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789774b77b6072c/Desktop/"/>
    </mc:Choice>
  </mc:AlternateContent>
  <xr:revisionPtr revIDLastSave="234" documentId="8_{A391FE1C-35DA-488B-BAC8-0C73ACD80FC3}" xr6:coauthVersionLast="47" xr6:coauthVersionMax="47" xr10:uidLastSave="{88E35B0E-1743-476B-A078-050DAC795056}"/>
  <bookViews>
    <workbookView xWindow="-110" yWindow="-110" windowWidth="19420" windowHeight="10300" activeTab="4" xr2:uid="{00000000-000D-0000-FFFF-FFFF00000000}"/>
  </bookViews>
  <sheets>
    <sheet name="Northstar Dashboard" sheetId="8" r:id="rId1"/>
    <sheet name="Analyses" sheetId="14" r:id="rId2"/>
    <sheet name="Project_Brief" sheetId="2" r:id="rId3"/>
    <sheet name="Raw_Data" sheetId="12" r:id="rId4"/>
    <sheet name="CUSTOMER LIST" sheetId="15" r:id="rId5"/>
    <sheet name="Table" sheetId="3" r:id="rId6"/>
    <sheet name="Q8" sheetId="4" r:id="rId7"/>
    <sheet name="Q10" sheetId="5" r:id="rId8"/>
    <sheet name="Q11" sheetId="6" r:id="rId9"/>
    <sheet name="Q1" sheetId="9" r:id="rId10"/>
    <sheet name="Q2" sheetId="10" r:id="rId11"/>
    <sheet name="Q3" sheetId="11" r:id="rId12"/>
    <sheet name="Product_Reference" sheetId="13" r:id="rId13"/>
  </sheets>
  <definedNames>
    <definedName name="_xlnm._FilterDatabase" localSheetId="4" hidden="1">'CUSTOMER LIST'!$A$1:$J$572</definedName>
    <definedName name="_xlnm._FilterDatabase" localSheetId="12" hidden="1">Product_Reference!$A$1:$E$25</definedName>
    <definedName name="_xlnm._FilterDatabase" localSheetId="2" hidden="1">Project_Brief!$A$1:$B$8</definedName>
    <definedName name="_xlnm._FilterDatabase" localSheetId="3" hidden="1">Raw_Data!$A$1:$X$10001</definedName>
    <definedName name="ExternalData_1" localSheetId="5" hidden="1">Table!$A$1:$C$11</definedName>
  </definedNames>
  <calcPr calcId="191029" calcOnSave="0"/>
  <pivotCaches>
    <pivotCache cacheId="1"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12" l="1" a="1"/>
  <c r="Z2" i="12" s="1"/>
  <c r="Y2" i="12" a="1"/>
  <c r="Y2" i="12" s="1"/>
  <c r="X2" i="12" a="1"/>
  <c r="X2" i="12" s="1"/>
  <c r="C127" i="14"/>
  <c r="B127" i="14"/>
  <c r="A127" i="14"/>
  <c r="C126" i="14"/>
  <c r="B126" i="14"/>
  <c r="A126" i="14"/>
  <c r="C125" i="14"/>
  <c r="B125" i="14"/>
  <c r="A125" i="14"/>
  <c r="C124" i="14"/>
  <c r="B124" i="14"/>
  <c r="A124" i="14"/>
  <c r="C123" i="14"/>
  <c r="B123" i="14"/>
  <c r="A123" i="14"/>
  <c r="C122" i="14"/>
  <c r="B122" i="14"/>
  <c r="A122" i="14"/>
  <c r="C121" i="14"/>
  <c r="B121" i="14"/>
  <c r="A121" i="14"/>
  <c r="C120" i="14"/>
  <c r="B120" i="14"/>
  <c r="A120" i="14"/>
  <c r="C119" i="14"/>
  <c r="B119" i="14"/>
  <c r="A119" i="14"/>
  <c r="C118" i="14"/>
  <c r="B118" i="14"/>
  <c r="A118" i="14"/>
  <c r="D88" i="14"/>
  <c r="C88" i="14"/>
  <c r="D87" i="14"/>
  <c r="C87" i="14"/>
  <c r="D86" i="14"/>
  <c r="C86" i="14"/>
  <c r="D85" i="14"/>
  <c r="C85" i="14"/>
  <c r="D84" i="14"/>
  <c r="C84" i="14"/>
  <c r="D83" i="14"/>
  <c r="C83" i="14"/>
  <c r="D82" i="14"/>
  <c r="C82" i="14"/>
  <c r="D81" i="14"/>
  <c r="C81" i="14"/>
  <c r="D80" i="14"/>
  <c r="C80" i="14"/>
  <c r="D79" i="14"/>
  <c r="C79" i="14"/>
  <c r="D78" i="14"/>
  <c r="C78" i="14"/>
  <c r="D77" i="14"/>
  <c r="C77" i="14"/>
  <c r="D76" i="14"/>
  <c r="C76" i="14"/>
  <c r="D75" i="14"/>
  <c r="C75" i="14"/>
  <c r="D74" i="14"/>
  <c r="C74" i="14"/>
  <c r="D73" i="14"/>
  <c r="C73" i="14"/>
  <c r="D72" i="14"/>
  <c r="C72" i="14"/>
  <c r="D71" i="14"/>
  <c r="C71" i="14"/>
  <c r="D70" i="14"/>
  <c r="C70" i="14"/>
  <c r="D69" i="14"/>
  <c r="C69" i="14"/>
  <c r="D68" i="14"/>
  <c r="C68" i="14"/>
  <c r="D67" i="14"/>
  <c r="C67" i="14"/>
  <c r="D66" i="14"/>
  <c r="C66" i="14"/>
  <c r="D65" i="14"/>
  <c r="C65" i="14"/>
  <c r="G61" i="14"/>
  <c r="F61" i="14"/>
  <c r="D61" i="14"/>
  <c r="C61" i="14"/>
  <c r="B61" i="14"/>
  <c r="G60" i="14"/>
  <c r="F60" i="14"/>
  <c r="D60" i="14"/>
  <c r="C60" i="14"/>
  <c r="B60" i="14"/>
  <c r="E56" i="14"/>
  <c r="C56" i="14"/>
  <c r="B56" i="14"/>
  <c r="E55" i="14"/>
  <c r="C55" i="14"/>
  <c r="B55" i="14"/>
  <c r="E54" i="14"/>
  <c r="C54" i="14"/>
  <c r="B54" i="14"/>
  <c r="E53" i="14"/>
  <c r="C53" i="14"/>
  <c r="B53" i="14"/>
  <c r="E52" i="14"/>
  <c r="C52" i="14"/>
  <c r="B52" i="14"/>
  <c r="E51" i="14"/>
  <c r="C51" i="14"/>
  <c r="B51" i="14"/>
  <c r="E50" i="14"/>
  <c r="C50" i="14"/>
  <c r="B50" i="14"/>
  <c r="E49" i="14"/>
  <c r="C49" i="14"/>
  <c r="B49" i="14"/>
  <c r="E48" i="14"/>
  <c r="C48" i="14"/>
  <c r="B48" i="14"/>
  <c r="E47" i="14"/>
  <c r="C47" i="14"/>
  <c r="B47" i="14"/>
  <c r="E46" i="14"/>
  <c r="C46" i="14"/>
  <c r="B46" i="14"/>
  <c r="E45" i="14"/>
  <c r="C45" i="14"/>
  <c r="B45" i="14"/>
  <c r="E41" i="14"/>
  <c r="C41" i="14"/>
  <c r="B41" i="14"/>
  <c r="E40" i="14"/>
  <c r="C40" i="14"/>
  <c r="B40" i="14"/>
  <c r="E39" i="14"/>
  <c r="C39" i="14"/>
  <c r="B39" i="14"/>
  <c r="E38" i="14"/>
  <c r="C38" i="14"/>
  <c r="B38" i="14"/>
  <c r="E37" i="14"/>
  <c r="C37" i="14"/>
  <c r="B37" i="14"/>
  <c r="E36" i="14"/>
  <c r="C36" i="14"/>
  <c r="B36" i="14"/>
  <c r="F32" i="14"/>
  <c r="E32" i="14"/>
  <c r="D32" i="14"/>
  <c r="C32" i="14"/>
  <c r="F31" i="14"/>
  <c r="E31" i="14"/>
  <c r="D31" i="14"/>
  <c r="C31" i="14"/>
  <c r="F30" i="14"/>
  <c r="E30" i="14"/>
  <c r="D30" i="14"/>
  <c r="C30" i="14"/>
  <c r="F29" i="14"/>
  <c r="E29" i="14"/>
  <c r="D29" i="14"/>
  <c r="C29" i="14"/>
  <c r="F28" i="14"/>
  <c r="E28" i="14"/>
  <c r="D28" i="14"/>
  <c r="C28" i="14"/>
  <c r="F27" i="14"/>
  <c r="E27" i="14"/>
  <c r="D27" i="14"/>
  <c r="C27" i="14"/>
  <c r="F26" i="14"/>
  <c r="E26" i="14"/>
  <c r="D26" i="14"/>
  <c r="C26" i="14"/>
  <c r="F25" i="14"/>
  <c r="E25" i="14"/>
  <c r="D25" i="14"/>
  <c r="C25" i="14"/>
  <c r="F24" i="14"/>
  <c r="E24" i="14"/>
  <c r="D24" i="14"/>
  <c r="C24" i="14"/>
  <c r="F23" i="14"/>
  <c r="E23" i="14"/>
  <c r="D23" i="14"/>
  <c r="C23" i="14"/>
  <c r="F22" i="14"/>
  <c r="E22" i="14"/>
  <c r="D22" i="14"/>
  <c r="C22" i="14"/>
  <c r="F21" i="14"/>
  <c r="E21" i="14"/>
  <c r="D21" i="14"/>
  <c r="C21" i="14"/>
  <c r="B15" i="14"/>
  <c r="B14" i="14"/>
  <c r="B13" i="14"/>
  <c r="B12" i="14"/>
  <c r="B11" i="14"/>
  <c r="B10" i="14"/>
  <c r="B7" i="14"/>
  <c r="N7" i="8" s="1"/>
  <c r="B6" i="14"/>
  <c r="B5" i="14"/>
  <c r="D57" i="11"/>
  <c r="D56" i="11"/>
  <c r="D55" i="11"/>
  <c r="D54" i="11"/>
  <c r="D53" i="11"/>
  <c r="D52" i="11"/>
  <c r="D51" i="11"/>
  <c r="D50" i="11"/>
  <c r="D49" i="11"/>
  <c r="D48" i="11"/>
  <c r="D47" i="11"/>
  <c r="D46" i="11"/>
  <c r="D4" i="9"/>
  <c r="D19" i="6"/>
  <c r="D18" i="6"/>
  <c r="D17" i="6"/>
  <c r="D16" i="6"/>
  <c r="D15" i="6"/>
  <c r="D14" i="6"/>
  <c r="D13" i="6"/>
  <c r="D12" i="6"/>
  <c r="D11" i="6"/>
  <c r="D10" i="6"/>
  <c r="D9" i="6"/>
  <c r="D8" i="6"/>
  <c r="D7" i="6"/>
  <c r="D20" i="6" s="1"/>
  <c r="D17" i="5"/>
  <c r="D16" i="5"/>
  <c r="D15" i="5"/>
  <c r="D14" i="5"/>
  <c r="D13" i="5"/>
  <c r="D12" i="5"/>
  <c r="D11" i="5"/>
  <c r="D10" i="5"/>
  <c r="D9" i="5"/>
  <c r="D8" i="5"/>
  <c r="D7" i="5"/>
  <c r="D6" i="5"/>
  <c r="D5" i="5"/>
  <c r="D13" i="4"/>
  <c r="D12" i="4"/>
  <c r="B107" i="8"/>
  <c r="F53" i="14" l="1"/>
  <c r="E61" i="14"/>
  <c r="Q84" i="8" s="1"/>
  <c r="D47" i="14"/>
  <c r="F55" i="14"/>
  <c r="D50" i="14"/>
  <c r="D37" i="14"/>
  <c r="D48" i="14"/>
  <c r="D41" i="14"/>
  <c r="D52" i="14"/>
  <c r="E60" i="14"/>
  <c r="R12" i="8" s="1"/>
  <c r="B8" i="14"/>
  <c r="J7" i="8" s="1"/>
  <c r="D39" i="14"/>
  <c r="F56" i="14"/>
  <c r="F51" i="14"/>
  <c r="F36" i="14"/>
  <c r="B16" i="14"/>
  <c r="B8" i="8" s="1"/>
  <c r="F37" i="14"/>
  <c r="F48" i="14"/>
  <c r="F52" i="14"/>
  <c r="C111" i="14"/>
  <c r="B111" i="14" s="1"/>
  <c r="F50" i="14"/>
  <c r="D40" i="14"/>
  <c r="F49" i="14"/>
  <c r="F41" i="14"/>
  <c r="D49" i="14"/>
  <c r="D51" i="14"/>
  <c r="D56" i="14"/>
  <c r="B17" i="14"/>
  <c r="F8" i="8" s="1"/>
  <c r="F39" i="14"/>
  <c r="F54" i="14"/>
  <c r="F40" i="14"/>
  <c r="F45" i="14"/>
  <c r="F47" i="14"/>
  <c r="C133" i="14"/>
  <c r="B133" i="14" s="1"/>
  <c r="D38" i="14"/>
  <c r="D36" i="14"/>
  <c r="F38" i="14"/>
  <c r="F46" i="14"/>
  <c r="D55" i="14"/>
  <c r="C100" i="14"/>
  <c r="B100" i="14" s="1"/>
  <c r="D45" i="14"/>
  <c r="D53" i="14"/>
  <c r="C93" i="14"/>
  <c r="B93" i="14" s="1"/>
  <c r="C97" i="14"/>
  <c r="B97" i="14" s="1"/>
  <c r="C101" i="14"/>
  <c r="B101" i="14" s="1"/>
  <c r="C108" i="14"/>
  <c r="B108" i="14" s="1"/>
  <c r="C112" i="14"/>
  <c r="B112" i="14" s="1"/>
  <c r="C132" i="14"/>
  <c r="B7" i="8"/>
  <c r="B9" i="14"/>
  <c r="R7" i="8" s="1"/>
  <c r="F7" i="8"/>
  <c r="C94" i="14"/>
  <c r="B94" i="14" s="1"/>
  <c r="C98" i="14"/>
  <c r="B98" i="14" s="1"/>
  <c r="C105" i="14"/>
  <c r="B105" i="14" s="1"/>
  <c r="C109" i="14"/>
  <c r="B109" i="14" s="1"/>
  <c r="C113" i="14"/>
  <c r="B113" i="14" s="1"/>
  <c r="D46" i="14"/>
  <c r="D54" i="14"/>
  <c r="C95" i="14"/>
  <c r="B95" i="14" s="1"/>
  <c r="C99" i="14"/>
  <c r="B99" i="14" s="1"/>
  <c r="C106" i="14"/>
  <c r="B106" i="14" s="1"/>
  <c r="C110" i="14"/>
  <c r="B110" i="14" s="1"/>
  <c r="C114" i="14"/>
  <c r="B114" i="14" s="1"/>
  <c r="C131" i="14"/>
  <c r="C92" i="14"/>
  <c r="B92" i="14" s="1"/>
  <c r="C96" i="14"/>
  <c r="B96" i="14" s="1"/>
  <c r="C107" i="14"/>
  <c r="B107" i="14" s="1"/>
  <c r="L84" i="8" l="1"/>
  <c r="B84" i="8"/>
  <c r="D133" i="14"/>
  <c r="E133" i="14" s="1"/>
  <c r="G84" i="8"/>
  <c r="D131" i="14"/>
  <c r="E131" i="14" s="1"/>
  <c r="B131" i="14"/>
  <c r="D132" i="14"/>
  <c r="E132" i="14" s="1"/>
  <c r="B132" i="14"/>
  <c r="B88" i="8"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<sst xmlns="http://schemas.openxmlformats.org/spreadsheetml/2006/main" count="102775" uniqueCount="12634">
  <si>
    <t>NORTHSTAR RETAIL LTD.</t>
  </si>
  <si>
    <t xml:space="preserve">  UK Sales &amp; Profit Performance   |   2024–2025 Executive Dashboard</t>
  </si>
  <si>
    <t>TOTAL SALES</t>
  </si>
  <si>
    <t>TOTAL PROFIT</t>
  </si>
  <si>
    <t>PROFIT MARGIN</t>
  </si>
  <si>
    <t>TOTAL ORDERS</t>
  </si>
  <si>
    <t>AVG ORDER VALUE</t>
  </si>
  <si>
    <t>of total sales</t>
  </si>
  <si>
    <t>Jan 2024 – Dec 2025</t>
  </si>
  <si>
    <t>per order, all channels</t>
  </si>
  <si>
    <t>MONTHLY SALES &amp; PROFIT TREND  —  2024 vs 2025</t>
  </si>
  <si>
    <t>NEW vs RETURNING CUSTOMERS</t>
  </si>
  <si>
    <t>REVENUE &amp; PROFIT BY CATEGORY</t>
  </si>
  <si>
    <t>TOP 10 PRODUCTS BY REVENUE</t>
  </si>
  <si>
    <t>TOP 10 CUSTOMERS BY REVENUE</t>
  </si>
  <si>
    <t>AVERAGE ORDER VALUE — QUICK COMPARISON  (overall: see AVG ORDER VALUE tile above)</t>
  </si>
  <si>
    <t>HIGHEST AOV — REGION</t>
  </si>
  <si>
    <t>LOWEST AOV — REGION</t>
  </si>
  <si>
    <t>NEW CUSTOMERS</t>
  </si>
  <si>
    <t>RETURNING CUSTOMERS</t>
  </si>
  <si>
    <t>KEY INSIGHT: UNDERPERFORMING AREAS</t>
  </si>
  <si>
    <t>TOP 3 RECOMMENDATIONS FOR MANAGEMENT</t>
  </si>
  <si>
    <t>1.  Investigate and rebuild new-customer acquisition. Orders from new customers dropped over 90% year-on-year while returning-customer volume rose — check tracking/attribution first, then marketing spend and channel mix, since average order value is unaffected (spend per order is not the issue).
2.  Prioritise Electronics and Sports &amp; Outdoors over Home &amp; Kitchen in promotions and stock investment. Home &amp; Kitchen drives the most revenue but converts it to profit at the lowest margin of the top categories — shifting mix toward higher-margin lines lifts profit without needing more sales.
3.  Run a focused regional push in North East and Northern Ireland. Both regions carry margins in line with the rest of the country, so the gap is volume, not pricing — a local acquisition or partnership campaign should close it faster than a national one.</t>
  </si>
  <si>
    <t>Question_No</t>
  </si>
  <si>
    <t>Business_Question</t>
  </si>
  <si>
    <t>What were total revenue, total profit and overall profit margin in 2024 and 2025?</t>
  </si>
  <si>
    <t>How did monthly revenue and profit change over the two-year period?</t>
  </si>
  <si>
    <t>Which product categories generate the most revenue?</t>
  </si>
  <si>
    <t>Which product categories generate the most profit?</t>
  </si>
  <si>
    <t>Which 10 products generate the most revenue, and which 10 generate the most profit?</t>
  </si>
  <si>
    <t>Which regions generate the most revenue and profit?</t>
  </si>
  <si>
    <t>Which regions have the strongest and weakest profit margins?</t>
  </si>
  <si>
    <t>How many customers are new vs returning, and how do their orders, revenue and average order value compare?</t>
  </si>
  <si>
    <t>Who are the top 10 customers by revenue, and how much revenue/profit do they generate?</t>
  </si>
  <si>
    <t>What is the average order value, and how does it vary by region, customer type and category?</t>
  </si>
  <si>
    <t>Which areas of the business appear to be underperforming? Identify at least three.</t>
  </si>
  <si>
    <t>What are your top three recommendations for management based on the evidence?</t>
  </si>
  <si>
    <t>Project Information</t>
  </si>
  <si>
    <t>Details</t>
  </si>
  <si>
    <t>Company</t>
  </si>
  <si>
    <t>Northstar Retail Ltd.</t>
  </si>
  <si>
    <t>Industry</t>
  </si>
  <si>
    <t>General retail / e-commerce</t>
  </si>
  <si>
    <t>Market</t>
  </si>
  <si>
    <t>United Kingdom</t>
  </si>
  <si>
    <t>Analysis Period</t>
  </si>
  <si>
    <t>2024–2025</t>
  </si>
  <si>
    <t>Objective</t>
  </si>
  <si>
    <t>Analyse sales performance, profitability, customer behaviour and regional performance.</t>
  </si>
  <si>
    <t>Primary Deliverable</t>
  </si>
  <si>
    <t>Interactive Excel management dashboard with findings and recommendations.</t>
  </si>
  <si>
    <t>Recommended Tools</t>
  </si>
  <si>
    <t>Power Query, Excel Tables, PivotTables, PivotCharts, XLOOKUP, SUMIFS, COUNTIFS, AVERAGEIFS</t>
  </si>
  <si>
    <t>Row Labels</t>
  </si>
  <si>
    <t>Sum of Sales</t>
  </si>
  <si>
    <t>Sum of Profit</t>
  </si>
  <si>
    <t>Alex Smith</t>
  </si>
  <si>
    <t>George Brown</t>
  </si>
  <si>
    <t>Alex Evans</t>
  </si>
  <si>
    <t>Daniel Parker</t>
  </si>
  <si>
    <t>Oscar Harris</t>
  </si>
  <si>
    <t>Noah Moore</t>
  </si>
  <si>
    <t>Leo Thomas</t>
  </si>
  <si>
    <t>Alex Martin</t>
  </si>
  <si>
    <t>Sophie Jones</t>
  </si>
  <si>
    <t>Jessica Walker</t>
  </si>
  <si>
    <t>QUESTION 8: How many customers are new vs returning, and how do their orders, revenue and average order value compare?</t>
  </si>
  <si>
    <t>Count of Customer_Type</t>
  </si>
  <si>
    <t>Column Labels</t>
  </si>
  <si>
    <t>Insight: Orders from new customers fell sharply from 1,632 in 2024 to just 160 in 2025, while returning-customer orders increased from 3,347 to 4,861. Consequently, returning customers accounted for 96.8% of orders in 2025 compared with 67.2% in 2024. Despite this shift, average order value remained almost identical for new and returning customers at approximately £138 per order. The sharp decline in new-customer orders warrants further investigation into customer acquisition, marketing activity and customer classification.</t>
  </si>
  <si>
    <t>Grand Total</t>
  </si>
  <si>
    <t>New</t>
  </si>
  <si>
    <t>Returning</t>
  </si>
  <si>
    <t>Count of Order_ID</t>
  </si>
  <si>
    <t>On average, both new and returning customers spend about the same amount of money per order.</t>
  </si>
  <si>
    <t>Q9: Who are the top 10 customers by revenue, and how much revenue/profit do they generate?</t>
  </si>
  <si>
    <t>C0001</t>
  </si>
  <si>
    <t>C0002</t>
  </si>
  <si>
    <t>C0003</t>
  </si>
  <si>
    <t>C0004</t>
  </si>
  <si>
    <t>C0005</t>
  </si>
  <si>
    <t>C0006</t>
  </si>
  <si>
    <t>C0007</t>
  </si>
  <si>
    <t>C0008</t>
  </si>
  <si>
    <t>C0009</t>
  </si>
  <si>
    <t>C0010</t>
  </si>
  <si>
    <t>C0011</t>
  </si>
  <si>
    <t>C0012</t>
  </si>
  <si>
    <t>C0013</t>
  </si>
  <si>
    <t>C0014</t>
  </si>
  <si>
    <t>C0015</t>
  </si>
  <si>
    <t>C0016</t>
  </si>
  <si>
    <t>C0017</t>
  </si>
  <si>
    <t>C0018</t>
  </si>
  <si>
    <t>C0019</t>
  </si>
  <si>
    <t>C0020</t>
  </si>
  <si>
    <t>C0021</t>
  </si>
  <si>
    <t>C0022</t>
  </si>
  <si>
    <t>C0023</t>
  </si>
  <si>
    <t>C0024</t>
  </si>
  <si>
    <t>C0025</t>
  </si>
  <si>
    <t>C0026</t>
  </si>
  <si>
    <t>C0027</t>
  </si>
  <si>
    <t>C0028</t>
  </si>
  <si>
    <t>C0029</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</si>
  <si>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</si>
  <si>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</si>
  <si>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</si>
  <si>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</si>
  <si>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</si>
  <si>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</si>
  <si>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</si>
  <si>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</si>
  <si>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</si>
  <si>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</si>
  <si>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</si>
  <si>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</si>
  <si>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</si>
  <si>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</si>
  <si>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</si>
  <si>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</si>
  <si>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</si>
  <si>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</si>
  <si>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</si>
  <si>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</si>
  <si>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</si>
  <si>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</si>
  <si>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C0052</t>
  </si>
  <si>
    <t>C0053</t>
  </si>
  <si>
    <t>C0054</t>
  </si>
  <si>
    <t>C0055</t>
  </si>
  <si>
    <t>C0056</t>
  </si>
  <si>
    <t>C0057</t>
  </si>
  <si>
    <t>C0058</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</si>
  <si>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</si>
  <si>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</si>
  <si>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</si>
  <si>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</si>
  <si>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</si>
  <si>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</si>
  <si>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</si>
  <si>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</si>
  <si>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</si>
  <si>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</si>
  <si>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</si>
  <si>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</si>
  <si>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</si>
  <si>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</si>
  <si>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</si>
  <si>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</si>
  <si>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</si>
  <si>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</si>
  <si>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</si>
  <si>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</si>
  <si>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</si>
  <si>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</si>
  <si>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</si>
  <si>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</si>
  <si>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</si>
  <si>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</si>
  <si>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</si>
  <si>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</si>
  <si>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</si>
  <si>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</si>
  <si>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</si>
  <si>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</si>
  <si>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</si>
  <si>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</si>
  <si>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</si>
  <si>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</si>
  <si>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</si>
  <si>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</si>
  <si>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</si>
  <si>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</si>
  <si>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</si>
  <si>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</si>
  <si>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</si>
  <si>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</si>
  <si>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</si>
  <si>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</si>
  <si>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</si>
  <si>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</si>
  <si>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</si>
  <si>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</si>
  <si>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</si>
  <si>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</si>
  <si>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</si>
  <si>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</si>
  <si>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</si>
  <si>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</si>
  <si>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</si>
  <si>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</si>
  <si>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</si>
  <si>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</si>
  <si>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</si>
  <si>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</si>
  <si>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</si>
  <si>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</si>
  <si>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</si>
  <si>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</si>
  <si>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</si>
  <si>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</si>
  <si>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</si>
  <si>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</si>
  <si>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</si>
  <si>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</si>
  <si>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</si>
  <si>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</si>
  <si>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</si>
  <si>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</si>
  <si>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</si>
  <si>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</si>
  <si>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</si>
  <si>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</si>
  <si>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</si>
  <si>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</si>
  <si>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</si>
  <si>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</si>
  <si>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</si>
  <si>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</si>
  <si>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</si>
  <si>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</si>
  <si>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</si>
  <si>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</si>
  <si>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</si>
  <si>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</si>
  <si>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</si>
  <si>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</si>
  <si>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</si>
  <si>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</si>
  <si>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</si>
  <si>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</si>
  <si>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</si>
  <si>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</si>
  <si>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</si>
  <si>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</si>
  <si>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</si>
  <si>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</si>
  <si>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</si>
  <si>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</si>
  <si>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</si>
  <si>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</si>
  <si>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</si>
  <si>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</si>
  <si>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</si>
  <si>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</si>
  <si>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</si>
  <si>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</si>
  <si>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</si>
  <si>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</si>
  <si>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</si>
  <si>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</si>
  <si>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</si>
  <si>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</si>
  <si>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</si>
  <si>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</si>
  <si>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</si>
  <si>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</si>
  <si>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</si>
  <si>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</si>
  <si>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</si>
  <si>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</si>
  <si>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</si>
  <si>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</si>
  <si>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</si>
  <si>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</si>
  <si>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</si>
  <si>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</si>
  <si>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</si>
  <si>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</si>
  <si>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</si>
  <si>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</si>
  <si>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</si>
  <si>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</si>
  <si>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</si>
  <si>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</si>
  <si>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</si>
  <si>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</si>
  <si>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</si>
  <si>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</si>
  <si>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</si>
  <si>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</si>
  <si>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</si>
  <si>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</si>
  <si>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</si>
  <si>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</si>
  <si>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</si>
  <si>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</si>
  <si>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</si>
  <si>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</si>
  <si>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C0215</t>
  </si>
  <si>
    <t>C0216</t>
  </si>
  <si>
    <t>C0217</t>
  </si>
  <si>
    <t>C0218</t>
  </si>
  <si>
    <t>C0219</t>
  </si>
  <si>
    <t>C0220</t>
  </si>
  <si>
    <t>C0221</t>
  </si>
  <si>
    <t>C0222</t>
  </si>
  <si>
    <t>C0223</t>
  </si>
  <si>
    <t>C0224</t>
  </si>
  <si>
    <t>C0225</t>
  </si>
  <si>
    <t>C0226</t>
  </si>
  <si>
    <t>C0227</t>
  </si>
  <si>
    <t>C0228</t>
  </si>
  <si>
    <t>C0229</t>
  </si>
  <si>
    <t>C0230</t>
  </si>
  <si>
    <t>C0231</t>
  </si>
  <si>
    <t>C0232</t>
  </si>
  <si>
    <t>C0233</t>
  </si>
  <si>
    <t>C0234</t>
  </si>
  <si>
    <t>C0235</t>
  </si>
  <si>
    <t>C0236</t>
  </si>
  <si>
    <t>C0237</t>
  </si>
  <si>
    <t>C0238</t>
  </si>
  <si>
    <t>C0239</t>
  </si>
  <si>
    <t>C0240</t>
  </si>
  <si>
    <t>C0241</t>
  </si>
  <si>
    <t>C0242</t>
  </si>
  <si>
    <t>C0243</t>
  </si>
  <si>
    <t>C0244</t>
  </si>
  <si>
    <t>C0245</t>
  </si>
  <si>
    <t>C0246</t>
  </si>
  <si>
    <t>C0247</t>
  </si>
  <si>
    <t>C0248</t>
  </si>
  <si>
    <t>C0249</t>
  </si>
  <si>
    <t>C0250</t>
  </si>
  <si>
    <t>C0251</t>
  </si>
  <si>
    <t>C0252</t>
  </si>
  <si>
    <t>C0253</t>
  </si>
  <si>
    <t>C0254</t>
  </si>
  <si>
    <t>C0255</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</si>
  <si>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</si>
  <si>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</si>
  <si>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</si>
  <si>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</si>
  <si>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</si>
  <si>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</si>
  <si>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</si>
  <si>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</si>
  <si>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</si>
  <si>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</si>
  <si>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</si>
  <si>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</si>
  <si>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</si>
  <si>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</si>
  <si>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</si>
  <si>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</si>
  <si>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</si>
  <si>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</si>
  <si>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</si>
  <si>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</si>
  <si>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</si>
  <si>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</si>
  <si>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</si>
  <si>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</si>
  <si>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</si>
  <si>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</si>
  <si>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</si>
  <si>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</si>
  <si>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</si>
  <si>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</si>
  <si>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</si>
  <si>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</si>
  <si>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</si>
  <si>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</si>
  <si>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</si>
  <si>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</si>
  <si>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</si>
  <si>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</si>
  <si>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</si>
  <si>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</si>
  <si>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</si>
  <si>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</si>
  <si>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</si>
  <si>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</si>
  <si>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</si>
  <si>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</si>
  <si>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</si>
  <si>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</si>
  <si>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</si>
  <si>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</si>
  <si>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</si>
  <si>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</si>
  <si>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</si>
  <si>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</si>
  <si>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</si>
  <si>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</si>
  <si>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</si>
  <si>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</si>
  <si>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</si>
  <si>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</si>
  <si>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</si>
  <si>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</si>
  <si>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</si>
  <si>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</si>
  <si>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</si>
  <si>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</si>
  <si>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</si>
  <si>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</si>
  <si>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</si>
  <si>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</si>
  <si>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</si>
  <si>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</si>
  <si>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</si>
  <si>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</si>
  <si>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</si>
  <si>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</si>
  <si>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</si>
  <si>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</si>
  <si>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</si>
  <si>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</si>
  <si>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</si>
  <si>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</si>
  <si>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</si>
  <si>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</si>
  <si>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</si>
  <si>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</si>
  <si>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</si>
  <si>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</si>
  <si>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</si>
  <si>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</si>
  <si>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</si>
  <si>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</si>
  <si>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</si>
  <si>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</si>
  <si>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</si>
  <si>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</si>
  <si>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</si>
  <si>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</si>
  <si>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</si>
  <si>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</si>
  <si>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</si>
  <si>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</si>
  <si>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</si>
  <si>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</si>
  <si>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C0361</t>
  </si>
  <si>
    <t>C0362</t>
  </si>
  <si>
    <t>C0363</t>
  </si>
  <si>
    <t>C0364</t>
  </si>
  <si>
    <t>C0365</t>
  </si>
  <si>
    <t>C0366</t>
  </si>
  <si>
    <t>C0367</t>
  </si>
  <si>
    <t>C0368</t>
  </si>
  <si>
    <t>C0369</t>
  </si>
  <si>
    <t>C0370</t>
  </si>
  <si>
    <t>C0371</t>
  </si>
  <si>
    <t>C0372</t>
  </si>
  <si>
    <t>C0373</t>
  </si>
  <si>
    <t>C0374</t>
  </si>
  <si>
    <t>C0375</t>
  </si>
  <si>
    <t>C0376</t>
  </si>
  <si>
    <t>C0377</t>
  </si>
  <si>
    <t>C0378</t>
  </si>
  <si>
    <t>C0379</t>
  </si>
  <si>
    <t>C0380</t>
  </si>
  <si>
    <t>C0381</t>
  </si>
  <si>
    <t>C0382</t>
  </si>
  <si>
    <t>C0383</t>
  </si>
  <si>
    <t>C0384</t>
  </si>
  <si>
    <t>C0385</t>
  </si>
  <si>
    <t>C0386</t>
  </si>
  <si>
    <t>C0387</t>
  </si>
  <si>
    <t>C0388</t>
  </si>
  <si>
    <t>C0389</t>
  </si>
  <si>
    <t>C0390</t>
  </si>
  <si>
    <t>C0391</t>
  </si>
  <si>
    <t>C0392</t>
  </si>
  <si>
    <t>C0393</t>
  </si>
  <si>
    <t>C0394</t>
  </si>
  <si>
    <t>C0395</t>
  </si>
  <si>
    <t>C0396</t>
  </si>
  <si>
    <t>C0397</t>
  </si>
  <si>
    <t>C0398</t>
  </si>
  <si>
    <t>C0399</t>
  </si>
  <si>
    <t>C0400</t>
  </si>
  <si>
    <t>C0401</t>
  </si>
  <si>
    <t>C0402</t>
  </si>
  <si>
    <t>C0403</t>
  </si>
  <si>
    <t>C0404</t>
  </si>
  <si>
    <t>C0405</t>
  </si>
  <si>
    <t>C0406</t>
  </si>
  <si>
    <t>C0407</t>
  </si>
  <si>
    <t>C0408</t>
  </si>
  <si>
    <t>C0409</t>
  </si>
  <si>
    <t>C0410</t>
  </si>
  <si>
    <t>C0411</t>
  </si>
  <si>
    <t>C0412</t>
  </si>
  <si>
    <t>C0413</t>
  </si>
  <si>
    <t>C0414</t>
  </si>
  <si>
    <t>C0415</t>
  </si>
  <si>
    <t>C0416</t>
  </si>
  <si>
    <t>C0417</t>
  </si>
  <si>
    <t>C0418</t>
  </si>
  <si>
    <t>C0419</t>
  </si>
  <si>
    <t>C0420</t>
  </si>
  <si>
    <t>C0421</t>
  </si>
  <si>
    <t>C0422</t>
  </si>
  <si>
    <t>C0423</t>
  </si>
  <si>
    <t>C0424</t>
  </si>
  <si>
    <t>C0425</t>
  </si>
  <si>
    <t>C0426</t>
  </si>
  <si>
    <t>C0427</t>
  </si>
  <si>
    <t>C0428</t>
  </si>
  <si>
    <t>C0429</t>
  </si>
  <si>
    <t>C0430</t>
  </si>
  <si>
    <t>C0431</t>
  </si>
  <si>
    <t>C0432</t>
  </si>
  <si>
    <t>C0433</t>
  </si>
  <si>
    <t>C0434</t>
  </si>
  <si>
    <t>C0435</t>
  </si>
  <si>
    <t>C0436</t>
  </si>
  <si>
    <t>C0437</t>
  </si>
  <si>
    <t>C0438</t>
  </si>
  <si>
    <t>C0439</t>
  </si>
  <si>
    <t>C0440</t>
  </si>
  <si>
    <t>C0441</t>
  </si>
  <si>
    <t>C0442</t>
  </si>
  <si>
    <t>C0443</t>
  </si>
  <si>
    <t>C0444</t>
  </si>
  <si>
    <t>C0445</t>
  </si>
  <si>
    <t>C0446</t>
  </si>
  <si>
    <t>C0447</t>
  </si>
  <si>
    <t>C0448</t>
  </si>
  <si>
    <t>C0449</t>
  </si>
  <si>
    <t>C0450</t>
  </si>
  <si>
    <t>C0451</t>
  </si>
  <si>
    <t>C0452</t>
  </si>
  <si>
    <t>C0453</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</si>
  <si>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</si>
  <si>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</si>
  <si>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</si>
  <si>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</si>
  <si>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</si>
  <si>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</si>
  <si>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</si>
  <si>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</si>
  <si>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</si>
  <si>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</si>
  <si>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</si>
  <si>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</si>
  <si>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</si>
  <si>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</si>
  <si>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</si>
  <si>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</si>
  <si>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</si>
  <si>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</si>
  <si>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</si>
  <si>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</si>
  <si>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C0474</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</si>
  <si>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</si>
  <si>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</si>
  <si>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</si>
  <si>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</si>
  <si>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</si>
  <si>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</si>
  <si>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</si>
  <si>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</si>
  <si>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</si>
  <si>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</si>
  <si>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</si>
  <si>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</si>
  <si>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</si>
  <si>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</si>
  <si>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</si>
  <si>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</si>
  <si>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</si>
  <si>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</si>
  <si>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</si>
  <si>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</si>
  <si>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</si>
  <si>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</si>
  <si>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</si>
  <si>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</si>
  <si>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</si>
  <si>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</si>
  <si>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C0501</t>
  </si>
  <si>
    <t>C0502</t>
  </si>
  <si>
    <t>C0503</t>
  </si>
  <si>
    <t>C0504</t>
  </si>
  <si>
    <t>C0505</t>
  </si>
  <si>
    <t>C0506</t>
  </si>
  <si>
    <t>C0507</t>
  </si>
  <si>
    <t>C0508</t>
  </si>
  <si>
    <t>C0509</t>
  </si>
  <si>
    <t>C0510</t>
  </si>
  <si>
    <t>C0511</t>
  </si>
  <si>
    <t>C0512</t>
  </si>
  <si>
    <t>C0513</t>
  </si>
  <si>
    <t>C0514</t>
  </si>
  <si>
    <t>C0515</t>
  </si>
  <si>
    <t>C0516</t>
  </si>
  <si>
    <t>C0517</t>
  </si>
  <si>
    <t>C0518</t>
  </si>
  <si>
    <t>C0519</t>
  </si>
  <si>
    <t>C0520</t>
  </si>
  <si>
    <t>C0521</t>
  </si>
  <si>
    <t>C0522</t>
  </si>
  <si>
    <t>C0523</t>
  </si>
  <si>
    <t>C0524</t>
  </si>
  <si>
    <t>C0525</t>
  </si>
  <si>
    <t>C0526</t>
  </si>
  <si>
    <t>C0527</t>
  </si>
  <si>
    <t>C0528</t>
  </si>
  <si>
    <t>C0529</t>
  </si>
  <si>
    <t>C0530</t>
  </si>
  <si>
    <t>C0531</t>
  </si>
  <si>
    <t>C0532</t>
  </si>
  <si>
    <t>C0533</t>
  </si>
  <si>
    <t>C0534</t>
  </si>
  <si>
    <t>C0535</t>
  </si>
  <si>
    <t>C0536</t>
  </si>
  <si>
    <t>C0537</t>
  </si>
  <si>
    <t>C0538</t>
  </si>
  <si>
    <t>C0539</t>
  </si>
  <si>
    <t>C0540</t>
  </si>
  <si>
    <t>C0541</t>
  </si>
  <si>
    <t>C0542</t>
  </si>
  <si>
    <t>C0543</t>
  </si>
  <si>
    <t>C0544</t>
  </si>
  <si>
    <t>C0545</t>
  </si>
  <si>
    <t>C0546</t>
  </si>
  <si>
    <t>C0547</t>
  </si>
  <si>
    <t>C0548</t>
  </si>
  <si>
    <t>C0549</t>
  </si>
  <si>
    <t>C0550</t>
  </si>
  <si>
    <t>C0551</t>
  </si>
  <si>
    <t>C0552</t>
  </si>
  <si>
    <t>C0553</t>
  </si>
  <si>
    <t>C0554</t>
  </si>
  <si>
    <t>C0555</t>
  </si>
  <si>
    <t>C0556</t>
  </si>
  <si>
    <t>C0557</t>
  </si>
  <si>
    <t>C0558</t>
  </si>
  <si>
    <t>C0559</t>
  </si>
  <si>
    <t>C0560</t>
  </si>
  <si>
    <t>C0561</t>
  </si>
  <si>
    <t>C0562</t>
  </si>
  <si>
    <t>C0563</t>
  </si>
  <si>
    <t>C0564</t>
  </si>
  <si>
    <t>C0565</t>
  </si>
  <si>
    <t>C0566</t>
  </si>
  <si>
    <t>C0567</t>
  </si>
  <si>
    <t>C0568</t>
  </si>
  <si>
    <t>C0569</t>
  </si>
  <si>
    <t>C0570</t>
  </si>
  <si>
    <t>C0571</t>
  </si>
  <si>
    <t>C0572</t>
  </si>
  <si>
    <t>C0573</t>
  </si>
  <si>
    <t>C0574</t>
  </si>
  <si>
    <t>C0575</t>
  </si>
  <si>
    <t>C0576</t>
  </si>
  <si>
    <t>C0577</t>
  </si>
  <si>
    <t>C0578</t>
  </si>
  <si>
    <t>C0579</t>
  </si>
  <si>
    <t>C0580</t>
  </si>
  <si>
    <t>C0581</t>
  </si>
  <si>
    <t>C0582</t>
  </si>
  <si>
    <t>C0583</t>
  </si>
  <si>
    <t>C0584</t>
  </si>
  <si>
    <t>C0585</t>
  </si>
  <si>
    <t>C0586</t>
  </si>
  <si>
    <t>C0587</t>
  </si>
  <si>
    <t>C0588</t>
  </si>
  <si>
    <t>C0589</t>
  </si>
  <si>
    <t>C0590</t>
  </si>
  <si>
    <t>C0591</t>
  </si>
  <si>
    <t>C0592</t>
  </si>
  <si>
    <t>C0593</t>
  </si>
  <si>
    <t>C0594</t>
  </si>
  <si>
    <t>C0595</t>
  </si>
  <si>
    <t>C0596</t>
  </si>
  <si>
    <t>C0597</t>
  </si>
  <si>
    <t>C0598</t>
  </si>
  <si>
    <t>C0599</t>
  </si>
  <si>
    <t>C0600</t>
  </si>
  <si>
    <t>C0601</t>
  </si>
  <si>
    <t>C0602</t>
  </si>
  <si>
    <t>C0603</t>
  </si>
  <si>
    <t>C0604</t>
  </si>
  <si>
    <t>C0605</t>
  </si>
  <si>
    <t>C0606</t>
  </si>
  <si>
    <t>C0607</t>
  </si>
  <si>
    <t>C0608</t>
  </si>
  <si>
    <t>C0609</t>
  </si>
  <si>
    <t>C0610</t>
  </si>
  <si>
    <t>C0611</t>
  </si>
  <si>
    <t>C0612</t>
  </si>
  <si>
    <t>C0613</t>
  </si>
  <si>
    <t>C0614</t>
  </si>
  <si>
    <t>C0615</t>
  </si>
  <si>
    <t>C0616</t>
  </si>
  <si>
    <t>C0617</t>
  </si>
  <si>
    <t>C0618</t>
  </si>
  <si>
    <t>C0619</t>
  </si>
  <si>
    <t>C0620</t>
  </si>
  <si>
    <t>C0621</t>
  </si>
  <si>
    <t>C0622</t>
  </si>
  <si>
    <t>C0623</t>
  </si>
  <si>
    <t>C0624</t>
  </si>
  <si>
    <t>C0625</t>
  </si>
  <si>
    <t>C0626</t>
  </si>
  <si>
    <t>C0627</t>
  </si>
  <si>
    <t>C0628</t>
  </si>
  <si>
    <t>C0629</t>
  </si>
  <si>
    <t>C0630</t>
  </si>
  <si>
    <t>C0631</t>
  </si>
  <si>
    <t>C0632</t>
  </si>
  <si>
    <t>C0633</t>
  </si>
  <si>
    <t>C0634</t>
  </si>
  <si>
    <t>C0635</t>
  </si>
  <si>
    <t>C0636</t>
  </si>
  <si>
    <t>C0637</t>
  </si>
  <si>
    <t>C0638</t>
  </si>
  <si>
    <t>C0639</t>
  </si>
  <si>
    <t>C0640</t>
  </si>
  <si>
    <t>C0641</t>
  </si>
  <si>
    <t>C0642</t>
  </si>
  <si>
    <t>C0643</t>
  </si>
  <si>
    <t>C0644</t>
  </si>
  <si>
    <t>C0645</t>
  </si>
  <si>
    <t>C0646</t>
  </si>
  <si>
    <t>C0647</t>
  </si>
  <si>
    <t>C0648</t>
  </si>
  <si>
    <t>C0649</t>
  </si>
  <si>
    <t>C0650</t>
  </si>
  <si>
    <t>C0651</t>
  </si>
  <si>
    <t>C0652</t>
  </si>
  <si>
    <t>C0653</t>
  </si>
  <si>
    <t>C0654</t>
  </si>
  <si>
    <t>C0655</t>
  </si>
  <si>
    <t>C0656</t>
  </si>
  <si>
    <t>C0657</t>
  </si>
  <si>
    <t>C0658</t>
  </si>
  <si>
    <t>C0659</t>
  </si>
  <si>
    <t>C0660</t>
  </si>
  <si>
    <t>C0661</t>
  </si>
  <si>
    <t>C0662</t>
  </si>
  <si>
    <t>C0663</t>
  </si>
  <si>
    <t>C0664</t>
  </si>
  <si>
    <t>C0665</t>
  </si>
  <si>
    <t>C0666</t>
  </si>
  <si>
    <t>C0667</t>
  </si>
  <si>
    <t>C0668</t>
  </si>
  <si>
    <t>C0669</t>
  </si>
  <si>
    <t>C0670</t>
  </si>
  <si>
    <t>C0671</t>
  </si>
  <si>
    <t>C0672</t>
  </si>
  <si>
    <t>C0673</t>
  </si>
  <si>
    <t>C0674</t>
  </si>
  <si>
    <t>C0675</t>
  </si>
  <si>
    <t>C0676</t>
  </si>
  <si>
    <t>C0677</t>
  </si>
  <si>
    <t>C0678</t>
  </si>
  <si>
    <t>C0679</t>
  </si>
  <si>
    <t>C0680</t>
  </si>
  <si>
    <t>C0681</t>
  </si>
  <si>
    <t>C0682</t>
  </si>
  <si>
    <t>C0683</t>
  </si>
  <si>
    <t>C0684</t>
  </si>
  <si>
    <t>C0685</t>
  </si>
  <si>
    <t>C0686</t>
  </si>
  <si>
    <t>C0687</t>
  </si>
  <si>
    <t>C0688</t>
  </si>
  <si>
    <t>C0689</t>
  </si>
  <si>
    <t>C0690</t>
  </si>
  <si>
    <t>C0691</t>
  </si>
  <si>
    <t>C0692</t>
  </si>
  <si>
    <t>C0693</t>
  </si>
  <si>
    <t>C0694</t>
  </si>
  <si>
    <t>C0695</t>
  </si>
  <si>
    <t>C0697</t>
  </si>
  <si>
    <t>C0698</t>
  </si>
  <si>
    <t>C0699</t>
  </si>
  <si>
    <t>C0700</t>
  </si>
  <si>
    <t>C0701</t>
  </si>
  <si>
    <t>C0702</t>
  </si>
  <si>
    <t>C0703</t>
  </si>
  <si>
    <t>C0704</t>
  </si>
  <si>
    <t>C0705</t>
  </si>
  <si>
    <t>C0706</t>
  </si>
  <si>
    <t>C0707</t>
  </si>
  <si>
    <t>C0708</t>
  </si>
  <si>
    <t>C0709</t>
  </si>
  <si>
    <t>C0710</t>
  </si>
  <si>
    <t>C0711</t>
  </si>
  <si>
    <t>C0712</t>
  </si>
  <si>
    <t>C0713</t>
  </si>
  <si>
    <t>C0714</t>
  </si>
  <si>
    <t>C0715</t>
  </si>
  <si>
    <t>C0716</t>
  </si>
  <si>
    <t>C0717</t>
  </si>
  <si>
    <t>C0719</t>
  </si>
  <si>
    <t>C0720</t>
  </si>
  <si>
    <t>C0721</t>
  </si>
  <si>
    <t>C0722</t>
  </si>
  <si>
    <t>C0723</t>
  </si>
  <si>
    <t>C0724</t>
  </si>
  <si>
    <t>C0725</t>
  </si>
  <si>
    <t>C0726</t>
  </si>
  <si>
    <t>C0727</t>
  </si>
  <si>
    <t>C0728</t>
  </si>
  <si>
    <t>C0729</t>
  </si>
  <si>
    <t>C0730</t>
  </si>
  <si>
    <t>C0731</t>
  </si>
  <si>
    <t>C0732</t>
  </si>
  <si>
    <t>C0733</t>
  </si>
  <si>
    <t>C0734</t>
  </si>
  <si>
    <t>C0735</t>
  </si>
  <si>
    <t>C0736</t>
  </si>
  <si>
    <t>C0737</t>
  </si>
  <si>
    <t>C0738</t>
  </si>
  <si>
    <t>C0739</t>
  </si>
  <si>
    <t>C0740</t>
  </si>
  <si>
    <t>C0741</t>
  </si>
  <si>
    <t>C0742</t>
  </si>
  <si>
    <t>C0743</t>
  </si>
  <si>
    <t>C0745</t>
  </si>
  <si>
    <t>C0746</t>
  </si>
  <si>
    <t>C0747</t>
  </si>
  <si>
    <t>C0748</t>
  </si>
  <si>
    <t>C0749</t>
  </si>
  <si>
    <t>C0750</t>
  </si>
  <si>
    <t>C0751</t>
  </si>
  <si>
    <t>C0752</t>
  </si>
  <si>
    <t>C0753</t>
  </si>
  <si>
    <t>C0754</t>
  </si>
  <si>
    <t>C0755</t>
  </si>
  <si>
    <t>C0756</t>
  </si>
  <si>
    <t>C0757</t>
  </si>
  <si>
    <t>C0758</t>
  </si>
  <si>
    <t>C0759</t>
  </si>
  <si>
    <t>C0760</t>
  </si>
  <si>
    <t>C0761</t>
  </si>
  <si>
    <t>C0762</t>
  </si>
  <si>
    <t>C0763</t>
  </si>
  <si>
    <t>C0764</t>
  </si>
  <si>
    <t>C0765</t>
  </si>
  <si>
    <t>C0766</t>
  </si>
  <si>
    <t>C0767</t>
  </si>
  <si>
    <t>C0768</t>
  </si>
  <si>
    <t>C0769</t>
  </si>
  <si>
    <t>C0770</t>
  </si>
  <si>
    <t>C0771</t>
  </si>
  <si>
    <t>C0772</t>
  </si>
  <si>
    <t>C0773</t>
  </si>
  <si>
    <t>C0774</t>
  </si>
  <si>
    <t>C0775</t>
  </si>
  <si>
    <t>C0776</t>
  </si>
  <si>
    <t>C0777</t>
  </si>
  <si>
    <t>C0778</t>
  </si>
  <si>
    <t>C0779</t>
  </si>
  <si>
    <t>C0780</t>
  </si>
  <si>
    <t>C0781</t>
  </si>
  <si>
    <t>C0782</t>
  </si>
  <si>
    <t>C0783</t>
  </si>
  <si>
    <t>C0784</t>
  </si>
  <si>
    <t>C0785</t>
  </si>
  <si>
    <t>C0786</t>
  </si>
  <si>
    <t>C0787</t>
  </si>
  <si>
    <t>C0788</t>
  </si>
  <si>
    <t>C0789</t>
  </si>
  <si>
    <t>C0790</t>
  </si>
  <si>
    <t>C0791</t>
  </si>
  <si>
    <t>C0792</t>
  </si>
  <si>
    <t>C0793</t>
  </si>
  <si>
    <t>C0794</t>
  </si>
  <si>
    <t>C0796</t>
  </si>
  <si>
    <t>C0797</t>
  </si>
  <si>
    <t>C0798</t>
  </si>
  <si>
    <t>C0799</t>
  </si>
  <si>
    <t>C0800</t>
  </si>
  <si>
    <t>C0801</t>
  </si>
  <si>
    <t>C0802</t>
  </si>
  <si>
    <t>C0803</t>
  </si>
  <si>
    <t>C0804</t>
  </si>
  <si>
    <t>C0805</t>
  </si>
  <si>
    <t>C0806</t>
  </si>
  <si>
    <t>C0807</t>
  </si>
  <si>
    <t>C0808</t>
  </si>
  <si>
    <t>C0809</t>
  </si>
  <si>
    <t>C0810</t>
  </si>
  <si>
    <t>C0811</t>
  </si>
  <si>
    <t>C0812</t>
  </si>
  <si>
    <t>C0813</t>
  </si>
  <si>
    <t>C0815</t>
  </si>
  <si>
    <t>C0816</t>
  </si>
  <si>
    <t>C0817</t>
  </si>
  <si>
    <t>C0818</t>
  </si>
  <si>
    <t>C0819</t>
  </si>
  <si>
    <t>C0820</t>
  </si>
  <si>
    <t>C0821</t>
  </si>
  <si>
    <t>C0822</t>
  </si>
  <si>
    <t>C0823</t>
  </si>
  <si>
    <t>C0824</t>
  </si>
  <si>
    <t>C0825</t>
  </si>
  <si>
    <t>C0826</t>
  </si>
  <si>
    <t>C0827</t>
  </si>
  <si>
    <t>C0828</t>
  </si>
  <si>
    <t>C0829</t>
  </si>
  <si>
    <t>C0830</t>
  </si>
  <si>
    <t>C0831</t>
  </si>
  <si>
    <t>C0832</t>
  </si>
  <si>
    <t>C0833</t>
  </si>
  <si>
    <t>C0834</t>
  </si>
  <si>
    <t>C0835</t>
  </si>
  <si>
    <t>C0836</t>
  </si>
  <si>
    <t>C0837</t>
  </si>
  <si>
    <t>C0838</t>
  </si>
  <si>
    <t>C0839</t>
  </si>
  <si>
    <t>C0840</t>
  </si>
  <si>
    <t>C0841</t>
  </si>
  <si>
    <t>C0842</t>
  </si>
  <si>
    <t>C0843</t>
  </si>
  <si>
    <t>C0844</t>
  </si>
  <si>
    <t>C0845</t>
  </si>
  <si>
    <t>C0846</t>
  </si>
  <si>
    <t>C0847</t>
  </si>
  <si>
    <t>C0848</t>
  </si>
  <si>
    <t>C0849</t>
  </si>
  <si>
    <t>C0850</t>
  </si>
  <si>
    <t>C0851</t>
  </si>
  <si>
    <t>C0852</t>
  </si>
  <si>
    <t>C0853</t>
  </si>
  <si>
    <t>C0854</t>
  </si>
  <si>
    <t>C0855</t>
  </si>
  <si>
    <t>C0856</t>
  </si>
  <si>
    <t>C0857</t>
  </si>
  <si>
    <t>C0858</t>
  </si>
  <si>
    <t>C0859</t>
  </si>
  <si>
    <t>C0860</t>
  </si>
  <si>
    <t>C0861</t>
  </si>
  <si>
    <t>C0862</t>
  </si>
  <si>
    <t>C0863</t>
  </si>
  <si>
    <t>C0864</t>
  </si>
  <si>
    <t>C0865</t>
  </si>
  <si>
    <t>C0866</t>
  </si>
  <si>
    <t>C0867</t>
  </si>
  <si>
    <t>C0868</t>
  </si>
  <si>
    <t>C0869</t>
  </si>
  <si>
    <t>C0870</t>
  </si>
  <si>
    <t>C0871</t>
  </si>
  <si>
    <t>C0872</t>
  </si>
  <si>
    <t>C0873</t>
  </si>
  <si>
    <t>C0874</t>
  </si>
  <si>
    <t>C0875</t>
  </si>
  <si>
    <t>C0876</t>
  </si>
  <si>
    <t>C0877</t>
  </si>
  <si>
    <t>C0878</t>
  </si>
  <si>
    <t>C0879</t>
  </si>
  <si>
    <t>C0880</t>
  </si>
  <si>
    <t>C0881</t>
  </si>
  <si>
    <t>C0882</t>
  </si>
  <si>
    <t>C0883</t>
  </si>
  <si>
    <t>C0884</t>
  </si>
  <si>
    <t>C0885</t>
  </si>
  <si>
    <t>C0886</t>
  </si>
  <si>
    <t>C0887</t>
  </si>
  <si>
    <t>C0888</t>
  </si>
  <si>
    <t>C0889</t>
  </si>
  <si>
    <t>C0890</t>
  </si>
  <si>
    <t>C0891</t>
  </si>
  <si>
    <t>C0892</t>
  </si>
  <si>
    <t>C0893</t>
  </si>
  <si>
    <t>C0894</t>
  </si>
  <si>
    <t>C0895</t>
  </si>
  <si>
    <t>C0896</t>
  </si>
  <si>
    <t>C0897</t>
  </si>
  <si>
    <t>C0898</t>
  </si>
  <si>
    <t>C0899</t>
  </si>
  <si>
    <t>C0900</t>
  </si>
  <si>
    <t>C0901</t>
  </si>
  <si>
    <t>C0902</t>
  </si>
  <si>
    <t>C0903</t>
  </si>
  <si>
    <t>C0904</t>
  </si>
  <si>
    <t>C0905</t>
  </si>
  <si>
    <t>C0906</t>
  </si>
  <si>
    <t>C0907</t>
  </si>
  <si>
    <t>C0908</t>
  </si>
  <si>
    <t>C0909</t>
  </si>
  <si>
    <t>C0910</t>
  </si>
  <si>
    <t>C0911</t>
  </si>
  <si>
    <t>C0912</t>
  </si>
  <si>
    <t>C0913</t>
  </si>
  <si>
    <t>C0914</t>
  </si>
  <si>
    <t>C0915</t>
  </si>
  <si>
    <t>C0916</t>
  </si>
  <si>
    <t>C0917</t>
  </si>
  <si>
    <t>C0918</t>
  </si>
  <si>
    <t>C0919</t>
  </si>
  <si>
    <t>C0920</t>
  </si>
  <si>
    <t>C0921</t>
  </si>
  <si>
    <t>C0922</t>
  </si>
  <si>
    <t>C0923</t>
  </si>
  <si>
    <t>C0924</t>
  </si>
  <si>
    <t>C0925</t>
  </si>
  <si>
    <t>C0926</t>
  </si>
  <si>
    <t>C0927</t>
  </si>
  <si>
    <t>C0928</t>
  </si>
  <si>
    <t>C0929</t>
  </si>
  <si>
    <t>C0930</t>
  </si>
  <si>
    <t>C0931</t>
  </si>
  <si>
    <t>C0932</t>
  </si>
  <si>
    <t>C0933</t>
  </si>
  <si>
    <t>C0934</t>
  </si>
  <si>
    <t>C0935</t>
  </si>
  <si>
    <t>C0936</t>
  </si>
  <si>
    <t>C0937</t>
  </si>
  <si>
    <t>C0938</t>
  </si>
  <si>
    <t>C0939</t>
  </si>
  <si>
    <t>C0940</t>
  </si>
  <si>
    <t>C0941</t>
  </si>
  <si>
    <t>C0942</t>
  </si>
  <si>
    <t>C0943</t>
  </si>
  <si>
    <t>C0944</t>
  </si>
  <si>
    <t>C0945</t>
  </si>
  <si>
    <t>C0946</t>
  </si>
  <si>
    <t>C0947</t>
  </si>
  <si>
    <t>C0948</t>
  </si>
  <si>
    <t>C0949</t>
  </si>
  <si>
    <t>C0950</t>
  </si>
  <si>
    <t>C0951</t>
  </si>
  <si>
    <t>C0952</t>
  </si>
  <si>
    <t>C0953</t>
  </si>
  <si>
    <t>C0954</t>
  </si>
  <si>
    <t>C0955</t>
  </si>
  <si>
    <t>C0956</t>
  </si>
  <si>
    <t>C0957</t>
  </si>
  <si>
    <t>C0958</t>
  </si>
  <si>
    <t>C0959</t>
  </si>
  <si>
    <t>C0960</t>
  </si>
  <si>
    <t>C0961</t>
  </si>
  <si>
    <t>C0962</t>
  </si>
  <si>
    <t>C0963</t>
  </si>
  <si>
    <t>C0964</t>
  </si>
  <si>
    <t>C0965</t>
  </si>
  <si>
    <t>C0966</t>
  </si>
  <si>
    <t>C0967</t>
  </si>
  <si>
    <t>C0968</t>
  </si>
  <si>
    <t>C0969</t>
  </si>
  <si>
    <t>C0970</t>
  </si>
  <si>
    <t>C0971</t>
  </si>
  <si>
    <t>C0972</t>
  </si>
  <si>
    <t>C0973</t>
  </si>
  <si>
    <t>C0974</t>
  </si>
  <si>
    <t>C0975</t>
  </si>
  <si>
    <t>C0976</t>
  </si>
  <si>
    <t>C0977</t>
  </si>
  <si>
    <t>C0978</t>
  </si>
  <si>
    <t>C0979</t>
  </si>
  <si>
    <t>C0980</t>
  </si>
  <si>
    <t>C0981</t>
  </si>
  <si>
    <t>C0982</t>
  </si>
  <si>
    <t>C0983</t>
  </si>
  <si>
    <t>C0984</t>
  </si>
  <si>
    <t>C0985</t>
  </si>
  <si>
    <t>C0986</t>
  </si>
  <si>
    <t>C0987</t>
  </si>
  <si>
    <t>C0988</t>
  </si>
  <si>
    <t>C0989</t>
  </si>
  <si>
    <t>C0990</t>
  </si>
  <si>
    <t>C0991</t>
  </si>
  <si>
    <t>C0992</t>
  </si>
  <si>
    <t>C0993</t>
  </si>
  <si>
    <t>C0994</t>
  </si>
  <si>
    <t>C0995</t>
  </si>
  <si>
    <t>C0996</t>
  </si>
  <si>
    <t>C0997</t>
  </si>
  <si>
    <t>C0998</t>
  </si>
  <si>
    <t>C0999</t>
  </si>
  <si>
    <t>C1000</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</si>
  <si>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</si>
  <si>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</si>
  <si>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</si>
  <si>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</si>
  <si>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</si>
  <si>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</si>
  <si>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</si>
  <si>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</si>
  <si>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</si>
  <si>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</si>
  <si>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</si>
  <si>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</si>
  <si>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</si>
  <si>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</si>
  <si>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</si>
  <si>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</si>
  <si>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</si>
  <si>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</si>
  <si>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</si>
  <si>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</si>
  <si>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</si>
  <si>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</si>
  <si>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</si>
  <si>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</si>
  <si>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</si>
  <si>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</si>
  <si>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</si>
  <si>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</si>
  <si>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</si>
  <si>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</si>
  <si>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</si>
  <si>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</si>
  <si>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</si>
  <si>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</si>
  <si>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</si>
  <si>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</si>
  <si>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</si>
  <si>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</si>
  <si>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</si>
  <si>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</si>
  <si>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</si>
  <si>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</si>
  <si>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</si>
  <si>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</si>
  <si>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</si>
  <si>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</si>
  <si>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</si>
  <si>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</si>
  <si>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</si>
  <si>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</si>
  <si>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</si>
  <si>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</si>
  <si>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</si>
  <si>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</si>
  <si>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</si>
  <si>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</si>
  <si>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</si>
  <si>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</si>
  <si>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</si>
  <si>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</si>
  <si>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</si>
  <si>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</si>
  <si>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</si>
  <si>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</si>
  <si>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</si>
  <si>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</si>
  <si>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</si>
  <si>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</si>
  <si>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</si>
  <si>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</si>
  <si>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</si>
  <si>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</si>
  <si>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</si>
  <si>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</si>
  <si>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</si>
  <si>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</si>
  <si>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</si>
  <si>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</si>
  <si>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</si>
  <si>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</si>
  <si>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</si>
  <si>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</si>
  <si>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</si>
  <si>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</si>
  <si>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</si>
  <si>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</si>
  <si>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</si>
  <si>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C1090</t>
  </si>
  <si>
    <t>C1091</t>
  </si>
  <si>
    <t>C1092</t>
  </si>
  <si>
    <t>C1093</t>
  </si>
  <si>
    <t>C1094</t>
  </si>
  <si>
    <t>C1095</t>
  </si>
  <si>
    <t>C1096</t>
  </si>
  <si>
    <t>C1097</t>
  </si>
  <si>
    <t>C1098</t>
  </si>
  <si>
    <t>C1099</t>
  </si>
  <si>
    <t>C1100</t>
  </si>
  <si>
    <t>C1101</t>
  </si>
  <si>
    <t>C1102</t>
  </si>
  <si>
    <t>C1103</t>
  </si>
  <si>
    <t>C1104</t>
  </si>
  <si>
    <t>C1105</t>
  </si>
  <si>
    <t>C1106</t>
  </si>
  <si>
    <t>C1107</t>
  </si>
  <si>
    <t>C1108</t>
  </si>
  <si>
    <t>C1109</t>
  </si>
  <si>
    <t>C1110</t>
  </si>
  <si>
    <t>C1111</t>
  </si>
  <si>
    <t>C1112</t>
  </si>
  <si>
    <t>C1113</t>
  </si>
  <si>
    <t>C1114</t>
  </si>
  <si>
    <t>C1115</t>
  </si>
  <si>
    <t>C1116</t>
  </si>
  <si>
    <t>C1117</t>
  </si>
  <si>
    <t>C1118</t>
  </si>
  <si>
    <t>C1119</t>
  </si>
  <si>
    <t>C1120</t>
  </si>
  <si>
    <t>C1121</t>
  </si>
  <si>
    <t>C1122</t>
  </si>
  <si>
    <t>C1123</t>
  </si>
  <si>
    <t>C1124</t>
  </si>
  <si>
    <t>C1125</t>
  </si>
  <si>
    <t>C1126</t>
  </si>
  <si>
    <t>C1127</t>
  </si>
  <si>
    <t>C1128</t>
  </si>
  <si>
    <t>C1129</t>
  </si>
  <si>
    <t>C1130</t>
  </si>
  <si>
    <t>C1131</t>
  </si>
  <si>
    <t>C1132</t>
  </si>
  <si>
    <t>C1133</t>
  </si>
  <si>
    <t>C1134</t>
  </si>
  <si>
    <t>C1135</t>
  </si>
  <si>
    <t>C1136</t>
  </si>
  <si>
    <t>C1137</t>
  </si>
  <si>
    <t>C1138</t>
  </si>
  <si>
    <t>C1139</t>
  </si>
  <si>
    <t>C1140</t>
  </si>
  <si>
    <t>C1141</t>
  </si>
  <si>
    <t>C1142</t>
  </si>
  <si>
    <t>C1143</t>
  </si>
  <si>
    <t>C1144</t>
  </si>
  <si>
    <t>C1145</t>
  </si>
  <si>
    <t>C1146</t>
  </si>
  <si>
    <t>C1147</t>
  </si>
  <si>
    <t>C1148</t>
  </si>
  <si>
    <t>C1149</t>
  </si>
  <si>
    <t>C1150</t>
  </si>
  <si>
    <t>C1151</t>
  </si>
  <si>
    <t>C1152</t>
  </si>
  <si>
    <t>C1153</t>
  </si>
  <si>
    <t>C1154</t>
  </si>
  <si>
    <t>C1155</t>
  </si>
  <si>
    <t>C1156</t>
  </si>
  <si>
    <t>C1157</t>
  </si>
  <si>
    <t>C1158</t>
  </si>
  <si>
    <t>C1159</t>
  </si>
  <si>
    <t>C1160</t>
  </si>
  <si>
    <t>C1161</t>
  </si>
  <si>
    <t>C1162</t>
  </si>
  <si>
    <t>C1163</t>
  </si>
  <si>
    <t>C1164</t>
  </si>
  <si>
    <t>C1165</t>
  </si>
  <si>
    <t>C1166</t>
  </si>
  <si>
    <t>C1167</t>
  </si>
  <si>
    <t>C1168</t>
  </si>
  <si>
    <t>C1169</t>
  </si>
  <si>
    <t>C1170</t>
  </si>
  <si>
    <t>C1171</t>
  </si>
  <si>
    <t>C1172</t>
  </si>
  <si>
    <t>C1174</t>
  </si>
  <si>
    <t>C1175</t>
  </si>
  <si>
    <t>C1176</t>
  </si>
  <si>
    <t>C1177</t>
  </si>
  <si>
    <t>C1178</t>
  </si>
  <si>
    <t>C1179</t>
  </si>
  <si>
    <t>C1180</t>
  </si>
  <si>
    <t>C1181</t>
  </si>
  <si>
    <t>C1182</t>
  </si>
  <si>
    <t>C1183</t>
  </si>
  <si>
    <t>C1184</t>
  </si>
  <si>
    <t>C1185</t>
  </si>
  <si>
    <t>C1186</t>
  </si>
  <si>
    <t>C1187</t>
  </si>
  <si>
    <t>C1188</t>
  </si>
  <si>
    <t>C1189</t>
  </si>
  <si>
    <t>C1191</t>
  </si>
  <si>
    <t>C1192</t>
  </si>
  <si>
    <t>C1193</t>
  </si>
  <si>
    <t>C1194</t>
  </si>
  <si>
    <t>C1195</t>
  </si>
  <si>
    <t>C1196</t>
  </si>
  <si>
    <t>C1197</t>
  </si>
  <si>
    <t>C1198</t>
  </si>
  <si>
    <t>C1199</t>
  </si>
  <si>
    <t>C1200</t>
  </si>
  <si>
    <t>C1201</t>
  </si>
  <si>
    <t>C1202</t>
  </si>
  <si>
    <t>C1203</t>
  </si>
  <si>
    <t>C1204</t>
  </si>
  <si>
    <t>C1205</t>
  </si>
  <si>
    <t>C1206</t>
  </si>
  <si>
    <t>C1207</t>
  </si>
  <si>
    <t>C1208</t>
  </si>
  <si>
    <t>C1209</t>
  </si>
  <si>
    <t>C1210</t>
  </si>
  <si>
    <t>C1211</t>
  </si>
  <si>
    <t>C1212</t>
  </si>
  <si>
    <t>C1213</t>
  </si>
  <si>
    <t>C1214</t>
  </si>
  <si>
    <t>C1215</t>
  </si>
  <si>
    <t>C1216</t>
  </si>
  <si>
    <t>C1217</t>
  </si>
  <si>
    <t>C1218</t>
  </si>
  <si>
    <t>C1219</t>
  </si>
  <si>
    <t>C1220</t>
  </si>
  <si>
    <t>C1221</t>
  </si>
  <si>
    <t>C1222</t>
  </si>
  <si>
    <t>C1223</t>
  </si>
  <si>
    <t>C1224</t>
  </si>
  <si>
    <t>C1225</t>
  </si>
  <si>
    <t>C1226</t>
  </si>
  <si>
    <t>C1227</t>
  </si>
  <si>
    <t>C1228</t>
  </si>
  <si>
    <t>C1229</t>
  </si>
  <si>
    <t>C1230</t>
  </si>
  <si>
    <t>C1231</t>
  </si>
  <si>
    <t>C1232</t>
  </si>
  <si>
    <t>C1233</t>
  </si>
  <si>
    <t>C1234</t>
  </si>
  <si>
    <t>C1235</t>
  </si>
  <si>
    <t>C1236</t>
  </si>
  <si>
    <t>C1237</t>
  </si>
  <si>
    <t>C1238</t>
  </si>
  <si>
    <t>C1239</t>
  </si>
  <si>
    <t>C1240</t>
  </si>
  <si>
    <t>C1241</t>
  </si>
  <si>
    <t>C1242</t>
  </si>
  <si>
    <t>C1243</t>
  </si>
  <si>
    <t>C1244</t>
  </si>
  <si>
    <t>C1245</t>
  </si>
  <si>
    <t>C1246</t>
  </si>
  <si>
    <t>C1247</t>
  </si>
  <si>
    <t>C1248</t>
  </si>
  <si>
    <t>C1249</t>
  </si>
  <si>
    <t>C1250</t>
  </si>
  <si>
    <t>C1251</t>
  </si>
  <si>
    <t>C1252</t>
  </si>
  <si>
    <t>C1253</t>
  </si>
  <si>
    <t>C1254</t>
  </si>
  <si>
    <t>C1255</t>
  </si>
  <si>
    <t>C1256</t>
  </si>
  <si>
    <t>C1257</t>
  </si>
  <si>
    <t>C1258</t>
  </si>
  <si>
    <t>C1259</t>
  </si>
  <si>
    <t>C1260</t>
  </si>
  <si>
    <t>C1261</t>
  </si>
  <si>
    <t>C1262</t>
  </si>
  <si>
    <t>C1263</t>
  </si>
  <si>
    <t>C1264</t>
  </si>
  <si>
    <t>C1265</t>
  </si>
  <si>
    <t>C1266</t>
  </si>
  <si>
    <t>C1267</t>
  </si>
  <si>
    <t>C1268</t>
  </si>
  <si>
    <t>C1269</t>
  </si>
  <si>
    <t>C1270</t>
  </si>
  <si>
    <t>C1271</t>
  </si>
  <si>
    <t>C1272</t>
  </si>
  <si>
    <t>C1273</t>
  </si>
  <si>
    <t>C1274</t>
  </si>
  <si>
    <t>C1275</t>
  </si>
  <si>
    <t>C1276</t>
  </si>
  <si>
    <t>C1277</t>
  </si>
  <si>
    <t>C1278</t>
  </si>
  <si>
    <t>C1279</t>
  </si>
  <si>
    <t>C1280</t>
  </si>
  <si>
    <t>C1281</t>
  </si>
  <si>
    <t>C1282</t>
  </si>
  <si>
    <t>C1283</t>
  </si>
  <si>
    <t>C1284</t>
  </si>
  <si>
    <t>C1285</t>
  </si>
  <si>
    <t>C1286</t>
  </si>
  <si>
    <t>C1287</t>
  </si>
  <si>
    <t>C1288</t>
  </si>
  <si>
    <t>C1289</t>
  </si>
  <si>
    <t>C1290</t>
  </si>
  <si>
    <t>C1291</t>
  </si>
  <si>
    <t>C1292</t>
  </si>
  <si>
    <t>C1293</t>
  </si>
  <si>
    <t>C1294</t>
  </si>
  <si>
    <t>C1295</t>
  </si>
  <si>
    <t>C1296</t>
  </si>
  <si>
    <t>C1297</t>
  </si>
  <si>
    <t>C1298</t>
  </si>
  <si>
    <t>C1299</t>
  </si>
  <si>
    <t>C1300</t>
  </si>
  <si>
    <t>C1301</t>
  </si>
  <si>
    <t>C1302</t>
  </si>
  <si>
    <t>C1303</t>
  </si>
  <si>
    <t>C1304</t>
  </si>
  <si>
    <t>C1306</t>
  </si>
  <si>
    <t>C1307</t>
  </si>
  <si>
    <t>C1308</t>
  </si>
  <si>
    <t>C1309</t>
  </si>
  <si>
    <t>C1310</t>
  </si>
  <si>
    <t>C1311</t>
  </si>
  <si>
    <t>C1312</t>
  </si>
  <si>
    <t>C1313</t>
  </si>
  <si>
    <t>C1314</t>
  </si>
  <si>
    <t>C1315</t>
  </si>
  <si>
    <t>C1316</t>
  </si>
  <si>
    <t>C1317</t>
  </si>
  <si>
    <t>C1318</t>
  </si>
  <si>
    <t>C1319</t>
  </si>
  <si>
    <t>C1320</t>
  </si>
  <si>
    <t>C1321</t>
  </si>
  <si>
    <t>C1322</t>
  </si>
  <si>
    <t>C1323</t>
  </si>
  <si>
    <t>C1324</t>
  </si>
  <si>
    <t>C1325</t>
  </si>
  <si>
    <t>C1326</t>
  </si>
  <si>
    <t>C1327</t>
  </si>
  <si>
    <t>C1328</t>
  </si>
  <si>
    <t>C1329</t>
  </si>
  <si>
    <t>C1330</t>
  </si>
  <si>
    <t>C1331</t>
  </si>
  <si>
    <t>C1332</t>
  </si>
  <si>
    <t>C1333</t>
  </si>
  <si>
    <t>C1334</t>
  </si>
  <si>
    <t>C1335</t>
  </si>
  <si>
    <t>C1336</t>
  </si>
  <si>
    <t>C1337</t>
  </si>
  <si>
    <t>C1338</t>
  </si>
  <si>
    <t>C1339</t>
  </si>
  <si>
    <t>C1340</t>
  </si>
  <si>
    <t>C1341</t>
  </si>
  <si>
    <t>C1342</t>
  </si>
  <si>
    <t>C1343</t>
  </si>
  <si>
    <t>C1344</t>
  </si>
  <si>
    <t>C1345</t>
  </si>
  <si>
    <t>C1346</t>
  </si>
  <si>
    <t>C1347</t>
  </si>
  <si>
    <t>C1348</t>
  </si>
  <si>
    <t>C1349</t>
  </si>
  <si>
    <t>C1350</t>
  </si>
  <si>
    <t>C1351</t>
  </si>
  <si>
    <t>C1352</t>
  </si>
  <si>
    <t>C1353</t>
  </si>
  <si>
    <t>C1354</t>
  </si>
  <si>
    <t>C1355</t>
  </si>
  <si>
    <t>C1356</t>
  </si>
  <si>
    <t>C1357</t>
  </si>
  <si>
    <t>C1358</t>
  </si>
  <si>
    <t>C1360</t>
  </si>
  <si>
    <t>C1361</t>
  </si>
  <si>
    <t>C1362</t>
  </si>
  <si>
    <t>C1363</t>
  </si>
  <si>
    <t>C1364</t>
  </si>
  <si>
    <t>C1365</t>
  </si>
  <si>
    <t>C1366</t>
  </si>
  <si>
    <t>C1367</t>
  </si>
  <si>
    <t>C1368</t>
  </si>
  <si>
    <t>C1369</t>
  </si>
  <si>
    <t>C1370</t>
  </si>
  <si>
    <t>C1371</t>
  </si>
  <si>
    <t>C1372</t>
  </si>
  <si>
    <t>C1373</t>
  </si>
  <si>
    <t>C1374</t>
  </si>
  <si>
    <t>C1375</t>
  </si>
  <si>
    <t>C1376</t>
  </si>
  <si>
    <t>C1377</t>
  </si>
  <si>
    <t>C1378</t>
  </si>
  <si>
    <t>C1379</t>
  </si>
  <si>
    <t>C1380</t>
  </si>
  <si>
    <t>C1381</t>
  </si>
  <si>
    <t>C1382</t>
  </si>
  <si>
    <t>C1383</t>
  </si>
  <si>
    <t>C1384</t>
  </si>
  <si>
    <t>C1386</t>
  </si>
  <si>
    <t>C1387</t>
  </si>
  <si>
    <t>C1388</t>
  </si>
  <si>
    <t>C1389</t>
  </si>
  <si>
    <t>C1390</t>
  </si>
  <si>
    <t>C1391</t>
  </si>
  <si>
    <t>C1392</t>
  </si>
  <si>
    <t>C1393</t>
  </si>
  <si>
    <t>C1394</t>
  </si>
  <si>
    <t>C1395</t>
  </si>
  <si>
    <t>C1396</t>
  </si>
  <si>
    <t>C1397</t>
  </si>
  <si>
    <t>C1398</t>
  </si>
  <si>
    <t>C1399</t>
  </si>
  <si>
    <t>C1400</t>
  </si>
  <si>
    <t>C1401</t>
  </si>
  <si>
    <t>C1402</t>
  </si>
  <si>
    <t>C1403</t>
  </si>
  <si>
    <t>C1404</t>
  </si>
  <si>
    <t>C1405</t>
  </si>
  <si>
    <t>C1406</t>
  </si>
  <si>
    <t>C1407</t>
  </si>
  <si>
    <t>C1408</t>
  </si>
  <si>
    <t>C1409</t>
  </si>
  <si>
    <t>C1410</t>
  </si>
  <si>
    <t>C1411</t>
  </si>
  <si>
    <t>C1412</t>
  </si>
  <si>
    <t>C1413</t>
  </si>
  <si>
    <t>C1414</t>
  </si>
  <si>
    <t>C1415</t>
  </si>
  <si>
    <t>C1416</t>
  </si>
  <si>
    <t>C1417</t>
  </si>
  <si>
    <t>C1419</t>
  </si>
  <si>
    <t>C1420</t>
  </si>
  <si>
    <t>C1421</t>
  </si>
  <si>
    <t>C1422</t>
  </si>
  <si>
    <t>C1423</t>
  </si>
  <si>
    <t>C1424</t>
  </si>
  <si>
    <t>C1425</t>
  </si>
  <si>
    <t>C1426</t>
  </si>
  <si>
    <t>C1427</t>
  </si>
  <si>
    <t>C1428</t>
  </si>
  <si>
    <t>C1429</t>
  </si>
  <si>
    <t>C1430</t>
  </si>
  <si>
    <t>C1431</t>
  </si>
  <si>
    <t>C1432</t>
  </si>
  <si>
    <t>C1433</t>
  </si>
  <si>
    <t>C1434</t>
  </si>
  <si>
    <t>C1435</t>
  </si>
  <si>
    <t>C1436</t>
  </si>
  <si>
    <t>C1437</t>
  </si>
  <si>
    <t>C1438</t>
  </si>
  <si>
    <t>C1439</t>
  </si>
  <si>
    <t>C1440</t>
  </si>
  <si>
    <t>C1441</t>
  </si>
  <si>
    <t>C1442</t>
  </si>
  <si>
    <t>C1443</t>
  </si>
  <si>
    <t>C1444</t>
  </si>
  <si>
    <t>C1445</t>
  </si>
  <si>
    <t>C1446</t>
  </si>
  <si>
    <t>C1447</t>
  </si>
  <si>
    <t>C1448</t>
  </si>
  <si>
    <t>C1449</t>
  </si>
  <si>
    <t>C1450</t>
  </si>
  <si>
    <t>C1451</t>
  </si>
  <si>
    <t>C1452</t>
  </si>
  <si>
    <t>C1453</t>
  </si>
  <si>
    <t>C1454</t>
  </si>
  <si>
    <t>C1455</t>
  </si>
  <si>
    <t>C1456</t>
  </si>
  <si>
    <t>C1457</t>
  </si>
  <si>
    <t>C1458</t>
  </si>
  <si>
    <t>C1459</t>
  </si>
  <si>
    <t>C1460</t>
  </si>
  <si>
    <t>C1461</t>
  </si>
  <si>
    <t>C1462</t>
  </si>
  <si>
    <t>C1463</t>
  </si>
  <si>
    <t>C1464</t>
  </si>
  <si>
    <t>C1465</t>
  </si>
  <si>
    <t>C1466</t>
  </si>
  <si>
    <t>C1467</t>
  </si>
  <si>
    <t>C1468</t>
  </si>
  <si>
    <t>C1469</t>
  </si>
  <si>
    <t>C1470</t>
  </si>
  <si>
    <t>C1471</t>
  </si>
  <si>
    <t>C1472</t>
  </si>
  <si>
    <t>C1473</t>
  </si>
  <si>
    <t>C1474</t>
  </si>
  <si>
    <t>C1475</t>
  </si>
  <si>
    <t>C1476</t>
  </si>
  <si>
    <t>C1477</t>
  </si>
  <si>
    <t>C1478</t>
  </si>
  <si>
    <t>C1479</t>
  </si>
  <si>
    <t>C1480</t>
  </si>
  <si>
    <t>C1481</t>
  </si>
  <si>
    <t>C1482</t>
  </si>
  <si>
    <t>C1483</t>
  </si>
  <si>
    <t>C1484</t>
  </si>
  <si>
    <t>C1485</t>
  </si>
  <si>
    <t>C1486</t>
  </si>
  <si>
    <t>C1487</t>
  </si>
  <si>
    <t>C1488</t>
  </si>
  <si>
    <t>C1489</t>
  </si>
  <si>
    <t>C1490</t>
  </si>
  <si>
    <t>C1491</t>
  </si>
  <si>
    <t>C1492</t>
  </si>
  <si>
    <t>C1493</t>
  </si>
  <si>
    <t>C1494</t>
  </si>
  <si>
    <t>C1495</t>
  </si>
  <si>
    <t>C1496</t>
  </si>
  <si>
    <t>C1497</t>
  </si>
  <si>
    <t>C1498</t>
  </si>
  <si>
    <t>C1499</t>
  </si>
  <si>
    <t>C1500</t>
  </si>
  <si>
    <t>C1501</t>
  </si>
  <si>
    <t>C1502</t>
  </si>
  <si>
    <t>C1503</t>
  </si>
  <si>
    <t>C1504</t>
  </si>
  <si>
    <t>C1505</t>
  </si>
  <si>
    <t>C1506</t>
  </si>
  <si>
    <t>C1507</t>
  </si>
  <si>
    <t>C1508</t>
  </si>
  <si>
    <t>C1509</t>
  </si>
  <si>
    <t>C1510</t>
  </si>
  <si>
    <t>C1511</t>
  </si>
  <si>
    <t>C1512</t>
  </si>
  <si>
    <t>C1513</t>
  </si>
  <si>
    <t>C1514</t>
  </si>
  <si>
    <t>C1515</t>
  </si>
  <si>
    <t>C1516</t>
  </si>
  <si>
    <t>C1517</t>
  </si>
  <si>
    <t>C1518</t>
  </si>
  <si>
    <t>C1519</t>
  </si>
  <si>
    <t>C1520</t>
  </si>
  <si>
    <t>C1521</t>
  </si>
  <si>
    <t>C1522</t>
  </si>
  <si>
    <t>C1523</t>
  </si>
  <si>
    <t>C1524</t>
  </si>
  <si>
    <t>C1525</t>
  </si>
  <si>
    <t>C1526</t>
  </si>
  <si>
    <t>C1527</t>
  </si>
  <si>
    <t>C1528</t>
  </si>
  <si>
    <t>C1529</t>
  </si>
  <si>
    <t>C1530</t>
  </si>
  <si>
    <t>C1531</t>
  </si>
  <si>
    <t>C1532</t>
  </si>
  <si>
    <t>C1533</t>
  </si>
  <si>
    <t>C1534</t>
  </si>
  <si>
    <t>C1535</t>
  </si>
  <si>
    <t>C1536</t>
  </si>
  <si>
    <t>C1537</t>
  </si>
  <si>
    <t>C1538</t>
  </si>
  <si>
    <t>C1539</t>
  </si>
  <si>
    <t>C1540</t>
  </si>
  <si>
    <t>C1541</t>
  </si>
  <si>
    <t>C1542</t>
  </si>
  <si>
    <t>C1543</t>
  </si>
  <si>
    <t>C1544</t>
  </si>
  <si>
    <t>C1545</t>
  </si>
  <si>
    <t>C1546</t>
  </si>
  <si>
    <t>C1547</t>
  </si>
  <si>
    <t>C1548</t>
  </si>
  <si>
    <t>C1549</t>
  </si>
  <si>
    <t>C1550</t>
  </si>
  <si>
    <t>C1551</t>
  </si>
  <si>
    <t>C1552</t>
  </si>
  <si>
    <t>C1553</t>
  </si>
  <si>
    <t>C1554</t>
  </si>
  <si>
    <t>C1555</t>
  </si>
  <si>
    <t>C1556</t>
  </si>
  <si>
    <t>C1557</t>
  </si>
  <si>
    <t>C1559</t>
  </si>
  <si>
    <t>C1560</t>
  </si>
  <si>
    <t>C1561</t>
  </si>
  <si>
    <t>C1562</t>
  </si>
  <si>
    <t>C1563</t>
  </si>
  <si>
    <t>C1564</t>
  </si>
  <si>
    <t>C1565</t>
  </si>
  <si>
    <t>C1566</t>
  </si>
  <si>
    <t>C1567</t>
  </si>
  <si>
    <t>C1568</t>
  </si>
  <si>
    <t>C1569</t>
  </si>
  <si>
    <t>C1570</t>
  </si>
  <si>
    <t>C1571</t>
  </si>
  <si>
    <t>C1572</t>
  </si>
  <si>
    <t>C1573</t>
  </si>
  <si>
    <t>C1574</t>
  </si>
  <si>
    <t>C1575</t>
  </si>
  <si>
    <t>C1576</t>
  </si>
  <si>
    <t>C1577</t>
  </si>
  <si>
    <t>C1578</t>
  </si>
  <si>
    <t>C1579</t>
  </si>
  <si>
    <t>C1580</t>
  </si>
  <si>
    <t>C1581</t>
  </si>
  <si>
    <t>C1582</t>
  </si>
  <si>
    <t>C1583</t>
  </si>
  <si>
    <t>C1584</t>
  </si>
  <si>
    <t>C1585</t>
  </si>
  <si>
    <t>C1586</t>
  </si>
  <si>
    <t>C1587</t>
  </si>
  <si>
    <t>C1588</t>
  </si>
  <si>
    <t>C1589</t>
  </si>
  <si>
    <t>C1590</t>
  </si>
  <si>
    <t>C1591</t>
  </si>
  <si>
    <t>C1592</t>
  </si>
  <si>
    <t>C1593</t>
  </si>
  <si>
    <t>C1594</t>
  </si>
  <si>
    <t>C1595</t>
  </si>
  <si>
    <t>C1596</t>
  </si>
  <si>
    <t>C1597</t>
  </si>
  <si>
    <t>C1598</t>
  </si>
  <si>
    <t>C1599</t>
  </si>
  <si>
    <t>C1600</t>
  </si>
  <si>
    <t>C1601</t>
  </si>
  <si>
    <t>C1602</t>
  </si>
  <si>
    <t>C1603</t>
  </si>
  <si>
    <t>C1604</t>
  </si>
  <si>
    <t>C1605</t>
  </si>
  <si>
    <t>C1606</t>
  </si>
  <si>
    <t>C1607</t>
  </si>
  <si>
    <t>C1608</t>
  </si>
  <si>
    <t>C1609</t>
  </si>
  <si>
    <t>C1610</t>
  </si>
  <si>
    <t>C1611</t>
  </si>
  <si>
    <t>C1612</t>
  </si>
  <si>
    <t>C1613</t>
  </si>
  <si>
    <t>C1614</t>
  </si>
  <si>
    <t>C1615</t>
  </si>
  <si>
    <t>C1616</t>
  </si>
  <si>
    <t>C1617</t>
  </si>
  <si>
    <t>C1618</t>
  </si>
  <si>
    <t>C1619</t>
  </si>
  <si>
    <t>C1620</t>
  </si>
  <si>
    <t>C1621</t>
  </si>
  <si>
    <t>C1622</t>
  </si>
  <si>
    <t>C1623</t>
  </si>
  <si>
    <t>C1624</t>
  </si>
  <si>
    <t>C1625</t>
  </si>
  <si>
    <t>C1626</t>
  </si>
  <si>
    <t>C1627</t>
  </si>
  <si>
    <t>C1628</t>
  </si>
  <si>
    <t>C1629</t>
  </si>
  <si>
    <t>C1630</t>
  </si>
  <si>
    <t>C1631</t>
  </si>
  <si>
    <t>C1632</t>
  </si>
  <si>
    <t>C1633</t>
  </si>
  <si>
    <t>C1634</t>
  </si>
  <si>
    <t>C1635</t>
  </si>
  <si>
    <t>C1636</t>
  </si>
  <si>
    <t>C1637</t>
  </si>
  <si>
    <t>C1638</t>
  </si>
  <si>
    <t>C1639</t>
  </si>
  <si>
    <t>C1640</t>
  </si>
  <si>
    <t>C1641</t>
  </si>
  <si>
    <t>C1642</t>
  </si>
  <si>
    <t>C1643</t>
  </si>
  <si>
    <t>C1644</t>
  </si>
  <si>
    <t>C1645</t>
  </si>
  <si>
    <t>C1646</t>
  </si>
  <si>
    <t>C1648</t>
  </si>
  <si>
    <t>C1649</t>
  </si>
  <si>
    <t>C1650</t>
  </si>
  <si>
    <t>C1651</t>
  </si>
  <si>
    <t>C1652</t>
  </si>
  <si>
    <t>C1653</t>
  </si>
  <si>
    <t>C1654</t>
  </si>
  <si>
    <t>C1655</t>
  </si>
  <si>
    <t>C1656</t>
  </si>
  <si>
    <t>C1657</t>
  </si>
  <si>
    <t>C1658</t>
  </si>
  <si>
    <t>C1659</t>
  </si>
  <si>
    <t>C1660</t>
  </si>
  <si>
    <t>C1661</t>
  </si>
  <si>
    <t>C1662</t>
  </si>
  <si>
    <t>C1663</t>
  </si>
  <si>
    <t>C1664</t>
  </si>
  <si>
    <t>C1665</t>
  </si>
  <si>
    <t>C1666</t>
  </si>
  <si>
    <t>C1667</t>
  </si>
  <si>
    <t>C1668</t>
  </si>
  <si>
    <t>C1669</t>
  </si>
  <si>
    <t>C1670</t>
  </si>
  <si>
    <t>C1671</t>
  </si>
  <si>
    <t>C1672</t>
  </si>
  <si>
    <t>C1673</t>
  </si>
  <si>
    <t>C1674</t>
  </si>
  <si>
    <t>C1675</t>
  </si>
  <si>
    <t>C1676</t>
  </si>
  <si>
    <t>C1677</t>
  </si>
  <si>
    <t>C1678</t>
  </si>
  <si>
    <t>C1679</t>
  </si>
  <si>
    <t>C1680</t>
  </si>
  <si>
    <t>C1681</t>
  </si>
  <si>
    <t>C1682</t>
  </si>
  <si>
    <t>C1683</t>
  </si>
  <si>
    <t>C1684</t>
  </si>
  <si>
    <t>C1685</t>
  </si>
  <si>
    <t>C1686</t>
  </si>
  <si>
    <t>C1688</t>
  </si>
  <si>
    <t>C1689</t>
  </si>
  <si>
    <t>C1690</t>
  </si>
  <si>
    <t>C1691</t>
  </si>
  <si>
    <t>C1692</t>
  </si>
  <si>
    <t>C1693</t>
  </si>
  <si>
    <t>C1694</t>
  </si>
  <si>
    <t>C1695</t>
  </si>
  <si>
    <t>C1696</t>
  </si>
  <si>
    <t>C1697</t>
  </si>
  <si>
    <t>C1698</t>
  </si>
  <si>
    <t>C1699</t>
  </si>
  <si>
    <t>C1700</t>
  </si>
  <si>
    <t>C1701</t>
  </si>
  <si>
    <t>C1702</t>
  </si>
  <si>
    <t>C1703</t>
  </si>
  <si>
    <t>C1704</t>
  </si>
  <si>
    <t>C1705</t>
  </si>
  <si>
    <t>C1706</t>
  </si>
  <si>
    <t>C1707</t>
  </si>
  <si>
    <t>C1708</t>
  </si>
  <si>
    <t>C1709</t>
  </si>
  <si>
    <t>C1710</t>
  </si>
  <si>
    <t>C1711</t>
  </si>
  <si>
    <t>C1712</t>
  </si>
  <si>
    <t>C1713</t>
  </si>
  <si>
    <t>C1714</t>
  </si>
  <si>
    <t>C1715</t>
  </si>
  <si>
    <t>C1716</t>
  </si>
  <si>
    <t>C1717</t>
  </si>
  <si>
    <t>C1718</t>
  </si>
  <si>
    <t>C1719</t>
  </si>
  <si>
    <t>C1720</t>
  </si>
  <si>
    <t>C1721</t>
  </si>
  <si>
    <t>C1722</t>
  </si>
  <si>
    <t>C1723</t>
  </si>
  <si>
    <t>C1724</t>
  </si>
  <si>
    <t>C1725</t>
  </si>
  <si>
    <t>C1726</t>
  </si>
  <si>
    <t>C1727</t>
  </si>
  <si>
    <t>C1728</t>
  </si>
  <si>
    <t>C1729</t>
  </si>
  <si>
    <t>C1730</t>
  </si>
  <si>
    <t>C1731</t>
  </si>
  <si>
    <t>C1732</t>
  </si>
  <si>
    <t>C1733</t>
  </si>
  <si>
    <t>C1734</t>
  </si>
  <si>
    <t>C1735</t>
  </si>
  <si>
    <t>C1736</t>
  </si>
  <si>
    <t>C1737</t>
  </si>
  <si>
    <t>C1738</t>
  </si>
  <si>
    <t>C1739</t>
  </si>
  <si>
    <t>C1740</t>
  </si>
  <si>
    <t>C1741</t>
  </si>
  <si>
    <t>C1742</t>
  </si>
  <si>
    <t>C1743</t>
  </si>
  <si>
    <t>C1744</t>
  </si>
  <si>
    <t>C1745</t>
  </si>
  <si>
    <t>C1746</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</si>
  <si>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</si>
  <si>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</si>
  <si>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</si>
  <si>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</si>
  <si>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</si>
  <si>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</si>
  <si>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</si>
  <si>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</si>
  <si>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</si>
  <si>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</si>
  <si>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</si>
  <si>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</si>
  <si>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</si>
  <si>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</si>
  <si>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</si>
  <si>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</si>
  <si>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</si>
  <si>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</si>
  <si>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</si>
  <si>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</si>
  <si>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</si>
  <si>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</si>
  <si>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</si>
  <si>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</si>
  <si>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</si>
  <si>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</si>
  <si>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</si>
  <si>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C1774</t>
  </si>
  <si>
    <t>C1775</t>
  </si>
  <si>
    <t>C1776</t>
  </si>
  <si>
    <t>C1777</t>
  </si>
  <si>
    <t>C1778</t>
  </si>
  <si>
    <t>C1779</t>
  </si>
  <si>
    <t>C1780</t>
  </si>
  <si>
    <t>C1781</t>
  </si>
  <si>
    <t>C1782</t>
  </si>
  <si>
    <t>C1783</t>
  </si>
  <si>
    <t>C1784</t>
  </si>
  <si>
    <t>C1785</t>
  </si>
  <si>
    <t>C1786</t>
  </si>
  <si>
    <t>C1787</t>
  </si>
  <si>
    <t>C1788</t>
  </si>
  <si>
    <t>C1789</t>
  </si>
  <si>
    <t>C1790</t>
  </si>
  <si>
    <t>C1791</t>
  </si>
  <si>
    <t>C1792</t>
  </si>
  <si>
    <t>C1793</t>
  </si>
  <si>
    <t>C1794</t>
  </si>
  <si>
    <t>C1795</t>
  </si>
  <si>
    <t>C1796</t>
  </si>
  <si>
    <t>C1797</t>
  </si>
  <si>
    <t>C1798</t>
  </si>
  <si>
    <t>C1799</t>
  </si>
  <si>
    <t>C1800</t>
  </si>
  <si>
    <t>Customer_Type</t>
  </si>
  <si>
    <t>(All)</t>
  </si>
  <si>
    <t>Category</t>
  </si>
  <si>
    <t>Average Order Value</t>
  </si>
  <si>
    <t>East Midlands</t>
  </si>
  <si>
    <t>East of England</t>
  </si>
  <si>
    <t>Question 10: What is the average order value, and how does it vary by region, customer type and category?</t>
  </si>
  <si>
    <t>London</t>
  </si>
  <si>
    <t>North East</t>
  </si>
  <si>
    <t>North West</t>
  </si>
  <si>
    <t>Northern Ireland</t>
  </si>
  <si>
    <t>Scotland</t>
  </si>
  <si>
    <t>South East</t>
  </si>
  <si>
    <t>South West</t>
  </si>
  <si>
    <t>Wales</t>
  </si>
  <si>
    <t>West Midlands</t>
  </si>
  <si>
    <t>Yorkshire &amp; Humber</t>
  </si>
  <si>
    <t>q11 - Which areas of the business appear to be underperforming? Identify at least three.</t>
  </si>
  <si>
    <t>YEAR</t>
  </si>
  <si>
    <t>Count of Customer_ID</t>
  </si>
  <si>
    <t>profit per customer</t>
  </si>
  <si>
    <t>This leads to us delving into the growth rate markers between the years and the analyses are as follows:</t>
  </si>
  <si>
    <t>3. Across all product cateories, it is interesting to note that North East and Northern Ireland performed worst.</t>
  </si>
  <si>
    <t>4. Books category also brought in the least amount of sales and profit.</t>
  </si>
  <si>
    <t>MIN(per customer)</t>
  </si>
  <si>
    <t>Sum of Quantity</t>
  </si>
  <si>
    <t>Books</t>
  </si>
  <si>
    <t>Beauty</t>
  </si>
  <si>
    <t>Sports &amp; Outdoors</t>
  </si>
  <si>
    <t>Clothing</t>
  </si>
  <si>
    <t>Electronics</t>
  </si>
  <si>
    <t>Home &amp; Kitchen</t>
  </si>
  <si>
    <t>Total Sales</t>
  </si>
  <si>
    <t>Total Profit</t>
  </si>
  <si>
    <t>Total Orders</t>
  </si>
  <si>
    <t>Profit Margin</t>
  </si>
  <si>
    <t xml:space="preserve">Question: How did monthly revenue and profit change over the 2 year period. </t>
  </si>
  <si>
    <t>Answer: Sales on the average remained between $50k and $60K over the two-year period except for a spike to nearly $70K in July of 2025. Profit on the other hand remianed consistent between $20K and $30K monthly over the two-years</t>
  </si>
  <si>
    <t>QUESTION 3: Which product categories generate the most revenue?</t>
  </si>
  <si>
    <t>ANSWER: The pivot table shows which categories generated the most revenue over the 2 years. Home &amp; Kitchen generated the most revenue.</t>
  </si>
  <si>
    <t>QUESTION 4: Which product categories generate the most profit?</t>
  </si>
  <si>
    <t>KEY INSIGHT: Though Home &amp; Kitchen generated the most revenue, it accounts for less profit than Electronics.</t>
  </si>
  <si>
    <t>QUESTION 5: Which 10 products generate the most revenue, and which 10 generate the most profit?</t>
  </si>
  <si>
    <t>ANSWER:</t>
  </si>
  <si>
    <t>The topTop 10 products for most profit and most revenue are highlighted on the pivot table.</t>
  </si>
  <si>
    <t>Smartwatch</t>
  </si>
  <si>
    <t>Winter Jacket</t>
  </si>
  <si>
    <t>Wireless Headphones</t>
  </si>
  <si>
    <t>Air Fryer</t>
  </si>
  <si>
    <t>Non-Stick Cookware Set</t>
  </si>
  <si>
    <t>Running Shoes</t>
  </si>
  <si>
    <t>Coffee Maker</t>
  </si>
  <si>
    <t>Skincare Set</t>
  </si>
  <si>
    <t>Robot Vacuum</t>
  </si>
  <si>
    <t>Sneakers</t>
  </si>
  <si>
    <t>Jeans</t>
  </si>
  <si>
    <t>Perfume</t>
  </si>
  <si>
    <t>Fitness Tracker</t>
  </si>
  <si>
    <t>Electric Toothbrush</t>
  </si>
  <si>
    <t>Bluetooth Speaker</t>
  </si>
  <si>
    <t>Camping Backpack</t>
  </si>
  <si>
    <t>Hair Care Bundle</t>
  </si>
  <si>
    <t>Laptop Stand</t>
  </si>
  <si>
    <t>Yoga Mat</t>
  </si>
  <si>
    <t>Cotton T-Shirt</t>
  </si>
  <si>
    <t>Cookbook Collection</t>
  </si>
  <si>
    <t>Data Analytics Handbook</t>
  </si>
  <si>
    <t>Business Strategy Book</t>
  </si>
  <si>
    <t>Personal Finance Guide</t>
  </si>
  <si>
    <t>QUESTION 6: Which regions generate the most revenue and profit?</t>
  </si>
  <si>
    <t>ANSWER: The pivot table shows which regions generate the most revenue and profit. Top 3 are London, South East and Yorkshire&amp;Humber</t>
  </si>
  <si>
    <t>QUESTION 7: Which regions have the strongest and weakest profit margins?</t>
  </si>
  <si>
    <t>ANSWER: West Midlands region has the strongest profit margin of 42.77% and Scotland has the lowest at 41.53%</t>
  </si>
  <si>
    <t>Order_ID</t>
  </si>
  <si>
    <t>Order_Date</t>
  </si>
  <si>
    <t>MONTH</t>
  </si>
  <si>
    <t>2024 by month</t>
  </si>
  <si>
    <t>Customer_ID</t>
  </si>
  <si>
    <t>Customer_Name</t>
  </si>
  <si>
    <t>Region</t>
  </si>
  <si>
    <t>City</t>
  </si>
  <si>
    <t>Product_ID</t>
  </si>
  <si>
    <t>Product_Name</t>
  </si>
  <si>
    <t>Quantity</t>
  </si>
  <si>
    <t>Unit_Price</t>
  </si>
  <si>
    <t>Unit_Cost</t>
  </si>
  <si>
    <t>Discount</t>
  </si>
  <si>
    <t>Sales</t>
  </si>
  <si>
    <t>Cost</t>
  </si>
  <si>
    <t>Profit</t>
  </si>
  <si>
    <t>Payment_Method</t>
  </si>
  <si>
    <t>O00082</t>
  </si>
  <si>
    <t>Alex Adams</t>
  </si>
  <si>
    <t>Derby</t>
  </si>
  <si>
    <t>P013</t>
  </si>
  <si>
    <t>['Bank Transfer' 'Credit Card' 'PayPal' ... 'Credit Card' 'Bank Transfer'
 'Apple Pay']</t>
  </si>
  <si>
    <t>O00178</t>
  </si>
  <si>
    <t>P009</t>
  </si>
  <si>
    <t>O00992</t>
  </si>
  <si>
    <t>Oscar White</t>
  </si>
  <si>
    <t>Preston</t>
  </si>
  <si>
    <t>P023</t>
  </si>
  <si>
    <t>O01597</t>
  </si>
  <si>
    <t>Sophie Smith</t>
  </si>
  <si>
    <t>P005</t>
  </si>
  <si>
    <t>O01796</t>
  </si>
  <si>
    <t>Emma Brown</t>
  </si>
  <si>
    <t>Guildford</t>
  </si>
  <si>
    <t>P016</t>
  </si>
  <si>
    <t>O02114</t>
  </si>
  <si>
    <t>Harry Morgan</t>
  </si>
  <si>
    <t>Hull</t>
  </si>
  <si>
    <t>P018</t>
  </si>
  <si>
    <t>O03420</t>
  </si>
  <si>
    <t>Alex Campbell</t>
  </si>
  <si>
    <t>Belfast</t>
  </si>
  <si>
    <t>O04289</t>
  </si>
  <si>
    <t>George Parker</t>
  </si>
  <si>
    <t>Derry</t>
  </si>
  <si>
    <t>P011</t>
  </si>
  <si>
    <t>O05558</t>
  </si>
  <si>
    <t>Jessica Brown</t>
  </si>
  <si>
    <t>York</t>
  </si>
  <si>
    <t>O06764</t>
  </si>
  <si>
    <t>Noah Williams</t>
  </si>
  <si>
    <t>O07105</t>
  </si>
  <si>
    <t>Ava Lewis</t>
  </si>
  <si>
    <t>Bath</t>
  </si>
  <si>
    <t>P007</t>
  </si>
  <si>
    <t>O07711</t>
  </si>
  <si>
    <t>Alex Thomas</t>
  </si>
  <si>
    <t>Reading</t>
  </si>
  <si>
    <t>P022</t>
  </si>
  <si>
    <t>O07978</t>
  </si>
  <si>
    <t>Leo Jones</t>
  </si>
  <si>
    <t>O08917</t>
  </si>
  <si>
    <t>Jack Mitchell</t>
  </si>
  <si>
    <t>Sheffield</t>
  </si>
  <si>
    <t>P001</t>
  </si>
  <si>
    <t>O09294</t>
  </si>
  <si>
    <t>Grace Mitchell</t>
  </si>
  <si>
    <t>Dundee</t>
  </si>
  <si>
    <t>P017</t>
  </si>
  <si>
    <t>O09735</t>
  </si>
  <si>
    <t>Liam Morgan</t>
  </si>
  <si>
    <t>Durham</t>
  </si>
  <si>
    <t>O01793</t>
  </si>
  <si>
    <t>Daniel Martin</t>
  </si>
  <si>
    <t>O01839</t>
  </si>
  <si>
    <t>Sophie Walker</t>
  </si>
  <si>
    <t>O01841</t>
  </si>
  <si>
    <t>Mia Smith</t>
  </si>
  <si>
    <t>P024</t>
  </si>
  <si>
    <t>O03382</t>
  </si>
  <si>
    <t>Thomas Moore</t>
  </si>
  <si>
    <t>Liverpool</t>
  </si>
  <si>
    <t>P015</t>
  </si>
  <si>
    <t>O04107</t>
  </si>
  <si>
    <t>Grace Walker</t>
  </si>
  <si>
    <t>O04738</t>
  </si>
  <si>
    <t>Oscar Campbell</t>
  </si>
  <si>
    <t>O06279</t>
  </si>
  <si>
    <t>George Green</t>
  </si>
  <si>
    <t>Chester</t>
  </si>
  <si>
    <t>P008</t>
  </si>
  <si>
    <t>O06904</t>
  </si>
  <si>
    <t>George Roberts</t>
  </si>
  <si>
    <t>P012</t>
  </si>
  <si>
    <t>O07457</t>
  </si>
  <si>
    <t>Harry Walker</t>
  </si>
  <si>
    <t>O08958</t>
  </si>
  <si>
    <t>Sophie Harris</t>
  </si>
  <si>
    <t>O09559</t>
  </si>
  <si>
    <t>William Brown</t>
  </si>
  <si>
    <t>Nottingham</t>
  </si>
  <si>
    <t>P002</t>
  </si>
  <si>
    <t>O00906</t>
  </si>
  <si>
    <t>Sunderland</t>
  </si>
  <si>
    <t>O01838</t>
  </si>
  <si>
    <t>Jessica Wilson</t>
  </si>
  <si>
    <t>O02875</t>
  </si>
  <si>
    <t>Mia Thomas</t>
  </si>
  <si>
    <t>Worcester</t>
  </si>
  <si>
    <t>O03350</t>
  </si>
  <si>
    <t>George Wilson</t>
  </si>
  <si>
    <t>Ipswich</t>
  </si>
  <si>
    <t>P006</t>
  </si>
  <si>
    <t>O04948</t>
  </si>
  <si>
    <t>O05149</t>
  </si>
  <si>
    <t>William Kelly</t>
  </si>
  <si>
    <t>O05286</t>
  </si>
  <si>
    <t>Jessica Morgan</t>
  </si>
  <si>
    <t>Lincoln</t>
  </si>
  <si>
    <t>O07768</t>
  </si>
  <si>
    <t>George White</t>
  </si>
  <si>
    <t>Leeds</t>
  </si>
  <si>
    <t>O08931</t>
  </si>
  <si>
    <t>Leicester</t>
  </si>
  <si>
    <t>O01391</t>
  </si>
  <si>
    <t>O01734</t>
  </si>
  <si>
    <t>George Scott</t>
  </si>
  <si>
    <t>Edinburgh</t>
  </si>
  <si>
    <t>P014</t>
  </si>
  <si>
    <t>O01844</t>
  </si>
  <si>
    <t>Isla Mitchell</t>
  </si>
  <si>
    <t>P010</t>
  </si>
  <si>
    <t>O02241</t>
  </si>
  <si>
    <t>William Smith</t>
  </si>
  <si>
    <t>P003</t>
  </si>
  <si>
    <t>O02434</t>
  </si>
  <si>
    <t>Mia Moore</t>
  </si>
  <si>
    <t>Cardiff</t>
  </si>
  <si>
    <t>O03005</t>
  </si>
  <si>
    <t>Leo White</t>
  </si>
  <si>
    <t>Lisburn</t>
  </si>
  <si>
    <t>O04340</t>
  </si>
  <si>
    <t>Ava Wilson</t>
  </si>
  <si>
    <t>Plymouth</t>
  </si>
  <si>
    <t>O05042</t>
  </si>
  <si>
    <t>Daniel Adams</t>
  </si>
  <si>
    <t>O05882</t>
  </si>
  <si>
    <t>Daniel Mitchell</t>
  </si>
  <si>
    <t>O06944</t>
  </si>
  <si>
    <t>Sophie Morgan</t>
  </si>
  <si>
    <t>Glasgow</t>
  </si>
  <si>
    <t>O07830</t>
  </si>
  <si>
    <t>O08060</t>
  </si>
  <si>
    <t>Sophie Green</t>
  </si>
  <si>
    <t>Cambridge</t>
  </si>
  <si>
    <t>O08173</t>
  </si>
  <si>
    <t>Emma Campbell</t>
  </si>
  <si>
    <t>O08198</t>
  </si>
  <si>
    <t>O09261</t>
  </si>
  <si>
    <t>Jack Jones</t>
  </si>
  <si>
    <t>O09675</t>
  </si>
  <si>
    <t>Ava Davies</t>
  </si>
  <si>
    <t>O09849</t>
  </si>
  <si>
    <t>Sophie Thomas</t>
  </si>
  <si>
    <t>O00463</t>
  </si>
  <si>
    <t>Thomas Jones</t>
  </si>
  <si>
    <t>O01824</t>
  </si>
  <si>
    <t>Ava Mitchell</t>
  </si>
  <si>
    <t>Colchester</t>
  </si>
  <si>
    <t>O01861</t>
  </si>
  <si>
    <t>Thomas Hall</t>
  </si>
  <si>
    <t>O02131</t>
  </si>
  <si>
    <t>Daniel Carter</t>
  </si>
  <si>
    <t>O02180</t>
  </si>
  <si>
    <t>William Jones</t>
  </si>
  <si>
    <t>O02568</t>
  </si>
  <si>
    <t>O03015</t>
  </si>
  <si>
    <t>Ava Green</t>
  </si>
  <si>
    <t>O03714</t>
  </si>
  <si>
    <t>Jessica Hughes</t>
  </si>
  <si>
    <t>Manchester</t>
  </si>
  <si>
    <t>P019</t>
  </si>
  <si>
    <t>O03784</t>
  </si>
  <si>
    <t>Olivia Mitchell</t>
  </si>
  <si>
    <t>O04201</t>
  </si>
  <si>
    <t>Emma Watson</t>
  </si>
  <si>
    <t>Coventry</t>
  </si>
  <si>
    <t>P021</t>
  </si>
  <si>
    <t>O04967</t>
  </si>
  <si>
    <t>Mia Davies</t>
  </si>
  <si>
    <t>O09673</t>
  </si>
  <si>
    <t>Emma Clark</t>
  </si>
  <si>
    <t>O09970</t>
  </si>
  <si>
    <t>Jack Watson</t>
  </si>
  <si>
    <t>O00563</t>
  </si>
  <si>
    <t>Leo Martin</t>
  </si>
  <si>
    <t>O00681</t>
  </si>
  <si>
    <t>Grace Lewis</t>
  </si>
  <si>
    <t>O01764</t>
  </si>
  <si>
    <t>Emma Parker</t>
  </si>
  <si>
    <t>O03218</t>
  </si>
  <si>
    <t>Amelia Campbell</t>
  </si>
  <si>
    <t>O03455</t>
  </si>
  <si>
    <t>Daniel Moore</t>
  </si>
  <si>
    <t>O03487</t>
  </si>
  <si>
    <t>O04890</t>
  </si>
  <si>
    <t>Alex Wilson</t>
  </si>
  <si>
    <t>O07044</t>
  </si>
  <si>
    <t>Thomas Wilson</t>
  </si>
  <si>
    <t>O07346</t>
  </si>
  <si>
    <t>Harry Parker</t>
  </si>
  <si>
    <t>Oxford</t>
  </si>
  <si>
    <t>O07591</t>
  </si>
  <si>
    <t>Oscar Roberts</t>
  </si>
  <si>
    <t>O07723</t>
  </si>
  <si>
    <t>Alex Lewis</t>
  </si>
  <si>
    <t>O08521</t>
  </si>
  <si>
    <t>O01503</t>
  </si>
  <si>
    <t>Sophie Davies</t>
  </si>
  <si>
    <t>Exeter</t>
  </si>
  <si>
    <t>O03414</t>
  </si>
  <si>
    <t>Mia Green</t>
  </si>
  <si>
    <t>O04204</t>
  </si>
  <si>
    <t>Amelia Williams</t>
  </si>
  <si>
    <t>Newry</t>
  </si>
  <si>
    <t>O04812</t>
  </si>
  <si>
    <t>Olivia Clark</t>
  </si>
  <si>
    <t>O07279</t>
  </si>
  <si>
    <t>Alex Clark</t>
  </si>
  <si>
    <t>P004</t>
  </si>
  <si>
    <t>O07993</t>
  </si>
  <si>
    <t>Noah Morgan</t>
  </si>
  <si>
    <t>Middlesbrough</t>
  </si>
  <si>
    <t>O07997</t>
  </si>
  <si>
    <t>O09201</t>
  </si>
  <si>
    <t>Leo Morgan</t>
  </si>
  <si>
    <t>O09705</t>
  </si>
  <si>
    <t>Grace Kelly</t>
  </si>
  <si>
    <t>O09828</t>
  </si>
  <si>
    <t>Mia Walker</t>
  </si>
  <si>
    <t>O00209</t>
  </si>
  <si>
    <t>Isla Hall</t>
  </si>
  <si>
    <t>O00423</t>
  </si>
  <si>
    <t>Thomas Mitchell</t>
  </si>
  <si>
    <t>O00675</t>
  </si>
  <si>
    <t>Olivia Watson</t>
  </si>
  <si>
    <t>O00819</t>
  </si>
  <si>
    <t>O03438</t>
  </si>
  <si>
    <t>Newcastle</t>
  </si>
  <si>
    <t>O05257</t>
  </si>
  <si>
    <t>P020</t>
  </si>
  <si>
    <t>O05581</t>
  </si>
  <si>
    <t>Thomas Thomas</t>
  </si>
  <si>
    <t>Birmingham</t>
  </si>
  <si>
    <t>O06318</t>
  </si>
  <si>
    <t>O06491</t>
  </si>
  <si>
    <t>Grace Hall</t>
  </si>
  <si>
    <t>O06854</t>
  </si>
  <si>
    <t>O06921</t>
  </si>
  <si>
    <t>Aberdeen</t>
  </si>
  <si>
    <t>O06984</t>
  </si>
  <si>
    <t>Harry Jones</t>
  </si>
  <si>
    <t>O09101</t>
  </si>
  <si>
    <t>O00627</t>
  </si>
  <si>
    <t>Isla Parker</t>
  </si>
  <si>
    <t>O00826</t>
  </si>
  <si>
    <t>Noah Taylor</t>
  </si>
  <si>
    <t>Wolverhampton</t>
  </si>
  <si>
    <t>O01039</t>
  </si>
  <si>
    <t>Ava Moore</t>
  </si>
  <si>
    <t>O01143</t>
  </si>
  <si>
    <t>Thomas Kelly</t>
  </si>
  <si>
    <t>O02130</t>
  </si>
  <si>
    <t>Thomas Watson</t>
  </si>
  <si>
    <t>O04269</t>
  </si>
  <si>
    <t>Olivia White</t>
  </si>
  <si>
    <t>O04749</t>
  </si>
  <si>
    <t>Daniel Smith</t>
  </si>
  <si>
    <t>Norwich</t>
  </si>
  <si>
    <t>O05683</t>
  </si>
  <si>
    <t>Olivia Moore</t>
  </si>
  <si>
    <t>O06384</t>
  </si>
  <si>
    <t>Oscar Scott</t>
  </si>
  <si>
    <t>O08039</t>
  </si>
  <si>
    <t>Oscar Hughes</t>
  </si>
  <si>
    <t>O08289</t>
  </si>
  <si>
    <t>Grace Taylor</t>
  </si>
  <si>
    <t>O08598</t>
  </si>
  <si>
    <t>O09693</t>
  </si>
  <si>
    <t>Grace Davies</t>
  </si>
  <si>
    <t>O00133</t>
  </si>
  <si>
    <t>Oscar Adams</t>
  </si>
  <si>
    <t>O00261</t>
  </si>
  <si>
    <t>O00931</t>
  </si>
  <si>
    <t>Jessica Carter</t>
  </si>
  <si>
    <t>O02946</t>
  </si>
  <si>
    <t>George Baker</t>
  </si>
  <si>
    <t>O03213</t>
  </si>
  <si>
    <t>Harry Baker</t>
  </si>
  <si>
    <t>O03474</t>
  </si>
  <si>
    <t>Noah Smith</t>
  </si>
  <si>
    <t>Brighton</t>
  </si>
  <si>
    <t>O04176</t>
  </si>
  <si>
    <t>Oscar Taylor</t>
  </si>
  <si>
    <t>O04463</t>
  </si>
  <si>
    <t>Liam Harris</t>
  </si>
  <si>
    <t>O04786</t>
  </si>
  <si>
    <t>Noah Mitchell</t>
  </si>
  <si>
    <t>O04826</t>
  </si>
  <si>
    <t>William Lewis</t>
  </si>
  <si>
    <t>O05148</t>
  </si>
  <si>
    <t>George Mitchell</t>
  </si>
  <si>
    <t>O05732</t>
  </si>
  <si>
    <t>O06367</t>
  </si>
  <si>
    <t>O06618</t>
  </si>
  <si>
    <t>Jack Moore</t>
  </si>
  <si>
    <t>O06733</t>
  </si>
  <si>
    <t>Oscar Thomas</t>
  </si>
  <si>
    <t>O07340</t>
  </si>
  <si>
    <t>George Adams</t>
  </si>
  <si>
    <t>O07789</t>
  </si>
  <si>
    <t>Mia Hughes</t>
  </si>
  <si>
    <t>O08009</t>
  </si>
  <si>
    <t>O08094</t>
  </si>
  <si>
    <t>Amelia Mitchell</t>
  </si>
  <si>
    <t>O01175</t>
  </si>
  <si>
    <t>Liam Smith</t>
  </si>
  <si>
    <t>O03073</t>
  </si>
  <si>
    <t>Amelia White</t>
  </si>
  <si>
    <t>O03484</t>
  </si>
  <si>
    <t>Amelia Thomas</t>
  </si>
  <si>
    <t>O03848</t>
  </si>
  <si>
    <t>Amelia Roberts</t>
  </si>
  <si>
    <t>O03866</t>
  </si>
  <si>
    <t>George Davies</t>
  </si>
  <si>
    <t>O03994</t>
  </si>
  <si>
    <t>Sophie Martin</t>
  </si>
  <si>
    <t>O04165</t>
  </si>
  <si>
    <t>O05311</t>
  </si>
  <si>
    <t>Mia Harris</t>
  </si>
  <si>
    <t>O06503</t>
  </si>
  <si>
    <t>Emma Mitchell</t>
  </si>
  <si>
    <t>O07468</t>
  </si>
  <si>
    <t>O07553</t>
  </si>
  <si>
    <t>O08045</t>
  </si>
  <si>
    <t>Liam Roberts</t>
  </si>
  <si>
    <t>O09059</t>
  </si>
  <si>
    <t>William Harris</t>
  </si>
  <si>
    <t>O09961</t>
  </si>
  <si>
    <t>Sophie Williams</t>
  </si>
  <si>
    <t>O00301</t>
  </si>
  <si>
    <t>Sophie Evans</t>
  </si>
  <si>
    <t>O01235</t>
  </si>
  <si>
    <t>Mia Wilson</t>
  </si>
  <si>
    <t>O01423</t>
  </si>
  <si>
    <t>Mia Campbell</t>
  </si>
  <si>
    <t>O01769</t>
  </si>
  <si>
    <t>O03704</t>
  </si>
  <si>
    <t>Alex Scott</t>
  </si>
  <si>
    <t>O03847</t>
  </si>
  <si>
    <t>Daniel White</t>
  </si>
  <si>
    <t>O03967</t>
  </si>
  <si>
    <t>O04390</t>
  </si>
  <si>
    <t>Oscar Watson</t>
  </si>
  <si>
    <t>O06389</t>
  </si>
  <si>
    <t>Isla Baker</t>
  </si>
  <si>
    <t>O07092</t>
  </si>
  <si>
    <t>Isla Roberts</t>
  </si>
  <si>
    <t>O07824</t>
  </si>
  <si>
    <t>Isla Williams</t>
  </si>
  <si>
    <t>O07994</t>
  </si>
  <si>
    <t>O09000</t>
  </si>
  <si>
    <t>O09031</t>
  </si>
  <si>
    <t>Olivia Lewis</t>
  </si>
  <si>
    <t>O09474</t>
  </si>
  <si>
    <t>Jack White</t>
  </si>
  <si>
    <t>O00057</t>
  </si>
  <si>
    <t>O00908</t>
  </si>
  <si>
    <t>O02263</t>
  </si>
  <si>
    <t>Sophie Adams</t>
  </si>
  <si>
    <t>O02599</t>
  </si>
  <si>
    <t>Thomas Smith</t>
  </si>
  <si>
    <t>O03480</t>
  </si>
  <si>
    <t>Grace Jones</t>
  </si>
  <si>
    <t>O04073</t>
  </si>
  <si>
    <t>Olivia Smith</t>
  </si>
  <si>
    <t>O04317</t>
  </si>
  <si>
    <t>Swansea</t>
  </si>
  <si>
    <t>O04514</t>
  </si>
  <si>
    <t>Jessica White</t>
  </si>
  <si>
    <t>Newport</t>
  </si>
  <si>
    <t>O04620</t>
  </si>
  <si>
    <t>Mia Jones</t>
  </si>
  <si>
    <t>O04894</t>
  </si>
  <si>
    <t>Isla Taylor</t>
  </si>
  <si>
    <t>O05170</t>
  </si>
  <si>
    <t>Ava Roberts</t>
  </si>
  <si>
    <t>O05685</t>
  </si>
  <si>
    <t>Olivia Parker</t>
  </si>
  <si>
    <t>O05777</t>
  </si>
  <si>
    <t>O06358</t>
  </si>
  <si>
    <t>Jessica Davies</t>
  </si>
  <si>
    <t>O06848</t>
  </si>
  <si>
    <t>Ava White</t>
  </si>
  <si>
    <t>O07354</t>
  </si>
  <si>
    <t>O07936</t>
  </si>
  <si>
    <t>Oscar Martin</t>
  </si>
  <si>
    <t>O09136</t>
  </si>
  <si>
    <t>Leo Mitchell</t>
  </si>
  <si>
    <t>O00290</t>
  </si>
  <si>
    <t>Sophie White</t>
  </si>
  <si>
    <t>O02214</t>
  </si>
  <si>
    <t>Amelia Wilson</t>
  </si>
  <si>
    <t>O02274</t>
  </si>
  <si>
    <t>Amelia Brown</t>
  </si>
  <si>
    <t>O02485</t>
  </si>
  <si>
    <t>Oscar Evans</t>
  </si>
  <si>
    <t>O02760</t>
  </si>
  <si>
    <t>Mia Taylor</t>
  </si>
  <si>
    <t>O02897</t>
  </si>
  <si>
    <t>O03294</t>
  </si>
  <si>
    <t>O06791</t>
  </si>
  <si>
    <t>O07073</t>
  </si>
  <si>
    <t>Mia White</t>
  </si>
  <si>
    <t>Bristol</t>
  </si>
  <si>
    <t>O08464</t>
  </si>
  <si>
    <t>Harry Brown</t>
  </si>
  <si>
    <t>O09126</t>
  </si>
  <si>
    <t>Grace Brown</t>
  </si>
  <si>
    <t>O09566</t>
  </si>
  <si>
    <t>O01868</t>
  </si>
  <si>
    <t>Liam Evans</t>
  </si>
  <si>
    <t>O02076</t>
  </si>
  <si>
    <t>Daniel Clark</t>
  </si>
  <si>
    <t>O02545</t>
  </si>
  <si>
    <t>Noah Clark</t>
  </si>
  <si>
    <t>O03398</t>
  </si>
  <si>
    <t>Amelia Taylor</t>
  </si>
  <si>
    <t>O03687</t>
  </si>
  <si>
    <t>O03749</t>
  </si>
  <si>
    <t>Isla Adams</t>
  </si>
  <si>
    <t>O06638</t>
  </si>
  <si>
    <t>O06913</t>
  </si>
  <si>
    <t>Jessica Parker</t>
  </si>
  <si>
    <t>O08058</t>
  </si>
  <si>
    <t>Grace Clark</t>
  </si>
  <si>
    <t>O09532</t>
  </si>
  <si>
    <t>O00095</t>
  </si>
  <si>
    <t>Ava Martin</t>
  </si>
  <si>
    <t>O00205</t>
  </si>
  <si>
    <t>O00430</t>
  </si>
  <si>
    <t>Grace White</t>
  </si>
  <si>
    <t>O00446</t>
  </si>
  <si>
    <t>Liam Thomas</t>
  </si>
  <si>
    <t>O01439</t>
  </si>
  <si>
    <t>O02748</t>
  </si>
  <si>
    <t>Liam Adams</t>
  </si>
  <si>
    <t>O03249</t>
  </si>
  <si>
    <t>O03833</t>
  </si>
  <si>
    <t>O03874</t>
  </si>
  <si>
    <t>Daniel Green</t>
  </si>
  <si>
    <t>O04172</t>
  </si>
  <si>
    <t>Wrexham</t>
  </si>
  <si>
    <t>O04377</t>
  </si>
  <si>
    <t>Emma White</t>
  </si>
  <si>
    <t>O04605</t>
  </si>
  <si>
    <t>O04645</t>
  </si>
  <si>
    <t>George Walker</t>
  </si>
  <si>
    <t>O04936</t>
  </si>
  <si>
    <t>Jack Carter</t>
  </si>
  <si>
    <t>O05621</t>
  </si>
  <si>
    <t>Daniel Evans</t>
  </si>
  <si>
    <t>O05919</t>
  </si>
  <si>
    <t>O06766</t>
  </si>
  <si>
    <t>Olivia Taylor</t>
  </si>
  <si>
    <t>O07780</t>
  </si>
  <si>
    <t>O08868</t>
  </si>
  <si>
    <t>O09104</t>
  </si>
  <si>
    <t>O09462</t>
  </si>
  <si>
    <t>George Harris</t>
  </si>
  <si>
    <t>O00300</t>
  </si>
  <si>
    <t>Harry Kelly</t>
  </si>
  <si>
    <t>O00881</t>
  </si>
  <si>
    <t>O01167</t>
  </si>
  <si>
    <t>O01355</t>
  </si>
  <si>
    <t>O01767</t>
  </si>
  <si>
    <t>Olivia Wilson</t>
  </si>
  <si>
    <t>O01894</t>
  </si>
  <si>
    <t>Thomas Roberts</t>
  </si>
  <si>
    <t>O02387</t>
  </si>
  <si>
    <t>O02483</t>
  </si>
  <si>
    <t>O02820</t>
  </si>
  <si>
    <t>Emma Jones</t>
  </si>
  <si>
    <t>O03198</t>
  </si>
  <si>
    <t>O03308</t>
  </si>
  <si>
    <t>Ava Morgan</t>
  </si>
  <si>
    <t>O03696</t>
  </si>
  <si>
    <t>Jack Campbell</t>
  </si>
  <si>
    <t>O04804</t>
  </si>
  <si>
    <t>O04832</t>
  </si>
  <si>
    <t>O04862</t>
  </si>
  <si>
    <t>Alex Parker</t>
  </si>
  <si>
    <t>O05099</t>
  </si>
  <si>
    <t>O06526</t>
  </si>
  <si>
    <t>O06916</t>
  </si>
  <si>
    <t>O07064</t>
  </si>
  <si>
    <t>O07785</t>
  </si>
  <si>
    <t>Sophie Hall</t>
  </si>
  <si>
    <t>O07849</t>
  </si>
  <si>
    <t>Ava Kelly</t>
  </si>
  <si>
    <t>O08100</t>
  </si>
  <si>
    <t>O00217</t>
  </si>
  <si>
    <t>Olivia Baker</t>
  </si>
  <si>
    <t>O00323</t>
  </si>
  <si>
    <t>Isla Thomas</t>
  </si>
  <si>
    <t>O00999</t>
  </si>
  <si>
    <t>Isla Kelly</t>
  </si>
  <si>
    <t>O01250</t>
  </si>
  <si>
    <t>O02100</t>
  </si>
  <si>
    <t>George Thomas</t>
  </si>
  <si>
    <t>O02590</t>
  </si>
  <si>
    <t>Grace Roberts</t>
  </si>
  <si>
    <t>O02773</t>
  </si>
  <si>
    <t>O03424</t>
  </si>
  <si>
    <t>Noah Parker</t>
  </si>
  <si>
    <t>O03580</t>
  </si>
  <si>
    <t>Sophie Campbell</t>
  </si>
  <si>
    <t>O03841</t>
  </si>
  <si>
    <t>O03905</t>
  </si>
  <si>
    <t>O05819</t>
  </si>
  <si>
    <t>O06092</t>
  </si>
  <si>
    <t>Ava Hall</t>
  </si>
  <si>
    <t>O07811</t>
  </si>
  <si>
    <t>Isla Watson</t>
  </si>
  <si>
    <t>O08283</t>
  </si>
  <si>
    <t>O08821</t>
  </si>
  <si>
    <t>O08935</t>
  </si>
  <si>
    <t>Noah White</t>
  </si>
  <si>
    <t>O09114</t>
  </si>
  <si>
    <t>O09824</t>
  </si>
  <si>
    <t>Harry White</t>
  </si>
  <si>
    <t>O02536</t>
  </si>
  <si>
    <t>O02629</t>
  </si>
  <si>
    <t>Harry Clark</t>
  </si>
  <si>
    <t>O03185</t>
  </si>
  <si>
    <t>O04056</t>
  </si>
  <si>
    <t>O04297</t>
  </si>
  <si>
    <t>Alex Roberts</t>
  </si>
  <si>
    <t>O04452</t>
  </si>
  <si>
    <t>O04493</t>
  </si>
  <si>
    <t>O05117</t>
  </si>
  <si>
    <t>O05317</t>
  </si>
  <si>
    <t>O05336</t>
  </si>
  <si>
    <t>Harry Green</t>
  </si>
  <si>
    <t>O05972</t>
  </si>
  <si>
    <t>O06157</t>
  </si>
  <si>
    <t>Grace Baker</t>
  </si>
  <si>
    <t>O06714</t>
  </si>
  <si>
    <t>Grace Morgan</t>
  </si>
  <si>
    <t>O07679</t>
  </si>
  <si>
    <t>O07782</t>
  </si>
  <si>
    <t>O08631</t>
  </si>
  <si>
    <t>Daniel Taylor</t>
  </si>
  <si>
    <t>O00007</t>
  </si>
  <si>
    <t>Olivia Green</t>
  </si>
  <si>
    <t>O06153</t>
  </si>
  <si>
    <t>Thomas Parker</t>
  </si>
  <si>
    <t>O09701</t>
  </si>
  <si>
    <t>O09942</t>
  </si>
  <si>
    <t>O00022</t>
  </si>
  <si>
    <t>O00063</t>
  </si>
  <si>
    <t>Sophie Kelly</t>
  </si>
  <si>
    <t>O00671</t>
  </si>
  <si>
    <t>Mia Hall</t>
  </si>
  <si>
    <t>O02844</t>
  </si>
  <si>
    <t>O03169</t>
  </si>
  <si>
    <t>Oscar Kelly</t>
  </si>
  <si>
    <t>O05384</t>
  </si>
  <si>
    <t>Liam Jones</t>
  </si>
  <si>
    <t>O06822</t>
  </si>
  <si>
    <t>O06882</t>
  </si>
  <si>
    <t>Daniel Jones</t>
  </si>
  <si>
    <t>O07969</t>
  </si>
  <si>
    <t>O09328</t>
  </si>
  <si>
    <t>Noah Hall</t>
  </si>
  <si>
    <t>O00866</t>
  </si>
  <si>
    <t>Emma Adams</t>
  </si>
  <si>
    <t>O02929</t>
  </si>
  <si>
    <t>Oscar Smith</t>
  </si>
  <si>
    <t>O03184</t>
  </si>
  <si>
    <t>O04186</t>
  </si>
  <si>
    <t>O04440</t>
  </si>
  <si>
    <t>O05356</t>
  </si>
  <si>
    <t>O05637</t>
  </si>
  <si>
    <t>Leo Campbell</t>
  </si>
  <si>
    <t>O06188</t>
  </si>
  <si>
    <t>Thomas Davies</t>
  </si>
  <si>
    <t>O07478</t>
  </si>
  <si>
    <t>O07542</t>
  </si>
  <si>
    <t>Sophie Lewis</t>
  </si>
  <si>
    <t>O07561</t>
  </si>
  <si>
    <t>O08348</t>
  </si>
  <si>
    <t>Daniel Hughes</t>
  </si>
  <si>
    <t>O08384</t>
  </si>
  <si>
    <t>Alex Brown</t>
  </si>
  <si>
    <t>O08970</t>
  </si>
  <si>
    <t>O09195</t>
  </si>
  <si>
    <t>O09331</t>
  </si>
  <si>
    <t>Harry Adams</t>
  </si>
  <si>
    <t>O09560</t>
  </si>
  <si>
    <t>O00744</t>
  </si>
  <si>
    <t>O00805</t>
  </si>
  <si>
    <t>Emma Evans</t>
  </si>
  <si>
    <t>O00993</t>
  </si>
  <si>
    <t>O02491</t>
  </si>
  <si>
    <t>O02650</t>
  </si>
  <si>
    <t>O04342</t>
  </si>
  <si>
    <t>Noah Evans</t>
  </si>
  <si>
    <t>O04566</t>
  </si>
  <si>
    <t>Jack Walker</t>
  </si>
  <si>
    <t>O04612</t>
  </si>
  <si>
    <t>O05010</t>
  </si>
  <si>
    <t>Sophie Baker</t>
  </si>
  <si>
    <t>O05779</t>
  </si>
  <si>
    <t>O06818</t>
  </si>
  <si>
    <t>O08103</t>
  </si>
  <si>
    <t>Mia Morgan</t>
  </si>
  <si>
    <t>O08271</t>
  </si>
  <si>
    <t>Jessica Baker</t>
  </si>
  <si>
    <t>O08659</t>
  </si>
  <si>
    <t>O00115</t>
  </si>
  <si>
    <t>O01188</t>
  </si>
  <si>
    <t>O01404</t>
  </si>
  <si>
    <t>Jack Green</t>
  </si>
  <si>
    <t>O02135</t>
  </si>
  <si>
    <t>O02928</t>
  </si>
  <si>
    <t>Noah Watson</t>
  </si>
  <si>
    <t>O03608</t>
  </si>
  <si>
    <t>Grace Smith</t>
  </si>
  <si>
    <t>O03619</t>
  </si>
  <si>
    <t>O04179</t>
  </si>
  <si>
    <t>George Smith</t>
  </si>
  <si>
    <t>O06710</t>
  </si>
  <si>
    <t>Emma Hall</t>
  </si>
  <si>
    <t>O07384</t>
  </si>
  <si>
    <t>O07539</t>
  </si>
  <si>
    <t>Harry Martin</t>
  </si>
  <si>
    <t>O09225</t>
  </si>
  <si>
    <t>O01909</t>
  </si>
  <si>
    <t>Harry Campbell</t>
  </si>
  <si>
    <t>O02224</t>
  </si>
  <si>
    <t>O02572</t>
  </si>
  <si>
    <t>Mia Baker</t>
  </si>
  <si>
    <t>O03837</t>
  </si>
  <si>
    <t>O04074</t>
  </si>
  <si>
    <t>Harry Wilson</t>
  </si>
  <si>
    <t>O04096</t>
  </si>
  <si>
    <t>William Wilson</t>
  </si>
  <si>
    <t>O06474</t>
  </si>
  <si>
    <t>Leo Wilson</t>
  </si>
  <si>
    <t>O07326</t>
  </si>
  <si>
    <t>O08180</t>
  </si>
  <si>
    <t>Daniel Morgan</t>
  </si>
  <si>
    <t>O09714</t>
  </si>
  <si>
    <t>O00235</t>
  </si>
  <si>
    <t>O01607</t>
  </si>
  <si>
    <t>O01836</t>
  </si>
  <si>
    <t>O01972</t>
  </si>
  <si>
    <t>O02211</t>
  </si>
  <si>
    <t>O04885</t>
  </si>
  <si>
    <t>O06739</t>
  </si>
  <si>
    <t>O06891</t>
  </si>
  <si>
    <t>O07186</t>
  </si>
  <si>
    <t>Noah Baker</t>
  </si>
  <si>
    <t>O07929</t>
  </si>
  <si>
    <t>Isla Carter</t>
  </si>
  <si>
    <t>O08153</t>
  </si>
  <si>
    <t>O08175</t>
  </si>
  <si>
    <t>O08570</t>
  </si>
  <si>
    <t>O09549</t>
  </si>
  <si>
    <t>O00666</t>
  </si>
  <si>
    <t>Liam Campbell</t>
  </si>
  <si>
    <t>O02115</t>
  </si>
  <si>
    <t>O02356</t>
  </si>
  <si>
    <t>O02582</t>
  </si>
  <si>
    <t>O02893</t>
  </si>
  <si>
    <t>O03363</t>
  </si>
  <si>
    <t>Grace Martin</t>
  </si>
  <si>
    <t>O05820</t>
  </si>
  <si>
    <t>Noah Lewis</t>
  </si>
  <si>
    <t>O06085</t>
  </si>
  <si>
    <t>Alex Hughes</t>
  </si>
  <si>
    <t>O06196</t>
  </si>
  <si>
    <t>Ava Walker</t>
  </si>
  <si>
    <t>O06197</t>
  </si>
  <si>
    <t>Isla Harris</t>
  </si>
  <si>
    <t>O06354</t>
  </si>
  <si>
    <t>Amelia Parker</t>
  </si>
  <si>
    <t>O06699</t>
  </si>
  <si>
    <t>O06936</t>
  </si>
  <si>
    <t>Ava Thomas</t>
  </si>
  <si>
    <t>O07501</t>
  </si>
  <si>
    <t>O07625</t>
  </si>
  <si>
    <t>O08115</t>
  </si>
  <si>
    <t>Isla Moore</t>
  </si>
  <si>
    <t>O08176</t>
  </si>
  <si>
    <t>Alex Green</t>
  </si>
  <si>
    <t>O01438</t>
  </si>
  <si>
    <t>Daniel Brown</t>
  </si>
  <si>
    <t>O02181</t>
  </si>
  <si>
    <t>Ava Williams</t>
  </si>
  <si>
    <t>O02191</t>
  </si>
  <si>
    <t>O02679</t>
  </si>
  <si>
    <t>Jessica Scott</t>
  </si>
  <si>
    <t>O02720</t>
  </si>
  <si>
    <t>George Lewis</t>
  </si>
  <si>
    <t>O04702</t>
  </si>
  <si>
    <t>Jack Brown</t>
  </si>
  <si>
    <t>O05940</t>
  </si>
  <si>
    <t>Alex Walker</t>
  </si>
  <si>
    <t>O06688</t>
  </si>
  <si>
    <t>O07025</t>
  </si>
  <si>
    <t>O08798</t>
  </si>
  <si>
    <t>O01410</t>
  </si>
  <si>
    <t>O01666</t>
  </si>
  <si>
    <t>Olivia Campbell</t>
  </si>
  <si>
    <t>O02227</t>
  </si>
  <si>
    <t>O03937</t>
  </si>
  <si>
    <t>O03957</t>
  </si>
  <si>
    <t>O04668</t>
  </si>
  <si>
    <t>O05449</t>
  </si>
  <si>
    <t>Mia Martin</t>
  </si>
  <si>
    <t>O05786</t>
  </si>
  <si>
    <t>Emma Roberts</t>
  </si>
  <si>
    <t>O05822</t>
  </si>
  <si>
    <t>Harry Scott</t>
  </si>
  <si>
    <t>O07404</t>
  </si>
  <si>
    <t>O09276</t>
  </si>
  <si>
    <t>Jessica Thomas</t>
  </si>
  <si>
    <t>O09807</t>
  </si>
  <si>
    <t>Leo Carter</t>
  </si>
  <si>
    <t>O09972</t>
  </si>
  <si>
    <t>O01668</t>
  </si>
  <si>
    <t>O01899</t>
  </si>
  <si>
    <t>O02033</t>
  </si>
  <si>
    <t>O02920</t>
  </si>
  <si>
    <t>O03050</t>
  </si>
  <si>
    <t>O03089</t>
  </si>
  <si>
    <t>Isla Hughes</t>
  </si>
  <si>
    <t>O03162</t>
  </si>
  <si>
    <t>O03319</t>
  </si>
  <si>
    <t>Amelia Baker</t>
  </si>
  <si>
    <t>O03372</t>
  </si>
  <si>
    <t>O04747</t>
  </si>
  <si>
    <t>Alex Taylor</t>
  </si>
  <si>
    <t>O05513</t>
  </si>
  <si>
    <t>O05862</t>
  </si>
  <si>
    <t>O06715</t>
  </si>
  <si>
    <t>Alex Watson</t>
  </si>
  <si>
    <t>O07702</t>
  </si>
  <si>
    <t>O08005</t>
  </si>
  <si>
    <t>O08396</t>
  </si>
  <si>
    <t>O09122</t>
  </si>
  <si>
    <t>O09348</t>
  </si>
  <si>
    <t>O00396</t>
  </si>
  <si>
    <t>Emma Martin</t>
  </si>
  <si>
    <t>O01232</t>
  </si>
  <si>
    <t>William Hughes</t>
  </si>
  <si>
    <t>O01524</t>
  </si>
  <si>
    <t>O02123</t>
  </si>
  <si>
    <t>O02408</t>
  </si>
  <si>
    <t>Oscar Mitchell</t>
  </si>
  <si>
    <t>O02818</t>
  </si>
  <si>
    <t>O02986</t>
  </si>
  <si>
    <t>O03971</t>
  </si>
  <si>
    <t>Harry Hughes</t>
  </si>
  <si>
    <t>O04734</t>
  </si>
  <si>
    <t>O04898</t>
  </si>
  <si>
    <t>Liam Taylor</t>
  </si>
  <si>
    <t>O05580</t>
  </si>
  <si>
    <t>Grace Carter</t>
  </si>
  <si>
    <t>O05951</t>
  </si>
  <si>
    <t>Jack Adams</t>
  </si>
  <si>
    <t>O06058</t>
  </si>
  <si>
    <t>Amelia Clark</t>
  </si>
  <si>
    <t>O07957</t>
  </si>
  <si>
    <t>O09249</t>
  </si>
  <si>
    <t>Ava Hughes</t>
  </si>
  <si>
    <t>O00225</t>
  </si>
  <si>
    <t>Emma Scott</t>
  </si>
  <si>
    <t>O01492</t>
  </si>
  <si>
    <t>Jessica Mitchell</t>
  </si>
  <si>
    <t>O01550</t>
  </si>
  <si>
    <t>O01603</t>
  </si>
  <si>
    <t>O02931</t>
  </si>
  <si>
    <t>Oscar Brown</t>
  </si>
  <si>
    <t>O03041</t>
  </si>
  <si>
    <t>Olivia Morgan</t>
  </si>
  <si>
    <t>O05626</t>
  </si>
  <si>
    <t>O05710</t>
  </si>
  <si>
    <t>George Hall</t>
  </si>
  <si>
    <t>O06548</t>
  </si>
  <si>
    <t>O06911</t>
  </si>
  <si>
    <t>Sophie Moore</t>
  </si>
  <si>
    <t>O07094</t>
  </si>
  <si>
    <t>O07485</t>
  </si>
  <si>
    <t>Leo Adams</t>
  </si>
  <si>
    <t>O07893</t>
  </si>
  <si>
    <t>Jack Smith</t>
  </si>
  <si>
    <t>O08514</t>
  </si>
  <si>
    <t>O08617</t>
  </si>
  <si>
    <t>Jessica Hall</t>
  </si>
  <si>
    <t>O09069</t>
  </si>
  <si>
    <t>O09284</t>
  </si>
  <si>
    <t>Leo Taylor</t>
  </si>
  <si>
    <t>O09548</t>
  </si>
  <si>
    <t>O09893</t>
  </si>
  <si>
    <t>O09951</t>
  </si>
  <si>
    <t>O00637</t>
  </si>
  <si>
    <t>Ava Evans</t>
  </si>
  <si>
    <t>O01637</t>
  </si>
  <si>
    <t>O01941</t>
  </si>
  <si>
    <t>Harry Mitchell</t>
  </si>
  <si>
    <t>O04357</t>
  </si>
  <si>
    <t>Leo Walker</t>
  </si>
  <si>
    <t>O04373</t>
  </si>
  <si>
    <t>Ava Harris</t>
  </si>
  <si>
    <t>O04497</t>
  </si>
  <si>
    <t>O04762</t>
  </si>
  <si>
    <t>O05583</t>
  </si>
  <si>
    <t>Emma Morgan</t>
  </si>
  <si>
    <t>O06705</t>
  </si>
  <si>
    <t>O07453</t>
  </si>
  <si>
    <t>O07821</t>
  </si>
  <si>
    <t>O08427</t>
  </si>
  <si>
    <t>O08530</t>
  </si>
  <si>
    <t>Oscar Williams</t>
  </si>
  <si>
    <t>O09682</t>
  </si>
  <si>
    <t>Thomas Baker</t>
  </si>
  <si>
    <t>O00202</t>
  </si>
  <si>
    <t>O00607</t>
  </si>
  <si>
    <t>O01099</t>
  </si>
  <si>
    <t>O02474</t>
  </si>
  <si>
    <t>O02637</t>
  </si>
  <si>
    <t>O03077</t>
  </si>
  <si>
    <t>Noah Hughes</t>
  </si>
  <si>
    <t>O05016</t>
  </si>
  <si>
    <t>O05321</t>
  </si>
  <si>
    <t>O05589</t>
  </si>
  <si>
    <t>O06103</t>
  </si>
  <si>
    <t>O06712</t>
  </si>
  <si>
    <t>William Roberts</t>
  </si>
  <si>
    <t>O07236</t>
  </si>
  <si>
    <t>Jessica Williams</t>
  </si>
  <si>
    <t>O07497</t>
  </si>
  <si>
    <t>Thomas Lewis</t>
  </si>
  <si>
    <t>O08984</t>
  </si>
  <si>
    <t>Amelia Lewis</t>
  </si>
  <si>
    <t>O00219</t>
  </si>
  <si>
    <t>Leo Moore</t>
  </si>
  <si>
    <t>O01059</t>
  </si>
  <si>
    <t>Oscar Morgan</t>
  </si>
  <si>
    <t>O01807</t>
  </si>
  <si>
    <t>O01956</t>
  </si>
  <si>
    <t>O02044</t>
  </si>
  <si>
    <t>Jessica Adams</t>
  </si>
  <si>
    <t>O04358</t>
  </si>
  <si>
    <t>O04579</t>
  </si>
  <si>
    <t>O04798</t>
  </si>
  <si>
    <t>O05648</t>
  </si>
  <si>
    <t>O05803</t>
  </si>
  <si>
    <t>O06076</t>
  </si>
  <si>
    <t>Amelia Watson</t>
  </si>
  <si>
    <t>O06724</t>
  </si>
  <si>
    <t>O07347</t>
  </si>
  <si>
    <t>O07655</t>
  </si>
  <si>
    <t>O08142</t>
  </si>
  <si>
    <t>Harry Roberts</t>
  </si>
  <si>
    <t>O08546</t>
  </si>
  <si>
    <t>Amelia Morgan</t>
  </si>
  <si>
    <t>O08674</t>
  </si>
  <si>
    <t>O08746</t>
  </si>
  <si>
    <t>O09409</t>
  </si>
  <si>
    <t>O09531</t>
  </si>
  <si>
    <t>O09901</t>
  </si>
  <si>
    <t>Mia Parker</t>
  </si>
  <si>
    <t>O00201</t>
  </si>
  <si>
    <t>Jessica Campbell</t>
  </si>
  <si>
    <t>O00546</t>
  </si>
  <si>
    <t>Leo Hughes</t>
  </si>
  <si>
    <t>O01976</t>
  </si>
  <si>
    <t>Daniel Williams</t>
  </si>
  <si>
    <t>O02363</t>
  </si>
  <si>
    <t>William Clark</t>
  </si>
  <si>
    <t>O02560</t>
  </si>
  <si>
    <t>Alex Mitchell</t>
  </si>
  <si>
    <t>O03989</t>
  </si>
  <si>
    <t>O04026</t>
  </si>
  <si>
    <t>O04537</t>
  </si>
  <si>
    <t>O05273</t>
  </si>
  <si>
    <t>O06313</t>
  </si>
  <si>
    <t>O06422</t>
  </si>
  <si>
    <t>O07087</t>
  </si>
  <si>
    <t>O07734</t>
  </si>
  <si>
    <t>Amelia Hall</t>
  </si>
  <si>
    <t>O07751</t>
  </si>
  <si>
    <t>O07962</t>
  </si>
  <si>
    <t>O09233</t>
  </si>
  <si>
    <t>O09595</t>
  </si>
  <si>
    <t>O09786</t>
  </si>
  <si>
    <t>O00985</t>
  </si>
  <si>
    <t>Liam Watson</t>
  </si>
  <si>
    <t>O01363</t>
  </si>
  <si>
    <t>Isla Davies</t>
  </si>
  <si>
    <t>O04063</t>
  </si>
  <si>
    <t>Daniel Walker</t>
  </si>
  <si>
    <t>O05068</t>
  </si>
  <si>
    <t>O05587</t>
  </si>
  <si>
    <t>O05813</t>
  </si>
  <si>
    <t>O06455</t>
  </si>
  <si>
    <t>O06981</t>
  </si>
  <si>
    <t>George Clark</t>
  </si>
  <si>
    <t>O07581</t>
  </si>
  <si>
    <t>O07584</t>
  </si>
  <si>
    <t>O07975</t>
  </si>
  <si>
    <t>Liam Carter</t>
  </si>
  <si>
    <t>O08143</t>
  </si>
  <si>
    <t>O09877</t>
  </si>
  <si>
    <t>Harry Taylor</t>
  </si>
  <si>
    <t>O09944</t>
  </si>
  <si>
    <t>O00571</t>
  </si>
  <si>
    <t>O00585</t>
  </si>
  <si>
    <t>O00593</t>
  </si>
  <si>
    <t>O01446</t>
  </si>
  <si>
    <t>O01591</t>
  </si>
  <si>
    <t>O02255</t>
  </si>
  <si>
    <t>O03409</t>
  </si>
  <si>
    <t>O05709</t>
  </si>
  <si>
    <t>O06968</t>
  </si>
  <si>
    <t>Jack Parker</t>
  </si>
  <si>
    <t>O01004</t>
  </si>
  <si>
    <t>O02677</t>
  </si>
  <si>
    <t>O02915</t>
  </si>
  <si>
    <t>O03865</t>
  </si>
  <si>
    <t>O04865</t>
  </si>
  <si>
    <t>O05169</t>
  </si>
  <si>
    <t>Ava Clark</t>
  </si>
  <si>
    <t>O05872</t>
  </si>
  <si>
    <t>O07383</t>
  </si>
  <si>
    <t>O09421</t>
  </si>
  <si>
    <t>O09614</t>
  </si>
  <si>
    <t>O09946</t>
  </si>
  <si>
    <t>Daniel Kelly</t>
  </si>
  <si>
    <t>O01318</t>
  </si>
  <si>
    <t>O03108</t>
  </si>
  <si>
    <t>O03305</t>
  </si>
  <si>
    <t>Thomas Carter</t>
  </si>
  <si>
    <t>O03678</t>
  </si>
  <si>
    <t>O04479</t>
  </si>
  <si>
    <t>Daniel Scott</t>
  </si>
  <si>
    <t>O04494</t>
  </si>
  <si>
    <t>O04896</t>
  </si>
  <si>
    <t>Noah Kelly</t>
  </si>
  <si>
    <t>O06441</t>
  </si>
  <si>
    <t>O06776</t>
  </si>
  <si>
    <t>Liam White</t>
  </si>
  <si>
    <t>O07805</t>
  </si>
  <si>
    <t>O09604</t>
  </si>
  <si>
    <t>George Campbell</t>
  </si>
  <si>
    <t>O00120</t>
  </si>
  <si>
    <t>O02335</t>
  </si>
  <si>
    <t>O02621</t>
  </si>
  <si>
    <t>O03750</t>
  </si>
  <si>
    <t>O05167</t>
  </si>
  <si>
    <t>O05451</t>
  </si>
  <si>
    <t>Thomas Green</t>
  </si>
  <si>
    <t>O06321</t>
  </si>
  <si>
    <t>Noah Thomas</t>
  </si>
  <si>
    <t>O08895</t>
  </si>
  <si>
    <t>O08930</t>
  </si>
  <si>
    <t>O00131</t>
  </si>
  <si>
    <t>O00426</t>
  </si>
  <si>
    <t>O00580</t>
  </si>
  <si>
    <t>O01806</t>
  </si>
  <si>
    <t>O02077</t>
  </si>
  <si>
    <t>O02297</t>
  </si>
  <si>
    <t>O03521</t>
  </si>
  <si>
    <t>George Hughes</t>
  </si>
  <si>
    <t>O03859</t>
  </si>
  <si>
    <t>O04245</t>
  </si>
  <si>
    <t>O05666</t>
  </si>
  <si>
    <t>O05832</t>
  </si>
  <si>
    <t>O05851</t>
  </si>
  <si>
    <t>O06333</t>
  </si>
  <si>
    <t>O07499</t>
  </si>
  <si>
    <t>O08177</t>
  </si>
  <si>
    <t>O08422</t>
  </si>
  <si>
    <t>Jack Scott</t>
  </si>
  <si>
    <t>O08768</t>
  </si>
  <si>
    <t>Alex Kelly</t>
  </si>
  <si>
    <t>O09368</t>
  </si>
  <si>
    <t>George Taylor</t>
  </si>
  <si>
    <t>O00419</t>
  </si>
  <si>
    <t>Jessica Roberts</t>
  </si>
  <si>
    <t>O01886</t>
  </si>
  <si>
    <t>O02465</t>
  </si>
  <si>
    <t>O02606</t>
  </si>
  <si>
    <t>O03314</t>
  </si>
  <si>
    <t>O04085</t>
  </si>
  <si>
    <t>O05102</t>
  </si>
  <si>
    <t>Emma Hughes</t>
  </si>
  <si>
    <t>O05174</t>
  </si>
  <si>
    <t>O06094</t>
  </si>
  <si>
    <t>O07385</t>
  </si>
  <si>
    <t>O08335</t>
  </si>
  <si>
    <t>O08508</t>
  </si>
  <si>
    <t>Daniel Davies</t>
  </si>
  <si>
    <t>O09579</t>
  </si>
  <si>
    <t>O00470</t>
  </si>
  <si>
    <t>O00884</t>
  </si>
  <si>
    <t>Daniel Roberts</t>
  </si>
  <si>
    <t>O00932</t>
  </si>
  <si>
    <t>O02272</t>
  </si>
  <si>
    <t>Jack Lewis</t>
  </si>
  <si>
    <t>O02970</t>
  </si>
  <si>
    <t>O03288</t>
  </si>
  <si>
    <t>Liam Wilson</t>
  </si>
  <si>
    <t>O03824</t>
  </si>
  <si>
    <t>O03893</t>
  </si>
  <si>
    <t>O04951</t>
  </si>
  <si>
    <t>Mia Brown</t>
  </si>
  <si>
    <t>O05362</t>
  </si>
  <si>
    <t>Amelia Scott</t>
  </si>
  <si>
    <t>O06077</t>
  </si>
  <si>
    <t>O07074</t>
  </si>
  <si>
    <t>O08559</t>
  </si>
  <si>
    <t>O09343</t>
  </si>
  <si>
    <t>O09690</t>
  </si>
  <si>
    <t>O09864</t>
  </si>
  <si>
    <t>Jack Hughes</t>
  </si>
  <si>
    <t>O01871</t>
  </si>
  <si>
    <t>O03853</t>
  </si>
  <si>
    <t>Alex Baker</t>
  </si>
  <si>
    <t>O04869</t>
  </si>
  <si>
    <t>O05012</t>
  </si>
  <si>
    <t>O05063</t>
  </si>
  <si>
    <t>O05069</t>
  </si>
  <si>
    <t>Leo Evans</t>
  </si>
  <si>
    <t>O05567</t>
  </si>
  <si>
    <t>O06245</t>
  </si>
  <si>
    <t>Harry Carter</t>
  </si>
  <si>
    <t>O07211</t>
  </si>
  <si>
    <t>O08888</t>
  </si>
  <si>
    <t>Amelia Adams</t>
  </si>
  <si>
    <t>O00081</t>
  </si>
  <si>
    <t>O00797</t>
  </si>
  <si>
    <t>O00855</t>
  </si>
  <si>
    <t>O00859</t>
  </si>
  <si>
    <t>O01531</t>
  </si>
  <si>
    <t>O02036</t>
  </si>
  <si>
    <t>O04033</t>
  </si>
  <si>
    <t>O05071</t>
  </si>
  <si>
    <t>Liam Baker</t>
  </si>
  <si>
    <t>O05278</t>
  </si>
  <si>
    <t>O06355</t>
  </si>
  <si>
    <t>O06628</t>
  </si>
  <si>
    <t>O08329</t>
  </si>
  <si>
    <t>O08478</t>
  </si>
  <si>
    <t>O00841</t>
  </si>
  <si>
    <t>O01507</t>
  </si>
  <si>
    <t>O01648</t>
  </si>
  <si>
    <t>O02735</t>
  </si>
  <si>
    <t>O02788</t>
  </si>
  <si>
    <t>O02798</t>
  </si>
  <si>
    <t>O02815</t>
  </si>
  <si>
    <t>O03017</t>
  </si>
  <si>
    <t>Oscar Parker</t>
  </si>
  <si>
    <t>O06195</t>
  </si>
  <si>
    <t>Olivia Roberts</t>
  </si>
  <si>
    <t>O07041</t>
  </si>
  <si>
    <t>Thomas Walker</t>
  </si>
  <si>
    <t>O07469</t>
  </si>
  <si>
    <t>O07952</t>
  </si>
  <si>
    <t>Jack Roberts</t>
  </si>
  <si>
    <t>O09652</t>
  </si>
  <si>
    <t>O09790</t>
  </si>
  <si>
    <t>O00528</t>
  </si>
  <si>
    <t>O01624</t>
  </si>
  <si>
    <t>O02212</t>
  </si>
  <si>
    <t>Jack Davies</t>
  </si>
  <si>
    <t>O02668</t>
  </si>
  <si>
    <t>Leo Smith</t>
  </si>
  <si>
    <t>O04717</t>
  </si>
  <si>
    <t>O05981</t>
  </si>
  <si>
    <t>O06735</t>
  </si>
  <si>
    <t>O01293</t>
  </si>
  <si>
    <t>O02805</t>
  </si>
  <si>
    <t>O04122</t>
  </si>
  <si>
    <t>O06360</t>
  </si>
  <si>
    <t>Emma Smith</t>
  </si>
  <si>
    <t>O06716</t>
  </si>
  <si>
    <t>O07686</t>
  </si>
  <si>
    <t>O07868</t>
  </si>
  <si>
    <t>O08395</t>
  </si>
  <si>
    <t>Olivia Walker</t>
  </si>
  <si>
    <t>O09056</t>
  </si>
  <si>
    <t>Grace Watson</t>
  </si>
  <si>
    <t>O09962</t>
  </si>
  <si>
    <t>O10000</t>
  </si>
  <si>
    <t>O00487</t>
  </si>
  <si>
    <t>O00684</t>
  </si>
  <si>
    <t>O00824</t>
  </si>
  <si>
    <t>O01198</t>
  </si>
  <si>
    <t>O01390</t>
  </si>
  <si>
    <t>O01601</t>
  </si>
  <si>
    <t>Amelia Smith</t>
  </si>
  <si>
    <t>O01975</t>
  </si>
  <si>
    <t>O04285</t>
  </si>
  <si>
    <t>Amelia Davies</t>
  </si>
  <si>
    <t>O04360</t>
  </si>
  <si>
    <t>O04689</t>
  </si>
  <si>
    <t>Mia Kelly</t>
  </si>
  <si>
    <t>O04831</t>
  </si>
  <si>
    <t>Mia Williams</t>
  </si>
  <si>
    <t>O05032</t>
  </si>
  <si>
    <t>O05571</t>
  </si>
  <si>
    <t>Mia Watson</t>
  </si>
  <si>
    <t>O01737</t>
  </si>
  <si>
    <t>O02309</t>
  </si>
  <si>
    <t>O03223</t>
  </si>
  <si>
    <t>O03229</t>
  </si>
  <si>
    <t>O03277</t>
  </si>
  <si>
    <t>O03555</t>
  </si>
  <si>
    <t>O03637</t>
  </si>
  <si>
    <t>O06440</t>
  </si>
  <si>
    <t>O06935</t>
  </si>
  <si>
    <t>O07200</t>
  </si>
  <si>
    <t>Mia Lewis</t>
  </si>
  <si>
    <t>O08268</t>
  </si>
  <si>
    <t>O08882</t>
  </si>
  <si>
    <t>O00783</t>
  </si>
  <si>
    <t>O01779</t>
  </si>
  <si>
    <t>O01820</t>
  </si>
  <si>
    <t>O02155</t>
  </si>
  <si>
    <t>O02585</t>
  </si>
  <si>
    <t>Olivia Hall</t>
  </si>
  <si>
    <t>O02722</t>
  </si>
  <si>
    <t>O03477</t>
  </si>
  <si>
    <t>O03817</t>
  </si>
  <si>
    <t>O04819</t>
  </si>
  <si>
    <t>O05057</t>
  </si>
  <si>
    <t>O05165</t>
  </si>
  <si>
    <t>Isla Clark</t>
  </si>
  <si>
    <t>O05200</t>
  </si>
  <si>
    <t>O05412</t>
  </si>
  <si>
    <t>O06873</t>
  </si>
  <si>
    <t>O08870</t>
  </si>
  <si>
    <t>Leo Clark</t>
  </si>
  <si>
    <t>O09436</t>
  </si>
  <si>
    <t>Olivia Williams</t>
  </si>
  <si>
    <t>O09858</t>
  </si>
  <si>
    <t>O00315</t>
  </si>
  <si>
    <t>O00420</t>
  </si>
  <si>
    <t>O00432</t>
  </si>
  <si>
    <t>O04013</t>
  </si>
  <si>
    <t>O04412</t>
  </si>
  <si>
    <t>Thomas Evans</t>
  </si>
  <si>
    <t>O04926</t>
  </si>
  <si>
    <t>O05039</t>
  </si>
  <si>
    <t>O06394</t>
  </si>
  <si>
    <t>O06437</t>
  </si>
  <si>
    <t>Liam Hall</t>
  </si>
  <si>
    <t>O06843</t>
  </si>
  <si>
    <t>O06967</t>
  </si>
  <si>
    <t>O06971</t>
  </si>
  <si>
    <t>Thomas Brown</t>
  </si>
  <si>
    <t>O07714</t>
  </si>
  <si>
    <t>O08373</t>
  </si>
  <si>
    <t>O09088</t>
  </si>
  <si>
    <t>Daniel Watson</t>
  </si>
  <si>
    <t>O09286</t>
  </si>
  <si>
    <t>Olivia Martin</t>
  </si>
  <si>
    <t>O09555</t>
  </si>
  <si>
    <t>O00253</t>
  </si>
  <si>
    <t>O00284</t>
  </si>
  <si>
    <t>O00984</t>
  </si>
  <si>
    <t>Emma Moore</t>
  </si>
  <si>
    <t>O01069</t>
  </si>
  <si>
    <t>Thomas Campbell</t>
  </si>
  <si>
    <t>O01251</t>
  </si>
  <si>
    <t>Jessica Smith</t>
  </si>
  <si>
    <t>O01338</t>
  </si>
  <si>
    <t>O01565</t>
  </si>
  <si>
    <t>O01696</t>
  </si>
  <si>
    <t>O02432</t>
  </si>
  <si>
    <t>O02705</t>
  </si>
  <si>
    <t>O04932</t>
  </si>
  <si>
    <t>O05467</t>
  </si>
  <si>
    <t>O06397</t>
  </si>
  <si>
    <t>O08133</t>
  </si>
  <si>
    <t>O08224</t>
  </si>
  <si>
    <t>Noah Campbell</t>
  </si>
  <si>
    <t>O08465</t>
  </si>
  <si>
    <t>O08539</t>
  </si>
  <si>
    <t>Oscar Green</t>
  </si>
  <si>
    <t>O00679</t>
  </si>
  <si>
    <t>Sophie Scott</t>
  </si>
  <si>
    <t>O00811</t>
  </si>
  <si>
    <t>O01070</t>
  </si>
  <si>
    <t>O01676</t>
  </si>
  <si>
    <t>William Campbell</t>
  </si>
  <si>
    <t>O02163</t>
  </si>
  <si>
    <t>O02455</t>
  </si>
  <si>
    <t>O02583</t>
  </si>
  <si>
    <t>Oscar Clark</t>
  </si>
  <si>
    <t>O02678</t>
  </si>
  <si>
    <t>O02926</t>
  </si>
  <si>
    <t>O03286</t>
  </si>
  <si>
    <t>O04465</t>
  </si>
  <si>
    <t>Jack Wilson</t>
  </si>
  <si>
    <t>O05856</t>
  </si>
  <si>
    <t>O06630</t>
  </si>
  <si>
    <t>O07958</t>
  </si>
  <si>
    <t>O08543</t>
  </si>
  <si>
    <t>O08579</t>
  </si>
  <si>
    <t>Emma Kelly</t>
  </si>
  <si>
    <t>O08694</t>
  </si>
  <si>
    <t>O08982</t>
  </si>
  <si>
    <t>O09722</t>
  </si>
  <si>
    <t>O00218</t>
  </si>
  <si>
    <t>O00981</t>
  </si>
  <si>
    <t>O03443</t>
  </si>
  <si>
    <t>O03453</t>
  </si>
  <si>
    <t>O04275</t>
  </si>
  <si>
    <t>O04603</t>
  </si>
  <si>
    <t>O05514</t>
  </si>
  <si>
    <t>O06606</t>
  </si>
  <si>
    <t>O06792</t>
  </si>
  <si>
    <t>Thomas Morgan</t>
  </si>
  <si>
    <t>O08008</t>
  </si>
  <si>
    <t>O08432</t>
  </si>
  <si>
    <t>O08580</t>
  </si>
  <si>
    <t>O09551</t>
  </si>
  <si>
    <t>Isla Jones</t>
  </si>
  <si>
    <t>O00599</t>
  </si>
  <si>
    <t>O00713</t>
  </si>
  <si>
    <t>Emma Thomas</t>
  </si>
  <si>
    <t>O00794</t>
  </si>
  <si>
    <t>O00957</t>
  </si>
  <si>
    <t>O00971</t>
  </si>
  <si>
    <t>O01688</t>
  </si>
  <si>
    <t>Sophie Mitchell</t>
  </si>
  <si>
    <t>O01811</t>
  </si>
  <si>
    <t>O02129</t>
  </si>
  <si>
    <t>O02342</t>
  </si>
  <si>
    <t>O02426</t>
  </si>
  <si>
    <t>George Martin</t>
  </si>
  <si>
    <t>O04154</t>
  </si>
  <si>
    <t>O04328</t>
  </si>
  <si>
    <t>O05158</t>
  </si>
  <si>
    <t>O05662</t>
  </si>
  <si>
    <t>O06017</t>
  </si>
  <si>
    <t>O08001</t>
  </si>
  <si>
    <t>O09367</t>
  </si>
  <si>
    <t>O00265</t>
  </si>
  <si>
    <t>O00493</t>
  </si>
  <si>
    <t>O01552</t>
  </si>
  <si>
    <t>O02755</t>
  </si>
  <si>
    <t>O02778</t>
  </si>
  <si>
    <t>O03872</t>
  </si>
  <si>
    <t>William Walker</t>
  </si>
  <si>
    <t>O05677</t>
  </si>
  <si>
    <t>Alex White</t>
  </si>
  <si>
    <t>O05977</t>
  </si>
  <si>
    <t>O06039</t>
  </si>
  <si>
    <t>O06139</t>
  </si>
  <si>
    <t>O06357</t>
  </si>
  <si>
    <t>O07124</t>
  </si>
  <si>
    <t>William Evans</t>
  </si>
  <si>
    <t>O07838</t>
  </si>
  <si>
    <t>O08627</t>
  </si>
  <si>
    <t>O09524</t>
  </si>
  <si>
    <t>O00695</t>
  </si>
  <si>
    <t>O03069</t>
  </si>
  <si>
    <t>O04748</t>
  </si>
  <si>
    <t>O04931</t>
  </si>
  <si>
    <t>O05735</t>
  </si>
  <si>
    <t>O05892</t>
  </si>
  <si>
    <t>O05984</t>
  </si>
  <si>
    <t>O06003</t>
  </si>
  <si>
    <t>O07689</t>
  </si>
  <si>
    <t>O08093</t>
  </si>
  <si>
    <t>O08933</t>
  </si>
  <si>
    <t>O09485</t>
  </si>
  <si>
    <t>O02094</t>
  </si>
  <si>
    <t>O02140</t>
  </si>
  <si>
    <t>George Jones</t>
  </si>
  <si>
    <t>O03494</t>
  </si>
  <si>
    <t>O03683</t>
  </si>
  <si>
    <t>O03752</t>
  </si>
  <si>
    <t>O03999</t>
  </si>
  <si>
    <t>O04988</t>
  </si>
  <si>
    <t>O06179</t>
  </si>
  <si>
    <t>O06946</t>
  </si>
  <si>
    <t>O07403</t>
  </si>
  <si>
    <t>O07627</t>
  </si>
  <si>
    <t>Jack Evans</t>
  </si>
  <si>
    <t>O08704</t>
  </si>
  <si>
    <t>O08789</t>
  </si>
  <si>
    <t>O00899</t>
  </si>
  <si>
    <t>O01401</t>
  </si>
  <si>
    <t>O01497</t>
  </si>
  <si>
    <t>O01610</t>
  </si>
  <si>
    <t>Amelia Carter</t>
  </si>
  <si>
    <t>O02329</t>
  </si>
  <si>
    <t>O03091</t>
  </si>
  <si>
    <t>O03620</t>
  </si>
  <si>
    <t>O04197</t>
  </si>
  <si>
    <t>O04727</t>
  </si>
  <si>
    <t>O05085</t>
  </si>
  <si>
    <t>O05572</t>
  </si>
  <si>
    <t>O08873</t>
  </si>
  <si>
    <t>O09242</t>
  </si>
  <si>
    <t>Ava Jones</t>
  </si>
  <si>
    <t>O09311</t>
  </si>
  <si>
    <t>O00402</t>
  </si>
  <si>
    <t>Sophie Taylor</t>
  </si>
  <si>
    <t>O01134</t>
  </si>
  <si>
    <t>O01336</t>
  </si>
  <si>
    <t>O01966</t>
  </si>
  <si>
    <t>O02982</t>
  </si>
  <si>
    <t>O03421</t>
  </si>
  <si>
    <t>O04119</t>
  </si>
  <si>
    <t>O05077</t>
  </si>
  <si>
    <t>O06939</t>
  </si>
  <si>
    <t>O07080</t>
  </si>
  <si>
    <t>O07259</t>
  </si>
  <si>
    <t>O07808</t>
  </si>
  <si>
    <t>O08208</t>
  </si>
  <si>
    <t>O08232</t>
  </si>
  <si>
    <t>Amelia Martin</t>
  </si>
  <si>
    <t>O09764</t>
  </si>
  <si>
    <t>O00438</t>
  </si>
  <si>
    <t>O00469</t>
  </si>
  <si>
    <t>O02347</t>
  </si>
  <si>
    <t>Thomas Martin</t>
  </si>
  <si>
    <t>O02469</t>
  </si>
  <si>
    <t>Liam Walker</t>
  </si>
  <si>
    <t>O02563</t>
  </si>
  <si>
    <t>O02665</t>
  </si>
  <si>
    <t>O03248</t>
  </si>
  <si>
    <t>O03558</t>
  </si>
  <si>
    <t>O04403</t>
  </si>
  <si>
    <t>O04893</t>
  </si>
  <si>
    <t>O06553</t>
  </si>
  <si>
    <t>O06648</t>
  </si>
  <si>
    <t>Oscar Carter</t>
  </si>
  <si>
    <t>O06963</t>
  </si>
  <si>
    <t>O07232</t>
  </si>
  <si>
    <t>Isla White</t>
  </si>
  <si>
    <t>O09591</t>
  </si>
  <si>
    <t>O00051</t>
  </si>
  <si>
    <t>O06281</t>
  </si>
  <si>
    <t>O06330</t>
  </si>
  <si>
    <t>O07713</t>
  </si>
  <si>
    <t>O07778</t>
  </si>
  <si>
    <t>Ava Scott</t>
  </si>
  <si>
    <t>O07844</t>
  </si>
  <si>
    <t>O08179</t>
  </si>
  <si>
    <t>O08653</t>
  </si>
  <si>
    <t>O08661</t>
  </si>
  <si>
    <t>Alex Morgan</t>
  </si>
  <si>
    <t>O09949</t>
  </si>
  <si>
    <t>Emma Walker</t>
  </si>
  <si>
    <t>O00879</t>
  </si>
  <si>
    <t>O02527</t>
  </si>
  <si>
    <t>O04447</t>
  </si>
  <si>
    <t>Harry Harris</t>
  </si>
  <si>
    <t>O06510</t>
  </si>
  <si>
    <t>O07265</t>
  </si>
  <si>
    <t>Noah Adams</t>
  </si>
  <si>
    <t>O08281</t>
  </si>
  <si>
    <t>Thomas Clark</t>
  </si>
  <si>
    <t>O08467</t>
  </si>
  <si>
    <t>O09728</t>
  </si>
  <si>
    <t>O00353</t>
  </si>
  <si>
    <t>O00582</t>
  </si>
  <si>
    <t>O01521</t>
  </si>
  <si>
    <t>O02000</t>
  </si>
  <si>
    <t>O02059</t>
  </si>
  <si>
    <t>O03113</t>
  </si>
  <si>
    <t>O03771</t>
  </si>
  <si>
    <t>O04607</t>
  </si>
  <si>
    <t>O04793</t>
  </si>
  <si>
    <t>O04825</t>
  </si>
  <si>
    <t>George Carter</t>
  </si>
  <si>
    <t>O05492</t>
  </si>
  <si>
    <t>William Morgan</t>
  </si>
  <si>
    <t>O05887</t>
  </si>
  <si>
    <t>O06892</t>
  </si>
  <si>
    <t>Emma Carter</t>
  </si>
  <si>
    <t>O06945</t>
  </si>
  <si>
    <t>O07049</t>
  </si>
  <si>
    <t>Grace Scott</t>
  </si>
  <si>
    <t>O07140</t>
  </si>
  <si>
    <t>Thomas Williams</t>
  </si>
  <si>
    <t>O08854</t>
  </si>
  <si>
    <t>O09253</t>
  </si>
  <si>
    <t>William Moore</t>
  </si>
  <si>
    <t>O09497</t>
  </si>
  <si>
    <t>O09801</t>
  </si>
  <si>
    <t>William White</t>
  </si>
  <si>
    <t>O00101</t>
  </si>
  <si>
    <t>O00703</t>
  </si>
  <si>
    <t>O00726</t>
  </si>
  <si>
    <t>Mia Mitchell</t>
  </si>
  <si>
    <t>O00796</t>
  </si>
  <si>
    <t>O01056</t>
  </si>
  <si>
    <t>Sophie Hughes</t>
  </si>
  <si>
    <t>O01557</t>
  </si>
  <si>
    <t>O03856</t>
  </si>
  <si>
    <t>O03990</t>
  </si>
  <si>
    <t>O05152</t>
  </si>
  <si>
    <t>O05432</t>
  </si>
  <si>
    <t>O05688</t>
  </si>
  <si>
    <t>O08506</t>
  </si>
  <si>
    <t>Leo Roberts</t>
  </si>
  <si>
    <t>O00021</t>
  </si>
  <si>
    <t>O00170</t>
  </si>
  <si>
    <t>O00378</t>
  </si>
  <si>
    <t>O01461</t>
  </si>
  <si>
    <t>O01744</t>
  </si>
  <si>
    <t>Olivia Harris</t>
  </si>
  <si>
    <t>O01999</t>
  </si>
  <si>
    <t>O02071</t>
  </si>
  <si>
    <t>O03345</t>
  </si>
  <si>
    <t>O04829</t>
  </si>
  <si>
    <t>O04961</t>
  </si>
  <si>
    <t>O05103</t>
  </si>
  <si>
    <t>O05468</t>
  </si>
  <si>
    <t>O05550</t>
  </si>
  <si>
    <t>O05965</t>
  </si>
  <si>
    <t>O06065</t>
  </si>
  <si>
    <t>O09121</t>
  </si>
  <si>
    <t>O00431</t>
  </si>
  <si>
    <t>Isla Lewis</t>
  </si>
  <si>
    <t>O01583</t>
  </si>
  <si>
    <t>O01638</t>
  </si>
  <si>
    <t>O02166</t>
  </si>
  <si>
    <t>O02742</t>
  </si>
  <si>
    <t>O03035</t>
  </si>
  <si>
    <t>O03247</t>
  </si>
  <si>
    <t>O03435</t>
  </si>
  <si>
    <t>O04767</t>
  </si>
  <si>
    <t>Sophie Carter</t>
  </si>
  <si>
    <t>O06951</t>
  </si>
  <si>
    <t>Liam Lewis</t>
  </si>
  <si>
    <t>O08157</t>
  </si>
  <si>
    <t>Noah Walker</t>
  </si>
  <si>
    <t>O09527</t>
  </si>
  <si>
    <t>O00429</t>
  </si>
  <si>
    <t>O01690</t>
  </si>
  <si>
    <t>O01776</t>
  </si>
  <si>
    <t>O01848</t>
  </si>
  <si>
    <t>O02658</t>
  </si>
  <si>
    <t>Emma Wilson</t>
  </si>
  <si>
    <t>O02935</t>
  </si>
  <si>
    <t>O03011</t>
  </si>
  <si>
    <t>O04091</t>
  </si>
  <si>
    <t>O04643</t>
  </si>
  <si>
    <t>O04889</t>
  </si>
  <si>
    <t>O05142</t>
  </si>
  <si>
    <t>O00405</t>
  </si>
  <si>
    <t>O01114</t>
  </si>
  <si>
    <t>O02269</t>
  </si>
  <si>
    <t>Leo Kelly</t>
  </si>
  <si>
    <t>O03594</t>
  </si>
  <si>
    <t>O03731</t>
  </si>
  <si>
    <t>Noah Wilson</t>
  </si>
  <si>
    <t>O04735</t>
  </si>
  <si>
    <t>O05003</t>
  </si>
  <si>
    <t>O05082</t>
  </si>
  <si>
    <t>O08485</t>
  </si>
  <si>
    <t>O08525</t>
  </si>
  <si>
    <t>O08833</t>
  </si>
  <si>
    <t>O08899</t>
  </si>
  <si>
    <t>O09097</t>
  </si>
  <si>
    <t>O00074</t>
  </si>
  <si>
    <t>O00779</t>
  </si>
  <si>
    <t>O01758</t>
  </si>
  <si>
    <t>Thomas White</t>
  </si>
  <si>
    <t>O03192</t>
  </si>
  <si>
    <t>O03627</t>
  </si>
  <si>
    <t>O03838</t>
  </si>
  <si>
    <t>O05474</t>
  </si>
  <si>
    <t>O05879</t>
  </si>
  <si>
    <t>Jessica Kelly</t>
  </si>
  <si>
    <t>O06266</t>
  </si>
  <si>
    <t>O06418</t>
  </si>
  <si>
    <t>O06565</t>
  </si>
  <si>
    <t>O06855</t>
  </si>
  <si>
    <t>O08181</t>
  </si>
  <si>
    <t>O08313</t>
  </si>
  <si>
    <t>O08323</t>
  </si>
  <si>
    <t>O03135</t>
  </si>
  <si>
    <t>O03468</t>
  </si>
  <si>
    <t>O03639</t>
  </si>
  <si>
    <t>O05046</t>
  </si>
  <si>
    <t>O06009</t>
  </si>
  <si>
    <t>Grace Moore</t>
  </si>
  <si>
    <t>O07406</t>
  </si>
  <si>
    <t>O07719</t>
  </si>
  <si>
    <t>Leo Lewis</t>
  </si>
  <si>
    <t>O08277</t>
  </si>
  <si>
    <t>Ava Brown</t>
  </si>
  <si>
    <t>O08735</t>
  </si>
  <si>
    <t>O08782</t>
  </si>
  <si>
    <t>O09335</t>
  </si>
  <si>
    <t>O09475</t>
  </si>
  <si>
    <t>O00140</t>
  </si>
  <si>
    <t>Jessica Green</t>
  </si>
  <si>
    <t>O00598</t>
  </si>
  <si>
    <t>Liam Moore</t>
  </si>
  <si>
    <t>O00647</t>
  </si>
  <si>
    <t>Olivia Adams</t>
  </si>
  <si>
    <t>O00759</t>
  </si>
  <si>
    <t>O02670</t>
  </si>
  <si>
    <t>O02813</t>
  </si>
  <si>
    <t>O02925</t>
  </si>
  <si>
    <t>O03628</t>
  </si>
  <si>
    <t>Harry Thomas</t>
  </si>
  <si>
    <t>O05261</t>
  </si>
  <si>
    <t>O05638</t>
  </si>
  <si>
    <t>O06280</t>
  </si>
  <si>
    <t>O08324</t>
  </si>
  <si>
    <t>O09071</t>
  </si>
  <si>
    <t>O09535</t>
  </si>
  <si>
    <t>O09580</t>
  </si>
  <si>
    <t>O00117</t>
  </si>
  <si>
    <t>O00288</t>
  </si>
  <si>
    <t>Oscar Wilson</t>
  </si>
  <si>
    <t>O00542</t>
  </si>
  <si>
    <t>O02235</t>
  </si>
  <si>
    <t>O02558</t>
  </si>
  <si>
    <t>O02854</t>
  </si>
  <si>
    <t>O03300</t>
  </si>
  <si>
    <t>O03940</t>
  </si>
  <si>
    <t>O04009</t>
  </si>
  <si>
    <t>O04253</t>
  </si>
  <si>
    <t>O04407</t>
  </si>
  <si>
    <t>O05008</t>
  </si>
  <si>
    <t>O05232</t>
  </si>
  <si>
    <t>O05932</t>
  </si>
  <si>
    <t>O07804</t>
  </si>
  <si>
    <t>O07970</t>
  </si>
  <si>
    <t>O09488</t>
  </si>
  <si>
    <t>O00068</t>
  </si>
  <si>
    <t>O00696</t>
  </si>
  <si>
    <t>O01061</t>
  </si>
  <si>
    <t>O02451</t>
  </si>
  <si>
    <t>O04157</t>
  </si>
  <si>
    <t>O04202</t>
  </si>
  <si>
    <t>O04451</t>
  </si>
  <si>
    <t>O05928</t>
  </si>
  <si>
    <t>Amelia Green</t>
  </si>
  <si>
    <t>O06809</t>
  </si>
  <si>
    <t>Noah Green</t>
  </si>
  <si>
    <t>O08906</t>
  </si>
  <si>
    <t>O09732</t>
  </si>
  <si>
    <t>O00321</t>
  </si>
  <si>
    <t>O01545</t>
  </si>
  <si>
    <t>O02099</t>
  </si>
  <si>
    <t>O02457</t>
  </si>
  <si>
    <t>O02624</t>
  </si>
  <si>
    <t>Grace Adams</t>
  </si>
  <si>
    <t>O03099</t>
  </si>
  <si>
    <t>O04400</t>
  </si>
  <si>
    <t>O04634</t>
  </si>
  <si>
    <t>William Watson</t>
  </si>
  <si>
    <t>O04693</t>
  </si>
  <si>
    <t>O05189</t>
  </si>
  <si>
    <t>O05471</t>
  </si>
  <si>
    <t>O07606</t>
  </si>
  <si>
    <t>O07880</t>
  </si>
  <si>
    <t>O08121</t>
  </si>
  <si>
    <t>O08278</t>
  </si>
  <si>
    <t>O09003</t>
  </si>
  <si>
    <t>Grace Green</t>
  </si>
  <si>
    <t>O09204</t>
  </si>
  <si>
    <t>O09448</t>
  </si>
  <si>
    <t>O00030</t>
  </si>
  <si>
    <t>O00100</t>
  </si>
  <si>
    <t>O01296</t>
  </si>
  <si>
    <t>Alex Moore</t>
  </si>
  <si>
    <t>O02944</t>
  </si>
  <si>
    <t>O04906</t>
  </si>
  <si>
    <t>O05094</t>
  </si>
  <si>
    <t>Ava Campbell</t>
  </si>
  <si>
    <t>O06026</t>
  </si>
  <si>
    <t>O06326</t>
  </si>
  <si>
    <t>Mia Scott</t>
  </si>
  <si>
    <t>O06631</t>
  </si>
  <si>
    <t>O06639</t>
  </si>
  <si>
    <t>O06800</t>
  </si>
  <si>
    <t>O07301</t>
  </si>
  <si>
    <t>O08075</t>
  </si>
  <si>
    <t>O08869</t>
  </si>
  <si>
    <t>O08959</t>
  </si>
  <si>
    <t>O09678</t>
  </si>
  <si>
    <t>Leo Scott</t>
  </si>
  <si>
    <t>O00481</t>
  </si>
  <si>
    <t>O01129</t>
  </si>
  <si>
    <t>O01182</t>
  </si>
  <si>
    <t>O03809</t>
  </si>
  <si>
    <t>O04457</t>
  </si>
  <si>
    <t>Leo Davies</t>
  </si>
  <si>
    <t>O04578</t>
  </si>
  <si>
    <t>O05656</t>
  </si>
  <si>
    <t>O05896</t>
  </si>
  <si>
    <t>O07187</t>
  </si>
  <si>
    <t>O07333</t>
  </si>
  <si>
    <t>O08442</t>
  </si>
  <si>
    <t>O09186</t>
  </si>
  <si>
    <t>O09247</t>
  </si>
  <si>
    <t>O09695</t>
  </si>
  <si>
    <t>O00712</t>
  </si>
  <si>
    <t>O01027</t>
  </si>
  <si>
    <t>O01244</t>
  </si>
  <si>
    <t>O02042</t>
  </si>
  <si>
    <t>Noah Carter</t>
  </si>
  <si>
    <t>O02401</t>
  </si>
  <si>
    <t>O03158</t>
  </si>
  <si>
    <t>O03706</t>
  </si>
  <si>
    <t>O05844</t>
  </si>
  <si>
    <t>O05886</t>
  </si>
  <si>
    <t>O06117</t>
  </si>
  <si>
    <t>O07114</t>
  </si>
  <si>
    <t>O07904</t>
  </si>
  <si>
    <t>O08463</t>
  </si>
  <si>
    <t>Thomas Adams</t>
  </si>
  <si>
    <t>O09802</t>
  </si>
  <si>
    <t>O09979</t>
  </si>
  <si>
    <t>O01211</t>
  </si>
  <si>
    <t>O02421</t>
  </si>
  <si>
    <t>O02486</t>
  </si>
  <si>
    <t>O02663</t>
  </si>
  <si>
    <t>O03485</t>
  </si>
  <si>
    <t>O03492</t>
  </si>
  <si>
    <t>O04349</t>
  </si>
  <si>
    <t>O04950</t>
  </si>
  <si>
    <t>O05254</t>
  </si>
  <si>
    <t>Amelia Kelly</t>
  </si>
  <si>
    <t>O06918</t>
  </si>
  <si>
    <t>O07242</t>
  </si>
  <si>
    <t>O01430</t>
  </si>
  <si>
    <t>O01732</t>
  </si>
  <si>
    <t>O02195</t>
  </si>
  <si>
    <t>O03613</t>
  </si>
  <si>
    <t>O03727</t>
  </si>
  <si>
    <t>O06487</t>
  </si>
  <si>
    <t>O08077</t>
  </si>
  <si>
    <t>O08360</t>
  </si>
  <si>
    <t>O09293</t>
  </si>
  <si>
    <t>O09939</t>
  </si>
  <si>
    <t>O09997</t>
  </si>
  <si>
    <t>O00914</t>
  </si>
  <si>
    <t>O01312</t>
  </si>
  <si>
    <t>O03545</t>
  </si>
  <si>
    <t>O03894</t>
  </si>
  <si>
    <t>O04424</t>
  </si>
  <si>
    <t>Olivia Davies</t>
  </si>
  <si>
    <t>O04886</t>
  </si>
  <si>
    <t>O05430</t>
  </si>
  <si>
    <t>Jessica Harris</t>
  </si>
  <si>
    <t>O06104</t>
  </si>
  <si>
    <t>Isla Evans</t>
  </si>
  <si>
    <t>O06928</t>
  </si>
  <si>
    <t>William Williams</t>
  </si>
  <si>
    <t>O07005</t>
  </si>
  <si>
    <t>O07093</t>
  </si>
  <si>
    <t>O07142</t>
  </si>
  <si>
    <t>O07160</t>
  </si>
  <si>
    <t>O07513</t>
  </si>
  <si>
    <t>O08444</t>
  </si>
  <si>
    <t>O08767</t>
  </si>
  <si>
    <t>O08797</t>
  </si>
  <si>
    <t>O09033</t>
  </si>
  <si>
    <t>O09174</t>
  </si>
  <si>
    <t>O09316</t>
  </si>
  <si>
    <t>O01025</t>
  </si>
  <si>
    <t>O01115</t>
  </si>
  <si>
    <t>Jessica Martin</t>
  </si>
  <si>
    <t>O03622</t>
  </si>
  <si>
    <t>O03729</t>
  </si>
  <si>
    <t>Mia Evans</t>
  </si>
  <si>
    <t>O03871</t>
  </si>
  <si>
    <t>O04302</t>
  </si>
  <si>
    <t>O04851</t>
  </si>
  <si>
    <t>Noah Jones</t>
  </si>
  <si>
    <t>O05750</t>
  </si>
  <si>
    <t>O06043</t>
  </si>
  <si>
    <t>O06213</t>
  </si>
  <si>
    <t>O07917</t>
  </si>
  <si>
    <t>O08371</t>
  </si>
  <si>
    <t>O08569</t>
  </si>
  <si>
    <t>O01504</t>
  </si>
  <si>
    <t>George Watson</t>
  </si>
  <si>
    <t>O02712</t>
  </si>
  <si>
    <t>O03536</t>
  </si>
  <si>
    <t>O04198</t>
  </si>
  <si>
    <t>O04480</t>
  </si>
  <si>
    <t>Jessica Clark</t>
  </si>
  <si>
    <t>O04518</t>
  </si>
  <si>
    <t>O04598</t>
  </si>
  <si>
    <t>O06242</t>
  </si>
  <si>
    <t>O07637</t>
  </si>
  <si>
    <t>O08397</t>
  </si>
  <si>
    <t>O08911</t>
  </si>
  <si>
    <t>O09395</t>
  </si>
  <si>
    <t>Leo Brown</t>
  </si>
  <si>
    <t>O00062</t>
  </si>
  <si>
    <t>Daniel Hall</t>
  </si>
  <si>
    <t>O00154</t>
  </si>
  <si>
    <t>O00839</t>
  </si>
  <si>
    <t>O02141</t>
  </si>
  <si>
    <t>O04174</t>
  </si>
  <si>
    <t>Sophie Clark</t>
  </si>
  <si>
    <t>O05459</t>
  </si>
  <si>
    <t>O07096</t>
  </si>
  <si>
    <t>Grace Thomas</t>
  </si>
  <si>
    <t>O09697</t>
  </si>
  <si>
    <t>O00504</t>
  </si>
  <si>
    <t>O00862</t>
  </si>
  <si>
    <t>O01212</t>
  </si>
  <si>
    <t>Isla Martin</t>
  </si>
  <si>
    <t>O01280</t>
  </si>
  <si>
    <t>O01684</t>
  </si>
  <si>
    <t>O02810</t>
  </si>
  <si>
    <t>O04286</t>
  </si>
  <si>
    <t>O04545</t>
  </si>
  <si>
    <t>Harry Watson</t>
  </si>
  <si>
    <t>O05258</t>
  </si>
  <si>
    <t>O05753</t>
  </si>
  <si>
    <t>Alex Hall</t>
  </si>
  <si>
    <t>O06857</t>
  </si>
  <si>
    <t>O07239</t>
  </si>
  <si>
    <t>O07414</t>
  </si>
  <si>
    <t>O07675</t>
  </si>
  <si>
    <t>O08613</t>
  </si>
  <si>
    <t>O08950</t>
  </si>
  <si>
    <t>O09206</t>
  </si>
  <si>
    <t>O09389</t>
  </si>
  <si>
    <t>Grace Wilson</t>
  </si>
  <si>
    <t>O09658</t>
  </si>
  <si>
    <t>O00203</t>
  </si>
  <si>
    <t>O00347</t>
  </si>
  <si>
    <t>O01569</t>
  </si>
  <si>
    <t>O02196</t>
  </si>
  <si>
    <t>Liam Scott</t>
  </si>
  <si>
    <t>O02937</t>
  </si>
  <si>
    <t>O03446</t>
  </si>
  <si>
    <t>Mia Clark</t>
  </si>
  <si>
    <t>O03547</t>
  </si>
  <si>
    <t>O05160</t>
  </si>
  <si>
    <t>O05736</t>
  </si>
  <si>
    <t>O06134</t>
  </si>
  <si>
    <t>O07198</t>
  </si>
  <si>
    <t>O08126</t>
  </si>
  <si>
    <t>O08265</t>
  </si>
  <si>
    <t>O00921</t>
  </si>
  <si>
    <t>O01532</t>
  </si>
  <si>
    <t>Emma Davies</t>
  </si>
  <si>
    <t>O01584</t>
  </si>
  <si>
    <t>Olivia Evans</t>
  </si>
  <si>
    <t>O01680</t>
  </si>
  <si>
    <t>O02148</t>
  </si>
  <si>
    <t>O02438</t>
  </si>
  <si>
    <t>O02595</t>
  </si>
  <si>
    <t>O03057</t>
  </si>
  <si>
    <t>O03328</t>
  </si>
  <si>
    <t>O03559</t>
  </si>
  <si>
    <t>Ava Carter</t>
  </si>
  <si>
    <t>O03902</t>
  </si>
  <si>
    <t>O03982</t>
  </si>
  <si>
    <t>Ava Taylor</t>
  </si>
  <si>
    <t>O04669</t>
  </si>
  <si>
    <t>O04764</t>
  </si>
  <si>
    <t>O06095</t>
  </si>
  <si>
    <t>O06702</t>
  </si>
  <si>
    <t>O07642</t>
  </si>
  <si>
    <t>O08497</t>
  </si>
  <si>
    <t>O09784</t>
  </si>
  <si>
    <t>O09959</t>
  </si>
  <si>
    <t>O01698</t>
  </si>
  <si>
    <t>O01805</t>
  </si>
  <si>
    <t>O03597</t>
  </si>
  <si>
    <t>O04915</t>
  </si>
  <si>
    <t>O05274</t>
  </si>
  <si>
    <t>O05675</t>
  </si>
  <si>
    <t>O05949</t>
  </si>
  <si>
    <t>O07590</t>
  </si>
  <si>
    <t>O08311</t>
  </si>
  <si>
    <t>O09064</t>
  </si>
  <si>
    <t>O09489</t>
  </si>
  <si>
    <t>O00297</t>
  </si>
  <si>
    <t>O01239</t>
  </si>
  <si>
    <t>O03735</t>
  </si>
  <si>
    <t>O04483</t>
  </si>
  <si>
    <t>O05168</t>
  </si>
  <si>
    <t>O05944</t>
  </si>
  <si>
    <t>O06123</t>
  </si>
  <si>
    <t>O07012</t>
  </si>
  <si>
    <t>O08492</t>
  </si>
  <si>
    <t>O09336</t>
  </si>
  <si>
    <t>O09575</t>
  </si>
  <si>
    <t>O03104</t>
  </si>
  <si>
    <t>William Taylor</t>
  </si>
  <si>
    <t>O03119</t>
  </si>
  <si>
    <t>O03346</t>
  </si>
  <si>
    <t>O04006</t>
  </si>
  <si>
    <t>William Hall</t>
  </si>
  <si>
    <t>O04054</t>
  </si>
  <si>
    <t>O04344</t>
  </si>
  <si>
    <t>O05014</t>
  </si>
  <si>
    <t>O05036</t>
  </si>
  <si>
    <t>O05204</t>
  </si>
  <si>
    <t>O05910</t>
  </si>
  <si>
    <t>O06998</t>
  </si>
  <si>
    <t>O07573</t>
  </si>
  <si>
    <t>O08120</t>
  </si>
  <si>
    <t>O08610</t>
  </si>
  <si>
    <t>O09391</t>
  </si>
  <si>
    <t>O01662</t>
  </si>
  <si>
    <t>O02567</t>
  </si>
  <si>
    <t>Olivia Thomas</t>
  </si>
  <si>
    <t>O02660</t>
  </si>
  <si>
    <t>O03082</t>
  </si>
  <si>
    <t>O04411</t>
  </si>
  <si>
    <t>O04471</t>
  </si>
  <si>
    <t>O04657</t>
  </si>
  <si>
    <t>O05296</t>
  </si>
  <si>
    <t>O05544</t>
  </si>
  <si>
    <t>Amelia Hughes</t>
  </si>
  <si>
    <t>O07784</t>
  </si>
  <si>
    <t>O09107</t>
  </si>
  <si>
    <t>O09837</t>
  </si>
  <si>
    <t>O09898</t>
  </si>
  <si>
    <t>O00674</t>
  </si>
  <si>
    <t>O01105</t>
  </si>
  <si>
    <t>O01970</t>
  </si>
  <si>
    <t>O03324</t>
  </si>
  <si>
    <t>O03403</t>
  </si>
  <si>
    <t>O03870</t>
  </si>
  <si>
    <t>O04414</t>
  </si>
  <si>
    <t>O06361</t>
  </si>
  <si>
    <t>O07321</t>
  </si>
  <si>
    <t>O07788</t>
  </si>
  <si>
    <t>O08482</t>
  </si>
  <si>
    <t>O08621</t>
  </si>
  <si>
    <t>O08932</t>
  </si>
  <si>
    <t>O09085</t>
  </si>
  <si>
    <t>O09182</t>
  </si>
  <si>
    <t>O09759</t>
  </si>
  <si>
    <t>O09846</t>
  </si>
  <si>
    <t>O01132</t>
  </si>
  <si>
    <t>O02055</t>
  </si>
  <si>
    <t>O04060</t>
  </si>
  <si>
    <t>O05190</t>
  </si>
  <si>
    <t>O05483</t>
  </si>
  <si>
    <t>O05846</t>
  </si>
  <si>
    <t>O07593</t>
  </si>
  <si>
    <t>Amelia Jones</t>
  </si>
  <si>
    <t>O07670</t>
  </si>
  <si>
    <t>O07755</t>
  </si>
  <si>
    <t>O08026</t>
  </si>
  <si>
    <t>O08129</t>
  </si>
  <si>
    <t>O08184</t>
  </si>
  <si>
    <t>O08883</t>
  </si>
  <si>
    <t>O08951</t>
  </si>
  <si>
    <t>O00648</t>
  </si>
  <si>
    <t>O01218</t>
  </si>
  <si>
    <t>O01715</t>
  </si>
  <si>
    <t>O02319</t>
  </si>
  <si>
    <t>O02817</t>
  </si>
  <si>
    <t>O02852</t>
  </si>
  <si>
    <t>O03304</t>
  </si>
  <si>
    <t>O03631</t>
  </si>
  <si>
    <t>O05758</t>
  </si>
  <si>
    <t>O06867</t>
  </si>
  <si>
    <t>O07564</t>
  </si>
  <si>
    <t>Isla Wilson</t>
  </si>
  <si>
    <t>O08081</t>
  </si>
  <si>
    <t>O08205</t>
  </si>
  <si>
    <t>O08471</t>
  </si>
  <si>
    <t>O08731</t>
  </si>
  <si>
    <t>O00594</t>
  </si>
  <si>
    <t>O02797</t>
  </si>
  <si>
    <t>O03845</t>
  </si>
  <si>
    <t>O04137</t>
  </si>
  <si>
    <t>O04631</t>
  </si>
  <si>
    <t>Daniel Thomas</t>
  </si>
  <si>
    <t>O05154</t>
  </si>
  <si>
    <t>O05380</t>
  </si>
  <si>
    <t>George Williams</t>
  </si>
  <si>
    <t>O07991</t>
  </si>
  <si>
    <t>O00483</t>
  </si>
  <si>
    <t>O01478</t>
  </si>
  <si>
    <t>O02574</t>
  </si>
  <si>
    <t>O02898</t>
  </si>
  <si>
    <t>O02961</t>
  </si>
  <si>
    <t>O03593</t>
  </si>
  <si>
    <t>O04381</t>
  </si>
  <si>
    <t>Jack Hall</t>
  </si>
  <si>
    <t>O05005</t>
  </si>
  <si>
    <t>O05157</t>
  </si>
  <si>
    <t>O05233</t>
  </si>
  <si>
    <t>O06494</t>
  </si>
  <si>
    <t>Liam Parker</t>
  </si>
  <si>
    <t>O06602</t>
  </si>
  <si>
    <t>O06856</t>
  </si>
  <si>
    <t>O07850</t>
  </si>
  <si>
    <t>O08961</t>
  </si>
  <si>
    <t>O09463</t>
  </si>
  <si>
    <t>O03478</t>
  </si>
  <si>
    <t>O03811</t>
  </si>
  <si>
    <t>O04954</t>
  </si>
  <si>
    <t>O08336</t>
  </si>
  <si>
    <t>O08419</t>
  </si>
  <si>
    <t>O09586</t>
  </si>
  <si>
    <t>O00929</t>
  </si>
  <si>
    <t>O01980</t>
  </si>
  <si>
    <t>Jessica Moore</t>
  </si>
  <si>
    <t>O02165</t>
  </si>
  <si>
    <t>William Thomas</t>
  </si>
  <si>
    <t>O02530</t>
  </si>
  <si>
    <t>O04134</t>
  </si>
  <si>
    <t>O06811</t>
  </si>
  <si>
    <t>O06949</t>
  </si>
  <si>
    <t>O07323</t>
  </si>
  <si>
    <t>O07684</t>
  </si>
  <si>
    <t>O08229</t>
  </si>
  <si>
    <t>Liam Mitchell</t>
  </si>
  <si>
    <t>O08379</t>
  </si>
  <si>
    <t>O08528</t>
  </si>
  <si>
    <t>Jack Morgan</t>
  </si>
  <si>
    <t>O08625</t>
  </si>
  <si>
    <t>O09818</t>
  </si>
  <si>
    <t>O01523</t>
  </si>
  <si>
    <t>O01641</t>
  </si>
  <si>
    <t>O01961</t>
  </si>
  <si>
    <t>O03209</t>
  </si>
  <si>
    <t>O04680</t>
  </si>
  <si>
    <t>O06496</t>
  </si>
  <si>
    <t>O06858</t>
  </si>
  <si>
    <t>O07396</t>
  </si>
  <si>
    <t>O07585</t>
  </si>
  <si>
    <t>O08595</t>
  </si>
  <si>
    <t>O08637</t>
  </si>
  <si>
    <t>O08741</t>
  </si>
  <si>
    <t>O09016</t>
  </si>
  <si>
    <t>O09556</t>
  </si>
  <si>
    <t>O09871</t>
  </si>
  <si>
    <t>O00144</t>
  </si>
  <si>
    <t>O00554</t>
  </si>
  <si>
    <t>O01914</t>
  </si>
  <si>
    <t>O02236</t>
  </si>
  <si>
    <t>O03835</t>
  </si>
  <si>
    <t>O03963</t>
  </si>
  <si>
    <t>O04596</t>
  </si>
  <si>
    <t>O05906</t>
  </si>
  <si>
    <t>O05980</t>
  </si>
  <si>
    <t>O06048</t>
  </si>
  <si>
    <t>O06770</t>
  </si>
  <si>
    <t>O08346</t>
  </si>
  <si>
    <t>O08655</t>
  </si>
  <si>
    <t>O09710</t>
  </si>
  <si>
    <t>Liam Kelly</t>
  </si>
  <si>
    <t>O09839</t>
  </si>
  <si>
    <t>O00273</t>
  </si>
  <si>
    <t>O00577</t>
  </si>
  <si>
    <t>O01300</t>
  </si>
  <si>
    <t>O01364</t>
  </si>
  <si>
    <t>O01661</t>
  </si>
  <si>
    <t>O02139</t>
  </si>
  <si>
    <t>O03351</t>
  </si>
  <si>
    <t>O04354</t>
  </si>
  <si>
    <t>Ava Smith</t>
  </si>
  <si>
    <t>O04443</t>
  </si>
  <si>
    <t>O05397</t>
  </si>
  <si>
    <t>O05986</t>
  </si>
  <si>
    <t>O07519</t>
  </si>
  <si>
    <t>O08567</t>
  </si>
  <si>
    <t>O09519</t>
  </si>
  <si>
    <t>O00742</t>
  </si>
  <si>
    <t>Oscar Walker</t>
  </si>
  <si>
    <t>O01553</t>
  </si>
  <si>
    <t>O01921</t>
  </si>
  <si>
    <t>O02095</t>
  </si>
  <si>
    <t>O02260</t>
  </si>
  <si>
    <t>O02496</t>
  </si>
  <si>
    <t>O03356</t>
  </si>
  <si>
    <t>O03974</t>
  </si>
  <si>
    <t>O04667</t>
  </si>
  <si>
    <t>O05173</t>
  </si>
  <si>
    <t>Jack Baker</t>
  </si>
  <si>
    <t>O05738</t>
  </si>
  <si>
    <t>O05739</t>
  </si>
  <si>
    <t>O07078</t>
  </si>
  <si>
    <t>O07817</t>
  </si>
  <si>
    <t>O08603</t>
  </si>
  <si>
    <t>O09896</t>
  </si>
  <si>
    <t>Daniel Campbell</t>
  </si>
  <si>
    <t>O01541</t>
  </si>
  <si>
    <t>O02531</t>
  </si>
  <si>
    <t>O04277</t>
  </si>
  <si>
    <t>Sophie Roberts</t>
  </si>
  <si>
    <t>O04560</t>
  </si>
  <si>
    <t>O05482</t>
  </si>
  <si>
    <t>O06091</t>
  </si>
  <si>
    <t>O08150</t>
  </si>
  <si>
    <t>O08330</t>
  </si>
  <si>
    <t>Sophie Watson</t>
  </si>
  <si>
    <t>O08642</t>
  </si>
  <si>
    <t>O08697</t>
  </si>
  <si>
    <t>O09525</t>
  </si>
  <si>
    <t>O09748</t>
  </si>
  <si>
    <t>Noah Roberts</t>
  </si>
  <si>
    <t>O00281</t>
  </si>
  <si>
    <t>O00774</t>
  </si>
  <si>
    <t>O02028</t>
  </si>
  <si>
    <t>O02320</t>
  </si>
  <si>
    <t>O05799</t>
  </si>
  <si>
    <t>O06229</t>
  </si>
  <si>
    <t>O08235</t>
  </si>
  <si>
    <t>O08740</t>
  </si>
  <si>
    <t>O09533</t>
  </si>
  <si>
    <t>O09954</t>
  </si>
  <si>
    <t>O09996</t>
  </si>
  <si>
    <t>Oscar Moore</t>
  </si>
  <si>
    <t>O00171</t>
  </si>
  <si>
    <t>O00444</t>
  </si>
  <si>
    <t>O00496</t>
  </si>
  <si>
    <t>O00825</t>
  </si>
  <si>
    <t>O01943</t>
  </si>
  <si>
    <t>O02360</t>
  </si>
  <si>
    <t>O02509</t>
  </si>
  <si>
    <t>O03307</t>
  </si>
  <si>
    <t>O03404</t>
  </si>
  <si>
    <t>O03600</t>
  </si>
  <si>
    <t>O04681</t>
  </si>
  <si>
    <t>O04699</t>
  </si>
  <si>
    <t>George Morgan</t>
  </si>
  <si>
    <t>O05159</t>
  </si>
  <si>
    <t>Harry Hall</t>
  </si>
  <si>
    <t>O06037</t>
  </si>
  <si>
    <t>O06834</t>
  </si>
  <si>
    <t>O07037</t>
  </si>
  <si>
    <t>Grace Hughes</t>
  </si>
  <si>
    <t>O00595</t>
  </si>
  <si>
    <t>O01322</t>
  </si>
  <si>
    <t>O01777</t>
  </si>
  <si>
    <t>O01995</t>
  </si>
  <si>
    <t>O02207</t>
  </si>
  <si>
    <t>O03448</t>
  </si>
  <si>
    <t>O03724</t>
  </si>
  <si>
    <t>O03869</t>
  </si>
  <si>
    <t>O06074</t>
  </si>
  <si>
    <t>O07538</t>
  </si>
  <si>
    <t>O07678</t>
  </si>
  <si>
    <t>O08524</t>
  </si>
  <si>
    <t>O08837</t>
  </si>
  <si>
    <t>O02581</t>
  </si>
  <si>
    <t>O03117</t>
  </si>
  <si>
    <t>O04098</t>
  </si>
  <si>
    <t>O04823</t>
  </si>
  <si>
    <t>O05108</t>
  </si>
  <si>
    <t>O05181</t>
  </si>
  <si>
    <t>O05271</t>
  </si>
  <si>
    <t>O06308</t>
  </si>
  <si>
    <t>O06483</t>
  </si>
  <si>
    <t>Oscar Lewis</t>
  </si>
  <si>
    <t>O07007</t>
  </si>
  <si>
    <t>O08331</t>
  </si>
  <si>
    <t>O09947</t>
  </si>
  <si>
    <t>O01043</t>
  </si>
  <si>
    <t>O01987</t>
  </si>
  <si>
    <t>O03635</t>
  </si>
  <si>
    <t>O04444</t>
  </si>
  <si>
    <t>O04581</t>
  </si>
  <si>
    <t>Olivia Brown</t>
  </si>
  <si>
    <t>O04785</t>
  </si>
  <si>
    <t>O05318</t>
  </si>
  <si>
    <t>O06651</t>
  </si>
  <si>
    <t>O07712</t>
  </si>
  <si>
    <t>O07881</t>
  </si>
  <si>
    <t>O08135</t>
  </si>
  <si>
    <t>O08366</t>
  </si>
  <si>
    <t>O08495</t>
  </si>
  <si>
    <t>O08589</t>
  </si>
  <si>
    <t>O08963</t>
  </si>
  <si>
    <t>O09887</t>
  </si>
  <si>
    <t>O00027</t>
  </si>
  <si>
    <t>O00048</t>
  </si>
  <si>
    <t>O00286</t>
  </si>
  <si>
    <t>O00368</t>
  </si>
  <si>
    <t>O00535</t>
  </si>
  <si>
    <t>O00903</t>
  </si>
  <si>
    <t>O01013</t>
  </si>
  <si>
    <t>O01136</t>
  </si>
  <si>
    <t>O01243</t>
  </si>
  <si>
    <t>O01922</t>
  </si>
  <si>
    <t>O01936</t>
  </si>
  <si>
    <t>O02616</t>
  </si>
  <si>
    <t>O04375</t>
  </si>
  <si>
    <t>O04388</t>
  </si>
  <si>
    <t>O04654</t>
  </si>
  <si>
    <t>O05774</t>
  </si>
  <si>
    <t>O06064</t>
  </si>
  <si>
    <t>O06591</t>
  </si>
  <si>
    <t>O06637</t>
  </si>
  <si>
    <t>O09244</t>
  </si>
  <si>
    <t>O00003</t>
  </si>
  <si>
    <t>O00685</t>
  </si>
  <si>
    <t>O00975</t>
  </si>
  <si>
    <t>O01562</t>
  </si>
  <si>
    <t>O01568</t>
  </si>
  <si>
    <t>O01895</t>
  </si>
  <si>
    <t>O02276</t>
  </si>
  <si>
    <t>O02706</t>
  </si>
  <si>
    <t>O02863</t>
  </si>
  <si>
    <t>O03822</t>
  </si>
  <si>
    <t>O04959</t>
  </si>
  <si>
    <t>Jessica Taylor</t>
  </si>
  <si>
    <t>O06768</t>
  </si>
  <si>
    <t>O06801</t>
  </si>
  <si>
    <t>O08166</t>
  </si>
  <si>
    <t>O08344</t>
  </si>
  <si>
    <t>O09053</t>
  </si>
  <si>
    <t>O09730</t>
  </si>
  <si>
    <t>O00246</t>
  </si>
  <si>
    <t>O00816</t>
  </si>
  <si>
    <t>O01689</t>
  </si>
  <si>
    <t>Noah Harris</t>
  </si>
  <si>
    <t>O02032</t>
  </si>
  <si>
    <t>O04338</t>
  </si>
  <si>
    <t>O05139</t>
  </si>
  <si>
    <t>O06323</t>
  </si>
  <si>
    <t>O07147</t>
  </si>
  <si>
    <t>O08516</t>
  </si>
  <si>
    <t>O00834</t>
  </si>
  <si>
    <t>O01324</t>
  </si>
  <si>
    <t>O01445</t>
  </si>
  <si>
    <t>O01462</t>
  </si>
  <si>
    <t>O02132</t>
  </si>
  <si>
    <t>O02965</t>
  </si>
  <si>
    <t>O03256</t>
  </si>
  <si>
    <t>O03445</t>
  </si>
  <si>
    <t>O04993</t>
  </si>
  <si>
    <t>O07358</t>
  </si>
  <si>
    <t>O07927</t>
  </si>
  <si>
    <t>O08430</t>
  </si>
  <si>
    <t>O09588</t>
  </si>
  <si>
    <t>O09832</t>
  </si>
  <si>
    <t>O00108</t>
  </si>
  <si>
    <t>O00180</t>
  </si>
  <si>
    <t>O01794</t>
  </si>
  <si>
    <t>O02555</t>
  </si>
  <si>
    <t>O03241</t>
  </si>
  <si>
    <t>O03582</t>
  </si>
  <si>
    <t>O04867</t>
  </si>
  <si>
    <t>O05540</t>
  </si>
  <si>
    <t>O05899</t>
  </si>
  <si>
    <t>O05945</t>
  </si>
  <si>
    <t>O07946</t>
  </si>
  <si>
    <t>O08948</t>
  </si>
  <si>
    <t>O09281</t>
  </si>
  <si>
    <t>O09472</t>
  </si>
  <si>
    <t>O01489</t>
  </si>
  <si>
    <t>O02173</t>
  </si>
  <si>
    <t>O02877</t>
  </si>
  <si>
    <t>O03354</t>
  </si>
  <si>
    <t>O03987</t>
  </si>
  <si>
    <t>O04382</t>
  </si>
  <si>
    <t>Sophie Wilson</t>
  </si>
  <si>
    <t>O04513</t>
  </si>
  <si>
    <t>O05990</t>
  </si>
  <si>
    <t>O06425</t>
  </si>
  <si>
    <t>O06804</t>
  </si>
  <si>
    <t>O07264</t>
  </si>
  <si>
    <t>O07377</t>
  </si>
  <si>
    <t>O07633</t>
  </si>
  <si>
    <t>Thomas Harris</t>
  </si>
  <si>
    <t>O08033</t>
  </si>
  <si>
    <t>O00616</t>
  </si>
  <si>
    <t>O02627</t>
  </si>
  <si>
    <t>O03775</t>
  </si>
  <si>
    <t>O04333</t>
  </si>
  <si>
    <t>O05827</t>
  </si>
  <si>
    <t>Jack Williams</t>
  </si>
  <si>
    <t>O06044</t>
  </si>
  <si>
    <t>O06701</t>
  </si>
  <si>
    <t>O06943</t>
  </si>
  <si>
    <t>O07174</t>
  </si>
  <si>
    <t>O07329</t>
  </si>
  <si>
    <t>O08070</t>
  </si>
  <si>
    <t>O08188</t>
  </si>
  <si>
    <t>O08633</t>
  </si>
  <si>
    <t>O09154</t>
  </si>
  <si>
    <t>O09427</t>
  </si>
  <si>
    <t>O09451</t>
  </si>
  <si>
    <t>O09902</t>
  </si>
  <si>
    <t>O09908</t>
  </si>
  <si>
    <t>O00316</t>
  </si>
  <si>
    <t>O00375</t>
  </si>
  <si>
    <t>O00808</t>
  </si>
  <si>
    <t>O02248</t>
  </si>
  <si>
    <t>O02680</t>
  </si>
  <si>
    <t>O04968</t>
  </si>
  <si>
    <t>O05112</t>
  </si>
  <si>
    <t>O06752</t>
  </si>
  <si>
    <t>O07419</t>
  </si>
  <si>
    <t>O08609</t>
  </si>
  <si>
    <t>O09440</t>
  </si>
  <si>
    <t>O00386</t>
  </si>
  <si>
    <t>Liam Green</t>
  </si>
  <si>
    <t>O00785</t>
  </si>
  <si>
    <t>O01665</t>
  </si>
  <si>
    <t>O03006</t>
  </si>
  <si>
    <t>O03569</t>
  </si>
  <si>
    <t>O05337</t>
  </si>
  <si>
    <t>O05391</t>
  </si>
  <si>
    <t>O05543</t>
  </si>
  <si>
    <t>O06573</t>
  </si>
  <si>
    <t>O06950</t>
  </si>
  <si>
    <t>O07112</t>
  </si>
  <si>
    <t>O08547</t>
  </si>
  <si>
    <t>O00778</t>
  </si>
  <si>
    <t>O01093</t>
  </si>
  <si>
    <t>O02150</t>
  </si>
  <si>
    <t>O03062</t>
  </si>
  <si>
    <t>O03610</t>
  </si>
  <si>
    <t>O04222</t>
  </si>
  <si>
    <t>O04252</t>
  </si>
  <si>
    <t>O06302</t>
  </si>
  <si>
    <t>O07976</t>
  </si>
  <si>
    <t>William Baker</t>
  </si>
  <si>
    <t>O00441</t>
  </si>
  <si>
    <t>O01455</t>
  </si>
  <si>
    <t>O01974</t>
  </si>
  <si>
    <t>O02952</t>
  </si>
  <si>
    <t>O04376</t>
  </si>
  <si>
    <t>O06203</t>
  </si>
  <si>
    <t>O06870</t>
  </si>
  <si>
    <t>O08333</t>
  </si>
  <si>
    <t>O08851</t>
  </si>
  <si>
    <t>O09370</t>
  </si>
  <si>
    <t>O00045</t>
  </si>
  <si>
    <t>O02375</t>
  </si>
  <si>
    <t>Harry Smith</t>
  </si>
  <si>
    <t>O03985</t>
  </si>
  <si>
    <t>O06431</t>
  </si>
  <si>
    <t>O06509</t>
  </si>
  <si>
    <t>O06704</t>
  </si>
  <si>
    <t>O08714</t>
  </si>
  <si>
    <t>O08994</t>
  </si>
  <si>
    <t>O01217</t>
  </si>
  <si>
    <t>O01259</t>
  </si>
  <si>
    <t>O03246</t>
  </si>
  <si>
    <t>O04075</t>
  </si>
  <si>
    <t>O04256</t>
  </si>
  <si>
    <t>O04958</t>
  </si>
  <si>
    <t>O05263</t>
  </si>
  <si>
    <t>O05802</t>
  </si>
  <si>
    <t>O07500</t>
  </si>
  <si>
    <t>O07597</t>
  </si>
  <si>
    <t>O07956</t>
  </si>
  <si>
    <t>O09258</t>
  </si>
  <si>
    <t>O09361</t>
  </si>
  <si>
    <t>Liam Martin</t>
  </si>
  <si>
    <t>O00366</t>
  </si>
  <si>
    <t>O00838</t>
  </si>
  <si>
    <t>O01810</t>
  </si>
  <si>
    <t>O02400</t>
  </si>
  <si>
    <t>O04021</t>
  </si>
  <si>
    <t>O04146</t>
  </si>
  <si>
    <t>O04506</t>
  </si>
  <si>
    <t>O04836</t>
  </si>
  <si>
    <t>O05389</t>
  </si>
  <si>
    <t>O05771</t>
  </si>
  <si>
    <t>O06417</t>
  </si>
  <si>
    <t>O07197</t>
  </si>
  <si>
    <t>O07948</t>
  </si>
  <si>
    <t>O08095</t>
  </si>
  <si>
    <t>O08615</t>
  </si>
  <si>
    <t>O08651</t>
  </si>
  <si>
    <t>O00357</t>
  </si>
  <si>
    <t>O01370</t>
  </si>
  <si>
    <t>O01789</t>
  </si>
  <si>
    <t>O02506</t>
  </si>
  <si>
    <t>O05505</t>
  </si>
  <si>
    <t>O05835</t>
  </si>
  <si>
    <t>O06113</t>
  </si>
  <si>
    <t>Harry Moore</t>
  </si>
  <si>
    <t>O06513</t>
  </si>
  <si>
    <t>O06816</t>
  </si>
  <si>
    <t>O08990</t>
  </si>
  <si>
    <t>O09001</t>
  </si>
  <si>
    <t>Olivia Scott</t>
  </si>
  <si>
    <t>O00208</t>
  </si>
  <si>
    <t>O01333</t>
  </si>
  <si>
    <t>O02716</t>
  </si>
  <si>
    <t>O03060</t>
  </si>
  <si>
    <t>O03375</t>
  </si>
  <si>
    <t>O03605</t>
  </si>
  <si>
    <t>O04121</t>
  </si>
  <si>
    <t>O04442</t>
  </si>
  <si>
    <t>O05526</t>
  </si>
  <si>
    <t>O05902</t>
  </si>
  <si>
    <t>O06069</t>
  </si>
  <si>
    <t>O07311</t>
  </si>
  <si>
    <t>O07363</t>
  </si>
  <si>
    <t>Alex Williams</t>
  </si>
  <si>
    <t>O08217</t>
  </si>
  <si>
    <t>O08591</t>
  </si>
  <si>
    <t>O08604</t>
  </si>
  <si>
    <t>O09338</t>
  </si>
  <si>
    <t>O02120</t>
  </si>
  <si>
    <t>O02842</t>
  </si>
  <si>
    <t>O05360</t>
  </si>
  <si>
    <t>O06270</t>
  </si>
  <si>
    <t>O08476</t>
  </si>
  <si>
    <t>O09444</t>
  </si>
  <si>
    <t>O09688</t>
  </si>
  <si>
    <t>O03407</t>
  </si>
  <si>
    <t>O04979</t>
  </si>
  <si>
    <t>O05364</t>
  </si>
  <si>
    <t>Amelia Moore</t>
  </si>
  <si>
    <t>O05486</t>
  </si>
  <si>
    <t>William Carter</t>
  </si>
  <si>
    <t>O05954</t>
  </si>
  <si>
    <t>O05969</t>
  </si>
  <si>
    <t>O06554</t>
  </si>
  <si>
    <t>O07188</t>
  </si>
  <si>
    <t>O07510</t>
  </si>
  <si>
    <t>O08073</t>
  </si>
  <si>
    <t>O08645</t>
  </si>
  <si>
    <t>O01515</t>
  </si>
  <si>
    <t>O01759</t>
  </si>
  <si>
    <t>O01993</t>
  </si>
  <si>
    <t>O03149</t>
  </si>
  <si>
    <t>O03263</t>
  </si>
  <si>
    <t>O04076</t>
  </si>
  <si>
    <t>O04299</t>
  </si>
  <si>
    <t>O04941</t>
  </si>
  <si>
    <t>O04999</t>
  </si>
  <si>
    <t>O05441</t>
  </si>
  <si>
    <t>O06761</t>
  </si>
  <si>
    <t>O08174</t>
  </si>
  <si>
    <t>O08380</t>
  </si>
  <si>
    <t>O09217</t>
  </si>
  <si>
    <t>O09230</t>
  </si>
  <si>
    <t>George Evans</t>
  </si>
  <si>
    <t>O09739</t>
  </si>
  <si>
    <t>O09782</t>
  </si>
  <si>
    <t>O09937</t>
  </si>
  <si>
    <t>O00847</t>
  </si>
  <si>
    <t>O00941</t>
  </si>
  <si>
    <t>O01613</t>
  </si>
  <si>
    <t>O02038</t>
  </si>
  <si>
    <t>O02162</t>
  </si>
  <si>
    <t>O02476</t>
  </si>
  <si>
    <t>O02737</t>
  </si>
  <si>
    <t>O03543</t>
  </si>
  <si>
    <t>O04866</t>
  </si>
  <si>
    <t>O04960</t>
  </si>
  <si>
    <t>O05309</t>
  </si>
  <si>
    <t>O05366</t>
  </si>
  <si>
    <t>Oscar Jones</t>
  </si>
  <si>
    <t>O05400</t>
  </si>
  <si>
    <t>O07477</t>
  </si>
  <si>
    <t>O07484</t>
  </si>
  <si>
    <t>O08297</t>
  </si>
  <si>
    <t>O09496</t>
  </si>
  <si>
    <t>O09703</t>
  </si>
  <si>
    <t>O09805</t>
  </si>
  <si>
    <t>O00780</t>
  </si>
  <si>
    <t>O01191</t>
  </si>
  <si>
    <t>O01517</t>
  </si>
  <si>
    <t>O02532</t>
  </si>
  <si>
    <t>O02879</t>
  </si>
  <si>
    <t>O03693</t>
  </si>
  <si>
    <t>O05552</t>
  </si>
  <si>
    <t>O06475</t>
  </si>
  <si>
    <t>O07056</t>
  </si>
  <si>
    <t>O07085</t>
  </si>
  <si>
    <t>O07739</t>
  </si>
  <si>
    <t>O09628</t>
  </si>
  <si>
    <t>O00537</t>
  </si>
  <si>
    <t>O00699</t>
  </si>
  <si>
    <t>O01092</t>
  </si>
  <si>
    <t>O01792</t>
  </si>
  <si>
    <t>O03268</t>
  </si>
  <si>
    <t>O03796</t>
  </si>
  <si>
    <t>O05516</t>
  </si>
  <si>
    <t>O05828</t>
  </si>
  <si>
    <t>O06102</t>
  </si>
  <si>
    <t>O06105</t>
  </si>
  <si>
    <t>O06301</t>
  </si>
  <si>
    <t>O07282</t>
  </si>
  <si>
    <t>O08586</t>
  </si>
  <si>
    <t>O08671</t>
  </si>
  <si>
    <t>O08874</t>
  </si>
  <si>
    <t>O09086</t>
  </si>
  <si>
    <t>O09853</t>
  </si>
  <si>
    <t>O00226</t>
  </si>
  <si>
    <t>O01010</t>
  </si>
  <si>
    <t>O01178</t>
  </si>
  <si>
    <t>O01855</t>
  </si>
  <si>
    <t>O02307</t>
  </si>
  <si>
    <t>O02584</t>
  </si>
  <si>
    <t>O02858</t>
  </si>
  <si>
    <t>O03084</t>
  </si>
  <si>
    <t>O03713</t>
  </si>
  <si>
    <t>O03760</t>
  </si>
  <si>
    <t>O04573</t>
  </si>
  <si>
    <t>O05021</t>
  </si>
  <si>
    <t>O06226</t>
  </si>
  <si>
    <t>O06690</t>
  </si>
  <si>
    <t>O07072</t>
  </si>
  <si>
    <t>O07166</t>
  </si>
  <si>
    <t>O08779</t>
  </si>
  <si>
    <t>O09177</t>
  </si>
  <si>
    <t>Emma Williams</t>
  </si>
  <si>
    <t>O00552</t>
  </si>
  <si>
    <t>O01739</t>
  </si>
  <si>
    <t>O01907</t>
  </si>
  <si>
    <t>O03148</t>
  </si>
  <si>
    <t>O03234</t>
  </si>
  <si>
    <t>O03441</t>
  </si>
  <si>
    <t>O03770</t>
  </si>
  <si>
    <t>O04028</t>
  </si>
  <si>
    <t>Emma Taylor</t>
  </si>
  <si>
    <t>O05326</t>
  </si>
  <si>
    <t>O05401</t>
  </si>
  <si>
    <t>O06099</t>
  </si>
  <si>
    <t>O06429</t>
  </si>
  <si>
    <t>O07756</t>
  </si>
  <si>
    <t>O08406</t>
  </si>
  <si>
    <t>O09774</t>
  </si>
  <si>
    <t>O03154</t>
  </si>
  <si>
    <t>O03819</t>
  </si>
  <si>
    <t>Liam Davies</t>
  </si>
  <si>
    <t>O03970</t>
  </si>
  <si>
    <t>O04740</t>
  </si>
  <si>
    <t>O07480</t>
  </si>
  <si>
    <t>O08578</t>
  </si>
  <si>
    <t>O00278</t>
  </si>
  <si>
    <t>O00319</t>
  </si>
  <si>
    <t>O01095</t>
  </si>
  <si>
    <t>O01341</t>
  </si>
  <si>
    <t>O01346</t>
  </si>
  <si>
    <t>O01585</t>
  </si>
  <si>
    <t>O03681</t>
  </si>
  <si>
    <t>O04638</t>
  </si>
  <si>
    <t>O05760</t>
  </si>
  <si>
    <t>O05888</t>
  </si>
  <si>
    <t>O06569</t>
  </si>
  <si>
    <t>O07032</t>
  </si>
  <si>
    <t>O07222</t>
  </si>
  <si>
    <t>O08634</t>
  </si>
  <si>
    <t>O00565</t>
  </si>
  <si>
    <t>O00776</t>
  </si>
  <si>
    <t>O02736</t>
  </si>
  <si>
    <t>O03792</t>
  </si>
  <si>
    <t>O05047</t>
  </si>
  <si>
    <t>O06977</t>
  </si>
  <si>
    <t>O07190</t>
  </si>
  <si>
    <t>O07701</t>
  </si>
  <si>
    <t>O07726</t>
  </si>
  <si>
    <t>O08066</t>
  </si>
  <si>
    <t>O08445</t>
  </si>
  <si>
    <t>O08856</t>
  </si>
  <si>
    <t>O00945</t>
  </si>
  <si>
    <t>O01670</t>
  </si>
  <si>
    <t>O02349</t>
  </si>
  <si>
    <t>O02871</t>
  </si>
  <si>
    <t>O02973</t>
  </si>
  <si>
    <t>O03447</t>
  </si>
  <si>
    <t>O03883</t>
  </si>
  <si>
    <t>O04208</t>
  </si>
  <si>
    <t>O05720</t>
  </si>
  <si>
    <t>O07024</t>
  </si>
  <si>
    <t>O07039</t>
  </si>
  <si>
    <t>O09386</t>
  </si>
  <si>
    <t>O00137</t>
  </si>
  <si>
    <t>O00482</t>
  </si>
  <si>
    <t>O02860</t>
  </si>
  <si>
    <t>O04917</t>
  </si>
  <si>
    <t>O06663</t>
  </si>
  <si>
    <t>O07016</t>
  </si>
  <si>
    <t>O07592</t>
  </si>
  <si>
    <t>O07766</t>
  </si>
  <si>
    <t>O08555</t>
  </si>
  <si>
    <t>O09685</t>
  </si>
  <si>
    <t>O00408</t>
  </si>
  <si>
    <t>O01335</t>
  </si>
  <si>
    <t>O02800</t>
  </si>
  <si>
    <t>O03021</t>
  </si>
  <si>
    <t>O03581</t>
  </si>
  <si>
    <t>O04977</t>
  </si>
  <si>
    <t>O05575</t>
  </si>
  <si>
    <t>O05594</t>
  </si>
  <si>
    <t>O07765</t>
  </si>
  <si>
    <t>O08024</t>
  </si>
  <si>
    <t>O08118</t>
  </si>
  <si>
    <t>O09308</t>
  </si>
  <si>
    <t>O09803</t>
  </si>
  <si>
    <t>O09845</t>
  </si>
  <si>
    <t>O00948</t>
  </si>
  <si>
    <t>O03271</t>
  </si>
  <si>
    <t>O03718</t>
  </si>
  <si>
    <t>O05302</t>
  </si>
  <si>
    <t>O05568</t>
  </si>
  <si>
    <t>O05920</t>
  </si>
  <si>
    <t>O06055</t>
  </si>
  <si>
    <t>O07199</t>
  </si>
  <si>
    <t>O08357</t>
  </si>
  <si>
    <t>O08716</t>
  </si>
  <si>
    <t>O09041</t>
  </si>
  <si>
    <t>O09245</t>
  </si>
  <si>
    <t>O00313</t>
  </si>
  <si>
    <t>O00395</t>
  </si>
  <si>
    <t>O00576</t>
  </si>
  <si>
    <t>O01135</t>
  </si>
  <si>
    <t>O01582</t>
  </si>
  <si>
    <t>O04434</t>
  </si>
  <si>
    <t>O05066</t>
  </si>
  <si>
    <t>O05121</t>
  </si>
  <si>
    <t>O05133</t>
  </si>
  <si>
    <t>O06805</t>
  </si>
  <si>
    <t>Sophie Parker</t>
  </si>
  <si>
    <t>O06832</t>
  </si>
  <si>
    <t>O07263</t>
  </si>
  <si>
    <t>O09545</t>
  </si>
  <si>
    <t>O00113</t>
  </si>
  <si>
    <t>O00662</t>
  </si>
  <si>
    <t>O01746</t>
  </si>
  <si>
    <t>O01801</t>
  </si>
  <si>
    <t>Grace Williams</t>
  </si>
  <si>
    <t>O02795</t>
  </si>
  <si>
    <t>O02922</t>
  </si>
  <si>
    <t>O02976</t>
  </si>
  <si>
    <t>O03646</t>
  </si>
  <si>
    <t>O03813</t>
  </si>
  <si>
    <t>O05009</t>
  </si>
  <si>
    <t>O05265</t>
  </si>
  <si>
    <t>O06536</t>
  </si>
  <si>
    <t>O07394</t>
  </si>
  <si>
    <t>O08354</t>
  </si>
  <si>
    <t>O08531</t>
  </si>
  <si>
    <t>O09364</t>
  </si>
  <si>
    <t>O09405</t>
  </si>
  <si>
    <t>O09717</t>
  </si>
  <si>
    <t>O09965</t>
  </si>
  <si>
    <t>O00005</t>
  </si>
  <si>
    <t>O00533</t>
  </si>
  <si>
    <t>O00709</t>
  </si>
  <si>
    <t>O00746</t>
  </si>
  <si>
    <t>O01343</t>
  </si>
  <si>
    <t>O01660</t>
  </si>
  <si>
    <t>Jack Clark</t>
  </si>
  <si>
    <t>O02495</t>
  </si>
  <si>
    <t>O03451</t>
  </si>
  <si>
    <t>O05209</t>
  </si>
  <si>
    <t>O07793</t>
  </si>
  <si>
    <t>O09498</t>
  </si>
  <si>
    <t>George Moore</t>
  </si>
  <si>
    <t>O09583</t>
  </si>
  <si>
    <t>O00734</t>
  </si>
  <si>
    <t>Emma Baker</t>
  </si>
  <si>
    <t>O00832</t>
  </si>
  <si>
    <t>Olivia Jones</t>
  </si>
  <si>
    <t>O00930</t>
  </si>
  <si>
    <t>O02764</t>
  </si>
  <si>
    <t>O04043</t>
  </si>
  <si>
    <t>O04860</t>
  </si>
  <si>
    <t>O04986</t>
  </si>
  <si>
    <t>O05463</t>
  </si>
  <si>
    <t>Mia Roberts</t>
  </si>
  <si>
    <t>O05549</t>
  </si>
  <si>
    <t>O06199</t>
  </si>
  <si>
    <t>O07218</t>
  </si>
  <si>
    <t>O07660</t>
  </si>
  <si>
    <t>O08082</t>
  </si>
  <si>
    <t>O00303</t>
  </si>
  <si>
    <t>O00358</t>
  </si>
  <si>
    <t>O00686</t>
  </si>
  <si>
    <t>O01080</t>
  </si>
  <si>
    <t>O02655</t>
  </si>
  <si>
    <t>O03385</t>
  </si>
  <si>
    <t>O04540</t>
  </si>
  <si>
    <t>O04541</t>
  </si>
  <si>
    <t>O04741</t>
  </si>
  <si>
    <t>O05282</t>
  </si>
  <si>
    <t>O05502</t>
  </si>
  <si>
    <t>Isla Walker</t>
  </si>
  <si>
    <t>O06214</t>
  </si>
  <si>
    <t>O07662</t>
  </si>
  <si>
    <t>O07703</t>
  </si>
  <si>
    <t>O07847</t>
  </si>
  <si>
    <t>O08328</t>
  </si>
  <si>
    <t>O08519</t>
  </si>
  <si>
    <t>O09911</t>
  </si>
  <si>
    <t>O00581</t>
  </si>
  <si>
    <t>O01621</t>
  </si>
  <si>
    <t>O03136</t>
  </si>
  <si>
    <t>Emma Harris</t>
  </si>
  <si>
    <t>O03201</t>
  </si>
  <si>
    <t>O03572</t>
  </si>
  <si>
    <t>O03606</t>
  </si>
  <si>
    <t>O04095</t>
  </si>
  <si>
    <t>O04674</t>
  </si>
  <si>
    <t>O04981</t>
  </si>
  <si>
    <t>O06163</t>
  </si>
  <si>
    <t>O06749</t>
  </si>
  <si>
    <t>O06983</t>
  </si>
  <si>
    <t>O07351</t>
  </si>
  <si>
    <t>O07504</t>
  </si>
  <si>
    <t>O07551</t>
  </si>
  <si>
    <t>O08010</t>
  </si>
  <si>
    <t>O00976</t>
  </si>
  <si>
    <t>O01180</t>
  </si>
  <si>
    <t>O01226</t>
  </si>
  <si>
    <t>O01659</t>
  </si>
  <si>
    <t>O03781</t>
  </si>
  <si>
    <t>O04267</t>
  </si>
  <si>
    <t>O04957</t>
  </si>
  <si>
    <t>O07159</t>
  </si>
  <si>
    <t>O08765</t>
  </si>
  <si>
    <t>O09736</t>
  </si>
  <si>
    <t>O00046</t>
  </si>
  <si>
    <t>O00492</t>
  </si>
  <si>
    <t>O01988</t>
  </si>
  <si>
    <t>O03244</t>
  </si>
  <si>
    <t>O03777</t>
  </si>
  <si>
    <t>O03932</t>
  </si>
  <si>
    <t>O04265</t>
  </si>
  <si>
    <t>O04462</t>
  </si>
  <si>
    <t>O04934</t>
  </si>
  <si>
    <t>O06386</t>
  </si>
  <si>
    <t>O06493</t>
  </si>
  <si>
    <t>O06661</t>
  </si>
  <si>
    <t>O08568</t>
  </si>
  <si>
    <t>O08664</t>
  </si>
  <si>
    <t>O09051</t>
  </si>
  <si>
    <t>O09199</t>
  </si>
  <si>
    <t>O09720</t>
  </si>
  <si>
    <t>O09744</t>
  </si>
  <si>
    <t>O01194</t>
  </si>
  <si>
    <t>O01490</t>
  </si>
  <si>
    <t>O01842</t>
  </si>
  <si>
    <t>O02122</t>
  </si>
  <si>
    <t>O02382</t>
  </si>
  <si>
    <t>O04622</t>
  </si>
  <si>
    <t>O07252</t>
  </si>
  <si>
    <t>O07262</t>
  </si>
  <si>
    <t>O07875</t>
  </si>
  <si>
    <t>O08030</t>
  </si>
  <si>
    <t>O09975</t>
  </si>
  <si>
    <t>O00597</t>
  </si>
  <si>
    <t>O00902</t>
  </si>
  <si>
    <t>O02478</t>
  </si>
  <si>
    <t>O02784</t>
  </si>
  <si>
    <t>O04230</t>
  </si>
  <si>
    <t>O04722</t>
  </si>
  <si>
    <t>O06887</t>
  </si>
  <si>
    <t>O07749</t>
  </si>
  <si>
    <t>O07890</t>
  </si>
  <si>
    <t>O08090</t>
  </si>
  <si>
    <t>O08159</t>
  </si>
  <si>
    <t>O08228</t>
  </si>
  <si>
    <t>O08542</t>
  </si>
  <si>
    <t>O09788</t>
  </si>
  <si>
    <t>O00073</t>
  </si>
  <si>
    <t>O01046</t>
  </si>
  <si>
    <t>O02171</t>
  </si>
  <si>
    <t>O02522</t>
  </si>
  <si>
    <t>O02848</t>
  </si>
  <si>
    <t>O03807</t>
  </si>
  <si>
    <t>O04362</t>
  </si>
  <si>
    <t>O04976</t>
  </si>
  <si>
    <t>O05519</t>
  </si>
  <si>
    <t>O05601</t>
  </si>
  <si>
    <t>O06730</t>
  </si>
  <si>
    <t>O00058</t>
  </si>
  <si>
    <t>O00471</t>
  </si>
  <si>
    <t>O00812</t>
  </si>
  <si>
    <t>O01042</t>
  </si>
  <si>
    <t>O01418</t>
  </si>
  <si>
    <t>O02386</t>
  </si>
  <si>
    <t>O03630</t>
  </si>
  <si>
    <t>O03923</t>
  </si>
  <si>
    <t>O06150</t>
  </si>
  <si>
    <t>O06341</t>
  </si>
  <si>
    <t>O07430</t>
  </si>
  <si>
    <t>O07959</t>
  </si>
  <si>
    <t>O08718</t>
  </si>
  <si>
    <t>O09279</t>
  </si>
  <si>
    <t>O09529</t>
  </si>
  <si>
    <t>O09543</t>
  </si>
  <si>
    <t>O01854</t>
  </si>
  <si>
    <t>O02405</t>
  </si>
  <si>
    <t>O02653</t>
  </si>
  <si>
    <t>O03142</t>
  </si>
  <si>
    <t>O03230</t>
  </si>
  <si>
    <t>O03961</t>
  </si>
  <si>
    <t>O04546</t>
  </si>
  <si>
    <t>O06896</t>
  </si>
  <si>
    <t>O07982</t>
  </si>
  <si>
    <t>Leo Baker</t>
  </si>
  <si>
    <t>O09492</t>
  </si>
  <si>
    <t>O09611</t>
  </si>
  <si>
    <t>O00651</t>
  </si>
  <si>
    <t>O00729</t>
  </si>
  <si>
    <t>O01654</t>
  </si>
  <si>
    <t>O02365</t>
  </si>
  <si>
    <t>O02779</t>
  </si>
  <si>
    <t>O03212</t>
  </si>
  <si>
    <t>O04346</t>
  </si>
  <si>
    <t>O04952</t>
  </si>
  <si>
    <t>O05473</t>
  </si>
  <si>
    <t>O06072</t>
  </si>
  <si>
    <t>O08639</t>
  </si>
  <si>
    <t>O08880</t>
  </si>
  <si>
    <t>O00243</t>
  </si>
  <si>
    <t>O00473</t>
  </si>
  <si>
    <t>O00486</t>
  </si>
  <si>
    <t>O02151</t>
  </si>
  <si>
    <t>O02968</t>
  </si>
  <si>
    <t>O03287</t>
  </si>
  <si>
    <t>O05025</t>
  </si>
  <si>
    <t>O08151</t>
  </si>
  <si>
    <t>O08240</t>
  </si>
  <si>
    <t>O08769</t>
  </si>
  <si>
    <t>O09397</t>
  </si>
  <si>
    <t>O09404</t>
  </si>
  <si>
    <t>O00531</t>
  </si>
  <si>
    <t>O00640</t>
  </si>
  <si>
    <t>O01140</t>
  </si>
  <si>
    <t>O02673</t>
  </si>
  <si>
    <t>O04243</t>
  </si>
  <si>
    <t>O05402</t>
  </si>
  <si>
    <t>O05576</t>
  </si>
  <si>
    <t>O06097</t>
  </si>
  <si>
    <t>O06738</t>
  </si>
  <si>
    <t>O08662</t>
  </si>
  <si>
    <t>O08747</t>
  </si>
  <si>
    <t>O08866</t>
  </si>
  <si>
    <t>O09214</t>
  </si>
  <si>
    <t>O09455</t>
  </si>
  <si>
    <t>O09778</t>
  </si>
  <si>
    <t>O09978</t>
  </si>
  <si>
    <t>O00066</t>
  </si>
  <si>
    <t>O00371</t>
  </si>
  <si>
    <t>O02752</t>
  </si>
  <si>
    <t>O02771</t>
  </si>
  <si>
    <t>O04691</t>
  </si>
  <si>
    <t>O04720</t>
  </si>
  <si>
    <t>O05266</t>
  </si>
  <si>
    <t>O09270</t>
  </si>
  <si>
    <t>O01649</t>
  </si>
  <si>
    <t>O01708</t>
  </si>
  <si>
    <t>O02252</t>
  </si>
  <si>
    <t>O05946</t>
  </si>
  <si>
    <t>O06518</t>
  </si>
  <si>
    <t>O06888</t>
  </si>
  <si>
    <t>O07157</t>
  </si>
  <si>
    <t>O07575</t>
  </si>
  <si>
    <t>O08349</t>
  </si>
  <si>
    <t>O09192</t>
  </si>
  <si>
    <t>O00185</t>
  </si>
  <si>
    <t>O00276</t>
  </si>
  <si>
    <t>O00730</t>
  </si>
  <si>
    <t>O01646</t>
  </si>
  <si>
    <t>O02117</t>
  </si>
  <si>
    <t>O02849</t>
  </si>
  <si>
    <t>O03577</t>
  </si>
  <si>
    <t>O03756</t>
  </si>
  <si>
    <t>O04757</t>
  </si>
  <si>
    <t>O04770</t>
  </si>
  <si>
    <t>O04971</t>
  </si>
  <si>
    <t>O05833</t>
  </si>
  <si>
    <t>O06617</t>
  </si>
  <si>
    <t>O06850</t>
  </si>
  <si>
    <t>O07683</t>
  </si>
  <si>
    <t>O09142</t>
  </si>
  <si>
    <t>O09987</t>
  </si>
  <si>
    <t>O00043</t>
  </si>
  <si>
    <t>O00146</t>
  </si>
  <si>
    <t>O00274</t>
  </si>
  <si>
    <t>O00660</t>
  </si>
  <si>
    <t>O02046</t>
  </si>
  <si>
    <t>O04240</t>
  </si>
  <si>
    <t>O04883</t>
  </si>
  <si>
    <t>O05985</t>
  </si>
  <si>
    <t>O06402</t>
  </si>
  <si>
    <t>O06411</t>
  </si>
  <si>
    <t>Isla Morgan</t>
  </si>
  <si>
    <t>O07270</t>
  </si>
  <si>
    <t>O09110</t>
  </si>
  <si>
    <t>O09400</t>
  </si>
  <si>
    <t>O09594</t>
  </si>
  <si>
    <t>O00494</t>
  </si>
  <si>
    <t>O00909</t>
  </si>
  <si>
    <t>O01727</t>
  </si>
  <si>
    <t>O02493</t>
  </si>
  <si>
    <t>O02611</t>
  </si>
  <si>
    <t>O03891</t>
  </si>
  <si>
    <t>Jessica Evans</t>
  </si>
  <si>
    <t>O04196</t>
  </si>
  <si>
    <t>O04244</t>
  </si>
  <si>
    <t>O04296</t>
  </si>
  <si>
    <t>O04730</t>
  </si>
  <si>
    <t>O05195</t>
  </si>
  <si>
    <t>O06295</t>
  </si>
  <si>
    <t>O06819</t>
  </si>
  <si>
    <t>O07757</t>
  </si>
  <si>
    <t>O08141</t>
  </si>
  <si>
    <t>O08912</t>
  </si>
  <si>
    <t>O09156</t>
  </si>
  <si>
    <t>O09781</t>
  </si>
  <si>
    <t>O09785</t>
  </si>
  <si>
    <t>O02020</t>
  </si>
  <si>
    <t>O02662</t>
  </si>
  <si>
    <t>O03208</t>
  </si>
  <si>
    <t>O03236</t>
  </si>
  <si>
    <t>O03526</t>
  </si>
  <si>
    <t>O03849</t>
  </si>
  <si>
    <t>O04211</t>
  </si>
  <si>
    <t>O04478</t>
  </si>
  <si>
    <t>O06556</t>
  </si>
  <si>
    <t>O09224</t>
  </si>
  <si>
    <t>O00018</t>
  </si>
  <si>
    <t>O00334</t>
  </si>
  <si>
    <t>O00383</t>
  </si>
  <si>
    <t>O01161</t>
  </si>
  <si>
    <t>O04178</t>
  </si>
  <si>
    <t>O04339</t>
  </si>
  <si>
    <t>O06447</t>
  </si>
  <si>
    <t>O06999</t>
  </si>
  <si>
    <t>O08189</t>
  </si>
  <si>
    <t>O09124</t>
  </si>
  <si>
    <t>O01488</t>
  </si>
  <si>
    <t>O03265</t>
  </si>
  <si>
    <t>O03877</t>
  </si>
  <si>
    <t>O04003</t>
  </si>
  <si>
    <t>O04072</t>
  </si>
  <si>
    <t>O04218</t>
  </si>
  <si>
    <t>O04516</t>
  </si>
  <si>
    <t>O04715</t>
  </si>
  <si>
    <t>O04897</t>
  </si>
  <si>
    <t>O05674</t>
  </si>
  <si>
    <t>O05784</t>
  </si>
  <si>
    <t>O05849</t>
  </si>
  <si>
    <t>O06753</t>
  </si>
  <si>
    <t>O08263</t>
  </si>
  <si>
    <t>Liam Clark</t>
  </si>
  <si>
    <t>O09025</t>
  </si>
  <si>
    <t>O09660</t>
  </si>
  <si>
    <t>O09796</t>
  </si>
  <si>
    <t>William Davies</t>
  </si>
  <si>
    <t>O00302</t>
  </si>
  <si>
    <t>O00331</t>
  </si>
  <si>
    <t>O00817</t>
  </si>
  <si>
    <t>O00900</t>
  </si>
  <si>
    <t>O01448</t>
  </si>
  <si>
    <t>O02570</t>
  </si>
  <si>
    <t>O03003</t>
  </si>
  <si>
    <t>O04313</t>
  </si>
  <si>
    <t>O04621</t>
  </si>
  <si>
    <t>O05640</t>
  </si>
  <si>
    <t>O06324</t>
  </si>
  <si>
    <t>O01325</t>
  </si>
  <si>
    <t>O01951</t>
  </si>
  <si>
    <t>O02246</t>
  </si>
  <si>
    <t>O04626</t>
  </si>
  <si>
    <t>O04751</t>
  </si>
  <si>
    <t>O06765</t>
  </si>
  <si>
    <t>O06895</t>
  </si>
  <si>
    <t>O07764</t>
  </si>
  <si>
    <t>O08206</t>
  </si>
  <si>
    <t>O09295</t>
  </si>
  <si>
    <t>O09844</t>
  </si>
  <si>
    <t>O00570</t>
  </si>
  <si>
    <t>O00733</t>
  </si>
  <si>
    <t>Mia Carter</t>
  </si>
  <si>
    <t>O00856</t>
  </si>
  <si>
    <t>O03059</t>
  </si>
  <si>
    <t>O03643</t>
  </si>
  <si>
    <t>O04543</t>
  </si>
  <si>
    <t>O06419</t>
  </si>
  <si>
    <t>O07250</t>
  </si>
  <si>
    <t>O09346</t>
  </si>
  <si>
    <t>O00037</t>
  </si>
  <si>
    <t>O00307</t>
  </si>
  <si>
    <t>O00936</t>
  </si>
  <si>
    <t>O00960</t>
  </si>
  <si>
    <t>O02281</t>
  </si>
  <si>
    <t>O02366</t>
  </si>
  <si>
    <t>O02988</t>
  </si>
  <si>
    <t>O03570</t>
  </si>
  <si>
    <t>O04130</t>
  </si>
  <si>
    <t>O04563</t>
  </si>
  <si>
    <t>O05773</t>
  </si>
  <si>
    <t>O06125</t>
  </si>
  <si>
    <t>O06401</t>
  </si>
  <si>
    <t>O06678</t>
  </si>
  <si>
    <t>Olivia Hughes</t>
  </si>
  <si>
    <t>O07015</t>
  </si>
  <si>
    <t>O07248</t>
  </si>
  <si>
    <t>O07276</t>
  </si>
  <si>
    <t>O07388</t>
  </si>
  <si>
    <t>O08940</t>
  </si>
  <si>
    <t>O09168</t>
  </si>
  <si>
    <t>O00308</t>
  </si>
  <si>
    <t>O01169</t>
  </si>
  <si>
    <t>O01878</t>
  </si>
  <si>
    <t>O02333</t>
  </si>
  <si>
    <t>O02865</t>
  </si>
  <si>
    <t>O03131</t>
  </si>
  <si>
    <t>O04106</t>
  </si>
  <si>
    <t>O04399</t>
  </si>
  <si>
    <t>O05281</t>
  </si>
  <si>
    <t>O06605</t>
  </si>
  <si>
    <t>O07021</t>
  </si>
  <si>
    <t>O07386</t>
  </si>
  <si>
    <t>O02037</t>
  </si>
  <si>
    <t>O02470</t>
  </si>
  <si>
    <t>O02501</t>
  </si>
  <si>
    <t>O04784</t>
  </si>
  <si>
    <t>O04879</t>
  </si>
  <si>
    <t>O04956</t>
  </si>
  <si>
    <t>O05625</t>
  </si>
  <si>
    <t>Isla Scott</t>
  </si>
  <si>
    <t>O06038</t>
  </si>
  <si>
    <t>O06059</t>
  </si>
  <si>
    <t>O06215</t>
  </si>
  <si>
    <t>O06230</t>
  </si>
  <si>
    <t>O06941</t>
  </si>
  <si>
    <t>O08362</t>
  </si>
  <si>
    <t>O09964</t>
  </si>
  <si>
    <t>O01626</t>
  </si>
  <si>
    <t>O04459</t>
  </si>
  <si>
    <t>O07905</t>
  </si>
  <si>
    <t>O07916</t>
  </si>
  <si>
    <t>O09134</t>
  </si>
  <si>
    <t>O09219</t>
  </si>
  <si>
    <t>O09621</t>
  </si>
  <si>
    <t>O00186</t>
  </si>
  <si>
    <t>O00649</t>
  </si>
  <si>
    <t>O00953</t>
  </si>
  <si>
    <t>O01018</t>
  </si>
  <si>
    <t>O01420</t>
  </si>
  <si>
    <t>Olivia Kelly</t>
  </si>
  <si>
    <t>O02240</t>
  </si>
  <si>
    <t>O04887</t>
  </si>
  <si>
    <t>O05668</t>
  </si>
  <si>
    <t>O07151</t>
  </si>
  <si>
    <t>O07832</t>
  </si>
  <si>
    <t>O00453</t>
  </si>
  <si>
    <t>O00657</t>
  </si>
  <si>
    <t>O00716</t>
  </si>
  <si>
    <t>O00888</t>
  </si>
  <si>
    <t>O02090</t>
  </si>
  <si>
    <t>Jessica Jones</t>
  </si>
  <si>
    <t>O04594</t>
  </si>
  <si>
    <t>O04625</t>
  </si>
  <si>
    <t>O04647</t>
  </si>
  <si>
    <t>O05566</t>
  </si>
  <si>
    <t>O05908</t>
  </si>
  <si>
    <t>O06023</t>
  </si>
  <si>
    <t>O06615</t>
  </si>
  <si>
    <t>O08209</t>
  </si>
  <si>
    <t>O09112</t>
  </si>
  <si>
    <t>O00643</t>
  </si>
  <si>
    <t>O02251</t>
  </si>
  <si>
    <t>O03732</t>
  </si>
  <si>
    <t>O04014</t>
  </si>
  <si>
    <t>O04104</t>
  </si>
  <si>
    <t>O05118</t>
  </si>
  <si>
    <t>O06115</t>
  </si>
  <si>
    <t>O06423</t>
  </si>
  <si>
    <t>O07300</t>
  </si>
  <si>
    <t>O07348</t>
  </si>
  <si>
    <t>O08295</t>
  </si>
  <si>
    <t>O08571</t>
  </si>
  <si>
    <t>O08698</t>
  </si>
  <si>
    <t>O09589</t>
  </si>
  <si>
    <t>O09950</t>
  </si>
  <si>
    <t>O00214</t>
  </si>
  <si>
    <t>O00634</t>
  </si>
  <si>
    <t>O01053</t>
  </si>
  <si>
    <t>O01078</t>
  </si>
  <si>
    <t>O01386</t>
  </si>
  <si>
    <t>O01819</t>
  </si>
  <si>
    <t>O02346</t>
  </si>
  <si>
    <t>Leo Williams</t>
  </si>
  <si>
    <t>O03565</t>
  </si>
  <si>
    <t>Amelia Evans</t>
  </si>
  <si>
    <t>O04300</t>
  </si>
  <si>
    <t>O04937</t>
  </si>
  <si>
    <t>Daniel Wilson</t>
  </si>
  <si>
    <t>O05007</t>
  </si>
  <si>
    <t>O05241</t>
  </si>
  <si>
    <t>O05785</t>
  </si>
  <si>
    <t>O06031</t>
  </si>
  <si>
    <t>O09257</t>
  </si>
  <si>
    <t>O09337</t>
  </si>
  <si>
    <t>O01496</t>
  </si>
  <si>
    <t>O02838</t>
  </si>
  <si>
    <t>O03542</t>
  </si>
  <si>
    <t>O03964</t>
  </si>
  <si>
    <t>O04618</t>
  </si>
  <si>
    <t>O06594</t>
  </si>
  <si>
    <t>O07620</t>
  </si>
  <si>
    <t>O08146</t>
  </si>
  <si>
    <t>O08838</t>
  </si>
  <si>
    <t>O09329</t>
  </si>
  <si>
    <t>O09895</t>
  </si>
  <si>
    <t>Ava Watson</t>
  </si>
  <si>
    <t>O03280</t>
  </si>
  <si>
    <t>O03347</t>
  </si>
  <si>
    <t>O03515</t>
  </si>
  <si>
    <t>O04270</t>
  </si>
  <si>
    <t>O06319</t>
  </si>
  <si>
    <t>O07008</t>
  </si>
  <si>
    <t>O07823</t>
  </si>
  <si>
    <t>O07964</t>
  </si>
  <si>
    <t>Liam Williams</t>
  </si>
  <si>
    <t>O07973</t>
  </si>
  <si>
    <t>O09477</t>
  </si>
  <si>
    <t>Amelia Harris</t>
  </si>
  <si>
    <t>O09734</t>
  </si>
  <si>
    <t>O00970</t>
  </si>
  <si>
    <t>O01888</t>
  </si>
  <si>
    <t>O01902</t>
  </si>
  <si>
    <t>O01947</t>
  </si>
  <si>
    <t>O03780</t>
  </si>
  <si>
    <t>O04124</t>
  </si>
  <si>
    <t>O04531</t>
  </si>
  <si>
    <t>O04742</t>
  </si>
  <si>
    <t>O04928</t>
  </si>
  <si>
    <t>O05450</t>
  </si>
  <si>
    <t>O05616</t>
  </si>
  <si>
    <t>O06444</t>
  </si>
  <si>
    <t>O06560</t>
  </si>
  <si>
    <t>O07856</t>
  </si>
  <si>
    <t>O08071</t>
  </si>
  <si>
    <t>O08392</t>
  </si>
  <si>
    <t>O08457</t>
  </si>
  <si>
    <t>O08593</t>
  </si>
  <si>
    <t>O08819</t>
  </si>
  <si>
    <t>O00445</t>
  </si>
  <si>
    <t>O00515</t>
  </si>
  <si>
    <t>O02068</t>
  </si>
  <si>
    <t>William Mitchell</t>
  </si>
  <si>
    <t>O02450</t>
  </si>
  <si>
    <t>O02644</t>
  </si>
  <si>
    <t>O04187</t>
  </si>
  <si>
    <t>O04246</t>
  </si>
  <si>
    <t>O04264</t>
  </si>
  <si>
    <t>O04467</t>
  </si>
  <si>
    <t>O06533</t>
  </si>
  <si>
    <t>O06717</t>
  </si>
  <si>
    <t>O08193</t>
  </si>
  <si>
    <t>O00452</t>
  </si>
  <si>
    <t>O03014</t>
  </si>
  <si>
    <t>O04042</t>
  </si>
  <si>
    <t>O05011</t>
  </si>
  <si>
    <t>O05140</t>
  </si>
  <si>
    <t>O09215</t>
  </si>
  <si>
    <t>O09847</t>
  </si>
  <si>
    <t>O00773</t>
  </si>
  <si>
    <t>O01730</t>
  </si>
  <si>
    <t>O02418</t>
  </si>
  <si>
    <t>O03044</t>
  </si>
  <si>
    <t>Isla Smith</t>
  </si>
  <si>
    <t>O04025</t>
  </si>
  <si>
    <t>O04082</t>
  </si>
  <si>
    <t>O04258</t>
  </si>
  <si>
    <t>O04420</t>
  </si>
  <si>
    <t>O04923</t>
  </si>
  <si>
    <t>O05378</t>
  </si>
  <si>
    <t>O05634</t>
  </si>
  <si>
    <t>O08793</t>
  </si>
  <si>
    <t>O08810</t>
  </si>
  <si>
    <t>O09378</t>
  </si>
  <si>
    <t>O09383</t>
  </si>
  <si>
    <t>O00569</t>
  </si>
  <si>
    <t>O00652</t>
  </si>
  <si>
    <t>O00872</t>
  </si>
  <si>
    <t>O00882</t>
  </si>
  <si>
    <t>O01165</t>
  </si>
  <si>
    <t>O02917</t>
  </si>
  <si>
    <t>O03215</t>
  </si>
  <si>
    <t>O05988</t>
  </si>
  <si>
    <t>O06446</t>
  </si>
  <si>
    <t>O06845</t>
  </si>
  <si>
    <t>Ava Baker</t>
  </si>
  <si>
    <t>O07229</t>
  </si>
  <si>
    <t>O07690</t>
  </si>
  <si>
    <t>O08597</t>
  </si>
  <si>
    <t>O08922</t>
  </si>
  <si>
    <t>O09297</t>
  </si>
  <si>
    <t>O00299</t>
  </si>
  <si>
    <t>O01058</t>
  </si>
  <si>
    <t>O01692</t>
  </si>
  <si>
    <t>O02102</t>
  </si>
  <si>
    <t>O02370</t>
  </si>
  <si>
    <t>O04171</t>
  </si>
  <si>
    <t>O05136</t>
  </si>
  <si>
    <t>O05692</t>
  </si>
  <si>
    <t>O06667</t>
  </si>
  <si>
    <t>O06901</t>
  </si>
  <si>
    <t>O07020</t>
  </si>
  <si>
    <t>O09457</t>
  </si>
  <si>
    <t>O00983</t>
  </si>
  <si>
    <t>O01214</t>
  </si>
  <si>
    <t>O02447</t>
  </si>
  <si>
    <t>O02992</t>
  </si>
  <si>
    <t>O03697</t>
  </si>
  <si>
    <t>O07149</t>
  </si>
  <si>
    <t>O09727</t>
  </si>
  <si>
    <t>O00499</t>
  </si>
  <si>
    <t>Thomas Hughes</t>
  </si>
  <si>
    <t>O00527</t>
  </si>
  <si>
    <t>O00661</t>
  </si>
  <si>
    <t>O00735</t>
  </si>
  <si>
    <t>O00870</t>
  </si>
  <si>
    <t>O01146</t>
  </si>
  <si>
    <t>O01294</t>
  </si>
  <si>
    <t>O02950</t>
  </si>
  <si>
    <t>O03625</t>
  </si>
  <si>
    <t>O03836</t>
  </si>
  <si>
    <t>O03968</t>
  </si>
  <si>
    <t>O04425</t>
  </si>
  <si>
    <t>O04973</t>
  </si>
  <si>
    <t>O05369</t>
  </si>
  <si>
    <t>O06924</t>
  </si>
  <si>
    <t>O07742</t>
  </si>
  <si>
    <t>O07744</t>
  </si>
  <si>
    <t>O08087</t>
  </si>
  <si>
    <t>O09240</t>
  </si>
  <si>
    <t>Thomas Taylor</t>
  </si>
  <si>
    <t>O09394</t>
  </si>
  <si>
    <t>O01635</t>
  </si>
  <si>
    <t>O01875</t>
  </si>
  <si>
    <t>O02204</t>
  </si>
  <si>
    <t>O02216</t>
  </si>
  <si>
    <t>O05199</t>
  </si>
  <si>
    <t>Leo Watson</t>
  </si>
  <si>
    <t>O06312</t>
  </si>
  <si>
    <t>O08251</t>
  </si>
  <si>
    <t>O08829</t>
  </si>
  <si>
    <t>O09766</t>
  </si>
  <si>
    <t>O01375</t>
  </si>
  <si>
    <t>O02154</t>
  </si>
  <si>
    <t>O02566</t>
  </si>
  <si>
    <t>O05138</t>
  </si>
  <si>
    <t>O08117</t>
  </si>
  <si>
    <t>O08774</t>
  </si>
  <si>
    <t>O09060</t>
  </si>
  <si>
    <t>O09779</t>
  </si>
  <si>
    <t>O09974</t>
  </si>
  <si>
    <t>O00292</t>
  </si>
  <si>
    <t>O03514</t>
  </si>
  <si>
    <t>O03576</t>
  </si>
  <si>
    <t>O04004</t>
  </si>
  <si>
    <t>O05630</t>
  </si>
  <si>
    <t>O07438</t>
  </si>
  <si>
    <t>O07698</t>
  </si>
  <si>
    <t>O07815</t>
  </si>
  <si>
    <t>O09099</t>
  </si>
  <si>
    <t>O00060</t>
  </si>
  <si>
    <t>O03064</t>
  </si>
  <si>
    <t>O03561</t>
  </si>
  <si>
    <t>O04406</t>
  </si>
  <si>
    <t>O04454</t>
  </si>
  <si>
    <t>O05409</t>
  </si>
  <si>
    <t>O07245</t>
  </si>
  <si>
    <t>O07444</t>
  </si>
  <si>
    <t>O07587</t>
  </si>
  <si>
    <t>O09696</t>
  </si>
  <si>
    <t>O09973</t>
  </si>
  <si>
    <t>O00775</t>
  </si>
  <si>
    <t>O01236</t>
  </si>
  <si>
    <t>O01525</t>
  </si>
  <si>
    <t>O01640</t>
  </si>
  <si>
    <t>O02799</t>
  </si>
  <si>
    <t>O03159</t>
  </si>
  <si>
    <t>O05092</t>
  </si>
  <si>
    <t>O05352</t>
  </si>
  <si>
    <t>O05663</t>
  </si>
  <si>
    <t>O05961</t>
  </si>
  <si>
    <t>O06515</t>
  </si>
  <si>
    <t>O07707</t>
  </si>
  <si>
    <t>O00175</t>
  </si>
  <si>
    <t>O01900</t>
  </si>
  <si>
    <t>O03333</t>
  </si>
  <si>
    <t>O05453</t>
  </si>
  <si>
    <t>O07525</t>
  </si>
  <si>
    <t>O09303</t>
  </si>
  <si>
    <t>O09643</t>
  </si>
  <si>
    <t>O00583</t>
  </si>
  <si>
    <t>O00749</t>
  </si>
  <si>
    <t>O01019</t>
  </si>
  <si>
    <t>O02261</t>
  </si>
  <si>
    <t>O03472</t>
  </si>
  <si>
    <t>O03501</t>
  </si>
  <si>
    <t>O04486</t>
  </si>
  <si>
    <t>Noah Brown</t>
  </si>
  <si>
    <t>O05673</t>
  </si>
  <si>
    <t>O07307</t>
  </si>
  <si>
    <t>O07353</t>
  </si>
  <si>
    <t>O08807</t>
  </si>
  <si>
    <t>O09227</t>
  </si>
  <si>
    <t>O00564</t>
  </si>
  <si>
    <t>O00728</t>
  </si>
  <si>
    <t>O01299</t>
  </si>
  <si>
    <t>O01751</t>
  </si>
  <si>
    <t>O03302</t>
  </si>
  <si>
    <t>O03418</t>
  </si>
  <si>
    <t>O03522</t>
  </si>
  <si>
    <t>O03778</t>
  </si>
  <si>
    <t>O04325</t>
  </si>
  <si>
    <t>O06352</t>
  </si>
  <si>
    <t>O06653</t>
  </si>
  <si>
    <t>O06880</t>
  </si>
  <si>
    <t>O06903</t>
  </si>
  <si>
    <t>O08857</t>
  </si>
  <si>
    <t>O00387</t>
  </si>
  <si>
    <t>O00894</t>
  </si>
  <si>
    <t>O02738</t>
  </si>
  <si>
    <t>O03983</t>
  </si>
  <si>
    <t>O04619</t>
  </si>
  <si>
    <t>O04891</t>
  </si>
  <si>
    <t>O04924</t>
  </si>
  <si>
    <t>O07533</t>
  </si>
  <si>
    <t>O08898</t>
  </si>
  <si>
    <t>O09289</t>
  </si>
  <si>
    <t>O00139</t>
  </si>
  <si>
    <t>O00193</t>
  </si>
  <si>
    <t>O02554</t>
  </si>
  <si>
    <t>O02631</t>
  </si>
  <si>
    <t>O03988</t>
  </si>
  <si>
    <t>O04326</t>
  </si>
  <si>
    <t>O05603</t>
  </si>
  <si>
    <t>O06068</t>
  </si>
  <si>
    <t>O06328</t>
  </si>
  <si>
    <t>O06378</t>
  </si>
  <si>
    <t>O06861</t>
  </si>
  <si>
    <t>O07134</t>
  </si>
  <si>
    <t>O08233</t>
  </si>
  <si>
    <t>O08439</t>
  </si>
  <si>
    <t>O09310</t>
  </si>
  <si>
    <t>O09687</t>
  </si>
  <si>
    <t>O00011</t>
  </si>
  <si>
    <t>O00182</t>
  </si>
  <si>
    <t>O01087</t>
  </si>
  <si>
    <t>O03016</t>
  </si>
  <si>
    <t>O06482</t>
  </si>
  <si>
    <t>O06645</t>
  </si>
  <si>
    <t>O06806</t>
  </si>
  <si>
    <t>O07417</t>
  </si>
  <si>
    <t>O08220</t>
  </si>
  <si>
    <t>O08548</t>
  </si>
  <si>
    <t>O08594</t>
  </si>
  <si>
    <t>O08672</t>
  </si>
  <si>
    <t>O09538</t>
  </si>
  <si>
    <t>O00485</t>
  </si>
  <si>
    <t>O01615</t>
  </si>
  <si>
    <t>O02603</t>
  </si>
  <si>
    <t>Thomas Scott</t>
  </si>
  <si>
    <t>O02693</t>
  </si>
  <si>
    <t>O03411</t>
  </si>
  <si>
    <t>O04227</t>
  </si>
  <si>
    <t>O05435</t>
  </si>
  <si>
    <t>O06168</t>
  </si>
  <si>
    <t>O06756</t>
  </si>
  <si>
    <t>O08270</t>
  </si>
  <si>
    <t>O09185</t>
  </si>
  <si>
    <t>O09619</t>
  </si>
  <si>
    <t>O00174</t>
  </si>
  <si>
    <t>O00228</t>
  </si>
  <si>
    <t>O01031</t>
  </si>
  <si>
    <t>O02193</t>
  </si>
  <si>
    <t>O03197</t>
  </si>
  <si>
    <t>O04760</t>
  </si>
  <si>
    <t>O04814</t>
  </si>
  <si>
    <t>O05141</t>
  </si>
  <si>
    <t>O05210</t>
  </si>
  <si>
    <t>O06410</t>
  </si>
  <si>
    <t>O06424</t>
  </si>
  <si>
    <t>O06795</t>
  </si>
  <si>
    <t>O07086</t>
  </si>
  <si>
    <t>O07330</t>
  </si>
  <si>
    <t>O08512</t>
  </si>
  <si>
    <t>O08905</t>
  </si>
  <si>
    <t>O00275</t>
  </si>
  <si>
    <t>O03810</t>
  </si>
  <si>
    <t>O05028</t>
  </si>
  <si>
    <t>O05487</t>
  </si>
  <si>
    <t>O05721</t>
  </si>
  <si>
    <t>O05780</t>
  </si>
  <si>
    <t>O06248</t>
  </si>
  <si>
    <t>O06680</t>
  </si>
  <si>
    <t>O07172</t>
  </si>
  <si>
    <t>Oscar Baker</t>
  </si>
  <si>
    <t>O08192</t>
  </si>
  <si>
    <t>O08266</t>
  </si>
  <si>
    <t>O08921</t>
  </si>
  <si>
    <t>O00843</t>
  </si>
  <si>
    <t>O01190</t>
  </si>
  <si>
    <t>O01307</t>
  </si>
  <si>
    <t>O01778</t>
  </si>
  <si>
    <t>O01849</t>
  </si>
  <si>
    <t>O01932</t>
  </si>
  <si>
    <t>O02731</t>
  </si>
  <si>
    <t>O02882</t>
  </si>
  <si>
    <t>O04215</t>
  </si>
  <si>
    <t>O04599</t>
  </si>
  <si>
    <t>O06249</t>
  </si>
  <si>
    <t>O07854</t>
  </si>
  <si>
    <t>O09194</t>
  </si>
  <si>
    <t>O09302</t>
  </si>
  <si>
    <t>O09899</t>
  </si>
  <si>
    <t>O09969</t>
  </si>
  <si>
    <t>O00090</t>
  </si>
  <si>
    <t>O00512</t>
  </si>
  <si>
    <t>O00642</t>
  </si>
  <si>
    <t>O00670</t>
  </si>
  <si>
    <t>O00878</t>
  </si>
  <si>
    <t>O00969</t>
  </si>
  <si>
    <t>O02073</t>
  </si>
  <si>
    <t>O02146</t>
  </si>
  <si>
    <t>O02391</t>
  </si>
  <si>
    <t>O03068</t>
  </si>
  <si>
    <t>O03802</t>
  </si>
  <si>
    <t>O03806</t>
  </si>
  <si>
    <t>O04117</t>
  </si>
  <si>
    <t>O04787</t>
  </si>
  <si>
    <t>O04827</t>
  </si>
  <si>
    <t>O06885</t>
  </si>
  <si>
    <t>O08249</t>
  </si>
  <si>
    <t>O09210</t>
  </si>
  <si>
    <t>O09808</t>
  </si>
  <si>
    <t>O00071</t>
  </si>
  <si>
    <t>O00263</t>
  </si>
  <si>
    <t>O01917</t>
  </si>
  <si>
    <t>O02040</t>
  </si>
  <si>
    <t>O02596</t>
  </si>
  <si>
    <t>O03343</t>
  </si>
  <si>
    <t>O03921</t>
  </si>
  <si>
    <t>O05055</t>
  </si>
  <si>
    <t>O05106</t>
  </si>
  <si>
    <t>O06005</t>
  </si>
  <si>
    <t>O06014</t>
  </si>
  <si>
    <t>O06375</t>
  </si>
  <si>
    <t>O06829</t>
  </si>
  <si>
    <t>O08170</t>
  </si>
  <si>
    <t>O08616</t>
  </si>
  <si>
    <t>O08814</t>
  </si>
  <si>
    <t>O09755</t>
  </si>
  <si>
    <t>O09919</t>
  </si>
  <si>
    <t>O00089</t>
  </si>
  <si>
    <t>O02488</t>
  </si>
  <si>
    <t>O04745</t>
  </si>
  <si>
    <t>O04856</t>
  </si>
  <si>
    <t>O06107</t>
  </si>
  <si>
    <t>O06737</t>
  </si>
  <si>
    <t>O07558</t>
  </si>
  <si>
    <t>O09339</t>
  </si>
  <si>
    <t>O09393</t>
  </si>
  <si>
    <t>O09910</t>
  </si>
  <si>
    <t>O00325</t>
  </si>
  <si>
    <t>O01295</t>
  </si>
  <si>
    <t>O01450</t>
  </si>
  <si>
    <t>O02134</t>
  </si>
  <si>
    <t>O03393</t>
  </si>
  <si>
    <t>O03773</t>
  </si>
  <si>
    <t>O04895</t>
  </si>
  <si>
    <t>O05913</t>
  </si>
  <si>
    <t>O06061</t>
  </si>
  <si>
    <t>O06093</t>
  </si>
  <si>
    <t>O06438</t>
  </si>
  <si>
    <t>O07154</t>
  </si>
  <si>
    <t>O08889</t>
  </si>
  <si>
    <t>O09990</t>
  </si>
  <si>
    <t>O01124</t>
  </si>
  <si>
    <t>O01334</t>
  </si>
  <si>
    <t>O02354</t>
  </si>
  <si>
    <t>O06396</t>
  </si>
  <si>
    <t>O07731</t>
  </si>
  <si>
    <t>O08503</t>
  </si>
  <si>
    <t>O08943</t>
  </si>
  <si>
    <t>O09956</t>
  </si>
  <si>
    <t>O00617</t>
  </si>
  <si>
    <t>O02487</t>
  </si>
  <si>
    <t>O02726</t>
  </si>
  <si>
    <t>O02789</t>
  </si>
  <si>
    <t>O02902</t>
  </si>
  <si>
    <t>O03979</t>
  </si>
  <si>
    <t>O04276</t>
  </si>
  <si>
    <t>O04348</t>
  </si>
  <si>
    <t>O05446</t>
  </si>
  <si>
    <t>O06184</t>
  </si>
  <si>
    <t>O06723</t>
  </si>
  <si>
    <t>O08750</t>
  </si>
  <si>
    <t>O09966</t>
  </si>
  <si>
    <t>O00341</t>
  </si>
  <si>
    <t>O00530</t>
  </si>
  <si>
    <t>O01101</t>
  </si>
  <si>
    <t>O01574</t>
  </si>
  <si>
    <t>O01592</t>
  </si>
  <si>
    <t>O03751</t>
  </si>
  <si>
    <t>O05050</t>
  </si>
  <si>
    <t>O05693</t>
  </si>
  <si>
    <t>O07981</t>
  </si>
  <si>
    <t>O08729</t>
  </si>
  <si>
    <t>O09392</t>
  </si>
  <si>
    <t>O01029</t>
  </si>
  <si>
    <t>O01116</t>
  </si>
  <si>
    <t>O01827</t>
  </si>
  <si>
    <t>O01938</t>
  </si>
  <si>
    <t>O02682</t>
  </si>
  <si>
    <t>O02751</t>
  </si>
  <si>
    <t>O03274</t>
  </si>
  <si>
    <t>O03392</t>
  </si>
  <si>
    <t>O03759</t>
  </si>
  <si>
    <t>O05175</t>
  </si>
  <si>
    <t>O05958</t>
  </si>
  <si>
    <t>O06336</t>
  </si>
  <si>
    <t>O07183</t>
  </si>
  <si>
    <t>O08759</t>
  </si>
  <si>
    <t>O08843</t>
  </si>
  <si>
    <t>O09443</t>
  </si>
  <si>
    <t>Liam Hughes</t>
  </si>
  <si>
    <t>O09585</t>
  </si>
  <si>
    <t>O09726</t>
  </si>
  <si>
    <t>O01006</t>
  </si>
  <si>
    <t>O01593</t>
  </si>
  <si>
    <t>O02012</t>
  </si>
  <si>
    <t>O02061</t>
  </si>
  <si>
    <t>O02121</t>
  </si>
  <si>
    <t>O03132</t>
  </si>
  <si>
    <t>O03202</t>
  </si>
  <si>
    <t>O03679</t>
  </si>
  <si>
    <t>O04321</t>
  </si>
  <si>
    <t>O07067</t>
  </si>
  <si>
    <t>O07240</t>
  </si>
  <si>
    <t>O08347</t>
  </si>
  <si>
    <t>O09052</t>
  </si>
  <si>
    <t>O09381</t>
  </si>
  <si>
    <t>O01007</t>
  </si>
  <si>
    <t>O01835</t>
  </si>
  <si>
    <t>O03222</t>
  </si>
  <si>
    <t>O05608</t>
  </si>
  <si>
    <t>O06957</t>
  </si>
  <si>
    <t>Emma Lewis</t>
  </si>
  <si>
    <t>O09971</t>
  </si>
  <si>
    <t>O00422</t>
  </si>
  <si>
    <t>O01681</t>
  </si>
  <si>
    <t>O02821</t>
  </si>
  <si>
    <t>O03125</t>
  </si>
  <si>
    <t>O03640</t>
  </si>
  <si>
    <t>O03920</t>
  </si>
  <si>
    <t>O04027</t>
  </si>
  <si>
    <t>O04460</t>
  </si>
  <si>
    <t>O05105</t>
  </si>
  <si>
    <t>O05343</t>
  </si>
  <si>
    <t>O05593</t>
  </si>
  <si>
    <t>O07773</t>
  </si>
  <si>
    <t>O08367</t>
  </si>
  <si>
    <t>O08707</t>
  </si>
  <si>
    <t>O08835</t>
  </si>
  <si>
    <t>O09092</t>
  </si>
  <si>
    <t>O09562</t>
  </si>
  <si>
    <t>O00259</t>
  </si>
  <si>
    <t>O03812</t>
  </si>
  <si>
    <t>O04330</t>
  </si>
  <si>
    <t>O05334</t>
  </si>
  <si>
    <t>O05838</t>
  </si>
  <si>
    <t>O07306</t>
  </si>
  <si>
    <t>O07454</t>
  </si>
  <si>
    <t>O07697</t>
  </si>
  <si>
    <t>O09772</t>
  </si>
  <si>
    <t>O00103</t>
  </si>
  <si>
    <t>O00480</t>
  </si>
  <si>
    <t>O01248</t>
  </si>
  <si>
    <t>O01477</t>
  </si>
  <si>
    <t>O01865</t>
  </si>
  <si>
    <t>O02525</t>
  </si>
  <si>
    <t>O03330</t>
  </si>
  <si>
    <t>O03667</t>
  </si>
  <si>
    <t>O04094</t>
  </si>
  <si>
    <t>O04642</t>
  </si>
  <si>
    <t>O04828</t>
  </si>
  <si>
    <t>O05183</t>
  </si>
  <si>
    <t>O06531</t>
  </si>
  <si>
    <t>O07463</t>
  </si>
  <si>
    <t>O08339</t>
  </si>
  <si>
    <t>O09189</t>
  </si>
  <si>
    <t>O01475</t>
  </si>
  <si>
    <t>O01963</t>
  </si>
  <si>
    <t>Daniel Baker</t>
  </si>
  <si>
    <t>O04135</t>
  </si>
  <si>
    <t>O05628</t>
  </si>
  <si>
    <t>O06905</t>
  </si>
  <si>
    <t>O08213</t>
  </si>
  <si>
    <t>O08916</t>
  </si>
  <si>
    <t>O09236</t>
  </si>
  <si>
    <t>O00567</t>
  </si>
  <si>
    <t>O01148</t>
  </si>
  <si>
    <t>O01262</t>
  </si>
  <si>
    <t>O02886</t>
  </si>
  <si>
    <t>O03709</t>
  </si>
  <si>
    <t>O03789</t>
  </si>
  <si>
    <t>O04233</t>
  </si>
  <si>
    <t>O04236</t>
  </si>
  <si>
    <t>O04405</t>
  </si>
  <si>
    <t>Olivia Carter</t>
  </si>
  <si>
    <t>O04870</t>
  </si>
  <si>
    <t>O06345</t>
  </si>
  <si>
    <t>O07088</t>
  </si>
  <si>
    <t>O07374</t>
  </si>
  <si>
    <t>O07774</t>
  </si>
  <si>
    <t>O08068</t>
  </si>
  <si>
    <t>O08844</t>
  </si>
  <si>
    <t>O08925</t>
  </si>
  <si>
    <t>O00523</t>
  </si>
  <si>
    <t>O00821</t>
  </si>
  <si>
    <t>O01743</t>
  </si>
  <si>
    <t>O01828</t>
  </si>
  <si>
    <t>O03254</t>
  </si>
  <si>
    <t>O03520</t>
  </si>
  <si>
    <t>O03915</t>
  </si>
  <si>
    <t>O05214</t>
  </si>
  <si>
    <t>O07629</t>
  </si>
  <si>
    <t>O08536</t>
  </si>
  <si>
    <t>O02206</t>
  </si>
  <si>
    <t>O03199</t>
  </si>
  <si>
    <t>O04984</t>
  </si>
  <si>
    <t>O06443</t>
  </si>
  <si>
    <t>O09029</t>
  </si>
  <si>
    <t>O09387</t>
  </si>
  <si>
    <t>O09493</t>
  </si>
  <si>
    <t>O00085</t>
  </si>
  <si>
    <t>O00456</t>
  </si>
  <si>
    <t>O00917</t>
  </si>
  <si>
    <t>O01277</t>
  </si>
  <si>
    <t>O01358</t>
  </si>
  <si>
    <t>O01419</t>
  </si>
  <si>
    <t>O02459</t>
  </si>
  <si>
    <t>O02939</t>
  </si>
  <si>
    <t>O03599</t>
  </si>
  <si>
    <t>O04651</t>
  </si>
  <si>
    <t>O04821</t>
  </si>
  <si>
    <t>O05484</t>
  </si>
  <si>
    <t>O05682</t>
  </si>
  <si>
    <t>O06047</t>
  </si>
  <si>
    <t>O06303</t>
  </si>
  <si>
    <t>O07117</t>
  </si>
  <si>
    <t>O07175</t>
  </si>
  <si>
    <t>O07442</t>
  </si>
  <si>
    <t>O08381</t>
  </si>
  <si>
    <t>O08560</t>
  </si>
  <si>
    <t>O09775</t>
  </si>
  <si>
    <t>O00350</t>
  </si>
  <si>
    <t>O00891</t>
  </si>
  <si>
    <t>O01463</t>
  </si>
  <si>
    <t>O01464</t>
  </si>
  <si>
    <t>O01577</t>
  </si>
  <si>
    <t>O01763</t>
  </si>
  <si>
    <t>O03235</t>
  </si>
  <si>
    <t>O03952</t>
  </si>
  <si>
    <t>O04232</t>
  </si>
  <si>
    <t>O05881</t>
  </si>
  <si>
    <t>O06427</t>
  </si>
  <si>
    <t>O06484</t>
  </si>
  <si>
    <t>O07482</t>
  </si>
  <si>
    <t>O08377</t>
  </si>
  <si>
    <t>O08678</t>
  </si>
  <si>
    <t>O09014</t>
  </si>
  <si>
    <t>O09938</t>
  </si>
  <si>
    <t>O00050</t>
  </si>
  <si>
    <t>O01985</t>
  </si>
  <si>
    <t>O03495</t>
  </si>
  <si>
    <t>O04766</t>
  </si>
  <si>
    <t>O05866</t>
  </si>
  <si>
    <t>O06953</t>
  </si>
  <si>
    <t>O08139</t>
  </si>
  <si>
    <t>O08274</t>
  </si>
  <si>
    <t>O09213</t>
  </si>
  <si>
    <t>O01948</t>
  </si>
  <si>
    <t>O03381</t>
  </si>
  <si>
    <t>O03491</t>
  </si>
  <si>
    <t>O03808</t>
  </si>
  <si>
    <t>O04304</t>
  </si>
  <si>
    <t>O05135</t>
  </si>
  <si>
    <t>O06146</t>
  </si>
  <si>
    <t>O06263</t>
  </si>
  <si>
    <t>O09207</t>
  </si>
  <si>
    <t>O09447</t>
  </si>
  <si>
    <t>O09568</t>
  </si>
  <si>
    <t>O09607</t>
  </si>
  <si>
    <t>O00268</t>
  </si>
  <si>
    <t>O00397</t>
  </si>
  <si>
    <t>O00548</t>
  </si>
  <si>
    <t>O01395</t>
  </si>
  <si>
    <t>O02234</t>
  </si>
  <si>
    <t>O03071</t>
  </si>
  <si>
    <t>O04904</t>
  </si>
  <si>
    <t>O04942</t>
  </si>
  <si>
    <t>O05349</t>
  </si>
  <si>
    <t>O05602</t>
  </si>
  <si>
    <t>O06954</t>
  </si>
  <si>
    <t>O08273</t>
  </si>
  <si>
    <t>O09661</t>
  </si>
  <si>
    <t>O00287</t>
  </si>
  <si>
    <t>O00346</t>
  </si>
  <si>
    <t>O01328</t>
  </si>
  <si>
    <t>O03336</t>
  </si>
  <si>
    <t>O04975</t>
  </si>
  <si>
    <t>O06371</t>
  </si>
  <si>
    <t>O06478</t>
  </si>
  <si>
    <t>O08302</t>
  </si>
  <si>
    <t>O09410</t>
  </si>
  <si>
    <t>Grace Parker</t>
  </si>
  <si>
    <t>O00075</t>
  </si>
  <si>
    <t>O00142</t>
  </si>
  <si>
    <t>O00532</t>
  </si>
  <si>
    <t>O01075</t>
  </si>
  <si>
    <t>O02050</t>
  </si>
  <si>
    <t>O02056</t>
  </si>
  <si>
    <t>O02537</t>
  </si>
  <si>
    <t>O03584</t>
  </si>
  <si>
    <t>O03623</t>
  </si>
  <si>
    <t>O04324</t>
  </si>
  <si>
    <t>O04723</t>
  </si>
  <si>
    <t>O04838</t>
  </si>
  <si>
    <t>O05111</t>
  </si>
  <si>
    <t>O05465</t>
  </si>
  <si>
    <t>O05686</t>
  </si>
  <si>
    <t>O07146</t>
  </si>
  <si>
    <t>O09015</t>
  </si>
  <si>
    <t>O09593</t>
  </si>
  <si>
    <t>O09609</t>
  </si>
  <si>
    <t>O00694</t>
  </si>
  <si>
    <t>O00761</t>
  </si>
  <si>
    <t>O01436</t>
  </si>
  <si>
    <t>O01945</t>
  </si>
  <si>
    <t>O02041</t>
  </si>
  <si>
    <t>O02352</t>
  </si>
  <si>
    <t>O02542</t>
  </si>
  <si>
    <t>O00151</t>
  </si>
  <si>
    <t>O01145</t>
  </si>
  <si>
    <t>O02254</t>
  </si>
  <si>
    <t>O02431</t>
  </si>
  <si>
    <t>O02468</t>
  </si>
  <si>
    <t>O03471</t>
  </si>
  <si>
    <t>O04686</t>
  </si>
  <si>
    <t>O05340</t>
  </si>
  <si>
    <t>O06086</t>
  </si>
  <si>
    <t>O06697</t>
  </si>
  <si>
    <t>O06731</t>
  </si>
  <si>
    <t>O07736</t>
  </si>
  <si>
    <t>Leo Harris</t>
  </si>
  <si>
    <t>O08658</t>
  </si>
  <si>
    <t>O08808</t>
  </si>
  <si>
    <t>O09787</t>
  </si>
  <si>
    <t>O00489</t>
  </si>
  <si>
    <t>O00989</t>
  </si>
  <si>
    <t>O01266</t>
  </si>
  <si>
    <t>O01766</t>
  </si>
  <si>
    <t>O02467</t>
  </si>
  <si>
    <t>O02646</t>
  </si>
  <si>
    <t>O03498</t>
  </si>
  <si>
    <t>O05242</t>
  </si>
  <si>
    <t>O05845</t>
  </si>
  <si>
    <t>O06155</t>
  </si>
  <si>
    <t>O07576</t>
  </si>
  <si>
    <t>O08855</t>
  </si>
  <si>
    <t>O00042</t>
  </si>
  <si>
    <t>O00072</t>
  </si>
  <si>
    <t>O02178</t>
  </si>
  <si>
    <t>O04416</t>
  </si>
  <si>
    <t>O05975</t>
  </si>
  <si>
    <t>O06465</t>
  </si>
  <si>
    <t>O06561</t>
  </si>
  <si>
    <t>O06948</t>
  </si>
  <si>
    <t>O07144</t>
  </si>
  <si>
    <t>O08509</t>
  </si>
  <si>
    <t>Emma Green</t>
  </si>
  <si>
    <t>O09090</t>
  </si>
  <si>
    <t>O09930</t>
  </si>
  <si>
    <t>O00687</t>
  </si>
  <si>
    <t>O00704</t>
  </si>
  <si>
    <t>O01547</t>
  </si>
  <si>
    <t>O01913</t>
  </si>
  <si>
    <t>O02160</t>
  </si>
  <si>
    <t>O03904</t>
  </si>
  <si>
    <t>O04367</t>
  </si>
  <si>
    <t>O04565</t>
  </si>
  <si>
    <t>O04970</t>
  </si>
  <si>
    <t>O07195</t>
  </si>
  <si>
    <t>O07735</t>
  </si>
  <si>
    <t>O08910</t>
  </si>
  <si>
    <t>O09554</t>
  </si>
  <si>
    <t>O00232</t>
  </si>
  <si>
    <t>O00659</t>
  </si>
  <si>
    <t>O01578</t>
  </si>
  <si>
    <t>O02184</t>
  </si>
  <si>
    <t>O02336</t>
  </si>
  <si>
    <t>O02802</t>
  </si>
  <si>
    <t>O03962</t>
  </si>
  <si>
    <t>O05517</t>
  </si>
  <si>
    <t>O05650</t>
  </si>
  <si>
    <t>O05939</t>
  </si>
  <si>
    <t>O06015</t>
  </si>
  <si>
    <t>O07251</t>
  </si>
  <si>
    <t>O09259</t>
  </si>
  <si>
    <t>O09793</t>
  </si>
  <si>
    <t>O09918</t>
  </si>
  <si>
    <t>O00421</t>
  </si>
  <si>
    <t>O00802</t>
  </si>
  <si>
    <t>O00869</t>
  </si>
  <si>
    <t>O01120</t>
  </si>
  <si>
    <t>O02617</t>
  </si>
  <si>
    <t>O03174</t>
  </si>
  <si>
    <t>O03966</t>
  </si>
  <si>
    <t>O04219</t>
  </si>
  <si>
    <t>O04387</t>
  </si>
  <si>
    <t>O04437</t>
  </si>
  <si>
    <t>O04576</t>
  </si>
  <si>
    <t>O04588</t>
  </si>
  <si>
    <t>O05609</t>
  </si>
  <si>
    <t>O06539</t>
  </si>
  <si>
    <t>O07304</t>
  </si>
  <si>
    <t>O07447</t>
  </si>
  <si>
    <t>O08979</t>
  </si>
  <si>
    <t>O09139</t>
  </si>
  <si>
    <t>O09985</t>
  </si>
  <si>
    <t>O00147</t>
  </si>
  <si>
    <t>O00428</t>
  </si>
  <si>
    <t>O00624</t>
  </si>
  <si>
    <t>O01290</t>
  </si>
  <si>
    <t>O01695</t>
  </si>
  <si>
    <t>O02403</t>
  </si>
  <si>
    <t>O02615</t>
  </si>
  <si>
    <t>O02903</t>
  </si>
  <si>
    <t>O07246</t>
  </si>
  <si>
    <t>O07359</t>
  </si>
  <si>
    <t>O07933</t>
  </si>
  <si>
    <t>O08004</t>
  </si>
  <si>
    <t>O09096</t>
  </si>
  <si>
    <t>O09202</t>
  </si>
  <si>
    <t>O01033</t>
  </si>
  <si>
    <t>O01606</t>
  </si>
  <si>
    <t>O01675</t>
  </si>
  <si>
    <t>O02444</t>
  </si>
  <si>
    <t>O03058</t>
  </si>
  <si>
    <t>O03862</t>
  </si>
  <si>
    <t>O05641</t>
  </si>
  <si>
    <t>O05918</t>
  </si>
  <si>
    <t>O07425</t>
  </si>
  <si>
    <t>O07445</t>
  </si>
  <si>
    <t>O07607</t>
  </si>
  <si>
    <t>O07718</t>
  </si>
  <si>
    <t>O07860</t>
  </si>
  <si>
    <t>O08230</t>
  </si>
  <si>
    <t>O08511</t>
  </si>
  <si>
    <t>O08614</t>
  </si>
  <si>
    <t>O01560</t>
  </si>
  <si>
    <t>O01813</t>
  </si>
  <si>
    <t>O02823</t>
  </si>
  <si>
    <t>O03434</t>
  </si>
  <si>
    <t>O03692</t>
  </si>
  <si>
    <t>O04758</t>
  </si>
  <si>
    <t>O07219</t>
  </si>
  <si>
    <t>O07767</t>
  </si>
  <si>
    <t>O07886</t>
  </si>
  <si>
    <t>O02873</t>
  </si>
  <si>
    <t>O02913</t>
  </si>
  <si>
    <t>O05831</t>
  </si>
  <si>
    <t>O06128</t>
  </si>
  <si>
    <t>O07831</t>
  </si>
  <si>
    <t>O09006</t>
  </si>
  <si>
    <t>O09563</t>
  </si>
  <si>
    <t>O09897</t>
  </si>
  <si>
    <t>O01267</t>
  </si>
  <si>
    <t>O02372</t>
  </si>
  <si>
    <t>O03259</t>
  </si>
  <si>
    <t>O04048</t>
  </si>
  <si>
    <t>O04635</t>
  </si>
  <si>
    <t>O04769</t>
  </si>
  <si>
    <t>O05301</t>
  </si>
  <si>
    <t>O05355</t>
  </si>
  <si>
    <t>O05592</t>
  </si>
  <si>
    <t>O05895</t>
  </si>
  <si>
    <t>O07452</t>
  </si>
  <si>
    <t>O07930</t>
  </si>
  <si>
    <t>O08035</t>
  </si>
  <si>
    <t>O08098</t>
  </si>
  <si>
    <t>O09022</t>
  </si>
  <si>
    <t>O09809</t>
  </si>
  <si>
    <t>O09861</t>
  </si>
  <si>
    <t>O00610</t>
  </si>
  <si>
    <t>O01015</t>
  </si>
  <si>
    <t>O01360</t>
  </si>
  <si>
    <t>O04182</t>
  </si>
  <si>
    <t>O04185</t>
  </si>
  <si>
    <t>O04221</t>
  </si>
  <si>
    <t>O04316</t>
  </si>
  <si>
    <t>O05702</t>
  </si>
  <si>
    <t>O06309</t>
  </si>
  <si>
    <t>O07003</t>
  </si>
  <si>
    <t>O09198</t>
  </si>
  <si>
    <t>O09278</t>
  </si>
  <si>
    <t>O00004</t>
  </si>
  <si>
    <t>O00059</t>
  </si>
  <si>
    <t>O00130</t>
  </si>
  <si>
    <t>O00294</t>
  </si>
  <si>
    <t>O00344</t>
  </si>
  <si>
    <t>O00787</t>
  </si>
  <si>
    <t>O00813</t>
  </si>
  <si>
    <t>O01118</t>
  </si>
  <si>
    <t>O01368</t>
  </si>
  <si>
    <t>O01566</t>
  </si>
  <si>
    <t>O02907</t>
  </si>
  <si>
    <t>O04666</t>
  </si>
  <si>
    <t>O04913</t>
  </si>
  <si>
    <t>O05224</t>
  </si>
  <si>
    <t>O05246</t>
  </si>
  <si>
    <t>O05782</t>
  </si>
  <si>
    <t>O06284</t>
  </si>
  <si>
    <t>O06532</t>
  </si>
  <si>
    <t>O08214</t>
  </si>
  <si>
    <t>O09470</t>
  </si>
  <si>
    <t>O00442</t>
  </si>
  <si>
    <t>O00526</t>
  </si>
  <si>
    <t>O01200</t>
  </si>
  <si>
    <t>O01253</t>
  </si>
  <si>
    <t>O01686</t>
  </si>
  <si>
    <t>O02302</t>
  </si>
  <si>
    <t>O02344</t>
  </si>
  <si>
    <t>O02597</t>
  </si>
  <si>
    <t>O02869</t>
  </si>
  <si>
    <t>O03123</t>
  </si>
  <si>
    <t>O03754</t>
  </si>
  <si>
    <t>O03998</t>
  </si>
  <si>
    <t>O04355</t>
  </si>
  <si>
    <t>O06002</t>
  </si>
  <si>
    <t>O06172</t>
  </si>
  <si>
    <t>O06252</t>
  </si>
  <si>
    <t>O06267</t>
  </si>
  <si>
    <t>O07761</t>
  </si>
  <si>
    <t>O08358</t>
  </si>
  <si>
    <t>O08711</t>
  </si>
  <si>
    <t>O09429</t>
  </si>
  <si>
    <t>O00391</t>
  </si>
  <si>
    <t>O00551</t>
  </si>
  <si>
    <t>O02754</t>
  </si>
  <si>
    <t>O02962</t>
  </si>
  <si>
    <t>O02967</t>
  </si>
  <si>
    <t>O03245</t>
  </si>
  <si>
    <t>O03742</t>
  </si>
  <si>
    <t>O03852</t>
  </si>
  <si>
    <t>O03950</t>
  </si>
  <si>
    <t>O04700</t>
  </si>
  <si>
    <t>O05696</t>
  </si>
  <si>
    <t>O05798</t>
  </si>
  <si>
    <t>O07101</t>
  </si>
  <si>
    <t>O09928</t>
  </si>
  <si>
    <t>O02325</t>
  </si>
  <si>
    <t>O02561</t>
  </si>
  <si>
    <t>O04755</t>
  </si>
  <si>
    <t>O05080</t>
  </si>
  <si>
    <t>O05781</t>
  </si>
  <si>
    <t>O06320</t>
  </si>
  <si>
    <t>O07170</t>
  </si>
  <si>
    <t>O09197</t>
  </si>
  <si>
    <t>O00332</t>
  </si>
  <si>
    <t>O02284</t>
  </si>
  <si>
    <t>O02415</t>
  </si>
  <si>
    <t>O02604</t>
  </si>
  <si>
    <t>O02763</t>
  </si>
  <si>
    <t>O03539</t>
  </si>
  <si>
    <t>O04298</t>
  </si>
  <si>
    <t>O04820</t>
  </si>
  <si>
    <t>O05573</t>
  </si>
  <si>
    <t>O05680</t>
  </si>
  <si>
    <t>O05711</t>
  </si>
  <si>
    <t>O06732</t>
  </si>
  <si>
    <t>O06915</t>
  </si>
  <si>
    <t>O07061</t>
  </si>
  <si>
    <t>O07177</t>
  </si>
  <si>
    <t>O07852</t>
  </si>
  <si>
    <t>O08134</t>
  </si>
  <si>
    <t>O09010</t>
  </si>
  <si>
    <t>O09218</t>
  </si>
  <si>
    <t>O00644</t>
  </si>
  <si>
    <t>O01034</t>
  </si>
  <si>
    <t>O01893</t>
  </si>
  <si>
    <t>O02084</t>
  </si>
  <si>
    <t>O02093</t>
  </si>
  <si>
    <t>O04489</t>
  </si>
  <si>
    <t>O04920</t>
  </si>
  <si>
    <t>O04943</t>
  </si>
  <si>
    <t>O05700</t>
  </si>
  <si>
    <t>O05971</t>
  </si>
  <si>
    <t>O06182</t>
  </si>
  <si>
    <t>O06237</t>
  </si>
  <si>
    <t>O06538</t>
  </si>
  <si>
    <t>O07023</t>
  </si>
  <si>
    <t>O08122</t>
  </si>
  <si>
    <t>O08532</t>
  </si>
  <si>
    <t>O08626</t>
  </si>
  <si>
    <t>O09692</t>
  </si>
  <si>
    <t>O00084</t>
  </si>
  <si>
    <t>O01451</t>
  </si>
  <si>
    <t>O03178</t>
  </si>
  <si>
    <t>O04933</t>
  </si>
  <si>
    <t>O07634</t>
  </si>
  <si>
    <t>O07810</t>
  </si>
  <si>
    <t>O08853</t>
  </si>
  <si>
    <t>O00667</t>
  </si>
  <si>
    <t>O01536</t>
  </si>
  <si>
    <t>O01753</t>
  </si>
  <si>
    <t>O01883</t>
  </si>
  <si>
    <t>O02282</t>
  </si>
  <si>
    <t>O02593</t>
  </si>
  <si>
    <t>O02861</t>
  </si>
  <si>
    <t>O03171</t>
  </si>
  <si>
    <t>O04778</t>
  </si>
  <si>
    <t>O05292</t>
  </si>
  <si>
    <t>O05703</t>
  </si>
  <si>
    <t>O07356</t>
  </si>
  <si>
    <t>O08072</t>
  </si>
  <si>
    <t>O09340</t>
  </si>
  <si>
    <t>O09523</t>
  </si>
  <si>
    <t>O00743</t>
  </si>
  <si>
    <t>O05768</t>
  </si>
  <si>
    <t>O06025</t>
  </si>
  <si>
    <t>O06713</t>
  </si>
  <si>
    <t>O07424</t>
  </si>
  <si>
    <t>O07524</t>
  </si>
  <si>
    <t>O08500</t>
  </si>
  <si>
    <t>O09574</t>
  </si>
  <si>
    <t>O09957</t>
  </si>
  <si>
    <t>O03047</t>
  </si>
  <si>
    <t>O03710</t>
  </si>
  <si>
    <t>O04055</t>
  </si>
  <si>
    <t>O04519</t>
  </si>
  <si>
    <t>O04641</t>
  </si>
  <si>
    <t>O05132</t>
  </si>
  <si>
    <t>O05761</t>
  </si>
  <si>
    <t>O05797</t>
  </si>
  <si>
    <t>O06274</t>
  </si>
  <si>
    <t>O06545</t>
  </si>
  <si>
    <t>O06961</t>
  </si>
  <si>
    <t>O07498</t>
  </si>
  <si>
    <t>O08475</t>
  </si>
  <si>
    <t>O08842</t>
  </si>
  <si>
    <t>O08893</t>
  </si>
  <si>
    <t>O09353</t>
  </si>
  <si>
    <t>O09922</t>
  </si>
  <si>
    <t>O00020</t>
  </si>
  <si>
    <t>O00505</t>
  </si>
  <si>
    <t>O00770</t>
  </si>
  <si>
    <t>O01185</t>
  </si>
  <si>
    <t>O01516</t>
  </si>
  <si>
    <t>O02293</t>
  </si>
  <si>
    <t>O03738</t>
  </si>
  <si>
    <t>O04359</t>
  </si>
  <si>
    <t>O04704</t>
  </si>
  <si>
    <t>O07827</t>
  </si>
  <si>
    <t>O08405</t>
  </si>
  <si>
    <t>O09508</t>
  </si>
  <si>
    <t>O00944</t>
  </si>
  <si>
    <t>O01306</t>
  </si>
  <si>
    <t>O01928</t>
  </si>
  <si>
    <t>O02262</t>
  </si>
  <si>
    <t>O02908</t>
  </si>
  <si>
    <t>O04224</t>
  </si>
  <si>
    <t>O04417</t>
  </si>
  <si>
    <t>O05670</t>
  </si>
  <si>
    <t>O05997</t>
  </si>
  <si>
    <t>O06232</t>
  </si>
  <si>
    <t>O06442</t>
  </si>
  <si>
    <t>O06506</t>
  </si>
  <si>
    <t>O07009</t>
  </si>
  <si>
    <t>O09264</t>
  </si>
  <si>
    <t>O09333</t>
  </si>
  <si>
    <t>O00710</t>
  </si>
  <si>
    <t>O01330</t>
  </si>
  <si>
    <t>O02639</t>
  </si>
  <si>
    <t>O04100</t>
  </si>
  <si>
    <t>O06557</t>
  </si>
  <si>
    <t>O06985</t>
  </si>
  <si>
    <t>O09072</t>
  </si>
  <si>
    <t>O09385</t>
  </si>
  <si>
    <t>O00164</t>
  </si>
  <si>
    <t>O00601</t>
  </si>
  <si>
    <t>O01837</t>
  </si>
  <si>
    <t>O01851</t>
  </si>
  <si>
    <t>O02656</t>
  </si>
  <si>
    <t>O02714</t>
  </si>
  <si>
    <t>O03153</t>
  </si>
  <si>
    <t>O07439</t>
  </si>
  <si>
    <t>O08195</t>
  </si>
  <si>
    <t>O08757</t>
  </si>
  <si>
    <t>O09816</t>
  </si>
  <si>
    <t>O01383</t>
  </si>
  <si>
    <t>O01470</t>
  </si>
  <si>
    <t>O03591</t>
  </si>
  <si>
    <t>O03951</t>
  </si>
  <si>
    <t>O04203</t>
  </si>
  <si>
    <t>O04214</t>
  </si>
  <si>
    <t>O04487</t>
  </si>
  <si>
    <t>O04571</t>
  </si>
  <si>
    <t>O05869</t>
  </si>
  <si>
    <t>O06029</t>
  </si>
  <si>
    <t>O06137</t>
  </si>
  <si>
    <t>O07287</t>
  </si>
  <si>
    <t>O08013</t>
  </si>
  <si>
    <t>O08015</t>
  </si>
  <si>
    <t>O08130</t>
  </si>
  <si>
    <t>O08210</t>
  </si>
  <si>
    <t>O08218</t>
  </si>
  <si>
    <t>O08715</t>
  </si>
  <si>
    <t>O09355</t>
  </si>
  <si>
    <t>O00602</t>
  </si>
  <si>
    <t>O02999</t>
  </si>
  <si>
    <t>O04803</t>
  </si>
  <si>
    <t>O05740</t>
  </si>
  <si>
    <t>O06035</t>
  </si>
  <si>
    <t>O06746</t>
  </si>
  <si>
    <t>O07966</t>
  </si>
  <si>
    <t>O08201</t>
  </si>
  <si>
    <t>O09008</t>
  </si>
  <si>
    <t>O00356</t>
  </si>
  <si>
    <t>O00789</t>
  </si>
  <si>
    <t>O01077</t>
  </si>
  <si>
    <t>O01580</t>
  </si>
  <si>
    <t>O02029</t>
  </si>
  <si>
    <t>O03143</t>
  </si>
  <si>
    <t>O03689</t>
  </si>
  <si>
    <t>O03855</t>
  </si>
  <si>
    <t>O05323</t>
  </si>
  <si>
    <t>O05759</t>
  </si>
  <si>
    <t>O09150</t>
  </si>
  <si>
    <t>O09550</t>
  </si>
  <si>
    <t>O00229</t>
  </si>
  <si>
    <t>O00949</t>
  </si>
  <si>
    <t>O01376</t>
  </si>
  <si>
    <t>O02676</t>
  </si>
  <si>
    <t>O03133</t>
  </si>
  <si>
    <t>O04726</t>
  </si>
  <si>
    <t>O04807</t>
  </si>
  <si>
    <t>O05238</t>
  </si>
  <si>
    <t>O05564</t>
  </si>
  <si>
    <t>O06315</t>
  </si>
  <si>
    <t>O06620</t>
  </si>
  <si>
    <t>O06979</t>
  </si>
  <si>
    <t>O07100</t>
  </si>
  <si>
    <t>O07523</t>
  </si>
  <si>
    <t>O07769</t>
  </si>
  <si>
    <t>O07944</t>
  </si>
  <si>
    <t>O07949</t>
  </si>
  <si>
    <t>O07963</t>
  </si>
  <si>
    <t>O08375</t>
  </si>
  <si>
    <t>O08892</t>
  </si>
  <si>
    <t>O00507</t>
  </si>
  <si>
    <t>O01538</t>
  </si>
  <si>
    <t>O01697</t>
  </si>
  <si>
    <t>O02128</t>
  </si>
  <si>
    <t>O03267</t>
  </si>
  <si>
    <t>O03270</t>
  </si>
  <si>
    <t>O03503</t>
  </si>
  <si>
    <t>O04259</t>
  </si>
  <si>
    <t>O04319</t>
  </si>
  <si>
    <t>O04788</t>
  </si>
  <si>
    <t>O05312</t>
  </si>
  <si>
    <t>O06962</t>
  </si>
  <si>
    <t>O07673</t>
  </si>
  <si>
    <t>O09758</t>
  </si>
  <si>
    <t>O00655</t>
  </si>
  <si>
    <t>O01213</t>
  </si>
  <si>
    <t>O03221</t>
  </si>
  <si>
    <t>O03253</t>
  </si>
  <si>
    <t>O03672</t>
  </si>
  <si>
    <t>O05067</t>
  </si>
  <si>
    <t>O05947</t>
  </si>
  <si>
    <t>O06111</t>
  </si>
  <si>
    <t>O06193</t>
  </si>
  <si>
    <t>O07209</t>
  </si>
  <si>
    <t>O07534</t>
  </si>
  <si>
    <t>O07906</t>
  </si>
  <si>
    <t>O08562</t>
  </si>
  <si>
    <t>O00461</t>
  </si>
  <si>
    <t>O00605</t>
  </si>
  <si>
    <t>O00678</t>
  </si>
  <si>
    <t>O01117</t>
  </si>
  <si>
    <t>O01456</t>
  </si>
  <si>
    <t>O01782</t>
  </si>
  <si>
    <t>O02691</t>
  </si>
  <si>
    <t>O03279</t>
  </si>
  <si>
    <t>O03357</t>
  </si>
  <si>
    <t>O03657</t>
  </si>
  <si>
    <t>O03671</t>
  </si>
  <si>
    <t>O03938</t>
  </si>
  <si>
    <t>O03973</t>
  </si>
  <si>
    <t>O04162</t>
  </si>
  <si>
    <t>O05295</t>
  </si>
  <si>
    <t>O05436</t>
  </si>
  <si>
    <t>O05751</t>
  </si>
  <si>
    <t>O06501</t>
  </si>
  <si>
    <t>O06993</t>
  </si>
  <si>
    <t>O09478</t>
  </si>
  <si>
    <t>O09880</t>
  </si>
  <si>
    <t>O03004</t>
  </si>
  <si>
    <t>O04167</t>
  </si>
  <si>
    <t>O04724</t>
  </si>
  <si>
    <t>O05051</t>
  </si>
  <si>
    <t>O05300</t>
  </si>
  <si>
    <t>O05772</t>
  </si>
  <si>
    <t>O05836</t>
  </si>
  <si>
    <t>O06528</t>
  </si>
  <si>
    <t>O06609</t>
  </si>
  <si>
    <t>O07343</t>
  </si>
  <si>
    <t>O07878</t>
  </si>
  <si>
    <t>O08473</t>
  </si>
  <si>
    <t>O09639</t>
  </si>
  <si>
    <t>O09890</t>
  </si>
  <si>
    <t>O00439</t>
  </si>
  <si>
    <t>O01326</t>
  </si>
  <si>
    <t>O01738</t>
  </si>
  <si>
    <t>O02300</t>
  </si>
  <si>
    <t>O03486</t>
  </si>
  <si>
    <t>O03827</t>
  </si>
  <si>
    <t>O04805</t>
  </si>
  <si>
    <t>O05633</t>
  </si>
  <si>
    <t>O06676</t>
  </si>
  <si>
    <t>O06868</t>
  </si>
  <si>
    <t>O07317</t>
  </si>
  <si>
    <t>O09145</t>
  </si>
  <si>
    <t>O09469</t>
  </si>
  <si>
    <t>O00039</t>
  </si>
  <si>
    <t>O01083</t>
  </si>
  <si>
    <t>O01229</t>
  </si>
  <si>
    <t>O01329</t>
  </si>
  <si>
    <t>O01397</t>
  </si>
  <si>
    <t>O02979</t>
  </si>
  <si>
    <t>O04554</t>
  </si>
  <si>
    <t>O04558</t>
  </si>
  <si>
    <t>O04789</t>
  </si>
  <si>
    <t>O06071</t>
  </si>
  <si>
    <t>O06235</t>
  </si>
  <si>
    <t>O06669</t>
  </si>
  <si>
    <t>O06959</t>
  </si>
  <si>
    <t>Mia Adams</t>
  </si>
  <si>
    <t>O07674</t>
  </si>
  <si>
    <t>O07715</t>
  </si>
  <si>
    <t>O07738</t>
  </si>
  <si>
    <t>O08256</t>
  </si>
  <si>
    <t>O09108</t>
  </si>
  <si>
    <t>O09243</t>
  </si>
  <si>
    <t>O00851</t>
  </si>
  <si>
    <t>O00887</t>
  </si>
  <si>
    <t>O03380</t>
  </si>
  <si>
    <t>O04090</t>
  </si>
  <si>
    <t>O05052</t>
  </si>
  <si>
    <t>O05288</t>
  </si>
  <si>
    <t>O05627</t>
  </si>
  <si>
    <t>O05678</t>
  </si>
  <si>
    <t>O05778</t>
  </si>
  <si>
    <t>O06240</t>
  </si>
  <si>
    <t>O06521</t>
  </si>
  <si>
    <t>O06893</t>
  </si>
  <si>
    <t>O06990</t>
  </si>
  <si>
    <t>O07566</t>
  </si>
  <si>
    <t>O08317</t>
  </si>
  <si>
    <t>O09131</t>
  </si>
  <si>
    <t>O09731</t>
  </si>
  <si>
    <t>O00145</t>
  </si>
  <si>
    <t>Jessica Lewis</t>
  </si>
  <si>
    <t>O00169</t>
  </si>
  <si>
    <t>O00786</t>
  </si>
  <si>
    <t>O00913</t>
  </si>
  <si>
    <t>O01012</t>
  </si>
  <si>
    <t>O01125</t>
  </si>
  <si>
    <t>O01784</t>
  </si>
  <si>
    <t>O04743</t>
  </si>
  <si>
    <t>O05213</t>
  </si>
  <si>
    <t>O06344</t>
  </si>
  <si>
    <t>O06467</t>
  </si>
  <si>
    <t>O06742</t>
  </si>
  <si>
    <t>O08515</t>
  </si>
  <si>
    <t>O09380</t>
  </si>
  <si>
    <t>O00134</t>
  </si>
  <si>
    <t>O00257</t>
  </si>
  <si>
    <t>O00814</t>
  </si>
  <si>
    <t>O00865</t>
  </si>
  <si>
    <t>O01944</t>
  </si>
  <si>
    <t>O03470</t>
  </si>
  <si>
    <t>O03533</t>
  </si>
  <si>
    <t>O03676</t>
  </si>
  <si>
    <t>O04044</t>
  </si>
  <si>
    <t>O04231</t>
  </si>
  <si>
    <t>O04356</t>
  </si>
  <si>
    <t>O04874</t>
  </si>
  <si>
    <t>O06300</t>
  </si>
  <si>
    <t>O07685</t>
  </si>
  <si>
    <t>O07935</t>
  </si>
  <si>
    <t>O00398</t>
  </si>
  <si>
    <t>O00732</t>
  </si>
  <si>
    <t>O00755</t>
  </si>
  <si>
    <t>O01044</t>
  </si>
  <si>
    <t>O01415</t>
  </si>
  <si>
    <t>O02283</t>
  </si>
  <si>
    <t>O02430</t>
  </si>
  <si>
    <t>O02464</t>
  </si>
  <si>
    <t>O02675</t>
  </si>
  <si>
    <t>O02721</t>
  </si>
  <si>
    <t>O02989</t>
  </si>
  <si>
    <t>O03912</t>
  </si>
  <si>
    <t>O03969</t>
  </si>
  <si>
    <t>O04052</t>
  </si>
  <si>
    <t>O05562</t>
  </si>
  <si>
    <t>O06024</t>
  </si>
  <si>
    <t>O06053</t>
  </si>
  <si>
    <t>O06098</t>
  </si>
  <si>
    <t>O07560</t>
  </si>
  <si>
    <t>O08276</t>
  </si>
  <si>
    <t>O08799</t>
  </si>
  <si>
    <t>O09487</t>
  </si>
  <si>
    <t>O00367</t>
  </si>
  <si>
    <t>O00807</t>
  </si>
  <si>
    <t>O01918</t>
  </si>
  <si>
    <t>O02111</t>
  </si>
  <si>
    <t>O03776</t>
  </si>
  <si>
    <t>O04421</t>
  </si>
  <si>
    <t>O04432</t>
  </si>
  <si>
    <t>O07036</t>
  </si>
  <si>
    <t>O07310</t>
  </si>
  <si>
    <t>O08758</t>
  </si>
  <si>
    <t>O09558</t>
  </si>
  <si>
    <t>O09936</t>
  </si>
  <si>
    <t>O00815</t>
  </si>
  <si>
    <t>O01234</t>
  </si>
  <si>
    <t>O02575</t>
  </si>
  <si>
    <t>O04051</t>
  </si>
  <si>
    <t>O08183</t>
  </si>
  <si>
    <t>O08479</t>
  </si>
  <si>
    <t>O09473</t>
  </si>
  <si>
    <t>O09874</t>
  </si>
  <si>
    <t>O09892</t>
  </si>
  <si>
    <t>O00645</t>
  </si>
  <si>
    <t>O01356</t>
  </si>
  <si>
    <t>O01703</t>
  </si>
  <si>
    <t>O04131</t>
  </si>
  <si>
    <t>O04262</t>
  </si>
  <si>
    <t>O05015</t>
  </si>
  <si>
    <t>O05076</t>
  </si>
  <si>
    <t>O05191</t>
  </si>
  <si>
    <t>O05574</t>
  </si>
  <si>
    <t>O06584</t>
  </si>
  <si>
    <t>O07212</t>
  </si>
  <si>
    <t>O09602</t>
  </si>
  <si>
    <t>O09745</t>
  </si>
  <si>
    <t>O00987</t>
  </si>
  <si>
    <t>O01354</t>
  </si>
  <si>
    <t>O01790</t>
  </si>
  <si>
    <t>O02231</t>
  </si>
  <si>
    <t>O02528</t>
  </si>
  <si>
    <t>O02942</t>
  </si>
  <si>
    <t>O03723</t>
  </si>
  <si>
    <t>O04019</t>
  </si>
  <si>
    <t>O04404</t>
  </si>
  <si>
    <t>O04492</t>
  </si>
  <si>
    <t>O05955</t>
  </si>
  <si>
    <t>O07617</t>
  </si>
  <si>
    <t>O07632</t>
  </si>
  <si>
    <t>O07775</t>
  </si>
  <si>
    <t>O07859</t>
  </si>
  <si>
    <t>O08036</t>
  </si>
  <si>
    <t>O08438</t>
  </si>
  <si>
    <t>O08607</t>
  </si>
  <si>
    <t>O08900</t>
  </si>
  <si>
    <t>O09120</t>
  </si>
  <si>
    <t>O09222</t>
  </si>
  <si>
    <t>O09272</t>
  </si>
  <si>
    <t>O09480</t>
  </si>
  <si>
    <t>O02164</t>
  </si>
  <si>
    <t>O02187</t>
  </si>
  <si>
    <t>O07380</t>
  </si>
  <si>
    <t>O07611</t>
  </si>
  <si>
    <t>O07646</t>
  </si>
  <si>
    <t>O08267</t>
  </si>
  <si>
    <t>O08318</t>
  </si>
  <si>
    <t>O08780</t>
  </si>
  <si>
    <t>O08850</t>
  </si>
  <si>
    <t>O09342</t>
  </si>
  <si>
    <t>O09453</t>
  </si>
  <si>
    <t>O09590</t>
  </si>
  <si>
    <t>O09624</t>
  </si>
  <si>
    <t>O09699</t>
  </si>
  <si>
    <t>O02273</t>
  </si>
  <si>
    <t>O02367</t>
  </si>
  <si>
    <t>O02454</t>
  </si>
  <si>
    <t>O03680</t>
  </si>
  <si>
    <t>O03712</t>
  </si>
  <si>
    <t>O06634</t>
  </si>
  <si>
    <t>O07048</t>
  </si>
  <si>
    <t>O07431</t>
  </si>
  <si>
    <t>O07667</t>
  </si>
  <si>
    <t>O07848</t>
  </si>
  <si>
    <t>O07894</t>
  </si>
  <si>
    <t>O07925</t>
  </si>
  <si>
    <t>O08345</t>
  </si>
  <si>
    <t>O08499</t>
  </si>
  <si>
    <t>O08973</t>
  </si>
  <si>
    <t>O09686</t>
  </si>
  <si>
    <t>O09852</t>
  </si>
  <si>
    <t>O00152</t>
  </si>
  <si>
    <t>O01869</t>
  </si>
  <si>
    <t>O02619</t>
  </si>
  <si>
    <t>O03352</t>
  </si>
  <si>
    <t>O08748</t>
  </si>
  <si>
    <t>O09298</t>
  </si>
  <si>
    <t>O09885</t>
  </si>
  <si>
    <t>O09980</t>
  </si>
  <si>
    <t>O00184</t>
  </si>
  <si>
    <t>O01067</t>
  </si>
  <si>
    <t>O01857</t>
  </si>
  <si>
    <t>O02504</t>
  </si>
  <si>
    <t>O02957</t>
  </si>
  <si>
    <t>O03029</t>
  </si>
  <si>
    <t>O03768</t>
  </si>
  <si>
    <t>O04552</t>
  </si>
  <si>
    <t>O04574</t>
  </si>
  <si>
    <t>O04649</t>
  </si>
  <si>
    <t>O07467</t>
  </si>
  <si>
    <t>O07621</t>
  </si>
  <si>
    <t>O07745</t>
  </si>
  <si>
    <t>O09468</t>
  </si>
  <si>
    <t>O00351</t>
  </si>
  <si>
    <t>O00475</t>
  </si>
  <si>
    <t>O00837</t>
  </si>
  <si>
    <t>O00946</t>
  </si>
  <si>
    <t>O01155</t>
  </si>
  <si>
    <t>O03748</t>
  </si>
  <si>
    <t>O04544</t>
  </si>
  <si>
    <t>O05029</t>
  </si>
  <si>
    <t>O06643</t>
  </si>
  <si>
    <t>O07226</t>
  </si>
  <si>
    <t>O07257</t>
  </si>
  <si>
    <t>O08148</t>
  </si>
  <si>
    <t>O09450</t>
  </si>
  <si>
    <t>O00844</t>
  </si>
  <si>
    <t>O01144</t>
  </si>
  <si>
    <t>O01694</t>
  </si>
  <si>
    <t>O03187</t>
  </si>
  <si>
    <t>O03527</t>
  </si>
  <si>
    <t>O05579</t>
  </si>
  <si>
    <t>O05837</t>
  </si>
  <si>
    <t>O07529</t>
  </si>
  <si>
    <t>O07554</t>
  </si>
  <si>
    <t>O08049</t>
  </si>
  <si>
    <t>O08518</t>
  </si>
  <si>
    <t>O09212</t>
  </si>
  <si>
    <t>O09620</t>
  </si>
  <si>
    <t>O00285</t>
  </si>
  <si>
    <t>O00364</t>
  </si>
  <si>
    <t>O00508</t>
  </si>
  <si>
    <t>O00706</t>
  </si>
  <si>
    <t>O01071</t>
  </si>
  <si>
    <t>O01440</t>
  </si>
  <si>
    <t>O01757</t>
  </si>
  <si>
    <t>O02460</t>
  </si>
  <si>
    <t>O03266</t>
  </si>
  <si>
    <t>O04987</t>
  </si>
  <si>
    <t>O05024</t>
  </si>
  <si>
    <t>O05480</t>
  </si>
  <si>
    <t>O06878</t>
  </si>
  <si>
    <t>O08657</t>
  </si>
  <si>
    <t>O08897</t>
  </si>
  <si>
    <t>O09012</t>
  </si>
  <si>
    <t>O09503</t>
  </si>
  <si>
    <t>O00094</t>
  </si>
  <si>
    <t>O00853</t>
  </si>
  <si>
    <t>O03406</t>
  </si>
  <si>
    <t>O03512</t>
  </si>
  <si>
    <t>O05456</t>
  </si>
  <si>
    <t>O05726</t>
  </si>
  <si>
    <t>O07158</t>
  </si>
  <si>
    <t>O07215</t>
  </si>
  <si>
    <t>O07273</t>
  </si>
  <si>
    <t>O07771</t>
  </si>
  <si>
    <t>O08976</t>
  </si>
  <si>
    <t>O02218</t>
  </si>
  <si>
    <t>O02899</t>
  </si>
  <si>
    <t>O04331</t>
  </si>
  <si>
    <t>O06288</t>
  </si>
  <si>
    <t>O06729</t>
  </si>
  <si>
    <t>O07331</t>
  </si>
  <si>
    <t>O07462</t>
  </si>
  <si>
    <t>O07907</t>
  </si>
  <si>
    <t>O09127</t>
  </si>
  <si>
    <t>O01170</t>
  </si>
  <si>
    <t>O02393</t>
  </si>
  <si>
    <t>O03151</t>
  </si>
  <si>
    <t>O03607</t>
  </si>
  <si>
    <t>O03786</t>
  </si>
  <si>
    <t>O03795</t>
  </si>
  <si>
    <t>O04361</t>
  </si>
  <si>
    <t>O05439</t>
  </si>
  <si>
    <t>O06020</t>
  </si>
  <si>
    <t>O09153</t>
  </si>
  <si>
    <t>O09539</t>
  </si>
  <si>
    <t>O09612</t>
  </si>
  <si>
    <t>O09863</t>
  </si>
  <si>
    <t>O00330</t>
  </si>
  <si>
    <t>O01009</t>
  </si>
  <si>
    <t>O02105</t>
  </si>
  <si>
    <t>O03907</t>
  </si>
  <si>
    <t>O03992</t>
  </si>
  <si>
    <t>O04385</t>
  </si>
  <si>
    <t>O04422</t>
  </si>
  <si>
    <t>O04568</t>
  </si>
  <si>
    <t>O05044</t>
  </si>
  <si>
    <t>O05115</t>
  </si>
  <si>
    <t>O05553</t>
  </si>
  <si>
    <t>O05978</t>
  </si>
  <si>
    <t>O06782</t>
  </si>
  <si>
    <t>O06859</t>
  </si>
  <si>
    <t>O07367</t>
  </si>
  <si>
    <t>O09608</t>
  </si>
  <si>
    <t>O09640</t>
  </si>
  <si>
    <t>O09750</t>
  </si>
  <si>
    <t>O09757</t>
  </si>
  <si>
    <t>O00304</t>
  </si>
  <si>
    <t>O00399</t>
  </si>
  <si>
    <t>O00460</t>
  </si>
  <si>
    <t>O00663</t>
  </si>
  <si>
    <t>O01121</t>
  </si>
  <si>
    <t>O01345</t>
  </si>
  <si>
    <t>O02812</t>
  </si>
  <si>
    <t>O05660</t>
  </si>
  <si>
    <t>O07107</t>
  </si>
  <si>
    <t>O08728</t>
  </si>
  <si>
    <t>O01065</t>
  </si>
  <si>
    <t>O01203</t>
  </si>
  <si>
    <t>O01337</t>
  </si>
  <si>
    <t>O03172</t>
  </si>
  <si>
    <t>O03850</t>
  </si>
  <si>
    <t>O06186</t>
  </si>
  <si>
    <t>O06278</t>
  </si>
  <si>
    <t>O06546</t>
  </si>
  <si>
    <t>O06786</t>
  </si>
  <si>
    <t>O07368</t>
  </si>
  <si>
    <t>O08800</t>
  </si>
  <si>
    <t>O00625</t>
  </si>
  <si>
    <t>O01090</t>
  </si>
  <si>
    <t>O02636</t>
  </si>
  <si>
    <t>O02733</t>
  </si>
  <si>
    <t>O04226</t>
  </si>
  <si>
    <t>O05109</t>
  </si>
  <si>
    <t>O05708</t>
  </si>
  <si>
    <t>O06420</t>
  </si>
  <si>
    <t>O06695</t>
  </si>
  <si>
    <t>O06851</t>
  </si>
  <si>
    <t>O08773</t>
  </si>
  <si>
    <t>O09407</t>
  </si>
  <si>
    <t>O00240</t>
  </si>
  <si>
    <t>O00251</t>
  </si>
  <si>
    <t>O01227</t>
  </si>
  <si>
    <t>O01362</t>
  </si>
  <si>
    <t>O01643</t>
  </si>
  <si>
    <t>O02579</t>
  </si>
  <si>
    <t>O03111</t>
  </si>
  <si>
    <t>O04159</t>
  </si>
  <si>
    <t>O04394</t>
  </si>
  <si>
    <t>O04982</t>
  </si>
  <si>
    <t>O04998</t>
  </si>
  <si>
    <t>O05237</t>
  </si>
  <si>
    <t>O05339</t>
  </si>
  <si>
    <t>O06081</t>
  </si>
  <si>
    <t>O07464</t>
  </si>
  <si>
    <t>O07598</t>
  </si>
  <si>
    <t>O09536</t>
  </si>
  <si>
    <t>O01663</t>
  </si>
  <si>
    <t>O04811</t>
  </si>
  <si>
    <t>O04966</t>
  </si>
  <si>
    <t>O05259</t>
  </si>
  <si>
    <t>O06942</t>
  </si>
  <si>
    <t>O07550</t>
  </si>
  <si>
    <t>O07654</t>
  </si>
  <si>
    <t>O07961</t>
  </si>
  <si>
    <t>O01303</t>
  </si>
  <si>
    <t>O01852</t>
  </si>
  <si>
    <t>O03186</t>
  </si>
  <si>
    <t>O03926</t>
  </si>
  <si>
    <t>O05377</t>
  </si>
  <si>
    <t>O06008</t>
  </si>
  <si>
    <t>O06054</t>
  </si>
  <si>
    <t>O06169</t>
  </si>
  <si>
    <t>O06173</t>
  </si>
  <si>
    <t>O06406</t>
  </si>
  <si>
    <t>O06547</t>
  </si>
  <si>
    <t>Oscar Hall</t>
  </si>
  <si>
    <t>O06694</t>
  </si>
  <si>
    <t>O06853</t>
  </si>
  <si>
    <t>O06923</t>
  </si>
  <si>
    <t>O09237</t>
  </si>
  <si>
    <t>Jack Thomas</t>
  </si>
  <si>
    <t>O09256</t>
  </si>
  <si>
    <t>O09572</t>
  </si>
  <si>
    <t>O01444</t>
  </si>
  <si>
    <t>O01724</t>
  </si>
  <si>
    <t>O02106</t>
  </si>
  <si>
    <t>O04369</t>
  </si>
  <si>
    <t>O05075</t>
  </si>
  <si>
    <t>O05256</t>
  </si>
  <si>
    <t>O05322</t>
  </si>
  <si>
    <t>O09048</t>
  </si>
  <si>
    <t>O09438</t>
  </si>
  <si>
    <t>O00009</t>
  </si>
  <si>
    <t>O00654</t>
  </si>
  <si>
    <t>O01389</t>
  </si>
  <si>
    <t>O01978</t>
  </si>
  <si>
    <t>O02080</t>
  </si>
  <si>
    <t>O03670</t>
  </si>
  <si>
    <t>O04007</t>
  </si>
  <si>
    <t>O04118</t>
  </si>
  <si>
    <t>O05829</t>
  </si>
  <si>
    <t>O06435</t>
  </si>
  <si>
    <t>O06860</t>
  </si>
  <si>
    <t>O08565</t>
  </si>
  <si>
    <t>O09815</t>
  </si>
  <si>
    <t>O09989</t>
  </si>
  <si>
    <t>O01573</t>
  </si>
  <si>
    <t>O03499</t>
  </si>
  <si>
    <t>O03510</t>
  </si>
  <si>
    <t>O03730</t>
  </si>
  <si>
    <t>O04142</t>
  </si>
  <si>
    <t>O04771</t>
  </si>
  <si>
    <t>O05045</t>
  </si>
  <si>
    <t>O05775</t>
  </si>
  <si>
    <t>O05883</t>
  </si>
  <si>
    <t>O06042</t>
  </si>
  <si>
    <t>O06239</t>
  </si>
  <si>
    <t>O09859</t>
  </si>
  <si>
    <t>O00087</t>
  </si>
  <si>
    <t>O00155</t>
  </si>
  <si>
    <t>O00418</t>
  </si>
  <si>
    <t>O01416</t>
  </si>
  <si>
    <t>O02862</t>
  </si>
  <si>
    <t>O02914</t>
  </si>
  <si>
    <t>O04066</t>
  </si>
  <si>
    <t>O04637</t>
  </si>
  <si>
    <t>O04682</t>
  </si>
  <si>
    <t>O06063</t>
  </si>
  <si>
    <t>O06839</t>
  </si>
  <si>
    <t>O07382</t>
  </si>
  <si>
    <t>O08037</t>
  </si>
  <si>
    <t>O09544</t>
  </si>
  <si>
    <t>O00823</t>
  </si>
  <si>
    <t>O01677</t>
  </si>
  <si>
    <t>O01853</t>
  </si>
  <si>
    <t>O02883</t>
  </si>
  <si>
    <t>O04093</t>
  </si>
  <si>
    <t>O05445</t>
  </si>
  <si>
    <t>O05491</t>
  </si>
  <si>
    <t>O05713</t>
  </si>
  <si>
    <t>O05715</t>
  </si>
  <si>
    <t>O06112</t>
  </si>
  <si>
    <t>O06664</t>
  </si>
  <si>
    <t>O06797</t>
  </si>
  <si>
    <t>O06815</t>
  </si>
  <si>
    <t>O07178</t>
  </si>
  <si>
    <t>O08359</t>
  </si>
  <si>
    <t>O09452</t>
  </si>
  <si>
    <t>O01405</t>
  </si>
  <si>
    <t>O01494</t>
  </si>
  <si>
    <t>O01862</t>
  </si>
  <si>
    <t>O03500</t>
  </si>
  <si>
    <t>O03873</t>
  </si>
  <si>
    <t>O03887</t>
  </si>
  <si>
    <t>O04597</t>
  </si>
  <si>
    <t>O04929</t>
  </si>
  <si>
    <t>O06057</t>
  </si>
  <si>
    <t>O06293</t>
  </si>
  <si>
    <t>O06310</t>
  </si>
  <si>
    <t>O07872</t>
  </si>
  <si>
    <t>O08076</t>
  </si>
  <si>
    <t>O08299</t>
  </si>
  <si>
    <t>O08456</t>
  </si>
  <si>
    <t>O08784</t>
  </si>
  <si>
    <t>O09390</t>
  </si>
  <si>
    <t>O09398</t>
  </si>
  <si>
    <t>O09445</t>
  </si>
  <si>
    <t>O09552</t>
  </si>
  <si>
    <t>O02331</t>
  </si>
  <si>
    <t>O04591</t>
  </si>
  <si>
    <t>O04768</t>
  </si>
  <si>
    <t>O04858</t>
  </si>
  <si>
    <t>O04972</t>
  </si>
  <si>
    <t>O05447</t>
  </si>
  <si>
    <t>O05624</t>
  </si>
  <si>
    <t>O05789</t>
  </si>
  <si>
    <t>O08128</t>
  </si>
  <si>
    <t>O08699</t>
  </si>
  <si>
    <t>O09362</t>
  </si>
  <si>
    <t>O01567</t>
  </si>
  <si>
    <t>O02232</t>
  </si>
  <si>
    <t>O02638</t>
  </si>
  <si>
    <t>O03326</t>
  </si>
  <si>
    <t>O05810</t>
  </si>
  <si>
    <t>Liam Brown</t>
  </si>
  <si>
    <t>O05942</t>
  </si>
  <si>
    <t>O06559</t>
  </si>
  <si>
    <t>O07076</t>
  </si>
  <si>
    <t>O08236</t>
  </si>
  <si>
    <t>O09184</t>
  </si>
  <si>
    <t>O02458</t>
  </si>
  <si>
    <t>O04114</t>
  </si>
  <si>
    <t>O05276</t>
  </si>
  <si>
    <t>O05600</t>
  </si>
  <si>
    <t>O05794</t>
  </si>
  <si>
    <t>O06007</t>
  </si>
  <si>
    <t>O07274</t>
  </si>
  <si>
    <t>O07836</t>
  </si>
  <si>
    <t>O08154</t>
  </si>
  <si>
    <t>O08592</t>
  </si>
  <si>
    <t>O08635</t>
  </si>
  <si>
    <t>O08724</t>
  </si>
  <si>
    <t>O09076</t>
  </si>
  <si>
    <t>O09633</t>
  </si>
  <si>
    <t>O09733</t>
  </si>
  <si>
    <t>O00312</t>
  </si>
  <si>
    <t>O02340</t>
  </si>
  <si>
    <t>O03049</t>
  </si>
  <si>
    <t>O03612</t>
  </si>
  <si>
    <t>O04401</t>
  </si>
  <si>
    <t>O04438</t>
  </si>
  <si>
    <t>O04602</t>
  </si>
  <si>
    <t>O06211</t>
  </si>
  <si>
    <t>O08685</t>
  </si>
  <si>
    <t>O09158</t>
  </si>
  <si>
    <t>O09417</t>
  </si>
  <si>
    <t>O09662</t>
  </si>
  <si>
    <t>O09915</t>
  </si>
  <si>
    <t>O00584</t>
  </si>
  <si>
    <t>O01315</t>
  </si>
  <si>
    <t>O01468</t>
  </si>
  <si>
    <t>O02587</t>
  </si>
  <si>
    <t>O03090</t>
  </si>
  <si>
    <t>O03367</t>
  </si>
  <si>
    <t>O03401</t>
  </si>
  <si>
    <t>O03774</t>
  </si>
  <si>
    <t>O05123</t>
  </si>
  <si>
    <t>O05438</t>
  </si>
  <si>
    <t>O05950</t>
  </si>
  <si>
    <t>O07488</t>
  </si>
  <si>
    <t>O08577</t>
  </si>
  <si>
    <t>O08690</t>
  </si>
  <si>
    <t>O09077</t>
  </si>
  <si>
    <t>O09157</t>
  </si>
  <si>
    <t>O09435</t>
  </si>
  <si>
    <t>O01103</t>
  </si>
  <si>
    <t>O01707</t>
  </si>
  <si>
    <t>O02167</t>
  </si>
  <si>
    <t>O02977</t>
  </si>
  <si>
    <t>O05605</t>
  </si>
  <si>
    <t>O06808</t>
  </si>
  <si>
    <t>O07947</t>
  </si>
  <si>
    <t>O08196</t>
  </si>
  <si>
    <t>O09305</t>
  </si>
  <si>
    <t>O01286</t>
  </si>
  <si>
    <t>O01310</t>
  </si>
  <si>
    <t>O01954</t>
  </si>
  <si>
    <t>O02247</t>
  </si>
  <si>
    <t>O02286</t>
  </si>
  <si>
    <t>O04849</t>
  </si>
  <si>
    <t>O05006</t>
  </si>
  <si>
    <t>O05440</t>
  </si>
  <si>
    <t>O05695</t>
  </si>
  <si>
    <t>O05855</t>
  </si>
  <si>
    <t>O05924</t>
  </si>
  <si>
    <t>O06307</t>
  </si>
  <si>
    <t>O07759</t>
  </si>
  <si>
    <t>O08827</t>
  </si>
  <si>
    <t>O09465</t>
  </si>
  <si>
    <t>O00233</t>
  </si>
  <si>
    <t>O01242</t>
  </si>
  <si>
    <t>O01544</t>
  </si>
  <si>
    <t>O02840</t>
  </si>
  <si>
    <t>O04878</t>
  </si>
  <si>
    <t>O05074</t>
  </si>
  <si>
    <t>O05098</t>
  </si>
  <si>
    <t>O05744</t>
  </si>
  <si>
    <t>O06657</t>
  </si>
  <si>
    <t>O06996</t>
  </si>
  <si>
    <t>O07179</t>
  </si>
  <si>
    <t>O07693</t>
  </si>
  <si>
    <t>O01091</t>
  </si>
  <si>
    <t>O01119</t>
  </si>
  <si>
    <t>O02125</t>
  </si>
  <si>
    <t>O02332</t>
  </si>
  <si>
    <t>O02657</t>
  </si>
  <si>
    <t>O03051</t>
  </si>
  <si>
    <t>O03096</t>
  </si>
  <si>
    <t>O03361</t>
  </si>
  <si>
    <t>O03461</t>
  </si>
  <si>
    <t>O03475</t>
  </si>
  <si>
    <t>O03708</t>
  </si>
  <si>
    <t>O04129</t>
  </si>
  <si>
    <t>O05338</t>
  </si>
  <si>
    <t>O06223</t>
  </si>
  <si>
    <t>O06374</t>
  </si>
  <si>
    <t>O06512</t>
  </si>
  <si>
    <t>O07717</t>
  </si>
  <si>
    <t>O07806</t>
  </si>
  <si>
    <t>O08576</t>
  </si>
  <si>
    <t>O09079</t>
  </si>
  <si>
    <t>O09528</t>
  </si>
  <si>
    <t>O01785</t>
  </si>
  <si>
    <t>O02097</t>
  </si>
  <si>
    <t>O04067</t>
  </si>
  <si>
    <t>O04247</t>
  </si>
  <si>
    <t>O04288</t>
  </si>
  <si>
    <t>O05783</t>
  </si>
  <si>
    <t>O05926</t>
  </si>
  <si>
    <t>O06181</t>
  </si>
  <si>
    <t>O06542</t>
  </si>
  <si>
    <t>O07557</t>
  </si>
  <si>
    <t>O08418</t>
  </si>
  <si>
    <t>O00296</t>
  </si>
  <si>
    <t>O00343</t>
  </si>
  <si>
    <t>O00615</t>
  </si>
  <si>
    <t>O01196</t>
  </si>
  <si>
    <t>O01571</t>
  </si>
  <si>
    <t>O02188</t>
  </si>
  <si>
    <t>O02719</t>
  </si>
  <si>
    <t>O03093</t>
  </si>
  <si>
    <t>O05599</t>
  </si>
  <si>
    <t>O06338</t>
  </si>
  <si>
    <t>O07924</t>
  </si>
  <si>
    <t>O08947</t>
  </si>
  <si>
    <t>O09437</t>
  </si>
  <si>
    <t>O09769</t>
  </si>
  <si>
    <t>O09783</t>
  </si>
  <si>
    <t>O00702</t>
  </si>
  <si>
    <t>O01224</t>
  </si>
  <si>
    <t>O01572</t>
  </si>
  <si>
    <t>O02702</t>
  </si>
  <si>
    <t>O02709</t>
  </si>
  <si>
    <t>O02756</t>
  </si>
  <si>
    <t>O02826</t>
  </si>
  <si>
    <t>O03720</t>
  </si>
  <si>
    <t>O04617</t>
  </si>
  <si>
    <t>O05091</t>
  </si>
  <si>
    <t>O06021</t>
  </si>
  <si>
    <t>O06119</t>
  </si>
  <si>
    <t>O07176</t>
  </si>
  <si>
    <t>O08972</t>
  </si>
  <si>
    <t>O09290</t>
  </si>
  <si>
    <t>O09991</t>
  </si>
  <si>
    <t>O00690</t>
  </si>
  <si>
    <t>O02301</t>
  </si>
  <si>
    <t>O02911</t>
  </si>
  <si>
    <t>O03384</t>
  </si>
  <si>
    <t>O04535</t>
  </si>
  <si>
    <t>O04834</t>
  </si>
  <si>
    <t>O05960</t>
  </si>
  <si>
    <t>O06335</t>
  </si>
  <si>
    <t>O07090</t>
  </si>
  <si>
    <t>O07271</t>
  </si>
  <si>
    <t>O08191</t>
  </si>
  <si>
    <t>O08260</t>
  </si>
  <si>
    <t>O08420</t>
  </si>
  <si>
    <t>O08449</t>
  </si>
  <si>
    <t>O08753</t>
  </si>
  <si>
    <t>O09309</t>
  </si>
  <si>
    <t>O00166</t>
  </si>
  <si>
    <t>O02471</t>
  </si>
  <si>
    <t>O03459</t>
  </si>
  <si>
    <t>O06668</t>
  </si>
  <si>
    <t>O07985</t>
  </si>
  <si>
    <t>O09313</t>
  </si>
  <si>
    <t>O09467</t>
  </si>
  <si>
    <t>O00715</t>
  </si>
  <si>
    <t>O00762</t>
  </si>
  <si>
    <t>O01850</t>
  </si>
  <si>
    <t>O02990</t>
  </si>
  <si>
    <t>O03358</t>
  </si>
  <si>
    <t>O03388</t>
  </si>
  <si>
    <t>O03947</t>
  </si>
  <si>
    <t>O06969</t>
  </si>
  <si>
    <t>O08720</t>
  </si>
  <si>
    <t>O08903</t>
  </si>
  <si>
    <t>O00195</t>
  </si>
  <si>
    <t>O00448</t>
  </si>
  <si>
    <t>O00791</t>
  </si>
  <si>
    <t>O00830</t>
  </si>
  <si>
    <t>O03511</t>
  </si>
  <si>
    <t>O04080</t>
  </si>
  <si>
    <t>O05239</t>
  </si>
  <si>
    <t>O06218</t>
  </si>
  <si>
    <t>O06826</t>
  </si>
  <si>
    <t>O08836</t>
  </si>
  <si>
    <t>O09883</t>
  </si>
  <si>
    <t>O00923</t>
  </si>
  <si>
    <t>O01166</t>
  </si>
  <si>
    <t>O01459</t>
  </si>
  <si>
    <t>O02043</t>
  </si>
  <si>
    <t>O02436</t>
  </si>
  <si>
    <t>O03028</t>
  </si>
  <si>
    <t>O03076</t>
  </si>
  <si>
    <t>Alex Jones</t>
  </si>
  <si>
    <t>O03232</t>
  </si>
  <si>
    <t>O04696</t>
  </si>
  <si>
    <t>O05706</t>
  </si>
  <si>
    <t>O06090</t>
  </si>
  <si>
    <t>O06670</t>
  </si>
  <si>
    <t>O06728</t>
  </si>
  <si>
    <t>O06889</t>
  </si>
  <si>
    <t>O07267</t>
  </si>
  <si>
    <t>O07931</t>
  </si>
  <si>
    <t>O09707</t>
  </si>
  <si>
    <t>O00149</t>
  </si>
  <si>
    <t>O01126</t>
  </si>
  <si>
    <t>O03440</t>
  </si>
  <si>
    <t>O04744</t>
  </si>
  <si>
    <t>O06840</t>
  </si>
  <si>
    <t>O07213</t>
  </si>
  <si>
    <t>O07401</t>
  </si>
  <si>
    <t>O07980</t>
  </si>
  <si>
    <t>O08054</t>
  </si>
  <si>
    <t>O08338</t>
  </si>
  <si>
    <t>O08450</t>
  </si>
  <si>
    <t>O08848</t>
  </si>
  <si>
    <t>O01554</t>
  </si>
  <si>
    <t>O01678</t>
  </si>
  <si>
    <t>O01908</t>
  </si>
  <si>
    <t>O02972</t>
  </si>
  <si>
    <t>O03146</t>
  </si>
  <si>
    <t>O04181</t>
  </si>
  <si>
    <t>O06276</t>
  </si>
  <si>
    <t>O06514</t>
  </si>
  <si>
    <t>O06682</t>
  </si>
  <si>
    <t>O06684</t>
  </si>
  <si>
    <t>O08462</t>
  </si>
  <si>
    <t>O08692</t>
  </si>
  <si>
    <t>O09546</t>
  </si>
  <si>
    <t>O09576</t>
  </si>
  <si>
    <t>O02229</t>
  </si>
  <si>
    <t>O02304</t>
  </si>
  <si>
    <t>O03677</t>
  </si>
  <si>
    <t>O04853</t>
  </si>
  <si>
    <t>O05481</t>
  </si>
  <si>
    <t>O07364</t>
  </si>
  <si>
    <t>O07411</t>
  </si>
  <si>
    <t>O08997</t>
  </si>
  <si>
    <t>O09500</t>
  </si>
  <si>
    <t>O01754</t>
  </si>
  <si>
    <t>O01959</t>
  </si>
  <si>
    <t>O02278</t>
  </si>
  <si>
    <t>O04675</t>
  </si>
  <si>
    <t>O05382</t>
  </si>
  <si>
    <t>O06241</t>
  </si>
  <si>
    <t>O07184</t>
  </si>
  <si>
    <t>O07528</t>
  </si>
  <si>
    <t>O09506</t>
  </si>
  <si>
    <t>O00342</t>
  </si>
  <si>
    <t>O00458</t>
  </si>
  <si>
    <t>O00765</t>
  </si>
  <si>
    <t>O01055</t>
  </si>
  <si>
    <t>O01629</t>
  </si>
  <si>
    <t>O02601</t>
  </si>
  <si>
    <t>O04234</t>
  </si>
  <si>
    <t>O04548</t>
  </si>
  <si>
    <t>O05000</t>
  </si>
  <si>
    <t>O05464</t>
  </si>
  <si>
    <t>O06426</t>
  </si>
  <si>
    <t>O07002</t>
  </si>
  <si>
    <t>O07325</t>
  </si>
  <si>
    <t>O07984</t>
  </si>
  <si>
    <t>O08187</t>
  </si>
  <si>
    <t>O00409</t>
  </si>
  <si>
    <t>O00982</t>
  </si>
  <si>
    <t>O01323</t>
  </si>
  <si>
    <t>O02687</t>
  </si>
  <si>
    <t>O02808</t>
  </si>
  <si>
    <t>O03175</t>
  </si>
  <si>
    <t>O03419</t>
  </si>
  <si>
    <t>O03538</t>
  </si>
  <si>
    <t>O04435</t>
  </si>
  <si>
    <t>O04662</t>
  </si>
  <si>
    <t>O05930</t>
  </si>
  <si>
    <t>O07898</t>
  </si>
  <si>
    <t>O07938</t>
  </si>
  <si>
    <t>O07943</t>
  </si>
  <si>
    <t>O08483</t>
  </si>
  <si>
    <t>O09123</t>
  </si>
  <si>
    <t>O09425</t>
  </si>
  <si>
    <t>O09582</t>
  </si>
  <si>
    <t>O09677</t>
  </si>
  <si>
    <t>O09960</t>
  </si>
  <si>
    <t>O00153</t>
  </si>
  <si>
    <t>O02052</t>
  </si>
  <si>
    <t>O02508</t>
  </si>
  <si>
    <t>O03055</t>
  </si>
  <si>
    <t>O03138</t>
  </si>
  <si>
    <t>O05460</t>
  </si>
  <si>
    <t>O06537</t>
  </si>
  <si>
    <t>O07029</t>
  </si>
  <si>
    <t>O08332</t>
  </si>
  <si>
    <t>O08722</t>
  </si>
  <si>
    <t>O08993</t>
  </si>
  <si>
    <t>O09113</t>
  </si>
  <si>
    <t>O09296</t>
  </si>
  <si>
    <t>O01682</t>
  </si>
  <si>
    <t>O03283</t>
  </si>
  <si>
    <t>O03299</t>
  </si>
  <si>
    <t>O04212</t>
  </si>
  <si>
    <t>O04839</t>
  </si>
  <si>
    <t>O05156</t>
  </si>
  <si>
    <t>O05406</t>
  </si>
  <si>
    <t>O05651</t>
  </si>
  <si>
    <t>O05995</t>
  </si>
  <si>
    <t>O06013</t>
  </si>
  <si>
    <t>O06566</t>
  </si>
  <si>
    <t>O06875</t>
  </si>
  <si>
    <t>O06914</t>
  </si>
  <si>
    <t>O09598</t>
  </si>
  <si>
    <t>O00065</t>
  </si>
  <si>
    <t>O01359</t>
  </si>
  <si>
    <t>O01912</t>
  </si>
  <si>
    <t>O03157</t>
  </si>
  <si>
    <t>O04504</t>
  </si>
  <si>
    <t>O05431</t>
  </si>
  <si>
    <t>O06459</t>
  </si>
  <si>
    <t>O06486</t>
  </si>
  <si>
    <t>O06788</t>
  </si>
  <si>
    <t>O07156</t>
  </si>
  <si>
    <t>O08091</t>
  </si>
  <si>
    <t>O08805</t>
  </si>
  <si>
    <t>O09712</t>
  </si>
  <si>
    <t>O09777</t>
  </si>
  <si>
    <t>O00242</t>
  </si>
  <si>
    <t>O02439</t>
  </si>
  <si>
    <t>O04515</t>
  </si>
  <si>
    <t>O04855</t>
  </si>
  <si>
    <t>O07923</t>
  </si>
  <si>
    <t>O08162</t>
  </si>
  <si>
    <t>O08630</t>
  </si>
  <si>
    <t>O09125</t>
  </si>
  <si>
    <t>O02006</t>
  </si>
  <si>
    <t>O02534</t>
  </si>
  <si>
    <t>O03916</t>
  </si>
  <si>
    <t>O03927</t>
  </si>
  <si>
    <t>O04582</t>
  </si>
  <si>
    <t>O05289</t>
  </si>
  <si>
    <t>O05347</t>
  </si>
  <si>
    <t>O05368</t>
  </si>
  <si>
    <t>O05871</t>
  </si>
  <si>
    <t>O07084</t>
  </si>
  <si>
    <t>O02427</t>
  </si>
  <si>
    <t>O02523</t>
  </si>
  <si>
    <t>O02809</t>
  </si>
  <si>
    <t>O03292</t>
  </si>
  <si>
    <t>O03996</t>
  </si>
  <si>
    <t>O06379</t>
  </si>
  <si>
    <t>O06592</t>
  </si>
  <si>
    <t>O07243</t>
  </si>
  <si>
    <t>O07361</t>
  </si>
  <si>
    <t>O07833</t>
  </si>
  <si>
    <t>O07879</t>
  </si>
  <si>
    <t>O08369</t>
  </si>
  <si>
    <t>O00653</t>
  </si>
  <si>
    <t>O00829</t>
  </si>
  <si>
    <t>O01519</t>
  </si>
  <si>
    <t>O02175</t>
  </si>
  <si>
    <t>O02228</t>
  </si>
  <si>
    <t>O02413</t>
  </si>
  <si>
    <t>O04097</t>
  </si>
  <si>
    <t>O04509</t>
  </si>
  <si>
    <t>O04779</t>
  </si>
  <si>
    <t>O05211</t>
  </si>
  <si>
    <t>O06994</t>
  </si>
  <si>
    <t>O07228</t>
  </si>
  <si>
    <t>O08023</t>
  </si>
  <si>
    <t>O09418</t>
  </si>
  <si>
    <t>O00327</t>
  </si>
  <si>
    <t>O00335</t>
  </si>
  <si>
    <t>O01981</t>
  </si>
  <si>
    <t>O02500</t>
  </si>
  <si>
    <t>O04750</t>
  </si>
  <si>
    <t>O06283</t>
  </si>
  <si>
    <t>O07413</t>
  </si>
  <si>
    <t>O08102</t>
  </si>
  <si>
    <t>O08960</t>
  </si>
  <si>
    <t>O09760</t>
  </si>
  <si>
    <t>O00255</t>
  </si>
  <si>
    <t>O00517</t>
  </si>
  <si>
    <t>O04305</t>
  </si>
  <si>
    <t>O04311</t>
  </si>
  <si>
    <t>O06607</t>
  </si>
  <si>
    <t>O06711</t>
  </si>
  <si>
    <t>O06933</t>
  </si>
  <si>
    <t>O07602</t>
  </si>
  <si>
    <t>O07783</t>
  </si>
  <si>
    <t>O07889</t>
  </si>
  <si>
    <t>O00592</t>
  </si>
  <si>
    <t>O00609</t>
  </si>
  <si>
    <t>O00871</t>
  </si>
  <si>
    <t>O01050</t>
  </si>
  <si>
    <t>O02380</t>
  </si>
  <si>
    <t>O03936</t>
  </si>
  <si>
    <t>O04946</t>
  </si>
  <si>
    <t>O06750</t>
  </si>
  <si>
    <t>O07752</t>
  </si>
  <si>
    <t>O07915</t>
  </si>
  <si>
    <t>O01208</t>
  </si>
  <si>
    <t>O02027</t>
  </si>
  <si>
    <t>O02287</t>
  </si>
  <si>
    <t>O02652</t>
  </si>
  <si>
    <t>O03210</t>
  </si>
  <si>
    <t>O03211</t>
  </si>
  <si>
    <t>O03523</t>
  </si>
  <si>
    <t>O04697</t>
  </si>
  <si>
    <t>O04830</t>
  </si>
  <si>
    <t>O05358</t>
  </si>
  <si>
    <t>O05809</t>
  </si>
  <si>
    <t>O06209</t>
  </si>
  <si>
    <t>O08047</t>
  </si>
  <si>
    <t>O08158</t>
  </si>
  <si>
    <t>O08425</t>
  </si>
  <si>
    <t>O08529</t>
  </si>
  <si>
    <t>O08792</t>
  </si>
  <si>
    <t>O08811</t>
  </si>
  <si>
    <t>O08834</t>
  </si>
  <si>
    <t>O09070</t>
  </si>
  <si>
    <t>O09943</t>
  </si>
  <si>
    <t>O00376</t>
  </si>
  <si>
    <t>O01487</t>
  </si>
  <si>
    <t>O01802</t>
  </si>
  <si>
    <t>O02220</t>
  </si>
  <si>
    <t>O03583</t>
  </si>
  <si>
    <t>O03655</t>
  </si>
  <si>
    <t>O04220</t>
  </si>
  <si>
    <t>O04584</t>
  </si>
  <si>
    <t>O04692</t>
  </si>
  <si>
    <t>O07322</t>
  </si>
  <si>
    <t>O07653</t>
  </si>
  <si>
    <t>O09078</t>
  </si>
  <si>
    <t>O09520</t>
  </si>
  <si>
    <t>O09657</t>
  </si>
  <si>
    <t>O00069</t>
  </si>
  <si>
    <t>O01982</t>
  </si>
  <si>
    <t>O02072</t>
  </si>
  <si>
    <t>O03110</t>
  </si>
  <si>
    <t>O04644</t>
  </si>
  <si>
    <t>O04781</t>
  </si>
  <si>
    <t>O06147</t>
  </si>
  <si>
    <t>O06244</t>
  </si>
  <si>
    <t>O06250</t>
  </si>
  <si>
    <t>O08388</t>
  </si>
  <si>
    <t>O08400</t>
  </si>
  <si>
    <t>O08436</t>
  </si>
  <si>
    <t>O08743</t>
  </si>
  <si>
    <t>O08985</t>
  </si>
  <si>
    <t>O09584</t>
  </si>
  <si>
    <t>O00658</t>
  </si>
  <si>
    <t>O00727</t>
  </si>
  <si>
    <t>O01269</t>
  </si>
  <si>
    <t>O01342</t>
  </si>
  <si>
    <t>O02172</t>
  </si>
  <si>
    <t>O02607</t>
  </si>
  <si>
    <t>O02987</t>
  </si>
  <si>
    <t>O03206</t>
  </si>
  <si>
    <t>O04248</t>
  </si>
  <si>
    <t>O04402</t>
  </si>
  <si>
    <t>O07548</t>
  </si>
  <si>
    <t>O07887</t>
  </si>
  <si>
    <t>O09175</t>
  </si>
  <si>
    <t>O01797</t>
  </si>
  <si>
    <t>O01930</t>
  </si>
  <si>
    <t>O03644</t>
  </si>
  <si>
    <t>O04274</t>
  </si>
  <si>
    <t>O04475</t>
  </si>
  <si>
    <t>O06543</t>
  </si>
  <si>
    <t>O07054</t>
  </si>
  <si>
    <t>O08111</t>
  </si>
  <si>
    <t>O08207</t>
  </si>
  <si>
    <t>O08686</t>
  </si>
  <si>
    <t>O09021</t>
  </si>
  <si>
    <t>O09057</t>
  </si>
  <si>
    <t>O00912</t>
  </si>
  <si>
    <t>O02021</t>
  </si>
  <si>
    <t>O02414</t>
  </si>
  <si>
    <t>O03416</t>
  </si>
  <si>
    <t>O03843</t>
  </si>
  <si>
    <t>O05212</t>
  </si>
  <si>
    <t>O05488</t>
  </si>
  <si>
    <t>O05507</t>
  </si>
  <si>
    <t>O06700</t>
  </si>
  <si>
    <t>O06872</t>
  </si>
  <si>
    <t>O08939</t>
  </si>
  <si>
    <t>O09102</t>
  </si>
  <si>
    <t>O09372</t>
  </si>
  <si>
    <t>O09471</t>
  </si>
  <si>
    <t>O00260</t>
  </si>
  <si>
    <t>O00427</t>
  </si>
  <si>
    <t>O00705</t>
  </si>
  <si>
    <t>O00922</t>
  </si>
  <si>
    <t>O01441</t>
  </si>
  <si>
    <t>O01452</t>
  </si>
  <si>
    <t>O03219</t>
  </si>
  <si>
    <t>O03220</t>
  </si>
  <si>
    <t>O05398</t>
  </si>
  <si>
    <t>O06246</t>
  </si>
  <si>
    <t>O07028</t>
  </si>
  <si>
    <t>O07483</t>
  </si>
  <si>
    <t>O08099</t>
  </si>
  <si>
    <t>O08737</t>
  </si>
  <si>
    <t>O09268</t>
  </si>
  <si>
    <t>O09315</t>
  </si>
  <si>
    <t>O00541</t>
  </si>
  <si>
    <t>O00915</t>
  </si>
  <si>
    <t>O02993</t>
  </si>
  <si>
    <t>O05470</t>
  </si>
  <si>
    <t>O05645</t>
  </si>
  <si>
    <t>O05796</t>
  </si>
  <si>
    <t>O05860</t>
  </si>
  <si>
    <t>O06126</t>
  </si>
  <si>
    <t>O06216</t>
  </si>
  <si>
    <t>O06784</t>
  </si>
  <si>
    <t>O07191</t>
  </si>
  <si>
    <t>O09317</t>
  </si>
  <si>
    <t>O00600</t>
  </si>
  <si>
    <t>O01204</t>
  </si>
  <si>
    <t>O02745</t>
  </si>
  <si>
    <t>O03001</t>
  </si>
  <si>
    <t>O03194</t>
  </si>
  <si>
    <t>O04237</t>
  </si>
  <si>
    <t>O04775</t>
  </si>
  <si>
    <t>O05722</t>
  </si>
  <si>
    <t>O05741</t>
  </si>
  <si>
    <t>O06665</t>
  </si>
  <si>
    <t>O07001</t>
  </si>
  <si>
    <t>O08901</t>
  </si>
  <si>
    <t>O09277</t>
  </si>
  <si>
    <t>O00468</t>
  </si>
  <si>
    <t>O00939</t>
  </si>
  <si>
    <t>O01209</t>
  </si>
  <si>
    <t>O02948</t>
  </si>
  <si>
    <t>O03176</t>
  </si>
  <si>
    <t>O03954</t>
  </si>
  <si>
    <t>O04152</t>
  </si>
  <si>
    <t>O04225</t>
  </si>
  <si>
    <t>O04996</t>
  </si>
  <si>
    <t>O05857</t>
  </si>
  <si>
    <t>O06108</t>
  </si>
  <si>
    <t>O08152</t>
  </si>
  <si>
    <t>O01542</t>
  </si>
  <si>
    <t>Daniel Lewis</t>
  </si>
  <si>
    <t>O02445</t>
  </si>
  <si>
    <t>O02514</t>
  </si>
  <si>
    <t>O02753</t>
  </si>
  <si>
    <t>O02870</t>
  </si>
  <si>
    <t>O04140</t>
  </si>
  <si>
    <t>O04752</t>
  </si>
  <si>
    <t>O05462</t>
  </si>
  <si>
    <t>O06012</t>
  </si>
  <si>
    <t>O06040</t>
  </si>
  <si>
    <t>O06286</t>
  </si>
  <si>
    <t>O07125</t>
  </si>
  <si>
    <t>O07203</t>
  </si>
  <si>
    <t>O07913</t>
  </si>
  <si>
    <t>O08968</t>
  </si>
  <si>
    <t>O03911</t>
  </si>
  <si>
    <t>O06751</t>
  </si>
  <si>
    <t>O07864</t>
  </si>
  <si>
    <t>O08079</t>
  </si>
  <si>
    <t>O09081</t>
  </si>
  <si>
    <t>O09449</t>
  </si>
  <si>
    <t>O09711</t>
  </si>
  <si>
    <t>O00035</t>
  </si>
  <si>
    <t>O00677</t>
  </si>
  <si>
    <t>O01655</t>
  </si>
  <si>
    <t>O02641</t>
  </si>
  <si>
    <t>O02703</t>
  </si>
  <si>
    <t>O02932</t>
  </si>
  <si>
    <t>O04050</t>
  </si>
  <si>
    <t>O04193</t>
  </si>
  <si>
    <t>O04783</t>
  </si>
  <si>
    <t>O05038</t>
  </si>
  <si>
    <t>O05299</t>
  </si>
  <si>
    <t>O05925</t>
  </si>
  <si>
    <t>O07013</t>
  </si>
  <si>
    <t>O07051</t>
  </si>
  <si>
    <t>O07922</t>
  </si>
  <si>
    <t>O08226</t>
  </si>
  <si>
    <t>O08391</t>
  </si>
  <si>
    <t>O08583</t>
  </si>
  <si>
    <t>O08689</t>
  </si>
  <si>
    <t>O09023</t>
  </si>
  <si>
    <t>O09196</t>
  </si>
  <si>
    <t>O09812</t>
  </si>
  <si>
    <t>O00410</t>
  </si>
  <si>
    <t>O01171</t>
  </si>
  <si>
    <t>O01320</t>
  </si>
  <si>
    <t>O01433</t>
  </si>
  <si>
    <t>O02803</t>
  </si>
  <si>
    <t>O03078</t>
  </si>
  <si>
    <t>O03094</t>
  </si>
  <si>
    <t>O03137</t>
  </si>
  <si>
    <t>O03374</t>
  </si>
  <si>
    <t>O03390</t>
  </si>
  <si>
    <t>O03745</t>
  </si>
  <si>
    <t>O03946</t>
  </si>
  <si>
    <t>O05114</t>
  </si>
  <si>
    <t>O06612</t>
  </si>
  <si>
    <t>O07387</t>
  </si>
  <si>
    <t>O08017</t>
  </si>
  <si>
    <t>O08255</t>
  </si>
  <si>
    <t>O08522</t>
  </si>
  <si>
    <t>O08526</t>
  </si>
  <si>
    <t>O01508</t>
  </si>
  <si>
    <t>O02219</t>
  </si>
  <si>
    <t>O03629</t>
  </si>
  <si>
    <t>O03899</t>
  </si>
  <si>
    <t>O04623</t>
  </si>
  <si>
    <t>O05748</t>
  </si>
  <si>
    <t>O06287</t>
  </si>
  <si>
    <t>O09304</t>
  </si>
  <si>
    <t>O09375</t>
  </si>
  <si>
    <t>O09376</t>
  </si>
  <si>
    <t>O09649</t>
  </si>
  <si>
    <t>O09665</t>
  </si>
  <si>
    <t>O09929</t>
  </si>
  <si>
    <t>O00230</t>
  </si>
  <si>
    <t>O01130</t>
  </si>
  <si>
    <t>O01830</t>
  </si>
  <si>
    <t>O02290</t>
  </si>
  <si>
    <t>O02884</t>
  </si>
  <si>
    <t>O03541</t>
  </si>
  <si>
    <t>O05245</t>
  </si>
  <si>
    <t>O05636</t>
  </si>
  <si>
    <t>O06041</t>
  </si>
  <si>
    <t>O06382</t>
  </si>
  <si>
    <t>O06794</t>
  </si>
  <si>
    <t>O08078</t>
  </si>
  <si>
    <t>O08682</t>
  </si>
  <si>
    <t>O09428</t>
  </si>
  <si>
    <t>O09998</t>
  </si>
  <si>
    <t>O00562</t>
  </si>
  <si>
    <t>O01817</t>
  </si>
  <si>
    <t>O03422</t>
  </si>
  <si>
    <t>O04564</t>
  </si>
  <si>
    <t>O05652</t>
  </si>
  <si>
    <t>O05756</t>
  </si>
  <si>
    <t>O06000</t>
  </si>
  <si>
    <t>O06897</t>
  </si>
  <si>
    <t>O08350</t>
  </si>
  <si>
    <t>O09050</t>
  </si>
  <si>
    <t>O09371</t>
  </si>
  <si>
    <t>O09664</t>
  </si>
  <si>
    <t>O00910</t>
  </si>
  <si>
    <t>O03161</t>
  </si>
  <si>
    <t>O04069</t>
  </si>
  <si>
    <t>O05454</t>
  </si>
  <si>
    <t>O06121</t>
  </si>
  <si>
    <t>O06400</t>
  </si>
  <si>
    <t>O06624</t>
  </si>
  <si>
    <t>O06671</t>
  </si>
  <si>
    <t>O07819</t>
  </si>
  <si>
    <t>O09181</t>
  </si>
  <si>
    <t>O09603</t>
  </si>
  <si>
    <t>O09988</t>
  </si>
  <si>
    <t>O00738</t>
  </si>
  <si>
    <t>O02298</t>
  </si>
  <si>
    <t>O02757</t>
  </si>
  <si>
    <t>O03721</t>
  </si>
  <si>
    <t>O04530</t>
  </si>
  <si>
    <t>O05004</t>
  </si>
  <si>
    <t>O05704</t>
  </si>
  <si>
    <t>O07559</t>
  </si>
  <si>
    <t>O07710</t>
  </si>
  <si>
    <t>O08052</t>
  </si>
  <si>
    <t>O08504</t>
  </si>
  <si>
    <t>O08725</t>
  </si>
  <si>
    <t>O09267</t>
  </si>
  <si>
    <t>O09292</t>
  </si>
  <si>
    <t>O00309</t>
  </si>
  <si>
    <t>O01183</t>
  </si>
  <si>
    <t>O01339</t>
  </si>
  <si>
    <t>O01747</t>
  </si>
  <si>
    <t>O06156</t>
  </si>
  <si>
    <t>O07320</t>
  </si>
  <si>
    <t>O07870</t>
  </si>
  <si>
    <t>O08097</t>
  </si>
  <si>
    <t>O08575</t>
  </si>
  <si>
    <t>O08946</t>
  </si>
  <si>
    <t>O00224</t>
  </si>
  <si>
    <t>O00897</t>
  </si>
  <si>
    <t>O00965</t>
  </si>
  <si>
    <t>O02777</t>
  </si>
  <si>
    <t>O04105</t>
  </si>
  <si>
    <t>O04145</t>
  </si>
  <si>
    <t>O05056</t>
  </si>
  <si>
    <t>O05243</t>
  </si>
  <si>
    <t>O05757</t>
  </si>
  <si>
    <t>O05812</t>
  </si>
  <si>
    <t>O05891</t>
  </si>
  <si>
    <t>O06222</t>
  </si>
  <si>
    <t>O06224</t>
  </si>
  <si>
    <t>O06282</t>
  </si>
  <si>
    <t>O07284</t>
  </si>
  <si>
    <t>O07700</t>
  </si>
  <si>
    <t>O08830</t>
  </si>
  <si>
    <t>O00763</t>
  </si>
  <si>
    <t>O00979</t>
  </si>
  <si>
    <t>O02389</t>
  </si>
  <si>
    <t>O03563</t>
  </si>
  <si>
    <t>O04429</t>
  </si>
  <si>
    <t>O05371</t>
  </si>
  <si>
    <t>O05725</t>
  </si>
  <si>
    <t>O06439</t>
  </si>
  <si>
    <t>O08292</t>
  </si>
  <si>
    <t>O08316</t>
  </si>
  <si>
    <t>O09646</t>
  </si>
  <si>
    <t>O00568</t>
  </si>
  <si>
    <t>O00725</t>
  </si>
  <si>
    <t>O01579</t>
  </si>
  <si>
    <t>O02209</t>
  </si>
  <si>
    <t>O02843</t>
  </si>
  <si>
    <t>O03496</t>
  </si>
  <si>
    <t>O03661</t>
  </si>
  <si>
    <t>O04386</t>
  </si>
  <si>
    <t>O04683</t>
  </si>
  <si>
    <t>O04733</t>
  </si>
  <si>
    <t>O05533</t>
  </si>
  <si>
    <t>O06190</t>
  </si>
  <si>
    <t>O07996</t>
  </si>
  <si>
    <t>O08926</t>
  </si>
  <si>
    <t>O09689</t>
  </si>
  <si>
    <t>O02023</t>
  </si>
  <si>
    <t>O03317</t>
  </si>
  <si>
    <t>Leo Green</t>
  </si>
  <si>
    <t>O04251</t>
  </si>
  <si>
    <t>O04561</t>
  </si>
  <si>
    <t>O05249</t>
  </si>
  <si>
    <t>O05306</t>
  </si>
  <si>
    <t>O05335</t>
  </si>
  <si>
    <t>O07063</t>
  </si>
  <si>
    <t>O07652</t>
  </si>
  <si>
    <t>O07955</t>
  </si>
  <si>
    <t>O00788</t>
  </si>
  <si>
    <t>O01133</t>
  </si>
  <si>
    <t>O01706</t>
  </si>
  <si>
    <t>O03144</t>
  </si>
  <si>
    <t>O03769</t>
  </si>
  <si>
    <t>O04508</t>
  </si>
  <si>
    <t>O04824</t>
  </si>
  <si>
    <t>O04980</t>
  </si>
  <si>
    <t>O06687</t>
  </si>
  <si>
    <t>O06783</t>
  </si>
  <si>
    <t>O08032</t>
  </si>
  <si>
    <t>O08828</t>
  </si>
  <si>
    <t>O09111</t>
  </si>
  <si>
    <t>O09117</t>
  </si>
  <si>
    <t>O09763</t>
  </si>
  <si>
    <t>O00591</t>
  </si>
  <si>
    <t>O01205</t>
  </si>
  <si>
    <t>O01539</t>
  </si>
  <si>
    <t>O01719</t>
  </si>
  <si>
    <t>O02557</t>
  </si>
  <si>
    <t>O02853</t>
  </si>
  <si>
    <t>O02969</t>
  </si>
  <si>
    <t>O03053</t>
  </si>
  <si>
    <t>O03207</t>
  </si>
  <si>
    <t>O03391</t>
  </si>
  <si>
    <t>O04389</t>
  </si>
  <si>
    <t>O06470</t>
  </si>
  <si>
    <t>O06480</t>
  </si>
  <si>
    <t>O07747</t>
  </si>
  <si>
    <t>O08435</t>
  </si>
  <si>
    <t>O01860</t>
  </si>
  <si>
    <t>O02039</t>
  </si>
  <si>
    <t>O03214</t>
  </si>
  <si>
    <t>O04512</t>
  </si>
  <si>
    <t>O04665</t>
  </si>
  <si>
    <t>O06289</t>
  </si>
  <si>
    <t>O06519</t>
  </si>
  <si>
    <t>O07224</t>
  </si>
  <si>
    <t>O07328</t>
  </si>
  <si>
    <t>O08019</t>
  </si>
  <si>
    <t>O08301</t>
  </si>
  <si>
    <t>O09180</t>
  </si>
  <si>
    <t>O09613</t>
  </si>
  <si>
    <t>O00054</t>
  </si>
  <si>
    <t>O00454</t>
  </si>
  <si>
    <t>O00455</t>
  </si>
  <si>
    <t>O00928</t>
  </si>
  <si>
    <t>O01614</t>
  </si>
  <si>
    <t>O02169</t>
  </si>
  <si>
    <t>O02317</t>
  </si>
  <si>
    <t>O02825</t>
  </si>
  <si>
    <t>O03553</t>
  </si>
  <si>
    <t>O04945</t>
  </si>
  <si>
    <t>O05081</t>
  </si>
  <si>
    <t>O07335</t>
  </si>
  <si>
    <t>O07696</t>
  </si>
  <si>
    <t>O08863</t>
  </si>
  <si>
    <t>O00447</t>
  </si>
  <si>
    <t>O01711</t>
  </si>
  <si>
    <t>O02397</t>
  </si>
  <si>
    <t>O02550</t>
  </si>
  <si>
    <t>O03913</t>
  </si>
  <si>
    <t>O04280</t>
  </si>
  <si>
    <t>O04857</t>
  </si>
  <si>
    <t>O04882</t>
  </si>
  <si>
    <t>O05457</t>
  </si>
  <si>
    <t>O05885</t>
  </si>
  <si>
    <t>O06060</t>
  </si>
  <si>
    <t>O06529</t>
  </si>
  <si>
    <t>O07290</t>
  </si>
  <si>
    <t>O08156</t>
  </si>
  <si>
    <t>O08585</t>
  </si>
  <si>
    <t>O08887</t>
  </si>
  <si>
    <t>O09049</t>
  </si>
  <si>
    <t>O09074</t>
  </si>
  <si>
    <t>O09681</t>
  </si>
  <si>
    <t>O00097</t>
  </si>
  <si>
    <t>O00098</t>
  </si>
  <si>
    <t>O01152</t>
  </si>
  <si>
    <t>O01193</t>
  </si>
  <si>
    <t>O01402</t>
  </si>
  <si>
    <t>O01408</t>
  </si>
  <si>
    <t>O03282</t>
  </si>
  <si>
    <t>O05059</t>
  </si>
  <si>
    <t>O05344</t>
  </si>
  <si>
    <t>O06462</t>
  </si>
  <si>
    <t>O06502</t>
  </si>
  <si>
    <t>O07760</t>
  </si>
  <si>
    <t>O08096</t>
  </si>
  <si>
    <t>O09641</t>
  </si>
  <si>
    <t>O09926</t>
  </si>
  <si>
    <t>O01225</t>
  </si>
  <si>
    <t>O01411</t>
  </si>
  <si>
    <t>O01473</t>
  </si>
  <si>
    <t>O02113</t>
  </si>
  <si>
    <t>O02734</t>
  </si>
  <si>
    <t>O03295</t>
  </si>
  <si>
    <t>O03413</t>
  </si>
  <si>
    <t>O03482</t>
  </si>
  <si>
    <t>O04528</t>
  </si>
  <si>
    <t>O05206</t>
  </si>
  <si>
    <t>O05962</t>
  </si>
  <si>
    <t>O06322</t>
  </si>
  <si>
    <t>O07491</t>
  </si>
  <si>
    <t>O07720</t>
  </si>
  <si>
    <t>O07867</t>
  </si>
  <si>
    <t>O08086</t>
  </si>
  <si>
    <t>O08282</t>
  </si>
  <si>
    <t>O08520</t>
  </si>
  <si>
    <t>O08618</t>
  </si>
  <si>
    <t>O08628</t>
  </si>
  <si>
    <t>O08632</t>
  </si>
  <si>
    <t>O09350</t>
  </si>
  <si>
    <t>O09491</t>
  </si>
  <si>
    <t>O00179</t>
  </si>
  <si>
    <t>O00262</t>
  </si>
  <si>
    <t>O00476</t>
  </si>
  <si>
    <t>O00980</t>
  </si>
  <si>
    <t>O01760</t>
  </si>
  <si>
    <t>O02030</t>
  </si>
  <si>
    <t>O02769</t>
  </si>
  <si>
    <t>O02959</t>
  </si>
  <si>
    <t>O03152</t>
  </si>
  <si>
    <t>O03182</t>
  </si>
  <si>
    <t>O04209</t>
  </si>
  <si>
    <t>O04842</t>
  </si>
  <si>
    <t>O05952</t>
  </si>
  <si>
    <t>O06138</t>
  </si>
  <si>
    <t>O07448</t>
  </si>
  <si>
    <t>O08074</t>
  </si>
  <si>
    <t>O08194</t>
  </si>
  <si>
    <t>O09135</t>
  </si>
  <si>
    <t>O09160</t>
  </si>
  <si>
    <t>O09753</t>
  </si>
  <si>
    <t>O00200</t>
  </si>
  <si>
    <t>O00380</t>
  </si>
  <si>
    <t>O02761</t>
  </si>
  <si>
    <t>O02785</t>
  </si>
  <si>
    <t>O02857</t>
  </si>
  <si>
    <t>O03298</t>
  </si>
  <si>
    <t>O03476</t>
  </si>
  <si>
    <t>O04141</t>
  </si>
  <si>
    <t>O04238</t>
  </si>
  <si>
    <t>O05479</t>
  </si>
  <si>
    <t>O06256</t>
  </si>
  <si>
    <t>O07415</t>
  </si>
  <si>
    <t>O08227</t>
  </si>
  <si>
    <t>O08742</t>
  </si>
  <si>
    <t>O09149</t>
  </si>
  <si>
    <t>O09865</t>
  </si>
  <si>
    <t>O00078</t>
  </si>
  <si>
    <t>O00633</t>
  </si>
  <si>
    <t>O01595</t>
  </si>
  <si>
    <t>O01863</t>
  </si>
  <si>
    <t>O02179</t>
  </si>
  <si>
    <t>O02543</t>
  </si>
  <si>
    <t>O03444</t>
  </si>
  <si>
    <t>O03546</t>
  </si>
  <si>
    <t>O03914</t>
  </si>
  <si>
    <t>O04144</t>
  </si>
  <si>
    <t>O04455</t>
  </si>
  <si>
    <t>O05752</t>
  </si>
  <si>
    <t>O05967</t>
  </si>
  <si>
    <t>O06258</t>
  </si>
  <si>
    <t>O07536</t>
  </si>
  <si>
    <t>O08652</t>
  </si>
  <si>
    <t>O09312</t>
  </si>
  <si>
    <t>O09992</t>
  </si>
  <si>
    <t>O00384</t>
  </si>
  <si>
    <t>O02466</t>
  </si>
  <si>
    <t>O03034</t>
  </si>
  <si>
    <t>O03368</t>
  </si>
  <si>
    <t>O04018</t>
  </si>
  <si>
    <t>O05192</t>
  </si>
  <si>
    <t>O05255</t>
  </si>
  <si>
    <t>O05376</t>
  </si>
  <si>
    <t>O05598</t>
  </si>
  <si>
    <t>O06649</t>
  </si>
  <si>
    <t>O07272</t>
  </si>
  <si>
    <t>O08501</t>
  </si>
  <si>
    <t>O09235</t>
  </si>
  <si>
    <t>O01425</t>
  </si>
  <si>
    <t>O01741</t>
  </si>
  <si>
    <t>O02516</t>
  </si>
  <si>
    <t>O04112</t>
  </si>
  <si>
    <t>O04293</t>
  </si>
  <si>
    <t>O06343</t>
  </si>
  <si>
    <t>O06677</t>
  </si>
  <si>
    <t>O07022</t>
  </si>
  <si>
    <t>O07521</t>
  </si>
  <si>
    <t>O08169</t>
  </si>
  <si>
    <t>O09301</t>
  </si>
  <si>
    <t>O09761</t>
  </si>
  <si>
    <t>O09875</t>
  </si>
  <si>
    <t>O09909</t>
  </si>
  <si>
    <t>O09920</t>
  </si>
  <si>
    <t>O03303</t>
  </si>
  <si>
    <t>O04374</t>
  </si>
  <si>
    <t>O05062</t>
  </si>
  <si>
    <t>O05914</t>
  </si>
  <si>
    <t>O07066</t>
  </si>
  <si>
    <t>O08067</t>
  </si>
  <si>
    <t>O08665</t>
  </si>
  <si>
    <t>O09330</t>
  </si>
  <si>
    <t>O09724</t>
  </si>
  <si>
    <t>O00293</t>
  </si>
  <si>
    <t>O01316</t>
  </si>
  <si>
    <t>O02182</t>
  </si>
  <si>
    <t>O02740</t>
  </si>
  <si>
    <t>O03285</t>
  </si>
  <si>
    <t>O03528</t>
  </si>
  <si>
    <t>O03566</t>
  </si>
  <si>
    <t>O04132</t>
  </si>
  <si>
    <t>O04587</t>
  </si>
  <si>
    <t>O04673</t>
  </si>
  <si>
    <t>O04705</t>
  </si>
  <si>
    <t>O05019</t>
  </si>
  <si>
    <t>O05137</t>
  </si>
  <si>
    <t>O06727</t>
  </si>
  <si>
    <t>O08011</t>
  </si>
  <si>
    <t>O08186</t>
  </si>
  <si>
    <t>O09170</t>
  </si>
  <si>
    <t>O00317</t>
  </si>
  <si>
    <t>O01412</t>
  </si>
  <si>
    <t>O01656</t>
  </si>
  <si>
    <t>O01920</t>
  </si>
  <si>
    <t>O03193</t>
  </si>
  <si>
    <t>O03366</t>
  </si>
  <si>
    <t>O03753</t>
  </si>
  <si>
    <t>O04323</t>
  </si>
  <si>
    <t>O05361</t>
  </si>
  <si>
    <t>O06265</t>
  </si>
  <si>
    <t>O07136</t>
  </si>
  <si>
    <t>O07429</t>
  </si>
  <si>
    <t>O07680</t>
  </si>
  <si>
    <t>O08408</t>
  </si>
  <si>
    <t>O09058</t>
  </si>
  <si>
    <t>O00714</t>
  </si>
  <si>
    <t>O01669</t>
  </si>
  <si>
    <t>O01705</t>
  </si>
  <si>
    <t>O02889</t>
  </si>
  <si>
    <t>O03378</t>
  </si>
  <si>
    <t>O03508</t>
  </si>
  <si>
    <t>O05223</t>
  </si>
  <si>
    <t>O05934</t>
  </si>
  <si>
    <t>O06871</t>
  </si>
  <si>
    <t>O07208</t>
  </si>
  <si>
    <t>O07599</t>
  </si>
  <si>
    <t>O09977</t>
  </si>
  <si>
    <t>O00215</t>
  </si>
  <si>
    <t>O03359</t>
  </si>
  <si>
    <t>O04337</t>
  </si>
  <si>
    <t>O04536</t>
  </si>
  <si>
    <t>O04639</t>
  </si>
  <si>
    <t>O04978</t>
  </si>
  <si>
    <t>O05612</t>
  </si>
  <si>
    <t>O05755</t>
  </si>
  <si>
    <t>O06498</t>
  </si>
  <si>
    <t>O08006</t>
  </si>
  <si>
    <t>O08488</t>
  </si>
  <si>
    <t>O09116</t>
  </si>
  <si>
    <t>O01968</t>
  </si>
  <si>
    <t>O02786</t>
  </si>
  <si>
    <t>O03120</t>
  </si>
  <si>
    <t>O03164</t>
  </si>
  <si>
    <t>O04527</t>
  </si>
  <si>
    <t>O04935</t>
  </si>
  <si>
    <t>O05976</t>
  </si>
  <si>
    <t>O06089</t>
  </si>
  <si>
    <t>O06160</t>
  </si>
  <si>
    <t>O06769</t>
  </si>
  <si>
    <t>O06865</t>
  </si>
  <si>
    <t>O07043</t>
  </si>
  <si>
    <t>O07293</t>
  </si>
  <si>
    <t>O07896</t>
  </si>
  <si>
    <t>O07903</t>
  </si>
  <si>
    <t>O08053</t>
  </si>
  <si>
    <t>O08069</t>
  </si>
  <si>
    <t>O08254</t>
  </si>
  <si>
    <t>O08306</t>
  </si>
  <si>
    <t>O00269</t>
  </si>
  <si>
    <t>O00800</t>
  </si>
  <si>
    <t>O01967</t>
  </si>
  <si>
    <t>O04170</t>
  </si>
  <si>
    <t>O05313</t>
  </si>
  <si>
    <t>O06171</t>
  </si>
  <si>
    <t>O06846</t>
  </si>
  <si>
    <t>O08062</t>
  </si>
  <si>
    <t>O09038</t>
  </si>
  <si>
    <t>O09238</t>
  </si>
  <si>
    <t>O01576</t>
  </si>
  <si>
    <t>O01949</t>
  </si>
  <si>
    <t>O02013</t>
  </si>
  <si>
    <t>O02213</t>
  </si>
  <si>
    <t>O02681</t>
  </si>
  <si>
    <t>O03013</t>
  </si>
  <si>
    <t>O05236</t>
  </si>
  <si>
    <t>O06476</t>
  </si>
  <si>
    <t>O06718</t>
  </si>
  <si>
    <t>O07130</t>
  </si>
  <si>
    <t>O08050</t>
  </si>
  <si>
    <t>O08145</t>
  </si>
  <si>
    <t>O01085</t>
  </si>
  <si>
    <t>O01107</t>
  </si>
  <si>
    <t>O01223</t>
  </si>
  <si>
    <t>O01437</t>
  </si>
  <si>
    <t>O01619</t>
  </si>
  <si>
    <t>O01910</t>
  </si>
  <si>
    <t>O02275</t>
  </si>
  <si>
    <t>O02412</t>
  </si>
  <si>
    <t>O03427</t>
  </si>
  <si>
    <t>O05163</t>
  </si>
  <si>
    <t>O05270</t>
  </si>
  <si>
    <t>O07770</t>
  </si>
  <si>
    <t>O07820</t>
  </si>
  <si>
    <t>O07834</t>
  </si>
  <si>
    <t>O08914</t>
  </si>
  <si>
    <t>O08967</t>
  </si>
  <si>
    <t>O09255</t>
  </si>
  <si>
    <t>O02143</t>
  </si>
  <si>
    <t>O04507</t>
  </si>
  <si>
    <t>O06148</t>
  </si>
  <si>
    <t>O06978</t>
  </si>
  <si>
    <t>O07578</t>
  </si>
  <si>
    <t>O08294</t>
  </si>
  <si>
    <t>O08468</t>
  </si>
  <si>
    <t>O01045</t>
  </si>
  <si>
    <t>O03489</t>
  </si>
  <si>
    <t>O03524</t>
  </si>
  <si>
    <t>O03890</t>
  </si>
  <si>
    <t>O05126</t>
  </si>
  <si>
    <t>O05948</t>
  </si>
  <si>
    <t>Noah Scott</t>
  </si>
  <si>
    <t>O06067</t>
  </si>
  <si>
    <t>O06334</t>
  </si>
  <si>
    <t>O06626</t>
  </si>
  <si>
    <t>O07530</t>
  </si>
  <si>
    <t>O08733</t>
  </si>
  <si>
    <t>O09300</t>
  </si>
  <si>
    <t>O00006</t>
  </si>
  <si>
    <t>O00724</t>
  </si>
  <si>
    <t>O01559</t>
  </si>
  <si>
    <t>O02202</t>
  </si>
  <si>
    <t>O03473</t>
  </si>
  <si>
    <t>O03816</t>
  </si>
  <si>
    <t>O05418</t>
  </si>
  <si>
    <t>O06757</t>
  </si>
  <si>
    <t>O07822</t>
  </si>
  <si>
    <t>O08581</t>
  </si>
  <si>
    <t>O09083</t>
  </si>
  <si>
    <t>O00162</t>
  </si>
  <si>
    <t>O00417</t>
  </si>
  <si>
    <t>O00751</t>
  </si>
  <si>
    <t>O01289</t>
  </si>
  <si>
    <t>O01534</t>
  </si>
  <si>
    <t>O02378</t>
  </si>
  <si>
    <t>O02440</t>
  </si>
  <si>
    <t>O03517</t>
  </si>
  <si>
    <t>O03626</t>
  </si>
  <si>
    <t>O04670</t>
  </si>
  <si>
    <t>O04930</t>
  </si>
  <si>
    <t>O04990</t>
  </si>
  <si>
    <t>O05164</t>
  </si>
  <si>
    <t>O05420</t>
  </si>
  <si>
    <t>O05642</t>
  </si>
  <si>
    <t>O06185</t>
  </si>
  <si>
    <t>O06604</t>
  </si>
  <si>
    <t>O06803</t>
  </si>
  <si>
    <t>O08246</t>
  </si>
  <si>
    <t>O08701</t>
  </si>
  <si>
    <t>O01302</t>
  </si>
  <si>
    <t>O01400</t>
  </si>
  <si>
    <t>O01630</t>
  </si>
  <si>
    <t>O02420</t>
  </si>
  <si>
    <t>O04023</t>
  </si>
  <si>
    <t>O04303</t>
  </si>
  <si>
    <t>O06646</t>
  </si>
  <si>
    <t>O07511</t>
  </si>
  <si>
    <t>O07579</t>
  </si>
  <si>
    <t>O08061</t>
  </si>
  <si>
    <t>O08372</t>
  </si>
  <si>
    <t>O09030</t>
  </si>
  <si>
    <t>O00682</t>
  </si>
  <si>
    <t>O01804</t>
  </si>
  <si>
    <t>O02521</t>
  </si>
  <si>
    <t>O02762</t>
  </si>
  <si>
    <t>O03226</t>
  </si>
  <si>
    <t>O03638</t>
  </si>
  <si>
    <t>O04071</t>
  </si>
  <si>
    <t>O04852</t>
  </si>
  <si>
    <t>O05264</t>
  </si>
  <si>
    <t>O06448</t>
  </si>
  <si>
    <t>O07075</t>
  </si>
  <si>
    <t>O07135</t>
  </si>
  <si>
    <t>O07797</t>
  </si>
  <si>
    <t>O08564</t>
  </si>
  <si>
    <t>O08676</t>
  </si>
  <si>
    <t>O08918</t>
  </si>
  <si>
    <t>O08978</t>
  </si>
  <si>
    <t>O00756</t>
  </si>
  <si>
    <t>O00978</t>
  </si>
  <si>
    <t>O01916</t>
  </si>
  <si>
    <t>O02399</t>
  </si>
  <si>
    <t>O05064</t>
  </si>
  <si>
    <t>O06259</t>
  </si>
  <si>
    <t>O06572</t>
  </si>
  <si>
    <t>O07619</t>
  </si>
  <si>
    <t>O08502</t>
  </si>
  <si>
    <t>O09163</t>
  </si>
  <si>
    <t>O00434</t>
  </si>
  <si>
    <t>O00629</t>
  </si>
  <si>
    <t>O01979</t>
  </si>
  <si>
    <t>O02277</t>
  </si>
  <si>
    <t>O02489</t>
  </si>
  <si>
    <t>O04753</t>
  </si>
  <si>
    <t>O06366</t>
  </si>
  <si>
    <t>O06568</t>
  </si>
  <si>
    <t>O07456</t>
  </si>
  <si>
    <t>O07682</t>
  </si>
  <si>
    <t>O00032</t>
  </si>
  <si>
    <t>O00112</t>
  </si>
  <si>
    <t>O00916</t>
  </si>
  <si>
    <t>O01476</t>
  </si>
  <si>
    <t>O02294</t>
  </si>
  <si>
    <t>O03257</t>
  </si>
  <si>
    <t>O04332</t>
  </si>
  <si>
    <t>O04542</t>
  </si>
  <si>
    <t>O04731</t>
  </si>
  <si>
    <t>O05104</t>
  </si>
  <si>
    <t>O05884</t>
  </si>
  <si>
    <t>O06691</t>
  </si>
  <si>
    <t>O06763</t>
  </si>
  <si>
    <t>O08638</t>
  </si>
  <si>
    <t>O09327</t>
  </si>
  <si>
    <t>O09499</t>
  </si>
  <si>
    <t>O09606</t>
  </si>
  <si>
    <t>O09830</t>
  </si>
  <si>
    <t>O00369</t>
  </si>
  <si>
    <t>O00400</t>
  </si>
  <si>
    <t>O00631</t>
  </si>
  <si>
    <t>O01279</t>
  </si>
  <si>
    <t>O01598</t>
  </si>
  <si>
    <t>O01955</t>
  </si>
  <si>
    <t>O02296</t>
  </si>
  <si>
    <t>O03761</t>
  </si>
  <si>
    <t>O04290</t>
  </si>
  <si>
    <t>O04294</t>
  </si>
  <si>
    <t>O04468</t>
  </si>
  <si>
    <t>O04877</t>
  </si>
  <si>
    <t>O06372</t>
  </si>
  <si>
    <t>O06414</t>
  </si>
  <si>
    <t>O06552</t>
  </si>
  <si>
    <t>O06779</t>
  </si>
  <si>
    <t>O07256</t>
  </si>
  <si>
    <t>O09596</t>
  </si>
  <si>
    <t>O09671</t>
  </si>
  <si>
    <t>O00012</t>
  </si>
  <si>
    <t>O00258</t>
  </si>
  <si>
    <t>O00365</t>
  </si>
  <si>
    <t>O02497</t>
  </si>
  <si>
    <t>O03976</t>
  </si>
  <si>
    <t>O05022</t>
  </si>
  <si>
    <t>O05417</t>
  </si>
  <si>
    <t>O05717</t>
  </si>
  <si>
    <t>O06206</t>
  </si>
  <si>
    <t>O07313</t>
  </si>
  <si>
    <t>O07373</t>
  </si>
  <si>
    <t>O07974</t>
  </si>
  <si>
    <t>O08875</t>
  </si>
  <si>
    <t>O09183</t>
  </si>
  <si>
    <t>O09357</t>
  </si>
  <si>
    <t>O09945</t>
  </si>
  <si>
    <t>O00363</t>
  </si>
  <si>
    <t>O01109</t>
  </si>
  <si>
    <t>O01500</t>
  </si>
  <si>
    <t>O02189</t>
  </si>
  <si>
    <t>O02507</t>
  </si>
  <si>
    <t>O05234</t>
  </si>
  <si>
    <t>O05791</t>
  </si>
  <si>
    <t>O06387</t>
  </si>
  <si>
    <t>O07568</t>
  </si>
  <si>
    <t>O08803</t>
  </si>
  <si>
    <t>O08849</t>
  </si>
  <si>
    <t>O09634</t>
  </si>
  <si>
    <t>O01756</t>
  </si>
  <si>
    <t>O02253</t>
  </si>
  <si>
    <t>O02482</t>
  </si>
  <si>
    <t>O03860</t>
  </si>
  <si>
    <t>O04441</t>
  </si>
  <si>
    <t>O04453</t>
  </si>
  <si>
    <t>O04586</t>
  </si>
  <si>
    <t>O07227</t>
  </si>
  <si>
    <t>O07552</t>
  </si>
  <si>
    <t>O07750</t>
  </si>
  <si>
    <t>O07941</t>
  </si>
  <si>
    <t>O09573</t>
  </si>
  <si>
    <t>O00360</t>
  </si>
  <si>
    <t>O00603</t>
  </si>
  <si>
    <t>O00863</t>
  </si>
  <si>
    <t>O01082</t>
  </si>
  <si>
    <t>O03442</t>
  </si>
  <si>
    <t>O03458</t>
  </si>
  <si>
    <t>O04012</t>
  </si>
  <si>
    <t>O04485</t>
  </si>
  <si>
    <t>O04916</t>
  </si>
  <si>
    <t>O05536</t>
  </si>
  <si>
    <t>O05912</t>
  </si>
  <si>
    <t>O06260</t>
  </si>
  <si>
    <t>O06681</t>
  </si>
  <si>
    <t>O06842</t>
  </si>
  <si>
    <t>O07418</t>
  </si>
  <si>
    <t>O08414</t>
  </si>
  <si>
    <t>O09630</t>
  </si>
  <si>
    <t>O00529</t>
  </si>
  <si>
    <t>O00933</t>
  </si>
  <si>
    <t>O01298</t>
  </si>
  <si>
    <t>O01467</t>
  </si>
  <si>
    <t>O03535</t>
  </si>
  <si>
    <t>O03589</t>
  </si>
  <si>
    <t>O03882</t>
  </si>
  <si>
    <t>O04161</t>
  </si>
  <si>
    <t>O05522</t>
  </si>
  <si>
    <t>O07255</t>
  </si>
  <si>
    <t>O07596</t>
  </si>
  <si>
    <t>O09401</t>
  </si>
  <si>
    <t>O00239</t>
  </si>
  <si>
    <t>O00362</t>
  </si>
  <si>
    <t>O03179</t>
  </si>
  <si>
    <t>O03339</t>
  </si>
  <si>
    <t>O04725</t>
  </si>
  <si>
    <t>O04912</t>
  </si>
  <si>
    <t>O05026</t>
  </si>
  <si>
    <t>O05968</t>
  </si>
  <si>
    <t>O06578</t>
  </si>
  <si>
    <t>O07318</t>
  </si>
  <si>
    <t>O02268</t>
  </si>
  <si>
    <t>O02921</t>
  </si>
  <si>
    <t>O03505</t>
  </si>
  <si>
    <t>O03673</t>
  </si>
  <si>
    <t>O03829</t>
  </si>
  <si>
    <t>O04058</t>
  </si>
  <si>
    <t>O06601</t>
  </si>
  <si>
    <t>O07181</t>
  </si>
  <si>
    <t>O07193</t>
  </si>
  <si>
    <t>O07210</t>
  </si>
  <si>
    <t>O08415</t>
  </si>
  <si>
    <t>O08451</t>
  </si>
  <si>
    <t>O08455</t>
  </si>
  <si>
    <t>O08987</t>
  </si>
  <si>
    <t>O09415</t>
  </si>
  <si>
    <t>O09565</t>
  </si>
  <si>
    <t>O00849</t>
  </si>
  <si>
    <t>O01563</t>
  </si>
  <si>
    <t>O01996</t>
  </si>
  <si>
    <t>O02533</t>
  </si>
  <si>
    <t>O03765</t>
  </si>
  <si>
    <t>O03815</t>
  </si>
  <si>
    <t>O05405</t>
  </si>
  <si>
    <t>O05421</t>
  </si>
  <si>
    <t>O06383</t>
  </si>
  <si>
    <t>O06412</t>
  </si>
  <si>
    <t>O07479</t>
  </si>
  <si>
    <t>O08342</t>
  </si>
  <si>
    <t>O09851</t>
  </si>
  <si>
    <t>O00025</t>
  </si>
  <si>
    <t>O01644</t>
  </si>
  <si>
    <t>O02197</t>
  </si>
  <si>
    <t>O02205</t>
  </si>
  <si>
    <t>O03031</t>
  </si>
  <si>
    <t>O03250</t>
  </si>
  <si>
    <t>O03481</t>
  </si>
  <si>
    <t>O04057</t>
  </si>
  <si>
    <t>O08663</t>
  </si>
  <si>
    <t>O08706</t>
  </si>
  <si>
    <t>O09228</t>
  </si>
  <si>
    <t>O00553</t>
  </si>
  <si>
    <t>O00883</t>
  </si>
  <si>
    <t>O01800</t>
  </si>
  <si>
    <t>O02997</t>
  </si>
  <si>
    <t>O03698</t>
  </si>
  <si>
    <t>O04418</t>
  </si>
  <si>
    <t>O05561</t>
  </si>
  <si>
    <t>O05729</t>
  </si>
  <si>
    <t>O06210</t>
  </si>
  <si>
    <t>O06862</t>
  </si>
  <si>
    <t>O07141</t>
  </si>
  <si>
    <t>O00280</t>
  </si>
  <si>
    <t>O00298</t>
  </si>
  <si>
    <t>O01153</t>
  </si>
  <si>
    <t>O01380</t>
  </si>
  <si>
    <t>O01673</t>
  </si>
  <si>
    <t>O01718</t>
  </si>
  <si>
    <t>O01815</t>
  </si>
  <si>
    <t>O02311</t>
  </si>
  <si>
    <t>O02824</t>
  </si>
  <si>
    <t>O04024</t>
  </si>
  <si>
    <t>O04398</t>
  </si>
  <si>
    <t>O04595</t>
  </si>
  <si>
    <t>O04835</t>
  </si>
  <si>
    <t>O06340</t>
  </si>
  <si>
    <t>O06734</t>
  </si>
  <si>
    <t>O06964</t>
  </si>
  <si>
    <t>O07165</t>
  </si>
  <si>
    <t>O07247</t>
  </si>
  <si>
    <t>O07371</t>
  </si>
  <si>
    <t>O07432</t>
  </si>
  <si>
    <t>O07570</t>
  </si>
  <si>
    <t>O08705</t>
  </si>
  <si>
    <t>O09648</t>
  </si>
  <si>
    <t>O09667</t>
  </si>
  <si>
    <t>O01035</t>
  </si>
  <si>
    <t>O01038</t>
  </si>
  <si>
    <t>O01506</t>
  </si>
  <si>
    <t>O02577</t>
  </si>
  <si>
    <t>O02688</t>
  </si>
  <si>
    <t>O03797</t>
  </si>
  <si>
    <t>O04064</t>
  </si>
  <si>
    <t>O04168</t>
  </si>
  <si>
    <t>O05049</t>
  </si>
  <si>
    <t>O05088</t>
  </si>
  <si>
    <t>O06144</t>
  </si>
  <si>
    <t>O08738</t>
  </si>
  <si>
    <t>O08826</t>
  </si>
  <si>
    <t>O09412</t>
  </si>
  <si>
    <t>O00467</t>
  </si>
  <si>
    <t>O00893</t>
  </si>
  <si>
    <t>O01122</t>
  </si>
  <si>
    <t>O01600</t>
  </si>
  <si>
    <t>O02477</t>
  </si>
  <si>
    <t>O02541</t>
  </si>
  <si>
    <t>O02635</t>
  </si>
  <si>
    <t>O02766</t>
  </si>
  <si>
    <t>O03383</t>
  </si>
  <si>
    <t>O03649</t>
  </si>
  <si>
    <t>O04474</t>
  </si>
  <si>
    <t>O05314</t>
  </si>
  <si>
    <t>O06562</t>
  </si>
  <si>
    <t>O07225</t>
  </si>
  <si>
    <t>O07407</t>
  </si>
  <si>
    <t>O07408</t>
  </si>
  <si>
    <t>O07885</t>
  </si>
  <si>
    <t>O09321</t>
  </si>
  <si>
    <t>O00498</t>
  </si>
  <si>
    <t>O02185</t>
  </si>
  <si>
    <t>O02244</t>
  </si>
  <si>
    <t>O02318</t>
  </si>
  <si>
    <t>O02834</t>
  </si>
  <si>
    <t>O03734</t>
  </si>
  <si>
    <t>O04229</t>
  </si>
  <si>
    <t>O04271</t>
  </si>
  <si>
    <t>O04370</t>
  </si>
  <si>
    <t>O05230</t>
  </si>
  <si>
    <t>O05518</t>
  </si>
  <si>
    <t>O05565</t>
  </si>
  <si>
    <t>O06175</t>
  </si>
  <si>
    <t>O06686</t>
  </si>
  <si>
    <t>O06719</t>
  </si>
  <si>
    <t>O06980</t>
  </si>
  <si>
    <t>O07440</t>
  </si>
  <si>
    <t>O08185</t>
  </si>
  <si>
    <t>O08745</t>
  </si>
  <si>
    <t>O09636</t>
  </si>
  <si>
    <t>O09921</t>
  </si>
  <si>
    <t>O01453</t>
  </si>
  <si>
    <t>O01602</t>
  </si>
  <si>
    <t>O01633</t>
  </si>
  <si>
    <t>O02985</t>
  </si>
  <si>
    <t>O04143</t>
  </si>
  <si>
    <t>O04659</t>
  </si>
  <si>
    <t>O04728</t>
  </si>
  <si>
    <t>O05203</t>
  </si>
  <si>
    <t>O05229</t>
  </si>
  <si>
    <t>O05938</t>
  </si>
  <si>
    <t>O05973</t>
  </si>
  <si>
    <t>O06564</t>
  </si>
  <si>
    <t>O06874</t>
  </si>
  <si>
    <t>O07077</t>
  </si>
  <si>
    <t>O08749</t>
  </si>
  <si>
    <t>O09924</t>
  </si>
  <si>
    <t>O00873</t>
  </si>
  <si>
    <t>O02060</t>
  </si>
  <si>
    <t>O03056</t>
  </si>
  <si>
    <t>O03306</t>
  </si>
  <si>
    <t>O03757</t>
  </si>
  <si>
    <t>O03825</t>
  </si>
  <si>
    <t>O03953</t>
  </si>
  <si>
    <t>O04671</t>
  </si>
  <si>
    <t>O04729</t>
  </si>
  <si>
    <t>O04736</t>
  </si>
  <si>
    <t>O04955</t>
  </si>
  <si>
    <t>O05328</t>
  </si>
  <si>
    <t>O06198</t>
  </si>
  <si>
    <t>O06285</t>
  </si>
  <si>
    <t>O08085</t>
  </si>
  <si>
    <t>O08116</t>
  </si>
  <si>
    <t>O08355</t>
  </si>
  <si>
    <t>O08801</t>
  </si>
  <si>
    <t>O08913</t>
  </si>
  <si>
    <t>O09631</t>
  </si>
  <si>
    <t>O00279</t>
  </si>
  <si>
    <t>O01505</t>
  </si>
  <si>
    <t>O03507</t>
  </si>
  <si>
    <t>O04902</t>
  </si>
  <si>
    <t>O05512</t>
  </si>
  <si>
    <t>O06708</t>
  </si>
  <si>
    <t>O07027</t>
  </si>
  <si>
    <t>O07813</t>
  </si>
  <si>
    <t>O08924</t>
  </si>
  <si>
    <t>O00836</t>
  </si>
  <si>
    <t>O02118</t>
  </si>
  <si>
    <t>O02152</t>
  </si>
  <si>
    <t>O02588</t>
  </si>
  <si>
    <t>O03233</t>
  </si>
  <si>
    <t>O03665</t>
  </si>
  <si>
    <t>O04653</t>
  </si>
  <si>
    <t>O05145</t>
  </si>
  <si>
    <t>O05260</t>
  </si>
  <si>
    <t>O05563</t>
  </si>
  <si>
    <t>O05728</t>
  </si>
  <si>
    <t>O05889</t>
  </si>
  <si>
    <t>O05991</t>
  </si>
  <si>
    <t>O06129</t>
  </si>
  <si>
    <t>O06140</t>
  </si>
  <si>
    <t>O06883</t>
  </si>
  <si>
    <t>O08132</t>
  </si>
  <si>
    <t>O08669</t>
  </si>
  <si>
    <t>O08677</t>
  </si>
  <si>
    <t>O09283</t>
  </si>
  <si>
    <t>O09510</t>
  </si>
  <si>
    <t>O09813</t>
  </si>
  <si>
    <t>O09906</t>
  </si>
  <si>
    <t>O00172</t>
  </si>
  <si>
    <t>O00522</t>
  </si>
  <si>
    <t>O01237</t>
  </si>
  <si>
    <t>O02796</t>
  </si>
  <si>
    <t>O02859</t>
  </si>
  <si>
    <t>O03002</t>
  </si>
  <si>
    <t>O03126</t>
  </si>
  <si>
    <t>O04327</t>
  </si>
  <si>
    <t>O07305</t>
  </si>
  <si>
    <t>O07837</t>
  </si>
  <si>
    <t>O08351</t>
  </si>
  <si>
    <t>O09479</t>
  </si>
  <si>
    <t>O09804</t>
  </si>
  <si>
    <t>O09994</t>
  </si>
  <si>
    <t>O00295</t>
  </si>
  <si>
    <t>O01349</t>
  </si>
  <si>
    <t>O01713</t>
  </si>
  <si>
    <t>O01832</t>
  </si>
  <si>
    <t>O01881</t>
  </si>
  <si>
    <t>O02881</t>
  </si>
  <si>
    <t>O04035</t>
  </si>
  <si>
    <t>O04068</t>
  </si>
  <si>
    <t>O07493</t>
  </si>
  <si>
    <t>O08646</t>
  </si>
  <si>
    <t>O09927</t>
  </si>
  <si>
    <t>O00213</t>
  </si>
  <si>
    <t>O00803</t>
  </si>
  <si>
    <t>O03578</t>
  </si>
  <si>
    <t>O05134</t>
  </si>
  <si>
    <t>O05504</t>
  </si>
  <si>
    <t>O05623</t>
  </si>
  <si>
    <t>O05764</t>
  </si>
  <si>
    <t>O06329</t>
  </si>
  <si>
    <t>O07299</t>
  </si>
  <si>
    <t>O08815</t>
  </si>
  <si>
    <t>O09651</t>
  </si>
  <si>
    <t>O00324</t>
  </si>
  <si>
    <t>O00621</t>
  </si>
  <si>
    <t>O00795</t>
  </si>
  <si>
    <t>O00875</t>
  </si>
  <si>
    <t>O03881</t>
  </si>
  <si>
    <t>O05388</t>
  </si>
  <si>
    <t>O05852</t>
  </si>
  <si>
    <t>O06793</t>
  </si>
  <si>
    <t>O07316</t>
  </si>
  <si>
    <t>O08110</t>
  </si>
  <si>
    <t>O08825</t>
  </si>
  <si>
    <t>O09047</t>
  </si>
  <si>
    <t>O09570</t>
  </si>
  <si>
    <t>O00160</t>
  </si>
  <si>
    <t>O00525</t>
  </si>
  <si>
    <t>O04086</t>
  </si>
  <si>
    <t>O04572</t>
  </si>
  <si>
    <t>O04633</t>
  </si>
  <si>
    <t>O04991</t>
  </si>
  <si>
    <t>O05425</t>
  </si>
  <si>
    <t>O05496</t>
  </si>
  <si>
    <t>O06613</t>
  </si>
  <si>
    <t>O07727</t>
  </si>
  <si>
    <t>O09592</t>
  </si>
  <si>
    <t>O00636</t>
  </si>
  <si>
    <t>O01471</t>
  </si>
  <si>
    <t>O01714</t>
  </si>
  <si>
    <t>O02718</t>
  </si>
  <si>
    <t>O03463</t>
  </si>
  <si>
    <t>O07138</t>
  </si>
  <si>
    <t>O07202</t>
  </si>
  <si>
    <t>O08670</t>
  </si>
  <si>
    <t>O09623</t>
  </si>
  <si>
    <t>O00650</t>
  </si>
  <si>
    <t>O01866</t>
  </si>
  <si>
    <t>O01989</t>
  </si>
  <si>
    <t>O02138</t>
  </si>
  <si>
    <t>O02520</t>
  </si>
  <si>
    <t>O02839</t>
  </si>
  <si>
    <t>O04045</t>
  </si>
  <si>
    <t>O04881</t>
  </si>
  <si>
    <t>O04939</t>
  </si>
  <si>
    <t>O05861</t>
  </si>
  <si>
    <t>O06056</t>
  </si>
  <si>
    <t>O06523</t>
  </si>
  <si>
    <t>O06772</t>
  </si>
  <si>
    <t>O08241</t>
  </si>
  <si>
    <t>O09009</t>
  </si>
  <si>
    <t>O09476</t>
  </si>
  <si>
    <t>O09773</t>
  </si>
  <si>
    <t>O01957</t>
  </si>
  <si>
    <t>O04020</t>
  </si>
  <si>
    <t>O04353</t>
  </si>
  <si>
    <t>O06294</t>
  </si>
  <si>
    <t>O07547</t>
  </si>
  <si>
    <t>O07603</t>
  </si>
  <si>
    <t>O07928</t>
  </si>
  <si>
    <t>O08852</t>
  </si>
  <si>
    <t>O08934</t>
  </si>
  <si>
    <t>O09501</t>
  </si>
  <si>
    <t>O09502</t>
  </si>
  <si>
    <t>O09751</t>
  </si>
  <si>
    <t>O01287</t>
  </si>
  <si>
    <t>O01564</t>
  </si>
  <si>
    <t>O01702</t>
  </si>
  <si>
    <t>O04529</t>
  </si>
  <si>
    <t>O04763</t>
  </si>
  <si>
    <t>O06225</t>
  </si>
  <si>
    <t>O07095</t>
  </si>
  <si>
    <t>O07645</t>
  </si>
  <si>
    <t>O07841</t>
  </si>
  <si>
    <t>O08624</t>
  </si>
  <si>
    <t>O09413</t>
  </si>
  <si>
    <t>O09876</t>
  </si>
  <si>
    <t>O00895</t>
  </si>
  <si>
    <t>O01022</t>
  </si>
  <si>
    <t>O01108</t>
  </si>
  <si>
    <t>O01414</t>
  </si>
  <si>
    <t>O01685</t>
  </si>
  <si>
    <t>O02337</t>
  </si>
  <si>
    <t>O02407</t>
  </si>
  <si>
    <t>O03868</t>
  </si>
  <si>
    <t>O04301</t>
  </si>
  <si>
    <t>O05186</t>
  </si>
  <si>
    <t>O08832</t>
  </si>
  <si>
    <t>O09505</t>
  </si>
  <si>
    <t>O01458</t>
  </si>
  <si>
    <t>O01977</t>
  </si>
  <si>
    <t>O01992</t>
  </si>
  <si>
    <t>O02958</t>
  </si>
  <si>
    <t>O03831</t>
  </si>
  <si>
    <t>O04336</t>
  </si>
  <si>
    <t>O05269</t>
  </si>
  <si>
    <t>O07288</t>
  </si>
  <si>
    <t>O07732</t>
  </si>
  <si>
    <t>O08491</t>
  </si>
  <si>
    <t>O08879</t>
  </si>
  <si>
    <t>O08923</t>
  </si>
  <si>
    <t>O01282</t>
  </si>
  <si>
    <t>O03177</t>
  </si>
  <si>
    <t>O03820</t>
  </si>
  <si>
    <t>O03898</t>
  </si>
  <si>
    <t>O05411</t>
  </si>
  <si>
    <t>O05874</t>
  </si>
  <si>
    <t>O06603</t>
  </si>
  <si>
    <t>O07097</t>
  </si>
  <si>
    <t>O07131</t>
  </si>
  <si>
    <t>O09433</t>
  </si>
  <si>
    <t>O00543</t>
  </si>
  <si>
    <t>O00833</t>
  </si>
  <si>
    <t>O01874</t>
  </si>
  <si>
    <t>O05065</t>
  </si>
  <si>
    <t>O05766</t>
  </si>
  <si>
    <t>O05875</t>
  </si>
  <si>
    <t>O05987</t>
  </si>
  <si>
    <t>O06407</t>
  </si>
  <si>
    <t>O06461</t>
  </si>
  <si>
    <t>O07082</t>
  </si>
  <si>
    <t>O07319</t>
  </si>
  <si>
    <t>O08428</t>
  </si>
  <si>
    <t>O08919</t>
  </si>
  <si>
    <t>O09263</t>
  </si>
  <si>
    <t>O00122</t>
  </si>
  <si>
    <t>O04473</t>
  </si>
  <si>
    <t>O04712</t>
  </si>
  <si>
    <t>O05083</t>
  </si>
  <si>
    <t>O05957</t>
  </si>
  <si>
    <t>O06726</t>
  </si>
  <si>
    <t>O06899</t>
  </si>
  <si>
    <t>O07189</t>
  </si>
  <si>
    <t>O07748</t>
  </si>
  <si>
    <t>O08222</t>
  </si>
  <si>
    <t>O08440</t>
  </si>
  <si>
    <t>O08599</t>
  </si>
  <si>
    <t>O09208</t>
  </si>
  <si>
    <t>O00320</t>
  </si>
  <si>
    <t>O01106</t>
  </si>
  <si>
    <t>O02054</t>
  </si>
  <si>
    <t>O02549</t>
  </si>
  <si>
    <t>O03163</t>
  </si>
  <si>
    <t>O03204</t>
  </si>
  <si>
    <t>O03984</t>
  </si>
  <si>
    <t>O04590</t>
  </si>
  <si>
    <t>O05433</t>
  </si>
  <si>
    <t>O06269</t>
  </si>
  <si>
    <t>O06500</t>
  </si>
  <si>
    <t>O06762</t>
  </si>
  <si>
    <t>O06789</t>
  </si>
  <si>
    <t>O09605</t>
  </si>
  <si>
    <t>O00123</t>
  </si>
  <si>
    <t>O01048</t>
  </si>
  <si>
    <t>O01276</t>
  </si>
  <si>
    <t>O01527</t>
  </si>
  <si>
    <t>O02279</t>
  </si>
  <si>
    <t>O02765</t>
  </si>
  <si>
    <t>O03118</t>
  </si>
  <si>
    <t>O04615</t>
  </si>
  <si>
    <t>O04872</t>
  </si>
  <si>
    <t>O05275</t>
  </si>
  <si>
    <t>O06243</t>
  </si>
  <si>
    <t>O07244</t>
  </si>
  <si>
    <t>O07672</t>
  </si>
  <si>
    <t>O07688</t>
  </si>
  <si>
    <t>O08215</t>
  </si>
  <si>
    <t>O08411</t>
  </si>
  <si>
    <t>O00070</t>
  </si>
  <si>
    <t>O00415</t>
  </si>
  <si>
    <t>O01499</t>
  </si>
  <si>
    <t>O02330</t>
  </si>
  <si>
    <t>O03554</t>
  </si>
  <si>
    <t>O03944</t>
  </si>
  <si>
    <t>O04228</t>
  </si>
  <si>
    <t>O04307</t>
  </si>
  <si>
    <t>O05805</t>
  </si>
  <si>
    <t>O05854</t>
  </si>
  <si>
    <t>O06080</t>
  </si>
  <si>
    <t>O06504</t>
  </si>
  <si>
    <t>O06830</t>
  </si>
  <si>
    <t>O08683</t>
  </si>
  <si>
    <t>O09377</t>
  </si>
  <si>
    <t>O00877</t>
  </si>
  <si>
    <t>O01247</t>
  </si>
  <si>
    <t>O02376</t>
  </si>
  <si>
    <t>O02499</t>
  </si>
  <si>
    <t>O02556</t>
  </si>
  <si>
    <t>O05989</t>
  </si>
  <si>
    <t>O06143</t>
  </si>
  <si>
    <t>O06304</t>
  </si>
  <si>
    <t>O06966</t>
  </si>
  <si>
    <t>O07426</t>
  </si>
  <si>
    <t>O00271</t>
  </si>
  <si>
    <t>O01073</t>
  </si>
  <si>
    <t>O01123</t>
  </si>
  <si>
    <t>O01254</t>
  </si>
  <si>
    <t>O02892</t>
  </si>
  <si>
    <t>O04817</t>
  </si>
  <si>
    <t>O06208</t>
  </si>
  <si>
    <t>O06380</t>
  </si>
  <si>
    <t>O06642</t>
  </si>
  <si>
    <t>O07921</t>
  </si>
  <si>
    <t>O08841</t>
  </si>
  <si>
    <t>O09274</t>
  </si>
  <si>
    <t>O00534</t>
  </si>
  <si>
    <t>O00964</t>
  </si>
  <si>
    <t>O02708</t>
  </si>
  <si>
    <t>O02924</t>
  </si>
  <si>
    <t>O03085</t>
  </si>
  <si>
    <t>O03405</t>
  </si>
  <si>
    <t>O03801</t>
  </si>
  <si>
    <t>O05316</t>
  </si>
  <si>
    <t>O06534</t>
  </si>
  <si>
    <t>O06934</t>
  </si>
  <si>
    <t>O07161</t>
  </si>
  <si>
    <t>O09360</t>
  </si>
  <si>
    <t>O09829</t>
  </si>
  <si>
    <t>O00109</t>
  </si>
  <si>
    <t>O00245</t>
  </si>
  <si>
    <t>O00925</t>
  </si>
  <si>
    <t>O01159</t>
  </si>
  <si>
    <t>O01260</t>
  </si>
  <si>
    <t>O01263</t>
  </si>
  <si>
    <t>O01632</t>
  </si>
  <si>
    <t>O02369</t>
  </si>
  <si>
    <t>O02423</t>
  </si>
  <si>
    <t>O02847</t>
  </si>
  <si>
    <t>O05283</t>
  </si>
  <si>
    <t>O05922</t>
  </si>
  <si>
    <t>O06019</t>
  </si>
  <si>
    <t>O07050</t>
  </si>
  <si>
    <t>O07071</t>
  </si>
  <si>
    <t>O07846</t>
  </si>
  <si>
    <t>O08028</t>
  </si>
  <si>
    <t>O08322</t>
  </si>
  <si>
    <t>O08675</t>
  </si>
  <si>
    <t>O09642</t>
  </si>
  <si>
    <t>O00206</t>
  </si>
  <si>
    <t>O05770</t>
  </si>
  <si>
    <t>O06032</t>
  </si>
  <si>
    <t>O06432</t>
  </si>
  <si>
    <t>O06740</t>
  </si>
  <si>
    <t>O07196</t>
  </si>
  <si>
    <t>O08109</t>
  </si>
  <si>
    <t>O08393</t>
  </si>
  <si>
    <t>O09223</t>
  </si>
  <si>
    <t>O09670</t>
  </si>
  <si>
    <t>O09776</t>
  </si>
  <si>
    <t>O09999</t>
  </si>
  <si>
    <t>O00248</t>
  </si>
  <si>
    <t>O02394</t>
  </si>
  <si>
    <t>O03331</t>
  </si>
  <si>
    <t>O03908</t>
  </si>
  <si>
    <t>O04151</t>
  </si>
  <si>
    <t>O04469</t>
  </si>
  <si>
    <t>O04922</t>
  </si>
  <si>
    <t>O06926</t>
  </si>
  <si>
    <t>O08552</t>
  </si>
  <si>
    <t>O08573</t>
  </si>
  <si>
    <t>O09466</t>
  </si>
  <si>
    <t>O09820</t>
  </si>
  <si>
    <t>O00355</t>
  </si>
  <si>
    <t>O00736</t>
  </si>
  <si>
    <t>O00955</t>
  </si>
  <si>
    <t>O02392</t>
  </si>
  <si>
    <t>O02984</t>
  </si>
  <si>
    <t>O03121</t>
  </si>
  <si>
    <t>O03617</t>
  </si>
  <si>
    <t>O03699</t>
  </si>
  <si>
    <t>O04430</t>
  </si>
  <si>
    <t>O05466</t>
  </si>
  <si>
    <t>O06075</t>
  </si>
  <si>
    <t>O07884</t>
  </si>
  <si>
    <t>O08341</t>
  </si>
  <si>
    <t>O00036</t>
  </si>
  <si>
    <t>O01664</t>
  </si>
  <si>
    <t>O04809</t>
  </si>
  <si>
    <t>O05847</t>
  </si>
  <si>
    <t>O06217</t>
  </si>
  <si>
    <t>O06672</t>
  </si>
  <si>
    <t>O07334</t>
  </si>
  <si>
    <t>O08101</t>
  </si>
  <si>
    <t>O09441</t>
  </si>
  <si>
    <t>O09458</t>
  </si>
  <si>
    <t>O00767</t>
  </si>
  <si>
    <t>O00997</t>
  </si>
  <si>
    <t>O01997</t>
  </si>
  <si>
    <t>O02634</t>
  </si>
  <si>
    <t>O04532</t>
  </si>
  <si>
    <t>O04911</t>
  </si>
  <si>
    <t>O05403</t>
  </si>
  <si>
    <t>O06087</t>
  </si>
  <si>
    <t>O06332</t>
  </si>
  <si>
    <t>O07487</t>
  </si>
  <si>
    <t>O08410</t>
  </si>
  <si>
    <t>O09654</t>
  </si>
  <si>
    <t>O00477</t>
  </si>
  <si>
    <t>O01512</t>
  </si>
  <si>
    <t>O01513</t>
  </si>
  <si>
    <t>O02026</t>
  </si>
  <si>
    <t>O02226</t>
  </si>
  <si>
    <t>O04944</t>
  </si>
  <si>
    <t>O05850</t>
  </si>
  <si>
    <t>O07031</t>
  </si>
  <si>
    <t>O07128</t>
  </si>
  <si>
    <t>O08981</t>
  </si>
  <si>
    <t>O09165</t>
  </si>
  <si>
    <t>O00044</t>
  </si>
  <si>
    <t>O00161</t>
  </si>
  <si>
    <t>O00497</t>
  </si>
  <si>
    <t>O03024</t>
  </si>
  <si>
    <t>O05943</t>
  </si>
  <si>
    <t>O06001</t>
  </si>
  <si>
    <t>O06698</t>
  </si>
  <si>
    <t>O07460</t>
  </si>
  <si>
    <t>O07475</t>
  </si>
  <si>
    <t>O08839</t>
  </si>
  <si>
    <t>O08904</t>
  </si>
  <si>
    <t>O00589</t>
  </si>
  <si>
    <t>O00697</t>
  </si>
  <si>
    <t>O00963</t>
  </si>
  <si>
    <t>O00990</t>
  </si>
  <si>
    <t>O01474</t>
  </si>
  <si>
    <t>O01923</t>
  </si>
  <si>
    <t>O02425</t>
  </si>
  <si>
    <t>O02930</t>
  </si>
  <si>
    <t>O03063</t>
  </si>
  <si>
    <t>O03066</t>
  </si>
  <si>
    <t>O03399</t>
  </si>
  <si>
    <t>O04011</t>
  </si>
  <si>
    <t>O04038</t>
  </si>
  <si>
    <t>O04910</t>
  </si>
  <si>
    <t>O05754</t>
  </si>
  <si>
    <t>O06106</t>
  </si>
  <si>
    <t>O08952</t>
  </si>
  <si>
    <t>O09645</t>
  </si>
  <si>
    <t>O00349</t>
  </si>
  <si>
    <t>O02609</t>
  </si>
  <si>
    <t>O03925</t>
  </si>
  <si>
    <t>O04250</t>
  </si>
  <si>
    <t>O04844</t>
  </si>
  <si>
    <t>O07266</t>
  </si>
  <si>
    <t>O07451</t>
  </si>
  <si>
    <t>O08459</t>
  </si>
  <si>
    <t>O09647</t>
  </si>
  <si>
    <t>O09948</t>
  </si>
  <si>
    <t>O00167</t>
  </si>
  <si>
    <t>O01366</t>
  </si>
  <si>
    <t>O02417</t>
  </si>
  <si>
    <t>O02512</t>
  </si>
  <si>
    <t>O02544</t>
  </si>
  <si>
    <t>O03598</t>
  </si>
  <si>
    <t>O04061</t>
  </si>
  <si>
    <t>O04791</t>
  </si>
  <si>
    <t>O05267</t>
  </si>
  <si>
    <t>O05653</t>
  </si>
  <si>
    <t>O05684</t>
  </si>
  <si>
    <t>O05858</t>
  </si>
  <si>
    <t>O06166</t>
  </si>
  <si>
    <t>O06866</t>
  </si>
  <si>
    <t>O07269</t>
  </si>
  <si>
    <t>O07436</t>
  </si>
  <si>
    <t>O08197</t>
  </si>
  <si>
    <t>O08988</t>
  </si>
  <si>
    <t>O09172</t>
  </si>
  <si>
    <t>O09716</t>
  </si>
  <si>
    <t>O00822</t>
  </si>
  <si>
    <t>O02257</t>
  </si>
  <si>
    <t>O02835</t>
  </si>
  <si>
    <t>O03039</t>
  </si>
  <si>
    <t>O03975</t>
  </si>
  <si>
    <t>O05842</t>
  </si>
  <si>
    <t>O06722</t>
  </si>
  <si>
    <t>O08891</t>
  </si>
  <si>
    <t>O09034</t>
  </si>
  <si>
    <t>O02517</t>
  </si>
  <si>
    <t>O02741</t>
  </si>
  <si>
    <t>O03641</t>
  </si>
  <si>
    <t>O03767</t>
  </si>
  <si>
    <t>O04037</t>
  </si>
  <si>
    <t>O04520</t>
  </si>
  <si>
    <t>O05560</t>
  </si>
  <si>
    <t>O05811</t>
  </si>
  <si>
    <t>O06490</t>
  </si>
  <si>
    <t>O07133</t>
  </si>
  <si>
    <t>O07476</t>
  </si>
  <si>
    <t>O09032</t>
  </si>
  <si>
    <t>O09128</t>
  </si>
  <si>
    <t>O00106</t>
  </si>
  <si>
    <t>O00190</t>
  </si>
  <si>
    <t>O01149</t>
  </si>
  <si>
    <t>O01246</t>
  </si>
  <si>
    <t>O02201</t>
  </si>
  <si>
    <t>O03762</t>
  </si>
  <si>
    <t>O04127</t>
  </si>
  <si>
    <t>O04477</t>
  </si>
  <si>
    <t>O05548</t>
  </si>
  <si>
    <t>O05643</t>
  </si>
  <si>
    <t>O08314</t>
  </si>
  <si>
    <t>O00031</t>
  </si>
  <si>
    <t>O00379</t>
  </si>
  <si>
    <t>O00459</t>
  </si>
  <si>
    <t>O00951</t>
  </si>
  <si>
    <t>O01609</t>
  </si>
  <si>
    <t>O02628</t>
  </si>
  <si>
    <t>O03737</t>
  </si>
  <si>
    <t>O05101</t>
  </si>
  <si>
    <t>O05217</t>
  </si>
  <si>
    <t>O08038</t>
  </si>
  <si>
    <t>O08402</t>
  </si>
  <si>
    <t>O08537</t>
  </si>
  <si>
    <t>O08794</t>
  </si>
  <si>
    <t>O09516</t>
  </si>
  <si>
    <t>O01674</t>
  </si>
  <si>
    <t>O01700</t>
  </si>
  <si>
    <t>O01973</t>
  </si>
  <si>
    <t>O02048</t>
  </si>
  <si>
    <t>O02203</t>
  </si>
  <si>
    <t>O02614</t>
  </si>
  <si>
    <t>O03124</t>
  </si>
  <si>
    <t>O04701</t>
  </si>
  <si>
    <t>O05404</t>
  </si>
  <si>
    <t>O06316</t>
  </si>
  <si>
    <t>O06627</t>
  </si>
  <si>
    <t>O08280</t>
  </si>
  <si>
    <t>O09119</t>
  </si>
  <si>
    <t>O09347</t>
  </si>
  <si>
    <t>O00127</t>
  </si>
  <si>
    <t>O01344</t>
  </si>
  <si>
    <t>O01867</t>
  </si>
  <si>
    <t>O02667</t>
  </si>
  <si>
    <t>O02975</t>
  </si>
  <si>
    <t>O03150</t>
  </si>
  <si>
    <t>O03788</t>
  </si>
  <si>
    <t>O03928</t>
  </si>
  <si>
    <t>O04081</t>
  </si>
  <si>
    <t>O04985</t>
  </si>
  <si>
    <t>O06395</t>
  </si>
  <si>
    <t>O06477</t>
  </si>
  <si>
    <t>O06920</t>
  </si>
  <si>
    <t>O07676</t>
  </si>
  <si>
    <t>O08287</t>
  </si>
  <si>
    <t>O08783</t>
  </si>
  <si>
    <t>O09771</t>
  </si>
  <si>
    <t>O01901</t>
  </si>
  <si>
    <t>O02149</t>
  </si>
  <si>
    <t>O03574</t>
  </si>
  <si>
    <t>O03658</t>
  </si>
  <si>
    <t>O03878</t>
  </si>
  <si>
    <t>O05319</t>
  </si>
  <si>
    <t>O05994</t>
  </si>
  <si>
    <t>O08786</t>
  </si>
  <si>
    <t>O09374</t>
  </si>
  <si>
    <t>O09577</t>
  </si>
  <si>
    <t>O00509</t>
  </si>
  <si>
    <t>O00760</t>
  </si>
  <si>
    <t>O02271</t>
  </si>
  <si>
    <t>O02448</t>
  </si>
  <si>
    <t>O02535</t>
  </si>
  <si>
    <t>O02569</t>
  </si>
  <si>
    <t>O02710</t>
  </si>
  <si>
    <t>O04032</t>
  </si>
  <si>
    <t>O04562</t>
  </si>
  <si>
    <t>O04737</t>
  </si>
  <si>
    <t>O05128</t>
  </si>
  <si>
    <t>O05443</t>
  </si>
  <si>
    <t>O05877</t>
  </si>
  <si>
    <t>O06588</t>
  </si>
  <si>
    <t>O07060</t>
  </si>
  <si>
    <t>O07412</t>
  </si>
  <si>
    <t>O07472</t>
  </si>
  <si>
    <t>O08368</t>
  </si>
  <si>
    <t>O08846</t>
  </si>
  <si>
    <t>O00198</t>
  </si>
  <si>
    <t>O00956</t>
  </si>
  <si>
    <t>O02435</t>
  </si>
  <si>
    <t>O03373</t>
  </si>
  <si>
    <t>O03575</t>
  </si>
  <si>
    <t>O03586</t>
  </si>
  <si>
    <t>O04384</t>
  </si>
  <si>
    <t>O05262</t>
  </si>
  <si>
    <t>O06992</t>
  </si>
  <si>
    <t>O09814</t>
  </si>
  <si>
    <t>O00034</t>
  </si>
  <si>
    <t>O00506</t>
  </si>
  <si>
    <t>O02643</t>
  </si>
  <si>
    <t>O04875</t>
  </si>
  <si>
    <t>O06167</t>
  </si>
  <si>
    <t>O07231</t>
  </si>
  <si>
    <t>O07302</t>
  </si>
  <si>
    <t>O07381</t>
  </si>
  <si>
    <t>O08424</t>
  </si>
  <si>
    <t>O09275</t>
  </si>
  <si>
    <t>O09923</t>
  </si>
  <si>
    <t>O00889</t>
  </si>
  <si>
    <t>O01110</t>
  </si>
  <si>
    <t>O01434</t>
  </si>
  <si>
    <t>O01612</t>
  </si>
  <si>
    <t>O02306</t>
  </si>
  <si>
    <t>O02374</t>
  </si>
  <si>
    <t>O02995</t>
  </si>
  <si>
    <t>O03320</t>
  </si>
  <si>
    <t>O05251</t>
  </si>
  <si>
    <t>O06799</t>
  </si>
  <si>
    <t>O07945</t>
  </si>
  <si>
    <t>O08288</t>
  </si>
  <si>
    <t>O08983</t>
  </si>
  <si>
    <t>O00177</t>
  </si>
  <si>
    <t>O01590</t>
  </si>
  <si>
    <t>O03700</t>
  </si>
  <si>
    <t>O06110</t>
  </si>
  <si>
    <t>O06471</t>
  </si>
  <si>
    <t>O07349</t>
  </si>
  <si>
    <t>O00382</t>
  </si>
  <si>
    <t>O01072</t>
  </si>
  <si>
    <t>O01221</t>
  </si>
  <si>
    <t>O02353</t>
  </si>
  <si>
    <t>O02851</t>
  </si>
  <si>
    <t>O03379</t>
  </si>
  <si>
    <t>O04534</t>
  </si>
  <si>
    <t>O04557</t>
  </si>
  <si>
    <t>O04732</t>
  </si>
  <si>
    <t>O05130</t>
  </si>
  <si>
    <t>O07249</t>
  </si>
  <si>
    <t>O08016</t>
  </si>
  <si>
    <t>O01256</t>
  </si>
  <si>
    <t>O02031</t>
  </si>
  <si>
    <t>O02361</t>
  </si>
  <si>
    <t>O02689</t>
  </si>
  <si>
    <t>O03087</t>
  </si>
  <si>
    <t>O05416</t>
  </si>
  <si>
    <t>O05591</t>
  </si>
  <si>
    <t>O05649</t>
  </si>
  <si>
    <t>O06158</t>
  </si>
  <si>
    <t>O06277</t>
  </si>
  <si>
    <t>O07531</t>
  </si>
  <si>
    <t>O08510</t>
  </si>
  <si>
    <t>O09384</t>
  </si>
  <si>
    <t>O09912</t>
  </si>
  <si>
    <t>O00136</t>
  </si>
  <si>
    <t>O00857</t>
  </si>
  <si>
    <t>O01000</t>
  </si>
  <si>
    <t>O02669</t>
  </si>
  <si>
    <t>O02696</t>
  </si>
  <si>
    <t>O02841</t>
  </si>
  <si>
    <t>O03224</t>
  </si>
  <si>
    <t>O03633</t>
  </si>
  <si>
    <t>O03648</t>
  </si>
  <si>
    <t>O04309</t>
  </si>
  <si>
    <t>O04461</t>
  </si>
  <si>
    <t>O07079</t>
  </si>
  <si>
    <t>O07223</t>
  </si>
  <si>
    <t>O07565</t>
  </si>
  <si>
    <t>O08025</t>
  </si>
  <si>
    <t>O08703</t>
  </si>
  <si>
    <t>O09063</t>
  </si>
  <si>
    <t>O09431</t>
  </si>
  <si>
    <t>O00501</t>
  </si>
  <si>
    <t>O00646</t>
  </si>
  <si>
    <t>O01037</t>
  </si>
  <si>
    <t>O01168</t>
  </si>
  <si>
    <t>O01650</t>
  </si>
  <si>
    <t>O02051</t>
  </si>
  <si>
    <t>O02571</t>
  </si>
  <si>
    <t>O05414</t>
  </si>
  <si>
    <t>O05531</t>
  </si>
  <si>
    <t>O08975</t>
  </si>
  <si>
    <t>O09517</t>
  </si>
  <si>
    <t>O09806</t>
  </si>
  <si>
    <t>O09860</t>
  </si>
  <si>
    <t>O00361</t>
  </si>
  <si>
    <t>O01111</t>
  </si>
  <si>
    <t>O01249</t>
  </si>
  <si>
    <t>O01285</t>
  </si>
  <si>
    <t>O01998</t>
  </si>
  <si>
    <t>O02010</t>
  </si>
  <si>
    <t>O03344</t>
  </si>
  <si>
    <t>O03436</t>
  </si>
  <si>
    <t>O03457</t>
  </si>
  <si>
    <t>O03596</t>
  </si>
  <si>
    <t>O03981</t>
  </si>
  <si>
    <t>O05476</t>
  </si>
  <si>
    <t>O05724</t>
  </si>
  <si>
    <t>O05998</t>
  </si>
  <si>
    <t>O06082</t>
  </si>
  <si>
    <t>O06989</t>
  </si>
  <si>
    <t>O07671</t>
  </si>
  <si>
    <t>O07692</t>
  </si>
  <si>
    <t>O08466</t>
  </si>
  <si>
    <t>O09454</t>
  </si>
  <si>
    <t>O00503</t>
  </si>
  <si>
    <t>O00848</t>
  </si>
  <si>
    <t>O00995</t>
  </si>
  <si>
    <t>O03095</t>
  </si>
  <si>
    <t>O03614</t>
  </si>
  <si>
    <t>O05268</t>
  </si>
  <si>
    <t>O05524</t>
  </si>
  <si>
    <t>O05538</t>
  </si>
  <si>
    <t>O05767</t>
  </si>
  <si>
    <t>O06297</t>
  </si>
  <si>
    <t>O07650</t>
  </si>
  <si>
    <t>O07741</t>
  </si>
  <si>
    <t>O07828</t>
  </si>
  <si>
    <t>O07865</t>
  </si>
  <si>
    <t>O08545</t>
  </si>
  <si>
    <t>O09067</t>
  </si>
  <si>
    <t>O00002</t>
  </si>
  <si>
    <t>O00105</t>
  </si>
  <si>
    <t>O00124</t>
  </si>
  <si>
    <t>O00911</t>
  </si>
  <si>
    <t>O01011</t>
  </si>
  <si>
    <t>O01350</t>
  </si>
  <si>
    <t>O02351</t>
  </si>
  <si>
    <t>O03664</t>
  </si>
  <si>
    <t>O05586</t>
  </si>
  <si>
    <t>O05658</t>
  </si>
  <si>
    <t>O05964</t>
  </si>
  <si>
    <t>O08416</t>
  </si>
  <si>
    <t>O08487</t>
  </si>
  <si>
    <t>O09995</t>
  </si>
  <si>
    <t>O00241</t>
  </si>
  <si>
    <t>O00868</t>
  </si>
  <si>
    <t>O01915</t>
  </si>
  <si>
    <t>O02790</t>
  </si>
  <si>
    <t>O04499</t>
  </si>
  <si>
    <t>O04868</t>
  </si>
  <si>
    <t>O06516</t>
  </si>
  <si>
    <t>O06864</t>
  </si>
  <si>
    <t>O07458</t>
  </si>
  <si>
    <t>O07640</t>
  </si>
  <si>
    <t>O08702</t>
  </si>
  <si>
    <t>O08954</t>
  </si>
  <si>
    <t>O09073</t>
  </si>
  <si>
    <t>O01158</t>
  </si>
  <si>
    <t>O02200</t>
  </si>
  <si>
    <t>O02633</t>
  </si>
  <si>
    <t>O04306</t>
  </si>
  <si>
    <t>O04334</t>
  </si>
  <si>
    <t>O04470</t>
  </si>
  <si>
    <t>O04511</t>
  </si>
  <si>
    <t>O04658</t>
  </si>
  <si>
    <t>O05379</t>
  </si>
  <si>
    <t>O06238</t>
  </si>
  <si>
    <t>O06365</t>
  </si>
  <si>
    <t>O07171</t>
  </si>
  <si>
    <t>O08238</t>
  </si>
  <si>
    <t>O08809</t>
  </si>
  <si>
    <t>O09512</t>
  </si>
  <si>
    <t>O09663</t>
  </si>
  <si>
    <t>O00574</t>
  </si>
  <si>
    <t>O01581</t>
  </si>
  <si>
    <t>O02505</t>
  </si>
  <si>
    <t>O04456</t>
  </si>
  <si>
    <t>O04677</t>
  </si>
  <si>
    <t>O05087</t>
  </si>
  <si>
    <t>O05541</t>
  </si>
  <si>
    <t>O05585</t>
  </si>
  <si>
    <t>O05909</t>
  </si>
  <si>
    <t>O06974</t>
  </si>
  <si>
    <t>O07104</t>
  </si>
  <si>
    <t>O07802</t>
  </si>
  <si>
    <t>O07851</t>
  </si>
  <si>
    <t>O08163</t>
  </si>
  <si>
    <t>O08250</t>
  </si>
  <si>
    <t>O08717</t>
  </si>
  <si>
    <t>O08732</t>
  </si>
  <si>
    <t>O00524</t>
  </si>
  <si>
    <t>O02807</t>
  </si>
  <si>
    <t>O02814</t>
  </si>
  <si>
    <t>O03160</t>
  </si>
  <si>
    <t>O04371</t>
  </si>
  <si>
    <t>O04759</t>
  </si>
  <si>
    <t>O05434</t>
  </si>
  <si>
    <t>O07858</t>
  </si>
  <si>
    <t>O08771</t>
  </si>
  <si>
    <t>O09269</t>
  </si>
  <si>
    <t>O00919</t>
  </si>
  <si>
    <t>O01447</t>
  </si>
  <si>
    <t>O01933</t>
  </si>
  <si>
    <t>O02350</t>
  </si>
  <si>
    <t>O03519</t>
  </si>
  <si>
    <t>O03602</t>
  </si>
  <si>
    <t>O04431</t>
  </si>
  <si>
    <t>O04556</t>
  </si>
  <si>
    <t>O04695</t>
  </si>
  <si>
    <t>O08352</t>
  </si>
  <si>
    <t>O08986</t>
  </si>
  <si>
    <t>O09388</t>
  </si>
  <si>
    <t>O00192</t>
  </si>
  <si>
    <t>O00967</t>
  </si>
  <si>
    <t>O01202</t>
  </si>
  <si>
    <t>O02341</t>
  </si>
  <si>
    <t>O02498</t>
  </si>
  <si>
    <t>O02895</t>
  </si>
  <si>
    <t>O03216</t>
  </si>
  <si>
    <t>O03322</t>
  </si>
  <si>
    <t>O05250</t>
  </si>
  <si>
    <t>O05590</t>
  </si>
  <si>
    <t>O05697</t>
  </si>
  <si>
    <t>O06299</t>
  </si>
  <si>
    <t>O07492</t>
  </si>
  <si>
    <t>O07496</t>
  </si>
  <si>
    <t>O08248</t>
  </si>
  <si>
    <t>O08505</t>
  </si>
  <si>
    <t>O00604</t>
  </si>
  <si>
    <t>O00828</t>
  </si>
  <si>
    <t>O00950</t>
  </si>
  <si>
    <t>O01812</t>
  </si>
  <si>
    <t>O02749</t>
  </si>
  <si>
    <t>O03972</t>
  </si>
  <si>
    <t>O05037</t>
  </si>
  <si>
    <t>O05131</t>
  </si>
  <si>
    <t>O05923</t>
  </si>
  <si>
    <t>O06050</t>
  </si>
  <si>
    <t>O07825</t>
  </si>
  <si>
    <t>O07960</t>
  </si>
  <si>
    <t>O08223</t>
  </si>
  <si>
    <t>O08684</t>
  </si>
  <si>
    <t>O09045</t>
  </si>
  <si>
    <t>O09373</t>
  </si>
  <si>
    <t>O09601</t>
  </si>
  <si>
    <t>O00490</t>
  </si>
  <si>
    <t>O00737</t>
  </si>
  <si>
    <t>O00781</t>
  </si>
  <si>
    <t>O01016</t>
  </si>
  <si>
    <t>O01889</t>
  </si>
  <si>
    <t>O02357</t>
  </si>
  <si>
    <t>O02551</t>
  </si>
  <si>
    <t>O05535</t>
  </si>
  <si>
    <t>O05963</t>
  </si>
  <si>
    <t>O08112</t>
  </si>
  <si>
    <t>O08584</t>
  </si>
  <si>
    <t>O08965</t>
  </si>
  <si>
    <t>O09179</t>
  </si>
  <si>
    <t>O09234</t>
  </si>
  <si>
    <t>O09610</t>
  </si>
  <si>
    <t>O00088</t>
  </si>
  <si>
    <t>O00188</t>
  </si>
  <si>
    <t>O00256</t>
  </si>
  <si>
    <t>O01313</t>
  </si>
  <si>
    <t>O02016</t>
  </si>
  <si>
    <t>O02743</t>
  </si>
  <si>
    <t>O03092</t>
  </si>
  <si>
    <t>O03488</t>
  </si>
  <si>
    <t>Harry Davies</t>
  </si>
  <si>
    <t>O03636</t>
  </si>
  <si>
    <t>O04213</t>
  </si>
  <si>
    <t>O08383</t>
  </si>
  <si>
    <t>O09904</t>
  </si>
  <si>
    <t>O02070</t>
  </si>
  <si>
    <t>O02390</t>
  </si>
  <si>
    <t>O02991</t>
  </si>
  <si>
    <t>O03032</t>
  </si>
  <si>
    <t>O03408</t>
  </si>
  <si>
    <t>O04903</t>
  </si>
  <si>
    <t>O05031</t>
  </si>
  <si>
    <t>O05399</t>
  </si>
  <si>
    <t>O05737</t>
  </si>
  <si>
    <t>O06473</t>
  </si>
  <si>
    <t>O06656</t>
  </si>
  <si>
    <t>O07277</t>
  </si>
  <si>
    <t>O08104</t>
  </si>
  <si>
    <t>O08517</t>
  </si>
  <si>
    <t>O08896</t>
  </si>
  <si>
    <t>O00029</t>
  </si>
  <si>
    <t>O00311</t>
  </si>
  <si>
    <t>O02540</t>
  </si>
  <si>
    <t>O03532</t>
  </si>
  <si>
    <t>O05218</t>
  </si>
  <si>
    <t>O07508</t>
  </si>
  <si>
    <t>O07779</t>
  </si>
  <si>
    <t>O07972</t>
  </si>
  <si>
    <t>O08105</t>
  </si>
  <si>
    <t>O00692</t>
  </si>
  <si>
    <t>O01281</t>
  </si>
  <si>
    <t>O01309</t>
  </si>
  <si>
    <t>O06034</t>
  </si>
  <si>
    <t>O06452</t>
  </si>
  <si>
    <t>O06662</t>
  </si>
  <si>
    <t>O06975</t>
  </si>
  <si>
    <t>O07324</t>
  </si>
  <si>
    <t>O08211</t>
  </si>
  <si>
    <t>O09011</t>
  </si>
  <si>
    <t>O09509</t>
  </si>
  <si>
    <t>O09666</t>
  </si>
  <si>
    <t>O09873</t>
  </si>
  <si>
    <t>O00717</t>
  </si>
  <si>
    <t>O00898</t>
  </si>
  <si>
    <t>O01833</t>
  </si>
  <si>
    <t>O01919</t>
  </si>
  <si>
    <t>O02183</t>
  </si>
  <si>
    <t>O03439</t>
  </si>
  <si>
    <t>O03805</t>
  </si>
  <si>
    <t>O03889</t>
  </si>
  <si>
    <t>O03986</t>
  </si>
  <si>
    <t>O04041</t>
  </si>
  <si>
    <t>O04183</t>
  </si>
  <si>
    <t>O04184</t>
  </si>
  <si>
    <t>O05900</t>
  </si>
  <si>
    <t>O06204</t>
  </si>
  <si>
    <t>O06291</t>
  </si>
  <si>
    <t>O06499</t>
  </si>
  <si>
    <t>O07241</t>
  </si>
  <si>
    <t>O07421</t>
  </si>
  <si>
    <t>O07502</t>
  </si>
  <si>
    <t>O08168</t>
  </si>
  <si>
    <t>O08756</t>
  </si>
  <si>
    <t>O09870</t>
  </si>
  <si>
    <t>O00435</t>
  </si>
  <si>
    <t>O00876</t>
  </si>
  <si>
    <t>O02256</t>
  </si>
  <si>
    <t>O02511</t>
  </si>
  <si>
    <t>O02912</t>
  </si>
  <si>
    <t>O03733</t>
  </si>
  <si>
    <t>O03747</t>
  </si>
  <si>
    <t>O04538</t>
  </si>
  <si>
    <t>O05122</t>
  </si>
  <si>
    <t>O05665</t>
  </si>
  <si>
    <t>O05742</t>
  </si>
  <si>
    <t>O06290</t>
  </si>
  <si>
    <t>O07062</t>
  </si>
  <si>
    <t>O07954</t>
  </si>
  <si>
    <t>O08340</t>
  </si>
  <si>
    <t>O08619</t>
  </si>
  <si>
    <t>O08822</t>
  </si>
  <si>
    <t>O09967</t>
  </si>
  <si>
    <t>O00947</t>
  </si>
  <si>
    <t>O01199</t>
  </si>
  <si>
    <t>O03355</t>
  </si>
  <si>
    <t>O03513</t>
  </si>
  <si>
    <t>O04655</t>
  </si>
  <si>
    <t>O06100</t>
  </si>
  <si>
    <t>O06823</t>
  </si>
  <si>
    <t>O07610</t>
  </si>
  <si>
    <t>O08667</t>
  </si>
  <si>
    <t>O00443</t>
  </si>
  <si>
    <t>O00536</t>
  </si>
  <si>
    <t>O00606</t>
  </si>
  <si>
    <t>O00638</t>
  </si>
  <si>
    <t>O00750</t>
  </si>
  <si>
    <t>O01683</t>
  </si>
  <si>
    <t>O02396</t>
  </si>
  <si>
    <t>O03525</t>
  </si>
  <si>
    <t>O03782</t>
  </si>
  <si>
    <t>O05196</t>
  </si>
  <si>
    <t>O05873</t>
  </si>
  <si>
    <t>O06247</t>
  </si>
  <si>
    <t>O06262</t>
  </si>
  <si>
    <t>O07541</t>
  </si>
  <si>
    <t>O07753</t>
  </si>
  <si>
    <t>O08063</t>
  </si>
  <si>
    <t>O00614</t>
  </si>
  <si>
    <t>O01387</t>
  </si>
  <si>
    <t>O02623</t>
  </si>
  <si>
    <t>O03105</t>
  </si>
  <si>
    <t>O03106</t>
  </si>
  <si>
    <t>O04158</t>
  </si>
  <si>
    <t>O05622</t>
  </si>
  <si>
    <t>O05655</t>
  </si>
  <si>
    <t>O06006</t>
  </si>
  <si>
    <t>O06022</t>
  </si>
  <si>
    <t>O06886</t>
  </si>
  <si>
    <t>O06927</t>
  </si>
  <si>
    <t>O07065</t>
  </si>
  <si>
    <t>O07121</t>
  </si>
  <si>
    <t>O07754</t>
  </si>
  <si>
    <t>O08608</t>
  </si>
  <si>
    <t>O09749</t>
  </si>
  <si>
    <t>O00416</t>
  </si>
  <si>
    <t>O02424</t>
  </si>
  <si>
    <t>O04940</t>
  </si>
  <si>
    <t>O05966</t>
  </si>
  <si>
    <t>O06337</t>
  </si>
  <si>
    <t>O07260</t>
  </si>
  <si>
    <t>O07427</t>
  </si>
  <si>
    <t>O07612</t>
  </si>
  <si>
    <t>O09557</t>
  </si>
  <si>
    <t>O00211</t>
  </si>
  <si>
    <t>O01382</t>
  </si>
  <si>
    <t>O01847</t>
  </si>
  <si>
    <t>O02025</t>
  </si>
  <si>
    <t>O02947</t>
  </si>
  <si>
    <t>O03086</t>
  </si>
  <si>
    <t>O03130</t>
  </si>
  <si>
    <t>O05127</t>
  </si>
  <si>
    <t>O05427</t>
  </si>
  <si>
    <t>O06813</t>
  </si>
  <si>
    <t>O07704</t>
  </si>
  <si>
    <t>O08423</t>
  </si>
  <si>
    <t>O09878</t>
  </si>
  <si>
    <t>O00156</t>
  </si>
  <si>
    <t>O01270</t>
  </si>
  <si>
    <t>O01924</t>
  </si>
  <si>
    <t>O01971</t>
  </si>
  <si>
    <t>O02891</t>
  </si>
  <si>
    <t>O03540</t>
  </si>
  <si>
    <t>O03736</t>
  </si>
  <si>
    <t>O03977</t>
  </si>
  <si>
    <t>O04345</t>
  </si>
  <si>
    <t>O04983</t>
  </si>
  <si>
    <t>O05013</t>
  </si>
  <si>
    <t>O05119</t>
  </si>
  <si>
    <t>O05221</t>
  </si>
  <si>
    <t>O07053</t>
  </si>
  <si>
    <t>O07613</t>
  </si>
  <si>
    <t>O09013</t>
  </si>
  <si>
    <t>O09239</t>
  </si>
  <si>
    <t>O09836</t>
  </si>
  <si>
    <t>O03007</t>
  </si>
  <si>
    <t>O03008</t>
  </si>
  <si>
    <t>O03616</t>
  </si>
  <si>
    <t>O03821</t>
  </si>
  <si>
    <t>O05124</t>
  </si>
  <si>
    <t>O05452</t>
  </si>
  <si>
    <t>O05532</t>
  </si>
  <si>
    <t>O05953</t>
  </si>
  <si>
    <t>O06745</t>
  </si>
  <si>
    <t>O07796</t>
  </si>
  <si>
    <t>O08290</t>
  </si>
  <si>
    <t>O08566</t>
  </si>
  <si>
    <t>O00244</t>
  </si>
  <si>
    <t>O00573</t>
  </si>
  <si>
    <t>O00896</t>
  </si>
  <si>
    <t>O01189</t>
  </si>
  <si>
    <t>O03550</t>
  </si>
  <si>
    <t>O03746</t>
  </si>
  <si>
    <t>O04383</t>
  </si>
  <si>
    <t>O07708</t>
  </si>
  <si>
    <t>O09141</t>
  </si>
  <si>
    <t>O09513</t>
  </si>
  <si>
    <t>O09723</t>
  </si>
  <si>
    <t>O09825</t>
  </si>
  <si>
    <t>O09905</t>
  </si>
  <si>
    <t>O00210</t>
  </si>
  <si>
    <t>O00676</t>
  </si>
  <si>
    <t>O01062</t>
  </si>
  <si>
    <t>O02878</t>
  </si>
  <si>
    <t>O03243</t>
  </si>
  <si>
    <t>O04446</t>
  </si>
  <si>
    <t>O04448</t>
  </si>
  <si>
    <t>O04604</t>
  </si>
  <si>
    <t>O04610</t>
  </si>
  <si>
    <t>O04708</t>
  </si>
  <si>
    <t>O04846</t>
  </si>
  <si>
    <t>O06894</t>
  </si>
  <si>
    <t>O07391</t>
  </si>
  <si>
    <t>O08817</t>
  </si>
  <si>
    <t>O00076</t>
  </si>
  <si>
    <t>O00566</t>
  </si>
  <si>
    <t>O00954</t>
  </si>
  <si>
    <t>O01465</t>
  </si>
  <si>
    <t>O02419</t>
  </si>
  <si>
    <t>O04207</t>
  </si>
  <si>
    <t>O04840</t>
  </si>
  <si>
    <t>O05839</t>
  </si>
  <si>
    <t>O06599</t>
  </si>
  <si>
    <t>O07410</t>
  </si>
  <si>
    <t>O07577</t>
  </si>
  <si>
    <t>O07855</t>
  </si>
  <si>
    <t>O09709</t>
  </si>
  <si>
    <t>O00055</t>
  </si>
  <si>
    <t>O00238</t>
  </si>
  <si>
    <t>O01905</t>
  </si>
  <si>
    <t>O02062</t>
  </si>
  <si>
    <t>O02110</t>
  </si>
  <si>
    <t>O02811</t>
  </si>
  <si>
    <t>O03341</t>
  </si>
  <si>
    <t>O03502</t>
  </si>
  <si>
    <t>O03726</t>
  </si>
  <si>
    <t>O04017</t>
  </si>
  <si>
    <t>O06413</t>
  </si>
  <si>
    <t>O06453</t>
  </si>
  <si>
    <t>O08777</t>
  </si>
  <si>
    <t>O09241</t>
  </si>
  <si>
    <t>O09320</t>
  </si>
  <si>
    <t>O00520</t>
  </si>
  <si>
    <t>O01671</t>
  </si>
  <si>
    <t>O02074</t>
  </si>
  <si>
    <t>O03888</t>
  </si>
  <si>
    <t>O04191</t>
  </si>
  <si>
    <t>O05941</t>
  </si>
  <si>
    <t>O06030</t>
  </si>
  <si>
    <t>O07216</t>
  </si>
  <si>
    <t>O07400</t>
  </si>
  <si>
    <t>O07999</t>
  </si>
  <si>
    <t>O08041</t>
  </si>
  <si>
    <t>O00764</t>
  </si>
  <si>
    <t>O01570</t>
  </si>
  <si>
    <t>O03052</t>
  </si>
  <si>
    <t>O03260</t>
  </si>
  <si>
    <t>O03400</t>
  </si>
  <si>
    <t>O03601</t>
  </si>
  <si>
    <t>O03830</t>
  </si>
  <si>
    <t>O05179</t>
  </si>
  <si>
    <t>O06390</t>
  </si>
  <si>
    <t>O07776</t>
  </si>
  <si>
    <t>O08867</t>
  </si>
  <si>
    <t>O08989</t>
  </si>
  <si>
    <t>O09140</t>
  </si>
  <si>
    <t>O09780</t>
  </si>
  <si>
    <t>O00495</t>
  </si>
  <si>
    <t>O01428</t>
  </si>
  <si>
    <t>O03875</t>
  </si>
  <si>
    <t>O04163</t>
  </si>
  <si>
    <t>O04177</t>
  </si>
  <si>
    <t>O04761</t>
  </si>
  <si>
    <t>O05294</t>
  </si>
  <si>
    <t>O05395</t>
  </si>
  <si>
    <t>O05790</t>
  </si>
  <si>
    <t>O06131</t>
  </si>
  <si>
    <t>O07238</t>
  </si>
  <si>
    <t>O07339</t>
  </si>
  <si>
    <t>O08382</t>
  </si>
  <si>
    <t>O00474</t>
  </si>
  <si>
    <t>O01311</t>
  </si>
  <si>
    <t>O01511</t>
  </si>
  <si>
    <t>O01822</t>
  </si>
  <si>
    <t>O05150</t>
  </si>
  <si>
    <t>O06062</t>
  </si>
  <si>
    <t>O06187</t>
  </si>
  <si>
    <t>O07449</t>
  </si>
  <si>
    <t>O09036</t>
  </si>
  <si>
    <t>O00333</t>
  </si>
  <si>
    <t>O00488</t>
  </si>
  <si>
    <t>O00782</t>
  </si>
  <si>
    <t>O02242</t>
  </si>
  <si>
    <t>O03255</t>
  </si>
  <si>
    <t>O03993</t>
  </si>
  <si>
    <t>O04525</t>
  </si>
  <si>
    <t>O04661</t>
  </si>
  <si>
    <t>O04949</t>
  </si>
  <si>
    <t>O05424</t>
  </si>
  <si>
    <t>O05878</t>
  </si>
  <si>
    <t>O06812</t>
  </si>
  <si>
    <t>O07853</t>
  </si>
  <si>
    <t>O09843</t>
  </si>
  <si>
    <t>O00626</t>
  </si>
  <si>
    <t>O01791</t>
  </si>
  <si>
    <t>O02158</t>
  </si>
  <si>
    <t>O02381</t>
  </si>
  <si>
    <t>O02404</t>
  </si>
  <si>
    <t>O02850</t>
  </si>
  <si>
    <t>O03530</t>
  </si>
  <si>
    <t>O05304</t>
  </si>
  <si>
    <t>O05508</t>
  </si>
  <si>
    <t>O06151</t>
  </si>
  <si>
    <t>O08172</t>
  </si>
  <si>
    <t>O08390</t>
  </si>
  <si>
    <t>O09221</t>
  </si>
  <si>
    <t>O09314</t>
  </si>
  <si>
    <t>O00067</t>
  </si>
  <si>
    <t>O00191</t>
  </si>
  <si>
    <t>O00619</t>
  </si>
  <si>
    <t>O00874</t>
  </si>
  <si>
    <t>O01297</t>
  </si>
  <si>
    <t>O01795</t>
  </si>
  <si>
    <t>O02161</t>
  </si>
  <si>
    <t>O03080</t>
  </si>
  <si>
    <t>O03490</t>
  </si>
  <si>
    <t>O03798</t>
  </si>
  <si>
    <t>O05372</t>
  </si>
  <si>
    <t>O05613</t>
  </si>
  <si>
    <t>O07143</t>
  </si>
  <si>
    <t>O07409</t>
  </si>
  <si>
    <t>O07919</t>
  </si>
  <si>
    <t>O00092</t>
  </si>
  <si>
    <t>O00291</t>
  </si>
  <si>
    <t>O00886</t>
  </si>
  <si>
    <t>O01201</t>
  </si>
  <si>
    <t>O01304</t>
  </si>
  <si>
    <t>O01357</t>
  </si>
  <si>
    <t>O01783</t>
  </si>
  <si>
    <t>O01929</t>
  </si>
  <si>
    <t>O03054</t>
  </si>
  <si>
    <t>O03935</t>
  </si>
  <si>
    <t>O04047</t>
  </si>
  <si>
    <t>O04101</t>
  </si>
  <si>
    <t>O06275</t>
  </si>
  <si>
    <t>O07428</t>
  </si>
  <si>
    <t>O08182</t>
  </si>
  <si>
    <t>O08394</t>
  </si>
  <si>
    <t>O08992</t>
  </si>
  <si>
    <t>O09955</t>
  </si>
  <si>
    <t>O00425</t>
  </si>
  <si>
    <t>O00479</t>
  </si>
  <si>
    <t>O00907</t>
  </si>
  <si>
    <t>O01442</t>
  </si>
  <si>
    <t>O02791</t>
  </si>
  <si>
    <t>O02880</t>
  </si>
  <si>
    <t>O03296</t>
  </si>
  <si>
    <t>O03568</t>
  </si>
  <si>
    <t>O03719</t>
  </si>
  <si>
    <t>O04351</t>
  </si>
  <si>
    <t>O04843</t>
  </si>
  <si>
    <t>O06824</t>
  </si>
  <si>
    <t>O06909</t>
  </si>
  <si>
    <t>O06932</t>
  </si>
  <si>
    <t>O08113</t>
  </si>
  <si>
    <t>O01994</t>
  </si>
  <si>
    <t>O04046</t>
  </si>
  <si>
    <t>O04322</t>
  </si>
  <si>
    <t>O04484</t>
  </si>
  <si>
    <t>O04719</t>
  </si>
  <si>
    <t>O05617</t>
  </si>
  <si>
    <t>O05705</t>
  </si>
  <si>
    <t>O07366</t>
  </si>
  <si>
    <t>O07609</t>
  </si>
  <si>
    <t>O07722</t>
  </si>
  <si>
    <t>O07801</t>
  </si>
  <si>
    <t>O00056</t>
  </si>
  <si>
    <t>O00635</t>
  </si>
  <si>
    <t>O01642</t>
  </si>
  <si>
    <t>O02280</t>
  </si>
  <si>
    <t>O03098</t>
  </si>
  <si>
    <t>O03864</t>
  </si>
  <si>
    <t>O05144</t>
  </si>
  <si>
    <t>O05970</t>
  </si>
  <si>
    <t>O06481</t>
  </si>
  <si>
    <t>O06997</t>
  </si>
  <si>
    <t>O08057</t>
  </si>
  <si>
    <t>O08612</t>
  </si>
  <si>
    <t>O09402</t>
  </si>
  <si>
    <t>O09698</t>
  </si>
  <si>
    <t>O09842</t>
  </si>
  <si>
    <t>O01255</t>
  </si>
  <si>
    <t>O03228</t>
  </si>
  <si>
    <t>O04614</t>
  </si>
  <si>
    <t>O04679</t>
  </si>
  <si>
    <t>O05667</t>
  </si>
  <si>
    <t>O05763</t>
  </si>
  <si>
    <t>O06587</t>
  </si>
  <si>
    <t>O06976</t>
  </si>
  <si>
    <t>O07507</t>
  </si>
  <si>
    <t>O07862</t>
  </si>
  <si>
    <t>O09115</t>
  </si>
  <si>
    <t>O09483</t>
  </si>
  <si>
    <t>O09494</t>
  </si>
  <si>
    <t>O00668</t>
  </si>
  <si>
    <t>O01272</t>
  </si>
  <si>
    <t>O01709</t>
  </si>
  <si>
    <t>O01946</t>
  </si>
  <si>
    <t>O02674</t>
  </si>
  <si>
    <t>O02781</t>
  </si>
  <si>
    <t>O02783</t>
  </si>
  <si>
    <t>O02966</t>
  </si>
  <si>
    <t>O04005</t>
  </si>
  <si>
    <t>O04555</t>
  </si>
  <si>
    <t>O04646</t>
  </si>
  <si>
    <t>O05329</t>
  </si>
  <si>
    <t>O05346</t>
  </si>
  <si>
    <t>O06271</t>
  </si>
  <si>
    <t>O06468</t>
  </si>
  <si>
    <t>O07659</t>
  </si>
  <si>
    <t>O08171</t>
  </si>
  <si>
    <t>O08998</t>
  </si>
  <si>
    <t>O09266</t>
  </si>
  <si>
    <t>O09432</t>
  </si>
  <si>
    <t>O09917</t>
  </si>
  <si>
    <t>O00216</t>
  </si>
  <si>
    <t>O00904</t>
  </si>
  <si>
    <t>O02326</t>
  </si>
  <si>
    <t>O04036</t>
  </si>
  <si>
    <t>O04391</t>
  </si>
  <si>
    <t>O04510</t>
  </si>
  <si>
    <t>O05201</t>
  </si>
  <si>
    <t>O05279</t>
  </si>
  <si>
    <t>O05607</t>
  </si>
  <si>
    <t>O07658</t>
  </si>
  <si>
    <t>O07787</t>
  </si>
  <si>
    <t>O08712</t>
  </si>
  <si>
    <t>O08966</t>
  </si>
  <si>
    <t>O09419</t>
  </si>
  <si>
    <t>O01347</t>
  </si>
  <si>
    <t>O01823</t>
  </si>
  <si>
    <t>O04282</t>
  </si>
  <si>
    <t>O05529</t>
  </si>
  <si>
    <t>O06191</t>
  </si>
  <si>
    <t>O06530</t>
  </si>
  <si>
    <t>O07792</t>
  </si>
  <si>
    <t>O08269</t>
  </si>
  <si>
    <t>O08861</t>
  </si>
  <si>
    <t>O09205</t>
  </si>
  <si>
    <t>O09618</t>
  </si>
  <si>
    <t>O09702</t>
  </si>
  <si>
    <t>O00575</t>
  </si>
  <si>
    <t>O02067</t>
  </si>
  <si>
    <t>O02385</t>
  </si>
  <si>
    <t>O02598</t>
  </si>
  <si>
    <t>O02626</t>
  </si>
  <si>
    <t>O02900</t>
  </si>
  <si>
    <t>O04200</t>
  </si>
  <si>
    <t>O06399</t>
  </si>
  <si>
    <t>O07601</t>
  </si>
  <si>
    <t>O07992</t>
  </si>
  <si>
    <t>O08051</t>
  </si>
  <si>
    <t>O08974</t>
  </si>
  <si>
    <t>O00148</t>
  </si>
  <si>
    <t>O01231</t>
  </si>
  <si>
    <t>O02804</t>
  </si>
  <si>
    <t>O04031</t>
  </si>
  <si>
    <t>O04801</t>
  </si>
  <si>
    <t>O05116</t>
  </si>
  <si>
    <t>O06632</t>
  </si>
  <si>
    <t>O07910</t>
  </si>
  <si>
    <t>O08629</t>
  </si>
  <si>
    <t>O09351</t>
  </si>
  <si>
    <t>O09862</t>
  </si>
  <si>
    <t>O00017</t>
  </si>
  <si>
    <t>O01472</t>
  </si>
  <si>
    <t>O01816</t>
  </si>
  <si>
    <t>O03072</t>
  </si>
  <si>
    <t>O05749</t>
  </si>
  <si>
    <t>O05876</t>
  </si>
  <si>
    <t>O06116</t>
  </si>
  <si>
    <t>O06433</t>
  </si>
  <si>
    <t>O07139</t>
  </si>
  <si>
    <t>O07897</t>
  </si>
  <si>
    <t>O09838</t>
  </si>
  <si>
    <t>O00720</t>
  </si>
  <si>
    <t>O00935</t>
  </si>
  <si>
    <t>O02136</t>
  </si>
  <si>
    <t>O02586</t>
  </si>
  <si>
    <t>O03009</t>
  </si>
  <si>
    <t>O04126</t>
  </si>
  <si>
    <t>O04263</t>
  </si>
  <si>
    <t>O08587</t>
  </si>
  <si>
    <t>O09840</t>
  </si>
  <si>
    <t>O00197</t>
  </si>
  <si>
    <t>O00266</t>
  </si>
  <si>
    <t>O01156</t>
  </si>
  <si>
    <t>O01808</t>
  </si>
  <si>
    <t>O03645</t>
  </si>
  <si>
    <t>O03958</t>
  </si>
  <si>
    <t>O05868</t>
  </si>
  <si>
    <t>O06236</t>
  </si>
  <si>
    <t>O06421</t>
  </si>
  <si>
    <t>O06644</t>
  </si>
  <si>
    <t>O07327</t>
  </si>
  <si>
    <t>O07648</t>
  </si>
  <si>
    <t>O07799</t>
  </si>
  <si>
    <t>O08523</t>
  </si>
  <si>
    <t>O08936</t>
  </si>
  <si>
    <t>O09248</t>
  </si>
  <si>
    <t>O00608</t>
  </si>
  <si>
    <t>O00793</t>
  </si>
  <si>
    <t>O00934</t>
  </si>
  <si>
    <t>O01735</t>
  </si>
  <si>
    <t>O02429</t>
  </si>
  <si>
    <t>O04580</t>
  </si>
  <si>
    <t>O04994</t>
  </si>
  <si>
    <t>O05354</t>
  </si>
  <si>
    <t>O05619</t>
  </si>
  <si>
    <t>O09094</t>
  </si>
  <si>
    <t>O00996</t>
  </si>
  <si>
    <t>O02515</t>
  </si>
  <si>
    <t>O03744</t>
  </si>
  <si>
    <t>O03930</t>
  </si>
  <si>
    <t>O04413</t>
  </si>
  <si>
    <t>O05040</t>
  </si>
  <si>
    <t>O06660</t>
  </si>
  <si>
    <t>O06721</t>
  </si>
  <si>
    <t>O07422</t>
  </si>
  <si>
    <t>O07505</t>
  </si>
  <si>
    <t>O07869</t>
  </si>
  <si>
    <t>O07937</t>
  </si>
  <si>
    <t>O08374</t>
  </si>
  <si>
    <t>O09089</t>
  </si>
  <si>
    <t>O09426</t>
  </si>
  <si>
    <t>O00689</t>
  </si>
  <si>
    <t>O01845</t>
  </si>
  <si>
    <t>O04547</t>
  </si>
  <si>
    <t>O04813</t>
  </si>
  <si>
    <t>O04845</t>
  </si>
  <si>
    <t>O05387</t>
  </si>
  <si>
    <t>O05999</t>
  </si>
  <si>
    <t>O06109</t>
  </si>
  <si>
    <t>O06450</t>
  </si>
  <si>
    <t>O06781</t>
  </si>
  <si>
    <t>O08513</t>
  </si>
  <si>
    <t>O09226</t>
  </si>
  <si>
    <t>O09229</t>
  </si>
  <si>
    <t>O00557</t>
  </si>
  <si>
    <t>O00700</t>
  </si>
  <si>
    <t>O00958</t>
  </si>
  <si>
    <t>O01509</t>
  </si>
  <si>
    <t>O01623</t>
  </si>
  <si>
    <t>O03551</t>
  </si>
  <si>
    <t>O03943</t>
  </si>
  <si>
    <t>O05442</t>
  </si>
  <si>
    <t>O05916</t>
  </si>
  <si>
    <t>O05956</t>
  </si>
  <si>
    <t>O07052</t>
  </si>
  <si>
    <t>O07420</t>
  </si>
  <si>
    <t>O08114</t>
  </si>
  <si>
    <t>O00110</t>
  </si>
  <si>
    <t>O00310</t>
  </si>
  <si>
    <t>O00326</t>
  </si>
  <si>
    <t>O01771</t>
  </si>
  <si>
    <t>O03242</t>
  </si>
  <si>
    <t>O03310</t>
  </si>
  <si>
    <t>O03787</t>
  </si>
  <si>
    <t>O04190</t>
  </si>
  <si>
    <t>O05327</t>
  </si>
  <si>
    <t>O05762</t>
  </si>
  <si>
    <t>O08334</t>
  </si>
  <si>
    <t>O08477</t>
  </si>
  <si>
    <t>O00440</t>
  </si>
  <si>
    <t>O01393</t>
  </si>
  <si>
    <t>O01529</t>
  </si>
  <si>
    <t>O03010</t>
  </si>
  <si>
    <t>O03449</t>
  </si>
  <si>
    <t>O03758</t>
  </si>
  <si>
    <t>O05353</t>
  </si>
  <si>
    <t>O05905</t>
  </si>
  <si>
    <t>O05931</t>
  </si>
  <si>
    <t>O06549</t>
  </si>
  <si>
    <t>O07379</t>
  </si>
  <si>
    <t>O07998</t>
  </si>
  <si>
    <t>O08310</t>
  </si>
  <si>
    <t>O00974</t>
  </si>
  <si>
    <t>O01241</t>
  </si>
  <si>
    <t>O02442</t>
  </si>
  <si>
    <t>O04810</t>
  </si>
  <si>
    <t>O05030</t>
  </si>
  <si>
    <t>O05342</t>
  </si>
  <si>
    <t>O05475</t>
  </si>
  <si>
    <t>O06640</t>
  </si>
  <si>
    <t>O07545</t>
  </si>
  <si>
    <t>O00586</t>
  </si>
  <si>
    <t>O01775</t>
  </si>
  <si>
    <t>O01958</t>
  </si>
  <si>
    <t>O03166</t>
  </si>
  <si>
    <t>O03239</t>
  </si>
  <si>
    <t>O03960</t>
  </si>
  <si>
    <t>O04120</t>
  </si>
  <si>
    <t>O04777</t>
  </si>
  <si>
    <t>O05520</t>
  </si>
  <si>
    <t>O05672</t>
  </si>
  <si>
    <t>O06825</t>
  </si>
  <si>
    <t>O06947</t>
  </si>
  <si>
    <t>O07123</t>
  </si>
  <si>
    <t>O07315</t>
  </si>
  <si>
    <t>O07543</t>
  </si>
  <si>
    <t>O08398</t>
  </si>
  <si>
    <t>O09046</t>
  </si>
  <si>
    <t>O09743</t>
  </si>
  <si>
    <t>O00994</t>
  </si>
  <si>
    <t>O02411</t>
  </si>
  <si>
    <t>O02594</t>
  </si>
  <si>
    <t>O03278</t>
  </si>
  <si>
    <t>O03329</t>
  </si>
  <si>
    <t>O04153</t>
  </si>
  <si>
    <t>O04284</t>
  </si>
  <si>
    <t>O05220</t>
  </si>
  <si>
    <t>O05691</t>
  </si>
  <si>
    <t>O06296</t>
  </si>
  <si>
    <t>O07342</t>
  </si>
  <si>
    <t>O07663</t>
  </si>
  <si>
    <t>O07706</t>
  </si>
  <si>
    <t>O07809</t>
  </si>
  <si>
    <t>O08326</t>
  </si>
  <si>
    <t>O08469</t>
  </si>
  <si>
    <t>O08762</t>
  </si>
  <si>
    <t>O09220</t>
  </si>
  <si>
    <t>O09403</t>
  </si>
  <si>
    <t>O09423</t>
  </si>
  <si>
    <t>O01934</t>
  </si>
  <si>
    <t>O02004</t>
  </si>
  <si>
    <t>O02005</t>
  </si>
  <si>
    <t>O03370</t>
  </si>
  <si>
    <t>O04837</t>
  </si>
  <si>
    <t>O04859</t>
  </si>
  <si>
    <t>O06165</t>
  </si>
  <si>
    <t>O06268</t>
  </si>
  <si>
    <t>O06325</t>
  </si>
  <si>
    <t>O06890</t>
  </si>
  <si>
    <t>O06956</t>
  </si>
  <si>
    <t>O07489</t>
  </si>
  <si>
    <t>O07908</t>
  </si>
  <si>
    <t>O07986</t>
  </si>
  <si>
    <t>O08872</t>
  </si>
  <si>
    <t>O09093</t>
  </si>
  <si>
    <t>O01060</t>
  </si>
  <si>
    <t>O04921</t>
  </si>
  <si>
    <t>O05053</t>
  </si>
  <si>
    <t>O05320</t>
  </si>
  <si>
    <t>O05408</t>
  </si>
  <si>
    <t>O05429</t>
  </si>
  <si>
    <t>O05635</t>
  </si>
  <si>
    <t>O06306</t>
  </si>
  <si>
    <t>O07113</t>
  </si>
  <si>
    <t>O08945</t>
  </si>
  <si>
    <t>O09422</t>
  </si>
  <si>
    <t>O09490</t>
  </si>
  <si>
    <t>O00289</t>
  </si>
  <si>
    <t>O03504</t>
  </si>
  <si>
    <t>O04173</t>
  </si>
  <si>
    <t>O04678</t>
  </si>
  <si>
    <t>O05521</t>
  </si>
  <si>
    <t>O06821</t>
  </si>
  <si>
    <t>O08454</t>
  </si>
  <si>
    <t>O09024</t>
  </si>
  <si>
    <t>O09306</t>
  </si>
  <si>
    <t>O01454</t>
  </si>
  <si>
    <t>O02605</t>
  </si>
  <si>
    <t>O03552</t>
  </si>
  <si>
    <t>O04433</t>
  </si>
  <si>
    <t>O04792</t>
  </si>
  <si>
    <t>O05341</t>
  </si>
  <si>
    <t>O06773</t>
  </si>
  <si>
    <t>O07644</t>
  </si>
  <si>
    <t>O08778</t>
  </si>
  <si>
    <t>O09019</t>
  </si>
  <si>
    <t>O00988</t>
  </si>
  <si>
    <t>O02315</t>
  </si>
  <si>
    <t>O02573</t>
  </si>
  <si>
    <t>O03364</t>
  </si>
  <si>
    <t>O04698</t>
  </si>
  <si>
    <t>O05534</t>
  </si>
  <si>
    <t>O07857</t>
  </si>
  <si>
    <t>O07967</t>
  </si>
  <si>
    <t>O08320</t>
  </si>
  <si>
    <t>O08431</t>
  </si>
  <si>
    <t>O08937</t>
  </si>
  <si>
    <t>O09622</t>
  </si>
  <si>
    <t>O09831</t>
  </si>
  <si>
    <t>O00392</t>
  </si>
  <si>
    <t>O01859</t>
  </si>
  <si>
    <t>O02092</t>
  </si>
  <si>
    <t>O02373</t>
  </si>
  <si>
    <t>O02565</t>
  </si>
  <si>
    <t>Isla Campbell</t>
  </si>
  <si>
    <t>O02832</t>
  </si>
  <si>
    <t>O04008</t>
  </si>
  <si>
    <t>O07378</t>
  </si>
  <si>
    <t>O08305</t>
  </si>
  <si>
    <t>O08319</t>
  </si>
  <si>
    <t>O08493</t>
  </si>
  <si>
    <t>O09061</t>
  </si>
  <si>
    <t>O09251</t>
  </si>
  <si>
    <t>O09881</t>
  </si>
  <si>
    <t>O09968</t>
  </si>
  <si>
    <t>O00212</t>
  </si>
  <si>
    <t>O00267</t>
  </si>
  <si>
    <t>O02750</t>
  </si>
  <si>
    <t>O03264</t>
  </si>
  <si>
    <t>O03467</t>
  </si>
  <si>
    <t>O03684</t>
  </si>
  <si>
    <t>O04409</t>
  </si>
  <si>
    <t>O05671</t>
  </si>
  <si>
    <t>O06120</t>
  </si>
  <si>
    <t>O07126</t>
  </si>
  <si>
    <t>O09254</t>
  </si>
  <si>
    <t>O00093</t>
  </si>
  <si>
    <t>O00558</t>
  </si>
  <si>
    <t>O01546</t>
  </si>
  <si>
    <t>O01667</t>
  </si>
  <si>
    <t>O02725</t>
  </si>
  <si>
    <t>O02728</t>
  </si>
  <si>
    <t>O04242</t>
  </si>
  <si>
    <t>O06149</t>
  </si>
  <si>
    <t>O07295</t>
  </si>
  <si>
    <t>Jack Taylor</t>
  </si>
  <si>
    <t>O07365</t>
  </si>
  <si>
    <t>O09365</t>
  </si>
  <si>
    <t>O09833</t>
  </si>
  <si>
    <t>O00023</t>
  </si>
  <si>
    <t>O02249</t>
  </si>
  <si>
    <t>O02934</t>
  </si>
  <si>
    <t>O02980</t>
  </si>
  <si>
    <t>O03075</t>
  </si>
  <si>
    <t>O03650</t>
  </si>
  <si>
    <t>O05815</t>
  </si>
  <si>
    <t>O06869</t>
  </si>
  <si>
    <t>O07150</t>
  </si>
  <si>
    <t>O07588</t>
  </si>
  <si>
    <t>O08413</t>
  </si>
  <si>
    <t>O09080</t>
  </si>
  <si>
    <t>O09635</t>
  </si>
  <si>
    <t>O09856</t>
  </si>
  <si>
    <t>O00940</t>
  </si>
  <si>
    <t>O01594</t>
  </si>
  <si>
    <t>O02323</t>
  </si>
  <si>
    <t>O03043</t>
  </si>
  <si>
    <t>O03799</t>
  </si>
  <si>
    <t>O03978</t>
  </si>
  <si>
    <t>O04652</t>
  </si>
  <si>
    <t>O05556</t>
  </si>
  <si>
    <t>O07843</t>
  </si>
  <si>
    <t>O08563</t>
  </si>
  <si>
    <t>O09571</t>
  </si>
  <si>
    <t>O09700</t>
  </si>
  <si>
    <t>O09713</t>
  </si>
  <si>
    <t>O09741</t>
  </si>
  <si>
    <t>O00176</t>
  </si>
  <si>
    <t>O00943</t>
  </si>
  <si>
    <t>O01222</t>
  </si>
  <si>
    <t>O04320</t>
  </si>
  <si>
    <t>O05506</t>
  </si>
  <si>
    <t>O06674</t>
  </si>
  <si>
    <t>O07110</t>
  </si>
  <si>
    <t>O07995</t>
  </si>
  <si>
    <t>O08029</t>
  </si>
  <si>
    <t>O08550</t>
  </si>
  <si>
    <t>O08763</t>
  </si>
  <si>
    <t>O08871</t>
  </si>
  <si>
    <t>O01020</t>
  </si>
  <si>
    <t>O01220</t>
  </si>
  <si>
    <t>O01514</t>
  </si>
  <si>
    <t>O02327</t>
  </si>
  <si>
    <t>O02933</t>
  </si>
  <si>
    <t>O02994</t>
  </si>
  <si>
    <t>O03101</t>
  </si>
  <si>
    <t>O03493</t>
  </si>
  <si>
    <t>O03663</t>
  </si>
  <si>
    <t>O03686</t>
  </si>
  <si>
    <t>O03791</t>
  </si>
  <si>
    <t>O05253</t>
  </si>
  <si>
    <t>O07470</t>
  </si>
  <si>
    <t>O07795</t>
  </si>
  <si>
    <t>O08296</t>
  </si>
  <si>
    <t>O09152</t>
  </si>
  <si>
    <t>O09169</t>
  </si>
  <si>
    <t>O09659</t>
  </si>
  <si>
    <t>O00510</t>
  </si>
  <si>
    <t>O00740</t>
  </si>
  <si>
    <t>O01017</t>
  </si>
  <si>
    <t>O01321</t>
  </si>
  <si>
    <t>O01424</t>
  </si>
  <si>
    <t>O04496</t>
  </si>
  <si>
    <t>O05848</t>
  </si>
  <si>
    <t>O06370</t>
  </si>
  <si>
    <t>O06780</t>
  </si>
  <si>
    <t>O07772</t>
  </si>
  <si>
    <t>O08018</t>
  </si>
  <si>
    <t>O09250</t>
  </si>
  <si>
    <t>O00966</t>
  </si>
  <si>
    <t>O04040</t>
  </si>
  <si>
    <t>O05864</t>
  </si>
  <si>
    <t>O07017</t>
  </si>
  <si>
    <t>O07118</t>
  </si>
  <si>
    <t>O08544</t>
  </si>
  <si>
    <t>O08553</t>
  </si>
  <si>
    <t>O08680</t>
  </si>
  <si>
    <t>O09318</t>
  </si>
  <si>
    <t>O09655</t>
  </si>
  <si>
    <t>O01491</t>
  </si>
  <si>
    <t>O02075</t>
  </si>
  <si>
    <t>O04070</t>
  </si>
  <si>
    <t>O04266</t>
  </si>
  <si>
    <t>O04822</t>
  </si>
  <si>
    <t>O06083</t>
  </si>
  <si>
    <t>O06176</t>
  </si>
  <si>
    <t>O06960</t>
  </si>
  <si>
    <t>O07122</t>
  </si>
  <si>
    <t>O09162</t>
  </si>
  <si>
    <t>O09984</t>
  </si>
  <si>
    <t>O00544</t>
  </si>
  <si>
    <t>O01174</t>
  </si>
  <si>
    <t>O02192</t>
  </si>
  <si>
    <t>O03276</t>
  </si>
  <si>
    <t>O03417</t>
  </si>
  <si>
    <t>O03897</t>
  </si>
  <si>
    <t>O04569</t>
  </si>
  <si>
    <t>O05061</t>
  </si>
  <si>
    <t>O05363</t>
  </si>
  <si>
    <t>O05893</t>
  </si>
  <si>
    <t>O06654</t>
  </si>
  <si>
    <t>O06817</t>
  </si>
  <si>
    <t>O07026</t>
  </si>
  <si>
    <t>O07520</t>
  </si>
  <si>
    <t>O07604</t>
  </si>
  <si>
    <t>O08795</t>
  </si>
  <si>
    <t>O09446</t>
  </si>
  <si>
    <t>O09567</t>
  </si>
  <si>
    <t>O02519</t>
  </si>
  <si>
    <t>O03705</t>
  </si>
  <si>
    <t>O04472</t>
  </si>
  <si>
    <t>O06036</t>
  </si>
  <si>
    <t>O07989</t>
  </si>
  <si>
    <t>O00404</t>
  </si>
  <si>
    <t>O03590</t>
  </si>
  <si>
    <t>O05545</t>
  </si>
  <si>
    <t>O06141</t>
  </si>
  <si>
    <t>O07914</t>
  </si>
  <si>
    <t>O08084</t>
  </si>
  <si>
    <t>O08106</t>
  </si>
  <si>
    <t>O08119</t>
  </si>
  <si>
    <t>O08147</t>
  </si>
  <si>
    <t>O08944</t>
  </si>
  <si>
    <t>O00491</t>
  </si>
  <si>
    <t>O01030</t>
  </si>
  <si>
    <t>O01104</t>
  </si>
  <si>
    <t>O01634</t>
  </si>
  <si>
    <t>O02210</t>
  </si>
  <si>
    <t>O06202</t>
  </si>
  <si>
    <t>O06408</t>
  </si>
  <si>
    <t>O08042</t>
  </si>
  <si>
    <t>O08622</t>
  </si>
  <si>
    <t>O09133</t>
  </si>
  <si>
    <t>O01064</t>
  </si>
  <si>
    <t>O01588</t>
  </si>
  <si>
    <t>O01652</t>
  </si>
  <si>
    <t>O01725</t>
  </si>
  <si>
    <t>O02314</t>
  </si>
  <si>
    <t>O03155</t>
  </si>
  <si>
    <t>O04312</t>
  </si>
  <si>
    <t>O04378</t>
  </si>
  <si>
    <t>O04833</t>
  </si>
  <si>
    <t>O06011</t>
  </si>
  <si>
    <t>O06576</t>
  </si>
  <si>
    <t>O07045</t>
  </si>
  <si>
    <t>O07152</t>
  </si>
  <si>
    <t>O07372</t>
  </si>
  <si>
    <t>O07515</t>
  </si>
  <si>
    <t>O08885</t>
  </si>
  <si>
    <t>O08991</t>
  </si>
  <si>
    <t>O09382</t>
  </si>
  <si>
    <t>O00768</t>
  </si>
  <si>
    <t>O01176</t>
  </si>
  <si>
    <t>O01340</t>
  </si>
  <si>
    <t>O01733</t>
  </si>
  <si>
    <t>O02034</t>
  </si>
  <si>
    <t>O02069</t>
  </si>
  <si>
    <t>O02217</t>
  </si>
  <si>
    <t>O02713</t>
  </si>
  <si>
    <t>O04650</t>
  </si>
  <si>
    <t>O04919</t>
  </si>
  <si>
    <t>O06350</t>
  </si>
  <si>
    <t>O06585</t>
  </si>
  <si>
    <t>O06675</t>
  </si>
  <si>
    <t>O06785</t>
  </si>
  <si>
    <t>O06925</t>
  </si>
  <si>
    <t>O07344</t>
  </si>
  <si>
    <t>O07647</t>
  </si>
  <si>
    <t>O07661</t>
  </si>
  <si>
    <t>O07918</t>
  </si>
  <si>
    <t>O08000</t>
  </si>
  <si>
    <t>O08303</t>
  </si>
  <si>
    <t>O08460</t>
  </si>
  <si>
    <t>O08886</t>
  </si>
  <si>
    <t>O00096</t>
  </si>
  <si>
    <t>O00745</t>
  </si>
  <si>
    <t>O00766</t>
  </si>
  <si>
    <t>O01054</t>
  </si>
  <si>
    <t>O01284</t>
  </si>
  <si>
    <t>O01762</t>
  </si>
  <si>
    <t>O01911</t>
  </si>
  <si>
    <t>O02108</t>
  </si>
  <si>
    <t>O03311</t>
  </si>
  <si>
    <t>O03823</t>
  </si>
  <si>
    <t>O04049</t>
  </si>
  <si>
    <t>O04892</t>
  </si>
  <si>
    <t>O05097</t>
  </si>
  <si>
    <t>O06142</t>
  </si>
  <si>
    <t>O06709</t>
  </si>
  <si>
    <t>O07069</t>
  </si>
  <si>
    <t>O08636</t>
  </si>
  <si>
    <t>O08908</t>
  </si>
  <si>
    <t>O09976</t>
  </si>
  <si>
    <t>O01195</t>
  </si>
  <si>
    <t>O01331</t>
  </si>
  <si>
    <t>O01543</t>
  </si>
  <si>
    <t>O01710</t>
  </si>
  <si>
    <t>O02746</t>
  </si>
  <si>
    <t>O03128</t>
  </si>
  <si>
    <t>O03332</t>
  </si>
  <si>
    <t>O03785</t>
  </si>
  <si>
    <t>O06052</t>
  </si>
  <si>
    <t>O06219</t>
  </si>
  <si>
    <t>O07336</t>
  </si>
  <si>
    <t>O08364</t>
  </si>
  <si>
    <t>O08644</t>
  </si>
  <si>
    <t>O09868</t>
  </si>
  <si>
    <t>O00436</t>
  </si>
  <si>
    <t>O01138</t>
  </si>
  <si>
    <t>O03309</t>
  </si>
  <si>
    <t>O03365</t>
  </si>
  <si>
    <t>O06004</t>
  </si>
  <si>
    <t>O06273</t>
  </si>
  <si>
    <t>O06403</t>
  </si>
  <si>
    <t>O06405</t>
  </si>
  <si>
    <t>O06593</t>
  </si>
  <si>
    <t>O07666</t>
  </si>
  <si>
    <t>O00413</t>
  </si>
  <si>
    <t>O01479</t>
  </si>
  <si>
    <t>O01481</t>
  </si>
  <si>
    <t>O03387</t>
  </si>
  <si>
    <t>O03516</t>
  </si>
  <si>
    <t>O04053</t>
  </si>
  <si>
    <t>O05694</t>
  </si>
  <si>
    <t>O06555</t>
  </si>
  <si>
    <t>O06693</t>
  </si>
  <si>
    <t>O07261</t>
  </si>
  <si>
    <t>O07297</t>
  </si>
  <si>
    <t>O07298</t>
  </si>
  <si>
    <t>O07777</t>
  </si>
  <si>
    <t>O07791</t>
  </si>
  <si>
    <t>O08494</t>
  </si>
  <si>
    <t>O09118</t>
  </si>
  <si>
    <t>O01098</t>
  </si>
  <si>
    <t>O02168</t>
  </si>
  <si>
    <t>O02225</t>
  </si>
  <si>
    <t>O02704</t>
  </si>
  <si>
    <t>O04899</t>
  </si>
  <si>
    <t>O05090</t>
  </si>
  <si>
    <t>O05367</t>
  </si>
  <si>
    <t>O05458</t>
  </si>
  <si>
    <t>O05606</t>
  </si>
  <si>
    <t>O06388</t>
  </si>
  <si>
    <t>O06743</t>
  </si>
  <si>
    <t>O06835</t>
  </si>
  <si>
    <t>O07046</t>
  </si>
  <si>
    <t>O07716</t>
  </si>
  <si>
    <t>O08648</t>
  </si>
  <si>
    <t>O08723</t>
  </si>
  <si>
    <t>O09564</t>
  </si>
  <si>
    <t>O09935</t>
  </si>
  <si>
    <t>O00550</t>
  </si>
  <si>
    <t>O01378</t>
  </si>
  <si>
    <t>O02288</t>
  </si>
  <si>
    <t>O03386</t>
  </si>
  <si>
    <t>O05193</t>
  </si>
  <si>
    <t>O05503</t>
  </si>
  <si>
    <t>O05698</t>
  </si>
  <si>
    <t>O06551</t>
  </si>
  <si>
    <t>O06574</t>
  </si>
  <si>
    <t>O06810</t>
  </si>
  <si>
    <t>O06995</t>
  </si>
  <si>
    <t>O07057</t>
  </si>
  <si>
    <t>O07355</t>
  </si>
  <si>
    <t>O07839</t>
  </si>
  <si>
    <t>O00938</t>
  </si>
  <si>
    <t>O01084</t>
  </si>
  <si>
    <t>O02157</t>
  </si>
  <si>
    <t>O02553</t>
  </si>
  <si>
    <t>O02782</t>
  </si>
  <si>
    <t>O03886</t>
  </si>
  <si>
    <t>O04194</t>
  </si>
  <si>
    <t>O04428</t>
  </si>
  <si>
    <t>O05155</t>
  </si>
  <si>
    <t>O05202</t>
  </si>
  <si>
    <t>O07405</t>
  </si>
  <si>
    <t>O08840</t>
  </si>
  <si>
    <t>O09679</t>
  </si>
  <si>
    <t>O09953</t>
  </si>
  <si>
    <t>O00478</t>
  </si>
  <si>
    <t>O01100</t>
  </si>
  <si>
    <t>O02237</t>
  </si>
  <si>
    <t>O02295</t>
  </si>
  <si>
    <t>O03548</t>
  </si>
  <si>
    <t>O04216</t>
  </si>
  <si>
    <t>O05034</t>
  </si>
  <si>
    <t>O05727</t>
  </si>
  <si>
    <t>O06385</t>
  </si>
  <si>
    <t>O06614</t>
  </si>
  <si>
    <t>O07481</t>
  </si>
  <si>
    <t>O09285</t>
  </si>
  <si>
    <t>O00165</t>
  </si>
  <si>
    <t>O01631</t>
  </si>
  <si>
    <t>O02081</t>
  </si>
  <si>
    <t>O04392</t>
  </si>
  <si>
    <t>O04707</t>
  </si>
  <si>
    <t>O04774</t>
  </si>
  <si>
    <t>O05297</t>
  </si>
  <si>
    <t>O05523</t>
  </si>
  <si>
    <t>O07296</t>
  </si>
  <si>
    <t>O07656</t>
  </si>
  <si>
    <t>O08064</t>
  </si>
  <si>
    <t>O08472</t>
  </si>
  <si>
    <t>O08894</t>
  </si>
  <si>
    <t>O09075</t>
  </si>
  <si>
    <t>O09399</t>
  </si>
  <si>
    <t>O02091</t>
  </si>
  <si>
    <t>O02101</t>
  </si>
  <si>
    <t>O02819</t>
  </si>
  <si>
    <t>O03353</t>
  </si>
  <si>
    <t>O06046</t>
  </si>
  <si>
    <t>O06917</t>
  </si>
  <si>
    <t>O07668</t>
  </si>
  <si>
    <t>O08239</t>
  </si>
  <si>
    <t>O08696</t>
  </si>
  <si>
    <t>O00118</t>
  </si>
  <si>
    <t>O00236</t>
  </si>
  <si>
    <t>O01399</t>
  </si>
  <si>
    <t>O01484</t>
  </si>
  <si>
    <t>O01890</t>
  </si>
  <si>
    <t>O02377</t>
  </si>
  <si>
    <t>O03450</t>
  </si>
  <si>
    <t>O03691</t>
  </si>
  <si>
    <t>O05027</t>
  </si>
  <si>
    <t>O05788</t>
  </si>
  <si>
    <t>O05816</t>
  </si>
  <si>
    <t>O05863</t>
  </si>
  <si>
    <t>O06132</t>
  </si>
  <si>
    <t>O06802</t>
  </si>
  <si>
    <t>O07514</t>
  </si>
  <si>
    <t>O07527</t>
  </si>
  <si>
    <t>O08710</t>
  </si>
  <si>
    <t>O09246</t>
  </si>
  <si>
    <t>O00026</t>
  </si>
  <si>
    <t>O00407</t>
  </si>
  <si>
    <t>O01066</t>
  </si>
  <si>
    <t>O01308</t>
  </si>
  <si>
    <t>O01829</t>
  </si>
  <si>
    <t>O04953</t>
  </si>
  <si>
    <t>O05821</t>
  </si>
  <si>
    <t>O06625</t>
  </si>
  <si>
    <t>O07562</t>
  </si>
  <si>
    <t>O07641</t>
  </si>
  <si>
    <t>O07803</t>
  </si>
  <si>
    <t>O08356</t>
  </si>
  <si>
    <t>O08755</t>
  </si>
  <si>
    <t>O09055</t>
  </si>
  <si>
    <t>O09358</t>
  </si>
  <si>
    <t>O09841</t>
  </si>
  <si>
    <t>O00348</t>
  </si>
  <si>
    <t>O00560</t>
  </si>
  <si>
    <t>O01238</t>
  </si>
  <si>
    <t>O01599</t>
  </si>
  <si>
    <t>O02529</t>
  </si>
  <si>
    <t>O04366</t>
  </si>
  <si>
    <t>O05310</t>
  </si>
  <si>
    <t>O05917</t>
  </si>
  <si>
    <t>O06488</t>
  </si>
  <si>
    <t>O06836</t>
  </si>
  <si>
    <t>O08043</t>
  </si>
  <si>
    <t>O08155</t>
  </si>
  <si>
    <t>O09166</t>
  </si>
  <si>
    <t>O09424</t>
  </si>
  <si>
    <t>O09530</t>
  </si>
  <si>
    <t>O09668</t>
  </si>
  <si>
    <t>O02049</t>
  </si>
  <si>
    <t>O03564</t>
  </si>
  <si>
    <t>O04149</t>
  </si>
  <si>
    <t>O05547</t>
  </si>
  <si>
    <t>O06597</t>
  </si>
  <si>
    <t>O06616</t>
  </si>
  <si>
    <t>O07155</t>
  </si>
  <si>
    <t>O07162</t>
  </si>
  <si>
    <t>O07362</t>
  </si>
  <si>
    <t>O07389</t>
  </si>
  <si>
    <t>O00116</t>
  </si>
  <si>
    <t>O00942</t>
  </si>
  <si>
    <t>O01068</t>
  </si>
  <si>
    <t>O01141</t>
  </si>
  <si>
    <t>O03030</t>
  </si>
  <si>
    <t>O03534</t>
  </si>
  <si>
    <t>O03896</t>
  </si>
  <si>
    <t>O04500</t>
  </si>
  <si>
    <t>O04710</t>
  </si>
  <si>
    <t>O04861</t>
  </si>
  <si>
    <t>O05472</t>
  </si>
  <si>
    <t>O05569</t>
  </si>
  <si>
    <t>O08446</t>
  </si>
  <si>
    <t>O08761</t>
  </si>
  <si>
    <t>O09794</t>
  </si>
  <si>
    <t>O09933</t>
  </si>
  <si>
    <t>O00079</t>
  </si>
  <si>
    <t>O00861</t>
  </si>
  <si>
    <t>O02744</t>
  </si>
  <si>
    <t>O02830</t>
  </si>
  <si>
    <t>O03023</t>
  </si>
  <si>
    <t>O03097</t>
  </si>
  <si>
    <t>O04938</t>
  </si>
  <si>
    <t>O05647</t>
  </si>
  <si>
    <t>O06807</t>
  </si>
  <si>
    <t>O06965</t>
  </si>
  <si>
    <t>O07572</t>
  </si>
  <si>
    <t>O09495</t>
  </si>
  <si>
    <t>O00414</t>
  </si>
  <si>
    <t>O00613</t>
  </si>
  <si>
    <t>O01197</t>
  </si>
  <si>
    <t>O03711</t>
  </si>
  <si>
    <t>O04533</t>
  </si>
  <si>
    <t>O04601</t>
  </si>
  <si>
    <t>O04841</t>
  </si>
  <si>
    <t>O06373</t>
  </si>
  <si>
    <t>O07337</t>
  </si>
  <si>
    <t>O08956</t>
  </si>
  <si>
    <t>O00691</t>
  </si>
  <si>
    <t>O01187</t>
  </si>
  <si>
    <t>O02174</t>
  </si>
  <si>
    <t>O02428</t>
  </si>
  <si>
    <t>O02672</t>
  </si>
  <si>
    <t>O03291</t>
  </si>
  <si>
    <t>O03321</t>
  </si>
  <si>
    <t>O03456</t>
  </si>
  <si>
    <t>O03715</t>
  </si>
  <si>
    <t>O03933</t>
  </si>
  <si>
    <t>O04464</t>
  </si>
  <si>
    <t>O07375</t>
  </si>
  <si>
    <t>O08234</t>
  </si>
  <si>
    <t>O08365</t>
  </si>
  <si>
    <t>O08481</t>
  </si>
  <si>
    <t>O09768</t>
  </si>
  <si>
    <t>O01520</t>
  </si>
  <si>
    <t>O02078</t>
  </si>
  <si>
    <t>O02119</t>
  </si>
  <si>
    <t>O02659</t>
  </si>
  <si>
    <t>O03281</t>
  </si>
  <si>
    <t>O04559</t>
  </si>
  <si>
    <t>O06349</t>
  </si>
  <si>
    <t>O07289</t>
  </si>
  <si>
    <t>O07465</t>
  </si>
  <si>
    <t>O07586</t>
  </si>
  <si>
    <t>O07651</t>
  </si>
  <si>
    <t>O08089</t>
  </si>
  <si>
    <t>O08258</t>
  </si>
  <si>
    <t>O08878</t>
  </si>
  <si>
    <t>O09232</t>
  </si>
  <si>
    <t>O09931</t>
  </si>
  <si>
    <t>O01937</t>
  </si>
  <si>
    <t>O02490</t>
  </si>
  <si>
    <t>O03604</t>
  </si>
  <si>
    <t>O06233</t>
  </si>
  <si>
    <t>O06650</t>
  </si>
  <si>
    <t>O07314</t>
  </si>
  <si>
    <t>O07920</t>
  </si>
  <si>
    <t>O08231</t>
  </si>
  <si>
    <t>O08279</t>
  </si>
  <si>
    <t>O00107</t>
  </si>
  <si>
    <t>O00187</t>
  </si>
  <si>
    <t>O00561</t>
  </si>
  <si>
    <t>O01361</t>
  </si>
  <si>
    <t>O01604</t>
  </si>
  <si>
    <t>O03618</t>
  </si>
  <si>
    <t>O03675</t>
  </si>
  <si>
    <t>O03828</t>
  </si>
  <si>
    <t>O04397</t>
  </si>
  <si>
    <t>O04577</t>
  </si>
  <si>
    <t>O04965</t>
  </si>
  <si>
    <t>O05359</t>
  </si>
  <si>
    <t>O06180</t>
  </si>
  <si>
    <t>O06938</t>
  </si>
  <si>
    <t>O07877</t>
  </si>
  <si>
    <t>O01935</t>
  </si>
  <si>
    <t>O02548</t>
  </si>
  <si>
    <t>O02951</t>
  </si>
  <si>
    <t>O03668</t>
  </si>
  <si>
    <t>O05383</t>
  </si>
  <si>
    <t>O05935</t>
  </si>
  <si>
    <t>O06748</t>
  </si>
  <si>
    <t>O07891</t>
  </si>
  <si>
    <t>O08399</t>
  </si>
  <si>
    <t>O08437</t>
  </si>
  <si>
    <t>O08605</t>
  </si>
  <si>
    <t>O08824</t>
  </si>
  <si>
    <t>O00234</t>
  </si>
  <si>
    <t>O00272</t>
  </si>
  <si>
    <t>O01898</t>
  </si>
  <si>
    <t>O02368</t>
  </si>
  <si>
    <t>O03145</t>
  </si>
  <si>
    <t>O04078</t>
  </si>
  <si>
    <t>O04199</t>
  </si>
  <si>
    <t>O04278</t>
  </si>
  <si>
    <t>O04592</t>
  </si>
  <si>
    <t>O04782</t>
  </si>
  <si>
    <t>O05489</t>
  </si>
  <si>
    <t>O05620</t>
  </si>
  <si>
    <t>O06586</t>
  </si>
  <si>
    <t>O07433</t>
  </si>
  <si>
    <t>O07615</t>
  </si>
  <si>
    <t>O07883</t>
  </si>
  <si>
    <t>O08995</t>
  </si>
  <si>
    <t>O09650</t>
  </si>
  <si>
    <t>O00373</t>
  </si>
  <si>
    <t>O00680</t>
  </si>
  <si>
    <t>O01679</t>
  </si>
  <si>
    <t>O02116</t>
  </si>
  <si>
    <t>O04139</t>
  </si>
  <si>
    <t>O04640</t>
  </si>
  <si>
    <t>O04676</t>
  </si>
  <si>
    <t>O05198</t>
  </si>
  <si>
    <t>O06778</t>
  </si>
  <si>
    <t>O07192</t>
  </si>
  <si>
    <t>O07537</t>
  </si>
  <si>
    <t>O07835</t>
  </si>
  <si>
    <t>O07840</t>
  </si>
  <si>
    <t>O07965</t>
  </si>
  <si>
    <t>O09332</t>
  </si>
  <si>
    <t>O09345</t>
  </si>
  <si>
    <t>O00305</t>
  </si>
  <si>
    <t>O00845</t>
  </si>
  <si>
    <t>O00905</t>
  </si>
  <si>
    <t>O01273</t>
  </si>
  <si>
    <t>O01486</t>
  </si>
  <si>
    <t>O01731</t>
  </si>
  <si>
    <t>O01780</t>
  </si>
  <si>
    <t>O03102</t>
  </si>
  <si>
    <t>O03170</t>
  </si>
  <si>
    <t>O03327</t>
  </si>
  <si>
    <t>O05734</t>
  </si>
  <si>
    <t>O05743</t>
  </si>
  <si>
    <t>O07164</t>
  </si>
  <si>
    <t>O07303</t>
  </si>
  <si>
    <t>O07643</t>
  </si>
  <si>
    <t>O07934</t>
  </si>
  <si>
    <t>O08453</t>
  </si>
  <si>
    <t>O09109</t>
  </si>
  <si>
    <t>O09507</t>
  </si>
  <si>
    <t>O09729</t>
  </si>
  <si>
    <t>O00757</t>
  </si>
  <si>
    <t>O01821</t>
  </si>
  <si>
    <t>O01846</t>
  </si>
  <si>
    <t>O02104</t>
  </si>
  <si>
    <t>O02208</t>
  </si>
  <si>
    <t>O02422</t>
  </si>
  <si>
    <t>O02828</t>
  </si>
  <si>
    <t>O03587</t>
  </si>
  <si>
    <t>O05054</t>
  </si>
  <si>
    <t>O06508</t>
  </si>
  <si>
    <t>O06636</t>
  </si>
  <si>
    <t>O06754</t>
  </si>
  <si>
    <t>O07254</t>
  </si>
  <si>
    <t>O07569</t>
  </si>
  <si>
    <t>O08650</t>
  </si>
  <si>
    <t>O09537</t>
  </si>
  <si>
    <t>O00337</t>
  </si>
  <si>
    <t>O01052</t>
  </si>
  <si>
    <t>O01265</t>
  </si>
  <si>
    <t>O02348</t>
  </si>
  <si>
    <t>O02388</t>
  </si>
  <si>
    <t>O03595</t>
  </si>
  <si>
    <t>O04364</t>
  </si>
  <si>
    <t>O04660</t>
  </si>
  <si>
    <t>O05146</t>
  </si>
  <si>
    <t>O06445</t>
  </si>
  <si>
    <t>O06596</t>
  </si>
  <si>
    <t>O07275</t>
  </si>
  <si>
    <t>O08131</t>
  </si>
  <si>
    <t>O08259</t>
  </si>
  <si>
    <t>O08620</t>
  </si>
  <si>
    <t>O08700</t>
  </si>
  <si>
    <t>O09188</t>
  </si>
  <si>
    <t>O09669</t>
  </si>
  <si>
    <t>O00128</t>
  </si>
  <si>
    <t>O01884</t>
  </si>
  <si>
    <t>O02416</t>
  </si>
  <si>
    <t>O03018</t>
  </si>
  <si>
    <t>O03189</t>
  </si>
  <si>
    <t>O04147</t>
  </si>
  <si>
    <t>O04884</t>
  </si>
  <si>
    <t>O04974</t>
  </si>
  <si>
    <t>O07807</t>
  </si>
  <si>
    <t>O08730</t>
  </si>
  <si>
    <t>O00207</t>
  </si>
  <si>
    <t>O01057</t>
  </si>
  <si>
    <t>O01611</t>
  </si>
  <si>
    <t>O01809</t>
  </si>
  <si>
    <t>O01953</t>
  </si>
  <si>
    <t>O02057</t>
  </si>
  <si>
    <t>O02730</t>
  </si>
  <si>
    <t>O05187</t>
  </si>
  <si>
    <t>O05712</t>
  </si>
  <si>
    <t>O06828</t>
  </si>
  <si>
    <t>O07580</t>
  </si>
  <si>
    <t>O08027</t>
  </si>
  <si>
    <t>O08031</t>
  </si>
  <si>
    <t>O09084</t>
  </si>
  <si>
    <t>O09167</t>
  </si>
  <si>
    <t>O09231</t>
  </si>
  <si>
    <t>O09941</t>
  </si>
  <si>
    <t>O00683</t>
  </si>
  <si>
    <t>Harry Lewis</t>
  </si>
  <si>
    <t>O00739</t>
  </si>
  <si>
    <t>O01485</t>
  </si>
  <si>
    <t>O01608</t>
  </si>
  <si>
    <t>O01647</t>
  </si>
  <si>
    <t>O01748</t>
  </si>
  <si>
    <t>O01787</t>
  </si>
  <si>
    <t>O02292</t>
  </si>
  <si>
    <t>O03112</t>
  </si>
  <si>
    <t>O03567</t>
  </si>
  <si>
    <t>O04772</t>
  </si>
  <si>
    <t>O07794</t>
  </si>
  <si>
    <t>O08244</t>
  </si>
  <si>
    <t>O08588</t>
  </si>
  <si>
    <t>O09625</t>
  </si>
  <si>
    <t>O09637</t>
  </si>
  <si>
    <t>O00880</t>
  </si>
  <si>
    <t>O01014</t>
  </si>
  <si>
    <t>O01736</t>
  </si>
  <si>
    <t>O01788</t>
  </si>
  <si>
    <t>O01942</t>
  </si>
  <si>
    <t>O02267</t>
  </si>
  <si>
    <t>O03337</t>
  </si>
  <si>
    <t>O05527</t>
  </si>
  <si>
    <t>O05746</t>
  </si>
  <si>
    <t>O06460</t>
  </si>
  <si>
    <t>O06590</t>
  </si>
  <si>
    <t>O07695</t>
  </si>
  <si>
    <t>O07729</t>
  </si>
  <si>
    <t>O09260</t>
  </si>
  <si>
    <t>O00196</t>
  </si>
  <si>
    <t>O00401</t>
  </si>
  <si>
    <t>O00758</t>
  </si>
  <si>
    <t>O01745</t>
  </si>
  <si>
    <t>O02449</t>
  </si>
  <si>
    <t>O03415</t>
  </si>
  <si>
    <t>O03703</t>
  </si>
  <si>
    <t>O05216</t>
  </si>
  <si>
    <t>O05792</t>
  </si>
  <si>
    <t>O07758</t>
  </si>
  <si>
    <t>O08433</t>
  </si>
  <si>
    <t>O08865</t>
  </si>
  <si>
    <t>O09541</t>
  </si>
  <si>
    <t>O00322</t>
  </si>
  <si>
    <t>O01406</t>
  </si>
  <si>
    <t>O02402</t>
  </si>
  <si>
    <t>O02410</t>
  </si>
  <si>
    <t>O02963</t>
  </si>
  <si>
    <t>O03402</t>
  </si>
  <si>
    <t>O03941</t>
  </si>
  <si>
    <t>O04010</t>
  </si>
  <si>
    <t>O04624</t>
  </si>
  <si>
    <t>O04799</t>
  </si>
  <si>
    <t>O05979</t>
  </si>
  <si>
    <t>O08108</t>
  </si>
  <si>
    <t>O08421</t>
  </si>
  <si>
    <t>O08649</t>
  </si>
  <si>
    <t>O09193</t>
  </si>
  <si>
    <t>O00500</t>
  </si>
  <si>
    <t>O00892</t>
  </si>
  <si>
    <t>O01537</t>
  </si>
  <si>
    <t>O02190</t>
  </si>
  <si>
    <t>O02324</t>
  </si>
  <si>
    <t>O02686</t>
  </si>
  <si>
    <t>O02747</t>
  </si>
  <si>
    <t>O03585</t>
  </si>
  <si>
    <t>O03725</t>
  </si>
  <si>
    <t>O04110</t>
  </si>
  <si>
    <t>O05095</t>
  </si>
  <si>
    <t>O05629</t>
  </si>
  <si>
    <t>O05897</t>
  </si>
  <si>
    <t>O07909</t>
  </si>
  <si>
    <t>O08507</t>
  </si>
  <si>
    <t>O00462</t>
  </si>
  <si>
    <t>O01002</t>
  </si>
  <si>
    <t>O02592</t>
  </si>
  <si>
    <t>O03349</t>
  </si>
  <si>
    <t>O04188</t>
  </si>
  <si>
    <t>O05182</t>
  </si>
  <si>
    <t>O05478</t>
  </si>
  <si>
    <t>O06189</t>
  </si>
  <si>
    <t>O06849</t>
  </si>
  <si>
    <t>O07341</t>
  </si>
  <si>
    <t>O07494</t>
  </si>
  <si>
    <t>O09515</t>
  </si>
  <si>
    <t>O00721</t>
  </si>
  <si>
    <t>O02546</t>
  </si>
  <si>
    <t>O02622</t>
  </si>
  <si>
    <t>O02998</t>
  </si>
  <si>
    <t>O03067</t>
  </si>
  <si>
    <t>O03362</t>
  </si>
  <si>
    <t>O04551</t>
  </si>
  <si>
    <t>O07038</t>
  </si>
  <si>
    <t>O07129</t>
  </si>
  <si>
    <t>O08361</t>
  </si>
  <si>
    <t>O08386</t>
  </si>
  <si>
    <t>O08721</t>
  </si>
  <si>
    <t>O09144</t>
  </si>
  <si>
    <t>O00804</t>
  </si>
  <si>
    <t>O00962</t>
  </si>
  <si>
    <t>O01001</t>
  </si>
  <si>
    <t>O01385</t>
  </si>
  <si>
    <t>O01927</t>
  </si>
  <si>
    <t>O02775</t>
  </si>
  <si>
    <t>O03027</t>
  </si>
  <si>
    <t>O03497</t>
  </si>
  <si>
    <t>O05227</t>
  </si>
  <si>
    <t>O05413</t>
  </si>
  <si>
    <t>O05707</t>
  </si>
  <si>
    <t>O05801</t>
  </si>
  <si>
    <t>O06177</t>
  </si>
  <si>
    <t>O06314</t>
  </si>
  <si>
    <t>O06469</t>
  </si>
  <si>
    <t>O06544</t>
  </si>
  <si>
    <t>O06910</t>
  </si>
  <si>
    <t>O08656</t>
  </si>
  <si>
    <t>O09581</t>
  </si>
  <si>
    <t>O09940</t>
  </si>
  <si>
    <t>O00329</t>
  </si>
  <si>
    <t>O00769</t>
  </si>
  <si>
    <t>O01131</t>
  </si>
  <si>
    <t>O02837</t>
  </si>
  <si>
    <t>O02978</t>
  </si>
  <si>
    <t>O03466</t>
  </si>
  <si>
    <t>O03669</t>
  </si>
  <si>
    <t>O03722</t>
  </si>
  <si>
    <t>O04001</t>
  </si>
  <si>
    <t>O04739</t>
  </si>
  <si>
    <t>O05731</t>
  </si>
  <si>
    <t>O05982</t>
  </si>
  <si>
    <t>O06611</t>
  </si>
  <si>
    <t>O09408</t>
  </si>
  <si>
    <t>O01162</t>
  </si>
  <si>
    <t>O01672</t>
  </si>
  <si>
    <t>O01870</t>
  </si>
  <si>
    <t>O02176</t>
  </si>
  <si>
    <t>O04249</t>
  </si>
  <si>
    <t>O04672</t>
  </si>
  <si>
    <t>O05351</t>
  </si>
  <si>
    <t>O05381</t>
  </si>
  <si>
    <t>O05701</t>
  </si>
  <si>
    <t>O06016</t>
  </si>
  <si>
    <t>O06589</t>
  </si>
  <si>
    <t>O06600</t>
  </si>
  <si>
    <t>O07030</t>
  </si>
  <si>
    <t>O07099</t>
  </si>
  <si>
    <t>O08915</t>
  </si>
  <si>
    <t>O02014</t>
  </si>
  <si>
    <t>O02045</t>
  </si>
  <si>
    <t>O03469</t>
  </si>
  <si>
    <t>O03660</t>
  </si>
  <si>
    <t>O05197</t>
  </si>
  <si>
    <t>O05870</t>
  </si>
  <si>
    <t>O06760</t>
  </si>
  <si>
    <t>O07292</t>
  </si>
  <si>
    <t>O07762</t>
  </si>
  <si>
    <t>O07781</t>
  </si>
  <si>
    <t>O08140</t>
  </si>
  <si>
    <t>O08417</t>
  </si>
  <si>
    <t>O08876</t>
  </si>
  <si>
    <t>O00394</t>
  </si>
  <si>
    <t>O00641</t>
  </si>
  <si>
    <t>O01008</t>
  </si>
  <si>
    <t>O01371</t>
  </si>
  <si>
    <t>O01645</t>
  </si>
  <si>
    <t>O02002</t>
  </si>
  <si>
    <t>O02829</t>
  </si>
  <si>
    <t>O02955</t>
  </si>
  <si>
    <t>O03632</t>
  </si>
  <si>
    <t>O05073</t>
  </si>
  <si>
    <t>O06170</t>
  </si>
  <si>
    <t>O06852</t>
  </si>
  <si>
    <t>O07081</t>
  </si>
  <si>
    <t>O00091</t>
  </si>
  <si>
    <t>O00890</t>
  </si>
  <si>
    <t>O01036</t>
  </si>
  <si>
    <t>O01079</t>
  </si>
  <si>
    <t>O01181</t>
  </si>
  <si>
    <t>O01257</t>
  </si>
  <si>
    <t>O01261</t>
  </si>
  <si>
    <t>O01443</t>
  </si>
  <si>
    <t>O02539</t>
  </si>
  <si>
    <t>O03377</t>
  </si>
  <si>
    <t>O05078</t>
  </si>
  <si>
    <t>O05419</t>
  </si>
  <si>
    <t>O05555</t>
  </si>
  <si>
    <t>O06685</t>
  </si>
  <si>
    <t>O07574</t>
  </si>
  <si>
    <t>O07912</t>
  </si>
  <si>
    <t>O08285</t>
  </si>
  <si>
    <t>O08298</t>
  </si>
  <si>
    <t>O08549</t>
  </si>
  <si>
    <t>O08601</t>
  </si>
  <si>
    <t>O09632</t>
  </si>
  <si>
    <t>O00163</t>
  </si>
  <si>
    <t>O01417</t>
  </si>
  <si>
    <t>O01986</t>
  </si>
  <si>
    <t>O02087</t>
  </si>
  <si>
    <t>O02264</t>
  </si>
  <si>
    <t>O02780</t>
  </si>
  <si>
    <t>O02983</t>
  </si>
  <si>
    <t>O04427</t>
  </si>
  <si>
    <t>O06929</t>
  </si>
  <si>
    <t>O07010</t>
  </si>
  <si>
    <t>O07091</t>
  </si>
  <si>
    <t>O07201</t>
  </si>
  <si>
    <t>O07217</t>
  </si>
  <si>
    <t>O08204</t>
  </si>
  <si>
    <t>O08760</t>
  </si>
  <si>
    <t>O00121</t>
  </si>
  <si>
    <t>O00336</t>
  </si>
  <si>
    <t>O01021</t>
  </si>
  <si>
    <t>O01742</t>
  </si>
  <si>
    <t>O02472</t>
  </si>
  <si>
    <t>O02776</t>
  </si>
  <si>
    <t>O04521</t>
  </si>
  <si>
    <t>O05494</t>
  </si>
  <si>
    <t>O06088</t>
  </si>
  <si>
    <t>O06658</t>
  </si>
  <si>
    <t>O07555</t>
  </si>
  <si>
    <t>O08561</t>
  </si>
  <si>
    <t>O09867</t>
  </si>
  <si>
    <t>O00772</t>
  </si>
  <si>
    <t>O01150</t>
  </si>
  <si>
    <t>O01962</t>
  </si>
  <si>
    <t>O03238</t>
  </si>
  <si>
    <t>O03783</t>
  </si>
  <si>
    <t>O03844</t>
  </si>
  <si>
    <t>O04713</t>
  </si>
  <si>
    <t>O04997</t>
  </si>
  <si>
    <t>O06221</t>
  </si>
  <si>
    <t>O06409</t>
  </si>
  <si>
    <t>O07352</t>
  </si>
  <si>
    <t>O07459</t>
  </si>
  <si>
    <t>O08426</t>
  </si>
  <si>
    <t>O09173</t>
  </si>
  <si>
    <t>O01076</t>
  </si>
  <si>
    <t>O01717</t>
  </si>
  <si>
    <t>O02697</t>
  </si>
  <si>
    <t>O02794</t>
  </si>
  <si>
    <t>O03269</t>
  </si>
  <si>
    <t>O03842</t>
  </si>
  <si>
    <t>O04115</t>
  </si>
  <si>
    <t>O04445</t>
  </si>
  <si>
    <t>O04449</t>
  </si>
  <si>
    <t>O05307</t>
  </si>
  <si>
    <t>O05841</t>
  </si>
  <si>
    <t>O06122</t>
  </si>
  <si>
    <t>O07677</t>
  </si>
  <si>
    <t>O07730</t>
  </si>
  <si>
    <t>O07829</t>
  </si>
  <si>
    <t>O08164</t>
  </si>
  <si>
    <t>O08470</t>
  </si>
  <si>
    <t>O09420</t>
  </si>
  <si>
    <t>O01032</t>
  </si>
  <si>
    <t>O02065</t>
  </si>
  <si>
    <t>O02270</t>
  </si>
  <si>
    <t>O02446</t>
  </si>
  <si>
    <t>O02630</t>
  </si>
  <si>
    <t>O02876</t>
  </si>
  <si>
    <t>O02938</t>
  </si>
  <si>
    <t>O03432</t>
  </si>
  <si>
    <t>O04847</t>
  </si>
  <si>
    <t>O06377</t>
  </si>
  <si>
    <t>O06505</t>
  </si>
  <si>
    <t>O06987</t>
  </si>
  <si>
    <t>O07194</t>
  </si>
  <si>
    <t>O07503</t>
  </si>
  <si>
    <t>O09007</t>
  </si>
  <si>
    <t>O09211</t>
  </si>
  <si>
    <t>O00252</t>
  </si>
  <si>
    <t>O02177</t>
  </si>
  <si>
    <t>O02927</t>
  </si>
  <si>
    <t>O03122</t>
  </si>
  <si>
    <t>O03741</t>
  </si>
  <si>
    <t>O04039</t>
  </si>
  <si>
    <t>O04128</t>
  </si>
  <si>
    <t>O04439</t>
  </si>
  <si>
    <t>O05615</t>
  </si>
  <si>
    <t>O06033</t>
  </si>
  <si>
    <t>O07308</t>
  </si>
  <si>
    <t>O07455</t>
  </si>
  <si>
    <t>O07901</t>
  </si>
  <si>
    <t>O08245</t>
  </si>
  <si>
    <t>O08647</t>
  </si>
  <si>
    <t>O09456</t>
  </si>
  <si>
    <t>O00222</t>
  </si>
  <si>
    <t>O01097</t>
  </si>
  <si>
    <t>O01540</t>
  </si>
  <si>
    <t>O02904</t>
  </si>
  <si>
    <t>O03061</t>
  </si>
  <si>
    <t>O03840</t>
  </si>
  <si>
    <t>O04065</t>
  </si>
  <si>
    <t>O05285</t>
  </si>
  <si>
    <t>O05657</t>
  </si>
  <si>
    <t>O05904</t>
  </si>
  <si>
    <t>O06581</t>
  </si>
  <si>
    <t>O06583</t>
  </si>
  <si>
    <t>O07230</t>
  </si>
  <si>
    <t>O08596</t>
  </si>
  <si>
    <t>O09146</t>
  </si>
  <si>
    <t>O09617</t>
  </si>
  <si>
    <t>O09963</t>
  </si>
  <si>
    <t>O00464</t>
  </si>
  <si>
    <t>O00784</t>
  </si>
  <si>
    <t>O00806</t>
  </si>
  <si>
    <t>O01230</t>
  </si>
  <si>
    <t>O01658</t>
  </si>
  <si>
    <t>O01969</t>
  </si>
  <si>
    <t>O02011</t>
  </si>
  <si>
    <t>O02727</t>
  </si>
  <si>
    <t>O03081</t>
  </si>
  <si>
    <t>O05100</t>
  </si>
  <si>
    <t>O05298</t>
  </si>
  <si>
    <t>O06579</t>
  </si>
  <si>
    <t>O07845</t>
  </si>
  <si>
    <t>O08327</t>
  </si>
  <si>
    <t>O09800</t>
  </si>
  <si>
    <t>O00513</t>
  </si>
  <si>
    <t>O00835</t>
  </si>
  <si>
    <t>O01409</t>
  </si>
  <si>
    <t>O02379</t>
  </si>
  <si>
    <t>O03141</t>
  </si>
  <si>
    <t>O04583</t>
  </si>
  <si>
    <t>O04863</t>
  </si>
  <si>
    <t>O05865</t>
  </si>
  <si>
    <t>O06958</t>
  </si>
  <si>
    <t>O07397</t>
  </si>
  <si>
    <t>O07450</t>
  </si>
  <si>
    <t>O08286</t>
  </si>
  <si>
    <t>O08409</t>
  </si>
  <si>
    <t>O00001</t>
  </si>
  <si>
    <t>O00008</t>
  </si>
  <si>
    <t>O00227</t>
  </si>
  <si>
    <t>O00850</t>
  </si>
  <si>
    <t>O01721</t>
  </si>
  <si>
    <t>O01786</t>
  </si>
  <si>
    <t>O01965</t>
  </si>
  <si>
    <t>O02502</t>
  </si>
  <si>
    <t>O02526</t>
  </si>
  <si>
    <t>O02770</t>
  </si>
  <si>
    <t>O04180</t>
  </si>
  <si>
    <t>O04716</t>
  </si>
  <si>
    <t>O04864</t>
  </si>
  <si>
    <t>O05291</t>
  </si>
  <si>
    <t>O05386</t>
  </si>
  <si>
    <t>O06837</t>
  </si>
  <si>
    <t>O07626</t>
  </si>
  <si>
    <t>O09848</t>
  </si>
  <si>
    <t>O00511</t>
  </si>
  <si>
    <t>O01388</t>
  </si>
  <si>
    <t>O01429</t>
  </si>
  <si>
    <t>O01596</t>
  </si>
  <si>
    <t>O01798</t>
  </si>
  <si>
    <t>O02017</t>
  </si>
  <si>
    <t>O02684</t>
  </si>
  <si>
    <t>O07350</t>
  </si>
  <si>
    <t>O07740</t>
  </si>
  <si>
    <t>O08083</t>
  </si>
  <si>
    <t>O08160</t>
  </si>
  <si>
    <t>O08190</t>
  </si>
  <si>
    <t>O09271</t>
  </si>
  <si>
    <t>O09326</t>
  </si>
  <si>
    <t>O00158</t>
  </si>
  <si>
    <t>O01028</t>
  </si>
  <si>
    <t>O01526</t>
  </si>
  <si>
    <t>O01549</t>
  </si>
  <si>
    <t>O02461</t>
  </si>
  <si>
    <t>O04773</t>
  </si>
  <si>
    <t>O05719</t>
  </si>
  <si>
    <t>O06428</t>
  </si>
  <si>
    <t>O06758</t>
  </si>
  <si>
    <t>O07018</t>
  </si>
  <si>
    <t>O07863</t>
  </si>
  <si>
    <t>O08080</t>
  </si>
  <si>
    <t>O09561</t>
  </si>
  <si>
    <t>O00041</t>
  </si>
  <si>
    <t>O00173</t>
  </si>
  <si>
    <t>O01154</t>
  </si>
  <si>
    <t>O01274</t>
  </si>
  <si>
    <t>O01426</t>
  </si>
  <si>
    <t>O03428</t>
  </si>
  <si>
    <t>O04016</t>
  </si>
  <si>
    <t>O04410</t>
  </si>
  <si>
    <t>O04795</t>
  </si>
  <si>
    <t>O05305</t>
  </si>
  <si>
    <t>O06311</t>
  </si>
  <si>
    <t>O06392</t>
  </si>
  <si>
    <t>O08203</t>
  </si>
  <si>
    <t>O09200</t>
  </si>
  <si>
    <t>O09203</t>
  </si>
  <si>
    <t>O02009</t>
  </si>
  <si>
    <t>O02199</t>
  </si>
  <si>
    <t>O02896</t>
  </si>
  <si>
    <t>O03832</t>
  </si>
  <si>
    <t>O04630</t>
  </si>
  <si>
    <t>O04802</t>
  </si>
  <si>
    <t>O05525</t>
  </si>
  <si>
    <t>O06398</t>
  </si>
  <si>
    <t>O07278</t>
  </si>
  <si>
    <t>O08363</t>
  </si>
  <si>
    <t>O08764</t>
  </si>
  <si>
    <t>O08927</t>
  </si>
  <si>
    <t>O09004</t>
  </si>
  <si>
    <t>O09062</t>
  </si>
  <si>
    <t>O09484</t>
  </si>
  <si>
    <t>O09767</t>
  </si>
  <si>
    <t>O00013</t>
  </si>
  <si>
    <t>O00135</t>
  </si>
  <si>
    <t>O01925</t>
  </si>
  <si>
    <t>O03942</t>
  </si>
  <si>
    <t>O04125</t>
  </si>
  <si>
    <t>O04611</t>
  </si>
  <si>
    <t>O05079</t>
  </si>
  <si>
    <t>O05226</t>
  </si>
  <si>
    <t>O06073</t>
  </si>
  <si>
    <t>O08726</t>
  </si>
  <si>
    <t>O08804</t>
  </si>
  <si>
    <t>O08996</t>
  </si>
  <si>
    <t>O09916</t>
  </si>
  <si>
    <t>O00306</t>
  </si>
  <si>
    <t>O00840</t>
  </si>
  <si>
    <t>O00961</t>
  </si>
  <si>
    <t>O01063</t>
  </si>
  <si>
    <t>O01575</t>
  </si>
  <si>
    <t>O02398</t>
  </si>
  <si>
    <t>O02698</t>
  </si>
  <si>
    <t>O03231</t>
  </si>
  <si>
    <t>O03647</t>
  </si>
  <si>
    <t>O04776</t>
  </si>
  <si>
    <t>O05018</t>
  </si>
  <si>
    <t>O05614</t>
  </si>
  <si>
    <t>O05880</t>
  </si>
  <si>
    <t>O06683</t>
  </si>
  <si>
    <t>O07332</t>
  </si>
  <si>
    <t>O07535</t>
  </si>
  <si>
    <t>O07876</t>
  </si>
  <si>
    <t>O08590</t>
  </si>
  <si>
    <t>O00282</t>
  </si>
  <si>
    <t>O01843</t>
  </si>
  <si>
    <t>O02503</t>
  </si>
  <si>
    <t>O02909</t>
  </si>
  <si>
    <t>O03036</t>
  </si>
  <si>
    <t>O03766</t>
  </si>
  <si>
    <t>O04261</t>
  </si>
  <si>
    <t>O05631</t>
  </si>
  <si>
    <t>O06152</t>
  </si>
  <si>
    <t>O06254</t>
  </si>
  <si>
    <t>O06580</t>
  </si>
  <si>
    <t>O06725</t>
  </si>
  <si>
    <t>O07163</t>
  </si>
  <si>
    <t>O08178</t>
  </si>
  <si>
    <t>O08681</t>
  </si>
  <si>
    <t>O08693</t>
  </si>
  <si>
    <t>O00707</t>
  </si>
  <si>
    <t>O02230</t>
  </si>
  <si>
    <t>O06364</t>
  </si>
  <si>
    <t>O07294</t>
  </si>
  <si>
    <t>O07402</t>
  </si>
  <si>
    <t>O07473</t>
  </si>
  <si>
    <t>O07567</t>
  </si>
  <si>
    <t>O07866</t>
  </si>
  <si>
    <t>O08862</t>
  </si>
  <si>
    <t>O09209</t>
  </si>
  <si>
    <t>O09854</t>
  </si>
  <si>
    <t>O00189</t>
  </si>
  <si>
    <t>O00385</t>
  </si>
  <si>
    <t>O01088</t>
  </si>
  <si>
    <t>O01377</t>
  </si>
  <si>
    <t>O01750</t>
  </si>
  <si>
    <t>O01768</t>
  </si>
  <si>
    <t>O02888</t>
  </si>
  <si>
    <t>O03826</t>
  </si>
  <si>
    <t>O05546</t>
  </si>
  <si>
    <t>O06133</t>
  </si>
  <si>
    <t>O06339</t>
  </si>
  <si>
    <t>O06844</t>
  </si>
  <si>
    <t>O07911</t>
  </si>
  <si>
    <t>O08474</t>
  </si>
  <si>
    <t>O08902</t>
  </si>
  <si>
    <t>O09082</t>
  </si>
  <si>
    <t>O09819</t>
  </si>
  <si>
    <t>O01856</t>
  </si>
  <si>
    <t>O03000</t>
  </si>
  <si>
    <t>O03579</t>
  </si>
  <si>
    <t>O06096</t>
  </si>
  <si>
    <t>O07089</t>
  </si>
  <si>
    <t>O07608</t>
  </si>
  <si>
    <t>O07763</t>
  </si>
  <si>
    <t>O08003</t>
  </si>
  <si>
    <t>O08376</t>
  </si>
  <si>
    <t>O08938</t>
  </si>
  <si>
    <t>O00623</t>
  </si>
  <si>
    <t>O00656</t>
  </si>
  <si>
    <t>O01931</t>
  </si>
  <si>
    <t>O02159</t>
  </si>
  <si>
    <t>O02683</t>
  </si>
  <si>
    <t>O05331</t>
  </si>
  <si>
    <t>O05374</t>
  </si>
  <si>
    <t>O06200</t>
  </si>
  <si>
    <t>O06907</t>
  </si>
  <si>
    <t>O09020</t>
  </si>
  <si>
    <t>O09273</t>
  </si>
  <si>
    <t>O09798</t>
  </si>
  <si>
    <t>O00389</t>
  </si>
  <si>
    <t>O02664</t>
  </si>
  <si>
    <t>O02816</t>
  </si>
  <si>
    <t>O03371</t>
  </si>
  <si>
    <t>O04083</t>
  </si>
  <si>
    <t>O04685</t>
  </si>
  <si>
    <t>O04688</t>
  </si>
  <si>
    <t>O05252</t>
  </si>
  <si>
    <t>O06130</t>
  </si>
  <si>
    <t>O06641</t>
  </si>
  <si>
    <t>O06744</t>
  </si>
  <si>
    <t>O07182</t>
  </si>
  <si>
    <t>O07283</t>
  </si>
  <si>
    <t>O07900</t>
  </si>
  <si>
    <t>O08403</t>
  </si>
  <si>
    <t>O08582</t>
  </si>
  <si>
    <t>O09307</t>
  </si>
  <si>
    <t>O00283</t>
  </si>
  <si>
    <t>O00450</t>
  </si>
  <si>
    <t>O01498</t>
  </si>
  <si>
    <t>O02831</t>
  </si>
  <si>
    <t>O02941</t>
  </si>
  <si>
    <t>O03025</t>
  </si>
  <si>
    <t>O03861</t>
  </si>
  <si>
    <t>O04711</t>
  </si>
  <si>
    <t>O04797</t>
  </si>
  <si>
    <t>O05293</t>
  </si>
  <si>
    <t>O05618</t>
  </si>
  <si>
    <t>O06376</t>
  </si>
  <si>
    <t>O06541</t>
  </si>
  <si>
    <t>O08247</t>
  </si>
  <si>
    <t>O08257</t>
  </si>
  <si>
    <t>O00411</t>
  </si>
  <si>
    <t>O03196</t>
  </si>
  <si>
    <t>O03251</t>
  </si>
  <si>
    <t>O04089</t>
  </si>
  <si>
    <t>O04116</t>
  </si>
  <si>
    <t>O04481</t>
  </si>
  <si>
    <t>O05392</t>
  </si>
  <si>
    <t>O06720</t>
  </si>
  <si>
    <t>O07899</t>
  </si>
  <si>
    <t>O08002</t>
  </si>
  <si>
    <t>O08308</t>
  </si>
  <si>
    <t>O00672</t>
  </si>
  <si>
    <t>O01147</t>
  </si>
  <si>
    <t>O02589</t>
  </si>
  <si>
    <t>O02608</t>
  </si>
  <si>
    <t>O03301</t>
  </si>
  <si>
    <t>O05733</t>
  </si>
  <si>
    <t>O00354</t>
  </si>
  <si>
    <t>O01164</t>
  </si>
  <si>
    <t>O01639</t>
  </si>
  <si>
    <t>O02384</t>
  </si>
  <si>
    <t>O02945</t>
  </si>
  <si>
    <t>O02953</t>
  </si>
  <si>
    <t>O02971</t>
  </si>
  <si>
    <t>O03929</t>
  </si>
  <si>
    <t>O04352</t>
  </si>
  <si>
    <t>O05927</t>
  </si>
  <si>
    <t>O06416</t>
  </si>
  <si>
    <t>O06759</t>
  </si>
  <si>
    <t>O08541</t>
  </si>
  <si>
    <t>O08980</t>
  </si>
  <si>
    <t>O00010</t>
  </si>
  <si>
    <t>O00701</t>
  </si>
  <si>
    <t>O03289</t>
  </si>
  <si>
    <t>O03316</t>
  </si>
  <si>
    <t>O03479</t>
  </si>
  <si>
    <t>O03839</t>
  </si>
  <si>
    <t>O03854</t>
  </si>
  <si>
    <t>O04283</t>
  </si>
  <si>
    <t>O05058</t>
  </si>
  <si>
    <t>O05315</t>
  </si>
  <si>
    <t>O05426</t>
  </si>
  <si>
    <t>O05983</t>
  </si>
  <si>
    <t>O06154</t>
  </si>
  <si>
    <t>O07546</t>
  </si>
  <si>
    <t>O08486</t>
  </si>
  <si>
    <t>O09789</t>
  </si>
  <si>
    <t>O09855</t>
  </si>
  <si>
    <t>O01880</t>
  </si>
  <si>
    <t>O02484</t>
  </si>
  <si>
    <t>O02855</t>
  </si>
  <si>
    <t>O02872</t>
  </si>
  <si>
    <t>O04629</t>
  </si>
  <si>
    <t>O05287</t>
  </si>
  <si>
    <t>O05867</t>
  </si>
  <si>
    <t>O06391</t>
  </si>
  <si>
    <t>O06619</t>
  </si>
  <si>
    <t>O06771</t>
  </si>
  <si>
    <t>O06790</t>
  </si>
  <si>
    <t>O07423</t>
  </si>
  <si>
    <t>O07443</t>
  </si>
  <si>
    <t>O07814</t>
  </si>
  <si>
    <t>O08551</t>
  </si>
  <si>
    <t>O08640</t>
  </si>
  <si>
    <t>O08928</t>
  </si>
  <si>
    <t>O09159</t>
  </si>
  <si>
    <t>O00028</t>
  </si>
  <si>
    <t>O00328</t>
  </si>
  <si>
    <t>O01047</t>
  </si>
  <si>
    <t>O01530</t>
  </si>
  <si>
    <t>O02289</t>
  </si>
  <si>
    <t>O03794</t>
  </si>
  <si>
    <t>O04079</t>
  </si>
  <si>
    <t>O06567</t>
  </si>
  <si>
    <t>O08048</t>
  </si>
  <si>
    <t>O00465</t>
  </si>
  <si>
    <t>O00719</t>
  </si>
  <si>
    <t>O02047</t>
  </si>
  <si>
    <t>O02145</t>
  </si>
  <si>
    <t>O02578</t>
  </si>
  <si>
    <t>O03165</t>
  </si>
  <si>
    <t>O03376</t>
  </si>
  <si>
    <t>O03666</t>
  </si>
  <si>
    <t>O04458</t>
  </si>
  <si>
    <t>O04687</t>
  </si>
  <si>
    <t>O05500</t>
  </si>
  <si>
    <t>O05578</t>
  </si>
  <si>
    <t>O06827</t>
  </si>
  <si>
    <t>O07286</t>
  </si>
  <si>
    <t>O07345</t>
  </si>
  <si>
    <t>O09834</t>
  </si>
  <si>
    <t>O00024</t>
  </si>
  <si>
    <t>O01089</t>
  </si>
  <si>
    <t>O01142</t>
  </si>
  <si>
    <t>O02265</t>
  </si>
  <si>
    <t>O02364</t>
  </si>
  <si>
    <t>O02409</t>
  </si>
  <si>
    <t>O02905</t>
  </si>
  <si>
    <t>O02910</t>
  </si>
  <si>
    <t>O05428</t>
  </si>
  <si>
    <t>O05577</t>
  </si>
  <si>
    <t>O06272</t>
  </si>
  <si>
    <t>O06451</t>
  </si>
  <si>
    <t>O06879</t>
  </si>
  <si>
    <t>O07280</t>
  </si>
  <si>
    <t>O07902</t>
  </si>
  <si>
    <t>O08727</t>
  </si>
  <si>
    <t>O09349</t>
  </si>
  <si>
    <t>O09900</t>
  </si>
  <si>
    <t>O09907</t>
  </si>
  <si>
    <t>O00250</t>
  </si>
  <si>
    <t>O01501</t>
  </si>
  <si>
    <t>O01770</t>
  </si>
  <si>
    <t>O01864</t>
  </si>
  <si>
    <t>O01897</t>
  </si>
  <si>
    <t>O02089</t>
  </si>
  <si>
    <t>O02345</t>
  </si>
  <si>
    <t>O02620</t>
  </si>
  <si>
    <t>O03261</t>
  </si>
  <si>
    <t>O03518</t>
  </si>
  <si>
    <t>O04260</t>
  </si>
  <si>
    <t>O05001</t>
  </si>
  <si>
    <t>O05143</t>
  </si>
  <si>
    <t>O05330</t>
  </si>
  <si>
    <t>O08790</t>
  </si>
  <si>
    <t>O09178</t>
  </si>
  <si>
    <t>O00099</t>
  </si>
  <si>
    <t>O00194</t>
  </si>
  <si>
    <t>O00374</t>
  </si>
  <si>
    <t>O01258</t>
  </si>
  <si>
    <t>O01740</t>
  </si>
  <si>
    <t>O02299</t>
  </si>
  <si>
    <t>O02827</t>
  </si>
  <si>
    <t>O02866</t>
  </si>
  <si>
    <t>O03107</t>
  </si>
  <si>
    <t>O03682</t>
  </si>
  <si>
    <t>O04335</t>
  </si>
  <si>
    <t>O05718</t>
  </si>
  <si>
    <t>O05776</t>
  </si>
  <si>
    <t>O06434</t>
  </si>
  <si>
    <t>O06456</t>
  </si>
  <si>
    <t>O07109</t>
  </si>
  <si>
    <t>O07638</t>
  </si>
  <si>
    <t>O08012</t>
  </si>
  <si>
    <t>O08969</t>
  </si>
  <si>
    <t>O09810</t>
  </si>
  <si>
    <t>O00181</t>
  </si>
  <si>
    <t>O00223</t>
  </si>
  <si>
    <t>O00809</t>
  </si>
  <si>
    <t>O01240</t>
  </si>
  <si>
    <t>O01372</t>
  </si>
  <si>
    <t>O02395</t>
  </si>
  <si>
    <t>O03556</t>
  </si>
  <si>
    <t>O04123</t>
  </si>
  <si>
    <t>O04169</t>
  </si>
  <si>
    <t>O04871</t>
  </si>
  <si>
    <t>O04907</t>
  </si>
  <si>
    <t>O05176</t>
  </si>
  <si>
    <t>O05604</t>
  </si>
  <si>
    <t>O05632</t>
  </si>
  <si>
    <t>O08641</t>
  </si>
  <si>
    <t>O09322</t>
  </si>
  <si>
    <t>O00370</t>
  </si>
  <si>
    <t>O00388</t>
  </si>
  <si>
    <t>O00539</t>
  </si>
  <si>
    <t>O00810</t>
  </si>
  <si>
    <t>O03423</t>
  </si>
  <si>
    <t>O03562</t>
  </si>
  <si>
    <t>O06101</t>
  </si>
  <si>
    <t>O07059</t>
  </si>
  <si>
    <t>O07106</t>
  </si>
  <si>
    <t>O07571</t>
  </si>
  <si>
    <t>O08056</t>
  </si>
  <si>
    <t>O09461</t>
  </si>
  <si>
    <t>O09522</t>
  </si>
  <si>
    <t>O00406</t>
  </si>
  <si>
    <t>O02147</t>
  </si>
  <si>
    <t>O04343</t>
  </si>
  <si>
    <t>O05639</t>
  </si>
  <si>
    <t>O05730</t>
  </si>
  <si>
    <t>O05903</t>
  </si>
  <si>
    <t>O06692</t>
  </si>
  <si>
    <t>O07486</t>
  </si>
  <si>
    <t>O08293</t>
  </si>
  <si>
    <t>O09148</t>
  </si>
  <si>
    <t>O09151</t>
  </si>
  <si>
    <t>O00630</t>
  </si>
  <si>
    <t>O02437</t>
  </si>
  <si>
    <t>O03191</t>
  </si>
  <si>
    <t>O03858</t>
  </si>
  <si>
    <t>O04210</t>
  </si>
  <si>
    <t>O04815</t>
  </si>
  <si>
    <t>O05113</t>
  </si>
  <si>
    <t>O05365</t>
  </si>
  <si>
    <t>O06525</t>
  </si>
  <si>
    <t>O06706</t>
  </si>
  <si>
    <t>O07721</t>
  </si>
  <si>
    <t>O00183</t>
  </si>
  <si>
    <t>O00973</t>
  </si>
  <si>
    <t>O01840</t>
  </si>
  <si>
    <t>O02441</t>
  </si>
  <si>
    <t>O03656</t>
  </si>
  <si>
    <t>O03931</t>
  </si>
  <si>
    <t>O04947</t>
  </si>
  <si>
    <t>O05184</t>
  </si>
  <si>
    <t>O05765</t>
  </si>
  <si>
    <t>O07169</t>
  </si>
  <si>
    <t>O07636</t>
  </si>
  <si>
    <t>O07664</t>
  </si>
  <si>
    <t>O09799</t>
  </si>
  <si>
    <t>O00254</t>
  </si>
  <si>
    <t>O00451</t>
  </si>
  <si>
    <t>O00801</t>
  </si>
  <si>
    <t>O01219</t>
  </si>
  <si>
    <t>O02699</t>
  </si>
  <si>
    <t>O03429</t>
  </si>
  <si>
    <t>O03876</t>
  </si>
  <si>
    <t>O04087</t>
  </si>
  <si>
    <t>O05096</t>
  </si>
  <si>
    <t>O05177</t>
  </si>
  <si>
    <t>O05723</t>
  </si>
  <si>
    <t>O07398</t>
  </si>
  <si>
    <t>O07618</t>
  </si>
  <si>
    <t>O08751</t>
  </si>
  <si>
    <t>O08812</t>
  </si>
  <si>
    <t>O09638</t>
  </si>
  <si>
    <t>O00019</t>
  </si>
  <si>
    <t>O00798</t>
  </si>
  <si>
    <t>O01469</t>
  </si>
  <si>
    <t>O01510</t>
  </si>
  <si>
    <t>O02194</t>
  </si>
  <si>
    <t>O03140</t>
  </si>
  <si>
    <t>O05110</t>
  </si>
  <si>
    <t>O05498</t>
  </si>
  <si>
    <t>O05996</t>
  </si>
  <si>
    <t>O06136</t>
  </si>
  <si>
    <t>O06972</t>
  </si>
  <si>
    <t>O06973</t>
  </si>
  <si>
    <t>O07376</t>
  </si>
  <si>
    <t>O07733</t>
  </si>
  <si>
    <t>O07990</t>
  </si>
  <si>
    <t>O09280</t>
  </si>
  <si>
    <t>O09850</t>
  </si>
  <si>
    <t>O00792</t>
  </si>
  <si>
    <t>O00952</t>
  </si>
  <si>
    <t>O01374</t>
  </si>
  <si>
    <t>O01891</t>
  </si>
  <si>
    <t>O02223</t>
  </si>
  <si>
    <t>O02524</t>
  </si>
  <si>
    <t>O04503</t>
  </si>
  <si>
    <t>O04765</t>
  </si>
  <si>
    <t>O05290</t>
  </si>
  <si>
    <t>O05646</t>
  </si>
  <si>
    <t>O06362</t>
  </si>
  <si>
    <t>O07649</t>
  </si>
  <si>
    <t>O08007</t>
  </si>
  <si>
    <t>O08498</t>
  </si>
  <si>
    <t>O01413</t>
  </si>
  <si>
    <t>O01421</t>
  </si>
  <si>
    <t>O01551</t>
  </si>
  <si>
    <t>O01814</t>
  </si>
  <si>
    <t>O03342</t>
  </si>
  <si>
    <t>O03603</t>
  </si>
  <si>
    <t>O03755</t>
  </si>
  <si>
    <t>O04273</t>
  </si>
  <si>
    <t>O04963</t>
  </si>
  <si>
    <t>O05171</t>
  </si>
  <si>
    <t>O05596</t>
  </si>
  <si>
    <t>O07694</t>
  </si>
  <si>
    <t>O08252</t>
  </si>
  <si>
    <t>O09811</t>
  </si>
  <si>
    <t>O00080</t>
  </si>
  <si>
    <t>O00926</t>
  </si>
  <si>
    <t>O01184</t>
  </si>
  <si>
    <t>O01252</t>
  </si>
  <si>
    <t>O02112</t>
  </si>
  <si>
    <t>O02433</t>
  </si>
  <si>
    <t>O03410</t>
  </si>
  <si>
    <t>O03763</t>
  </si>
  <si>
    <t>O06863</t>
  </si>
  <si>
    <t>O08823</t>
  </si>
  <si>
    <t>O09344</t>
  </si>
  <si>
    <t>O00125</t>
  </si>
  <si>
    <t>O01373</t>
  </si>
  <si>
    <t>O02494</t>
  </si>
  <si>
    <t>O02717</t>
  </si>
  <si>
    <t>O02868</t>
  </si>
  <si>
    <t>O02885</t>
  </si>
  <si>
    <t>O03127</t>
  </si>
  <si>
    <t>O03437</t>
  </si>
  <si>
    <t>O04241</t>
  </si>
  <si>
    <t>O04495</t>
  </si>
  <si>
    <t>O04549</t>
  </si>
  <si>
    <t>O04989</t>
  </si>
  <si>
    <t>O08401</t>
  </si>
  <si>
    <t>O09155</t>
  </si>
  <si>
    <t>O02371</t>
  </si>
  <si>
    <t>O02732</t>
  </si>
  <si>
    <t>O03323</t>
  </si>
  <si>
    <t>O03464</t>
  </si>
  <si>
    <t>O04780</t>
  </si>
  <si>
    <t>O05207</t>
  </si>
  <si>
    <t>O06479</t>
  </si>
  <si>
    <t>O06774</t>
  </si>
  <si>
    <t>O07068</t>
  </si>
  <si>
    <t>O08806</t>
  </si>
  <si>
    <t>O09087</t>
  </si>
  <si>
    <t>O09341</t>
  </si>
  <si>
    <t>O02086</t>
  </si>
  <si>
    <t>O02124</t>
  </si>
  <si>
    <t>O02215</t>
  </si>
  <si>
    <t>O02250</t>
  </si>
  <si>
    <t>O02666</t>
  </si>
  <si>
    <t>O02685</t>
  </si>
  <si>
    <t>O03793</t>
  </si>
  <si>
    <t>O04796</t>
  </si>
  <si>
    <t>O04909</t>
  </si>
  <si>
    <t>O05084</t>
  </si>
  <si>
    <t>O05247</t>
  </si>
  <si>
    <t>O05410</t>
  </si>
  <si>
    <t>O05415</t>
  </si>
  <si>
    <t>O05530</t>
  </si>
  <si>
    <t>O06359</t>
  </si>
  <si>
    <t>O08484</t>
  </si>
  <si>
    <t>O08611</t>
  </si>
  <si>
    <t>O09103</t>
  </si>
  <si>
    <t>O09756</t>
  </si>
  <si>
    <t>O09884</t>
  </si>
  <si>
    <t>O01040</t>
  </si>
  <si>
    <t>O01627</t>
  </si>
  <si>
    <t>O02453</t>
  </si>
  <si>
    <t>O02610</t>
  </si>
  <si>
    <t>O05390</t>
  </si>
  <si>
    <t>O07370</t>
  </si>
  <si>
    <t>O08046</t>
  </si>
  <si>
    <t>O09752</t>
  </si>
  <si>
    <t>O00086</t>
  </si>
  <si>
    <t>O00959</t>
  </si>
  <si>
    <t>O02492</t>
  </si>
  <si>
    <t>O03173</t>
  </si>
  <si>
    <t>O03183</t>
  </si>
  <si>
    <t>O03688</t>
  </si>
  <si>
    <t>O03857</t>
  </si>
  <si>
    <t>O06228</t>
  </si>
  <si>
    <t>O07127</t>
  </si>
  <si>
    <t>O08490</t>
  </si>
  <si>
    <t>O09835</t>
  </si>
  <si>
    <t>O00141</t>
  </si>
  <si>
    <t>O00359</t>
  </si>
  <si>
    <t>O01896</t>
  </si>
  <si>
    <t>O02767</t>
  </si>
  <si>
    <t>O02801</t>
  </si>
  <si>
    <t>O02923</t>
  </si>
  <si>
    <t>O03506</t>
  </si>
  <si>
    <t>O03949</t>
  </si>
  <si>
    <t>O04059</t>
  </si>
  <si>
    <t>O04350</t>
  </si>
  <si>
    <t>O04995</t>
  </si>
  <si>
    <t>O05086</t>
  </si>
  <si>
    <t>O05714</t>
  </si>
  <si>
    <t>O06135</t>
  </si>
  <si>
    <t>O06833</t>
  </si>
  <si>
    <t>O07040</t>
  </si>
  <si>
    <t>O09504</t>
  </si>
  <si>
    <t>O00612</t>
  </si>
  <si>
    <t>O01137</t>
  </si>
  <si>
    <t>O01903</t>
  </si>
  <si>
    <t>O04084</t>
  </si>
  <si>
    <t>O04589</t>
  </si>
  <si>
    <t>O09464</t>
  </si>
  <si>
    <t>O09569</t>
  </si>
  <si>
    <t>O01113</t>
  </si>
  <si>
    <t>O01157</t>
  </si>
  <si>
    <t>O01301</t>
  </si>
  <si>
    <t>O01431</t>
  </si>
  <si>
    <t>O01435</t>
  </si>
  <si>
    <t>O01728</t>
  </si>
  <si>
    <t>O02701</t>
  </si>
  <si>
    <t>O04684</t>
  </si>
  <si>
    <t>O04876</t>
  </si>
  <si>
    <t>O06464</t>
  </si>
  <si>
    <t>O06621</t>
  </si>
  <si>
    <t>O07185</t>
  </si>
  <si>
    <t>O07258</t>
  </si>
  <si>
    <t>O07705</t>
  </si>
  <si>
    <t>O08321</t>
  </si>
  <si>
    <t>O08775</t>
  </si>
  <si>
    <t>O09672</t>
  </si>
  <si>
    <t>O09914</t>
  </si>
  <si>
    <t>O00588</t>
  </si>
  <si>
    <t>O01327</t>
  </si>
  <si>
    <t>O01940</t>
  </si>
  <si>
    <t>O02310</t>
  </si>
  <si>
    <t>O02538</t>
  </si>
  <si>
    <t>O02642</t>
  </si>
  <si>
    <t>O03139</t>
  </si>
  <si>
    <t>O03297</t>
  </si>
  <si>
    <t>O04310</t>
  </si>
  <si>
    <t>O04575</t>
  </si>
  <si>
    <t>O05120</t>
  </si>
  <si>
    <t>O05244</t>
  </si>
  <si>
    <t>O05499</t>
  </si>
  <si>
    <t>O05804</t>
  </si>
  <si>
    <t>O07939</t>
  </si>
  <si>
    <t>O08127</t>
  </si>
  <si>
    <t>O08744</t>
  </si>
  <si>
    <t>O08847</t>
  </si>
  <si>
    <t>O01112</t>
  </si>
  <si>
    <t>O02591</t>
  </si>
  <si>
    <t>O02632</t>
  </si>
  <si>
    <t>O02648</t>
  </si>
  <si>
    <t>O02654</t>
  </si>
  <si>
    <t>O04223</t>
  </si>
  <si>
    <t>O05280</t>
  </si>
  <si>
    <t>O05469</t>
  </si>
  <si>
    <t>O05716</t>
  </si>
  <si>
    <t>O06118</t>
  </si>
  <si>
    <t>O06161</t>
  </si>
  <si>
    <t>O06317</t>
  </si>
  <si>
    <t>O06381</t>
  </si>
  <si>
    <t>O06703</t>
  </si>
  <si>
    <t>O07987</t>
  </si>
  <si>
    <t>O08772</t>
  </si>
  <si>
    <t>O09406</t>
  </si>
  <si>
    <t>O01483</t>
  </si>
  <si>
    <t>O02787</t>
  </si>
  <si>
    <t>O03048</t>
  </si>
  <si>
    <t>O03425</t>
  </si>
  <si>
    <t>O03454</t>
  </si>
  <si>
    <t>O03571</t>
  </si>
  <si>
    <t>O03592</t>
  </si>
  <si>
    <t>O04372</t>
  </si>
  <si>
    <t>O04880</t>
  </si>
  <si>
    <t>O05921</t>
  </si>
  <si>
    <t>O07816</t>
  </si>
  <si>
    <t>O08489</t>
  </si>
  <si>
    <t>O01712</t>
  </si>
  <si>
    <t>O02266</t>
  </si>
  <si>
    <t>O02613</t>
  </si>
  <si>
    <t>O03042</t>
  </si>
  <si>
    <t>O03652</t>
  </si>
  <si>
    <t>O04539</t>
  </si>
  <si>
    <t>O05172</t>
  </si>
  <si>
    <t>O05807</t>
  </si>
  <si>
    <t>O06571</t>
  </si>
  <si>
    <t>O08264</t>
  </si>
  <si>
    <t>O08752</t>
  </si>
  <si>
    <t>O09616</t>
  </si>
  <si>
    <t>O09932</t>
  </si>
  <si>
    <t>O00831</t>
  </si>
  <si>
    <t>O00858</t>
  </si>
  <si>
    <t>O01177</t>
  </si>
  <si>
    <t>O02339</t>
  </si>
  <si>
    <t>O02645</t>
  </si>
  <si>
    <t>O05357</t>
  </si>
  <si>
    <t>O05370</t>
  </si>
  <si>
    <t>O06348</t>
  </si>
  <si>
    <t>O08781</t>
  </si>
  <si>
    <t>O09065</t>
  </si>
  <si>
    <t>O00518</t>
  </si>
  <si>
    <t>O01275</t>
  </si>
  <si>
    <t>O04914</t>
  </si>
  <si>
    <t>O05235</t>
  </si>
  <si>
    <t>O07019</t>
  </si>
  <si>
    <t>O07115</t>
  </si>
  <si>
    <t>O07657</t>
  </si>
  <si>
    <t>O07786</t>
  </si>
  <si>
    <t>O08144</t>
  </si>
  <si>
    <t>O08831</t>
  </si>
  <si>
    <t>O09434</t>
  </si>
  <si>
    <t>O01765</t>
  </si>
  <si>
    <t>O02806</t>
  </si>
  <si>
    <t>O02901</t>
  </si>
  <si>
    <t>O03818</t>
  </si>
  <si>
    <t>O03867</t>
  </si>
  <si>
    <t>O03901</t>
  </si>
  <si>
    <t>O04133</t>
  </si>
  <si>
    <t>O05225</t>
  </si>
  <si>
    <t>O05929</t>
  </si>
  <si>
    <t>O06598</t>
  </si>
  <si>
    <t>O06736</t>
  </si>
  <si>
    <t>O07861</t>
  </si>
  <si>
    <t>O08020</t>
  </si>
  <si>
    <t>O08136</t>
  </si>
  <si>
    <t>O08212</t>
  </si>
  <si>
    <t>O08654</t>
  </si>
  <si>
    <t>O08776</t>
  </si>
  <si>
    <t>O00538</t>
  </si>
  <si>
    <t>O00545</t>
  </si>
  <si>
    <t>O00547</t>
  </si>
  <si>
    <t>O01319</t>
  </si>
  <si>
    <t>O01701</t>
  </si>
  <si>
    <t>O03394</t>
  </si>
  <si>
    <t>O04136</t>
  </si>
  <si>
    <t>O04329</t>
  </si>
  <si>
    <t>O04415</t>
  </si>
  <si>
    <t>O04502</t>
  </si>
  <si>
    <t>O04908</t>
  </si>
  <si>
    <t>O09035</t>
  </si>
  <si>
    <t>O09886</t>
  </si>
  <si>
    <t>O01128</t>
  </si>
  <si>
    <t>O02245</t>
  </si>
  <si>
    <t>O03315</t>
  </si>
  <si>
    <t>O04239</t>
  </si>
  <si>
    <t>O05455</t>
  </si>
  <si>
    <t>O05901</t>
  </si>
  <si>
    <t>O05907</t>
  </si>
  <si>
    <t>O07526</t>
  </si>
  <si>
    <t>O08429</t>
  </si>
  <si>
    <t>O08754</t>
  </si>
  <si>
    <t>O08955</t>
  </si>
  <si>
    <t>O09629</t>
  </si>
  <si>
    <t>O09983</t>
  </si>
  <si>
    <t>O01003</t>
  </si>
  <si>
    <t>O04347</t>
  </si>
  <si>
    <t>O05231</t>
  </si>
  <si>
    <t>O07168</t>
  </si>
  <si>
    <t>O07506</t>
  </si>
  <si>
    <t>O07665</t>
  </si>
  <si>
    <t>O09043</t>
  </si>
  <si>
    <t>O09708</t>
  </si>
  <si>
    <t>O00693</t>
  </si>
  <si>
    <t>O01024</t>
  </si>
  <si>
    <t>O01096</t>
  </si>
  <si>
    <t>O01352</t>
  </si>
  <si>
    <t>O01803</t>
  </si>
  <si>
    <t>O02015</t>
  </si>
  <si>
    <t>O02170</t>
  </si>
  <si>
    <t>O02695</t>
  </si>
  <si>
    <t>O03083</t>
  </si>
  <si>
    <t>O03800</t>
  </si>
  <si>
    <t>O04272</t>
  </si>
  <si>
    <t>O05035</t>
  </si>
  <si>
    <t>O05539</t>
  </si>
  <si>
    <t>O05747</t>
  </si>
  <si>
    <t>O07517</t>
  </si>
  <si>
    <t>O07728</t>
  </si>
  <si>
    <t>O08558</t>
  </si>
  <si>
    <t>O00754</t>
  </si>
  <si>
    <t>O01781</t>
  </si>
  <si>
    <t>O02238</t>
  </si>
  <si>
    <t>O02739</t>
  </si>
  <si>
    <t>O03716</t>
  </si>
  <si>
    <t>O04854</t>
  </si>
  <si>
    <t>O05240</t>
  </si>
  <si>
    <t>O06820</t>
  </si>
  <si>
    <t>O07743</t>
  </si>
  <si>
    <t>O08387</t>
  </si>
  <si>
    <t>O08962</t>
  </si>
  <si>
    <t>O09742</t>
  </si>
  <si>
    <t>O00220</t>
  </si>
  <si>
    <t>O02480</t>
  </si>
  <si>
    <t>O04138</t>
  </si>
  <si>
    <t>O04341</t>
  </si>
  <si>
    <t>O06212</t>
  </si>
  <si>
    <t>O07083</t>
  </si>
  <si>
    <t>O07669</t>
  </si>
  <si>
    <t>O07977</t>
  </si>
  <si>
    <t>O08040</t>
  </si>
  <si>
    <t>O09252</t>
  </si>
  <si>
    <t>O00596</t>
  </si>
  <si>
    <t>O00771</t>
  </si>
  <si>
    <t>O01392</t>
  </si>
  <si>
    <t>O02867</t>
  </si>
  <si>
    <t>O04714</t>
  </si>
  <si>
    <t>O05089</t>
  </si>
  <si>
    <t>O05515</t>
  </si>
  <si>
    <t>O06415</t>
  </si>
  <si>
    <t>O06430</t>
  </si>
  <si>
    <t>O07594</t>
  </si>
  <si>
    <t>O09369</t>
  </si>
  <si>
    <t>O00114</t>
  </si>
  <si>
    <t>O00852</t>
  </si>
  <si>
    <t>O01074</t>
  </si>
  <si>
    <t>O01826</t>
  </si>
  <si>
    <t>O03116</t>
  </si>
  <si>
    <t>O05070</t>
  </si>
  <si>
    <t>O06689</t>
  </si>
  <si>
    <t>O06991</t>
  </si>
  <si>
    <t>O07595</t>
  </si>
  <si>
    <t>O07614</t>
  </si>
  <si>
    <t>O07639</t>
  </si>
  <si>
    <t>O08034</t>
  </si>
  <si>
    <t>O08291</t>
  </si>
  <si>
    <t>O08534</t>
  </si>
  <si>
    <t>O09481</t>
  </si>
  <si>
    <t>O01723</t>
  </si>
  <si>
    <t>O02647</t>
  </si>
  <si>
    <t>O03065</t>
  </si>
  <si>
    <t>O03100</t>
  </si>
  <si>
    <t>O03462</t>
  </si>
  <si>
    <t>O04395</t>
  </si>
  <si>
    <t>O04694</t>
  </si>
  <si>
    <t>O05188</t>
  </si>
  <si>
    <t>O08149</t>
  </si>
  <si>
    <t>O08881</t>
  </si>
  <si>
    <t>O09352</t>
  </si>
  <si>
    <t>O00339</t>
  </si>
  <si>
    <t>O00424</t>
  </si>
  <si>
    <t>O01192</t>
  </si>
  <si>
    <t>O01773</t>
  </si>
  <si>
    <t>O01873</t>
  </si>
  <si>
    <t>O01906</t>
  </si>
  <si>
    <t>O02222</t>
  </si>
  <si>
    <t>O03019</t>
  </si>
  <si>
    <t>O03033</t>
  </si>
  <si>
    <t>O03252</t>
  </si>
  <si>
    <t>O04077</t>
  </si>
  <si>
    <t>O04905</t>
  </si>
  <si>
    <t>O04925</t>
  </si>
  <si>
    <t>O06127</t>
  </si>
  <si>
    <t>O08221</t>
  </si>
  <si>
    <t>O09017</t>
  </si>
  <si>
    <t>O09130</t>
  </si>
  <si>
    <t>O09147</t>
  </si>
  <si>
    <t>O09359</t>
  </si>
  <si>
    <t>O00143</t>
  </si>
  <si>
    <t>O01351</t>
  </si>
  <si>
    <t>O01422</t>
  </si>
  <si>
    <t>O02343</t>
  </si>
  <si>
    <t>O03934</t>
  </si>
  <si>
    <t>O05041</t>
  </si>
  <si>
    <t>O05825</t>
  </si>
  <si>
    <t>O06472</t>
  </si>
  <si>
    <t>O06988</t>
  </si>
  <si>
    <t>O08167</t>
  </si>
  <si>
    <t>O08920</t>
  </si>
  <si>
    <t>O02887</t>
  </si>
  <si>
    <t>O02949</t>
  </si>
  <si>
    <t>O03114</t>
  </si>
  <si>
    <t>O03397</t>
  </si>
  <si>
    <t>O03895</t>
  </si>
  <si>
    <t>O04396</t>
  </si>
  <si>
    <t>O06492</t>
  </si>
  <si>
    <t>O06814</t>
  </si>
  <si>
    <t>O07892</t>
  </si>
  <si>
    <t>O07895</t>
  </si>
  <si>
    <t>O09040</t>
  </si>
  <si>
    <t>O01288</t>
  </si>
  <si>
    <t>O01799</t>
  </si>
  <si>
    <t>O01950</t>
  </si>
  <si>
    <t>O05654</t>
  </si>
  <si>
    <t>O05808</t>
  </si>
  <si>
    <t>O06527</t>
  </si>
  <si>
    <t>O06931</t>
  </si>
  <si>
    <t>O07582</t>
  </si>
  <si>
    <t>O07624</t>
  </si>
  <si>
    <t>O08441</t>
  </si>
  <si>
    <t>O09553</t>
  </si>
  <si>
    <t>O09644</t>
  </si>
  <si>
    <t>O09656</t>
  </si>
  <si>
    <t>O00052</t>
  </si>
  <si>
    <t>O01163</t>
  </si>
  <si>
    <t>O01291</t>
  </si>
  <si>
    <t>O02640</t>
  </si>
  <si>
    <t>O03549</t>
  </si>
  <si>
    <t>O03728</t>
  </si>
  <si>
    <t>O05180</t>
  </si>
  <si>
    <t>O05324</t>
  </si>
  <si>
    <t>O07014</t>
  </si>
  <si>
    <t>O07167</t>
  </si>
  <si>
    <t>O07940</t>
  </si>
  <si>
    <t>O08262</t>
  </si>
  <si>
    <t>O08796</t>
  </si>
  <si>
    <t>O09740</t>
  </si>
  <si>
    <t>O09826</t>
  </si>
  <si>
    <t>O00722</t>
  </si>
  <si>
    <t>O01186</t>
  </si>
  <si>
    <t>O03460</t>
  </si>
  <si>
    <t>O03772</t>
  </si>
  <si>
    <t>O04109</t>
  </si>
  <si>
    <t>O04393</t>
  </si>
  <si>
    <t>O04466</t>
  </si>
  <si>
    <t>O06351</t>
  </si>
  <si>
    <t>O06908</t>
  </si>
  <si>
    <t>O07055</t>
  </si>
  <si>
    <t>O07605</t>
  </si>
  <si>
    <t>O09143</t>
  </si>
  <si>
    <t>O09770</t>
  </si>
  <si>
    <t>O00338</t>
  </si>
  <si>
    <t>O00664</t>
  </si>
  <si>
    <t>O01179</t>
  </si>
  <si>
    <t>O02003</t>
  </si>
  <si>
    <t>O02792</t>
  </si>
  <si>
    <t>O02856</t>
  </si>
  <si>
    <t>O03227</t>
  </si>
  <si>
    <t>O03483</t>
  </si>
  <si>
    <t>O03903</t>
  </si>
  <si>
    <t>O05350</t>
  </si>
  <si>
    <t>O05557</t>
  </si>
  <si>
    <t>O05826</t>
  </si>
  <si>
    <t>O06231</t>
  </si>
  <si>
    <t>O06831</t>
  </si>
  <si>
    <t>O08480</t>
  </si>
  <si>
    <t>O09091</t>
  </si>
  <si>
    <t>O00502</t>
  </si>
  <si>
    <t>O04656</t>
  </si>
  <si>
    <t>O05644</t>
  </si>
  <si>
    <t>O06457</t>
  </si>
  <si>
    <t>O06610</t>
  </si>
  <si>
    <t>O07034</t>
  </si>
  <si>
    <t>O07623</t>
  </si>
  <si>
    <t>O07842</t>
  </si>
  <si>
    <t>O08572</t>
  </si>
  <si>
    <t>O08909</t>
  </si>
  <si>
    <t>O09765</t>
  </si>
  <si>
    <t>O00937</t>
  </si>
  <si>
    <t>O02018</t>
  </si>
  <si>
    <t>O02475</t>
  </si>
  <si>
    <t>O02758</t>
  </si>
  <si>
    <t>O02890</t>
  </si>
  <si>
    <t>O03335</t>
  </si>
  <si>
    <t>O03360</t>
  </si>
  <si>
    <t>O03529</t>
  </si>
  <si>
    <t>O03892</t>
  </si>
  <si>
    <t>O04206</t>
  </si>
  <si>
    <t>O07471</t>
  </si>
  <si>
    <t>O07942</t>
  </si>
  <si>
    <t>O08643</t>
  </si>
  <si>
    <t>O08766</t>
  </si>
  <si>
    <t>O09486</t>
  </si>
  <si>
    <t>O00077</t>
  </si>
  <si>
    <t>O01561</t>
  </si>
  <si>
    <t>O02649</t>
  </si>
  <si>
    <t>O05147</t>
  </si>
  <si>
    <t>O06145</t>
  </si>
  <si>
    <t>O06930</t>
  </si>
  <si>
    <t>O07699</t>
  </si>
  <si>
    <t>O07826</t>
  </si>
  <si>
    <t>O09190</t>
  </si>
  <si>
    <t>O09704</t>
  </si>
  <si>
    <t>O09821</t>
  </si>
  <si>
    <t>O01268</t>
  </si>
  <si>
    <t>O01818</t>
  </si>
  <si>
    <t>O01939</t>
  </si>
  <si>
    <t>O02724</t>
  </si>
  <si>
    <t>O02729</t>
  </si>
  <si>
    <t>O03739</t>
  </si>
  <si>
    <t>O04524</t>
  </si>
  <si>
    <t>O05664</t>
  </si>
  <si>
    <t>O06018</t>
  </si>
  <si>
    <t>O06582</t>
  </si>
  <si>
    <t>O07137</t>
  </si>
  <si>
    <t>O08816</t>
  </si>
  <si>
    <t>O09514</t>
  </si>
  <si>
    <t>O00466</t>
  </si>
  <si>
    <t>O01369</t>
  </si>
  <si>
    <t>O01636</t>
  </si>
  <si>
    <t>O02058</t>
  </si>
  <si>
    <t>O02919</t>
  </si>
  <si>
    <t>O03991</t>
  </si>
  <si>
    <t>O06393</t>
  </si>
  <si>
    <t>O07393</t>
  </si>
  <si>
    <t>O08237</t>
  </si>
  <si>
    <t>O08668</t>
  </si>
  <si>
    <t>O01049</t>
  </si>
  <si>
    <t>O01403</t>
  </si>
  <si>
    <t>O01555</t>
  </si>
  <si>
    <t>O02334</t>
  </si>
  <si>
    <t>O03217</t>
  </si>
  <si>
    <t>O03369</t>
  </si>
  <si>
    <t>O04108</t>
  </si>
  <si>
    <t>O04505</t>
  </si>
  <si>
    <t>O07235</t>
  </si>
  <si>
    <t>O07818</t>
  </si>
  <si>
    <t>O08818</t>
  </si>
  <si>
    <t>O09547</t>
  </si>
  <si>
    <t>O09866</t>
  </si>
  <si>
    <t>O00159</t>
  </si>
  <si>
    <t>O00352</t>
  </si>
  <si>
    <t>O00669</t>
  </si>
  <si>
    <t>O02960</t>
  </si>
  <si>
    <t>O03020</t>
  </si>
  <si>
    <t>O03079</t>
  </si>
  <si>
    <t>O03426</t>
  </si>
  <si>
    <t>O03980</t>
  </si>
  <si>
    <t>O04918</t>
  </si>
  <si>
    <t>O05332</t>
  </si>
  <si>
    <t>O06027</t>
  </si>
  <si>
    <t>O06124</t>
  </si>
  <si>
    <t>O06342</t>
  </si>
  <si>
    <t>O06356</t>
  </si>
  <si>
    <t>O06986</t>
  </si>
  <si>
    <t>O08225</t>
  </si>
  <si>
    <t>O08673</t>
  </si>
  <si>
    <t>O09442</t>
  </si>
  <si>
    <t>O01983</t>
  </si>
  <si>
    <t>O02259</t>
  </si>
  <si>
    <t>O02462</t>
  </si>
  <si>
    <t>O02692</t>
  </si>
  <si>
    <t>O02874</t>
  </si>
  <si>
    <t>O03237</t>
  </si>
  <si>
    <t>O03293</t>
  </si>
  <si>
    <t>O04292</t>
  </si>
  <si>
    <t>O05501</t>
  </si>
  <si>
    <t>O05679</t>
  </si>
  <si>
    <t>O07532</t>
  </si>
  <si>
    <t>O08734</t>
  </si>
  <si>
    <t>O09674</t>
  </si>
  <si>
    <t>O01207</t>
  </si>
  <si>
    <t>O02600</t>
  </si>
  <si>
    <t>O02661</t>
  </si>
  <si>
    <t>O02700</t>
  </si>
  <si>
    <t>O04900</t>
  </si>
  <si>
    <t>O05422</t>
  </si>
  <si>
    <t>O06436</t>
  </si>
  <si>
    <t>O06558</t>
  </si>
  <si>
    <t>O06696</t>
  </si>
  <si>
    <t>O06755</t>
  </si>
  <si>
    <t>O09986</t>
  </si>
  <si>
    <t>O00199</t>
  </si>
  <si>
    <t>O00620</t>
  </si>
  <si>
    <t>O00799</t>
  </si>
  <si>
    <t>O01292</t>
  </si>
  <si>
    <t>O03200</t>
  </si>
  <si>
    <t>O03430</t>
  </si>
  <si>
    <t>O04000</t>
  </si>
  <si>
    <t>O04291</t>
  </si>
  <si>
    <t>O05510</t>
  </si>
  <si>
    <t>O06577</t>
  </si>
  <si>
    <t>O07461</t>
  </si>
  <si>
    <t>O08557</t>
  </si>
  <si>
    <t>O09725</t>
  </si>
  <si>
    <t>O00150</t>
  </si>
  <si>
    <t>O00247</t>
  </si>
  <si>
    <t>O00390</t>
  </si>
  <si>
    <t>O01625</t>
  </si>
  <si>
    <t>O01749</t>
  </si>
  <si>
    <t>O02096</t>
  </si>
  <si>
    <t>O02338</t>
  </si>
  <si>
    <t>O02547</t>
  </si>
  <si>
    <t>O02943</t>
  </si>
  <si>
    <t>O04426</t>
  </si>
  <si>
    <t>O05205</t>
  </si>
  <si>
    <t>O05795</t>
  </si>
  <si>
    <t>O05823</t>
  </si>
  <si>
    <t>O06655</t>
  </si>
  <si>
    <t>O06970</t>
  </si>
  <si>
    <t>O07108</t>
  </si>
  <si>
    <t>O07234</t>
  </si>
  <si>
    <t>O07369</t>
  </si>
  <si>
    <t>O07437</t>
  </si>
  <si>
    <t>O07882</t>
  </si>
  <si>
    <t>O07950</t>
  </si>
  <si>
    <t>O08977</t>
  </si>
  <si>
    <t>O08999</t>
  </si>
  <si>
    <t>O00033</t>
  </si>
  <si>
    <t>O00555</t>
  </si>
  <si>
    <t>O01245</t>
  </si>
  <si>
    <t>O02156</t>
  </si>
  <si>
    <t>O03195</t>
  </si>
  <si>
    <t>O03611</t>
  </si>
  <si>
    <t>O03803</t>
  </si>
  <si>
    <t>O04606</t>
  </si>
  <si>
    <t>O04969</t>
  </si>
  <si>
    <t>O05072</t>
  </si>
  <si>
    <t>O05554</t>
  </si>
  <si>
    <t>O06028</t>
  </si>
  <si>
    <t>O06331</t>
  </si>
  <si>
    <t>O06353</t>
  </si>
  <si>
    <t>O06507</t>
  </si>
  <si>
    <t>O06622</t>
  </si>
  <si>
    <t>O07148</t>
  </si>
  <si>
    <t>O07540</t>
  </si>
  <si>
    <t>O07812</t>
  </si>
  <si>
    <t>O08309</t>
  </si>
  <si>
    <t>O00237</t>
  </si>
  <si>
    <t>O00587</t>
  </si>
  <si>
    <t>O03318</t>
  </si>
  <si>
    <t>O04148</t>
  </si>
  <si>
    <t>O04257</t>
  </si>
  <si>
    <t>O04523</t>
  </si>
  <si>
    <t>O05048</t>
  </si>
  <si>
    <t>O05161</t>
  </si>
  <si>
    <t>O05936</t>
  </si>
  <si>
    <t>O07681</t>
  </si>
  <si>
    <t>O08022</t>
  </si>
  <si>
    <t>O08199</t>
  </si>
  <si>
    <t>O09039</t>
  </si>
  <si>
    <t>O09597</t>
  </si>
  <si>
    <t>O09747</t>
  </si>
  <si>
    <t>O01367</t>
  </si>
  <si>
    <t>O02328</t>
  </si>
  <si>
    <t>O04150</t>
  </si>
  <si>
    <t>O05542</t>
  </si>
  <si>
    <t>O05745</t>
  </si>
  <si>
    <t>O06982</t>
  </si>
  <si>
    <t>O08574</t>
  </si>
  <si>
    <t>O08929</t>
  </si>
  <si>
    <t>O09054</t>
  </si>
  <si>
    <t>O00457</t>
  </si>
  <si>
    <t>O00514</t>
  </si>
  <si>
    <t>O01586</t>
  </si>
  <si>
    <t>O02107</t>
  </si>
  <si>
    <t>O02321</t>
  </si>
  <si>
    <t>O02479</t>
  </si>
  <si>
    <t>O02723</t>
  </si>
  <si>
    <t>O03702</t>
  </si>
  <si>
    <t>O04488</t>
  </si>
  <si>
    <t>O04848</t>
  </si>
  <si>
    <t>O05584</t>
  </si>
  <si>
    <t>O05993</t>
  </si>
  <si>
    <t>O06078</t>
  </si>
  <si>
    <t>O06194</t>
  </si>
  <si>
    <t>O07047</t>
  </si>
  <si>
    <t>O07988</t>
  </si>
  <si>
    <t>O08325</t>
  </si>
  <si>
    <t>O08378</t>
  </si>
  <si>
    <t>O08785</t>
  </si>
  <si>
    <t>O08813</t>
  </si>
  <si>
    <t>O09888</t>
  </si>
  <si>
    <t>O01151</t>
  </si>
  <si>
    <t>O02001</t>
  </si>
  <si>
    <t>O02233</t>
  </si>
  <si>
    <t>O02452</t>
  </si>
  <si>
    <t>O02612</t>
  </si>
  <si>
    <t>O02711</t>
  </si>
  <si>
    <t>O03452</t>
  </si>
  <si>
    <t>O03880</t>
  </si>
  <si>
    <t>O04088</t>
  </si>
  <si>
    <t>O05162</t>
  </si>
  <si>
    <t>O05490</t>
  </si>
  <si>
    <t>O06919</t>
  </si>
  <si>
    <t>O07000</t>
  </si>
  <si>
    <t>O07338</t>
  </si>
  <si>
    <t>O08312</t>
  </si>
  <si>
    <t>O08412</t>
  </si>
  <si>
    <t>O09265</t>
  </si>
  <si>
    <t>O09459</t>
  </si>
  <si>
    <t>O09925</t>
  </si>
  <si>
    <t>O00049</t>
  </si>
  <si>
    <t>O01228</t>
  </si>
  <si>
    <t>O01427</t>
  </si>
  <si>
    <t>O01493</t>
  </si>
  <si>
    <t>O02103</t>
  </si>
  <si>
    <t>O02651</t>
  </si>
  <si>
    <t>O03115</t>
  </si>
  <si>
    <t>O03544</t>
  </si>
  <si>
    <t>O04308</t>
  </si>
  <si>
    <t>O04616</t>
  </si>
  <si>
    <t>O04964</t>
  </si>
  <si>
    <t>O05495</t>
  </si>
  <si>
    <t>O06049</t>
  </si>
  <si>
    <t>O06255</t>
  </si>
  <si>
    <t>O06363</t>
  </si>
  <si>
    <t>O06673</t>
  </si>
  <si>
    <t>O06767</t>
  </si>
  <si>
    <t>O06940</t>
  </si>
  <si>
    <t>O08443</t>
  </si>
  <si>
    <t>O08860</t>
  </si>
  <si>
    <t>O09719</t>
  </si>
  <si>
    <t>O09891</t>
  </si>
  <si>
    <t>O00126</t>
  </si>
  <si>
    <t>O00204</t>
  </si>
  <si>
    <t>O00918</t>
  </si>
  <si>
    <t>O01381</t>
  </si>
  <si>
    <t>O03258</t>
  </si>
  <si>
    <t>O03509</t>
  </si>
  <si>
    <t>O03804</t>
  </si>
  <si>
    <t>O05824</t>
  </si>
  <si>
    <t>O06511</t>
  </si>
  <si>
    <t>O06608</t>
  </si>
  <si>
    <t>O06798</t>
  </si>
  <si>
    <t>Oscar Davies</t>
  </si>
  <si>
    <t>O07589</t>
  </si>
  <si>
    <t>O08859</t>
  </si>
  <si>
    <t>O08907</t>
  </si>
  <si>
    <t>O01729</t>
  </si>
  <si>
    <t>O03103</t>
  </si>
  <si>
    <t>O03188</t>
  </si>
  <si>
    <t>O03225</t>
  </si>
  <si>
    <t>O04281</t>
  </si>
  <si>
    <t>O04315</t>
  </si>
  <si>
    <t>O04363</t>
  </si>
  <si>
    <t>O04608</t>
  </si>
  <si>
    <t>O04816</t>
  </si>
  <si>
    <t>O05588</t>
  </si>
  <si>
    <t>O05699</t>
  </si>
  <si>
    <t>O06051</t>
  </si>
  <si>
    <t>O07691</t>
  </si>
  <si>
    <t>O09002</t>
  </si>
  <si>
    <t>O01589</t>
  </si>
  <si>
    <t>O02243</t>
  </si>
  <si>
    <t>O02510</t>
  </si>
  <si>
    <t>O02822</t>
  </si>
  <si>
    <t>O03156</t>
  </si>
  <si>
    <t>O06635</t>
  </si>
  <si>
    <t>O06679</t>
  </si>
  <si>
    <t>O07635</t>
  </si>
  <si>
    <t>O09161</t>
  </si>
  <si>
    <t>O09792</t>
  </si>
  <si>
    <t>O09981</t>
  </si>
  <si>
    <t>O01877</t>
  </si>
  <si>
    <t>O02085</t>
  </si>
  <si>
    <t>O04092</t>
  </si>
  <si>
    <t>O04255</t>
  </si>
  <si>
    <t>O06220</t>
  </si>
  <si>
    <t>O07631</t>
  </si>
  <si>
    <t>O08788</t>
  </si>
  <si>
    <t>O09334</t>
  </si>
  <si>
    <t>O00632</t>
  </si>
  <si>
    <t>O02316</t>
  </si>
  <si>
    <t>O02443</t>
  </si>
  <si>
    <t>O02559</t>
  </si>
  <si>
    <t>O02576</t>
  </si>
  <si>
    <t>O03037</t>
  </si>
  <si>
    <t>O03167</t>
  </si>
  <si>
    <t>O03834</t>
  </si>
  <si>
    <t>O04155</t>
  </si>
  <si>
    <t>O04718</t>
  </si>
  <si>
    <t>O04800</t>
  </si>
  <si>
    <t>O04818</t>
  </si>
  <si>
    <t>O05151</t>
  </si>
  <si>
    <t>O07204</t>
  </si>
  <si>
    <t>O07392</t>
  </si>
  <si>
    <t>O07441</t>
  </si>
  <si>
    <t>O08125</t>
  </si>
  <si>
    <t>O08161</t>
  </si>
  <si>
    <t>O09683</t>
  </si>
  <si>
    <t>O09738</t>
  </si>
  <si>
    <t>O09762</t>
  </si>
  <si>
    <t>O00061</t>
  </si>
  <si>
    <t>O01616</t>
  </si>
  <si>
    <t>O01699</t>
  </si>
  <si>
    <t>O01952</t>
  </si>
  <si>
    <t>O02562</t>
  </si>
  <si>
    <t>O02974</t>
  </si>
  <si>
    <t>O03313</t>
  </si>
  <si>
    <t>O03348</t>
  </si>
  <si>
    <t>O05228</t>
  </si>
  <si>
    <t>O05348</t>
  </si>
  <si>
    <t>O05681</t>
  </si>
  <si>
    <t>O06114</t>
  </si>
  <si>
    <t>O07746</t>
  </si>
  <si>
    <t>O08275</t>
  </si>
  <si>
    <t>O09100</t>
  </si>
  <si>
    <t>O09600</t>
  </si>
  <si>
    <t>O00484</t>
  </si>
  <si>
    <t>O00590</t>
  </si>
  <si>
    <t>O01081</t>
  </si>
  <si>
    <t>O02022</t>
  </si>
  <si>
    <t>O05818</t>
  </si>
  <si>
    <t>O06952</t>
  </si>
  <si>
    <t>O07253</t>
  </si>
  <si>
    <t>O08949</t>
  </si>
  <si>
    <t>O09396</t>
  </si>
  <si>
    <t>O09439</t>
  </si>
  <si>
    <t>O09627</t>
  </si>
  <si>
    <t>O00521</t>
  </si>
  <si>
    <t>O02063</t>
  </si>
  <si>
    <t>O03022</t>
  </si>
  <si>
    <t>O03205</t>
  </si>
  <si>
    <t>O03918</t>
  </si>
  <si>
    <t>O04368</t>
  </si>
  <si>
    <t>O06900</t>
  </si>
  <si>
    <t>O07042</t>
  </si>
  <si>
    <t>O07205</t>
  </si>
  <si>
    <t>O07512</t>
  </si>
  <si>
    <t>O08202</t>
  </si>
  <si>
    <t>O08272</t>
  </si>
  <si>
    <t>O09653</t>
  </si>
  <si>
    <t>O00393</t>
  </si>
  <si>
    <t>O01210</t>
  </si>
  <si>
    <t>O01480</t>
  </si>
  <si>
    <t>O01653</t>
  </si>
  <si>
    <t>O01720</t>
  </si>
  <si>
    <t>O02053</t>
  </si>
  <si>
    <t>O02564</t>
  </si>
  <si>
    <t>O03284</t>
  </si>
  <si>
    <t>O04295</t>
  </si>
  <si>
    <t>O04756</t>
  </si>
  <si>
    <t>O06575</t>
  </si>
  <si>
    <t>O08307</t>
  </si>
  <si>
    <t>O09105</t>
  </si>
  <si>
    <t>O09542</t>
  </si>
  <si>
    <t>O00231</t>
  </si>
  <si>
    <t>O01752</t>
  </si>
  <si>
    <t>O04423</t>
  </si>
  <si>
    <t>O04709</t>
  </si>
  <si>
    <t>O05974</t>
  </si>
  <si>
    <t>O06777</t>
  </si>
  <si>
    <t>O07011</t>
  </si>
  <si>
    <t>O08123</t>
  </si>
  <si>
    <t>O08708</t>
  </si>
  <si>
    <t>O08787</t>
  </si>
  <si>
    <t>O09882</t>
  </si>
  <si>
    <t>O00818</t>
  </si>
  <si>
    <t>O01206</t>
  </si>
  <si>
    <t>O01396</t>
  </si>
  <si>
    <t>O01964</t>
  </si>
  <si>
    <t>O02690</t>
  </si>
  <si>
    <t>O02956</t>
  </si>
  <si>
    <t>O03997</t>
  </si>
  <si>
    <t>O04034</t>
  </si>
  <si>
    <t>O04235</t>
  </si>
  <si>
    <t>O04721</t>
  </si>
  <si>
    <t>O06841</t>
  </si>
  <si>
    <t>O07798</t>
  </si>
  <si>
    <t>O08092</t>
  </si>
  <si>
    <t>O08165</t>
  </si>
  <si>
    <t>O09129</t>
  </si>
  <si>
    <t>O09411</t>
  </si>
  <si>
    <t>O09511</t>
  </si>
  <si>
    <t>O00864</t>
  </si>
  <si>
    <t>O01353</t>
  </si>
  <si>
    <t>O01704</t>
  </si>
  <si>
    <t>O03147</t>
  </si>
  <si>
    <t>O05689</t>
  </si>
  <si>
    <t>O07006</t>
  </si>
  <si>
    <t>O08770</t>
  </si>
  <si>
    <t>O09026</t>
  </si>
  <si>
    <t>O09106</t>
  </si>
  <si>
    <t>O09191</t>
  </si>
  <si>
    <t>O09299</t>
  </si>
  <si>
    <t>O00673</t>
  </si>
  <si>
    <t>O01722</t>
  </si>
  <si>
    <t>O02024</t>
  </si>
  <si>
    <t>O02285</t>
  </si>
  <si>
    <t>O03203</t>
  </si>
  <si>
    <t>O03694</t>
  </si>
  <si>
    <t>O04450</t>
  </si>
  <si>
    <t>O04609</t>
  </si>
  <si>
    <t>O05407</t>
  </si>
  <si>
    <t>O06192</t>
  </si>
  <si>
    <t>O06550</t>
  </si>
  <si>
    <t>O06912</t>
  </si>
  <si>
    <t>O08088</t>
  </si>
  <si>
    <t>O09993</t>
  </si>
  <si>
    <t>O00318</t>
  </si>
  <si>
    <t>O00381</t>
  </si>
  <si>
    <t>O01026</t>
  </si>
  <si>
    <t>O01139</t>
  </si>
  <si>
    <t>O02098</t>
  </si>
  <si>
    <t>O03389</t>
  </si>
  <si>
    <t>O04663</t>
  </si>
  <si>
    <t>O06463</t>
  </si>
  <si>
    <t>O06633</t>
  </si>
  <si>
    <t>O06775</t>
  </si>
  <si>
    <t>O06902</t>
  </si>
  <si>
    <t>O07153</t>
  </si>
  <si>
    <t>O07474</t>
  </si>
  <si>
    <t>O09095</t>
  </si>
  <si>
    <t>O09737</t>
  </si>
  <si>
    <t>O00901</t>
  </si>
  <si>
    <t>O01051</t>
  </si>
  <si>
    <t>O01384</t>
  </si>
  <si>
    <t>O01892</t>
  </si>
  <si>
    <t>O02936</t>
  </si>
  <si>
    <t>O04166</t>
  </si>
  <si>
    <t>O05898</t>
  </si>
  <si>
    <t>O06305</t>
  </si>
  <si>
    <t>O06659</t>
  </si>
  <si>
    <t>O07214</t>
  </si>
  <si>
    <t>O08458</t>
  </si>
  <si>
    <t>O08496</t>
  </si>
  <si>
    <t>O08941</t>
  </si>
  <si>
    <t>O09934</t>
  </si>
  <si>
    <t>O00119</t>
  </si>
  <si>
    <t>O00540</t>
  </si>
  <si>
    <t>O00920</t>
  </si>
  <si>
    <t>O02981</t>
  </si>
  <si>
    <t>O02996</t>
  </si>
  <si>
    <t>O03906</t>
  </si>
  <si>
    <t>O04015</t>
  </si>
  <si>
    <t>O04794</t>
  </si>
  <si>
    <t>O06207</t>
  </si>
  <si>
    <t>O07874</t>
  </si>
  <si>
    <t>O09138</t>
  </si>
  <si>
    <t>O09460</t>
  </si>
  <si>
    <t>O01102</t>
  </si>
  <si>
    <t>O01990</t>
  </si>
  <si>
    <t>O02772</t>
  </si>
  <si>
    <t>O03707</t>
  </si>
  <si>
    <t>O04254</t>
  </si>
  <si>
    <t>O05423</t>
  </si>
  <si>
    <t>O05611</t>
  </si>
  <si>
    <t>O06368</t>
  </si>
  <si>
    <t>O06520</t>
  </si>
  <si>
    <t>O06595</t>
  </si>
  <si>
    <t>O07518</t>
  </si>
  <si>
    <t>O07968</t>
  </si>
  <si>
    <t>O08527</t>
  </si>
  <si>
    <t>O00168</t>
  </si>
  <si>
    <t>O00572</t>
  </si>
  <si>
    <t>O02518</t>
  </si>
  <si>
    <t>O04217</t>
  </si>
  <si>
    <t>O05373</t>
  </si>
  <si>
    <t>O05661</t>
  </si>
  <si>
    <t>O06264</t>
  </si>
  <si>
    <t>O06876</t>
  </si>
  <si>
    <t>O07132</t>
  </si>
  <si>
    <t>O07357</t>
  </si>
  <si>
    <t>O08216</t>
  </si>
  <si>
    <t>O09754</t>
  </si>
  <si>
    <t>O00622</t>
  </si>
  <si>
    <t>O01379</t>
  </si>
  <si>
    <t>O01394</t>
  </si>
  <si>
    <t>O02355</t>
  </si>
  <si>
    <t>O03685</t>
  </si>
  <si>
    <t>O04436</t>
  </si>
  <si>
    <t>O04567</t>
  </si>
  <si>
    <t>O04850</t>
  </si>
  <si>
    <t>O05992</t>
  </si>
  <si>
    <t>O07395</t>
  </si>
  <si>
    <t>O08284</t>
  </si>
  <si>
    <t>O09066</t>
  </si>
  <si>
    <t>O00752</t>
  </si>
  <si>
    <t>O01904</t>
  </si>
  <si>
    <t>O02142</t>
  </si>
  <si>
    <t>O02894</t>
  </si>
  <si>
    <t>O04498</t>
  </si>
  <si>
    <t>O04901</t>
  </si>
  <si>
    <t>O05690</t>
  </si>
  <si>
    <t>O05787</t>
  </si>
  <si>
    <t>O06159</t>
  </si>
  <si>
    <t>O06205</t>
  </si>
  <si>
    <t>O06652</t>
  </si>
  <si>
    <t>O06937</t>
  </si>
  <si>
    <t>O06955</t>
  </si>
  <si>
    <t>O07116</t>
  </si>
  <si>
    <t>O07687</t>
  </si>
  <si>
    <t>O08606</t>
  </si>
  <si>
    <t>O08691</t>
  </si>
  <si>
    <t>O09379</t>
  </si>
  <si>
    <t>O00083</t>
  </si>
  <si>
    <t>O00665</t>
  </si>
  <si>
    <t>O00718</t>
  </si>
  <si>
    <t>O02322</t>
  </si>
  <si>
    <t>O03290</t>
  </si>
  <si>
    <t>O03465</t>
  </si>
  <si>
    <t>O03909</t>
  </si>
  <si>
    <t>O04030</t>
  </si>
  <si>
    <t>O05017</t>
  </si>
  <si>
    <t>O05937</t>
  </si>
  <si>
    <t>O06741</t>
  </si>
  <si>
    <t>O06796</t>
  </si>
  <si>
    <t>O07360</t>
  </si>
  <si>
    <t>O08200</t>
  </si>
  <si>
    <t>O09187</t>
  </si>
  <si>
    <t>O00015</t>
  </si>
  <si>
    <t>O00437</t>
  </si>
  <si>
    <t>O01548</t>
  </si>
  <si>
    <t>O02144</t>
  </si>
  <si>
    <t>O02221</t>
  </si>
  <si>
    <t>O02291</t>
  </si>
  <si>
    <t>O02303</t>
  </si>
  <si>
    <t>O03190</t>
  </si>
  <si>
    <t>O03262</t>
  </si>
  <si>
    <t>O04002</t>
  </si>
  <si>
    <t>O04632</t>
  </si>
  <si>
    <t>O05303</t>
  </si>
  <si>
    <t>O05669</t>
  </si>
  <si>
    <t>O06922</t>
  </si>
  <si>
    <t>O08964</t>
  </si>
  <si>
    <t>O09889</t>
  </si>
  <si>
    <t>O09958</t>
  </si>
  <si>
    <t>O01271</t>
  </si>
  <si>
    <t>O01885</t>
  </si>
  <si>
    <t>O01926</t>
  </si>
  <si>
    <t>O03624</t>
  </si>
  <si>
    <t>O03779</t>
  </si>
  <si>
    <t>O04268</t>
  </si>
  <si>
    <t>O05023</t>
  </si>
  <si>
    <t>O06251</t>
  </si>
  <si>
    <t>O07111</t>
  </si>
  <si>
    <t>O08535</t>
  </si>
  <si>
    <t>O08688</t>
  </si>
  <si>
    <t>O00556</t>
  </si>
  <si>
    <t>O00723</t>
  </si>
  <si>
    <t>O03046</t>
  </si>
  <si>
    <t>O03340</t>
  </si>
  <si>
    <t>O03740</t>
  </si>
  <si>
    <t>O04205</t>
  </si>
  <si>
    <t>O05043</t>
  </si>
  <si>
    <t>O07630</t>
  </si>
  <si>
    <t>O08461</t>
  </si>
  <si>
    <t>O08666</t>
  </si>
  <si>
    <t>O08736</t>
  </si>
  <si>
    <t>O08942</t>
  </si>
  <si>
    <t>O09366</t>
  </si>
  <si>
    <t>O09482</t>
  </si>
  <si>
    <t>O09676</t>
  </si>
  <si>
    <t>O02137</t>
  </si>
  <si>
    <t>O03557</t>
  </si>
  <si>
    <t>O03924</t>
  </si>
  <si>
    <t>O04103</t>
  </si>
  <si>
    <t>O05485</t>
  </si>
  <si>
    <t>O06227</t>
  </si>
  <si>
    <t>O09132</t>
  </si>
  <si>
    <t>O00472</t>
  </si>
  <si>
    <t>O01086</t>
  </si>
  <si>
    <t>O02127</t>
  </si>
  <si>
    <t>O02473</t>
  </si>
  <si>
    <t>O03134</t>
  </si>
  <si>
    <t>O05194</t>
  </si>
  <si>
    <t>O07983</t>
  </si>
  <si>
    <t>O08243</t>
  </si>
  <si>
    <t>O09171</t>
  </si>
  <si>
    <t>O09521</t>
  </si>
  <si>
    <t>O02064</t>
  </si>
  <si>
    <t>O02580</t>
  </si>
  <si>
    <t>O02707</t>
  </si>
  <si>
    <t>O04522</t>
  </si>
  <si>
    <t>O06183</t>
  </si>
  <si>
    <t>O06535</t>
  </si>
  <si>
    <t>O06540</t>
  </si>
  <si>
    <t>O07180</t>
  </si>
  <si>
    <t>O07522</t>
  </si>
  <si>
    <t>O07932</t>
  </si>
  <si>
    <t>O00433</t>
  </si>
  <si>
    <t>O00790</t>
  </si>
  <si>
    <t>O01398</t>
  </si>
  <si>
    <t>O02133</t>
  </si>
  <si>
    <t>O02602</t>
  </si>
  <si>
    <t>O02836</t>
  </si>
  <si>
    <t>O03695</t>
  </si>
  <si>
    <t>O04501</t>
  </si>
  <si>
    <t>O04600</t>
  </si>
  <si>
    <t>O04888</t>
  </si>
  <si>
    <t>O04927</t>
  </si>
  <si>
    <t>O05333</t>
  </si>
  <si>
    <t>O05559</t>
  </si>
  <si>
    <t>O05800</t>
  </si>
  <si>
    <t>O05859</t>
  </si>
  <si>
    <t>O06454</t>
  </si>
  <si>
    <t>O07490</t>
  </si>
  <si>
    <t>O07556</t>
  </si>
  <si>
    <t>O07800</t>
  </si>
  <si>
    <t>O08044</t>
  </si>
  <si>
    <t>O08709</t>
  </si>
  <si>
    <t>O09363</t>
  </si>
  <si>
    <t>O00516</t>
  </si>
  <si>
    <t>O02239</t>
  </si>
  <si>
    <t>O03045</t>
  </si>
  <si>
    <t>O03272</t>
  </si>
  <si>
    <t>O03634</t>
  </si>
  <si>
    <t>O03651</t>
  </si>
  <si>
    <t>O04408</t>
  </si>
  <si>
    <t>O05178</t>
  </si>
  <si>
    <t>O07004</t>
  </si>
  <si>
    <t>O08137</t>
  </si>
  <si>
    <t>O08554</t>
  </si>
  <si>
    <t>O09540</t>
  </si>
  <si>
    <t>O09857</t>
  </si>
  <si>
    <t>O00519</t>
  </si>
  <si>
    <t>O03026</t>
  </si>
  <si>
    <t>O03273</t>
  </si>
  <si>
    <t>O03790</t>
  </si>
  <si>
    <t>O05448</t>
  </si>
  <si>
    <t>O06070</t>
  </si>
  <si>
    <t>O06906</t>
  </si>
  <si>
    <t>O08404</t>
  </si>
  <si>
    <t>O09430</t>
  </si>
  <si>
    <t>O01023</t>
  </si>
  <si>
    <t>O03573</t>
  </si>
  <si>
    <t>O05248</t>
  </si>
  <si>
    <t>O06838</t>
  </si>
  <si>
    <t>O07446</t>
  </si>
  <si>
    <t>O08059</t>
  </si>
  <si>
    <t>O08884</t>
  </si>
  <si>
    <t>O09903</t>
  </si>
  <si>
    <t>O01495</t>
  </si>
  <si>
    <t>O01518</t>
  </si>
  <si>
    <t>O02019</t>
  </si>
  <si>
    <t>O02035</t>
  </si>
  <si>
    <t>O03180</t>
  </si>
  <si>
    <t>O03240</t>
  </si>
  <si>
    <t>O03531</t>
  </si>
  <si>
    <t>O04873</t>
  </si>
  <si>
    <t>O05437</t>
  </si>
  <si>
    <t>O07873</t>
  </si>
  <si>
    <t>O08315</t>
  </si>
  <si>
    <t>O08447</t>
  </si>
  <si>
    <t>O01558</t>
  </si>
  <si>
    <t>O02625</t>
  </si>
  <si>
    <t>O03109</t>
  </si>
  <si>
    <t>O03395</t>
  </si>
  <si>
    <t>O03717</t>
  </si>
  <si>
    <t>O04029</t>
  </si>
  <si>
    <t>O04585</t>
  </si>
  <si>
    <t>O05284</t>
  </si>
  <si>
    <t>O05687</t>
  </si>
  <si>
    <t>O05959</t>
  </si>
  <si>
    <t>O07033</t>
  </si>
  <si>
    <t>O07709</t>
  </si>
  <si>
    <t>O07926</t>
  </si>
  <si>
    <t>O08385</t>
  </si>
  <si>
    <t>O08407</t>
  </si>
  <si>
    <t>O09869</t>
  </si>
  <si>
    <t>O00611</t>
  </si>
  <si>
    <t>O00711</t>
  </si>
  <si>
    <t>O01283</t>
  </si>
  <si>
    <t>O01314</t>
  </si>
  <si>
    <t>O01407</t>
  </si>
  <si>
    <t>O05676</t>
  </si>
  <si>
    <t>O05834</t>
  </si>
  <si>
    <t>O07220</t>
  </si>
  <si>
    <t>O07583</t>
  </si>
  <si>
    <t>O07600</t>
  </si>
  <si>
    <t>O07622</t>
  </si>
  <si>
    <t>O08389</t>
  </si>
  <si>
    <t>O09176</t>
  </si>
  <si>
    <t>O00270</t>
  </si>
  <si>
    <t>O00753</t>
  </si>
  <si>
    <t>O01215</t>
  </si>
  <si>
    <t>O01691</t>
  </si>
  <si>
    <t>O01772</t>
  </si>
  <si>
    <t>O02406</t>
  </si>
  <si>
    <t>O04195</t>
  </si>
  <si>
    <t>O05444</t>
  </si>
  <si>
    <t>O05477</t>
  </si>
  <si>
    <t>O05793</t>
  </si>
  <si>
    <t>O06563</t>
  </si>
  <si>
    <t>O07390</t>
  </si>
  <si>
    <t>O08602</t>
  </si>
  <si>
    <t>O08877</t>
  </si>
  <si>
    <t>O09324</t>
  </si>
  <si>
    <t>O09526</t>
  </si>
  <si>
    <t>O09817</t>
  </si>
  <si>
    <t>O09872</t>
  </si>
  <si>
    <t>O01432</t>
  </si>
  <si>
    <t>O02079</t>
  </si>
  <si>
    <t>O03338</t>
  </si>
  <si>
    <t>O03662</t>
  </si>
  <si>
    <t>O03919</t>
  </si>
  <si>
    <t>O03965</t>
  </si>
  <si>
    <t>O04099</t>
  </si>
  <si>
    <t>O04790</t>
  </si>
  <si>
    <t>O04992</t>
  </si>
  <si>
    <t>O05185</t>
  </si>
  <si>
    <t>O05393</t>
  </si>
  <si>
    <t>O05461</t>
  </si>
  <si>
    <t>O06164</t>
  </si>
  <si>
    <t>O06524</t>
  </si>
  <si>
    <t>O06881</t>
  </si>
  <si>
    <t>O09721</t>
  </si>
  <si>
    <t>O00064</t>
  </si>
  <si>
    <t>O00377</t>
  </si>
  <si>
    <t>O01449</t>
  </si>
  <si>
    <t>O01618</t>
  </si>
  <si>
    <t>O02082</t>
  </si>
  <si>
    <t>O03012</t>
  </si>
  <si>
    <t>O03334</t>
  </si>
  <si>
    <t>O03674</t>
  </si>
  <si>
    <t>O04022</t>
  </si>
  <si>
    <t>O05528</t>
  </si>
  <si>
    <t>O06517</t>
  </si>
  <si>
    <t>O08695</t>
  </si>
  <si>
    <t>O09822</t>
  </si>
  <si>
    <t>O00277</t>
  </si>
  <si>
    <t>O00314</t>
  </si>
  <si>
    <t>O00748</t>
  </si>
  <si>
    <t>O02358</t>
  </si>
  <si>
    <t>O02906</t>
  </si>
  <si>
    <t>O05610</t>
  </si>
  <si>
    <t>O05911</t>
  </si>
  <si>
    <t>O06066</t>
  </si>
  <si>
    <t>O06298</t>
  </si>
  <si>
    <t>O07416</t>
  </si>
  <si>
    <t>O07737</t>
  </si>
  <si>
    <t>O00639</t>
  </si>
  <si>
    <t>O00731</t>
  </si>
  <si>
    <t>O01651</t>
  </si>
  <si>
    <t>O02066</t>
  </si>
  <si>
    <t>O02083</t>
  </si>
  <si>
    <t>O02312</t>
  </si>
  <si>
    <t>O03701</t>
  </si>
  <si>
    <t>O04164</t>
  </si>
  <si>
    <t>O05385</t>
  </si>
  <si>
    <t>O06707</t>
  </si>
  <si>
    <t>O08300</t>
  </si>
  <si>
    <t>O09354</t>
  </si>
  <si>
    <t>O09416</t>
  </si>
  <si>
    <t>O00104</t>
  </si>
  <si>
    <t>O00618</t>
  </si>
  <si>
    <t>O01127</t>
  </si>
  <si>
    <t>O01858</t>
  </si>
  <si>
    <t>O02793</t>
  </si>
  <si>
    <t>O03070</t>
  </si>
  <si>
    <t>O03654</t>
  </si>
  <si>
    <t>O08343</t>
  </si>
  <si>
    <t>O08660</t>
  </si>
  <si>
    <t>O08679</t>
  </si>
  <si>
    <t>O09164</t>
  </si>
  <si>
    <t>O00014</t>
  </si>
  <si>
    <t>O00340</t>
  </si>
  <si>
    <t>O00972</t>
  </si>
  <si>
    <t>O01216</t>
  </si>
  <si>
    <t>O01533</t>
  </si>
  <si>
    <t>O01761</t>
  </si>
  <si>
    <t>O02088</t>
  </si>
  <si>
    <t>O02109</t>
  </si>
  <si>
    <t>O02198</t>
  </si>
  <si>
    <t>O03939</t>
  </si>
  <si>
    <t>O04664</t>
  </si>
  <si>
    <t>O05033</t>
  </si>
  <si>
    <t>O06489</t>
  </si>
  <si>
    <t>O08820</t>
  </si>
  <si>
    <t>O08953</t>
  </si>
  <si>
    <t>O01587</t>
  </si>
  <si>
    <t>O01628</t>
  </si>
  <si>
    <t>O01657</t>
  </si>
  <si>
    <t>O01991</t>
  </si>
  <si>
    <t>O02694</t>
  </si>
  <si>
    <t>O02918</t>
  </si>
  <si>
    <t>O03038</t>
  </si>
  <si>
    <t>O03433</t>
  </si>
  <si>
    <t>O04648</t>
  </si>
  <si>
    <t>O04746</t>
  </si>
  <si>
    <t>O05769</t>
  </si>
  <si>
    <t>O06201</t>
  </si>
  <si>
    <t>O06666</t>
  </si>
  <si>
    <t>O07070</t>
  </si>
  <si>
    <t>O07516</t>
  </si>
  <si>
    <t>O08014</t>
  </si>
  <si>
    <t>O08353</t>
  </si>
  <si>
    <t>O00777</t>
  </si>
  <si>
    <t>O00827</t>
  </si>
  <si>
    <t>O00885</t>
  </si>
  <si>
    <t>O00998</t>
  </si>
  <si>
    <t>O01160</t>
  </si>
  <si>
    <t>O01687</t>
  </si>
  <si>
    <t>O02153</t>
  </si>
  <si>
    <t>O05551</t>
  </si>
  <si>
    <t>O05814</t>
  </si>
  <si>
    <t>O06174</t>
  </si>
  <si>
    <t>O08802</t>
  </si>
  <si>
    <t>O09587</t>
  </si>
  <si>
    <t>O01535</t>
  </si>
  <si>
    <t>O02362</t>
  </si>
  <si>
    <t>O02456</t>
  </si>
  <si>
    <t>O02846</t>
  </si>
  <si>
    <t>O03074</t>
  </si>
  <si>
    <t>O03168</t>
  </si>
  <si>
    <t>O03431</t>
  </si>
  <si>
    <t>O03560</t>
  </si>
  <si>
    <t>O03621</t>
  </si>
  <si>
    <t>O04365</t>
  </si>
  <si>
    <t>O05215</t>
  </si>
  <si>
    <t>O05219</t>
  </si>
  <si>
    <t>O05345</t>
  </si>
  <si>
    <t>O06847</t>
  </si>
  <si>
    <t>O07309</t>
  </si>
  <si>
    <t>O08138</t>
  </si>
  <si>
    <t>O09626</t>
  </si>
  <si>
    <t>O09746</t>
  </si>
  <si>
    <t>O09795</t>
  </si>
  <si>
    <t>O01233</t>
  </si>
  <si>
    <t>O03743</t>
  </si>
  <si>
    <t>O03814</t>
  </si>
  <si>
    <t>O03910</t>
  </si>
  <si>
    <t>O04613</t>
  </si>
  <si>
    <t>O05396</t>
  </si>
  <si>
    <t>O05595</t>
  </si>
  <si>
    <t>O05840</t>
  </si>
  <si>
    <t>O06253</t>
  </si>
  <si>
    <t>O06877</t>
  </si>
  <si>
    <t>O07871</t>
  </si>
  <si>
    <t>O09262</t>
  </si>
  <si>
    <t>O00559</t>
  </si>
  <si>
    <t>O00867</t>
  </si>
  <si>
    <t>O01502</t>
  </si>
  <si>
    <t>O01693</t>
  </si>
  <si>
    <t>O01872</t>
  </si>
  <si>
    <t>O04287</t>
  </si>
  <si>
    <t>O04754</t>
  </si>
  <si>
    <t>O05890</t>
  </si>
  <si>
    <t>O06404</t>
  </si>
  <si>
    <t>O07549</t>
  </si>
  <si>
    <t>O09414</t>
  </si>
  <si>
    <t>O02513</t>
  </si>
  <si>
    <t>O02671</t>
  </si>
  <si>
    <t>O03412</t>
  </si>
  <si>
    <t>O03948</t>
  </si>
  <si>
    <t>O04703</t>
  </si>
  <si>
    <t>O08791</t>
  </si>
  <si>
    <t>O08864</t>
  </si>
  <si>
    <t>O09706</t>
  </si>
  <si>
    <t>O00047</t>
  </si>
  <si>
    <t>O00129</t>
  </si>
  <si>
    <t>O00741</t>
  </si>
  <si>
    <t>O03088</t>
  </si>
  <si>
    <t>O05125</t>
  </si>
  <si>
    <t>O05153</t>
  </si>
  <si>
    <t>O06449</t>
  </si>
  <si>
    <t>O07237</t>
  </si>
  <si>
    <t>O08021</t>
  </si>
  <si>
    <t>O08556</t>
  </si>
  <si>
    <t>O08687</t>
  </si>
  <si>
    <t>O09684</t>
  </si>
  <si>
    <t>O01460</t>
  </si>
  <si>
    <t>O01984</t>
  </si>
  <si>
    <t>O04111</t>
  </si>
  <si>
    <t>O04553</t>
  </si>
  <si>
    <t>O04593</t>
  </si>
  <si>
    <t>O05222</t>
  </si>
  <si>
    <t>O05597</t>
  </si>
  <si>
    <t>O05817</t>
  </si>
  <si>
    <t>O06458</t>
  </si>
  <si>
    <t>O07268</t>
  </si>
  <si>
    <t>O07563</t>
  </si>
  <si>
    <t>O08337</t>
  </si>
  <si>
    <t>O08858</t>
  </si>
  <si>
    <t>O09823</t>
  </si>
  <si>
    <t>O01716</t>
  </si>
  <si>
    <t>O02383</t>
  </si>
  <si>
    <t>O04491</t>
  </si>
  <si>
    <t>O05272</t>
  </si>
  <si>
    <t>O05915</t>
  </si>
  <si>
    <t>O07120</t>
  </si>
  <si>
    <t>O08304</t>
  </si>
  <si>
    <t>O09037</t>
  </si>
  <si>
    <t>O09291</t>
  </si>
  <si>
    <t>O09518</t>
  </si>
  <si>
    <t>O00132</t>
  </si>
  <si>
    <t>O00264</t>
  </si>
  <si>
    <t>O01882</t>
  </si>
  <si>
    <t>O03040</t>
  </si>
  <si>
    <t>O03537</t>
  </si>
  <si>
    <t>O04314</t>
  </si>
  <si>
    <t>O04476</t>
  </si>
  <si>
    <t>O04636</t>
  </si>
  <si>
    <t>O05020</t>
  </si>
  <si>
    <t>O05806</t>
  </si>
  <si>
    <t>O07103</t>
  </si>
  <si>
    <t>O07725</t>
  </si>
  <si>
    <t>O09599</t>
  </si>
  <si>
    <t>O00038</t>
  </si>
  <si>
    <t>O01264</t>
  </si>
  <si>
    <t>O02618</t>
  </si>
  <si>
    <t>O04627</t>
  </si>
  <si>
    <t>O07035</t>
  </si>
  <si>
    <t>O07495</t>
  </si>
  <si>
    <t>O09718</t>
  </si>
  <si>
    <t>O00111</t>
  </si>
  <si>
    <t>O01173</t>
  </si>
  <si>
    <t>O01332</t>
  </si>
  <si>
    <t>O01482</t>
  </si>
  <si>
    <t>O02258</t>
  </si>
  <si>
    <t>O02359</t>
  </si>
  <si>
    <t>O07724</t>
  </si>
  <si>
    <t>O08739</t>
  </si>
  <si>
    <t>O00578</t>
  </si>
  <si>
    <t>O00842</t>
  </si>
  <si>
    <t>O02463</t>
  </si>
  <si>
    <t>O02845</t>
  </si>
  <si>
    <t>O02964</t>
  </si>
  <si>
    <t>O03900</t>
  </si>
  <si>
    <t>O04175</t>
  </si>
  <si>
    <t>O05375</t>
  </si>
  <si>
    <t>O05394</t>
  </si>
  <si>
    <t>O07281</t>
  </si>
  <si>
    <t>O07509</t>
  </si>
  <si>
    <t>O08219</t>
  </si>
  <si>
    <t>O00579</t>
  </si>
  <si>
    <t>O01605</t>
  </si>
  <si>
    <t>O02186</t>
  </si>
  <si>
    <t>O02833</t>
  </si>
  <si>
    <t>O05002</t>
  </si>
  <si>
    <t>O05509</t>
  </si>
  <si>
    <t>O05537</t>
  </si>
  <si>
    <t>O06045</t>
  </si>
  <si>
    <t>O06178</t>
  </si>
  <si>
    <t>O07888</t>
  </si>
  <si>
    <t>O09694</t>
  </si>
  <si>
    <t>O00403</t>
  </si>
  <si>
    <t>O02313</t>
  </si>
  <si>
    <t>O02940</t>
  </si>
  <si>
    <t>O04526</t>
  </si>
  <si>
    <t>O05277</t>
  </si>
  <si>
    <t>O06292</t>
  </si>
  <si>
    <t>O07098</t>
  </si>
  <si>
    <t>O07291</t>
  </si>
  <si>
    <t>O08845</t>
  </si>
  <si>
    <t>O00820</t>
  </si>
  <si>
    <t>O00854</t>
  </si>
  <si>
    <t>O00968</t>
  </si>
  <si>
    <t>O01528</t>
  </si>
  <si>
    <t>O03863</t>
  </si>
  <si>
    <t>O03956</t>
  </si>
  <si>
    <t>O04380</t>
  </si>
  <si>
    <t>O05894</t>
  </si>
  <si>
    <t>O06623</t>
  </si>
  <si>
    <t>O08370</t>
  </si>
  <si>
    <t>O00628</t>
  </si>
  <si>
    <t>O00846</t>
  </si>
  <si>
    <t>O00977</t>
  </si>
  <si>
    <t>O01041</t>
  </si>
  <si>
    <t>O02864</t>
  </si>
  <si>
    <t>O03653</t>
  </si>
  <si>
    <t>O04102</t>
  </si>
  <si>
    <t>O04379</t>
  </si>
  <si>
    <t>O05511</t>
  </si>
  <si>
    <t>O05582</t>
  </si>
  <si>
    <t>O05843</t>
  </si>
  <si>
    <t>O06884</t>
  </si>
  <si>
    <t>O07312</t>
  </si>
  <si>
    <t>O08957</t>
  </si>
  <si>
    <t>O01617</t>
  </si>
  <si>
    <t>O01622</t>
  </si>
  <si>
    <t>O01774</t>
  </si>
  <si>
    <t>O02481</t>
  </si>
  <si>
    <t>O03275</t>
  </si>
  <si>
    <t>O03884</t>
  </si>
  <si>
    <t>O04192</t>
  </si>
  <si>
    <t>O06347</t>
  </si>
  <si>
    <t>O07544</t>
  </si>
  <si>
    <t>O09791</t>
  </si>
  <si>
    <t>O09879</t>
  </si>
  <si>
    <t>O00016</t>
  </si>
  <si>
    <t>O01831</t>
  </si>
  <si>
    <t>O03922</t>
  </si>
  <si>
    <t>O04156</t>
  </si>
  <si>
    <t>O07102</t>
  </si>
  <si>
    <t>O09098</t>
  </si>
  <si>
    <t>O09680</t>
  </si>
  <si>
    <t>O01317</t>
  </si>
  <si>
    <t>O01522</t>
  </si>
  <si>
    <t>O02916</t>
  </si>
  <si>
    <t>O02954</t>
  </si>
  <si>
    <t>O03588</t>
  </si>
  <si>
    <t>O03659</t>
  </si>
  <si>
    <t>O04628</t>
  </si>
  <si>
    <t>O05830</t>
  </si>
  <si>
    <t>O06747</t>
  </si>
  <si>
    <t>O06898</t>
  </si>
  <si>
    <t>O07466</t>
  </si>
  <si>
    <t>O07951</t>
  </si>
  <si>
    <t>O08600</t>
  </si>
  <si>
    <t>O09005</t>
  </si>
  <si>
    <t>O09044</t>
  </si>
  <si>
    <t>O09068</t>
  </si>
  <si>
    <t>O09287</t>
  </si>
  <si>
    <t>O09982</t>
  </si>
  <si>
    <t>O01620</t>
  </si>
  <si>
    <t>O02007</t>
  </si>
  <si>
    <t>O02308</t>
  </si>
  <si>
    <t>O03917</t>
  </si>
  <si>
    <t>O05208</t>
  </si>
  <si>
    <t>O06327</t>
  </si>
  <si>
    <t>O07058</t>
  </si>
  <si>
    <t>O07173</t>
  </si>
  <si>
    <t>O07399</t>
  </si>
  <si>
    <t>O07616</t>
  </si>
  <si>
    <t>O07971</t>
  </si>
  <si>
    <t>O08107</t>
  </si>
  <si>
    <t>O08448</t>
  </si>
  <si>
    <t>O03615</t>
  </si>
  <si>
    <t>O04517</t>
  </si>
  <si>
    <t>O05129</t>
  </si>
  <si>
    <t>O06261</t>
  </si>
  <si>
    <t>O06485</t>
  </si>
  <si>
    <t>O07221</t>
  </si>
  <si>
    <t>O08065</t>
  </si>
  <si>
    <t>O08540</t>
  </si>
  <si>
    <t>O09042</t>
  </si>
  <si>
    <t>O09325</t>
  </si>
  <si>
    <t>O00249</t>
  </si>
  <si>
    <t>O00708</t>
  </si>
  <si>
    <t>O01278</t>
  </si>
  <si>
    <t>O01348</t>
  </si>
  <si>
    <t>O01879</t>
  </si>
  <si>
    <t>O03396</t>
  </si>
  <si>
    <t>O03609</t>
  </si>
  <si>
    <t>O04113</t>
  </si>
  <si>
    <t>O04279</t>
  </si>
  <si>
    <t>O04419</t>
  </si>
  <si>
    <t>O05325</t>
  </si>
  <si>
    <t>O05570</t>
  </si>
  <si>
    <t>O06257</t>
  </si>
  <si>
    <t>O06346</t>
  </si>
  <si>
    <t>O07285</t>
  </si>
  <si>
    <t>O07979</t>
  </si>
  <si>
    <t>O08713</t>
  </si>
  <si>
    <t>O09323</t>
  </si>
  <si>
    <t>O09356</t>
  </si>
  <si>
    <t>O09715</t>
  </si>
  <si>
    <t>O09952</t>
  </si>
  <si>
    <t>O01457</t>
  </si>
  <si>
    <t>O02552</t>
  </si>
  <si>
    <t>O03690</t>
  </si>
  <si>
    <t>O03885</t>
  </si>
  <si>
    <t>O03945</t>
  </si>
  <si>
    <t>O04160</t>
  </si>
  <si>
    <t>O04570</t>
  </si>
  <si>
    <t>O04690</t>
  </si>
  <si>
    <t>O08971</t>
  </si>
  <si>
    <t>O00102</t>
  </si>
  <si>
    <t>O00549</t>
  </si>
  <si>
    <t>O00688</t>
  </si>
  <si>
    <t>O00986</t>
  </si>
  <si>
    <t>O00991</t>
  </si>
  <si>
    <t>O01305</t>
  </si>
  <si>
    <t>O01365</t>
  </si>
  <si>
    <t>O01887</t>
  </si>
  <si>
    <t>O03325</t>
  </si>
  <si>
    <t>O04550</t>
  </si>
  <si>
    <t>O05060</t>
  </si>
  <si>
    <t>O06079</t>
  </si>
  <si>
    <t>O07435</t>
  </si>
  <si>
    <t>O09027</t>
  </si>
  <si>
    <t>O09827</t>
  </si>
  <si>
    <t>O00860</t>
  </si>
  <si>
    <t>O03642</t>
  </si>
  <si>
    <t>O03959</t>
  </si>
  <si>
    <t>O04490</t>
  </si>
  <si>
    <t>O05093</t>
  </si>
  <si>
    <t>O05166</t>
  </si>
  <si>
    <t>O05308</t>
  </si>
  <si>
    <t>O05853</t>
  </si>
  <si>
    <t>O07790</t>
  </si>
  <si>
    <t>O08253</t>
  </si>
  <si>
    <t>O08434</t>
  </si>
  <si>
    <t>O09797</t>
  </si>
  <si>
    <t>O00221</t>
  </si>
  <si>
    <t>O00927</t>
  </si>
  <si>
    <t>O01825</t>
  </si>
  <si>
    <t>O03181</t>
  </si>
  <si>
    <t>O04062</t>
  </si>
  <si>
    <t>O04482</t>
  </si>
  <si>
    <t>O04706</t>
  </si>
  <si>
    <t>O04806</t>
  </si>
  <si>
    <t>O05497</t>
  </si>
  <si>
    <t>O07434</t>
  </si>
  <si>
    <t>O08452</t>
  </si>
  <si>
    <t>O09137</t>
  </si>
  <si>
    <t>O09216</t>
  </si>
  <si>
    <t>O00412</t>
  </si>
  <si>
    <t>O01172</t>
  </si>
  <si>
    <t>O01726</t>
  </si>
  <si>
    <t>O01876</t>
  </si>
  <si>
    <t>O03312</t>
  </si>
  <si>
    <t>O05107</t>
  </si>
  <si>
    <t>O05933</t>
  </si>
  <si>
    <t>O06010</t>
  </si>
  <si>
    <t>O06162</t>
  </si>
  <si>
    <t>O06369</t>
  </si>
  <si>
    <t>O08242</t>
  </si>
  <si>
    <t>O08261</t>
  </si>
  <si>
    <t>O08533</t>
  </si>
  <si>
    <t>O08719</t>
  </si>
  <si>
    <t>O09578</t>
  </si>
  <si>
    <t>O00040</t>
  </si>
  <si>
    <t>O00345</t>
  </si>
  <si>
    <t>O00449</t>
  </si>
  <si>
    <t>O00924</t>
  </si>
  <si>
    <t>O01960</t>
  </si>
  <si>
    <t>O03846</t>
  </si>
  <si>
    <t>O03879</t>
  </si>
  <si>
    <t>O07119</t>
  </si>
  <si>
    <t>O07233</t>
  </si>
  <si>
    <t>O08623</t>
  </si>
  <si>
    <t>O09913</t>
  </si>
  <si>
    <t>O00372</t>
  </si>
  <si>
    <t>O00698</t>
  </si>
  <si>
    <t>O01094</t>
  </si>
  <si>
    <t>O02008</t>
  </si>
  <si>
    <t>O02715</t>
  </si>
  <si>
    <t>O02774</t>
  </si>
  <si>
    <t>O04808</t>
  </si>
  <si>
    <t>O06234</t>
  </si>
  <si>
    <t>O06495</t>
  </si>
  <si>
    <t>O06787</t>
  </si>
  <si>
    <t>O09028</t>
  </si>
  <si>
    <t>O09691</t>
  </si>
  <si>
    <t>O00157</t>
  </si>
  <si>
    <t>O01005</t>
  </si>
  <si>
    <t>O01556</t>
  </si>
  <si>
    <t>O02759</t>
  </si>
  <si>
    <t>O02768</t>
  </si>
  <si>
    <t>O03851</t>
  </si>
  <si>
    <t>O03955</t>
  </si>
  <si>
    <t>O04962</t>
  </si>
  <si>
    <t>O05659</t>
  </si>
  <si>
    <t>O06466</t>
  </si>
  <si>
    <t>O06522</t>
  </si>
  <si>
    <t>O06629</t>
  </si>
  <si>
    <t>O07953</t>
  </si>
  <si>
    <t>O08538</t>
  </si>
  <si>
    <t>O09615</t>
  </si>
  <si>
    <t>O00053</t>
  </si>
  <si>
    <t>O00747</t>
  </si>
  <si>
    <t>O01466</t>
  </si>
  <si>
    <t>O01755</t>
  </si>
  <si>
    <t>O01834</t>
  </si>
  <si>
    <t>O03129</t>
  </si>
  <si>
    <t>O03995</t>
  </si>
  <si>
    <t>O04189</t>
  </si>
  <si>
    <t>O06084</t>
  </si>
  <si>
    <t>O06497</t>
  </si>
  <si>
    <t>O06570</t>
  </si>
  <si>
    <t>O08124</t>
  </si>
  <si>
    <t>O09018</t>
  </si>
  <si>
    <t>O09534</t>
  </si>
  <si>
    <t>O00138</t>
  </si>
  <si>
    <t>O02126</t>
  </si>
  <si>
    <t>O02305</t>
  </si>
  <si>
    <t>O03764</t>
  </si>
  <si>
    <t>O04318</t>
  </si>
  <si>
    <t>O05493</t>
  </si>
  <si>
    <t>O06647</t>
  </si>
  <si>
    <t>O07145</t>
  </si>
  <si>
    <t>O07206</t>
  </si>
  <si>
    <t>O07207</t>
  </si>
  <si>
    <t>O07628</t>
  </si>
  <si>
    <t>O08055</t>
  </si>
  <si>
    <t>O08890</t>
  </si>
  <si>
    <t>O09282</t>
  </si>
  <si>
    <t>O09288</t>
  </si>
  <si>
    <t>O09319</t>
  </si>
  <si>
    <t>O09894</t>
  </si>
  <si>
    <t>DASHBOARD_DATA  —  live calculations feeding the Northstar Dashboard (SUMIFS / COUNTIFS / AVERAGEIFS against Raw_Data). Do not delete.</t>
  </si>
  <si>
    <t>KPIs</t>
  </si>
  <si>
    <t>Metric</t>
  </si>
  <si>
    <t>Value</t>
  </si>
  <si>
    <t>Sales 2024</t>
  </si>
  <si>
    <t>Sales 2025</t>
  </si>
  <si>
    <t>Profit 2024</t>
  </si>
  <si>
    <t>Profit 2025</t>
  </si>
  <si>
    <t>Orders 2024</t>
  </si>
  <si>
    <t>Orders 2025</t>
  </si>
  <si>
    <t>Sales YoY Growth</t>
  </si>
  <si>
    <t>Profit YoY Growth</t>
  </si>
  <si>
    <t>Monthly Sales &amp; Profit Trend (2024 vs 2025)</t>
  </si>
  <si>
    <t>Month</t>
  </si>
  <si>
    <t>MonthNum</t>
  </si>
  <si>
    <t>Jan</t>
  </si>
  <si>
    <t>Feb</t>
  </si>
  <si>
    <t>Mar</t>
  </si>
  <si>
    <t>Apr</t>
  </si>
  <si>
    <t>May</t>
  </si>
  <si>
    <t>Jun</t>
  </si>
  <si>
    <t>Jul</t>
  </si>
  <si>
    <t>Aug</t>
  </si>
  <si>
    <t>Sep</t>
  </si>
  <si>
    <t>Oct</t>
  </si>
  <si>
    <t>Nov</t>
  </si>
  <si>
    <t>Dec</t>
  </si>
  <si>
    <t>Revenue &amp; Profit by Category</t>
  </si>
  <si>
    <t>Margin</t>
  </si>
  <si>
    <t>Orders</t>
  </si>
  <si>
    <t>AOV</t>
  </si>
  <si>
    <t>Revenue &amp; Profit by Region</t>
  </si>
  <si>
    <t>New vs Returning Customers</t>
  </si>
  <si>
    <t>Customer Type</t>
  </si>
  <si>
    <t>Product Performance (all 24 products)</t>
  </si>
  <si>
    <t>Product</t>
  </si>
  <si>
    <t>Top 10 Products by Revenue</t>
  </si>
  <si>
    <t>Rank</t>
  </si>
  <si>
    <t>Top 10 Products by Profit</t>
  </si>
  <si>
    <t>Top 10 Customers by Revenue (from Table PivotTable)</t>
  </si>
  <si>
    <t>Customer</t>
  </si>
  <si>
    <t>Underperforming Regions (lowest profit)</t>
  </si>
  <si>
    <t>Profit per Order</t>
  </si>
  <si>
    <t>REVENUE &amp; PROFIT BY REGION  (in DESC order)</t>
  </si>
  <si>
    <t>UNIQUE CUSTOMER</t>
  </si>
  <si>
    <t>2024 CUSTOMERS</t>
  </si>
  <si>
    <t>2025 customers</t>
  </si>
  <si>
    <t>2025 CUSTOMERS</t>
  </si>
  <si>
    <t>ANSWER: The pivot table shows which categories generated the most profit over the 2 years. Electronics generated the most profit.</t>
  </si>
  <si>
    <t>Values</t>
  </si>
  <si>
    <t>2. Customer orders in the Northern Ireland grew by only 7.8%, sales and profit grew by 14.11% and 16.06% respectively.</t>
  </si>
  <si>
    <t>Answer: On aggregate(2024 and 2025) North East and Northern Ireland regions are both underperforming at Total profit of $18k and $24k respectively. These regions also have the least number of customer orders. North East has 331 and 433 which leads to the creation and computation of the profit per order metric and Northern Ireland performs worse with $55.87 per order while North East has $57.24 per order</t>
  </si>
  <si>
    <t>This insight translates accurately onto total revenue. North East and Northern Ireland both perform the worst with $45k and $57k respectively, however sales per order is 137.62 for North East and $133.06 for Northern Ireland.</t>
  </si>
  <si>
    <t>1. While customer orders in the North East region grew by 20.67%, Sales and Profit grew by only 1.37% and 2.43% respectively.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</si>
</sst>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
    <numFmt numFmtId="166" formatCode="&quot;£&quot;#,##0.00"/>
  </numFmts>
  <fonts count="19" x14ac:knownFonts="1">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
      <b/>
      <i/>
      <sz val="10"/>
      <color rgb="FF1F2A44"/>
      <name val="Calibri"/>
    </font>
    <font>
      <b/>
      <sz val="10"/>
      <color rgb="FFFFFFFF"/>
      <name val="Calibri"/>
    </font>
    <font>
      <b/>
      <sz val="10"/>
      <name val="Calibri"/>
    </font>
    <font>
      <b/>
      <sz val="24"/>
      <color rgb="FFFFFFFF"/>
      <name val="Calibri"/>
    </font>
    <font>
      <sz val="12"/>
      <color rgb="FFD7DEEA"/>
      <name val="Calibri"/>
    </font>
    <font>
      <b/>
      <sz val="9"/>
      <color rgb="FF6B7280"/>
      <name val="Calibri"/>
    </font>
    <font>
      <b/>
      <sz val="20"/>
      <color rgb="FF1F2A44"/>
      <name val="Calibri"/>
    </font>
    <font>
      <sz val="9"/>
      <color rgb="FF1BAF7A"/>
      <name val="Calibri"/>
    </font>
    <font>
      <sz val="9"/>
      <color rgb="FF6B7280"/>
      <name val="Calibri"/>
    </font>
    <font>
      <b/>
      <sz val="11"/>
      <color rgb="FF1F2A44"/>
      <name val="Calibri"/>
    </font>
    <font>
      <sz val="9.5"/>
      <color rgb="FF1F2A44"/>
      <name val="Calibri"/>
    </font>
    <font>
      <b/>
      <sz val="8.5"/>
      <color rgb="FF6B7280"/>
      <name val="Calibri"/>
    </font>
    <font>
      <b/>
      <sz val="13"/>
      <color rgb="FF1F2A44"/>
      <name val="Calibri"/>
    </font>
    <font>
      <sz val="10"/>
      <color rgb="FF1F2A44"/>
      <name val="Calibri"/>
    </font>
    <font>
      <i/>
      <sz val="8.5"/>
      <color rgb="FF6B7280"/>
      <name val="Calibri"/>
    </font>
  </fonts>
  <fills count="8">
    <fill>
      <patternFill patternType="none"/>
    </fill>
    <fill>
      <patternFill patternType="gray125"/>
    </fill>
    <fill>
      <patternFill patternType="solid">
        <fgColor rgb="FFFFFF00"/>
        <bgColor indexed="64"/>
      </patternFill>
    </fill>
    <fill>
      <patternFill patternType="solid">
        <fgColor rgb="FF1F2A44"/>
      </patternFill>
    </fill>
    <fill>
      <patternFill patternType="solid">
        <fgColor rgb="FFF4F6F8"/>
      </patternFill>
    </fill>
    <fill>
      <patternFill patternType="solid">
        <fgColor rgb="FF2E3E63"/>
      </patternFill>
    </fill>
    <fill>
      <patternFill patternType="solid">
        <fgColor rgb="FFFFFFFF"/>
      </patternFill>
    </fill>
    <fill>
      <patternFill patternType="solid">
        <fgColor rgb="FFFFF7E8"/>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1F2A44"/>
      </left>
      <right style="thin">
        <color rgb="FFE2E5EA"/>
      </right>
      <top style="thin">
        <color rgb="FFE2E5EA"/>
      </top>
      <bottom style="thin">
        <color rgb="FFE2E5EA"/>
      </bottom>
      <diagonal/>
    </border>
    <border>
      <left style="medium">
        <color rgb="FFEDA100"/>
      </left>
      <right/>
      <top/>
      <bottom/>
      <diagonal/>
    </border>
    <border>
      <left style="medium">
        <color rgb="FF1BAF7A"/>
      </left>
      <right style="thin">
        <color rgb="FFE2E5EA"/>
      </right>
      <top style="thin">
        <color rgb="FFE2E5EA"/>
      </top>
      <bottom style="thin">
        <color rgb="FFE2E5EA"/>
      </bottom>
      <diagonal/>
    </border>
    <border>
      <left style="medium">
        <color rgb="FFE34948"/>
      </left>
      <right/>
      <top/>
      <bottom/>
      <diagonal/>
    </border>
    <border>
      <left style="medium">
        <color rgb="FF1BAF7A"/>
      </left>
      <right/>
      <top/>
      <bottom/>
      <diagonal/>
    </border>
    <border>
      <left/>
      <right/>
      <top/>
      <bottom style="medium">
        <color rgb="FF1F2A44"/>
      </bottom>
      <diagonal/>
    </border>
    <border>
      <left/>
      <right/>
      <top style="thin">
        <color rgb="FFE2E5EA"/>
      </top>
      <bottom style="thin">
        <color rgb="FFE2E5EA"/>
      </bottom>
      <diagonal/>
    </border>
    <border>
      <left/>
      <right style="thin">
        <color rgb="FFE2E5EA"/>
      </right>
      <top style="thin">
        <color rgb="FFE2E5EA"/>
      </top>
      <bottom style="thin">
        <color rgb="FFE2E5EA"/>
      </bottom>
      <diagonal/>
    </border>
    <border>
      <left style="medium">
        <color rgb="FFE34948"/>
      </left>
      <right/>
      <top/>
      <bottom/>
      <diagonal/>
    </border>
    <border>
      <left style="medium">
        <color rgb="FF1BAF7A"/>
      </left>
      <right/>
      <top/>
      <bottom/>
      <diagonal/>
    </border>
    <border>
      <left style="medium">
        <color rgb="FFEDA100"/>
      </left>
      <right/>
      <top/>
      <bottom/>
      <diagonal/>
    </border>
    <border>
      <left/>
      <right/>
      <top/>
      <bottom style="medium">
        <color rgb="FF1F2A44"/>
      </bottom>
      <diagonal/>
    </border>
    <border>
      <left style="thin">
        <color auto="1"/>
      </left>
      <right/>
      <top/>
      <bottom/>
      <diagonal/>
    </border>
  </borders>
  <cellStyleXfs count="2">
    <xf numFmtId="0" fontId="0" fillId="0" borderId="0"/>
    <xf numFmtId="9" fontId="2" fillId="0" borderId="0"/>
  </cellStyleXfs>
  <cellXfs count="53">
    <xf numFmtId="0" fontId="0" fillId="0" borderId="0" xfId="0"/>
    <xf numFmtId="0" fontId="1" fillId="0" borderId="1" xfId="0" applyFont="1" applyBorder="1" applyAlignment="1">
      <alignment horizontal="center"/>
    </xf>
    <xf numFmtId="164" fontId="0" fillId="0" borderId="0" xfId="0" applyNumberFormat="1"/>
    <xf numFmtId="165" fontId="0" fillId="0" borderId="0" xfId="0" applyNumberFormat="1"/>
    <xf numFmtId="9" fontId="0" fillId="0" borderId="0" xfId="0" applyNumberFormat="1"/>
    <xf numFmtId="10" fontId="0" fillId="0" borderId="0" xfId="1" applyNumberFormat="1" applyFont="1"/>
    <xf numFmtId="0" fontId="0" fillId="0" borderId="0" xfId="0" pivotButton="1"/>
    <xf numFmtId="0" fontId="0" fillId="0" borderId="0" xfId="0" applyAlignment="1">
      <alignment horizontal="left"/>
    </xf>
    <xf numFmtId="165" fontId="0" fillId="2" borderId="0" xfId="0" applyNumberFormat="1" applyFill="1"/>
    <xf numFmtId="165" fontId="3" fillId="2" borderId="0" xfId="0" applyNumberFormat="1" applyFont="1" applyFill="1"/>
    <xf numFmtId="0" fontId="0" fillId="2" borderId="0" xfId="0" applyFill="1"/>
    <xf numFmtId="0" fontId="3" fillId="0" borderId="0" xfId="0" applyFont="1"/>
    <xf numFmtId="0" fontId="1" fillId="0" borderId="2" xfId="0" applyFont="1" applyBorder="1" applyAlignment="1">
      <alignment horizontal="center"/>
    </xf>
    <xf numFmtId="2" fontId="0" fillId="0" borderId="0" xfId="0" applyNumberFormat="1"/>
    <xf numFmtId="0" fontId="0" fillId="0" borderId="0" xfId="0" applyAlignment="1">
      <alignment horizontal="left" indent="1"/>
    </xf>
    <xf numFmtId="0" fontId="4" fillId="0" borderId="0" xfId="0" applyFont="1"/>
    <xf numFmtId="0" fontId="5" fillId="3" borderId="0" xfId="0" applyFont="1" applyFill="1"/>
    <xf numFmtId="0" fontId="6" fillId="0" borderId="0" xfId="0" applyFont="1"/>
    <xf numFmtId="0" fontId="0" fillId="4" borderId="0" xfId="0" applyFill="1"/>
    <xf numFmtId="166" fontId="0" fillId="0" borderId="0" xfId="0" applyNumberFormat="1"/>
    <xf numFmtId="10" fontId="2" fillId="0" borderId="0" xfId="1" applyNumberFormat="1"/>
    <xf numFmtId="0" fontId="6" fillId="0" borderId="0" xfId="0" applyFont="1" applyAlignment="1">
      <alignment horizontal="left"/>
    </xf>
    <xf numFmtId="0" fontId="1" fillId="0" borderId="15" xfId="0" applyFont="1" applyBorder="1" applyAlignment="1">
      <alignment horizontal="center"/>
    </xf>
    <xf numFmtId="166" fontId="10" fillId="6" borderId="3" xfId="0" applyNumberFormat="1" applyFont="1" applyFill="1" applyBorder="1" applyAlignment="1">
      <alignment horizontal="left" vertical="center"/>
    </xf>
    <xf numFmtId="166" fontId="0" fillId="0" borderId="9" xfId="0" applyNumberFormat="1" applyBorder="1"/>
    <xf numFmtId="166" fontId="0" fillId="0" borderId="10" xfId="0" applyNumberFormat="1" applyBorder="1"/>
    <xf numFmtId="0" fontId="13" fillId="4" borderId="14" xfId="0" applyFont="1" applyFill="1" applyBorder="1" applyAlignment="1">
      <alignment horizontal="left" vertical="center"/>
    </xf>
    <xf numFmtId="0" fontId="0" fillId="0" borderId="8" xfId="0" applyBorder="1"/>
    <xf numFmtId="0" fontId="12" fillId="6" borderId="3" xfId="0" applyFont="1" applyFill="1" applyBorder="1" applyAlignment="1">
      <alignment horizontal="left" vertical="center"/>
    </xf>
    <xf numFmtId="0" fontId="0" fillId="0" borderId="9" xfId="0" applyBorder="1"/>
    <xf numFmtId="0" fontId="0" fillId="0" borderId="10" xfId="0" applyBorder="1"/>
    <xf numFmtId="0" fontId="17" fillId="6" borderId="6" xfId="0" applyFont="1" applyFill="1" applyBorder="1" applyAlignment="1">
      <alignment horizontal="left" vertical="center" wrapText="1" indent="1"/>
    </xf>
    <xf numFmtId="0" fontId="0" fillId="0" borderId="0" xfId="0"/>
    <xf numFmtId="0" fontId="0" fillId="0" borderId="11" xfId="0" applyBorder="1"/>
    <xf numFmtId="0" fontId="18" fillId="4" borderId="0" xfId="0" applyFont="1" applyFill="1" applyAlignment="1">
      <alignment horizontal="left"/>
    </xf>
    <xf numFmtId="3" fontId="10" fillId="6" borderId="3" xfId="0" applyNumberFormat="1" applyFont="1" applyFill="1" applyBorder="1" applyAlignment="1">
      <alignment horizontal="left" vertical="center"/>
    </xf>
    <xf numFmtId="0" fontId="15" fillId="6" borderId="5" xfId="0" applyFont="1" applyFill="1" applyBorder="1" applyAlignment="1">
      <alignment horizontal="left"/>
    </xf>
    <xf numFmtId="0" fontId="9" fillId="6" borderId="3" xfId="0" applyFont="1" applyFill="1" applyBorder="1" applyAlignment="1">
      <alignment horizontal="left" vertical="center"/>
    </xf>
    <xf numFmtId="0" fontId="17" fillId="6" borderId="7" xfId="0" applyFont="1" applyFill="1" applyBorder="1" applyAlignment="1">
      <alignment horizontal="left" vertical="center" wrapText="1" indent="1"/>
    </xf>
    <xf numFmtId="0" fontId="0" fillId="0" borderId="12" xfId="0" applyBorder="1"/>
    <xf numFmtId="0" fontId="16" fillId="6" borderId="5" xfId="0" applyFont="1" applyFill="1" applyBorder="1" applyAlignment="1">
      <alignment horizontal="left"/>
    </xf>
    <xf numFmtId="0" fontId="7" fillId="3" borderId="0" xfId="0" applyFont="1" applyFill="1" applyAlignment="1">
      <alignment horizontal="left" vertical="center"/>
    </xf>
    <xf numFmtId="0" fontId="8" fillId="5" borderId="0" xfId="0" applyFont="1" applyFill="1" applyAlignment="1">
      <alignment horizontal="left" vertical="center"/>
    </xf>
    <xf numFmtId="165" fontId="10" fillId="6" borderId="3" xfId="0" applyNumberFormat="1" applyFont="1" applyFill="1" applyBorder="1" applyAlignment="1">
      <alignment horizontal="left" vertical="center"/>
    </xf>
    <xf numFmtId="10" fontId="10" fillId="6" borderId="3" xfId="0" applyNumberFormat="1" applyFont="1" applyFill="1" applyBorder="1" applyAlignment="1">
      <alignment horizontal="left" vertical="center"/>
    </xf>
    <xf numFmtId="10" fontId="0" fillId="0" borderId="9" xfId="0" applyNumberFormat="1" applyBorder="1"/>
    <xf numFmtId="10" fontId="0" fillId="0" borderId="10" xfId="0" applyNumberFormat="1" applyBorder="1"/>
    <xf numFmtId="0" fontId="11" fillId="6" borderId="3" xfId="0" applyFont="1" applyFill="1" applyBorder="1" applyAlignment="1">
      <alignment horizontal="left" vertical="center"/>
    </xf>
    <xf numFmtId="0" fontId="14" fillId="7" borderId="4" xfId="0" applyFont="1" applyFill="1" applyBorder="1" applyAlignment="1">
      <alignment horizontal="left" vertical="center" wrapText="1" indent="1"/>
    </xf>
    <xf numFmtId="0" fontId="0" fillId="0" borderId="13" xfId="0" applyBorder="1"/>
    <xf numFmtId="0" fontId="0" fillId="0" borderId="0" xfId="0" applyNumberFormat="1"/>
    <xf numFmtId="0" fontId="0" fillId="2" borderId="0" xfId="0" applyFill="1" applyAlignment="1">
      <alignment horizontal="left"/>
    </xf>
    <xf numFmtId="0" fontId="0" fillId="2" borderId="0" xfId="0" applyNumberFormat="1" applyFill="1"/>
  </cellXfs>
  <cellStyles count="2">
    <cellStyle name="Normal" xfId="0" builtinId="0"/>
    <cellStyle name="Percent" xfId="1" builtinId="5"/>
  </cellStyles>
  <dxfs count="26">
    <dxf>
      <font>
        <color rgb="FF9C0006"/>
      </font>
      <fill>
        <patternFill>
          <bgColor rgb="FFFFC7CE"/>
        </patternFill>
      </fill>
    </dxf>
    <dxf>
      <font>
        <color rgb="FF9C0006"/>
      </font>
      <fill>
        <patternFill>
          <bgColor rgb="FFFFC7CE"/>
        </patternFill>
      </fill>
    </dxf>
    <dxf>
      <fill>
        <patternFill patternType="solid">
          <bgColor rgb="FFFFFF00"/>
        </patternFill>
      </fill>
    </dxf>
    <dxf>
      <font>
        <b/>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CA"/>
              <a:t>Sales &amp; Profit by Month (£)</a:t>
            </a:r>
          </a:p>
        </c:rich>
      </c:tx>
      <c:overlay val="1"/>
    </c:title>
    <c:autoTitleDeleted val="0"/>
    <c:plotArea>
      <c:layout/>
      <c:lineChart>
        <c:grouping val="standard"/>
        <c:varyColors val="1"/>
        <c:ser>
          <c:idx val="0"/>
          <c:order val="0"/>
          <c:tx>
            <c:strRef>
              <c:f>Analyses!$C$20</c:f>
              <c:strCache>
                <c:ptCount val="1"/>
                <c:pt idx="0">
                  <c:v>Sales 2024</c:v>
                </c:pt>
              </c:strCache>
            </c:strRef>
          </c:tx>
          <c:spPr>
            <a:ln w="19050">
              <a:solidFill>
                <a:srgbClr val="2A78D6"/>
              </a:solidFill>
              <a:prstDash val="solid"/>
            </a:ln>
          </c:spPr>
          <c:marker>
            <c:symbol val="circle"/>
            <c:size val="4"/>
            <c:spPr>
              <a:solidFill>
                <a:srgbClr val="2A78D6"/>
              </a:solidFill>
              <a:ln>
                <a:noFill/>
                <a:prstDash val="solid"/>
              </a:ln>
            </c:spPr>
          </c:marker>
          <c:cat>
            <c:strRef>
              <c:f>Analyses!$A$21:$A$32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Analyses!$C$21:$C$32</c:f>
              <c:numCache>
                <c:formatCode>"£"#,##0.00</c:formatCode>
                <c:ptCount val="12"/>
                <c:pt idx="0">
                  <c:v>60412.199999999983</c:v>
                </c:pt>
                <c:pt idx="1">
                  <c:v>53040.750000000051</c:v>
                </c:pt>
                <c:pt idx="2">
                  <c:v>58274.600000000028</c:v>
                </c:pt>
                <c:pt idx="3">
                  <c:v>56158.200000000026</c:v>
                </c:pt>
                <c:pt idx="4">
                  <c:v>57463.000000000007</c:v>
                </c:pt>
                <c:pt idx="5">
                  <c:v>54621.599999999955</c:v>
                </c:pt>
                <c:pt idx="6">
                  <c:v>55447.999999999993</c:v>
                </c:pt>
                <c:pt idx="7">
                  <c:v>59605.650000000009</c:v>
                </c:pt>
                <c:pt idx="8">
                  <c:v>57993.60000000002</c:v>
                </c:pt>
                <c:pt idx="9">
                  <c:v>57469.55000000001</c:v>
                </c:pt>
                <c:pt idx="10">
                  <c:v>51314.450000000004</c:v>
                </c:pt>
                <c:pt idx="11">
                  <c:v>60162.249999999993</c:v>
                </c:pt>
              </c:numCache>
            </c:numRef>
          </c:val>
          <c:smooth val="0"/>
          <c:extLst>
            <c:ext xmlns:c16="http://schemas.microsoft.com/office/drawing/2014/chart" uri="{C3380CC4-5D6E-409C-BE32-E72D297353CC}">
              <c16:uniqueId val="{00000000-8C6D-4AE5-BCF4-EBD3B19A89B9}"/>
            </c:ext>
          </c:extLst>
        </c:ser>
        <c:ser>
          <c:idx val="1"/>
          <c:order val="1"/>
          <c:tx>
            <c:strRef>
              <c:f>Analyses!$E$20</c:f>
              <c:strCache>
                <c:ptCount val="1"/>
                <c:pt idx="0">
                  <c:v>Sales 2025</c:v>
                </c:pt>
              </c:strCache>
            </c:strRef>
          </c:tx>
          <c:spPr>
            <a:ln w="12700">
              <a:solidFill>
                <a:srgbClr val="2A78D6"/>
              </a:solidFill>
              <a:prstDash val="dash"/>
            </a:ln>
          </c:spPr>
          <c:marker>
            <c:symbol val="circle"/>
            <c:size val="4"/>
            <c:spPr>
              <a:solidFill>
                <a:srgbClr val="2A78D6"/>
              </a:solidFill>
              <a:ln>
                <a:noFill/>
                <a:prstDash val="solid"/>
              </a:ln>
            </c:spPr>
          </c:marker>
          <c:cat>
            <c:strRef>
              <c:f>Analyses!$A$21:$A$32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Analyses!$E$21:$E$32</c:f>
              <c:numCache>
                <c:formatCode>"£"#,##0.00</c:formatCode>
                <c:ptCount val="12"/>
                <c:pt idx="0">
                  <c:v>55687.75</c:v>
                </c:pt>
                <c:pt idx="1">
                  <c:v>51382.850000000049</c:v>
                </c:pt>
                <c:pt idx="2">
                  <c:v>57232.249999999964</c:v>
                </c:pt>
                <c:pt idx="3">
                  <c:v>56452.85</c:v>
                </c:pt>
                <c:pt idx="4">
                  <c:v>59003.749999999949</c:v>
                </c:pt>
                <c:pt idx="5">
                  <c:v>60369.45</c:v>
                </c:pt>
                <c:pt idx="6">
                  <c:v>69073.150000000009</c:v>
                </c:pt>
                <c:pt idx="7">
                  <c:v>64069.799999999959</c:v>
                </c:pt>
                <c:pt idx="8">
                  <c:v>56125.099999999977</c:v>
                </c:pt>
                <c:pt idx="9">
                  <c:v>59904.249999999978</c:v>
                </c:pt>
                <c:pt idx="10">
                  <c:v>55638.100000000028</c:v>
                </c:pt>
                <c:pt idx="11">
                  <c:v>52129.049999999981</c:v>
                </c:pt>
              </c:numCache>
            </c:numRef>
          </c:val>
          <c:smooth val="0"/>
          <c:extLst>
            <c:ext xmlns:c16="http://schemas.microsoft.com/office/drawing/2014/chart" uri="{C3380CC4-5D6E-409C-BE32-E72D297353CC}">
              <c16:uniqueId val="{00000001-8C6D-4AE5-BCF4-EBD3B19A89B9}"/>
            </c:ext>
          </c:extLst>
        </c:ser>
        <c:ser>
          <c:idx val="2"/>
          <c:order val="2"/>
          <c:tx>
            <c:strRef>
              <c:f>Analyses!$D$20</c:f>
              <c:strCache>
                <c:ptCount val="1"/>
                <c:pt idx="0">
                  <c:v>Profit 2024</c:v>
                </c:pt>
              </c:strCache>
            </c:strRef>
          </c:tx>
          <c:spPr>
            <a:ln w="19050">
              <a:solidFill>
                <a:srgbClr val="EB6834"/>
              </a:solidFill>
              <a:prstDash val="solid"/>
            </a:ln>
          </c:spPr>
          <c:marker>
            <c:symbol val="circle"/>
            <c:size val="4"/>
            <c:spPr>
              <a:solidFill>
                <a:srgbClr val="EB6834"/>
              </a:solidFill>
              <a:ln>
                <a:noFill/>
                <a:prstDash val="solid"/>
              </a:ln>
            </c:spPr>
          </c:marker>
          <c:cat>
            <c:strRef>
              <c:f>Analyses!$A$21:$A$32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Analyses!$D$21:$D$32</c:f>
              <c:numCache>
                <c:formatCode>"£"#,##0.00</c:formatCode>
                <c:ptCount val="12"/>
                <c:pt idx="0">
                  <c:v>25707.199999999975</c:v>
                </c:pt>
                <c:pt idx="1">
                  <c:v>22433.749999999982</c:v>
                </c:pt>
                <c:pt idx="2">
                  <c:v>24658.599999999988</c:v>
                </c:pt>
                <c:pt idx="3">
                  <c:v>23643.199999999986</c:v>
                </c:pt>
                <c:pt idx="4">
                  <c:v>24183.999999999978</c:v>
                </c:pt>
                <c:pt idx="5">
                  <c:v>23185.599999999995</c:v>
                </c:pt>
                <c:pt idx="6">
                  <c:v>23385.999999999993</c:v>
                </c:pt>
                <c:pt idx="7">
                  <c:v>24611.649999999954</c:v>
                </c:pt>
                <c:pt idx="8">
                  <c:v>24078.599999999988</c:v>
                </c:pt>
                <c:pt idx="9">
                  <c:v>23992.55</c:v>
                </c:pt>
                <c:pt idx="10">
                  <c:v>21695.449999999997</c:v>
                </c:pt>
                <c:pt idx="11">
                  <c:v>25529.249999999975</c:v>
                </c:pt>
              </c:numCache>
            </c:numRef>
          </c:val>
          <c:smooth val="0"/>
          <c:extLst>
            <c:ext xmlns:c16="http://schemas.microsoft.com/office/drawing/2014/chart" uri="{C3380CC4-5D6E-409C-BE32-E72D297353CC}">
              <c16:uniqueId val="{00000002-8C6D-4AE5-BCF4-EBD3B19A89B9}"/>
            </c:ext>
          </c:extLst>
        </c:ser>
        <c:ser>
          <c:idx val="3"/>
          <c:order val="3"/>
          <c:tx>
            <c:strRef>
              <c:f>Analyses!$F$20</c:f>
              <c:strCache>
                <c:ptCount val="1"/>
                <c:pt idx="0">
                  <c:v>Profit 2025</c:v>
                </c:pt>
              </c:strCache>
            </c:strRef>
          </c:tx>
          <c:spPr>
            <a:ln w="12700">
              <a:solidFill>
                <a:srgbClr val="EB6834"/>
              </a:solidFill>
              <a:prstDash val="dash"/>
            </a:ln>
          </c:spPr>
          <c:marker>
            <c:symbol val="circle"/>
            <c:size val="4"/>
            <c:spPr>
              <a:solidFill>
                <a:srgbClr val="EB6834"/>
              </a:solidFill>
              <a:ln>
                <a:noFill/>
                <a:prstDash val="solid"/>
              </a:ln>
            </c:spPr>
          </c:marker>
          <c:cat>
            <c:strRef>
              <c:f>Analyses!$A$21:$A$32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Analyses!$F$21:$F$32</c:f>
              <c:numCache>
                <c:formatCode>"£"#,##0.00</c:formatCode>
                <c:ptCount val="12"/>
                <c:pt idx="0">
                  <c:v>23709.749999999989</c:v>
                </c:pt>
                <c:pt idx="1">
                  <c:v>21445.849999999991</c:v>
                </c:pt>
                <c:pt idx="2">
                  <c:v>24199.249999999993</c:v>
                </c:pt>
                <c:pt idx="3">
                  <c:v>23771.85</c:v>
                </c:pt>
                <c:pt idx="4">
                  <c:v>24274.750000000007</c:v>
                </c:pt>
                <c:pt idx="5">
                  <c:v>25790.449999999993</c:v>
                </c:pt>
                <c:pt idx="6">
                  <c:v>28587.149999999991</c:v>
                </c:pt>
                <c:pt idx="7">
                  <c:v>26275.799999999992</c:v>
                </c:pt>
                <c:pt idx="8">
                  <c:v>23377.100000000013</c:v>
                </c:pt>
                <c:pt idx="9">
                  <c:v>25084.249999999978</c:v>
                </c:pt>
                <c:pt idx="10">
                  <c:v>23157.1</c:v>
                </c:pt>
                <c:pt idx="11">
                  <c:v>22007.049999999992</c:v>
                </c:pt>
              </c:numCache>
            </c:numRef>
          </c:val>
          <c:smooth val="0"/>
          <c:extLst>
            <c:ext xmlns:c16="http://schemas.microsoft.com/office/drawing/2014/chart" uri="{C3380CC4-5D6E-409C-BE32-E72D297353CC}">
              <c16:uniqueId val="{00000003-8C6D-4AE5-BCF4-EBD3B19A89B9}"/>
            </c:ext>
          </c:extLst>
        </c:ser>
        <c:dLbls>
          <c:showLegendKey val="0"/>
          <c:showVal val="0"/>
          <c:showCatName val="0"/>
          <c:showSerName val="0"/>
          <c:showPercent val="0"/>
          <c:showBubbleSize val="0"/>
        </c:dLbls>
        <c:marker val="1"/>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spPr>
            <a:ln w="6350">
              <a:solidFill>
                <a:srgbClr val="E2E5EA"/>
              </a:solidFill>
              <a:prstDash val="solid"/>
            </a:ln>
          </c:spPr>
        </c:majorGridlines>
        <c:numFmt formatCode="\£#,##0,&quot;k&quot;"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CA"/>
              <a:t>Orders by Customer Type</a:t>
            </a:r>
          </a:p>
        </c:rich>
      </c:tx>
      <c:overlay val="1"/>
    </c:title>
    <c:autoTitleDeleted val="0"/>
    <c:plotArea>
      <c:layout>
        <c:manualLayout>
          <c:layoutTarget val="inner"/>
          <c:xMode val="edge"/>
          <c:yMode val="edge"/>
          <c:x val="4.4265593561368208E-2"/>
          <c:y val="4.7323864269601716E-2"/>
          <c:w val="0.91146881287726356"/>
          <c:h val="0.80174349652557475"/>
        </c:manualLayout>
      </c:layout>
      <c:barChart>
        <c:barDir val="col"/>
        <c:grouping val="clustered"/>
        <c:varyColors val="1"/>
        <c:ser>
          <c:idx val="0"/>
          <c:order val="0"/>
          <c:tx>
            <c:strRef>
              <c:f>Analyses!$F$59</c:f>
              <c:strCache>
                <c:ptCount val="1"/>
                <c:pt idx="0">
                  <c:v>Orders 2024</c:v>
                </c:pt>
              </c:strCache>
            </c:strRef>
          </c:tx>
          <c:spPr>
            <a:solidFill>
              <a:srgbClr val="4A3AA7"/>
            </a:solidFill>
            <a:ln>
              <a:prstDash val="solid"/>
            </a:ln>
          </c:spPr>
          <c:invertIfNegative val="1"/>
          <c:cat>
            <c:strRef>
              <c:f>Analyses!$A$60:$A$61</c:f>
              <c:strCache>
                <c:ptCount val="2"/>
                <c:pt idx="0">
                  <c:v>New</c:v>
                </c:pt>
                <c:pt idx="1">
                  <c:v>Returning</c:v>
                </c:pt>
              </c:strCache>
            </c:strRef>
          </c:cat>
          <c:val>
            <c:numRef>
              <c:f>Analyses!$F$60:$F$61</c:f>
              <c:numCache>
                <c:formatCode>General</c:formatCode>
                <c:ptCount val="2"/>
                <c:pt idx="0">
                  <c:v>1632</c:v>
                </c:pt>
                <c:pt idx="1">
                  <c:v>3347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F613-4676-82CA-0FC3390BA485}"/>
            </c:ext>
          </c:extLst>
        </c:ser>
        <c:ser>
          <c:idx val="1"/>
          <c:order val="1"/>
          <c:tx>
            <c:strRef>
              <c:f>Analyses!$G$59</c:f>
              <c:strCache>
                <c:ptCount val="1"/>
                <c:pt idx="0">
                  <c:v>Orders 2025</c:v>
                </c:pt>
              </c:strCache>
            </c:strRef>
          </c:tx>
          <c:spPr>
            <a:solidFill>
              <a:srgbClr val="EDA100"/>
            </a:solidFill>
            <a:ln>
              <a:prstDash val="solid"/>
            </a:ln>
          </c:spPr>
          <c:invertIfNegative val="1"/>
          <c:cat>
            <c:strRef>
              <c:f>Analyses!$A$60:$A$61</c:f>
              <c:strCache>
                <c:ptCount val="2"/>
                <c:pt idx="0">
                  <c:v>New</c:v>
                </c:pt>
                <c:pt idx="1">
                  <c:v>Returning</c:v>
                </c:pt>
              </c:strCache>
            </c:strRef>
          </c:cat>
          <c:val>
            <c:numRef>
              <c:f>Analyses!$G$60:$G$61</c:f>
              <c:numCache>
                <c:formatCode>General</c:formatCode>
                <c:ptCount val="2"/>
                <c:pt idx="0">
                  <c:v>160</c:v>
                </c:pt>
                <c:pt idx="1">
                  <c:v>4861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F613-4676-82CA-0FC3390BA485}"/>
            </c:ext>
          </c:extLst>
        </c:ser>
        <c:dLbls>
          <c:showLegendKey val="0"/>
          <c:showVal val="0"/>
          <c:showCatName val="0"/>
          <c:showSerName val="0"/>
          <c:showPercent val="0"/>
          <c:showBubbleSize val="0"/>
        </c:dLbls>
        <c:gapWidth val="60"/>
        <c:overlap val="-1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spPr>
            <a:ln w="6350">
              <a:solidFill>
                <a:srgbClr val="E2E5EA"/>
              </a:solidFill>
              <a:prstDash val="solid"/>
            </a:ln>
          </c:spPr>
        </c:majorGridlines>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CA"/>
              <a:t>Sales vs Profit by Category (£)</a:t>
            </a:r>
          </a:p>
        </c:rich>
      </c:tx>
      <c:layout>
        <c:manualLayout>
          <c:xMode val="edge"/>
          <c:yMode val="edge"/>
          <c:x val="0.35992575757575757"/>
          <c:y val="4.3478260869565216E-2"/>
        </c:manualLayout>
      </c:layout>
      <c:overlay val="1"/>
    </c:title>
    <c:autoTitleDeleted val="0"/>
    <c:plotArea>
      <c:layout/>
      <c:barChart>
        <c:barDir val="bar"/>
        <c:grouping val="clustered"/>
        <c:varyColors val="1"/>
        <c:ser>
          <c:idx val="0"/>
          <c:order val="0"/>
          <c:tx>
            <c:strRef>
              <c:f>Analyses!$B$35</c:f>
              <c:strCache>
                <c:ptCount val="1"/>
                <c:pt idx="0">
                  <c:v>Sales</c:v>
                </c:pt>
              </c:strCache>
            </c:strRef>
          </c:tx>
          <c:spPr>
            <a:solidFill>
              <a:srgbClr val="2A78D6"/>
            </a:solidFill>
            <a:ln>
              <a:prstDash val="solid"/>
            </a:ln>
          </c:spPr>
          <c:invertIfNegative val="1"/>
          <c:cat>
            <c:strRef>
              <c:f>Analyses!$A$36:$A$41</c:f>
              <c:strCache>
                <c:ptCount val="6"/>
                <c:pt idx="0">
                  <c:v>Home &amp; Kitchen</c:v>
                </c:pt>
                <c:pt idx="1">
                  <c:v>Electronics</c:v>
                </c:pt>
                <c:pt idx="2">
                  <c:v>Clothing</c:v>
                </c:pt>
                <c:pt idx="3">
                  <c:v>Sports &amp; Outdoors</c:v>
                </c:pt>
                <c:pt idx="4">
                  <c:v>Beauty</c:v>
                </c:pt>
                <c:pt idx="5">
                  <c:v>Books</c:v>
                </c:pt>
              </c:strCache>
            </c:strRef>
          </c:cat>
          <c:val>
            <c:numRef>
              <c:f>Analyses!$B$36:$B$41</c:f>
              <c:numCache>
                <c:formatCode>"£"#,##0.00</c:formatCode>
                <c:ptCount val="6"/>
                <c:pt idx="0">
                  <c:v>365777.74999999837</c:v>
                </c:pt>
                <c:pt idx="1">
                  <c:v>318914.49999999948</c:v>
                </c:pt>
                <c:pt idx="2">
                  <c:v>227862.2000000003</c:v>
                </c:pt>
                <c:pt idx="3">
                  <c:v>216911.14999999991</c:v>
                </c:pt>
                <c:pt idx="4">
                  <c:v>178807.90000000002</c:v>
                </c:pt>
                <c:pt idx="5">
                  <c:v>70758.699999999953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86EE-455A-8573-5BAF284EAA69}"/>
            </c:ext>
          </c:extLst>
        </c:ser>
        <c:ser>
          <c:idx val="1"/>
          <c:order val="1"/>
          <c:tx>
            <c:strRef>
              <c:f>Analyses!$C$35</c:f>
              <c:strCache>
                <c:ptCount val="1"/>
                <c:pt idx="0">
                  <c:v>Profit</c:v>
                </c:pt>
              </c:strCache>
            </c:strRef>
          </c:tx>
          <c:spPr>
            <a:solidFill>
              <a:srgbClr val="EB6834"/>
            </a:solidFill>
            <a:ln>
              <a:prstDash val="solid"/>
            </a:ln>
          </c:spPr>
          <c:invertIfNegative val="1"/>
          <c:cat>
            <c:strRef>
              <c:f>Analyses!$A$36:$A$41</c:f>
              <c:strCache>
                <c:ptCount val="6"/>
                <c:pt idx="0">
                  <c:v>Home &amp; Kitchen</c:v>
                </c:pt>
                <c:pt idx="1">
                  <c:v>Electronics</c:v>
                </c:pt>
                <c:pt idx="2">
                  <c:v>Clothing</c:v>
                </c:pt>
                <c:pt idx="3">
                  <c:v>Sports &amp; Outdoors</c:v>
                </c:pt>
                <c:pt idx="4">
                  <c:v>Beauty</c:v>
                </c:pt>
                <c:pt idx="5">
                  <c:v>Books</c:v>
                </c:pt>
              </c:strCache>
            </c:strRef>
          </c:cat>
          <c:val>
            <c:numRef>
              <c:f>Analyses!$C$36:$C$41</c:f>
              <c:numCache>
                <c:formatCode>"£"#,##0.00</c:formatCode>
                <c:ptCount val="6"/>
                <c:pt idx="0">
                  <c:v>123953.75000000064</c:v>
                </c:pt>
                <c:pt idx="1">
                  <c:v>127054.50000000049</c:v>
                </c:pt>
                <c:pt idx="2">
                  <c:v>105704.2</c:v>
                </c:pt>
                <c:pt idx="3">
                  <c:v>93851.150000000154</c:v>
                </c:pt>
                <c:pt idx="4">
                  <c:v>92101.899999999863</c:v>
                </c:pt>
                <c:pt idx="5">
                  <c:v>36120.699999999975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86EE-455A-8573-5BAF284EAA69}"/>
            </c:ext>
          </c:extLst>
        </c:ser>
        <c:dLbls>
          <c:showLegendKey val="0"/>
          <c:showVal val="0"/>
          <c:showCatName val="0"/>
          <c:showSerName val="0"/>
          <c:showPercent val="0"/>
          <c:showBubbleSize val="0"/>
        </c:dLbls>
        <c:gapWidth val="60"/>
        <c:overlap val="-10"/>
        <c:axId val="10"/>
        <c:axId val="100"/>
      </c:barChart>
      <c:catAx>
        <c:axId val="10"/>
        <c:scaling>
          <c:orientation val="maxMin"/>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in val="0"/>
        </c:scaling>
        <c:delete val="0"/>
        <c:axPos val="t"/>
        <c:majorGridlines>
          <c:spPr>
            <a:ln w="6350">
              <a:solidFill>
                <a:srgbClr val="E2E5EA"/>
              </a:solidFill>
              <a:prstDash val="solid"/>
            </a:ln>
          </c:spPr>
        </c:majorGridlines>
        <c:numFmt formatCode="\£#,##0,&quot;k&quot;" sourceLinked="0"/>
        <c:majorTickMark val="none"/>
        <c:minorTickMark val="none"/>
        <c:tickLblPos val="nextTo"/>
        <c:spPr>
          <a:ln>
            <a:noFill/>
            <a:prstDash val="solid"/>
          </a:ln>
        </c:spPr>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CA"/>
              <a:t>Sales vs Profit by Region (£)</a:t>
            </a:r>
          </a:p>
        </c:rich>
      </c:tx>
      <c:layout>
        <c:manualLayout>
          <c:xMode val="edge"/>
          <c:yMode val="edge"/>
          <c:x val="0.37118787878787884"/>
          <c:y val="0"/>
        </c:manualLayout>
      </c:layout>
      <c:overlay val="1"/>
    </c:title>
    <c:autoTitleDeleted val="0"/>
    <c:plotArea>
      <c:layout>
        <c:manualLayout>
          <c:layoutTarget val="inner"/>
          <c:xMode val="edge"/>
          <c:yMode val="edge"/>
          <c:x val="2.3518518518518518E-2"/>
          <c:y val="3.0690537084398978E-2"/>
          <c:w val="0.95296296296296301"/>
          <c:h val="0.88214088648126143"/>
        </c:manualLayout>
      </c:layout>
      <c:barChart>
        <c:barDir val="bar"/>
        <c:grouping val="clustered"/>
        <c:varyColors val="1"/>
        <c:ser>
          <c:idx val="0"/>
          <c:order val="0"/>
          <c:tx>
            <c:strRef>
              <c:f>Analyses!$B$44</c:f>
              <c:strCache>
                <c:ptCount val="1"/>
                <c:pt idx="0">
                  <c:v>Sales</c:v>
                </c:pt>
              </c:strCache>
            </c:strRef>
          </c:tx>
          <c:spPr>
            <a:solidFill>
              <a:srgbClr val="2A78D6"/>
            </a:solidFill>
            <a:ln>
              <a:prstDash val="solid"/>
            </a:ln>
          </c:spPr>
          <c:invertIfNegative val="1"/>
          <c:cat>
            <c:strRef>
              <c:f>Analyses!$A$45:$A$56</c:f>
              <c:strCache>
                <c:ptCount val="12"/>
                <c:pt idx="0">
                  <c:v>London</c:v>
                </c:pt>
                <c:pt idx="1">
                  <c:v>South East</c:v>
                </c:pt>
                <c:pt idx="2">
                  <c:v>Yorkshire &amp; Humber</c:v>
                </c:pt>
                <c:pt idx="3">
                  <c:v>North West</c:v>
                </c:pt>
                <c:pt idx="4">
                  <c:v>Scotland</c:v>
                </c:pt>
                <c:pt idx="5">
                  <c:v>East of England</c:v>
                </c:pt>
                <c:pt idx="6">
                  <c:v>East Midlands</c:v>
                </c:pt>
                <c:pt idx="7">
                  <c:v>West Midlands</c:v>
                </c:pt>
                <c:pt idx="8">
                  <c:v>South West</c:v>
                </c:pt>
                <c:pt idx="9">
                  <c:v>Wales</c:v>
                </c:pt>
                <c:pt idx="10">
                  <c:v>Northern Ireland</c:v>
                </c:pt>
                <c:pt idx="11">
                  <c:v>North East</c:v>
                </c:pt>
              </c:strCache>
            </c:strRef>
          </c:cat>
          <c:val>
            <c:numRef>
              <c:f>Analyses!$B$45:$B$56</c:f>
              <c:numCache>
                <c:formatCode>"£"#,##0.00</c:formatCode>
                <c:ptCount val="12"/>
                <c:pt idx="0">
                  <c:v>249393.90000000008</c:v>
                </c:pt>
                <c:pt idx="1">
                  <c:v>146884.85000000012</c:v>
                </c:pt>
                <c:pt idx="2">
                  <c:v>140413.55000000016</c:v>
                </c:pt>
                <c:pt idx="3">
                  <c:v>139876.35000000018</c:v>
                </c:pt>
                <c:pt idx="4">
                  <c:v>138986.70000000016</c:v>
                </c:pt>
                <c:pt idx="5">
                  <c:v>99388.600000000035</c:v>
                </c:pt>
                <c:pt idx="6">
                  <c:v>97451.600000000108</c:v>
                </c:pt>
                <c:pt idx="7">
                  <c:v>92520.700000000012</c:v>
                </c:pt>
                <c:pt idx="8">
                  <c:v>86131.049999999988</c:v>
                </c:pt>
                <c:pt idx="9">
                  <c:v>84817.950000000026</c:v>
                </c:pt>
                <c:pt idx="10">
                  <c:v>57614.299999999996</c:v>
                </c:pt>
                <c:pt idx="11">
                  <c:v>45552.650000000009</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657A-4C2B-BB29-A569B8707DF5}"/>
            </c:ext>
          </c:extLst>
        </c:ser>
        <c:ser>
          <c:idx val="1"/>
          <c:order val="1"/>
          <c:tx>
            <c:strRef>
              <c:f>Analyses!$C$44</c:f>
              <c:strCache>
                <c:ptCount val="1"/>
                <c:pt idx="0">
                  <c:v>Profit</c:v>
                </c:pt>
              </c:strCache>
            </c:strRef>
          </c:tx>
          <c:spPr>
            <a:solidFill>
              <a:srgbClr val="EB6834"/>
            </a:solidFill>
            <a:ln>
              <a:prstDash val="solid"/>
            </a:ln>
          </c:spPr>
          <c:invertIfNegative val="1"/>
          <c:cat>
            <c:strRef>
              <c:f>Analyses!$A$45:$A$56</c:f>
              <c:strCache>
                <c:ptCount val="12"/>
                <c:pt idx="0">
                  <c:v>London</c:v>
                </c:pt>
                <c:pt idx="1">
                  <c:v>South East</c:v>
                </c:pt>
                <c:pt idx="2">
                  <c:v>Yorkshire &amp; Humber</c:v>
                </c:pt>
                <c:pt idx="3">
                  <c:v>North West</c:v>
                </c:pt>
                <c:pt idx="4">
                  <c:v>Scotland</c:v>
                </c:pt>
                <c:pt idx="5">
                  <c:v>East of England</c:v>
                </c:pt>
                <c:pt idx="6">
                  <c:v>East Midlands</c:v>
                </c:pt>
                <c:pt idx="7">
                  <c:v>West Midlands</c:v>
                </c:pt>
                <c:pt idx="8">
                  <c:v>South West</c:v>
                </c:pt>
                <c:pt idx="9">
                  <c:v>Wales</c:v>
                </c:pt>
                <c:pt idx="10">
                  <c:v>Northern Ireland</c:v>
                </c:pt>
                <c:pt idx="11">
                  <c:v>North East</c:v>
                </c:pt>
              </c:strCache>
            </c:strRef>
          </c:cat>
          <c:val>
            <c:numRef>
              <c:f>Analyses!$C$45:$C$56</c:f>
              <c:numCache>
                <c:formatCode>"£"#,##0.00</c:formatCode>
                <c:ptCount val="12"/>
                <c:pt idx="0">
                  <c:v>104542.9</c:v>
                </c:pt>
                <c:pt idx="1">
                  <c:v>61259.84999999994</c:v>
                </c:pt>
                <c:pt idx="2">
                  <c:v>59211.55</c:v>
                </c:pt>
                <c:pt idx="3">
                  <c:v>58828.350000000013</c:v>
                </c:pt>
                <c:pt idx="4">
                  <c:v>57718.699999999939</c:v>
                </c:pt>
                <c:pt idx="5">
                  <c:v>41859.599999999948</c:v>
                </c:pt>
                <c:pt idx="6">
                  <c:v>40807.599999999999</c:v>
                </c:pt>
                <c:pt idx="7">
                  <c:v>39572.700000000012</c:v>
                </c:pt>
                <c:pt idx="8">
                  <c:v>36297.049999999967</c:v>
                </c:pt>
                <c:pt idx="9">
                  <c:v>35548.949999999961</c:v>
                </c:pt>
                <c:pt idx="10">
                  <c:v>24191.299999999988</c:v>
                </c:pt>
                <c:pt idx="11">
                  <c:v>18947.649999999994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657A-4C2B-BB29-A569B8707DF5}"/>
            </c:ext>
          </c:extLst>
        </c:ser>
        <c:dLbls>
          <c:showLegendKey val="0"/>
          <c:showVal val="0"/>
          <c:showCatName val="0"/>
          <c:showSerName val="0"/>
          <c:showPercent val="0"/>
          <c:showBubbleSize val="0"/>
        </c:dLbls>
        <c:gapWidth val="60"/>
        <c:overlap val="-10"/>
        <c:axId val="10"/>
        <c:axId val="100"/>
      </c:barChart>
      <c:catAx>
        <c:axId val="10"/>
        <c:scaling>
          <c:orientation val="maxMin"/>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in val="0"/>
        </c:scaling>
        <c:delete val="1"/>
        <c:axPos val="t"/>
        <c:majorGridlines>
          <c:spPr>
            <a:ln w="6350">
              <a:solidFill>
                <a:srgbClr val="E2E5EA"/>
              </a:solidFill>
              <a:prstDash val="solid"/>
            </a:ln>
          </c:spPr>
        </c:majorGridlines>
        <c:numFmt formatCode="\£#,##0,&quot;k&quot;"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CA"/>
              <a:t>Top 10 Products — Revenue (£)</a:t>
            </a:r>
          </a:p>
        </c:rich>
      </c:tx>
      <c:layout>
        <c:manualLayout>
          <c:xMode val="edge"/>
          <c:yMode val="edge"/>
          <c:x val="0.32649747474747476"/>
          <c:y val="3.2070707070707069E-3"/>
        </c:manualLayout>
      </c:layout>
      <c:overlay val="1"/>
    </c:title>
    <c:autoTitleDeleted val="0"/>
    <c:plotArea>
      <c:layout/>
      <c:barChart>
        <c:barDir val="bar"/>
        <c:grouping val="clustered"/>
        <c:varyColors val="1"/>
        <c:ser>
          <c:idx val="0"/>
          <c:order val="0"/>
          <c:tx>
            <c:strRef>
              <c:f>Analyses!$C$91</c:f>
              <c:strCache>
                <c:ptCount val="1"/>
                <c:pt idx="0">
                  <c:v>Sales</c:v>
                </c:pt>
              </c:strCache>
            </c:strRef>
          </c:tx>
          <c:spPr>
            <a:solidFill>
              <a:srgbClr val="2A78D6"/>
            </a:solidFill>
            <a:ln>
              <a:prstDash val="solid"/>
            </a:ln>
          </c:spPr>
          <c:invertIfNegative val="1"/>
          <c:cat>
            <c:strRef>
              <c:f>Analyses!$B$92:$B$101</c:f>
              <c:strCache>
                <c:ptCount val="10"/>
                <c:pt idx="0">
                  <c:v>Smartwatch</c:v>
                </c:pt>
                <c:pt idx="1">
                  <c:v>Air Fryer</c:v>
                </c:pt>
                <c:pt idx="2">
                  <c:v>Winter Jacket</c:v>
                </c:pt>
                <c:pt idx="3">
                  <c:v>Non-Stick Cookware Set</c:v>
                </c:pt>
                <c:pt idx="4">
                  <c:v>Robot Vacuum</c:v>
                </c:pt>
                <c:pt idx="5">
                  <c:v>Wireless Headphones</c:v>
                </c:pt>
                <c:pt idx="6">
                  <c:v>Running Shoes</c:v>
                </c:pt>
                <c:pt idx="7">
                  <c:v>Coffee Maker</c:v>
                </c:pt>
                <c:pt idx="8">
                  <c:v>Fitness Tracker</c:v>
                </c:pt>
                <c:pt idx="9">
                  <c:v>Sneakers</c:v>
                </c:pt>
              </c:strCache>
            </c:strRef>
          </c:cat>
          <c:val>
            <c:numRef>
              <c:f>Analyses!$C$92:$C$101</c:f>
              <c:numCache>
                <c:formatCode>"£"#,##0.00</c:formatCode>
                <c:ptCount val="10"/>
                <c:pt idx="0">
                  <c:v>137959.10000000021</c:v>
                </c:pt>
                <c:pt idx="1">
                  <c:v>100668.05000000012</c:v>
                </c:pt>
                <c:pt idx="2">
                  <c:v>96798</c:v>
                </c:pt>
                <c:pt idx="3">
                  <c:v>96562.950000000055</c:v>
                </c:pt>
                <c:pt idx="4">
                  <c:v>94371.000000000044</c:v>
                </c:pt>
                <c:pt idx="5">
                  <c:v>93347.650000000038</c:v>
                </c:pt>
                <c:pt idx="6">
                  <c:v>85865.75</c:v>
                </c:pt>
                <c:pt idx="7">
                  <c:v>74175.750000000131</c:v>
                </c:pt>
                <c:pt idx="8">
                  <c:v>56591.649999999965</c:v>
                </c:pt>
                <c:pt idx="9">
                  <c:v>55411.199999999917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49E6-43CA-BEC7-D89ED0BC5E27}"/>
            </c:ext>
          </c:extLst>
        </c:ser>
        <c:dLbls>
          <c:showLegendKey val="0"/>
          <c:showVal val="0"/>
          <c:showCatName val="0"/>
          <c:showSerName val="0"/>
          <c:showPercent val="0"/>
          <c:showBubbleSize val="0"/>
        </c:dLbls>
        <c:gapWidth val="60"/>
        <c:overlap val="-10"/>
        <c:axId val="10"/>
        <c:axId val="100"/>
      </c:barChart>
      <c:catAx>
        <c:axId val="10"/>
        <c:scaling>
          <c:orientation val="maxMin"/>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in val="0"/>
        </c:scaling>
        <c:delete val="1"/>
        <c:axPos val="t"/>
        <c:majorGridlines>
          <c:spPr>
            <a:ln w="6350">
              <a:solidFill>
                <a:srgbClr val="E2E5EA"/>
              </a:solidFill>
              <a:prstDash val="solid"/>
            </a:ln>
          </c:spPr>
        </c:majorGridlines>
        <c:numFmt formatCode="\£#,##0,&quot;k&quot;"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CA"/>
              <a:t>Top 10 Customers — Revenue (£)</a:t>
            </a:r>
          </a:p>
        </c:rich>
      </c:tx>
      <c:layout>
        <c:manualLayout>
          <c:xMode val="edge"/>
          <c:yMode val="edge"/>
          <c:x val="0.3461835016835017"/>
          <c:y val="0"/>
        </c:manualLayout>
      </c:layout>
      <c:overlay val="1"/>
    </c:title>
    <c:autoTitleDeleted val="0"/>
    <c:plotArea>
      <c:layout/>
      <c:barChart>
        <c:barDir val="bar"/>
        <c:grouping val="clustered"/>
        <c:varyColors val="1"/>
        <c:ser>
          <c:idx val="0"/>
          <c:order val="0"/>
          <c:tx>
            <c:strRef>
              <c:f>Analyses!$B$117</c:f>
              <c:strCache>
                <c:ptCount val="1"/>
                <c:pt idx="0">
                  <c:v>Sales</c:v>
                </c:pt>
              </c:strCache>
            </c:strRef>
          </c:tx>
          <c:spPr>
            <a:solidFill>
              <a:srgbClr val="2A78D6"/>
            </a:solidFill>
            <a:ln>
              <a:prstDash val="solid"/>
            </a:ln>
          </c:spPr>
          <c:invertIfNegative val="1"/>
          <c:cat>
            <c:strRef>
              <c:f>Analyses!$A$118:$A$127</c:f>
              <c:strCache>
                <c:ptCount val="10"/>
                <c:pt idx="0">
                  <c:v>Alex Smith</c:v>
                </c:pt>
                <c:pt idx="1">
                  <c:v>George Brown</c:v>
                </c:pt>
                <c:pt idx="2">
                  <c:v>Alex Evans</c:v>
                </c:pt>
                <c:pt idx="3">
                  <c:v>Daniel Parker</c:v>
                </c:pt>
                <c:pt idx="4">
                  <c:v>Oscar Harris</c:v>
                </c:pt>
                <c:pt idx="5">
                  <c:v>Noah Moore</c:v>
                </c:pt>
                <c:pt idx="6">
                  <c:v>Leo Thomas</c:v>
                </c:pt>
                <c:pt idx="7">
                  <c:v>Alex Martin</c:v>
                </c:pt>
                <c:pt idx="8">
                  <c:v>Sophie Jones</c:v>
                </c:pt>
                <c:pt idx="9">
                  <c:v>Jessica Walker</c:v>
                </c:pt>
              </c:strCache>
            </c:strRef>
          </c:cat>
          <c:val>
            <c:numRef>
              <c:f>Analyses!$B$118:$B$127</c:f>
              <c:numCache>
                <c:formatCode>"£"#,##0.00</c:formatCode>
                <c:ptCount val="10"/>
                <c:pt idx="0">
                  <c:v>7795.9</c:v>
                </c:pt>
                <c:pt idx="1">
                  <c:v>7666.8</c:v>
                </c:pt>
                <c:pt idx="2">
                  <c:v>7534.25</c:v>
                </c:pt>
                <c:pt idx="3">
                  <c:v>7479</c:v>
                </c:pt>
                <c:pt idx="4">
                  <c:v>7311.8</c:v>
                </c:pt>
                <c:pt idx="5">
                  <c:v>7211.3</c:v>
                </c:pt>
                <c:pt idx="6">
                  <c:v>7151.85</c:v>
                </c:pt>
                <c:pt idx="7">
                  <c:v>7045.65</c:v>
                </c:pt>
                <c:pt idx="8">
                  <c:v>6742.4</c:v>
                </c:pt>
                <c:pt idx="9">
                  <c:v>6641.7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6EE2-4CE4-9173-E788EF0B17EF}"/>
            </c:ext>
          </c:extLst>
        </c:ser>
        <c:dLbls>
          <c:showLegendKey val="0"/>
          <c:showVal val="0"/>
          <c:showCatName val="0"/>
          <c:showSerName val="0"/>
          <c:showPercent val="0"/>
          <c:showBubbleSize val="0"/>
        </c:dLbls>
        <c:gapWidth val="60"/>
        <c:overlap val="-10"/>
        <c:axId val="10"/>
        <c:axId val="100"/>
      </c:barChart>
      <c:catAx>
        <c:axId val="10"/>
        <c:scaling>
          <c:orientation val="maxMin"/>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in val="0"/>
        </c:scaling>
        <c:delete val="1"/>
        <c:axPos val="t"/>
        <c:majorGridlines>
          <c:spPr>
            <a:ln w="6350">
              <a:solidFill>
                <a:srgbClr val="E2E5EA"/>
              </a:solidFill>
              <a:prstDash val="solid"/>
            </a:ln>
          </c:spPr>
        </c:majorGridlines>
        <c:numFmt formatCode="\£#,##0,&quot;k&quot;"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[NORTHSTAR LTD - Retail_Sales_Customer_Performance_Analysis.xlsx]Q2!PivotTable16</c:name>
    <c:fmtId val="5"/>
  </c:pivotSource>
  <c:chart>
    <c:autoTitleDeleted val="1"/>
    <c:pivotFmts>
      <c:pivotFmt>
        <c:idx val="0"/>
        <c:spPr>
          <a:ln w="28575" cap="rnd">
            <a:solidFill>
              <a:schemeClr val="accent1"/>
            </a:solidFill>
            <a:prstDash val="solid"/>
            <a:round/>
          </a:ln>
        </c:spPr>
        <c:marker>
          <c:symbol val="circle"/>
          <c:size val="5"/>
          <c:spPr>
            <a:solidFill>
              <a:schemeClr val="accent1"/>
            </a:solidFill>
            <a:ln w="9525">
              <a:solidFill>
                <a:schemeClr val="accent1"/>
              </a:solidFill>
              <a:prstDash val="solid"/>
            </a:ln>
          </c:spPr>
        </c:marker>
        <c:dLbl>
          <c:idx val="0"/>
          <c:delete val="1"/>
          <c:extLst>
            <c:ext xmlns:c15="http://schemas.microsoft.com/office/drawing/2012/chart" uri="{CE6537A1-D6FC-4f65-9D91-7224C49458BB}"/>
          </c:extLst>
        </c:dLbl>
      </c:pivotFmt>
      <c:pivotFmt>
        <c:idx val="1"/>
        <c:spPr>
          <a:ln w="28575" cap="rnd">
            <a:solidFill>
              <a:schemeClr val="accent2"/>
            </a:solidFill>
            <a:prstDash val="solid"/>
            <a:round/>
          </a:ln>
        </c:spPr>
        <c:marker>
          <c:symbol val="circle"/>
          <c:size val="5"/>
          <c:spPr>
            <a:solidFill>
              <a:schemeClr val="accent2"/>
            </a:solidFill>
            <a:ln w="9525">
              <a:solidFill>
                <a:schemeClr val="accent2"/>
              </a:solidFill>
              <a:prstDash val="solid"/>
            </a:ln>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'Q2'!$B$3</c:f>
              <c:strCache>
                <c:ptCount val="1"/>
                <c:pt idx="0">
                  <c:v>Sum of Sales</c:v>
                </c:pt>
              </c:strCache>
            </c:strRef>
          </c:tx>
          <c:spPr>
            <a:ln w="28575" cap="rnd">
              <a:solidFill>
                <a:schemeClr val="accent1"/>
              </a:solidFill>
              <a:prstDash val="solid"/>
              <a:round/>
            </a:ln>
          </c:spPr>
          <c:marker>
            <c:symbol val="circle"/>
            <c:size val="5"/>
            <c:spPr>
              <a:solidFill>
                <a:schemeClr val="accent1"/>
              </a:solidFill>
              <a:ln w="9525">
                <a:solidFill>
                  <a:schemeClr val="accent1"/>
                </a:solidFill>
                <a:prstDash val="solid"/>
              </a:ln>
            </c:spPr>
          </c:marker>
          <c:cat>
            <c:strRef>
              <c:f>'Q2'!$A$4:$A$16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'Q2'!$B$4:$B$16</c:f>
              <c:numCache>
                <c:formatCode>\£#,##0.00</c:formatCode>
                <c:ptCount val="12"/>
                <c:pt idx="0">
                  <c:v>55687.749999999993</c:v>
                </c:pt>
                <c:pt idx="1">
                  <c:v>51382.850000000013</c:v>
                </c:pt>
                <c:pt idx="2">
                  <c:v>57232.249999999964</c:v>
                </c:pt>
                <c:pt idx="3">
                  <c:v>56452.849999999977</c:v>
                </c:pt>
                <c:pt idx="4">
                  <c:v>59003.75</c:v>
                </c:pt>
                <c:pt idx="5">
                  <c:v>60369.450000000033</c:v>
                </c:pt>
                <c:pt idx="6">
                  <c:v>69073.150000000023</c:v>
                </c:pt>
                <c:pt idx="7">
                  <c:v>64069.799999999988</c:v>
                </c:pt>
                <c:pt idx="8">
                  <c:v>56125.100000000013</c:v>
                </c:pt>
                <c:pt idx="9">
                  <c:v>59904.250000000036</c:v>
                </c:pt>
                <c:pt idx="10">
                  <c:v>55638.1</c:v>
                </c:pt>
                <c:pt idx="11">
                  <c:v>52129.049999999988</c:v>
                </c:pt>
              </c:numCache>
            </c:numRef>
          </c:val>
          <c:smooth val="0"/>
          <c:extLst>
            <c:ext xmlns:c16="http://schemas.microsoft.com/office/drawing/2014/chart" uri="{C3380CC4-5D6E-409C-BE32-E72D297353CC}">
              <c16:uniqueId val="{00000000-C386-4CE2-813A-9847BCB542F8}"/>
            </c:ext>
          </c:extLst>
        </c:ser>
        <c:ser>
          <c:idx val="1"/>
          <c:order val="1"/>
          <c:tx>
            <c:strRef>
              <c:f>'Q2'!$C$3</c:f>
              <c:strCache>
                <c:ptCount val="1"/>
                <c:pt idx="0">
                  <c:v>Sum of Profit</c:v>
                </c:pt>
              </c:strCache>
            </c:strRef>
          </c:tx>
          <c:spPr>
            <a:ln w="28575" cap="rnd">
              <a:solidFill>
                <a:schemeClr val="accent2"/>
              </a:solidFill>
              <a:prstDash val="solid"/>
              <a:round/>
            </a:ln>
          </c:spPr>
          <c:marker>
            <c:symbol val="circle"/>
            <c:size val="5"/>
            <c:spPr>
              <a:solidFill>
                <a:schemeClr val="accent2"/>
              </a:solidFill>
              <a:ln w="9525">
                <a:solidFill>
                  <a:schemeClr val="accent2"/>
                </a:solidFill>
                <a:prstDash val="solid"/>
              </a:ln>
            </c:spPr>
          </c:marker>
          <c:cat>
            <c:strRef>
              <c:f>'Q2'!$A$4:$A$16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'Q2'!$C$4:$C$16</c:f>
              <c:numCache>
                <c:formatCode>\£#,##0.00</c:formatCode>
                <c:ptCount val="12"/>
                <c:pt idx="0">
                  <c:v>23709.749999999989</c:v>
                </c:pt>
                <c:pt idx="1">
                  <c:v>21445.849999999991</c:v>
                </c:pt>
                <c:pt idx="2">
                  <c:v>24199.249999999989</c:v>
                </c:pt>
                <c:pt idx="3">
                  <c:v>23771.84999999998</c:v>
                </c:pt>
                <c:pt idx="4">
                  <c:v>24274.75</c:v>
                </c:pt>
                <c:pt idx="5">
                  <c:v>25790.449999999979</c:v>
                </c:pt>
                <c:pt idx="6">
                  <c:v>28587.149999999991</c:v>
                </c:pt>
                <c:pt idx="7">
                  <c:v>26275.799999999988</c:v>
                </c:pt>
                <c:pt idx="8">
                  <c:v>23377.099999999991</c:v>
                </c:pt>
                <c:pt idx="9">
                  <c:v>25084.249999999989</c:v>
                </c:pt>
                <c:pt idx="10">
                  <c:v>23157.099999999991</c:v>
                </c:pt>
                <c:pt idx="11">
                  <c:v>22007.05</c:v>
                </c:pt>
              </c:numCache>
            </c:numRef>
          </c:val>
          <c:smooth val="0"/>
          <c:extLst>
            <c:ext xmlns:c16="http://schemas.microsoft.com/office/drawing/2014/chart" uri="{C3380CC4-5D6E-409C-BE32-E72D297353CC}">
              <c16:uniqueId val="{00000001-C386-4CE2-813A-9847BCB542F8}"/>
            </c:ext>
          </c:extLst>
        </c:ser>
        <c:dLbls>
          <c:showLegendKey val="0"/>
          <c:showVal val="0"/>
          <c:showCatName val="0"/>
          <c:showSerName val="0"/>
          <c:showPercent val="0"/>
          <c:showBubbleSize val="0"/>
        </c:dLbls>
        <c:marker val="1"/>
        <c:smooth val="0"/>
        <c:axId val="1529883040"/>
        <c:axId val="1939959440"/>
      </c:lineChart>
      <c:catAx>
        <c:axId val="152988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939959440"/>
        <c:crosses val="autoZero"/>
        <c:auto val="1"/>
        <c:lblAlgn val="ctr"/>
        <c:lblOffset val="100"/>
        <c:noMultiLvlLbl val="0"/>
      </c:catAx>
      <c:valAx>
        <c:axId val="193995944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529883040"/>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[NORTHSTAR LTD - Retail_Sales_Customer_Performance_Analysis.xlsx]Q2!PivotTable16</c:name>
    <c:fmtId val="7"/>
  </c:pivotSource>
  <c:chart>
    <c:autoTitleDeleted val="1"/>
    <c:pivotFmts>
      <c:pivotFmt>
        <c:idx val="0"/>
        <c:spPr>
          <a:solidFill>
            <a:schemeClr val="accent1"/>
          </a:solidFill>
          <a:ln w="28575" cap="rnd">
            <a:solidFill>
              <a:schemeClr val="accent1"/>
            </a:solidFill>
            <a:prstDash val="solid"/>
            <a:round/>
          </a:ln>
        </c:spPr>
        <c:marker>
          <c:symbol val="circle"/>
          <c:size val="5"/>
          <c:spPr>
            <a:solidFill>
              <a:schemeClr val="accent1"/>
            </a:solidFill>
            <a:ln w="9525">
              <a:solidFill>
                <a:schemeClr val="accent1"/>
              </a:solidFill>
              <a:prstDash val="solid"/>
            </a:ln>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prstDash val="solid"/>
            <a:round/>
          </a:ln>
        </c:spPr>
        <c:marker>
          <c:symbol val="circle"/>
          <c:size val="5"/>
          <c:spPr>
            <a:solidFill>
              <a:schemeClr val="accent2"/>
            </a:solidFill>
            <a:ln w="9525">
              <a:solidFill>
                <a:schemeClr val="accent2"/>
              </a:solidFill>
              <a:prstDash val="solid"/>
            </a:ln>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prstDash val="solid"/>
            <a:round/>
          </a:ln>
        </c:spPr>
        <c:marker>
          <c:symbol val="circle"/>
          <c:size val="5"/>
          <c:spPr>
            <a:solidFill>
              <a:schemeClr val="accent1"/>
            </a:solidFill>
            <a:ln w="9525">
              <a:solidFill>
                <a:schemeClr val="accent1"/>
              </a:solidFill>
              <a:prstDash val="solid"/>
            </a:ln>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prstDash val="solid"/>
            <a:round/>
          </a:ln>
        </c:spPr>
        <c:marker>
          <c:symbol val="circle"/>
          <c:size val="5"/>
          <c:spPr>
            <a:solidFill>
              <a:schemeClr val="accent2"/>
            </a:solidFill>
            <a:ln w="9525">
              <a:solidFill>
                <a:schemeClr val="accent2"/>
              </a:solidFill>
              <a:prstDash val="solid"/>
            </a:ln>
          </c:spPr>
        </c:marker>
        <c:dLbl>
          <c:idx val="0"/>
          <c:delete val="1"/>
          <c:extLst>
            <c:ext xmlns:c15="http://schemas.microsoft.com/office/drawing/2012/chart" uri="{CE6537A1-D6FC-4f65-9D91-7224C49458BB}"/>
          </c:extLst>
        </c:dLbl>
      </c:pivotFmt>
      <c:pivotFmt>
        <c:idx val="4"/>
        <c:spPr>
          <a:ln w="28575" cap="rnd">
            <a:solidFill>
              <a:schemeClr val="accent1"/>
            </a:solidFill>
            <a:prstDash val="solid"/>
            <a:round/>
          </a:ln>
        </c:spPr>
        <c:marker>
          <c:symbol val="circle"/>
          <c:size val="5"/>
          <c:spPr>
            <a:solidFill>
              <a:schemeClr val="accent1"/>
            </a:solidFill>
            <a:ln w="9525">
              <a:solidFill>
                <a:schemeClr val="accent1"/>
              </a:solidFill>
              <a:prstDash val="solid"/>
            </a:ln>
          </c:spPr>
        </c:marker>
        <c:dLbl>
          <c:idx val="0"/>
          <c:delete val="1"/>
          <c:extLst>
            <c:ext xmlns:c15="http://schemas.microsoft.com/office/drawing/2012/chart" uri="{CE6537A1-D6FC-4f65-9D91-7224C49458BB}"/>
          </c:extLst>
        </c:dLbl>
      </c:pivotFmt>
      <c:pivotFmt>
        <c:idx val="5"/>
        <c:spPr>
          <a:ln w="28575" cap="rnd">
            <a:solidFill>
              <a:schemeClr val="accent2"/>
            </a:solidFill>
            <a:prstDash val="solid"/>
            <a:round/>
          </a:ln>
        </c:spPr>
        <c:marker>
          <c:symbol val="circle"/>
          <c:size val="5"/>
          <c:spPr>
            <a:solidFill>
              <a:schemeClr val="accent2"/>
            </a:solidFill>
            <a:ln w="9525">
              <a:solidFill>
                <a:schemeClr val="accent2"/>
              </a:solidFill>
              <a:prstDash val="solid"/>
            </a:ln>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'Q2'!$B$3</c:f>
              <c:strCache>
                <c:ptCount val="1"/>
                <c:pt idx="0">
                  <c:v>Sum of Sales</c:v>
                </c:pt>
              </c:strCache>
            </c:strRef>
          </c:tx>
          <c:spPr>
            <a:ln w="28575" cap="rnd">
              <a:solidFill>
                <a:schemeClr val="accent1"/>
              </a:solidFill>
              <a:prstDash val="solid"/>
              <a:round/>
            </a:ln>
          </c:spPr>
          <c:marker>
            <c:symbol val="circle"/>
            <c:size val="5"/>
            <c:spPr>
              <a:solidFill>
                <a:schemeClr val="accent1"/>
              </a:solidFill>
              <a:ln w="9525">
                <a:solidFill>
                  <a:schemeClr val="accent1"/>
                </a:solidFill>
                <a:prstDash val="solid"/>
              </a:ln>
            </c:spPr>
          </c:marker>
          <c:cat>
            <c:strRef>
              <c:f>'Q2'!$A$4:$A$16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'Q2'!$B$4:$B$16</c:f>
              <c:numCache>
                <c:formatCode>\£#,##0.00</c:formatCode>
                <c:ptCount val="12"/>
                <c:pt idx="0">
                  <c:v>55687.749999999993</c:v>
                </c:pt>
                <c:pt idx="1">
                  <c:v>51382.850000000013</c:v>
                </c:pt>
                <c:pt idx="2">
                  <c:v>57232.249999999964</c:v>
                </c:pt>
                <c:pt idx="3">
                  <c:v>56452.849999999977</c:v>
                </c:pt>
                <c:pt idx="4">
                  <c:v>59003.75</c:v>
                </c:pt>
                <c:pt idx="5">
                  <c:v>60369.450000000033</c:v>
                </c:pt>
                <c:pt idx="6">
                  <c:v>69073.150000000023</c:v>
                </c:pt>
                <c:pt idx="7">
                  <c:v>64069.799999999988</c:v>
                </c:pt>
                <c:pt idx="8">
                  <c:v>56125.100000000013</c:v>
                </c:pt>
                <c:pt idx="9">
                  <c:v>59904.250000000036</c:v>
                </c:pt>
                <c:pt idx="10">
                  <c:v>55638.1</c:v>
                </c:pt>
                <c:pt idx="11">
                  <c:v>52129.049999999988</c:v>
                </c:pt>
              </c:numCache>
            </c:numRef>
          </c:val>
          <c:smooth val="0"/>
          <c:extLst>
            <c:ext xmlns:c16="http://schemas.microsoft.com/office/drawing/2014/chart" uri="{C3380CC4-5D6E-409C-BE32-E72D297353CC}">
              <c16:uniqueId val="{00000000-36A8-4060-B1FB-CA93CF3398A5}"/>
            </c:ext>
          </c:extLst>
        </c:ser>
        <c:ser>
          <c:idx val="1"/>
          <c:order val="1"/>
          <c:tx>
            <c:strRef>
              <c:f>'Q2'!$C$3</c:f>
              <c:strCache>
                <c:ptCount val="1"/>
                <c:pt idx="0">
                  <c:v>Sum of Profit</c:v>
                </c:pt>
              </c:strCache>
            </c:strRef>
          </c:tx>
          <c:spPr>
            <a:ln w="28575" cap="rnd">
              <a:solidFill>
                <a:schemeClr val="accent2"/>
              </a:solidFill>
              <a:prstDash val="solid"/>
              <a:round/>
            </a:ln>
          </c:spPr>
          <c:marker>
            <c:symbol val="circle"/>
            <c:size val="5"/>
            <c:spPr>
              <a:solidFill>
                <a:schemeClr val="accent2"/>
              </a:solidFill>
              <a:ln w="9525">
                <a:solidFill>
                  <a:schemeClr val="accent2"/>
                </a:solidFill>
                <a:prstDash val="solid"/>
              </a:ln>
            </c:spPr>
          </c:marker>
          <c:cat>
            <c:strRef>
              <c:f>'Q2'!$A$4:$A$16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'Q2'!$C$4:$C$16</c:f>
              <c:numCache>
                <c:formatCode>\£#,##0.00</c:formatCode>
                <c:ptCount val="12"/>
                <c:pt idx="0">
                  <c:v>23709.749999999989</c:v>
                </c:pt>
                <c:pt idx="1">
                  <c:v>21445.849999999991</c:v>
                </c:pt>
                <c:pt idx="2">
                  <c:v>24199.249999999989</c:v>
                </c:pt>
                <c:pt idx="3">
                  <c:v>23771.84999999998</c:v>
                </c:pt>
                <c:pt idx="4">
                  <c:v>24274.75</c:v>
                </c:pt>
                <c:pt idx="5">
                  <c:v>25790.449999999979</c:v>
                </c:pt>
                <c:pt idx="6">
                  <c:v>28587.149999999991</c:v>
                </c:pt>
                <c:pt idx="7">
                  <c:v>26275.799999999988</c:v>
                </c:pt>
                <c:pt idx="8">
                  <c:v>23377.099999999991</c:v>
                </c:pt>
                <c:pt idx="9">
                  <c:v>25084.249999999989</c:v>
                </c:pt>
                <c:pt idx="10">
                  <c:v>23157.099999999991</c:v>
                </c:pt>
                <c:pt idx="11">
                  <c:v>22007.05</c:v>
                </c:pt>
              </c:numCache>
            </c:numRef>
          </c:val>
          <c:smooth val="0"/>
          <c:extLst>
            <c:ext xmlns:c16="http://schemas.microsoft.com/office/drawing/2014/chart" uri="{C3380CC4-5D6E-409C-BE32-E72D297353CC}">
              <c16:uniqueId val="{00000001-36A8-4060-B1FB-CA93CF3398A5}"/>
            </c:ext>
          </c:extLst>
        </c:ser>
        <c:dLbls>
          <c:showLegendKey val="0"/>
          <c:showVal val="0"/>
          <c:showCatName val="0"/>
          <c:showSerName val="0"/>
          <c:showPercent val="0"/>
          <c:showBubbleSize val="0"/>
        </c:dLbls>
        <c:marker val="1"/>
        <c:smooth val="0"/>
        <c:axId val="1529883040"/>
        <c:axId val="1939959440"/>
      </c:lineChart>
      <c:catAx>
        <c:axId val="152988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939959440"/>
        <c:crosses val="autoZero"/>
        <c:auto val="1"/>
        <c:lblAlgn val="ctr"/>
        <c:lblOffset val="100"/>
        <c:noMultiLvlLbl val="0"/>
      </c:catAx>
      <c:valAx>
        <c:axId val="193995944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529883040"/>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1</xdr:col>
      <xdr:colOff>0</xdr:colOff>
      <xdr:row>11</xdr:row>
      <xdr:rowOff>0</xdr:rowOff>
    </xdr:from>
    <xdr:ext cx="5940000" cy="2951999"/>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11</xdr:col>
      <xdr:colOff>254000</xdr:colOff>
      <xdr:row>11</xdr:row>
      <xdr:rowOff>6350</xdr:rowOff>
    </xdr:from>
    <xdr:ext cx="3155950" cy="2951999"/>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5940000" cy="4965700"/>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11</xdr:col>
      <xdr:colOff>228600</xdr:colOff>
      <xdr:row>28</xdr:row>
      <xdr:rowOff>177800</xdr:rowOff>
    </xdr:from>
    <xdr:ext cx="5940000" cy="4965700"/>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58</xdr:row>
      <xdr:rowOff>0</xdr:rowOff>
    </xdr:from>
    <xdr:ext cx="5940000" cy="3960000"/>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10</xdr:col>
      <xdr:colOff>0</xdr:colOff>
      <xdr:row>58</xdr:row>
      <xdr:rowOff>0</xdr:rowOff>
    </xdr:from>
    <xdr:ext cx="5940000" cy="3960000"/>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5</xdr:col>
      <xdr:colOff>0</xdr:colOff>
      <xdr:row>11</xdr:row>
      <xdr:rowOff>65087</xdr:rowOff>
    </xdr:from>
    <xdr:to>
      <xdr:col>12</xdr:col>
      <xdr:colOff>304800</xdr:colOff>
      <xdr:row>26</xdr:row>
      <xdr:rowOff>96837</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400050</xdr:colOff>
      <xdr:row>11</xdr:row>
      <xdr:rowOff>57150</xdr:rowOff>
    </xdr:from>
    <xdr:to>
      <xdr:col>20</xdr:col>
      <xdr:colOff>95250</xdr:colOff>
      <xdr:row>26</xdr:row>
      <xdr:rowOff>82550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Shirley Coomson" refreshedDate="46274.785667939817" createdVersion="8" refreshedVersion="8" minRefreshableVersion="3" recordCount="10000" xr:uid="{00000000-000A-0000-FFFF-FFFF13000000}">
  <cacheSource type="worksheet">
    <worksheetSource ref="A1:U10001" sheet="Raw_Data"/>
  </cacheSource>
  <cacheFields count="22">
    <cacheField name="Order_ID" numFmtId="0">
      <sharedItems/>
    </cacheField>
    <cacheField name="Order_Date" numFmtId="164">
      <sharedItems containsSemiMixedTypes="0" containsNonDate="0" containsDate="1" containsString="0" minDate="2024-01-01T00:00:00" maxDate="2026-01-01T00:00:00"/>
    </cacheField>
    <cacheField name="MONTH" numFmtId="0">
      <sharedItems containsSemiMixedTypes="0" containsString="0" containsNumber="1" containsInteger="1" minValue="1" maxValue="12" count="12">
        <n v="1"/>
        <n v="2"/>
        <n v="3"/>
        <n v="4"/>
        <n v="5"/>
        <n v="6"/>
        <n v="7"/>
        <n v="8"/>
        <n v="9"/>
        <n v="10"/>
        <n v="11"/>
        <n v="12"/>
      </sharedItems>
    </cacheField>
    <cacheField name="YEAR" numFmtId="0">
      <sharedItems containsSemiMixedTypes="0" containsString="0" containsNumber="1" containsInteger="1" minValue="2024" maxValue="2025" count="2">
        <n v="2024"/>
        <n v="2025"/>
      </sharedItems>
    </cacheField>
    <cacheField name="2024 by month" numFmtId="0">
      <sharedItems containsNonDate="0" containsString="0" containsBlank="1"/>
    </cacheField>
    <cacheField name="Customer_ID" numFmtId="0">
      <sharedItems count="1783">
        <s v="C0260"/>
        <s v="C0465"/>
        <s v="C0061"/>
        <s v="C0175"/>
        <s v="C0558"/>
        <s v="C1417"/>
        <s v="C0118"/>
        <s v="C0824"/>
        <s v="C0344"/>
        <s v="C1141"/>
        <s v="C0047"/>
        <s v="C1658"/>
        <s v="C0633"/>
        <s v="C1218"/>
        <s v="C0051"/>
        <s v="C0152"/>
        <s v="C0136"/>
        <s v="C0704"/>
        <s v="C0688"/>
        <s v="C0507"/>
        <s v="C0579"/>
        <s v="C0281"/>
        <s v="C0391"/>
        <s v="C0004"/>
        <s v="C0431"/>
        <s v="C1192"/>
        <s v="C0364"/>
        <s v="C0791"/>
        <s v="C0788"/>
        <s v="C0514"/>
        <s v="C0944"/>
        <s v="C0997"/>
        <s v="C0845"/>
        <s v="C0646"/>
        <s v="C0432"/>
        <s v="C0750"/>
        <s v="C0454"/>
        <s v="C0133"/>
        <s v="C0258"/>
        <s v="C1724"/>
        <s v="C0639"/>
        <s v="C0517"/>
        <s v="C0105"/>
        <s v="C1432"/>
        <s v="C0859"/>
        <s v="C0583"/>
        <s v="C0232"/>
        <s v="C0755"/>
        <s v="C0021"/>
        <s v="C0305"/>
        <s v="C0640"/>
        <s v="C0689"/>
        <s v="C0889"/>
        <s v="C0020"/>
        <s v="C1244"/>
        <s v="C0726"/>
        <s v="C1589"/>
        <s v="C0520"/>
        <s v="C1389"/>
        <s v="C0811"/>
        <s v="C0895"/>
        <s v="C0216"/>
        <s v="C1660"/>
        <s v="C0291"/>
        <s v="C0897"/>
        <s v="C1436"/>
        <s v="C1011"/>
        <s v="C0766"/>
        <s v="C0002"/>
        <s v="C0245"/>
        <s v="C0501"/>
        <s v="C1262"/>
        <s v="C0345"/>
        <s v="C0675"/>
        <s v="C0064"/>
        <s v="C0195"/>
        <s v="C1392"/>
        <s v="C0901"/>
        <s v="C1260"/>
        <s v="C0341"/>
        <s v="C0073"/>
        <s v="C0725"/>
        <s v="C1106"/>
        <s v="C0592"/>
        <s v="C0317"/>
        <s v="C0290"/>
        <s v="C1648"/>
        <s v="C0158"/>
        <s v="C0985"/>
        <s v="C1781"/>
        <s v="C1331"/>
        <s v="C0535"/>
        <s v="C1084"/>
        <s v="C1157"/>
        <s v="C0703"/>
        <s v="C0219"/>
        <s v="C0575"/>
        <s v="C0269"/>
        <s v="C0181"/>
        <s v="C0014"/>
        <s v="C0237"/>
        <s v="C0270"/>
        <s v="C0024"/>
        <s v="C1082"/>
        <s v="C1607"/>
        <s v="C1433"/>
        <s v="C0315"/>
        <s v="C0999"/>
        <s v="C1601"/>
        <s v="C0519"/>
        <s v="C0427"/>
        <s v="C0104"/>
        <s v="C1691"/>
        <s v="C0457"/>
        <s v="C0310"/>
        <s v="C0710"/>
        <s v="C0044"/>
        <s v="C0106"/>
        <s v="C1770"/>
        <s v="C0318"/>
        <s v="C0449"/>
        <s v="C0212"/>
        <s v="C0214"/>
        <s v="C0829"/>
        <s v="C0256"/>
        <s v="C0607"/>
        <s v="C0653"/>
        <s v="C1270"/>
        <s v="C0112"/>
        <s v="C0215"/>
        <s v="C0145"/>
        <s v="C1630"/>
        <s v="C1620"/>
        <s v="C0902"/>
        <s v="C0872"/>
        <s v="C0381"/>
        <s v="C1581"/>
        <s v="C0369"/>
        <s v="C0641"/>
        <s v="C0010"/>
        <s v="C0893"/>
        <s v="C0355"/>
        <s v="C0611"/>
        <s v="C0182"/>
        <s v="C0110"/>
        <s v="C0416"/>
        <s v="C1375"/>
        <s v="C1698"/>
        <s v="C0272"/>
        <s v="C0239"/>
        <s v="C0353"/>
        <s v="C0057"/>
        <s v="C1414"/>
        <s v="C0874"/>
        <s v="C1592"/>
        <s v="C0287"/>
        <s v="C0573"/>
        <s v="C1591"/>
        <s v="C1775"/>
        <s v="C0072"/>
        <s v="C1405"/>
        <s v="C0050"/>
        <s v="C0713"/>
        <s v="C0298"/>
        <s v="C0768"/>
        <s v="C0470"/>
        <s v="C0224"/>
        <s v="C1756"/>
        <s v="C1573"/>
        <s v="C0324"/>
        <s v="C1300"/>
        <s v="C0782"/>
        <s v="C1266"/>
        <s v="C0662"/>
        <s v="C0098"/>
        <s v="C0524"/>
        <s v="C0466"/>
        <s v="C1492"/>
        <s v="C0736"/>
        <s v="C0179"/>
        <s v="C1700"/>
        <s v="C0734"/>
        <s v="C1562"/>
        <s v="C1501"/>
        <s v="C0840"/>
        <s v="C0255"/>
        <s v="C0656"/>
        <s v="C0300"/>
        <s v="C1561"/>
        <s v="C0588"/>
        <s v="C1094"/>
        <s v="C0678"/>
        <s v="C1545"/>
        <s v="C1420"/>
        <s v="C1112"/>
        <s v="C0289"/>
        <s v="C0235"/>
        <s v="C1672"/>
        <s v="C0444"/>
        <s v="C0068"/>
        <s v="C0484"/>
        <s v="C0187"/>
        <s v="C0472"/>
        <s v="C0807"/>
        <s v="C0852"/>
        <s v="C0663"/>
        <s v="C0099"/>
        <s v="C0805"/>
        <s v="C0308"/>
        <s v="C0062"/>
        <s v="C0122"/>
        <s v="C0288"/>
        <s v="C0240"/>
        <s v="C0394"/>
        <s v="C0146"/>
        <s v="C0080"/>
        <s v="C0461"/>
        <s v="C0439"/>
        <s v="C1671"/>
        <s v="C0966"/>
        <s v="C0562"/>
        <s v="C0649"/>
        <s v="C0733"/>
        <s v="C1150"/>
        <s v="C0652"/>
        <s v="C0410"/>
        <s v="C1366"/>
        <s v="C0041"/>
        <s v="C0798"/>
        <s v="C0428"/>
        <s v="C0776"/>
        <s v="C1075"/>
        <s v="C0599"/>
        <s v="C0322"/>
        <s v="C0183"/>
        <s v="C0483"/>
        <s v="C1383"/>
        <s v="C0006"/>
        <s v="C0198"/>
        <s v="C1746"/>
        <s v="C0138"/>
        <s v="C0093"/>
        <s v="C1288"/>
        <s v="C0354"/>
        <s v="C1799"/>
        <s v="C1362"/>
        <s v="C0048"/>
        <s v="C0011"/>
        <s v="C0502"/>
        <s v="C1117"/>
        <s v="C0851"/>
        <s v="C0690"/>
        <s v="C0208"/>
        <s v="C0263"/>
        <s v="C0203"/>
        <s v="C1156"/>
        <s v="C1028"/>
        <s v="C1737"/>
        <s v="C1478"/>
        <s v="C1579"/>
        <s v="C0333"/>
        <s v="C0544"/>
        <s v="C0453"/>
        <s v="C0820"/>
        <s v="C0784"/>
        <s v="C1448"/>
        <s v="C0631"/>
        <s v="C1042"/>
        <s v="C0016"/>
        <s v="C1182"/>
        <s v="C0338"/>
        <s v="C0777"/>
        <s v="C0405"/>
        <s v="C1238"/>
        <s v="C0007"/>
        <s v="C0217"/>
        <s v="C0180"/>
        <s v="C1663"/>
        <s v="C1349"/>
        <s v="C0025"/>
        <s v="C0307"/>
        <s v="C1624"/>
        <s v="C1677"/>
        <s v="C1664"/>
        <s v="C0204"/>
        <s v="C1419"/>
        <s v="C0918"/>
        <s v="C1372"/>
        <s v="C0058"/>
        <s v="C0292"/>
        <s v="C0114"/>
        <s v="C0978"/>
        <s v="C0246"/>
        <s v="C0423"/>
        <s v="C0067"/>
        <s v="C1299"/>
        <s v="C1665"/>
        <s v="C1445"/>
        <s v="C0848"/>
        <s v="C1706"/>
        <s v="C0273"/>
        <s v="C0089"/>
        <s v="C0764"/>
        <s v="C0087"/>
        <s v="C0166"/>
        <s v="C0144"/>
        <s v="C1122"/>
        <s v="C0296"/>
        <s v="C0236"/>
        <s v="C0015"/>
        <s v="C1622"/>
        <s v="C1512"/>
        <s v="C0079"/>
        <s v="C0555"/>
        <s v="C0770"/>
        <s v="C0495"/>
        <s v="C1335"/>
        <s v="C0739"/>
        <s v="C1444"/>
        <s v="C0184"/>
        <s v="C1104"/>
        <s v="C1526"/>
        <s v="C0951"/>
        <s v="C0123"/>
        <s v="C1640"/>
        <s v="C1415"/>
        <s v="C0251"/>
        <s v="C0969"/>
        <s v="C0249"/>
        <s v="C0121"/>
        <s v="C1522"/>
        <s v="C0635"/>
        <s v="C1555"/>
        <s v="C1078"/>
        <s v="C0193"/>
        <s v="C0053"/>
        <s v="C0604"/>
        <s v="C0708"/>
        <s v="C0186"/>
        <s v="C1130"/>
        <s v="C0092"/>
        <s v="C0512"/>
        <s v="C0536"/>
        <s v="C0693"/>
        <s v="C0172"/>
        <s v="C1356"/>
        <s v="C1203"/>
        <s v="C1659"/>
        <s v="C0150"/>
        <s v="C0242"/>
        <s v="C1142"/>
        <s v="C1163"/>
        <s v="C0066"/>
        <s v="C0735"/>
        <s v="C1683"/>
        <s v="C1612"/>
        <s v="C0785"/>
        <s v="C0285"/>
        <s v="C1033"/>
        <s v="C0059"/>
        <s v="C0206"/>
        <s v="C1458"/>
        <s v="C0252"/>
        <s v="C0335"/>
        <s v="C0054"/>
        <s v="C0156"/>
        <s v="C1263"/>
        <s v="C0254"/>
        <s v="C0404"/>
        <s v="C1071"/>
        <s v="C0903"/>
        <s v="C1255"/>
        <s v="C0721"/>
        <s v="C0028"/>
        <s v="C0116"/>
        <s v="C0818"/>
        <s v="C1043"/>
        <s v="C1533"/>
        <s v="C0446"/>
        <s v="C0018"/>
        <s v="C1426"/>
        <s v="C0602"/>
        <s v="C0065"/>
        <s v="C0648"/>
        <s v="C1186"/>
        <s v="C1197"/>
        <s v="C0392"/>
        <s v="C1661"/>
        <s v="C0669"/>
        <s v="C0523"/>
        <s v="C0493"/>
        <s v="C0867"/>
        <s v="C1754"/>
        <s v="C1493"/>
        <s v="C0471"/>
        <s v="C1232"/>
        <s v="C0415"/>
        <s v="C0074"/>
        <s v="C0684"/>
        <s v="C1566"/>
        <s v="C0162"/>
        <s v="C0125"/>
        <s v="C0426"/>
        <s v="C0126"/>
        <s v="C0293"/>
        <s v="C0003"/>
        <s v="C0561"/>
        <s v="C0139"/>
        <s v="C1179"/>
        <s v="C1036"/>
        <s v="C0598"/>
        <s v="C0267"/>
        <s v="C0043"/>
        <s v="C1681"/>
        <s v="C0441"/>
        <s v="C1750"/>
        <s v="C0480"/>
        <s v="C1055"/>
        <s v="C1358"/>
        <s v="C0572"/>
        <s v="C0250"/>
        <s v="C0078"/>
        <s v="C0190"/>
        <s v="C1513"/>
        <s v="C0274"/>
        <s v="C0672"/>
        <s v="C0001"/>
        <s v="C1057"/>
        <s v="C0049"/>
        <s v="C0936"/>
        <s v="C0035"/>
        <s v="C0103"/>
        <s v="C0998"/>
        <s v="C0992"/>
        <s v="C0628"/>
        <s v="C0107"/>
        <s v="C0077"/>
        <s v="C0189"/>
        <s v="C0967"/>
        <s v="C1769"/>
        <s v="C1743"/>
        <s v="C0584"/>
        <s v="C0161"/>
        <s v="C1438"/>
        <s v="C1100"/>
        <s v="C0280"/>
        <s v="C0320"/>
        <s v="C0559"/>
        <s v="C1593"/>
        <s v="C1406"/>
        <s v="C1196"/>
        <s v="C1369"/>
        <s v="C1780"/>
        <s v="C0513"/>
        <s v="C0100"/>
        <s v="C0749"/>
        <s v="C0277"/>
        <s v="C0299"/>
        <s v="C0556"/>
        <s v="C0922"/>
        <s v="C0839"/>
        <s v="C1479"/>
        <s v="C1778"/>
        <s v="C1092"/>
        <s v="C0388"/>
        <s v="C0928"/>
        <s v="C0008"/>
        <s v="C1284"/>
        <s v="C0422"/>
        <s v="C0132"/>
        <s v="C0644"/>
        <s v="C0348"/>
        <s v="C1539"/>
        <s v="C0896"/>
        <s v="C1005"/>
        <s v="C1333"/>
        <s v="C0692"/>
        <s v="C0745"/>
        <s v="C0131"/>
        <s v="C0616"/>
        <s v="C0509"/>
        <s v="C1210"/>
        <s v="C1223"/>
        <s v="C1710"/>
        <s v="C0241"/>
        <s v="C0955"/>
        <s v="C1490"/>
        <s v="C0608"/>
        <s v="C1520"/>
        <s v="C1421"/>
        <s v="C0234"/>
        <s v="C1791"/>
        <s v="C0630"/>
        <s v="C0294"/>
        <s v="C0248"/>
        <s v="C0268"/>
        <s v="C1635"/>
        <s v="C1310"/>
        <s v="C0013"/>
        <s v="C0262"/>
        <s v="C0390"/>
        <s v="C0070"/>
        <s v="C0990"/>
        <s v="C0492"/>
        <s v="C0797"/>
        <s v="C1261"/>
        <s v="C1777"/>
        <s v="C0402"/>
        <s v="C1536"/>
        <s v="C0259"/>
        <s v="C1072"/>
        <s v="C0748"/>
        <s v="C0226"/>
        <s v="C0383"/>
        <s v="C0378"/>
        <s v="C1191"/>
        <s v="C1220"/>
        <s v="C0917"/>
        <s v="C0233"/>
        <s v="C1613"/>
        <s v="C1535"/>
        <s v="C0301"/>
        <s v="C0101"/>
        <s v="C0894"/>
        <s v="C0534"/>
        <s v="C0420"/>
        <s v="C0261"/>
        <s v="C0815"/>
        <s v="C1079"/>
        <s v="C0504"/>
        <s v="C1639"/>
        <s v="C0771"/>
        <s v="C0991"/>
        <s v="C1800"/>
        <s v="C0531"/>
        <s v="C0102"/>
        <s v="C1102"/>
        <s v="C1497"/>
        <s v="C0275"/>
        <s v="C1325"/>
        <s v="C1598"/>
        <s v="C1013"/>
        <s v="C0169"/>
        <s v="C0527"/>
        <s v="C1168"/>
        <s v="C0115"/>
        <s v="C1651"/>
        <s v="C0706"/>
        <s v="C0218"/>
        <s v="C0462"/>
        <s v="C1749"/>
        <s v="C0720"/>
        <s v="C1200"/>
        <s v="C0620"/>
        <s v="C1289"/>
        <s v="C1694"/>
        <s v="C0266"/>
        <s v="C0164"/>
        <s v="C0327"/>
        <s v="C0868"/>
        <s v="C1748"/>
        <s v="C0312"/>
        <s v="C0790"/>
        <s v="C0799"/>
        <s v="C0816"/>
        <s v="C0323"/>
        <s v="C1123"/>
        <s v="C0163"/>
        <s v="C1652"/>
        <s v="C0358"/>
        <s v="C0283"/>
        <s v="C1225"/>
        <s v="C0719"/>
        <s v="C1576"/>
        <s v="C1274"/>
        <s v="C0498"/>
        <s v="C1246"/>
        <s v="C1365"/>
        <s v="C0622"/>
        <s v="C1085"/>
        <s v="C1095"/>
        <s v="C0223"/>
        <s v="C1119"/>
        <s v="C0834"/>
        <s v="C1040"/>
        <s v="C1010"/>
        <s v="C1794"/>
        <s v="C1688"/>
        <s v="C0284"/>
        <s v="C0031"/>
        <s v="C0196"/>
        <s v="C0282"/>
        <s v="C0844"/>
        <s v="C0491"/>
        <s v="C0919"/>
        <s v="C0042"/>
        <s v="C1321"/>
        <s v="C1051"/>
        <s v="C1294"/>
        <s v="C0346"/>
        <s v="C0796"/>
        <s v="C0188"/>
        <s v="C1341"/>
        <s v="C1632"/>
        <s v="C0503"/>
        <s v="C1740"/>
        <s v="C0095"/>
        <s v="C0651"/>
        <s v="C0039"/>
        <s v="C1178"/>
        <s v="C0205"/>
        <s v="C0173"/>
        <s v="C0157"/>
        <s v="C1063"/>
        <s v="C0712"/>
        <s v="C1669"/>
        <s v="C0231"/>
        <s v="C0279"/>
        <s v="C0557"/>
        <s v="C1638"/>
        <s v="C1172"/>
        <s v="C0647"/>
        <s v="C1509"/>
        <s v="C1447"/>
        <s v="C0264"/>
        <s v="C0349"/>
        <s v="C1303"/>
        <s v="C0910"/>
        <s v="C0036"/>
        <s v="C1583"/>
        <s v="C0060"/>
        <s v="C0032"/>
        <s v="C1351"/>
        <s v="C1673"/>
        <s v="C0056"/>
        <s v="C1707"/>
        <s v="C0477"/>
        <s v="C1584"/>
        <s v="C0328"/>
        <s v="C0009"/>
        <s v="C1466"/>
        <s v="C0253"/>
        <s v="C0486"/>
        <s v="C0012"/>
        <s v="C1202"/>
        <s v="C1253"/>
        <s v="C0113"/>
        <s v="C1699"/>
        <s v="C1469"/>
        <s v="C1557"/>
        <s v="C1689"/>
        <s v="C0319"/>
        <s v="C0418"/>
        <s v="C0769"/>
        <s v="C1062"/>
        <s v="C0397"/>
        <s v="C0747"/>
        <s v="C0207"/>
        <s v="C0037"/>
        <s v="C0774"/>
        <s v="C1726"/>
        <s v="C1129"/>
        <s v="C0989"/>
        <s v="C0170"/>
        <s v="C1678"/>
        <s v="C0088"/>
        <s v="C1292"/>
        <s v="C1427"/>
        <s v="C0340"/>
        <s v="C0022"/>
        <s v="C1596"/>
        <s v="C0134"/>
        <s v="C0659"/>
        <s v="C0857"/>
        <s v="C0140"/>
        <s v="C0306"/>
        <s v="C0082"/>
        <s v="C0437"/>
        <s v="C0154"/>
        <s v="C0111"/>
        <s v="C0276"/>
        <s v="C1391"/>
        <s v="C0979"/>
        <s v="C1462"/>
        <s v="C0117"/>
        <s v="C1453"/>
        <s v="C1514"/>
        <s v="C0803"/>
        <s v="C0949"/>
        <s v="C1108"/>
        <s v="C0537"/>
        <s v="C1361"/>
        <s v="C0993"/>
        <s v="C1798"/>
        <s v="C0034"/>
        <s v="C0787"/>
        <s v="C0853"/>
        <s v="C1086"/>
        <s v="C0382"/>
        <s v="C0957"/>
        <s v="C0968"/>
        <s v="C1226"/>
        <s v="C0143"/>
        <s v="C0618"/>
        <s v="C0488"/>
        <s v="C0596"/>
        <s v="C1354"/>
        <s v="C0812"/>
        <s v="C1301"/>
        <s v="C0665"/>
        <s v="C0574"/>
        <s v="C0877"/>
        <s v="C0174"/>
        <s v="C0026"/>
        <s v="C1534"/>
        <s v="C0029"/>
        <s v="C1007"/>
        <s v="C1618"/>
        <s v="C0375"/>
        <s v="C0347"/>
        <s v="C1470"/>
        <s v="C0526"/>
        <s v="C1745"/>
        <s v="C1610"/>
        <s v="C1151"/>
        <s v="C0151"/>
        <s v="C1282"/>
        <s v="C1662"/>
        <s v="C0637"/>
        <s v="C0800"/>
        <s v="C1239"/>
        <s v="C0758"/>
        <s v="C0425"/>
        <s v="C0577"/>
        <s v="C0314"/>
        <s v="C1241"/>
        <s v="C0983"/>
        <s v="C0108"/>
        <s v="C1047"/>
        <s v="C1482"/>
        <s v="C0711"/>
        <s v="C0372"/>
        <s v="C0456"/>
        <s v="C1655"/>
        <s v="C0452"/>
        <s v="C0627"/>
        <s v="C1188"/>
        <s v="C0984"/>
        <s v="C1272"/>
        <s v="C1761"/>
        <s v="C0199"/>
        <s v="C0244"/>
        <s v="C0076"/>
        <s v="C1133"/>
        <s v="C1323"/>
        <s v="C0017"/>
        <s v="C1685"/>
        <s v="C0200"/>
        <s v="C0336"/>
        <s v="C1637"/>
        <s v="C0586"/>
        <s v="C0331"/>
        <s v="C0569"/>
        <s v="C0691"/>
        <s v="C0757"/>
        <s v="C0448"/>
        <s v="C1457"/>
        <s v="C1346"/>
        <s v="C1114"/>
        <s v="C1423"/>
        <s v="C1103"/>
        <s v="C0886"/>
        <s v="C0019"/>
        <s v="C0442"/>
        <s v="C0052"/>
        <s v="C0376"/>
        <s v="C1588"/>
        <s v="C0511"/>
        <s v="C1679"/>
        <s v="C0855"/>
        <s v="C1216"/>
        <s v="C0948"/>
        <s v="C1153"/>
        <s v="C0379"/>
        <s v="C0084"/>
        <s v="C1701"/>
        <s v="C1587"/>
        <s v="C0329"/>
        <s v="C1125"/>
        <s v="C0610"/>
        <s v="C1234"/>
        <s v="C0094"/>
        <s v="C1221"/>
        <s v="C1551"/>
        <s v="C1222"/>
        <s v="C1245"/>
        <s v="C0127"/>
        <s v="C0740"/>
        <s v="C0550"/>
        <s v="C1629"/>
        <s v="C0377"/>
        <s v="C0361"/>
        <s v="C0687"/>
        <s v="C0551"/>
        <s v="C1617"/>
        <s v="C1001"/>
        <s v="C1149"/>
        <s v="C0197"/>
        <s v="C0553"/>
        <s v="C0830"/>
        <s v="C0858"/>
        <s v="C1599"/>
        <s v="C0952"/>
        <s v="C1027"/>
        <s v="C0271"/>
        <s v="C0939"/>
        <s v="C1035"/>
        <s v="C0135"/>
        <s v="C0069"/>
        <s v="C0759"/>
        <s v="C1728"/>
        <s v="C0554"/>
        <s v="C1069"/>
        <s v="C0213"/>
        <s v="C0367"/>
        <s v="C0389"/>
        <s v="C1212"/>
        <s v="C0357"/>
        <s v="C1026"/>
        <s v="C0063"/>
        <s v="C0086"/>
        <s v="C0783"/>
        <s v="C0038"/>
        <s v="C0142"/>
        <s v="C0654"/>
        <s v="C0209"/>
        <s v="C1776"/>
        <s v="C0752"/>
        <s v="C1608"/>
        <s v="C1275"/>
        <s v="C0781"/>
        <s v="C0695"/>
        <s v="C1642"/>
        <s v="C0879"/>
        <s v="C1277"/>
        <s v="C0313"/>
        <s v="C1126"/>
        <s v="C1734"/>
        <s v="C0529"/>
        <s v="C0081"/>
        <s v="C1338"/>
        <s v="C1000"/>
        <s v="C0707"/>
        <s v="C0612"/>
        <s v="C1548"/>
        <s v="C0681"/>
        <s v="C1315"/>
        <s v="C0194"/>
        <s v="C0220"/>
        <s v="C1073"/>
        <s v="C0837"/>
        <s v="C1298"/>
        <s v="C0686"/>
        <s v="C1302"/>
        <s v="C1574"/>
        <s v="C0657"/>
        <s v="C1025"/>
        <s v="C1480"/>
        <s v="C0950"/>
        <s v="C1456"/>
        <s v="C0621"/>
        <s v="C1413"/>
        <s v="C0445"/>
        <s v="C1692"/>
        <s v="C1779"/>
        <s v="C1304"/>
        <s v="C0617"/>
        <s v="C1762"/>
        <s v="C0680"/>
        <s v="C1174"/>
        <s v="C1564"/>
        <s v="C1373"/>
        <s v="C1411"/>
        <s v="C0606"/>
        <s v="C1532"/>
        <s v="C1165"/>
        <s v="C1516"/>
        <s v="C0794"/>
        <s v="C0836"/>
        <s v="C0629"/>
        <s v="C0905"/>
        <s v="C1154"/>
        <s v="C1441"/>
        <s v="C0238"/>
        <s v="C1158"/>
        <s v="C0954"/>
        <s v="C0642"/>
        <s v="C1531"/>
        <s v="C0168"/>
        <s v="C0202"/>
        <s v="C0228"/>
        <s v="C0460"/>
        <s v="C0171"/>
        <s v="C0742"/>
        <s v="C1670"/>
        <s v="C0981"/>
        <s v="C0827"/>
        <s v="C1646"/>
        <s v="C0634"/>
        <s v="C1280"/>
        <s v="C1556"/>
        <s v="C1132"/>
        <s v="C0045"/>
        <s v="C0153"/>
        <s v="C1716"/>
        <s v="C1312"/>
        <s v="C0570"/>
        <s v="C0615"/>
        <s v="C0499"/>
        <s v="C0297"/>
        <s v="C0494"/>
        <s v="C0906"/>
        <s v="C1744"/>
        <s v="C1296"/>
        <s v="C1472"/>
        <s v="C0594"/>
        <s v="C0350"/>
        <s v="C1399"/>
        <s v="C0727"/>
        <s v="C0295"/>
        <s v="C0613"/>
        <s v="C1586"/>
        <s v="C1455"/>
        <s v="C0497"/>
        <s v="C0468"/>
        <s v="C1380"/>
        <s v="C1789"/>
        <s v="C1167"/>
        <s v="C0994"/>
        <s v="C1009"/>
        <s v="C1729"/>
        <s v="C1680"/>
        <s v="C1702"/>
        <s v="C0890"/>
        <s v="C1273"/>
        <s v="C0988"/>
        <s v="C0856"/>
        <s v="C1727"/>
        <s v="C1034"/>
        <s v="C0590"/>
        <s v="C0435"/>
        <s v="C1489"/>
        <s v="C1597"/>
        <s v="C0909"/>
        <s v="C1459"/>
        <s v="C1693"/>
        <s v="C1386"/>
        <s v="C0882"/>
        <s v="C1594"/>
        <s v="C0986"/>
        <s v="C0972"/>
        <s v="C1631"/>
        <s v="C0304"/>
        <s v="C0243"/>
        <s v="C0923"/>
        <s v="C1247"/>
        <s v="C1278"/>
        <s v="C0481"/>
        <s v="C0433"/>
        <s v="C1059"/>
        <s v="C0185"/>
        <s v="C1393"/>
        <s v="C0880"/>
        <s v="C0192"/>
        <s v="C0040"/>
        <s v="C1506"/>
        <s v="C1352"/>
        <s v="C1290"/>
        <s v="C0670"/>
        <s v="C1054"/>
        <s v="C0626"/>
        <s v="C1705"/>
        <s v="C0962"/>
        <s v="C0925"/>
        <s v="C0904"/>
        <s v="C1145"/>
        <s v="C1024"/>
        <s v="C1019"/>
        <s v="C0366"/>
        <s v="C1053"/>
        <s v="C1725"/>
        <s v="C1717"/>
        <s v="C0351"/>
        <s v="C0325"/>
        <s v="C0210"/>
        <s v="C0434"/>
        <s v="C1070"/>
        <s v="C0447"/>
        <s v="C1068"/>
        <s v="C0765"/>
        <s v="C1577"/>
        <s v="C0222"/>
        <s v="C1500"/>
        <s v="C0178"/>
        <s v="C1567"/>
        <s v="C1194"/>
        <s v="C1766"/>
        <s v="C0835"/>
        <s v="C0370"/>
        <s v="C0438"/>
        <s v="C1170"/>
        <s v="C1316"/>
        <s v="C1496"/>
        <s v="C1343"/>
        <s v="C0600"/>
        <s v="C0516"/>
        <s v="C1792"/>
        <s v="C1018"/>
        <s v="C1563"/>
        <s v="C0779"/>
        <s v="C0668"/>
        <s v="C0971"/>
        <s v="C1404"/>
        <s v="C1400"/>
        <s v="C1774"/>
        <s v="C0380"/>
        <s v="C1487"/>
        <s v="C0623"/>
        <s v="C1674"/>
        <s v="C1041"/>
        <s v="C0625"/>
        <s v="C1616"/>
        <s v="C0591"/>
        <s v="C1250"/>
        <s v="C0109"/>
        <s v="C0694"/>
        <s v="C1008"/>
        <s v="C0970"/>
        <s v="C0532"/>
        <s v="C1148"/>
        <s v="C1553"/>
        <s v="C1416"/>
        <s v="C0414"/>
        <s v="C0421"/>
        <s v="C1276"/>
        <s v="C0083"/>
        <s v="C1649"/>
        <s v="C1357"/>
        <s v="C1450"/>
        <s v="C1733"/>
        <s v="C1790"/>
        <s v="C0847"/>
        <s v="C0201"/>
        <s v="C0679"/>
        <s v="C1463"/>
        <s v="C1193"/>
        <s v="C0120"/>
        <s v="C0632"/>
        <s v="C0914"/>
        <s v="C1443"/>
        <s v="C0729"/>
        <s v="C1187"/>
        <s v="C1722"/>
        <s v="C1322"/>
        <s v="C1195"/>
        <s v="C1643"/>
        <s v="C1528"/>
        <s v="C1214"/>
        <s v="C0987"/>
        <s v="C0130"/>
        <s v="C1675"/>
        <s v="C1398"/>
        <s v="C1339"/>
        <s v="C0176"/>
        <s v="C0091"/>
        <s v="C0566"/>
        <s v="C0129"/>
        <s v="C1523"/>
        <s v="C0915"/>
        <s v="C0177"/>
        <s v="C0813"/>
        <s v="C1098"/>
        <s v="C1180"/>
        <s v="C0368"/>
        <s v="C0464"/>
        <s v="C0862"/>
        <s v="C0963"/>
        <s v="C1136"/>
        <s v="C1348"/>
        <s v="C0408"/>
        <s v="C0286"/>
        <s v="C0046"/>
        <s v="C1162"/>
        <s v="C1606"/>
        <s v="C1507"/>
        <s v="C0821"/>
        <s v="C1767"/>
        <s v="C1473"/>
        <s v="C1058"/>
        <s v="C1494"/>
        <s v="C0221"/>
        <s v="C0309"/>
        <s v="C0792"/>
        <s v="C1752"/>
        <s v="C1176"/>
        <s v="C1237"/>
        <s v="C0564"/>
        <s v="C0789"/>
        <s v="C0496"/>
        <s v="C1723"/>
        <s v="C0137"/>
        <s v="C1771"/>
        <s v="C1155"/>
        <s v="C1736"/>
        <s v="C1615"/>
        <s v="C1138"/>
        <s v="C0898"/>
        <s v="C1488"/>
        <s v="C1016"/>
        <s v="C1394"/>
        <s v="C0976"/>
        <s v="C0548"/>
        <s v="C1074"/>
        <s v="C0578"/>
        <s v="C1037"/>
        <s v="C1249"/>
        <s v="C1002"/>
        <s v="C0257"/>
        <s v="C1295"/>
        <s v="C0400"/>
        <s v="C1621"/>
        <s v="C1686"/>
        <s v="C0552"/>
        <s v="C1293"/>
        <s v="C0160"/>
        <s v="C0149"/>
        <s v="C0430"/>
        <s v="C1286"/>
        <s v="C0732"/>
        <s v="C0530"/>
        <s v="C1252"/>
        <s v="C0614"/>
        <s v="C1783"/>
        <s v="C0700"/>
        <s v="C0585"/>
        <s v="C1712"/>
        <s v="C0440"/>
        <s v="C0567"/>
        <s v="C0033"/>
        <s v="C0316"/>
        <s v="C0850"/>
        <s v="C0931"/>
        <s v="C0722"/>
        <s v="C0563"/>
        <s v="C0547"/>
        <s v="C0899"/>
        <s v="C1336"/>
        <s v="C1495"/>
        <s v="C0362"/>
        <s v="C0873"/>
        <s v="C0429"/>
        <s v="C0808"/>
        <s v="C1224"/>
        <s v="C1140"/>
        <s v="C0458"/>
        <s v="C1451"/>
        <s v="C1317"/>
        <s v="C1434"/>
        <s v="C0881"/>
        <s v="C1065"/>
        <s v="C1446"/>
        <s v="C1067"/>
        <s v="C1650"/>
        <s v="C0097"/>
        <s v="C0159"/>
        <s v="C1636"/>
        <s v="C0871"/>
        <s v="C0964"/>
        <s v="C1625"/>
        <s v="C0387"/>
        <s v="C0674"/>
        <s v="C1014"/>
        <s v="C1517"/>
        <s v="C0677"/>
        <s v="C1370"/>
        <s v="C1229"/>
        <s v="C1795"/>
        <s v="C1161"/>
        <s v="C0945"/>
        <s v="C1600"/>
        <s v="C1633"/>
        <s v="C0843"/>
        <s v="C1741"/>
        <s v="C0374"/>
        <s v="C0717"/>
        <s v="C0666"/>
        <s v="C0395"/>
        <s v="C1667"/>
        <s v="C0515"/>
        <s v="C0930"/>
        <s v="C1695"/>
        <s v="C1206"/>
        <s v="C1269"/>
        <s v="C0601"/>
        <s v="C1424"/>
        <s v="C0225"/>
        <s v="C1787"/>
        <s v="C1713"/>
        <s v="C1511"/>
        <s v="C0956"/>
        <s v="C0576"/>
        <s v="C0645"/>
        <s v="C0473"/>
        <s v="C0365"/>
        <s v="C0311"/>
        <s v="C0398"/>
        <s v="C1428"/>
        <s v="C1547"/>
        <s v="C0386"/>
        <s v="C1313"/>
        <s v="C1519"/>
        <s v="C0619"/>
        <s v="C0655"/>
        <s v="C0419"/>
        <s v="C0580"/>
        <s v="C0518"/>
        <s v="C1484"/>
        <s v="C1291"/>
        <s v="C0778"/>
        <s v="C0506"/>
        <s v="C1772"/>
        <s v="C1152"/>
        <s v="C0525"/>
        <s v="C0911"/>
        <s v="C1550"/>
        <s v="C1064"/>
        <s v="C0005"/>
        <s v="C0780"/>
        <s v="C0030"/>
        <s v="C0767"/>
        <s v="C0940"/>
        <s v="C0658"/>
        <s v="C1076"/>
        <s v="C0876"/>
        <s v="C1324"/>
        <s v="C1066"/>
        <s v="C1209"/>
        <s v="C1429"/>
        <s v="C1755"/>
        <s v="C0451"/>
        <s v="C1243"/>
        <s v="C1619"/>
        <s v="C1211"/>
        <s v="C1332"/>
        <s v="C0697"/>
        <s v="C0977"/>
        <s v="C1644"/>
        <s v="C0935"/>
        <s v="C0191"/>
        <s v="C1111"/>
        <s v="C1355"/>
        <s v="C1347"/>
        <s v="C1623"/>
        <s v="C1279"/>
        <s v="C1258"/>
        <s v="C0229"/>
        <s v="C0638"/>
        <s v="C0508"/>
        <s v="C0278"/>
        <s v="C1378"/>
        <s v="C1708"/>
        <s v="C1023"/>
        <s v="C0119"/>
        <s v="C1090"/>
        <s v="C1425"/>
        <s v="C0406"/>
        <s v="C1006"/>
        <s v="C1039"/>
        <s v="C0683"/>
        <s v="C0545"/>
        <s v="C0667"/>
        <s v="C1410"/>
        <s v="C0934"/>
        <s v="C1080"/>
        <s v="C0589"/>
        <s v="C1319"/>
        <s v="C1747"/>
        <s v="C1144"/>
        <s v="C0326"/>
        <s v="C1403"/>
        <s v="C1189"/>
        <s v="C1628"/>
        <s v="C0522"/>
        <s v="C0510"/>
        <s v="C0155"/>
        <s v="C1760"/>
        <s v="C1177"/>
        <s v="C0482"/>
        <s v="C1570"/>
        <s v="C1732"/>
        <s v="C0571"/>
        <s v="C1773"/>
        <s v="C1525"/>
        <s v="C0411"/>
        <s v="C0826"/>
        <s v="C1334"/>
        <s v="C0321"/>
        <s v="C0303"/>
        <s v="C1585"/>
        <s v="C1101"/>
        <s v="C0842"/>
        <s v="C1614"/>
        <s v="C0538"/>
        <s v="C0330"/>
        <s v="C1467"/>
        <s v="C0973"/>
        <s v="C0860"/>
        <s v="C0332"/>
        <s v="C0396"/>
        <s v="C1029"/>
        <s v="C1327"/>
        <s v="C0878"/>
        <s v="C0806"/>
        <s v="C0861"/>
        <s v="C0371"/>
        <s v="C0982"/>
        <s v="C0479"/>
        <s v="C0671"/>
        <s v="C0661"/>
        <s v="C1139"/>
        <s v="C1135"/>
        <s v="C0875"/>
        <s v="C1785"/>
        <s v="C1510"/>
        <s v="C1287"/>
        <s v="C1537"/>
        <s v="C0921"/>
        <s v="C1184"/>
        <s v="C0549"/>
        <s v="C0359"/>
        <s v="C1764"/>
        <s v="C0165"/>
        <s v="C1183"/>
        <s v="C1030"/>
        <s v="C1083"/>
        <s v="C0027"/>
        <s v="C0958"/>
        <s v="C1213"/>
        <s v="C0565"/>
        <s v="C1088"/>
        <s v="C1093"/>
        <s v="C0760"/>
        <s v="C1201"/>
        <s v="C0505"/>
        <s v="C0401"/>
        <s v="C1374"/>
        <s v="C1668"/>
        <s v="C0636"/>
        <s v="C0227"/>
        <s v="C1527"/>
        <s v="C0738"/>
        <s v="C0055"/>
        <s v="C1326"/>
        <s v="C0885"/>
        <s v="C0533"/>
        <s v="C1208"/>
        <s v="C0521"/>
        <s v="C1344"/>
        <s v="C1233"/>
        <s v="C0356"/>
        <s v="C1796"/>
        <s v="C0724"/>
        <s v="C0424"/>
        <s v="C1521"/>
        <s v="C1219"/>
        <s v="C0884"/>
        <s v="C0946"/>
        <s v="C0831"/>
        <s v="C1595"/>
        <s v="C1788"/>
        <s v="C0373"/>
        <s v="C0230"/>
        <s v="C0737"/>
        <s v="C0754"/>
        <s v="C0908"/>
        <s v="C1703"/>
        <s v="C1757"/>
        <s v="C1430"/>
        <s v="C0467"/>
        <s v="C0595"/>
        <s v="C1236"/>
        <s v="C1199"/>
        <s v="C0124"/>
        <s v="C1554"/>
        <s v="C1240"/>
        <s v="C1422"/>
        <s v="C0597"/>
        <s v="C0775"/>
        <s v="C1645"/>
        <s v="C1793"/>
        <s v="C0148"/>
        <s v="C0900"/>
        <s v="C0786"/>
        <s v="C1329"/>
        <s v="C0937"/>
        <s v="C0660"/>
        <s v="C1508"/>
        <s v="C0302"/>
        <s v="C0730"/>
        <s v="C1087"/>
        <s v="C0715"/>
        <s v="C1611"/>
        <s v="C0924"/>
        <s v="C0384"/>
        <s v="C1504"/>
        <s v="C1353"/>
        <s v="C0953"/>
        <s v="C0546"/>
        <s v="C1017"/>
        <s v="C0916"/>
        <s v="C0974"/>
        <s v="C1542"/>
        <s v="C0568"/>
        <s v="C1474"/>
        <s v="C0455"/>
        <s v="C1097"/>
        <s v="C1268"/>
        <s v="C1739"/>
        <s v="C0810"/>
        <s v="C1452"/>
        <s v="C0823"/>
        <s v="C0023"/>
        <s v="C0141"/>
        <s v="C0090"/>
        <s v="C1371"/>
        <s v="C1376"/>
        <s v="C0399"/>
        <s v="C0888"/>
        <s v="C1634"/>
        <s v="C1731"/>
        <s v="C1782"/>
        <s v="C0822"/>
        <s v="C1656"/>
        <s v="C0542"/>
        <s v="C1340"/>
        <s v="C0892"/>
        <s v="C0664"/>
        <s v="C0478"/>
        <s v="C1682"/>
        <s v="C0075"/>
        <s v="C0996"/>
        <s v="C0863"/>
        <s v="C0412"/>
        <s v="C1330"/>
        <s v="C1377"/>
        <s v="C0167"/>
        <s v="C1388"/>
        <s v="C1540"/>
        <s v="C0887"/>
        <s v="C1538"/>
        <s v="C0352"/>
        <s v="C1265"/>
        <s v="C0071"/>
        <s v="C0475"/>
        <s v="C1609"/>
        <s v="C0603"/>
        <s v="C0751"/>
        <s v="C1654"/>
        <s v="C1431"/>
        <s v="C1626"/>
        <s v="C1061"/>
        <s v="C0560"/>
        <s v="C0409"/>
        <s v="C1046"/>
        <s v="C1718"/>
        <s v="C0593"/>
        <s v="C1468"/>
        <s v="C1379"/>
        <s v="C1409"/>
        <s v="C0832"/>
        <s v="C1185"/>
        <s v="C1575"/>
        <s v="C0500"/>
        <s v="C0960"/>
        <s v="C0436"/>
        <s v="C0723"/>
        <s v="C0247"/>
        <s v="C1751"/>
        <s v="C0582"/>
        <s v="C0943"/>
        <s v="C1402"/>
        <s v="C1217"/>
        <s v="C1044"/>
        <s v="C0714"/>
        <s v="C1363"/>
        <s v="C0793"/>
        <s v="C1242"/>
        <s v="C0211"/>
        <s v="C1227"/>
        <s v="C1657"/>
        <s v="C1471"/>
        <s v="C0920"/>
        <s v="C0841"/>
        <s v="C0926"/>
        <s v="C1529"/>
        <s v="C1175"/>
        <s v="C1714"/>
        <s v="C0927"/>
        <s v="C1449"/>
        <s v="C0490"/>
        <s v="C0403"/>
        <s v="C0650"/>
        <s v="C0609"/>
        <s v="C0756"/>
        <s v="C1382"/>
        <s v="C1146"/>
        <s v="C0605"/>
        <s v="C1164"/>
        <s v="C1364"/>
        <s v="C1690"/>
        <s v="C1768"/>
        <s v="C1476"/>
        <s v="C0864"/>
        <s v="C1181"/>
        <s v="C0870"/>
        <s v="C0673"/>
        <s v="C0975"/>
        <s v="C1198"/>
        <s v="C0705"/>
        <s v="C1121"/>
        <s v="C0802"/>
        <s v="C0762"/>
        <s v="C0933"/>
        <s v="C1454"/>
        <s v="C0965"/>
        <s v="C1050"/>
        <s v="C0543"/>
        <s v="C0685"/>
        <s v="C1259"/>
        <s v="C1281"/>
        <s v="C0761"/>
        <s v="C1578"/>
        <s v="C0932"/>
        <s v="C1697"/>
        <s v="C0393"/>
        <s v="C1318"/>
        <s v="C1541"/>
        <s v="C1641"/>
        <s v="C1559"/>
        <s v="C1204"/>
        <s v="C0938"/>
        <s v="C1568"/>
        <s v="C0587"/>
        <s v="C1081"/>
        <s v="C1503"/>
        <s v="C1709"/>
        <s v="C0699"/>
        <s v="C0413"/>
        <s v="C0147"/>
        <s v="C1228"/>
        <s v="C1110"/>
        <s v="C0487"/>
        <s v="C0539"/>
        <s v="C1407"/>
        <s v="C0096"/>
        <s v="C1107"/>
        <s v="C0746"/>
        <s v="C0828"/>
        <s v="C0883"/>
        <s v="C1395"/>
        <s v="C1390"/>
        <s v="C1021"/>
        <s v="C1666"/>
        <s v="C1719"/>
        <s v="C1350"/>
        <s v="C1205"/>
        <s v="C1582"/>
        <s v="C0891"/>
        <s v="C0817"/>
        <s v="C0869"/>
        <s v="C1464"/>
        <s v="C0463"/>
        <s v="C0731"/>
        <s v="C1251"/>
        <s v="C1115"/>
        <s v="C0337"/>
        <s v="C1264"/>
        <s v="C1435"/>
        <s v="C0528"/>
        <s v="C1684"/>
        <s v="C1387"/>
        <s v="C0540"/>
        <s v="C1248"/>
        <s v="C1127"/>
        <s v="C0849"/>
        <s v="C0980"/>
        <s v="C0947"/>
        <s v="C0128"/>
        <s v="C0709"/>
        <s v="C0913"/>
        <s v="C0959"/>
        <s v="C1475"/>
        <s v="C1124"/>
        <s v="C1759"/>
        <s v="C1518"/>
        <s v="C1605"/>
        <s v="C1015"/>
        <s v="C0907"/>
        <s v="C1396"/>
        <s v="C1166"/>
        <s v="C1397"/>
        <s v="C1653"/>
        <s v="C1091"/>
        <s v="C1297"/>
        <s v="C0676"/>
        <s v="C0443"/>
        <s v="C1505"/>
        <s v="C1477"/>
        <s v="C0728"/>
        <s v="C0801"/>
        <s v="C1408"/>
        <s v="C0541"/>
        <s v="C1784"/>
        <s v="C1031"/>
        <s v="C0417"/>
        <s v="C0489"/>
        <s v="C0773"/>
        <s v="C1465"/>
        <s v="C1045"/>
        <s v="C1143"/>
        <s v="C1306"/>
        <s v="C1254"/>
        <s v="C0819"/>
        <s v="C1137"/>
        <s v="C0698"/>
        <s v="C0265"/>
        <s v="C1285"/>
        <s v="C1230"/>
        <s v="C1320"/>
        <s v="C1308"/>
        <s v="C1738"/>
        <s v="C0743"/>
        <s v="C1099"/>
        <s v="C1169"/>
        <s v="C1328"/>
        <s v="C1797"/>
        <s v="C0334"/>
        <s v="C0929"/>
        <s v="C0476"/>
        <s v="C1758"/>
        <s v="C1368"/>
        <s v="C1572"/>
        <s v="C1491"/>
        <s v="C1524"/>
        <s v="C1696"/>
        <s v="C1715"/>
        <s v="C1128"/>
        <s v="C0581"/>
        <s v="C1113"/>
        <s v="C1032"/>
        <s v="C1580"/>
        <s v="C0866"/>
        <s v="C1131"/>
        <s v="C0342"/>
        <s v="C1569"/>
        <s v="C1460"/>
        <s v="C1215"/>
        <s v="C0995"/>
        <s v="C1314"/>
        <s v="C1381"/>
        <s v="C0772"/>
        <s v="C1345"/>
        <s v="C1765"/>
        <s v="C1360"/>
        <s v="C1546"/>
        <s v="C1118"/>
        <s v="C1367"/>
        <s v="C1159"/>
        <s v="C1307"/>
        <s v="C1267"/>
        <s v="C1256"/>
        <s v="C1134"/>
        <s v="C1502"/>
        <s v="C1515"/>
        <s v="C1549"/>
        <s v="C1038"/>
        <s v="C0385"/>
        <s v="C1412"/>
        <s v="C0701"/>
        <s v="C0474"/>
        <s v="C1565"/>
        <s v="C1704"/>
        <s v="C0339"/>
        <s v="C1147"/>
        <s v="C0753"/>
        <s v="C1235"/>
        <s v="C0961"/>
        <s v="C1571"/>
        <s v="C1442"/>
        <s v="C1753"/>
        <s v="C1120"/>
        <s v="C0942"/>
        <s v="C0363"/>
        <s v="C1560"/>
        <s v="C1231"/>
        <s v="C1056"/>
        <s v="C0682"/>
        <s v="C0846"/>
        <s v="C1171"/>
        <s v="C0804"/>
        <s v="C1283"/>
        <s v="C1049"/>
        <s v="C1486"/>
        <s v="C0741"/>
        <s v="C1481"/>
        <s v="C1384"/>
        <s v="C1543"/>
        <s v="C1602"/>
        <s v="C1309"/>
        <s v="C1342"/>
        <s v="C0459"/>
        <s v="C0085"/>
        <s v="C1735"/>
        <s v="C1207"/>
        <s v="C0763"/>
        <s v="C0485"/>
        <s v="C1257"/>
        <s v="C1552"/>
        <s v="C0407"/>
        <s v="C1020"/>
        <s v="C0833"/>
        <s v="C1485"/>
        <s v="C1720"/>
        <s v="C0854"/>
        <s v="C1437"/>
        <s v="C1498"/>
        <s v="C0825"/>
        <s v="C1742"/>
        <s v="C1105"/>
        <s v="C1676"/>
        <s v="C1440"/>
        <s v="C0809"/>
        <s v="C1711"/>
        <s v="C1160"/>
        <s v="C1786"/>
        <s v="C0865"/>
        <s v="C1116"/>
        <s v="C1530"/>
        <s v="C1060"/>
        <s v="C1012"/>
        <s v="C1604"/>
        <s v="C1337"/>
        <s v="C0912"/>
        <s v="C1096"/>
        <s v="C1048"/>
        <s v="C0450"/>
        <s v="C1590"/>
        <s v="C1721"/>
        <s v="C0702"/>
        <s v="C1311"/>
        <s v="C0838"/>
        <s v="C1271"/>
        <s v="C1461"/>
        <s v="C1730"/>
        <s v="C1499"/>
        <s v="C1439"/>
        <s v="C0716"/>
        <s v="C1003"/>
        <s v="C1004"/>
        <s v="C1109"/>
        <s v="C0469"/>
        <s v="C1052"/>
        <s v="C1627"/>
        <s v="C1077"/>
        <s v="C1483"/>
        <s v="C1603"/>
        <s v="C1763"/>
        <s v="C0941"/>
        <s v="C1544"/>
        <s v="C0624"/>
        <s v="C1401"/>
        <s v="C0643"/>
        <s v="C0343"/>
      </sharedItems>
    </cacheField>
    <cacheField name="Customer_Name" numFmtId="0">
      <sharedItems count="571">
        <s v="Alex Adams"/>
        <s v="Oscar White"/>
        <s v="Sophie Smith"/>
        <s v="Emma Brown"/>
        <s v="Harry Morgan"/>
        <s v="Alex Campbell"/>
        <s v="George Parker"/>
        <s v="Jessica Brown"/>
        <s v="Noah Williams"/>
        <s v="Ava Lewis"/>
        <s v="Alex Thomas"/>
        <s v="Leo Jones"/>
        <s v="Jack Mitchell"/>
        <s v="Grace Mitchell"/>
        <s v="Liam Morgan"/>
        <s v="Daniel Martin"/>
        <s v="Sophie Walker"/>
        <s v="Mia Smith"/>
        <s v="Thomas Moore"/>
        <s v="Grace Walker"/>
        <s v="Oscar Campbell"/>
        <s v="George Green"/>
        <s v="George Roberts"/>
        <s v="Harry Walker"/>
        <s v="Sophie Harris"/>
        <s v="William Brown"/>
        <s v="Jessica Wilson"/>
        <s v="Mia Thomas"/>
        <s v="George Wilson"/>
        <s v="William Kelly"/>
        <s v="Jessica Morgan"/>
        <s v="George White"/>
        <s v="George Scott"/>
        <s v="Isla Mitchell"/>
        <s v="William Smith"/>
        <s v="Mia Moore"/>
        <s v="Leo White"/>
        <s v="Ava Wilson"/>
        <s v="Daniel Adams"/>
        <s v="Daniel Mitchell"/>
        <s v="Sophie Morgan"/>
        <s v="Sophie Green"/>
        <s v="Emma Campbell"/>
        <s v="Alex Martin"/>
        <s v="Jack Jones"/>
        <s v="Ava Davies"/>
        <s v="Sophie Thomas"/>
        <s v="Thomas Jones"/>
        <s v="Ava Mitchell"/>
        <s v="Thomas Hall"/>
        <s v="Daniel Carter"/>
        <s v="William Jones"/>
        <s v="Daniel Parker"/>
        <s v="Ava Green"/>
        <s v="Jessica Hughes"/>
        <s v="Olivia Mitchell"/>
        <s v="Emma Watson"/>
        <s v="Mia Davies"/>
        <s v="Emma Clark"/>
        <s v="Jack Watson"/>
        <s v="Leo Martin"/>
        <s v="Grace Lewis"/>
        <s v="Emma Parker"/>
        <s v="Amelia Campbell"/>
        <s v="Daniel Moore"/>
        <s v="Oscar Harris"/>
        <s v="Alex Wilson"/>
        <s v="Thomas Wilson"/>
        <s v="Harry Parker"/>
        <s v="Oscar Roberts"/>
        <s v="Alex Lewis"/>
        <s v="Sophie Davies"/>
        <s v="Mia Green"/>
        <s v="Amelia Williams"/>
        <s v="Olivia Clark"/>
        <s v="Alex Clark"/>
        <s v="Noah Morgan"/>
        <s v="Leo Morgan"/>
        <s v="Grace Kelly"/>
        <s v="Mia Walker"/>
        <s v="Isla Hall"/>
        <s v="Thomas Mitchell"/>
        <s v="Olivia Watson"/>
        <s v="Thomas Thomas"/>
        <s v="Grace Hall"/>
        <s v="Alex Evans"/>
        <s v="Alex Smith"/>
        <s v="Harry Jones"/>
        <s v="Isla Parker"/>
        <s v="Noah Taylor"/>
        <s v="Ava Moore"/>
        <s v="Thomas Kelly"/>
        <s v="Thomas Watson"/>
        <s v="Olivia White"/>
        <s v="Daniel Smith"/>
        <s v="Olivia Moore"/>
        <s v="Oscar Scott"/>
        <s v="Oscar Hughes"/>
        <s v="Grace Taylor"/>
        <s v="Grace Davies"/>
        <s v="Oscar Adams"/>
        <s v="George Brown"/>
        <s v="Jessica Carter"/>
        <s v="George Baker"/>
        <s v="Harry Baker"/>
        <s v="Noah Smith"/>
        <s v="Oscar Taylor"/>
        <s v="Liam Harris"/>
        <s v="Noah Mitchell"/>
        <s v="William Lewis"/>
        <s v="George Mitchell"/>
        <s v="Jack Moore"/>
        <s v="Oscar Thomas"/>
        <s v="George Adams"/>
        <s v="Mia Hughes"/>
        <s v="Amelia Mitchell"/>
        <s v="Liam Smith"/>
        <s v="Amelia White"/>
        <s v="Amelia Thomas"/>
        <s v="Amelia Roberts"/>
        <s v="George Davies"/>
        <s v="Sophie Martin"/>
        <s v="Mia Harris"/>
        <s v="Emma Mitchell"/>
        <s v="Liam Roberts"/>
        <s v="William Harris"/>
        <s v="Sophie Williams"/>
        <s v="Sophie Evans"/>
        <s v="Mia Wilson"/>
        <s v="Mia Campbell"/>
        <s v="Alex Scott"/>
        <s v="Daniel White"/>
        <s v="Oscar Watson"/>
        <s v="Isla Baker"/>
        <s v="Isla Roberts"/>
        <s v="Isla Williams"/>
        <s v="Olivia Lewis"/>
        <s v="Jack White"/>
        <s v="Sophie Adams"/>
        <s v="Thomas Smith"/>
        <s v="Grace Jones"/>
        <s v="Olivia Smith"/>
        <s v="Jessica White"/>
        <s v="Mia Jones"/>
        <s v="Isla Taylor"/>
        <s v="Ava Roberts"/>
        <s v="Olivia Parker"/>
        <s v="Jessica Davies"/>
        <s v="Ava White"/>
        <s v="Oscar Martin"/>
        <s v="Leo Mitchell"/>
        <s v="Sophie White"/>
        <s v="Amelia Wilson"/>
        <s v="Amelia Brown"/>
        <s v="Oscar Evans"/>
        <s v="Mia Taylor"/>
        <s v="Noah Moore"/>
        <s v="Mia White"/>
        <s v="Harry Brown"/>
        <s v="Grace Brown"/>
        <s v="Leo Thomas"/>
        <s v="Liam Evans"/>
        <s v="Daniel Clark"/>
        <s v="Noah Clark"/>
        <s v="Amelia Taylor"/>
        <s v="Isla Adams"/>
        <s v="Jessica Parker"/>
        <s v="Grace Clark"/>
        <s v="Ava Martin"/>
        <s v="Grace White"/>
        <s v="Liam Thomas"/>
        <s v="Liam Adams"/>
        <s v="Daniel Green"/>
        <s v="Emma White"/>
        <s v="George Walker"/>
        <s v="Jack Carter"/>
        <s v="Daniel Evans"/>
        <s v="Olivia Taylor"/>
        <s v="George Harris"/>
        <s v="Harry Kelly"/>
        <s v="Olivia Wilson"/>
        <s v="Thomas Roberts"/>
        <s v="Emma Jones"/>
        <s v="Ava Morgan"/>
        <s v="Jack Campbell"/>
        <s v="Alex Parker"/>
        <s v="Sophie Hall"/>
        <s v="Ava Kelly"/>
        <s v="Olivia Baker"/>
        <s v="Isla Thomas"/>
        <s v="Isla Kelly"/>
        <s v="George Thomas"/>
        <s v="Grace Roberts"/>
        <s v="Noah Parker"/>
        <s v="Sophie Campbell"/>
        <s v="Sophie Jones"/>
        <s v="Ava Hall"/>
        <s v="Isla Watson"/>
        <s v="Noah White"/>
        <s v="Harry White"/>
        <s v="Harry Clark"/>
        <s v="Alex Roberts"/>
        <s v="Harry Green"/>
        <s v="Grace Baker"/>
        <s v="Grace Morgan"/>
        <s v="Daniel Taylor"/>
        <s v="Olivia Green"/>
        <s v="Thomas Parker"/>
        <s v="Sophie Kelly"/>
        <s v="Mia Hall"/>
        <s v="Oscar Kelly"/>
        <s v="Liam Jones"/>
        <s v="Daniel Jones"/>
        <s v="Noah Hall"/>
        <s v="Emma Adams"/>
        <s v="Oscar Smith"/>
        <s v="Leo Campbell"/>
        <s v="Thomas Davies"/>
        <s v="Sophie Lewis"/>
        <s v="Daniel Hughes"/>
        <s v="Alex Brown"/>
        <s v="Harry Adams"/>
        <s v="Emma Evans"/>
        <s v="Noah Evans"/>
        <s v="Jack Walker"/>
        <s v="Jessica Walker"/>
        <s v="Sophie Baker"/>
        <s v="Mia Morgan"/>
        <s v="Jessica Baker"/>
        <s v="Jack Green"/>
        <s v="Noah Watson"/>
        <s v="Grace Smith"/>
        <s v="George Smith"/>
        <s v="Emma Hall"/>
        <s v="Harry Martin"/>
        <s v="Harry Campbell"/>
        <s v="Mia Baker"/>
        <s v="Harry Wilson"/>
        <s v="William Wilson"/>
        <s v="Leo Wilson"/>
        <s v="Daniel Morgan"/>
        <s v="Noah Baker"/>
        <s v="Isla Carter"/>
        <s v="Liam Campbell"/>
        <s v="Grace Martin"/>
        <s v="Noah Lewis"/>
        <s v="Alex Hughes"/>
        <s v="Ava Walker"/>
        <s v="Isla Harris"/>
        <s v="Amelia Parker"/>
        <s v="Ava Thomas"/>
        <s v="Isla Moore"/>
        <s v="Alex Green"/>
        <s v="Daniel Brown"/>
        <s v="Ava Williams"/>
        <s v="Jessica Scott"/>
        <s v="George Lewis"/>
        <s v="Jack Brown"/>
        <s v="Alex Walker"/>
        <s v="Olivia Campbell"/>
        <s v="Mia Martin"/>
        <s v="Emma Roberts"/>
        <s v="Harry Scott"/>
        <s v="Jessica Thomas"/>
        <s v="Leo Carter"/>
        <s v="Isla Hughes"/>
        <s v="Amelia Baker"/>
        <s v="Alex Taylor"/>
        <s v="Alex Watson"/>
        <s v="Emma Martin"/>
        <s v="William Hughes"/>
        <s v="Oscar Mitchell"/>
        <s v="Harry Hughes"/>
        <s v="Liam Taylor"/>
        <s v="Grace Carter"/>
        <s v="Jack Adams"/>
        <s v="Amelia Clark"/>
        <s v="Ava Hughes"/>
        <s v="Emma Scott"/>
        <s v="Jessica Mitchell"/>
        <s v="Oscar Brown"/>
        <s v="Olivia Morgan"/>
        <s v="George Hall"/>
        <s v="Sophie Moore"/>
        <s v="Leo Adams"/>
        <s v="Jack Smith"/>
        <s v="Jessica Hall"/>
        <s v="Leo Taylor"/>
        <s v="Ava Evans"/>
        <s v="Harry Mitchell"/>
        <s v="Leo Walker"/>
        <s v="Ava Harris"/>
        <s v="Emma Morgan"/>
        <s v="Oscar Williams"/>
        <s v="Thomas Baker"/>
        <s v="Noah Hughes"/>
        <s v="William Roberts"/>
        <s v="Jessica Williams"/>
        <s v="Thomas Lewis"/>
        <s v="Amelia Lewis"/>
        <s v="Leo Moore"/>
        <s v="Oscar Morgan"/>
        <s v="Jessica Adams"/>
        <s v="Amelia Watson"/>
        <s v="Harry Roberts"/>
        <s v="Amelia Morgan"/>
        <s v="Mia Parker"/>
        <s v="Jessica Campbell"/>
        <s v="Leo Hughes"/>
        <s v="Daniel Williams"/>
        <s v="William Clark"/>
        <s v="Alex Mitchell"/>
        <s v="Amelia Hall"/>
        <s v="Liam Watson"/>
        <s v="Isla Davies"/>
        <s v="Daniel Walker"/>
        <s v="George Clark"/>
        <s v="Liam Carter"/>
        <s v="Harry Taylor"/>
        <s v="Jack Parker"/>
        <s v="Ava Clark"/>
        <s v="Daniel Kelly"/>
        <s v="Thomas Carter"/>
        <s v="Daniel Scott"/>
        <s v="Noah Kelly"/>
        <s v="Liam White"/>
        <s v="George Campbell"/>
        <s v="Thomas Green"/>
        <s v="Noah Thomas"/>
        <s v="George Hughes"/>
        <s v="Jack Scott"/>
        <s v="Alex Kelly"/>
        <s v="George Taylor"/>
        <s v="Jessica Roberts"/>
        <s v="Emma Hughes"/>
        <s v="Daniel Davies"/>
        <s v="Daniel Roberts"/>
        <s v="Jack Lewis"/>
        <s v="Liam Wilson"/>
        <s v="Mia Brown"/>
        <s v="Amelia Scott"/>
        <s v="Jack Hughes"/>
        <s v="Alex Baker"/>
        <s v="Leo Evans"/>
        <s v="Harry Carter"/>
        <s v="Amelia Adams"/>
        <s v="Liam Baker"/>
        <s v="Oscar Parker"/>
        <s v="Olivia Roberts"/>
        <s v="Thomas Walker"/>
        <s v="Jack Roberts"/>
        <s v="Jack Davies"/>
        <s v="Leo Smith"/>
        <s v="Emma Smith"/>
        <s v="Olivia Walker"/>
        <s v="Grace Watson"/>
        <s v="Amelia Smith"/>
        <s v="Amelia Davies"/>
        <s v="Mia Kelly"/>
        <s v="Mia Williams"/>
        <s v="Mia Watson"/>
        <s v="Mia Lewis"/>
        <s v="Olivia Hall"/>
        <s v="Isla Clark"/>
        <s v="Leo Clark"/>
        <s v="Olivia Williams"/>
        <s v="Thomas Evans"/>
        <s v="Liam Hall"/>
        <s v="Thomas Brown"/>
        <s v="Daniel Watson"/>
        <s v="Olivia Martin"/>
        <s v="Emma Moore"/>
        <s v="Thomas Campbell"/>
        <s v="Jessica Smith"/>
        <s v="Noah Campbell"/>
        <s v="Oscar Green"/>
        <s v="Sophie Scott"/>
        <s v="William Campbell"/>
        <s v="Oscar Clark"/>
        <s v="Jack Wilson"/>
        <s v="Emma Kelly"/>
        <s v="Thomas Morgan"/>
        <s v="Isla Jones"/>
        <s v="Emma Thomas"/>
        <s v="Sophie Mitchell"/>
        <s v="George Martin"/>
        <s v="William Walker"/>
        <s v="Alex White"/>
        <s v="William Evans"/>
        <s v="George Jones"/>
        <s v="Jack Evans"/>
        <s v="Amelia Carter"/>
        <s v="Ava Jones"/>
        <s v="Sophie Taylor"/>
        <s v="Amelia Martin"/>
        <s v="Thomas Martin"/>
        <s v="Liam Walker"/>
        <s v="Oscar Carter"/>
        <s v="Isla White"/>
        <s v="Ava Scott"/>
        <s v="Alex Morgan"/>
        <s v="Emma Walker"/>
        <s v="Harry Harris"/>
        <s v="Noah Adams"/>
        <s v="Thomas Clark"/>
        <s v="George Carter"/>
        <s v="William Morgan"/>
        <s v="Emma Carter"/>
        <s v="Grace Scott"/>
        <s v="Thomas Williams"/>
        <s v="William Moore"/>
        <s v="William White"/>
        <s v="Mia Mitchell"/>
        <s v="Sophie Hughes"/>
        <s v="Leo Roberts"/>
        <s v="Olivia Harris"/>
        <s v="Isla Lewis"/>
        <s v="Sophie Carter"/>
        <s v="Liam Lewis"/>
        <s v="Noah Walker"/>
        <s v="Emma Wilson"/>
        <s v="Leo Kelly"/>
        <s v="Noah Wilson"/>
        <s v="Thomas White"/>
        <s v="Jessica Kelly"/>
        <s v="Grace Moore"/>
        <s v="Leo Lewis"/>
        <s v="Ava Brown"/>
        <s v="Jessica Green"/>
        <s v="Liam Moore"/>
        <s v="Olivia Adams"/>
        <s v="Harry Thomas"/>
        <s v="Oscar Wilson"/>
        <s v="Amelia Green"/>
        <s v="Noah Green"/>
        <s v="Grace Adams"/>
        <s v="William Watson"/>
        <s v="Grace Green"/>
        <s v="Alex Moore"/>
        <s v="Ava Campbell"/>
        <s v="Mia Scott"/>
        <s v="Leo Scott"/>
        <s v="Leo Davies"/>
        <s v="Noah Carter"/>
        <s v="Thomas Adams"/>
        <s v="Amelia Kelly"/>
        <s v="Olivia Davies"/>
        <s v="Jessica Harris"/>
        <s v="Isla Evans"/>
        <s v="William Williams"/>
        <s v="Jessica Martin"/>
        <s v="Mia Evans"/>
        <s v="Noah Jones"/>
        <s v="George Watson"/>
        <s v="Jessica Clark"/>
        <s v="Leo Brown"/>
        <s v="Daniel Hall"/>
        <s v="Sophie Clark"/>
        <s v="Grace Thomas"/>
        <s v="Isla Martin"/>
        <s v="Harry Watson"/>
        <s v="Alex Hall"/>
        <s v="Grace Wilson"/>
        <s v="Liam Scott"/>
        <s v="Mia Clark"/>
        <s v="Emma Davies"/>
        <s v="Olivia Evans"/>
        <s v="Ava Carter"/>
        <s v="Ava Taylor"/>
        <s v="William Taylor"/>
        <s v="William Hall"/>
        <s v="Olivia Thomas"/>
        <s v="Amelia Hughes"/>
        <s v="Amelia Jones"/>
        <s v="Isla Wilson"/>
        <s v="Daniel Thomas"/>
        <s v="George Williams"/>
        <s v="Jack Hall"/>
        <s v="Liam Parker"/>
        <s v="Jessica Moore"/>
        <s v="William Thomas"/>
        <s v="Liam Mitchell"/>
        <s v="Jack Morgan"/>
        <s v="Liam Kelly"/>
        <s v="Ava Smith"/>
        <s v="Oscar Walker"/>
        <s v="Jack Baker"/>
        <s v="Daniel Campbell"/>
        <s v="Sophie Roberts"/>
        <s v="Sophie Watson"/>
        <s v="Noah Roberts"/>
        <s v="Oscar Moore"/>
        <s v="George Morgan"/>
        <s v="Harry Hall"/>
        <s v="Grace Hughes"/>
        <s v="Oscar Lewis"/>
        <s v="Olivia Brown"/>
        <s v="Jessica Taylor"/>
        <s v="Noah Harris"/>
        <s v="Sophie Wilson"/>
        <s v="Thomas Harris"/>
        <s v="Jack Williams"/>
        <s v="Liam Green"/>
        <s v="William Baker"/>
        <s v="Harry Smith"/>
        <s v="Liam Martin"/>
        <s v="Harry Moore"/>
        <s v="Olivia Scott"/>
        <s v="Alex Williams"/>
        <s v="Amelia Moore"/>
        <s v="William Carter"/>
        <s v="George Evans"/>
        <s v="Oscar Jones"/>
        <s v="Emma Williams"/>
        <s v="Emma Taylor"/>
        <s v="Liam Davies"/>
        <s v="Sophie Parker"/>
        <s v="Grace Williams"/>
        <s v="Jack Clark"/>
        <s v="George Moore"/>
        <s v="Emma Baker"/>
        <s v="Olivia Jones"/>
        <s v="Mia Roberts"/>
        <s v="Isla Walker"/>
        <s v="Emma Harris"/>
        <s v="Leo Baker"/>
        <s v="Isla Morgan"/>
        <s v="Jessica Evans"/>
        <s v="Liam Clark"/>
        <s v="William Davies"/>
        <s v="Mia Carter"/>
        <s v="Olivia Hughes"/>
        <s v="Isla Scott"/>
        <s v="Olivia Kelly"/>
        <s v="Jessica Jones"/>
        <s v="Leo Williams"/>
        <s v="Amelia Evans"/>
        <s v="Daniel Wilson"/>
        <s v="Ava Watson"/>
        <s v="Liam Williams"/>
        <s v="Amelia Harris"/>
        <s v="William Mitchell"/>
        <s v="Isla Smith"/>
        <s v="Ava Baker"/>
        <s v="Thomas Hughes"/>
        <s v="Thomas Taylor"/>
        <s v="Leo Watson"/>
        <s v="Noah Brown"/>
        <s v="Thomas Scott"/>
        <s v="Oscar Baker"/>
        <s v="Liam Hughes"/>
        <s v="Emma Lewis"/>
        <s v="Daniel Baker"/>
        <s v="Olivia Carter"/>
        <s v="Grace Parker"/>
        <s v="Leo Harris"/>
        <s v="Emma Green"/>
        <s v="Mia Adams"/>
        <s v="Jessica Lewis"/>
        <s v="Oscar Hall"/>
        <s v="Jack Thomas"/>
        <s v="Liam Brown"/>
        <s v="Alex Jones"/>
        <s v="Daniel Lewis"/>
        <s v="Leo Green"/>
        <s v="Noah Scott"/>
        <s v="Harry Davies"/>
        <s v="Isla Campbell"/>
        <s v="Jack Taylor"/>
        <s v="Harry Lewis"/>
        <s v="Oscar Davies"/>
      </sharedItems>
    </cacheField>
    <cacheField name="Region" numFmtId="0">
      <sharedItems count="12">
        <s v="East Midlands"/>
        <s v="North West"/>
        <s v="London"/>
        <s v="South East"/>
        <s v="Yorkshire &amp; Humber"/>
        <s v="Northern Ireland"/>
        <s v="South West"/>
        <s v="Scotland"/>
        <s v="North East"/>
        <s v="West Midlands"/>
        <s v="East of England"/>
        <s v="Wales"/>
      </sharedItems>
    </cacheField>
    <cacheField name="City" numFmtId="0">
      <sharedItems containsBlank="1"/>
    </cacheField>
    <cacheField name="Product_ID" numFmtId="0">
      <sharedItems/>
    </cacheField>
    <cacheField name="Product_Name" numFmtId="0">
      <sharedItems count="24">
        <s v="Winter Jacket"/>
        <s v="Running Shoes"/>
        <s v="Cookbook Collection"/>
        <s v="Air Fryer"/>
        <s v="Sneakers"/>
        <s v="Hair Care Bundle"/>
        <s v="Fitness Tracker"/>
        <s v="Non-Stick Cookware Set"/>
        <s v="Data Analytics Handbook"/>
        <s v="Wireless Headphones"/>
        <s v="Skincare Set"/>
        <s v="Personal Finance Guide"/>
        <s v="Jeans"/>
        <s v="Robot Vacuum"/>
        <s v="Camping Backpack"/>
        <s v="Smartwatch"/>
        <s v="Coffee Maker"/>
        <s v="Cotton T-Shirt"/>
        <s v="Yoga Mat"/>
        <s v="Bluetooth Speaker"/>
        <s v="Perfume"/>
        <s v="Business Strategy Book"/>
        <s v="Laptop Stand"/>
        <s v="Electric Toothbrush"/>
      </sharedItems>
    </cacheField>
    <cacheField name="Category" numFmtId="0">
      <sharedItems count="6">
        <s v="Clothing"/>
        <s v="Sports &amp; Outdoors"/>
        <s v="Books"/>
        <s v="Home &amp; Kitchen"/>
        <s v="Beauty"/>
        <s v="Electronics"/>
      </sharedItems>
    </cacheField>
    <cacheField name="Quantity" numFmtId="0">
      <sharedItems containsSemiMixedTypes="0" containsString="0" containsNumber="1" containsInteger="1" minValue="1" maxValue="5"/>
    </cacheField>
    <cacheField name="Unit_Price" numFmtId="165">
      <sharedItems containsSemiMixedTypes="0" containsString="0" containsNumber="1" containsInteger="1" minValue="24" maxValue="249"/>
    </cacheField>
    <cacheField name="Unit_Cost" numFmtId="165">
      <sharedItems containsSemiMixedTypes="0" containsString="0" containsNumber="1" containsInteger="1" minValue="10" maxValue="168"/>
    </cacheField>
    <cacheField name="Discount" numFmtId="9">
      <sharedItems containsSemiMixedTypes="0" containsString="0" containsNumber="1" minValue="0" maxValue="0.2"/>
    </cacheField>
    <cacheField name="Sales" numFmtId="165">
      <sharedItems containsSemiMixedTypes="0" containsString="0" containsNumber="1" minValue="19.2" maxValue="1182.75"/>
    </cacheField>
    <cacheField name="Cost" numFmtId="165">
      <sharedItems containsSemiMixedTypes="0" containsString="0" containsNumber="1" containsInteger="1" minValue="10" maxValue="840"/>
    </cacheField>
    <cacheField name="Profit" numFmtId="165">
      <sharedItems containsSemiMixedTypes="0" containsString="0" containsNumber="1" minValue="9" maxValue="342.75"/>
    </cacheField>
    <cacheField name="Payment_Method" numFmtId="0">
      <sharedItems containsBlank="1"/>
    </cacheField>
    <cacheField name="Customer_Type" numFmtId="0">
      <sharedItems count="2">
        <s v="New"/>
        <s v="Returning"/>
      </sharedItems>
    </cacheField>
    <cacheField name="Average Order Value" numFmtId="0" formula="Sales/Order_ID"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00082"/>
    <d v="2024-01-01T00:00:00"/>
    <x v="0"/>
    <x v="0"/>
    <m/>
    <x v="0"/>
    <x v="0"/>
    <x v="0"/>
    <s v="Derby"/>
    <s v="P013"/>
    <x v="0"/>
    <x v="0"/>
    <n v="2"/>
    <n v="120"/>
    <n v="63"/>
    <n v="0"/>
    <n v="240"/>
    <n v="126"/>
    <n v="114"/>
    <s v="['Bank Transfer' 'Credit Card' 'PayPal' ... 'Credit Card' 'Bank Transfer'_x000a_ 'Apple Pay']"/>
    <x v="0"/>
  </r>
  <r>
    <s v="O00178"/>
    <d v="2024-01-01T00:00:00"/>
    <x v="0"/>
    <x v="0"/>
    <m/>
    <x v="0"/>
    <x v="0"/>
    <x v="0"/>
    <s v="Derby"/>
    <s v="P009"/>
    <x v="1"/>
    <x v="1"/>
    <n v="1"/>
    <n v="95"/>
    <n v="54"/>
    <n v="0.05"/>
    <n v="90.25"/>
    <n v="54"/>
    <n v="36.25"/>
    <s v="['Bank Transfer' 'Credit Card' 'PayPal' ... 'Credit Card' 'Bank Transfer'_x000a_ 'Apple Pay']"/>
    <x v="0"/>
  </r>
  <r>
    <s v="O00992"/>
    <d v="2024-01-01T00:00:00"/>
    <x v="0"/>
    <x v="0"/>
    <m/>
    <x v="1"/>
    <x v="1"/>
    <x v="1"/>
    <s v="Preston"/>
    <s v="P023"/>
    <x v="2"/>
    <x v="2"/>
    <n v="3"/>
    <n v="42"/>
    <n v="20"/>
    <n v="0.15"/>
    <n v="107.1"/>
    <n v="60"/>
    <n v="47.1"/>
    <s v="['Bank Transfer' 'Credit Card' 'PayPal' ... 'Credit Card' 'Bank Transfer'_x000a_ 'Apple Pay']"/>
    <x v="0"/>
  </r>
  <r>
    <s v="O01597"/>
    <d v="2024-01-01T00:00:00"/>
    <x v="0"/>
    <x v="0"/>
    <m/>
    <x v="2"/>
    <x v="2"/>
    <x v="2"/>
    <s v="London"/>
    <s v="P005"/>
    <x v="3"/>
    <x v="3"/>
    <n v="1"/>
    <n v="119"/>
    <n v="72"/>
    <n v="0"/>
    <n v="119"/>
    <n v="72"/>
    <n v="47"/>
    <s v="['Bank Transfer' 'Credit Card' 'PayPal' ... 'Credit Card' 'Bank Transfer'_x000a_ 'Apple Pay']"/>
    <x v="0"/>
  </r>
  <r>
    <s v="O01796"/>
    <d v="2024-01-01T00:00:00"/>
    <x v="0"/>
    <x v="0"/>
    <m/>
    <x v="3"/>
    <x v="3"/>
    <x v="3"/>
    <s v="Guildford"/>
    <s v="P016"/>
    <x v="4"/>
    <x v="0"/>
    <n v="5"/>
    <n v="78"/>
    <n v="39"/>
    <n v="0"/>
    <n v="390"/>
    <n v="195"/>
    <n v="195"/>
    <s v="['Bank Transfer' 'Credit Card' 'PayPal' ... 'Credit Card' 'Bank Transfer'_x000a_ 'Apple Pay']"/>
    <x v="0"/>
  </r>
  <r>
    <s v="O02114"/>
    <d v="2024-01-01T00:00:00"/>
    <x v="0"/>
    <x v="0"/>
    <m/>
    <x v="4"/>
    <x v="4"/>
    <x v="4"/>
    <s v="Hull"/>
    <s v="P018"/>
    <x v="5"/>
    <x v="4"/>
    <n v="1"/>
    <n v="45"/>
    <n v="19"/>
    <n v="0.15"/>
    <n v="38.25"/>
    <n v="19"/>
    <n v="19.25"/>
    <s v="['Bank Transfer' 'Credit Card' 'PayPal' ... 'Credit Card' 'Bank Transfer'_x000a_ 'Apple Pay']"/>
    <x v="0"/>
  </r>
  <r>
    <s v="O03420"/>
    <d v="2024-01-01T00:00:00"/>
    <x v="0"/>
    <x v="0"/>
    <m/>
    <x v="5"/>
    <x v="5"/>
    <x v="5"/>
    <s v="Belfast"/>
    <s v="P013"/>
    <x v="0"/>
    <x v="0"/>
    <n v="2"/>
    <n v="120"/>
    <n v="63"/>
    <n v="0.05"/>
    <n v="228"/>
    <n v="126"/>
    <n v="102"/>
    <s v="['Bank Transfer' 'Credit Card' 'PayPal' ... 'Credit Card' 'Bank Transfer'_x000a_ 'Apple Pay']"/>
    <x v="0"/>
  </r>
  <r>
    <s v="O04289"/>
    <d v="2024-01-01T00:00:00"/>
    <x v="0"/>
    <x v="0"/>
    <m/>
    <x v="6"/>
    <x v="6"/>
    <x v="5"/>
    <s v="Derry"/>
    <s v="P011"/>
    <x v="6"/>
    <x v="1"/>
    <n v="1"/>
    <n v="79"/>
    <n v="42"/>
    <n v="0"/>
    <n v="79"/>
    <n v="42"/>
    <n v="37"/>
    <s v="['Bank Transfer' 'Credit Card' 'PayPal' ... 'Credit Card' 'Bank Transfer'_x000a_ 'Apple Pay']"/>
    <x v="0"/>
  </r>
  <r>
    <s v="O05558"/>
    <d v="2024-01-01T00:00:00"/>
    <x v="0"/>
    <x v="0"/>
    <m/>
    <x v="7"/>
    <x v="7"/>
    <x v="4"/>
    <s v="York"/>
    <s v="P013"/>
    <x v="0"/>
    <x v="0"/>
    <n v="2"/>
    <n v="120"/>
    <n v="63"/>
    <n v="0"/>
    <n v="240"/>
    <n v="126"/>
    <n v="114"/>
    <s v="['Bank Transfer' 'Credit Card' 'PayPal' ... 'Credit Card' 'Bank Transfer'_x000a_ 'Apple Pay']"/>
    <x v="0"/>
  </r>
  <r>
    <s v="O06764"/>
    <d v="2024-01-01T00:00:00"/>
    <x v="0"/>
    <x v="0"/>
    <m/>
    <x v="8"/>
    <x v="8"/>
    <x v="4"/>
    <s v="York"/>
    <s v="P018"/>
    <x v="5"/>
    <x v="4"/>
    <n v="1"/>
    <n v="45"/>
    <n v="19"/>
    <n v="0"/>
    <n v="45"/>
    <n v="19"/>
    <n v="26"/>
    <s v="['Bank Transfer' 'Credit Card' 'PayPal' ... 'Credit Card' 'Bank Transfer'_x000a_ 'Apple Pay']"/>
    <x v="0"/>
  </r>
  <r>
    <s v="O07105"/>
    <d v="2024-01-01T00:00:00"/>
    <x v="0"/>
    <x v="0"/>
    <m/>
    <x v="9"/>
    <x v="9"/>
    <x v="6"/>
    <s v="Bath"/>
    <s v="P007"/>
    <x v="7"/>
    <x v="3"/>
    <n v="1"/>
    <n v="129"/>
    <n v="78"/>
    <n v="0"/>
    <n v="129"/>
    <n v="78"/>
    <n v="51"/>
    <s v="['Bank Transfer' 'Credit Card' 'PayPal' ... 'Credit Card' 'Bank Transfer'_x000a_ 'Apple Pay']"/>
    <x v="0"/>
  </r>
  <r>
    <s v="O07711"/>
    <d v="2024-01-01T00:00:00"/>
    <x v="0"/>
    <x v="0"/>
    <m/>
    <x v="10"/>
    <x v="10"/>
    <x v="3"/>
    <s v="Reading"/>
    <s v="P022"/>
    <x v="8"/>
    <x v="2"/>
    <n v="2"/>
    <n v="35"/>
    <n v="16"/>
    <n v="0.15"/>
    <n v="59.5"/>
    <n v="32"/>
    <n v="27.5"/>
    <s v="['Bank Transfer' 'Credit Card' 'PayPal' ... 'Credit Card' 'Bank Transfer'_x000a_ 'Apple Pay']"/>
    <x v="0"/>
  </r>
  <r>
    <s v="O07978"/>
    <d v="2024-01-01T00:00:00"/>
    <x v="0"/>
    <x v="0"/>
    <m/>
    <x v="11"/>
    <x v="11"/>
    <x v="2"/>
    <s v="London"/>
    <s v="P018"/>
    <x v="5"/>
    <x v="4"/>
    <n v="2"/>
    <n v="45"/>
    <n v="19"/>
    <n v="0"/>
    <n v="90"/>
    <n v="38"/>
    <n v="52"/>
    <s v="['Bank Transfer' 'Credit Card' 'PayPal' ... 'Credit Card' 'Bank Transfer'_x000a_ 'Apple Pay']"/>
    <x v="0"/>
  </r>
  <r>
    <s v="O08917"/>
    <d v="2024-01-01T00:00:00"/>
    <x v="0"/>
    <x v="0"/>
    <m/>
    <x v="12"/>
    <x v="12"/>
    <x v="4"/>
    <s v="Sheffield"/>
    <s v="P001"/>
    <x v="9"/>
    <x v="5"/>
    <n v="1"/>
    <n v="89"/>
    <n v="48"/>
    <n v="0.15"/>
    <n v="75.650000000000006"/>
    <n v="48"/>
    <n v="27.65"/>
    <s v="['Bank Transfer' 'Credit Card' 'PayPal' ... 'Credit Card' 'Bank Transfer'_x000a_ 'Apple Pay']"/>
    <x v="0"/>
  </r>
  <r>
    <s v="O09294"/>
    <d v="2024-01-01T00:00:00"/>
    <x v="0"/>
    <x v="0"/>
    <m/>
    <x v="13"/>
    <x v="13"/>
    <x v="7"/>
    <s v="Dundee"/>
    <s v="P017"/>
    <x v="10"/>
    <x v="4"/>
    <n v="1"/>
    <n v="58"/>
    <n v="25"/>
    <n v="0.05"/>
    <n v="55.1"/>
    <n v="25"/>
    <n v="30.1"/>
    <s v="['Bank Transfer' 'Credit Card' 'PayPal' ... 'Credit Card' 'Bank Transfer'_x000a_ 'Apple Pay']"/>
    <x v="0"/>
  </r>
  <r>
    <s v="O09735"/>
    <d v="2024-01-01T00:00:00"/>
    <x v="0"/>
    <x v="0"/>
    <m/>
    <x v="14"/>
    <x v="14"/>
    <x v="8"/>
    <s v="Durham"/>
    <s v="P017"/>
    <x v="10"/>
    <x v="4"/>
    <n v="2"/>
    <n v="58"/>
    <n v="25"/>
    <n v="0.15"/>
    <n v="98.6"/>
    <n v="50"/>
    <n v="48.6"/>
    <s v="['Bank Transfer' 'Credit Card' 'PayPal' ... 'Credit Card' 'Bank Transfer'_x000a_ 'Apple Pay']"/>
    <x v="0"/>
  </r>
  <r>
    <s v="O01793"/>
    <d v="2024-01-02T00:00:00"/>
    <x v="0"/>
    <x v="0"/>
    <m/>
    <x v="15"/>
    <x v="15"/>
    <x v="8"/>
    <s v="Durham"/>
    <s v="P007"/>
    <x v="7"/>
    <x v="3"/>
    <n v="3"/>
    <n v="129"/>
    <n v="78"/>
    <n v="0.15"/>
    <n v="328.95"/>
    <n v="234"/>
    <n v="94.95"/>
    <s v="['Bank Transfer' 'Credit Card' 'PayPal' ... 'Credit Card' 'Bank Transfer'_x000a_ 'Apple Pay']"/>
    <x v="0"/>
  </r>
  <r>
    <s v="O01839"/>
    <d v="2024-01-02T00:00:00"/>
    <x v="0"/>
    <x v="0"/>
    <m/>
    <x v="16"/>
    <x v="16"/>
    <x v="2"/>
    <s v="London"/>
    <s v="P018"/>
    <x v="5"/>
    <x v="4"/>
    <n v="2"/>
    <n v="45"/>
    <n v="19"/>
    <n v="0.15"/>
    <n v="76.5"/>
    <n v="38"/>
    <n v="38.5"/>
    <s v="['Bank Transfer' 'Credit Card' 'PayPal' ... 'Credit Card' 'Bank Transfer'_x000a_ 'Apple Pay']"/>
    <x v="0"/>
  </r>
  <r>
    <s v="O01841"/>
    <d v="2024-01-02T00:00:00"/>
    <x v="0"/>
    <x v="0"/>
    <m/>
    <x v="17"/>
    <x v="17"/>
    <x v="6"/>
    <s v="Bath"/>
    <s v="P024"/>
    <x v="11"/>
    <x v="2"/>
    <n v="5"/>
    <n v="24"/>
    <n v="10"/>
    <n v="0.15"/>
    <n v="102"/>
    <n v="50"/>
    <n v="52"/>
    <s v="['Bank Transfer' 'Credit Card' 'PayPal' ... 'Credit Card' 'Bank Transfer'_x000a_ 'Apple Pay']"/>
    <x v="0"/>
  </r>
  <r>
    <s v="O03382"/>
    <d v="2024-01-02T00:00:00"/>
    <x v="0"/>
    <x v="0"/>
    <m/>
    <x v="18"/>
    <x v="18"/>
    <x v="1"/>
    <s v="Liverpool"/>
    <s v="P015"/>
    <x v="12"/>
    <x v="0"/>
    <n v="3"/>
    <n v="65"/>
    <n v="32"/>
    <n v="0.05"/>
    <n v="185.25"/>
    <n v="96"/>
    <n v="89.25"/>
    <s v="['Bank Transfer' 'Credit Card' 'PayPal' ... 'Credit Card' 'Bank Transfer'_x000a_ 'Apple Pay']"/>
    <x v="0"/>
  </r>
  <r>
    <s v="O04107"/>
    <d v="2024-01-02T00:00:00"/>
    <x v="0"/>
    <x v="0"/>
    <m/>
    <x v="19"/>
    <x v="19"/>
    <x v="1"/>
    <s v="Liverpool"/>
    <s v="P009"/>
    <x v="1"/>
    <x v="1"/>
    <n v="3"/>
    <n v="95"/>
    <n v="54"/>
    <n v="0"/>
    <n v="285"/>
    <n v="162"/>
    <n v="123"/>
    <s v="['Bank Transfer' 'Credit Card' 'PayPal' ... 'Credit Card' 'Bank Transfer'_x000a_ 'Apple Pay']"/>
    <x v="0"/>
  </r>
  <r>
    <s v="O04738"/>
    <d v="2024-01-02T00:00:00"/>
    <x v="0"/>
    <x v="0"/>
    <m/>
    <x v="20"/>
    <x v="20"/>
    <x v="2"/>
    <s v="London"/>
    <s v="P017"/>
    <x v="10"/>
    <x v="4"/>
    <n v="2"/>
    <n v="58"/>
    <n v="25"/>
    <n v="0.05"/>
    <n v="110.2"/>
    <n v="50"/>
    <n v="60.2"/>
    <s v="['Bank Transfer' 'Credit Card' 'PayPal' ... 'Credit Card' 'Bank Transfer'_x000a_ 'Apple Pay']"/>
    <x v="0"/>
  </r>
  <r>
    <s v="O06279"/>
    <d v="2024-01-02T00:00:00"/>
    <x v="0"/>
    <x v="0"/>
    <m/>
    <x v="21"/>
    <x v="21"/>
    <x v="1"/>
    <s v="Chester"/>
    <s v="P008"/>
    <x v="13"/>
    <x v="3"/>
    <n v="2"/>
    <n v="249"/>
    <n v="168"/>
    <n v="0"/>
    <n v="498"/>
    <n v="336"/>
    <n v="162"/>
    <s v="['Bank Transfer' 'Credit Card' 'PayPal' ... 'Credit Card' 'Bank Transfer'_x000a_ 'Apple Pay']"/>
    <x v="0"/>
  </r>
  <r>
    <s v="O06904"/>
    <d v="2024-01-02T00:00:00"/>
    <x v="0"/>
    <x v="0"/>
    <m/>
    <x v="22"/>
    <x v="22"/>
    <x v="2"/>
    <s v="London"/>
    <s v="P012"/>
    <x v="14"/>
    <x v="1"/>
    <n v="2"/>
    <n v="85"/>
    <n v="44"/>
    <n v="0"/>
    <n v="170"/>
    <n v="88"/>
    <n v="82"/>
    <s v="['Bank Transfer' 'Credit Card' 'PayPal' ... 'Credit Card' 'Bank Transfer'_x000a_ 'Apple Pay']"/>
    <x v="0"/>
  </r>
  <r>
    <s v="O07457"/>
    <d v="2024-01-02T00:00:00"/>
    <x v="0"/>
    <x v="0"/>
    <m/>
    <x v="23"/>
    <x v="23"/>
    <x v="2"/>
    <s v="London"/>
    <s v="P009"/>
    <x v="1"/>
    <x v="1"/>
    <n v="2"/>
    <n v="95"/>
    <n v="54"/>
    <n v="0"/>
    <n v="190"/>
    <n v="108"/>
    <n v="82"/>
    <s v="['Bank Transfer' 'Credit Card' 'PayPal' ... 'Credit Card' 'Bank Transfer'_x000a_ 'Apple Pay']"/>
    <x v="0"/>
  </r>
  <r>
    <s v="O08958"/>
    <d v="2024-01-02T00:00:00"/>
    <x v="0"/>
    <x v="0"/>
    <m/>
    <x v="24"/>
    <x v="24"/>
    <x v="4"/>
    <s v="York"/>
    <s v="P013"/>
    <x v="0"/>
    <x v="0"/>
    <n v="1"/>
    <n v="120"/>
    <n v="63"/>
    <n v="0"/>
    <n v="120"/>
    <n v="63"/>
    <n v="57"/>
    <s v="['Bank Transfer' 'Credit Card' 'PayPal' ... 'Credit Card' 'Bank Transfer'_x000a_ 'Apple Pay']"/>
    <x v="0"/>
  </r>
  <r>
    <s v="O09559"/>
    <d v="2024-01-02T00:00:00"/>
    <x v="0"/>
    <x v="0"/>
    <m/>
    <x v="25"/>
    <x v="25"/>
    <x v="0"/>
    <s v="Nottingham"/>
    <s v="P002"/>
    <x v="15"/>
    <x v="5"/>
    <n v="1"/>
    <n v="149"/>
    <n v="91"/>
    <n v="0.15"/>
    <n v="126.65"/>
    <n v="91"/>
    <n v="35.65"/>
    <s v="['Bank Transfer' 'Credit Card' 'PayPal' ... 'Credit Card' 'Bank Transfer'_x000a_ 'Apple Pay']"/>
    <x v="0"/>
  </r>
  <r>
    <s v="O00906"/>
    <d v="2024-01-03T00:00:00"/>
    <x v="0"/>
    <x v="0"/>
    <m/>
    <x v="26"/>
    <x v="21"/>
    <x v="8"/>
    <s v="Sunderland"/>
    <s v="P015"/>
    <x v="12"/>
    <x v="0"/>
    <n v="4"/>
    <n v="65"/>
    <n v="32"/>
    <n v="0"/>
    <n v="260"/>
    <n v="128"/>
    <n v="132"/>
    <s v="['Bank Transfer' 'Credit Card' 'PayPal' ... 'Credit Card' 'Bank Transfer'_x000a_ 'Apple Pay']"/>
    <x v="0"/>
  </r>
  <r>
    <s v="O01838"/>
    <d v="2024-01-03T00:00:00"/>
    <x v="0"/>
    <x v="0"/>
    <m/>
    <x v="27"/>
    <x v="26"/>
    <x v="4"/>
    <s v="York"/>
    <s v="P023"/>
    <x v="2"/>
    <x v="2"/>
    <n v="2"/>
    <n v="42"/>
    <n v="20"/>
    <n v="0.15"/>
    <n v="71.400000000000006"/>
    <n v="40"/>
    <n v="31.4"/>
    <s v="['Bank Transfer' 'Credit Card' 'PayPal' ... 'Credit Card' 'Bank Transfer'_x000a_ 'Apple Pay']"/>
    <x v="0"/>
  </r>
  <r>
    <s v="O02875"/>
    <d v="2024-01-03T00:00:00"/>
    <x v="0"/>
    <x v="0"/>
    <m/>
    <x v="28"/>
    <x v="27"/>
    <x v="9"/>
    <s v="Worcester"/>
    <s v="P005"/>
    <x v="3"/>
    <x v="3"/>
    <n v="3"/>
    <n v="119"/>
    <n v="72"/>
    <n v="0.05"/>
    <n v="339.15"/>
    <n v="216"/>
    <n v="123.15"/>
    <s v="['Bank Transfer' 'Credit Card' 'PayPal' ... 'Credit Card' 'Bank Transfer'_x000a_ 'Apple Pay']"/>
    <x v="0"/>
  </r>
  <r>
    <s v="O03350"/>
    <d v="2024-01-03T00:00:00"/>
    <x v="0"/>
    <x v="0"/>
    <m/>
    <x v="29"/>
    <x v="28"/>
    <x v="10"/>
    <s v="Ipswich"/>
    <s v="P006"/>
    <x v="16"/>
    <x v="3"/>
    <n v="1"/>
    <n v="99"/>
    <n v="58"/>
    <n v="0.05"/>
    <n v="94.05"/>
    <n v="58"/>
    <n v="36.049999999999997"/>
    <s v="['Bank Transfer' 'Credit Card' 'PayPal' ... 'Credit Card' 'Bank Transfer'_x000a_ 'Apple Pay']"/>
    <x v="0"/>
  </r>
  <r>
    <s v="O04948"/>
    <d v="2024-01-03T00:00:00"/>
    <x v="0"/>
    <x v="0"/>
    <m/>
    <x v="17"/>
    <x v="17"/>
    <x v="6"/>
    <s v="Bath"/>
    <s v="P007"/>
    <x v="7"/>
    <x v="3"/>
    <n v="3"/>
    <n v="129"/>
    <n v="78"/>
    <n v="0"/>
    <n v="387"/>
    <n v="234"/>
    <n v="153"/>
    <s v="['Bank Transfer' 'Credit Card' 'PayPal' ... 'Credit Card' 'Bank Transfer'_x000a_ 'Apple Pay']"/>
    <x v="1"/>
  </r>
  <r>
    <s v="O05149"/>
    <d v="2024-01-03T00:00:00"/>
    <x v="0"/>
    <x v="0"/>
    <m/>
    <x v="30"/>
    <x v="29"/>
    <x v="4"/>
    <s v="Hull"/>
    <s v="P011"/>
    <x v="6"/>
    <x v="1"/>
    <n v="2"/>
    <n v="79"/>
    <n v="42"/>
    <n v="0.05"/>
    <n v="150.1"/>
    <n v="84"/>
    <n v="66.099999999999994"/>
    <s v="['Bank Transfer' 'Credit Card' 'PayPal' ... 'Credit Card' 'Bank Transfer'_x000a_ 'Apple Pay']"/>
    <x v="0"/>
  </r>
  <r>
    <s v="O05286"/>
    <d v="2024-01-03T00:00:00"/>
    <x v="0"/>
    <x v="0"/>
    <m/>
    <x v="31"/>
    <x v="30"/>
    <x v="0"/>
    <s v="Lincoln"/>
    <s v="P009"/>
    <x v="1"/>
    <x v="1"/>
    <n v="1"/>
    <n v="95"/>
    <n v="54"/>
    <n v="0.05"/>
    <n v="90.25"/>
    <n v="54"/>
    <n v="36.25"/>
    <s v="['Bank Transfer' 'Credit Card' 'PayPal' ... 'Credit Card' 'Bank Transfer'_x000a_ 'Apple Pay']"/>
    <x v="0"/>
  </r>
  <r>
    <s v="O07768"/>
    <d v="2024-01-03T00:00:00"/>
    <x v="0"/>
    <x v="0"/>
    <m/>
    <x v="32"/>
    <x v="31"/>
    <x v="4"/>
    <s v="Leeds"/>
    <s v="P005"/>
    <x v="3"/>
    <x v="3"/>
    <n v="1"/>
    <n v="119"/>
    <n v="72"/>
    <n v="0"/>
    <n v="119"/>
    <n v="72"/>
    <n v="47"/>
    <s v="['Bank Transfer' 'Credit Card' 'PayPal' ... 'Credit Card' 'Bank Transfer'_x000a_ 'Apple Pay']"/>
    <x v="0"/>
  </r>
  <r>
    <s v="O08931"/>
    <d v="2024-01-03T00:00:00"/>
    <x v="0"/>
    <x v="0"/>
    <m/>
    <x v="33"/>
    <x v="18"/>
    <x v="0"/>
    <s v="Leicester"/>
    <s v="P005"/>
    <x v="3"/>
    <x v="3"/>
    <n v="1"/>
    <n v="119"/>
    <n v="72"/>
    <n v="0"/>
    <n v="119"/>
    <n v="72"/>
    <n v="47"/>
    <s v="['Bank Transfer' 'Credit Card' 'PayPal' ... 'Credit Card' 'Bank Transfer'_x000a_ 'Apple Pay']"/>
    <x v="0"/>
  </r>
  <r>
    <s v="O01391"/>
    <d v="2024-01-04T00:00:00"/>
    <x v="0"/>
    <x v="0"/>
    <m/>
    <x v="34"/>
    <x v="9"/>
    <x v="3"/>
    <s v="Reading"/>
    <s v="P023"/>
    <x v="2"/>
    <x v="2"/>
    <n v="4"/>
    <n v="42"/>
    <n v="20"/>
    <n v="0.2"/>
    <n v="134.4"/>
    <n v="80"/>
    <n v="54.4"/>
    <s v="['Bank Transfer' 'Credit Card' 'PayPal' ... 'Credit Card' 'Bank Transfer'_x000a_ 'Apple Pay']"/>
    <x v="0"/>
  </r>
  <r>
    <s v="O01734"/>
    <d v="2024-01-04T00:00:00"/>
    <x v="0"/>
    <x v="0"/>
    <m/>
    <x v="35"/>
    <x v="32"/>
    <x v="7"/>
    <s v="Edinburgh"/>
    <s v="P014"/>
    <x v="17"/>
    <x v="0"/>
    <n v="1"/>
    <n v="25"/>
    <n v="11"/>
    <n v="0"/>
    <n v="25"/>
    <n v="11"/>
    <n v="14"/>
    <s v="['Bank Transfer' 'Credit Card' 'PayPal' ... 'Credit Card' 'Bank Transfer'_x000a_ 'Apple Pay']"/>
    <x v="0"/>
  </r>
  <r>
    <s v="O01844"/>
    <d v="2024-01-04T00:00:00"/>
    <x v="0"/>
    <x v="0"/>
    <m/>
    <x v="36"/>
    <x v="33"/>
    <x v="10"/>
    <s v="Ipswich"/>
    <s v="P010"/>
    <x v="18"/>
    <x v="1"/>
    <n v="2"/>
    <n v="32"/>
    <n v="14"/>
    <n v="0.1"/>
    <n v="57.6"/>
    <n v="28"/>
    <n v="29.6"/>
    <s v="['Bank Transfer' 'Credit Card' 'PayPal' ... 'Credit Card' 'Bank Transfer'_x000a_ 'Apple Pay']"/>
    <x v="0"/>
  </r>
  <r>
    <s v="O02241"/>
    <d v="2024-01-04T00:00:00"/>
    <x v="0"/>
    <x v="0"/>
    <m/>
    <x v="37"/>
    <x v="34"/>
    <x v="5"/>
    <s v="Derry"/>
    <s v="P003"/>
    <x v="19"/>
    <x v="5"/>
    <n v="1"/>
    <n v="69"/>
    <n v="37"/>
    <n v="0"/>
    <n v="69"/>
    <n v="37"/>
    <n v="32"/>
    <s v="['Bank Transfer' 'Credit Card' 'PayPal' ... 'Credit Card' 'Bank Transfer'_x000a_ 'Apple Pay']"/>
    <x v="0"/>
  </r>
  <r>
    <s v="O02434"/>
    <d v="2024-01-04T00:00:00"/>
    <x v="0"/>
    <x v="0"/>
    <m/>
    <x v="38"/>
    <x v="35"/>
    <x v="11"/>
    <s v="Cardiff"/>
    <s v="P013"/>
    <x v="0"/>
    <x v="0"/>
    <n v="2"/>
    <n v="120"/>
    <n v="63"/>
    <n v="0"/>
    <n v="240"/>
    <n v="126"/>
    <n v="114"/>
    <s v="['Bank Transfer' 'Credit Card' 'PayPal' ... 'Credit Card' 'Bank Transfer'_x000a_ 'Apple Pay']"/>
    <x v="0"/>
  </r>
  <r>
    <s v="O03005"/>
    <d v="2024-01-04T00:00:00"/>
    <x v="0"/>
    <x v="0"/>
    <m/>
    <x v="39"/>
    <x v="36"/>
    <x v="5"/>
    <s v="Lisburn"/>
    <s v="P013"/>
    <x v="0"/>
    <x v="0"/>
    <n v="1"/>
    <n v="120"/>
    <n v="63"/>
    <n v="0"/>
    <n v="120"/>
    <n v="63"/>
    <n v="57"/>
    <s v="['Bank Transfer' 'Credit Card' 'PayPal' ... 'Credit Card' 'Bank Transfer'_x000a_ 'Apple Pay']"/>
    <x v="0"/>
  </r>
  <r>
    <s v="O04340"/>
    <d v="2024-01-04T00:00:00"/>
    <x v="0"/>
    <x v="0"/>
    <m/>
    <x v="40"/>
    <x v="37"/>
    <x v="6"/>
    <s v="Plymouth"/>
    <s v="P017"/>
    <x v="10"/>
    <x v="4"/>
    <n v="2"/>
    <n v="58"/>
    <n v="25"/>
    <n v="0.05"/>
    <n v="110.2"/>
    <n v="50"/>
    <n v="60.2"/>
    <s v="['Bank Transfer' 'Credit Card' 'PayPal' ... 'Credit Card' 'Bank Transfer'_x000a_ 'Apple Pay']"/>
    <x v="0"/>
  </r>
  <r>
    <s v="O05042"/>
    <d v="2024-01-04T00:00:00"/>
    <x v="0"/>
    <x v="0"/>
    <m/>
    <x v="41"/>
    <x v="38"/>
    <x v="3"/>
    <s v="Reading"/>
    <s v="P012"/>
    <x v="14"/>
    <x v="1"/>
    <n v="1"/>
    <n v="85"/>
    <n v="44"/>
    <n v="0"/>
    <n v="85"/>
    <n v="44"/>
    <n v="41"/>
    <s v="['Bank Transfer' 'Credit Card' 'PayPal' ... 'Credit Card' 'Bank Transfer'_x000a_ 'Apple Pay']"/>
    <x v="0"/>
  </r>
  <r>
    <s v="O05882"/>
    <d v="2024-01-04T00:00:00"/>
    <x v="0"/>
    <x v="0"/>
    <m/>
    <x v="42"/>
    <x v="39"/>
    <x v="1"/>
    <s v="Liverpool"/>
    <s v="P003"/>
    <x v="19"/>
    <x v="5"/>
    <n v="3"/>
    <n v="69"/>
    <n v="37"/>
    <n v="0.1"/>
    <n v="186.3"/>
    <n v="111"/>
    <n v="75.3"/>
    <s v="['Bank Transfer' 'Credit Card' 'PayPal' ... 'Credit Card' 'Bank Transfer'_x000a_ 'Apple Pay']"/>
    <x v="0"/>
  </r>
  <r>
    <s v="O06944"/>
    <d v="2024-01-04T00:00:00"/>
    <x v="0"/>
    <x v="0"/>
    <m/>
    <x v="43"/>
    <x v="40"/>
    <x v="7"/>
    <s v="Glasgow"/>
    <s v="P017"/>
    <x v="10"/>
    <x v="4"/>
    <n v="1"/>
    <n v="58"/>
    <n v="25"/>
    <n v="0.1"/>
    <n v="52.2"/>
    <n v="25"/>
    <n v="27.2"/>
    <s v="['Bank Transfer' 'Credit Card' 'PayPal' ... 'Credit Card' 'Bank Transfer'_x000a_ 'Apple Pay']"/>
    <x v="0"/>
  </r>
  <r>
    <s v="O07830"/>
    <d v="2024-01-04T00:00:00"/>
    <x v="0"/>
    <x v="0"/>
    <m/>
    <x v="28"/>
    <x v="27"/>
    <x v="9"/>
    <s v="Worcester"/>
    <s v="P011"/>
    <x v="6"/>
    <x v="1"/>
    <n v="1"/>
    <n v="79"/>
    <n v="42"/>
    <n v="0.1"/>
    <n v="71.099999999999994"/>
    <n v="42"/>
    <n v="29.1"/>
    <s v="['Bank Transfer' 'Credit Card' 'PayPal' ... 'Credit Card' 'Bank Transfer'_x000a_ 'Apple Pay']"/>
    <x v="1"/>
  </r>
  <r>
    <s v="O08060"/>
    <d v="2024-01-04T00:00:00"/>
    <x v="0"/>
    <x v="0"/>
    <m/>
    <x v="44"/>
    <x v="41"/>
    <x v="10"/>
    <s v="Cambridge"/>
    <s v="P006"/>
    <x v="16"/>
    <x v="3"/>
    <n v="1"/>
    <n v="99"/>
    <n v="58"/>
    <n v="0"/>
    <n v="99"/>
    <n v="58"/>
    <n v="41"/>
    <s v="['Bank Transfer' 'Credit Card' 'PayPal' ... 'Credit Card' 'Bank Transfer'_x000a_ 'Apple Pay']"/>
    <x v="0"/>
  </r>
  <r>
    <s v="O08173"/>
    <d v="2024-01-04T00:00:00"/>
    <x v="0"/>
    <x v="0"/>
    <m/>
    <x v="45"/>
    <x v="42"/>
    <x v="1"/>
    <s v="Preston"/>
    <s v="P022"/>
    <x v="8"/>
    <x v="2"/>
    <n v="2"/>
    <n v="35"/>
    <n v="16"/>
    <n v="0.1"/>
    <n v="63"/>
    <n v="32"/>
    <n v="31"/>
    <s v="['Bank Transfer' 'Credit Card' 'PayPal' ... 'Credit Card' 'Bank Transfer'_x000a_ 'Apple Pay']"/>
    <x v="0"/>
  </r>
  <r>
    <s v="O08198"/>
    <d v="2024-01-04T00:00:00"/>
    <x v="0"/>
    <x v="0"/>
    <m/>
    <x v="46"/>
    <x v="43"/>
    <x v="2"/>
    <s v="London"/>
    <s v="P006"/>
    <x v="16"/>
    <x v="3"/>
    <n v="2"/>
    <n v="99"/>
    <n v="58"/>
    <n v="0.05"/>
    <n v="188.1"/>
    <n v="116"/>
    <n v="72.099999999999994"/>
    <s v="['Bank Transfer' 'Credit Card' 'PayPal' ... 'Credit Card' 'Bank Transfer'_x000a_ 'Apple Pay']"/>
    <x v="0"/>
  </r>
  <r>
    <s v="O09261"/>
    <d v="2024-01-04T00:00:00"/>
    <x v="0"/>
    <x v="0"/>
    <m/>
    <x v="47"/>
    <x v="44"/>
    <x v="7"/>
    <s v="Edinburgh"/>
    <s v="P007"/>
    <x v="7"/>
    <x v="3"/>
    <n v="1"/>
    <n v="129"/>
    <n v="78"/>
    <n v="0.05"/>
    <n v="122.55"/>
    <n v="78"/>
    <n v="44.55"/>
    <s v="['Bank Transfer' 'Credit Card' 'PayPal' ... 'Credit Card' 'Bank Transfer'_x000a_ 'Apple Pay']"/>
    <x v="0"/>
  </r>
  <r>
    <s v="O09675"/>
    <d v="2024-01-04T00:00:00"/>
    <x v="0"/>
    <x v="0"/>
    <m/>
    <x v="48"/>
    <x v="45"/>
    <x v="2"/>
    <s v="London"/>
    <s v="P018"/>
    <x v="5"/>
    <x v="4"/>
    <n v="2"/>
    <n v="45"/>
    <n v="19"/>
    <n v="0"/>
    <n v="90"/>
    <n v="38"/>
    <n v="52"/>
    <s v="['Bank Transfer' 'Credit Card' 'PayPal' ... 'Credit Card' 'Bank Transfer'_x000a_ 'Apple Pay']"/>
    <x v="0"/>
  </r>
  <r>
    <s v="O09849"/>
    <d v="2024-01-04T00:00:00"/>
    <x v="0"/>
    <x v="0"/>
    <m/>
    <x v="49"/>
    <x v="46"/>
    <x v="2"/>
    <s v="London"/>
    <s v="P007"/>
    <x v="7"/>
    <x v="3"/>
    <n v="4"/>
    <n v="129"/>
    <n v="78"/>
    <n v="0"/>
    <n v="516"/>
    <n v="312"/>
    <n v="204"/>
    <s v="['Bank Transfer' 'Credit Card' 'PayPal' ... 'Credit Card' 'Bank Transfer'_x000a_ 'Apple Pay']"/>
    <x v="0"/>
  </r>
  <r>
    <s v="O00463"/>
    <d v="2024-01-05T00:00:00"/>
    <x v="0"/>
    <x v="0"/>
    <m/>
    <x v="50"/>
    <x v="47"/>
    <x v="7"/>
    <s v="Glasgow"/>
    <s v="P010"/>
    <x v="18"/>
    <x v="1"/>
    <n v="1"/>
    <n v="32"/>
    <n v="14"/>
    <n v="0.2"/>
    <n v="25.6"/>
    <n v="14"/>
    <n v="11.6"/>
    <s v="['Bank Transfer' 'Credit Card' 'PayPal' ... 'Credit Card' 'Bank Transfer'_x000a_ 'Apple Pay']"/>
    <x v="0"/>
  </r>
  <r>
    <s v="O01824"/>
    <d v="2024-01-05T00:00:00"/>
    <x v="0"/>
    <x v="0"/>
    <m/>
    <x v="51"/>
    <x v="48"/>
    <x v="10"/>
    <s v="Colchester"/>
    <s v="P018"/>
    <x v="5"/>
    <x v="4"/>
    <n v="1"/>
    <n v="45"/>
    <n v="19"/>
    <n v="0.05"/>
    <n v="42.75"/>
    <n v="19"/>
    <n v="23.75"/>
    <s v="['Bank Transfer' 'Credit Card' 'PayPal' ... 'Credit Card' 'Bank Transfer'_x000a_ 'Apple Pay']"/>
    <x v="0"/>
  </r>
  <r>
    <s v="O01861"/>
    <d v="2024-01-05T00:00:00"/>
    <x v="0"/>
    <x v="0"/>
    <m/>
    <x v="52"/>
    <x v="49"/>
    <x v="2"/>
    <s v="London"/>
    <s v="P018"/>
    <x v="5"/>
    <x v="4"/>
    <n v="1"/>
    <n v="45"/>
    <n v="19"/>
    <n v="0"/>
    <n v="45"/>
    <n v="19"/>
    <n v="26"/>
    <s v="['Bank Transfer' 'Credit Card' 'PayPal' ... 'Credit Card' 'Bank Transfer'_x000a_ 'Apple Pay']"/>
    <x v="0"/>
  </r>
  <r>
    <s v="O02131"/>
    <d v="2024-01-05T00:00:00"/>
    <x v="0"/>
    <x v="0"/>
    <m/>
    <x v="53"/>
    <x v="50"/>
    <x v="2"/>
    <s v="London"/>
    <s v="P001"/>
    <x v="9"/>
    <x v="5"/>
    <n v="1"/>
    <n v="89"/>
    <n v="48"/>
    <n v="0"/>
    <n v="89"/>
    <n v="48"/>
    <n v="41"/>
    <s v="['Bank Transfer' 'Credit Card' 'PayPal' ... 'Credit Card' 'Bank Transfer'_x000a_ 'Apple Pay']"/>
    <x v="0"/>
  </r>
  <r>
    <s v="O02180"/>
    <d v="2024-01-05T00:00:00"/>
    <x v="0"/>
    <x v="0"/>
    <m/>
    <x v="54"/>
    <x v="51"/>
    <x v="7"/>
    <s v="Glasgow"/>
    <s v="P017"/>
    <x v="10"/>
    <x v="4"/>
    <n v="3"/>
    <n v="58"/>
    <n v="25"/>
    <n v="0"/>
    <n v="174"/>
    <n v="75"/>
    <n v="99"/>
    <s v="['Bank Transfer' 'Credit Card' 'PayPal' ... 'Credit Card' 'Bank Transfer'_x000a_ 'Apple Pay']"/>
    <x v="0"/>
  </r>
  <r>
    <s v="O02568"/>
    <d v="2024-01-05T00:00:00"/>
    <x v="0"/>
    <x v="0"/>
    <m/>
    <x v="55"/>
    <x v="52"/>
    <x v="7"/>
    <s v="Dundee"/>
    <s v="P016"/>
    <x v="4"/>
    <x v="0"/>
    <n v="3"/>
    <n v="78"/>
    <n v="39"/>
    <n v="0"/>
    <n v="234"/>
    <n v="117"/>
    <n v="117"/>
    <s v="['Bank Transfer' 'Credit Card' 'PayPal' ... 'Credit Card' 'Bank Transfer'_x000a_ 'Apple Pay']"/>
    <x v="0"/>
  </r>
  <r>
    <s v="O03015"/>
    <d v="2024-01-05T00:00:00"/>
    <x v="0"/>
    <x v="0"/>
    <m/>
    <x v="56"/>
    <x v="53"/>
    <x v="2"/>
    <s v="London"/>
    <s v="P009"/>
    <x v="1"/>
    <x v="1"/>
    <n v="4"/>
    <n v="95"/>
    <n v="54"/>
    <n v="0"/>
    <n v="380"/>
    <n v="216"/>
    <n v="164"/>
    <s v="['Bank Transfer' 'Credit Card' 'PayPal' ... 'Credit Card' 'Bank Transfer'_x000a_ 'Apple Pay']"/>
    <x v="0"/>
  </r>
  <r>
    <s v="O03714"/>
    <d v="2024-01-05T00:00:00"/>
    <x v="0"/>
    <x v="0"/>
    <m/>
    <x v="57"/>
    <x v="54"/>
    <x v="1"/>
    <s v="Manchester"/>
    <s v="P019"/>
    <x v="20"/>
    <x v="4"/>
    <n v="3"/>
    <n v="85"/>
    <n v="41"/>
    <n v="0.05"/>
    <n v="242.25"/>
    <n v="123"/>
    <n v="119.25"/>
    <s v="['Bank Transfer' 'Credit Card' 'PayPal' ... 'Credit Card' 'Bank Transfer'_x000a_ 'Apple Pay']"/>
    <x v="0"/>
  </r>
  <r>
    <s v="O03784"/>
    <d v="2024-01-05T00:00:00"/>
    <x v="0"/>
    <x v="0"/>
    <m/>
    <x v="58"/>
    <x v="55"/>
    <x v="4"/>
    <s v="Leeds"/>
    <s v="P016"/>
    <x v="4"/>
    <x v="0"/>
    <n v="1"/>
    <n v="78"/>
    <n v="39"/>
    <n v="0"/>
    <n v="78"/>
    <n v="39"/>
    <n v="39"/>
    <s v="['Bank Transfer' 'Credit Card' 'PayPal' ... 'Credit Card' 'Bank Transfer'_x000a_ 'Apple Pay']"/>
    <x v="0"/>
  </r>
  <r>
    <s v="O04201"/>
    <d v="2024-01-05T00:00:00"/>
    <x v="0"/>
    <x v="0"/>
    <m/>
    <x v="59"/>
    <x v="56"/>
    <x v="9"/>
    <s v="Coventry"/>
    <s v="P021"/>
    <x v="21"/>
    <x v="2"/>
    <n v="2"/>
    <n v="28"/>
    <n v="13"/>
    <n v="0.15"/>
    <n v="47.6"/>
    <n v="26"/>
    <n v="21.6"/>
    <s v="['Bank Transfer' 'Credit Card' 'PayPal' ... 'Credit Card' 'Bank Transfer'_x000a_ 'Apple Pay']"/>
    <x v="0"/>
  </r>
  <r>
    <s v="O04967"/>
    <d v="2024-01-05T00:00:00"/>
    <x v="0"/>
    <x v="0"/>
    <m/>
    <x v="60"/>
    <x v="57"/>
    <x v="2"/>
    <s v="London"/>
    <s v="P002"/>
    <x v="15"/>
    <x v="5"/>
    <n v="1"/>
    <n v="149"/>
    <n v="91"/>
    <n v="0"/>
    <n v="149"/>
    <n v="91"/>
    <n v="58"/>
    <s v="['Bank Transfer' 'Credit Card' 'PayPal' ... 'Credit Card' 'Bank Transfer'_x000a_ 'Apple Pay']"/>
    <x v="0"/>
  </r>
  <r>
    <s v="O09673"/>
    <d v="2024-01-05T00:00:00"/>
    <x v="0"/>
    <x v="0"/>
    <m/>
    <x v="61"/>
    <x v="58"/>
    <x v="6"/>
    <s v="Plymouth"/>
    <s v="P005"/>
    <x v="3"/>
    <x v="3"/>
    <n v="4"/>
    <n v="119"/>
    <n v="72"/>
    <n v="0.2"/>
    <n v="380.8"/>
    <n v="288"/>
    <n v="92.8"/>
    <s v="['Bank Transfer' 'Credit Card' 'PayPal' ... 'Credit Card' 'Bank Transfer'_x000a_ 'Apple Pay']"/>
    <x v="0"/>
  </r>
  <r>
    <s v="O09970"/>
    <d v="2024-01-05T00:00:00"/>
    <x v="0"/>
    <x v="0"/>
    <m/>
    <x v="62"/>
    <x v="59"/>
    <x v="0"/>
    <s v="Derby"/>
    <s v="P010"/>
    <x v="18"/>
    <x v="1"/>
    <n v="1"/>
    <n v="32"/>
    <n v="14"/>
    <n v="0.1"/>
    <n v="28.8"/>
    <n v="14"/>
    <n v="14.8"/>
    <s v="['Bank Transfer' 'Credit Card' 'PayPal' ... 'Credit Card' 'Bank Transfer'_x000a_ 'Apple Pay']"/>
    <x v="0"/>
  </r>
  <r>
    <s v="O00563"/>
    <d v="2024-01-06T00:00:00"/>
    <x v="0"/>
    <x v="0"/>
    <m/>
    <x v="63"/>
    <x v="60"/>
    <x v="7"/>
    <s v="Edinburgh"/>
    <s v="P014"/>
    <x v="17"/>
    <x v="0"/>
    <n v="2"/>
    <n v="25"/>
    <n v="11"/>
    <n v="0"/>
    <n v="50"/>
    <n v="22"/>
    <n v="28"/>
    <s v="['Bank Transfer' 'Credit Card' 'PayPal' ... 'Credit Card' 'Bank Transfer'_x000a_ 'Apple Pay']"/>
    <x v="0"/>
  </r>
  <r>
    <s v="O00681"/>
    <d v="2024-01-06T00:00:00"/>
    <x v="0"/>
    <x v="0"/>
    <m/>
    <x v="64"/>
    <x v="61"/>
    <x v="3"/>
    <s v="Guildford"/>
    <s v="P005"/>
    <x v="3"/>
    <x v="3"/>
    <n v="3"/>
    <n v="119"/>
    <n v="72"/>
    <n v="0"/>
    <n v="357"/>
    <n v="216"/>
    <n v="141"/>
    <s v="['Bank Transfer' 'Credit Card' 'PayPal' ... 'Credit Card' 'Bank Transfer'_x000a_ 'Apple Pay']"/>
    <x v="0"/>
  </r>
  <r>
    <s v="O01764"/>
    <d v="2024-01-06T00:00:00"/>
    <x v="0"/>
    <x v="0"/>
    <m/>
    <x v="65"/>
    <x v="62"/>
    <x v="1"/>
    <s v="Preston"/>
    <s v="P007"/>
    <x v="7"/>
    <x v="3"/>
    <n v="1"/>
    <n v="129"/>
    <n v="78"/>
    <n v="0.15"/>
    <n v="109.65"/>
    <n v="78"/>
    <n v="31.65"/>
    <s v="['Bank Transfer' 'Credit Card' 'PayPal' ... 'Credit Card' 'Bank Transfer'_x000a_ 'Apple Pay']"/>
    <x v="0"/>
  </r>
  <r>
    <s v="O03218"/>
    <d v="2024-01-06T00:00:00"/>
    <x v="0"/>
    <x v="0"/>
    <m/>
    <x v="66"/>
    <x v="63"/>
    <x v="2"/>
    <s v="London"/>
    <s v="P003"/>
    <x v="19"/>
    <x v="5"/>
    <n v="2"/>
    <n v="69"/>
    <n v="37"/>
    <n v="0.15"/>
    <n v="117.3"/>
    <n v="74"/>
    <n v="43.3"/>
    <s v="['Bank Transfer' 'Credit Card' 'PayPal' ... 'Credit Card' 'Bank Transfer'_x000a_ 'Apple Pay']"/>
    <x v="0"/>
  </r>
  <r>
    <s v="O03455"/>
    <d v="2024-01-06T00:00:00"/>
    <x v="0"/>
    <x v="0"/>
    <m/>
    <x v="67"/>
    <x v="64"/>
    <x v="3"/>
    <s v="Guildford"/>
    <s v="P005"/>
    <x v="3"/>
    <x v="3"/>
    <n v="2"/>
    <n v="119"/>
    <n v="72"/>
    <n v="0.05"/>
    <n v="226.1"/>
    <n v="144"/>
    <n v="82.1"/>
    <s v="['Bank Transfer' 'Credit Card' 'PayPal' ... 'Credit Card' 'Bank Transfer'_x000a_ 'Apple Pay']"/>
    <x v="0"/>
  </r>
  <r>
    <s v="O03487"/>
    <d v="2024-01-06T00:00:00"/>
    <x v="0"/>
    <x v="0"/>
    <m/>
    <x v="68"/>
    <x v="65"/>
    <x v="0"/>
    <s v="Leicester"/>
    <s v="P009"/>
    <x v="1"/>
    <x v="1"/>
    <n v="4"/>
    <n v="95"/>
    <n v="54"/>
    <n v="0"/>
    <n v="380"/>
    <n v="216"/>
    <n v="164"/>
    <s v="['Bank Transfer' 'Credit Card' 'PayPal' ... 'Credit Card' 'Bank Transfer'_x000a_ 'Apple Pay']"/>
    <x v="0"/>
  </r>
  <r>
    <s v="O04890"/>
    <d v="2024-01-06T00:00:00"/>
    <x v="0"/>
    <x v="0"/>
    <m/>
    <x v="69"/>
    <x v="66"/>
    <x v="3"/>
    <s v="Guildford"/>
    <s v="P003"/>
    <x v="19"/>
    <x v="5"/>
    <n v="1"/>
    <n v="69"/>
    <n v="37"/>
    <n v="0.1"/>
    <n v="62.1"/>
    <n v="37"/>
    <n v="25.1"/>
    <s v="['Bank Transfer' 'Credit Card' 'PayPal' ... 'Credit Card' 'Bank Transfer'_x000a_ 'Apple Pay']"/>
    <x v="0"/>
  </r>
  <r>
    <s v="O07044"/>
    <d v="2024-01-06T00:00:00"/>
    <x v="0"/>
    <x v="0"/>
    <m/>
    <x v="70"/>
    <x v="67"/>
    <x v="2"/>
    <s v="London"/>
    <s v="P001"/>
    <x v="9"/>
    <x v="5"/>
    <n v="2"/>
    <n v="89"/>
    <n v="48"/>
    <n v="0.05"/>
    <n v="169.1"/>
    <n v="96"/>
    <n v="73.099999999999994"/>
    <s v="['Bank Transfer' 'Credit Card' 'PayPal' ... 'Credit Card' 'Bank Transfer'_x000a_ 'Apple Pay']"/>
    <x v="0"/>
  </r>
  <r>
    <s v="O07346"/>
    <d v="2024-01-06T00:00:00"/>
    <x v="0"/>
    <x v="0"/>
    <m/>
    <x v="71"/>
    <x v="68"/>
    <x v="3"/>
    <s v="Oxford"/>
    <s v="P007"/>
    <x v="7"/>
    <x v="3"/>
    <n v="3"/>
    <n v="129"/>
    <n v="78"/>
    <n v="0.05"/>
    <n v="367.65"/>
    <n v="234"/>
    <n v="133.65"/>
    <s v="['Bank Transfer' 'Credit Card' 'PayPal' ... 'Credit Card' 'Bank Transfer'_x000a_ 'Apple Pay']"/>
    <x v="0"/>
  </r>
  <r>
    <s v="O07591"/>
    <d v="2024-01-06T00:00:00"/>
    <x v="0"/>
    <x v="0"/>
    <m/>
    <x v="72"/>
    <x v="69"/>
    <x v="3"/>
    <s v="Reading"/>
    <s v="P018"/>
    <x v="5"/>
    <x v="4"/>
    <n v="2"/>
    <n v="45"/>
    <n v="19"/>
    <n v="0.15"/>
    <n v="76.5"/>
    <n v="38"/>
    <n v="38.5"/>
    <s v="['Bank Transfer' 'Credit Card' 'PayPal' ... 'Credit Card' 'Bank Transfer'_x000a_ 'Apple Pay']"/>
    <x v="0"/>
  </r>
  <r>
    <s v="O07723"/>
    <d v="2024-01-06T00:00:00"/>
    <x v="0"/>
    <x v="0"/>
    <m/>
    <x v="73"/>
    <x v="70"/>
    <x v="1"/>
    <s v="Chester"/>
    <s v="P014"/>
    <x v="17"/>
    <x v="0"/>
    <n v="3"/>
    <n v="25"/>
    <n v="11"/>
    <n v="0.05"/>
    <n v="71.25"/>
    <n v="33"/>
    <n v="38.25"/>
    <s v="['Bank Transfer' 'Credit Card' 'PayPal' ... 'Credit Card' 'Bank Transfer'_x000a_ 'Apple Pay']"/>
    <x v="0"/>
  </r>
  <r>
    <s v="O08521"/>
    <d v="2024-01-06T00:00:00"/>
    <x v="0"/>
    <x v="0"/>
    <m/>
    <x v="74"/>
    <x v="38"/>
    <x v="4"/>
    <s v="Leeds"/>
    <s v="P024"/>
    <x v="11"/>
    <x v="2"/>
    <n v="1"/>
    <n v="24"/>
    <n v="10"/>
    <n v="0.1"/>
    <n v="21.6"/>
    <n v="10"/>
    <n v="11.6"/>
    <s v="['Bank Transfer' 'Credit Card' 'PayPal' ... 'Credit Card' 'Bank Transfer'_x000a_ 'Apple Pay']"/>
    <x v="0"/>
  </r>
  <r>
    <s v="O01503"/>
    <d v="2024-01-07T00:00:00"/>
    <x v="0"/>
    <x v="0"/>
    <m/>
    <x v="75"/>
    <x v="71"/>
    <x v="6"/>
    <s v="Exeter"/>
    <s v="P022"/>
    <x v="8"/>
    <x v="2"/>
    <n v="1"/>
    <n v="35"/>
    <n v="16"/>
    <n v="0.05"/>
    <n v="33.25"/>
    <n v="16"/>
    <n v="17.25"/>
    <s v="['Bank Transfer' 'Credit Card' 'PayPal' ... 'Credit Card' 'Bank Transfer'_x000a_ 'Apple Pay']"/>
    <x v="0"/>
  </r>
  <r>
    <s v="O03414"/>
    <d v="2024-01-07T00:00:00"/>
    <x v="0"/>
    <x v="0"/>
    <m/>
    <x v="76"/>
    <x v="72"/>
    <x v="6"/>
    <s v="Bath"/>
    <s v="P017"/>
    <x v="10"/>
    <x v="4"/>
    <n v="2"/>
    <n v="58"/>
    <n v="25"/>
    <n v="0.1"/>
    <n v="104.4"/>
    <n v="50"/>
    <n v="54.4"/>
    <s v="['Bank Transfer' 'Credit Card' 'PayPal' ... 'Credit Card' 'Bank Transfer'_x000a_ 'Apple Pay']"/>
    <x v="0"/>
  </r>
  <r>
    <s v="O04204"/>
    <d v="2024-01-07T00:00:00"/>
    <x v="0"/>
    <x v="0"/>
    <m/>
    <x v="77"/>
    <x v="73"/>
    <x v="5"/>
    <s v="Newry"/>
    <s v="P002"/>
    <x v="15"/>
    <x v="5"/>
    <n v="1"/>
    <n v="149"/>
    <n v="91"/>
    <n v="0.1"/>
    <n v="134.1"/>
    <n v="91"/>
    <n v="43.1"/>
    <s v="['Bank Transfer' 'Credit Card' 'PayPal' ... 'Credit Card' 'Bank Transfer'_x000a_ 'Apple Pay']"/>
    <x v="0"/>
  </r>
  <r>
    <s v="O04812"/>
    <d v="2024-01-07T00:00:00"/>
    <x v="0"/>
    <x v="0"/>
    <m/>
    <x v="78"/>
    <x v="74"/>
    <x v="2"/>
    <s v="London"/>
    <s v="P023"/>
    <x v="2"/>
    <x v="2"/>
    <n v="1"/>
    <n v="42"/>
    <n v="20"/>
    <n v="0"/>
    <n v="42"/>
    <n v="20"/>
    <n v="22"/>
    <s v="['Bank Transfer' 'Credit Card' 'PayPal' ... 'Credit Card' 'Bank Transfer'_x000a_ 'Apple Pay']"/>
    <x v="0"/>
  </r>
  <r>
    <s v="O07279"/>
    <d v="2024-01-07T00:00:00"/>
    <x v="0"/>
    <x v="0"/>
    <m/>
    <x v="79"/>
    <x v="75"/>
    <x v="1"/>
    <s v="Liverpool"/>
    <s v="P004"/>
    <x v="22"/>
    <x v="5"/>
    <n v="1"/>
    <n v="55"/>
    <n v="27"/>
    <n v="0.1"/>
    <n v="49.5"/>
    <n v="27"/>
    <n v="22.5"/>
    <s v="['Bank Transfer' 'Credit Card' 'PayPal' ... 'Credit Card' 'Bank Transfer'_x000a_ 'Apple Pay']"/>
    <x v="0"/>
  </r>
  <r>
    <s v="O07993"/>
    <d v="2024-01-07T00:00:00"/>
    <x v="0"/>
    <x v="0"/>
    <m/>
    <x v="80"/>
    <x v="76"/>
    <x v="8"/>
    <s v="Middlesbrough"/>
    <s v="P024"/>
    <x v="11"/>
    <x v="2"/>
    <n v="1"/>
    <n v="24"/>
    <n v="10"/>
    <n v="0.15"/>
    <n v="20.399999999999999"/>
    <n v="10"/>
    <n v="10.4"/>
    <s v="['Bank Transfer' 'Credit Card' 'PayPal' ... 'Credit Card' 'Bank Transfer'_x000a_ 'Apple Pay']"/>
    <x v="0"/>
  </r>
  <r>
    <s v="O07997"/>
    <d v="2024-01-07T00:00:00"/>
    <x v="0"/>
    <x v="0"/>
    <m/>
    <x v="74"/>
    <x v="38"/>
    <x v="4"/>
    <s v="Leeds"/>
    <s v="P012"/>
    <x v="14"/>
    <x v="1"/>
    <n v="1"/>
    <n v="85"/>
    <n v="44"/>
    <n v="0"/>
    <n v="85"/>
    <n v="44"/>
    <n v="41"/>
    <s v="['Bank Transfer' 'Credit Card' 'PayPal' ... 'Credit Card' 'Bank Transfer'_x000a_ 'Apple Pay']"/>
    <x v="1"/>
  </r>
  <r>
    <s v="O09201"/>
    <d v="2024-01-07T00:00:00"/>
    <x v="0"/>
    <x v="0"/>
    <m/>
    <x v="81"/>
    <x v="77"/>
    <x v="2"/>
    <s v="London"/>
    <s v="P021"/>
    <x v="21"/>
    <x v="2"/>
    <n v="1"/>
    <n v="28"/>
    <n v="13"/>
    <n v="0"/>
    <n v="28"/>
    <n v="13"/>
    <n v="15"/>
    <s v="['Bank Transfer' 'Credit Card' 'PayPal' ... 'Credit Card' 'Bank Transfer'_x000a_ 'Apple Pay']"/>
    <x v="0"/>
  </r>
  <r>
    <s v="O09705"/>
    <d v="2024-01-07T00:00:00"/>
    <x v="0"/>
    <x v="0"/>
    <m/>
    <x v="82"/>
    <x v="78"/>
    <x v="2"/>
    <s v="London"/>
    <s v="P018"/>
    <x v="5"/>
    <x v="4"/>
    <n v="1"/>
    <n v="45"/>
    <n v="19"/>
    <n v="0.1"/>
    <n v="40.5"/>
    <n v="19"/>
    <n v="21.5"/>
    <s v="['Bank Transfer' 'Credit Card' 'PayPal' ... 'Credit Card' 'Bank Transfer'_x000a_ 'Apple Pay']"/>
    <x v="0"/>
  </r>
  <r>
    <s v="O09828"/>
    <d v="2024-01-07T00:00:00"/>
    <x v="0"/>
    <x v="0"/>
    <m/>
    <x v="83"/>
    <x v="79"/>
    <x v="6"/>
    <s v="Plymouth"/>
    <s v="P016"/>
    <x v="4"/>
    <x v="0"/>
    <n v="1"/>
    <n v="78"/>
    <n v="39"/>
    <n v="0"/>
    <n v="78"/>
    <n v="39"/>
    <n v="39"/>
    <s v="['Bank Transfer' 'Credit Card' 'PayPal' ... 'Credit Card' 'Bank Transfer'_x000a_ 'Apple Pay']"/>
    <x v="0"/>
  </r>
  <r>
    <s v="O00209"/>
    <d v="2024-01-08T00:00:00"/>
    <x v="0"/>
    <x v="0"/>
    <m/>
    <x v="84"/>
    <x v="80"/>
    <x v="1"/>
    <s v="Manchester"/>
    <s v="P022"/>
    <x v="8"/>
    <x v="2"/>
    <n v="2"/>
    <n v="35"/>
    <n v="16"/>
    <n v="0"/>
    <n v="70"/>
    <n v="32"/>
    <n v="38"/>
    <s v="['Bank Transfer' 'Credit Card' 'PayPal' ... 'Credit Card' 'Bank Transfer'_x000a_ 'Apple Pay']"/>
    <x v="0"/>
  </r>
  <r>
    <s v="O00423"/>
    <d v="2024-01-08T00:00:00"/>
    <x v="0"/>
    <x v="0"/>
    <m/>
    <x v="85"/>
    <x v="81"/>
    <x v="8"/>
    <s v="Durham"/>
    <s v="P001"/>
    <x v="9"/>
    <x v="5"/>
    <n v="3"/>
    <n v="89"/>
    <n v="48"/>
    <n v="0.05"/>
    <n v="253.65"/>
    <n v="144"/>
    <n v="109.65"/>
    <s v="['Bank Transfer' 'Credit Card' 'PayPal' ... 'Credit Card' 'Bank Transfer'_x000a_ 'Apple Pay']"/>
    <x v="0"/>
  </r>
  <r>
    <s v="O00675"/>
    <d v="2024-01-08T00:00:00"/>
    <x v="0"/>
    <x v="0"/>
    <m/>
    <x v="86"/>
    <x v="82"/>
    <x v="10"/>
    <s v="Colchester"/>
    <s v="P018"/>
    <x v="5"/>
    <x v="4"/>
    <n v="3"/>
    <n v="45"/>
    <n v="19"/>
    <n v="0.15"/>
    <n v="114.75"/>
    <n v="57"/>
    <n v="57.75"/>
    <s v="['Bank Transfer' 'Credit Card' 'PayPal' ... 'Credit Card' 'Bank Transfer'_x000a_ 'Apple Pay']"/>
    <x v="0"/>
  </r>
  <r>
    <s v="O00819"/>
    <d v="2024-01-08T00:00:00"/>
    <x v="0"/>
    <x v="0"/>
    <m/>
    <x v="47"/>
    <x v="44"/>
    <x v="7"/>
    <s v="Edinburgh"/>
    <s v="P022"/>
    <x v="8"/>
    <x v="2"/>
    <n v="1"/>
    <n v="35"/>
    <n v="16"/>
    <n v="0"/>
    <n v="35"/>
    <n v="16"/>
    <n v="19"/>
    <s v="['Bank Transfer' 'Credit Card' 'PayPal' ... 'Credit Card' 'Bank Transfer'_x000a_ 'Apple Pay']"/>
    <x v="1"/>
  </r>
  <r>
    <s v="O03438"/>
    <d v="2024-01-08T00:00:00"/>
    <x v="0"/>
    <x v="0"/>
    <m/>
    <x v="87"/>
    <x v="5"/>
    <x v="8"/>
    <s v="Newcastle"/>
    <s v="P008"/>
    <x v="13"/>
    <x v="3"/>
    <n v="2"/>
    <n v="249"/>
    <n v="168"/>
    <n v="0.2"/>
    <n v="398.4"/>
    <n v="336"/>
    <n v="62.4"/>
    <s v="['Bank Transfer' 'Credit Card' 'PayPal' ... 'Credit Card' 'Bank Transfer'_x000a_ 'Apple Pay']"/>
    <x v="0"/>
  </r>
  <r>
    <s v="O05257"/>
    <d v="2024-01-08T00:00:00"/>
    <x v="0"/>
    <x v="0"/>
    <m/>
    <x v="88"/>
    <x v="17"/>
    <x v="2"/>
    <s v="London"/>
    <s v="P020"/>
    <x v="23"/>
    <x v="4"/>
    <n v="3"/>
    <n v="72"/>
    <n v="34"/>
    <n v="0.05"/>
    <n v="205.2"/>
    <n v="102"/>
    <n v="103.2"/>
    <s v="['Bank Transfer' 'Credit Card' 'PayPal' ... 'Credit Card' 'Bank Transfer'_x000a_ 'Apple Pay']"/>
    <x v="0"/>
  </r>
  <r>
    <s v="O05581"/>
    <d v="2024-01-08T00:00:00"/>
    <x v="0"/>
    <x v="0"/>
    <m/>
    <x v="89"/>
    <x v="83"/>
    <x v="9"/>
    <s v="Birmingham"/>
    <s v="P003"/>
    <x v="19"/>
    <x v="5"/>
    <n v="1"/>
    <n v="69"/>
    <n v="37"/>
    <n v="0"/>
    <n v="69"/>
    <n v="37"/>
    <n v="32"/>
    <s v="['Bank Transfer' 'Credit Card' 'PayPal' ... 'Credit Card' 'Bank Transfer'_x000a_ 'Apple Pay']"/>
    <x v="0"/>
  </r>
  <r>
    <s v="O06318"/>
    <d v="2024-01-08T00:00:00"/>
    <x v="0"/>
    <x v="0"/>
    <m/>
    <x v="36"/>
    <x v="33"/>
    <x v="10"/>
    <s v="Ipswich"/>
    <s v="P015"/>
    <x v="12"/>
    <x v="0"/>
    <n v="1"/>
    <n v="65"/>
    <n v="32"/>
    <n v="0.05"/>
    <n v="61.75"/>
    <n v="32"/>
    <n v="29.75"/>
    <s v="['Bank Transfer' 'Credit Card' 'PayPal' ... 'Credit Card' 'Bank Transfer'_x000a_ 'Apple Pay']"/>
    <x v="1"/>
  </r>
  <r>
    <s v="O06491"/>
    <d v="2024-01-08T00:00:00"/>
    <x v="0"/>
    <x v="0"/>
    <m/>
    <x v="90"/>
    <x v="84"/>
    <x v="2"/>
    <s v="London"/>
    <s v="P013"/>
    <x v="0"/>
    <x v="0"/>
    <n v="1"/>
    <n v="120"/>
    <n v="63"/>
    <n v="0.1"/>
    <n v="108"/>
    <n v="63"/>
    <n v="45"/>
    <s v="['Bank Transfer' 'Credit Card' 'PayPal' ... 'Credit Card' 'Bank Transfer'_x000a_ 'Apple Pay']"/>
    <x v="0"/>
  </r>
  <r>
    <s v="O06854"/>
    <d v="2024-01-08T00:00:00"/>
    <x v="0"/>
    <x v="0"/>
    <m/>
    <x v="91"/>
    <x v="85"/>
    <x v="2"/>
    <s v="London"/>
    <s v="P019"/>
    <x v="20"/>
    <x v="4"/>
    <n v="4"/>
    <n v="85"/>
    <n v="41"/>
    <n v="0.05"/>
    <n v="323"/>
    <n v="164"/>
    <n v="159"/>
    <s v="['Bank Transfer' 'Credit Card' 'PayPal' ... 'Credit Card' 'Bank Transfer'_x000a_ 'Apple Pay']"/>
    <x v="0"/>
  </r>
  <r>
    <s v="O06921"/>
    <d v="2024-01-08T00:00:00"/>
    <x v="0"/>
    <x v="0"/>
    <m/>
    <x v="92"/>
    <x v="86"/>
    <x v="7"/>
    <s v="Aberdeen"/>
    <s v="P015"/>
    <x v="12"/>
    <x v="0"/>
    <n v="1"/>
    <n v="65"/>
    <n v="32"/>
    <n v="0.15"/>
    <n v="55.25"/>
    <n v="32"/>
    <n v="23.25"/>
    <s v="['Bank Transfer' 'Credit Card' 'PayPal' ... 'Credit Card' 'Bank Transfer'_x000a_ 'Apple Pay']"/>
    <x v="0"/>
  </r>
  <r>
    <s v="O06984"/>
    <d v="2024-01-08T00:00:00"/>
    <x v="0"/>
    <x v="0"/>
    <m/>
    <x v="93"/>
    <x v="87"/>
    <x v="4"/>
    <s v="Sheffield"/>
    <s v="P004"/>
    <x v="22"/>
    <x v="5"/>
    <n v="4"/>
    <n v="55"/>
    <n v="27"/>
    <n v="0.05"/>
    <n v="209"/>
    <n v="108"/>
    <n v="101"/>
    <s v="['Bank Transfer' 'Credit Card' 'PayPal' ... 'Credit Card' 'Bank Transfer'_x000a_ 'Apple Pay']"/>
    <x v="0"/>
  </r>
  <r>
    <s v="O09101"/>
    <d v="2024-01-08T00:00:00"/>
    <x v="0"/>
    <x v="0"/>
    <m/>
    <x v="94"/>
    <x v="19"/>
    <x v="4"/>
    <s v="York"/>
    <s v="P004"/>
    <x v="22"/>
    <x v="5"/>
    <n v="4"/>
    <n v="55"/>
    <n v="27"/>
    <n v="0.1"/>
    <n v="198"/>
    <n v="108"/>
    <n v="90"/>
    <s v="['Bank Transfer' 'Credit Card' 'PayPal' ... 'Credit Card' 'Bank Transfer'_x000a_ 'Apple Pay']"/>
    <x v="0"/>
  </r>
  <r>
    <s v="O00627"/>
    <d v="2024-01-09T00:00:00"/>
    <x v="0"/>
    <x v="0"/>
    <m/>
    <x v="95"/>
    <x v="88"/>
    <x v="7"/>
    <s v="Glasgow"/>
    <s v="P010"/>
    <x v="18"/>
    <x v="1"/>
    <n v="2"/>
    <n v="32"/>
    <n v="14"/>
    <n v="0.1"/>
    <n v="57.6"/>
    <n v="28"/>
    <n v="29.6"/>
    <s v="['Bank Transfer' 'Credit Card' 'PayPal' ... 'Credit Card' 'Bank Transfer'_x000a_ 'Apple Pay']"/>
    <x v="0"/>
  </r>
  <r>
    <s v="O00826"/>
    <d v="2024-01-09T00:00:00"/>
    <x v="0"/>
    <x v="0"/>
    <m/>
    <x v="96"/>
    <x v="89"/>
    <x v="9"/>
    <s v="Wolverhampton"/>
    <s v="P010"/>
    <x v="18"/>
    <x v="1"/>
    <n v="1"/>
    <n v="32"/>
    <n v="14"/>
    <n v="0"/>
    <n v="32"/>
    <n v="14"/>
    <n v="18"/>
    <s v="['Bank Transfer' 'Credit Card' 'PayPal' ... 'Credit Card' 'Bank Transfer'_x000a_ 'Apple Pay']"/>
    <x v="0"/>
  </r>
  <r>
    <s v="O01039"/>
    <d v="2024-01-09T00:00:00"/>
    <x v="0"/>
    <x v="0"/>
    <m/>
    <x v="97"/>
    <x v="90"/>
    <x v="2"/>
    <s v="London"/>
    <s v="P018"/>
    <x v="5"/>
    <x v="4"/>
    <n v="1"/>
    <n v="45"/>
    <n v="19"/>
    <n v="0.1"/>
    <n v="40.5"/>
    <n v="19"/>
    <n v="21.5"/>
    <s v="['Bank Transfer' 'Credit Card' 'PayPal' ... 'Credit Card' 'Bank Transfer'_x000a_ 'Apple Pay']"/>
    <x v="0"/>
  </r>
  <r>
    <s v="O01143"/>
    <d v="2024-01-09T00:00:00"/>
    <x v="0"/>
    <x v="0"/>
    <m/>
    <x v="98"/>
    <x v="91"/>
    <x v="2"/>
    <s v="London"/>
    <s v="P021"/>
    <x v="21"/>
    <x v="2"/>
    <n v="4"/>
    <n v="28"/>
    <n v="13"/>
    <n v="0"/>
    <n v="112"/>
    <n v="52"/>
    <n v="60"/>
    <s v="['Bank Transfer' 'Credit Card' 'PayPal' ... 'Credit Card' 'Bank Transfer'_x000a_ 'Apple Pay']"/>
    <x v="0"/>
  </r>
  <r>
    <s v="O02130"/>
    <d v="2024-01-09T00:00:00"/>
    <x v="0"/>
    <x v="0"/>
    <m/>
    <x v="99"/>
    <x v="92"/>
    <x v="2"/>
    <s v="London"/>
    <s v="P008"/>
    <x v="13"/>
    <x v="3"/>
    <n v="2"/>
    <n v="249"/>
    <n v="168"/>
    <n v="0.05"/>
    <n v="473.1"/>
    <n v="336"/>
    <n v="137.1"/>
    <s v="['Bank Transfer' 'Credit Card' 'PayPal' ... 'Credit Card' 'Bank Transfer'_x000a_ 'Apple Pay']"/>
    <x v="0"/>
  </r>
  <r>
    <s v="O04269"/>
    <d v="2024-01-09T00:00:00"/>
    <x v="0"/>
    <x v="0"/>
    <m/>
    <x v="100"/>
    <x v="93"/>
    <x v="2"/>
    <s v="London"/>
    <s v="P007"/>
    <x v="7"/>
    <x v="3"/>
    <n v="1"/>
    <n v="129"/>
    <n v="78"/>
    <n v="0.1"/>
    <n v="116.1"/>
    <n v="78"/>
    <n v="38.1"/>
    <s v="['Bank Transfer' 'Credit Card' 'PayPal' ... 'Credit Card' 'Bank Transfer'_x000a_ 'Apple Pay']"/>
    <x v="0"/>
  </r>
  <r>
    <s v="O04749"/>
    <d v="2024-01-09T00:00:00"/>
    <x v="0"/>
    <x v="0"/>
    <m/>
    <x v="101"/>
    <x v="94"/>
    <x v="10"/>
    <s v="Norwich"/>
    <s v="P021"/>
    <x v="21"/>
    <x v="2"/>
    <n v="1"/>
    <n v="28"/>
    <n v="13"/>
    <n v="0.1"/>
    <n v="25.2"/>
    <n v="13"/>
    <n v="12.2"/>
    <s v="['Bank Transfer' 'Credit Card' 'PayPal' ... 'Credit Card' 'Bank Transfer'_x000a_ 'Apple Pay']"/>
    <x v="0"/>
  </r>
  <r>
    <s v="O05683"/>
    <d v="2024-01-09T00:00:00"/>
    <x v="0"/>
    <x v="0"/>
    <m/>
    <x v="102"/>
    <x v="95"/>
    <x v="10"/>
    <s v="Norwich"/>
    <s v="P005"/>
    <x v="3"/>
    <x v="3"/>
    <n v="1"/>
    <n v="119"/>
    <n v="72"/>
    <n v="0"/>
    <n v="119"/>
    <n v="72"/>
    <n v="47"/>
    <s v="['Bank Transfer' 'Credit Card' 'PayPal' ... 'Credit Card' 'Bank Transfer'_x000a_ 'Apple Pay']"/>
    <x v="0"/>
  </r>
  <r>
    <s v="O06384"/>
    <d v="2024-01-09T00:00:00"/>
    <x v="0"/>
    <x v="0"/>
    <m/>
    <x v="103"/>
    <x v="96"/>
    <x v="1"/>
    <s v="Manchester"/>
    <s v="P001"/>
    <x v="9"/>
    <x v="5"/>
    <n v="2"/>
    <n v="89"/>
    <n v="48"/>
    <n v="0.05"/>
    <n v="169.1"/>
    <n v="96"/>
    <n v="73.099999999999994"/>
    <s v="['Bank Transfer' 'Credit Card' 'PayPal' ... 'Credit Card' 'Bank Transfer'_x000a_ 'Apple Pay']"/>
    <x v="0"/>
  </r>
  <r>
    <s v="O08039"/>
    <d v="2024-01-09T00:00:00"/>
    <x v="0"/>
    <x v="0"/>
    <m/>
    <x v="104"/>
    <x v="97"/>
    <x v="7"/>
    <s v="Aberdeen"/>
    <s v="P016"/>
    <x v="4"/>
    <x v="0"/>
    <n v="2"/>
    <n v="78"/>
    <n v="39"/>
    <n v="0.05"/>
    <n v="148.19999999999999"/>
    <n v="78"/>
    <n v="70.2"/>
    <s v="['Bank Transfer' 'Credit Card' 'PayPal' ... 'Credit Card' 'Bank Transfer'_x000a_ 'Apple Pay']"/>
    <x v="0"/>
  </r>
  <r>
    <s v="O08289"/>
    <d v="2024-01-09T00:00:00"/>
    <x v="0"/>
    <x v="0"/>
    <m/>
    <x v="105"/>
    <x v="98"/>
    <x v="0"/>
    <s v="Leicester"/>
    <s v="P002"/>
    <x v="15"/>
    <x v="5"/>
    <n v="1"/>
    <n v="149"/>
    <n v="91"/>
    <n v="0.05"/>
    <n v="141.55000000000001"/>
    <n v="91"/>
    <n v="50.55"/>
    <s v="['Bank Transfer' 'Credit Card' 'PayPal' ... 'Credit Card' 'Bank Transfer'_x000a_ 'Apple Pay']"/>
    <x v="0"/>
  </r>
  <r>
    <s v="O08598"/>
    <d v="2024-01-09T00:00:00"/>
    <x v="0"/>
    <x v="0"/>
    <m/>
    <x v="38"/>
    <x v="35"/>
    <x v="11"/>
    <s v="Cardiff"/>
    <s v="P011"/>
    <x v="6"/>
    <x v="1"/>
    <n v="1"/>
    <n v="79"/>
    <n v="42"/>
    <n v="0.1"/>
    <n v="71.099999999999994"/>
    <n v="42"/>
    <n v="29.1"/>
    <s v="['Bank Transfer' 'Credit Card' 'PayPal' ... 'Credit Card' 'Bank Transfer'_x000a_ 'Apple Pay']"/>
    <x v="1"/>
  </r>
  <r>
    <s v="O09693"/>
    <d v="2024-01-09T00:00:00"/>
    <x v="0"/>
    <x v="0"/>
    <m/>
    <x v="106"/>
    <x v="99"/>
    <x v="4"/>
    <s v="Leeds"/>
    <s v="P023"/>
    <x v="2"/>
    <x v="2"/>
    <n v="1"/>
    <n v="42"/>
    <n v="20"/>
    <n v="0"/>
    <n v="42"/>
    <n v="20"/>
    <n v="22"/>
    <s v="['Bank Transfer' 'Credit Card' 'PayPal' ... 'Credit Card' 'Bank Transfer'_x000a_ 'Apple Pay']"/>
    <x v="0"/>
  </r>
  <r>
    <s v="O00133"/>
    <d v="2024-01-10T00:00:00"/>
    <x v="0"/>
    <x v="0"/>
    <m/>
    <x v="107"/>
    <x v="100"/>
    <x v="10"/>
    <s v="Colchester"/>
    <s v="P005"/>
    <x v="3"/>
    <x v="3"/>
    <n v="2"/>
    <n v="119"/>
    <n v="72"/>
    <n v="0.2"/>
    <n v="190.4"/>
    <n v="144"/>
    <n v="46.4"/>
    <s v="['Bank Transfer' 'Credit Card' 'PayPal' ... 'Credit Card' 'Bank Transfer'_x000a_ 'Apple Pay']"/>
    <x v="0"/>
  </r>
  <r>
    <s v="O00261"/>
    <d v="2024-01-10T00:00:00"/>
    <x v="0"/>
    <x v="0"/>
    <m/>
    <x v="108"/>
    <x v="101"/>
    <x v="9"/>
    <s v="Coventry"/>
    <s v="P013"/>
    <x v="0"/>
    <x v="0"/>
    <n v="3"/>
    <n v="120"/>
    <n v="63"/>
    <n v="0"/>
    <n v="360"/>
    <n v="189"/>
    <n v="171"/>
    <s v="['Bank Transfer' 'Credit Card' 'PayPal' ... 'Credit Card' 'Bank Transfer'_x000a_ 'Apple Pay']"/>
    <x v="0"/>
  </r>
  <r>
    <s v="O00931"/>
    <d v="2024-01-10T00:00:00"/>
    <x v="0"/>
    <x v="0"/>
    <m/>
    <x v="109"/>
    <x v="102"/>
    <x v="4"/>
    <s v="York"/>
    <s v="P021"/>
    <x v="21"/>
    <x v="2"/>
    <n v="2"/>
    <n v="28"/>
    <n v="13"/>
    <n v="0.1"/>
    <n v="50.4"/>
    <n v="26"/>
    <n v="24.4"/>
    <s v="['Bank Transfer' 'Credit Card' 'PayPal' ... 'Credit Card' 'Bank Transfer'_x000a_ 'Apple Pay']"/>
    <x v="0"/>
  </r>
  <r>
    <s v="O02946"/>
    <d v="2024-01-10T00:00:00"/>
    <x v="0"/>
    <x v="0"/>
    <m/>
    <x v="110"/>
    <x v="103"/>
    <x v="2"/>
    <s v="London"/>
    <s v="P012"/>
    <x v="14"/>
    <x v="1"/>
    <n v="2"/>
    <n v="85"/>
    <n v="44"/>
    <n v="0.1"/>
    <n v="153"/>
    <n v="88"/>
    <n v="65"/>
    <s v="['Bank Transfer' 'Credit Card' 'PayPal' ... 'Credit Card' 'Bank Transfer'_x000a_ 'Apple Pay']"/>
    <x v="0"/>
  </r>
  <r>
    <s v="O03213"/>
    <d v="2024-01-10T00:00:00"/>
    <x v="0"/>
    <x v="0"/>
    <m/>
    <x v="111"/>
    <x v="104"/>
    <x v="9"/>
    <s v="Birmingham"/>
    <s v="P014"/>
    <x v="17"/>
    <x v="0"/>
    <n v="1"/>
    <n v="25"/>
    <n v="11"/>
    <n v="0.05"/>
    <n v="23.75"/>
    <n v="11"/>
    <n v="12.75"/>
    <s v="['Bank Transfer' 'Credit Card' 'PayPal' ... 'Credit Card' 'Bank Transfer'_x000a_ 'Apple Pay']"/>
    <x v="0"/>
  </r>
  <r>
    <s v="O03474"/>
    <d v="2024-01-10T00:00:00"/>
    <x v="0"/>
    <x v="0"/>
    <m/>
    <x v="112"/>
    <x v="105"/>
    <x v="3"/>
    <s v="Brighton"/>
    <s v="P014"/>
    <x v="17"/>
    <x v="0"/>
    <n v="3"/>
    <n v="25"/>
    <n v="11"/>
    <n v="0.05"/>
    <n v="71.25"/>
    <n v="33"/>
    <n v="38.25"/>
    <s v="['Bank Transfer' 'Credit Card' 'PayPal' ... 'Credit Card' 'Bank Transfer'_x000a_ 'Apple Pay']"/>
    <x v="0"/>
  </r>
  <r>
    <s v="O04176"/>
    <d v="2024-01-10T00:00:00"/>
    <x v="0"/>
    <x v="0"/>
    <m/>
    <x v="113"/>
    <x v="106"/>
    <x v="7"/>
    <s v="Edinburgh"/>
    <s v="P001"/>
    <x v="9"/>
    <x v="5"/>
    <n v="3"/>
    <n v="89"/>
    <n v="48"/>
    <n v="0.1"/>
    <n v="240.3"/>
    <n v="144"/>
    <n v="96.3"/>
    <s v="['Bank Transfer' 'Credit Card' 'PayPal' ... 'Credit Card' 'Bank Transfer'_x000a_ 'Apple Pay']"/>
    <x v="0"/>
  </r>
  <r>
    <s v="O04463"/>
    <d v="2024-01-10T00:00:00"/>
    <x v="0"/>
    <x v="0"/>
    <m/>
    <x v="114"/>
    <x v="107"/>
    <x v="6"/>
    <s v="Plymouth"/>
    <s v="P005"/>
    <x v="3"/>
    <x v="3"/>
    <n v="1"/>
    <n v="119"/>
    <n v="72"/>
    <n v="0.05"/>
    <n v="113.05"/>
    <n v="72"/>
    <n v="41.05"/>
    <s v="['Bank Transfer' 'Credit Card' 'PayPal' ... 'Credit Card' 'Bank Transfer'_x000a_ 'Apple Pay']"/>
    <x v="0"/>
  </r>
  <r>
    <s v="O04786"/>
    <d v="2024-01-10T00:00:00"/>
    <x v="0"/>
    <x v="0"/>
    <m/>
    <x v="115"/>
    <x v="108"/>
    <x v="0"/>
    <s v="Lincoln"/>
    <s v="P014"/>
    <x v="17"/>
    <x v="0"/>
    <n v="4"/>
    <n v="25"/>
    <n v="11"/>
    <n v="0.05"/>
    <n v="95"/>
    <n v="44"/>
    <n v="51"/>
    <s v="['Bank Transfer' 'Credit Card' 'PayPal' ... 'Credit Card' 'Bank Transfer'_x000a_ 'Apple Pay']"/>
    <x v="0"/>
  </r>
  <r>
    <s v="O04826"/>
    <d v="2024-01-10T00:00:00"/>
    <x v="0"/>
    <x v="0"/>
    <m/>
    <x v="116"/>
    <x v="109"/>
    <x v="9"/>
    <s v="Wolverhampton"/>
    <s v="P018"/>
    <x v="5"/>
    <x v="4"/>
    <n v="4"/>
    <n v="45"/>
    <n v="19"/>
    <n v="0.05"/>
    <n v="171"/>
    <n v="76"/>
    <n v="95"/>
    <s v="['Bank Transfer' 'Credit Card' 'PayPal' ... 'Credit Card' 'Bank Transfer'_x000a_ 'Apple Pay']"/>
    <x v="0"/>
  </r>
  <r>
    <s v="O05148"/>
    <d v="2024-01-10T00:00:00"/>
    <x v="0"/>
    <x v="0"/>
    <m/>
    <x v="117"/>
    <x v="110"/>
    <x v="1"/>
    <s v="Liverpool"/>
    <s v="P002"/>
    <x v="15"/>
    <x v="5"/>
    <n v="1"/>
    <n v="149"/>
    <n v="91"/>
    <n v="0"/>
    <n v="149"/>
    <n v="91"/>
    <n v="58"/>
    <s v="['Bank Transfer' 'Credit Card' 'PayPal' ... 'Credit Card' 'Bank Transfer'_x000a_ 'Apple Pay']"/>
    <x v="0"/>
  </r>
  <r>
    <s v="O05732"/>
    <d v="2024-01-10T00:00:00"/>
    <x v="0"/>
    <x v="0"/>
    <m/>
    <x v="80"/>
    <x v="76"/>
    <x v="8"/>
    <s v="Middlesbrough"/>
    <s v="P002"/>
    <x v="15"/>
    <x v="5"/>
    <n v="1"/>
    <n v="149"/>
    <n v="91"/>
    <n v="0.15"/>
    <n v="126.65"/>
    <n v="91"/>
    <n v="35.65"/>
    <s v="['Bank Transfer' 'Credit Card' 'PayPal' ... 'Credit Card' 'Bank Transfer'_x000a_ 'Apple Pay']"/>
    <x v="1"/>
  </r>
  <r>
    <s v="O06367"/>
    <d v="2024-01-10T00:00:00"/>
    <x v="0"/>
    <x v="0"/>
    <m/>
    <x v="118"/>
    <x v="52"/>
    <x v="3"/>
    <s v="Guildford"/>
    <s v="P013"/>
    <x v="0"/>
    <x v="0"/>
    <n v="1"/>
    <n v="120"/>
    <n v="63"/>
    <n v="0.05"/>
    <n v="114"/>
    <n v="63"/>
    <n v="51"/>
    <s v="['Bank Transfer' 'Credit Card' 'PayPal' ... 'Credit Card' 'Bank Transfer'_x000a_ 'Apple Pay']"/>
    <x v="0"/>
  </r>
  <r>
    <s v="O06618"/>
    <d v="2024-01-10T00:00:00"/>
    <x v="0"/>
    <x v="0"/>
    <m/>
    <x v="119"/>
    <x v="111"/>
    <x v="1"/>
    <s v="Chester"/>
    <s v="P001"/>
    <x v="9"/>
    <x v="5"/>
    <n v="1"/>
    <n v="89"/>
    <n v="48"/>
    <n v="0"/>
    <n v="89"/>
    <n v="48"/>
    <n v="41"/>
    <s v="['Bank Transfer' 'Credit Card' 'PayPal' ... 'Credit Card' 'Bank Transfer'_x000a_ 'Apple Pay']"/>
    <x v="0"/>
  </r>
  <r>
    <s v="O06733"/>
    <d v="2024-01-10T00:00:00"/>
    <x v="0"/>
    <x v="0"/>
    <m/>
    <x v="120"/>
    <x v="112"/>
    <x v="3"/>
    <s v="Guildford"/>
    <s v="P013"/>
    <x v="0"/>
    <x v="0"/>
    <n v="1"/>
    <n v="120"/>
    <n v="63"/>
    <n v="0.15"/>
    <n v="102"/>
    <n v="63"/>
    <n v="39"/>
    <s v="['Bank Transfer' 'Credit Card' 'PayPal' ... 'Credit Card' 'Bank Transfer'_x000a_ 'Apple Pay']"/>
    <x v="0"/>
  </r>
  <r>
    <s v="O07340"/>
    <d v="2024-01-10T00:00:00"/>
    <x v="0"/>
    <x v="0"/>
    <m/>
    <x v="121"/>
    <x v="113"/>
    <x v="1"/>
    <s v="Manchester"/>
    <s v="P001"/>
    <x v="9"/>
    <x v="5"/>
    <n v="2"/>
    <n v="89"/>
    <n v="48"/>
    <n v="0.15"/>
    <n v="151.30000000000001"/>
    <n v="96"/>
    <n v="55.3"/>
    <s v="['Bank Transfer' 'Credit Card' 'PayPal' ... 'Credit Card' 'Bank Transfer'_x000a_ 'Apple Pay']"/>
    <x v="0"/>
  </r>
  <r>
    <s v="O07789"/>
    <d v="2024-01-10T00:00:00"/>
    <x v="0"/>
    <x v="0"/>
    <m/>
    <x v="122"/>
    <x v="114"/>
    <x v="1"/>
    <s v="Preston"/>
    <s v="P007"/>
    <x v="7"/>
    <x v="3"/>
    <n v="2"/>
    <n v="129"/>
    <n v="78"/>
    <n v="0.05"/>
    <n v="245.1"/>
    <n v="156"/>
    <n v="89.1"/>
    <s v="['Bank Transfer' 'Credit Card' 'PayPal' ... 'Credit Card' 'Bank Transfer'_x000a_ 'Apple Pay']"/>
    <x v="0"/>
  </r>
  <r>
    <s v="O08009"/>
    <d v="2024-01-10T00:00:00"/>
    <x v="0"/>
    <x v="0"/>
    <m/>
    <x v="123"/>
    <x v="112"/>
    <x v="4"/>
    <s v="Leeds"/>
    <s v="P023"/>
    <x v="2"/>
    <x v="2"/>
    <n v="5"/>
    <n v="42"/>
    <n v="20"/>
    <n v="0.05"/>
    <n v="199.5"/>
    <n v="100"/>
    <n v="99.5"/>
    <s v="['Bank Transfer' 'Credit Card' 'PayPal' ... 'Credit Card' 'Bank Transfer'_x000a_ 'Apple Pay']"/>
    <x v="0"/>
  </r>
  <r>
    <s v="O08094"/>
    <d v="2024-01-10T00:00:00"/>
    <x v="0"/>
    <x v="0"/>
    <m/>
    <x v="124"/>
    <x v="115"/>
    <x v="4"/>
    <s v="Hull"/>
    <s v="P011"/>
    <x v="6"/>
    <x v="1"/>
    <n v="2"/>
    <n v="79"/>
    <n v="42"/>
    <n v="0.05"/>
    <n v="150.1"/>
    <n v="84"/>
    <n v="66.099999999999994"/>
    <s v="['Bank Transfer' 'Credit Card' 'PayPal' ... 'Credit Card' 'Bank Transfer'_x000a_ 'Apple Pay']"/>
    <x v="0"/>
  </r>
  <r>
    <s v="O01175"/>
    <d v="2024-01-11T00:00:00"/>
    <x v="0"/>
    <x v="0"/>
    <m/>
    <x v="125"/>
    <x v="116"/>
    <x v="6"/>
    <s v="Exeter"/>
    <s v="P022"/>
    <x v="8"/>
    <x v="2"/>
    <n v="1"/>
    <n v="35"/>
    <n v="16"/>
    <n v="0.05"/>
    <n v="33.25"/>
    <n v="16"/>
    <n v="17.25"/>
    <s v="['Bank Transfer' 'Credit Card' 'PayPal' ... 'Credit Card' 'Bank Transfer'_x000a_ 'Apple Pay']"/>
    <x v="0"/>
  </r>
  <r>
    <s v="O03073"/>
    <d v="2024-01-11T00:00:00"/>
    <x v="0"/>
    <x v="0"/>
    <m/>
    <x v="126"/>
    <x v="117"/>
    <x v="2"/>
    <s v="London"/>
    <s v="P018"/>
    <x v="5"/>
    <x v="4"/>
    <n v="2"/>
    <n v="45"/>
    <n v="19"/>
    <n v="0.05"/>
    <n v="85.5"/>
    <n v="38"/>
    <n v="47.5"/>
    <s v="['Bank Transfer' 'Credit Card' 'PayPal' ... 'Credit Card' 'Bank Transfer'_x000a_ 'Apple Pay']"/>
    <x v="0"/>
  </r>
  <r>
    <s v="O03484"/>
    <d v="2024-01-11T00:00:00"/>
    <x v="0"/>
    <x v="0"/>
    <m/>
    <x v="127"/>
    <x v="118"/>
    <x v="7"/>
    <s v="Edinburgh"/>
    <s v="P021"/>
    <x v="21"/>
    <x v="2"/>
    <n v="1"/>
    <n v="28"/>
    <n v="13"/>
    <n v="0.05"/>
    <n v="26.6"/>
    <n v="13"/>
    <n v="13.6"/>
    <s v="['Bank Transfer' 'Credit Card' 'PayPal' ... 'Credit Card' 'Bank Transfer'_x000a_ 'Apple Pay']"/>
    <x v="0"/>
  </r>
  <r>
    <s v="O03848"/>
    <d v="2024-01-11T00:00:00"/>
    <x v="0"/>
    <x v="0"/>
    <m/>
    <x v="128"/>
    <x v="119"/>
    <x v="1"/>
    <s v="Chester"/>
    <s v="P005"/>
    <x v="3"/>
    <x v="3"/>
    <n v="1"/>
    <n v="119"/>
    <n v="72"/>
    <n v="0.1"/>
    <n v="107.1"/>
    <n v="72"/>
    <n v="35.1"/>
    <s v="['Bank Transfer' 'Credit Card' 'PayPal' ... 'Credit Card' 'Bank Transfer'_x000a_ 'Apple Pay']"/>
    <x v="0"/>
  </r>
  <r>
    <s v="O03866"/>
    <d v="2024-01-11T00:00:00"/>
    <x v="0"/>
    <x v="0"/>
    <m/>
    <x v="129"/>
    <x v="120"/>
    <x v="9"/>
    <s v="Coventry"/>
    <s v="P007"/>
    <x v="7"/>
    <x v="3"/>
    <n v="4"/>
    <n v="129"/>
    <n v="78"/>
    <n v="0"/>
    <n v="516"/>
    <n v="312"/>
    <n v="204"/>
    <s v="['Bank Transfer' 'Credit Card' 'PayPal' ... 'Credit Card' 'Bank Transfer'_x000a_ 'Apple Pay']"/>
    <x v="0"/>
  </r>
  <r>
    <s v="O03994"/>
    <d v="2024-01-11T00:00:00"/>
    <x v="0"/>
    <x v="0"/>
    <m/>
    <x v="130"/>
    <x v="121"/>
    <x v="4"/>
    <s v="Sheffield"/>
    <s v="P013"/>
    <x v="0"/>
    <x v="0"/>
    <n v="1"/>
    <n v="120"/>
    <n v="63"/>
    <n v="0"/>
    <n v="120"/>
    <n v="63"/>
    <n v="57"/>
    <s v="['Bank Transfer' 'Credit Card' 'PayPal' ... 'Credit Card' 'Bank Transfer'_x000a_ 'Apple Pay']"/>
    <x v="0"/>
  </r>
  <r>
    <s v="O04165"/>
    <d v="2024-01-11T00:00:00"/>
    <x v="0"/>
    <x v="0"/>
    <m/>
    <x v="131"/>
    <x v="85"/>
    <x v="2"/>
    <s v="London"/>
    <s v="P005"/>
    <x v="3"/>
    <x v="3"/>
    <n v="1"/>
    <n v="119"/>
    <n v="72"/>
    <n v="0.15"/>
    <n v="101.15"/>
    <n v="72"/>
    <n v="29.15"/>
    <s v="['Bank Transfer' 'Credit Card' 'PayPal' ... 'Credit Card' 'Bank Transfer'_x000a_ 'Apple Pay']"/>
    <x v="0"/>
  </r>
  <r>
    <s v="O05311"/>
    <d v="2024-01-11T00:00:00"/>
    <x v="0"/>
    <x v="0"/>
    <m/>
    <x v="132"/>
    <x v="122"/>
    <x v="6"/>
    <s v="Exeter"/>
    <s v="P022"/>
    <x v="8"/>
    <x v="2"/>
    <n v="3"/>
    <n v="35"/>
    <n v="16"/>
    <n v="0.05"/>
    <n v="99.75"/>
    <n v="48"/>
    <n v="51.75"/>
    <s v="['Bank Transfer' 'Credit Card' 'PayPal' ... 'Credit Card' 'Bank Transfer'_x000a_ 'Apple Pay']"/>
    <x v="0"/>
  </r>
  <r>
    <s v="O06503"/>
    <d v="2024-01-11T00:00:00"/>
    <x v="0"/>
    <x v="0"/>
    <m/>
    <x v="133"/>
    <x v="123"/>
    <x v="9"/>
    <s v="Birmingham"/>
    <s v="P010"/>
    <x v="18"/>
    <x v="1"/>
    <n v="2"/>
    <n v="32"/>
    <n v="14"/>
    <n v="0.1"/>
    <n v="57.6"/>
    <n v="28"/>
    <n v="29.6"/>
    <s v="['Bank Transfer' 'Credit Card' 'PayPal' ... 'Credit Card' 'Bank Transfer'_x000a_ 'Apple Pay']"/>
    <x v="0"/>
  </r>
  <r>
    <s v="O07468"/>
    <d v="2024-01-11T00:00:00"/>
    <x v="0"/>
    <x v="0"/>
    <m/>
    <x v="6"/>
    <x v="6"/>
    <x v="5"/>
    <s v="Derry"/>
    <s v="P003"/>
    <x v="19"/>
    <x v="5"/>
    <n v="2"/>
    <n v="69"/>
    <n v="37"/>
    <n v="0"/>
    <n v="138"/>
    <n v="74"/>
    <n v="64"/>
    <s v="['Bank Transfer' 'Credit Card' 'PayPal' ... 'Credit Card' 'Bank Transfer'_x000a_ 'Apple Pay']"/>
    <x v="1"/>
  </r>
  <r>
    <s v="O07553"/>
    <d v="2024-01-11T00:00:00"/>
    <x v="0"/>
    <x v="0"/>
    <m/>
    <x v="134"/>
    <x v="57"/>
    <x v="7"/>
    <s v="Glasgow"/>
    <s v="P013"/>
    <x v="0"/>
    <x v="0"/>
    <n v="4"/>
    <n v="120"/>
    <n v="63"/>
    <n v="0"/>
    <n v="480"/>
    <n v="252"/>
    <n v="228"/>
    <s v="['Bank Transfer' 'Credit Card' 'PayPal' ... 'Credit Card' 'Bank Transfer'_x000a_ 'Apple Pay']"/>
    <x v="0"/>
  </r>
  <r>
    <s v="O08045"/>
    <d v="2024-01-11T00:00:00"/>
    <x v="0"/>
    <x v="0"/>
    <m/>
    <x v="135"/>
    <x v="124"/>
    <x v="0"/>
    <s v="Derby"/>
    <s v="P004"/>
    <x v="22"/>
    <x v="5"/>
    <n v="1"/>
    <n v="55"/>
    <n v="27"/>
    <n v="0.15"/>
    <n v="46.75"/>
    <n v="27"/>
    <n v="19.75"/>
    <s v="['Bank Transfer' 'Credit Card' 'PayPal' ... 'Credit Card' 'Bank Transfer'_x000a_ 'Apple Pay']"/>
    <x v="0"/>
  </r>
  <r>
    <s v="O09059"/>
    <d v="2024-01-11T00:00:00"/>
    <x v="0"/>
    <x v="0"/>
    <m/>
    <x v="136"/>
    <x v="125"/>
    <x v="0"/>
    <s v="Nottingham"/>
    <s v="P002"/>
    <x v="15"/>
    <x v="5"/>
    <n v="1"/>
    <n v="149"/>
    <n v="91"/>
    <n v="0"/>
    <n v="149"/>
    <n v="91"/>
    <n v="58"/>
    <s v="['Bank Transfer' 'Credit Card' 'PayPal' ... 'Credit Card' 'Bank Transfer'_x000a_ 'Apple Pay']"/>
    <x v="0"/>
  </r>
  <r>
    <s v="O09961"/>
    <d v="2024-01-11T00:00:00"/>
    <x v="0"/>
    <x v="0"/>
    <m/>
    <x v="137"/>
    <x v="126"/>
    <x v="10"/>
    <s v="Norwich"/>
    <s v="P017"/>
    <x v="10"/>
    <x v="4"/>
    <n v="3"/>
    <n v="58"/>
    <n v="25"/>
    <n v="0"/>
    <n v="174"/>
    <n v="75"/>
    <n v="99"/>
    <s v="['Bank Transfer' 'Credit Card' 'PayPal' ... 'Credit Card' 'Bank Transfer'_x000a_ 'Apple Pay']"/>
    <x v="0"/>
  </r>
  <r>
    <s v="O00301"/>
    <d v="2024-01-12T00:00:00"/>
    <x v="0"/>
    <x v="0"/>
    <m/>
    <x v="138"/>
    <x v="127"/>
    <x v="7"/>
    <s v="Edinburgh"/>
    <s v="P013"/>
    <x v="0"/>
    <x v="0"/>
    <n v="1"/>
    <n v="120"/>
    <n v="63"/>
    <n v="0.15"/>
    <n v="102"/>
    <n v="63"/>
    <n v="39"/>
    <s v="['Bank Transfer' 'Credit Card' 'PayPal' ... 'Credit Card' 'Bank Transfer'_x000a_ 'Apple Pay']"/>
    <x v="0"/>
  </r>
  <r>
    <s v="O01235"/>
    <d v="2024-01-12T00:00:00"/>
    <x v="0"/>
    <x v="0"/>
    <m/>
    <x v="139"/>
    <x v="128"/>
    <x v="0"/>
    <s v="Leicester"/>
    <s v="P005"/>
    <x v="3"/>
    <x v="3"/>
    <n v="2"/>
    <n v="119"/>
    <n v="72"/>
    <n v="0"/>
    <n v="238"/>
    <n v="144"/>
    <n v="94"/>
    <s v="['Bank Transfer' 'Credit Card' 'PayPal' ... 'Credit Card' 'Bank Transfer'_x000a_ 'Apple Pay']"/>
    <x v="0"/>
  </r>
  <r>
    <s v="O01423"/>
    <d v="2024-01-12T00:00:00"/>
    <x v="0"/>
    <x v="0"/>
    <m/>
    <x v="140"/>
    <x v="129"/>
    <x v="3"/>
    <s v="Guildford"/>
    <s v="P015"/>
    <x v="12"/>
    <x v="0"/>
    <n v="2"/>
    <n v="65"/>
    <n v="32"/>
    <n v="0.1"/>
    <n v="117"/>
    <n v="64"/>
    <n v="53"/>
    <s v="['Bank Transfer' 'Credit Card' 'PayPal' ... 'Credit Card' 'Bank Transfer'_x000a_ 'Apple Pay']"/>
    <x v="0"/>
  </r>
  <r>
    <s v="O01769"/>
    <d v="2024-01-12T00:00:00"/>
    <x v="0"/>
    <x v="0"/>
    <m/>
    <x v="141"/>
    <x v="15"/>
    <x v="2"/>
    <s v="London"/>
    <s v="P004"/>
    <x v="22"/>
    <x v="5"/>
    <n v="2"/>
    <n v="55"/>
    <n v="27"/>
    <n v="0.05"/>
    <n v="104.5"/>
    <n v="54"/>
    <n v="50.5"/>
    <s v="['Bank Transfer' 'Credit Card' 'PayPal' ... 'Credit Card' 'Bank Transfer'_x000a_ 'Apple Pay']"/>
    <x v="0"/>
  </r>
  <r>
    <s v="O03704"/>
    <d v="2024-01-12T00:00:00"/>
    <x v="0"/>
    <x v="0"/>
    <m/>
    <x v="142"/>
    <x v="130"/>
    <x v="1"/>
    <s v="Liverpool"/>
    <s v="P010"/>
    <x v="18"/>
    <x v="1"/>
    <n v="1"/>
    <n v="32"/>
    <n v="14"/>
    <n v="0"/>
    <n v="32"/>
    <n v="14"/>
    <n v="18"/>
    <s v="['Bank Transfer' 'Credit Card' 'PayPal' ... 'Credit Card' 'Bank Transfer'_x000a_ 'Apple Pay']"/>
    <x v="0"/>
  </r>
  <r>
    <s v="O03847"/>
    <d v="2024-01-12T00:00:00"/>
    <x v="0"/>
    <x v="0"/>
    <m/>
    <x v="143"/>
    <x v="131"/>
    <x v="3"/>
    <s v="Guildford"/>
    <s v="P018"/>
    <x v="5"/>
    <x v="4"/>
    <n v="2"/>
    <n v="45"/>
    <n v="19"/>
    <n v="0"/>
    <n v="90"/>
    <n v="38"/>
    <n v="52"/>
    <s v="['Bank Transfer' 'Credit Card' 'PayPal' ... 'Credit Card' 'Bank Transfer'_x000a_ 'Apple Pay']"/>
    <x v="0"/>
  </r>
  <r>
    <s v="O03967"/>
    <d v="2024-01-12T00:00:00"/>
    <x v="0"/>
    <x v="0"/>
    <m/>
    <x v="144"/>
    <x v="113"/>
    <x v="2"/>
    <s v="London"/>
    <s v="P002"/>
    <x v="15"/>
    <x v="5"/>
    <n v="3"/>
    <n v="149"/>
    <n v="91"/>
    <n v="0.05"/>
    <n v="424.65"/>
    <n v="273"/>
    <n v="151.65"/>
    <s v="['Bank Transfer' 'Credit Card' 'PayPal' ... 'Credit Card' 'Bank Transfer'_x000a_ 'Apple Pay']"/>
    <x v="0"/>
  </r>
  <r>
    <s v="O04390"/>
    <d v="2024-01-12T00:00:00"/>
    <x v="0"/>
    <x v="0"/>
    <m/>
    <x v="145"/>
    <x v="132"/>
    <x v="9"/>
    <s v="Wolverhampton"/>
    <s v="P014"/>
    <x v="17"/>
    <x v="0"/>
    <n v="3"/>
    <n v="25"/>
    <n v="11"/>
    <n v="0.05"/>
    <n v="71.25"/>
    <n v="33"/>
    <n v="38.25"/>
    <s v="['Bank Transfer' 'Credit Card' 'PayPal' ... 'Credit Card' 'Bank Transfer'_x000a_ 'Apple Pay']"/>
    <x v="0"/>
  </r>
  <r>
    <s v="O06389"/>
    <d v="2024-01-12T00:00:00"/>
    <x v="0"/>
    <x v="0"/>
    <m/>
    <x v="146"/>
    <x v="133"/>
    <x v="6"/>
    <s v="Plymouth"/>
    <s v="P004"/>
    <x v="22"/>
    <x v="5"/>
    <n v="1"/>
    <n v="55"/>
    <n v="27"/>
    <n v="0.05"/>
    <n v="52.25"/>
    <n v="27"/>
    <n v="25.25"/>
    <s v="['Bank Transfer' 'Credit Card' 'PayPal' ... 'Credit Card' 'Bank Transfer'_x000a_ 'Apple Pay']"/>
    <x v="0"/>
  </r>
  <r>
    <s v="O07092"/>
    <d v="2024-01-12T00:00:00"/>
    <x v="0"/>
    <x v="0"/>
    <m/>
    <x v="147"/>
    <x v="134"/>
    <x v="10"/>
    <s v="Norwich"/>
    <s v="P001"/>
    <x v="9"/>
    <x v="5"/>
    <n v="3"/>
    <n v="89"/>
    <n v="48"/>
    <n v="0"/>
    <n v="267"/>
    <n v="144"/>
    <n v="123"/>
    <s v="['Bank Transfer' 'Credit Card' 'PayPal' ... 'Credit Card' 'Bank Transfer'_x000a_ 'Apple Pay']"/>
    <x v="0"/>
  </r>
  <r>
    <s v="O07824"/>
    <d v="2024-01-12T00:00:00"/>
    <x v="0"/>
    <x v="0"/>
    <m/>
    <x v="148"/>
    <x v="135"/>
    <x v="2"/>
    <s v="London"/>
    <s v="P011"/>
    <x v="6"/>
    <x v="1"/>
    <n v="1"/>
    <n v="79"/>
    <n v="42"/>
    <n v="0.1"/>
    <n v="71.099999999999994"/>
    <n v="42"/>
    <n v="29.1"/>
    <s v="['Bank Transfer' 'Credit Card' 'PayPal' ... 'Credit Card' 'Bank Transfer'_x000a_ 'Apple Pay']"/>
    <x v="0"/>
  </r>
  <r>
    <s v="O07994"/>
    <d v="2024-01-12T00:00:00"/>
    <x v="0"/>
    <x v="0"/>
    <m/>
    <x v="21"/>
    <x v="21"/>
    <x v="1"/>
    <s v="Chester"/>
    <s v="P006"/>
    <x v="16"/>
    <x v="3"/>
    <n v="1"/>
    <n v="99"/>
    <n v="58"/>
    <n v="0.1"/>
    <n v="89.1"/>
    <n v="58"/>
    <n v="31.1"/>
    <s v="['Bank Transfer' 'Credit Card' 'PayPal' ... 'Credit Card' 'Bank Transfer'_x000a_ 'Apple Pay']"/>
    <x v="1"/>
  </r>
  <r>
    <s v="O09000"/>
    <d v="2024-01-12T00:00:00"/>
    <x v="0"/>
    <x v="0"/>
    <m/>
    <x v="149"/>
    <x v="67"/>
    <x v="7"/>
    <s v="Aberdeen"/>
    <s v="P015"/>
    <x v="12"/>
    <x v="0"/>
    <n v="2"/>
    <n v="65"/>
    <n v="32"/>
    <n v="0"/>
    <n v="130"/>
    <n v="64"/>
    <n v="66"/>
    <s v="['Bank Transfer' 'Credit Card' 'PayPal' ... 'Credit Card' 'Bank Transfer'_x000a_ 'Apple Pay']"/>
    <x v="0"/>
  </r>
  <r>
    <s v="O09031"/>
    <d v="2024-01-12T00:00:00"/>
    <x v="0"/>
    <x v="0"/>
    <m/>
    <x v="150"/>
    <x v="136"/>
    <x v="0"/>
    <s v="Derby"/>
    <s v="P007"/>
    <x v="7"/>
    <x v="3"/>
    <n v="1"/>
    <n v="129"/>
    <n v="78"/>
    <n v="0.15"/>
    <n v="109.65"/>
    <n v="78"/>
    <n v="31.65"/>
    <s v="['Bank Transfer' 'Credit Card' 'PayPal' ... 'Credit Card' 'Bank Transfer'_x000a_ 'Apple Pay']"/>
    <x v="0"/>
  </r>
  <r>
    <s v="O09474"/>
    <d v="2024-01-12T00:00:00"/>
    <x v="0"/>
    <x v="0"/>
    <m/>
    <x v="151"/>
    <x v="137"/>
    <x v="0"/>
    <s v="Lincoln"/>
    <s v="P009"/>
    <x v="1"/>
    <x v="1"/>
    <n v="2"/>
    <n v="95"/>
    <n v="54"/>
    <n v="0.1"/>
    <n v="171"/>
    <n v="108"/>
    <n v="63"/>
    <s v="['Bank Transfer' 'Credit Card' 'PayPal' ... 'Credit Card' 'Bank Transfer'_x000a_ 'Apple Pay']"/>
    <x v="0"/>
  </r>
  <r>
    <s v="O00057"/>
    <d v="2024-01-13T00:00:00"/>
    <x v="0"/>
    <x v="0"/>
    <m/>
    <x v="152"/>
    <x v="127"/>
    <x v="2"/>
    <s v="London"/>
    <s v="P001"/>
    <x v="9"/>
    <x v="5"/>
    <n v="1"/>
    <n v="89"/>
    <n v="48"/>
    <n v="0"/>
    <n v="89"/>
    <n v="48"/>
    <n v="41"/>
    <s v="['Bank Transfer' 'Credit Card' 'PayPal' ... 'Credit Card' 'Bank Transfer'_x000a_ 'Apple Pay']"/>
    <x v="0"/>
  </r>
  <r>
    <s v="O00908"/>
    <d v="2024-01-13T00:00:00"/>
    <x v="0"/>
    <x v="0"/>
    <m/>
    <x v="153"/>
    <x v="82"/>
    <x v="8"/>
    <s v="Newcastle"/>
    <s v="P014"/>
    <x v="17"/>
    <x v="0"/>
    <n v="3"/>
    <n v="25"/>
    <n v="11"/>
    <n v="0"/>
    <n v="75"/>
    <n v="33"/>
    <n v="42"/>
    <s v="['Bank Transfer' 'Credit Card' 'PayPal' ... 'Credit Card' 'Bank Transfer'_x000a_ 'Apple Pay']"/>
    <x v="0"/>
  </r>
  <r>
    <s v="O02263"/>
    <d v="2024-01-13T00:00:00"/>
    <x v="0"/>
    <x v="0"/>
    <m/>
    <x v="154"/>
    <x v="138"/>
    <x v="2"/>
    <s v="London"/>
    <s v="P019"/>
    <x v="20"/>
    <x v="4"/>
    <n v="3"/>
    <n v="85"/>
    <n v="41"/>
    <n v="0"/>
    <n v="255"/>
    <n v="123"/>
    <n v="132"/>
    <s v="['Bank Transfer' 'Credit Card' 'PayPal' ... 'Credit Card' 'Bank Transfer'_x000a_ 'Apple Pay']"/>
    <x v="0"/>
  </r>
  <r>
    <s v="O02599"/>
    <d v="2024-01-13T00:00:00"/>
    <x v="0"/>
    <x v="0"/>
    <m/>
    <x v="155"/>
    <x v="139"/>
    <x v="3"/>
    <s v="Reading"/>
    <s v="P022"/>
    <x v="8"/>
    <x v="2"/>
    <n v="2"/>
    <n v="35"/>
    <n v="16"/>
    <n v="0.15"/>
    <n v="59.5"/>
    <n v="32"/>
    <n v="27.5"/>
    <s v="['Bank Transfer' 'Credit Card' 'PayPal' ... 'Credit Card' 'Bank Transfer'_x000a_ 'Apple Pay']"/>
    <x v="0"/>
  </r>
  <r>
    <s v="O03480"/>
    <d v="2024-01-13T00:00:00"/>
    <x v="0"/>
    <x v="0"/>
    <m/>
    <x v="156"/>
    <x v="140"/>
    <x v="0"/>
    <s v="Nottingham"/>
    <s v="P021"/>
    <x v="21"/>
    <x v="2"/>
    <n v="1"/>
    <n v="28"/>
    <n v="13"/>
    <n v="0"/>
    <n v="28"/>
    <n v="13"/>
    <n v="15"/>
    <s v="['Bank Transfer' 'Credit Card' 'PayPal' ... 'Credit Card' 'Bank Transfer'_x000a_ 'Apple Pay']"/>
    <x v="0"/>
  </r>
  <r>
    <s v="O04073"/>
    <d v="2024-01-13T00:00:00"/>
    <x v="0"/>
    <x v="0"/>
    <m/>
    <x v="157"/>
    <x v="141"/>
    <x v="3"/>
    <s v="Oxford"/>
    <s v="P001"/>
    <x v="9"/>
    <x v="5"/>
    <n v="2"/>
    <n v="89"/>
    <n v="48"/>
    <n v="0.05"/>
    <n v="169.1"/>
    <n v="96"/>
    <n v="73.099999999999994"/>
    <s v="['Bank Transfer' 'Credit Card' 'PayPal' ... 'Credit Card' 'Bank Transfer'_x000a_ 'Apple Pay']"/>
    <x v="0"/>
  </r>
  <r>
    <s v="O04317"/>
    <d v="2024-01-13T00:00:00"/>
    <x v="0"/>
    <x v="0"/>
    <m/>
    <x v="158"/>
    <x v="133"/>
    <x v="11"/>
    <s v="Swansea"/>
    <s v="P023"/>
    <x v="2"/>
    <x v="2"/>
    <n v="2"/>
    <n v="42"/>
    <n v="20"/>
    <n v="0.05"/>
    <n v="79.8"/>
    <n v="40"/>
    <n v="39.799999999999997"/>
    <s v="['Bank Transfer' 'Credit Card' 'PayPal' ... 'Credit Card' 'Bank Transfer'_x000a_ 'Apple Pay']"/>
    <x v="0"/>
  </r>
  <r>
    <s v="O04514"/>
    <d v="2024-01-13T00:00:00"/>
    <x v="0"/>
    <x v="0"/>
    <m/>
    <x v="159"/>
    <x v="142"/>
    <x v="11"/>
    <s v="Newport"/>
    <s v="P006"/>
    <x v="16"/>
    <x v="3"/>
    <n v="1"/>
    <n v="99"/>
    <n v="58"/>
    <n v="0"/>
    <n v="99"/>
    <n v="58"/>
    <n v="41"/>
    <s v="['Bank Transfer' 'Credit Card' 'PayPal' ... 'Credit Card' 'Bank Transfer'_x000a_ 'Apple Pay']"/>
    <x v="0"/>
  </r>
  <r>
    <s v="O04620"/>
    <d v="2024-01-13T00:00:00"/>
    <x v="0"/>
    <x v="0"/>
    <m/>
    <x v="160"/>
    <x v="143"/>
    <x v="0"/>
    <s v="Leicester"/>
    <s v="P013"/>
    <x v="0"/>
    <x v="0"/>
    <n v="2"/>
    <n v="120"/>
    <n v="63"/>
    <n v="0.1"/>
    <n v="216"/>
    <n v="126"/>
    <n v="90"/>
    <s v="['Bank Transfer' 'Credit Card' 'PayPal' ... 'Credit Card' 'Bank Transfer'_x000a_ 'Apple Pay']"/>
    <x v="0"/>
  </r>
  <r>
    <s v="O04894"/>
    <d v="2024-01-13T00:00:00"/>
    <x v="0"/>
    <x v="0"/>
    <m/>
    <x v="161"/>
    <x v="144"/>
    <x v="11"/>
    <s v="Newport"/>
    <s v="P008"/>
    <x v="13"/>
    <x v="3"/>
    <n v="3"/>
    <n v="249"/>
    <n v="168"/>
    <n v="0.1"/>
    <n v="672.3"/>
    <n v="504"/>
    <n v="168.3"/>
    <s v="['Bank Transfer' 'Credit Card' 'PayPal' ... 'Credit Card' 'Bank Transfer'_x000a_ 'Apple Pay']"/>
    <x v="0"/>
  </r>
  <r>
    <s v="O05170"/>
    <d v="2024-01-13T00:00:00"/>
    <x v="0"/>
    <x v="0"/>
    <m/>
    <x v="162"/>
    <x v="145"/>
    <x v="3"/>
    <s v="Oxford"/>
    <s v="P003"/>
    <x v="19"/>
    <x v="5"/>
    <n v="1"/>
    <n v="69"/>
    <n v="37"/>
    <n v="0"/>
    <n v="69"/>
    <n v="37"/>
    <n v="32"/>
    <s v="['Bank Transfer' 'Credit Card' 'PayPal' ... 'Credit Card' 'Bank Transfer'_x000a_ 'Apple Pay']"/>
    <x v="0"/>
  </r>
  <r>
    <s v="O05685"/>
    <d v="2024-01-13T00:00:00"/>
    <x v="0"/>
    <x v="0"/>
    <m/>
    <x v="163"/>
    <x v="146"/>
    <x v="7"/>
    <s v="Edinburgh"/>
    <s v="P010"/>
    <x v="18"/>
    <x v="1"/>
    <n v="2"/>
    <n v="32"/>
    <n v="14"/>
    <n v="0.15"/>
    <n v="54.4"/>
    <n v="28"/>
    <n v="26.4"/>
    <s v="['Bank Transfer' 'Credit Card' 'PayPal' ... 'Credit Card' 'Bank Transfer'_x000a_ 'Apple Pay']"/>
    <x v="0"/>
  </r>
  <r>
    <s v="O05777"/>
    <d v="2024-01-13T00:00:00"/>
    <x v="0"/>
    <x v="0"/>
    <m/>
    <x v="164"/>
    <x v="91"/>
    <x v="10"/>
    <s v="Ipswich"/>
    <s v="P022"/>
    <x v="8"/>
    <x v="2"/>
    <n v="1"/>
    <n v="35"/>
    <n v="16"/>
    <n v="0.05"/>
    <n v="33.25"/>
    <n v="16"/>
    <n v="17.25"/>
    <s v="['Bank Transfer' 'Credit Card' 'PayPal' ... 'Credit Card' 'Bank Transfer'_x000a_ 'Apple Pay']"/>
    <x v="0"/>
  </r>
  <r>
    <s v="O06358"/>
    <d v="2024-01-13T00:00:00"/>
    <x v="0"/>
    <x v="0"/>
    <m/>
    <x v="165"/>
    <x v="147"/>
    <x v="10"/>
    <s v="Ipswich"/>
    <s v="P014"/>
    <x v="17"/>
    <x v="0"/>
    <n v="1"/>
    <n v="25"/>
    <n v="11"/>
    <n v="0.1"/>
    <n v="22.5"/>
    <n v="11"/>
    <n v="11.5"/>
    <s v="['Bank Transfer' 'Credit Card' 'PayPal' ... 'Credit Card' 'Bank Transfer'_x000a_ 'Apple Pay']"/>
    <x v="0"/>
  </r>
  <r>
    <s v="O06848"/>
    <d v="2024-01-13T00:00:00"/>
    <x v="0"/>
    <x v="0"/>
    <m/>
    <x v="166"/>
    <x v="148"/>
    <x v="1"/>
    <s v="Manchester"/>
    <s v="P010"/>
    <x v="18"/>
    <x v="1"/>
    <n v="1"/>
    <n v="32"/>
    <n v="14"/>
    <n v="0"/>
    <n v="32"/>
    <n v="14"/>
    <n v="18"/>
    <s v="['Bank Transfer' 'Credit Card' 'PayPal' ... 'Credit Card' 'Bank Transfer'_x000a_ 'Apple Pay']"/>
    <x v="0"/>
  </r>
  <r>
    <s v="O07354"/>
    <d v="2024-01-13T00:00:00"/>
    <x v="0"/>
    <x v="0"/>
    <m/>
    <x v="167"/>
    <x v="9"/>
    <x v="2"/>
    <s v="London"/>
    <s v="P012"/>
    <x v="14"/>
    <x v="1"/>
    <n v="1"/>
    <n v="85"/>
    <n v="44"/>
    <n v="0"/>
    <n v="85"/>
    <n v="44"/>
    <n v="41"/>
    <s v="['Bank Transfer' 'Credit Card' 'PayPal' ... 'Credit Card' 'Bank Transfer'_x000a_ 'Apple Pay']"/>
    <x v="0"/>
  </r>
  <r>
    <s v="O07936"/>
    <d v="2024-01-13T00:00:00"/>
    <x v="0"/>
    <x v="0"/>
    <m/>
    <x v="168"/>
    <x v="149"/>
    <x v="6"/>
    <s v="Exeter"/>
    <s v="P016"/>
    <x v="4"/>
    <x v="0"/>
    <n v="4"/>
    <n v="78"/>
    <n v="39"/>
    <n v="0"/>
    <n v="312"/>
    <n v="156"/>
    <n v="156"/>
    <s v="['Bank Transfer' 'Credit Card' 'PayPal' ... 'Credit Card' 'Bank Transfer'_x000a_ 'Apple Pay']"/>
    <x v="0"/>
  </r>
  <r>
    <s v="O09136"/>
    <d v="2024-01-13T00:00:00"/>
    <x v="0"/>
    <x v="0"/>
    <m/>
    <x v="169"/>
    <x v="150"/>
    <x v="0"/>
    <s v="Leicester"/>
    <s v="P012"/>
    <x v="14"/>
    <x v="1"/>
    <n v="5"/>
    <n v="85"/>
    <n v="44"/>
    <n v="0.1"/>
    <n v="382.5"/>
    <n v="220"/>
    <n v="162.5"/>
    <s v="['Bank Transfer' 'Credit Card' 'PayPal' ... 'Credit Card' 'Bank Transfer'_x000a_ 'Apple Pay']"/>
    <x v="0"/>
  </r>
  <r>
    <s v="O00290"/>
    <d v="2024-01-14T00:00:00"/>
    <x v="0"/>
    <x v="0"/>
    <m/>
    <x v="170"/>
    <x v="151"/>
    <x v="6"/>
    <s v="Bath"/>
    <s v="P014"/>
    <x v="17"/>
    <x v="0"/>
    <n v="1"/>
    <n v="25"/>
    <n v="11"/>
    <n v="0"/>
    <n v="25"/>
    <n v="11"/>
    <n v="14"/>
    <s v="['Bank Transfer' 'Credit Card' 'PayPal' ... 'Credit Card' 'Bank Transfer'_x000a_ 'Apple Pay']"/>
    <x v="0"/>
  </r>
  <r>
    <s v="O02214"/>
    <d v="2024-01-14T00:00:00"/>
    <x v="0"/>
    <x v="0"/>
    <m/>
    <x v="171"/>
    <x v="152"/>
    <x v="4"/>
    <s v="Hull"/>
    <s v="P019"/>
    <x v="20"/>
    <x v="4"/>
    <n v="3"/>
    <n v="85"/>
    <n v="41"/>
    <n v="0.1"/>
    <n v="229.5"/>
    <n v="123"/>
    <n v="106.5"/>
    <s v="['Bank Transfer' 'Credit Card' 'PayPal' ... 'Credit Card' 'Bank Transfer'_x000a_ 'Apple Pay']"/>
    <x v="0"/>
  </r>
  <r>
    <s v="O02274"/>
    <d v="2024-01-14T00:00:00"/>
    <x v="0"/>
    <x v="0"/>
    <m/>
    <x v="172"/>
    <x v="153"/>
    <x v="2"/>
    <s v="London"/>
    <s v="P005"/>
    <x v="3"/>
    <x v="3"/>
    <n v="1"/>
    <n v="119"/>
    <n v="72"/>
    <n v="0.2"/>
    <n v="95.2"/>
    <n v="72"/>
    <n v="23.2"/>
    <s v="['Bank Transfer' 'Credit Card' 'PayPal' ... 'Credit Card' 'Bank Transfer'_x000a_ 'Apple Pay']"/>
    <x v="0"/>
  </r>
  <r>
    <s v="O02485"/>
    <d v="2024-01-14T00:00:00"/>
    <x v="0"/>
    <x v="0"/>
    <m/>
    <x v="173"/>
    <x v="154"/>
    <x v="2"/>
    <s v="London"/>
    <s v="P021"/>
    <x v="21"/>
    <x v="2"/>
    <n v="1"/>
    <n v="28"/>
    <n v="13"/>
    <n v="0.05"/>
    <n v="26.6"/>
    <n v="13"/>
    <n v="13.6"/>
    <s v="['Bank Transfer' 'Credit Card' 'PayPal' ... 'Credit Card' 'Bank Transfer'_x000a_ 'Apple Pay']"/>
    <x v="0"/>
  </r>
  <r>
    <s v="O02760"/>
    <d v="2024-01-14T00:00:00"/>
    <x v="0"/>
    <x v="0"/>
    <m/>
    <x v="174"/>
    <x v="155"/>
    <x v="1"/>
    <s v="Manchester"/>
    <s v="P001"/>
    <x v="9"/>
    <x v="5"/>
    <n v="1"/>
    <n v="89"/>
    <n v="48"/>
    <n v="0"/>
    <n v="89"/>
    <n v="48"/>
    <n v="41"/>
    <s v="['Bank Transfer' 'Credit Card' 'PayPal' ... 'Credit Card' 'Bank Transfer'_x000a_ 'Apple Pay']"/>
    <x v="0"/>
  </r>
  <r>
    <s v="O02897"/>
    <d v="2024-01-14T00:00:00"/>
    <x v="0"/>
    <x v="0"/>
    <m/>
    <x v="160"/>
    <x v="143"/>
    <x v="0"/>
    <s v="Leicester"/>
    <s v="P001"/>
    <x v="9"/>
    <x v="5"/>
    <n v="2"/>
    <n v="89"/>
    <n v="48"/>
    <n v="0.1"/>
    <n v="160.19999999999999"/>
    <n v="96"/>
    <n v="64.2"/>
    <s v="['Bank Transfer' 'Credit Card' 'PayPal' ... 'Credit Card' 'Bank Transfer'_x000a_ 'Apple Pay']"/>
    <x v="1"/>
  </r>
  <r>
    <s v="O03294"/>
    <d v="2024-01-14T00:00:00"/>
    <x v="0"/>
    <x v="0"/>
    <m/>
    <x v="175"/>
    <x v="21"/>
    <x v="7"/>
    <s v="Aberdeen"/>
    <s v="P006"/>
    <x v="16"/>
    <x v="3"/>
    <n v="1"/>
    <n v="99"/>
    <n v="58"/>
    <n v="0.15"/>
    <n v="84.15"/>
    <n v="58"/>
    <n v="26.15"/>
    <s v="['Bank Transfer' 'Credit Card' 'PayPal' ... 'Credit Card' 'Bank Transfer'_x000a_ 'Apple Pay']"/>
    <x v="0"/>
  </r>
  <r>
    <s v="O06791"/>
    <d v="2024-01-14T00:00:00"/>
    <x v="0"/>
    <x v="0"/>
    <m/>
    <x v="176"/>
    <x v="156"/>
    <x v="3"/>
    <s v="Oxford"/>
    <s v="P013"/>
    <x v="0"/>
    <x v="0"/>
    <n v="1"/>
    <n v="120"/>
    <n v="63"/>
    <n v="0.05"/>
    <n v="114"/>
    <n v="63"/>
    <n v="51"/>
    <s v="['Bank Transfer' 'Credit Card' 'PayPal' ... 'Credit Card' 'Bank Transfer'_x000a_ 'Apple Pay']"/>
    <x v="0"/>
  </r>
  <r>
    <s v="O07073"/>
    <d v="2024-01-14T00:00:00"/>
    <x v="0"/>
    <x v="0"/>
    <m/>
    <x v="177"/>
    <x v="157"/>
    <x v="6"/>
    <s v="Bristol"/>
    <s v="P007"/>
    <x v="7"/>
    <x v="3"/>
    <n v="1"/>
    <n v="129"/>
    <n v="78"/>
    <n v="0.05"/>
    <n v="122.55"/>
    <n v="78"/>
    <n v="44.55"/>
    <s v="['Bank Transfer' 'Credit Card' 'PayPal' ... 'Credit Card' 'Bank Transfer'_x000a_ 'Apple Pay']"/>
    <x v="0"/>
  </r>
  <r>
    <s v="O08464"/>
    <d v="2024-01-14T00:00:00"/>
    <x v="0"/>
    <x v="0"/>
    <m/>
    <x v="178"/>
    <x v="158"/>
    <x v="9"/>
    <s v="Worcester"/>
    <s v="P002"/>
    <x v="15"/>
    <x v="5"/>
    <n v="1"/>
    <n v="149"/>
    <n v="91"/>
    <n v="0.05"/>
    <n v="141.55000000000001"/>
    <n v="91"/>
    <n v="50.55"/>
    <s v="['Bank Transfer' 'Credit Card' 'PayPal' ... 'Credit Card' 'Bank Transfer'_x000a_ 'Apple Pay']"/>
    <x v="0"/>
  </r>
  <r>
    <s v="O09126"/>
    <d v="2024-01-14T00:00:00"/>
    <x v="0"/>
    <x v="0"/>
    <m/>
    <x v="179"/>
    <x v="159"/>
    <x v="0"/>
    <s v="Leicester"/>
    <s v="P009"/>
    <x v="1"/>
    <x v="1"/>
    <n v="1"/>
    <n v="95"/>
    <n v="54"/>
    <n v="0.05"/>
    <n v="90.25"/>
    <n v="54"/>
    <n v="36.25"/>
    <s v="['Bank Transfer' 'Credit Card' 'PayPal' ... 'Credit Card' 'Bank Transfer'_x000a_ 'Apple Pay']"/>
    <x v="0"/>
  </r>
  <r>
    <s v="O09566"/>
    <d v="2024-01-14T00:00:00"/>
    <x v="0"/>
    <x v="0"/>
    <m/>
    <x v="180"/>
    <x v="160"/>
    <x v="2"/>
    <s v="London"/>
    <s v="P020"/>
    <x v="23"/>
    <x v="4"/>
    <n v="2"/>
    <n v="72"/>
    <n v="34"/>
    <n v="0.15"/>
    <n v="122.4"/>
    <n v="68"/>
    <n v="54.4"/>
    <s v="['Bank Transfer' 'Credit Card' 'PayPal' ... 'Credit Card' 'Bank Transfer'_x000a_ 'Apple Pay']"/>
    <x v="0"/>
  </r>
  <r>
    <s v="O01868"/>
    <d v="2024-01-15T00:00:00"/>
    <x v="0"/>
    <x v="0"/>
    <m/>
    <x v="181"/>
    <x v="161"/>
    <x v="7"/>
    <s v="Edinburgh"/>
    <s v="P014"/>
    <x v="17"/>
    <x v="0"/>
    <n v="1"/>
    <n v="25"/>
    <n v="11"/>
    <n v="0.05"/>
    <n v="23.75"/>
    <n v="11"/>
    <n v="12.75"/>
    <s v="['Bank Transfer' 'Credit Card' 'PayPal' ... 'Credit Card' 'Bank Transfer'_x000a_ 'Apple Pay']"/>
    <x v="0"/>
  </r>
  <r>
    <s v="O02076"/>
    <d v="2024-01-15T00:00:00"/>
    <x v="0"/>
    <x v="0"/>
    <m/>
    <x v="182"/>
    <x v="162"/>
    <x v="7"/>
    <s v="Glasgow"/>
    <s v="P006"/>
    <x v="16"/>
    <x v="3"/>
    <n v="1"/>
    <n v="99"/>
    <n v="58"/>
    <n v="0"/>
    <n v="99"/>
    <n v="58"/>
    <n v="41"/>
    <s v="['Bank Transfer' 'Credit Card' 'PayPal' ... 'Credit Card' 'Bank Transfer'_x000a_ 'Apple Pay']"/>
    <x v="0"/>
  </r>
  <r>
    <s v="O02545"/>
    <d v="2024-01-15T00:00:00"/>
    <x v="0"/>
    <x v="0"/>
    <m/>
    <x v="183"/>
    <x v="163"/>
    <x v="1"/>
    <s v="Chester"/>
    <s v="P023"/>
    <x v="2"/>
    <x v="2"/>
    <n v="2"/>
    <n v="42"/>
    <n v="20"/>
    <n v="0"/>
    <n v="84"/>
    <n v="40"/>
    <n v="44"/>
    <s v="['Bank Transfer' 'Credit Card' 'PayPal' ... 'Credit Card' 'Bank Transfer'_x000a_ 'Apple Pay']"/>
    <x v="0"/>
  </r>
  <r>
    <s v="O03398"/>
    <d v="2024-01-15T00:00:00"/>
    <x v="0"/>
    <x v="0"/>
    <m/>
    <x v="184"/>
    <x v="164"/>
    <x v="6"/>
    <s v="Exeter"/>
    <s v="P015"/>
    <x v="12"/>
    <x v="0"/>
    <n v="2"/>
    <n v="65"/>
    <n v="32"/>
    <n v="0"/>
    <n v="130"/>
    <n v="64"/>
    <n v="66"/>
    <s v="['Bank Transfer' 'Credit Card' 'PayPal' ... 'Credit Card' 'Bank Transfer'_x000a_ 'Apple Pay']"/>
    <x v="0"/>
  </r>
  <r>
    <s v="O03687"/>
    <d v="2024-01-15T00:00:00"/>
    <x v="0"/>
    <x v="0"/>
    <m/>
    <x v="185"/>
    <x v="2"/>
    <x v="1"/>
    <s v="Preston"/>
    <s v="P001"/>
    <x v="9"/>
    <x v="5"/>
    <n v="1"/>
    <n v="89"/>
    <n v="48"/>
    <n v="0.05"/>
    <n v="84.55"/>
    <n v="48"/>
    <n v="36.549999999999997"/>
    <s v="['Bank Transfer' 'Credit Card' 'PayPal' ... 'Credit Card' 'Bank Transfer'_x000a_ 'Apple Pay']"/>
    <x v="0"/>
  </r>
  <r>
    <s v="O03749"/>
    <d v="2024-01-15T00:00:00"/>
    <x v="0"/>
    <x v="0"/>
    <m/>
    <x v="186"/>
    <x v="165"/>
    <x v="4"/>
    <s v="Hull"/>
    <s v="P005"/>
    <x v="3"/>
    <x v="3"/>
    <n v="1"/>
    <n v="119"/>
    <n v="72"/>
    <n v="0"/>
    <n v="119"/>
    <n v="72"/>
    <n v="47"/>
    <s v="['Bank Transfer' 'Credit Card' 'PayPal' ... 'Credit Card' 'Bank Transfer'_x000a_ 'Apple Pay']"/>
    <x v="0"/>
  </r>
  <r>
    <s v="O06638"/>
    <d v="2024-01-15T00:00:00"/>
    <x v="0"/>
    <x v="0"/>
    <m/>
    <x v="187"/>
    <x v="149"/>
    <x v="10"/>
    <s v="Ipswich"/>
    <s v="P002"/>
    <x v="15"/>
    <x v="5"/>
    <n v="3"/>
    <n v="149"/>
    <n v="91"/>
    <n v="0.05"/>
    <n v="424.65"/>
    <n v="273"/>
    <n v="151.65"/>
    <s v="['Bank Transfer' 'Credit Card' 'PayPal' ... 'Credit Card' 'Bank Transfer'_x000a_ 'Apple Pay']"/>
    <x v="0"/>
  </r>
  <r>
    <s v="O06913"/>
    <d v="2024-01-15T00:00:00"/>
    <x v="0"/>
    <x v="0"/>
    <m/>
    <x v="188"/>
    <x v="166"/>
    <x v="2"/>
    <s v="London"/>
    <s v="P016"/>
    <x v="4"/>
    <x v="0"/>
    <n v="2"/>
    <n v="78"/>
    <n v="39"/>
    <n v="0.15"/>
    <n v="132.6"/>
    <n v="78"/>
    <n v="54.6"/>
    <s v="['Bank Transfer' 'Credit Card' 'PayPal' ... 'Credit Card' 'Bank Transfer'_x000a_ 'Apple Pay']"/>
    <x v="0"/>
  </r>
  <r>
    <s v="O08058"/>
    <d v="2024-01-15T00:00:00"/>
    <x v="0"/>
    <x v="0"/>
    <m/>
    <x v="189"/>
    <x v="167"/>
    <x v="8"/>
    <s v="Durham"/>
    <s v="P022"/>
    <x v="8"/>
    <x v="2"/>
    <n v="3"/>
    <n v="35"/>
    <n v="16"/>
    <n v="0"/>
    <n v="105"/>
    <n v="48"/>
    <n v="57"/>
    <s v="['Bank Transfer' 'Credit Card' 'PayPal' ... 'Credit Card' 'Bank Transfer'_x000a_ 'Apple Pay']"/>
    <x v="0"/>
  </r>
  <r>
    <s v="O09532"/>
    <d v="2024-01-15T00:00:00"/>
    <x v="0"/>
    <x v="0"/>
    <m/>
    <x v="51"/>
    <x v="48"/>
    <x v="10"/>
    <s v="Colchester"/>
    <s v="P018"/>
    <x v="5"/>
    <x v="4"/>
    <n v="2"/>
    <n v="45"/>
    <n v="19"/>
    <n v="0.1"/>
    <n v="81"/>
    <n v="38"/>
    <n v="43"/>
    <s v="['Bank Transfer' 'Credit Card' 'PayPal' ... 'Credit Card' 'Bank Transfer'_x000a_ 'Apple Pay']"/>
    <x v="1"/>
  </r>
  <r>
    <s v="O00095"/>
    <d v="2024-01-16T00:00:00"/>
    <x v="0"/>
    <x v="0"/>
    <m/>
    <x v="190"/>
    <x v="168"/>
    <x v="3"/>
    <s v="Guildford"/>
    <s v="P004"/>
    <x v="22"/>
    <x v="5"/>
    <n v="1"/>
    <n v="55"/>
    <n v="27"/>
    <n v="0.2"/>
    <n v="44"/>
    <n v="27"/>
    <n v="17"/>
    <s v="['Bank Transfer' 'Credit Card' 'PayPal' ... 'Credit Card' 'Bank Transfer'_x000a_ 'Apple Pay']"/>
    <x v="0"/>
  </r>
  <r>
    <s v="O00205"/>
    <d v="2024-01-16T00:00:00"/>
    <x v="0"/>
    <x v="0"/>
    <m/>
    <x v="191"/>
    <x v="153"/>
    <x v="3"/>
    <s v="Reading"/>
    <s v="P009"/>
    <x v="1"/>
    <x v="1"/>
    <n v="1"/>
    <n v="95"/>
    <n v="54"/>
    <n v="0.05"/>
    <n v="90.25"/>
    <n v="54"/>
    <n v="36.25"/>
    <s v="['Bank Transfer' 'Credit Card' 'PayPal' ... 'Credit Card' 'Bank Transfer'_x000a_ 'Apple Pay']"/>
    <x v="0"/>
  </r>
  <r>
    <s v="O00430"/>
    <d v="2024-01-16T00:00:00"/>
    <x v="0"/>
    <x v="0"/>
    <m/>
    <x v="192"/>
    <x v="169"/>
    <x v="4"/>
    <s v="Leeds"/>
    <s v="P017"/>
    <x v="10"/>
    <x v="4"/>
    <n v="1"/>
    <n v="58"/>
    <n v="25"/>
    <n v="0"/>
    <n v="58"/>
    <n v="25"/>
    <n v="33"/>
    <s v="['Bank Transfer' 'Credit Card' 'PayPal' ... 'Credit Card' 'Bank Transfer'_x000a_ 'Apple Pay']"/>
    <x v="0"/>
  </r>
  <r>
    <s v="O00446"/>
    <d v="2024-01-16T00:00:00"/>
    <x v="0"/>
    <x v="0"/>
    <m/>
    <x v="193"/>
    <x v="170"/>
    <x v="8"/>
    <s v="Sunderland"/>
    <s v="P003"/>
    <x v="19"/>
    <x v="5"/>
    <n v="1"/>
    <n v="69"/>
    <n v="37"/>
    <n v="0.15"/>
    <n v="58.65"/>
    <n v="37"/>
    <n v="21.65"/>
    <s v="['Bank Transfer' 'Credit Card' 'PayPal' ... 'Credit Card' 'Bank Transfer'_x000a_ 'Apple Pay']"/>
    <x v="0"/>
  </r>
  <r>
    <s v="O01439"/>
    <d v="2024-01-16T00:00:00"/>
    <x v="0"/>
    <x v="0"/>
    <m/>
    <x v="42"/>
    <x v="39"/>
    <x v="1"/>
    <s v="Liverpool"/>
    <s v="P017"/>
    <x v="10"/>
    <x v="4"/>
    <n v="1"/>
    <n v="58"/>
    <n v="25"/>
    <n v="0"/>
    <n v="58"/>
    <n v="25"/>
    <n v="33"/>
    <s v="['Bank Transfer' 'Credit Card' 'PayPal' ... 'Credit Card' 'Bank Transfer'_x000a_ 'Apple Pay']"/>
    <x v="1"/>
  </r>
  <r>
    <s v="O02748"/>
    <d v="2024-01-16T00:00:00"/>
    <x v="0"/>
    <x v="0"/>
    <m/>
    <x v="194"/>
    <x v="171"/>
    <x v="7"/>
    <s v="Dundee"/>
    <s v="P020"/>
    <x v="23"/>
    <x v="4"/>
    <n v="1"/>
    <n v="72"/>
    <n v="34"/>
    <n v="0"/>
    <n v="72"/>
    <n v="34"/>
    <n v="38"/>
    <s v="['Bank Transfer' 'Credit Card' 'PayPal' ... 'Credit Card' 'Bank Transfer'_x000a_ 'Apple Pay']"/>
    <x v="0"/>
  </r>
  <r>
    <s v="O03249"/>
    <d v="2024-01-16T00:00:00"/>
    <x v="0"/>
    <x v="0"/>
    <m/>
    <x v="53"/>
    <x v="50"/>
    <x v="2"/>
    <s v="London"/>
    <s v="P022"/>
    <x v="8"/>
    <x v="2"/>
    <n v="1"/>
    <n v="35"/>
    <n v="16"/>
    <n v="0.05"/>
    <n v="33.25"/>
    <n v="16"/>
    <n v="17.25"/>
    <s v="['Bank Transfer' 'Credit Card' 'PayPal' ... 'Credit Card' 'Bank Transfer'_x000a_ 'Apple Pay']"/>
    <x v="1"/>
  </r>
  <r>
    <s v="O03833"/>
    <d v="2024-01-16T00:00:00"/>
    <x v="0"/>
    <x v="0"/>
    <m/>
    <x v="73"/>
    <x v="70"/>
    <x v="1"/>
    <s v="Chester"/>
    <s v="P021"/>
    <x v="21"/>
    <x v="2"/>
    <n v="2"/>
    <n v="28"/>
    <n v="13"/>
    <n v="0.15"/>
    <n v="47.6"/>
    <n v="26"/>
    <n v="21.6"/>
    <s v="['Bank Transfer' 'Credit Card' 'PayPal' ... 'Credit Card' 'Bank Transfer'_x000a_ 'Apple Pay']"/>
    <x v="1"/>
  </r>
  <r>
    <s v="O03874"/>
    <d v="2024-01-16T00:00:00"/>
    <x v="0"/>
    <x v="0"/>
    <m/>
    <x v="195"/>
    <x v="172"/>
    <x v="11"/>
    <s v="Cardiff"/>
    <s v="P013"/>
    <x v="0"/>
    <x v="0"/>
    <n v="2"/>
    <n v="120"/>
    <n v="63"/>
    <n v="0.05"/>
    <n v="228"/>
    <n v="126"/>
    <n v="102"/>
    <s v="['Bank Transfer' 'Credit Card' 'PayPal' ... 'Credit Card' 'Bank Transfer'_x000a_ 'Apple Pay']"/>
    <x v="0"/>
  </r>
  <r>
    <s v="O04172"/>
    <d v="2024-01-16T00:00:00"/>
    <x v="0"/>
    <x v="0"/>
    <m/>
    <x v="196"/>
    <x v="40"/>
    <x v="11"/>
    <s v="Wrexham"/>
    <s v="P001"/>
    <x v="9"/>
    <x v="5"/>
    <n v="5"/>
    <n v="89"/>
    <n v="48"/>
    <n v="0"/>
    <n v="445"/>
    <n v="240"/>
    <n v="205"/>
    <s v="['Bank Transfer' 'Credit Card' 'PayPal' ... 'Credit Card' 'Bank Transfer'_x000a_ 'Apple Pay']"/>
    <x v="0"/>
  </r>
  <r>
    <s v="O04377"/>
    <d v="2024-01-16T00:00:00"/>
    <x v="0"/>
    <x v="0"/>
    <m/>
    <x v="197"/>
    <x v="173"/>
    <x v="2"/>
    <s v="London"/>
    <s v="P005"/>
    <x v="3"/>
    <x v="3"/>
    <n v="1"/>
    <n v="119"/>
    <n v="72"/>
    <n v="0.15"/>
    <n v="101.15"/>
    <n v="72"/>
    <n v="29.15"/>
    <s v="['Bank Transfer' 'Credit Card' 'PayPal' ... 'Credit Card' 'Bank Transfer'_x000a_ 'Apple Pay']"/>
    <x v="0"/>
  </r>
  <r>
    <s v="O04605"/>
    <d v="2024-01-16T00:00:00"/>
    <x v="0"/>
    <x v="0"/>
    <m/>
    <x v="198"/>
    <x v="79"/>
    <x v="1"/>
    <s v="Preston"/>
    <s v="P020"/>
    <x v="23"/>
    <x v="4"/>
    <n v="2"/>
    <n v="72"/>
    <n v="34"/>
    <n v="0.1"/>
    <n v="129.6"/>
    <n v="68"/>
    <n v="61.6"/>
    <s v="['Bank Transfer' 'Credit Card' 'PayPal' ... 'Credit Card' 'Bank Transfer'_x000a_ 'Apple Pay']"/>
    <x v="0"/>
  </r>
  <r>
    <s v="O04645"/>
    <d v="2024-01-16T00:00:00"/>
    <x v="0"/>
    <x v="0"/>
    <m/>
    <x v="199"/>
    <x v="174"/>
    <x v="4"/>
    <s v="York"/>
    <s v="P007"/>
    <x v="7"/>
    <x v="3"/>
    <n v="4"/>
    <n v="129"/>
    <n v="78"/>
    <n v="0.05"/>
    <n v="490.2"/>
    <n v="312"/>
    <n v="178.2"/>
    <s v="['Bank Transfer' 'Credit Card' 'PayPal' ... 'Credit Card' 'Bank Transfer'_x000a_ 'Apple Pay']"/>
    <x v="0"/>
  </r>
  <r>
    <s v="O04936"/>
    <d v="2024-01-16T00:00:00"/>
    <x v="0"/>
    <x v="0"/>
    <m/>
    <x v="200"/>
    <x v="175"/>
    <x v="3"/>
    <s v="Oxford"/>
    <s v="P021"/>
    <x v="21"/>
    <x v="2"/>
    <n v="3"/>
    <n v="28"/>
    <n v="13"/>
    <n v="0.05"/>
    <n v="79.8"/>
    <n v="39"/>
    <n v="40.799999999999997"/>
    <s v="['Bank Transfer' 'Credit Card' 'PayPal' ... 'Credit Card' 'Bank Transfer'_x000a_ 'Apple Pay']"/>
    <x v="0"/>
  </r>
  <r>
    <s v="O05621"/>
    <d v="2024-01-16T00:00:00"/>
    <x v="0"/>
    <x v="0"/>
    <m/>
    <x v="201"/>
    <x v="176"/>
    <x v="7"/>
    <s v="Edinburgh"/>
    <s v="P002"/>
    <x v="15"/>
    <x v="5"/>
    <n v="1"/>
    <n v="149"/>
    <n v="91"/>
    <n v="0"/>
    <n v="149"/>
    <n v="91"/>
    <n v="58"/>
    <s v="['Bank Transfer' 'Credit Card' 'PayPal' ... 'Credit Card' 'Bank Transfer'_x000a_ 'Apple Pay']"/>
    <x v="0"/>
  </r>
  <r>
    <s v="O05919"/>
    <d v="2024-01-16T00:00:00"/>
    <x v="0"/>
    <x v="0"/>
    <m/>
    <x v="202"/>
    <x v="27"/>
    <x v="11"/>
    <s v="Cardiff"/>
    <s v="P024"/>
    <x v="11"/>
    <x v="2"/>
    <n v="2"/>
    <n v="24"/>
    <n v="10"/>
    <n v="0.05"/>
    <n v="45.6"/>
    <n v="20"/>
    <n v="25.6"/>
    <s v="['Bank Transfer' 'Credit Card' 'PayPal' ... 'Credit Card' 'Bank Transfer'_x000a_ 'Apple Pay']"/>
    <x v="0"/>
  </r>
  <r>
    <s v="O06766"/>
    <d v="2024-01-16T00:00:00"/>
    <x v="0"/>
    <x v="0"/>
    <m/>
    <x v="203"/>
    <x v="177"/>
    <x v="0"/>
    <s v="Lincoln"/>
    <s v="P018"/>
    <x v="5"/>
    <x v="4"/>
    <n v="5"/>
    <n v="45"/>
    <n v="19"/>
    <n v="0.1"/>
    <n v="202.5"/>
    <n v="95"/>
    <n v="107.5"/>
    <s v="['Bank Transfer' 'Credit Card' 'PayPal' ... 'Credit Card' 'Bank Transfer'_x000a_ 'Apple Pay']"/>
    <x v="0"/>
  </r>
  <r>
    <s v="O07780"/>
    <d v="2024-01-16T00:00:00"/>
    <x v="0"/>
    <x v="0"/>
    <m/>
    <x v="204"/>
    <x v="133"/>
    <x v="0"/>
    <s v="Derby"/>
    <s v="P015"/>
    <x v="12"/>
    <x v="0"/>
    <n v="2"/>
    <n v="65"/>
    <n v="32"/>
    <n v="0"/>
    <n v="130"/>
    <n v="64"/>
    <n v="66"/>
    <s v="['Bank Transfer' 'Credit Card' 'PayPal' ... 'Credit Card' 'Bank Transfer'_x000a_ 'Apple Pay']"/>
    <x v="0"/>
  </r>
  <r>
    <s v="O08868"/>
    <d v="2024-01-16T00:00:00"/>
    <x v="0"/>
    <x v="0"/>
    <m/>
    <x v="205"/>
    <x v="153"/>
    <x v="7"/>
    <s v="Glasgow"/>
    <s v="P019"/>
    <x v="20"/>
    <x v="4"/>
    <n v="2"/>
    <n v="85"/>
    <n v="41"/>
    <n v="0.1"/>
    <n v="153"/>
    <n v="82"/>
    <n v="71"/>
    <s v="['Bank Transfer' 'Credit Card' 'PayPal' ... 'Credit Card' 'Bank Transfer'_x000a_ 'Apple Pay']"/>
    <x v="0"/>
  </r>
  <r>
    <s v="O09104"/>
    <d v="2024-01-16T00:00:00"/>
    <x v="0"/>
    <x v="0"/>
    <m/>
    <x v="206"/>
    <x v="132"/>
    <x v="7"/>
    <s v="Dundee"/>
    <s v="P003"/>
    <x v="19"/>
    <x v="5"/>
    <n v="3"/>
    <n v="69"/>
    <n v="37"/>
    <n v="0"/>
    <n v="207"/>
    <n v="111"/>
    <n v="96"/>
    <s v="['Bank Transfer' 'Credit Card' 'PayPal' ... 'Credit Card' 'Bank Transfer'_x000a_ 'Apple Pay']"/>
    <x v="0"/>
  </r>
  <r>
    <s v="O09462"/>
    <d v="2024-01-16T00:00:00"/>
    <x v="0"/>
    <x v="0"/>
    <m/>
    <x v="207"/>
    <x v="178"/>
    <x v="11"/>
    <s v="Swansea"/>
    <s v="P002"/>
    <x v="15"/>
    <x v="5"/>
    <n v="3"/>
    <n v="149"/>
    <n v="91"/>
    <n v="0.1"/>
    <n v="402.3"/>
    <n v="273"/>
    <n v="129.30000000000001"/>
    <s v="['Bank Transfer' 'Credit Card' 'PayPal' ... 'Credit Card' 'Bank Transfer'_x000a_ 'Apple Pay']"/>
    <x v="0"/>
  </r>
  <r>
    <s v="O00300"/>
    <d v="2024-01-17T00:00:00"/>
    <x v="0"/>
    <x v="0"/>
    <m/>
    <x v="208"/>
    <x v="179"/>
    <x v="2"/>
    <s v="London"/>
    <s v="P010"/>
    <x v="18"/>
    <x v="1"/>
    <n v="2"/>
    <n v="32"/>
    <n v="14"/>
    <n v="0.05"/>
    <n v="60.8"/>
    <n v="28"/>
    <n v="32.799999999999997"/>
    <s v="['Bank Transfer' 'Credit Card' 'PayPal' ... 'Credit Card' 'Bank Transfer'_x000a_ 'Apple Pay']"/>
    <x v="0"/>
  </r>
  <r>
    <s v="O00881"/>
    <d v="2024-01-17T00:00:00"/>
    <x v="0"/>
    <x v="0"/>
    <m/>
    <x v="209"/>
    <x v="101"/>
    <x v="11"/>
    <s v="Wrexham"/>
    <s v="P005"/>
    <x v="3"/>
    <x v="3"/>
    <n v="5"/>
    <n v="119"/>
    <n v="72"/>
    <n v="0.1"/>
    <n v="535.5"/>
    <n v="360"/>
    <n v="175.5"/>
    <s v="['Bank Transfer' 'Credit Card' 'PayPal' ... 'Credit Card' 'Bank Transfer'_x000a_ 'Apple Pay']"/>
    <x v="0"/>
  </r>
  <r>
    <s v="O01167"/>
    <d v="2024-01-17T00:00:00"/>
    <x v="0"/>
    <x v="0"/>
    <m/>
    <x v="210"/>
    <x v="137"/>
    <x v="7"/>
    <s v="Edinburgh"/>
    <s v="P017"/>
    <x v="10"/>
    <x v="4"/>
    <n v="3"/>
    <n v="58"/>
    <n v="25"/>
    <n v="0.05"/>
    <n v="165.3"/>
    <n v="75"/>
    <n v="90.3"/>
    <s v="['Bank Transfer' 'Credit Card' 'PayPal' ... 'Credit Card' 'Bank Transfer'_x000a_ 'Apple Pay']"/>
    <x v="0"/>
  </r>
  <r>
    <s v="O01355"/>
    <d v="2024-01-17T00:00:00"/>
    <x v="0"/>
    <x v="0"/>
    <m/>
    <x v="211"/>
    <x v="105"/>
    <x v="7"/>
    <s v="Glasgow"/>
    <s v="P017"/>
    <x v="10"/>
    <x v="4"/>
    <n v="1"/>
    <n v="58"/>
    <n v="25"/>
    <n v="0.15"/>
    <n v="49.3"/>
    <n v="25"/>
    <n v="24.3"/>
    <s v="['Bank Transfer' 'Credit Card' 'PayPal' ... 'Credit Card' 'Bank Transfer'_x000a_ 'Apple Pay']"/>
    <x v="0"/>
  </r>
  <r>
    <s v="O01767"/>
    <d v="2024-01-17T00:00:00"/>
    <x v="0"/>
    <x v="0"/>
    <m/>
    <x v="212"/>
    <x v="180"/>
    <x v="3"/>
    <s v="Guildford"/>
    <s v="P002"/>
    <x v="15"/>
    <x v="5"/>
    <n v="2"/>
    <n v="149"/>
    <n v="91"/>
    <n v="0.1"/>
    <n v="268.2"/>
    <n v="182"/>
    <n v="86.2"/>
    <s v="['Bank Transfer' 'Credit Card' 'PayPal' ... 'Credit Card' 'Bank Transfer'_x000a_ 'Apple Pay']"/>
    <x v="0"/>
  </r>
  <r>
    <s v="O01894"/>
    <d v="2024-01-17T00:00:00"/>
    <x v="0"/>
    <x v="0"/>
    <m/>
    <x v="213"/>
    <x v="181"/>
    <x v="10"/>
    <s v="Cambridge"/>
    <s v="P004"/>
    <x v="22"/>
    <x v="5"/>
    <n v="1"/>
    <n v="55"/>
    <n v="27"/>
    <n v="0.05"/>
    <n v="52.25"/>
    <n v="27"/>
    <n v="25.25"/>
    <s v="['Bank Transfer' 'Credit Card' 'PayPal' ... 'Credit Card' 'Bank Transfer'_x000a_ 'Apple Pay']"/>
    <x v="0"/>
  </r>
  <r>
    <s v="O02387"/>
    <d v="2024-01-17T00:00:00"/>
    <x v="0"/>
    <x v="0"/>
    <m/>
    <x v="46"/>
    <x v="43"/>
    <x v="2"/>
    <s v="London"/>
    <s v="P018"/>
    <x v="5"/>
    <x v="4"/>
    <n v="2"/>
    <n v="45"/>
    <n v="19"/>
    <n v="0.1"/>
    <n v="81"/>
    <n v="38"/>
    <n v="43"/>
    <s v="['Bank Transfer' 'Credit Card' 'PayPal' ... 'Credit Card' 'Bank Transfer'_x000a_ 'Apple Pay']"/>
    <x v="1"/>
  </r>
  <r>
    <s v="O02483"/>
    <d v="2024-01-17T00:00:00"/>
    <x v="0"/>
    <x v="0"/>
    <m/>
    <x v="214"/>
    <x v="52"/>
    <x v="7"/>
    <s v="Edinburgh"/>
    <s v="P015"/>
    <x v="12"/>
    <x v="0"/>
    <n v="2"/>
    <n v="65"/>
    <n v="32"/>
    <n v="0.05"/>
    <n v="123.5"/>
    <n v="64"/>
    <n v="59.5"/>
    <s v="['Bank Transfer' 'Credit Card' 'PayPal' ... 'Credit Card' 'Bank Transfer'_x000a_ 'Apple Pay']"/>
    <x v="0"/>
  </r>
  <r>
    <s v="O02820"/>
    <d v="2024-01-17T00:00:00"/>
    <x v="0"/>
    <x v="0"/>
    <m/>
    <x v="215"/>
    <x v="182"/>
    <x v="2"/>
    <s v="London"/>
    <s v="P004"/>
    <x v="22"/>
    <x v="5"/>
    <n v="1"/>
    <n v="55"/>
    <n v="27"/>
    <n v="0.05"/>
    <n v="52.25"/>
    <n v="27"/>
    <n v="25.25"/>
    <s v="['Bank Transfer' 'Credit Card' 'PayPal' ... 'Credit Card' 'Bank Transfer'_x000a_ 'Apple Pay']"/>
    <x v="0"/>
  </r>
  <r>
    <s v="O03198"/>
    <d v="2024-01-17T00:00:00"/>
    <x v="0"/>
    <x v="0"/>
    <m/>
    <x v="216"/>
    <x v="82"/>
    <x v="4"/>
    <s v="Leeds"/>
    <s v="P017"/>
    <x v="10"/>
    <x v="4"/>
    <n v="1"/>
    <n v="58"/>
    <n v="25"/>
    <n v="0.05"/>
    <n v="55.1"/>
    <n v="25"/>
    <n v="30.1"/>
    <s v="['Bank Transfer' 'Credit Card' 'PayPal' ... 'Credit Card' 'Bank Transfer'_x000a_ 'Apple Pay']"/>
    <x v="0"/>
  </r>
  <r>
    <s v="O03308"/>
    <d v="2024-01-17T00:00:00"/>
    <x v="0"/>
    <x v="0"/>
    <m/>
    <x v="217"/>
    <x v="183"/>
    <x v="5"/>
    <s v="Newry"/>
    <s v="P004"/>
    <x v="22"/>
    <x v="5"/>
    <n v="2"/>
    <n v="55"/>
    <n v="27"/>
    <n v="0.05"/>
    <n v="104.5"/>
    <n v="54"/>
    <n v="50.5"/>
    <s v="['Bank Transfer' 'Credit Card' 'PayPal' ... 'Credit Card' 'Bank Transfer'_x000a_ 'Apple Pay']"/>
    <x v="0"/>
  </r>
  <r>
    <s v="O03696"/>
    <d v="2024-01-17T00:00:00"/>
    <x v="0"/>
    <x v="0"/>
    <m/>
    <x v="218"/>
    <x v="184"/>
    <x v="3"/>
    <s v="Oxford"/>
    <s v="P005"/>
    <x v="3"/>
    <x v="3"/>
    <n v="2"/>
    <n v="119"/>
    <n v="72"/>
    <n v="0.15"/>
    <n v="202.3"/>
    <n v="144"/>
    <n v="58.3"/>
    <s v="['Bank Transfer' 'Credit Card' 'PayPal' ... 'Credit Card' 'Bank Transfer'_x000a_ 'Apple Pay']"/>
    <x v="0"/>
  </r>
  <r>
    <s v="O04804"/>
    <d v="2024-01-17T00:00:00"/>
    <x v="0"/>
    <x v="0"/>
    <m/>
    <x v="219"/>
    <x v="109"/>
    <x v="0"/>
    <s v="Lincoln"/>
    <s v="P013"/>
    <x v="0"/>
    <x v="0"/>
    <n v="3"/>
    <n v="120"/>
    <n v="63"/>
    <n v="0"/>
    <n v="360"/>
    <n v="189"/>
    <n v="171"/>
    <s v="['Bank Transfer' 'Credit Card' 'PayPal' ... 'Credit Card' 'Bank Transfer'_x000a_ 'Apple Pay']"/>
    <x v="0"/>
  </r>
  <r>
    <s v="O04832"/>
    <d v="2024-01-17T00:00:00"/>
    <x v="0"/>
    <x v="0"/>
    <m/>
    <x v="143"/>
    <x v="131"/>
    <x v="3"/>
    <s v="Guildford"/>
    <s v="P021"/>
    <x v="21"/>
    <x v="2"/>
    <n v="4"/>
    <n v="28"/>
    <n v="13"/>
    <n v="0.1"/>
    <n v="100.8"/>
    <n v="52"/>
    <n v="48.8"/>
    <s v="['Bank Transfer' 'Credit Card' 'PayPal' ... 'Credit Card' 'Bank Transfer'_x000a_ 'Apple Pay']"/>
    <x v="1"/>
  </r>
  <r>
    <s v="O04862"/>
    <d v="2024-01-17T00:00:00"/>
    <x v="0"/>
    <x v="0"/>
    <m/>
    <x v="220"/>
    <x v="185"/>
    <x v="6"/>
    <s v="Plymouth"/>
    <s v="P003"/>
    <x v="19"/>
    <x v="5"/>
    <n v="1"/>
    <n v="69"/>
    <n v="37"/>
    <n v="0.1"/>
    <n v="62.1"/>
    <n v="37"/>
    <n v="25.1"/>
    <s v="['Bank Transfer' 'Credit Card' 'PayPal' ... 'Credit Card' 'Bank Transfer'_x000a_ 'Apple Pay']"/>
    <x v="0"/>
  </r>
  <r>
    <s v="O05099"/>
    <d v="2024-01-17T00:00:00"/>
    <x v="0"/>
    <x v="0"/>
    <m/>
    <x v="221"/>
    <x v="135"/>
    <x v="3"/>
    <s v="Guildford"/>
    <s v="P008"/>
    <x v="13"/>
    <x v="3"/>
    <n v="3"/>
    <n v="249"/>
    <n v="168"/>
    <n v="0.05"/>
    <n v="709.65"/>
    <n v="504"/>
    <n v="205.65"/>
    <s v="['Bank Transfer' 'Credit Card' 'PayPal' ... 'Credit Card' 'Bank Transfer'_x000a_ 'Apple Pay']"/>
    <x v="0"/>
  </r>
  <r>
    <s v="O06526"/>
    <d v="2024-01-17T00:00:00"/>
    <x v="0"/>
    <x v="0"/>
    <m/>
    <x v="38"/>
    <x v="35"/>
    <x v="11"/>
    <s v="Cardiff"/>
    <s v="P003"/>
    <x v="19"/>
    <x v="5"/>
    <n v="1"/>
    <n v="69"/>
    <n v="37"/>
    <n v="0"/>
    <n v="69"/>
    <n v="37"/>
    <n v="32"/>
    <s v="['Bank Transfer' 'Credit Card' 'PayPal' ... 'Credit Card' 'Bank Transfer'_x000a_ 'Apple Pay']"/>
    <x v="1"/>
  </r>
  <r>
    <s v="O06916"/>
    <d v="2024-01-17T00:00:00"/>
    <x v="0"/>
    <x v="0"/>
    <m/>
    <x v="222"/>
    <x v="10"/>
    <x v="6"/>
    <s v="Bristol"/>
    <s v="P021"/>
    <x v="21"/>
    <x v="2"/>
    <n v="2"/>
    <n v="28"/>
    <n v="13"/>
    <n v="0.05"/>
    <n v="53.2"/>
    <n v="26"/>
    <n v="27.2"/>
    <s v="['Bank Transfer' 'Credit Card' 'PayPal' ... 'Credit Card' 'Bank Transfer'_x000a_ 'Apple Pay']"/>
    <x v="0"/>
  </r>
  <r>
    <s v="O07064"/>
    <d v="2024-01-17T00:00:00"/>
    <x v="0"/>
    <x v="0"/>
    <m/>
    <x v="42"/>
    <x v="39"/>
    <x v="1"/>
    <s v="Liverpool"/>
    <s v="P024"/>
    <x v="11"/>
    <x v="2"/>
    <n v="1"/>
    <n v="24"/>
    <n v="10"/>
    <n v="0.2"/>
    <n v="19.2"/>
    <n v="10"/>
    <n v="9.1999999999999993"/>
    <s v="['Bank Transfer' 'Credit Card' 'PayPal' ... 'Credit Card' 'Bank Transfer'_x000a_ 'Apple Pay']"/>
    <x v="1"/>
  </r>
  <r>
    <s v="O07785"/>
    <d v="2024-01-17T00:00:00"/>
    <x v="0"/>
    <x v="0"/>
    <m/>
    <x v="223"/>
    <x v="186"/>
    <x v="3"/>
    <s v="Reading"/>
    <s v="P022"/>
    <x v="8"/>
    <x v="2"/>
    <n v="3"/>
    <n v="35"/>
    <n v="16"/>
    <n v="0.1"/>
    <n v="94.5"/>
    <n v="48"/>
    <n v="46.5"/>
    <s v="['Bank Transfer' 'Credit Card' 'PayPal' ... 'Credit Card' 'Bank Transfer'_x000a_ 'Apple Pay']"/>
    <x v="0"/>
  </r>
  <r>
    <s v="O07849"/>
    <d v="2024-01-17T00:00:00"/>
    <x v="0"/>
    <x v="0"/>
    <m/>
    <x v="224"/>
    <x v="187"/>
    <x v="0"/>
    <s v="Lincoln"/>
    <s v="P017"/>
    <x v="10"/>
    <x v="4"/>
    <n v="1"/>
    <n v="58"/>
    <n v="25"/>
    <n v="0"/>
    <n v="58"/>
    <n v="25"/>
    <n v="33"/>
    <s v="['Bank Transfer' 'Credit Card' 'PayPal' ... 'Credit Card' 'Bank Transfer'_x000a_ 'Apple Pay']"/>
    <x v="0"/>
  </r>
  <r>
    <s v="O08100"/>
    <d v="2024-01-17T00:00:00"/>
    <x v="0"/>
    <x v="0"/>
    <m/>
    <x v="18"/>
    <x v="18"/>
    <x v="1"/>
    <s v="Liverpool"/>
    <s v="P021"/>
    <x v="21"/>
    <x v="2"/>
    <n v="2"/>
    <n v="28"/>
    <n v="13"/>
    <n v="0.1"/>
    <n v="50.4"/>
    <n v="26"/>
    <n v="24.4"/>
    <s v="['Bank Transfer' 'Credit Card' 'PayPal' ... 'Credit Card' 'Bank Transfer'_x000a_ 'Apple Pay']"/>
    <x v="1"/>
  </r>
  <r>
    <s v="O00217"/>
    <d v="2024-01-18T00:00:00"/>
    <x v="0"/>
    <x v="0"/>
    <m/>
    <x v="225"/>
    <x v="188"/>
    <x v="5"/>
    <s v="Derry"/>
    <s v="P011"/>
    <x v="6"/>
    <x v="1"/>
    <n v="2"/>
    <n v="79"/>
    <n v="42"/>
    <n v="0.2"/>
    <n v="126.4"/>
    <n v="84"/>
    <n v="42.4"/>
    <s v="['Bank Transfer' 'Credit Card' 'PayPal' ... 'Credit Card' 'Bank Transfer'_x000a_ 'Apple Pay']"/>
    <x v="0"/>
  </r>
  <r>
    <s v="O00323"/>
    <d v="2024-01-18T00:00:00"/>
    <x v="0"/>
    <x v="0"/>
    <m/>
    <x v="226"/>
    <x v="189"/>
    <x v="9"/>
    <s v="Wolverhampton"/>
    <s v="P010"/>
    <x v="18"/>
    <x v="1"/>
    <n v="1"/>
    <n v="32"/>
    <n v="14"/>
    <n v="0.1"/>
    <n v="28.8"/>
    <n v="14"/>
    <n v="14.8"/>
    <s v="['Bank Transfer' 'Credit Card' 'PayPal' ... 'Credit Card' 'Bank Transfer'_x000a_ 'Apple Pay']"/>
    <x v="0"/>
  </r>
  <r>
    <s v="O00999"/>
    <d v="2024-01-18T00:00:00"/>
    <x v="0"/>
    <x v="0"/>
    <m/>
    <x v="227"/>
    <x v="190"/>
    <x v="5"/>
    <s v="Newry"/>
    <s v="P005"/>
    <x v="3"/>
    <x v="3"/>
    <n v="1"/>
    <n v="119"/>
    <n v="72"/>
    <n v="0.05"/>
    <n v="113.05"/>
    <n v="72"/>
    <n v="41.05"/>
    <s v="['Bank Transfer' 'Credit Card' 'PayPal' ... 'Credit Card' 'Bank Transfer'_x000a_ 'Apple Pay']"/>
    <x v="0"/>
  </r>
  <r>
    <s v="O01250"/>
    <d v="2024-01-18T00:00:00"/>
    <x v="0"/>
    <x v="0"/>
    <m/>
    <x v="206"/>
    <x v="132"/>
    <x v="7"/>
    <s v="Dundee"/>
    <s v="P004"/>
    <x v="22"/>
    <x v="5"/>
    <n v="3"/>
    <n v="55"/>
    <n v="27"/>
    <n v="0.05"/>
    <n v="156.75"/>
    <n v="81"/>
    <n v="75.75"/>
    <s v="['Bank Transfer' 'Credit Card' 'PayPal' ... 'Credit Card' 'Bank Transfer'_x000a_ 'Apple Pay']"/>
    <x v="1"/>
  </r>
  <r>
    <s v="O02100"/>
    <d v="2024-01-18T00:00:00"/>
    <x v="0"/>
    <x v="0"/>
    <m/>
    <x v="228"/>
    <x v="191"/>
    <x v="1"/>
    <s v="Preston"/>
    <s v="P006"/>
    <x v="16"/>
    <x v="3"/>
    <n v="2"/>
    <n v="99"/>
    <n v="58"/>
    <n v="0.05"/>
    <n v="188.1"/>
    <n v="116"/>
    <n v="72.099999999999994"/>
    <s v="['Bank Transfer' 'Credit Card' 'PayPal' ... 'Credit Card' 'Bank Transfer'_x000a_ 'Apple Pay']"/>
    <x v="0"/>
  </r>
  <r>
    <s v="O02590"/>
    <d v="2024-01-18T00:00:00"/>
    <x v="0"/>
    <x v="0"/>
    <m/>
    <x v="229"/>
    <x v="192"/>
    <x v="4"/>
    <s v="Leeds"/>
    <s v="P010"/>
    <x v="18"/>
    <x v="1"/>
    <n v="2"/>
    <n v="32"/>
    <n v="14"/>
    <n v="0.05"/>
    <n v="60.8"/>
    <n v="28"/>
    <n v="32.799999999999997"/>
    <s v="['Bank Transfer' 'Credit Card' 'PayPal' ... 'Credit Card' 'Bank Transfer'_x000a_ 'Apple Pay']"/>
    <x v="0"/>
  </r>
  <r>
    <s v="O02773"/>
    <d v="2024-01-18T00:00:00"/>
    <x v="0"/>
    <x v="0"/>
    <m/>
    <x v="230"/>
    <x v="156"/>
    <x v="7"/>
    <s v="Glasgow"/>
    <s v="P001"/>
    <x v="9"/>
    <x v="5"/>
    <n v="2"/>
    <n v="89"/>
    <n v="48"/>
    <n v="0.1"/>
    <n v="160.19999999999999"/>
    <n v="96"/>
    <n v="64.2"/>
    <s v="['Bank Transfer' 'Credit Card' 'PayPal' ... 'Credit Card' 'Bank Transfer'_x000a_ 'Apple Pay']"/>
    <x v="0"/>
  </r>
  <r>
    <s v="O03424"/>
    <d v="2024-01-18T00:00:00"/>
    <x v="0"/>
    <x v="0"/>
    <m/>
    <x v="231"/>
    <x v="193"/>
    <x v="8"/>
    <s v="Middlesbrough"/>
    <s v="P021"/>
    <x v="21"/>
    <x v="2"/>
    <n v="1"/>
    <n v="28"/>
    <n v="13"/>
    <n v="0.1"/>
    <n v="25.2"/>
    <n v="13"/>
    <n v="12.2"/>
    <s v="['Bank Transfer' 'Credit Card' 'PayPal' ... 'Credit Card' 'Bank Transfer'_x000a_ 'Apple Pay']"/>
    <x v="0"/>
  </r>
  <r>
    <s v="O03580"/>
    <d v="2024-01-18T00:00:00"/>
    <x v="0"/>
    <x v="0"/>
    <m/>
    <x v="232"/>
    <x v="194"/>
    <x v="7"/>
    <s v="Dundee"/>
    <s v="P014"/>
    <x v="17"/>
    <x v="0"/>
    <n v="1"/>
    <n v="25"/>
    <n v="11"/>
    <n v="0"/>
    <n v="25"/>
    <n v="11"/>
    <n v="14"/>
    <s v="['Bank Transfer' 'Credit Card' 'PayPal' ... 'Credit Card' 'Bank Transfer'_x000a_ 'Apple Pay']"/>
    <x v="0"/>
  </r>
  <r>
    <s v="O03841"/>
    <d v="2024-01-18T00:00:00"/>
    <x v="0"/>
    <x v="0"/>
    <m/>
    <x v="233"/>
    <x v="195"/>
    <x v="7"/>
    <s v="Aberdeen"/>
    <s v="P007"/>
    <x v="7"/>
    <x v="3"/>
    <n v="1"/>
    <n v="129"/>
    <n v="78"/>
    <n v="0.1"/>
    <n v="116.1"/>
    <n v="78"/>
    <n v="38.1"/>
    <s v="['Bank Transfer' 'Credit Card' 'PayPal' ... 'Credit Card' 'Bank Transfer'_x000a_ 'Apple Pay']"/>
    <x v="0"/>
  </r>
  <r>
    <s v="O03905"/>
    <d v="2024-01-18T00:00:00"/>
    <x v="0"/>
    <x v="0"/>
    <m/>
    <x v="143"/>
    <x v="131"/>
    <x v="3"/>
    <s v="Guildford"/>
    <s v="P009"/>
    <x v="1"/>
    <x v="1"/>
    <n v="2"/>
    <n v="95"/>
    <n v="54"/>
    <n v="0"/>
    <n v="190"/>
    <n v="108"/>
    <n v="82"/>
    <s v="['Bank Transfer' 'Credit Card' 'PayPal' ... 'Credit Card' 'Bank Transfer'_x000a_ 'Apple Pay']"/>
    <x v="1"/>
  </r>
  <r>
    <s v="O05819"/>
    <d v="2024-01-18T00:00:00"/>
    <x v="0"/>
    <x v="0"/>
    <m/>
    <x v="234"/>
    <x v="185"/>
    <x v="10"/>
    <s v="Colchester"/>
    <s v="P020"/>
    <x v="23"/>
    <x v="4"/>
    <n v="2"/>
    <n v="72"/>
    <n v="34"/>
    <n v="0.15"/>
    <n v="122.4"/>
    <n v="68"/>
    <n v="54.4"/>
    <s v="['Bank Transfer' 'Credit Card' 'PayPal' ... 'Credit Card' 'Bank Transfer'_x000a_ 'Apple Pay']"/>
    <x v="0"/>
  </r>
  <r>
    <s v="O06092"/>
    <d v="2024-01-18T00:00:00"/>
    <x v="0"/>
    <x v="0"/>
    <m/>
    <x v="235"/>
    <x v="196"/>
    <x v="3"/>
    <s v="Brighton"/>
    <s v="P019"/>
    <x v="20"/>
    <x v="4"/>
    <n v="2"/>
    <n v="85"/>
    <n v="41"/>
    <n v="0"/>
    <n v="170"/>
    <n v="82"/>
    <n v="88"/>
    <s v="['Bank Transfer' 'Credit Card' 'PayPal' ... 'Credit Card' 'Bank Transfer'_x000a_ 'Apple Pay']"/>
    <x v="0"/>
  </r>
  <r>
    <s v="O07811"/>
    <d v="2024-01-18T00:00:00"/>
    <x v="0"/>
    <x v="0"/>
    <m/>
    <x v="236"/>
    <x v="197"/>
    <x v="8"/>
    <s v="Sunderland"/>
    <s v="P012"/>
    <x v="14"/>
    <x v="1"/>
    <n v="2"/>
    <n v="85"/>
    <n v="44"/>
    <n v="0.05"/>
    <n v="161.5"/>
    <n v="88"/>
    <n v="73.5"/>
    <s v="['Bank Transfer' 'Credit Card' 'PayPal' ... 'Credit Card' 'Bank Transfer'_x000a_ 'Apple Pay']"/>
    <x v="0"/>
  </r>
  <r>
    <s v="O08283"/>
    <d v="2024-01-18T00:00:00"/>
    <x v="0"/>
    <x v="0"/>
    <m/>
    <x v="237"/>
    <x v="107"/>
    <x v="4"/>
    <s v="York"/>
    <s v="P012"/>
    <x v="14"/>
    <x v="1"/>
    <n v="1"/>
    <n v="85"/>
    <n v="44"/>
    <n v="0"/>
    <n v="85"/>
    <n v="44"/>
    <n v="41"/>
    <s v="['Bank Transfer' 'Credit Card' 'PayPal' ... 'Credit Card' 'Bank Transfer'_x000a_ 'Apple Pay']"/>
    <x v="0"/>
  </r>
  <r>
    <s v="O08821"/>
    <d v="2024-01-18T00:00:00"/>
    <x v="0"/>
    <x v="0"/>
    <m/>
    <x v="86"/>
    <x v="82"/>
    <x v="10"/>
    <s v="Colchester"/>
    <s v="P007"/>
    <x v="7"/>
    <x v="3"/>
    <n v="1"/>
    <n v="129"/>
    <n v="78"/>
    <n v="0"/>
    <n v="129"/>
    <n v="78"/>
    <n v="51"/>
    <s v="['Bank Transfer' 'Credit Card' 'PayPal' ... 'Credit Card' 'Bank Transfer'_x000a_ 'Apple Pay']"/>
    <x v="1"/>
  </r>
  <r>
    <s v="O08935"/>
    <d v="2024-01-18T00:00:00"/>
    <x v="0"/>
    <x v="0"/>
    <m/>
    <x v="238"/>
    <x v="198"/>
    <x v="2"/>
    <s v="London"/>
    <s v="P013"/>
    <x v="0"/>
    <x v="0"/>
    <n v="2"/>
    <n v="120"/>
    <n v="63"/>
    <n v="0"/>
    <n v="240"/>
    <n v="126"/>
    <n v="114"/>
    <s v="['Bank Transfer' 'Credit Card' 'PayPal' ... 'Credit Card' 'Bank Transfer'_x000a_ 'Apple Pay']"/>
    <x v="0"/>
  </r>
  <r>
    <s v="O09114"/>
    <d v="2024-01-18T00:00:00"/>
    <x v="0"/>
    <x v="0"/>
    <m/>
    <x v="53"/>
    <x v="50"/>
    <x v="2"/>
    <s v="London"/>
    <s v="P013"/>
    <x v="0"/>
    <x v="0"/>
    <n v="1"/>
    <n v="120"/>
    <n v="63"/>
    <n v="0"/>
    <n v="120"/>
    <n v="63"/>
    <n v="57"/>
    <s v="['Bank Transfer' 'Credit Card' 'PayPal' ... 'Credit Card' 'Bank Transfer'_x000a_ 'Apple Pay']"/>
    <x v="1"/>
  </r>
  <r>
    <s v="O09824"/>
    <d v="2024-01-18T00:00:00"/>
    <x v="0"/>
    <x v="0"/>
    <m/>
    <x v="239"/>
    <x v="199"/>
    <x v="11"/>
    <s v="Cardiff"/>
    <s v="P001"/>
    <x v="9"/>
    <x v="5"/>
    <n v="2"/>
    <n v="89"/>
    <n v="48"/>
    <n v="0"/>
    <n v="178"/>
    <n v="96"/>
    <n v="82"/>
    <s v="['Bank Transfer' 'Credit Card' 'PayPal' ... 'Credit Card' 'Bank Transfer'_x000a_ 'Apple Pay']"/>
    <x v="0"/>
  </r>
  <r>
    <s v="O02536"/>
    <d v="2024-01-19T00:00:00"/>
    <x v="0"/>
    <x v="0"/>
    <m/>
    <x v="240"/>
    <x v="36"/>
    <x v="2"/>
    <s v="London"/>
    <s v="P002"/>
    <x v="15"/>
    <x v="5"/>
    <n v="2"/>
    <n v="149"/>
    <n v="91"/>
    <n v="0"/>
    <n v="298"/>
    <n v="182"/>
    <n v="116"/>
    <s v="['Bank Transfer' 'Credit Card' 'PayPal' ... 'Credit Card' 'Bank Transfer'_x000a_ 'Apple Pay']"/>
    <x v="0"/>
  </r>
  <r>
    <s v="O02629"/>
    <d v="2024-01-19T00:00:00"/>
    <x v="0"/>
    <x v="0"/>
    <m/>
    <x v="241"/>
    <x v="200"/>
    <x v="6"/>
    <s v="Exeter"/>
    <s v="P017"/>
    <x v="10"/>
    <x v="4"/>
    <n v="3"/>
    <n v="58"/>
    <n v="25"/>
    <n v="0.05"/>
    <n v="165.3"/>
    <n v="75"/>
    <n v="90.3"/>
    <s v="['Bank Transfer' 'Credit Card' 'PayPal' ... 'Credit Card' 'Bank Transfer'_x000a_ 'Apple Pay']"/>
    <x v="0"/>
  </r>
  <r>
    <s v="O03185"/>
    <d v="2024-01-19T00:00:00"/>
    <x v="0"/>
    <x v="0"/>
    <m/>
    <x v="117"/>
    <x v="110"/>
    <x v="1"/>
    <s v="Liverpool"/>
    <s v="P007"/>
    <x v="7"/>
    <x v="3"/>
    <n v="4"/>
    <n v="129"/>
    <n v="78"/>
    <n v="0.15"/>
    <n v="438.6"/>
    <n v="312"/>
    <n v="126.6"/>
    <s v="['Bank Transfer' 'Credit Card' 'PayPal' ... 'Credit Card' 'Bank Transfer'_x000a_ 'Apple Pay']"/>
    <x v="1"/>
  </r>
  <r>
    <s v="O04056"/>
    <d v="2024-01-19T00:00:00"/>
    <x v="0"/>
    <x v="0"/>
    <m/>
    <x v="242"/>
    <x v="117"/>
    <x v="0"/>
    <s v="Nottingham"/>
    <s v="P024"/>
    <x v="11"/>
    <x v="2"/>
    <n v="3"/>
    <n v="24"/>
    <n v="10"/>
    <n v="0.1"/>
    <n v="64.8"/>
    <n v="30"/>
    <n v="34.799999999999997"/>
    <s v="['Bank Transfer' 'Credit Card' 'PayPal' ... 'Credit Card' 'Bank Transfer'_x000a_ 'Apple Pay']"/>
    <x v="0"/>
  </r>
  <r>
    <s v="O04297"/>
    <d v="2024-01-19T00:00:00"/>
    <x v="0"/>
    <x v="0"/>
    <m/>
    <x v="243"/>
    <x v="201"/>
    <x v="7"/>
    <s v="Aberdeen"/>
    <s v="P011"/>
    <x v="6"/>
    <x v="1"/>
    <n v="2"/>
    <n v="79"/>
    <n v="42"/>
    <n v="0.1"/>
    <n v="142.19999999999999"/>
    <n v="84"/>
    <n v="58.2"/>
    <s v="['Bank Transfer' 'Credit Card' 'PayPal' ... 'Credit Card' 'Bank Transfer'_x000a_ 'Apple Pay']"/>
    <x v="0"/>
  </r>
  <r>
    <s v="O04452"/>
    <d v="2024-01-19T00:00:00"/>
    <x v="0"/>
    <x v="0"/>
    <m/>
    <x v="241"/>
    <x v="200"/>
    <x v="6"/>
    <s v="Exeter"/>
    <s v="P023"/>
    <x v="2"/>
    <x v="2"/>
    <n v="1"/>
    <n v="42"/>
    <n v="20"/>
    <n v="0.15"/>
    <n v="35.700000000000003"/>
    <n v="20"/>
    <n v="15.7"/>
    <s v="['Bank Transfer' 'Credit Card' 'PayPal' ... 'Credit Card' 'Bank Transfer'_x000a_ 'Apple Pay']"/>
    <x v="0"/>
  </r>
  <r>
    <s v="O04493"/>
    <d v="2024-01-19T00:00:00"/>
    <x v="0"/>
    <x v="0"/>
    <m/>
    <x v="244"/>
    <x v="0"/>
    <x v="4"/>
    <s v="York"/>
    <s v="P009"/>
    <x v="1"/>
    <x v="1"/>
    <n v="1"/>
    <n v="95"/>
    <n v="54"/>
    <n v="0.05"/>
    <n v="90.25"/>
    <n v="54"/>
    <n v="36.25"/>
    <s v="['Bank Transfer' 'Credit Card' 'PayPal' ... 'Credit Card' 'Bank Transfer'_x000a_ 'Apple Pay']"/>
    <x v="0"/>
  </r>
  <r>
    <s v="O05117"/>
    <d v="2024-01-19T00:00:00"/>
    <x v="0"/>
    <x v="0"/>
    <m/>
    <x v="245"/>
    <x v="80"/>
    <x v="1"/>
    <s v="Liverpool"/>
    <s v="P014"/>
    <x v="17"/>
    <x v="0"/>
    <n v="3"/>
    <n v="25"/>
    <n v="11"/>
    <n v="0.15"/>
    <n v="63.75"/>
    <n v="33"/>
    <n v="30.75"/>
    <s v="['Bank Transfer' 'Credit Card' 'PayPal' ... 'Credit Card' 'Bank Transfer'_x000a_ 'Apple Pay']"/>
    <x v="0"/>
  </r>
  <r>
    <s v="O05317"/>
    <d v="2024-01-19T00:00:00"/>
    <x v="0"/>
    <x v="0"/>
    <m/>
    <x v="98"/>
    <x v="91"/>
    <x v="2"/>
    <s v="London"/>
    <s v="P007"/>
    <x v="7"/>
    <x v="3"/>
    <n v="2"/>
    <n v="129"/>
    <n v="78"/>
    <n v="0"/>
    <n v="258"/>
    <n v="156"/>
    <n v="102"/>
    <s v="['Bank Transfer' 'Credit Card' 'PayPal' ... 'Credit Card' 'Bank Transfer'_x000a_ 'Apple Pay']"/>
    <x v="1"/>
  </r>
  <r>
    <s v="O05336"/>
    <d v="2024-01-19T00:00:00"/>
    <x v="0"/>
    <x v="0"/>
    <m/>
    <x v="246"/>
    <x v="202"/>
    <x v="11"/>
    <s v="Swansea"/>
    <s v="P011"/>
    <x v="6"/>
    <x v="1"/>
    <n v="1"/>
    <n v="79"/>
    <n v="42"/>
    <n v="0.1"/>
    <n v="71.099999999999994"/>
    <n v="42"/>
    <n v="29.1"/>
    <s v="['Bank Transfer' 'Credit Card' 'PayPal' ... 'Credit Card' 'Bank Transfer'_x000a_ 'Apple Pay']"/>
    <x v="0"/>
  </r>
  <r>
    <s v="O05972"/>
    <d v="2024-01-19T00:00:00"/>
    <x v="0"/>
    <x v="0"/>
    <m/>
    <x v="195"/>
    <x v="172"/>
    <x v="11"/>
    <s v="Cardiff"/>
    <s v="P014"/>
    <x v="17"/>
    <x v="0"/>
    <n v="2"/>
    <n v="25"/>
    <n v="11"/>
    <n v="0"/>
    <n v="50"/>
    <n v="22"/>
    <n v="28"/>
    <s v="['Bank Transfer' 'Credit Card' 'PayPal' ... 'Credit Card' 'Bank Transfer'_x000a_ 'Apple Pay']"/>
    <x v="1"/>
  </r>
  <r>
    <s v="O06157"/>
    <d v="2024-01-19T00:00:00"/>
    <x v="0"/>
    <x v="0"/>
    <m/>
    <x v="247"/>
    <x v="203"/>
    <x v="11"/>
    <s v="Newport"/>
    <s v="P022"/>
    <x v="8"/>
    <x v="2"/>
    <n v="1"/>
    <n v="35"/>
    <n v="16"/>
    <n v="0.1"/>
    <n v="31.5"/>
    <n v="16"/>
    <n v="15.5"/>
    <s v="['Bank Transfer' 'Credit Card' 'PayPal' ... 'Credit Card' 'Bank Transfer'_x000a_ 'Apple Pay']"/>
    <x v="0"/>
  </r>
  <r>
    <s v="O06714"/>
    <d v="2024-01-19T00:00:00"/>
    <x v="0"/>
    <x v="0"/>
    <m/>
    <x v="248"/>
    <x v="204"/>
    <x v="3"/>
    <s v="Oxford"/>
    <s v="P008"/>
    <x v="13"/>
    <x v="3"/>
    <n v="1"/>
    <n v="249"/>
    <n v="168"/>
    <n v="0.05"/>
    <n v="236.55"/>
    <n v="168"/>
    <n v="68.55"/>
    <s v="['Bank Transfer' 'Credit Card' 'PayPal' ... 'Credit Card' 'Bank Transfer'_x000a_ 'Apple Pay']"/>
    <x v="0"/>
  </r>
  <r>
    <s v="O07679"/>
    <d v="2024-01-19T00:00:00"/>
    <x v="0"/>
    <x v="0"/>
    <m/>
    <x v="249"/>
    <x v="148"/>
    <x v="10"/>
    <s v="Colchester"/>
    <s v="P019"/>
    <x v="20"/>
    <x v="4"/>
    <n v="1"/>
    <n v="85"/>
    <n v="41"/>
    <n v="0.05"/>
    <n v="80.75"/>
    <n v="41"/>
    <n v="39.75"/>
    <s v="['Bank Transfer' 'Credit Card' 'PayPal' ... 'Credit Card' 'Bank Transfer'_x000a_ 'Apple Pay']"/>
    <x v="0"/>
  </r>
  <r>
    <s v="O07782"/>
    <d v="2024-01-19T00:00:00"/>
    <x v="0"/>
    <x v="0"/>
    <m/>
    <x v="48"/>
    <x v="45"/>
    <x v="2"/>
    <s v="London"/>
    <s v="P019"/>
    <x v="20"/>
    <x v="4"/>
    <n v="1"/>
    <n v="85"/>
    <n v="41"/>
    <n v="0"/>
    <n v="85"/>
    <n v="41"/>
    <n v="44"/>
    <s v="['Bank Transfer' 'Credit Card' 'PayPal' ... 'Credit Card' 'Bank Transfer'_x000a_ 'Apple Pay']"/>
    <x v="1"/>
  </r>
  <r>
    <s v="O08631"/>
    <d v="2024-01-19T00:00:00"/>
    <x v="0"/>
    <x v="0"/>
    <m/>
    <x v="250"/>
    <x v="205"/>
    <x v="6"/>
    <s v="Bath"/>
    <s v="P017"/>
    <x v="10"/>
    <x v="4"/>
    <n v="2"/>
    <n v="58"/>
    <n v="25"/>
    <n v="0.05"/>
    <n v="110.2"/>
    <n v="50"/>
    <n v="60.2"/>
    <s v="['Bank Transfer' 'Credit Card' 'PayPal' ... 'Credit Card' 'Bank Transfer'_x000a_ 'Apple Pay']"/>
    <x v="0"/>
  </r>
  <r>
    <s v="O00007"/>
    <d v="2024-01-20T00:00:00"/>
    <x v="0"/>
    <x v="0"/>
    <m/>
    <x v="251"/>
    <x v="206"/>
    <x v="2"/>
    <s v="London"/>
    <s v="P021"/>
    <x v="21"/>
    <x v="2"/>
    <n v="4"/>
    <n v="28"/>
    <n v="13"/>
    <n v="0.05"/>
    <n v="106.4"/>
    <n v="52"/>
    <n v="54.4"/>
    <s v="['Bank Transfer' 'Credit Card' 'PayPal' ... 'Credit Card' 'Bank Transfer'_x000a_ 'Apple Pay']"/>
    <x v="0"/>
  </r>
  <r>
    <s v="O06153"/>
    <d v="2024-01-20T00:00:00"/>
    <x v="0"/>
    <x v="0"/>
    <m/>
    <x v="252"/>
    <x v="207"/>
    <x v="2"/>
    <s v="London"/>
    <s v="P003"/>
    <x v="19"/>
    <x v="5"/>
    <n v="2"/>
    <n v="69"/>
    <n v="37"/>
    <n v="0.05"/>
    <n v="131.1"/>
    <n v="74"/>
    <n v="57.1"/>
    <s v="['Bank Transfer' 'Credit Card' 'PayPal' ... 'Credit Card' 'Bank Transfer'_x000a_ 'Apple Pay']"/>
    <x v="0"/>
  </r>
  <r>
    <s v="O09701"/>
    <d v="2024-01-20T00:00:00"/>
    <x v="0"/>
    <x v="0"/>
    <m/>
    <x v="253"/>
    <x v="38"/>
    <x v="10"/>
    <s v="Norwich"/>
    <s v="P004"/>
    <x v="22"/>
    <x v="5"/>
    <n v="1"/>
    <n v="55"/>
    <n v="27"/>
    <n v="0"/>
    <n v="55"/>
    <n v="27"/>
    <n v="28"/>
    <s v="['Bank Transfer' 'Credit Card' 'PayPal' ... 'Credit Card' 'Bank Transfer'_x000a_ 'Apple Pay']"/>
    <x v="0"/>
  </r>
  <r>
    <s v="O09942"/>
    <d v="2024-01-20T00:00:00"/>
    <x v="0"/>
    <x v="0"/>
    <m/>
    <x v="80"/>
    <x v="76"/>
    <x v="8"/>
    <s v="Middlesbrough"/>
    <s v="P015"/>
    <x v="12"/>
    <x v="0"/>
    <n v="1"/>
    <n v="65"/>
    <n v="32"/>
    <n v="0.1"/>
    <n v="58.5"/>
    <n v="32"/>
    <n v="26.5"/>
    <s v="['Bank Transfer' 'Credit Card' 'PayPal' ... 'Credit Card' 'Bank Transfer'_x000a_ 'Apple Pay']"/>
    <x v="1"/>
  </r>
  <r>
    <s v="O00022"/>
    <d v="2024-01-21T00:00:00"/>
    <x v="0"/>
    <x v="0"/>
    <m/>
    <x v="83"/>
    <x v="79"/>
    <x v="6"/>
    <s v="Plymouth"/>
    <s v="P022"/>
    <x v="8"/>
    <x v="2"/>
    <n v="1"/>
    <n v="35"/>
    <n v="16"/>
    <n v="0"/>
    <n v="35"/>
    <n v="16"/>
    <n v="19"/>
    <s v="['Bank Transfer' 'Credit Card' 'PayPal' ... 'Credit Card' 'Bank Transfer'_x000a_ 'Apple Pay']"/>
    <x v="1"/>
  </r>
  <r>
    <s v="O00063"/>
    <d v="2024-01-21T00:00:00"/>
    <x v="0"/>
    <x v="0"/>
    <m/>
    <x v="254"/>
    <x v="208"/>
    <x v="7"/>
    <s v="Dundee"/>
    <s v="P017"/>
    <x v="10"/>
    <x v="4"/>
    <n v="1"/>
    <n v="58"/>
    <n v="25"/>
    <n v="0"/>
    <n v="58"/>
    <n v="25"/>
    <n v="33"/>
    <s v="['Bank Transfer' 'Credit Card' 'PayPal' ... 'Credit Card' 'Bank Transfer'_x000a_ 'Apple Pay']"/>
    <x v="0"/>
  </r>
  <r>
    <s v="O00671"/>
    <d v="2024-01-21T00:00:00"/>
    <x v="0"/>
    <x v="0"/>
    <m/>
    <x v="255"/>
    <x v="209"/>
    <x v="9"/>
    <s v="Wolverhampton"/>
    <s v="P001"/>
    <x v="9"/>
    <x v="5"/>
    <n v="2"/>
    <n v="89"/>
    <n v="48"/>
    <n v="0.15"/>
    <n v="151.30000000000001"/>
    <n v="96"/>
    <n v="55.3"/>
    <s v="['Bank Transfer' 'Credit Card' 'PayPal' ... 'Credit Card' 'Bank Transfer'_x000a_ 'Apple Pay']"/>
    <x v="0"/>
  </r>
  <r>
    <s v="O02844"/>
    <d v="2024-01-21T00:00:00"/>
    <x v="0"/>
    <x v="0"/>
    <m/>
    <x v="211"/>
    <x v="105"/>
    <x v="7"/>
    <s v="Glasgow"/>
    <s v="P017"/>
    <x v="10"/>
    <x v="4"/>
    <n v="3"/>
    <n v="58"/>
    <n v="25"/>
    <n v="0.1"/>
    <n v="156.6"/>
    <n v="75"/>
    <n v="81.599999999999994"/>
    <s v="['Bank Transfer' 'Credit Card' 'PayPal' ... 'Credit Card' 'Bank Transfer'_x000a_ 'Apple Pay']"/>
    <x v="1"/>
  </r>
  <r>
    <s v="O03169"/>
    <d v="2024-01-21T00:00:00"/>
    <x v="0"/>
    <x v="0"/>
    <m/>
    <x v="256"/>
    <x v="210"/>
    <x v="2"/>
    <s v="London"/>
    <s v="P020"/>
    <x v="23"/>
    <x v="4"/>
    <n v="1"/>
    <n v="72"/>
    <n v="34"/>
    <n v="0.1"/>
    <n v="64.8"/>
    <n v="34"/>
    <n v="30.8"/>
    <s v="['Bank Transfer' 'Credit Card' 'PayPal' ... 'Credit Card' 'Bank Transfer'_x000a_ 'Apple Pay']"/>
    <x v="0"/>
  </r>
  <r>
    <s v="O05384"/>
    <d v="2024-01-21T00:00:00"/>
    <x v="0"/>
    <x v="0"/>
    <m/>
    <x v="257"/>
    <x v="211"/>
    <x v="6"/>
    <s v="Plymouth"/>
    <s v="P007"/>
    <x v="7"/>
    <x v="3"/>
    <n v="2"/>
    <n v="129"/>
    <n v="78"/>
    <n v="0.1"/>
    <n v="232.2"/>
    <n v="156"/>
    <n v="76.2"/>
    <s v="['Bank Transfer' 'Credit Card' 'PayPal' ... 'Credit Card' 'Bank Transfer'_x000a_ 'Apple Pay']"/>
    <x v="0"/>
  </r>
  <r>
    <s v="O06822"/>
    <d v="2024-01-21T00:00:00"/>
    <x v="0"/>
    <x v="0"/>
    <m/>
    <x v="258"/>
    <x v="196"/>
    <x v="7"/>
    <s v="Glasgow"/>
    <s v="P009"/>
    <x v="1"/>
    <x v="1"/>
    <n v="1"/>
    <n v="95"/>
    <n v="54"/>
    <n v="0"/>
    <n v="95"/>
    <n v="54"/>
    <n v="41"/>
    <s v="['Bank Transfer' 'Credit Card' 'PayPal' ... 'Credit Card' 'Bank Transfer'_x000a_ 'Apple Pay']"/>
    <x v="0"/>
  </r>
  <r>
    <s v="O06882"/>
    <d v="2024-01-21T00:00:00"/>
    <x v="0"/>
    <x v="0"/>
    <m/>
    <x v="259"/>
    <x v="212"/>
    <x v="4"/>
    <s v="Sheffield"/>
    <s v="P008"/>
    <x v="13"/>
    <x v="3"/>
    <n v="1"/>
    <n v="249"/>
    <n v="168"/>
    <n v="0.05"/>
    <n v="236.55"/>
    <n v="168"/>
    <n v="68.55"/>
    <s v="['Bank Transfer' 'Credit Card' 'PayPal' ... 'Credit Card' 'Bank Transfer'_x000a_ 'Apple Pay']"/>
    <x v="0"/>
  </r>
  <r>
    <s v="O07969"/>
    <d v="2024-01-21T00:00:00"/>
    <x v="0"/>
    <x v="0"/>
    <m/>
    <x v="260"/>
    <x v="212"/>
    <x v="1"/>
    <s v="Manchester"/>
    <s v="P018"/>
    <x v="5"/>
    <x v="4"/>
    <n v="3"/>
    <n v="45"/>
    <n v="19"/>
    <n v="0.05"/>
    <n v="128.25"/>
    <n v="57"/>
    <n v="71.25"/>
    <s v="['Bank Transfer' 'Credit Card' 'PayPal' ... 'Credit Card' 'Bank Transfer'_x000a_ 'Apple Pay']"/>
    <x v="0"/>
  </r>
  <r>
    <s v="O09328"/>
    <d v="2024-01-21T00:00:00"/>
    <x v="0"/>
    <x v="0"/>
    <m/>
    <x v="261"/>
    <x v="213"/>
    <x v="9"/>
    <s v="Coventry"/>
    <s v="P018"/>
    <x v="5"/>
    <x v="4"/>
    <n v="5"/>
    <n v="45"/>
    <n v="19"/>
    <n v="0.1"/>
    <n v="202.5"/>
    <n v="95"/>
    <n v="107.5"/>
    <s v="['Bank Transfer' 'Credit Card' 'PayPal' ... 'Credit Card' 'Bank Transfer'_x000a_ 'Apple Pay']"/>
    <x v="0"/>
  </r>
  <r>
    <s v="O00866"/>
    <d v="2024-01-22T00:00:00"/>
    <x v="0"/>
    <x v="0"/>
    <m/>
    <x v="262"/>
    <x v="214"/>
    <x v="1"/>
    <s v="Preston"/>
    <s v="P013"/>
    <x v="0"/>
    <x v="0"/>
    <n v="1"/>
    <n v="120"/>
    <n v="63"/>
    <n v="0.05"/>
    <n v="114"/>
    <n v="63"/>
    <n v="51"/>
    <s v="['Bank Transfer' 'Credit Card' 'PayPal' ... 'Credit Card' 'Bank Transfer'_x000a_ 'Apple Pay']"/>
    <x v="0"/>
  </r>
  <r>
    <s v="O02929"/>
    <d v="2024-01-22T00:00:00"/>
    <x v="0"/>
    <x v="0"/>
    <m/>
    <x v="263"/>
    <x v="215"/>
    <x v="10"/>
    <s v="Ipswich"/>
    <s v="P010"/>
    <x v="18"/>
    <x v="1"/>
    <n v="1"/>
    <n v="32"/>
    <n v="14"/>
    <n v="0.05"/>
    <n v="30.4"/>
    <n v="14"/>
    <n v="16.399999999999999"/>
    <s v="['Bank Transfer' 'Credit Card' 'PayPal' ... 'Credit Card' 'Bank Transfer'_x000a_ 'Apple Pay']"/>
    <x v="0"/>
  </r>
  <r>
    <s v="O03184"/>
    <d v="2024-01-22T00:00:00"/>
    <x v="0"/>
    <x v="0"/>
    <m/>
    <x v="150"/>
    <x v="136"/>
    <x v="0"/>
    <s v="Derby"/>
    <s v="P004"/>
    <x v="22"/>
    <x v="5"/>
    <n v="1"/>
    <n v="55"/>
    <n v="27"/>
    <n v="0"/>
    <n v="55"/>
    <n v="27"/>
    <n v="28"/>
    <s v="['Bank Transfer' 'Credit Card' 'PayPal' ... 'Credit Card' 'Bank Transfer'_x000a_ 'Apple Pay']"/>
    <x v="1"/>
  </r>
  <r>
    <s v="O04186"/>
    <d v="2024-01-22T00:00:00"/>
    <x v="0"/>
    <x v="0"/>
    <m/>
    <x v="264"/>
    <x v="25"/>
    <x v="9"/>
    <s v="Wolverhampton"/>
    <s v="P022"/>
    <x v="8"/>
    <x v="2"/>
    <n v="2"/>
    <n v="35"/>
    <n v="16"/>
    <n v="0.05"/>
    <n v="66.5"/>
    <n v="32"/>
    <n v="34.5"/>
    <s v="['Bank Transfer' 'Credit Card' 'PayPal' ... 'Credit Card' 'Bank Transfer'_x000a_ 'Apple Pay']"/>
    <x v="0"/>
  </r>
  <r>
    <s v="O04440"/>
    <d v="2024-01-22T00:00:00"/>
    <x v="0"/>
    <x v="0"/>
    <m/>
    <x v="3"/>
    <x v="3"/>
    <x v="3"/>
    <s v="Guildford"/>
    <s v="P015"/>
    <x v="12"/>
    <x v="0"/>
    <n v="3"/>
    <n v="65"/>
    <n v="32"/>
    <n v="0.05"/>
    <n v="185.25"/>
    <n v="96"/>
    <n v="89.25"/>
    <s v="['Bank Transfer' 'Credit Card' 'PayPal' ... 'Credit Card' 'Bank Transfer'_x000a_ 'Apple Pay']"/>
    <x v="1"/>
  </r>
  <r>
    <s v="O05356"/>
    <d v="2024-01-22T00:00:00"/>
    <x v="0"/>
    <x v="0"/>
    <m/>
    <x v="51"/>
    <x v="48"/>
    <x v="10"/>
    <s v="Colchester"/>
    <s v="P011"/>
    <x v="6"/>
    <x v="1"/>
    <n v="2"/>
    <n v="79"/>
    <n v="42"/>
    <n v="0"/>
    <n v="158"/>
    <n v="84"/>
    <n v="74"/>
    <s v="['Bank Transfer' 'Credit Card' 'PayPal' ... 'Credit Card' 'Bank Transfer'_x000a_ 'Apple Pay']"/>
    <x v="1"/>
  </r>
  <r>
    <s v="O05637"/>
    <d v="2024-01-22T00:00:00"/>
    <x v="0"/>
    <x v="0"/>
    <m/>
    <x v="265"/>
    <x v="216"/>
    <x v="3"/>
    <s v="Brighton"/>
    <s v="P018"/>
    <x v="5"/>
    <x v="4"/>
    <n v="1"/>
    <n v="45"/>
    <n v="19"/>
    <n v="0.1"/>
    <n v="40.5"/>
    <n v="19"/>
    <n v="21.5"/>
    <s v="['Bank Transfer' 'Credit Card' 'PayPal' ... 'Credit Card' 'Bank Transfer'_x000a_ 'Apple Pay']"/>
    <x v="0"/>
  </r>
  <r>
    <s v="O06188"/>
    <d v="2024-01-22T00:00:00"/>
    <x v="0"/>
    <x v="0"/>
    <m/>
    <x v="266"/>
    <x v="217"/>
    <x v="5"/>
    <s v="Derry"/>
    <s v="P024"/>
    <x v="11"/>
    <x v="2"/>
    <n v="1"/>
    <n v="24"/>
    <n v="10"/>
    <n v="0.1"/>
    <n v="21.6"/>
    <n v="10"/>
    <n v="11.6"/>
    <s v="['Bank Transfer' 'Credit Card' 'PayPal' ... 'Credit Card' 'Bank Transfer'_x000a_ 'Apple Pay']"/>
    <x v="0"/>
  </r>
  <r>
    <s v="O07478"/>
    <d v="2024-01-22T00:00:00"/>
    <x v="0"/>
    <x v="0"/>
    <m/>
    <x v="267"/>
    <x v="54"/>
    <x v="7"/>
    <s v="Edinburgh"/>
    <s v="P014"/>
    <x v="17"/>
    <x v="0"/>
    <n v="4"/>
    <n v="25"/>
    <n v="11"/>
    <n v="0"/>
    <n v="100"/>
    <n v="44"/>
    <n v="56"/>
    <s v="['Bank Transfer' 'Credit Card' 'PayPal' ... 'Credit Card' 'Bank Transfer'_x000a_ 'Apple Pay']"/>
    <x v="0"/>
  </r>
  <r>
    <s v="O07542"/>
    <d v="2024-01-22T00:00:00"/>
    <x v="0"/>
    <x v="0"/>
    <m/>
    <x v="268"/>
    <x v="218"/>
    <x v="5"/>
    <s v="Newry"/>
    <s v="P009"/>
    <x v="1"/>
    <x v="1"/>
    <n v="2"/>
    <n v="95"/>
    <n v="54"/>
    <n v="0.05"/>
    <n v="180.5"/>
    <n v="108"/>
    <n v="72.5"/>
    <s v="['Bank Transfer' 'Credit Card' 'PayPal' ... 'Credit Card' 'Bank Transfer'_x000a_ 'Apple Pay']"/>
    <x v="0"/>
  </r>
  <r>
    <s v="O07561"/>
    <d v="2024-01-22T00:00:00"/>
    <x v="0"/>
    <x v="0"/>
    <m/>
    <x v="187"/>
    <x v="149"/>
    <x v="10"/>
    <s v="Ipswich"/>
    <s v="P011"/>
    <x v="6"/>
    <x v="1"/>
    <n v="1"/>
    <n v="79"/>
    <n v="42"/>
    <n v="0.05"/>
    <n v="75.05"/>
    <n v="42"/>
    <n v="33.049999999999997"/>
    <s v="['Bank Transfer' 'Credit Card' 'PayPal' ... 'Credit Card' 'Bank Transfer'_x000a_ 'Apple Pay']"/>
    <x v="1"/>
  </r>
  <r>
    <s v="O08348"/>
    <d v="2024-01-22T00:00:00"/>
    <x v="0"/>
    <x v="0"/>
    <m/>
    <x v="269"/>
    <x v="219"/>
    <x v="9"/>
    <s v="Birmingham"/>
    <s v="P003"/>
    <x v="19"/>
    <x v="5"/>
    <n v="4"/>
    <n v="69"/>
    <n v="37"/>
    <n v="0"/>
    <n v="276"/>
    <n v="148"/>
    <n v="128"/>
    <s v="['Bank Transfer' 'Credit Card' 'PayPal' ... 'Credit Card' 'Bank Transfer'_x000a_ 'Apple Pay']"/>
    <x v="0"/>
  </r>
  <r>
    <s v="O08384"/>
    <d v="2024-01-22T00:00:00"/>
    <x v="0"/>
    <x v="0"/>
    <m/>
    <x v="270"/>
    <x v="220"/>
    <x v="5"/>
    <s v="Lisburn"/>
    <s v="P001"/>
    <x v="9"/>
    <x v="5"/>
    <n v="4"/>
    <n v="89"/>
    <n v="48"/>
    <n v="0.05"/>
    <n v="338.2"/>
    <n v="192"/>
    <n v="146.19999999999999"/>
    <s v="['Bank Transfer' 'Credit Card' 'PayPal' ... 'Credit Card' 'Bank Transfer'_x000a_ 'Apple Pay']"/>
    <x v="0"/>
  </r>
  <r>
    <s v="O08970"/>
    <d v="2024-01-22T00:00:00"/>
    <x v="0"/>
    <x v="0"/>
    <m/>
    <x v="271"/>
    <x v="43"/>
    <x v="2"/>
    <s v="London"/>
    <s v="P012"/>
    <x v="14"/>
    <x v="1"/>
    <n v="2"/>
    <n v="85"/>
    <n v="44"/>
    <n v="0.05"/>
    <n v="161.5"/>
    <n v="88"/>
    <n v="73.5"/>
    <s v="['Bank Transfer' 'Credit Card' 'PayPal' ... 'Credit Card' 'Bank Transfer'_x000a_ 'Apple Pay']"/>
    <x v="0"/>
  </r>
  <r>
    <s v="O09195"/>
    <d v="2024-01-22T00:00:00"/>
    <x v="0"/>
    <x v="0"/>
    <m/>
    <x v="272"/>
    <x v="130"/>
    <x v="4"/>
    <s v="Hull"/>
    <s v="P009"/>
    <x v="1"/>
    <x v="1"/>
    <n v="1"/>
    <n v="95"/>
    <n v="54"/>
    <n v="0"/>
    <n v="95"/>
    <n v="54"/>
    <n v="41"/>
    <s v="['Bank Transfer' 'Credit Card' 'PayPal' ... 'Credit Card' 'Bank Transfer'_x000a_ 'Apple Pay']"/>
    <x v="0"/>
  </r>
  <r>
    <s v="O09331"/>
    <d v="2024-01-22T00:00:00"/>
    <x v="0"/>
    <x v="0"/>
    <m/>
    <x v="273"/>
    <x v="221"/>
    <x v="3"/>
    <s v="Guildford"/>
    <s v="P002"/>
    <x v="15"/>
    <x v="5"/>
    <n v="2"/>
    <n v="149"/>
    <n v="91"/>
    <n v="0"/>
    <n v="298"/>
    <n v="182"/>
    <n v="116"/>
    <s v="['Bank Transfer' 'Credit Card' 'PayPal' ... 'Credit Card' 'Bank Transfer'_x000a_ 'Apple Pay']"/>
    <x v="0"/>
  </r>
  <r>
    <s v="O09560"/>
    <d v="2024-01-22T00:00:00"/>
    <x v="0"/>
    <x v="0"/>
    <m/>
    <x v="79"/>
    <x v="75"/>
    <x v="1"/>
    <s v="Liverpool"/>
    <s v="P002"/>
    <x v="15"/>
    <x v="5"/>
    <n v="3"/>
    <n v="149"/>
    <n v="91"/>
    <n v="0.1"/>
    <n v="402.3"/>
    <n v="273"/>
    <n v="129.30000000000001"/>
    <s v="['Bank Transfer' 'Credit Card' 'PayPal' ... 'Credit Card' 'Bank Transfer'_x000a_ 'Apple Pay']"/>
    <x v="1"/>
  </r>
  <r>
    <s v="O00744"/>
    <d v="2024-01-23T00:00:00"/>
    <x v="0"/>
    <x v="0"/>
    <m/>
    <x v="104"/>
    <x v="97"/>
    <x v="7"/>
    <s v="Aberdeen"/>
    <s v="P009"/>
    <x v="1"/>
    <x v="1"/>
    <n v="1"/>
    <n v="95"/>
    <n v="54"/>
    <n v="0.15"/>
    <n v="80.75"/>
    <n v="54"/>
    <n v="26.75"/>
    <s v="['Bank Transfer' 'Credit Card' 'PayPal' ... 'Credit Card' 'Bank Transfer'_x000a_ 'Apple Pay']"/>
    <x v="1"/>
  </r>
  <r>
    <s v="O00805"/>
    <d v="2024-01-23T00:00:00"/>
    <x v="0"/>
    <x v="0"/>
    <m/>
    <x v="274"/>
    <x v="222"/>
    <x v="1"/>
    <s v="Manchester"/>
    <s v="P016"/>
    <x v="4"/>
    <x v="0"/>
    <n v="1"/>
    <n v="78"/>
    <n v="39"/>
    <n v="0"/>
    <n v="78"/>
    <n v="39"/>
    <n v="39"/>
    <s v="['Bank Transfer' 'Credit Card' 'PayPal' ... 'Credit Card' 'Bank Transfer'_x000a_ 'Apple Pay']"/>
    <x v="0"/>
  </r>
  <r>
    <s v="O00993"/>
    <d v="2024-01-23T00:00:00"/>
    <x v="0"/>
    <x v="0"/>
    <m/>
    <x v="275"/>
    <x v="193"/>
    <x v="7"/>
    <s v="Dundee"/>
    <s v="P005"/>
    <x v="3"/>
    <x v="3"/>
    <n v="2"/>
    <n v="119"/>
    <n v="72"/>
    <n v="0.05"/>
    <n v="226.1"/>
    <n v="144"/>
    <n v="82.1"/>
    <s v="['Bank Transfer' 'Credit Card' 'PayPal' ... 'Credit Card' 'Bank Transfer'_x000a_ 'Apple Pay']"/>
    <x v="0"/>
  </r>
  <r>
    <s v="O02491"/>
    <d v="2024-01-23T00:00:00"/>
    <x v="0"/>
    <x v="0"/>
    <m/>
    <x v="276"/>
    <x v="175"/>
    <x v="3"/>
    <s v="Oxford"/>
    <s v="P010"/>
    <x v="18"/>
    <x v="1"/>
    <n v="1"/>
    <n v="32"/>
    <n v="14"/>
    <n v="0.05"/>
    <n v="30.4"/>
    <n v="14"/>
    <n v="16.399999999999999"/>
    <s v="['Bank Transfer' 'Credit Card' 'PayPal' ... 'Credit Card' 'Bank Transfer'_x000a_ 'Apple Pay']"/>
    <x v="0"/>
  </r>
  <r>
    <s v="O02650"/>
    <d v="2024-01-23T00:00:00"/>
    <x v="0"/>
    <x v="0"/>
    <m/>
    <x v="277"/>
    <x v="192"/>
    <x v="9"/>
    <s v="Worcester"/>
    <s v="P010"/>
    <x v="18"/>
    <x v="1"/>
    <n v="2"/>
    <n v="32"/>
    <n v="14"/>
    <n v="0.1"/>
    <n v="57.6"/>
    <n v="28"/>
    <n v="29.6"/>
    <s v="['Bank Transfer' 'Credit Card' 'PayPal' ... 'Credit Card' 'Bank Transfer'_x000a_ 'Apple Pay']"/>
    <x v="0"/>
  </r>
  <r>
    <s v="O04342"/>
    <d v="2024-01-23T00:00:00"/>
    <x v="0"/>
    <x v="0"/>
    <m/>
    <x v="278"/>
    <x v="223"/>
    <x v="9"/>
    <s v="Coventry"/>
    <s v="P001"/>
    <x v="9"/>
    <x v="5"/>
    <n v="2"/>
    <n v="89"/>
    <n v="48"/>
    <n v="0"/>
    <n v="178"/>
    <n v="96"/>
    <n v="82"/>
    <s v="['Bank Transfer' 'Credit Card' 'PayPal' ... 'Credit Card' 'Bank Transfer'_x000a_ 'Apple Pay']"/>
    <x v="0"/>
  </r>
  <r>
    <s v="O04566"/>
    <d v="2024-01-23T00:00:00"/>
    <x v="0"/>
    <x v="0"/>
    <m/>
    <x v="279"/>
    <x v="224"/>
    <x v="10"/>
    <s v="Colchester"/>
    <s v="P005"/>
    <x v="3"/>
    <x v="3"/>
    <n v="1"/>
    <n v="119"/>
    <n v="72"/>
    <n v="0.15"/>
    <n v="101.15"/>
    <n v="72"/>
    <n v="29.15"/>
    <s v="['Bank Transfer' 'Credit Card' 'PayPal' ... 'Credit Card' 'Bank Transfer'_x000a_ 'Apple Pay']"/>
    <x v="0"/>
  </r>
  <r>
    <s v="O04612"/>
    <d v="2024-01-23T00:00:00"/>
    <x v="0"/>
    <x v="0"/>
    <m/>
    <x v="280"/>
    <x v="225"/>
    <x v="1"/>
    <s v="Liverpool"/>
    <s v="P003"/>
    <x v="19"/>
    <x v="5"/>
    <n v="2"/>
    <n v="69"/>
    <n v="37"/>
    <n v="0.1"/>
    <n v="124.2"/>
    <n v="74"/>
    <n v="50.2"/>
    <s v="['Bank Transfer' 'Credit Card' 'PayPal' ... 'Credit Card' 'Bank Transfer'_x000a_ 'Apple Pay']"/>
    <x v="0"/>
  </r>
  <r>
    <s v="O05010"/>
    <d v="2024-01-23T00:00:00"/>
    <x v="0"/>
    <x v="0"/>
    <m/>
    <x v="281"/>
    <x v="226"/>
    <x v="2"/>
    <s v="London"/>
    <s v="P012"/>
    <x v="14"/>
    <x v="1"/>
    <n v="2"/>
    <n v="85"/>
    <n v="44"/>
    <n v="0.05"/>
    <n v="161.5"/>
    <n v="88"/>
    <n v="73.5"/>
    <s v="['Bank Transfer' 'Credit Card' 'PayPal' ... 'Credit Card' 'Bank Transfer'_x000a_ 'Apple Pay']"/>
    <x v="0"/>
  </r>
  <r>
    <s v="O05779"/>
    <d v="2024-01-23T00:00:00"/>
    <x v="0"/>
    <x v="0"/>
    <m/>
    <x v="282"/>
    <x v="126"/>
    <x v="7"/>
    <s v="Dundee"/>
    <s v="P001"/>
    <x v="9"/>
    <x v="5"/>
    <n v="1"/>
    <n v="89"/>
    <n v="48"/>
    <n v="0.05"/>
    <n v="84.55"/>
    <n v="48"/>
    <n v="36.549999999999997"/>
    <s v="['Bank Transfer' 'Credit Card' 'PayPal' ... 'Credit Card' 'Bank Transfer'_x000a_ 'Apple Pay']"/>
    <x v="0"/>
  </r>
  <r>
    <s v="O06818"/>
    <d v="2024-01-23T00:00:00"/>
    <x v="0"/>
    <x v="0"/>
    <m/>
    <x v="283"/>
    <x v="222"/>
    <x v="3"/>
    <s v="Oxford"/>
    <s v="P017"/>
    <x v="10"/>
    <x v="4"/>
    <n v="2"/>
    <n v="58"/>
    <n v="25"/>
    <n v="0"/>
    <n v="116"/>
    <n v="50"/>
    <n v="66"/>
    <s v="['Bank Transfer' 'Credit Card' 'PayPal' ... 'Credit Card' 'Bank Transfer'_x000a_ 'Apple Pay']"/>
    <x v="0"/>
  </r>
  <r>
    <s v="O08103"/>
    <d v="2024-01-23T00:00:00"/>
    <x v="0"/>
    <x v="0"/>
    <m/>
    <x v="284"/>
    <x v="227"/>
    <x v="11"/>
    <s v="Cardiff"/>
    <s v="P003"/>
    <x v="19"/>
    <x v="5"/>
    <n v="2"/>
    <n v="69"/>
    <n v="37"/>
    <n v="0.05"/>
    <n v="131.1"/>
    <n v="74"/>
    <n v="57.1"/>
    <s v="['Bank Transfer' 'Credit Card' 'PayPal' ... 'Credit Card' 'Bank Transfer'_x000a_ 'Apple Pay']"/>
    <x v="0"/>
  </r>
  <r>
    <s v="O08271"/>
    <d v="2024-01-23T00:00:00"/>
    <x v="0"/>
    <x v="0"/>
    <m/>
    <x v="285"/>
    <x v="228"/>
    <x v="2"/>
    <s v="London"/>
    <s v="P021"/>
    <x v="21"/>
    <x v="2"/>
    <n v="1"/>
    <n v="28"/>
    <n v="13"/>
    <n v="0"/>
    <n v="28"/>
    <n v="13"/>
    <n v="15"/>
    <s v="['Bank Transfer' 'Credit Card' 'PayPal' ... 'Credit Card' 'Bank Transfer'_x000a_ 'Apple Pay']"/>
    <x v="0"/>
  </r>
  <r>
    <s v="O08659"/>
    <d v="2024-01-23T00:00:00"/>
    <x v="0"/>
    <x v="0"/>
    <m/>
    <x v="286"/>
    <x v="61"/>
    <x v="10"/>
    <s v="Colchester"/>
    <s v="P012"/>
    <x v="14"/>
    <x v="1"/>
    <n v="1"/>
    <n v="85"/>
    <n v="44"/>
    <n v="0.1"/>
    <n v="76.5"/>
    <n v="44"/>
    <n v="32.5"/>
    <s v="['Bank Transfer' 'Credit Card' 'PayPal' ... 'Credit Card' 'Bank Transfer'_x000a_ 'Apple Pay']"/>
    <x v="0"/>
  </r>
  <r>
    <s v="O00115"/>
    <d v="2024-01-24T00:00:00"/>
    <x v="0"/>
    <x v="0"/>
    <m/>
    <x v="265"/>
    <x v="216"/>
    <x v="3"/>
    <s v="Brighton"/>
    <s v="P017"/>
    <x v="10"/>
    <x v="4"/>
    <n v="2"/>
    <n v="58"/>
    <n v="25"/>
    <n v="0"/>
    <n v="116"/>
    <n v="50"/>
    <n v="66"/>
    <s v="['Bank Transfer' 'Credit Card' 'PayPal' ... 'Credit Card' 'Bank Transfer'_x000a_ 'Apple Pay']"/>
    <x v="1"/>
  </r>
  <r>
    <s v="O01188"/>
    <d v="2024-01-24T00:00:00"/>
    <x v="0"/>
    <x v="0"/>
    <m/>
    <x v="27"/>
    <x v="26"/>
    <x v="4"/>
    <s v="York"/>
    <s v="P001"/>
    <x v="9"/>
    <x v="5"/>
    <n v="1"/>
    <n v="89"/>
    <n v="48"/>
    <n v="0.05"/>
    <n v="84.55"/>
    <n v="48"/>
    <n v="36.549999999999997"/>
    <s v="['Bank Transfer' 'Credit Card' 'PayPal' ... 'Credit Card' 'Bank Transfer'_x000a_ 'Apple Pay']"/>
    <x v="1"/>
  </r>
  <r>
    <s v="O01404"/>
    <d v="2024-01-24T00:00:00"/>
    <x v="0"/>
    <x v="0"/>
    <m/>
    <x v="287"/>
    <x v="229"/>
    <x v="1"/>
    <s v="Preston"/>
    <s v="P004"/>
    <x v="22"/>
    <x v="5"/>
    <n v="5"/>
    <n v="55"/>
    <n v="27"/>
    <n v="0.15"/>
    <n v="233.75"/>
    <n v="135"/>
    <n v="98.75"/>
    <s v="['Bank Transfer' 'Credit Card' 'PayPal' ... 'Credit Card' 'Bank Transfer'_x000a_ 'Apple Pay']"/>
    <x v="0"/>
  </r>
  <r>
    <s v="O02135"/>
    <d v="2024-01-24T00:00:00"/>
    <x v="0"/>
    <x v="0"/>
    <m/>
    <x v="288"/>
    <x v="202"/>
    <x v="2"/>
    <s v="London"/>
    <s v="P003"/>
    <x v="19"/>
    <x v="5"/>
    <n v="1"/>
    <n v="69"/>
    <n v="37"/>
    <n v="0.1"/>
    <n v="62.1"/>
    <n v="37"/>
    <n v="25.1"/>
    <s v="['Bank Transfer' 'Credit Card' 'PayPal' ... 'Credit Card' 'Bank Transfer'_x000a_ 'Apple Pay']"/>
    <x v="0"/>
  </r>
  <r>
    <s v="O02928"/>
    <d v="2024-01-24T00:00:00"/>
    <x v="0"/>
    <x v="0"/>
    <m/>
    <x v="289"/>
    <x v="230"/>
    <x v="2"/>
    <s v="London"/>
    <s v="P019"/>
    <x v="20"/>
    <x v="4"/>
    <n v="2"/>
    <n v="85"/>
    <n v="41"/>
    <n v="0.2"/>
    <n v="136"/>
    <n v="82"/>
    <n v="54"/>
    <s v="['Bank Transfer' 'Credit Card' 'PayPal' ... 'Credit Card' 'Bank Transfer'_x000a_ 'Apple Pay']"/>
    <x v="0"/>
  </r>
  <r>
    <s v="O03608"/>
    <d v="2024-01-24T00:00:00"/>
    <x v="0"/>
    <x v="0"/>
    <m/>
    <x v="290"/>
    <x v="231"/>
    <x v="3"/>
    <s v="Guildford"/>
    <s v="P015"/>
    <x v="12"/>
    <x v="0"/>
    <n v="1"/>
    <n v="65"/>
    <n v="32"/>
    <n v="0.1"/>
    <n v="58.5"/>
    <n v="32"/>
    <n v="26.5"/>
    <s v="['Bank Transfer' 'Credit Card' 'PayPal' ... 'Credit Card' 'Bank Transfer'_x000a_ 'Apple Pay']"/>
    <x v="0"/>
  </r>
  <r>
    <s v="O03619"/>
    <d v="2024-01-24T00:00:00"/>
    <x v="0"/>
    <x v="0"/>
    <m/>
    <x v="291"/>
    <x v="132"/>
    <x v="4"/>
    <s v="Sheffield"/>
    <s v="P022"/>
    <x v="8"/>
    <x v="2"/>
    <n v="1"/>
    <n v="35"/>
    <n v="16"/>
    <n v="0"/>
    <n v="35"/>
    <n v="16"/>
    <n v="19"/>
    <s v="['Bank Transfer' 'Credit Card' 'PayPal' ... 'Credit Card' 'Bank Transfer'_x000a_ 'Apple Pay']"/>
    <x v="0"/>
  </r>
  <r>
    <s v="O04179"/>
    <d v="2024-01-24T00:00:00"/>
    <x v="0"/>
    <x v="0"/>
    <m/>
    <x v="292"/>
    <x v="232"/>
    <x v="9"/>
    <s v="Worcester"/>
    <s v="P012"/>
    <x v="14"/>
    <x v="1"/>
    <n v="1"/>
    <n v="85"/>
    <n v="44"/>
    <n v="0.05"/>
    <n v="80.75"/>
    <n v="44"/>
    <n v="36.75"/>
    <s v="['Bank Transfer' 'Credit Card' 'PayPal' ... 'Credit Card' 'Bank Transfer'_x000a_ 'Apple Pay']"/>
    <x v="0"/>
  </r>
  <r>
    <s v="O06710"/>
    <d v="2024-01-24T00:00:00"/>
    <x v="0"/>
    <x v="0"/>
    <m/>
    <x v="293"/>
    <x v="233"/>
    <x v="4"/>
    <s v="Sheffield"/>
    <s v="P017"/>
    <x v="10"/>
    <x v="4"/>
    <n v="1"/>
    <n v="58"/>
    <n v="25"/>
    <n v="0"/>
    <n v="58"/>
    <n v="25"/>
    <n v="33"/>
    <s v="['Bank Transfer' 'Credit Card' 'PayPal' ... 'Credit Card' 'Bank Transfer'_x000a_ 'Apple Pay']"/>
    <x v="0"/>
  </r>
  <r>
    <s v="O07384"/>
    <d v="2024-01-24T00:00:00"/>
    <x v="0"/>
    <x v="0"/>
    <m/>
    <x v="294"/>
    <x v="38"/>
    <x v="6"/>
    <s v="Bristol"/>
    <s v="P006"/>
    <x v="16"/>
    <x v="3"/>
    <n v="4"/>
    <n v="99"/>
    <n v="58"/>
    <n v="0"/>
    <n v="396"/>
    <n v="232"/>
    <n v="164"/>
    <s v="['Bank Transfer' 'Credit Card' 'PayPal' ... 'Credit Card' 'Bank Transfer'_x000a_ 'Apple Pay']"/>
    <x v="0"/>
  </r>
  <r>
    <s v="O07539"/>
    <d v="2024-01-24T00:00:00"/>
    <x v="0"/>
    <x v="0"/>
    <m/>
    <x v="295"/>
    <x v="234"/>
    <x v="3"/>
    <s v="Reading"/>
    <s v="P020"/>
    <x v="23"/>
    <x v="4"/>
    <n v="1"/>
    <n v="72"/>
    <n v="34"/>
    <n v="0"/>
    <n v="72"/>
    <n v="34"/>
    <n v="38"/>
    <s v="['Bank Transfer' 'Credit Card' 'PayPal' ... 'Credit Card' 'Bank Transfer'_x000a_ 'Apple Pay']"/>
    <x v="0"/>
  </r>
  <r>
    <s v="O09225"/>
    <d v="2024-01-24T00:00:00"/>
    <x v="0"/>
    <x v="0"/>
    <m/>
    <x v="296"/>
    <x v="67"/>
    <x v="1"/>
    <s v="Chester"/>
    <s v="P010"/>
    <x v="18"/>
    <x v="1"/>
    <n v="3"/>
    <n v="32"/>
    <n v="14"/>
    <n v="0"/>
    <n v="96"/>
    <n v="42"/>
    <n v="54"/>
    <s v="['Bank Transfer' 'Credit Card' 'PayPal' ... 'Credit Card' 'Bank Transfer'_x000a_ 'Apple Pay']"/>
    <x v="0"/>
  </r>
  <r>
    <s v="O01909"/>
    <d v="2024-01-25T00:00:00"/>
    <x v="0"/>
    <x v="0"/>
    <m/>
    <x v="297"/>
    <x v="235"/>
    <x v="1"/>
    <s v="Chester"/>
    <s v="P020"/>
    <x v="23"/>
    <x v="4"/>
    <n v="4"/>
    <n v="72"/>
    <n v="34"/>
    <n v="0.15"/>
    <n v="244.8"/>
    <n v="136"/>
    <n v="108.8"/>
    <s v="['Bank Transfer' 'Credit Card' 'PayPal' ... 'Credit Card' 'Bank Transfer'_x000a_ 'Apple Pay']"/>
    <x v="0"/>
  </r>
  <r>
    <s v="O02224"/>
    <d v="2024-01-25T00:00:00"/>
    <x v="0"/>
    <x v="0"/>
    <m/>
    <x v="298"/>
    <x v="18"/>
    <x v="10"/>
    <s v="Norwich"/>
    <s v="P018"/>
    <x v="5"/>
    <x v="4"/>
    <n v="2"/>
    <n v="45"/>
    <n v="19"/>
    <n v="0.15"/>
    <n v="76.5"/>
    <n v="38"/>
    <n v="38.5"/>
    <s v="['Bank Transfer' 'Credit Card' 'PayPal' ... 'Credit Card' 'Bank Transfer'_x000a_ 'Apple Pay']"/>
    <x v="0"/>
  </r>
  <r>
    <s v="O02572"/>
    <d v="2024-01-25T00:00:00"/>
    <x v="0"/>
    <x v="0"/>
    <m/>
    <x v="299"/>
    <x v="236"/>
    <x v="1"/>
    <s v="Manchester"/>
    <s v="P020"/>
    <x v="23"/>
    <x v="4"/>
    <n v="5"/>
    <n v="72"/>
    <n v="34"/>
    <n v="0.05"/>
    <n v="342"/>
    <n v="170"/>
    <n v="172"/>
    <s v="['Bank Transfer' 'Credit Card' 'PayPal' ... 'Credit Card' 'Bank Transfer'_x000a_ 'Apple Pay']"/>
    <x v="0"/>
  </r>
  <r>
    <s v="O03837"/>
    <d v="2024-01-25T00:00:00"/>
    <x v="0"/>
    <x v="0"/>
    <m/>
    <x v="300"/>
    <x v="225"/>
    <x v="4"/>
    <s v="York"/>
    <s v="P012"/>
    <x v="14"/>
    <x v="1"/>
    <n v="1"/>
    <n v="85"/>
    <n v="44"/>
    <n v="0.15"/>
    <n v="72.25"/>
    <n v="44"/>
    <n v="28.25"/>
    <s v="['Bank Transfer' 'Credit Card' 'PayPal' ... 'Credit Card' 'Bank Transfer'_x000a_ 'Apple Pay']"/>
    <x v="0"/>
  </r>
  <r>
    <s v="O04074"/>
    <d v="2024-01-25T00:00:00"/>
    <x v="0"/>
    <x v="0"/>
    <m/>
    <x v="301"/>
    <x v="237"/>
    <x v="0"/>
    <s v="Leicester"/>
    <s v="P017"/>
    <x v="10"/>
    <x v="4"/>
    <n v="1"/>
    <n v="58"/>
    <n v="25"/>
    <n v="0.05"/>
    <n v="55.1"/>
    <n v="25"/>
    <n v="30.1"/>
    <s v="['Bank Transfer' 'Credit Card' 'PayPal' ... 'Credit Card' 'Bank Transfer'_x000a_ 'Apple Pay']"/>
    <x v="0"/>
  </r>
  <r>
    <s v="O04096"/>
    <d v="2024-01-25T00:00:00"/>
    <x v="0"/>
    <x v="0"/>
    <m/>
    <x v="302"/>
    <x v="238"/>
    <x v="4"/>
    <s v="York"/>
    <s v="P019"/>
    <x v="20"/>
    <x v="4"/>
    <n v="4"/>
    <n v="85"/>
    <n v="41"/>
    <n v="0"/>
    <n v="340"/>
    <n v="164"/>
    <n v="176"/>
    <s v="['Bank Transfer' 'Credit Card' 'PayPal' ... 'Credit Card' 'Bank Transfer'_x000a_ 'Apple Pay']"/>
    <x v="0"/>
  </r>
  <r>
    <s v="O06474"/>
    <d v="2024-01-25T00:00:00"/>
    <x v="0"/>
    <x v="0"/>
    <m/>
    <x v="303"/>
    <x v="239"/>
    <x v="5"/>
    <s v="Newry"/>
    <s v="P013"/>
    <x v="0"/>
    <x v="0"/>
    <n v="1"/>
    <n v="120"/>
    <n v="63"/>
    <n v="0"/>
    <n v="120"/>
    <n v="63"/>
    <n v="57"/>
    <s v="['Bank Transfer' 'Credit Card' 'PayPal' ... 'Credit Card' 'Bank Transfer'_x000a_ 'Apple Pay']"/>
    <x v="0"/>
  </r>
  <r>
    <s v="O07326"/>
    <d v="2024-01-25T00:00:00"/>
    <x v="0"/>
    <x v="0"/>
    <m/>
    <x v="304"/>
    <x v="180"/>
    <x v="9"/>
    <s v="Birmingham"/>
    <s v="P010"/>
    <x v="18"/>
    <x v="1"/>
    <n v="1"/>
    <n v="32"/>
    <n v="14"/>
    <n v="0"/>
    <n v="32"/>
    <n v="14"/>
    <n v="18"/>
    <s v="['Bank Transfer' 'Credit Card' 'PayPal' ... 'Credit Card' 'Bank Transfer'_x000a_ 'Apple Pay']"/>
    <x v="0"/>
  </r>
  <r>
    <s v="O08180"/>
    <d v="2024-01-25T00:00:00"/>
    <x v="0"/>
    <x v="0"/>
    <m/>
    <x v="305"/>
    <x v="240"/>
    <x v="11"/>
    <s v="Wrexham"/>
    <s v="P004"/>
    <x v="22"/>
    <x v="5"/>
    <n v="1"/>
    <n v="55"/>
    <n v="27"/>
    <n v="0.05"/>
    <n v="52.25"/>
    <n v="27"/>
    <n v="25.25"/>
    <s v="['Bank Transfer' 'Credit Card' 'PayPal' ... 'Credit Card' 'Bank Transfer'_x000a_ 'Apple Pay']"/>
    <x v="0"/>
  </r>
  <r>
    <s v="O09714"/>
    <d v="2024-01-25T00:00:00"/>
    <x v="0"/>
    <x v="0"/>
    <m/>
    <x v="306"/>
    <x v="190"/>
    <x v="4"/>
    <s v="Hull"/>
    <s v="P009"/>
    <x v="1"/>
    <x v="1"/>
    <n v="1"/>
    <n v="95"/>
    <n v="54"/>
    <n v="0"/>
    <n v="95"/>
    <n v="54"/>
    <n v="41"/>
    <s v="['Bank Transfer' 'Credit Card' 'PayPal' ... 'Credit Card' 'Bank Transfer'_x000a_ 'Apple Pay']"/>
    <x v="0"/>
  </r>
  <r>
    <s v="O00235"/>
    <d v="2024-01-26T00:00:00"/>
    <x v="0"/>
    <x v="0"/>
    <m/>
    <x v="307"/>
    <x v="72"/>
    <x v="3"/>
    <s v="Brighton"/>
    <s v="P009"/>
    <x v="1"/>
    <x v="1"/>
    <n v="2"/>
    <n v="95"/>
    <n v="54"/>
    <n v="0"/>
    <n v="190"/>
    <n v="108"/>
    <n v="82"/>
    <s v="['Bank Transfer' 'Credit Card' 'PayPal' ... 'Credit Card' 'Bank Transfer'_x000a_ 'Apple Pay']"/>
    <x v="0"/>
  </r>
  <r>
    <s v="O01607"/>
    <d v="2024-01-26T00:00:00"/>
    <x v="0"/>
    <x v="0"/>
    <m/>
    <x v="308"/>
    <x v="32"/>
    <x v="1"/>
    <s v="Preston"/>
    <s v="P013"/>
    <x v="0"/>
    <x v="0"/>
    <n v="2"/>
    <n v="120"/>
    <n v="63"/>
    <n v="0.15"/>
    <n v="204"/>
    <n v="126"/>
    <n v="78"/>
    <s v="['Bank Transfer' 'Credit Card' 'PayPal' ... 'Credit Card' 'Bank Transfer'_x000a_ 'Apple Pay']"/>
    <x v="0"/>
  </r>
  <r>
    <s v="O01836"/>
    <d v="2024-01-26T00:00:00"/>
    <x v="0"/>
    <x v="0"/>
    <m/>
    <x v="309"/>
    <x v="142"/>
    <x v="2"/>
    <s v="London"/>
    <s v="P011"/>
    <x v="6"/>
    <x v="1"/>
    <n v="1"/>
    <n v="79"/>
    <n v="42"/>
    <n v="0.15"/>
    <n v="67.150000000000006"/>
    <n v="42"/>
    <n v="25.15"/>
    <s v="['Bank Transfer' 'Credit Card' 'PayPal' ... 'Credit Card' 'Bank Transfer'_x000a_ 'Apple Pay']"/>
    <x v="0"/>
  </r>
  <r>
    <s v="O01972"/>
    <d v="2024-01-26T00:00:00"/>
    <x v="0"/>
    <x v="0"/>
    <m/>
    <x v="310"/>
    <x v="38"/>
    <x v="6"/>
    <s v="Exeter"/>
    <s v="P002"/>
    <x v="15"/>
    <x v="5"/>
    <n v="2"/>
    <n v="149"/>
    <n v="91"/>
    <n v="0.05"/>
    <n v="283.10000000000002"/>
    <n v="182"/>
    <n v="101.1"/>
    <s v="['Bank Transfer' 'Credit Card' 'PayPal' ... 'Credit Card' 'Bank Transfer'_x000a_ 'Apple Pay']"/>
    <x v="0"/>
  </r>
  <r>
    <s v="O02211"/>
    <d v="2024-01-26T00:00:00"/>
    <x v="0"/>
    <x v="0"/>
    <m/>
    <x v="196"/>
    <x v="40"/>
    <x v="11"/>
    <s v="Wrexham"/>
    <s v="P017"/>
    <x v="10"/>
    <x v="4"/>
    <n v="1"/>
    <n v="58"/>
    <n v="25"/>
    <n v="0.15"/>
    <n v="49.3"/>
    <n v="25"/>
    <n v="24.3"/>
    <s v="['Bank Transfer' 'Credit Card' 'PayPal' ... 'Credit Card' 'Bank Transfer'_x000a_ 'Apple Pay']"/>
    <x v="1"/>
  </r>
  <r>
    <s v="O04885"/>
    <d v="2024-01-26T00:00:00"/>
    <x v="0"/>
    <x v="0"/>
    <m/>
    <x v="311"/>
    <x v="149"/>
    <x v="7"/>
    <s v="Edinburgh"/>
    <s v="P022"/>
    <x v="8"/>
    <x v="2"/>
    <n v="1"/>
    <n v="35"/>
    <n v="16"/>
    <n v="0"/>
    <n v="35"/>
    <n v="16"/>
    <n v="19"/>
    <s v="['Bank Transfer' 'Credit Card' 'PayPal' ... 'Credit Card' 'Bank Transfer'_x000a_ 'Apple Pay']"/>
    <x v="0"/>
  </r>
  <r>
    <s v="O06739"/>
    <d v="2024-01-26T00:00:00"/>
    <x v="0"/>
    <x v="0"/>
    <m/>
    <x v="312"/>
    <x v="65"/>
    <x v="9"/>
    <s v="Wolverhampton"/>
    <s v="P005"/>
    <x v="3"/>
    <x v="3"/>
    <n v="2"/>
    <n v="119"/>
    <n v="72"/>
    <n v="0.05"/>
    <n v="226.1"/>
    <n v="144"/>
    <n v="82.1"/>
    <s v="['Bank Transfer' 'Credit Card' 'PayPal' ... 'Credit Card' 'Bank Transfer'_x000a_ 'Apple Pay']"/>
    <x v="0"/>
  </r>
  <r>
    <s v="O06891"/>
    <d v="2024-01-26T00:00:00"/>
    <x v="0"/>
    <x v="0"/>
    <m/>
    <x v="313"/>
    <x v="45"/>
    <x v="2"/>
    <s v="London"/>
    <s v="P023"/>
    <x v="2"/>
    <x v="2"/>
    <n v="1"/>
    <n v="42"/>
    <n v="20"/>
    <n v="0.05"/>
    <n v="39.9"/>
    <n v="20"/>
    <n v="19.899999999999999"/>
    <s v="['Bank Transfer' 'Credit Card' 'PayPal' ... 'Credit Card' 'Bank Transfer'_x000a_ 'Apple Pay']"/>
    <x v="0"/>
  </r>
  <r>
    <s v="O07186"/>
    <d v="2024-01-26T00:00:00"/>
    <x v="0"/>
    <x v="0"/>
    <m/>
    <x v="314"/>
    <x v="241"/>
    <x v="2"/>
    <s v="London"/>
    <s v="P023"/>
    <x v="2"/>
    <x v="2"/>
    <n v="2"/>
    <n v="42"/>
    <n v="20"/>
    <n v="0.1"/>
    <n v="75.599999999999994"/>
    <n v="40"/>
    <n v="35.6"/>
    <s v="['Bank Transfer' 'Credit Card' 'PayPal' ... 'Credit Card' 'Bank Transfer'_x000a_ 'Apple Pay']"/>
    <x v="0"/>
  </r>
  <r>
    <s v="O07929"/>
    <d v="2024-01-26T00:00:00"/>
    <x v="0"/>
    <x v="0"/>
    <m/>
    <x v="315"/>
    <x v="242"/>
    <x v="4"/>
    <s v="Sheffield"/>
    <s v="P011"/>
    <x v="6"/>
    <x v="1"/>
    <n v="1"/>
    <n v="79"/>
    <n v="42"/>
    <n v="0"/>
    <n v="79"/>
    <n v="42"/>
    <n v="37"/>
    <s v="['Bank Transfer' 'Credit Card' 'PayPal' ... 'Credit Card' 'Bank Transfer'_x000a_ 'Apple Pay']"/>
    <x v="0"/>
  </r>
  <r>
    <s v="O08153"/>
    <d v="2024-01-26T00:00:00"/>
    <x v="0"/>
    <x v="0"/>
    <m/>
    <x v="316"/>
    <x v="229"/>
    <x v="6"/>
    <s v="Plymouth"/>
    <s v="P015"/>
    <x v="12"/>
    <x v="0"/>
    <n v="3"/>
    <n v="65"/>
    <n v="32"/>
    <n v="0.15"/>
    <n v="165.75"/>
    <n v="96"/>
    <n v="69.75"/>
    <s v="['Bank Transfer' 'Credit Card' 'PayPal' ... 'Credit Card' 'Bank Transfer'_x000a_ 'Apple Pay']"/>
    <x v="0"/>
  </r>
  <r>
    <s v="O08175"/>
    <d v="2024-01-26T00:00:00"/>
    <x v="0"/>
    <x v="0"/>
    <m/>
    <x v="317"/>
    <x v="227"/>
    <x v="10"/>
    <s v="Cambridge"/>
    <s v="P021"/>
    <x v="21"/>
    <x v="2"/>
    <n v="1"/>
    <n v="28"/>
    <n v="13"/>
    <n v="0.1"/>
    <n v="25.2"/>
    <n v="13"/>
    <n v="12.2"/>
    <s v="['Bank Transfer' 'Credit Card' 'PayPal' ... 'Credit Card' 'Bank Transfer'_x000a_ 'Apple Pay']"/>
    <x v="0"/>
  </r>
  <r>
    <s v="O08570"/>
    <d v="2024-01-26T00:00:00"/>
    <x v="0"/>
    <x v="0"/>
    <m/>
    <x v="318"/>
    <x v="139"/>
    <x v="10"/>
    <s v="Colchester"/>
    <s v="P021"/>
    <x v="21"/>
    <x v="2"/>
    <n v="2"/>
    <n v="28"/>
    <n v="13"/>
    <n v="0.05"/>
    <n v="53.2"/>
    <n v="26"/>
    <n v="27.2"/>
    <s v="['Bank Transfer' 'Credit Card' 'PayPal' ... 'Credit Card' 'Bank Transfer'_x000a_ 'Apple Pay']"/>
    <x v="0"/>
  </r>
  <r>
    <s v="O09549"/>
    <d v="2024-01-26T00:00:00"/>
    <x v="0"/>
    <x v="0"/>
    <m/>
    <x v="319"/>
    <x v="220"/>
    <x v="4"/>
    <s v="Leeds"/>
    <s v="P001"/>
    <x v="9"/>
    <x v="5"/>
    <n v="1"/>
    <n v="89"/>
    <n v="48"/>
    <n v="0"/>
    <n v="89"/>
    <n v="48"/>
    <n v="41"/>
    <s v="['Bank Transfer' 'Credit Card' 'PayPal' ... 'Credit Card' 'Bank Transfer'_x000a_ 'Apple Pay']"/>
    <x v="0"/>
  </r>
  <r>
    <s v="O00666"/>
    <d v="2024-01-27T00:00:00"/>
    <x v="0"/>
    <x v="0"/>
    <m/>
    <x v="320"/>
    <x v="243"/>
    <x v="4"/>
    <s v="Hull"/>
    <s v="P001"/>
    <x v="9"/>
    <x v="5"/>
    <n v="1"/>
    <n v="89"/>
    <n v="48"/>
    <n v="0"/>
    <n v="89"/>
    <n v="48"/>
    <n v="41"/>
    <s v="['Bank Transfer' 'Credit Card' 'PayPal' ... 'Credit Card' 'Bank Transfer'_x000a_ 'Apple Pay']"/>
    <x v="0"/>
  </r>
  <r>
    <s v="O02115"/>
    <d v="2024-01-27T00:00:00"/>
    <x v="0"/>
    <x v="0"/>
    <m/>
    <x v="321"/>
    <x v="233"/>
    <x v="10"/>
    <s v="Cambridge"/>
    <s v="P015"/>
    <x v="12"/>
    <x v="0"/>
    <n v="2"/>
    <n v="65"/>
    <n v="32"/>
    <n v="0"/>
    <n v="130"/>
    <n v="64"/>
    <n v="66"/>
    <s v="['Bank Transfer' 'Credit Card' 'PayPal' ... 'Credit Card' 'Bank Transfer'_x000a_ 'Apple Pay']"/>
    <x v="0"/>
  </r>
  <r>
    <s v="O02356"/>
    <d v="2024-01-27T00:00:00"/>
    <x v="0"/>
    <x v="0"/>
    <m/>
    <x v="322"/>
    <x v="12"/>
    <x v="10"/>
    <s v="Norwich"/>
    <s v="P006"/>
    <x v="16"/>
    <x v="3"/>
    <n v="2"/>
    <n v="99"/>
    <n v="58"/>
    <n v="0"/>
    <n v="198"/>
    <n v="116"/>
    <n v="82"/>
    <s v="['Bank Transfer' 'Credit Card' 'PayPal' ... 'Credit Card' 'Bank Transfer'_x000a_ 'Apple Pay']"/>
    <x v="0"/>
  </r>
  <r>
    <s v="O02582"/>
    <d v="2024-01-27T00:00:00"/>
    <x v="0"/>
    <x v="0"/>
    <m/>
    <x v="180"/>
    <x v="160"/>
    <x v="2"/>
    <s v="London"/>
    <s v="P017"/>
    <x v="10"/>
    <x v="4"/>
    <n v="1"/>
    <n v="58"/>
    <n v="25"/>
    <n v="0.1"/>
    <n v="52.2"/>
    <n v="25"/>
    <n v="27.2"/>
    <s v="['Bank Transfer' 'Credit Card' 'PayPal' ... 'Credit Card' 'Bank Transfer'_x000a_ 'Apple Pay']"/>
    <x v="1"/>
  </r>
  <r>
    <s v="O02893"/>
    <d v="2024-01-27T00:00:00"/>
    <x v="0"/>
    <x v="0"/>
    <m/>
    <x v="205"/>
    <x v="153"/>
    <x v="7"/>
    <s v="Glasgow"/>
    <s v="P019"/>
    <x v="20"/>
    <x v="4"/>
    <n v="1"/>
    <n v="85"/>
    <n v="41"/>
    <n v="0.1"/>
    <n v="76.5"/>
    <n v="41"/>
    <n v="35.5"/>
    <s v="['Bank Transfer' 'Credit Card' 'PayPal' ... 'Credit Card' 'Bank Transfer'_x000a_ 'Apple Pay']"/>
    <x v="1"/>
  </r>
  <r>
    <s v="O03363"/>
    <d v="2024-01-27T00:00:00"/>
    <x v="0"/>
    <x v="0"/>
    <m/>
    <x v="323"/>
    <x v="244"/>
    <x v="2"/>
    <s v="London"/>
    <s v="P003"/>
    <x v="19"/>
    <x v="5"/>
    <n v="3"/>
    <n v="69"/>
    <n v="37"/>
    <n v="0.1"/>
    <n v="186.3"/>
    <n v="111"/>
    <n v="75.3"/>
    <s v="['Bank Transfer' 'Credit Card' 'PayPal' ... 'Credit Card' 'Bank Transfer'_x000a_ 'Apple Pay']"/>
    <x v="0"/>
  </r>
  <r>
    <s v="O05820"/>
    <d v="2024-01-27T00:00:00"/>
    <x v="0"/>
    <x v="0"/>
    <m/>
    <x v="324"/>
    <x v="245"/>
    <x v="2"/>
    <s v="London"/>
    <s v="P021"/>
    <x v="21"/>
    <x v="2"/>
    <n v="3"/>
    <n v="28"/>
    <n v="13"/>
    <n v="0.05"/>
    <n v="79.8"/>
    <n v="39"/>
    <n v="40.799999999999997"/>
    <s v="['Bank Transfer' 'Credit Card' 'PayPal' ... 'Credit Card' 'Bank Transfer'_x000a_ 'Apple Pay']"/>
    <x v="0"/>
  </r>
  <r>
    <s v="O06085"/>
    <d v="2024-01-27T00:00:00"/>
    <x v="0"/>
    <x v="0"/>
    <m/>
    <x v="325"/>
    <x v="246"/>
    <x v="0"/>
    <s v="Nottingham"/>
    <s v="P012"/>
    <x v="14"/>
    <x v="1"/>
    <n v="1"/>
    <n v="85"/>
    <n v="44"/>
    <n v="0.1"/>
    <n v="76.5"/>
    <n v="44"/>
    <n v="32.5"/>
    <s v="['Bank Transfer' 'Credit Card' 'PayPal' ... 'Credit Card' 'Bank Transfer'_x000a_ 'Apple Pay']"/>
    <x v="0"/>
  </r>
  <r>
    <s v="O06196"/>
    <d v="2024-01-27T00:00:00"/>
    <x v="0"/>
    <x v="0"/>
    <m/>
    <x v="326"/>
    <x v="247"/>
    <x v="10"/>
    <s v="Colchester"/>
    <s v="P017"/>
    <x v="10"/>
    <x v="4"/>
    <n v="1"/>
    <n v="58"/>
    <n v="25"/>
    <n v="0.1"/>
    <n v="52.2"/>
    <n v="25"/>
    <n v="27.2"/>
    <s v="['Bank Transfer' 'Credit Card' 'PayPal' ... 'Credit Card' 'Bank Transfer'_x000a_ 'Apple Pay']"/>
    <x v="0"/>
  </r>
  <r>
    <s v="O06197"/>
    <d v="2024-01-27T00:00:00"/>
    <x v="0"/>
    <x v="0"/>
    <m/>
    <x v="327"/>
    <x v="248"/>
    <x v="4"/>
    <s v="Leeds"/>
    <s v="P020"/>
    <x v="23"/>
    <x v="4"/>
    <n v="1"/>
    <n v="72"/>
    <n v="34"/>
    <n v="0.1"/>
    <n v="64.8"/>
    <n v="34"/>
    <n v="30.8"/>
    <s v="['Bank Transfer' 'Credit Card' 'PayPal' ... 'Credit Card' 'Bank Transfer'_x000a_ 'Apple Pay']"/>
    <x v="0"/>
  </r>
  <r>
    <s v="O06354"/>
    <d v="2024-01-27T00:00:00"/>
    <x v="0"/>
    <x v="0"/>
    <m/>
    <x v="328"/>
    <x v="249"/>
    <x v="2"/>
    <s v="London"/>
    <s v="P023"/>
    <x v="2"/>
    <x v="2"/>
    <n v="3"/>
    <n v="42"/>
    <n v="20"/>
    <n v="0"/>
    <n v="126"/>
    <n v="60"/>
    <n v="66"/>
    <s v="['Bank Transfer' 'Credit Card' 'PayPal' ... 'Credit Card' 'Bank Transfer'_x000a_ 'Apple Pay']"/>
    <x v="0"/>
  </r>
  <r>
    <s v="O06699"/>
    <d v="2024-01-27T00:00:00"/>
    <x v="0"/>
    <x v="0"/>
    <m/>
    <x v="329"/>
    <x v="138"/>
    <x v="4"/>
    <s v="Hull"/>
    <s v="P019"/>
    <x v="20"/>
    <x v="4"/>
    <n v="3"/>
    <n v="85"/>
    <n v="41"/>
    <n v="0.05"/>
    <n v="242.25"/>
    <n v="123"/>
    <n v="119.25"/>
    <s v="['Bank Transfer' 'Credit Card' 'PayPal' ... 'Credit Card' 'Bank Transfer'_x000a_ 'Apple Pay']"/>
    <x v="0"/>
  </r>
  <r>
    <s v="O06936"/>
    <d v="2024-01-27T00:00:00"/>
    <x v="0"/>
    <x v="0"/>
    <m/>
    <x v="330"/>
    <x v="250"/>
    <x v="11"/>
    <s v="Cardiff"/>
    <s v="P005"/>
    <x v="3"/>
    <x v="3"/>
    <n v="4"/>
    <n v="119"/>
    <n v="72"/>
    <n v="0.15"/>
    <n v="404.6"/>
    <n v="288"/>
    <n v="116.6"/>
    <s v="['Bank Transfer' 'Credit Card' 'PayPal' ... 'Credit Card' 'Bank Transfer'_x000a_ 'Apple Pay']"/>
    <x v="0"/>
  </r>
  <r>
    <s v="O07501"/>
    <d v="2024-01-27T00:00:00"/>
    <x v="0"/>
    <x v="0"/>
    <m/>
    <x v="331"/>
    <x v="33"/>
    <x v="4"/>
    <s v="York"/>
    <s v="P009"/>
    <x v="1"/>
    <x v="1"/>
    <n v="3"/>
    <n v="95"/>
    <n v="54"/>
    <n v="0"/>
    <n v="285"/>
    <n v="162"/>
    <n v="123"/>
    <s v="['Bank Transfer' 'Credit Card' 'PayPal' ... 'Credit Card' 'Bank Transfer'_x000a_ 'Apple Pay']"/>
    <x v="0"/>
  </r>
  <r>
    <s v="O07625"/>
    <d v="2024-01-27T00:00:00"/>
    <x v="0"/>
    <x v="0"/>
    <m/>
    <x v="332"/>
    <x v="36"/>
    <x v="11"/>
    <s v="Cardiff"/>
    <s v="P002"/>
    <x v="15"/>
    <x v="5"/>
    <n v="1"/>
    <n v="149"/>
    <n v="91"/>
    <n v="0.1"/>
    <n v="134.1"/>
    <n v="91"/>
    <n v="43.1"/>
    <s v="['Bank Transfer' 'Credit Card' 'PayPal' ... 'Credit Card' 'Bank Transfer'_x000a_ 'Apple Pay']"/>
    <x v="0"/>
  </r>
  <r>
    <s v="O08115"/>
    <d v="2024-01-27T00:00:00"/>
    <x v="0"/>
    <x v="0"/>
    <m/>
    <x v="333"/>
    <x v="251"/>
    <x v="9"/>
    <s v="Wolverhampton"/>
    <s v="P018"/>
    <x v="5"/>
    <x v="4"/>
    <n v="2"/>
    <n v="45"/>
    <n v="19"/>
    <n v="0"/>
    <n v="90"/>
    <n v="38"/>
    <n v="52"/>
    <s v="['Bank Transfer' 'Credit Card' 'PayPal' ... 'Credit Card' 'Bank Transfer'_x000a_ 'Apple Pay']"/>
    <x v="0"/>
  </r>
  <r>
    <s v="O08176"/>
    <d v="2024-01-27T00:00:00"/>
    <x v="0"/>
    <x v="0"/>
    <m/>
    <x v="334"/>
    <x v="252"/>
    <x v="9"/>
    <s v="Coventry"/>
    <s v="P001"/>
    <x v="9"/>
    <x v="5"/>
    <n v="4"/>
    <n v="89"/>
    <n v="48"/>
    <n v="0.05"/>
    <n v="338.2"/>
    <n v="192"/>
    <n v="146.19999999999999"/>
    <s v="['Bank Transfer' 'Credit Card' 'PayPal' ... 'Credit Card' 'Bank Transfer'_x000a_ 'Apple Pay']"/>
    <x v="0"/>
  </r>
  <r>
    <s v="O01438"/>
    <d v="2024-01-28T00:00:00"/>
    <x v="0"/>
    <x v="0"/>
    <m/>
    <x v="335"/>
    <x v="253"/>
    <x v="9"/>
    <s v="Coventry"/>
    <s v="P013"/>
    <x v="0"/>
    <x v="0"/>
    <n v="2"/>
    <n v="120"/>
    <n v="63"/>
    <n v="0.1"/>
    <n v="216"/>
    <n v="126"/>
    <n v="90"/>
    <s v="['Bank Transfer' 'Credit Card' 'PayPal' ... 'Credit Card' 'Bank Transfer'_x000a_ 'Apple Pay']"/>
    <x v="0"/>
  </r>
  <r>
    <s v="O02181"/>
    <d v="2024-01-28T00:00:00"/>
    <x v="0"/>
    <x v="0"/>
    <m/>
    <x v="336"/>
    <x v="254"/>
    <x v="11"/>
    <s v="Newport"/>
    <s v="P002"/>
    <x v="15"/>
    <x v="5"/>
    <n v="3"/>
    <n v="149"/>
    <n v="91"/>
    <n v="0"/>
    <n v="447"/>
    <n v="273"/>
    <n v="174"/>
    <s v="['Bank Transfer' 'Credit Card' 'PayPal' ... 'Credit Card' 'Bank Transfer'_x000a_ 'Apple Pay']"/>
    <x v="0"/>
  </r>
  <r>
    <s v="O02191"/>
    <d v="2024-01-28T00:00:00"/>
    <x v="0"/>
    <x v="0"/>
    <m/>
    <x v="337"/>
    <x v="143"/>
    <x v="7"/>
    <s v="Aberdeen"/>
    <s v="P012"/>
    <x v="14"/>
    <x v="1"/>
    <n v="1"/>
    <n v="85"/>
    <n v="44"/>
    <n v="0.1"/>
    <n v="76.5"/>
    <n v="44"/>
    <n v="32.5"/>
    <s v="['Bank Transfer' 'Credit Card' 'PayPal' ... 'Credit Card' 'Bank Transfer'_x000a_ 'Apple Pay']"/>
    <x v="0"/>
  </r>
  <r>
    <s v="O02679"/>
    <d v="2024-01-28T00:00:00"/>
    <x v="0"/>
    <x v="0"/>
    <m/>
    <x v="338"/>
    <x v="255"/>
    <x v="8"/>
    <s v="Durham"/>
    <s v="P001"/>
    <x v="9"/>
    <x v="5"/>
    <n v="3"/>
    <n v="89"/>
    <n v="48"/>
    <n v="0"/>
    <n v="267"/>
    <n v="144"/>
    <n v="123"/>
    <s v="['Bank Transfer' 'Credit Card' 'PayPal' ... 'Credit Card' 'Bank Transfer'_x000a_ 'Apple Pay']"/>
    <x v="0"/>
  </r>
  <r>
    <s v="O02720"/>
    <d v="2024-01-28T00:00:00"/>
    <x v="0"/>
    <x v="0"/>
    <m/>
    <x v="339"/>
    <x v="256"/>
    <x v="0"/>
    <s v="Nottingham"/>
    <s v="P024"/>
    <x v="11"/>
    <x v="2"/>
    <n v="1"/>
    <n v="24"/>
    <n v="10"/>
    <n v="0.1"/>
    <n v="21.6"/>
    <n v="10"/>
    <n v="11.6"/>
    <s v="['Bank Transfer' 'Credit Card' 'PayPal' ... 'Credit Card' 'Bank Transfer'_x000a_ 'Apple Pay']"/>
    <x v="0"/>
  </r>
  <r>
    <s v="O04702"/>
    <d v="2024-01-28T00:00:00"/>
    <x v="0"/>
    <x v="0"/>
    <m/>
    <x v="340"/>
    <x v="257"/>
    <x v="9"/>
    <s v="Worcester"/>
    <s v="P013"/>
    <x v="0"/>
    <x v="0"/>
    <n v="2"/>
    <n v="120"/>
    <n v="63"/>
    <n v="0.05"/>
    <n v="228"/>
    <n v="126"/>
    <n v="102"/>
    <s v="['Bank Transfer' 'Credit Card' 'PayPal' ... 'Credit Card' 'Bank Transfer'_x000a_ 'Apple Pay']"/>
    <x v="0"/>
  </r>
  <r>
    <s v="O05940"/>
    <d v="2024-01-28T00:00:00"/>
    <x v="0"/>
    <x v="0"/>
    <m/>
    <x v="341"/>
    <x v="258"/>
    <x v="3"/>
    <s v="Oxford"/>
    <s v="P024"/>
    <x v="11"/>
    <x v="2"/>
    <n v="2"/>
    <n v="24"/>
    <n v="10"/>
    <n v="0.1"/>
    <n v="43.2"/>
    <n v="20"/>
    <n v="23.2"/>
    <s v="['Bank Transfer' 'Credit Card' 'PayPal' ... 'Credit Card' 'Bank Transfer'_x000a_ 'Apple Pay']"/>
    <x v="0"/>
  </r>
  <r>
    <s v="O06688"/>
    <d v="2024-01-28T00:00:00"/>
    <x v="0"/>
    <x v="0"/>
    <m/>
    <x v="342"/>
    <x v="248"/>
    <x v="10"/>
    <s v="Norwich"/>
    <s v="P014"/>
    <x v="17"/>
    <x v="0"/>
    <n v="1"/>
    <n v="25"/>
    <n v="11"/>
    <n v="0.05"/>
    <n v="23.75"/>
    <n v="11"/>
    <n v="12.75"/>
    <s v="['Bank Transfer' 'Credit Card' 'PayPal' ... 'Credit Card' 'Bank Transfer'_x000a_ 'Apple Pay']"/>
    <x v="0"/>
  </r>
  <r>
    <s v="O07025"/>
    <d v="2024-01-28T00:00:00"/>
    <x v="0"/>
    <x v="0"/>
    <m/>
    <x v="343"/>
    <x v="202"/>
    <x v="7"/>
    <s v="Glasgow"/>
    <s v="P010"/>
    <x v="18"/>
    <x v="1"/>
    <n v="2"/>
    <n v="32"/>
    <n v="14"/>
    <n v="0"/>
    <n v="64"/>
    <n v="28"/>
    <n v="36"/>
    <s v="['Bank Transfer' 'Credit Card' 'PayPal' ... 'Credit Card' 'Bank Transfer'_x000a_ 'Apple Pay']"/>
    <x v="0"/>
  </r>
  <r>
    <s v="O08798"/>
    <d v="2024-01-28T00:00:00"/>
    <x v="0"/>
    <x v="0"/>
    <m/>
    <x v="214"/>
    <x v="52"/>
    <x v="7"/>
    <s v="Edinburgh"/>
    <s v="P001"/>
    <x v="9"/>
    <x v="5"/>
    <n v="2"/>
    <n v="89"/>
    <n v="48"/>
    <n v="0.1"/>
    <n v="160.19999999999999"/>
    <n v="96"/>
    <n v="64.2"/>
    <s v="['Bank Transfer' 'Credit Card' 'PayPal' ... 'Credit Card' 'Bank Transfer'_x000a_ 'Apple Pay']"/>
    <x v="1"/>
  </r>
  <r>
    <s v="O01410"/>
    <d v="2024-01-29T00:00:00"/>
    <x v="0"/>
    <x v="0"/>
    <m/>
    <x v="344"/>
    <x v="100"/>
    <x v="10"/>
    <s v="Colchester"/>
    <s v="P011"/>
    <x v="6"/>
    <x v="1"/>
    <n v="3"/>
    <n v="79"/>
    <n v="42"/>
    <n v="0"/>
    <n v="237"/>
    <n v="126"/>
    <n v="111"/>
    <s v="['Bank Transfer' 'Credit Card' 'PayPal' ... 'Credit Card' 'Bank Transfer'_x000a_ 'Apple Pay']"/>
    <x v="0"/>
  </r>
  <r>
    <s v="O01666"/>
    <d v="2024-01-29T00:00:00"/>
    <x v="0"/>
    <x v="0"/>
    <m/>
    <x v="345"/>
    <x v="259"/>
    <x v="3"/>
    <s v="Guildford"/>
    <s v="P004"/>
    <x v="22"/>
    <x v="5"/>
    <n v="5"/>
    <n v="55"/>
    <n v="27"/>
    <n v="0.1"/>
    <n v="247.5"/>
    <n v="135"/>
    <n v="112.5"/>
    <s v="['Bank Transfer' 'Credit Card' 'PayPal' ... 'Credit Card' 'Bank Transfer'_x000a_ 'Apple Pay']"/>
    <x v="0"/>
  </r>
  <r>
    <s v="O02227"/>
    <d v="2024-01-29T00:00:00"/>
    <x v="0"/>
    <x v="0"/>
    <m/>
    <x v="346"/>
    <x v="5"/>
    <x v="4"/>
    <s v="Sheffield"/>
    <s v="P020"/>
    <x v="23"/>
    <x v="4"/>
    <n v="2"/>
    <n v="72"/>
    <n v="34"/>
    <n v="0.1"/>
    <n v="129.6"/>
    <n v="68"/>
    <n v="61.6"/>
    <s v="['Bank Transfer' 'Credit Card' 'PayPal' ... 'Credit Card' 'Bank Transfer'_x000a_ 'Apple Pay']"/>
    <x v="0"/>
  </r>
  <r>
    <s v="O03937"/>
    <d v="2024-01-29T00:00:00"/>
    <x v="0"/>
    <x v="0"/>
    <m/>
    <x v="154"/>
    <x v="138"/>
    <x v="2"/>
    <s v="London"/>
    <s v="P021"/>
    <x v="21"/>
    <x v="2"/>
    <n v="1"/>
    <n v="28"/>
    <n v="13"/>
    <n v="0"/>
    <n v="28"/>
    <n v="13"/>
    <n v="15"/>
    <s v="['Bank Transfer' 'Credit Card' 'PayPal' ... 'Credit Card' 'Bank Transfer'_x000a_ 'Apple Pay']"/>
    <x v="1"/>
  </r>
  <r>
    <s v="O03957"/>
    <d v="2024-01-29T00:00:00"/>
    <x v="0"/>
    <x v="0"/>
    <m/>
    <x v="347"/>
    <x v="179"/>
    <x v="1"/>
    <s v="Manchester"/>
    <s v="P002"/>
    <x v="15"/>
    <x v="5"/>
    <n v="3"/>
    <n v="149"/>
    <n v="91"/>
    <n v="0"/>
    <n v="447"/>
    <n v="273"/>
    <n v="174"/>
    <s v="['Bank Transfer' 'Credit Card' 'PayPal' ... 'Credit Card' 'Bank Transfer'_x000a_ 'Apple Pay']"/>
    <x v="0"/>
  </r>
  <r>
    <s v="O04668"/>
    <d v="2024-01-29T00:00:00"/>
    <x v="0"/>
    <x v="0"/>
    <m/>
    <x v="348"/>
    <x v="58"/>
    <x v="4"/>
    <s v="Hull"/>
    <s v="P018"/>
    <x v="5"/>
    <x v="4"/>
    <n v="2"/>
    <n v="45"/>
    <n v="19"/>
    <n v="0"/>
    <n v="90"/>
    <n v="38"/>
    <n v="52"/>
    <s v="['Bank Transfer' 'Credit Card' 'PayPal' ... 'Credit Card' 'Bank Transfer'_x000a_ 'Apple Pay']"/>
    <x v="0"/>
  </r>
  <r>
    <s v="O05449"/>
    <d v="2024-01-29T00:00:00"/>
    <x v="0"/>
    <x v="0"/>
    <m/>
    <x v="349"/>
    <x v="260"/>
    <x v="2"/>
    <s v="London"/>
    <s v="P020"/>
    <x v="23"/>
    <x v="4"/>
    <n v="1"/>
    <n v="72"/>
    <n v="34"/>
    <n v="0.1"/>
    <n v="64.8"/>
    <n v="34"/>
    <n v="30.8"/>
    <s v="['Bank Transfer' 'Credit Card' 'PayPal' ... 'Credit Card' 'Bank Transfer'_x000a_ 'Apple Pay']"/>
    <x v="0"/>
  </r>
  <r>
    <s v="O05786"/>
    <d v="2024-01-29T00:00:00"/>
    <x v="0"/>
    <x v="0"/>
    <m/>
    <x v="350"/>
    <x v="261"/>
    <x v="6"/>
    <s v="Exeter"/>
    <s v="P010"/>
    <x v="18"/>
    <x v="1"/>
    <n v="3"/>
    <n v="32"/>
    <n v="14"/>
    <n v="0"/>
    <n v="96"/>
    <n v="42"/>
    <n v="54"/>
    <s v="['Bank Transfer' 'Credit Card' 'PayPal' ... 'Credit Card' 'Bank Transfer'_x000a_ 'Apple Pay']"/>
    <x v="0"/>
  </r>
  <r>
    <s v="O05822"/>
    <d v="2024-01-29T00:00:00"/>
    <x v="0"/>
    <x v="0"/>
    <m/>
    <x v="351"/>
    <x v="262"/>
    <x v="9"/>
    <s v="Wolverhampton"/>
    <s v="P016"/>
    <x v="4"/>
    <x v="0"/>
    <n v="1"/>
    <n v="78"/>
    <n v="39"/>
    <n v="0.15"/>
    <n v="66.3"/>
    <n v="39"/>
    <n v="27.3"/>
    <s v="['Bank Transfer' 'Credit Card' 'PayPal' ... 'Credit Card' 'Bank Transfer'_x000a_ 'Apple Pay']"/>
    <x v="0"/>
  </r>
  <r>
    <s v="O07404"/>
    <d v="2024-01-29T00:00:00"/>
    <x v="0"/>
    <x v="0"/>
    <m/>
    <x v="352"/>
    <x v="210"/>
    <x v="6"/>
    <s v="Bath"/>
    <s v="P010"/>
    <x v="18"/>
    <x v="1"/>
    <n v="1"/>
    <n v="32"/>
    <n v="14"/>
    <n v="0"/>
    <n v="32"/>
    <n v="14"/>
    <n v="18"/>
    <s v="['Bank Transfer' 'Credit Card' 'PayPal' ... 'Credit Card' 'Bank Transfer'_x000a_ 'Apple Pay']"/>
    <x v="0"/>
  </r>
  <r>
    <s v="O09276"/>
    <d v="2024-01-29T00:00:00"/>
    <x v="0"/>
    <x v="0"/>
    <m/>
    <x v="353"/>
    <x v="263"/>
    <x v="10"/>
    <s v="Cambridge"/>
    <s v="P013"/>
    <x v="0"/>
    <x v="0"/>
    <n v="1"/>
    <n v="120"/>
    <n v="63"/>
    <n v="0.05"/>
    <n v="114"/>
    <n v="63"/>
    <n v="51"/>
    <s v="['Bank Transfer' 'Credit Card' 'PayPal' ... 'Credit Card' 'Bank Transfer'_x000a_ 'Apple Pay']"/>
    <x v="0"/>
  </r>
  <r>
    <s v="O09807"/>
    <d v="2024-01-29T00:00:00"/>
    <x v="0"/>
    <x v="0"/>
    <m/>
    <x v="354"/>
    <x v="264"/>
    <x v="2"/>
    <s v="London"/>
    <s v="P004"/>
    <x v="22"/>
    <x v="5"/>
    <n v="2"/>
    <n v="55"/>
    <n v="27"/>
    <n v="0.1"/>
    <n v="99"/>
    <n v="54"/>
    <n v="45"/>
    <s v="['Bank Transfer' 'Credit Card' 'PayPal' ... 'Credit Card' 'Bank Transfer'_x000a_ 'Apple Pay']"/>
    <x v="0"/>
  </r>
  <r>
    <s v="O09972"/>
    <d v="2024-01-29T00:00:00"/>
    <x v="0"/>
    <x v="0"/>
    <m/>
    <x v="355"/>
    <x v="201"/>
    <x v="2"/>
    <s v="London"/>
    <s v="P002"/>
    <x v="15"/>
    <x v="5"/>
    <n v="3"/>
    <n v="149"/>
    <n v="91"/>
    <n v="0.15"/>
    <n v="379.95"/>
    <n v="273"/>
    <n v="106.95"/>
    <s v="['Bank Transfer' 'Credit Card' 'PayPal' ... 'Credit Card' 'Bank Transfer'_x000a_ 'Apple Pay']"/>
    <x v="0"/>
  </r>
  <r>
    <s v="O01668"/>
    <d v="2024-01-30T00:00:00"/>
    <x v="0"/>
    <x v="0"/>
    <m/>
    <x v="172"/>
    <x v="153"/>
    <x v="2"/>
    <s v="London"/>
    <s v="P014"/>
    <x v="17"/>
    <x v="0"/>
    <n v="1"/>
    <n v="25"/>
    <n v="11"/>
    <n v="0.1"/>
    <n v="22.5"/>
    <n v="11"/>
    <n v="11.5"/>
    <s v="['Bank Transfer' 'Credit Card' 'PayPal' ... 'Credit Card' 'Bank Transfer'_x000a_ 'Apple Pay']"/>
    <x v="1"/>
  </r>
  <r>
    <s v="O01899"/>
    <d v="2024-01-30T00:00:00"/>
    <x v="0"/>
    <x v="0"/>
    <m/>
    <x v="356"/>
    <x v="179"/>
    <x v="4"/>
    <s v="Sheffield"/>
    <s v="P013"/>
    <x v="0"/>
    <x v="0"/>
    <n v="1"/>
    <n v="120"/>
    <n v="63"/>
    <n v="0.1"/>
    <n v="108"/>
    <n v="63"/>
    <n v="45"/>
    <s v="['Bank Transfer' 'Credit Card' 'PayPal' ... 'Credit Card' 'Bank Transfer'_x000a_ 'Apple Pay']"/>
    <x v="0"/>
  </r>
  <r>
    <s v="O02033"/>
    <d v="2024-01-30T00:00:00"/>
    <x v="0"/>
    <x v="0"/>
    <m/>
    <x v="105"/>
    <x v="98"/>
    <x v="0"/>
    <s v="Leicester"/>
    <s v="P020"/>
    <x v="23"/>
    <x v="4"/>
    <n v="3"/>
    <n v="72"/>
    <n v="34"/>
    <n v="0.05"/>
    <n v="205.2"/>
    <n v="102"/>
    <n v="103.2"/>
    <s v="['Bank Transfer' 'Credit Card' 'PayPal' ... 'Credit Card' 'Bank Transfer'_x000a_ 'Apple Pay']"/>
    <x v="1"/>
  </r>
  <r>
    <s v="O02920"/>
    <d v="2024-01-30T00:00:00"/>
    <x v="0"/>
    <x v="0"/>
    <m/>
    <x v="357"/>
    <x v="217"/>
    <x v="2"/>
    <s v="London"/>
    <s v="P003"/>
    <x v="19"/>
    <x v="5"/>
    <n v="1"/>
    <n v="69"/>
    <n v="37"/>
    <n v="0"/>
    <n v="69"/>
    <n v="37"/>
    <n v="32"/>
    <s v="['Bank Transfer' 'Credit Card' 'PayPal' ... 'Credit Card' 'Bank Transfer'_x000a_ 'Apple Pay']"/>
    <x v="0"/>
  </r>
  <r>
    <s v="O03050"/>
    <d v="2024-01-30T00:00:00"/>
    <x v="0"/>
    <x v="0"/>
    <m/>
    <x v="358"/>
    <x v="153"/>
    <x v="10"/>
    <s v="Colchester"/>
    <s v="P006"/>
    <x v="16"/>
    <x v="3"/>
    <n v="1"/>
    <n v="99"/>
    <n v="58"/>
    <n v="0.05"/>
    <n v="94.05"/>
    <n v="58"/>
    <n v="36.049999999999997"/>
    <s v="['Bank Transfer' 'Credit Card' 'PayPal' ... 'Credit Card' 'Bank Transfer'_x000a_ 'Apple Pay']"/>
    <x v="0"/>
  </r>
  <r>
    <s v="O03089"/>
    <d v="2024-01-30T00:00:00"/>
    <x v="0"/>
    <x v="0"/>
    <m/>
    <x v="359"/>
    <x v="265"/>
    <x v="1"/>
    <s v="Liverpool"/>
    <s v="P003"/>
    <x v="19"/>
    <x v="5"/>
    <n v="1"/>
    <n v="69"/>
    <n v="37"/>
    <n v="0.1"/>
    <n v="62.1"/>
    <n v="37"/>
    <n v="25.1"/>
    <s v="['Bank Transfer' 'Credit Card' 'PayPal' ... 'Credit Card' 'Bank Transfer'_x000a_ 'Apple Pay']"/>
    <x v="0"/>
  </r>
  <r>
    <s v="O03162"/>
    <d v="2024-01-30T00:00:00"/>
    <x v="0"/>
    <x v="0"/>
    <m/>
    <x v="24"/>
    <x v="24"/>
    <x v="4"/>
    <s v="York"/>
    <s v="P010"/>
    <x v="18"/>
    <x v="1"/>
    <n v="1"/>
    <n v="32"/>
    <n v="14"/>
    <n v="0"/>
    <n v="32"/>
    <n v="14"/>
    <n v="18"/>
    <s v="['Bank Transfer' 'Credit Card' 'PayPal' ... 'Credit Card' 'Bank Transfer'_x000a_ 'Apple Pay']"/>
    <x v="1"/>
  </r>
  <r>
    <s v="O03319"/>
    <d v="2024-01-30T00:00:00"/>
    <x v="0"/>
    <x v="0"/>
    <m/>
    <x v="360"/>
    <x v="266"/>
    <x v="3"/>
    <s v="Guildford"/>
    <s v="P005"/>
    <x v="3"/>
    <x v="3"/>
    <n v="1"/>
    <n v="119"/>
    <n v="72"/>
    <n v="0.05"/>
    <n v="113.05"/>
    <n v="72"/>
    <n v="41.05"/>
    <s v="['Bank Transfer' 'Credit Card' 'PayPal' ... 'Credit Card' 'Bank Transfer'_x000a_ 'Apple Pay']"/>
    <x v="0"/>
  </r>
  <r>
    <s v="O03372"/>
    <d v="2024-01-30T00:00:00"/>
    <x v="0"/>
    <x v="0"/>
    <m/>
    <x v="361"/>
    <x v="139"/>
    <x v="2"/>
    <s v="London"/>
    <s v="P002"/>
    <x v="15"/>
    <x v="5"/>
    <n v="1"/>
    <n v="149"/>
    <n v="91"/>
    <n v="0"/>
    <n v="149"/>
    <n v="91"/>
    <n v="58"/>
    <s v="['Bank Transfer' 'Credit Card' 'PayPal' ... 'Credit Card' 'Bank Transfer'_x000a_ 'Apple Pay']"/>
    <x v="0"/>
  </r>
  <r>
    <s v="O04747"/>
    <d v="2024-01-30T00:00:00"/>
    <x v="0"/>
    <x v="0"/>
    <m/>
    <x v="362"/>
    <x v="267"/>
    <x v="7"/>
    <s v="Aberdeen"/>
    <s v="P017"/>
    <x v="10"/>
    <x v="4"/>
    <n v="2"/>
    <n v="58"/>
    <n v="25"/>
    <n v="0.15"/>
    <n v="98.6"/>
    <n v="50"/>
    <n v="48.6"/>
    <s v="['Bank Transfer' 'Credit Card' 'PayPal' ... 'Credit Card' 'Bank Transfer'_x000a_ 'Apple Pay']"/>
    <x v="0"/>
  </r>
  <r>
    <s v="O05513"/>
    <d v="2024-01-30T00:00:00"/>
    <x v="0"/>
    <x v="0"/>
    <m/>
    <x v="363"/>
    <x v="36"/>
    <x v="2"/>
    <s v="London"/>
    <s v="P023"/>
    <x v="2"/>
    <x v="2"/>
    <n v="1"/>
    <n v="42"/>
    <n v="20"/>
    <n v="0.05"/>
    <n v="39.9"/>
    <n v="20"/>
    <n v="19.899999999999999"/>
    <s v="['Bank Transfer' 'Credit Card' 'PayPal' ... 'Credit Card' 'Bank Transfer'_x000a_ 'Apple Pay']"/>
    <x v="0"/>
  </r>
  <r>
    <s v="O05862"/>
    <d v="2024-01-30T00:00:00"/>
    <x v="0"/>
    <x v="0"/>
    <m/>
    <x v="218"/>
    <x v="184"/>
    <x v="3"/>
    <s v="Oxford"/>
    <s v="P003"/>
    <x v="19"/>
    <x v="5"/>
    <n v="1"/>
    <n v="69"/>
    <n v="37"/>
    <n v="0.05"/>
    <n v="65.55"/>
    <n v="37"/>
    <n v="28.55"/>
    <s v="['Bank Transfer' 'Credit Card' 'PayPal' ... 'Credit Card' 'Bank Transfer'_x000a_ 'Apple Pay']"/>
    <x v="1"/>
  </r>
  <r>
    <s v="O06715"/>
    <d v="2024-01-30T00:00:00"/>
    <x v="0"/>
    <x v="0"/>
    <m/>
    <x v="364"/>
    <x v="268"/>
    <x v="1"/>
    <s v="Liverpool"/>
    <s v="P016"/>
    <x v="4"/>
    <x v="0"/>
    <n v="5"/>
    <n v="78"/>
    <n v="39"/>
    <n v="0.2"/>
    <n v="312"/>
    <n v="195"/>
    <n v="117"/>
    <s v="['Bank Transfer' 'Credit Card' 'PayPal' ... 'Credit Card' 'Bank Transfer'_x000a_ 'Apple Pay']"/>
    <x v="0"/>
  </r>
  <r>
    <s v="O07702"/>
    <d v="2024-01-30T00:00:00"/>
    <x v="0"/>
    <x v="0"/>
    <m/>
    <x v="365"/>
    <x v="15"/>
    <x v="1"/>
    <s v="Liverpool"/>
    <s v="P011"/>
    <x v="6"/>
    <x v="1"/>
    <n v="1"/>
    <n v="79"/>
    <n v="42"/>
    <n v="0"/>
    <n v="79"/>
    <n v="42"/>
    <n v="37"/>
    <s v="['Bank Transfer' 'Credit Card' 'PayPal' ... 'Credit Card' 'Bank Transfer'_x000a_ 'Apple Pay']"/>
    <x v="0"/>
  </r>
  <r>
    <s v="O08005"/>
    <d v="2024-01-30T00:00:00"/>
    <x v="0"/>
    <x v="0"/>
    <m/>
    <x v="236"/>
    <x v="197"/>
    <x v="8"/>
    <s v="Sunderland"/>
    <s v="P015"/>
    <x v="12"/>
    <x v="0"/>
    <n v="5"/>
    <n v="65"/>
    <n v="32"/>
    <n v="0"/>
    <n v="325"/>
    <n v="160"/>
    <n v="165"/>
    <s v="['Bank Transfer' 'Credit Card' 'PayPal' ... 'Credit Card' 'Bank Transfer'_x000a_ 'Apple Pay']"/>
    <x v="1"/>
  </r>
  <r>
    <s v="O08396"/>
    <d v="2024-01-30T00:00:00"/>
    <x v="0"/>
    <x v="0"/>
    <m/>
    <x v="366"/>
    <x v="206"/>
    <x v="1"/>
    <s v="Manchester"/>
    <s v="P004"/>
    <x v="22"/>
    <x v="5"/>
    <n v="1"/>
    <n v="55"/>
    <n v="27"/>
    <n v="0.05"/>
    <n v="52.25"/>
    <n v="27"/>
    <n v="25.25"/>
    <s v="['Bank Transfer' 'Credit Card' 'PayPal' ... 'Credit Card' 'Bank Transfer'_x000a_ 'Apple Pay']"/>
    <x v="0"/>
  </r>
  <r>
    <s v="O09122"/>
    <d v="2024-01-30T00:00:00"/>
    <x v="0"/>
    <x v="0"/>
    <m/>
    <x v="91"/>
    <x v="85"/>
    <x v="2"/>
    <s v="London"/>
    <s v="P005"/>
    <x v="3"/>
    <x v="3"/>
    <n v="1"/>
    <n v="119"/>
    <n v="72"/>
    <n v="0"/>
    <n v="119"/>
    <n v="72"/>
    <n v="47"/>
    <s v="['Bank Transfer' 'Credit Card' 'PayPal' ... 'Credit Card' 'Bank Transfer'_x000a_ 'Apple Pay']"/>
    <x v="1"/>
  </r>
  <r>
    <s v="O09348"/>
    <d v="2024-01-30T00:00:00"/>
    <x v="0"/>
    <x v="0"/>
    <m/>
    <x v="231"/>
    <x v="193"/>
    <x v="8"/>
    <s v="Middlesbrough"/>
    <s v="P005"/>
    <x v="3"/>
    <x v="3"/>
    <n v="1"/>
    <n v="119"/>
    <n v="72"/>
    <n v="0.1"/>
    <n v="107.1"/>
    <n v="72"/>
    <n v="35.1"/>
    <s v="['Bank Transfer' 'Credit Card' 'PayPal' ... 'Credit Card' 'Bank Transfer'_x000a_ 'Apple Pay']"/>
    <x v="1"/>
  </r>
  <r>
    <s v="O00396"/>
    <d v="2024-01-31T00:00:00"/>
    <x v="0"/>
    <x v="0"/>
    <m/>
    <x v="367"/>
    <x v="269"/>
    <x v="2"/>
    <s v="London"/>
    <s v="P014"/>
    <x v="17"/>
    <x v="0"/>
    <n v="4"/>
    <n v="25"/>
    <n v="11"/>
    <n v="0.05"/>
    <n v="95"/>
    <n v="44"/>
    <n v="51"/>
    <s v="['Bank Transfer' 'Credit Card' 'PayPal' ... 'Credit Card' 'Bank Transfer'_x000a_ 'Apple Pay']"/>
    <x v="0"/>
  </r>
  <r>
    <s v="O01232"/>
    <d v="2024-01-31T00:00:00"/>
    <x v="0"/>
    <x v="0"/>
    <m/>
    <x v="368"/>
    <x v="270"/>
    <x v="11"/>
    <s v="Cardiff"/>
    <s v="P002"/>
    <x v="15"/>
    <x v="5"/>
    <n v="2"/>
    <n v="149"/>
    <n v="91"/>
    <n v="0.05"/>
    <n v="283.10000000000002"/>
    <n v="182"/>
    <n v="101.1"/>
    <s v="['Bank Transfer' 'Credit Card' 'PayPal' ... 'Credit Card' 'Bank Transfer'_x000a_ 'Apple Pay']"/>
    <x v="0"/>
  </r>
  <r>
    <s v="O01524"/>
    <d v="2024-01-31T00:00:00"/>
    <x v="0"/>
    <x v="0"/>
    <m/>
    <x v="369"/>
    <x v="65"/>
    <x v="1"/>
    <s v="Chester"/>
    <s v="P023"/>
    <x v="2"/>
    <x v="2"/>
    <n v="3"/>
    <n v="42"/>
    <n v="20"/>
    <n v="0"/>
    <n v="126"/>
    <n v="60"/>
    <n v="66"/>
    <s v="['Bank Transfer' 'Credit Card' 'PayPal' ... 'Credit Card' 'Bank Transfer'_x000a_ 'Apple Pay']"/>
    <x v="0"/>
  </r>
  <r>
    <s v="O02123"/>
    <d v="2024-01-31T00:00:00"/>
    <x v="0"/>
    <x v="0"/>
    <m/>
    <x v="370"/>
    <x v="212"/>
    <x v="0"/>
    <s v="Lincoln"/>
    <s v="P024"/>
    <x v="11"/>
    <x v="2"/>
    <n v="2"/>
    <n v="24"/>
    <n v="10"/>
    <n v="0"/>
    <n v="48"/>
    <n v="20"/>
    <n v="28"/>
    <s v="['Bank Transfer' 'Credit Card' 'PayPal' ... 'Credit Card' 'Bank Transfer'_x000a_ 'Apple Pay']"/>
    <x v="0"/>
  </r>
  <r>
    <s v="O02408"/>
    <d v="2024-01-31T00:00:00"/>
    <x v="0"/>
    <x v="0"/>
    <m/>
    <x v="371"/>
    <x v="271"/>
    <x v="10"/>
    <s v="Cambridge"/>
    <s v="P008"/>
    <x v="13"/>
    <x v="3"/>
    <n v="2"/>
    <n v="249"/>
    <n v="168"/>
    <n v="0"/>
    <n v="498"/>
    <n v="336"/>
    <n v="162"/>
    <s v="['Bank Transfer' 'Credit Card' 'PayPal' ... 'Credit Card' 'Bank Transfer'_x000a_ 'Apple Pay']"/>
    <x v="0"/>
  </r>
  <r>
    <s v="O02818"/>
    <d v="2024-01-31T00:00:00"/>
    <x v="0"/>
    <x v="0"/>
    <m/>
    <x v="372"/>
    <x v="106"/>
    <x v="7"/>
    <s v="Glasgow"/>
    <s v="P005"/>
    <x v="3"/>
    <x v="3"/>
    <n v="1"/>
    <n v="119"/>
    <n v="72"/>
    <n v="0.1"/>
    <n v="107.1"/>
    <n v="72"/>
    <n v="35.1"/>
    <s v="['Bank Transfer' 'Credit Card' 'PayPal' ... 'Credit Card' 'Bank Transfer'_x000a_ 'Apple Pay']"/>
    <x v="0"/>
  </r>
  <r>
    <s v="O02986"/>
    <d v="2024-01-31T00:00:00"/>
    <x v="0"/>
    <x v="0"/>
    <m/>
    <x v="111"/>
    <x v="104"/>
    <x v="9"/>
    <s v="Birmingham"/>
    <s v="P024"/>
    <x v="11"/>
    <x v="2"/>
    <n v="2"/>
    <n v="24"/>
    <n v="10"/>
    <n v="0.15"/>
    <n v="40.799999999999997"/>
    <n v="20"/>
    <n v="20.8"/>
    <s v="['Bank Transfer' 'Credit Card' 'PayPal' ... 'Credit Card' 'Bank Transfer'_x000a_ 'Apple Pay']"/>
    <x v="1"/>
  </r>
  <r>
    <s v="O03971"/>
    <d v="2024-01-31T00:00:00"/>
    <x v="0"/>
    <x v="0"/>
    <m/>
    <x v="373"/>
    <x v="272"/>
    <x v="9"/>
    <s v="Birmingham"/>
    <s v="P004"/>
    <x v="22"/>
    <x v="5"/>
    <n v="1"/>
    <n v="55"/>
    <n v="27"/>
    <n v="0"/>
    <n v="55"/>
    <n v="27"/>
    <n v="28"/>
    <s v="['Bank Transfer' 'Credit Card' 'PayPal' ... 'Credit Card' 'Bank Transfer'_x000a_ 'Apple Pay']"/>
    <x v="0"/>
  </r>
  <r>
    <s v="O04734"/>
    <d v="2024-01-31T00:00:00"/>
    <x v="0"/>
    <x v="0"/>
    <m/>
    <x v="315"/>
    <x v="242"/>
    <x v="4"/>
    <s v="Sheffield"/>
    <s v="P012"/>
    <x v="14"/>
    <x v="1"/>
    <n v="1"/>
    <n v="85"/>
    <n v="44"/>
    <n v="0.1"/>
    <n v="76.5"/>
    <n v="44"/>
    <n v="32.5"/>
    <s v="['Bank Transfer' 'Credit Card' 'PayPal' ... 'Credit Card' 'Bank Transfer'_x000a_ 'Apple Pay']"/>
    <x v="1"/>
  </r>
  <r>
    <s v="O04898"/>
    <d v="2024-01-31T00:00:00"/>
    <x v="0"/>
    <x v="0"/>
    <m/>
    <x v="374"/>
    <x v="273"/>
    <x v="3"/>
    <s v="Reading"/>
    <s v="P011"/>
    <x v="6"/>
    <x v="1"/>
    <n v="4"/>
    <n v="79"/>
    <n v="42"/>
    <n v="0.05"/>
    <n v="300.2"/>
    <n v="168"/>
    <n v="132.19999999999999"/>
    <s v="['Bank Transfer' 'Credit Card' 'PayPal' ... 'Credit Card' 'Bank Transfer'_x000a_ 'Apple Pay']"/>
    <x v="0"/>
  </r>
  <r>
    <s v="O05580"/>
    <d v="2024-01-31T00:00:00"/>
    <x v="0"/>
    <x v="0"/>
    <m/>
    <x v="375"/>
    <x v="274"/>
    <x v="10"/>
    <s v="Norwich"/>
    <s v="P014"/>
    <x v="17"/>
    <x v="0"/>
    <n v="3"/>
    <n v="25"/>
    <n v="11"/>
    <n v="0.05"/>
    <n v="71.25"/>
    <n v="33"/>
    <n v="38.25"/>
    <s v="['Bank Transfer' 'Credit Card' 'PayPal' ... 'Credit Card' 'Bank Transfer'_x000a_ 'Apple Pay']"/>
    <x v="0"/>
  </r>
  <r>
    <s v="O05951"/>
    <d v="2024-01-31T00:00:00"/>
    <x v="0"/>
    <x v="0"/>
    <m/>
    <x v="376"/>
    <x v="275"/>
    <x v="10"/>
    <s v="Cambridge"/>
    <s v="P021"/>
    <x v="21"/>
    <x v="2"/>
    <n v="1"/>
    <n v="28"/>
    <n v="13"/>
    <n v="0.05"/>
    <n v="26.6"/>
    <n v="13"/>
    <n v="13.6"/>
    <s v="['Bank Transfer' 'Credit Card' 'PayPal' ... 'Credit Card' 'Bank Transfer'_x000a_ 'Apple Pay']"/>
    <x v="0"/>
  </r>
  <r>
    <s v="O06058"/>
    <d v="2024-01-31T00:00:00"/>
    <x v="0"/>
    <x v="0"/>
    <m/>
    <x v="377"/>
    <x v="276"/>
    <x v="10"/>
    <s v="Cambridge"/>
    <s v="P003"/>
    <x v="19"/>
    <x v="5"/>
    <n v="1"/>
    <n v="69"/>
    <n v="37"/>
    <n v="0.1"/>
    <n v="62.1"/>
    <n v="37"/>
    <n v="25.1"/>
    <s v="['Bank Transfer' 'Credit Card' 'PayPal' ... 'Credit Card' 'Bank Transfer'_x000a_ 'Apple Pay']"/>
    <x v="0"/>
  </r>
  <r>
    <s v="O07957"/>
    <d v="2024-01-31T00:00:00"/>
    <x v="0"/>
    <x v="0"/>
    <m/>
    <x v="378"/>
    <x v="91"/>
    <x v="2"/>
    <s v="London"/>
    <s v="P011"/>
    <x v="6"/>
    <x v="1"/>
    <n v="4"/>
    <n v="79"/>
    <n v="42"/>
    <n v="0.05"/>
    <n v="300.2"/>
    <n v="168"/>
    <n v="132.19999999999999"/>
    <s v="['Bank Transfer' 'Credit Card' 'PayPal' ... 'Credit Card' 'Bank Transfer'_x000a_ 'Apple Pay']"/>
    <x v="0"/>
  </r>
  <r>
    <s v="O09249"/>
    <d v="2024-01-31T00:00:00"/>
    <x v="0"/>
    <x v="0"/>
    <m/>
    <x v="379"/>
    <x v="277"/>
    <x v="5"/>
    <s v="Derry"/>
    <s v="P010"/>
    <x v="18"/>
    <x v="1"/>
    <n v="1"/>
    <n v="32"/>
    <n v="14"/>
    <n v="0.05"/>
    <n v="30.4"/>
    <n v="14"/>
    <n v="16.399999999999999"/>
    <s v="['Bank Transfer' 'Credit Card' 'PayPal' ... 'Credit Card' 'Bank Transfer'_x000a_ 'Apple Pay']"/>
    <x v="0"/>
  </r>
  <r>
    <s v="O00225"/>
    <d v="2024-02-01T00:00:00"/>
    <x v="1"/>
    <x v="0"/>
    <m/>
    <x v="380"/>
    <x v="278"/>
    <x v="2"/>
    <s v="London"/>
    <s v="P016"/>
    <x v="4"/>
    <x v="0"/>
    <n v="1"/>
    <n v="78"/>
    <n v="39"/>
    <n v="0"/>
    <n v="78"/>
    <n v="39"/>
    <n v="39"/>
    <s v="['Bank Transfer' 'Credit Card' 'PayPal' ... 'Credit Card' 'Bank Transfer'_x000a_ 'Apple Pay']"/>
    <x v="0"/>
  </r>
  <r>
    <s v="O01492"/>
    <d v="2024-02-01T00:00:00"/>
    <x v="1"/>
    <x v="0"/>
    <m/>
    <x v="381"/>
    <x v="279"/>
    <x v="1"/>
    <s v="Preston"/>
    <s v="P011"/>
    <x v="6"/>
    <x v="1"/>
    <n v="1"/>
    <n v="79"/>
    <n v="42"/>
    <n v="0"/>
    <n v="79"/>
    <n v="42"/>
    <n v="37"/>
    <s v="['Bank Transfer' 'Credit Card' 'PayPal' ... 'Credit Card' 'Bank Transfer'_x000a_ 'Apple Pay']"/>
    <x v="0"/>
  </r>
  <r>
    <s v="O01550"/>
    <d v="2024-02-01T00:00:00"/>
    <x v="1"/>
    <x v="0"/>
    <m/>
    <x v="382"/>
    <x v="50"/>
    <x v="4"/>
    <s v="Sheffield"/>
    <s v="P011"/>
    <x v="6"/>
    <x v="1"/>
    <n v="2"/>
    <n v="79"/>
    <n v="42"/>
    <n v="0"/>
    <n v="158"/>
    <n v="84"/>
    <n v="74"/>
    <s v="['Bank Transfer' 'Credit Card' 'PayPal' ... 'Credit Card' 'Bank Transfer'_x000a_ 'Apple Pay']"/>
    <x v="0"/>
  </r>
  <r>
    <s v="O01603"/>
    <d v="2024-02-01T00:00:00"/>
    <x v="1"/>
    <x v="0"/>
    <m/>
    <x v="383"/>
    <x v="214"/>
    <x v="0"/>
    <s v="Lincoln"/>
    <s v="P009"/>
    <x v="1"/>
    <x v="1"/>
    <n v="1"/>
    <n v="95"/>
    <n v="54"/>
    <n v="0"/>
    <n v="95"/>
    <n v="54"/>
    <n v="41"/>
    <s v="['Bank Transfer' 'Credit Card' 'PayPal' ... 'Credit Card' 'Bank Transfer'_x000a_ 'Apple Pay']"/>
    <x v="0"/>
  </r>
  <r>
    <s v="O02931"/>
    <d v="2024-02-01T00:00:00"/>
    <x v="1"/>
    <x v="0"/>
    <m/>
    <x v="384"/>
    <x v="280"/>
    <x v="1"/>
    <s v="Preston"/>
    <s v="P002"/>
    <x v="15"/>
    <x v="5"/>
    <n v="1"/>
    <n v="149"/>
    <n v="91"/>
    <n v="0.15"/>
    <n v="126.65"/>
    <n v="91"/>
    <n v="35.65"/>
    <s v="['Bank Transfer' 'Credit Card' 'PayPal' ... 'Credit Card' 'Bank Transfer'_x000a_ 'Apple Pay']"/>
    <x v="0"/>
  </r>
  <r>
    <s v="O03041"/>
    <d v="2024-02-01T00:00:00"/>
    <x v="1"/>
    <x v="0"/>
    <m/>
    <x v="385"/>
    <x v="281"/>
    <x v="4"/>
    <s v="Leeds"/>
    <s v="P004"/>
    <x v="22"/>
    <x v="5"/>
    <n v="1"/>
    <n v="55"/>
    <n v="27"/>
    <n v="0"/>
    <n v="55"/>
    <n v="27"/>
    <n v="28"/>
    <s v="['Bank Transfer' 'Credit Card' 'PayPal' ... 'Credit Card' 'Bank Transfer'_x000a_ 'Apple Pay']"/>
    <x v="0"/>
  </r>
  <r>
    <s v="O05626"/>
    <d v="2024-02-01T00:00:00"/>
    <x v="1"/>
    <x v="0"/>
    <m/>
    <x v="51"/>
    <x v="48"/>
    <x v="10"/>
    <s v="Colchester"/>
    <s v="P012"/>
    <x v="14"/>
    <x v="1"/>
    <n v="4"/>
    <n v="85"/>
    <n v="44"/>
    <n v="0.15"/>
    <n v="289"/>
    <n v="176"/>
    <n v="113"/>
    <s v="['Bank Transfer' 'Credit Card' 'PayPal' ... 'Credit Card' 'Bank Transfer'_x000a_ 'Apple Pay']"/>
    <x v="1"/>
  </r>
  <r>
    <s v="O05710"/>
    <d v="2024-02-01T00:00:00"/>
    <x v="1"/>
    <x v="0"/>
    <m/>
    <x v="386"/>
    <x v="282"/>
    <x v="1"/>
    <s v="Manchester"/>
    <s v="P005"/>
    <x v="3"/>
    <x v="3"/>
    <n v="1"/>
    <n v="119"/>
    <n v="72"/>
    <n v="0"/>
    <n v="119"/>
    <n v="72"/>
    <n v="47"/>
    <s v="['Bank Transfer' 'Credit Card' 'PayPal' ... 'Credit Card' 'Bank Transfer'_x000a_ 'Apple Pay']"/>
    <x v="0"/>
  </r>
  <r>
    <s v="O06548"/>
    <d v="2024-02-01T00:00:00"/>
    <x v="1"/>
    <x v="0"/>
    <m/>
    <x v="387"/>
    <x v="9"/>
    <x v="3"/>
    <s v="Brighton"/>
    <s v="P023"/>
    <x v="2"/>
    <x v="2"/>
    <n v="1"/>
    <n v="42"/>
    <n v="20"/>
    <n v="0.05"/>
    <n v="39.9"/>
    <n v="20"/>
    <n v="19.899999999999999"/>
    <s v="['Bank Transfer' 'Credit Card' 'PayPal' ... 'Credit Card' 'Bank Transfer'_x000a_ 'Apple Pay']"/>
    <x v="0"/>
  </r>
  <r>
    <s v="O06911"/>
    <d v="2024-02-01T00:00:00"/>
    <x v="1"/>
    <x v="0"/>
    <m/>
    <x v="388"/>
    <x v="283"/>
    <x v="0"/>
    <s v="Nottingham"/>
    <s v="P013"/>
    <x v="0"/>
    <x v="0"/>
    <n v="2"/>
    <n v="120"/>
    <n v="63"/>
    <n v="0.1"/>
    <n v="216"/>
    <n v="126"/>
    <n v="90"/>
    <s v="['Bank Transfer' 'Credit Card' 'PayPal' ... 'Credit Card' 'Bank Transfer'_x000a_ 'Apple Pay']"/>
    <x v="0"/>
  </r>
  <r>
    <s v="O07094"/>
    <d v="2024-02-01T00:00:00"/>
    <x v="1"/>
    <x v="0"/>
    <m/>
    <x v="246"/>
    <x v="202"/>
    <x v="11"/>
    <s v="Swansea"/>
    <s v="P009"/>
    <x v="1"/>
    <x v="1"/>
    <n v="1"/>
    <n v="95"/>
    <n v="54"/>
    <n v="0.05"/>
    <n v="90.25"/>
    <n v="54"/>
    <n v="36.25"/>
    <s v="['Bank Transfer' 'Credit Card' 'PayPal' ... 'Credit Card' 'Bank Transfer'_x000a_ 'Apple Pay']"/>
    <x v="1"/>
  </r>
  <r>
    <s v="O07485"/>
    <d v="2024-02-01T00:00:00"/>
    <x v="1"/>
    <x v="0"/>
    <m/>
    <x v="389"/>
    <x v="284"/>
    <x v="1"/>
    <s v="Chester"/>
    <s v="P010"/>
    <x v="18"/>
    <x v="1"/>
    <n v="2"/>
    <n v="32"/>
    <n v="14"/>
    <n v="0.1"/>
    <n v="57.6"/>
    <n v="28"/>
    <n v="29.6"/>
    <s v="['Bank Transfer' 'Credit Card' 'PayPal' ... 'Credit Card' 'Bank Transfer'_x000a_ 'Apple Pay']"/>
    <x v="0"/>
  </r>
  <r>
    <s v="O07893"/>
    <d v="2024-02-01T00:00:00"/>
    <x v="1"/>
    <x v="0"/>
    <m/>
    <x v="390"/>
    <x v="285"/>
    <x v="11"/>
    <s v="Wrexham"/>
    <s v="P018"/>
    <x v="5"/>
    <x v="4"/>
    <n v="2"/>
    <n v="45"/>
    <n v="19"/>
    <n v="0.05"/>
    <n v="85.5"/>
    <n v="38"/>
    <n v="47.5"/>
    <s v="['Bank Transfer' 'Credit Card' 'PayPal' ... 'Credit Card' 'Bank Transfer'_x000a_ 'Apple Pay']"/>
    <x v="0"/>
  </r>
  <r>
    <s v="O08514"/>
    <d v="2024-02-01T00:00:00"/>
    <x v="1"/>
    <x v="0"/>
    <m/>
    <x v="382"/>
    <x v="50"/>
    <x v="4"/>
    <s v="Sheffield"/>
    <s v="P013"/>
    <x v="0"/>
    <x v="0"/>
    <n v="2"/>
    <n v="120"/>
    <n v="63"/>
    <n v="0.05"/>
    <n v="228"/>
    <n v="126"/>
    <n v="102"/>
    <s v="['Bank Transfer' 'Credit Card' 'PayPal' ... 'Credit Card' 'Bank Transfer'_x000a_ 'Apple Pay']"/>
    <x v="0"/>
  </r>
  <r>
    <s v="O08617"/>
    <d v="2024-02-01T00:00:00"/>
    <x v="1"/>
    <x v="0"/>
    <m/>
    <x v="391"/>
    <x v="286"/>
    <x v="4"/>
    <s v="Leeds"/>
    <s v="P021"/>
    <x v="21"/>
    <x v="2"/>
    <n v="3"/>
    <n v="28"/>
    <n v="13"/>
    <n v="0"/>
    <n v="84"/>
    <n v="39"/>
    <n v="45"/>
    <s v="['Bank Transfer' 'Credit Card' 'PayPal' ... 'Credit Card' 'Bank Transfer'_x000a_ 'Apple Pay']"/>
    <x v="0"/>
  </r>
  <r>
    <s v="O09069"/>
    <d v="2024-02-01T00:00:00"/>
    <x v="1"/>
    <x v="0"/>
    <m/>
    <x v="392"/>
    <x v="5"/>
    <x v="3"/>
    <s v="Reading"/>
    <s v="P013"/>
    <x v="0"/>
    <x v="0"/>
    <n v="2"/>
    <n v="120"/>
    <n v="63"/>
    <n v="0.05"/>
    <n v="228"/>
    <n v="126"/>
    <n v="102"/>
    <s v="['Bank Transfer' 'Credit Card' 'PayPal' ... 'Credit Card' 'Bank Transfer'_x000a_ 'Apple Pay']"/>
    <x v="0"/>
  </r>
  <r>
    <s v="O09284"/>
    <d v="2024-02-01T00:00:00"/>
    <x v="1"/>
    <x v="0"/>
    <m/>
    <x v="393"/>
    <x v="287"/>
    <x v="3"/>
    <s v="Reading"/>
    <s v="P003"/>
    <x v="19"/>
    <x v="5"/>
    <n v="2"/>
    <n v="69"/>
    <n v="37"/>
    <n v="0.15"/>
    <n v="117.3"/>
    <n v="74"/>
    <n v="43.3"/>
    <s v="['Bank Transfer' 'Credit Card' 'PayPal' ... 'Credit Card' 'Bank Transfer'_x000a_ 'Apple Pay']"/>
    <x v="0"/>
  </r>
  <r>
    <s v="O09548"/>
    <d v="2024-02-01T00:00:00"/>
    <x v="1"/>
    <x v="0"/>
    <m/>
    <x v="196"/>
    <x v="40"/>
    <x v="11"/>
    <s v="Wrexham"/>
    <s v="P024"/>
    <x v="11"/>
    <x v="2"/>
    <n v="2"/>
    <n v="24"/>
    <n v="10"/>
    <n v="0.15"/>
    <n v="40.799999999999997"/>
    <n v="20"/>
    <n v="20.8"/>
    <s v="['Bank Transfer' 'Credit Card' 'PayPal' ... 'Credit Card' 'Bank Transfer'_x000a_ 'Apple Pay']"/>
    <x v="1"/>
  </r>
  <r>
    <s v="O09893"/>
    <d v="2024-02-01T00:00:00"/>
    <x v="1"/>
    <x v="0"/>
    <m/>
    <x v="394"/>
    <x v="217"/>
    <x v="6"/>
    <s v="Bristol"/>
    <s v="P001"/>
    <x v="9"/>
    <x v="5"/>
    <n v="3"/>
    <n v="89"/>
    <n v="48"/>
    <n v="0.05"/>
    <n v="253.65"/>
    <n v="144"/>
    <n v="109.65"/>
    <s v="['Bank Transfer' 'Credit Card' 'PayPal' ... 'Credit Card' 'Bank Transfer'_x000a_ 'Apple Pay']"/>
    <x v="0"/>
  </r>
  <r>
    <s v="O09951"/>
    <d v="2024-02-01T00:00:00"/>
    <x v="1"/>
    <x v="0"/>
    <m/>
    <x v="80"/>
    <x v="76"/>
    <x v="8"/>
    <s v="Middlesbrough"/>
    <s v="P015"/>
    <x v="12"/>
    <x v="0"/>
    <n v="1"/>
    <n v="65"/>
    <n v="32"/>
    <n v="0.1"/>
    <n v="58.5"/>
    <n v="32"/>
    <n v="26.5"/>
    <s v="['Bank Transfer' 'Credit Card' 'PayPal' ... 'Credit Card' 'Bank Transfer'_x000a_ 'Apple Pay']"/>
    <x v="1"/>
  </r>
  <r>
    <s v="O00637"/>
    <d v="2024-02-02T00:00:00"/>
    <x v="1"/>
    <x v="0"/>
    <m/>
    <x v="395"/>
    <x v="288"/>
    <x v="1"/>
    <s v="Manchester"/>
    <s v="P016"/>
    <x v="4"/>
    <x v="0"/>
    <n v="1"/>
    <n v="78"/>
    <n v="39"/>
    <n v="0"/>
    <n v="78"/>
    <n v="39"/>
    <n v="39"/>
    <s v="['Bank Transfer' 'Credit Card' 'PayPal' ... 'Credit Card' 'Bank Transfer'_x000a_ 'Apple Pay']"/>
    <x v="0"/>
  </r>
  <r>
    <s v="O01637"/>
    <d v="2024-02-02T00:00:00"/>
    <x v="1"/>
    <x v="0"/>
    <m/>
    <x v="396"/>
    <x v="238"/>
    <x v="3"/>
    <s v="Reading"/>
    <s v="P013"/>
    <x v="0"/>
    <x v="0"/>
    <n v="1"/>
    <n v="120"/>
    <n v="63"/>
    <n v="0.1"/>
    <n v="108"/>
    <n v="63"/>
    <n v="45"/>
    <s v="['Bank Transfer' 'Credit Card' 'PayPal' ... 'Credit Card' 'Bank Transfer'_x000a_ 'Apple Pay']"/>
    <x v="0"/>
  </r>
  <r>
    <s v="O01941"/>
    <d v="2024-02-02T00:00:00"/>
    <x v="1"/>
    <x v="0"/>
    <m/>
    <x v="397"/>
    <x v="289"/>
    <x v="7"/>
    <s v="Edinburgh"/>
    <s v="P016"/>
    <x v="4"/>
    <x v="0"/>
    <n v="1"/>
    <n v="78"/>
    <n v="39"/>
    <n v="0"/>
    <n v="78"/>
    <n v="39"/>
    <n v="39"/>
    <s v="['Bank Transfer' 'Credit Card' 'PayPal' ... 'Credit Card' 'Bank Transfer'_x000a_ 'Apple Pay']"/>
    <x v="0"/>
  </r>
  <r>
    <s v="O04357"/>
    <d v="2024-02-02T00:00:00"/>
    <x v="1"/>
    <x v="0"/>
    <m/>
    <x v="398"/>
    <x v="290"/>
    <x v="3"/>
    <s v="Oxford"/>
    <s v="P004"/>
    <x v="22"/>
    <x v="5"/>
    <n v="1"/>
    <n v="55"/>
    <n v="27"/>
    <n v="0"/>
    <n v="55"/>
    <n v="27"/>
    <n v="28"/>
    <s v="['Bank Transfer' 'Credit Card' 'PayPal' ... 'Credit Card' 'Bank Transfer'_x000a_ 'Apple Pay']"/>
    <x v="0"/>
  </r>
  <r>
    <s v="O04373"/>
    <d v="2024-02-02T00:00:00"/>
    <x v="1"/>
    <x v="0"/>
    <m/>
    <x v="399"/>
    <x v="291"/>
    <x v="11"/>
    <s v="Swansea"/>
    <s v="P018"/>
    <x v="5"/>
    <x v="4"/>
    <n v="2"/>
    <n v="45"/>
    <n v="19"/>
    <n v="0"/>
    <n v="90"/>
    <n v="38"/>
    <n v="52"/>
    <s v="['Bank Transfer' 'Credit Card' 'PayPal' ... 'Credit Card' 'Bank Transfer'_x000a_ 'Apple Pay']"/>
    <x v="0"/>
  </r>
  <r>
    <s v="O04497"/>
    <d v="2024-02-02T00:00:00"/>
    <x v="1"/>
    <x v="0"/>
    <m/>
    <x v="400"/>
    <x v="39"/>
    <x v="8"/>
    <s v="Durham"/>
    <s v="P023"/>
    <x v="2"/>
    <x v="2"/>
    <n v="3"/>
    <n v="42"/>
    <n v="20"/>
    <n v="0"/>
    <n v="126"/>
    <n v="60"/>
    <n v="66"/>
    <s v="['Bank Transfer' 'Credit Card' 'PayPal' ... 'Credit Card' 'Bank Transfer'_x000a_ 'Apple Pay']"/>
    <x v="0"/>
  </r>
  <r>
    <s v="O04762"/>
    <d v="2024-02-02T00:00:00"/>
    <x v="1"/>
    <x v="0"/>
    <m/>
    <x v="31"/>
    <x v="30"/>
    <x v="0"/>
    <s v="Lincoln"/>
    <s v="P020"/>
    <x v="23"/>
    <x v="4"/>
    <n v="1"/>
    <n v="72"/>
    <n v="34"/>
    <n v="0"/>
    <n v="72"/>
    <n v="34"/>
    <n v="38"/>
    <s v="['Bank Transfer' 'Credit Card' 'PayPal' ... 'Credit Card' 'Bank Transfer'_x000a_ 'Apple Pay']"/>
    <x v="1"/>
  </r>
  <r>
    <s v="O05583"/>
    <d v="2024-02-02T00:00:00"/>
    <x v="1"/>
    <x v="0"/>
    <m/>
    <x v="401"/>
    <x v="292"/>
    <x v="0"/>
    <s v="Derby"/>
    <s v="P019"/>
    <x v="20"/>
    <x v="4"/>
    <n v="3"/>
    <n v="85"/>
    <n v="41"/>
    <n v="0.1"/>
    <n v="229.5"/>
    <n v="123"/>
    <n v="106.5"/>
    <s v="['Bank Transfer' 'Credit Card' 'PayPal' ... 'Credit Card' 'Bank Transfer'_x000a_ 'Apple Pay']"/>
    <x v="0"/>
  </r>
  <r>
    <s v="O06705"/>
    <d v="2024-02-02T00:00:00"/>
    <x v="1"/>
    <x v="0"/>
    <m/>
    <x v="402"/>
    <x v="287"/>
    <x v="4"/>
    <s v="Sheffield"/>
    <s v="P011"/>
    <x v="6"/>
    <x v="1"/>
    <n v="1"/>
    <n v="79"/>
    <n v="42"/>
    <n v="0"/>
    <n v="79"/>
    <n v="42"/>
    <n v="37"/>
    <s v="['Bank Transfer' 'Credit Card' 'PayPal' ... 'Credit Card' 'Bank Transfer'_x000a_ 'Apple Pay']"/>
    <x v="0"/>
  </r>
  <r>
    <s v="O07453"/>
    <d v="2024-02-02T00:00:00"/>
    <x v="1"/>
    <x v="0"/>
    <m/>
    <x v="403"/>
    <x v="240"/>
    <x v="1"/>
    <s v="Manchester"/>
    <s v="P014"/>
    <x v="17"/>
    <x v="0"/>
    <n v="1"/>
    <n v="25"/>
    <n v="11"/>
    <n v="0.1"/>
    <n v="22.5"/>
    <n v="11"/>
    <n v="11.5"/>
    <s v="['Bank Transfer' 'Credit Card' 'PayPal' ... 'Credit Card' 'Bank Transfer'_x000a_ 'Apple Pay']"/>
    <x v="0"/>
  </r>
  <r>
    <s v="O07821"/>
    <d v="2024-02-02T00:00:00"/>
    <x v="1"/>
    <x v="0"/>
    <m/>
    <x v="404"/>
    <x v="48"/>
    <x v="4"/>
    <s v="Sheffield"/>
    <s v="P015"/>
    <x v="12"/>
    <x v="0"/>
    <n v="1"/>
    <n v="65"/>
    <n v="32"/>
    <n v="0"/>
    <n v="65"/>
    <n v="32"/>
    <n v="33"/>
    <s v="['Bank Transfer' 'Credit Card' 'PayPal' ... 'Credit Card' 'Bank Transfer'_x000a_ 'Apple Pay']"/>
    <x v="0"/>
  </r>
  <r>
    <s v="O08427"/>
    <d v="2024-02-02T00:00:00"/>
    <x v="1"/>
    <x v="0"/>
    <m/>
    <x v="405"/>
    <x v="135"/>
    <x v="10"/>
    <s v="Ipswich"/>
    <s v="P002"/>
    <x v="15"/>
    <x v="5"/>
    <n v="1"/>
    <n v="149"/>
    <n v="91"/>
    <n v="0.15"/>
    <n v="126.65"/>
    <n v="91"/>
    <n v="35.65"/>
    <s v="['Bank Transfer' 'Credit Card' 'PayPal' ... 'Credit Card' 'Bank Transfer'_x000a_ 'Apple Pay']"/>
    <x v="0"/>
  </r>
  <r>
    <s v="O08530"/>
    <d v="2024-02-02T00:00:00"/>
    <x v="1"/>
    <x v="0"/>
    <m/>
    <x v="406"/>
    <x v="293"/>
    <x v="11"/>
    <s v="Swansea"/>
    <s v="P010"/>
    <x v="18"/>
    <x v="1"/>
    <n v="2"/>
    <n v="32"/>
    <n v="14"/>
    <n v="0.05"/>
    <n v="60.8"/>
    <n v="28"/>
    <n v="32.799999999999997"/>
    <s v="['Bank Transfer' 'Credit Card' 'PayPal' ... 'Credit Card' 'Bank Transfer'_x000a_ 'Apple Pay']"/>
    <x v="0"/>
  </r>
  <r>
    <s v="O09682"/>
    <d v="2024-02-02T00:00:00"/>
    <x v="1"/>
    <x v="0"/>
    <m/>
    <x v="407"/>
    <x v="294"/>
    <x v="6"/>
    <s v="Bristol"/>
    <s v="P019"/>
    <x v="20"/>
    <x v="4"/>
    <n v="3"/>
    <n v="85"/>
    <n v="41"/>
    <n v="0"/>
    <n v="255"/>
    <n v="123"/>
    <n v="132"/>
    <s v="['Bank Transfer' 'Credit Card' 'PayPal' ... 'Credit Card' 'Bank Transfer'_x000a_ 'Apple Pay']"/>
    <x v="0"/>
  </r>
  <r>
    <s v="O00202"/>
    <d v="2024-02-03T00:00:00"/>
    <x v="1"/>
    <x v="0"/>
    <m/>
    <x v="408"/>
    <x v="86"/>
    <x v="7"/>
    <s v="Dundee"/>
    <s v="P014"/>
    <x v="17"/>
    <x v="0"/>
    <n v="3"/>
    <n v="25"/>
    <n v="11"/>
    <n v="0"/>
    <n v="75"/>
    <n v="33"/>
    <n v="42"/>
    <s v="['Bank Transfer' 'Credit Card' 'PayPal' ... 'Credit Card' 'Bank Transfer'_x000a_ 'Apple Pay']"/>
    <x v="0"/>
  </r>
  <r>
    <s v="O00607"/>
    <d v="2024-02-03T00:00:00"/>
    <x v="1"/>
    <x v="0"/>
    <m/>
    <x v="61"/>
    <x v="58"/>
    <x v="6"/>
    <s v="Plymouth"/>
    <s v="P020"/>
    <x v="23"/>
    <x v="4"/>
    <n v="1"/>
    <n v="72"/>
    <n v="34"/>
    <n v="0.1"/>
    <n v="64.8"/>
    <n v="34"/>
    <n v="30.8"/>
    <s v="['Bank Transfer' 'Credit Card' 'PayPal' ... 'Credit Card' 'Bank Transfer'_x000a_ 'Apple Pay']"/>
    <x v="1"/>
  </r>
  <r>
    <s v="O01099"/>
    <d v="2024-02-03T00:00:00"/>
    <x v="1"/>
    <x v="0"/>
    <m/>
    <x v="235"/>
    <x v="196"/>
    <x v="3"/>
    <s v="Brighton"/>
    <s v="P021"/>
    <x v="21"/>
    <x v="2"/>
    <n v="1"/>
    <n v="28"/>
    <n v="13"/>
    <n v="0.05"/>
    <n v="26.6"/>
    <n v="13"/>
    <n v="13.6"/>
    <s v="['Bank Transfer' 'Credit Card' 'PayPal' ... 'Credit Card' 'Bank Transfer'_x000a_ 'Apple Pay']"/>
    <x v="1"/>
  </r>
  <r>
    <s v="O02474"/>
    <d v="2024-02-03T00:00:00"/>
    <x v="1"/>
    <x v="0"/>
    <m/>
    <x v="409"/>
    <x v="155"/>
    <x v="1"/>
    <s v="Liverpool"/>
    <s v="P010"/>
    <x v="18"/>
    <x v="1"/>
    <n v="1"/>
    <n v="32"/>
    <n v="14"/>
    <n v="0.1"/>
    <n v="28.8"/>
    <n v="14"/>
    <n v="14.8"/>
    <s v="['Bank Transfer' 'Credit Card' 'PayPal' ... 'Credit Card' 'Bank Transfer'_x000a_ 'Apple Pay']"/>
    <x v="0"/>
  </r>
  <r>
    <s v="O02637"/>
    <d v="2024-02-03T00:00:00"/>
    <x v="1"/>
    <x v="0"/>
    <m/>
    <x v="410"/>
    <x v="129"/>
    <x v="3"/>
    <s v="Guildford"/>
    <s v="P018"/>
    <x v="5"/>
    <x v="4"/>
    <n v="2"/>
    <n v="45"/>
    <n v="19"/>
    <n v="0.1"/>
    <n v="81"/>
    <n v="38"/>
    <n v="43"/>
    <s v="['Bank Transfer' 'Credit Card' 'PayPal' ... 'Credit Card' 'Bank Transfer'_x000a_ 'Apple Pay']"/>
    <x v="0"/>
  </r>
  <r>
    <s v="O03077"/>
    <d v="2024-02-03T00:00:00"/>
    <x v="1"/>
    <x v="0"/>
    <m/>
    <x v="411"/>
    <x v="295"/>
    <x v="4"/>
    <s v="Hull"/>
    <s v="P001"/>
    <x v="9"/>
    <x v="5"/>
    <n v="3"/>
    <n v="89"/>
    <n v="48"/>
    <n v="0"/>
    <n v="267"/>
    <n v="144"/>
    <n v="123"/>
    <s v="['Bank Transfer' 'Credit Card' 'PayPal' ... 'Credit Card' 'Bank Transfer'_x000a_ 'Apple Pay']"/>
    <x v="0"/>
  </r>
  <r>
    <s v="O05016"/>
    <d v="2024-02-03T00:00:00"/>
    <x v="1"/>
    <x v="0"/>
    <m/>
    <x v="306"/>
    <x v="190"/>
    <x v="4"/>
    <s v="Hull"/>
    <s v="P017"/>
    <x v="10"/>
    <x v="4"/>
    <n v="3"/>
    <n v="58"/>
    <n v="25"/>
    <n v="0"/>
    <n v="174"/>
    <n v="75"/>
    <n v="99"/>
    <s v="['Bank Transfer' 'Credit Card' 'PayPal' ... 'Credit Card' 'Bank Transfer'_x000a_ 'Apple Pay']"/>
    <x v="1"/>
  </r>
  <r>
    <s v="O05321"/>
    <d v="2024-02-03T00:00:00"/>
    <x v="1"/>
    <x v="0"/>
    <m/>
    <x v="138"/>
    <x v="127"/>
    <x v="7"/>
    <s v="Edinburgh"/>
    <s v="P011"/>
    <x v="6"/>
    <x v="1"/>
    <n v="1"/>
    <n v="79"/>
    <n v="42"/>
    <n v="0"/>
    <n v="79"/>
    <n v="42"/>
    <n v="37"/>
    <s v="['Bank Transfer' 'Credit Card' 'PayPal' ... 'Credit Card' 'Bank Transfer'_x000a_ 'Apple Pay']"/>
    <x v="1"/>
  </r>
  <r>
    <s v="O05589"/>
    <d v="2024-02-03T00:00:00"/>
    <x v="1"/>
    <x v="0"/>
    <m/>
    <x v="412"/>
    <x v="195"/>
    <x v="5"/>
    <s v="Lisburn"/>
    <s v="P013"/>
    <x v="0"/>
    <x v="0"/>
    <n v="2"/>
    <n v="120"/>
    <n v="63"/>
    <n v="0.05"/>
    <n v="228"/>
    <n v="126"/>
    <n v="102"/>
    <s v="['Bank Transfer' 'Credit Card' 'PayPal' ... 'Credit Card' 'Bank Transfer'_x000a_ 'Apple Pay']"/>
    <x v="0"/>
  </r>
  <r>
    <s v="O06103"/>
    <d v="2024-02-03T00:00:00"/>
    <x v="1"/>
    <x v="0"/>
    <m/>
    <x v="347"/>
    <x v="179"/>
    <x v="1"/>
    <s v="Manchester"/>
    <s v="P012"/>
    <x v="14"/>
    <x v="1"/>
    <n v="3"/>
    <n v="85"/>
    <n v="44"/>
    <n v="0"/>
    <n v="255"/>
    <n v="132"/>
    <n v="123"/>
    <s v="['Bank Transfer' 'Credit Card' 'PayPal' ... 'Credit Card' 'Bank Transfer'_x000a_ 'Apple Pay']"/>
    <x v="1"/>
  </r>
  <r>
    <s v="O06712"/>
    <d v="2024-02-03T00:00:00"/>
    <x v="1"/>
    <x v="0"/>
    <m/>
    <x v="413"/>
    <x v="296"/>
    <x v="10"/>
    <s v="Cambridge"/>
    <s v="P001"/>
    <x v="9"/>
    <x v="5"/>
    <n v="1"/>
    <n v="89"/>
    <n v="48"/>
    <n v="0"/>
    <n v="89"/>
    <n v="48"/>
    <n v="41"/>
    <s v="['Bank Transfer' 'Credit Card' 'PayPal' ... 'Credit Card' 'Bank Transfer'_x000a_ 'Apple Pay']"/>
    <x v="0"/>
  </r>
  <r>
    <s v="O07236"/>
    <d v="2024-02-03T00:00:00"/>
    <x v="1"/>
    <x v="0"/>
    <m/>
    <x v="414"/>
    <x v="297"/>
    <x v="9"/>
    <s v="Worcester"/>
    <s v="P009"/>
    <x v="1"/>
    <x v="1"/>
    <n v="2"/>
    <n v="95"/>
    <n v="54"/>
    <n v="0.15"/>
    <n v="161.5"/>
    <n v="108"/>
    <n v="53.5"/>
    <s v="['Bank Transfer' 'Credit Card' 'PayPal' ... 'Credit Card' 'Bank Transfer'_x000a_ 'Apple Pay']"/>
    <x v="0"/>
  </r>
  <r>
    <s v="O07497"/>
    <d v="2024-02-03T00:00:00"/>
    <x v="1"/>
    <x v="0"/>
    <m/>
    <x v="415"/>
    <x v="298"/>
    <x v="6"/>
    <s v="Exeter"/>
    <s v="P001"/>
    <x v="9"/>
    <x v="5"/>
    <n v="1"/>
    <n v="89"/>
    <n v="48"/>
    <n v="0"/>
    <n v="89"/>
    <n v="48"/>
    <n v="41"/>
    <s v="['Bank Transfer' 'Credit Card' 'PayPal' ... 'Credit Card' 'Bank Transfer'_x000a_ 'Apple Pay']"/>
    <x v="0"/>
  </r>
  <r>
    <s v="O08984"/>
    <d v="2024-02-03T00:00:00"/>
    <x v="1"/>
    <x v="0"/>
    <m/>
    <x v="416"/>
    <x v="299"/>
    <x v="7"/>
    <s v="Dundee"/>
    <s v="P010"/>
    <x v="18"/>
    <x v="1"/>
    <n v="4"/>
    <n v="32"/>
    <n v="14"/>
    <n v="0.1"/>
    <n v="115.2"/>
    <n v="56"/>
    <n v="59.2"/>
    <s v="['Bank Transfer' 'Credit Card' 'PayPal' ... 'Credit Card' 'Bank Transfer'_x000a_ 'Apple Pay']"/>
    <x v="0"/>
  </r>
  <r>
    <s v="O00219"/>
    <d v="2024-02-04T00:00:00"/>
    <x v="1"/>
    <x v="0"/>
    <m/>
    <x v="417"/>
    <x v="300"/>
    <x v="11"/>
    <s v="Newport"/>
    <s v="P022"/>
    <x v="8"/>
    <x v="2"/>
    <n v="1"/>
    <n v="35"/>
    <n v="16"/>
    <n v="0.1"/>
    <n v="31.5"/>
    <n v="16"/>
    <n v="15.5"/>
    <s v="['Bank Transfer' 'Credit Card' 'PayPal' ... 'Credit Card' 'Bank Transfer'_x000a_ 'Apple Pay']"/>
    <x v="0"/>
  </r>
  <r>
    <s v="O01059"/>
    <d v="2024-02-04T00:00:00"/>
    <x v="1"/>
    <x v="0"/>
    <m/>
    <x v="418"/>
    <x v="301"/>
    <x v="2"/>
    <s v="London"/>
    <s v="P018"/>
    <x v="5"/>
    <x v="4"/>
    <n v="1"/>
    <n v="45"/>
    <n v="19"/>
    <n v="0"/>
    <n v="45"/>
    <n v="19"/>
    <n v="26"/>
    <s v="['Bank Transfer' 'Credit Card' 'PayPal' ... 'Credit Card' 'Bank Transfer'_x000a_ 'Apple Pay']"/>
    <x v="0"/>
  </r>
  <r>
    <s v="O01807"/>
    <d v="2024-02-04T00:00:00"/>
    <x v="1"/>
    <x v="0"/>
    <m/>
    <x v="269"/>
    <x v="219"/>
    <x v="9"/>
    <s v="Birmingham"/>
    <s v="P023"/>
    <x v="2"/>
    <x v="2"/>
    <n v="2"/>
    <n v="42"/>
    <n v="20"/>
    <n v="0.05"/>
    <n v="79.8"/>
    <n v="40"/>
    <n v="39.799999999999997"/>
    <s v="['Bank Transfer' 'Credit Card' 'PayPal' ... 'Credit Card' 'Bank Transfer'_x000a_ 'Apple Pay']"/>
    <x v="1"/>
  </r>
  <r>
    <s v="O01956"/>
    <d v="2024-02-04T00:00:00"/>
    <x v="1"/>
    <x v="0"/>
    <m/>
    <x v="290"/>
    <x v="231"/>
    <x v="3"/>
    <s v="Guildford"/>
    <s v="P004"/>
    <x v="22"/>
    <x v="5"/>
    <n v="1"/>
    <n v="55"/>
    <n v="27"/>
    <n v="0.2"/>
    <n v="44"/>
    <n v="27"/>
    <n v="17"/>
    <s v="['Bank Transfer' 'Credit Card' 'PayPal' ... 'Credit Card' 'Bank Transfer'_x000a_ 'Apple Pay']"/>
    <x v="1"/>
  </r>
  <r>
    <s v="O02044"/>
    <d v="2024-02-04T00:00:00"/>
    <x v="1"/>
    <x v="0"/>
    <m/>
    <x v="419"/>
    <x v="302"/>
    <x v="10"/>
    <s v="Colchester"/>
    <s v="P023"/>
    <x v="2"/>
    <x v="2"/>
    <n v="1"/>
    <n v="42"/>
    <n v="20"/>
    <n v="0.05"/>
    <n v="39.9"/>
    <n v="20"/>
    <n v="19.899999999999999"/>
    <s v="['Bank Transfer' 'Credit Card' 'PayPal' ... 'Credit Card' 'Bank Transfer'_x000a_ 'Apple Pay']"/>
    <x v="0"/>
  </r>
  <r>
    <s v="O04358"/>
    <d v="2024-02-04T00:00:00"/>
    <x v="1"/>
    <x v="0"/>
    <m/>
    <x v="303"/>
    <x v="239"/>
    <x v="5"/>
    <s v="Newry"/>
    <s v="P014"/>
    <x v="17"/>
    <x v="0"/>
    <n v="2"/>
    <n v="25"/>
    <n v="11"/>
    <n v="0"/>
    <n v="50"/>
    <n v="22"/>
    <n v="28"/>
    <s v="['Bank Transfer' 'Credit Card' 'PayPal' ... 'Credit Card' 'Bank Transfer'_x000a_ 'Apple Pay']"/>
    <x v="1"/>
  </r>
  <r>
    <s v="O04579"/>
    <d v="2024-02-04T00:00:00"/>
    <x v="1"/>
    <x v="0"/>
    <m/>
    <x v="420"/>
    <x v="225"/>
    <x v="9"/>
    <s v="Wolverhampton"/>
    <s v="P007"/>
    <x v="7"/>
    <x v="3"/>
    <n v="1"/>
    <n v="129"/>
    <n v="78"/>
    <n v="0.05"/>
    <n v="122.55"/>
    <n v="78"/>
    <n v="44.55"/>
    <s v="['Bank Transfer' 'Credit Card' 'PayPal' ... 'Credit Card' 'Bank Transfer'_x000a_ 'Apple Pay']"/>
    <x v="0"/>
  </r>
  <r>
    <s v="O04798"/>
    <d v="2024-02-04T00:00:00"/>
    <x v="1"/>
    <x v="0"/>
    <m/>
    <x v="378"/>
    <x v="91"/>
    <x v="2"/>
    <s v="London"/>
    <s v="P012"/>
    <x v="14"/>
    <x v="1"/>
    <n v="1"/>
    <n v="85"/>
    <n v="44"/>
    <n v="0.05"/>
    <n v="80.75"/>
    <n v="44"/>
    <n v="36.75"/>
    <s v="['Bank Transfer' 'Credit Card' 'PayPal' ... 'Credit Card' 'Bank Transfer'_x000a_ 'Apple Pay']"/>
    <x v="1"/>
  </r>
  <r>
    <s v="O05648"/>
    <d v="2024-02-04T00:00:00"/>
    <x v="1"/>
    <x v="0"/>
    <m/>
    <x v="183"/>
    <x v="163"/>
    <x v="1"/>
    <s v="Chester"/>
    <s v="P002"/>
    <x v="15"/>
    <x v="5"/>
    <n v="5"/>
    <n v="149"/>
    <n v="91"/>
    <n v="0.05"/>
    <n v="707.75"/>
    <n v="455"/>
    <n v="252.75"/>
    <s v="['Bank Transfer' 'Credit Card' 'PayPal' ... 'Credit Card' 'Bank Transfer'_x000a_ 'Apple Pay']"/>
    <x v="1"/>
  </r>
  <r>
    <s v="O05803"/>
    <d v="2024-02-04T00:00:00"/>
    <x v="1"/>
    <x v="0"/>
    <m/>
    <x v="421"/>
    <x v="87"/>
    <x v="6"/>
    <s v="Exeter"/>
    <s v="P004"/>
    <x v="22"/>
    <x v="5"/>
    <n v="1"/>
    <n v="55"/>
    <n v="27"/>
    <n v="0.1"/>
    <n v="49.5"/>
    <n v="27"/>
    <n v="22.5"/>
    <s v="['Bank Transfer' 'Credit Card' 'PayPal' ... 'Credit Card' 'Bank Transfer'_x000a_ 'Apple Pay']"/>
    <x v="0"/>
  </r>
  <r>
    <s v="O06076"/>
    <d v="2024-02-04T00:00:00"/>
    <x v="1"/>
    <x v="0"/>
    <m/>
    <x v="422"/>
    <x v="303"/>
    <x v="0"/>
    <s v="Nottingham"/>
    <s v="P006"/>
    <x v="16"/>
    <x v="3"/>
    <n v="1"/>
    <n v="99"/>
    <n v="58"/>
    <n v="0"/>
    <n v="99"/>
    <n v="58"/>
    <n v="41"/>
    <s v="['Bank Transfer' 'Credit Card' 'PayPal' ... 'Credit Card' 'Bank Transfer'_x000a_ 'Apple Pay']"/>
    <x v="0"/>
  </r>
  <r>
    <s v="O06724"/>
    <d v="2024-02-04T00:00:00"/>
    <x v="1"/>
    <x v="0"/>
    <m/>
    <x v="412"/>
    <x v="195"/>
    <x v="5"/>
    <s v="Lisburn"/>
    <s v="P007"/>
    <x v="7"/>
    <x v="3"/>
    <n v="3"/>
    <n v="129"/>
    <n v="78"/>
    <n v="0.05"/>
    <n v="367.65"/>
    <n v="234"/>
    <n v="133.65"/>
    <s v="['Bank Transfer' 'Credit Card' 'PayPal' ... 'Credit Card' 'Bank Transfer'_x000a_ 'Apple Pay']"/>
    <x v="1"/>
  </r>
  <r>
    <s v="O07347"/>
    <d v="2024-02-04T00:00:00"/>
    <x v="1"/>
    <x v="0"/>
    <m/>
    <x v="243"/>
    <x v="201"/>
    <x v="7"/>
    <s v="Aberdeen"/>
    <s v="P020"/>
    <x v="23"/>
    <x v="4"/>
    <n v="2"/>
    <n v="72"/>
    <n v="34"/>
    <n v="0"/>
    <n v="144"/>
    <n v="68"/>
    <n v="76"/>
    <s v="['Bank Transfer' 'Credit Card' 'PayPal' ... 'Credit Card' 'Bank Transfer'_x000a_ 'Apple Pay']"/>
    <x v="1"/>
  </r>
  <r>
    <s v="O07655"/>
    <d v="2024-02-04T00:00:00"/>
    <x v="1"/>
    <x v="0"/>
    <m/>
    <x v="101"/>
    <x v="94"/>
    <x v="10"/>
    <s v="Norwich"/>
    <s v="P008"/>
    <x v="13"/>
    <x v="3"/>
    <n v="1"/>
    <n v="249"/>
    <n v="168"/>
    <n v="0.1"/>
    <n v="224.1"/>
    <n v="168"/>
    <n v="56.1"/>
    <s v="['Bank Transfer' 'Credit Card' 'PayPal' ... 'Credit Card' 'Bank Transfer'_x000a_ 'Apple Pay']"/>
    <x v="1"/>
  </r>
  <r>
    <s v="O08142"/>
    <d v="2024-02-04T00:00:00"/>
    <x v="1"/>
    <x v="0"/>
    <m/>
    <x v="423"/>
    <x v="304"/>
    <x v="3"/>
    <s v="Brighton"/>
    <s v="P003"/>
    <x v="19"/>
    <x v="5"/>
    <n v="1"/>
    <n v="69"/>
    <n v="37"/>
    <n v="0.15"/>
    <n v="58.65"/>
    <n v="37"/>
    <n v="21.65"/>
    <s v="['Bank Transfer' 'Credit Card' 'PayPal' ... 'Credit Card' 'Bank Transfer'_x000a_ 'Apple Pay']"/>
    <x v="0"/>
  </r>
  <r>
    <s v="O08546"/>
    <d v="2024-02-04T00:00:00"/>
    <x v="1"/>
    <x v="0"/>
    <m/>
    <x v="424"/>
    <x v="305"/>
    <x v="5"/>
    <s v="Derry"/>
    <s v="P007"/>
    <x v="7"/>
    <x v="3"/>
    <n v="3"/>
    <n v="129"/>
    <n v="78"/>
    <n v="0.1"/>
    <n v="348.3"/>
    <n v="234"/>
    <n v="114.3"/>
    <s v="['Bank Transfer' 'Credit Card' 'PayPal' ... 'Credit Card' 'Bank Transfer'_x000a_ 'Apple Pay']"/>
    <x v="0"/>
  </r>
  <r>
    <s v="O08674"/>
    <d v="2024-02-04T00:00:00"/>
    <x v="1"/>
    <x v="0"/>
    <m/>
    <x v="425"/>
    <x v="168"/>
    <x v="10"/>
    <s v="Norwich"/>
    <s v="P007"/>
    <x v="7"/>
    <x v="3"/>
    <n v="1"/>
    <n v="129"/>
    <n v="78"/>
    <n v="0.1"/>
    <n v="116.1"/>
    <n v="78"/>
    <n v="38.1"/>
    <s v="['Bank Transfer' 'Credit Card' 'PayPal' ... 'Credit Card' 'Bank Transfer'_x000a_ 'Apple Pay']"/>
    <x v="0"/>
  </r>
  <r>
    <s v="O08746"/>
    <d v="2024-02-04T00:00:00"/>
    <x v="1"/>
    <x v="0"/>
    <m/>
    <x v="426"/>
    <x v="68"/>
    <x v="6"/>
    <s v="Bristol"/>
    <s v="P024"/>
    <x v="11"/>
    <x v="2"/>
    <n v="1"/>
    <n v="24"/>
    <n v="10"/>
    <n v="0.15"/>
    <n v="20.399999999999999"/>
    <n v="10"/>
    <n v="10.4"/>
    <s v="['Bank Transfer' 'Credit Card' 'PayPal' ... 'Credit Card' 'Bank Transfer'_x000a_ 'Apple Pay']"/>
    <x v="0"/>
  </r>
  <r>
    <s v="O09409"/>
    <d v="2024-02-04T00:00:00"/>
    <x v="1"/>
    <x v="0"/>
    <m/>
    <x v="427"/>
    <x v="175"/>
    <x v="7"/>
    <s v="Dundee"/>
    <s v="P014"/>
    <x v="17"/>
    <x v="0"/>
    <n v="4"/>
    <n v="25"/>
    <n v="11"/>
    <n v="0.05"/>
    <n v="95"/>
    <n v="44"/>
    <n v="51"/>
    <s v="['Bank Transfer' 'Credit Card' 'PayPal' ... 'Credit Card' 'Bank Transfer'_x000a_ 'Apple Pay']"/>
    <x v="0"/>
  </r>
  <r>
    <s v="O09531"/>
    <d v="2024-02-04T00:00:00"/>
    <x v="1"/>
    <x v="0"/>
    <m/>
    <x v="428"/>
    <x v="246"/>
    <x v="6"/>
    <s v="Plymouth"/>
    <s v="P001"/>
    <x v="9"/>
    <x v="5"/>
    <n v="1"/>
    <n v="89"/>
    <n v="48"/>
    <n v="0"/>
    <n v="89"/>
    <n v="48"/>
    <n v="41"/>
    <s v="['Bank Transfer' 'Credit Card' 'PayPal' ... 'Credit Card' 'Bank Transfer'_x000a_ 'Apple Pay']"/>
    <x v="0"/>
  </r>
  <r>
    <s v="O09901"/>
    <d v="2024-02-04T00:00:00"/>
    <x v="1"/>
    <x v="0"/>
    <m/>
    <x v="429"/>
    <x v="306"/>
    <x v="10"/>
    <s v="Cambridge"/>
    <s v="P011"/>
    <x v="6"/>
    <x v="1"/>
    <n v="1"/>
    <n v="79"/>
    <n v="42"/>
    <n v="0.05"/>
    <n v="75.05"/>
    <n v="42"/>
    <n v="33.049999999999997"/>
    <s v="['Bank Transfer' 'Credit Card' 'PayPal' ... 'Credit Card' 'Bank Transfer'_x000a_ 'Apple Pay']"/>
    <x v="0"/>
  </r>
  <r>
    <s v="O00201"/>
    <d v="2024-02-05T00:00:00"/>
    <x v="1"/>
    <x v="0"/>
    <m/>
    <x v="430"/>
    <x v="307"/>
    <x v="5"/>
    <s v="Newry"/>
    <s v="P023"/>
    <x v="2"/>
    <x v="2"/>
    <n v="1"/>
    <n v="42"/>
    <n v="20"/>
    <n v="0.05"/>
    <n v="39.9"/>
    <n v="20"/>
    <n v="19.899999999999999"/>
    <s v="['Bank Transfer' 'Credit Card' 'PayPal' ... 'Credit Card' 'Bank Transfer'_x000a_ 'Apple Pay']"/>
    <x v="0"/>
  </r>
  <r>
    <s v="O00546"/>
    <d v="2024-02-05T00:00:00"/>
    <x v="1"/>
    <x v="0"/>
    <m/>
    <x v="431"/>
    <x v="308"/>
    <x v="9"/>
    <s v="Birmingham"/>
    <s v="P006"/>
    <x v="16"/>
    <x v="3"/>
    <n v="1"/>
    <n v="99"/>
    <n v="58"/>
    <n v="0"/>
    <n v="99"/>
    <n v="58"/>
    <n v="41"/>
    <s v="['Bank Transfer' 'Credit Card' 'PayPal' ... 'Credit Card' 'Bank Transfer'_x000a_ 'Apple Pay']"/>
    <x v="0"/>
  </r>
  <r>
    <s v="O01976"/>
    <d v="2024-02-05T00:00:00"/>
    <x v="1"/>
    <x v="0"/>
    <m/>
    <x v="432"/>
    <x v="309"/>
    <x v="4"/>
    <s v="Hull"/>
    <s v="P013"/>
    <x v="0"/>
    <x v="0"/>
    <n v="2"/>
    <n v="120"/>
    <n v="63"/>
    <n v="0"/>
    <n v="240"/>
    <n v="126"/>
    <n v="114"/>
    <s v="['Bank Transfer' 'Credit Card' 'PayPal' ... 'Credit Card' 'Bank Transfer'_x000a_ 'Apple Pay']"/>
    <x v="0"/>
  </r>
  <r>
    <s v="O02363"/>
    <d v="2024-02-05T00:00:00"/>
    <x v="1"/>
    <x v="0"/>
    <m/>
    <x v="433"/>
    <x v="310"/>
    <x v="1"/>
    <s v="Chester"/>
    <s v="P013"/>
    <x v="0"/>
    <x v="0"/>
    <n v="1"/>
    <n v="120"/>
    <n v="63"/>
    <n v="0"/>
    <n v="120"/>
    <n v="63"/>
    <n v="57"/>
    <s v="['Bank Transfer' 'Credit Card' 'PayPal' ... 'Credit Card' 'Bank Transfer'_x000a_ 'Apple Pay']"/>
    <x v="0"/>
  </r>
  <r>
    <s v="O02560"/>
    <d v="2024-02-05T00:00:00"/>
    <x v="1"/>
    <x v="0"/>
    <m/>
    <x v="434"/>
    <x v="311"/>
    <x v="2"/>
    <s v="London"/>
    <s v="P006"/>
    <x v="16"/>
    <x v="3"/>
    <n v="3"/>
    <n v="99"/>
    <n v="58"/>
    <n v="0"/>
    <n v="297"/>
    <n v="174"/>
    <n v="123"/>
    <s v="['Bank Transfer' 'Credit Card' 'PayPal' ... 'Credit Card' 'Bank Transfer'_x000a_ 'Apple Pay']"/>
    <x v="0"/>
  </r>
  <r>
    <s v="O03989"/>
    <d v="2024-02-05T00:00:00"/>
    <x v="1"/>
    <x v="0"/>
    <m/>
    <x v="435"/>
    <x v="92"/>
    <x v="4"/>
    <s v="Leeds"/>
    <s v="P011"/>
    <x v="6"/>
    <x v="1"/>
    <n v="1"/>
    <n v="79"/>
    <n v="42"/>
    <n v="0.1"/>
    <n v="71.099999999999994"/>
    <n v="42"/>
    <n v="29.1"/>
    <s v="['Bank Transfer' 'Credit Card' 'PayPal' ... 'Credit Card' 'Bank Transfer'_x000a_ 'Apple Pay']"/>
    <x v="0"/>
  </r>
  <r>
    <s v="O04026"/>
    <d v="2024-02-05T00:00:00"/>
    <x v="1"/>
    <x v="0"/>
    <m/>
    <x v="388"/>
    <x v="283"/>
    <x v="0"/>
    <s v="Nottingham"/>
    <s v="P022"/>
    <x v="8"/>
    <x v="2"/>
    <n v="1"/>
    <n v="35"/>
    <n v="16"/>
    <n v="0"/>
    <n v="35"/>
    <n v="16"/>
    <n v="19"/>
    <s v="['Bank Transfer' 'Credit Card' 'PayPal' ... 'Credit Card' 'Bank Transfer'_x000a_ 'Apple Pay']"/>
    <x v="1"/>
  </r>
  <r>
    <s v="O04537"/>
    <d v="2024-02-05T00:00:00"/>
    <x v="1"/>
    <x v="0"/>
    <m/>
    <x v="436"/>
    <x v="232"/>
    <x v="1"/>
    <s v="Chester"/>
    <s v="P021"/>
    <x v="21"/>
    <x v="2"/>
    <n v="2"/>
    <n v="28"/>
    <n v="13"/>
    <n v="0.1"/>
    <n v="50.4"/>
    <n v="26"/>
    <n v="24.4"/>
    <s v="['Bank Transfer' 'Credit Card' 'PayPal' ... 'Credit Card' 'Bank Transfer'_x000a_ 'Apple Pay']"/>
    <x v="0"/>
  </r>
  <r>
    <s v="O05273"/>
    <d v="2024-02-05T00:00:00"/>
    <x v="1"/>
    <x v="0"/>
    <m/>
    <x v="377"/>
    <x v="276"/>
    <x v="10"/>
    <s v="Cambridge"/>
    <s v="P014"/>
    <x v="17"/>
    <x v="0"/>
    <n v="2"/>
    <n v="25"/>
    <n v="11"/>
    <n v="0.05"/>
    <n v="47.5"/>
    <n v="22"/>
    <n v="25.5"/>
    <s v="['Bank Transfer' 'Credit Card' 'PayPal' ... 'Credit Card' 'Bank Transfer'_x000a_ 'Apple Pay']"/>
    <x v="1"/>
  </r>
  <r>
    <s v="O06313"/>
    <d v="2024-02-05T00:00:00"/>
    <x v="1"/>
    <x v="0"/>
    <m/>
    <x v="68"/>
    <x v="65"/>
    <x v="0"/>
    <s v="Leicester"/>
    <s v="P019"/>
    <x v="20"/>
    <x v="4"/>
    <n v="1"/>
    <n v="85"/>
    <n v="41"/>
    <n v="0.15"/>
    <n v="72.25"/>
    <n v="41"/>
    <n v="31.25"/>
    <s v="['Bank Transfer' 'Credit Card' 'PayPal' ... 'Credit Card' 'Bank Transfer'_x000a_ 'Apple Pay']"/>
    <x v="1"/>
  </r>
  <r>
    <s v="O06422"/>
    <d v="2024-02-05T00:00:00"/>
    <x v="1"/>
    <x v="0"/>
    <m/>
    <x v="437"/>
    <x v="109"/>
    <x v="11"/>
    <s v="Swansea"/>
    <s v="P022"/>
    <x v="8"/>
    <x v="2"/>
    <n v="1"/>
    <n v="35"/>
    <n v="16"/>
    <n v="0"/>
    <n v="35"/>
    <n v="16"/>
    <n v="19"/>
    <s v="['Bank Transfer' 'Credit Card' 'PayPal' ... 'Credit Card' 'Bank Transfer'_x000a_ 'Apple Pay']"/>
    <x v="0"/>
  </r>
  <r>
    <s v="O07087"/>
    <d v="2024-02-05T00:00:00"/>
    <x v="1"/>
    <x v="0"/>
    <m/>
    <x v="145"/>
    <x v="132"/>
    <x v="9"/>
    <s v="Wolverhampton"/>
    <s v="P014"/>
    <x v="17"/>
    <x v="0"/>
    <n v="1"/>
    <n v="25"/>
    <n v="11"/>
    <n v="0.05"/>
    <n v="23.75"/>
    <n v="11"/>
    <n v="12.75"/>
    <s v="['Bank Transfer' 'Credit Card' 'PayPal' ... 'Credit Card' 'Bank Transfer'_x000a_ 'Apple Pay']"/>
    <x v="1"/>
  </r>
  <r>
    <s v="O07734"/>
    <d v="2024-02-05T00:00:00"/>
    <x v="1"/>
    <x v="0"/>
    <m/>
    <x v="438"/>
    <x v="312"/>
    <x v="0"/>
    <s v="Lincoln"/>
    <s v="P015"/>
    <x v="12"/>
    <x v="0"/>
    <n v="3"/>
    <n v="65"/>
    <n v="32"/>
    <n v="0"/>
    <n v="195"/>
    <n v="96"/>
    <n v="99"/>
    <s v="['Bank Transfer' 'Credit Card' 'PayPal' ... 'Credit Card' 'Bank Transfer'_x000a_ 'Apple Pay']"/>
    <x v="0"/>
  </r>
  <r>
    <s v="O07751"/>
    <d v="2024-02-05T00:00:00"/>
    <x v="1"/>
    <x v="0"/>
    <m/>
    <x v="439"/>
    <x v="199"/>
    <x v="5"/>
    <s v="Derry"/>
    <s v="P006"/>
    <x v="16"/>
    <x v="3"/>
    <n v="3"/>
    <n v="99"/>
    <n v="58"/>
    <n v="0"/>
    <n v="297"/>
    <n v="174"/>
    <n v="123"/>
    <s v="['Bank Transfer' 'Credit Card' 'PayPal' ... 'Credit Card' 'Bank Transfer'_x000a_ 'Apple Pay']"/>
    <x v="0"/>
  </r>
  <r>
    <s v="O07962"/>
    <d v="2024-02-05T00:00:00"/>
    <x v="1"/>
    <x v="0"/>
    <m/>
    <x v="305"/>
    <x v="240"/>
    <x v="11"/>
    <s v="Wrexham"/>
    <s v="P003"/>
    <x v="19"/>
    <x v="5"/>
    <n v="2"/>
    <n v="69"/>
    <n v="37"/>
    <n v="0.05"/>
    <n v="131.1"/>
    <n v="74"/>
    <n v="57.1"/>
    <s v="['Bank Transfer' 'Credit Card' 'PayPal' ... 'Credit Card' 'Bank Transfer'_x000a_ 'Apple Pay']"/>
    <x v="1"/>
  </r>
  <r>
    <s v="O09233"/>
    <d v="2024-02-05T00:00:00"/>
    <x v="1"/>
    <x v="0"/>
    <m/>
    <x v="440"/>
    <x v="295"/>
    <x v="11"/>
    <s v="Cardiff"/>
    <s v="P009"/>
    <x v="1"/>
    <x v="1"/>
    <n v="1"/>
    <n v="95"/>
    <n v="54"/>
    <n v="0"/>
    <n v="95"/>
    <n v="54"/>
    <n v="41"/>
    <s v="['Bank Transfer' 'Credit Card' 'PayPal' ... 'Credit Card' 'Bank Transfer'_x000a_ 'Apple Pay']"/>
    <x v="0"/>
  </r>
  <r>
    <s v="O09595"/>
    <d v="2024-02-05T00:00:00"/>
    <x v="1"/>
    <x v="0"/>
    <m/>
    <x v="27"/>
    <x v="26"/>
    <x v="4"/>
    <s v="York"/>
    <s v="P015"/>
    <x v="12"/>
    <x v="0"/>
    <n v="1"/>
    <n v="65"/>
    <n v="32"/>
    <n v="0"/>
    <n v="65"/>
    <n v="32"/>
    <n v="33"/>
    <s v="['Bank Transfer' 'Credit Card' 'PayPal' ... 'Credit Card' 'Bank Transfer'_x000a_ 'Apple Pay']"/>
    <x v="1"/>
  </r>
  <r>
    <s v="O09786"/>
    <d v="2024-02-05T00:00:00"/>
    <x v="1"/>
    <x v="0"/>
    <m/>
    <x v="348"/>
    <x v="58"/>
    <x v="4"/>
    <s v="Hull"/>
    <s v="P018"/>
    <x v="5"/>
    <x v="4"/>
    <n v="1"/>
    <n v="45"/>
    <n v="19"/>
    <n v="0.05"/>
    <n v="42.75"/>
    <n v="19"/>
    <n v="23.75"/>
    <s v="['Bank Transfer' 'Credit Card' 'PayPal' ... 'Credit Card' 'Bank Transfer'_x000a_ 'Apple Pay']"/>
    <x v="1"/>
  </r>
  <r>
    <s v="O00985"/>
    <d v="2024-02-06T00:00:00"/>
    <x v="1"/>
    <x v="0"/>
    <m/>
    <x v="441"/>
    <x v="313"/>
    <x v="11"/>
    <s v="Cardiff"/>
    <s v="P009"/>
    <x v="1"/>
    <x v="1"/>
    <n v="1"/>
    <n v="95"/>
    <n v="54"/>
    <n v="0.05"/>
    <n v="90.25"/>
    <n v="54"/>
    <n v="36.25"/>
    <s v="['Bank Transfer' 'Credit Card' 'PayPal' ... 'Credit Card' 'Bank Transfer'_x000a_ 'Apple Pay']"/>
    <x v="0"/>
  </r>
  <r>
    <s v="O01363"/>
    <d v="2024-02-06T00:00:00"/>
    <x v="1"/>
    <x v="0"/>
    <m/>
    <x v="442"/>
    <x v="314"/>
    <x v="7"/>
    <s v="Glasgow"/>
    <s v="P013"/>
    <x v="0"/>
    <x v="0"/>
    <n v="3"/>
    <n v="120"/>
    <n v="63"/>
    <n v="0"/>
    <n v="360"/>
    <n v="189"/>
    <n v="171"/>
    <s v="['Bank Transfer' 'Credit Card' 'PayPal' ... 'Credit Card' 'Bank Transfer'_x000a_ 'Apple Pay']"/>
    <x v="0"/>
  </r>
  <r>
    <s v="O04063"/>
    <d v="2024-02-06T00:00:00"/>
    <x v="1"/>
    <x v="0"/>
    <m/>
    <x v="443"/>
    <x v="315"/>
    <x v="4"/>
    <s v="York"/>
    <s v="P016"/>
    <x v="4"/>
    <x v="0"/>
    <n v="1"/>
    <n v="78"/>
    <n v="39"/>
    <n v="0"/>
    <n v="78"/>
    <n v="39"/>
    <n v="39"/>
    <s v="['Bank Transfer' 'Credit Card' 'PayPal' ... 'Credit Card' 'Bank Transfer'_x000a_ 'Apple Pay']"/>
    <x v="0"/>
  </r>
  <r>
    <s v="O05068"/>
    <d v="2024-02-06T00:00:00"/>
    <x v="1"/>
    <x v="0"/>
    <m/>
    <x v="335"/>
    <x v="253"/>
    <x v="9"/>
    <s v="Coventry"/>
    <s v="P011"/>
    <x v="6"/>
    <x v="1"/>
    <n v="3"/>
    <n v="79"/>
    <n v="42"/>
    <n v="0.05"/>
    <n v="225.15"/>
    <n v="126"/>
    <n v="99.15"/>
    <s v="['Bank Transfer' 'Credit Card' 'PayPal' ... 'Credit Card' 'Bank Transfer'_x000a_ 'Apple Pay']"/>
    <x v="1"/>
  </r>
  <r>
    <s v="O05587"/>
    <d v="2024-02-06T00:00:00"/>
    <x v="1"/>
    <x v="0"/>
    <m/>
    <x v="444"/>
    <x v="252"/>
    <x v="9"/>
    <s v="Birmingham"/>
    <s v="P022"/>
    <x v="8"/>
    <x v="2"/>
    <n v="4"/>
    <n v="35"/>
    <n v="16"/>
    <n v="0.1"/>
    <n v="126"/>
    <n v="64"/>
    <n v="62"/>
    <s v="['Bank Transfer' 'Credit Card' 'PayPal' ... 'Credit Card' 'Bank Transfer'_x000a_ 'Apple Pay']"/>
    <x v="0"/>
  </r>
  <r>
    <s v="O05813"/>
    <d v="2024-02-06T00:00:00"/>
    <x v="1"/>
    <x v="0"/>
    <m/>
    <x v="445"/>
    <x v="233"/>
    <x v="2"/>
    <s v="London"/>
    <s v="P024"/>
    <x v="11"/>
    <x v="2"/>
    <n v="2"/>
    <n v="24"/>
    <n v="10"/>
    <n v="0.1"/>
    <n v="43.2"/>
    <n v="20"/>
    <n v="23.2"/>
    <s v="['Bank Transfer' 'Credit Card' 'PayPal' ... 'Credit Card' 'Bank Transfer'_x000a_ 'Apple Pay']"/>
    <x v="0"/>
  </r>
  <r>
    <s v="O06455"/>
    <d v="2024-02-06T00:00:00"/>
    <x v="1"/>
    <x v="0"/>
    <m/>
    <x v="401"/>
    <x v="292"/>
    <x v="0"/>
    <s v="Derby"/>
    <s v="P015"/>
    <x v="12"/>
    <x v="0"/>
    <n v="2"/>
    <n v="65"/>
    <n v="32"/>
    <n v="0.05"/>
    <n v="123.5"/>
    <n v="64"/>
    <n v="59.5"/>
    <s v="['Bank Transfer' 'Credit Card' 'PayPal' ... 'Credit Card' 'Bank Transfer'_x000a_ 'Apple Pay']"/>
    <x v="1"/>
  </r>
  <r>
    <s v="O06981"/>
    <d v="2024-02-06T00:00:00"/>
    <x v="1"/>
    <x v="0"/>
    <m/>
    <x v="446"/>
    <x v="316"/>
    <x v="1"/>
    <s v="Liverpool"/>
    <s v="P016"/>
    <x v="4"/>
    <x v="0"/>
    <n v="2"/>
    <n v="78"/>
    <n v="39"/>
    <n v="0.1"/>
    <n v="140.4"/>
    <n v="78"/>
    <n v="62.4"/>
    <s v="['Bank Transfer' 'Credit Card' 'PayPal' ... 'Credit Card' 'Bank Transfer'_x000a_ 'Apple Pay']"/>
    <x v="0"/>
  </r>
  <r>
    <s v="O07581"/>
    <d v="2024-02-06T00:00:00"/>
    <x v="1"/>
    <x v="0"/>
    <m/>
    <x v="447"/>
    <x v="80"/>
    <x v="2"/>
    <s v="London"/>
    <s v="P021"/>
    <x v="21"/>
    <x v="2"/>
    <n v="1"/>
    <n v="28"/>
    <n v="13"/>
    <n v="0.05"/>
    <n v="26.6"/>
    <n v="13"/>
    <n v="13.6"/>
    <s v="['Bank Transfer' 'Credit Card' 'PayPal' ... 'Credit Card' 'Bank Transfer'_x000a_ 'Apple Pay']"/>
    <x v="0"/>
  </r>
  <r>
    <s v="O07584"/>
    <d v="2024-02-06T00:00:00"/>
    <x v="1"/>
    <x v="0"/>
    <m/>
    <x v="448"/>
    <x v="105"/>
    <x v="1"/>
    <s v="Chester"/>
    <s v="P009"/>
    <x v="1"/>
    <x v="1"/>
    <n v="1"/>
    <n v="95"/>
    <n v="54"/>
    <n v="0.1"/>
    <n v="85.5"/>
    <n v="54"/>
    <n v="31.5"/>
    <s v="['Bank Transfer' 'Credit Card' 'PayPal' ... 'Credit Card' 'Bank Transfer'_x000a_ 'Apple Pay']"/>
    <x v="0"/>
  </r>
  <r>
    <s v="O07975"/>
    <d v="2024-02-06T00:00:00"/>
    <x v="1"/>
    <x v="0"/>
    <m/>
    <x v="449"/>
    <x v="317"/>
    <x v="3"/>
    <s v="Brighton"/>
    <s v="P011"/>
    <x v="6"/>
    <x v="1"/>
    <n v="2"/>
    <n v="79"/>
    <n v="42"/>
    <n v="0"/>
    <n v="158"/>
    <n v="84"/>
    <n v="74"/>
    <s v="['Bank Transfer' 'Credit Card' 'PayPal' ... 'Credit Card' 'Bank Transfer'_x000a_ 'Apple Pay']"/>
    <x v="0"/>
  </r>
  <r>
    <s v="O08143"/>
    <d v="2024-02-06T00:00:00"/>
    <x v="1"/>
    <x v="0"/>
    <m/>
    <x v="63"/>
    <x v="60"/>
    <x v="7"/>
    <s v="Edinburgh"/>
    <s v="P002"/>
    <x v="15"/>
    <x v="5"/>
    <n v="1"/>
    <n v="149"/>
    <n v="91"/>
    <n v="0"/>
    <n v="149"/>
    <n v="91"/>
    <n v="58"/>
    <s v="['Bank Transfer' 'Credit Card' 'PayPal' ... 'Credit Card' 'Bank Transfer'_x000a_ 'Apple Pay']"/>
    <x v="1"/>
  </r>
  <r>
    <s v="O09877"/>
    <d v="2024-02-06T00:00:00"/>
    <x v="1"/>
    <x v="0"/>
    <m/>
    <x v="450"/>
    <x v="318"/>
    <x v="0"/>
    <s v="Derby"/>
    <s v="P001"/>
    <x v="9"/>
    <x v="5"/>
    <n v="1"/>
    <n v="89"/>
    <n v="48"/>
    <n v="0.2"/>
    <n v="71.2"/>
    <n v="48"/>
    <n v="23.2"/>
    <s v="['Bank Transfer' 'Credit Card' 'PayPal' ... 'Credit Card' 'Bank Transfer'_x000a_ 'Apple Pay']"/>
    <x v="0"/>
  </r>
  <r>
    <s v="O09944"/>
    <d v="2024-02-06T00:00:00"/>
    <x v="1"/>
    <x v="0"/>
    <m/>
    <x v="125"/>
    <x v="116"/>
    <x v="6"/>
    <s v="Exeter"/>
    <s v="P018"/>
    <x v="5"/>
    <x v="4"/>
    <n v="2"/>
    <n v="45"/>
    <n v="19"/>
    <n v="0.05"/>
    <n v="85.5"/>
    <n v="38"/>
    <n v="47.5"/>
    <s v="['Bank Transfer' 'Credit Card' 'PayPal' ... 'Credit Card' 'Bank Transfer'_x000a_ 'Apple Pay']"/>
    <x v="1"/>
  </r>
  <r>
    <s v="O00571"/>
    <d v="2024-02-07T00:00:00"/>
    <x v="1"/>
    <x v="0"/>
    <m/>
    <x v="261"/>
    <x v="213"/>
    <x v="9"/>
    <s v="Coventry"/>
    <s v="P014"/>
    <x v="17"/>
    <x v="0"/>
    <n v="1"/>
    <n v="25"/>
    <n v="11"/>
    <n v="0"/>
    <n v="25"/>
    <n v="11"/>
    <n v="14"/>
    <s v="['Bank Transfer' 'Credit Card' 'PayPal' ... 'Credit Card' 'Bank Transfer'_x000a_ 'Apple Pay']"/>
    <x v="1"/>
  </r>
  <r>
    <s v="O00585"/>
    <d v="2024-02-07T00:00:00"/>
    <x v="1"/>
    <x v="0"/>
    <m/>
    <x v="451"/>
    <x v="39"/>
    <x v="7"/>
    <s v="Dundee"/>
    <s v="P007"/>
    <x v="7"/>
    <x v="3"/>
    <n v="1"/>
    <n v="129"/>
    <n v="78"/>
    <n v="0.1"/>
    <n v="116.1"/>
    <n v="78"/>
    <n v="38.1"/>
    <s v="['Bank Transfer' 'Credit Card' 'PayPal' ... 'Credit Card' 'Bank Transfer'_x000a_ 'Apple Pay']"/>
    <x v="0"/>
  </r>
  <r>
    <s v="O00593"/>
    <d v="2024-02-07T00:00:00"/>
    <x v="1"/>
    <x v="0"/>
    <m/>
    <x v="61"/>
    <x v="58"/>
    <x v="6"/>
    <s v="Plymouth"/>
    <s v="P010"/>
    <x v="18"/>
    <x v="1"/>
    <n v="2"/>
    <n v="32"/>
    <n v="14"/>
    <n v="0"/>
    <n v="64"/>
    <n v="28"/>
    <n v="36"/>
    <s v="['Bank Transfer' 'Credit Card' 'PayPal' ... 'Credit Card' 'Bank Transfer'_x000a_ 'Apple Pay']"/>
    <x v="1"/>
  </r>
  <r>
    <s v="O01446"/>
    <d v="2024-02-07T00:00:00"/>
    <x v="1"/>
    <x v="0"/>
    <m/>
    <x v="452"/>
    <x v="22"/>
    <x v="7"/>
    <s v="Dundee"/>
    <s v="P001"/>
    <x v="9"/>
    <x v="5"/>
    <n v="2"/>
    <n v="89"/>
    <n v="48"/>
    <n v="0.1"/>
    <n v="160.19999999999999"/>
    <n v="96"/>
    <n v="64.2"/>
    <s v="['Bank Transfer' 'Credit Card' 'PayPal' ... 'Credit Card' 'Bank Transfer'_x000a_ 'Apple Pay']"/>
    <x v="0"/>
  </r>
  <r>
    <s v="O01591"/>
    <d v="2024-02-07T00:00:00"/>
    <x v="1"/>
    <x v="0"/>
    <m/>
    <x v="290"/>
    <x v="231"/>
    <x v="3"/>
    <s v="Guildford"/>
    <s v="P002"/>
    <x v="15"/>
    <x v="5"/>
    <n v="2"/>
    <n v="149"/>
    <n v="91"/>
    <n v="0.1"/>
    <n v="268.2"/>
    <n v="182"/>
    <n v="86.2"/>
    <s v="['Bank Transfer' 'Credit Card' 'PayPal' ... 'Credit Card' 'Bank Transfer'_x000a_ 'Apple Pay']"/>
    <x v="1"/>
  </r>
  <r>
    <s v="O02255"/>
    <d v="2024-02-07T00:00:00"/>
    <x v="1"/>
    <x v="0"/>
    <m/>
    <x v="38"/>
    <x v="35"/>
    <x v="11"/>
    <s v="Cardiff"/>
    <s v="P002"/>
    <x v="15"/>
    <x v="5"/>
    <n v="1"/>
    <n v="149"/>
    <n v="91"/>
    <n v="0"/>
    <n v="149"/>
    <n v="91"/>
    <n v="58"/>
    <s v="['Bank Transfer' 'Credit Card' 'PayPal' ... 'Credit Card' 'Bank Transfer'_x000a_ 'Apple Pay']"/>
    <x v="1"/>
  </r>
  <r>
    <s v="O03409"/>
    <d v="2024-02-07T00:00:00"/>
    <x v="1"/>
    <x v="0"/>
    <m/>
    <x v="453"/>
    <x v="74"/>
    <x v="2"/>
    <s v="London"/>
    <s v="P018"/>
    <x v="5"/>
    <x v="4"/>
    <n v="1"/>
    <n v="45"/>
    <n v="19"/>
    <n v="0"/>
    <n v="45"/>
    <n v="19"/>
    <n v="26"/>
    <s v="['Bank Transfer' 'Credit Card' 'PayPal' ... 'Credit Card' 'Bank Transfer'_x000a_ 'Apple Pay']"/>
    <x v="0"/>
  </r>
  <r>
    <s v="O05709"/>
    <d v="2024-02-07T00:00:00"/>
    <x v="1"/>
    <x v="0"/>
    <m/>
    <x v="414"/>
    <x v="297"/>
    <x v="9"/>
    <s v="Worcester"/>
    <s v="P009"/>
    <x v="1"/>
    <x v="1"/>
    <n v="1"/>
    <n v="95"/>
    <n v="54"/>
    <n v="0"/>
    <n v="95"/>
    <n v="54"/>
    <n v="41"/>
    <s v="['Bank Transfer' 'Credit Card' 'PayPal' ... 'Credit Card' 'Bank Transfer'_x000a_ 'Apple Pay']"/>
    <x v="1"/>
  </r>
  <r>
    <s v="O06968"/>
    <d v="2024-02-07T00:00:00"/>
    <x v="1"/>
    <x v="0"/>
    <m/>
    <x v="454"/>
    <x v="319"/>
    <x v="6"/>
    <s v="Bath"/>
    <s v="P005"/>
    <x v="3"/>
    <x v="3"/>
    <n v="2"/>
    <n v="119"/>
    <n v="72"/>
    <n v="0.05"/>
    <n v="226.1"/>
    <n v="144"/>
    <n v="82.1"/>
    <s v="['Bank Transfer' 'Credit Card' 'PayPal' ... 'Credit Card' 'Bank Transfer'_x000a_ 'Apple Pay']"/>
    <x v="0"/>
  </r>
  <r>
    <s v="O01004"/>
    <d v="2024-02-08T00:00:00"/>
    <x v="1"/>
    <x v="0"/>
    <m/>
    <x v="369"/>
    <x v="65"/>
    <x v="1"/>
    <s v="Chester"/>
    <s v="P002"/>
    <x v="15"/>
    <x v="5"/>
    <n v="2"/>
    <n v="149"/>
    <n v="91"/>
    <n v="0.1"/>
    <n v="268.2"/>
    <n v="182"/>
    <n v="86.2"/>
    <s v="['Bank Transfer' 'Credit Card' 'PayPal' ... 'Credit Card' 'Bank Transfer'_x000a_ 'Apple Pay']"/>
    <x v="1"/>
  </r>
  <r>
    <s v="O02677"/>
    <d v="2024-02-08T00:00:00"/>
    <x v="1"/>
    <x v="0"/>
    <m/>
    <x v="132"/>
    <x v="122"/>
    <x v="6"/>
    <s v="Exeter"/>
    <s v="P013"/>
    <x v="0"/>
    <x v="0"/>
    <n v="4"/>
    <n v="120"/>
    <n v="63"/>
    <n v="0.1"/>
    <n v="432"/>
    <n v="252"/>
    <n v="180"/>
    <s v="['Bank Transfer' 'Credit Card' 'PayPal' ... 'Credit Card' 'Bank Transfer'_x000a_ 'Apple Pay']"/>
    <x v="1"/>
  </r>
  <r>
    <s v="O02915"/>
    <d v="2024-02-08T00:00:00"/>
    <x v="1"/>
    <x v="0"/>
    <m/>
    <x v="455"/>
    <x v="139"/>
    <x v="7"/>
    <s v="Edinburgh"/>
    <s v="P001"/>
    <x v="9"/>
    <x v="5"/>
    <n v="3"/>
    <n v="89"/>
    <n v="48"/>
    <n v="0"/>
    <n v="267"/>
    <n v="144"/>
    <n v="123"/>
    <s v="['Bank Transfer' 'Credit Card' 'PayPal' ... 'Credit Card' 'Bank Transfer'_x000a_ 'Apple Pay']"/>
    <x v="0"/>
  </r>
  <r>
    <s v="O03865"/>
    <d v="2024-02-08T00:00:00"/>
    <x v="1"/>
    <x v="0"/>
    <m/>
    <x v="456"/>
    <x v="51"/>
    <x v="9"/>
    <s v="Worcester"/>
    <s v="P018"/>
    <x v="5"/>
    <x v="4"/>
    <n v="2"/>
    <n v="45"/>
    <n v="19"/>
    <n v="0.05"/>
    <n v="85.5"/>
    <n v="38"/>
    <n v="47.5"/>
    <s v="['Bank Transfer' 'Credit Card' 'PayPal' ... 'Credit Card' 'Bank Transfer'_x000a_ 'Apple Pay']"/>
    <x v="0"/>
  </r>
  <r>
    <s v="O04865"/>
    <d v="2024-02-08T00:00:00"/>
    <x v="1"/>
    <x v="0"/>
    <m/>
    <x v="457"/>
    <x v="247"/>
    <x v="2"/>
    <s v="London"/>
    <s v="P005"/>
    <x v="3"/>
    <x v="3"/>
    <n v="3"/>
    <n v="119"/>
    <n v="72"/>
    <n v="0"/>
    <n v="357"/>
    <n v="216"/>
    <n v="141"/>
    <s v="['Bank Transfer' 'Credit Card' 'PayPal' ... 'Credit Card' 'Bank Transfer'_x000a_ 'Apple Pay']"/>
    <x v="0"/>
  </r>
  <r>
    <s v="O05169"/>
    <d v="2024-02-08T00:00:00"/>
    <x v="1"/>
    <x v="0"/>
    <m/>
    <x v="458"/>
    <x v="320"/>
    <x v="3"/>
    <s v="Brighton"/>
    <s v="P006"/>
    <x v="16"/>
    <x v="3"/>
    <n v="1"/>
    <n v="99"/>
    <n v="58"/>
    <n v="0"/>
    <n v="99"/>
    <n v="58"/>
    <n v="41"/>
    <s v="['Bank Transfer' 'Credit Card' 'PayPal' ... 'Credit Card' 'Bank Transfer'_x000a_ 'Apple Pay']"/>
    <x v="0"/>
  </r>
  <r>
    <s v="O05872"/>
    <d v="2024-02-08T00:00:00"/>
    <x v="1"/>
    <x v="0"/>
    <m/>
    <x v="362"/>
    <x v="267"/>
    <x v="7"/>
    <s v="Aberdeen"/>
    <s v="P012"/>
    <x v="14"/>
    <x v="1"/>
    <n v="2"/>
    <n v="85"/>
    <n v="44"/>
    <n v="0.1"/>
    <n v="153"/>
    <n v="88"/>
    <n v="65"/>
    <s v="['Bank Transfer' 'Credit Card' 'PayPal' ... 'Credit Card' 'Bank Transfer'_x000a_ 'Apple Pay']"/>
    <x v="1"/>
  </r>
  <r>
    <s v="O07383"/>
    <d v="2024-02-08T00:00:00"/>
    <x v="1"/>
    <x v="0"/>
    <m/>
    <x v="459"/>
    <x v="97"/>
    <x v="1"/>
    <s v="Preston"/>
    <s v="P024"/>
    <x v="11"/>
    <x v="2"/>
    <n v="1"/>
    <n v="24"/>
    <n v="10"/>
    <n v="0"/>
    <n v="24"/>
    <n v="10"/>
    <n v="14"/>
    <s v="['Bank Transfer' 'Credit Card' 'PayPal' ... 'Credit Card' 'Bank Transfer'_x000a_ 'Apple Pay']"/>
    <x v="0"/>
  </r>
  <r>
    <s v="O09421"/>
    <d v="2024-02-08T00:00:00"/>
    <x v="1"/>
    <x v="0"/>
    <m/>
    <x v="460"/>
    <x v="178"/>
    <x v="3"/>
    <s v="Brighton"/>
    <s v="P014"/>
    <x v="17"/>
    <x v="0"/>
    <n v="2"/>
    <n v="25"/>
    <n v="11"/>
    <n v="0"/>
    <n v="50"/>
    <n v="22"/>
    <n v="28"/>
    <s v="['Bank Transfer' 'Credit Card' 'PayPal' ... 'Credit Card' 'Bank Transfer'_x000a_ 'Apple Pay']"/>
    <x v="0"/>
  </r>
  <r>
    <s v="O09614"/>
    <d v="2024-02-08T00:00:00"/>
    <x v="1"/>
    <x v="0"/>
    <m/>
    <x v="455"/>
    <x v="139"/>
    <x v="7"/>
    <s v="Edinburgh"/>
    <s v="P005"/>
    <x v="3"/>
    <x v="3"/>
    <n v="1"/>
    <n v="119"/>
    <n v="72"/>
    <n v="0"/>
    <n v="119"/>
    <n v="72"/>
    <n v="47"/>
    <s v="['Bank Transfer' 'Credit Card' 'PayPal' ... 'Credit Card' 'Bank Transfer'_x000a_ 'Apple Pay']"/>
    <x v="0"/>
  </r>
  <r>
    <s v="O09946"/>
    <d v="2024-02-08T00:00:00"/>
    <x v="1"/>
    <x v="0"/>
    <m/>
    <x v="461"/>
    <x v="321"/>
    <x v="2"/>
    <s v="London"/>
    <s v="P015"/>
    <x v="12"/>
    <x v="0"/>
    <n v="1"/>
    <n v="65"/>
    <n v="32"/>
    <n v="0"/>
    <n v="65"/>
    <n v="32"/>
    <n v="33"/>
    <s v="['Bank Transfer' 'Credit Card' 'PayPal' ... 'Credit Card' 'Bank Transfer'_x000a_ 'Apple Pay']"/>
    <x v="0"/>
  </r>
  <r>
    <s v="O01318"/>
    <d v="2024-02-09T00:00:00"/>
    <x v="1"/>
    <x v="0"/>
    <m/>
    <x v="462"/>
    <x v="171"/>
    <x v="2"/>
    <s v="London"/>
    <s v="P005"/>
    <x v="3"/>
    <x v="3"/>
    <n v="1"/>
    <n v="119"/>
    <n v="72"/>
    <n v="0.05"/>
    <n v="113.05"/>
    <n v="72"/>
    <n v="41.05"/>
    <s v="['Bank Transfer' 'Credit Card' 'PayPal' ... 'Credit Card' 'Bank Transfer'_x000a_ 'Apple Pay']"/>
    <x v="0"/>
  </r>
  <r>
    <s v="O03108"/>
    <d v="2024-02-09T00:00:00"/>
    <x v="1"/>
    <x v="0"/>
    <m/>
    <x v="463"/>
    <x v="259"/>
    <x v="8"/>
    <s v="Durham"/>
    <s v="P002"/>
    <x v="15"/>
    <x v="5"/>
    <n v="1"/>
    <n v="149"/>
    <n v="91"/>
    <n v="0.2"/>
    <n v="119.2"/>
    <n v="91"/>
    <n v="28.2"/>
    <s v="['Bank Transfer' 'Credit Card' 'PayPal' ... 'Credit Card' 'Bank Transfer'_x000a_ 'Apple Pay']"/>
    <x v="0"/>
  </r>
  <r>
    <s v="O03305"/>
    <d v="2024-02-09T00:00:00"/>
    <x v="1"/>
    <x v="0"/>
    <m/>
    <x v="464"/>
    <x v="322"/>
    <x v="0"/>
    <s v="Derby"/>
    <s v="P003"/>
    <x v="19"/>
    <x v="5"/>
    <n v="1"/>
    <n v="69"/>
    <n v="37"/>
    <n v="0.1"/>
    <n v="62.1"/>
    <n v="37"/>
    <n v="25.1"/>
    <s v="['Bank Transfer' 'Credit Card' 'PayPal' ... 'Credit Card' 'Bank Transfer'_x000a_ 'Apple Pay']"/>
    <x v="0"/>
  </r>
  <r>
    <s v="O03678"/>
    <d v="2024-02-09T00:00:00"/>
    <x v="1"/>
    <x v="0"/>
    <m/>
    <x v="465"/>
    <x v="95"/>
    <x v="0"/>
    <s v="Derby"/>
    <s v="P007"/>
    <x v="7"/>
    <x v="3"/>
    <n v="4"/>
    <n v="129"/>
    <n v="78"/>
    <n v="0.15"/>
    <n v="438.6"/>
    <n v="312"/>
    <n v="126.6"/>
    <s v="['Bank Transfer' 'Credit Card' 'PayPal' ... 'Credit Card' 'Bank Transfer'_x000a_ 'Apple Pay']"/>
    <x v="0"/>
  </r>
  <r>
    <s v="O04479"/>
    <d v="2024-02-09T00:00:00"/>
    <x v="1"/>
    <x v="0"/>
    <m/>
    <x v="466"/>
    <x v="323"/>
    <x v="2"/>
    <s v="London"/>
    <s v="P014"/>
    <x v="17"/>
    <x v="0"/>
    <n v="1"/>
    <n v="25"/>
    <n v="11"/>
    <n v="0.15"/>
    <n v="21.25"/>
    <n v="11"/>
    <n v="10.25"/>
    <s v="['Bank Transfer' 'Credit Card' 'PayPal' ... 'Credit Card' 'Bank Transfer'_x000a_ 'Apple Pay']"/>
    <x v="0"/>
  </r>
  <r>
    <s v="O04494"/>
    <d v="2024-02-09T00:00:00"/>
    <x v="1"/>
    <x v="0"/>
    <m/>
    <x v="38"/>
    <x v="35"/>
    <x v="11"/>
    <s v="Cardiff"/>
    <s v="P015"/>
    <x v="12"/>
    <x v="0"/>
    <n v="1"/>
    <n v="65"/>
    <n v="32"/>
    <n v="0.1"/>
    <n v="58.5"/>
    <n v="32"/>
    <n v="26.5"/>
    <s v="['Bank Transfer' 'Credit Card' 'PayPal' ... 'Credit Card' 'Bank Transfer'_x000a_ 'Apple Pay']"/>
    <x v="1"/>
  </r>
  <r>
    <s v="O04896"/>
    <d v="2024-02-09T00:00:00"/>
    <x v="1"/>
    <x v="0"/>
    <m/>
    <x v="467"/>
    <x v="324"/>
    <x v="2"/>
    <s v="London"/>
    <s v="P019"/>
    <x v="20"/>
    <x v="4"/>
    <n v="1"/>
    <n v="85"/>
    <n v="41"/>
    <n v="0.1"/>
    <n v="76.5"/>
    <n v="41"/>
    <n v="35.5"/>
    <s v="['Bank Transfer' 'Credit Card' 'PayPal' ... 'Credit Card' 'Bank Transfer'_x000a_ 'Apple Pay']"/>
    <x v="0"/>
  </r>
  <r>
    <s v="O06441"/>
    <d v="2024-02-09T00:00:00"/>
    <x v="1"/>
    <x v="0"/>
    <m/>
    <x v="468"/>
    <x v="322"/>
    <x v="11"/>
    <s v="Newport"/>
    <s v="P002"/>
    <x v="15"/>
    <x v="5"/>
    <n v="1"/>
    <n v="149"/>
    <n v="91"/>
    <n v="0.05"/>
    <n v="141.55000000000001"/>
    <n v="91"/>
    <n v="50.55"/>
    <s v="['Bank Transfer' 'Credit Card' 'PayPal' ... 'Credit Card' 'Bank Transfer'_x000a_ 'Apple Pay']"/>
    <x v="0"/>
  </r>
  <r>
    <s v="O06776"/>
    <d v="2024-02-09T00:00:00"/>
    <x v="1"/>
    <x v="0"/>
    <m/>
    <x v="469"/>
    <x v="325"/>
    <x v="4"/>
    <s v="Leeds"/>
    <s v="P002"/>
    <x v="15"/>
    <x v="5"/>
    <n v="2"/>
    <n v="149"/>
    <n v="91"/>
    <n v="0.05"/>
    <n v="283.10000000000002"/>
    <n v="182"/>
    <n v="101.1"/>
    <s v="['Bank Transfer' 'Credit Card' 'PayPal' ... 'Credit Card' 'Bank Transfer'_x000a_ 'Apple Pay']"/>
    <x v="0"/>
  </r>
  <r>
    <s v="O07805"/>
    <d v="2024-02-09T00:00:00"/>
    <x v="1"/>
    <x v="0"/>
    <m/>
    <x v="470"/>
    <x v="9"/>
    <x v="5"/>
    <s v="Newry"/>
    <s v="P013"/>
    <x v="0"/>
    <x v="0"/>
    <n v="2"/>
    <n v="120"/>
    <n v="63"/>
    <n v="0.1"/>
    <n v="216"/>
    <n v="126"/>
    <n v="90"/>
    <s v="['Bank Transfer' 'Credit Card' 'PayPal' ... 'Credit Card' 'Bank Transfer'_x000a_ 'Apple Pay']"/>
    <x v="0"/>
  </r>
  <r>
    <s v="O09604"/>
    <d v="2024-02-09T00:00:00"/>
    <x v="1"/>
    <x v="0"/>
    <m/>
    <x v="471"/>
    <x v="326"/>
    <x v="7"/>
    <s v="Edinburgh"/>
    <s v="P017"/>
    <x v="10"/>
    <x v="4"/>
    <n v="1"/>
    <n v="58"/>
    <n v="25"/>
    <n v="0.05"/>
    <n v="55.1"/>
    <n v="25"/>
    <n v="30.1"/>
    <s v="['Bank Transfer' 'Credit Card' 'PayPal' ... 'Credit Card' 'Bank Transfer'_x000a_ 'Apple Pay']"/>
    <x v="0"/>
  </r>
  <r>
    <s v="O00120"/>
    <d v="2024-02-10T00:00:00"/>
    <x v="1"/>
    <x v="0"/>
    <m/>
    <x v="472"/>
    <x v="312"/>
    <x v="9"/>
    <s v="Wolverhampton"/>
    <s v="P014"/>
    <x v="17"/>
    <x v="0"/>
    <n v="1"/>
    <n v="25"/>
    <n v="11"/>
    <n v="0"/>
    <n v="25"/>
    <n v="11"/>
    <n v="14"/>
    <s v="['Bank Transfer' 'Credit Card' 'PayPal' ... 'Credit Card' 'Bank Transfer'_x000a_ 'Apple Pay']"/>
    <x v="0"/>
  </r>
  <r>
    <s v="O02335"/>
    <d v="2024-02-10T00:00:00"/>
    <x v="1"/>
    <x v="0"/>
    <m/>
    <x v="438"/>
    <x v="312"/>
    <x v="0"/>
    <s v="Lincoln"/>
    <s v="P021"/>
    <x v="21"/>
    <x v="2"/>
    <n v="1"/>
    <n v="28"/>
    <n v="13"/>
    <n v="0.05"/>
    <n v="26.6"/>
    <n v="13"/>
    <n v="13.6"/>
    <s v="['Bank Transfer' 'Credit Card' 'PayPal' ... 'Credit Card' 'Bank Transfer'_x000a_ 'Apple Pay']"/>
    <x v="1"/>
  </r>
  <r>
    <s v="O02621"/>
    <d v="2024-02-10T00:00:00"/>
    <x v="1"/>
    <x v="0"/>
    <m/>
    <x v="473"/>
    <x v="171"/>
    <x v="9"/>
    <s v="Birmingham"/>
    <s v="P023"/>
    <x v="2"/>
    <x v="2"/>
    <n v="3"/>
    <n v="42"/>
    <n v="20"/>
    <n v="0.1"/>
    <n v="113.4"/>
    <n v="60"/>
    <n v="53.4"/>
    <s v="['Bank Transfer' 'Credit Card' 'PayPal' ... 'Credit Card' 'Bank Transfer'_x000a_ 'Apple Pay']"/>
    <x v="0"/>
  </r>
  <r>
    <s v="O03750"/>
    <d v="2024-02-10T00:00:00"/>
    <x v="1"/>
    <x v="0"/>
    <m/>
    <x v="102"/>
    <x v="95"/>
    <x v="10"/>
    <s v="Norwich"/>
    <s v="P024"/>
    <x v="11"/>
    <x v="2"/>
    <n v="3"/>
    <n v="24"/>
    <n v="10"/>
    <n v="0.05"/>
    <n v="68.400000000000006"/>
    <n v="30"/>
    <n v="38.4"/>
    <s v="['Bank Transfer' 'Credit Card' 'PayPal' ... 'Credit Card' 'Bank Transfer'_x000a_ 'Apple Pay']"/>
    <x v="1"/>
  </r>
  <r>
    <s v="O05167"/>
    <d v="2024-02-10T00:00:00"/>
    <x v="1"/>
    <x v="0"/>
    <m/>
    <x v="474"/>
    <x v="36"/>
    <x v="5"/>
    <s v="Belfast"/>
    <s v="P021"/>
    <x v="21"/>
    <x v="2"/>
    <n v="1"/>
    <n v="28"/>
    <n v="13"/>
    <n v="0"/>
    <n v="28"/>
    <n v="13"/>
    <n v="15"/>
    <s v="['Bank Transfer' 'Credit Card' 'PayPal' ... 'Credit Card' 'Bank Transfer'_x000a_ 'Apple Pay']"/>
    <x v="0"/>
  </r>
  <r>
    <s v="O05451"/>
    <d v="2024-02-10T00:00:00"/>
    <x v="1"/>
    <x v="0"/>
    <m/>
    <x v="475"/>
    <x v="327"/>
    <x v="8"/>
    <s v="Sunderland"/>
    <s v="P023"/>
    <x v="2"/>
    <x v="2"/>
    <n v="1"/>
    <n v="42"/>
    <n v="20"/>
    <n v="0"/>
    <n v="42"/>
    <n v="20"/>
    <n v="22"/>
    <s v="['Bank Transfer' 'Credit Card' 'PayPal' ... 'Credit Card' 'Bank Transfer'_x000a_ 'Apple Pay']"/>
    <x v="0"/>
  </r>
  <r>
    <s v="O06321"/>
    <d v="2024-02-10T00:00:00"/>
    <x v="1"/>
    <x v="0"/>
    <m/>
    <x v="476"/>
    <x v="328"/>
    <x v="10"/>
    <s v="Cambridge"/>
    <s v="P002"/>
    <x v="15"/>
    <x v="5"/>
    <n v="1"/>
    <n v="149"/>
    <n v="91"/>
    <n v="0.1"/>
    <n v="134.1"/>
    <n v="91"/>
    <n v="43.1"/>
    <s v="['Bank Transfer' 'Credit Card' 'PayPal' ... 'Credit Card' 'Bank Transfer'_x000a_ 'Apple Pay']"/>
    <x v="0"/>
  </r>
  <r>
    <s v="O08895"/>
    <d v="2024-02-10T00:00:00"/>
    <x v="1"/>
    <x v="0"/>
    <m/>
    <x v="290"/>
    <x v="231"/>
    <x v="3"/>
    <s v="Guildford"/>
    <s v="P012"/>
    <x v="14"/>
    <x v="1"/>
    <n v="1"/>
    <n v="85"/>
    <n v="44"/>
    <n v="0.1"/>
    <n v="76.5"/>
    <n v="44"/>
    <n v="32.5"/>
    <s v="['Bank Transfer' 'Credit Card' 'PayPal' ... 'Credit Card' 'Bank Transfer'_x000a_ 'Apple Pay']"/>
    <x v="1"/>
  </r>
  <r>
    <s v="O08930"/>
    <d v="2024-02-10T00:00:00"/>
    <x v="1"/>
    <x v="0"/>
    <m/>
    <x v="477"/>
    <x v="298"/>
    <x v="10"/>
    <s v="Norwich"/>
    <s v="P002"/>
    <x v="15"/>
    <x v="5"/>
    <n v="5"/>
    <n v="149"/>
    <n v="91"/>
    <n v="0.1"/>
    <n v="670.5"/>
    <n v="455"/>
    <n v="215.5"/>
    <s v="['Bank Transfer' 'Credit Card' 'PayPal' ... 'Credit Card' 'Bank Transfer'_x000a_ 'Apple Pay']"/>
    <x v="0"/>
  </r>
  <r>
    <s v="O00131"/>
    <d v="2024-02-11T00:00:00"/>
    <x v="1"/>
    <x v="0"/>
    <m/>
    <x v="209"/>
    <x v="101"/>
    <x v="11"/>
    <s v="Wrexham"/>
    <s v="P022"/>
    <x v="8"/>
    <x v="2"/>
    <n v="2"/>
    <n v="35"/>
    <n v="16"/>
    <n v="0.1"/>
    <n v="63"/>
    <n v="32"/>
    <n v="31"/>
    <s v="['Bank Transfer' 'Credit Card' 'PayPal' ... 'Credit Card' 'Bank Transfer'_x000a_ 'Apple Pay']"/>
    <x v="1"/>
  </r>
  <r>
    <s v="O00426"/>
    <d v="2024-02-11T00:00:00"/>
    <x v="1"/>
    <x v="0"/>
    <m/>
    <x v="478"/>
    <x v="165"/>
    <x v="0"/>
    <s v="Derby"/>
    <s v="P021"/>
    <x v="21"/>
    <x v="2"/>
    <n v="2"/>
    <n v="28"/>
    <n v="13"/>
    <n v="0"/>
    <n v="56"/>
    <n v="26"/>
    <n v="30"/>
    <s v="['Bank Transfer' 'Credit Card' 'PayPal' ... 'Credit Card' 'Bank Transfer'_x000a_ 'Apple Pay']"/>
    <x v="0"/>
  </r>
  <r>
    <s v="O00580"/>
    <d v="2024-02-11T00:00:00"/>
    <x v="1"/>
    <x v="0"/>
    <m/>
    <x v="479"/>
    <x v="160"/>
    <x v="10"/>
    <s v="Ipswich"/>
    <s v="P010"/>
    <x v="18"/>
    <x v="1"/>
    <n v="2"/>
    <n v="32"/>
    <n v="14"/>
    <n v="0"/>
    <n v="64"/>
    <n v="28"/>
    <n v="36"/>
    <s v="['Bank Transfer' 'Credit Card' 'PayPal' ... 'Credit Card' 'Bank Transfer'_x000a_ 'Apple Pay']"/>
    <x v="0"/>
  </r>
  <r>
    <s v="O01806"/>
    <d v="2024-02-11T00:00:00"/>
    <x v="1"/>
    <x v="0"/>
    <m/>
    <x v="480"/>
    <x v="284"/>
    <x v="6"/>
    <s v="Plymouth"/>
    <s v="P017"/>
    <x v="10"/>
    <x v="4"/>
    <n v="2"/>
    <n v="58"/>
    <n v="25"/>
    <n v="0.05"/>
    <n v="110.2"/>
    <n v="50"/>
    <n v="60.2"/>
    <s v="['Bank Transfer' 'Credit Card' 'PayPal' ... 'Credit Card' 'Bank Transfer'_x000a_ 'Apple Pay']"/>
    <x v="0"/>
  </r>
  <r>
    <s v="O02077"/>
    <d v="2024-02-11T00:00:00"/>
    <x v="1"/>
    <x v="0"/>
    <m/>
    <x v="159"/>
    <x v="142"/>
    <x v="11"/>
    <s v="Newport"/>
    <s v="P003"/>
    <x v="19"/>
    <x v="5"/>
    <n v="2"/>
    <n v="69"/>
    <n v="37"/>
    <n v="0"/>
    <n v="138"/>
    <n v="74"/>
    <n v="64"/>
    <s v="['Bank Transfer' 'Credit Card' 'PayPal' ... 'Credit Card' 'Bank Transfer'_x000a_ 'Apple Pay']"/>
    <x v="1"/>
  </r>
  <r>
    <s v="O02297"/>
    <d v="2024-02-11T00:00:00"/>
    <x v="1"/>
    <x v="0"/>
    <m/>
    <x v="400"/>
    <x v="39"/>
    <x v="8"/>
    <s v="Durham"/>
    <s v="P012"/>
    <x v="14"/>
    <x v="1"/>
    <n v="3"/>
    <n v="85"/>
    <n v="44"/>
    <n v="0.05"/>
    <n v="242.25"/>
    <n v="132"/>
    <n v="110.25"/>
    <s v="['Bank Transfer' 'Credit Card' 'PayPal' ... 'Credit Card' 'Bank Transfer'_x000a_ 'Apple Pay']"/>
    <x v="1"/>
  </r>
  <r>
    <s v="O03521"/>
    <d v="2024-02-11T00:00:00"/>
    <x v="1"/>
    <x v="0"/>
    <m/>
    <x v="481"/>
    <x v="329"/>
    <x v="10"/>
    <s v="Norwich"/>
    <s v="P004"/>
    <x v="22"/>
    <x v="5"/>
    <n v="1"/>
    <n v="55"/>
    <n v="27"/>
    <n v="0"/>
    <n v="55"/>
    <n v="27"/>
    <n v="28"/>
    <s v="['Bank Transfer' 'Credit Card' 'PayPal' ... 'Credit Card' 'Bank Transfer'_x000a_ 'Apple Pay']"/>
    <x v="0"/>
  </r>
  <r>
    <s v="O03859"/>
    <d v="2024-02-11T00:00:00"/>
    <x v="1"/>
    <x v="0"/>
    <m/>
    <x v="482"/>
    <x v="8"/>
    <x v="6"/>
    <s v="Exeter"/>
    <s v="P012"/>
    <x v="14"/>
    <x v="1"/>
    <n v="2"/>
    <n v="85"/>
    <n v="44"/>
    <n v="0.05"/>
    <n v="161.5"/>
    <n v="88"/>
    <n v="73.5"/>
    <s v="['Bank Transfer' 'Credit Card' 'PayPal' ... 'Credit Card' 'Bank Transfer'_x000a_ 'Apple Pay']"/>
    <x v="0"/>
  </r>
  <r>
    <s v="O04245"/>
    <d v="2024-02-11T00:00:00"/>
    <x v="1"/>
    <x v="0"/>
    <m/>
    <x v="452"/>
    <x v="22"/>
    <x v="7"/>
    <s v="Dundee"/>
    <s v="P017"/>
    <x v="10"/>
    <x v="4"/>
    <n v="1"/>
    <n v="58"/>
    <n v="25"/>
    <n v="0.1"/>
    <n v="52.2"/>
    <n v="25"/>
    <n v="27.2"/>
    <s v="['Bank Transfer' 'Credit Card' 'PayPal' ... 'Credit Card' 'Bank Transfer'_x000a_ 'Apple Pay']"/>
    <x v="1"/>
  </r>
  <r>
    <s v="O05666"/>
    <d v="2024-02-11T00:00:00"/>
    <x v="1"/>
    <x v="0"/>
    <m/>
    <x v="483"/>
    <x v="167"/>
    <x v="4"/>
    <s v="Leeds"/>
    <s v="P016"/>
    <x v="4"/>
    <x v="0"/>
    <n v="4"/>
    <n v="78"/>
    <n v="39"/>
    <n v="0.05"/>
    <n v="296.39999999999998"/>
    <n v="156"/>
    <n v="140.4"/>
    <s v="['Bank Transfer' 'Credit Card' 'PayPal' ... 'Credit Card' 'Bank Transfer'_x000a_ 'Apple Pay']"/>
    <x v="0"/>
  </r>
  <r>
    <s v="O05832"/>
    <d v="2024-02-11T00:00:00"/>
    <x v="1"/>
    <x v="0"/>
    <m/>
    <x v="405"/>
    <x v="135"/>
    <x v="10"/>
    <s v="Ipswich"/>
    <s v="P011"/>
    <x v="6"/>
    <x v="1"/>
    <n v="3"/>
    <n v="79"/>
    <n v="42"/>
    <n v="0"/>
    <n v="237"/>
    <n v="126"/>
    <n v="111"/>
    <s v="['Bank Transfer' 'Credit Card' 'PayPal' ... 'Credit Card' 'Bank Transfer'_x000a_ 'Apple Pay']"/>
    <x v="1"/>
  </r>
  <r>
    <s v="O05851"/>
    <d v="2024-02-11T00:00:00"/>
    <x v="1"/>
    <x v="0"/>
    <m/>
    <x v="145"/>
    <x v="132"/>
    <x v="9"/>
    <s v="Wolverhampton"/>
    <s v="P003"/>
    <x v="19"/>
    <x v="5"/>
    <n v="3"/>
    <n v="69"/>
    <n v="37"/>
    <n v="0.05"/>
    <n v="196.65"/>
    <n v="111"/>
    <n v="85.65"/>
    <s v="['Bank Transfer' 'Credit Card' 'PayPal' ... 'Credit Card' 'Bank Transfer'_x000a_ 'Apple Pay']"/>
    <x v="1"/>
  </r>
  <r>
    <s v="O06333"/>
    <d v="2024-02-11T00:00:00"/>
    <x v="1"/>
    <x v="0"/>
    <m/>
    <x v="484"/>
    <x v="264"/>
    <x v="3"/>
    <s v="Oxford"/>
    <s v="P012"/>
    <x v="14"/>
    <x v="1"/>
    <n v="1"/>
    <n v="85"/>
    <n v="44"/>
    <n v="0"/>
    <n v="85"/>
    <n v="44"/>
    <n v="41"/>
    <s v="['Bank Transfer' 'Credit Card' 'PayPal' ... 'Credit Card' 'Bank Transfer'_x000a_ 'Apple Pay']"/>
    <x v="0"/>
  </r>
  <r>
    <s v="O07499"/>
    <d v="2024-02-11T00:00:00"/>
    <x v="1"/>
    <x v="0"/>
    <m/>
    <x v="0"/>
    <x v="0"/>
    <x v="0"/>
    <s v="Derby"/>
    <s v="P016"/>
    <x v="4"/>
    <x v="0"/>
    <n v="2"/>
    <n v="78"/>
    <n v="39"/>
    <n v="0.1"/>
    <n v="140.4"/>
    <n v="78"/>
    <n v="62.4"/>
    <s v="['Bank Transfer' 'Credit Card' 'PayPal' ... 'Credit Card' 'Bank Transfer'_x000a_ 'Apple Pay']"/>
    <x v="1"/>
  </r>
  <r>
    <s v="O08177"/>
    <d v="2024-02-11T00:00:00"/>
    <x v="1"/>
    <x v="0"/>
    <m/>
    <x v="485"/>
    <x v="284"/>
    <x v="7"/>
    <s v="Dundee"/>
    <s v="P020"/>
    <x v="23"/>
    <x v="4"/>
    <n v="1"/>
    <n v="72"/>
    <n v="34"/>
    <n v="0"/>
    <n v="72"/>
    <n v="34"/>
    <n v="38"/>
    <s v="['Bank Transfer' 'Credit Card' 'PayPal' ... 'Credit Card' 'Bank Transfer'_x000a_ 'Apple Pay']"/>
    <x v="0"/>
  </r>
  <r>
    <s v="O08422"/>
    <d v="2024-02-11T00:00:00"/>
    <x v="1"/>
    <x v="0"/>
    <m/>
    <x v="486"/>
    <x v="330"/>
    <x v="9"/>
    <s v="Wolverhampton"/>
    <s v="P023"/>
    <x v="2"/>
    <x v="2"/>
    <n v="4"/>
    <n v="42"/>
    <n v="20"/>
    <n v="0.2"/>
    <n v="134.4"/>
    <n v="80"/>
    <n v="54.4"/>
    <s v="['Bank Transfer' 'Credit Card' 'PayPal' ... 'Credit Card' 'Bank Transfer'_x000a_ 'Apple Pay']"/>
    <x v="0"/>
  </r>
  <r>
    <s v="O08768"/>
    <d v="2024-02-11T00:00:00"/>
    <x v="1"/>
    <x v="0"/>
    <m/>
    <x v="487"/>
    <x v="331"/>
    <x v="7"/>
    <s v="Dundee"/>
    <s v="P005"/>
    <x v="3"/>
    <x v="3"/>
    <n v="5"/>
    <n v="119"/>
    <n v="72"/>
    <n v="0.1"/>
    <n v="535.5"/>
    <n v="360"/>
    <n v="175.5"/>
    <s v="['Bank Transfer' 'Credit Card' 'PayPal' ... 'Credit Card' 'Bank Transfer'_x000a_ 'Apple Pay']"/>
    <x v="0"/>
  </r>
  <r>
    <s v="O09368"/>
    <d v="2024-02-11T00:00:00"/>
    <x v="1"/>
    <x v="0"/>
    <m/>
    <x v="488"/>
    <x v="332"/>
    <x v="3"/>
    <s v="Brighton"/>
    <s v="P001"/>
    <x v="9"/>
    <x v="5"/>
    <n v="1"/>
    <n v="89"/>
    <n v="48"/>
    <n v="0.05"/>
    <n v="84.55"/>
    <n v="48"/>
    <n v="36.549999999999997"/>
    <s v="['Bank Transfer' 'Credit Card' 'PayPal' ... 'Credit Card' 'Bank Transfer'_x000a_ 'Apple Pay']"/>
    <x v="0"/>
  </r>
  <r>
    <s v="O00419"/>
    <d v="2024-02-12T00:00:00"/>
    <x v="1"/>
    <x v="0"/>
    <m/>
    <x v="489"/>
    <x v="333"/>
    <x v="7"/>
    <s v="Glasgow"/>
    <s v="P019"/>
    <x v="20"/>
    <x v="4"/>
    <n v="2"/>
    <n v="85"/>
    <n v="41"/>
    <n v="0.05"/>
    <n v="161.5"/>
    <n v="82"/>
    <n v="79.5"/>
    <s v="['Bank Transfer' 'Credit Card' 'PayPal' ... 'Credit Card' 'Bank Transfer'_x000a_ 'Apple Pay']"/>
    <x v="0"/>
  </r>
  <r>
    <s v="O01886"/>
    <d v="2024-02-12T00:00:00"/>
    <x v="1"/>
    <x v="0"/>
    <m/>
    <x v="33"/>
    <x v="18"/>
    <x v="0"/>
    <s v="Leicester"/>
    <s v="P004"/>
    <x v="22"/>
    <x v="5"/>
    <n v="1"/>
    <n v="55"/>
    <n v="27"/>
    <n v="0.1"/>
    <n v="49.5"/>
    <n v="27"/>
    <n v="22.5"/>
    <s v="['Bank Transfer' 'Credit Card' 'PayPal' ... 'Credit Card' 'Bank Transfer'_x000a_ 'Apple Pay']"/>
    <x v="1"/>
  </r>
  <r>
    <s v="O02465"/>
    <d v="2024-02-12T00:00:00"/>
    <x v="1"/>
    <x v="0"/>
    <m/>
    <x v="40"/>
    <x v="37"/>
    <x v="6"/>
    <s v="Plymouth"/>
    <s v="P017"/>
    <x v="10"/>
    <x v="4"/>
    <n v="2"/>
    <n v="58"/>
    <n v="25"/>
    <n v="0"/>
    <n v="116"/>
    <n v="50"/>
    <n v="66"/>
    <s v="['Bank Transfer' 'Credit Card' 'PayPal' ... 'Credit Card' 'Bank Transfer'_x000a_ 'Apple Pay']"/>
    <x v="1"/>
  </r>
  <r>
    <s v="O02606"/>
    <d v="2024-02-12T00:00:00"/>
    <x v="1"/>
    <x v="0"/>
    <m/>
    <x v="490"/>
    <x v="219"/>
    <x v="7"/>
    <s v="Edinburgh"/>
    <s v="P017"/>
    <x v="10"/>
    <x v="4"/>
    <n v="5"/>
    <n v="58"/>
    <n v="25"/>
    <n v="0.05"/>
    <n v="275.5"/>
    <n v="125"/>
    <n v="150.5"/>
    <s v="['Bank Transfer' 'Credit Card' 'PayPal' ... 'Credit Card' 'Bank Transfer'_x000a_ 'Apple Pay']"/>
    <x v="0"/>
  </r>
  <r>
    <s v="O03314"/>
    <d v="2024-02-12T00:00:00"/>
    <x v="1"/>
    <x v="0"/>
    <m/>
    <x v="491"/>
    <x v="285"/>
    <x v="1"/>
    <s v="Chester"/>
    <s v="P006"/>
    <x v="16"/>
    <x v="3"/>
    <n v="2"/>
    <n v="99"/>
    <n v="58"/>
    <n v="0"/>
    <n v="198"/>
    <n v="116"/>
    <n v="82"/>
    <s v="['Bank Transfer' 'Credit Card' 'PayPal' ... 'Credit Card' 'Bank Transfer'_x000a_ 'Apple Pay']"/>
    <x v="0"/>
  </r>
  <r>
    <s v="O04085"/>
    <d v="2024-02-12T00:00:00"/>
    <x v="1"/>
    <x v="0"/>
    <m/>
    <x v="492"/>
    <x v="296"/>
    <x v="10"/>
    <s v="Cambridge"/>
    <s v="P005"/>
    <x v="3"/>
    <x v="3"/>
    <n v="1"/>
    <n v="119"/>
    <n v="72"/>
    <n v="0.05"/>
    <n v="113.05"/>
    <n v="72"/>
    <n v="41.05"/>
    <s v="['Bank Transfer' 'Credit Card' 'PayPal' ... 'Credit Card' 'Bank Transfer'_x000a_ 'Apple Pay']"/>
    <x v="0"/>
  </r>
  <r>
    <s v="O05102"/>
    <d v="2024-02-12T00:00:00"/>
    <x v="1"/>
    <x v="0"/>
    <m/>
    <x v="493"/>
    <x v="334"/>
    <x v="6"/>
    <s v="Exeter"/>
    <s v="P002"/>
    <x v="15"/>
    <x v="5"/>
    <n v="5"/>
    <n v="149"/>
    <n v="91"/>
    <n v="0"/>
    <n v="745"/>
    <n v="455"/>
    <n v="290"/>
    <s v="['Bank Transfer' 'Credit Card' 'PayPal' ... 'Credit Card' 'Bank Transfer'_x000a_ 'Apple Pay']"/>
    <x v="0"/>
  </r>
  <r>
    <s v="O05174"/>
    <d v="2024-02-12T00:00:00"/>
    <x v="1"/>
    <x v="0"/>
    <m/>
    <x v="494"/>
    <x v="326"/>
    <x v="5"/>
    <s v="Newry"/>
    <s v="P012"/>
    <x v="14"/>
    <x v="1"/>
    <n v="1"/>
    <n v="85"/>
    <n v="44"/>
    <n v="0.1"/>
    <n v="76.5"/>
    <n v="44"/>
    <n v="32.5"/>
    <s v="['Bank Transfer' 'Credit Card' 'PayPal' ... 'Credit Card' 'Bank Transfer'_x000a_ 'Apple Pay']"/>
    <x v="0"/>
  </r>
  <r>
    <s v="O06094"/>
    <d v="2024-02-12T00:00:00"/>
    <x v="1"/>
    <x v="0"/>
    <m/>
    <x v="241"/>
    <x v="200"/>
    <x v="6"/>
    <s v="Exeter"/>
    <s v="P018"/>
    <x v="5"/>
    <x v="4"/>
    <n v="3"/>
    <n v="45"/>
    <n v="19"/>
    <n v="0.15"/>
    <n v="114.75"/>
    <n v="57"/>
    <n v="57.75"/>
    <s v="['Bank Transfer' 'Credit Card' 'PayPal' ... 'Credit Card' 'Bank Transfer'_x000a_ 'Apple Pay']"/>
    <x v="1"/>
  </r>
  <r>
    <s v="O07385"/>
    <d v="2024-02-12T00:00:00"/>
    <x v="1"/>
    <x v="0"/>
    <m/>
    <x v="495"/>
    <x v="188"/>
    <x v="4"/>
    <s v="Sheffield"/>
    <s v="P020"/>
    <x v="23"/>
    <x v="4"/>
    <n v="2"/>
    <n v="72"/>
    <n v="34"/>
    <n v="0.15"/>
    <n v="122.4"/>
    <n v="68"/>
    <n v="54.4"/>
    <s v="['Bank Transfer' 'Credit Card' 'PayPal' ... 'Credit Card' 'Bank Transfer'_x000a_ 'Apple Pay']"/>
    <x v="0"/>
  </r>
  <r>
    <s v="O08335"/>
    <d v="2024-02-12T00:00:00"/>
    <x v="1"/>
    <x v="0"/>
    <m/>
    <x v="496"/>
    <x v="146"/>
    <x v="2"/>
    <s v="London"/>
    <s v="P012"/>
    <x v="14"/>
    <x v="1"/>
    <n v="2"/>
    <n v="85"/>
    <n v="44"/>
    <n v="0.1"/>
    <n v="153"/>
    <n v="88"/>
    <n v="65"/>
    <s v="['Bank Transfer' 'Credit Card' 'PayPal' ... 'Credit Card' 'Bank Transfer'_x000a_ 'Apple Pay']"/>
    <x v="0"/>
  </r>
  <r>
    <s v="O08508"/>
    <d v="2024-02-12T00:00:00"/>
    <x v="1"/>
    <x v="0"/>
    <m/>
    <x v="497"/>
    <x v="335"/>
    <x v="9"/>
    <s v="Worcester"/>
    <s v="P007"/>
    <x v="7"/>
    <x v="3"/>
    <n v="1"/>
    <n v="129"/>
    <n v="78"/>
    <n v="0.15"/>
    <n v="109.65"/>
    <n v="78"/>
    <n v="31.65"/>
    <s v="['Bank Transfer' 'Credit Card' 'PayPal' ... 'Credit Card' 'Bank Transfer'_x000a_ 'Apple Pay']"/>
    <x v="0"/>
  </r>
  <r>
    <s v="O09579"/>
    <d v="2024-02-12T00:00:00"/>
    <x v="1"/>
    <x v="0"/>
    <m/>
    <x v="498"/>
    <x v="27"/>
    <x v="0"/>
    <s v="Lincoln"/>
    <s v="P012"/>
    <x v="14"/>
    <x v="1"/>
    <n v="1"/>
    <n v="85"/>
    <n v="44"/>
    <n v="0.15"/>
    <n v="72.25"/>
    <n v="44"/>
    <n v="28.25"/>
    <s v="['Bank Transfer' 'Credit Card' 'PayPal' ... 'Credit Card' 'Bank Transfer'_x000a_ 'Apple Pay']"/>
    <x v="0"/>
  </r>
  <r>
    <s v="O00470"/>
    <d v="2024-02-13T00:00:00"/>
    <x v="1"/>
    <x v="0"/>
    <m/>
    <x v="499"/>
    <x v="329"/>
    <x v="8"/>
    <s v="Sunderland"/>
    <s v="P015"/>
    <x v="12"/>
    <x v="0"/>
    <n v="1"/>
    <n v="65"/>
    <n v="32"/>
    <n v="0.05"/>
    <n v="61.75"/>
    <n v="32"/>
    <n v="29.75"/>
    <s v="['Bank Transfer' 'Credit Card' 'PayPal' ... 'Credit Card' 'Bank Transfer'_x000a_ 'Apple Pay']"/>
    <x v="0"/>
  </r>
  <r>
    <s v="O00884"/>
    <d v="2024-02-13T00:00:00"/>
    <x v="1"/>
    <x v="0"/>
    <m/>
    <x v="500"/>
    <x v="336"/>
    <x v="1"/>
    <s v="Manchester"/>
    <s v="P002"/>
    <x v="15"/>
    <x v="5"/>
    <n v="1"/>
    <n v="149"/>
    <n v="91"/>
    <n v="0.15"/>
    <n v="126.65"/>
    <n v="91"/>
    <n v="35.65"/>
    <s v="['Bank Transfer' 'Credit Card' 'PayPal' ... 'Credit Card' 'Bank Transfer'_x000a_ 'Apple Pay']"/>
    <x v="0"/>
  </r>
  <r>
    <s v="O00932"/>
    <d v="2024-02-13T00:00:00"/>
    <x v="1"/>
    <x v="0"/>
    <m/>
    <x v="199"/>
    <x v="174"/>
    <x v="4"/>
    <s v="York"/>
    <s v="P016"/>
    <x v="4"/>
    <x v="0"/>
    <n v="5"/>
    <n v="78"/>
    <n v="39"/>
    <n v="0.05"/>
    <n v="370.5"/>
    <n v="195"/>
    <n v="175.5"/>
    <s v="['Bank Transfer' 'Credit Card' 'PayPal' ... 'Credit Card' 'Bank Transfer'_x000a_ 'Apple Pay']"/>
    <x v="1"/>
  </r>
  <r>
    <s v="O02272"/>
    <d v="2024-02-13T00:00:00"/>
    <x v="1"/>
    <x v="0"/>
    <m/>
    <x v="501"/>
    <x v="337"/>
    <x v="4"/>
    <s v="Hull"/>
    <s v="P001"/>
    <x v="9"/>
    <x v="5"/>
    <n v="5"/>
    <n v="89"/>
    <n v="48"/>
    <n v="0.1"/>
    <n v="400.5"/>
    <n v="240"/>
    <n v="160.5"/>
    <s v="['Bank Transfer' 'Credit Card' 'PayPal' ... 'Credit Card' 'Bank Transfer'_x000a_ 'Apple Pay']"/>
    <x v="0"/>
  </r>
  <r>
    <s v="O02970"/>
    <d v="2024-02-13T00:00:00"/>
    <x v="1"/>
    <x v="0"/>
    <m/>
    <x v="502"/>
    <x v="223"/>
    <x v="7"/>
    <s v="Aberdeen"/>
    <s v="P002"/>
    <x v="15"/>
    <x v="5"/>
    <n v="1"/>
    <n v="149"/>
    <n v="91"/>
    <n v="0.1"/>
    <n v="134.1"/>
    <n v="91"/>
    <n v="43.1"/>
    <s v="['Bank Transfer' 'Credit Card' 'PayPal' ... 'Credit Card' 'Bank Transfer'_x000a_ 'Apple Pay']"/>
    <x v="0"/>
  </r>
  <r>
    <s v="O03288"/>
    <d v="2024-02-13T00:00:00"/>
    <x v="1"/>
    <x v="0"/>
    <m/>
    <x v="503"/>
    <x v="338"/>
    <x v="2"/>
    <s v="London"/>
    <s v="P002"/>
    <x v="15"/>
    <x v="5"/>
    <n v="1"/>
    <n v="149"/>
    <n v="91"/>
    <n v="0.05"/>
    <n v="141.55000000000001"/>
    <n v="91"/>
    <n v="50.55"/>
    <s v="['Bank Transfer' 'Credit Card' 'PayPal' ... 'Credit Card' 'Bank Transfer'_x000a_ 'Apple Pay']"/>
    <x v="0"/>
  </r>
  <r>
    <s v="O03824"/>
    <d v="2024-02-13T00:00:00"/>
    <x v="1"/>
    <x v="0"/>
    <m/>
    <x v="504"/>
    <x v="238"/>
    <x v="4"/>
    <s v="Sheffield"/>
    <s v="P013"/>
    <x v="0"/>
    <x v="0"/>
    <n v="1"/>
    <n v="120"/>
    <n v="63"/>
    <n v="0.05"/>
    <n v="114"/>
    <n v="63"/>
    <n v="51"/>
    <s v="['Bank Transfer' 'Credit Card' 'PayPal' ... 'Credit Card' 'Bank Transfer'_x000a_ 'Apple Pay']"/>
    <x v="0"/>
  </r>
  <r>
    <s v="O03893"/>
    <d v="2024-02-13T00:00:00"/>
    <x v="1"/>
    <x v="0"/>
    <m/>
    <x v="505"/>
    <x v="15"/>
    <x v="1"/>
    <s v="Manchester"/>
    <s v="P002"/>
    <x v="15"/>
    <x v="5"/>
    <n v="1"/>
    <n v="149"/>
    <n v="91"/>
    <n v="0.1"/>
    <n v="134.1"/>
    <n v="91"/>
    <n v="43.1"/>
    <s v="['Bank Transfer' 'Credit Card' 'PayPal' ... 'Credit Card' 'Bank Transfer'_x000a_ 'Apple Pay']"/>
    <x v="0"/>
  </r>
  <r>
    <s v="O04951"/>
    <d v="2024-02-13T00:00:00"/>
    <x v="1"/>
    <x v="0"/>
    <m/>
    <x v="506"/>
    <x v="339"/>
    <x v="10"/>
    <s v="Norwich"/>
    <s v="P004"/>
    <x v="22"/>
    <x v="5"/>
    <n v="2"/>
    <n v="55"/>
    <n v="27"/>
    <n v="0.15"/>
    <n v="93.5"/>
    <n v="54"/>
    <n v="39.5"/>
    <s v="['Bank Transfer' 'Credit Card' 'PayPal' ... 'Credit Card' 'Bank Transfer'_x000a_ 'Apple Pay']"/>
    <x v="0"/>
  </r>
  <r>
    <s v="O05362"/>
    <d v="2024-02-13T00:00:00"/>
    <x v="1"/>
    <x v="0"/>
    <m/>
    <x v="507"/>
    <x v="340"/>
    <x v="2"/>
    <s v="London"/>
    <s v="P023"/>
    <x v="2"/>
    <x v="2"/>
    <n v="1"/>
    <n v="42"/>
    <n v="20"/>
    <n v="0.05"/>
    <n v="39.9"/>
    <n v="20"/>
    <n v="19.899999999999999"/>
    <s v="['Bank Transfer' 'Credit Card' 'PayPal' ... 'Credit Card' 'Bank Transfer'_x000a_ 'Apple Pay']"/>
    <x v="0"/>
  </r>
  <r>
    <s v="O06077"/>
    <d v="2024-02-13T00:00:00"/>
    <x v="1"/>
    <x v="0"/>
    <m/>
    <x v="508"/>
    <x v="333"/>
    <x v="2"/>
    <s v="London"/>
    <s v="P020"/>
    <x v="23"/>
    <x v="4"/>
    <n v="1"/>
    <n v="72"/>
    <n v="34"/>
    <n v="0.15"/>
    <n v="61.2"/>
    <n v="34"/>
    <n v="27.2"/>
    <s v="['Bank Transfer' 'Credit Card' 'PayPal' ... 'Credit Card' 'Bank Transfer'_x000a_ 'Apple Pay']"/>
    <x v="0"/>
  </r>
  <r>
    <s v="O07074"/>
    <d v="2024-02-13T00:00:00"/>
    <x v="1"/>
    <x v="0"/>
    <m/>
    <x v="509"/>
    <x v="131"/>
    <x v="3"/>
    <s v="Brighton"/>
    <s v="P013"/>
    <x v="0"/>
    <x v="0"/>
    <n v="1"/>
    <n v="120"/>
    <n v="63"/>
    <n v="0.1"/>
    <n v="108"/>
    <n v="63"/>
    <n v="45"/>
    <s v="['Bank Transfer' 'Credit Card' 'PayPal' ... 'Credit Card' 'Bank Transfer'_x000a_ 'Apple Pay']"/>
    <x v="0"/>
  </r>
  <r>
    <s v="O08559"/>
    <d v="2024-02-13T00:00:00"/>
    <x v="1"/>
    <x v="0"/>
    <m/>
    <x v="510"/>
    <x v="34"/>
    <x v="9"/>
    <s v="Worcester"/>
    <s v="P008"/>
    <x v="13"/>
    <x v="3"/>
    <n v="1"/>
    <n v="249"/>
    <n v="168"/>
    <n v="0.05"/>
    <n v="236.55"/>
    <n v="168"/>
    <n v="68.55"/>
    <s v="['Bank Transfer' 'Credit Card' 'PayPal' ... 'Credit Card' 'Bank Transfer'_x000a_ 'Apple Pay']"/>
    <x v="0"/>
  </r>
  <r>
    <s v="O09343"/>
    <d v="2024-02-13T00:00:00"/>
    <x v="1"/>
    <x v="0"/>
    <m/>
    <x v="511"/>
    <x v="288"/>
    <x v="6"/>
    <s v="Bristol"/>
    <s v="P010"/>
    <x v="18"/>
    <x v="1"/>
    <n v="5"/>
    <n v="32"/>
    <n v="14"/>
    <n v="0.05"/>
    <n v="152"/>
    <n v="70"/>
    <n v="82"/>
    <s v="['Bank Transfer' 'Credit Card' 'PayPal' ... 'Credit Card' 'Bank Transfer'_x000a_ 'Apple Pay']"/>
    <x v="0"/>
  </r>
  <r>
    <s v="O09690"/>
    <d v="2024-02-13T00:00:00"/>
    <x v="1"/>
    <x v="0"/>
    <m/>
    <x v="437"/>
    <x v="109"/>
    <x v="11"/>
    <s v="Swansea"/>
    <s v="P013"/>
    <x v="0"/>
    <x v="0"/>
    <n v="1"/>
    <n v="120"/>
    <n v="63"/>
    <n v="0"/>
    <n v="120"/>
    <n v="63"/>
    <n v="57"/>
    <s v="['Bank Transfer' 'Credit Card' 'PayPal' ... 'Credit Card' 'Bank Transfer'_x000a_ 'Apple Pay']"/>
    <x v="1"/>
  </r>
  <r>
    <s v="O09864"/>
    <d v="2024-02-13T00:00:00"/>
    <x v="1"/>
    <x v="0"/>
    <m/>
    <x v="512"/>
    <x v="341"/>
    <x v="7"/>
    <s v="Aberdeen"/>
    <s v="P018"/>
    <x v="5"/>
    <x v="4"/>
    <n v="1"/>
    <n v="45"/>
    <n v="19"/>
    <n v="0.2"/>
    <n v="36"/>
    <n v="19"/>
    <n v="17"/>
    <s v="['Bank Transfer' 'Credit Card' 'PayPal' ... 'Credit Card' 'Bank Transfer'_x000a_ 'Apple Pay']"/>
    <x v="0"/>
  </r>
  <r>
    <s v="O01871"/>
    <d v="2024-02-14T00:00:00"/>
    <x v="1"/>
    <x v="0"/>
    <m/>
    <x v="364"/>
    <x v="268"/>
    <x v="1"/>
    <s v="Liverpool"/>
    <s v="P009"/>
    <x v="1"/>
    <x v="1"/>
    <n v="1"/>
    <n v="95"/>
    <n v="54"/>
    <n v="0.1"/>
    <n v="85.5"/>
    <n v="54"/>
    <n v="31.5"/>
    <s v="['Bank Transfer' 'Credit Card' 'PayPal' ... 'Credit Card' 'Bank Transfer'_x000a_ 'Apple Pay']"/>
    <x v="1"/>
  </r>
  <r>
    <s v="O03853"/>
    <d v="2024-02-14T00:00:00"/>
    <x v="1"/>
    <x v="0"/>
    <m/>
    <x v="513"/>
    <x v="342"/>
    <x v="9"/>
    <s v="Wolverhampton"/>
    <s v="P017"/>
    <x v="10"/>
    <x v="4"/>
    <n v="4"/>
    <n v="58"/>
    <n v="25"/>
    <n v="0"/>
    <n v="232"/>
    <n v="100"/>
    <n v="132"/>
    <s v="['Bank Transfer' 'Credit Card' 'PayPal' ... 'Credit Card' 'Bank Transfer'_x000a_ 'Apple Pay']"/>
    <x v="0"/>
  </r>
  <r>
    <s v="O04869"/>
    <d v="2024-02-14T00:00:00"/>
    <x v="1"/>
    <x v="0"/>
    <m/>
    <x v="185"/>
    <x v="2"/>
    <x v="1"/>
    <s v="Preston"/>
    <s v="P001"/>
    <x v="9"/>
    <x v="5"/>
    <n v="1"/>
    <n v="89"/>
    <n v="48"/>
    <n v="0.05"/>
    <n v="84.55"/>
    <n v="48"/>
    <n v="36.549999999999997"/>
    <s v="['Bank Transfer' 'Credit Card' 'PayPal' ... 'Credit Card' 'Bank Transfer'_x000a_ 'Apple Pay']"/>
    <x v="1"/>
  </r>
  <r>
    <s v="O05012"/>
    <d v="2024-02-14T00:00:00"/>
    <x v="1"/>
    <x v="0"/>
    <m/>
    <x v="514"/>
    <x v="130"/>
    <x v="0"/>
    <s v="Derby"/>
    <s v="P021"/>
    <x v="21"/>
    <x v="2"/>
    <n v="2"/>
    <n v="28"/>
    <n v="13"/>
    <n v="0.1"/>
    <n v="50.4"/>
    <n v="26"/>
    <n v="24.4"/>
    <s v="['Bank Transfer' 'Credit Card' 'PayPal' ... 'Credit Card' 'Bank Transfer'_x000a_ 'Apple Pay']"/>
    <x v="0"/>
  </r>
  <r>
    <s v="O05063"/>
    <d v="2024-02-14T00:00:00"/>
    <x v="1"/>
    <x v="0"/>
    <m/>
    <x v="515"/>
    <x v="304"/>
    <x v="10"/>
    <s v="Cambridge"/>
    <s v="P016"/>
    <x v="4"/>
    <x v="0"/>
    <n v="1"/>
    <n v="78"/>
    <n v="39"/>
    <n v="0.2"/>
    <n v="62.4"/>
    <n v="39"/>
    <n v="23.4"/>
    <s v="['Bank Transfer' 'Credit Card' 'PayPal' ... 'Credit Card' 'Bank Transfer'_x000a_ 'Apple Pay']"/>
    <x v="0"/>
  </r>
  <r>
    <s v="O05069"/>
    <d v="2024-02-14T00:00:00"/>
    <x v="1"/>
    <x v="0"/>
    <m/>
    <x v="516"/>
    <x v="343"/>
    <x v="6"/>
    <s v="Bristol"/>
    <s v="P022"/>
    <x v="8"/>
    <x v="2"/>
    <n v="3"/>
    <n v="35"/>
    <n v="16"/>
    <n v="0.1"/>
    <n v="94.5"/>
    <n v="48"/>
    <n v="46.5"/>
    <s v="['Bank Transfer' 'Credit Card' 'PayPal' ... 'Credit Card' 'Bank Transfer'_x000a_ 'Apple Pay']"/>
    <x v="0"/>
  </r>
  <r>
    <s v="O05567"/>
    <d v="2024-02-14T00:00:00"/>
    <x v="1"/>
    <x v="0"/>
    <m/>
    <x v="517"/>
    <x v="258"/>
    <x v="7"/>
    <s v="Glasgow"/>
    <s v="P021"/>
    <x v="21"/>
    <x v="2"/>
    <n v="1"/>
    <n v="28"/>
    <n v="13"/>
    <n v="0.05"/>
    <n v="26.6"/>
    <n v="13"/>
    <n v="13.6"/>
    <s v="['Bank Transfer' 'Credit Card' 'PayPal' ... 'Credit Card' 'Bank Transfer'_x000a_ 'Apple Pay']"/>
    <x v="0"/>
  </r>
  <r>
    <s v="O06245"/>
    <d v="2024-02-14T00:00:00"/>
    <x v="1"/>
    <x v="0"/>
    <m/>
    <x v="518"/>
    <x v="344"/>
    <x v="0"/>
    <s v="Lincoln"/>
    <s v="P021"/>
    <x v="21"/>
    <x v="2"/>
    <n v="3"/>
    <n v="28"/>
    <n v="13"/>
    <n v="0.15"/>
    <n v="71.400000000000006"/>
    <n v="39"/>
    <n v="32.4"/>
    <s v="['Bank Transfer' 'Credit Card' 'PayPal' ... 'Credit Card' 'Bank Transfer'_x000a_ 'Apple Pay']"/>
    <x v="0"/>
  </r>
  <r>
    <s v="O07211"/>
    <d v="2024-02-14T00:00:00"/>
    <x v="1"/>
    <x v="0"/>
    <m/>
    <x v="519"/>
    <x v="52"/>
    <x v="2"/>
    <s v="London"/>
    <s v="P006"/>
    <x v="16"/>
    <x v="3"/>
    <n v="2"/>
    <n v="99"/>
    <n v="58"/>
    <n v="0"/>
    <n v="198"/>
    <n v="116"/>
    <n v="82"/>
    <s v="['Bank Transfer' 'Credit Card' 'PayPal' ... 'Credit Card' 'Bank Transfer'_x000a_ 'Apple Pay']"/>
    <x v="0"/>
  </r>
  <r>
    <s v="O08888"/>
    <d v="2024-02-14T00:00:00"/>
    <x v="1"/>
    <x v="0"/>
    <m/>
    <x v="520"/>
    <x v="345"/>
    <x v="3"/>
    <s v="Reading"/>
    <s v="P013"/>
    <x v="0"/>
    <x v="0"/>
    <n v="1"/>
    <n v="120"/>
    <n v="63"/>
    <n v="0"/>
    <n v="120"/>
    <n v="63"/>
    <n v="57"/>
    <s v="['Bank Transfer' 'Credit Card' 'PayPal' ... 'Credit Card' 'Bank Transfer'_x000a_ 'Apple Pay']"/>
    <x v="0"/>
  </r>
  <r>
    <s v="O00081"/>
    <d v="2024-02-15T00:00:00"/>
    <x v="1"/>
    <x v="0"/>
    <m/>
    <x v="521"/>
    <x v="101"/>
    <x v="4"/>
    <s v="Hull"/>
    <s v="P002"/>
    <x v="15"/>
    <x v="5"/>
    <n v="2"/>
    <n v="149"/>
    <n v="91"/>
    <n v="0"/>
    <n v="298"/>
    <n v="182"/>
    <n v="116"/>
    <s v="['Bank Transfer' 'Credit Card' 'PayPal' ... 'Credit Card' 'Bank Transfer'_x000a_ 'Apple Pay']"/>
    <x v="0"/>
  </r>
  <r>
    <s v="O00797"/>
    <d v="2024-02-15T00:00:00"/>
    <x v="1"/>
    <x v="0"/>
    <m/>
    <x v="522"/>
    <x v="67"/>
    <x v="4"/>
    <s v="Leeds"/>
    <s v="P015"/>
    <x v="12"/>
    <x v="0"/>
    <n v="1"/>
    <n v="65"/>
    <n v="32"/>
    <n v="0.15"/>
    <n v="55.25"/>
    <n v="32"/>
    <n v="23.25"/>
    <s v="['Bank Transfer' 'Credit Card' 'PayPal' ... 'Credit Card' 'Bank Transfer'_x000a_ 'Apple Pay']"/>
    <x v="0"/>
  </r>
  <r>
    <s v="O00855"/>
    <d v="2024-02-15T00:00:00"/>
    <x v="1"/>
    <x v="0"/>
    <m/>
    <x v="523"/>
    <x v="52"/>
    <x v="3"/>
    <s v="Guildford"/>
    <s v="P014"/>
    <x v="17"/>
    <x v="0"/>
    <n v="1"/>
    <n v="25"/>
    <n v="11"/>
    <n v="0"/>
    <n v="25"/>
    <n v="11"/>
    <n v="14"/>
    <s v="['Bank Transfer' 'Credit Card' 'PayPal' ... 'Credit Card' 'Bank Transfer'_x000a_ 'Apple Pay']"/>
    <x v="0"/>
  </r>
  <r>
    <s v="O00859"/>
    <d v="2024-02-15T00:00:00"/>
    <x v="1"/>
    <x v="0"/>
    <m/>
    <x v="223"/>
    <x v="186"/>
    <x v="3"/>
    <s v="Reading"/>
    <s v="P001"/>
    <x v="9"/>
    <x v="5"/>
    <n v="1"/>
    <n v="89"/>
    <n v="48"/>
    <n v="0.15"/>
    <n v="75.650000000000006"/>
    <n v="48"/>
    <n v="27.65"/>
    <s v="['Bank Transfer' 'Credit Card' 'PayPal' ... 'Credit Card' 'Bank Transfer'_x000a_ 'Apple Pay']"/>
    <x v="1"/>
  </r>
  <r>
    <s v="O01531"/>
    <d v="2024-02-15T00:00:00"/>
    <x v="1"/>
    <x v="0"/>
    <m/>
    <x v="524"/>
    <x v="253"/>
    <x v="0"/>
    <s v="Lincoln"/>
    <s v="P017"/>
    <x v="10"/>
    <x v="4"/>
    <n v="2"/>
    <n v="58"/>
    <n v="25"/>
    <n v="0.05"/>
    <n v="110.2"/>
    <n v="50"/>
    <n v="60.2"/>
    <s v="['Bank Transfer' 'Credit Card' 'PayPal' ... 'Credit Card' 'Bank Transfer'_x000a_ 'Apple Pay']"/>
    <x v="0"/>
  </r>
  <r>
    <s v="O02036"/>
    <d v="2024-02-15T00:00:00"/>
    <x v="1"/>
    <x v="0"/>
    <m/>
    <x v="525"/>
    <x v="1"/>
    <x v="11"/>
    <s v="Cardiff"/>
    <s v="P002"/>
    <x v="15"/>
    <x v="5"/>
    <n v="1"/>
    <n v="149"/>
    <n v="91"/>
    <n v="0"/>
    <n v="149"/>
    <n v="91"/>
    <n v="58"/>
    <s v="['Bank Transfer' 'Credit Card' 'PayPal' ... 'Credit Card' 'Bank Transfer'_x000a_ 'Apple Pay']"/>
    <x v="0"/>
  </r>
  <r>
    <s v="O04033"/>
    <d v="2024-02-15T00:00:00"/>
    <x v="1"/>
    <x v="0"/>
    <m/>
    <x v="526"/>
    <x v="291"/>
    <x v="10"/>
    <s v="Ipswich"/>
    <s v="P005"/>
    <x v="3"/>
    <x v="3"/>
    <n v="1"/>
    <n v="119"/>
    <n v="72"/>
    <n v="0.15"/>
    <n v="101.15"/>
    <n v="72"/>
    <n v="29.15"/>
    <s v="['Bank Transfer' 'Credit Card' 'PayPal' ... 'Credit Card' 'Bank Transfer'_x000a_ 'Apple Pay']"/>
    <x v="0"/>
  </r>
  <r>
    <s v="O05071"/>
    <d v="2024-02-15T00:00:00"/>
    <x v="1"/>
    <x v="0"/>
    <m/>
    <x v="527"/>
    <x v="346"/>
    <x v="9"/>
    <s v="Birmingham"/>
    <s v="P019"/>
    <x v="20"/>
    <x v="4"/>
    <n v="1"/>
    <n v="85"/>
    <n v="41"/>
    <n v="0.1"/>
    <n v="76.5"/>
    <n v="41"/>
    <n v="35.5"/>
    <s v="['Bank Transfer' 'Credit Card' 'PayPal' ... 'Credit Card' 'Bank Transfer'_x000a_ 'Apple Pay']"/>
    <x v="0"/>
  </r>
  <r>
    <s v="O05278"/>
    <d v="2024-02-15T00:00:00"/>
    <x v="1"/>
    <x v="0"/>
    <m/>
    <x v="528"/>
    <x v="86"/>
    <x v="9"/>
    <s v="Wolverhampton"/>
    <s v="P021"/>
    <x v="21"/>
    <x v="2"/>
    <n v="3"/>
    <n v="28"/>
    <n v="13"/>
    <n v="0.1"/>
    <n v="75.599999999999994"/>
    <n v="39"/>
    <n v="36.6"/>
    <s v="['Bank Transfer' 'Credit Card' 'PayPal' ... 'Credit Card' 'Bank Transfer'_x000a_ 'Apple Pay']"/>
    <x v="0"/>
  </r>
  <r>
    <s v="O06355"/>
    <d v="2024-02-15T00:00:00"/>
    <x v="1"/>
    <x v="0"/>
    <m/>
    <x v="521"/>
    <x v="101"/>
    <x v="4"/>
    <s v="Hull"/>
    <s v="P002"/>
    <x v="15"/>
    <x v="5"/>
    <n v="1"/>
    <n v="149"/>
    <n v="91"/>
    <n v="0"/>
    <n v="149"/>
    <n v="91"/>
    <n v="58"/>
    <s v="['Bank Transfer' 'Credit Card' 'PayPal' ... 'Credit Card' 'Bank Transfer'_x000a_ 'Apple Pay']"/>
    <x v="0"/>
  </r>
  <r>
    <s v="O06628"/>
    <d v="2024-02-15T00:00:00"/>
    <x v="1"/>
    <x v="0"/>
    <m/>
    <x v="321"/>
    <x v="233"/>
    <x v="10"/>
    <s v="Cambridge"/>
    <s v="P002"/>
    <x v="15"/>
    <x v="5"/>
    <n v="1"/>
    <n v="149"/>
    <n v="91"/>
    <n v="0.1"/>
    <n v="134.1"/>
    <n v="91"/>
    <n v="43.1"/>
    <s v="['Bank Transfer' 'Credit Card' 'PayPal' ... 'Credit Card' 'Bank Transfer'_x000a_ 'Apple Pay']"/>
    <x v="1"/>
  </r>
  <r>
    <s v="O08329"/>
    <d v="2024-02-15T00:00:00"/>
    <x v="1"/>
    <x v="0"/>
    <m/>
    <x v="19"/>
    <x v="19"/>
    <x v="1"/>
    <s v="Liverpool"/>
    <s v="P003"/>
    <x v="19"/>
    <x v="5"/>
    <n v="1"/>
    <n v="69"/>
    <n v="37"/>
    <n v="0"/>
    <n v="69"/>
    <n v="37"/>
    <n v="32"/>
    <s v="['Bank Transfer' 'Credit Card' 'PayPal' ... 'Credit Card' 'Bank Transfer'_x000a_ 'Apple Pay']"/>
    <x v="1"/>
  </r>
  <r>
    <s v="O08478"/>
    <d v="2024-02-15T00:00:00"/>
    <x v="1"/>
    <x v="0"/>
    <m/>
    <x v="20"/>
    <x v="20"/>
    <x v="2"/>
    <s v="London"/>
    <s v="P021"/>
    <x v="21"/>
    <x v="2"/>
    <n v="2"/>
    <n v="28"/>
    <n v="13"/>
    <n v="0"/>
    <n v="56"/>
    <n v="26"/>
    <n v="30"/>
    <s v="['Bank Transfer' 'Credit Card' 'PayPal' ... 'Credit Card' 'Bank Transfer'_x000a_ 'Apple Pay']"/>
    <x v="1"/>
  </r>
  <r>
    <s v="O00841"/>
    <d v="2024-02-16T00:00:00"/>
    <x v="1"/>
    <x v="0"/>
    <m/>
    <x v="258"/>
    <x v="196"/>
    <x v="7"/>
    <s v="Glasgow"/>
    <s v="P002"/>
    <x v="15"/>
    <x v="5"/>
    <n v="1"/>
    <n v="149"/>
    <n v="91"/>
    <n v="0"/>
    <n v="149"/>
    <n v="91"/>
    <n v="58"/>
    <s v="['Bank Transfer' 'Credit Card' 'PayPal' ... 'Credit Card' 'Bank Transfer'_x000a_ 'Apple Pay']"/>
    <x v="1"/>
  </r>
  <r>
    <s v="O01507"/>
    <d v="2024-02-16T00:00:00"/>
    <x v="1"/>
    <x v="0"/>
    <m/>
    <x v="529"/>
    <x v="161"/>
    <x v="10"/>
    <s v="Cambridge"/>
    <s v="P012"/>
    <x v="14"/>
    <x v="1"/>
    <n v="5"/>
    <n v="85"/>
    <n v="44"/>
    <n v="0"/>
    <n v="425"/>
    <n v="220"/>
    <n v="205"/>
    <s v="['Bank Transfer' 'Credit Card' 'PayPal' ... 'Credit Card' 'Bank Transfer'_x000a_ 'Apple Pay']"/>
    <x v="0"/>
  </r>
  <r>
    <s v="O01648"/>
    <d v="2024-02-16T00:00:00"/>
    <x v="1"/>
    <x v="0"/>
    <m/>
    <x v="69"/>
    <x v="66"/>
    <x v="3"/>
    <s v="Guildford"/>
    <s v="P016"/>
    <x v="4"/>
    <x v="0"/>
    <n v="3"/>
    <n v="78"/>
    <n v="39"/>
    <n v="0"/>
    <n v="234"/>
    <n v="117"/>
    <n v="117"/>
    <s v="['Bank Transfer' 'Credit Card' 'PayPal' ... 'Credit Card' 'Bank Transfer'_x000a_ 'Apple Pay']"/>
    <x v="1"/>
  </r>
  <r>
    <s v="O02735"/>
    <d v="2024-02-16T00:00:00"/>
    <x v="1"/>
    <x v="0"/>
    <m/>
    <x v="530"/>
    <x v="131"/>
    <x v="9"/>
    <s v="Wolverhampton"/>
    <s v="P022"/>
    <x v="8"/>
    <x v="2"/>
    <n v="4"/>
    <n v="35"/>
    <n v="16"/>
    <n v="0.15"/>
    <n v="119"/>
    <n v="64"/>
    <n v="55"/>
    <s v="['Bank Transfer' 'Credit Card' 'PayPal' ... 'Credit Card' 'Bank Transfer'_x000a_ 'Apple Pay']"/>
    <x v="0"/>
  </r>
  <r>
    <s v="O02788"/>
    <d v="2024-02-16T00:00:00"/>
    <x v="1"/>
    <x v="0"/>
    <m/>
    <x v="458"/>
    <x v="320"/>
    <x v="3"/>
    <s v="Brighton"/>
    <s v="P011"/>
    <x v="6"/>
    <x v="1"/>
    <n v="1"/>
    <n v="79"/>
    <n v="42"/>
    <n v="0"/>
    <n v="79"/>
    <n v="42"/>
    <n v="37"/>
    <s v="['Bank Transfer' 'Credit Card' 'PayPal' ... 'Credit Card' 'Bank Transfer'_x000a_ 'Apple Pay']"/>
    <x v="1"/>
  </r>
  <r>
    <s v="O02798"/>
    <d v="2024-02-16T00:00:00"/>
    <x v="1"/>
    <x v="0"/>
    <m/>
    <x v="531"/>
    <x v="50"/>
    <x v="3"/>
    <s v="Guildford"/>
    <s v="P005"/>
    <x v="3"/>
    <x v="3"/>
    <n v="1"/>
    <n v="119"/>
    <n v="72"/>
    <n v="0"/>
    <n v="119"/>
    <n v="72"/>
    <n v="47"/>
    <s v="['Bank Transfer' 'Credit Card' 'PayPal' ... 'Credit Card' 'Bank Transfer'_x000a_ 'Apple Pay']"/>
    <x v="0"/>
  </r>
  <r>
    <s v="O02815"/>
    <d v="2024-02-16T00:00:00"/>
    <x v="1"/>
    <x v="0"/>
    <m/>
    <x v="532"/>
    <x v="277"/>
    <x v="11"/>
    <s v="Swansea"/>
    <s v="P015"/>
    <x v="12"/>
    <x v="0"/>
    <n v="1"/>
    <n v="65"/>
    <n v="32"/>
    <n v="0"/>
    <n v="65"/>
    <n v="32"/>
    <n v="33"/>
    <s v="['Bank Transfer' 'Credit Card' 'PayPal' ... 'Credit Card' 'Bank Transfer'_x000a_ 'Apple Pay']"/>
    <x v="0"/>
  </r>
  <r>
    <s v="O03017"/>
    <d v="2024-02-16T00:00:00"/>
    <x v="1"/>
    <x v="0"/>
    <m/>
    <x v="533"/>
    <x v="347"/>
    <x v="1"/>
    <s v="Preston"/>
    <s v="P011"/>
    <x v="6"/>
    <x v="1"/>
    <n v="1"/>
    <n v="79"/>
    <n v="42"/>
    <n v="0.05"/>
    <n v="75.05"/>
    <n v="42"/>
    <n v="33.049999999999997"/>
    <s v="['Bank Transfer' 'Credit Card' 'PayPal' ... 'Credit Card' 'Bank Transfer'_x000a_ 'Apple Pay']"/>
    <x v="0"/>
  </r>
  <r>
    <s v="O06195"/>
    <d v="2024-02-16T00:00:00"/>
    <x v="1"/>
    <x v="0"/>
    <m/>
    <x v="534"/>
    <x v="348"/>
    <x v="10"/>
    <s v="Ipswich"/>
    <s v="P015"/>
    <x v="12"/>
    <x v="0"/>
    <n v="1"/>
    <n v="65"/>
    <n v="32"/>
    <n v="0.15"/>
    <n v="55.25"/>
    <n v="32"/>
    <n v="23.25"/>
    <s v="['Bank Transfer' 'Credit Card' 'PayPal' ... 'Credit Card' 'Bank Transfer'_x000a_ 'Apple Pay']"/>
    <x v="0"/>
  </r>
  <r>
    <s v="O07041"/>
    <d v="2024-02-16T00:00:00"/>
    <x v="1"/>
    <x v="0"/>
    <m/>
    <x v="535"/>
    <x v="349"/>
    <x v="7"/>
    <s v="Glasgow"/>
    <s v="P003"/>
    <x v="19"/>
    <x v="5"/>
    <n v="2"/>
    <n v="69"/>
    <n v="37"/>
    <n v="0"/>
    <n v="138"/>
    <n v="74"/>
    <n v="64"/>
    <s v="['Bank Transfer' 'Credit Card' 'PayPal' ... 'Credit Card' 'Bank Transfer'_x000a_ 'Apple Pay']"/>
    <x v="0"/>
  </r>
  <r>
    <s v="O07469"/>
    <d v="2024-02-16T00:00:00"/>
    <x v="1"/>
    <x v="0"/>
    <m/>
    <x v="329"/>
    <x v="138"/>
    <x v="4"/>
    <s v="Hull"/>
    <s v="P009"/>
    <x v="1"/>
    <x v="1"/>
    <n v="1"/>
    <n v="95"/>
    <n v="54"/>
    <n v="0.05"/>
    <n v="90.25"/>
    <n v="54"/>
    <n v="36.25"/>
    <s v="['Bank Transfer' 'Credit Card' 'PayPal' ... 'Credit Card' 'Bank Transfer'_x000a_ 'Apple Pay']"/>
    <x v="1"/>
  </r>
  <r>
    <s v="O07952"/>
    <d v="2024-02-16T00:00:00"/>
    <x v="1"/>
    <x v="0"/>
    <m/>
    <x v="536"/>
    <x v="350"/>
    <x v="8"/>
    <s v="Sunderland"/>
    <s v="P013"/>
    <x v="0"/>
    <x v="0"/>
    <n v="1"/>
    <n v="120"/>
    <n v="63"/>
    <n v="0.15"/>
    <n v="102"/>
    <n v="63"/>
    <n v="39"/>
    <s v="['Bank Transfer' 'Credit Card' 'PayPal' ... 'Credit Card' 'Bank Transfer'_x000a_ 'Apple Pay']"/>
    <x v="0"/>
  </r>
  <r>
    <s v="O09652"/>
    <d v="2024-02-16T00:00:00"/>
    <x v="1"/>
    <x v="0"/>
    <m/>
    <x v="537"/>
    <x v="177"/>
    <x v="4"/>
    <s v="York"/>
    <s v="P001"/>
    <x v="9"/>
    <x v="5"/>
    <n v="1"/>
    <n v="89"/>
    <n v="48"/>
    <n v="0.15"/>
    <n v="75.650000000000006"/>
    <n v="48"/>
    <n v="27.65"/>
    <s v="['Bank Transfer' 'Credit Card' 'PayPal' ... 'Credit Card' 'Bank Transfer'_x000a_ 'Apple Pay']"/>
    <x v="0"/>
  </r>
  <r>
    <s v="O09790"/>
    <d v="2024-02-16T00:00:00"/>
    <x v="1"/>
    <x v="0"/>
    <m/>
    <x v="42"/>
    <x v="39"/>
    <x v="1"/>
    <s v="Liverpool"/>
    <s v="P007"/>
    <x v="7"/>
    <x v="3"/>
    <n v="1"/>
    <n v="129"/>
    <n v="78"/>
    <n v="0.15"/>
    <n v="109.65"/>
    <n v="78"/>
    <n v="31.65"/>
    <s v="['Bank Transfer' 'Credit Card' 'PayPal' ... 'Credit Card' 'Bank Transfer'_x000a_ 'Apple Pay']"/>
    <x v="1"/>
  </r>
  <r>
    <s v="O00528"/>
    <d v="2024-02-17T00:00:00"/>
    <x v="1"/>
    <x v="0"/>
    <m/>
    <x v="498"/>
    <x v="27"/>
    <x v="0"/>
    <s v="Lincoln"/>
    <s v="P018"/>
    <x v="5"/>
    <x v="4"/>
    <n v="2"/>
    <n v="45"/>
    <n v="19"/>
    <n v="0"/>
    <n v="90"/>
    <n v="38"/>
    <n v="52"/>
    <s v="['Bank Transfer' 'Credit Card' 'PayPal' ... 'Credit Card' 'Bank Transfer'_x000a_ 'Apple Pay']"/>
    <x v="1"/>
  </r>
  <r>
    <s v="O01624"/>
    <d v="2024-02-17T00:00:00"/>
    <x v="1"/>
    <x v="0"/>
    <m/>
    <x v="201"/>
    <x v="176"/>
    <x v="7"/>
    <s v="Edinburgh"/>
    <s v="P001"/>
    <x v="9"/>
    <x v="5"/>
    <n v="3"/>
    <n v="89"/>
    <n v="48"/>
    <n v="0.1"/>
    <n v="240.3"/>
    <n v="144"/>
    <n v="96.3"/>
    <s v="['Bank Transfer' 'Credit Card' 'PayPal' ... 'Credit Card' 'Bank Transfer'_x000a_ 'Apple Pay']"/>
    <x v="1"/>
  </r>
  <r>
    <s v="O02212"/>
    <d v="2024-02-17T00:00:00"/>
    <x v="1"/>
    <x v="0"/>
    <m/>
    <x v="538"/>
    <x v="351"/>
    <x v="2"/>
    <s v="London"/>
    <s v="P010"/>
    <x v="18"/>
    <x v="1"/>
    <n v="2"/>
    <n v="32"/>
    <n v="14"/>
    <n v="0.15"/>
    <n v="54.4"/>
    <n v="28"/>
    <n v="26.4"/>
    <s v="['Bank Transfer' 'Credit Card' 'PayPal' ... 'Credit Card' 'Bank Transfer'_x000a_ 'Apple Pay']"/>
    <x v="0"/>
  </r>
  <r>
    <s v="O02668"/>
    <d v="2024-02-17T00:00:00"/>
    <x v="1"/>
    <x v="0"/>
    <m/>
    <x v="539"/>
    <x v="352"/>
    <x v="5"/>
    <s v="Derry"/>
    <s v="P016"/>
    <x v="4"/>
    <x v="0"/>
    <n v="1"/>
    <n v="78"/>
    <n v="39"/>
    <n v="0"/>
    <n v="78"/>
    <n v="39"/>
    <n v="39"/>
    <s v="['Bank Transfer' 'Credit Card' 'PayPal' ... 'Credit Card' 'Bank Transfer'_x000a_ 'Apple Pay']"/>
    <x v="0"/>
  </r>
  <r>
    <s v="O04717"/>
    <d v="2024-02-17T00:00:00"/>
    <x v="1"/>
    <x v="0"/>
    <m/>
    <x v="540"/>
    <x v="38"/>
    <x v="7"/>
    <s v="Glasgow"/>
    <s v="P021"/>
    <x v="21"/>
    <x v="2"/>
    <n v="4"/>
    <n v="28"/>
    <n v="13"/>
    <n v="0"/>
    <n v="112"/>
    <n v="52"/>
    <n v="60"/>
    <s v="['Bank Transfer' 'Credit Card' 'PayPal' ... 'Credit Card' 'Bank Transfer'_x000a_ 'Apple Pay']"/>
    <x v="0"/>
  </r>
  <r>
    <s v="O05981"/>
    <d v="2024-02-17T00:00:00"/>
    <x v="1"/>
    <x v="0"/>
    <m/>
    <x v="541"/>
    <x v="30"/>
    <x v="1"/>
    <s v="Liverpool"/>
    <s v="P020"/>
    <x v="23"/>
    <x v="4"/>
    <n v="1"/>
    <n v="72"/>
    <n v="34"/>
    <n v="0.15"/>
    <n v="61.2"/>
    <n v="34"/>
    <n v="27.2"/>
    <s v="['Bank Transfer' 'Credit Card' 'PayPal' ... 'Credit Card' 'Bank Transfer'_x000a_ 'Apple Pay']"/>
    <x v="0"/>
  </r>
  <r>
    <s v="O06735"/>
    <d v="2024-02-17T00:00:00"/>
    <x v="1"/>
    <x v="0"/>
    <m/>
    <x v="542"/>
    <x v="197"/>
    <x v="1"/>
    <s v="Liverpool"/>
    <s v="P001"/>
    <x v="9"/>
    <x v="5"/>
    <n v="1"/>
    <n v="89"/>
    <n v="48"/>
    <n v="0.05"/>
    <n v="84.55"/>
    <n v="48"/>
    <n v="36.549999999999997"/>
    <s v="['Bank Transfer' 'Credit Card' 'PayPal' ... 'Credit Card' 'Bank Transfer'_x000a_ 'Apple Pay']"/>
    <x v="0"/>
  </r>
  <r>
    <s v="O01293"/>
    <d v="2024-02-18T00:00:00"/>
    <x v="1"/>
    <x v="0"/>
    <m/>
    <x v="110"/>
    <x v="103"/>
    <x v="2"/>
    <s v="London"/>
    <s v="P005"/>
    <x v="3"/>
    <x v="3"/>
    <n v="1"/>
    <n v="119"/>
    <n v="72"/>
    <n v="0.05"/>
    <n v="113.05"/>
    <n v="72"/>
    <n v="41.05"/>
    <s v="['Bank Transfer' 'Credit Card' 'PayPal' ... 'Credit Card' 'Bank Transfer'_x000a_ 'Apple Pay']"/>
    <x v="1"/>
  </r>
  <r>
    <s v="O02805"/>
    <d v="2024-02-18T00:00:00"/>
    <x v="1"/>
    <x v="0"/>
    <m/>
    <x v="543"/>
    <x v="231"/>
    <x v="3"/>
    <s v="Brighton"/>
    <s v="P009"/>
    <x v="1"/>
    <x v="1"/>
    <n v="3"/>
    <n v="95"/>
    <n v="54"/>
    <n v="0"/>
    <n v="285"/>
    <n v="162"/>
    <n v="123"/>
    <s v="['Bank Transfer' 'Credit Card' 'PayPal' ... 'Credit Card' 'Bank Transfer'_x000a_ 'Apple Pay']"/>
    <x v="0"/>
  </r>
  <r>
    <s v="O04122"/>
    <d v="2024-02-18T00:00:00"/>
    <x v="1"/>
    <x v="0"/>
    <m/>
    <x v="544"/>
    <x v="224"/>
    <x v="6"/>
    <s v="Bristol"/>
    <s v="P002"/>
    <x v="15"/>
    <x v="5"/>
    <n v="1"/>
    <n v="149"/>
    <n v="91"/>
    <n v="0"/>
    <n v="149"/>
    <n v="91"/>
    <n v="58"/>
    <s v="['Bank Transfer' 'Credit Card' 'PayPal' ... 'Credit Card' 'Bank Transfer'_x000a_ 'Apple Pay']"/>
    <x v="0"/>
  </r>
  <r>
    <s v="O06360"/>
    <d v="2024-02-18T00:00:00"/>
    <x v="1"/>
    <x v="0"/>
    <m/>
    <x v="545"/>
    <x v="353"/>
    <x v="6"/>
    <s v="Bristol"/>
    <s v="P017"/>
    <x v="10"/>
    <x v="4"/>
    <n v="1"/>
    <n v="58"/>
    <n v="25"/>
    <n v="0"/>
    <n v="58"/>
    <n v="25"/>
    <n v="33"/>
    <s v="['Bank Transfer' 'Credit Card' 'PayPal' ... 'Credit Card' 'Bank Transfer'_x000a_ 'Apple Pay']"/>
    <x v="0"/>
  </r>
  <r>
    <s v="O06716"/>
    <d v="2024-02-18T00:00:00"/>
    <x v="1"/>
    <x v="0"/>
    <m/>
    <x v="304"/>
    <x v="180"/>
    <x v="9"/>
    <s v="Birmingham"/>
    <s v="P007"/>
    <x v="7"/>
    <x v="3"/>
    <n v="1"/>
    <n v="129"/>
    <n v="78"/>
    <n v="0.15"/>
    <n v="109.65"/>
    <n v="78"/>
    <n v="31.65"/>
    <s v="['Bank Transfer' 'Credit Card' 'PayPal' ... 'Credit Card' 'Bank Transfer'_x000a_ 'Apple Pay']"/>
    <x v="1"/>
  </r>
  <r>
    <s v="O07686"/>
    <d v="2024-02-18T00:00:00"/>
    <x v="1"/>
    <x v="0"/>
    <m/>
    <x v="45"/>
    <x v="42"/>
    <x v="1"/>
    <s v="Preston"/>
    <s v="P017"/>
    <x v="10"/>
    <x v="4"/>
    <n v="1"/>
    <n v="58"/>
    <n v="25"/>
    <n v="0.05"/>
    <n v="55.1"/>
    <n v="25"/>
    <n v="30.1"/>
    <s v="['Bank Transfer' 'Credit Card' 'PayPal' ... 'Credit Card' 'Bank Transfer'_x000a_ 'Apple Pay']"/>
    <x v="1"/>
  </r>
  <r>
    <s v="O07868"/>
    <d v="2024-02-18T00:00:00"/>
    <x v="1"/>
    <x v="0"/>
    <m/>
    <x v="156"/>
    <x v="140"/>
    <x v="0"/>
    <s v="Nottingham"/>
    <s v="P019"/>
    <x v="20"/>
    <x v="4"/>
    <n v="2"/>
    <n v="85"/>
    <n v="41"/>
    <n v="0.1"/>
    <n v="153"/>
    <n v="82"/>
    <n v="71"/>
    <s v="['Bank Transfer' 'Credit Card' 'PayPal' ... 'Credit Card' 'Bank Transfer'_x000a_ 'Apple Pay']"/>
    <x v="1"/>
  </r>
  <r>
    <s v="O08395"/>
    <d v="2024-02-18T00:00:00"/>
    <x v="1"/>
    <x v="0"/>
    <m/>
    <x v="546"/>
    <x v="354"/>
    <x v="1"/>
    <s v="Liverpool"/>
    <s v="P014"/>
    <x v="17"/>
    <x v="0"/>
    <n v="1"/>
    <n v="25"/>
    <n v="11"/>
    <n v="0"/>
    <n v="25"/>
    <n v="11"/>
    <n v="14"/>
    <s v="['Bank Transfer' 'Credit Card' 'PayPal' ... 'Credit Card' 'Bank Transfer'_x000a_ 'Apple Pay']"/>
    <x v="0"/>
  </r>
  <r>
    <s v="O09056"/>
    <d v="2024-02-18T00:00:00"/>
    <x v="1"/>
    <x v="0"/>
    <m/>
    <x v="547"/>
    <x v="355"/>
    <x v="2"/>
    <s v="London"/>
    <s v="P014"/>
    <x v="17"/>
    <x v="0"/>
    <n v="1"/>
    <n v="25"/>
    <n v="11"/>
    <n v="0"/>
    <n v="25"/>
    <n v="11"/>
    <n v="14"/>
    <s v="['Bank Transfer' 'Credit Card' 'PayPal' ... 'Credit Card' 'Bank Transfer'_x000a_ 'Apple Pay']"/>
    <x v="0"/>
  </r>
  <r>
    <s v="O09962"/>
    <d v="2024-02-18T00:00:00"/>
    <x v="1"/>
    <x v="0"/>
    <m/>
    <x v="201"/>
    <x v="176"/>
    <x v="7"/>
    <s v="Edinburgh"/>
    <s v="P023"/>
    <x v="2"/>
    <x v="2"/>
    <n v="2"/>
    <n v="42"/>
    <n v="20"/>
    <n v="0"/>
    <n v="84"/>
    <n v="40"/>
    <n v="44"/>
    <s v="['Bank Transfer' 'Credit Card' 'PayPal' ... 'Credit Card' 'Bank Transfer'_x000a_ 'Apple Pay']"/>
    <x v="1"/>
  </r>
  <r>
    <s v="O10000"/>
    <d v="2024-02-18T00:00:00"/>
    <x v="1"/>
    <x v="0"/>
    <m/>
    <x v="548"/>
    <x v="280"/>
    <x v="2"/>
    <s v="London"/>
    <s v="P012"/>
    <x v="14"/>
    <x v="1"/>
    <n v="2"/>
    <n v="85"/>
    <n v="44"/>
    <n v="0.1"/>
    <n v="153"/>
    <n v="88"/>
    <n v="65"/>
    <s v="['Bank Transfer' 'Credit Card' 'PayPal' ... 'Credit Card' 'Bank Transfer'_x000a_ 'Apple Pay']"/>
    <x v="0"/>
  </r>
  <r>
    <s v="O00487"/>
    <d v="2024-02-19T00:00:00"/>
    <x v="1"/>
    <x v="0"/>
    <m/>
    <x v="549"/>
    <x v="45"/>
    <x v="3"/>
    <s v="Reading"/>
    <s v="P013"/>
    <x v="0"/>
    <x v="0"/>
    <n v="1"/>
    <n v="120"/>
    <n v="63"/>
    <n v="0.1"/>
    <n v="108"/>
    <n v="63"/>
    <n v="45"/>
    <s v="['Bank Transfer' 'Credit Card' 'PayPal' ... 'Credit Card' 'Bank Transfer'_x000a_ 'Apple Pay']"/>
    <x v="0"/>
  </r>
  <r>
    <s v="O00684"/>
    <d v="2024-02-19T00:00:00"/>
    <x v="1"/>
    <x v="0"/>
    <m/>
    <x v="50"/>
    <x v="47"/>
    <x v="7"/>
    <s v="Glasgow"/>
    <s v="P012"/>
    <x v="14"/>
    <x v="1"/>
    <n v="1"/>
    <n v="85"/>
    <n v="44"/>
    <n v="0.15"/>
    <n v="72.25"/>
    <n v="44"/>
    <n v="28.25"/>
    <s v="['Bank Transfer' 'Credit Card' 'PayPal' ... 'Credit Card' 'Bank Transfer'_x000a_ 'Apple Pay']"/>
    <x v="1"/>
  </r>
  <r>
    <s v="O00824"/>
    <d v="2024-02-19T00:00:00"/>
    <x v="1"/>
    <x v="0"/>
    <m/>
    <x v="196"/>
    <x v="40"/>
    <x v="11"/>
    <s v="Wrexham"/>
    <s v="P009"/>
    <x v="1"/>
    <x v="1"/>
    <n v="2"/>
    <n v="95"/>
    <n v="54"/>
    <n v="0"/>
    <n v="190"/>
    <n v="108"/>
    <n v="82"/>
    <s v="['Bank Transfer' 'Credit Card' 'PayPal' ... 'Credit Card' 'Bank Transfer'_x000a_ 'Apple Pay']"/>
    <x v="1"/>
  </r>
  <r>
    <s v="O01198"/>
    <d v="2024-02-19T00:00:00"/>
    <x v="1"/>
    <x v="0"/>
    <m/>
    <x v="43"/>
    <x v="40"/>
    <x v="7"/>
    <s v="Glasgow"/>
    <s v="P001"/>
    <x v="9"/>
    <x v="5"/>
    <n v="2"/>
    <n v="89"/>
    <n v="48"/>
    <n v="0"/>
    <n v="178"/>
    <n v="96"/>
    <n v="82"/>
    <s v="['Bank Transfer' 'Credit Card' 'PayPal' ... 'Credit Card' 'Bank Transfer'_x000a_ 'Apple Pay']"/>
    <x v="1"/>
  </r>
  <r>
    <s v="O01390"/>
    <d v="2024-02-19T00:00:00"/>
    <x v="1"/>
    <x v="0"/>
    <m/>
    <x v="550"/>
    <x v="245"/>
    <x v="9"/>
    <s v="Coventry"/>
    <s v="P010"/>
    <x v="18"/>
    <x v="1"/>
    <n v="1"/>
    <n v="32"/>
    <n v="14"/>
    <n v="0"/>
    <n v="32"/>
    <n v="14"/>
    <n v="18"/>
    <s v="['Bank Transfer' 'Credit Card' 'PayPal' ... 'Credit Card' 'Bank Transfer'_x000a_ 'Apple Pay']"/>
    <x v="0"/>
  </r>
  <r>
    <s v="O01601"/>
    <d v="2024-02-19T00:00:00"/>
    <x v="1"/>
    <x v="0"/>
    <m/>
    <x v="551"/>
    <x v="356"/>
    <x v="2"/>
    <s v="London"/>
    <s v="P002"/>
    <x v="15"/>
    <x v="5"/>
    <n v="3"/>
    <n v="149"/>
    <n v="91"/>
    <n v="0"/>
    <n v="447"/>
    <n v="273"/>
    <n v="174"/>
    <s v="['Bank Transfer' 'Credit Card' 'PayPal' ... 'Credit Card' 'Bank Transfer'_x000a_ 'Apple Pay']"/>
    <x v="0"/>
  </r>
  <r>
    <s v="O01975"/>
    <d v="2024-02-19T00:00:00"/>
    <x v="1"/>
    <x v="0"/>
    <m/>
    <x v="552"/>
    <x v="87"/>
    <x v="10"/>
    <s v="Ipswich"/>
    <s v="P002"/>
    <x v="15"/>
    <x v="5"/>
    <n v="1"/>
    <n v="149"/>
    <n v="91"/>
    <n v="0"/>
    <n v="149"/>
    <n v="91"/>
    <n v="58"/>
    <s v="['Bank Transfer' 'Credit Card' 'PayPal' ... 'Credit Card' 'Bank Transfer'_x000a_ 'Apple Pay']"/>
    <x v="0"/>
  </r>
  <r>
    <s v="O04285"/>
    <d v="2024-02-19T00:00:00"/>
    <x v="1"/>
    <x v="0"/>
    <m/>
    <x v="553"/>
    <x v="357"/>
    <x v="10"/>
    <s v="Cambridge"/>
    <s v="P003"/>
    <x v="19"/>
    <x v="5"/>
    <n v="5"/>
    <n v="69"/>
    <n v="37"/>
    <n v="0.15"/>
    <n v="293.25"/>
    <n v="185"/>
    <n v="108.25"/>
    <s v="['Bank Transfer' 'Credit Card' 'PayPal' ... 'Credit Card' 'Bank Transfer'_x000a_ 'Apple Pay']"/>
    <x v="0"/>
  </r>
  <r>
    <s v="O04360"/>
    <d v="2024-02-19T00:00:00"/>
    <x v="1"/>
    <x v="0"/>
    <m/>
    <x v="554"/>
    <x v="183"/>
    <x v="11"/>
    <s v="Swansea"/>
    <s v="P010"/>
    <x v="18"/>
    <x v="1"/>
    <n v="2"/>
    <n v="32"/>
    <n v="14"/>
    <n v="0.05"/>
    <n v="60.8"/>
    <n v="28"/>
    <n v="32.799999999999997"/>
    <s v="['Bank Transfer' 'Credit Card' 'PayPal' ... 'Credit Card' 'Bank Transfer'_x000a_ 'Apple Pay']"/>
    <x v="0"/>
  </r>
  <r>
    <s v="O04689"/>
    <d v="2024-02-19T00:00:00"/>
    <x v="1"/>
    <x v="0"/>
    <m/>
    <x v="555"/>
    <x v="358"/>
    <x v="2"/>
    <s v="London"/>
    <s v="P011"/>
    <x v="6"/>
    <x v="1"/>
    <n v="2"/>
    <n v="79"/>
    <n v="42"/>
    <n v="0.1"/>
    <n v="142.19999999999999"/>
    <n v="84"/>
    <n v="58.2"/>
    <s v="['Bank Transfer' 'Credit Card' 'PayPal' ... 'Credit Card' 'Bank Transfer'_x000a_ 'Apple Pay']"/>
    <x v="0"/>
  </r>
  <r>
    <s v="O04831"/>
    <d v="2024-02-19T00:00:00"/>
    <x v="1"/>
    <x v="0"/>
    <m/>
    <x v="556"/>
    <x v="359"/>
    <x v="1"/>
    <s v="Manchester"/>
    <s v="P011"/>
    <x v="6"/>
    <x v="1"/>
    <n v="1"/>
    <n v="79"/>
    <n v="42"/>
    <n v="0.15"/>
    <n v="67.150000000000006"/>
    <n v="42"/>
    <n v="25.15"/>
    <s v="['Bank Transfer' 'Credit Card' 'PayPal' ... 'Credit Card' 'Bank Transfer'_x000a_ 'Apple Pay']"/>
    <x v="0"/>
  </r>
  <r>
    <s v="O05032"/>
    <d v="2024-02-19T00:00:00"/>
    <x v="1"/>
    <x v="0"/>
    <m/>
    <x v="496"/>
    <x v="146"/>
    <x v="2"/>
    <s v="London"/>
    <s v="P013"/>
    <x v="0"/>
    <x v="0"/>
    <n v="1"/>
    <n v="120"/>
    <n v="63"/>
    <n v="0.2"/>
    <n v="96"/>
    <n v="63"/>
    <n v="33"/>
    <s v="['Bank Transfer' 'Credit Card' 'PayPal' ... 'Credit Card' 'Bank Transfer'_x000a_ 'Apple Pay']"/>
    <x v="1"/>
  </r>
  <r>
    <s v="O05571"/>
    <d v="2024-02-19T00:00:00"/>
    <x v="1"/>
    <x v="0"/>
    <m/>
    <x v="557"/>
    <x v="360"/>
    <x v="11"/>
    <s v="Swansea"/>
    <s v="P001"/>
    <x v="9"/>
    <x v="5"/>
    <n v="1"/>
    <n v="89"/>
    <n v="48"/>
    <n v="0"/>
    <n v="89"/>
    <n v="48"/>
    <n v="41"/>
    <s v="['Bank Transfer' 'Credit Card' 'PayPal' ... 'Credit Card' 'Bank Transfer'_x000a_ 'Apple Pay']"/>
    <x v="0"/>
  </r>
  <r>
    <s v="O01737"/>
    <d v="2024-02-20T00:00:00"/>
    <x v="1"/>
    <x v="0"/>
    <m/>
    <x v="393"/>
    <x v="287"/>
    <x v="3"/>
    <s v="Reading"/>
    <s v="P023"/>
    <x v="2"/>
    <x v="2"/>
    <n v="1"/>
    <n v="42"/>
    <n v="20"/>
    <n v="0.15"/>
    <n v="35.700000000000003"/>
    <n v="20"/>
    <n v="15.7"/>
    <s v="['Bank Transfer' 'Credit Card' 'PayPal' ... 'Credit Card' 'Bank Transfer'_x000a_ 'Apple Pay']"/>
    <x v="1"/>
  </r>
  <r>
    <s v="O02309"/>
    <d v="2024-02-20T00:00:00"/>
    <x v="1"/>
    <x v="0"/>
    <m/>
    <x v="558"/>
    <x v="58"/>
    <x v="3"/>
    <s v="Reading"/>
    <s v="P013"/>
    <x v="0"/>
    <x v="0"/>
    <n v="2"/>
    <n v="120"/>
    <n v="63"/>
    <n v="0.15"/>
    <n v="204"/>
    <n v="126"/>
    <n v="78"/>
    <s v="['Bank Transfer' 'Credit Card' 'PayPal' ... 'Credit Card' 'Bank Transfer'_x000a_ 'Apple Pay']"/>
    <x v="0"/>
  </r>
  <r>
    <s v="O03223"/>
    <d v="2024-02-20T00:00:00"/>
    <x v="1"/>
    <x v="0"/>
    <m/>
    <x v="86"/>
    <x v="82"/>
    <x v="10"/>
    <s v="Colchester"/>
    <s v="P017"/>
    <x v="10"/>
    <x v="4"/>
    <n v="4"/>
    <n v="58"/>
    <n v="25"/>
    <n v="0.05"/>
    <n v="220.4"/>
    <n v="100"/>
    <n v="120.4"/>
    <s v="['Bank Transfer' 'Credit Card' 'PayPal' ... 'Credit Card' 'Bank Transfer'_x000a_ 'Apple Pay']"/>
    <x v="1"/>
  </r>
  <r>
    <s v="O03229"/>
    <d v="2024-02-20T00:00:00"/>
    <x v="1"/>
    <x v="0"/>
    <m/>
    <x v="559"/>
    <x v="124"/>
    <x v="1"/>
    <s v="Chester"/>
    <s v="P003"/>
    <x v="19"/>
    <x v="5"/>
    <n v="1"/>
    <n v="69"/>
    <n v="37"/>
    <n v="0"/>
    <n v="69"/>
    <n v="37"/>
    <n v="32"/>
    <s v="['Bank Transfer' 'Credit Card' 'PayPal' ... 'Credit Card' 'Bank Transfer'_x000a_ 'Apple Pay']"/>
    <x v="0"/>
  </r>
  <r>
    <s v="O03277"/>
    <d v="2024-02-20T00:00:00"/>
    <x v="1"/>
    <x v="0"/>
    <m/>
    <x v="560"/>
    <x v="141"/>
    <x v="9"/>
    <s v="Worcester"/>
    <s v="P014"/>
    <x v="17"/>
    <x v="0"/>
    <n v="4"/>
    <n v="25"/>
    <n v="11"/>
    <n v="0.05"/>
    <n v="95"/>
    <n v="44"/>
    <n v="51"/>
    <s v="['Bank Transfer' 'Credit Card' 'PayPal' ... 'Credit Card' 'Bank Transfer'_x000a_ 'Apple Pay']"/>
    <x v="0"/>
  </r>
  <r>
    <s v="O03555"/>
    <d v="2024-02-20T00:00:00"/>
    <x v="1"/>
    <x v="0"/>
    <m/>
    <x v="72"/>
    <x v="69"/>
    <x v="3"/>
    <s v="Reading"/>
    <s v="P005"/>
    <x v="3"/>
    <x v="3"/>
    <n v="2"/>
    <n v="119"/>
    <n v="72"/>
    <n v="0"/>
    <n v="238"/>
    <n v="144"/>
    <n v="94"/>
    <s v="['Bank Transfer' 'Credit Card' 'PayPal' ... 'Credit Card' 'Bank Transfer'_x000a_ 'Apple Pay']"/>
    <x v="1"/>
  </r>
  <r>
    <s v="O03637"/>
    <d v="2024-02-20T00:00:00"/>
    <x v="1"/>
    <x v="0"/>
    <m/>
    <x v="219"/>
    <x v="109"/>
    <x v="0"/>
    <s v="Lincoln"/>
    <s v="P001"/>
    <x v="9"/>
    <x v="5"/>
    <n v="1"/>
    <n v="89"/>
    <n v="48"/>
    <n v="0"/>
    <n v="89"/>
    <n v="48"/>
    <n v="41"/>
    <s v="['Bank Transfer' 'Credit Card' 'PayPal' ... 'Credit Card' 'Bank Transfer'_x000a_ 'Apple Pay']"/>
    <x v="1"/>
  </r>
  <r>
    <s v="O06440"/>
    <d v="2024-02-20T00:00:00"/>
    <x v="1"/>
    <x v="0"/>
    <m/>
    <x v="561"/>
    <x v="72"/>
    <x v="10"/>
    <s v="Norwich"/>
    <s v="P002"/>
    <x v="15"/>
    <x v="5"/>
    <n v="1"/>
    <n v="149"/>
    <n v="91"/>
    <n v="0.05"/>
    <n v="141.55000000000001"/>
    <n v="91"/>
    <n v="50.55"/>
    <s v="['Bank Transfer' 'Credit Card' 'PayPal' ... 'Credit Card' 'Bank Transfer'_x000a_ 'Apple Pay']"/>
    <x v="0"/>
  </r>
  <r>
    <s v="O06935"/>
    <d v="2024-02-20T00:00:00"/>
    <x v="1"/>
    <x v="0"/>
    <m/>
    <x v="15"/>
    <x v="15"/>
    <x v="8"/>
    <s v="Durham"/>
    <s v="P013"/>
    <x v="0"/>
    <x v="0"/>
    <n v="3"/>
    <n v="120"/>
    <n v="63"/>
    <n v="0.15"/>
    <n v="306"/>
    <n v="189"/>
    <n v="117"/>
    <s v="['Bank Transfer' 'Credit Card' 'PayPal' ... 'Credit Card' 'Bank Transfer'_x000a_ 'Apple Pay']"/>
    <x v="1"/>
  </r>
  <r>
    <s v="O07200"/>
    <d v="2024-02-20T00:00:00"/>
    <x v="1"/>
    <x v="0"/>
    <m/>
    <x v="562"/>
    <x v="361"/>
    <x v="3"/>
    <s v="Brighton"/>
    <s v="P011"/>
    <x v="6"/>
    <x v="1"/>
    <n v="2"/>
    <n v="79"/>
    <n v="42"/>
    <n v="0.05"/>
    <n v="150.1"/>
    <n v="84"/>
    <n v="66.099999999999994"/>
    <s v="['Bank Transfer' 'Credit Card' 'PayPal' ... 'Credit Card' 'Bank Transfer'_x000a_ 'Apple Pay']"/>
    <x v="0"/>
  </r>
  <r>
    <s v="O08268"/>
    <d v="2024-02-20T00:00:00"/>
    <x v="1"/>
    <x v="0"/>
    <m/>
    <x v="399"/>
    <x v="291"/>
    <x v="11"/>
    <s v="Swansea"/>
    <s v="P005"/>
    <x v="3"/>
    <x v="3"/>
    <n v="1"/>
    <n v="119"/>
    <n v="72"/>
    <n v="0"/>
    <n v="119"/>
    <n v="72"/>
    <n v="47"/>
    <s v="['Bank Transfer' 'Credit Card' 'PayPal' ... 'Credit Card' 'Bank Transfer'_x000a_ 'Apple Pay']"/>
    <x v="1"/>
  </r>
  <r>
    <s v="O08882"/>
    <d v="2024-02-20T00:00:00"/>
    <x v="1"/>
    <x v="0"/>
    <m/>
    <x v="387"/>
    <x v="9"/>
    <x v="3"/>
    <s v="Brighton"/>
    <s v="P003"/>
    <x v="19"/>
    <x v="5"/>
    <n v="4"/>
    <n v="69"/>
    <n v="37"/>
    <n v="0"/>
    <n v="276"/>
    <n v="148"/>
    <n v="128"/>
    <s v="['Bank Transfer' 'Credit Card' 'PayPal' ... 'Credit Card' 'Bank Transfer'_x000a_ 'Apple Pay']"/>
    <x v="1"/>
  </r>
  <r>
    <s v="O00783"/>
    <d v="2024-02-21T00:00:00"/>
    <x v="1"/>
    <x v="0"/>
    <m/>
    <x v="503"/>
    <x v="338"/>
    <x v="2"/>
    <s v="London"/>
    <s v="P018"/>
    <x v="5"/>
    <x v="4"/>
    <n v="2"/>
    <n v="45"/>
    <n v="19"/>
    <n v="0.1"/>
    <n v="81"/>
    <n v="38"/>
    <n v="43"/>
    <s v="['Bank Transfer' 'Credit Card' 'PayPal' ... 'Credit Card' 'Bank Transfer'_x000a_ 'Apple Pay']"/>
    <x v="1"/>
  </r>
  <r>
    <s v="O01779"/>
    <d v="2024-02-21T00:00:00"/>
    <x v="1"/>
    <x v="0"/>
    <m/>
    <x v="563"/>
    <x v="138"/>
    <x v="10"/>
    <s v="Cambridge"/>
    <s v="P022"/>
    <x v="8"/>
    <x v="2"/>
    <n v="2"/>
    <n v="35"/>
    <n v="16"/>
    <n v="0"/>
    <n v="70"/>
    <n v="32"/>
    <n v="38"/>
    <s v="['Bank Transfer' 'Credit Card' 'PayPal' ... 'Credit Card' 'Bank Transfer'_x000a_ 'Apple Pay']"/>
    <x v="0"/>
  </r>
  <r>
    <s v="O01820"/>
    <d v="2024-02-21T00:00:00"/>
    <x v="1"/>
    <x v="0"/>
    <m/>
    <x v="564"/>
    <x v="12"/>
    <x v="10"/>
    <s v="Norwich"/>
    <s v="P002"/>
    <x v="15"/>
    <x v="5"/>
    <n v="5"/>
    <n v="149"/>
    <n v="91"/>
    <n v="0.1"/>
    <n v="670.5"/>
    <n v="455"/>
    <n v="215.5"/>
    <s v="['Bank Transfer' 'Credit Card' 'PayPal' ... 'Credit Card' 'Bank Transfer'_x000a_ 'Apple Pay']"/>
    <x v="0"/>
  </r>
  <r>
    <s v="O02155"/>
    <d v="2024-02-21T00:00:00"/>
    <x v="1"/>
    <x v="0"/>
    <m/>
    <x v="565"/>
    <x v="130"/>
    <x v="1"/>
    <s v="Manchester"/>
    <s v="P006"/>
    <x v="16"/>
    <x v="3"/>
    <n v="2"/>
    <n v="99"/>
    <n v="58"/>
    <n v="0.15"/>
    <n v="168.3"/>
    <n v="116"/>
    <n v="52.3"/>
    <s v="['Bank Transfer' 'Credit Card' 'PayPal' ... 'Credit Card' 'Bank Transfer'_x000a_ 'Apple Pay']"/>
    <x v="0"/>
  </r>
  <r>
    <s v="O02585"/>
    <d v="2024-02-21T00:00:00"/>
    <x v="1"/>
    <x v="0"/>
    <m/>
    <x v="566"/>
    <x v="362"/>
    <x v="10"/>
    <s v="Norwich"/>
    <s v="P018"/>
    <x v="5"/>
    <x v="4"/>
    <n v="3"/>
    <n v="45"/>
    <n v="19"/>
    <n v="0.05"/>
    <n v="128.25"/>
    <n v="57"/>
    <n v="71.25"/>
    <s v="['Bank Transfer' 'Credit Card' 'PayPal' ... 'Credit Card' 'Bank Transfer'_x000a_ 'Apple Pay']"/>
    <x v="0"/>
  </r>
  <r>
    <s v="O02722"/>
    <d v="2024-02-21T00:00:00"/>
    <x v="1"/>
    <x v="0"/>
    <m/>
    <x v="493"/>
    <x v="334"/>
    <x v="6"/>
    <s v="Exeter"/>
    <s v="P005"/>
    <x v="3"/>
    <x v="3"/>
    <n v="3"/>
    <n v="119"/>
    <n v="72"/>
    <n v="0.15"/>
    <n v="303.45"/>
    <n v="216"/>
    <n v="87.45"/>
    <s v="['Bank Transfer' 'Credit Card' 'PayPal' ... 'Credit Card' 'Bank Transfer'_x000a_ 'Apple Pay']"/>
    <x v="1"/>
  </r>
  <r>
    <s v="O03477"/>
    <d v="2024-02-21T00:00:00"/>
    <x v="1"/>
    <x v="0"/>
    <m/>
    <x v="567"/>
    <x v="43"/>
    <x v="2"/>
    <s v="London"/>
    <s v="P022"/>
    <x v="8"/>
    <x v="2"/>
    <n v="1"/>
    <n v="35"/>
    <n v="16"/>
    <n v="0.05"/>
    <n v="33.25"/>
    <n v="16"/>
    <n v="17.25"/>
    <s v="['Bank Transfer' 'Credit Card' 'PayPal' ... 'Credit Card' 'Bank Transfer'_x000a_ 'Apple Pay']"/>
    <x v="0"/>
  </r>
  <r>
    <s v="O03817"/>
    <d v="2024-02-21T00:00:00"/>
    <x v="1"/>
    <x v="0"/>
    <m/>
    <x v="351"/>
    <x v="262"/>
    <x v="9"/>
    <s v="Wolverhampton"/>
    <s v="P001"/>
    <x v="9"/>
    <x v="5"/>
    <n v="2"/>
    <n v="89"/>
    <n v="48"/>
    <n v="0.15"/>
    <n v="151.30000000000001"/>
    <n v="96"/>
    <n v="55.3"/>
    <s v="['Bank Transfer' 'Credit Card' 'PayPal' ... 'Credit Card' 'Bank Transfer'_x000a_ 'Apple Pay']"/>
    <x v="1"/>
  </r>
  <r>
    <s v="O04819"/>
    <d v="2024-02-21T00:00:00"/>
    <x v="1"/>
    <x v="0"/>
    <m/>
    <x v="568"/>
    <x v="231"/>
    <x v="9"/>
    <s v="Wolverhampton"/>
    <s v="P015"/>
    <x v="12"/>
    <x v="0"/>
    <n v="1"/>
    <n v="65"/>
    <n v="32"/>
    <n v="0"/>
    <n v="65"/>
    <n v="32"/>
    <n v="33"/>
    <s v="['Bank Transfer' 'Credit Card' 'PayPal' ... 'Credit Card' 'Bank Transfer'_x000a_ 'Apple Pay']"/>
    <x v="0"/>
  </r>
  <r>
    <s v="O05057"/>
    <d v="2024-02-21T00:00:00"/>
    <x v="1"/>
    <x v="0"/>
    <m/>
    <x v="341"/>
    <x v="258"/>
    <x v="3"/>
    <s v="Oxford"/>
    <s v="P009"/>
    <x v="1"/>
    <x v="1"/>
    <n v="1"/>
    <n v="95"/>
    <n v="54"/>
    <n v="0.2"/>
    <n v="76"/>
    <n v="54"/>
    <n v="22"/>
    <s v="['Bank Transfer' 'Credit Card' 'PayPal' ... 'Credit Card' 'Bank Transfer'_x000a_ 'Apple Pay']"/>
    <x v="1"/>
  </r>
  <r>
    <s v="O05165"/>
    <d v="2024-02-21T00:00:00"/>
    <x v="1"/>
    <x v="0"/>
    <m/>
    <x v="569"/>
    <x v="363"/>
    <x v="7"/>
    <s v="Dundee"/>
    <s v="P011"/>
    <x v="6"/>
    <x v="1"/>
    <n v="1"/>
    <n v="79"/>
    <n v="42"/>
    <n v="0"/>
    <n v="79"/>
    <n v="42"/>
    <n v="37"/>
    <s v="['Bank Transfer' 'Credit Card' 'PayPal' ... 'Credit Card' 'Bank Transfer'_x000a_ 'Apple Pay']"/>
    <x v="0"/>
  </r>
  <r>
    <s v="O05200"/>
    <d v="2024-02-21T00:00:00"/>
    <x v="1"/>
    <x v="0"/>
    <m/>
    <x v="570"/>
    <x v="15"/>
    <x v="4"/>
    <s v="Sheffield"/>
    <s v="P017"/>
    <x v="10"/>
    <x v="4"/>
    <n v="5"/>
    <n v="58"/>
    <n v="25"/>
    <n v="0"/>
    <n v="290"/>
    <n v="125"/>
    <n v="165"/>
    <s v="['Bank Transfer' 'Credit Card' 'PayPal' ... 'Credit Card' 'Bank Transfer'_x000a_ 'Apple Pay']"/>
    <x v="0"/>
  </r>
  <r>
    <s v="O05412"/>
    <d v="2024-02-21T00:00:00"/>
    <x v="1"/>
    <x v="0"/>
    <m/>
    <x v="571"/>
    <x v="186"/>
    <x v="2"/>
    <s v="London"/>
    <s v="P021"/>
    <x v="21"/>
    <x v="2"/>
    <n v="1"/>
    <n v="28"/>
    <n v="13"/>
    <n v="0.1"/>
    <n v="25.2"/>
    <n v="13"/>
    <n v="12.2"/>
    <s v="['Bank Transfer' 'Credit Card' 'PayPal' ... 'Credit Card' 'Bank Transfer'_x000a_ 'Apple Pay']"/>
    <x v="0"/>
  </r>
  <r>
    <s v="O06873"/>
    <d v="2024-02-21T00:00:00"/>
    <x v="1"/>
    <x v="0"/>
    <m/>
    <x v="572"/>
    <x v="323"/>
    <x v="11"/>
    <s v="Newport"/>
    <s v="P018"/>
    <x v="5"/>
    <x v="4"/>
    <n v="1"/>
    <n v="45"/>
    <n v="19"/>
    <n v="0.15"/>
    <n v="38.25"/>
    <n v="19"/>
    <n v="19.25"/>
    <s v="['Bank Transfer' 'Credit Card' 'PayPal' ... 'Credit Card' 'Bank Transfer'_x000a_ 'Apple Pay']"/>
    <x v="0"/>
  </r>
  <r>
    <s v="O08870"/>
    <d v="2024-02-21T00:00:00"/>
    <x v="1"/>
    <x v="0"/>
    <m/>
    <x v="573"/>
    <x v="364"/>
    <x v="2"/>
    <s v="London"/>
    <s v="P008"/>
    <x v="13"/>
    <x v="3"/>
    <n v="1"/>
    <n v="249"/>
    <n v="168"/>
    <n v="0"/>
    <n v="249"/>
    <n v="168"/>
    <n v="81"/>
    <s v="['Bank Transfer' 'Credit Card' 'PayPal' ... 'Credit Card' 'Bank Transfer'_x000a_ 'Apple Pay']"/>
    <x v="0"/>
  </r>
  <r>
    <s v="O09436"/>
    <d v="2024-02-21T00:00:00"/>
    <x v="1"/>
    <x v="0"/>
    <m/>
    <x v="574"/>
    <x v="365"/>
    <x v="3"/>
    <s v="Oxford"/>
    <s v="P020"/>
    <x v="23"/>
    <x v="4"/>
    <n v="2"/>
    <n v="72"/>
    <n v="34"/>
    <n v="0.15"/>
    <n v="122.4"/>
    <n v="68"/>
    <n v="54.4"/>
    <s v="['Bank Transfer' 'Credit Card' 'PayPal' ... 'Credit Card' 'Bank Transfer'_x000a_ 'Apple Pay']"/>
    <x v="0"/>
  </r>
  <r>
    <s v="O09858"/>
    <d v="2024-02-21T00:00:00"/>
    <x v="1"/>
    <x v="0"/>
    <m/>
    <x v="259"/>
    <x v="212"/>
    <x v="4"/>
    <s v="Sheffield"/>
    <s v="P021"/>
    <x v="21"/>
    <x v="2"/>
    <n v="3"/>
    <n v="28"/>
    <n v="13"/>
    <n v="0.05"/>
    <n v="79.8"/>
    <n v="39"/>
    <n v="40.799999999999997"/>
    <s v="['Bank Transfer' 'Credit Card' 'PayPal' ... 'Credit Card' 'Bank Transfer'_x000a_ 'Apple Pay']"/>
    <x v="1"/>
  </r>
  <r>
    <s v="O00315"/>
    <d v="2024-02-22T00:00:00"/>
    <x v="1"/>
    <x v="0"/>
    <m/>
    <x v="575"/>
    <x v="36"/>
    <x v="11"/>
    <s v="Cardiff"/>
    <s v="P009"/>
    <x v="1"/>
    <x v="1"/>
    <n v="2"/>
    <n v="95"/>
    <n v="54"/>
    <n v="0"/>
    <n v="190"/>
    <n v="108"/>
    <n v="82"/>
    <s v="['Bank Transfer' 'Credit Card' 'PayPal' ... 'Credit Card' 'Bank Transfer'_x000a_ 'Apple Pay']"/>
    <x v="0"/>
  </r>
  <r>
    <s v="O00420"/>
    <d v="2024-02-22T00:00:00"/>
    <x v="1"/>
    <x v="0"/>
    <m/>
    <x v="288"/>
    <x v="202"/>
    <x v="2"/>
    <s v="London"/>
    <s v="P004"/>
    <x v="22"/>
    <x v="5"/>
    <n v="1"/>
    <n v="55"/>
    <n v="27"/>
    <n v="0.05"/>
    <n v="52.25"/>
    <n v="27"/>
    <n v="25.25"/>
    <s v="['Bank Transfer' 'Credit Card' 'PayPal' ... 'Credit Card' 'Bank Transfer'_x000a_ 'Apple Pay']"/>
    <x v="1"/>
  </r>
  <r>
    <s v="O00432"/>
    <d v="2024-02-22T00:00:00"/>
    <x v="1"/>
    <x v="0"/>
    <m/>
    <x v="196"/>
    <x v="40"/>
    <x v="11"/>
    <s v="Wrexham"/>
    <s v="P018"/>
    <x v="5"/>
    <x v="4"/>
    <n v="2"/>
    <n v="45"/>
    <n v="19"/>
    <n v="0"/>
    <n v="90"/>
    <n v="38"/>
    <n v="52"/>
    <s v="['Bank Transfer' 'Credit Card' 'PayPal' ... 'Credit Card' 'Bank Transfer'_x000a_ 'Apple Pay']"/>
    <x v="1"/>
  </r>
  <r>
    <s v="O04013"/>
    <d v="2024-02-22T00:00:00"/>
    <x v="1"/>
    <x v="0"/>
    <m/>
    <x v="576"/>
    <x v="303"/>
    <x v="1"/>
    <s v="Manchester"/>
    <s v="P014"/>
    <x v="17"/>
    <x v="0"/>
    <n v="1"/>
    <n v="25"/>
    <n v="11"/>
    <n v="0"/>
    <n v="25"/>
    <n v="11"/>
    <n v="14"/>
    <s v="['Bank Transfer' 'Credit Card' 'PayPal' ... 'Credit Card' 'Bank Transfer'_x000a_ 'Apple Pay']"/>
    <x v="0"/>
  </r>
  <r>
    <s v="O04412"/>
    <d v="2024-02-22T00:00:00"/>
    <x v="1"/>
    <x v="0"/>
    <m/>
    <x v="577"/>
    <x v="366"/>
    <x v="2"/>
    <s v="London"/>
    <s v="P003"/>
    <x v="19"/>
    <x v="5"/>
    <n v="1"/>
    <n v="69"/>
    <n v="37"/>
    <n v="0.05"/>
    <n v="65.55"/>
    <n v="37"/>
    <n v="28.55"/>
    <s v="['Bank Transfer' 'Credit Card' 'PayPal' ... 'Credit Card' 'Bank Transfer'_x000a_ 'Apple Pay']"/>
    <x v="0"/>
  </r>
  <r>
    <s v="O04926"/>
    <d v="2024-02-22T00:00:00"/>
    <x v="1"/>
    <x v="0"/>
    <m/>
    <x v="471"/>
    <x v="326"/>
    <x v="7"/>
    <s v="Edinburgh"/>
    <s v="P003"/>
    <x v="19"/>
    <x v="5"/>
    <n v="3"/>
    <n v="69"/>
    <n v="37"/>
    <n v="0.05"/>
    <n v="196.65"/>
    <n v="111"/>
    <n v="85.65"/>
    <s v="['Bank Transfer' 'Credit Card' 'PayPal' ... 'Credit Card' 'Bank Transfer'_x000a_ 'Apple Pay']"/>
    <x v="1"/>
  </r>
  <r>
    <s v="O05039"/>
    <d v="2024-02-22T00:00:00"/>
    <x v="1"/>
    <x v="0"/>
    <m/>
    <x v="210"/>
    <x v="137"/>
    <x v="7"/>
    <s v="Edinburgh"/>
    <s v="P023"/>
    <x v="2"/>
    <x v="2"/>
    <n v="3"/>
    <n v="42"/>
    <n v="20"/>
    <n v="0.15"/>
    <n v="107.1"/>
    <n v="60"/>
    <n v="47.1"/>
    <s v="['Bank Transfer' 'Credit Card' 'PayPal' ... 'Credit Card' 'Bank Transfer'_x000a_ 'Apple Pay']"/>
    <x v="1"/>
  </r>
  <r>
    <s v="O06394"/>
    <d v="2024-02-22T00:00:00"/>
    <x v="1"/>
    <x v="0"/>
    <m/>
    <x v="578"/>
    <x v="303"/>
    <x v="1"/>
    <s v="Chester"/>
    <s v="P009"/>
    <x v="1"/>
    <x v="1"/>
    <n v="1"/>
    <n v="95"/>
    <n v="54"/>
    <n v="0.05"/>
    <n v="90.25"/>
    <n v="54"/>
    <n v="36.25"/>
    <s v="['Bank Transfer' 'Credit Card' 'PayPal' ... 'Credit Card' 'Bank Transfer'_x000a_ 'Apple Pay']"/>
    <x v="0"/>
  </r>
  <r>
    <s v="O06437"/>
    <d v="2024-02-22T00:00:00"/>
    <x v="1"/>
    <x v="0"/>
    <m/>
    <x v="579"/>
    <x v="367"/>
    <x v="1"/>
    <s v="Preston"/>
    <s v="P023"/>
    <x v="2"/>
    <x v="2"/>
    <n v="1"/>
    <n v="42"/>
    <n v="20"/>
    <n v="0.15"/>
    <n v="35.700000000000003"/>
    <n v="20"/>
    <n v="15.7"/>
    <s v="['Bank Transfer' 'Credit Card' 'PayPal' ... 'Credit Card' 'Bank Transfer'_x000a_ 'Apple Pay']"/>
    <x v="0"/>
  </r>
  <r>
    <s v="O06843"/>
    <d v="2024-02-22T00:00:00"/>
    <x v="1"/>
    <x v="0"/>
    <m/>
    <x v="580"/>
    <x v="348"/>
    <x v="7"/>
    <s v="Aberdeen"/>
    <s v="P014"/>
    <x v="17"/>
    <x v="0"/>
    <n v="1"/>
    <n v="25"/>
    <n v="11"/>
    <n v="0"/>
    <n v="25"/>
    <n v="11"/>
    <n v="14"/>
    <s v="['Bank Transfer' 'Credit Card' 'PayPal' ... 'Credit Card' 'Bank Transfer'_x000a_ 'Apple Pay']"/>
    <x v="0"/>
  </r>
  <r>
    <s v="O06967"/>
    <d v="2024-02-22T00:00:00"/>
    <x v="1"/>
    <x v="0"/>
    <m/>
    <x v="581"/>
    <x v="48"/>
    <x v="7"/>
    <s v="Edinburgh"/>
    <s v="P010"/>
    <x v="18"/>
    <x v="1"/>
    <n v="1"/>
    <n v="32"/>
    <n v="14"/>
    <n v="0.05"/>
    <n v="30.4"/>
    <n v="14"/>
    <n v="16.399999999999999"/>
    <s v="['Bank Transfer' 'Credit Card' 'PayPal' ... 'Credit Card' 'Bank Transfer'_x000a_ 'Apple Pay']"/>
    <x v="0"/>
  </r>
  <r>
    <s v="O06971"/>
    <d v="2024-02-22T00:00:00"/>
    <x v="1"/>
    <x v="0"/>
    <m/>
    <x v="582"/>
    <x v="368"/>
    <x v="7"/>
    <s v="Aberdeen"/>
    <s v="P017"/>
    <x v="10"/>
    <x v="4"/>
    <n v="2"/>
    <n v="58"/>
    <n v="25"/>
    <n v="0"/>
    <n v="116"/>
    <n v="50"/>
    <n v="66"/>
    <s v="['Bank Transfer' 'Credit Card' 'PayPal' ... 'Credit Card' 'Bank Transfer'_x000a_ 'Apple Pay']"/>
    <x v="0"/>
  </r>
  <r>
    <s v="O07714"/>
    <d v="2024-02-22T00:00:00"/>
    <x v="1"/>
    <x v="0"/>
    <m/>
    <x v="105"/>
    <x v="98"/>
    <x v="0"/>
    <s v="Leicester"/>
    <s v="P009"/>
    <x v="1"/>
    <x v="1"/>
    <n v="2"/>
    <n v="95"/>
    <n v="54"/>
    <n v="0.1"/>
    <n v="171"/>
    <n v="108"/>
    <n v="63"/>
    <s v="['Bank Transfer' 'Credit Card' 'PayPal' ... 'Credit Card' 'Bank Transfer'_x000a_ 'Apple Pay']"/>
    <x v="1"/>
  </r>
  <r>
    <s v="O08373"/>
    <d v="2024-02-22T00:00:00"/>
    <x v="1"/>
    <x v="0"/>
    <m/>
    <x v="166"/>
    <x v="148"/>
    <x v="1"/>
    <s v="Manchester"/>
    <s v="P010"/>
    <x v="18"/>
    <x v="1"/>
    <n v="1"/>
    <n v="32"/>
    <n v="14"/>
    <n v="0.15"/>
    <n v="27.2"/>
    <n v="14"/>
    <n v="13.2"/>
    <s v="['Bank Transfer' 'Credit Card' 'PayPal' ... 'Credit Card' 'Bank Transfer'_x000a_ 'Apple Pay']"/>
    <x v="1"/>
  </r>
  <r>
    <s v="O09088"/>
    <d v="2024-02-22T00:00:00"/>
    <x v="1"/>
    <x v="0"/>
    <m/>
    <x v="583"/>
    <x v="369"/>
    <x v="2"/>
    <s v="London"/>
    <s v="P006"/>
    <x v="16"/>
    <x v="3"/>
    <n v="1"/>
    <n v="99"/>
    <n v="58"/>
    <n v="0.1"/>
    <n v="89.1"/>
    <n v="58"/>
    <n v="31.1"/>
    <s v="['Bank Transfer' 'Credit Card' 'PayPal' ... 'Credit Card' 'Bank Transfer'_x000a_ 'Apple Pay']"/>
    <x v="0"/>
  </r>
  <r>
    <s v="O09286"/>
    <d v="2024-02-22T00:00:00"/>
    <x v="1"/>
    <x v="0"/>
    <m/>
    <x v="584"/>
    <x v="370"/>
    <x v="1"/>
    <s v="Preston"/>
    <s v="P005"/>
    <x v="3"/>
    <x v="3"/>
    <n v="2"/>
    <n v="119"/>
    <n v="72"/>
    <n v="0.15"/>
    <n v="202.3"/>
    <n v="144"/>
    <n v="58.3"/>
    <s v="['Bank Transfer' 'Credit Card' 'PayPal' ... 'Credit Card' 'Bank Transfer'_x000a_ 'Apple Pay']"/>
    <x v="0"/>
  </r>
  <r>
    <s v="O09555"/>
    <d v="2024-02-22T00:00:00"/>
    <x v="1"/>
    <x v="0"/>
    <m/>
    <x v="585"/>
    <x v="299"/>
    <x v="1"/>
    <s v="Chester"/>
    <s v="P007"/>
    <x v="7"/>
    <x v="3"/>
    <n v="3"/>
    <n v="129"/>
    <n v="78"/>
    <n v="0.05"/>
    <n v="367.65"/>
    <n v="234"/>
    <n v="133.65"/>
    <s v="['Bank Transfer' 'Credit Card' 'PayPal' ... 'Credit Card' 'Bank Transfer'_x000a_ 'Apple Pay']"/>
    <x v="0"/>
  </r>
  <r>
    <s v="O00253"/>
    <d v="2024-02-23T00:00:00"/>
    <x v="1"/>
    <x v="0"/>
    <m/>
    <x v="586"/>
    <x v="173"/>
    <x v="3"/>
    <s v="Guildford"/>
    <s v="P018"/>
    <x v="5"/>
    <x v="4"/>
    <n v="1"/>
    <n v="45"/>
    <n v="19"/>
    <n v="0.1"/>
    <n v="40.5"/>
    <n v="19"/>
    <n v="21.5"/>
    <s v="['Bank Transfer' 'Credit Card' 'PayPal' ... 'Credit Card' 'Bank Transfer'_x000a_ 'Apple Pay']"/>
    <x v="0"/>
  </r>
  <r>
    <s v="O00284"/>
    <d v="2024-02-23T00:00:00"/>
    <x v="1"/>
    <x v="0"/>
    <m/>
    <x v="587"/>
    <x v="39"/>
    <x v="1"/>
    <s v="Chester"/>
    <s v="P013"/>
    <x v="0"/>
    <x v="0"/>
    <n v="1"/>
    <n v="120"/>
    <n v="63"/>
    <n v="0.15"/>
    <n v="102"/>
    <n v="63"/>
    <n v="39"/>
    <s v="['Bank Transfer' 'Credit Card' 'PayPal' ... 'Credit Card' 'Bank Transfer'_x000a_ 'Apple Pay']"/>
    <x v="0"/>
  </r>
  <r>
    <s v="O00984"/>
    <d v="2024-02-23T00:00:00"/>
    <x v="1"/>
    <x v="0"/>
    <m/>
    <x v="588"/>
    <x v="371"/>
    <x v="0"/>
    <s v="Nottingham"/>
    <s v="P021"/>
    <x v="21"/>
    <x v="2"/>
    <n v="5"/>
    <n v="28"/>
    <n v="13"/>
    <n v="0.05"/>
    <n v="133"/>
    <n v="65"/>
    <n v="68"/>
    <s v="['Bank Transfer' 'Credit Card' 'PayPal' ... 'Credit Card' 'Bank Transfer'_x000a_ 'Apple Pay']"/>
    <x v="0"/>
  </r>
  <r>
    <s v="O01069"/>
    <d v="2024-02-23T00:00:00"/>
    <x v="1"/>
    <x v="0"/>
    <m/>
    <x v="589"/>
    <x v="372"/>
    <x v="10"/>
    <s v="Cambridge"/>
    <s v="P024"/>
    <x v="11"/>
    <x v="2"/>
    <n v="2"/>
    <n v="24"/>
    <n v="10"/>
    <n v="0"/>
    <n v="48"/>
    <n v="20"/>
    <n v="28"/>
    <s v="['Bank Transfer' 'Credit Card' 'PayPal' ... 'Credit Card' 'Bank Transfer'_x000a_ 'Apple Pay']"/>
    <x v="0"/>
  </r>
  <r>
    <s v="O01251"/>
    <d v="2024-02-23T00:00:00"/>
    <x v="1"/>
    <x v="0"/>
    <m/>
    <x v="590"/>
    <x v="373"/>
    <x v="3"/>
    <s v="Guildford"/>
    <s v="P002"/>
    <x v="15"/>
    <x v="5"/>
    <n v="1"/>
    <n v="149"/>
    <n v="91"/>
    <n v="0"/>
    <n v="149"/>
    <n v="91"/>
    <n v="58"/>
    <s v="['Bank Transfer' 'Credit Card' 'PayPal' ... 'Credit Card' 'Bank Transfer'_x000a_ 'Apple Pay']"/>
    <x v="0"/>
  </r>
  <r>
    <s v="O01338"/>
    <d v="2024-02-23T00:00:00"/>
    <x v="1"/>
    <x v="0"/>
    <m/>
    <x v="43"/>
    <x v="40"/>
    <x v="7"/>
    <s v="Glasgow"/>
    <s v="P016"/>
    <x v="4"/>
    <x v="0"/>
    <n v="1"/>
    <n v="78"/>
    <n v="39"/>
    <n v="0.05"/>
    <n v="74.099999999999994"/>
    <n v="39"/>
    <n v="35.1"/>
    <s v="['Bank Transfer' 'Credit Card' 'PayPal' ... 'Credit Card' 'Bank Transfer'_x000a_ 'Apple Pay']"/>
    <x v="1"/>
  </r>
  <r>
    <s v="O01565"/>
    <d v="2024-02-23T00:00:00"/>
    <x v="1"/>
    <x v="0"/>
    <m/>
    <x v="591"/>
    <x v="39"/>
    <x v="11"/>
    <s v="Swansea"/>
    <s v="P015"/>
    <x v="12"/>
    <x v="0"/>
    <n v="2"/>
    <n v="65"/>
    <n v="32"/>
    <n v="0.05"/>
    <n v="123.5"/>
    <n v="64"/>
    <n v="59.5"/>
    <s v="['Bank Transfer' 'Credit Card' 'PayPal' ... 'Credit Card' 'Bank Transfer'_x000a_ 'Apple Pay']"/>
    <x v="0"/>
  </r>
  <r>
    <s v="O01696"/>
    <d v="2024-02-23T00:00:00"/>
    <x v="1"/>
    <x v="0"/>
    <m/>
    <x v="592"/>
    <x v="310"/>
    <x v="10"/>
    <s v="Ipswich"/>
    <s v="P009"/>
    <x v="1"/>
    <x v="1"/>
    <n v="2"/>
    <n v="95"/>
    <n v="54"/>
    <n v="0"/>
    <n v="190"/>
    <n v="108"/>
    <n v="82"/>
    <s v="['Bank Transfer' 'Credit Card' 'PayPal' ... 'Credit Card' 'Bank Transfer'_x000a_ 'Apple Pay']"/>
    <x v="0"/>
  </r>
  <r>
    <s v="O02432"/>
    <d v="2024-02-23T00:00:00"/>
    <x v="1"/>
    <x v="0"/>
    <m/>
    <x v="593"/>
    <x v="194"/>
    <x v="9"/>
    <s v="Coventry"/>
    <s v="P017"/>
    <x v="10"/>
    <x v="4"/>
    <n v="3"/>
    <n v="58"/>
    <n v="25"/>
    <n v="0.05"/>
    <n v="165.3"/>
    <n v="75"/>
    <n v="90.3"/>
    <s v="['Bank Transfer' 'Credit Card' 'PayPal' ... 'Credit Card' 'Bank Transfer'_x000a_ 'Apple Pay']"/>
    <x v="0"/>
  </r>
  <r>
    <s v="O02705"/>
    <d v="2024-02-23T00:00:00"/>
    <x v="1"/>
    <x v="0"/>
    <m/>
    <x v="594"/>
    <x v="73"/>
    <x v="11"/>
    <s v="Cardiff"/>
    <s v="P018"/>
    <x v="5"/>
    <x v="4"/>
    <n v="1"/>
    <n v="45"/>
    <n v="19"/>
    <n v="0"/>
    <n v="45"/>
    <n v="19"/>
    <n v="26"/>
    <s v="['Bank Transfer' 'Credit Card' 'PayPal' ... 'Credit Card' 'Bank Transfer'_x000a_ 'Apple Pay']"/>
    <x v="0"/>
  </r>
  <r>
    <s v="O04932"/>
    <d v="2024-02-23T00:00:00"/>
    <x v="1"/>
    <x v="0"/>
    <m/>
    <x v="531"/>
    <x v="50"/>
    <x v="3"/>
    <s v="Guildford"/>
    <s v="P024"/>
    <x v="11"/>
    <x v="2"/>
    <n v="1"/>
    <n v="24"/>
    <n v="10"/>
    <n v="0.1"/>
    <n v="21.6"/>
    <n v="10"/>
    <n v="11.6"/>
    <s v="['Bank Transfer' 'Credit Card' 'PayPal' ... 'Credit Card' 'Bank Transfer'_x000a_ 'Apple Pay']"/>
    <x v="1"/>
  </r>
  <r>
    <s v="O05467"/>
    <d v="2024-02-23T00:00:00"/>
    <x v="1"/>
    <x v="0"/>
    <m/>
    <x v="595"/>
    <x v="134"/>
    <x v="4"/>
    <s v="York"/>
    <s v="P015"/>
    <x v="12"/>
    <x v="0"/>
    <n v="1"/>
    <n v="65"/>
    <n v="32"/>
    <n v="0.05"/>
    <n v="61.75"/>
    <n v="32"/>
    <n v="29.75"/>
    <s v="['Bank Transfer' 'Credit Card' 'PayPal' ... 'Credit Card' 'Bank Transfer'_x000a_ 'Apple Pay']"/>
    <x v="0"/>
  </r>
  <r>
    <s v="O06397"/>
    <d v="2024-02-23T00:00:00"/>
    <x v="1"/>
    <x v="0"/>
    <m/>
    <x v="504"/>
    <x v="238"/>
    <x v="4"/>
    <s v="Sheffield"/>
    <s v="P005"/>
    <x v="3"/>
    <x v="3"/>
    <n v="3"/>
    <n v="119"/>
    <n v="72"/>
    <n v="0"/>
    <n v="357"/>
    <n v="216"/>
    <n v="141"/>
    <s v="['Bank Transfer' 'Credit Card' 'PayPal' ... 'Credit Card' 'Bank Transfer'_x000a_ 'Apple Pay']"/>
    <x v="1"/>
  </r>
  <r>
    <s v="O08133"/>
    <d v="2024-02-23T00:00:00"/>
    <x v="1"/>
    <x v="0"/>
    <m/>
    <x v="206"/>
    <x v="132"/>
    <x v="7"/>
    <s v="Dundee"/>
    <s v="P020"/>
    <x v="23"/>
    <x v="4"/>
    <n v="1"/>
    <n v="72"/>
    <n v="34"/>
    <n v="0"/>
    <n v="72"/>
    <n v="34"/>
    <n v="38"/>
    <s v="['Bank Transfer' 'Credit Card' 'PayPal' ... 'Credit Card' 'Bank Transfer'_x000a_ 'Apple Pay']"/>
    <x v="1"/>
  </r>
  <r>
    <s v="O08224"/>
    <d v="2024-02-23T00:00:00"/>
    <x v="1"/>
    <x v="0"/>
    <m/>
    <x v="596"/>
    <x v="374"/>
    <x v="2"/>
    <s v="London"/>
    <s v="P008"/>
    <x v="13"/>
    <x v="3"/>
    <n v="2"/>
    <n v="249"/>
    <n v="168"/>
    <n v="0.15"/>
    <n v="423.3"/>
    <n v="336"/>
    <n v="87.3"/>
    <s v="['Bank Transfer' 'Credit Card' 'PayPal' ... 'Credit Card' 'Bank Transfer'_x000a_ 'Apple Pay']"/>
    <x v="0"/>
  </r>
  <r>
    <s v="O08465"/>
    <d v="2024-02-23T00:00:00"/>
    <x v="1"/>
    <x v="0"/>
    <m/>
    <x v="597"/>
    <x v="81"/>
    <x v="9"/>
    <s v="Wolverhampton"/>
    <s v="P017"/>
    <x v="10"/>
    <x v="4"/>
    <n v="3"/>
    <n v="58"/>
    <n v="25"/>
    <n v="0.05"/>
    <n v="165.3"/>
    <n v="75"/>
    <n v="90.3"/>
    <s v="['Bank Transfer' 'Credit Card' 'PayPal' ... 'Credit Card' 'Bank Transfer'_x000a_ 'Apple Pay']"/>
    <x v="0"/>
  </r>
  <r>
    <s v="O08539"/>
    <d v="2024-02-23T00:00:00"/>
    <x v="1"/>
    <x v="0"/>
    <m/>
    <x v="598"/>
    <x v="375"/>
    <x v="4"/>
    <s v="Leeds"/>
    <s v="P017"/>
    <x v="10"/>
    <x v="4"/>
    <n v="3"/>
    <n v="58"/>
    <n v="25"/>
    <n v="0.05"/>
    <n v="165.3"/>
    <n v="75"/>
    <n v="90.3"/>
    <s v="['Bank Transfer' 'Credit Card' 'PayPal' ... 'Credit Card' 'Bank Transfer'_x000a_ 'Apple Pay']"/>
    <x v="0"/>
  </r>
  <r>
    <s v="O00679"/>
    <d v="2024-02-24T00:00:00"/>
    <x v="1"/>
    <x v="0"/>
    <m/>
    <x v="599"/>
    <x v="376"/>
    <x v="4"/>
    <s v="Sheffield"/>
    <s v="P001"/>
    <x v="9"/>
    <x v="5"/>
    <n v="1"/>
    <n v="89"/>
    <n v="48"/>
    <n v="0.1"/>
    <n v="80.099999999999994"/>
    <n v="48"/>
    <n v="32.1"/>
    <s v="['Bank Transfer' 'Credit Card' 'PayPal' ... 'Credit Card' 'Bank Transfer'_x000a_ 'Apple Pay']"/>
    <x v="0"/>
  </r>
  <r>
    <s v="O00811"/>
    <d v="2024-02-24T00:00:00"/>
    <x v="1"/>
    <x v="0"/>
    <m/>
    <x v="101"/>
    <x v="94"/>
    <x v="10"/>
    <s v="Norwich"/>
    <s v="P023"/>
    <x v="2"/>
    <x v="2"/>
    <n v="1"/>
    <n v="42"/>
    <n v="20"/>
    <n v="0.1"/>
    <n v="37.799999999999997"/>
    <n v="20"/>
    <n v="17.8"/>
    <s v="['Bank Transfer' 'Credit Card' 'PayPal' ... 'Credit Card' 'Bank Transfer'_x000a_ 'Apple Pay']"/>
    <x v="1"/>
  </r>
  <r>
    <s v="O01070"/>
    <d v="2024-02-24T00:00:00"/>
    <x v="1"/>
    <x v="0"/>
    <m/>
    <x v="6"/>
    <x v="6"/>
    <x v="5"/>
    <s v="Derry"/>
    <s v="P016"/>
    <x v="4"/>
    <x v="0"/>
    <n v="4"/>
    <n v="78"/>
    <n v="39"/>
    <n v="0.1"/>
    <n v="280.8"/>
    <n v="156"/>
    <n v="124.8"/>
    <s v="['Bank Transfer' 'Credit Card' 'PayPal' ... 'Credit Card' 'Bank Transfer'_x000a_ 'Apple Pay']"/>
    <x v="1"/>
  </r>
  <r>
    <s v="O01676"/>
    <d v="2024-02-24T00:00:00"/>
    <x v="1"/>
    <x v="0"/>
    <m/>
    <x v="600"/>
    <x v="377"/>
    <x v="4"/>
    <s v="Hull"/>
    <s v="P001"/>
    <x v="9"/>
    <x v="5"/>
    <n v="2"/>
    <n v="89"/>
    <n v="48"/>
    <n v="0.15"/>
    <n v="151.30000000000001"/>
    <n v="96"/>
    <n v="55.3"/>
    <s v="['Bank Transfer' 'Credit Card' 'PayPal' ... 'Credit Card' 'Bank Transfer'_x000a_ 'Apple Pay']"/>
    <x v="0"/>
  </r>
  <r>
    <s v="O02163"/>
    <d v="2024-02-24T00:00:00"/>
    <x v="1"/>
    <x v="0"/>
    <m/>
    <x v="601"/>
    <x v="177"/>
    <x v="9"/>
    <s v="Birmingham"/>
    <s v="P018"/>
    <x v="5"/>
    <x v="4"/>
    <n v="5"/>
    <n v="45"/>
    <n v="19"/>
    <n v="0.1"/>
    <n v="202.5"/>
    <n v="95"/>
    <n v="107.5"/>
    <s v="['Bank Transfer' 'Credit Card' 'PayPal' ... 'Credit Card' 'Bank Transfer'_x000a_ 'Apple Pay']"/>
    <x v="0"/>
  </r>
  <r>
    <s v="O02455"/>
    <d v="2024-02-24T00:00:00"/>
    <x v="1"/>
    <x v="0"/>
    <m/>
    <x v="602"/>
    <x v="116"/>
    <x v="7"/>
    <s v="Aberdeen"/>
    <s v="P018"/>
    <x v="5"/>
    <x v="4"/>
    <n v="1"/>
    <n v="45"/>
    <n v="19"/>
    <n v="0"/>
    <n v="45"/>
    <n v="19"/>
    <n v="26"/>
    <s v="['Bank Transfer' 'Credit Card' 'PayPal' ... 'Credit Card' 'Bank Transfer'_x000a_ 'Apple Pay']"/>
    <x v="0"/>
  </r>
  <r>
    <s v="O02583"/>
    <d v="2024-02-24T00:00:00"/>
    <x v="1"/>
    <x v="0"/>
    <m/>
    <x v="603"/>
    <x v="378"/>
    <x v="1"/>
    <s v="Chester"/>
    <s v="P014"/>
    <x v="17"/>
    <x v="0"/>
    <n v="1"/>
    <n v="25"/>
    <n v="11"/>
    <n v="0.1"/>
    <n v="22.5"/>
    <n v="11"/>
    <n v="11.5"/>
    <s v="['Bank Transfer' 'Credit Card' 'PayPal' ... 'Credit Card' 'Bank Transfer'_x000a_ 'Apple Pay']"/>
    <x v="0"/>
  </r>
  <r>
    <s v="O02678"/>
    <d v="2024-02-24T00:00:00"/>
    <x v="1"/>
    <x v="0"/>
    <m/>
    <x v="299"/>
    <x v="236"/>
    <x v="1"/>
    <s v="Manchester"/>
    <s v="P019"/>
    <x v="20"/>
    <x v="4"/>
    <n v="4"/>
    <n v="85"/>
    <n v="41"/>
    <n v="0.05"/>
    <n v="323"/>
    <n v="164"/>
    <n v="159"/>
    <s v="['Bank Transfer' 'Credit Card' 'PayPal' ... 'Credit Card' 'Bank Transfer'_x000a_ 'Apple Pay']"/>
    <x v="1"/>
  </r>
  <r>
    <s v="O02926"/>
    <d v="2024-02-24T00:00:00"/>
    <x v="1"/>
    <x v="0"/>
    <m/>
    <x v="604"/>
    <x v="299"/>
    <x v="7"/>
    <m/>
    <s v="P020"/>
    <x v="23"/>
    <x v="4"/>
    <n v="2"/>
    <n v="72"/>
    <n v="34"/>
    <n v="0.1"/>
    <n v="129.6"/>
    <n v="68"/>
    <n v="61.6"/>
    <s v="['Bank Transfer' 'Credit Card' 'PayPal' ... 'Credit Card' 'Bank Transfer'_x000a_ 'Apple Pay']"/>
    <x v="0"/>
  </r>
  <r>
    <s v="O03286"/>
    <d v="2024-02-24T00:00:00"/>
    <x v="1"/>
    <x v="0"/>
    <m/>
    <x v="605"/>
    <x v="227"/>
    <x v="2"/>
    <s v="London"/>
    <s v="P017"/>
    <x v="10"/>
    <x v="4"/>
    <n v="1"/>
    <n v="58"/>
    <n v="25"/>
    <n v="0.05"/>
    <n v="55.1"/>
    <n v="25"/>
    <n v="30.1"/>
    <s v="['Bank Transfer' 'Credit Card' 'PayPal' ... 'Credit Card' 'Bank Transfer'_x000a_ 'Apple Pay']"/>
    <x v="0"/>
  </r>
  <r>
    <s v="O04465"/>
    <d v="2024-02-24T00:00:00"/>
    <x v="1"/>
    <x v="0"/>
    <m/>
    <x v="606"/>
    <x v="379"/>
    <x v="0"/>
    <s v="Nottingham"/>
    <s v="P002"/>
    <x v="15"/>
    <x v="5"/>
    <n v="3"/>
    <n v="149"/>
    <n v="91"/>
    <n v="0.1"/>
    <n v="402.3"/>
    <n v="273"/>
    <n v="129.30000000000001"/>
    <s v="['Bank Transfer' 'Credit Card' 'PayPal' ... 'Credit Card' 'Bank Transfer'_x000a_ 'Apple Pay']"/>
    <x v="0"/>
  </r>
  <r>
    <s v="O05856"/>
    <d v="2024-02-24T00:00:00"/>
    <x v="1"/>
    <x v="0"/>
    <m/>
    <x v="494"/>
    <x v="326"/>
    <x v="5"/>
    <s v="Newry"/>
    <s v="P020"/>
    <x v="23"/>
    <x v="4"/>
    <n v="1"/>
    <n v="72"/>
    <n v="34"/>
    <n v="0.15"/>
    <n v="61.2"/>
    <n v="34"/>
    <n v="27.2"/>
    <s v="['Bank Transfer' 'Credit Card' 'PayPal' ... 'Credit Card' 'Bank Transfer'_x000a_ 'Apple Pay']"/>
    <x v="1"/>
  </r>
  <r>
    <s v="O06630"/>
    <d v="2024-02-24T00:00:00"/>
    <x v="1"/>
    <x v="0"/>
    <m/>
    <x v="607"/>
    <x v="286"/>
    <x v="3"/>
    <s v="Reading"/>
    <s v="P020"/>
    <x v="23"/>
    <x v="4"/>
    <n v="1"/>
    <n v="72"/>
    <n v="34"/>
    <n v="0"/>
    <n v="72"/>
    <n v="34"/>
    <n v="38"/>
    <s v="['Bank Transfer' 'Credit Card' 'PayPal' ... 'Credit Card' 'Bank Transfer'_x000a_ 'Apple Pay']"/>
    <x v="0"/>
  </r>
  <r>
    <s v="O07958"/>
    <d v="2024-02-24T00:00:00"/>
    <x v="1"/>
    <x v="0"/>
    <m/>
    <x v="72"/>
    <x v="69"/>
    <x v="3"/>
    <s v="Reading"/>
    <s v="P011"/>
    <x v="6"/>
    <x v="1"/>
    <n v="2"/>
    <n v="79"/>
    <n v="42"/>
    <n v="0.05"/>
    <n v="150.1"/>
    <n v="84"/>
    <n v="66.099999999999994"/>
    <s v="['Bank Transfer' 'Credit Card' 'PayPal' ... 'Credit Card' 'Bank Transfer'_x000a_ 'Apple Pay']"/>
    <x v="1"/>
  </r>
  <r>
    <s v="O08543"/>
    <d v="2024-02-24T00:00:00"/>
    <x v="1"/>
    <x v="0"/>
    <m/>
    <x v="531"/>
    <x v="50"/>
    <x v="3"/>
    <s v="Guildford"/>
    <s v="P006"/>
    <x v="16"/>
    <x v="3"/>
    <n v="1"/>
    <n v="99"/>
    <n v="58"/>
    <n v="0.1"/>
    <n v="89.1"/>
    <n v="58"/>
    <n v="31.1"/>
    <s v="['Bank Transfer' 'Credit Card' 'PayPal' ... 'Credit Card' 'Bank Transfer'_x000a_ 'Apple Pay']"/>
    <x v="1"/>
  </r>
  <r>
    <s v="O08579"/>
    <d v="2024-02-24T00:00:00"/>
    <x v="1"/>
    <x v="0"/>
    <m/>
    <x v="608"/>
    <x v="380"/>
    <x v="2"/>
    <s v="London"/>
    <s v="P002"/>
    <x v="15"/>
    <x v="5"/>
    <n v="1"/>
    <n v="149"/>
    <n v="91"/>
    <n v="0.1"/>
    <n v="134.1"/>
    <n v="91"/>
    <n v="43.1"/>
    <s v="['Bank Transfer' 'Credit Card' 'PayPal' ... 'Credit Card' 'Bank Transfer'_x000a_ 'Apple Pay']"/>
    <x v="0"/>
  </r>
  <r>
    <s v="O08694"/>
    <d v="2024-02-24T00:00:00"/>
    <x v="1"/>
    <x v="0"/>
    <m/>
    <x v="18"/>
    <x v="18"/>
    <x v="1"/>
    <s v="Liverpool"/>
    <s v="P009"/>
    <x v="1"/>
    <x v="1"/>
    <n v="1"/>
    <n v="95"/>
    <n v="54"/>
    <n v="0.2"/>
    <n v="76"/>
    <n v="54"/>
    <n v="22"/>
    <s v="['Bank Transfer' 'Credit Card' 'PayPal' ... 'Credit Card' 'Bank Transfer'_x000a_ 'Apple Pay']"/>
    <x v="1"/>
  </r>
  <r>
    <s v="O08982"/>
    <d v="2024-02-24T00:00:00"/>
    <x v="1"/>
    <x v="0"/>
    <m/>
    <x v="609"/>
    <x v="233"/>
    <x v="4"/>
    <s v="Sheffield"/>
    <s v="P003"/>
    <x v="19"/>
    <x v="5"/>
    <n v="1"/>
    <n v="69"/>
    <n v="37"/>
    <n v="0"/>
    <n v="69"/>
    <n v="37"/>
    <n v="32"/>
    <s v="['Bank Transfer' 'Credit Card' 'PayPal' ... 'Credit Card' 'Bank Transfer'_x000a_ 'Apple Pay']"/>
    <x v="0"/>
  </r>
  <r>
    <s v="O09722"/>
    <d v="2024-02-24T00:00:00"/>
    <x v="1"/>
    <x v="0"/>
    <m/>
    <x v="411"/>
    <x v="295"/>
    <x v="4"/>
    <s v="Hull"/>
    <s v="P013"/>
    <x v="0"/>
    <x v="0"/>
    <n v="1"/>
    <n v="120"/>
    <n v="63"/>
    <n v="0.15"/>
    <n v="102"/>
    <n v="63"/>
    <n v="39"/>
    <s v="['Bank Transfer' 'Credit Card' 'PayPal' ... 'Credit Card' 'Bank Transfer'_x000a_ 'Apple Pay']"/>
    <x v="1"/>
  </r>
  <r>
    <s v="O00218"/>
    <d v="2024-02-25T00:00:00"/>
    <x v="1"/>
    <x v="0"/>
    <m/>
    <x v="610"/>
    <x v="1"/>
    <x v="4"/>
    <s v="Leeds"/>
    <s v="P003"/>
    <x v="19"/>
    <x v="5"/>
    <n v="2"/>
    <n v="69"/>
    <n v="37"/>
    <n v="0.15"/>
    <n v="117.3"/>
    <n v="74"/>
    <n v="43.3"/>
    <s v="['Bank Transfer' 'Credit Card' 'PayPal' ... 'Credit Card' 'Bank Transfer'_x000a_ 'Apple Pay']"/>
    <x v="0"/>
  </r>
  <r>
    <s v="O00981"/>
    <d v="2024-02-25T00:00:00"/>
    <x v="1"/>
    <x v="0"/>
    <m/>
    <x v="521"/>
    <x v="101"/>
    <x v="4"/>
    <s v="Hull"/>
    <s v="P006"/>
    <x v="16"/>
    <x v="3"/>
    <n v="1"/>
    <n v="99"/>
    <n v="58"/>
    <n v="0.15"/>
    <n v="84.15"/>
    <n v="58"/>
    <n v="26.15"/>
    <s v="['Bank Transfer' 'Credit Card' 'PayPal' ... 'Credit Card' 'Bank Transfer'_x000a_ 'Apple Pay']"/>
    <x v="1"/>
  </r>
  <r>
    <s v="O03443"/>
    <d v="2024-02-25T00:00:00"/>
    <x v="1"/>
    <x v="0"/>
    <m/>
    <x v="236"/>
    <x v="197"/>
    <x v="8"/>
    <s v="Sunderland"/>
    <s v="P023"/>
    <x v="2"/>
    <x v="2"/>
    <n v="1"/>
    <n v="42"/>
    <n v="20"/>
    <n v="0"/>
    <n v="42"/>
    <n v="20"/>
    <n v="22"/>
    <s v="['Bank Transfer' 'Credit Card' 'PayPal' ... 'Credit Card' 'Bank Transfer'_x000a_ 'Apple Pay']"/>
    <x v="1"/>
  </r>
  <r>
    <s v="O03453"/>
    <d v="2024-02-25T00:00:00"/>
    <x v="1"/>
    <x v="0"/>
    <m/>
    <x v="611"/>
    <x v="31"/>
    <x v="3"/>
    <s v="Brighton"/>
    <s v="P008"/>
    <x v="13"/>
    <x v="3"/>
    <n v="2"/>
    <n v="249"/>
    <n v="168"/>
    <n v="0.05"/>
    <n v="473.1"/>
    <n v="336"/>
    <n v="137.1"/>
    <s v="['Bank Transfer' 'Credit Card' 'PayPal' ... 'Credit Card' 'Bank Transfer'_x000a_ 'Apple Pay']"/>
    <x v="0"/>
  </r>
  <r>
    <s v="O04275"/>
    <d v="2024-02-25T00:00:00"/>
    <x v="1"/>
    <x v="0"/>
    <m/>
    <x v="446"/>
    <x v="316"/>
    <x v="1"/>
    <s v="Liverpool"/>
    <s v="P021"/>
    <x v="21"/>
    <x v="2"/>
    <n v="1"/>
    <n v="28"/>
    <n v="13"/>
    <n v="0"/>
    <n v="28"/>
    <n v="13"/>
    <n v="15"/>
    <s v="['Bank Transfer' 'Credit Card' 'PayPal' ... 'Credit Card' 'Bank Transfer'_x000a_ 'Apple Pay']"/>
    <x v="1"/>
  </r>
  <r>
    <s v="O04603"/>
    <d v="2024-02-25T00:00:00"/>
    <x v="1"/>
    <x v="0"/>
    <m/>
    <x v="612"/>
    <x v="184"/>
    <x v="1"/>
    <s v="Chester"/>
    <s v="P006"/>
    <x v="16"/>
    <x v="3"/>
    <n v="1"/>
    <n v="99"/>
    <n v="58"/>
    <n v="0.15"/>
    <n v="84.15"/>
    <n v="58"/>
    <n v="26.15"/>
    <s v="['Bank Transfer' 'Credit Card' 'PayPal' ... 'Credit Card' 'Bank Transfer'_x000a_ 'Apple Pay']"/>
    <x v="0"/>
  </r>
  <r>
    <s v="O05514"/>
    <d v="2024-02-25T00:00:00"/>
    <x v="1"/>
    <x v="0"/>
    <m/>
    <x v="588"/>
    <x v="371"/>
    <x v="0"/>
    <s v="Nottingham"/>
    <s v="P015"/>
    <x v="12"/>
    <x v="0"/>
    <n v="1"/>
    <n v="65"/>
    <n v="32"/>
    <n v="0.1"/>
    <n v="58.5"/>
    <n v="32"/>
    <n v="26.5"/>
    <s v="['Bank Transfer' 'Credit Card' 'PayPal' ... 'Credit Card' 'Bank Transfer'_x000a_ 'Apple Pay']"/>
    <x v="1"/>
  </r>
  <r>
    <s v="O06606"/>
    <d v="2024-02-25T00:00:00"/>
    <x v="1"/>
    <x v="0"/>
    <m/>
    <x v="412"/>
    <x v="195"/>
    <x v="5"/>
    <s v="Lisburn"/>
    <s v="P022"/>
    <x v="8"/>
    <x v="2"/>
    <n v="1"/>
    <n v="35"/>
    <n v="16"/>
    <n v="0"/>
    <n v="35"/>
    <n v="16"/>
    <n v="19"/>
    <s v="['Bank Transfer' 'Credit Card' 'PayPal' ... 'Credit Card' 'Bank Transfer'_x000a_ 'Apple Pay']"/>
    <x v="1"/>
  </r>
  <r>
    <s v="O06792"/>
    <d v="2024-02-25T00:00:00"/>
    <x v="1"/>
    <x v="0"/>
    <m/>
    <x v="613"/>
    <x v="381"/>
    <x v="5"/>
    <s v="Lisburn"/>
    <s v="P017"/>
    <x v="10"/>
    <x v="4"/>
    <n v="2"/>
    <n v="58"/>
    <n v="25"/>
    <n v="0"/>
    <n v="116"/>
    <n v="50"/>
    <n v="66"/>
    <s v="['Bank Transfer' 'Credit Card' 'PayPal' ... 'Credit Card' 'Bank Transfer'_x000a_ 'Apple Pay']"/>
    <x v="0"/>
  </r>
  <r>
    <s v="O08008"/>
    <d v="2024-02-25T00:00:00"/>
    <x v="1"/>
    <x v="0"/>
    <m/>
    <x v="338"/>
    <x v="255"/>
    <x v="8"/>
    <s v="Durham"/>
    <s v="P005"/>
    <x v="3"/>
    <x v="3"/>
    <n v="4"/>
    <n v="119"/>
    <n v="72"/>
    <n v="0.1"/>
    <n v="428.4"/>
    <n v="288"/>
    <n v="140.4"/>
    <s v="['Bank Transfer' 'Credit Card' 'PayPal' ... 'Credit Card' 'Bank Transfer'_x000a_ 'Apple Pay']"/>
    <x v="1"/>
  </r>
  <r>
    <s v="O08432"/>
    <d v="2024-02-25T00:00:00"/>
    <x v="1"/>
    <x v="0"/>
    <m/>
    <x v="614"/>
    <x v="171"/>
    <x v="5"/>
    <s v="Lisburn"/>
    <s v="P015"/>
    <x v="12"/>
    <x v="0"/>
    <n v="2"/>
    <n v="65"/>
    <n v="32"/>
    <n v="0"/>
    <n v="130"/>
    <n v="64"/>
    <n v="66"/>
    <s v="['Bank Transfer' 'Credit Card' 'PayPal' ... 'Credit Card' 'Bank Transfer'_x000a_ 'Apple Pay']"/>
    <x v="0"/>
  </r>
  <r>
    <s v="O08580"/>
    <d v="2024-02-25T00:00:00"/>
    <x v="1"/>
    <x v="0"/>
    <m/>
    <x v="615"/>
    <x v="172"/>
    <x v="0"/>
    <s v="Derby"/>
    <s v="P022"/>
    <x v="8"/>
    <x v="2"/>
    <n v="3"/>
    <n v="35"/>
    <n v="16"/>
    <n v="0"/>
    <n v="105"/>
    <n v="48"/>
    <n v="57"/>
    <s v="['Bank Transfer' 'Credit Card' 'PayPal' ... 'Credit Card' 'Bank Transfer'_x000a_ 'Apple Pay']"/>
    <x v="0"/>
  </r>
  <r>
    <s v="O09551"/>
    <d v="2024-02-25T00:00:00"/>
    <x v="1"/>
    <x v="0"/>
    <m/>
    <x v="616"/>
    <x v="382"/>
    <x v="2"/>
    <s v="London"/>
    <s v="P012"/>
    <x v="14"/>
    <x v="1"/>
    <n v="2"/>
    <n v="85"/>
    <n v="44"/>
    <n v="0.05"/>
    <n v="161.5"/>
    <n v="88"/>
    <n v="73.5"/>
    <s v="['Bank Transfer' 'Credit Card' 'PayPal' ... 'Credit Card' 'Bank Transfer'_x000a_ 'Apple Pay']"/>
    <x v="0"/>
  </r>
  <r>
    <s v="O00599"/>
    <d v="2024-02-26T00:00:00"/>
    <x v="1"/>
    <x v="0"/>
    <m/>
    <x v="499"/>
    <x v="329"/>
    <x v="8"/>
    <s v="Sunderland"/>
    <s v="P013"/>
    <x v="0"/>
    <x v="0"/>
    <n v="1"/>
    <n v="120"/>
    <n v="63"/>
    <n v="0"/>
    <n v="120"/>
    <n v="63"/>
    <n v="57"/>
    <s v="['Bank Transfer' 'Credit Card' 'PayPal' ... 'Credit Card' 'Bank Transfer'_x000a_ 'Apple Pay']"/>
    <x v="1"/>
  </r>
  <r>
    <s v="O00713"/>
    <d v="2024-02-26T00:00:00"/>
    <x v="1"/>
    <x v="0"/>
    <m/>
    <x v="617"/>
    <x v="383"/>
    <x v="2"/>
    <s v="London"/>
    <s v="P017"/>
    <x v="10"/>
    <x v="4"/>
    <n v="1"/>
    <n v="58"/>
    <n v="25"/>
    <n v="0"/>
    <n v="58"/>
    <n v="25"/>
    <n v="33"/>
    <s v="['Bank Transfer' 'Credit Card' 'PayPal' ... 'Credit Card' 'Bank Transfer'_x000a_ 'Apple Pay']"/>
    <x v="0"/>
  </r>
  <r>
    <s v="O00794"/>
    <d v="2024-02-26T00:00:00"/>
    <x v="1"/>
    <x v="0"/>
    <m/>
    <x v="122"/>
    <x v="114"/>
    <x v="1"/>
    <s v="Preston"/>
    <s v="P021"/>
    <x v="21"/>
    <x v="2"/>
    <n v="1"/>
    <n v="28"/>
    <n v="13"/>
    <n v="0"/>
    <n v="28"/>
    <n v="13"/>
    <n v="15"/>
    <s v="['Bank Transfer' 'Credit Card' 'PayPal' ... 'Credit Card' 'Bank Transfer'_x000a_ 'Apple Pay']"/>
    <x v="1"/>
  </r>
  <r>
    <s v="O00957"/>
    <d v="2024-02-26T00:00:00"/>
    <x v="1"/>
    <x v="0"/>
    <m/>
    <x v="618"/>
    <x v="159"/>
    <x v="2"/>
    <s v="London"/>
    <s v="P006"/>
    <x v="16"/>
    <x v="3"/>
    <n v="2"/>
    <n v="99"/>
    <n v="58"/>
    <n v="0.1"/>
    <n v="178.2"/>
    <n v="116"/>
    <n v="62.2"/>
    <s v="['Bank Transfer' 'Credit Card' 'PayPal' ... 'Credit Card' 'Bank Transfer'_x000a_ 'Apple Pay']"/>
    <x v="0"/>
  </r>
  <r>
    <s v="O00971"/>
    <d v="2024-02-26T00:00:00"/>
    <x v="1"/>
    <x v="0"/>
    <m/>
    <x v="619"/>
    <x v="202"/>
    <x v="9"/>
    <s v="Worcester"/>
    <s v="P009"/>
    <x v="1"/>
    <x v="1"/>
    <n v="1"/>
    <n v="95"/>
    <n v="54"/>
    <n v="0.15"/>
    <n v="80.75"/>
    <n v="54"/>
    <n v="26.75"/>
    <s v="['Bank Transfer' 'Credit Card' 'PayPal' ... 'Credit Card' 'Bank Transfer'_x000a_ 'Apple Pay']"/>
    <x v="0"/>
  </r>
  <r>
    <s v="O01688"/>
    <d v="2024-02-26T00:00:00"/>
    <x v="1"/>
    <x v="0"/>
    <m/>
    <x v="620"/>
    <x v="384"/>
    <x v="5"/>
    <s v="Newry"/>
    <s v="P023"/>
    <x v="2"/>
    <x v="2"/>
    <n v="2"/>
    <n v="42"/>
    <n v="20"/>
    <n v="0.1"/>
    <n v="75.599999999999994"/>
    <n v="40"/>
    <n v="35.6"/>
    <s v="['Bank Transfer' 'Credit Card' 'PayPal' ... 'Credit Card' 'Bank Transfer'_x000a_ 'Apple Pay']"/>
    <x v="0"/>
  </r>
  <r>
    <s v="O01811"/>
    <d v="2024-02-26T00:00:00"/>
    <x v="1"/>
    <x v="0"/>
    <m/>
    <x v="621"/>
    <x v="204"/>
    <x v="5"/>
    <s v="Derry"/>
    <s v="P005"/>
    <x v="3"/>
    <x v="3"/>
    <n v="2"/>
    <n v="119"/>
    <n v="72"/>
    <n v="0"/>
    <n v="238"/>
    <n v="144"/>
    <n v="94"/>
    <s v="['Bank Transfer' 'Credit Card' 'PayPal' ... 'Credit Card' 'Bank Transfer'_x000a_ 'Apple Pay']"/>
    <x v="0"/>
  </r>
  <r>
    <s v="O02129"/>
    <d v="2024-02-26T00:00:00"/>
    <x v="1"/>
    <x v="0"/>
    <m/>
    <x v="126"/>
    <x v="117"/>
    <x v="2"/>
    <s v="London"/>
    <s v="P010"/>
    <x v="18"/>
    <x v="1"/>
    <n v="2"/>
    <n v="32"/>
    <n v="14"/>
    <n v="0.15"/>
    <n v="54.4"/>
    <n v="28"/>
    <n v="26.4"/>
    <s v="['Bank Transfer' 'Credit Card' 'PayPal' ... 'Credit Card' 'Bank Transfer'_x000a_ 'Apple Pay']"/>
    <x v="1"/>
  </r>
  <r>
    <s v="O02342"/>
    <d v="2024-02-26T00:00:00"/>
    <x v="1"/>
    <x v="0"/>
    <m/>
    <x v="622"/>
    <x v="200"/>
    <x v="3"/>
    <s v="Reading"/>
    <s v="P002"/>
    <x v="15"/>
    <x v="5"/>
    <n v="2"/>
    <n v="149"/>
    <n v="91"/>
    <n v="0"/>
    <n v="298"/>
    <n v="182"/>
    <n v="116"/>
    <s v="['Bank Transfer' 'Credit Card' 'PayPal' ... 'Credit Card' 'Bank Transfer'_x000a_ 'Apple Pay']"/>
    <x v="0"/>
  </r>
  <r>
    <s v="O02426"/>
    <d v="2024-02-26T00:00:00"/>
    <x v="1"/>
    <x v="0"/>
    <m/>
    <x v="623"/>
    <x v="385"/>
    <x v="6"/>
    <s v="Exeter"/>
    <s v="P001"/>
    <x v="9"/>
    <x v="5"/>
    <n v="1"/>
    <n v="89"/>
    <n v="48"/>
    <n v="0.05"/>
    <n v="84.55"/>
    <n v="48"/>
    <n v="36.549999999999997"/>
    <s v="['Bank Transfer' 'Credit Card' 'PayPal' ... 'Credit Card' 'Bank Transfer'_x000a_ 'Apple Pay']"/>
    <x v="0"/>
  </r>
  <r>
    <s v="O04154"/>
    <d v="2024-02-26T00:00:00"/>
    <x v="1"/>
    <x v="0"/>
    <m/>
    <x v="6"/>
    <x v="6"/>
    <x v="5"/>
    <s v="Derry"/>
    <s v="P021"/>
    <x v="21"/>
    <x v="2"/>
    <n v="3"/>
    <n v="28"/>
    <n v="13"/>
    <n v="0"/>
    <n v="84"/>
    <n v="39"/>
    <n v="45"/>
    <s v="['Bank Transfer' 'Credit Card' 'PayPal' ... 'Credit Card' 'Bank Transfer'_x000a_ 'Apple Pay']"/>
    <x v="1"/>
  </r>
  <r>
    <s v="O04328"/>
    <d v="2024-02-26T00:00:00"/>
    <x v="1"/>
    <x v="0"/>
    <m/>
    <x v="446"/>
    <x v="316"/>
    <x v="1"/>
    <s v="Liverpool"/>
    <s v="P017"/>
    <x v="10"/>
    <x v="4"/>
    <n v="2"/>
    <n v="58"/>
    <n v="25"/>
    <n v="0.05"/>
    <n v="110.2"/>
    <n v="50"/>
    <n v="60.2"/>
    <s v="['Bank Transfer' 'Credit Card' 'PayPal' ... 'Credit Card' 'Bank Transfer'_x000a_ 'Apple Pay']"/>
    <x v="1"/>
  </r>
  <r>
    <s v="O05158"/>
    <d v="2024-02-26T00:00:00"/>
    <x v="1"/>
    <x v="0"/>
    <m/>
    <x v="624"/>
    <x v="85"/>
    <x v="7"/>
    <s v="Dundee"/>
    <s v="P017"/>
    <x v="10"/>
    <x v="4"/>
    <n v="1"/>
    <n v="58"/>
    <n v="25"/>
    <n v="0.1"/>
    <n v="52.2"/>
    <n v="25"/>
    <n v="27.2"/>
    <s v="['Bank Transfer' 'Credit Card' 'PayPal' ... 'Credit Card' 'Bank Transfer'_x000a_ 'Apple Pay']"/>
    <x v="0"/>
  </r>
  <r>
    <s v="O05662"/>
    <d v="2024-02-26T00:00:00"/>
    <x v="1"/>
    <x v="0"/>
    <m/>
    <x v="625"/>
    <x v="240"/>
    <x v="11"/>
    <s v="Cardiff"/>
    <s v="P015"/>
    <x v="12"/>
    <x v="0"/>
    <n v="2"/>
    <n v="65"/>
    <n v="32"/>
    <n v="0.05"/>
    <n v="123.5"/>
    <n v="64"/>
    <n v="59.5"/>
    <s v="['Bank Transfer' 'Credit Card' 'PayPal' ... 'Credit Card' 'Bank Transfer'_x000a_ 'Apple Pay']"/>
    <x v="0"/>
  </r>
  <r>
    <s v="O06017"/>
    <d v="2024-02-26T00:00:00"/>
    <x v="1"/>
    <x v="0"/>
    <m/>
    <x v="176"/>
    <x v="156"/>
    <x v="3"/>
    <s v="Oxford"/>
    <s v="P007"/>
    <x v="7"/>
    <x v="3"/>
    <n v="2"/>
    <n v="129"/>
    <n v="78"/>
    <n v="0.15"/>
    <n v="219.3"/>
    <n v="156"/>
    <n v="63.3"/>
    <s v="['Bank Transfer' 'Credit Card' 'PayPal' ... 'Credit Card' 'Bank Transfer'_x000a_ 'Apple Pay']"/>
    <x v="1"/>
  </r>
  <r>
    <s v="O08001"/>
    <d v="2024-02-26T00:00:00"/>
    <x v="1"/>
    <x v="0"/>
    <m/>
    <x v="626"/>
    <x v="33"/>
    <x v="1"/>
    <s v="Liverpool"/>
    <s v="P012"/>
    <x v="14"/>
    <x v="1"/>
    <n v="1"/>
    <n v="85"/>
    <n v="44"/>
    <n v="0.1"/>
    <n v="76.5"/>
    <n v="44"/>
    <n v="32.5"/>
    <s v="['Bank Transfer' 'Credit Card' 'PayPal' ... 'Credit Card' 'Bank Transfer'_x000a_ 'Apple Pay']"/>
    <x v="0"/>
  </r>
  <r>
    <s v="O09367"/>
    <d v="2024-02-26T00:00:00"/>
    <x v="1"/>
    <x v="0"/>
    <m/>
    <x v="627"/>
    <x v="39"/>
    <x v="4"/>
    <s v="Hull"/>
    <s v="P014"/>
    <x v="17"/>
    <x v="0"/>
    <n v="1"/>
    <n v="25"/>
    <n v="11"/>
    <n v="0"/>
    <n v="25"/>
    <n v="11"/>
    <n v="14"/>
    <s v="['Bank Transfer' 'Credit Card' 'PayPal' ... 'Credit Card' 'Bank Transfer'_x000a_ 'Apple Pay']"/>
    <x v="0"/>
  </r>
  <r>
    <s v="O00265"/>
    <d v="2024-02-27T00:00:00"/>
    <x v="1"/>
    <x v="0"/>
    <m/>
    <x v="196"/>
    <x v="40"/>
    <x v="11"/>
    <s v="Wrexham"/>
    <s v="P010"/>
    <x v="18"/>
    <x v="1"/>
    <n v="2"/>
    <n v="32"/>
    <n v="14"/>
    <n v="0.15"/>
    <n v="54.4"/>
    <n v="28"/>
    <n v="26.4"/>
    <s v="['Bank Transfer' 'Credit Card' 'PayPal' ... 'Credit Card' 'Bank Transfer'_x000a_ 'Apple Pay']"/>
    <x v="1"/>
  </r>
  <r>
    <s v="O00493"/>
    <d v="2024-02-27T00:00:00"/>
    <x v="1"/>
    <x v="0"/>
    <m/>
    <x v="336"/>
    <x v="254"/>
    <x v="11"/>
    <s v="Newport"/>
    <s v="P021"/>
    <x v="21"/>
    <x v="2"/>
    <n v="1"/>
    <n v="28"/>
    <n v="13"/>
    <n v="0.05"/>
    <n v="26.6"/>
    <n v="13"/>
    <n v="13.6"/>
    <s v="['Bank Transfer' 'Credit Card' 'PayPal' ... 'Credit Card' 'Bank Transfer'_x000a_ 'Apple Pay']"/>
    <x v="1"/>
  </r>
  <r>
    <s v="O01552"/>
    <d v="2024-02-27T00:00:00"/>
    <x v="1"/>
    <x v="0"/>
    <m/>
    <x v="490"/>
    <x v="219"/>
    <x v="7"/>
    <s v="Edinburgh"/>
    <s v="P021"/>
    <x v="21"/>
    <x v="2"/>
    <n v="4"/>
    <n v="28"/>
    <n v="13"/>
    <n v="0.1"/>
    <n v="100.8"/>
    <n v="52"/>
    <n v="48.8"/>
    <s v="['Bank Transfer' 'Credit Card' 'PayPal' ... 'Credit Card' 'Bank Transfer'_x000a_ 'Apple Pay']"/>
    <x v="1"/>
  </r>
  <r>
    <s v="O02755"/>
    <d v="2024-02-27T00:00:00"/>
    <x v="1"/>
    <x v="0"/>
    <m/>
    <x v="313"/>
    <x v="45"/>
    <x v="2"/>
    <s v="London"/>
    <s v="P005"/>
    <x v="3"/>
    <x v="3"/>
    <n v="1"/>
    <n v="119"/>
    <n v="72"/>
    <n v="0.15"/>
    <n v="101.15"/>
    <n v="72"/>
    <n v="29.15"/>
    <s v="['Bank Transfer' 'Credit Card' 'PayPal' ... 'Credit Card' 'Bank Transfer'_x000a_ 'Apple Pay']"/>
    <x v="1"/>
  </r>
  <r>
    <s v="O02778"/>
    <d v="2024-02-27T00:00:00"/>
    <x v="1"/>
    <x v="0"/>
    <m/>
    <x v="286"/>
    <x v="61"/>
    <x v="10"/>
    <s v="Colchester"/>
    <s v="P013"/>
    <x v="0"/>
    <x v="0"/>
    <n v="2"/>
    <n v="120"/>
    <n v="63"/>
    <n v="0"/>
    <n v="240"/>
    <n v="126"/>
    <n v="114"/>
    <s v="['Bank Transfer' 'Credit Card' 'PayPal' ... 'Credit Card' 'Bank Transfer'_x000a_ 'Apple Pay']"/>
    <x v="1"/>
  </r>
  <r>
    <s v="O03872"/>
    <d v="2024-02-27T00:00:00"/>
    <x v="1"/>
    <x v="0"/>
    <m/>
    <x v="628"/>
    <x v="386"/>
    <x v="0"/>
    <s v="Derby"/>
    <s v="P004"/>
    <x v="22"/>
    <x v="5"/>
    <n v="1"/>
    <n v="55"/>
    <n v="27"/>
    <n v="0.1"/>
    <n v="49.5"/>
    <n v="27"/>
    <n v="22.5"/>
    <s v="['Bank Transfer' 'Credit Card' 'PayPal' ... 'Credit Card' 'Bank Transfer'_x000a_ 'Apple Pay']"/>
    <x v="0"/>
  </r>
  <r>
    <s v="O05677"/>
    <d v="2024-02-27T00:00:00"/>
    <x v="1"/>
    <x v="0"/>
    <m/>
    <x v="629"/>
    <x v="387"/>
    <x v="2"/>
    <s v="London"/>
    <s v="P010"/>
    <x v="18"/>
    <x v="1"/>
    <n v="2"/>
    <n v="32"/>
    <n v="14"/>
    <n v="0.1"/>
    <n v="57.6"/>
    <n v="28"/>
    <n v="29.6"/>
    <s v="['Bank Transfer' 'Credit Card' 'PayPal' ... 'Credit Card' 'Bank Transfer'_x000a_ 'Apple Pay']"/>
    <x v="0"/>
  </r>
  <r>
    <s v="O05977"/>
    <d v="2024-02-27T00:00:00"/>
    <x v="1"/>
    <x v="0"/>
    <m/>
    <x v="215"/>
    <x v="182"/>
    <x v="2"/>
    <s v="London"/>
    <s v="P019"/>
    <x v="20"/>
    <x v="4"/>
    <n v="2"/>
    <n v="85"/>
    <n v="41"/>
    <n v="0.1"/>
    <n v="153"/>
    <n v="82"/>
    <n v="71"/>
    <s v="['Bank Transfer' 'Credit Card' 'PayPal' ... 'Credit Card' 'Bank Transfer'_x000a_ 'Apple Pay']"/>
    <x v="1"/>
  </r>
  <r>
    <s v="O06039"/>
    <d v="2024-02-27T00:00:00"/>
    <x v="1"/>
    <x v="0"/>
    <m/>
    <x v="494"/>
    <x v="326"/>
    <x v="5"/>
    <s v="Newry"/>
    <s v="P005"/>
    <x v="3"/>
    <x v="3"/>
    <n v="1"/>
    <n v="119"/>
    <n v="72"/>
    <n v="0"/>
    <n v="119"/>
    <n v="72"/>
    <n v="47"/>
    <s v="['Bank Transfer' 'Credit Card' 'PayPal' ... 'Credit Card' 'Bank Transfer'_x000a_ 'Apple Pay']"/>
    <x v="1"/>
  </r>
  <r>
    <s v="O06139"/>
    <d v="2024-02-27T00:00:00"/>
    <x v="1"/>
    <x v="0"/>
    <m/>
    <x v="630"/>
    <x v="345"/>
    <x v="5"/>
    <s v="Derry"/>
    <s v="P021"/>
    <x v="21"/>
    <x v="2"/>
    <n v="2"/>
    <n v="28"/>
    <n v="13"/>
    <n v="0.1"/>
    <n v="50.4"/>
    <n v="26"/>
    <n v="24.4"/>
    <s v="['Bank Transfer' 'Credit Card' 'PayPal' ... 'Credit Card' 'Bank Transfer'_x000a_ 'Apple Pay']"/>
    <x v="0"/>
  </r>
  <r>
    <s v="O06357"/>
    <d v="2024-02-27T00:00:00"/>
    <x v="1"/>
    <x v="0"/>
    <m/>
    <x v="49"/>
    <x v="46"/>
    <x v="2"/>
    <s v="London"/>
    <s v="P015"/>
    <x v="12"/>
    <x v="0"/>
    <n v="2"/>
    <n v="65"/>
    <n v="32"/>
    <n v="0"/>
    <n v="130"/>
    <n v="64"/>
    <n v="66"/>
    <s v="['Bank Transfer' 'Credit Card' 'PayPal' ... 'Credit Card' 'Bank Transfer'_x000a_ 'Apple Pay']"/>
    <x v="1"/>
  </r>
  <r>
    <s v="O07124"/>
    <d v="2024-02-27T00:00:00"/>
    <x v="1"/>
    <x v="0"/>
    <m/>
    <x v="631"/>
    <x v="388"/>
    <x v="10"/>
    <s v="Ipswich"/>
    <s v="P002"/>
    <x v="15"/>
    <x v="5"/>
    <n v="2"/>
    <n v="149"/>
    <n v="91"/>
    <n v="0.15"/>
    <n v="253.3"/>
    <n v="182"/>
    <n v="71.3"/>
    <s v="['Bank Transfer' 'Credit Card' 'PayPal' ... 'Credit Card' 'Bank Transfer'_x000a_ 'Apple Pay']"/>
    <x v="0"/>
  </r>
  <r>
    <s v="O07838"/>
    <d v="2024-02-27T00:00:00"/>
    <x v="1"/>
    <x v="0"/>
    <m/>
    <x v="254"/>
    <x v="208"/>
    <x v="7"/>
    <s v="Dundee"/>
    <s v="P019"/>
    <x v="20"/>
    <x v="4"/>
    <n v="1"/>
    <n v="85"/>
    <n v="41"/>
    <n v="0.1"/>
    <n v="76.5"/>
    <n v="41"/>
    <n v="35.5"/>
    <s v="['Bank Transfer' 'Credit Card' 'PayPal' ... 'Credit Card' 'Bank Transfer'_x000a_ 'Apple Pay']"/>
    <x v="1"/>
  </r>
  <r>
    <s v="O08627"/>
    <d v="2024-02-27T00:00:00"/>
    <x v="1"/>
    <x v="0"/>
    <m/>
    <x v="494"/>
    <x v="326"/>
    <x v="5"/>
    <s v="Newry"/>
    <s v="P021"/>
    <x v="21"/>
    <x v="2"/>
    <n v="2"/>
    <n v="28"/>
    <n v="13"/>
    <n v="0.2"/>
    <n v="44.8"/>
    <n v="26"/>
    <n v="18.8"/>
    <s v="['Bank Transfer' 'Credit Card' 'PayPal' ... 'Credit Card' 'Bank Transfer'_x000a_ 'Apple Pay']"/>
    <x v="1"/>
  </r>
  <r>
    <s v="O09524"/>
    <d v="2024-02-27T00:00:00"/>
    <x v="1"/>
    <x v="0"/>
    <m/>
    <x v="632"/>
    <x v="76"/>
    <x v="3"/>
    <s v="Oxford"/>
    <s v="P017"/>
    <x v="10"/>
    <x v="4"/>
    <n v="1"/>
    <n v="58"/>
    <n v="25"/>
    <n v="0.1"/>
    <n v="52.2"/>
    <n v="25"/>
    <n v="27.2"/>
    <s v="['Bank Transfer' 'Credit Card' 'PayPal' ... 'Credit Card' 'Bank Transfer'_x000a_ 'Apple Pay']"/>
    <x v="0"/>
  </r>
  <r>
    <s v="O00695"/>
    <d v="2024-02-28T00:00:00"/>
    <x v="1"/>
    <x v="0"/>
    <m/>
    <x v="633"/>
    <x v="133"/>
    <x v="5"/>
    <s v="Belfast"/>
    <s v="P008"/>
    <x v="13"/>
    <x v="3"/>
    <n v="1"/>
    <n v="249"/>
    <n v="168"/>
    <n v="0"/>
    <n v="249"/>
    <n v="168"/>
    <n v="81"/>
    <s v="['Bank Transfer' 'Credit Card' 'PayPal' ... 'Credit Card' 'Bank Transfer'_x000a_ 'Apple Pay']"/>
    <x v="0"/>
  </r>
  <r>
    <s v="O03069"/>
    <d v="2024-02-28T00:00:00"/>
    <x v="1"/>
    <x v="0"/>
    <m/>
    <x v="634"/>
    <x v="23"/>
    <x v="11"/>
    <s v="Newport"/>
    <s v="P007"/>
    <x v="7"/>
    <x v="3"/>
    <n v="1"/>
    <n v="129"/>
    <n v="78"/>
    <n v="0"/>
    <n v="129"/>
    <n v="78"/>
    <n v="51"/>
    <s v="['Bank Transfer' 'Credit Card' 'PayPal' ... 'Credit Card' 'Bank Transfer'_x000a_ 'Apple Pay']"/>
    <x v="0"/>
  </r>
  <r>
    <s v="O04748"/>
    <d v="2024-02-28T00:00:00"/>
    <x v="1"/>
    <x v="0"/>
    <m/>
    <x v="139"/>
    <x v="128"/>
    <x v="0"/>
    <s v="Leicester"/>
    <s v="P021"/>
    <x v="21"/>
    <x v="2"/>
    <n v="2"/>
    <n v="28"/>
    <n v="13"/>
    <n v="0.2"/>
    <n v="44.8"/>
    <n v="26"/>
    <n v="18.8"/>
    <s v="['Bank Transfer' 'Credit Card' 'PayPal' ... 'Credit Card' 'Bank Transfer'_x000a_ 'Apple Pay']"/>
    <x v="1"/>
  </r>
  <r>
    <s v="O04931"/>
    <d v="2024-02-28T00:00:00"/>
    <x v="1"/>
    <x v="0"/>
    <m/>
    <x v="580"/>
    <x v="348"/>
    <x v="7"/>
    <s v="Aberdeen"/>
    <s v="P007"/>
    <x v="7"/>
    <x v="3"/>
    <n v="1"/>
    <n v="129"/>
    <n v="78"/>
    <n v="0.15"/>
    <n v="109.65"/>
    <n v="78"/>
    <n v="31.65"/>
    <s v="['Bank Transfer' 'Credit Card' 'PayPal' ... 'Credit Card' 'Bank Transfer'_x000a_ 'Apple Pay']"/>
    <x v="1"/>
  </r>
  <r>
    <s v="O05735"/>
    <d v="2024-02-28T00:00:00"/>
    <x v="1"/>
    <x v="0"/>
    <m/>
    <x v="29"/>
    <x v="28"/>
    <x v="10"/>
    <s v="Ipswich"/>
    <s v="P015"/>
    <x v="12"/>
    <x v="0"/>
    <n v="4"/>
    <n v="65"/>
    <n v="32"/>
    <n v="0.05"/>
    <n v="247"/>
    <n v="128"/>
    <n v="119"/>
    <s v="['Bank Transfer' 'Credit Card' 'PayPal' ... 'Credit Card' 'Bank Transfer'_x000a_ 'Apple Pay']"/>
    <x v="1"/>
  </r>
  <r>
    <s v="O05892"/>
    <d v="2024-02-28T00:00:00"/>
    <x v="1"/>
    <x v="0"/>
    <m/>
    <x v="635"/>
    <x v="303"/>
    <x v="4"/>
    <s v="Hull"/>
    <s v="P015"/>
    <x v="12"/>
    <x v="0"/>
    <n v="1"/>
    <n v="65"/>
    <n v="32"/>
    <n v="0.1"/>
    <n v="58.5"/>
    <n v="32"/>
    <n v="26.5"/>
    <s v="['Bank Transfer' 'Credit Card' 'PayPal' ... 'Credit Card' 'Bank Transfer'_x000a_ 'Apple Pay']"/>
    <x v="0"/>
  </r>
  <r>
    <s v="O05984"/>
    <d v="2024-02-28T00:00:00"/>
    <x v="1"/>
    <x v="0"/>
    <m/>
    <x v="636"/>
    <x v="156"/>
    <x v="10"/>
    <s v="Colchester"/>
    <s v="P001"/>
    <x v="9"/>
    <x v="5"/>
    <n v="3"/>
    <n v="89"/>
    <n v="48"/>
    <n v="0.05"/>
    <n v="253.65"/>
    <n v="144"/>
    <n v="109.65"/>
    <s v="['Bank Transfer' 'Credit Card' 'PayPal' ... 'Credit Card' 'Bank Transfer'_x000a_ 'Apple Pay']"/>
    <x v="0"/>
  </r>
  <r>
    <s v="O06003"/>
    <d v="2024-02-28T00:00:00"/>
    <x v="1"/>
    <x v="0"/>
    <m/>
    <x v="637"/>
    <x v="86"/>
    <x v="10"/>
    <s v="Cambridge"/>
    <s v="P021"/>
    <x v="21"/>
    <x v="2"/>
    <n v="3"/>
    <n v="28"/>
    <n v="13"/>
    <n v="0.1"/>
    <n v="75.599999999999994"/>
    <n v="39"/>
    <n v="36.6"/>
    <s v="['Bank Transfer' 'Credit Card' 'PayPal' ... 'Credit Card' 'Bank Transfer'_x000a_ 'Apple Pay']"/>
    <x v="0"/>
  </r>
  <r>
    <s v="O07689"/>
    <d v="2024-02-28T00:00:00"/>
    <x v="1"/>
    <x v="0"/>
    <m/>
    <x v="591"/>
    <x v="39"/>
    <x v="11"/>
    <s v="Swansea"/>
    <s v="P024"/>
    <x v="11"/>
    <x v="2"/>
    <n v="1"/>
    <n v="24"/>
    <n v="10"/>
    <n v="0"/>
    <n v="24"/>
    <n v="10"/>
    <n v="14"/>
    <s v="['Bank Transfer' 'Credit Card' 'PayPal' ... 'Credit Card' 'Bank Transfer'_x000a_ 'Apple Pay']"/>
    <x v="1"/>
  </r>
  <r>
    <s v="O08093"/>
    <d v="2024-02-28T00:00:00"/>
    <x v="1"/>
    <x v="0"/>
    <m/>
    <x v="638"/>
    <x v="254"/>
    <x v="3"/>
    <s v="Brighton"/>
    <s v="P012"/>
    <x v="14"/>
    <x v="1"/>
    <n v="1"/>
    <n v="85"/>
    <n v="44"/>
    <n v="0"/>
    <n v="85"/>
    <n v="44"/>
    <n v="41"/>
    <s v="['Bank Transfer' 'Credit Card' 'PayPal' ... 'Credit Card' 'Bank Transfer'_x000a_ 'Apple Pay']"/>
    <x v="0"/>
  </r>
  <r>
    <s v="O08933"/>
    <d v="2024-02-28T00:00:00"/>
    <x v="1"/>
    <x v="0"/>
    <m/>
    <x v="173"/>
    <x v="154"/>
    <x v="2"/>
    <s v="London"/>
    <s v="P019"/>
    <x v="20"/>
    <x v="4"/>
    <n v="1"/>
    <n v="85"/>
    <n v="41"/>
    <n v="0.15"/>
    <n v="72.25"/>
    <n v="41"/>
    <n v="31.25"/>
    <s v="['Bank Transfer' 'Credit Card' 'PayPal' ... 'Credit Card' 'Bank Transfer'_x000a_ 'Apple Pay']"/>
    <x v="1"/>
  </r>
  <r>
    <s v="O09485"/>
    <d v="2024-02-28T00:00:00"/>
    <x v="1"/>
    <x v="0"/>
    <m/>
    <x v="639"/>
    <x v="164"/>
    <x v="11"/>
    <s v="Cardiff"/>
    <s v="P012"/>
    <x v="14"/>
    <x v="1"/>
    <n v="4"/>
    <n v="85"/>
    <n v="44"/>
    <n v="0.1"/>
    <n v="306"/>
    <n v="176"/>
    <n v="130"/>
    <s v="['Bank Transfer' 'Credit Card' 'PayPal' ... 'Credit Card' 'Bank Transfer'_x000a_ 'Apple Pay']"/>
    <x v="0"/>
  </r>
  <r>
    <s v="O02094"/>
    <d v="2024-02-29T00:00:00"/>
    <x v="1"/>
    <x v="0"/>
    <m/>
    <x v="640"/>
    <x v="378"/>
    <x v="10"/>
    <s v="Cambridge"/>
    <s v="P012"/>
    <x v="14"/>
    <x v="1"/>
    <n v="2"/>
    <n v="85"/>
    <n v="44"/>
    <n v="0.05"/>
    <n v="161.5"/>
    <n v="88"/>
    <n v="73.5"/>
    <s v="['Bank Transfer' 'Credit Card' 'PayPal' ... 'Credit Card' 'Bank Transfer'_x000a_ 'Apple Pay']"/>
    <x v="0"/>
  </r>
  <r>
    <s v="O02140"/>
    <d v="2024-02-29T00:00:00"/>
    <x v="1"/>
    <x v="0"/>
    <m/>
    <x v="641"/>
    <x v="389"/>
    <x v="9"/>
    <s v="Wolverhampton"/>
    <s v="P022"/>
    <x v="8"/>
    <x v="2"/>
    <n v="3"/>
    <n v="35"/>
    <n v="16"/>
    <n v="0.05"/>
    <n v="99.75"/>
    <n v="48"/>
    <n v="51.75"/>
    <s v="['Bank Transfer' 'Credit Card' 'PayPal' ... 'Credit Card' 'Bank Transfer'_x000a_ 'Apple Pay']"/>
    <x v="0"/>
  </r>
  <r>
    <s v="O03494"/>
    <d v="2024-02-29T00:00:00"/>
    <x v="1"/>
    <x v="0"/>
    <m/>
    <x v="642"/>
    <x v="303"/>
    <x v="2"/>
    <s v="London"/>
    <s v="P009"/>
    <x v="1"/>
    <x v="1"/>
    <n v="2"/>
    <n v="95"/>
    <n v="54"/>
    <n v="0.15"/>
    <n v="161.5"/>
    <n v="108"/>
    <n v="53.5"/>
    <s v="['Bank Transfer' 'Credit Card' 'PayPal' ... 'Credit Card' 'Bank Transfer'_x000a_ 'Apple Pay']"/>
    <x v="0"/>
  </r>
  <r>
    <s v="O03683"/>
    <d v="2024-02-29T00:00:00"/>
    <x v="1"/>
    <x v="0"/>
    <m/>
    <x v="627"/>
    <x v="39"/>
    <x v="4"/>
    <s v="Hull"/>
    <s v="P010"/>
    <x v="18"/>
    <x v="1"/>
    <n v="1"/>
    <n v="32"/>
    <n v="14"/>
    <n v="0.15"/>
    <n v="27.2"/>
    <n v="14"/>
    <n v="13.2"/>
    <s v="['Bank Transfer' 'Credit Card' 'PayPal' ... 'Credit Card' 'Bank Transfer'_x000a_ 'Apple Pay']"/>
    <x v="1"/>
  </r>
  <r>
    <s v="O03752"/>
    <d v="2024-02-29T00:00:00"/>
    <x v="1"/>
    <x v="0"/>
    <m/>
    <x v="643"/>
    <x v="246"/>
    <x v="1"/>
    <s v="Preston"/>
    <s v="P010"/>
    <x v="18"/>
    <x v="1"/>
    <n v="2"/>
    <n v="32"/>
    <n v="14"/>
    <n v="0.05"/>
    <n v="60.8"/>
    <n v="28"/>
    <n v="32.799999999999997"/>
    <s v="['Bank Transfer' 'Credit Card' 'PayPal' ... 'Credit Card' 'Bank Transfer'_x000a_ 'Apple Pay']"/>
    <x v="0"/>
  </r>
  <r>
    <s v="O03999"/>
    <d v="2024-02-29T00:00:00"/>
    <x v="1"/>
    <x v="0"/>
    <m/>
    <x v="644"/>
    <x v="242"/>
    <x v="7"/>
    <s v="Glasgow"/>
    <s v="P014"/>
    <x v="17"/>
    <x v="0"/>
    <n v="3"/>
    <n v="25"/>
    <n v="11"/>
    <n v="0"/>
    <n v="75"/>
    <n v="33"/>
    <n v="42"/>
    <s v="['Bank Transfer' 'Credit Card' 'PayPal' ... 'Credit Card' 'Bank Transfer'_x000a_ 'Apple Pay']"/>
    <x v="0"/>
  </r>
  <r>
    <s v="O04988"/>
    <d v="2024-02-29T00:00:00"/>
    <x v="1"/>
    <x v="0"/>
    <m/>
    <x v="645"/>
    <x v="6"/>
    <x v="8"/>
    <s v="Durham"/>
    <s v="P018"/>
    <x v="5"/>
    <x v="4"/>
    <n v="1"/>
    <n v="45"/>
    <n v="19"/>
    <n v="0"/>
    <n v="45"/>
    <n v="19"/>
    <n v="26"/>
    <s v="['Bank Transfer' 'Credit Card' 'PayPal' ... 'Credit Card' 'Bank Transfer'_x000a_ 'Apple Pay']"/>
    <x v="0"/>
  </r>
  <r>
    <s v="O06179"/>
    <d v="2024-02-29T00:00:00"/>
    <x v="1"/>
    <x v="0"/>
    <m/>
    <x v="646"/>
    <x v="79"/>
    <x v="3"/>
    <s v="Reading"/>
    <s v="P007"/>
    <x v="7"/>
    <x v="3"/>
    <n v="2"/>
    <n v="129"/>
    <n v="78"/>
    <n v="0.15"/>
    <n v="219.3"/>
    <n v="156"/>
    <n v="63.3"/>
    <s v="['Bank Transfer' 'Credit Card' 'PayPal' ... 'Credit Card' 'Bank Transfer'_x000a_ 'Apple Pay']"/>
    <x v="0"/>
  </r>
  <r>
    <s v="O06946"/>
    <d v="2024-02-29T00:00:00"/>
    <x v="1"/>
    <x v="0"/>
    <m/>
    <x v="647"/>
    <x v="320"/>
    <x v="2"/>
    <s v="London"/>
    <s v="P015"/>
    <x v="12"/>
    <x v="0"/>
    <n v="2"/>
    <n v="65"/>
    <n v="32"/>
    <n v="0.15"/>
    <n v="110.5"/>
    <n v="64"/>
    <n v="46.5"/>
    <s v="['Bank Transfer' 'Credit Card' 'PayPal' ... 'Credit Card' 'Bank Transfer'_x000a_ 'Apple Pay']"/>
    <x v="0"/>
  </r>
  <r>
    <s v="O07403"/>
    <d v="2024-02-29T00:00:00"/>
    <x v="1"/>
    <x v="0"/>
    <m/>
    <x v="648"/>
    <x v="224"/>
    <x v="9"/>
    <s v="Worcester"/>
    <s v="P010"/>
    <x v="18"/>
    <x v="1"/>
    <n v="1"/>
    <n v="32"/>
    <n v="14"/>
    <n v="0"/>
    <n v="32"/>
    <n v="14"/>
    <n v="18"/>
    <s v="['Bank Transfer' 'Credit Card' 'PayPal' ... 'Credit Card' 'Bank Transfer'_x000a_ 'Apple Pay']"/>
    <x v="0"/>
  </r>
  <r>
    <s v="O07627"/>
    <d v="2024-02-29T00:00:00"/>
    <x v="1"/>
    <x v="0"/>
    <m/>
    <x v="649"/>
    <x v="390"/>
    <x v="6"/>
    <s v="Bristol"/>
    <s v="P009"/>
    <x v="1"/>
    <x v="1"/>
    <n v="1"/>
    <n v="95"/>
    <n v="54"/>
    <n v="0"/>
    <n v="95"/>
    <n v="54"/>
    <n v="41"/>
    <s v="['Bank Transfer' 'Credit Card' 'PayPal' ... 'Credit Card' 'Bank Transfer'_x000a_ 'Apple Pay']"/>
    <x v="0"/>
  </r>
  <r>
    <s v="O08704"/>
    <d v="2024-02-29T00:00:00"/>
    <x v="1"/>
    <x v="0"/>
    <m/>
    <x v="143"/>
    <x v="131"/>
    <x v="3"/>
    <s v="Guildford"/>
    <s v="P012"/>
    <x v="14"/>
    <x v="1"/>
    <n v="1"/>
    <n v="85"/>
    <n v="44"/>
    <n v="0"/>
    <n v="85"/>
    <n v="44"/>
    <n v="41"/>
    <s v="['Bank Transfer' 'Credit Card' 'PayPal' ... 'Credit Card' 'Bank Transfer'_x000a_ 'Apple Pay']"/>
    <x v="1"/>
  </r>
  <r>
    <s v="O08789"/>
    <d v="2024-02-29T00:00:00"/>
    <x v="1"/>
    <x v="0"/>
    <m/>
    <x v="174"/>
    <x v="155"/>
    <x v="1"/>
    <s v="Manchester"/>
    <s v="P006"/>
    <x v="16"/>
    <x v="3"/>
    <n v="1"/>
    <n v="99"/>
    <n v="58"/>
    <n v="0.15"/>
    <n v="84.15"/>
    <n v="58"/>
    <n v="26.15"/>
    <s v="['Bank Transfer' 'Credit Card' 'PayPal' ... 'Credit Card' 'Bank Transfer'_x000a_ 'Apple Pay']"/>
    <x v="1"/>
  </r>
  <r>
    <s v="O00899"/>
    <d v="2024-03-01T00:00:00"/>
    <x v="2"/>
    <x v="0"/>
    <m/>
    <x v="136"/>
    <x v="125"/>
    <x v="0"/>
    <s v="Nottingham"/>
    <s v="P013"/>
    <x v="0"/>
    <x v="0"/>
    <n v="1"/>
    <n v="120"/>
    <n v="63"/>
    <n v="0"/>
    <n v="120"/>
    <n v="63"/>
    <n v="57"/>
    <s v="['Bank Transfer' 'Credit Card' 'PayPal' ... 'Credit Card' 'Bank Transfer'_x000a_ 'Apple Pay']"/>
    <x v="1"/>
  </r>
  <r>
    <s v="O01401"/>
    <d v="2024-03-01T00:00:00"/>
    <x v="2"/>
    <x v="0"/>
    <m/>
    <x v="31"/>
    <x v="30"/>
    <x v="0"/>
    <s v="Lincoln"/>
    <s v="P015"/>
    <x v="12"/>
    <x v="0"/>
    <n v="2"/>
    <n v="65"/>
    <n v="32"/>
    <n v="0"/>
    <n v="130"/>
    <n v="64"/>
    <n v="66"/>
    <s v="['Bank Transfer' 'Credit Card' 'PayPal' ... 'Credit Card' 'Bank Transfer'_x000a_ 'Apple Pay']"/>
    <x v="1"/>
  </r>
  <r>
    <s v="O01497"/>
    <d v="2024-03-01T00:00:00"/>
    <x v="2"/>
    <x v="0"/>
    <m/>
    <x v="650"/>
    <x v="164"/>
    <x v="3"/>
    <s v="Oxford"/>
    <s v="P015"/>
    <x v="12"/>
    <x v="0"/>
    <n v="2"/>
    <n v="65"/>
    <n v="32"/>
    <n v="0"/>
    <n v="130"/>
    <n v="64"/>
    <n v="66"/>
    <s v="['Bank Transfer' 'Credit Card' 'PayPal' ... 'Credit Card' 'Bank Transfer'_x000a_ 'Apple Pay']"/>
    <x v="0"/>
  </r>
  <r>
    <s v="O01610"/>
    <d v="2024-03-01T00:00:00"/>
    <x v="2"/>
    <x v="0"/>
    <m/>
    <x v="651"/>
    <x v="391"/>
    <x v="0"/>
    <s v="Leicester"/>
    <s v="P007"/>
    <x v="7"/>
    <x v="3"/>
    <n v="1"/>
    <n v="129"/>
    <n v="78"/>
    <n v="0.15"/>
    <n v="109.65"/>
    <n v="78"/>
    <n v="31.65"/>
    <s v="['Bank Transfer' 'Credit Card' 'PayPal' ... 'Credit Card' 'Bank Transfer'_x000a_ 'Apple Pay']"/>
    <x v="0"/>
  </r>
  <r>
    <s v="O02329"/>
    <d v="2024-03-01T00:00:00"/>
    <x v="2"/>
    <x v="0"/>
    <m/>
    <x v="192"/>
    <x v="169"/>
    <x v="4"/>
    <s v="Leeds"/>
    <s v="P018"/>
    <x v="5"/>
    <x v="4"/>
    <n v="1"/>
    <n v="45"/>
    <n v="19"/>
    <n v="0.1"/>
    <n v="40.5"/>
    <n v="19"/>
    <n v="21.5"/>
    <s v="['Bank Transfer' 'Credit Card' 'PayPal' ... 'Credit Card' 'Bank Transfer'_x000a_ 'Apple Pay']"/>
    <x v="1"/>
  </r>
  <r>
    <s v="O03091"/>
    <d v="2024-03-01T00:00:00"/>
    <x v="2"/>
    <x v="0"/>
    <m/>
    <x v="652"/>
    <x v="160"/>
    <x v="5"/>
    <s v="Derry"/>
    <s v="P001"/>
    <x v="9"/>
    <x v="5"/>
    <n v="1"/>
    <n v="89"/>
    <n v="48"/>
    <n v="0.1"/>
    <n v="80.099999999999994"/>
    <n v="48"/>
    <n v="32.1"/>
    <s v="['Bank Transfer' 'Credit Card' 'PayPal' ... 'Credit Card' 'Bank Transfer'_x000a_ 'Apple Pay']"/>
    <x v="0"/>
  </r>
  <r>
    <s v="O03620"/>
    <d v="2024-03-01T00:00:00"/>
    <x v="2"/>
    <x v="0"/>
    <m/>
    <x v="642"/>
    <x v="303"/>
    <x v="2"/>
    <s v="London"/>
    <s v="P014"/>
    <x v="17"/>
    <x v="0"/>
    <n v="2"/>
    <n v="25"/>
    <n v="11"/>
    <n v="0"/>
    <n v="50"/>
    <n v="22"/>
    <n v="28"/>
    <s v="['Bank Transfer' 'Credit Card' 'PayPal' ... 'Credit Card' 'Bank Transfer'_x000a_ 'Apple Pay']"/>
    <x v="1"/>
  </r>
  <r>
    <s v="O04197"/>
    <d v="2024-03-01T00:00:00"/>
    <x v="2"/>
    <x v="0"/>
    <m/>
    <x v="598"/>
    <x v="375"/>
    <x v="4"/>
    <s v="Leeds"/>
    <s v="P011"/>
    <x v="6"/>
    <x v="1"/>
    <n v="1"/>
    <n v="79"/>
    <n v="42"/>
    <n v="0"/>
    <n v="79"/>
    <n v="42"/>
    <n v="37"/>
    <s v="['Bank Transfer' 'Credit Card' 'PayPal' ... 'Credit Card' 'Bank Transfer'_x000a_ 'Apple Pay']"/>
    <x v="1"/>
  </r>
  <r>
    <s v="O04727"/>
    <d v="2024-03-01T00:00:00"/>
    <x v="2"/>
    <x v="0"/>
    <m/>
    <x v="653"/>
    <x v="219"/>
    <x v="9"/>
    <s v="Birmingham"/>
    <s v="P009"/>
    <x v="1"/>
    <x v="1"/>
    <n v="1"/>
    <n v="95"/>
    <n v="54"/>
    <n v="0"/>
    <n v="95"/>
    <n v="54"/>
    <n v="41"/>
    <s v="['Bank Transfer' 'Credit Card' 'PayPal' ... 'Credit Card' 'Bank Transfer'_x000a_ 'Apple Pay']"/>
    <x v="0"/>
  </r>
  <r>
    <s v="O05085"/>
    <d v="2024-03-01T00:00:00"/>
    <x v="2"/>
    <x v="0"/>
    <m/>
    <x v="369"/>
    <x v="65"/>
    <x v="1"/>
    <s v="Chester"/>
    <s v="P022"/>
    <x v="8"/>
    <x v="2"/>
    <n v="2"/>
    <n v="35"/>
    <n v="16"/>
    <n v="0.05"/>
    <n v="66.5"/>
    <n v="32"/>
    <n v="34.5"/>
    <s v="['Bank Transfer' 'Credit Card' 'PayPal' ... 'Credit Card' 'Bank Transfer'_x000a_ 'Apple Pay']"/>
    <x v="1"/>
  </r>
  <r>
    <s v="O05572"/>
    <d v="2024-03-01T00:00:00"/>
    <x v="2"/>
    <x v="0"/>
    <m/>
    <x v="654"/>
    <x v="113"/>
    <x v="1"/>
    <s v="Preston"/>
    <s v="P004"/>
    <x v="22"/>
    <x v="5"/>
    <n v="1"/>
    <n v="55"/>
    <n v="27"/>
    <n v="0"/>
    <n v="55"/>
    <n v="27"/>
    <n v="28"/>
    <s v="['Bank Transfer' 'Credit Card' 'PayPal' ... 'Credit Card' 'Bank Transfer'_x000a_ 'Apple Pay']"/>
    <x v="0"/>
  </r>
  <r>
    <s v="O08873"/>
    <d v="2024-03-01T00:00:00"/>
    <x v="2"/>
    <x v="0"/>
    <m/>
    <x v="43"/>
    <x v="40"/>
    <x v="7"/>
    <s v="Glasgow"/>
    <s v="P001"/>
    <x v="9"/>
    <x v="5"/>
    <n v="3"/>
    <n v="89"/>
    <n v="48"/>
    <n v="0.2"/>
    <n v="213.6"/>
    <n v="144"/>
    <n v="69.599999999999994"/>
    <s v="['Bank Transfer' 'Credit Card' 'PayPal' ... 'Credit Card' 'Bank Transfer'_x000a_ 'Apple Pay']"/>
    <x v="1"/>
  </r>
  <r>
    <s v="O09242"/>
    <d v="2024-03-01T00:00:00"/>
    <x v="2"/>
    <x v="0"/>
    <m/>
    <x v="655"/>
    <x v="392"/>
    <x v="3"/>
    <s v="Brighton"/>
    <s v="P009"/>
    <x v="1"/>
    <x v="1"/>
    <n v="2"/>
    <n v="95"/>
    <n v="54"/>
    <n v="0.1"/>
    <n v="171"/>
    <n v="108"/>
    <n v="63"/>
    <s v="['Bank Transfer' 'Credit Card' 'PayPal' ... 'Credit Card' 'Bank Transfer'_x000a_ 'Apple Pay']"/>
    <x v="0"/>
  </r>
  <r>
    <s v="O09311"/>
    <d v="2024-03-01T00:00:00"/>
    <x v="2"/>
    <x v="0"/>
    <m/>
    <x v="248"/>
    <x v="204"/>
    <x v="3"/>
    <s v="Oxford"/>
    <s v="P005"/>
    <x v="3"/>
    <x v="3"/>
    <n v="2"/>
    <n v="119"/>
    <n v="72"/>
    <n v="0.1"/>
    <n v="214.2"/>
    <n v="144"/>
    <n v="70.2"/>
    <s v="['Bank Transfer' 'Credit Card' 'PayPal' ... 'Credit Card' 'Bank Transfer'_x000a_ 'Apple Pay']"/>
    <x v="1"/>
  </r>
  <r>
    <s v="O00402"/>
    <d v="2024-03-02T00:00:00"/>
    <x v="2"/>
    <x v="0"/>
    <m/>
    <x v="656"/>
    <x v="393"/>
    <x v="4"/>
    <s v="Leeds"/>
    <s v="P011"/>
    <x v="6"/>
    <x v="1"/>
    <n v="3"/>
    <n v="79"/>
    <n v="42"/>
    <n v="0"/>
    <n v="237"/>
    <n v="126"/>
    <n v="111"/>
    <s v="['Bank Transfer' 'Credit Card' 'PayPal' ... 'Credit Card' 'Bank Transfer'_x000a_ 'Apple Pay']"/>
    <x v="0"/>
  </r>
  <r>
    <s v="O01134"/>
    <d v="2024-03-02T00:00:00"/>
    <x v="2"/>
    <x v="0"/>
    <m/>
    <x v="657"/>
    <x v="250"/>
    <x v="10"/>
    <s v="Cambridge"/>
    <s v="P018"/>
    <x v="5"/>
    <x v="4"/>
    <n v="5"/>
    <n v="45"/>
    <n v="19"/>
    <n v="0.1"/>
    <n v="202.5"/>
    <n v="95"/>
    <n v="107.5"/>
    <m/>
    <x v="0"/>
  </r>
  <r>
    <s v="O01336"/>
    <d v="2024-03-02T00:00:00"/>
    <x v="2"/>
    <x v="0"/>
    <m/>
    <x v="153"/>
    <x v="82"/>
    <x v="8"/>
    <s v="Newcastle"/>
    <s v="P018"/>
    <x v="5"/>
    <x v="4"/>
    <n v="2"/>
    <n v="45"/>
    <n v="19"/>
    <n v="0"/>
    <n v="90"/>
    <n v="38"/>
    <n v="52"/>
    <s v="['Bank Transfer' 'Credit Card' 'PayPal' ... 'Credit Card' 'Bank Transfer'_x000a_ 'Apple Pay']"/>
    <x v="1"/>
  </r>
  <r>
    <s v="O01966"/>
    <d v="2024-03-02T00:00:00"/>
    <x v="2"/>
    <x v="0"/>
    <m/>
    <x v="97"/>
    <x v="90"/>
    <x v="2"/>
    <s v="London"/>
    <s v="P010"/>
    <x v="18"/>
    <x v="1"/>
    <n v="1"/>
    <n v="32"/>
    <n v="14"/>
    <n v="0"/>
    <n v="32"/>
    <n v="14"/>
    <n v="18"/>
    <s v="['Bank Transfer' 'Credit Card' 'PayPal' ... 'Credit Card' 'Bank Transfer'_x000a_ 'Apple Pay']"/>
    <x v="1"/>
  </r>
  <r>
    <s v="O02982"/>
    <d v="2024-03-02T00:00:00"/>
    <x v="2"/>
    <x v="0"/>
    <m/>
    <x v="658"/>
    <x v="236"/>
    <x v="2"/>
    <s v="London"/>
    <s v="P015"/>
    <x v="12"/>
    <x v="0"/>
    <n v="1"/>
    <n v="65"/>
    <n v="32"/>
    <n v="0.05"/>
    <n v="61.75"/>
    <n v="32"/>
    <n v="29.75"/>
    <s v="['Bank Transfer' 'Credit Card' 'PayPal' ... 'Credit Card' 'Bank Transfer'_x000a_ 'Apple Pay']"/>
    <x v="0"/>
  </r>
  <r>
    <s v="O03421"/>
    <d v="2024-03-02T00:00:00"/>
    <x v="2"/>
    <x v="0"/>
    <m/>
    <x v="22"/>
    <x v="22"/>
    <x v="2"/>
    <s v="London"/>
    <s v="P016"/>
    <x v="4"/>
    <x v="0"/>
    <n v="2"/>
    <n v="78"/>
    <n v="39"/>
    <n v="0"/>
    <n v="156"/>
    <n v="78"/>
    <n v="78"/>
    <s v="['Bank Transfer' 'Credit Card' 'PayPal' ... 'Credit Card' 'Bank Transfer'_x000a_ 'Apple Pay']"/>
    <x v="1"/>
  </r>
  <r>
    <s v="O04119"/>
    <d v="2024-03-02T00:00:00"/>
    <x v="2"/>
    <x v="0"/>
    <m/>
    <x v="659"/>
    <x v="106"/>
    <x v="2"/>
    <s v="London"/>
    <s v="P007"/>
    <x v="7"/>
    <x v="3"/>
    <n v="1"/>
    <n v="129"/>
    <n v="78"/>
    <n v="0.05"/>
    <n v="122.55"/>
    <n v="78"/>
    <n v="44.55"/>
    <s v="['Bank Transfer' 'Credit Card' 'PayPal' ... 'Credit Card' 'Bank Transfer'_x000a_ 'Apple Pay']"/>
    <x v="0"/>
  </r>
  <r>
    <s v="O05077"/>
    <d v="2024-03-02T00:00:00"/>
    <x v="2"/>
    <x v="0"/>
    <m/>
    <x v="248"/>
    <x v="204"/>
    <x v="3"/>
    <s v="Oxford"/>
    <s v="P005"/>
    <x v="3"/>
    <x v="3"/>
    <n v="1"/>
    <n v="119"/>
    <n v="72"/>
    <n v="0.15"/>
    <n v="101.15"/>
    <n v="72"/>
    <n v="29.15"/>
    <s v="['Bank Transfer' 'Credit Card' 'PayPal' ... 'Credit Card' 'Bank Transfer'_x000a_ 'Apple Pay']"/>
    <x v="1"/>
  </r>
  <r>
    <s v="O06939"/>
    <d v="2024-03-02T00:00:00"/>
    <x v="2"/>
    <x v="0"/>
    <m/>
    <x v="6"/>
    <x v="6"/>
    <x v="5"/>
    <s v="Derry"/>
    <s v="P016"/>
    <x v="4"/>
    <x v="0"/>
    <n v="1"/>
    <n v="78"/>
    <n v="39"/>
    <n v="0"/>
    <n v="78"/>
    <n v="39"/>
    <n v="39"/>
    <s v="['Bank Transfer' 'Credit Card' 'PayPal' ... 'Credit Card' 'Bank Transfer'_x000a_ 'Apple Pay']"/>
    <x v="1"/>
  </r>
  <r>
    <s v="O07080"/>
    <d v="2024-03-02T00:00:00"/>
    <x v="2"/>
    <x v="0"/>
    <m/>
    <x v="528"/>
    <x v="86"/>
    <x v="9"/>
    <s v="Wolverhampton"/>
    <s v="P010"/>
    <x v="18"/>
    <x v="1"/>
    <n v="3"/>
    <n v="32"/>
    <n v="14"/>
    <n v="0.1"/>
    <n v="86.4"/>
    <n v="42"/>
    <n v="44.4"/>
    <s v="['Bank Transfer' 'Credit Card' 'PayPal' ... 'Credit Card' 'Bank Transfer'_x000a_ 'Apple Pay']"/>
    <x v="1"/>
  </r>
  <r>
    <s v="O07259"/>
    <d v="2024-03-02T00:00:00"/>
    <x v="2"/>
    <x v="0"/>
    <m/>
    <x v="660"/>
    <x v="304"/>
    <x v="4"/>
    <s v="Hull"/>
    <s v="P010"/>
    <x v="18"/>
    <x v="1"/>
    <n v="3"/>
    <n v="32"/>
    <n v="14"/>
    <n v="0"/>
    <n v="96"/>
    <n v="42"/>
    <n v="54"/>
    <s v="['Bank Transfer' 'Credit Card' 'PayPal' ... 'Credit Card' 'Bank Transfer'_x000a_ 'Apple Pay']"/>
    <x v="0"/>
  </r>
  <r>
    <s v="O07808"/>
    <d v="2024-03-02T00:00:00"/>
    <x v="2"/>
    <x v="0"/>
    <m/>
    <x v="53"/>
    <x v="50"/>
    <x v="2"/>
    <s v="London"/>
    <s v="P004"/>
    <x v="22"/>
    <x v="5"/>
    <n v="1"/>
    <n v="55"/>
    <n v="27"/>
    <n v="0.15"/>
    <n v="46.75"/>
    <n v="27"/>
    <n v="19.75"/>
    <s v="['Bank Transfer' 'Credit Card' 'PayPal' ... 'Credit Card' 'Bank Transfer'_x000a_ 'Apple Pay']"/>
    <x v="1"/>
  </r>
  <r>
    <s v="O08208"/>
    <d v="2024-03-02T00:00:00"/>
    <x v="2"/>
    <x v="0"/>
    <m/>
    <x v="107"/>
    <x v="100"/>
    <x v="10"/>
    <s v="Colchester"/>
    <s v="P010"/>
    <x v="18"/>
    <x v="1"/>
    <n v="1"/>
    <n v="32"/>
    <n v="14"/>
    <n v="0"/>
    <n v="32"/>
    <n v="14"/>
    <n v="18"/>
    <s v="['Bank Transfer' 'Credit Card' 'PayPal' ... 'Credit Card' 'Bank Transfer'_x000a_ 'Apple Pay']"/>
    <x v="1"/>
  </r>
  <r>
    <s v="O08232"/>
    <d v="2024-03-02T00:00:00"/>
    <x v="2"/>
    <x v="0"/>
    <m/>
    <x v="661"/>
    <x v="394"/>
    <x v="10"/>
    <s v="Cambridge"/>
    <s v="P017"/>
    <x v="10"/>
    <x v="4"/>
    <n v="2"/>
    <n v="58"/>
    <n v="25"/>
    <n v="0"/>
    <n v="116"/>
    <n v="50"/>
    <n v="66"/>
    <s v="['Bank Transfer' 'Credit Card' 'PayPal' ... 'Credit Card' 'Bank Transfer'_x000a_ 'Apple Pay']"/>
    <x v="0"/>
  </r>
  <r>
    <s v="O09764"/>
    <d v="2024-03-02T00:00:00"/>
    <x v="2"/>
    <x v="0"/>
    <m/>
    <x v="662"/>
    <x v="259"/>
    <x v="10"/>
    <s v="Ipswich"/>
    <s v="P016"/>
    <x v="4"/>
    <x v="0"/>
    <n v="1"/>
    <n v="78"/>
    <n v="39"/>
    <n v="0"/>
    <n v="78"/>
    <n v="39"/>
    <n v="39"/>
    <s v="['Bank Transfer' 'Credit Card' 'PayPal' ... 'Credit Card' 'Bank Transfer'_x000a_ 'Apple Pay']"/>
    <x v="0"/>
  </r>
  <r>
    <s v="O00438"/>
    <d v="2024-03-03T00:00:00"/>
    <x v="2"/>
    <x v="0"/>
    <m/>
    <x v="528"/>
    <x v="86"/>
    <x v="9"/>
    <s v="Wolverhampton"/>
    <s v="P001"/>
    <x v="9"/>
    <x v="5"/>
    <n v="3"/>
    <n v="89"/>
    <n v="48"/>
    <n v="0.15"/>
    <n v="226.95"/>
    <n v="144"/>
    <n v="82.95"/>
    <s v="['Bank Transfer' 'Credit Card' 'PayPal' ... 'Credit Card' 'Bank Transfer'_x000a_ 'Apple Pay']"/>
    <x v="1"/>
  </r>
  <r>
    <s v="O00469"/>
    <d v="2024-03-03T00:00:00"/>
    <x v="2"/>
    <x v="0"/>
    <m/>
    <x v="663"/>
    <x v="119"/>
    <x v="3"/>
    <s v="Oxford"/>
    <s v="P022"/>
    <x v="8"/>
    <x v="2"/>
    <n v="1"/>
    <n v="35"/>
    <n v="16"/>
    <n v="0"/>
    <n v="35"/>
    <n v="16"/>
    <n v="19"/>
    <s v="['Bank Transfer' 'Credit Card' 'PayPal' ... 'Credit Card' 'Bank Transfer'_x000a_ 'Apple Pay']"/>
    <x v="0"/>
  </r>
  <r>
    <s v="O02347"/>
    <d v="2024-03-03T00:00:00"/>
    <x v="2"/>
    <x v="0"/>
    <m/>
    <x v="664"/>
    <x v="395"/>
    <x v="4"/>
    <s v="York"/>
    <s v="P007"/>
    <x v="7"/>
    <x v="3"/>
    <n v="1"/>
    <n v="129"/>
    <n v="78"/>
    <n v="0"/>
    <n v="129"/>
    <n v="78"/>
    <n v="51"/>
    <s v="['Bank Transfer' 'Credit Card' 'PayPal' ... 'Credit Card' 'Bank Transfer'_x000a_ 'Apple Pay']"/>
    <x v="0"/>
  </r>
  <r>
    <s v="O02469"/>
    <d v="2024-03-03T00:00:00"/>
    <x v="2"/>
    <x v="0"/>
    <m/>
    <x v="665"/>
    <x v="396"/>
    <x v="7"/>
    <s v="Edinburgh"/>
    <s v="P004"/>
    <x v="22"/>
    <x v="5"/>
    <n v="1"/>
    <n v="55"/>
    <n v="27"/>
    <n v="0.2"/>
    <n v="44"/>
    <n v="27"/>
    <n v="17"/>
    <s v="['Bank Transfer' 'Credit Card' 'PayPal' ... 'Credit Card' 'Bank Transfer'_x000a_ 'Apple Pay']"/>
    <x v="0"/>
  </r>
  <r>
    <s v="O02563"/>
    <d v="2024-03-03T00:00:00"/>
    <x v="2"/>
    <x v="0"/>
    <m/>
    <x v="666"/>
    <x v="152"/>
    <x v="6"/>
    <s v="Exeter"/>
    <s v="P014"/>
    <x v="17"/>
    <x v="0"/>
    <n v="2"/>
    <n v="25"/>
    <n v="11"/>
    <n v="0"/>
    <n v="50"/>
    <n v="22"/>
    <n v="28"/>
    <s v="['Bank Transfer' 'Credit Card' 'PayPal' ... 'Credit Card' 'Bank Transfer'_x000a_ 'Apple Pay']"/>
    <x v="0"/>
  </r>
  <r>
    <s v="O02665"/>
    <d v="2024-03-03T00:00:00"/>
    <x v="2"/>
    <x v="0"/>
    <m/>
    <x v="667"/>
    <x v="225"/>
    <x v="2"/>
    <s v="London"/>
    <s v="P010"/>
    <x v="18"/>
    <x v="1"/>
    <n v="1"/>
    <n v="32"/>
    <n v="14"/>
    <n v="0"/>
    <n v="32"/>
    <n v="14"/>
    <n v="18"/>
    <s v="['Bank Transfer' 'Credit Card' 'PayPal' ... 'Credit Card' 'Bank Transfer'_x000a_ 'Apple Pay']"/>
    <x v="0"/>
  </r>
  <r>
    <s v="O03248"/>
    <d v="2024-03-03T00:00:00"/>
    <x v="2"/>
    <x v="0"/>
    <m/>
    <x v="668"/>
    <x v="83"/>
    <x v="0"/>
    <s v="Lincoln"/>
    <s v="P023"/>
    <x v="2"/>
    <x v="2"/>
    <n v="4"/>
    <n v="42"/>
    <n v="20"/>
    <n v="0.05"/>
    <n v="159.6"/>
    <n v="80"/>
    <n v="79.599999999999994"/>
    <s v="['Bank Transfer' 'Credit Card' 'PayPal' ... 'Credit Card' 'Bank Transfer'_x000a_ 'Apple Pay']"/>
    <x v="0"/>
  </r>
  <r>
    <s v="O03558"/>
    <d v="2024-03-03T00:00:00"/>
    <x v="2"/>
    <x v="0"/>
    <m/>
    <x v="669"/>
    <x v="351"/>
    <x v="3"/>
    <s v="Guildford"/>
    <s v="P010"/>
    <x v="18"/>
    <x v="1"/>
    <n v="2"/>
    <n v="32"/>
    <n v="14"/>
    <n v="0.05"/>
    <n v="60.8"/>
    <n v="28"/>
    <n v="32.799999999999997"/>
    <s v="['Bank Transfer' 'Credit Card' 'PayPal' ... 'Credit Card' 'Bank Transfer'_x000a_ 'Apple Pay']"/>
    <x v="0"/>
  </r>
  <r>
    <s v="O04403"/>
    <d v="2024-03-03T00:00:00"/>
    <x v="2"/>
    <x v="0"/>
    <m/>
    <x v="402"/>
    <x v="287"/>
    <x v="4"/>
    <s v="Sheffield"/>
    <s v="P019"/>
    <x v="20"/>
    <x v="4"/>
    <n v="1"/>
    <n v="85"/>
    <n v="41"/>
    <n v="0.1"/>
    <n v="76.5"/>
    <n v="41"/>
    <n v="35.5"/>
    <s v="['Bank Transfer' 'Credit Card' 'PayPal' ... 'Credit Card' 'Bank Transfer'_x000a_ 'Apple Pay']"/>
    <x v="1"/>
  </r>
  <r>
    <s v="O04893"/>
    <d v="2024-03-03T00:00:00"/>
    <x v="2"/>
    <x v="0"/>
    <m/>
    <x v="670"/>
    <x v="19"/>
    <x v="6"/>
    <s v="Exeter"/>
    <s v="P016"/>
    <x v="4"/>
    <x v="0"/>
    <n v="2"/>
    <n v="78"/>
    <n v="39"/>
    <n v="0.2"/>
    <n v="124.8"/>
    <n v="78"/>
    <n v="46.8"/>
    <s v="['Bank Transfer' 'Credit Card' 'PayPal' ... 'Credit Card' 'Bank Transfer'_x000a_ 'Apple Pay']"/>
    <x v="0"/>
  </r>
  <r>
    <s v="O06553"/>
    <d v="2024-03-03T00:00:00"/>
    <x v="2"/>
    <x v="0"/>
    <m/>
    <x v="671"/>
    <x v="7"/>
    <x v="3"/>
    <s v="Brighton"/>
    <s v="P013"/>
    <x v="0"/>
    <x v="0"/>
    <n v="1"/>
    <n v="120"/>
    <n v="63"/>
    <n v="0.1"/>
    <n v="108"/>
    <n v="63"/>
    <n v="45"/>
    <s v="['Bank Transfer' 'Credit Card' 'PayPal' ... 'Credit Card' 'Bank Transfer'_x000a_ 'Apple Pay']"/>
    <x v="0"/>
  </r>
  <r>
    <s v="O06648"/>
    <d v="2024-03-03T00:00:00"/>
    <x v="2"/>
    <x v="0"/>
    <m/>
    <x v="672"/>
    <x v="397"/>
    <x v="8"/>
    <s v="Durham"/>
    <s v="P013"/>
    <x v="0"/>
    <x v="0"/>
    <n v="2"/>
    <n v="120"/>
    <n v="63"/>
    <n v="0"/>
    <n v="240"/>
    <n v="126"/>
    <n v="114"/>
    <s v="['Bank Transfer' 'Credit Card' 'PayPal' ... 'Credit Card' 'Bank Transfer'_x000a_ 'Apple Pay']"/>
    <x v="0"/>
  </r>
  <r>
    <s v="O06963"/>
    <d v="2024-03-03T00:00:00"/>
    <x v="2"/>
    <x v="0"/>
    <m/>
    <x v="113"/>
    <x v="106"/>
    <x v="7"/>
    <s v="Edinburgh"/>
    <s v="P020"/>
    <x v="23"/>
    <x v="4"/>
    <n v="1"/>
    <n v="72"/>
    <n v="34"/>
    <n v="0.05"/>
    <n v="68.400000000000006"/>
    <n v="34"/>
    <n v="34.4"/>
    <s v="['Bank Transfer' 'Credit Card' 'PayPal' ... 'Credit Card' 'Bank Transfer'_x000a_ 'Apple Pay']"/>
    <x v="1"/>
  </r>
  <r>
    <s v="O07232"/>
    <d v="2024-03-03T00:00:00"/>
    <x v="2"/>
    <x v="0"/>
    <m/>
    <x v="673"/>
    <x v="398"/>
    <x v="9"/>
    <s v="Birmingham"/>
    <s v="P019"/>
    <x v="20"/>
    <x v="4"/>
    <n v="2"/>
    <n v="85"/>
    <n v="41"/>
    <n v="0"/>
    <n v="170"/>
    <n v="82"/>
    <n v="88"/>
    <s v="['Bank Transfer' 'Credit Card' 'PayPal' ... 'Credit Card' 'Bank Transfer'_x000a_ 'Apple Pay']"/>
    <x v="0"/>
  </r>
  <r>
    <s v="O09591"/>
    <d v="2024-03-03T00:00:00"/>
    <x v="2"/>
    <x v="0"/>
    <m/>
    <x v="674"/>
    <x v="43"/>
    <x v="1"/>
    <s v="Preston"/>
    <s v="P023"/>
    <x v="2"/>
    <x v="2"/>
    <n v="1"/>
    <n v="42"/>
    <n v="20"/>
    <n v="0.15"/>
    <n v="35.700000000000003"/>
    <n v="20"/>
    <n v="15.7"/>
    <s v="['Bank Transfer' 'Credit Card' 'PayPal' ... 'Credit Card' 'Bank Transfer'_x000a_ 'Apple Pay']"/>
    <x v="0"/>
  </r>
  <r>
    <s v="O00051"/>
    <d v="2024-03-04T00:00:00"/>
    <x v="2"/>
    <x v="0"/>
    <m/>
    <x v="675"/>
    <x v="87"/>
    <x v="11"/>
    <s v="Cardiff"/>
    <s v="P012"/>
    <x v="14"/>
    <x v="1"/>
    <n v="2"/>
    <n v="85"/>
    <n v="44"/>
    <n v="0.15"/>
    <n v="144.5"/>
    <n v="88"/>
    <n v="56.5"/>
    <s v="['Bank Transfer' 'Credit Card' 'PayPal' ... 'Credit Card' 'Bank Transfer'_x000a_ 'Apple Pay']"/>
    <x v="0"/>
  </r>
  <r>
    <s v="O06281"/>
    <d v="2024-03-04T00:00:00"/>
    <x v="2"/>
    <x v="0"/>
    <m/>
    <x v="454"/>
    <x v="319"/>
    <x v="6"/>
    <s v="Bath"/>
    <s v="P009"/>
    <x v="1"/>
    <x v="1"/>
    <n v="1"/>
    <n v="95"/>
    <n v="54"/>
    <n v="0"/>
    <n v="95"/>
    <n v="54"/>
    <n v="41"/>
    <s v="['Bank Transfer' 'Credit Card' 'PayPal' ... 'Credit Card' 'Bank Transfer'_x000a_ 'Apple Pay']"/>
    <x v="1"/>
  </r>
  <r>
    <s v="O06330"/>
    <d v="2024-03-04T00:00:00"/>
    <x v="2"/>
    <x v="0"/>
    <m/>
    <x v="481"/>
    <x v="329"/>
    <x v="10"/>
    <s v="Norwich"/>
    <s v="P020"/>
    <x v="23"/>
    <x v="4"/>
    <n v="4"/>
    <n v="72"/>
    <n v="34"/>
    <n v="0.15"/>
    <n v="244.8"/>
    <n v="136"/>
    <n v="108.8"/>
    <s v="['Bank Transfer' 'Credit Card' 'PayPal' ... 'Credit Card' 'Bank Transfer'_x000a_ 'Apple Pay']"/>
    <x v="1"/>
  </r>
  <r>
    <s v="O07713"/>
    <d v="2024-03-04T00:00:00"/>
    <x v="2"/>
    <x v="0"/>
    <m/>
    <x v="11"/>
    <x v="11"/>
    <x v="2"/>
    <s v="London"/>
    <s v="P001"/>
    <x v="9"/>
    <x v="5"/>
    <n v="3"/>
    <n v="89"/>
    <n v="48"/>
    <n v="0"/>
    <n v="267"/>
    <n v="144"/>
    <n v="123"/>
    <m/>
    <x v="1"/>
  </r>
  <r>
    <s v="O07778"/>
    <d v="2024-03-04T00:00:00"/>
    <x v="2"/>
    <x v="0"/>
    <m/>
    <x v="676"/>
    <x v="399"/>
    <x v="0"/>
    <s v="Nottingham"/>
    <s v="P012"/>
    <x v="14"/>
    <x v="1"/>
    <n v="1"/>
    <n v="85"/>
    <n v="44"/>
    <n v="0"/>
    <n v="85"/>
    <n v="44"/>
    <n v="41"/>
    <s v="['Bank Transfer' 'Credit Card' 'PayPal' ... 'Credit Card' 'Bank Transfer'_x000a_ 'Apple Pay']"/>
    <x v="0"/>
  </r>
  <r>
    <s v="O07844"/>
    <d v="2024-03-04T00:00:00"/>
    <x v="2"/>
    <x v="0"/>
    <m/>
    <x v="677"/>
    <x v="253"/>
    <x v="7"/>
    <s v="Edinburgh"/>
    <s v="P013"/>
    <x v="0"/>
    <x v="0"/>
    <n v="2"/>
    <n v="120"/>
    <n v="63"/>
    <n v="0"/>
    <n v="240"/>
    <n v="126"/>
    <n v="114"/>
    <s v="['Bank Transfer' 'Credit Card' 'PayPal' ... 'Credit Card' 'Bank Transfer'_x000a_ 'Apple Pay']"/>
    <x v="0"/>
  </r>
  <r>
    <s v="O08179"/>
    <d v="2024-03-04T00:00:00"/>
    <x v="2"/>
    <x v="0"/>
    <m/>
    <x v="496"/>
    <x v="146"/>
    <x v="2"/>
    <s v="London"/>
    <s v="P017"/>
    <x v="10"/>
    <x v="4"/>
    <n v="5"/>
    <n v="58"/>
    <n v="25"/>
    <n v="0"/>
    <n v="290"/>
    <n v="125"/>
    <n v="165"/>
    <s v="['Bank Transfer' 'Credit Card' 'PayPal' ... 'Credit Card' 'Bank Transfer'_x000a_ 'Apple Pay']"/>
    <x v="1"/>
  </r>
  <r>
    <s v="O08653"/>
    <d v="2024-03-04T00:00:00"/>
    <x v="2"/>
    <x v="0"/>
    <m/>
    <x v="678"/>
    <x v="29"/>
    <x v="6"/>
    <s v="Bath"/>
    <s v="P012"/>
    <x v="14"/>
    <x v="1"/>
    <n v="3"/>
    <n v="85"/>
    <n v="44"/>
    <n v="0.1"/>
    <n v="229.5"/>
    <n v="132"/>
    <n v="97.5"/>
    <s v="['Bank Transfer' 'Credit Card' 'PayPal' ... 'Credit Card' 'Bank Transfer'_x000a_ 'Apple Pay']"/>
    <x v="0"/>
  </r>
  <r>
    <s v="O08661"/>
    <d v="2024-03-04T00:00:00"/>
    <x v="2"/>
    <x v="0"/>
    <m/>
    <x v="679"/>
    <x v="400"/>
    <x v="2"/>
    <s v="London"/>
    <s v="P018"/>
    <x v="5"/>
    <x v="4"/>
    <n v="1"/>
    <n v="45"/>
    <n v="19"/>
    <n v="0.05"/>
    <n v="42.75"/>
    <n v="19"/>
    <n v="23.75"/>
    <s v="['Bank Transfer' 'Credit Card' 'PayPal' ... 'Credit Card' 'Bank Transfer'_x000a_ 'Apple Pay']"/>
    <x v="0"/>
  </r>
  <r>
    <s v="O09949"/>
    <d v="2024-03-04T00:00:00"/>
    <x v="2"/>
    <x v="0"/>
    <m/>
    <x v="680"/>
    <x v="401"/>
    <x v="8"/>
    <s v="Middlesbrough"/>
    <s v="P015"/>
    <x v="12"/>
    <x v="0"/>
    <n v="1"/>
    <n v="65"/>
    <n v="32"/>
    <n v="0.05"/>
    <n v="61.75"/>
    <n v="32"/>
    <n v="29.75"/>
    <s v="['Bank Transfer' 'Credit Card' 'PayPal' ... 'Credit Card' 'Bank Transfer'_x000a_ 'Apple Pay']"/>
    <x v="0"/>
  </r>
  <r>
    <s v="O00879"/>
    <d v="2024-03-05T00:00:00"/>
    <x v="2"/>
    <x v="0"/>
    <m/>
    <x v="187"/>
    <x v="149"/>
    <x v="10"/>
    <s v="Ipswich"/>
    <s v="P004"/>
    <x v="22"/>
    <x v="5"/>
    <n v="2"/>
    <n v="55"/>
    <n v="27"/>
    <n v="0.1"/>
    <n v="99"/>
    <n v="54"/>
    <n v="45"/>
    <s v="['Bank Transfer' 'Credit Card' 'PayPal' ... 'Credit Card' 'Bank Transfer'_x000a_ 'Apple Pay']"/>
    <x v="1"/>
  </r>
  <r>
    <s v="O02527"/>
    <d v="2024-03-05T00:00:00"/>
    <x v="2"/>
    <x v="0"/>
    <m/>
    <x v="681"/>
    <x v="289"/>
    <x v="2"/>
    <s v="London"/>
    <s v="P021"/>
    <x v="21"/>
    <x v="2"/>
    <n v="4"/>
    <n v="28"/>
    <n v="13"/>
    <n v="0"/>
    <n v="112"/>
    <n v="52"/>
    <n v="60"/>
    <s v="['Bank Transfer' 'Credit Card' 'PayPal' ... 'Credit Card' 'Bank Transfer'_x000a_ 'Apple Pay']"/>
    <x v="0"/>
  </r>
  <r>
    <s v="O04447"/>
    <d v="2024-03-05T00:00:00"/>
    <x v="2"/>
    <x v="0"/>
    <m/>
    <x v="682"/>
    <x v="402"/>
    <x v="11"/>
    <s v="Cardiff"/>
    <s v="P008"/>
    <x v="13"/>
    <x v="3"/>
    <n v="4"/>
    <n v="249"/>
    <n v="168"/>
    <n v="0.05"/>
    <n v="946.2"/>
    <n v="672"/>
    <n v="274.2"/>
    <s v="['Bank Transfer' 'Credit Card' 'PayPal' ... 'Credit Card' 'Bank Transfer'_x000a_ 'Apple Pay']"/>
    <x v="0"/>
  </r>
  <r>
    <s v="O06510"/>
    <d v="2024-03-05T00:00:00"/>
    <x v="2"/>
    <x v="0"/>
    <m/>
    <x v="499"/>
    <x v="329"/>
    <x v="8"/>
    <s v="Sunderland"/>
    <s v="P008"/>
    <x v="13"/>
    <x v="3"/>
    <n v="1"/>
    <n v="249"/>
    <n v="168"/>
    <n v="0.05"/>
    <n v="236.55"/>
    <n v="168"/>
    <n v="68.55"/>
    <s v="['Bank Transfer' 'Credit Card' 'PayPal' ... 'Credit Card' 'Bank Transfer'_x000a_ 'Apple Pay']"/>
    <x v="1"/>
  </r>
  <r>
    <s v="O07265"/>
    <d v="2024-03-05T00:00:00"/>
    <x v="2"/>
    <x v="0"/>
    <m/>
    <x v="683"/>
    <x v="403"/>
    <x v="8"/>
    <s v="Durham"/>
    <s v="P020"/>
    <x v="23"/>
    <x v="4"/>
    <n v="1"/>
    <n v="72"/>
    <n v="34"/>
    <n v="0.1"/>
    <n v="64.8"/>
    <n v="34"/>
    <n v="30.8"/>
    <s v="['Bank Transfer' 'Credit Card' 'PayPal' ... 'Credit Card' 'Bank Transfer'_x000a_ 'Apple Pay']"/>
    <x v="0"/>
  </r>
  <r>
    <s v="O08281"/>
    <d v="2024-03-05T00:00:00"/>
    <x v="2"/>
    <x v="0"/>
    <m/>
    <x v="684"/>
    <x v="404"/>
    <x v="2"/>
    <s v="London"/>
    <s v="P001"/>
    <x v="9"/>
    <x v="5"/>
    <n v="4"/>
    <n v="89"/>
    <n v="48"/>
    <n v="0.1"/>
    <n v="320.39999999999998"/>
    <n v="192"/>
    <n v="128.4"/>
    <s v="['Bank Transfer' 'Credit Card' 'PayPal' ... 'Credit Card' 'Bank Transfer'_x000a_ 'Apple Pay']"/>
    <x v="0"/>
  </r>
  <r>
    <s v="O08467"/>
    <d v="2024-03-05T00:00:00"/>
    <x v="2"/>
    <x v="0"/>
    <m/>
    <x v="192"/>
    <x v="169"/>
    <x v="4"/>
    <s v="Leeds"/>
    <s v="P016"/>
    <x v="4"/>
    <x v="0"/>
    <n v="1"/>
    <n v="78"/>
    <n v="39"/>
    <n v="0"/>
    <n v="78"/>
    <n v="39"/>
    <n v="39"/>
    <s v="['Bank Transfer' 'Credit Card' 'PayPal' ... 'Credit Card' 'Bank Transfer'_x000a_ 'Apple Pay']"/>
    <x v="1"/>
  </r>
  <r>
    <s v="O09728"/>
    <d v="2024-03-05T00:00:00"/>
    <x v="2"/>
    <x v="0"/>
    <m/>
    <x v="685"/>
    <x v="295"/>
    <x v="11"/>
    <s v="Cardiff"/>
    <s v="P001"/>
    <x v="9"/>
    <x v="5"/>
    <n v="4"/>
    <n v="89"/>
    <n v="48"/>
    <n v="0.1"/>
    <n v="320.39999999999998"/>
    <n v="192"/>
    <n v="128.4"/>
    <s v="['Bank Transfer' 'Credit Card' 'PayPal' ... 'Credit Card' 'Bank Transfer'_x000a_ 'Apple Pay']"/>
    <x v="0"/>
  </r>
  <r>
    <s v="O00353"/>
    <d v="2024-03-06T00:00:00"/>
    <x v="2"/>
    <x v="0"/>
    <m/>
    <x v="10"/>
    <x v="10"/>
    <x v="3"/>
    <s v="Reading"/>
    <s v="P005"/>
    <x v="3"/>
    <x v="3"/>
    <n v="2"/>
    <n v="119"/>
    <n v="72"/>
    <n v="0.05"/>
    <n v="226.1"/>
    <n v="144"/>
    <n v="82.1"/>
    <s v="['Bank Transfer' 'Credit Card' 'PayPal' ... 'Credit Card' 'Bank Transfer'_x000a_ 'Apple Pay']"/>
    <x v="1"/>
  </r>
  <r>
    <s v="O00582"/>
    <d v="2024-03-06T00:00:00"/>
    <x v="2"/>
    <x v="0"/>
    <m/>
    <x v="526"/>
    <x v="291"/>
    <x v="10"/>
    <s v="Ipswich"/>
    <s v="P011"/>
    <x v="6"/>
    <x v="1"/>
    <n v="3"/>
    <n v="79"/>
    <n v="42"/>
    <n v="0.05"/>
    <n v="225.15"/>
    <n v="126"/>
    <n v="99.15"/>
    <s v="['Bank Transfer' 'Credit Card' 'PayPal' ... 'Credit Card' 'Bank Transfer'_x000a_ 'Apple Pay']"/>
    <x v="1"/>
  </r>
  <r>
    <s v="O01521"/>
    <d v="2024-03-06T00:00:00"/>
    <x v="2"/>
    <x v="0"/>
    <m/>
    <x v="686"/>
    <x v="225"/>
    <x v="7"/>
    <s v="Glasgow"/>
    <s v="P020"/>
    <x v="23"/>
    <x v="4"/>
    <n v="1"/>
    <n v="72"/>
    <n v="34"/>
    <n v="0.05"/>
    <n v="68.400000000000006"/>
    <n v="34"/>
    <n v="34.4"/>
    <s v="['Bank Transfer' 'Credit Card' 'PayPal' ... 'Credit Card' 'Bank Transfer'_x000a_ 'Apple Pay']"/>
    <x v="0"/>
  </r>
  <r>
    <s v="O02000"/>
    <d v="2024-03-06T00:00:00"/>
    <x v="2"/>
    <x v="0"/>
    <m/>
    <x v="687"/>
    <x v="334"/>
    <x v="7"/>
    <s v="Glasgow"/>
    <s v="P018"/>
    <x v="5"/>
    <x v="4"/>
    <n v="1"/>
    <n v="45"/>
    <n v="19"/>
    <n v="0.15"/>
    <n v="38.25"/>
    <n v="19"/>
    <n v="19.25"/>
    <s v="['Bank Transfer' 'Credit Card' 'PayPal' ... 'Credit Card' 'Bank Transfer'_x000a_ 'Apple Pay']"/>
    <x v="0"/>
  </r>
  <r>
    <s v="O02059"/>
    <d v="2024-03-06T00:00:00"/>
    <x v="2"/>
    <x v="0"/>
    <m/>
    <x v="46"/>
    <x v="43"/>
    <x v="2"/>
    <s v="London"/>
    <s v="P002"/>
    <x v="15"/>
    <x v="5"/>
    <n v="3"/>
    <n v="149"/>
    <n v="91"/>
    <n v="0"/>
    <n v="447"/>
    <n v="273"/>
    <n v="174"/>
    <s v="['Bank Transfer' 'Credit Card' 'PayPal' ... 'Credit Card' 'Bank Transfer'_x000a_ 'Apple Pay']"/>
    <x v="1"/>
  </r>
  <r>
    <s v="O03113"/>
    <d v="2024-03-06T00:00:00"/>
    <x v="2"/>
    <x v="0"/>
    <m/>
    <x v="688"/>
    <x v="248"/>
    <x v="10"/>
    <s v="Norwich"/>
    <s v="P020"/>
    <x v="23"/>
    <x v="4"/>
    <n v="5"/>
    <n v="72"/>
    <n v="34"/>
    <n v="0"/>
    <n v="360"/>
    <n v="170"/>
    <n v="190"/>
    <s v="['Bank Transfer' 'Credit Card' 'PayPal' ... 'Credit Card' 'Bank Transfer'_x000a_ 'Apple Pay']"/>
    <x v="0"/>
  </r>
  <r>
    <s v="O03771"/>
    <d v="2024-03-06T00:00:00"/>
    <x v="2"/>
    <x v="0"/>
    <m/>
    <x v="689"/>
    <x v="320"/>
    <x v="3"/>
    <s v="Reading"/>
    <s v="P015"/>
    <x v="12"/>
    <x v="0"/>
    <n v="1"/>
    <n v="65"/>
    <n v="32"/>
    <n v="0.1"/>
    <n v="58.5"/>
    <n v="32"/>
    <n v="26.5"/>
    <s v="['Bank Transfer' 'Credit Card' 'PayPal' ... 'Credit Card' 'Bank Transfer'_x000a_ 'Apple Pay']"/>
    <x v="0"/>
  </r>
  <r>
    <s v="O04607"/>
    <d v="2024-03-06T00:00:00"/>
    <x v="2"/>
    <x v="0"/>
    <m/>
    <x v="690"/>
    <x v="175"/>
    <x v="10"/>
    <s v="Cambridge"/>
    <s v="P020"/>
    <x v="23"/>
    <x v="4"/>
    <n v="2"/>
    <n v="72"/>
    <n v="34"/>
    <n v="0"/>
    <n v="144"/>
    <n v="68"/>
    <n v="76"/>
    <s v="['Bank Transfer' 'Credit Card' 'PayPal' ... 'Credit Card' 'Bank Transfer'_x000a_ 'Apple Pay']"/>
    <x v="0"/>
  </r>
  <r>
    <s v="O04793"/>
    <d v="2024-03-06T00:00:00"/>
    <x v="2"/>
    <x v="0"/>
    <m/>
    <x v="160"/>
    <x v="143"/>
    <x v="0"/>
    <s v="Leicester"/>
    <s v="P013"/>
    <x v="0"/>
    <x v="0"/>
    <n v="2"/>
    <n v="120"/>
    <n v="63"/>
    <n v="0.1"/>
    <n v="216"/>
    <n v="126"/>
    <n v="90"/>
    <s v="['Bank Transfer' 'Credit Card' 'PayPal' ... 'Credit Card' 'Bank Transfer'_x000a_ 'Apple Pay']"/>
    <x v="1"/>
  </r>
  <r>
    <s v="O04825"/>
    <d v="2024-03-06T00:00:00"/>
    <x v="2"/>
    <x v="0"/>
    <m/>
    <x v="691"/>
    <x v="405"/>
    <x v="7"/>
    <s v="Glasgow"/>
    <s v="P014"/>
    <x v="17"/>
    <x v="0"/>
    <n v="1"/>
    <n v="25"/>
    <n v="11"/>
    <n v="0.15"/>
    <n v="21.25"/>
    <n v="11"/>
    <n v="10.25"/>
    <s v="['Bank Transfer' 'Credit Card' 'PayPal' ... 'Credit Card' 'Bank Transfer'_x000a_ 'Apple Pay']"/>
    <x v="0"/>
  </r>
  <r>
    <s v="O05492"/>
    <d v="2024-03-06T00:00:00"/>
    <x v="2"/>
    <x v="0"/>
    <m/>
    <x v="692"/>
    <x v="406"/>
    <x v="11"/>
    <s v="Newport"/>
    <s v="P022"/>
    <x v="8"/>
    <x v="2"/>
    <n v="3"/>
    <n v="35"/>
    <n v="16"/>
    <n v="0.1"/>
    <n v="94.5"/>
    <n v="48"/>
    <n v="46.5"/>
    <s v="['Bank Transfer' 'Credit Card' 'PayPal' ... 'Credit Card' 'Bank Transfer'_x000a_ 'Apple Pay']"/>
    <x v="0"/>
  </r>
  <r>
    <s v="O05887"/>
    <d v="2024-03-06T00:00:00"/>
    <x v="2"/>
    <x v="0"/>
    <m/>
    <x v="98"/>
    <x v="91"/>
    <x v="2"/>
    <s v="London"/>
    <s v="P006"/>
    <x v="16"/>
    <x v="3"/>
    <n v="1"/>
    <n v="99"/>
    <n v="58"/>
    <n v="0.05"/>
    <n v="94.05"/>
    <n v="58"/>
    <n v="36.049999999999997"/>
    <s v="['Bank Transfer' 'Credit Card' 'PayPal' ... 'Credit Card' 'Bank Transfer'_x000a_ 'Apple Pay']"/>
    <x v="1"/>
  </r>
  <r>
    <s v="O06892"/>
    <d v="2024-03-06T00:00:00"/>
    <x v="2"/>
    <x v="0"/>
    <m/>
    <x v="693"/>
    <x v="407"/>
    <x v="2"/>
    <s v="London"/>
    <s v="P013"/>
    <x v="0"/>
    <x v="0"/>
    <n v="2"/>
    <n v="120"/>
    <n v="63"/>
    <n v="0.05"/>
    <n v="228"/>
    <n v="126"/>
    <n v="102"/>
    <s v="['Bank Transfer' 'Credit Card' 'PayPal' ... 'Credit Card' 'Bank Transfer'_x000a_ 'Apple Pay']"/>
    <x v="0"/>
  </r>
  <r>
    <s v="O06945"/>
    <d v="2024-03-06T00:00:00"/>
    <x v="2"/>
    <x v="0"/>
    <m/>
    <x v="647"/>
    <x v="320"/>
    <x v="2"/>
    <s v="London"/>
    <s v="P020"/>
    <x v="23"/>
    <x v="4"/>
    <n v="2"/>
    <n v="72"/>
    <n v="34"/>
    <n v="0.1"/>
    <n v="129.6"/>
    <n v="68"/>
    <n v="61.6"/>
    <s v="['Bank Transfer' 'Credit Card' 'PayPal' ... 'Credit Card' 'Bank Transfer'_x000a_ 'Apple Pay']"/>
    <x v="1"/>
  </r>
  <r>
    <s v="O07049"/>
    <d v="2024-03-06T00:00:00"/>
    <x v="2"/>
    <x v="0"/>
    <m/>
    <x v="694"/>
    <x v="408"/>
    <x v="9"/>
    <s v="Wolverhampton"/>
    <s v="P004"/>
    <x v="22"/>
    <x v="5"/>
    <n v="1"/>
    <n v="55"/>
    <n v="27"/>
    <n v="0.1"/>
    <n v="49.5"/>
    <n v="27"/>
    <n v="22.5"/>
    <s v="['Bank Transfer' 'Credit Card' 'PayPal' ... 'Credit Card' 'Bank Transfer'_x000a_ 'Apple Pay']"/>
    <x v="0"/>
  </r>
  <r>
    <s v="O07140"/>
    <d v="2024-03-06T00:00:00"/>
    <x v="2"/>
    <x v="0"/>
    <m/>
    <x v="695"/>
    <x v="409"/>
    <x v="7"/>
    <s v="Glasgow"/>
    <s v="P006"/>
    <x v="16"/>
    <x v="3"/>
    <n v="4"/>
    <n v="99"/>
    <n v="58"/>
    <n v="0"/>
    <n v="396"/>
    <n v="232"/>
    <n v="164"/>
    <s v="['Bank Transfer' 'Credit Card' 'PayPal' ... 'Credit Card' 'Bank Transfer'_x000a_ 'Apple Pay']"/>
    <x v="0"/>
  </r>
  <r>
    <s v="O08854"/>
    <d v="2024-03-06T00:00:00"/>
    <x v="2"/>
    <x v="0"/>
    <m/>
    <x v="696"/>
    <x v="197"/>
    <x v="1"/>
    <s v="Preston"/>
    <s v="P023"/>
    <x v="2"/>
    <x v="2"/>
    <n v="1"/>
    <n v="42"/>
    <n v="20"/>
    <n v="0.15"/>
    <n v="35.700000000000003"/>
    <n v="20"/>
    <n v="15.7"/>
    <s v="['Bank Transfer' 'Credit Card' 'PayPal' ... 'Credit Card' 'Bank Transfer'_x000a_ 'Apple Pay']"/>
    <x v="0"/>
  </r>
  <r>
    <s v="O09253"/>
    <d v="2024-03-06T00:00:00"/>
    <x v="2"/>
    <x v="0"/>
    <m/>
    <x v="697"/>
    <x v="410"/>
    <x v="11"/>
    <s v="Cardiff"/>
    <s v="P015"/>
    <x v="12"/>
    <x v="0"/>
    <n v="2"/>
    <n v="65"/>
    <n v="32"/>
    <n v="0.1"/>
    <n v="117"/>
    <n v="64"/>
    <n v="53"/>
    <s v="['Bank Transfer' 'Credit Card' 'PayPal' ... 'Credit Card' 'Bank Transfer'_x000a_ 'Apple Pay']"/>
    <x v="0"/>
  </r>
  <r>
    <s v="O09497"/>
    <d v="2024-03-06T00:00:00"/>
    <x v="2"/>
    <x v="0"/>
    <m/>
    <x v="698"/>
    <x v="47"/>
    <x v="7"/>
    <s v="Edinburgh"/>
    <s v="P008"/>
    <x v="13"/>
    <x v="3"/>
    <n v="1"/>
    <n v="249"/>
    <n v="168"/>
    <n v="0.05"/>
    <n v="236.55"/>
    <n v="168"/>
    <n v="68.55"/>
    <s v="['Bank Transfer' 'Credit Card' 'PayPal' ... 'Credit Card' 'Bank Transfer'_x000a_ 'Apple Pay']"/>
    <x v="0"/>
  </r>
  <r>
    <s v="O09801"/>
    <d v="2024-03-06T00:00:00"/>
    <x v="2"/>
    <x v="0"/>
    <m/>
    <x v="699"/>
    <x v="411"/>
    <x v="4"/>
    <s v="York"/>
    <s v="P012"/>
    <x v="14"/>
    <x v="1"/>
    <n v="1"/>
    <n v="85"/>
    <n v="44"/>
    <n v="0.1"/>
    <n v="76.5"/>
    <n v="44"/>
    <n v="32.5"/>
    <s v="['Bank Transfer' 'Credit Card' 'PayPal' ... 'Credit Card' 'Bank Transfer'_x000a_ 'Apple Pay']"/>
    <x v="0"/>
  </r>
  <r>
    <s v="O00101"/>
    <d v="2024-03-07T00:00:00"/>
    <x v="2"/>
    <x v="0"/>
    <m/>
    <x v="98"/>
    <x v="91"/>
    <x v="2"/>
    <s v="London"/>
    <s v="P021"/>
    <x v="21"/>
    <x v="2"/>
    <n v="3"/>
    <n v="28"/>
    <n v="13"/>
    <n v="0"/>
    <n v="84"/>
    <n v="39"/>
    <n v="45"/>
    <s v="['Bank Transfer' 'Credit Card' 'PayPal' ... 'Credit Card' 'Bank Transfer'_x000a_ 'Apple Pay']"/>
    <x v="1"/>
  </r>
  <r>
    <s v="O00703"/>
    <d v="2024-03-07T00:00:00"/>
    <x v="2"/>
    <x v="0"/>
    <m/>
    <x v="617"/>
    <x v="383"/>
    <x v="2"/>
    <s v="London"/>
    <s v="P015"/>
    <x v="12"/>
    <x v="0"/>
    <n v="2"/>
    <n v="65"/>
    <n v="32"/>
    <n v="0.1"/>
    <n v="117"/>
    <n v="64"/>
    <n v="53"/>
    <s v="['Bank Transfer' 'Credit Card' 'PayPal' ... 'Credit Card' 'Bank Transfer'_x000a_ 'Apple Pay']"/>
    <x v="1"/>
  </r>
  <r>
    <s v="O00726"/>
    <d v="2024-03-07T00:00:00"/>
    <x v="2"/>
    <x v="0"/>
    <m/>
    <x v="700"/>
    <x v="412"/>
    <x v="1"/>
    <s v="Chester"/>
    <s v="P008"/>
    <x v="13"/>
    <x v="3"/>
    <n v="2"/>
    <n v="249"/>
    <n v="168"/>
    <n v="0"/>
    <n v="498"/>
    <n v="336"/>
    <n v="162"/>
    <s v="['Bank Transfer' 'Credit Card' 'PayPal' ... 'Credit Card' 'Bank Transfer'_x000a_ 'Apple Pay']"/>
    <x v="0"/>
  </r>
  <r>
    <s v="O00796"/>
    <d v="2024-03-07T00:00:00"/>
    <x v="2"/>
    <x v="0"/>
    <m/>
    <x v="379"/>
    <x v="277"/>
    <x v="5"/>
    <s v="Derry"/>
    <s v="P012"/>
    <x v="14"/>
    <x v="1"/>
    <n v="2"/>
    <n v="85"/>
    <n v="44"/>
    <n v="0"/>
    <n v="170"/>
    <n v="88"/>
    <n v="82"/>
    <s v="['Bank Transfer' 'Credit Card' 'PayPal' ... 'Credit Card' 'Bank Transfer'_x000a_ 'Apple Pay']"/>
    <x v="1"/>
  </r>
  <r>
    <s v="O01056"/>
    <d v="2024-03-07T00:00:00"/>
    <x v="2"/>
    <x v="0"/>
    <m/>
    <x v="701"/>
    <x v="413"/>
    <x v="3"/>
    <s v="Guildford"/>
    <s v="P023"/>
    <x v="2"/>
    <x v="2"/>
    <n v="2"/>
    <n v="42"/>
    <n v="20"/>
    <n v="0.1"/>
    <n v="75.599999999999994"/>
    <n v="40"/>
    <n v="35.6"/>
    <s v="['Bank Transfer' 'Credit Card' 'PayPal' ... 'Credit Card' 'Bank Transfer'_x000a_ 'Apple Pay']"/>
    <x v="0"/>
  </r>
  <r>
    <s v="O01557"/>
    <d v="2024-03-07T00:00:00"/>
    <x v="2"/>
    <x v="0"/>
    <m/>
    <x v="702"/>
    <x v="229"/>
    <x v="7"/>
    <s v="Glasgow"/>
    <s v="P009"/>
    <x v="1"/>
    <x v="1"/>
    <n v="2"/>
    <n v="95"/>
    <n v="54"/>
    <n v="0.1"/>
    <n v="171"/>
    <n v="108"/>
    <n v="63"/>
    <s v="['Bank Transfer' 'Credit Card' 'PayPal' ... 'Credit Card' 'Bank Transfer'_x000a_ 'Apple Pay']"/>
    <x v="0"/>
  </r>
  <r>
    <s v="O03856"/>
    <d v="2024-03-07T00:00:00"/>
    <x v="2"/>
    <x v="0"/>
    <m/>
    <x v="703"/>
    <x v="160"/>
    <x v="10"/>
    <s v="Ipswich"/>
    <s v="P015"/>
    <x v="12"/>
    <x v="0"/>
    <n v="2"/>
    <n v="65"/>
    <n v="32"/>
    <n v="0.1"/>
    <n v="117"/>
    <n v="64"/>
    <n v="53"/>
    <s v="['Bank Transfer' 'Credit Card' 'PayPal' ... 'Credit Card' 'Bank Transfer'_x000a_ 'Apple Pay']"/>
    <x v="0"/>
  </r>
  <r>
    <s v="O03990"/>
    <d v="2024-03-07T00:00:00"/>
    <x v="2"/>
    <x v="0"/>
    <m/>
    <x v="704"/>
    <x v="191"/>
    <x v="6"/>
    <s v="Bristol"/>
    <s v="P003"/>
    <x v="19"/>
    <x v="5"/>
    <n v="2"/>
    <n v="69"/>
    <n v="37"/>
    <n v="0.05"/>
    <n v="131.1"/>
    <n v="74"/>
    <n v="57.1"/>
    <s v="['Bank Transfer' 'Credit Card' 'PayPal' ... 'Credit Card' 'Bank Transfer'_x000a_ 'Apple Pay']"/>
    <x v="0"/>
  </r>
  <r>
    <s v="O05152"/>
    <d v="2024-03-07T00:00:00"/>
    <x v="2"/>
    <x v="0"/>
    <m/>
    <x v="705"/>
    <x v="398"/>
    <x v="8"/>
    <s v="Sunderland"/>
    <s v="P015"/>
    <x v="12"/>
    <x v="0"/>
    <n v="1"/>
    <n v="65"/>
    <n v="32"/>
    <n v="0.15"/>
    <n v="55.25"/>
    <n v="32"/>
    <n v="23.25"/>
    <s v="['Bank Transfer' 'Credit Card' 'PayPal' ... 'Credit Card' 'Bank Transfer'_x000a_ 'Apple Pay']"/>
    <x v="0"/>
  </r>
  <r>
    <s v="O05432"/>
    <d v="2024-03-07T00:00:00"/>
    <x v="2"/>
    <x v="0"/>
    <m/>
    <x v="276"/>
    <x v="175"/>
    <x v="3"/>
    <s v="Oxford"/>
    <s v="P002"/>
    <x v="15"/>
    <x v="5"/>
    <n v="3"/>
    <n v="149"/>
    <n v="91"/>
    <n v="0"/>
    <n v="447"/>
    <n v="273"/>
    <n v="174"/>
    <s v="['Bank Transfer' 'Credit Card' 'PayPal' ... 'Credit Card' 'Bank Transfer'_x000a_ 'Apple Pay']"/>
    <x v="1"/>
  </r>
  <r>
    <s v="O05688"/>
    <d v="2024-03-07T00:00:00"/>
    <x v="2"/>
    <x v="0"/>
    <m/>
    <x v="232"/>
    <x v="194"/>
    <x v="7"/>
    <s v="Dundee"/>
    <s v="P019"/>
    <x v="20"/>
    <x v="4"/>
    <n v="2"/>
    <n v="85"/>
    <n v="41"/>
    <n v="0.05"/>
    <n v="161.5"/>
    <n v="82"/>
    <n v="79.5"/>
    <s v="['Bank Transfer' 'Credit Card' 'PayPal' ... 'Credit Card' 'Bank Transfer'_x000a_ 'Apple Pay']"/>
    <x v="1"/>
  </r>
  <r>
    <s v="O08506"/>
    <d v="2024-03-07T00:00:00"/>
    <x v="2"/>
    <x v="0"/>
    <m/>
    <x v="706"/>
    <x v="414"/>
    <x v="6"/>
    <s v="Plymouth"/>
    <s v="P016"/>
    <x v="4"/>
    <x v="0"/>
    <n v="3"/>
    <n v="78"/>
    <n v="39"/>
    <n v="0.1"/>
    <n v="210.6"/>
    <n v="117"/>
    <n v="93.6"/>
    <s v="['Bank Transfer' 'Credit Card' 'PayPal' ... 'Credit Card' 'Bank Transfer'_x000a_ 'Apple Pay']"/>
    <x v="0"/>
  </r>
  <r>
    <s v="O00021"/>
    <d v="2024-03-08T00:00:00"/>
    <x v="2"/>
    <x v="0"/>
    <m/>
    <x v="707"/>
    <x v="88"/>
    <x v="10"/>
    <s v="Cambridge"/>
    <s v="P020"/>
    <x v="23"/>
    <x v="4"/>
    <n v="3"/>
    <n v="72"/>
    <n v="34"/>
    <n v="0"/>
    <n v="216"/>
    <n v="102"/>
    <n v="114"/>
    <s v="['Bank Transfer' 'Credit Card' 'PayPal' ... 'Credit Card' 'Bank Transfer'_x000a_ 'Apple Pay']"/>
    <x v="0"/>
  </r>
  <r>
    <s v="O00170"/>
    <d v="2024-03-08T00:00:00"/>
    <x v="2"/>
    <x v="0"/>
    <m/>
    <x v="181"/>
    <x v="161"/>
    <x v="7"/>
    <s v="Edinburgh"/>
    <s v="P010"/>
    <x v="18"/>
    <x v="1"/>
    <n v="1"/>
    <n v="32"/>
    <n v="14"/>
    <n v="0.1"/>
    <n v="28.8"/>
    <n v="14"/>
    <n v="14.8"/>
    <s v="['Bank Transfer' 'Credit Card' 'PayPal' ... 'Credit Card' 'Bank Transfer'_x000a_ 'Apple Pay']"/>
    <x v="1"/>
  </r>
  <r>
    <s v="O00378"/>
    <d v="2024-03-08T00:00:00"/>
    <x v="2"/>
    <x v="0"/>
    <m/>
    <x v="419"/>
    <x v="302"/>
    <x v="10"/>
    <s v="Colchester"/>
    <s v="P010"/>
    <x v="18"/>
    <x v="1"/>
    <n v="2"/>
    <n v="32"/>
    <n v="14"/>
    <n v="0.05"/>
    <n v="60.8"/>
    <n v="28"/>
    <n v="32.799999999999997"/>
    <s v="['Bank Transfer' 'Credit Card' 'PayPal' ... 'Credit Card' 'Bank Transfer'_x000a_ 'Apple Pay']"/>
    <x v="1"/>
  </r>
  <r>
    <s v="O01461"/>
    <d v="2024-03-08T00:00:00"/>
    <x v="2"/>
    <x v="0"/>
    <m/>
    <x v="708"/>
    <x v="5"/>
    <x v="3"/>
    <s v="Guildford"/>
    <s v="P011"/>
    <x v="6"/>
    <x v="1"/>
    <n v="1"/>
    <n v="79"/>
    <n v="42"/>
    <n v="0.15"/>
    <n v="67.150000000000006"/>
    <n v="42"/>
    <n v="25.15"/>
    <m/>
    <x v="0"/>
  </r>
  <r>
    <s v="O01744"/>
    <d v="2024-03-08T00:00:00"/>
    <x v="2"/>
    <x v="0"/>
    <m/>
    <x v="709"/>
    <x v="415"/>
    <x v="10"/>
    <s v="Norwich"/>
    <s v="P003"/>
    <x v="19"/>
    <x v="5"/>
    <n v="1"/>
    <n v="69"/>
    <n v="37"/>
    <n v="0.1"/>
    <n v="62.1"/>
    <n v="37"/>
    <n v="25.1"/>
    <s v="['Bank Transfer' 'Credit Card' 'PayPal' ... 'Credit Card' 'Bank Transfer'_x000a_ 'Apple Pay']"/>
    <x v="0"/>
  </r>
  <r>
    <s v="O01999"/>
    <d v="2024-03-08T00:00:00"/>
    <x v="2"/>
    <x v="0"/>
    <m/>
    <x v="187"/>
    <x v="149"/>
    <x v="10"/>
    <s v="Ipswich"/>
    <s v="P017"/>
    <x v="10"/>
    <x v="4"/>
    <n v="2"/>
    <n v="58"/>
    <n v="25"/>
    <n v="0.05"/>
    <n v="110.2"/>
    <n v="50"/>
    <n v="60.2"/>
    <s v="['Bank Transfer' 'Credit Card' 'PayPal' ... 'Credit Card' 'Bank Transfer'_x000a_ 'Apple Pay']"/>
    <x v="1"/>
  </r>
  <r>
    <s v="O02071"/>
    <d v="2024-03-08T00:00:00"/>
    <x v="2"/>
    <x v="0"/>
    <m/>
    <x v="557"/>
    <x v="360"/>
    <x v="11"/>
    <s v="Swansea"/>
    <s v="P003"/>
    <x v="19"/>
    <x v="5"/>
    <n v="2"/>
    <n v="69"/>
    <n v="37"/>
    <n v="0.05"/>
    <n v="131.1"/>
    <n v="74"/>
    <n v="57.1"/>
    <s v="['Bank Transfer' 'Credit Card' 'PayPal' ... 'Credit Card' 'Bank Transfer'_x000a_ 'Apple Pay']"/>
    <x v="1"/>
  </r>
  <r>
    <s v="O03345"/>
    <d v="2024-03-08T00:00:00"/>
    <x v="2"/>
    <x v="0"/>
    <m/>
    <x v="403"/>
    <x v="240"/>
    <x v="1"/>
    <s v="Manchester"/>
    <s v="P003"/>
    <x v="19"/>
    <x v="5"/>
    <n v="2"/>
    <n v="69"/>
    <n v="37"/>
    <n v="0.05"/>
    <n v="131.1"/>
    <n v="74"/>
    <n v="57.1"/>
    <s v="['Bank Transfer' 'Credit Card' 'PayPal' ... 'Credit Card' 'Bank Transfer'_x000a_ 'Apple Pay']"/>
    <x v="1"/>
  </r>
  <r>
    <s v="O04829"/>
    <d v="2024-03-08T00:00:00"/>
    <x v="2"/>
    <x v="0"/>
    <m/>
    <x v="20"/>
    <x v="20"/>
    <x v="2"/>
    <s v="London"/>
    <s v="P003"/>
    <x v="19"/>
    <x v="5"/>
    <n v="3"/>
    <n v="69"/>
    <n v="37"/>
    <n v="0.05"/>
    <n v="196.65"/>
    <n v="111"/>
    <n v="85.65"/>
    <s v="['Bank Transfer' 'Credit Card' 'PayPal' ... 'Credit Card' 'Bank Transfer'_x000a_ 'Apple Pay']"/>
    <x v="1"/>
  </r>
  <r>
    <s v="O04961"/>
    <d v="2024-03-08T00:00:00"/>
    <x v="2"/>
    <x v="0"/>
    <m/>
    <x v="710"/>
    <x v="20"/>
    <x v="6"/>
    <s v="Plymouth"/>
    <s v="P013"/>
    <x v="0"/>
    <x v="0"/>
    <n v="2"/>
    <n v="120"/>
    <n v="63"/>
    <n v="0.1"/>
    <n v="216"/>
    <n v="126"/>
    <n v="90"/>
    <s v="['Bank Transfer' 'Credit Card' 'PayPal' ... 'Credit Card' 'Bank Transfer'_x000a_ 'Apple Pay']"/>
    <x v="0"/>
  </r>
  <r>
    <s v="O05103"/>
    <d v="2024-03-08T00:00:00"/>
    <x v="2"/>
    <x v="0"/>
    <m/>
    <x v="711"/>
    <x v="117"/>
    <x v="8"/>
    <s v="Middlesbrough"/>
    <s v="P012"/>
    <x v="14"/>
    <x v="1"/>
    <n v="1"/>
    <n v="85"/>
    <n v="44"/>
    <n v="0"/>
    <n v="85"/>
    <n v="44"/>
    <n v="41"/>
    <s v="['Bank Transfer' 'Credit Card' 'PayPal' ... 'Credit Card' 'Bank Transfer'_x000a_ 'Apple Pay']"/>
    <x v="0"/>
  </r>
  <r>
    <s v="O05468"/>
    <d v="2024-03-08T00:00:00"/>
    <x v="2"/>
    <x v="0"/>
    <m/>
    <x v="712"/>
    <x v="40"/>
    <x v="2"/>
    <s v="London"/>
    <s v="P007"/>
    <x v="7"/>
    <x v="3"/>
    <n v="1"/>
    <n v="129"/>
    <n v="78"/>
    <n v="0.05"/>
    <n v="122.55"/>
    <n v="78"/>
    <n v="44.55"/>
    <s v="['Bank Transfer' 'Credit Card' 'PayPal' ... 'Credit Card' 'Bank Transfer'_x000a_ 'Apple Pay']"/>
    <x v="0"/>
  </r>
  <r>
    <s v="O05550"/>
    <d v="2024-03-08T00:00:00"/>
    <x v="2"/>
    <x v="0"/>
    <m/>
    <x v="713"/>
    <x v="249"/>
    <x v="6"/>
    <s v="Exeter"/>
    <s v="P003"/>
    <x v="19"/>
    <x v="5"/>
    <n v="1"/>
    <n v="69"/>
    <n v="37"/>
    <n v="0.15"/>
    <n v="58.65"/>
    <n v="37"/>
    <n v="21.65"/>
    <s v="['Bank Transfer' 'Credit Card' 'PayPal' ... 'Credit Card' 'Bank Transfer'_x000a_ 'Apple Pay']"/>
    <x v="0"/>
  </r>
  <r>
    <s v="O05965"/>
    <d v="2024-03-08T00:00:00"/>
    <x v="2"/>
    <x v="0"/>
    <m/>
    <x v="87"/>
    <x v="5"/>
    <x v="8"/>
    <s v="Newcastle"/>
    <s v="P017"/>
    <x v="10"/>
    <x v="4"/>
    <n v="2"/>
    <n v="58"/>
    <n v="25"/>
    <n v="0.05"/>
    <n v="110.2"/>
    <n v="50"/>
    <n v="60.2"/>
    <s v="['Bank Transfer' 'Credit Card' 'PayPal' ... 'Credit Card' 'Bank Transfer'_x000a_ 'Apple Pay']"/>
    <x v="1"/>
  </r>
  <r>
    <s v="O06065"/>
    <d v="2024-03-08T00:00:00"/>
    <x v="2"/>
    <x v="0"/>
    <m/>
    <x v="240"/>
    <x v="36"/>
    <x v="2"/>
    <s v="London"/>
    <s v="P006"/>
    <x v="16"/>
    <x v="3"/>
    <n v="5"/>
    <n v="99"/>
    <n v="58"/>
    <n v="0"/>
    <n v="495"/>
    <n v="290"/>
    <n v="205"/>
    <s v="['Bank Transfer' 'Credit Card' 'PayPal' ... 'Credit Card' 'Bank Transfer'_x000a_ 'Apple Pay']"/>
    <x v="1"/>
  </r>
  <r>
    <s v="O09121"/>
    <d v="2024-03-08T00:00:00"/>
    <x v="2"/>
    <x v="0"/>
    <m/>
    <x v="714"/>
    <x v="74"/>
    <x v="6"/>
    <s v="Exeter"/>
    <s v="P008"/>
    <x v="13"/>
    <x v="3"/>
    <n v="1"/>
    <n v="249"/>
    <n v="168"/>
    <n v="0.05"/>
    <n v="236.55"/>
    <n v="168"/>
    <n v="68.55"/>
    <s v="['Bank Transfer' 'Credit Card' 'PayPal' ... 'Credit Card' 'Bank Transfer'_x000a_ 'Apple Pay']"/>
    <x v="0"/>
  </r>
  <r>
    <s v="O00431"/>
    <d v="2024-03-09T00:00:00"/>
    <x v="2"/>
    <x v="0"/>
    <m/>
    <x v="715"/>
    <x v="416"/>
    <x v="2"/>
    <s v="London"/>
    <s v="P003"/>
    <x v="19"/>
    <x v="5"/>
    <n v="4"/>
    <n v="69"/>
    <n v="37"/>
    <n v="0.15"/>
    <n v="234.6"/>
    <n v="148"/>
    <n v="86.6"/>
    <s v="['Bank Transfer' 'Credit Card' 'PayPal' ... 'Credit Card' 'Bank Transfer'_x000a_ 'Apple Pay']"/>
    <x v="0"/>
  </r>
  <r>
    <s v="O01583"/>
    <d v="2024-03-09T00:00:00"/>
    <x v="2"/>
    <x v="0"/>
    <m/>
    <x v="716"/>
    <x v="53"/>
    <x v="7"/>
    <s v="Aberdeen"/>
    <s v="P010"/>
    <x v="18"/>
    <x v="1"/>
    <n v="2"/>
    <n v="32"/>
    <n v="14"/>
    <n v="0.1"/>
    <n v="57.6"/>
    <n v="28"/>
    <n v="29.6"/>
    <s v="['Bank Transfer' 'Credit Card' 'PayPal' ... 'Credit Card' 'Bank Transfer'_x000a_ 'Apple Pay']"/>
    <x v="0"/>
  </r>
  <r>
    <s v="O01638"/>
    <d v="2024-03-09T00:00:00"/>
    <x v="2"/>
    <x v="0"/>
    <m/>
    <x v="717"/>
    <x v="376"/>
    <x v="3"/>
    <s v="Brighton"/>
    <s v="P007"/>
    <x v="7"/>
    <x v="3"/>
    <n v="2"/>
    <n v="129"/>
    <n v="78"/>
    <n v="0"/>
    <n v="258"/>
    <n v="156"/>
    <n v="102"/>
    <s v="['Bank Transfer' 'Credit Card' 'PayPal' ... 'Credit Card' 'Bank Transfer'_x000a_ 'Apple Pay']"/>
    <x v="0"/>
  </r>
  <r>
    <s v="O02166"/>
    <d v="2024-03-09T00:00:00"/>
    <x v="2"/>
    <x v="0"/>
    <m/>
    <x v="291"/>
    <x v="132"/>
    <x v="4"/>
    <s v="Sheffield"/>
    <s v="P006"/>
    <x v="16"/>
    <x v="3"/>
    <n v="1"/>
    <n v="99"/>
    <n v="58"/>
    <n v="0.2"/>
    <n v="79.2"/>
    <n v="58"/>
    <n v="21.2"/>
    <s v="['Bank Transfer' 'Credit Card' 'PayPal' ... 'Credit Card' 'Bank Transfer'_x000a_ 'Apple Pay']"/>
    <x v="1"/>
  </r>
  <r>
    <s v="O02742"/>
    <d v="2024-03-09T00:00:00"/>
    <x v="2"/>
    <x v="0"/>
    <m/>
    <x v="614"/>
    <x v="171"/>
    <x v="5"/>
    <s v="Lisburn"/>
    <s v="P011"/>
    <x v="6"/>
    <x v="1"/>
    <n v="3"/>
    <n v="79"/>
    <n v="42"/>
    <n v="0.2"/>
    <n v="189.6"/>
    <n v="126"/>
    <n v="63.6"/>
    <s v="['Bank Transfer' 'Credit Card' 'PayPal' ... 'Credit Card' 'Bank Transfer'_x000a_ 'Apple Pay']"/>
    <x v="1"/>
  </r>
  <r>
    <s v="O03035"/>
    <d v="2024-03-09T00:00:00"/>
    <x v="2"/>
    <x v="0"/>
    <m/>
    <x v="718"/>
    <x v="312"/>
    <x v="1"/>
    <s v="Preston"/>
    <s v="P002"/>
    <x v="15"/>
    <x v="5"/>
    <n v="1"/>
    <n v="149"/>
    <n v="91"/>
    <n v="0.15"/>
    <n v="126.65"/>
    <n v="91"/>
    <n v="35.65"/>
    <s v="['Bank Transfer' 'Credit Card' 'PayPal' ... 'Credit Card' 'Bank Transfer'_x000a_ 'Apple Pay']"/>
    <x v="0"/>
  </r>
  <r>
    <s v="O03247"/>
    <d v="2024-03-09T00:00:00"/>
    <x v="2"/>
    <x v="0"/>
    <m/>
    <x v="719"/>
    <x v="325"/>
    <x v="1"/>
    <s v="Chester"/>
    <s v="P008"/>
    <x v="13"/>
    <x v="3"/>
    <n v="1"/>
    <n v="249"/>
    <n v="168"/>
    <n v="0.15"/>
    <n v="211.65"/>
    <n v="168"/>
    <n v="43.65"/>
    <s v="['Bank Transfer' 'Credit Card' 'PayPal' ... 'Credit Card' 'Bank Transfer'_x000a_ 'Apple Pay']"/>
    <x v="0"/>
  </r>
  <r>
    <s v="O03435"/>
    <d v="2024-03-09T00:00:00"/>
    <x v="2"/>
    <x v="0"/>
    <m/>
    <x v="211"/>
    <x v="105"/>
    <x v="7"/>
    <s v="Glasgow"/>
    <s v="P002"/>
    <x v="15"/>
    <x v="5"/>
    <n v="1"/>
    <n v="149"/>
    <n v="91"/>
    <n v="0.15"/>
    <n v="126.65"/>
    <n v="91"/>
    <n v="35.65"/>
    <s v="['Bank Transfer' 'Credit Card' 'PayPal' ... 'Credit Card' 'Bank Transfer'_x000a_ 'Apple Pay']"/>
    <x v="1"/>
  </r>
  <r>
    <s v="O04767"/>
    <d v="2024-03-09T00:00:00"/>
    <x v="2"/>
    <x v="0"/>
    <m/>
    <x v="720"/>
    <x v="417"/>
    <x v="4"/>
    <s v="York"/>
    <s v="P004"/>
    <x v="22"/>
    <x v="5"/>
    <n v="2"/>
    <n v="55"/>
    <n v="27"/>
    <n v="0"/>
    <n v="110"/>
    <n v="54"/>
    <n v="56"/>
    <s v="['Bank Transfer' 'Credit Card' 'PayPal' ... 'Credit Card' 'Bank Transfer'_x000a_ 'Apple Pay']"/>
    <x v="0"/>
  </r>
  <r>
    <s v="O06951"/>
    <d v="2024-03-09T00:00:00"/>
    <x v="2"/>
    <x v="0"/>
    <m/>
    <x v="721"/>
    <x v="418"/>
    <x v="3"/>
    <s v="Reading"/>
    <s v="P015"/>
    <x v="12"/>
    <x v="0"/>
    <n v="2"/>
    <n v="65"/>
    <n v="32"/>
    <n v="0"/>
    <n v="130"/>
    <n v="64"/>
    <n v="66"/>
    <s v="['Bank Transfer' 'Credit Card' 'PayPal' ... 'Credit Card' 'Bank Transfer'_x000a_ 'Apple Pay']"/>
    <x v="0"/>
  </r>
  <r>
    <s v="O08157"/>
    <d v="2024-03-09T00:00:00"/>
    <x v="2"/>
    <x v="0"/>
    <m/>
    <x v="722"/>
    <x v="419"/>
    <x v="2"/>
    <s v="London"/>
    <s v="P009"/>
    <x v="1"/>
    <x v="1"/>
    <n v="1"/>
    <n v="95"/>
    <n v="54"/>
    <n v="0"/>
    <n v="95"/>
    <n v="54"/>
    <n v="41"/>
    <s v="['Bank Transfer' 'Credit Card' 'PayPal' ... 'Credit Card' 'Bank Transfer'_x000a_ 'Apple Pay']"/>
    <x v="0"/>
  </r>
  <r>
    <s v="O09527"/>
    <d v="2024-03-09T00:00:00"/>
    <x v="2"/>
    <x v="0"/>
    <m/>
    <x v="723"/>
    <x v="219"/>
    <x v="6"/>
    <s v="Plymouth"/>
    <s v="P011"/>
    <x v="6"/>
    <x v="1"/>
    <n v="1"/>
    <n v="79"/>
    <n v="42"/>
    <n v="0.05"/>
    <n v="75.05"/>
    <n v="42"/>
    <n v="33.049999999999997"/>
    <s v="['Bank Transfer' 'Credit Card' 'PayPal' ... 'Credit Card' 'Bank Transfer'_x000a_ 'Apple Pay']"/>
    <x v="0"/>
  </r>
  <r>
    <s v="O00429"/>
    <d v="2024-03-10T00:00:00"/>
    <x v="2"/>
    <x v="0"/>
    <m/>
    <x v="99"/>
    <x v="92"/>
    <x v="2"/>
    <s v="London"/>
    <s v="P014"/>
    <x v="17"/>
    <x v="0"/>
    <n v="2"/>
    <n v="25"/>
    <n v="11"/>
    <n v="0"/>
    <n v="50"/>
    <n v="22"/>
    <n v="28"/>
    <s v="['Bank Transfer' 'Credit Card' 'PayPal' ... 'Credit Card' 'Bank Transfer'_x000a_ 'Apple Pay']"/>
    <x v="1"/>
  </r>
  <r>
    <s v="O01690"/>
    <d v="2024-03-10T00:00:00"/>
    <x v="2"/>
    <x v="0"/>
    <m/>
    <x v="706"/>
    <x v="414"/>
    <x v="6"/>
    <s v="Plymouth"/>
    <s v="P017"/>
    <x v="10"/>
    <x v="4"/>
    <n v="2"/>
    <n v="58"/>
    <n v="25"/>
    <n v="0.1"/>
    <n v="104.4"/>
    <n v="50"/>
    <n v="54.4"/>
    <s v="['Bank Transfer' 'Credit Card' 'PayPal' ... 'Credit Card' 'Bank Transfer'_x000a_ 'Apple Pay']"/>
    <x v="1"/>
  </r>
  <r>
    <s v="O01776"/>
    <d v="2024-03-10T00:00:00"/>
    <x v="2"/>
    <x v="0"/>
    <m/>
    <x v="528"/>
    <x v="86"/>
    <x v="9"/>
    <s v="Wolverhampton"/>
    <s v="P009"/>
    <x v="1"/>
    <x v="1"/>
    <n v="1"/>
    <n v="95"/>
    <n v="54"/>
    <n v="0"/>
    <n v="95"/>
    <n v="54"/>
    <n v="41"/>
    <s v="['Bank Transfer' 'Credit Card' 'PayPal' ... 'Credit Card' 'Bank Transfer'_x000a_ 'Apple Pay']"/>
    <x v="1"/>
  </r>
  <r>
    <s v="O01848"/>
    <d v="2024-03-10T00:00:00"/>
    <x v="2"/>
    <x v="0"/>
    <m/>
    <x v="222"/>
    <x v="10"/>
    <x v="6"/>
    <s v="Bristol"/>
    <s v="P003"/>
    <x v="19"/>
    <x v="5"/>
    <n v="2"/>
    <n v="69"/>
    <n v="37"/>
    <n v="0.1"/>
    <n v="124.2"/>
    <n v="74"/>
    <n v="50.2"/>
    <s v="['Bank Transfer' 'Credit Card' 'PayPal' ... 'Credit Card' 'Bank Transfer'_x000a_ 'Apple Pay']"/>
    <x v="1"/>
  </r>
  <r>
    <s v="O02658"/>
    <d v="2024-03-10T00:00:00"/>
    <x v="2"/>
    <x v="0"/>
    <m/>
    <x v="724"/>
    <x v="420"/>
    <x v="2"/>
    <s v="London"/>
    <s v="P020"/>
    <x v="23"/>
    <x v="4"/>
    <n v="3"/>
    <n v="72"/>
    <n v="34"/>
    <n v="0"/>
    <n v="216"/>
    <n v="102"/>
    <n v="114"/>
    <s v="['Bank Transfer' 'Credit Card' 'PayPal' ... 'Credit Card' 'Bank Transfer'_x000a_ 'Apple Pay']"/>
    <x v="0"/>
  </r>
  <r>
    <s v="O02935"/>
    <d v="2024-03-10T00:00:00"/>
    <x v="2"/>
    <x v="0"/>
    <m/>
    <x v="268"/>
    <x v="218"/>
    <x v="5"/>
    <s v="Newry"/>
    <s v="P021"/>
    <x v="21"/>
    <x v="2"/>
    <n v="1"/>
    <n v="28"/>
    <n v="13"/>
    <n v="0"/>
    <n v="28"/>
    <n v="13"/>
    <n v="15"/>
    <s v="['Bank Transfer' 'Credit Card' 'PayPal' ... 'Credit Card' 'Bank Transfer'_x000a_ 'Apple Pay']"/>
    <x v="1"/>
  </r>
  <r>
    <s v="O03011"/>
    <d v="2024-03-10T00:00:00"/>
    <x v="2"/>
    <x v="0"/>
    <m/>
    <x v="421"/>
    <x v="87"/>
    <x v="6"/>
    <s v="Exeter"/>
    <s v="P004"/>
    <x v="22"/>
    <x v="5"/>
    <n v="2"/>
    <n v="55"/>
    <n v="27"/>
    <n v="0.05"/>
    <n v="104.5"/>
    <n v="54"/>
    <n v="50.5"/>
    <s v="['Bank Transfer' 'Credit Card' 'PayPal' ... 'Credit Card' 'Bank Transfer'_x000a_ 'Apple Pay']"/>
    <x v="1"/>
  </r>
  <r>
    <s v="O04091"/>
    <d v="2024-03-10T00:00:00"/>
    <x v="2"/>
    <x v="0"/>
    <m/>
    <x v="212"/>
    <x v="180"/>
    <x v="3"/>
    <s v="Guildford"/>
    <s v="P021"/>
    <x v="21"/>
    <x v="2"/>
    <n v="1"/>
    <n v="28"/>
    <n v="13"/>
    <n v="0.15"/>
    <n v="23.8"/>
    <n v="13"/>
    <n v="10.8"/>
    <s v="['Bank Transfer' 'Credit Card' 'PayPal' ... 'Credit Card' 'Bank Transfer'_x000a_ 'Apple Pay']"/>
    <x v="1"/>
  </r>
  <r>
    <s v="O04643"/>
    <d v="2024-03-10T00:00:00"/>
    <x v="2"/>
    <x v="0"/>
    <m/>
    <x v="725"/>
    <x v="88"/>
    <x v="3"/>
    <m/>
    <s v="P006"/>
    <x v="16"/>
    <x v="3"/>
    <n v="2"/>
    <n v="99"/>
    <n v="58"/>
    <n v="0"/>
    <n v="198"/>
    <n v="116"/>
    <n v="82"/>
    <s v="['Bank Transfer' 'Credit Card' 'PayPal' ... 'Credit Card' 'Bank Transfer'_x000a_ 'Apple Pay']"/>
    <x v="0"/>
  </r>
  <r>
    <s v="O04889"/>
    <d v="2024-03-10T00:00:00"/>
    <x v="2"/>
    <x v="0"/>
    <m/>
    <x v="643"/>
    <x v="246"/>
    <x v="1"/>
    <s v="Preston"/>
    <s v="P003"/>
    <x v="19"/>
    <x v="5"/>
    <n v="1"/>
    <n v="69"/>
    <n v="37"/>
    <n v="0.05"/>
    <n v="65.55"/>
    <n v="37"/>
    <n v="28.55"/>
    <s v="['Bank Transfer' 'Credit Card' 'PayPal' ... 'Credit Card' 'Bank Transfer'_x000a_ 'Apple Pay']"/>
    <x v="1"/>
  </r>
  <r>
    <s v="O05142"/>
    <d v="2024-03-10T00:00:00"/>
    <x v="2"/>
    <x v="0"/>
    <m/>
    <x v="194"/>
    <x v="171"/>
    <x v="7"/>
    <s v="Dundee"/>
    <s v="P001"/>
    <x v="9"/>
    <x v="5"/>
    <n v="1"/>
    <n v="89"/>
    <n v="48"/>
    <n v="0.05"/>
    <n v="84.55"/>
    <n v="48"/>
    <n v="36.549999999999997"/>
    <s v="['Bank Transfer' 'Credit Card' 'PayPal' ... 'Credit Card' 'Bank Transfer'_x000a_ 'Apple Pay']"/>
    <x v="1"/>
  </r>
  <r>
    <s v="O00405"/>
    <d v="2024-03-11T00:00:00"/>
    <x v="2"/>
    <x v="0"/>
    <m/>
    <x v="726"/>
    <x v="198"/>
    <x v="1"/>
    <s v="Manchester"/>
    <s v="P003"/>
    <x v="19"/>
    <x v="5"/>
    <n v="3"/>
    <n v="69"/>
    <n v="37"/>
    <n v="0.15"/>
    <n v="175.95"/>
    <n v="111"/>
    <n v="64.95"/>
    <s v="['Bank Transfer' 'Credit Card' 'PayPal' ... 'Credit Card' 'Bank Transfer'_x000a_ 'Apple Pay']"/>
    <x v="0"/>
  </r>
  <r>
    <s v="O01114"/>
    <d v="2024-03-11T00:00:00"/>
    <x v="2"/>
    <x v="0"/>
    <m/>
    <x v="626"/>
    <x v="33"/>
    <x v="1"/>
    <s v="Liverpool"/>
    <s v="P003"/>
    <x v="19"/>
    <x v="5"/>
    <n v="1"/>
    <n v="69"/>
    <n v="37"/>
    <n v="0"/>
    <n v="69"/>
    <n v="37"/>
    <n v="32"/>
    <s v="['Bank Transfer' 'Credit Card' 'PayPal' ... 'Credit Card' 'Bank Transfer'_x000a_ 'Apple Pay']"/>
    <x v="1"/>
  </r>
  <r>
    <s v="O02269"/>
    <d v="2024-03-11T00:00:00"/>
    <x v="2"/>
    <x v="0"/>
    <m/>
    <x v="727"/>
    <x v="421"/>
    <x v="9"/>
    <s v="Wolverhampton"/>
    <s v="P010"/>
    <x v="18"/>
    <x v="1"/>
    <n v="1"/>
    <n v="32"/>
    <n v="14"/>
    <n v="0.1"/>
    <n v="28.8"/>
    <n v="14"/>
    <n v="14.8"/>
    <s v="['Bank Transfer' 'Credit Card' 'PayPal' ... 'Credit Card' 'Bank Transfer'_x000a_ 'Apple Pay']"/>
    <x v="0"/>
  </r>
  <r>
    <s v="O03594"/>
    <d v="2024-03-11T00:00:00"/>
    <x v="2"/>
    <x v="0"/>
    <m/>
    <x v="348"/>
    <x v="58"/>
    <x v="4"/>
    <s v="Hull"/>
    <s v="P007"/>
    <x v="7"/>
    <x v="3"/>
    <n v="1"/>
    <n v="129"/>
    <n v="78"/>
    <n v="0.1"/>
    <n v="116.1"/>
    <n v="78"/>
    <n v="38.1"/>
    <s v="['Bank Transfer' 'Credit Card' 'PayPal' ... 'Credit Card' 'Bank Transfer'_x000a_ 'Apple Pay']"/>
    <x v="1"/>
  </r>
  <r>
    <s v="O03731"/>
    <d v="2024-03-11T00:00:00"/>
    <x v="2"/>
    <x v="0"/>
    <m/>
    <x v="728"/>
    <x v="422"/>
    <x v="1"/>
    <s v="Chester"/>
    <s v="P003"/>
    <x v="19"/>
    <x v="5"/>
    <n v="2"/>
    <n v="69"/>
    <n v="37"/>
    <n v="0.1"/>
    <n v="124.2"/>
    <n v="74"/>
    <n v="50.2"/>
    <s v="['Bank Transfer' 'Credit Card' 'PayPal' ... 'Credit Card' 'Bank Transfer'_x000a_ 'Apple Pay']"/>
    <x v="0"/>
  </r>
  <r>
    <s v="O04735"/>
    <d v="2024-03-11T00:00:00"/>
    <x v="2"/>
    <x v="0"/>
    <m/>
    <x v="240"/>
    <x v="36"/>
    <x v="2"/>
    <s v="London"/>
    <s v="P002"/>
    <x v="15"/>
    <x v="5"/>
    <n v="1"/>
    <n v="149"/>
    <n v="91"/>
    <n v="0"/>
    <n v="149"/>
    <n v="91"/>
    <n v="58"/>
    <s v="['Bank Transfer' 'Credit Card' 'PayPal' ... 'Credit Card' 'Bank Transfer'_x000a_ 'Apple Pay']"/>
    <x v="1"/>
  </r>
  <r>
    <s v="O05003"/>
    <d v="2024-03-11T00:00:00"/>
    <x v="2"/>
    <x v="0"/>
    <m/>
    <x v="421"/>
    <x v="87"/>
    <x v="6"/>
    <s v="Exeter"/>
    <s v="P019"/>
    <x v="20"/>
    <x v="4"/>
    <n v="1"/>
    <n v="85"/>
    <n v="41"/>
    <n v="0.2"/>
    <n v="68"/>
    <n v="41"/>
    <n v="27"/>
    <s v="['Bank Transfer' 'Credit Card' 'PayPal' ... 'Credit Card' 'Bank Transfer'_x000a_ 'Apple Pay']"/>
    <x v="1"/>
  </r>
  <r>
    <s v="O05082"/>
    <d v="2024-03-11T00:00:00"/>
    <x v="2"/>
    <x v="0"/>
    <m/>
    <x v="729"/>
    <x v="136"/>
    <x v="3"/>
    <s v="Brighton"/>
    <s v="P024"/>
    <x v="11"/>
    <x v="2"/>
    <n v="4"/>
    <n v="24"/>
    <n v="10"/>
    <n v="0"/>
    <n v="96"/>
    <n v="40"/>
    <n v="56"/>
    <s v="['Bank Transfer' 'Credit Card' 'PayPal' ... 'Credit Card' 'Bank Transfer'_x000a_ 'Apple Pay']"/>
    <x v="0"/>
  </r>
  <r>
    <s v="O08485"/>
    <d v="2024-03-11T00:00:00"/>
    <x v="2"/>
    <x v="0"/>
    <m/>
    <x v="730"/>
    <x v="413"/>
    <x v="3"/>
    <s v="Brighton"/>
    <s v="P022"/>
    <x v="8"/>
    <x v="2"/>
    <n v="2"/>
    <n v="35"/>
    <n v="16"/>
    <n v="0.1"/>
    <n v="63"/>
    <n v="32"/>
    <n v="31"/>
    <s v="['Bank Transfer' 'Credit Card' 'PayPal' ... 'Credit Card' 'Bank Transfer'_x000a_ 'Apple Pay']"/>
    <x v="0"/>
  </r>
  <r>
    <s v="O08525"/>
    <d v="2024-03-11T00:00:00"/>
    <x v="2"/>
    <x v="0"/>
    <m/>
    <x v="610"/>
    <x v="1"/>
    <x v="4"/>
    <s v="Leeds"/>
    <s v="P023"/>
    <x v="2"/>
    <x v="2"/>
    <n v="4"/>
    <n v="42"/>
    <n v="20"/>
    <n v="0"/>
    <n v="168"/>
    <n v="80"/>
    <n v="88"/>
    <s v="['Bank Transfer' 'Credit Card' 'PayPal' ... 'Credit Card' 'Bank Transfer'_x000a_ 'Apple Pay']"/>
    <x v="1"/>
  </r>
  <r>
    <s v="O08833"/>
    <d v="2024-03-11T00:00:00"/>
    <x v="2"/>
    <x v="0"/>
    <m/>
    <x v="308"/>
    <x v="32"/>
    <x v="1"/>
    <s v="Preston"/>
    <s v="P023"/>
    <x v="2"/>
    <x v="2"/>
    <n v="3"/>
    <n v="42"/>
    <n v="20"/>
    <n v="0"/>
    <n v="126"/>
    <n v="60"/>
    <n v="66"/>
    <s v="['Bank Transfer' 'Credit Card' 'PayPal' ... 'Credit Card' 'Bank Transfer'_x000a_ 'Apple Pay']"/>
    <x v="1"/>
  </r>
  <r>
    <s v="O08899"/>
    <d v="2024-03-11T00:00:00"/>
    <x v="2"/>
    <x v="0"/>
    <m/>
    <x v="373"/>
    <x v="272"/>
    <x v="9"/>
    <s v="Birmingham"/>
    <s v="P011"/>
    <x v="6"/>
    <x v="1"/>
    <n v="1"/>
    <n v="79"/>
    <n v="42"/>
    <n v="0.1"/>
    <n v="71.099999999999994"/>
    <n v="42"/>
    <n v="29.1"/>
    <s v="['Bank Transfer' 'Credit Card' 'PayPal' ... 'Credit Card' 'Bank Transfer'_x000a_ 'Apple Pay']"/>
    <x v="1"/>
  </r>
  <r>
    <s v="O09097"/>
    <d v="2024-03-11T00:00:00"/>
    <x v="2"/>
    <x v="0"/>
    <m/>
    <x v="365"/>
    <x v="15"/>
    <x v="1"/>
    <s v="Liverpool"/>
    <s v="P024"/>
    <x v="11"/>
    <x v="2"/>
    <n v="2"/>
    <n v="24"/>
    <n v="10"/>
    <n v="0"/>
    <n v="48"/>
    <n v="20"/>
    <n v="28"/>
    <s v="['Bank Transfer' 'Credit Card' 'PayPal' ... 'Credit Card' 'Bank Transfer'_x000a_ 'Apple Pay']"/>
    <x v="1"/>
  </r>
  <r>
    <s v="O00074"/>
    <d v="2024-03-12T00:00:00"/>
    <x v="2"/>
    <x v="0"/>
    <m/>
    <x v="21"/>
    <x v="21"/>
    <x v="1"/>
    <s v="Chester"/>
    <s v="P011"/>
    <x v="6"/>
    <x v="1"/>
    <n v="1"/>
    <n v="79"/>
    <n v="42"/>
    <n v="0.05"/>
    <n v="75.05"/>
    <n v="42"/>
    <n v="33.049999999999997"/>
    <s v="['Bank Transfer' 'Credit Card' 'PayPal' ... 'Credit Card' 'Bank Transfer'_x000a_ 'Apple Pay']"/>
    <x v="1"/>
  </r>
  <r>
    <s v="O00779"/>
    <d v="2024-03-12T00:00:00"/>
    <x v="2"/>
    <x v="0"/>
    <m/>
    <x v="731"/>
    <x v="139"/>
    <x v="9"/>
    <s v="Wolverhampton"/>
    <s v="P004"/>
    <x v="22"/>
    <x v="5"/>
    <n v="1"/>
    <n v="55"/>
    <n v="27"/>
    <n v="0.1"/>
    <n v="49.5"/>
    <n v="27"/>
    <n v="22.5"/>
    <s v="['Bank Transfer' 'Credit Card' 'PayPal' ... 'Credit Card' 'Bank Transfer'_x000a_ 'Apple Pay']"/>
    <x v="0"/>
  </r>
  <r>
    <s v="O01758"/>
    <d v="2024-03-12T00:00:00"/>
    <x v="2"/>
    <x v="0"/>
    <m/>
    <x v="732"/>
    <x v="423"/>
    <x v="0"/>
    <s v="Derby"/>
    <s v="P003"/>
    <x v="19"/>
    <x v="5"/>
    <n v="1"/>
    <n v="69"/>
    <n v="37"/>
    <n v="0.05"/>
    <n v="65.55"/>
    <n v="37"/>
    <n v="28.55"/>
    <s v="['Bank Transfer' 'Credit Card' 'PayPal' ... 'Credit Card' 'Bank Transfer'_x000a_ 'Apple Pay']"/>
    <x v="0"/>
  </r>
  <r>
    <s v="O03192"/>
    <d v="2024-03-12T00:00:00"/>
    <x v="2"/>
    <x v="0"/>
    <m/>
    <x v="733"/>
    <x v="293"/>
    <x v="10"/>
    <s v="Ipswich"/>
    <s v="P012"/>
    <x v="14"/>
    <x v="1"/>
    <n v="3"/>
    <n v="85"/>
    <n v="44"/>
    <n v="0.15"/>
    <n v="216.75"/>
    <n v="132"/>
    <n v="84.75"/>
    <s v="['Bank Transfer' 'Credit Card' 'PayPal' ... 'Credit Card' 'Bank Transfer'_x000a_ 'Apple Pay']"/>
    <x v="0"/>
  </r>
  <r>
    <s v="O03627"/>
    <d v="2024-03-12T00:00:00"/>
    <x v="2"/>
    <x v="0"/>
    <m/>
    <x v="734"/>
    <x v="412"/>
    <x v="6"/>
    <s v="Plymouth"/>
    <s v="P001"/>
    <x v="9"/>
    <x v="5"/>
    <n v="1"/>
    <n v="89"/>
    <n v="48"/>
    <n v="0.05"/>
    <n v="84.55"/>
    <n v="48"/>
    <n v="36.549999999999997"/>
    <s v="['Bank Transfer' 'Credit Card' 'PayPal' ... 'Credit Card' 'Bank Transfer'_x000a_ 'Apple Pay']"/>
    <x v="0"/>
  </r>
  <r>
    <s v="O03838"/>
    <d v="2024-03-12T00:00:00"/>
    <x v="2"/>
    <x v="0"/>
    <m/>
    <x v="735"/>
    <x v="73"/>
    <x v="7"/>
    <s v="Edinburgh"/>
    <s v="P014"/>
    <x v="17"/>
    <x v="0"/>
    <n v="3"/>
    <n v="25"/>
    <n v="11"/>
    <n v="0.05"/>
    <n v="71.25"/>
    <n v="33"/>
    <n v="38.25"/>
    <s v="['Bank Transfer' 'Credit Card' 'PayPal' ... 'Credit Card' 'Bank Transfer'_x000a_ 'Apple Pay']"/>
    <x v="0"/>
  </r>
  <r>
    <s v="O05474"/>
    <d v="2024-03-12T00:00:00"/>
    <x v="2"/>
    <x v="0"/>
    <m/>
    <x v="422"/>
    <x v="303"/>
    <x v="0"/>
    <s v="Nottingham"/>
    <s v="P019"/>
    <x v="20"/>
    <x v="4"/>
    <n v="1"/>
    <n v="85"/>
    <n v="41"/>
    <n v="0.05"/>
    <n v="80.75"/>
    <n v="41"/>
    <n v="39.75"/>
    <s v="['Bank Transfer' 'Credit Card' 'PayPal' ... 'Credit Card' 'Bank Transfer'_x000a_ 'Apple Pay']"/>
    <x v="1"/>
  </r>
  <r>
    <s v="O05879"/>
    <d v="2024-03-12T00:00:00"/>
    <x v="2"/>
    <x v="0"/>
    <m/>
    <x v="736"/>
    <x v="424"/>
    <x v="4"/>
    <s v="York"/>
    <s v="P023"/>
    <x v="2"/>
    <x v="2"/>
    <n v="1"/>
    <n v="42"/>
    <n v="20"/>
    <n v="0"/>
    <n v="42"/>
    <n v="20"/>
    <n v="22"/>
    <s v="['Bank Transfer' 'Credit Card' 'PayPal' ... 'Credit Card' 'Bank Transfer'_x000a_ 'Apple Pay']"/>
    <x v="0"/>
  </r>
  <r>
    <s v="O06266"/>
    <d v="2024-03-12T00:00:00"/>
    <x v="2"/>
    <x v="0"/>
    <m/>
    <x v="326"/>
    <x v="247"/>
    <x v="10"/>
    <s v="Colchester"/>
    <s v="P011"/>
    <x v="6"/>
    <x v="1"/>
    <n v="1"/>
    <n v="79"/>
    <n v="42"/>
    <n v="0.05"/>
    <n v="75.05"/>
    <n v="42"/>
    <n v="33.049999999999997"/>
    <s v="['Bank Transfer' 'Credit Card' 'PayPal' ... 'Credit Card' 'Bank Transfer'_x000a_ 'Apple Pay']"/>
    <x v="1"/>
  </r>
  <r>
    <s v="O06418"/>
    <d v="2024-03-12T00:00:00"/>
    <x v="2"/>
    <x v="0"/>
    <m/>
    <x v="565"/>
    <x v="130"/>
    <x v="1"/>
    <s v="Manchester"/>
    <s v="P018"/>
    <x v="5"/>
    <x v="4"/>
    <n v="2"/>
    <n v="45"/>
    <n v="19"/>
    <n v="0.1"/>
    <n v="81"/>
    <n v="38"/>
    <n v="43"/>
    <s v="['Bank Transfer' 'Credit Card' 'PayPal' ... 'Credit Card' 'Bank Transfer'_x000a_ 'Apple Pay']"/>
    <x v="1"/>
  </r>
  <r>
    <s v="O06565"/>
    <d v="2024-03-12T00:00:00"/>
    <x v="2"/>
    <x v="0"/>
    <m/>
    <x v="737"/>
    <x v="294"/>
    <x v="9"/>
    <s v="Worcester"/>
    <s v="P020"/>
    <x v="23"/>
    <x v="4"/>
    <n v="5"/>
    <n v="72"/>
    <n v="34"/>
    <n v="0"/>
    <n v="360"/>
    <n v="170"/>
    <n v="190"/>
    <s v="['Bank Transfer' 'Credit Card' 'PayPal' ... 'Credit Card' 'Bank Transfer'_x000a_ 'Apple Pay']"/>
    <x v="0"/>
  </r>
  <r>
    <s v="O06855"/>
    <d v="2024-03-12T00:00:00"/>
    <x v="2"/>
    <x v="0"/>
    <m/>
    <x v="481"/>
    <x v="329"/>
    <x v="10"/>
    <s v="Norwich"/>
    <s v="P021"/>
    <x v="21"/>
    <x v="2"/>
    <n v="2"/>
    <n v="28"/>
    <n v="13"/>
    <n v="0"/>
    <n v="56"/>
    <n v="26"/>
    <n v="30"/>
    <s v="['Bank Transfer' 'Credit Card' 'PayPal' ... 'Credit Card' 'Bank Transfer'_x000a_ 'Apple Pay']"/>
    <x v="1"/>
  </r>
  <r>
    <s v="O08181"/>
    <d v="2024-03-12T00:00:00"/>
    <x v="2"/>
    <x v="0"/>
    <m/>
    <x v="738"/>
    <x v="36"/>
    <x v="9"/>
    <s v="Worcester"/>
    <s v="P009"/>
    <x v="1"/>
    <x v="1"/>
    <n v="1"/>
    <n v="95"/>
    <n v="54"/>
    <n v="0.1"/>
    <n v="85.5"/>
    <n v="54"/>
    <n v="31.5"/>
    <s v="['Bank Transfer' 'Credit Card' 'PayPal' ... 'Credit Card' 'Bank Transfer'_x000a_ 'Apple Pay']"/>
    <x v="0"/>
  </r>
  <r>
    <s v="O08313"/>
    <d v="2024-03-12T00:00:00"/>
    <x v="2"/>
    <x v="0"/>
    <m/>
    <x v="739"/>
    <x v="181"/>
    <x v="8"/>
    <s v="Middlesbrough"/>
    <s v="P007"/>
    <x v="7"/>
    <x v="3"/>
    <n v="2"/>
    <n v="129"/>
    <n v="78"/>
    <n v="0"/>
    <n v="258"/>
    <n v="156"/>
    <n v="102"/>
    <s v="['Bank Transfer' 'Credit Card' 'PayPal' ... 'Credit Card' 'Bank Transfer'_x000a_ 'Apple Pay']"/>
    <x v="0"/>
  </r>
  <r>
    <s v="O08323"/>
    <d v="2024-03-12T00:00:00"/>
    <x v="2"/>
    <x v="0"/>
    <m/>
    <x v="570"/>
    <x v="15"/>
    <x v="4"/>
    <s v="Sheffield"/>
    <s v="P001"/>
    <x v="9"/>
    <x v="5"/>
    <n v="1"/>
    <n v="89"/>
    <n v="48"/>
    <n v="0.1"/>
    <n v="80.099999999999994"/>
    <n v="48"/>
    <n v="32.1"/>
    <s v="['Bank Transfer' 'Credit Card' 'PayPal' ... 'Credit Card' 'Bank Transfer'_x000a_ 'Apple Pay']"/>
    <x v="1"/>
  </r>
  <r>
    <s v="O03135"/>
    <d v="2024-03-13T00:00:00"/>
    <x v="2"/>
    <x v="0"/>
    <m/>
    <x v="740"/>
    <x v="188"/>
    <x v="10"/>
    <s v="Ipswich"/>
    <s v="P022"/>
    <x v="8"/>
    <x v="2"/>
    <n v="1"/>
    <n v="35"/>
    <n v="16"/>
    <n v="0.05"/>
    <n v="33.25"/>
    <n v="16"/>
    <n v="17.25"/>
    <s v="['Bank Transfer' 'Credit Card' 'PayPal' ... 'Credit Card' 'Bank Transfer'_x000a_ 'Apple Pay']"/>
    <x v="0"/>
  </r>
  <r>
    <s v="O03468"/>
    <d v="2024-03-13T00:00:00"/>
    <x v="2"/>
    <x v="0"/>
    <m/>
    <x v="68"/>
    <x v="65"/>
    <x v="0"/>
    <s v="Leicester"/>
    <s v="P016"/>
    <x v="4"/>
    <x v="0"/>
    <n v="5"/>
    <n v="78"/>
    <n v="39"/>
    <n v="0.15"/>
    <n v="331.5"/>
    <n v="195"/>
    <n v="136.5"/>
    <s v="['Bank Transfer' 'Credit Card' 'PayPal' ... 'Credit Card' 'Bank Transfer'_x000a_ 'Apple Pay']"/>
    <x v="1"/>
  </r>
  <r>
    <s v="O03639"/>
    <d v="2024-03-13T00:00:00"/>
    <x v="2"/>
    <x v="0"/>
    <m/>
    <x v="121"/>
    <x v="113"/>
    <x v="1"/>
    <s v="Manchester"/>
    <s v="P015"/>
    <x v="12"/>
    <x v="0"/>
    <n v="2"/>
    <n v="65"/>
    <n v="32"/>
    <n v="0"/>
    <n v="130"/>
    <n v="64"/>
    <n v="66"/>
    <s v="['Bank Transfer' 'Credit Card' 'PayPal' ... 'Credit Card' 'Bank Transfer'_x000a_ 'Apple Pay']"/>
    <x v="1"/>
  </r>
  <r>
    <s v="O05046"/>
    <d v="2024-03-13T00:00:00"/>
    <x v="2"/>
    <x v="0"/>
    <m/>
    <x v="45"/>
    <x v="42"/>
    <x v="1"/>
    <s v="Preston"/>
    <s v="P008"/>
    <x v="13"/>
    <x v="3"/>
    <n v="1"/>
    <n v="249"/>
    <n v="168"/>
    <n v="0"/>
    <n v="249"/>
    <n v="168"/>
    <n v="81"/>
    <s v="['Bank Transfer' 'Credit Card' 'PayPal' ... 'Credit Card' 'Bank Transfer'_x000a_ 'Apple Pay']"/>
    <x v="1"/>
  </r>
  <r>
    <s v="O06009"/>
    <d v="2024-03-13T00:00:00"/>
    <x v="2"/>
    <x v="0"/>
    <m/>
    <x v="741"/>
    <x v="425"/>
    <x v="6"/>
    <s v="Plymouth"/>
    <s v="P013"/>
    <x v="0"/>
    <x v="0"/>
    <n v="4"/>
    <n v="120"/>
    <n v="63"/>
    <n v="0.1"/>
    <n v="432"/>
    <n v="252"/>
    <n v="180"/>
    <s v="['Bank Transfer' 'Credit Card' 'PayPal' ... 'Credit Card' 'Bank Transfer'_x000a_ 'Apple Pay']"/>
    <x v="0"/>
  </r>
  <r>
    <s v="O07406"/>
    <d v="2024-03-13T00:00:00"/>
    <x v="2"/>
    <x v="0"/>
    <m/>
    <x v="6"/>
    <x v="6"/>
    <x v="5"/>
    <s v="Derry"/>
    <s v="P004"/>
    <x v="22"/>
    <x v="5"/>
    <n v="1"/>
    <n v="55"/>
    <n v="27"/>
    <n v="0.1"/>
    <n v="49.5"/>
    <n v="27"/>
    <n v="22.5"/>
    <s v="['Bank Transfer' 'Credit Card' 'PayPal' ... 'Credit Card' 'Bank Transfer'_x000a_ 'Apple Pay']"/>
    <x v="1"/>
  </r>
  <r>
    <s v="O07719"/>
    <d v="2024-03-13T00:00:00"/>
    <x v="2"/>
    <x v="0"/>
    <m/>
    <x v="742"/>
    <x v="426"/>
    <x v="7"/>
    <s v="Dundee"/>
    <s v="P013"/>
    <x v="0"/>
    <x v="0"/>
    <n v="1"/>
    <n v="120"/>
    <n v="63"/>
    <n v="0"/>
    <n v="120"/>
    <n v="63"/>
    <n v="57"/>
    <s v="['Bank Transfer' 'Credit Card' 'PayPal' ... 'Credit Card' 'Bank Transfer'_x000a_ 'Apple Pay']"/>
    <x v="0"/>
  </r>
  <r>
    <s v="O08277"/>
    <d v="2024-03-13T00:00:00"/>
    <x v="2"/>
    <x v="0"/>
    <m/>
    <x v="743"/>
    <x v="427"/>
    <x v="10"/>
    <s v="Norwich"/>
    <s v="P006"/>
    <x v="16"/>
    <x v="3"/>
    <n v="1"/>
    <n v="99"/>
    <n v="58"/>
    <n v="0.15"/>
    <n v="84.15"/>
    <n v="58"/>
    <n v="26.15"/>
    <s v="['Bank Transfer' 'Credit Card' 'PayPal' ... 'Credit Card' 'Bank Transfer'_x000a_ 'Apple Pay']"/>
    <x v="0"/>
  </r>
  <r>
    <s v="O08735"/>
    <d v="2024-03-13T00:00:00"/>
    <x v="2"/>
    <x v="0"/>
    <m/>
    <x v="403"/>
    <x v="240"/>
    <x v="1"/>
    <s v="Manchester"/>
    <s v="P017"/>
    <x v="10"/>
    <x v="4"/>
    <n v="3"/>
    <n v="58"/>
    <n v="25"/>
    <n v="0"/>
    <n v="174"/>
    <n v="75"/>
    <n v="99"/>
    <s v="['Bank Transfer' 'Credit Card' 'PayPal' ... 'Credit Card' 'Bank Transfer'_x000a_ 'Apple Pay']"/>
    <x v="1"/>
  </r>
  <r>
    <s v="O08782"/>
    <d v="2024-03-13T00:00:00"/>
    <x v="2"/>
    <x v="0"/>
    <m/>
    <x v="744"/>
    <x v="349"/>
    <x v="10"/>
    <s v="Cambridge"/>
    <s v="P007"/>
    <x v="7"/>
    <x v="3"/>
    <n v="1"/>
    <n v="129"/>
    <n v="78"/>
    <n v="0.05"/>
    <n v="122.55"/>
    <n v="78"/>
    <n v="44.55"/>
    <s v="['Bank Transfer' 'Credit Card' 'PayPal' ... 'Credit Card' 'Bank Transfer'_x000a_ 'Apple Pay']"/>
    <x v="0"/>
  </r>
  <r>
    <s v="O09335"/>
    <d v="2024-03-13T00:00:00"/>
    <x v="2"/>
    <x v="0"/>
    <m/>
    <x v="745"/>
    <x v="192"/>
    <x v="1"/>
    <s v="Liverpool"/>
    <s v="P021"/>
    <x v="21"/>
    <x v="2"/>
    <n v="3"/>
    <n v="28"/>
    <n v="13"/>
    <n v="0"/>
    <n v="84"/>
    <n v="39"/>
    <n v="45"/>
    <s v="['Bank Transfer' 'Credit Card' 'PayPal' ... 'Credit Card' 'Bank Transfer'_x000a_ 'Apple Pay']"/>
    <x v="0"/>
  </r>
  <r>
    <s v="O09475"/>
    <d v="2024-03-13T00:00:00"/>
    <x v="2"/>
    <x v="0"/>
    <m/>
    <x v="251"/>
    <x v="206"/>
    <x v="2"/>
    <s v="London"/>
    <s v="P011"/>
    <x v="6"/>
    <x v="1"/>
    <n v="1"/>
    <n v="79"/>
    <n v="42"/>
    <n v="0"/>
    <n v="79"/>
    <n v="42"/>
    <n v="37"/>
    <s v="['Bank Transfer' 'Credit Card' 'PayPal' ... 'Credit Card' 'Bank Transfer'_x000a_ 'Apple Pay']"/>
    <x v="1"/>
  </r>
  <r>
    <s v="O00140"/>
    <d v="2024-03-14T00:00:00"/>
    <x v="2"/>
    <x v="0"/>
    <m/>
    <x v="746"/>
    <x v="428"/>
    <x v="4"/>
    <s v="Hull"/>
    <s v="P018"/>
    <x v="5"/>
    <x v="4"/>
    <n v="3"/>
    <n v="45"/>
    <n v="19"/>
    <n v="0"/>
    <n v="135"/>
    <n v="57"/>
    <n v="78"/>
    <s v="['Bank Transfer' 'Credit Card' 'PayPal' ... 'Credit Card' 'Bank Transfer'_x000a_ 'Apple Pay']"/>
    <x v="0"/>
  </r>
  <r>
    <s v="O00598"/>
    <d v="2024-03-14T00:00:00"/>
    <x v="2"/>
    <x v="0"/>
    <m/>
    <x v="747"/>
    <x v="429"/>
    <x v="4"/>
    <s v="Sheffield"/>
    <s v="P012"/>
    <x v="14"/>
    <x v="1"/>
    <n v="4"/>
    <n v="85"/>
    <n v="44"/>
    <n v="0.05"/>
    <n v="323"/>
    <n v="176"/>
    <n v="147"/>
    <s v="['Bank Transfer' 'Credit Card' 'PayPal' ... 'Credit Card' 'Bank Transfer'_x000a_ 'Apple Pay']"/>
    <x v="0"/>
  </r>
  <r>
    <s v="O00647"/>
    <d v="2024-03-14T00:00:00"/>
    <x v="2"/>
    <x v="0"/>
    <m/>
    <x v="748"/>
    <x v="430"/>
    <x v="4"/>
    <s v="York"/>
    <s v="P009"/>
    <x v="1"/>
    <x v="1"/>
    <n v="4"/>
    <n v="95"/>
    <n v="54"/>
    <n v="0.05"/>
    <n v="361"/>
    <n v="216"/>
    <n v="145"/>
    <s v="['Bank Transfer' 'Credit Card' 'PayPal' ... 'Credit Card' 'Bank Transfer'_x000a_ 'Apple Pay']"/>
    <x v="0"/>
  </r>
  <r>
    <s v="O00759"/>
    <d v="2024-03-14T00:00:00"/>
    <x v="2"/>
    <x v="0"/>
    <m/>
    <x v="749"/>
    <x v="351"/>
    <x v="11"/>
    <s v="Cardiff"/>
    <s v="P005"/>
    <x v="3"/>
    <x v="3"/>
    <n v="1"/>
    <n v="119"/>
    <n v="72"/>
    <n v="0"/>
    <n v="119"/>
    <n v="72"/>
    <n v="47"/>
    <s v="['Bank Transfer' 'Credit Card' 'PayPal' ... 'Credit Card' 'Bank Transfer'_x000a_ 'Apple Pay']"/>
    <x v="0"/>
  </r>
  <r>
    <s v="O02670"/>
    <d v="2024-03-14T00:00:00"/>
    <x v="2"/>
    <x v="0"/>
    <m/>
    <x v="85"/>
    <x v="81"/>
    <x v="8"/>
    <s v="Durham"/>
    <s v="P024"/>
    <x v="11"/>
    <x v="2"/>
    <n v="5"/>
    <n v="24"/>
    <n v="10"/>
    <n v="0"/>
    <n v="120"/>
    <n v="50"/>
    <n v="70"/>
    <s v="['Bank Transfer' 'Credit Card' 'PayPal' ... 'Credit Card' 'Bank Transfer'_x000a_ 'Apple Pay']"/>
    <x v="1"/>
  </r>
  <r>
    <s v="O02813"/>
    <d v="2024-03-14T00:00:00"/>
    <x v="2"/>
    <x v="0"/>
    <m/>
    <x v="221"/>
    <x v="135"/>
    <x v="3"/>
    <s v="Guildford"/>
    <s v="P005"/>
    <x v="3"/>
    <x v="3"/>
    <n v="4"/>
    <n v="119"/>
    <n v="72"/>
    <n v="0.15"/>
    <n v="404.6"/>
    <n v="288"/>
    <n v="116.6"/>
    <s v="['Bank Transfer' 'Credit Card' 'PayPal' ... 'Credit Card' 'Bank Transfer'_x000a_ 'Apple Pay']"/>
    <x v="1"/>
  </r>
  <r>
    <s v="O02925"/>
    <d v="2024-03-14T00:00:00"/>
    <x v="2"/>
    <x v="0"/>
    <m/>
    <x v="276"/>
    <x v="175"/>
    <x v="3"/>
    <s v="Oxford"/>
    <s v="P001"/>
    <x v="9"/>
    <x v="5"/>
    <n v="2"/>
    <n v="89"/>
    <n v="48"/>
    <n v="0.05"/>
    <n v="169.1"/>
    <n v="96"/>
    <n v="73.099999999999994"/>
    <s v="['Bank Transfer' 'Credit Card' 'PayPal' ... 'Credit Card' 'Bank Transfer'_x000a_ 'Apple Pay']"/>
    <x v="1"/>
  </r>
  <r>
    <s v="O03628"/>
    <d v="2024-03-14T00:00:00"/>
    <x v="2"/>
    <x v="0"/>
    <m/>
    <x v="750"/>
    <x v="431"/>
    <x v="7"/>
    <s v="Edinburgh"/>
    <s v="P009"/>
    <x v="1"/>
    <x v="1"/>
    <n v="1"/>
    <n v="95"/>
    <n v="54"/>
    <n v="0.05"/>
    <n v="90.25"/>
    <n v="54"/>
    <n v="36.25"/>
    <s v="['Bank Transfer' 'Credit Card' 'PayPal' ... 'Credit Card' 'Bank Transfer'_x000a_ 'Apple Pay']"/>
    <x v="0"/>
  </r>
  <r>
    <s v="O05261"/>
    <d v="2024-03-14T00:00:00"/>
    <x v="2"/>
    <x v="0"/>
    <m/>
    <x v="252"/>
    <x v="207"/>
    <x v="2"/>
    <s v="London"/>
    <s v="P024"/>
    <x v="11"/>
    <x v="2"/>
    <n v="2"/>
    <n v="24"/>
    <n v="10"/>
    <n v="0.1"/>
    <n v="43.2"/>
    <n v="20"/>
    <n v="23.2"/>
    <s v="['Bank Transfer' 'Credit Card' 'PayPal' ... 'Credit Card' 'Bank Transfer'_x000a_ 'Apple Pay']"/>
    <x v="1"/>
  </r>
  <r>
    <s v="O05638"/>
    <d v="2024-03-14T00:00:00"/>
    <x v="2"/>
    <x v="0"/>
    <m/>
    <x v="591"/>
    <x v="39"/>
    <x v="11"/>
    <s v="Swansea"/>
    <s v="P004"/>
    <x v="22"/>
    <x v="5"/>
    <n v="1"/>
    <n v="55"/>
    <n v="27"/>
    <n v="0"/>
    <n v="55"/>
    <n v="27"/>
    <n v="28"/>
    <s v="['Bank Transfer' 'Credit Card' 'PayPal' ... 'Credit Card' 'Bank Transfer'_x000a_ 'Apple Pay']"/>
    <x v="1"/>
  </r>
  <r>
    <s v="O06280"/>
    <d v="2024-03-14T00:00:00"/>
    <x v="2"/>
    <x v="0"/>
    <m/>
    <x v="575"/>
    <x v="36"/>
    <x v="11"/>
    <s v="Cardiff"/>
    <s v="P001"/>
    <x v="9"/>
    <x v="5"/>
    <n v="2"/>
    <n v="89"/>
    <n v="48"/>
    <n v="0.05"/>
    <n v="169.1"/>
    <n v="96"/>
    <n v="73.099999999999994"/>
    <s v="['Bank Transfer' 'Credit Card' 'PayPal' ... 'Credit Card' 'Bank Transfer'_x000a_ 'Apple Pay']"/>
    <x v="1"/>
  </r>
  <r>
    <s v="O08324"/>
    <d v="2024-03-14T00:00:00"/>
    <x v="2"/>
    <x v="0"/>
    <m/>
    <x v="751"/>
    <x v="235"/>
    <x v="7"/>
    <s v="Edinburgh"/>
    <s v="P007"/>
    <x v="7"/>
    <x v="3"/>
    <n v="1"/>
    <n v="129"/>
    <n v="78"/>
    <n v="0"/>
    <n v="129"/>
    <n v="78"/>
    <n v="51"/>
    <s v="['Bank Transfer' 'Credit Card' 'PayPal' ... 'Credit Card' 'Bank Transfer'_x000a_ 'Apple Pay']"/>
    <x v="0"/>
  </r>
  <r>
    <s v="O09071"/>
    <d v="2024-03-14T00:00:00"/>
    <x v="2"/>
    <x v="0"/>
    <m/>
    <x v="255"/>
    <x v="209"/>
    <x v="9"/>
    <s v="Wolverhampton"/>
    <s v="P015"/>
    <x v="12"/>
    <x v="0"/>
    <n v="1"/>
    <n v="65"/>
    <n v="32"/>
    <n v="0.05"/>
    <n v="61.75"/>
    <n v="32"/>
    <n v="29.75"/>
    <s v="['Bank Transfer' 'Credit Card' 'PayPal' ... 'Credit Card' 'Bank Transfer'_x000a_ 'Apple Pay']"/>
    <x v="1"/>
  </r>
  <r>
    <s v="O09535"/>
    <d v="2024-03-14T00:00:00"/>
    <x v="2"/>
    <x v="0"/>
    <m/>
    <x v="752"/>
    <x v="420"/>
    <x v="1"/>
    <s v="Preston"/>
    <s v="P012"/>
    <x v="14"/>
    <x v="1"/>
    <n v="2"/>
    <n v="85"/>
    <n v="44"/>
    <n v="0.05"/>
    <n v="161.5"/>
    <n v="88"/>
    <n v="73.5"/>
    <s v="['Bank Transfer' 'Credit Card' 'PayPal' ... 'Credit Card' 'Bank Transfer'_x000a_ 'Apple Pay']"/>
    <x v="0"/>
  </r>
  <r>
    <s v="O09580"/>
    <d v="2024-03-14T00:00:00"/>
    <x v="2"/>
    <x v="0"/>
    <m/>
    <x v="753"/>
    <x v="2"/>
    <x v="2"/>
    <s v="London"/>
    <s v="P007"/>
    <x v="7"/>
    <x v="3"/>
    <n v="1"/>
    <n v="129"/>
    <n v="78"/>
    <n v="0.15"/>
    <n v="109.65"/>
    <n v="78"/>
    <n v="31.65"/>
    <s v="['Bank Transfer' 'Credit Card' 'PayPal' ... 'Credit Card' 'Bank Transfer'_x000a_ 'Apple Pay']"/>
    <x v="0"/>
  </r>
  <r>
    <s v="O00117"/>
    <d v="2024-03-15T00:00:00"/>
    <x v="2"/>
    <x v="0"/>
    <m/>
    <x v="754"/>
    <x v="423"/>
    <x v="11"/>
    <s v="Cardiff"/>
    <s v="P009"/>
    <x v="1"/>
    <x v="1"/>
    <n v="3"/>
    <n v="95"/>
    <n v="54"/>
    <n v="0.05"/>
    <n v="270.75"/>
    <n v="162"/>
    <n v="108.75"/>
    <s v="['Bank Transfer' 'Credit Card' 'PayPal' ... 'Credit Card' 'Bank Transfer'_x000a_ 'Apple Pay']"/>
    <x v="0"/>
  </r>
  <r>
    <s v="O00288"/>
    <d v="2024-03-15T00:00:00"/>
    <x v="2"/>
    <x v="0"/>
    <m/>
    <x v="755"/>
    <x v="432"/>
    <x v="3"/>
    <s v="Guildford"/>
    <s v="P011"/>
    <x v="6"/>
    <x v="1"/>
    <n v="1"/>
    <n v="79"/>
    <n v="42"/>
    <n v="0.1"/>
    <n v="71.099999999999994"/>
    <n v="42"/>
    <n v="29.1"/>
    <s v="['Bank Transfer' 'Credit Card' 'PayPal' ... 'Credit Card' 'Bank Transfer'_x000a_ 'Apple Pay']"/>
    <x v="0"/>
  </r>
  <r>
    <s v="O00542"/>
    <d v="2024-03-15T00:00:00"/>
    <x v="2"/>
    <x v="0"/>
    <m/>
    <x v="749"/>
    <x v="351"/>
    <x v="11"/>
    <s v="Cardiff"/>
    <s v="P004"/>
    <x v="22"/>
    <x v="5"/>
    <n v="2"/>
    <n v="55"/>
    <n v="27"/>
    <n v="0.1"/>
    <n v="99"/>
    <n v="54"/>
    <n v="45"/>
    <s v="['Bank Transfer' 'Credit Card' 'PayPal' ... 'Credit Card' 'Bank Transfer'_x000a_ 'Apple Pay']"/>
    <x v="1"/>
  </r>
  <r>
    <s v="O02235"/>
    <d v="2024-03-15T00:00:00"/>
    <x v="2"/>
    <x v="0"/>
    <m/>
    <x v="635"/>
    <x v="303"/>
    <x v="4"/>
    <s v="Hull"/>
    <s v="P019"/>
    <x v="20"/>
    <x v="4"/>
    <n v="1"/>
    <n v="85"/>
    <n v="41"/>
    <n v="0.1"/>
    <n v="76.5"/>
    <n v="41"/>
    <n v="35.5"/>
    <s v="['Bank Transfer' 'Credit Card' 'PayPal' ... 'Credit Card' 'Bank Transfer'_x000a_ 'Apple Pay']"/>
    <x v="1"/>
  </r>
  <r>
    <s v="O02558"/>
    <d v="2024-03-15T00:00:00"/>
    <x v="2"/>
    <x v="0"/>
    <m/>
    <x v="756"/>
    <x v="201"/>
    <x v="7"/>
    <s v="Glasgow"/>
    <s v="P007"/>
    <x v="7"/>
    <x v="3"/>
    <n v="2"/>
    <n v="129"/>
    <n v="78"/>
    <n v="0"/>
    <n v="258"/>
    <n v="156"/>
    <n v="102"/>
    <s v="['Bank Transfer' 'Credit Card' 'PayPal' ... 'Credit Card' 'Bank Transfer'_x000a_ 'Apple Pay']"/>
    <x v="0"/>
  </r>
  <r>
    <s v="O02854"/>
    <d v="2024-03-15T00:00:00"/>
    <x v="2"/>
    <x v="0"/>
    <m/>
    <x v="757"/>
    <x v="182"/>
    <x v="4"/>
    <s v="Sheffield"/>
    <s v="P013"/>
    <x v="0"/>
    <x v="0"/>
    <n v="2"/>
    <n v="120"/>
    <n v="63"/>
    <n v="0.1"/>
    <n v="216"/>
    <n v="126"/>
    <n v="90"/>
    <s v="['Bank Transfer' 'Credit Card' 'PayPal' ... 'Credit Card' 'Bank Transfer'_x000a_ 'Apple Pay']"/>
    <x v="0"/>
  </r>
  <r>
    <s v="O03300"/>
    <d v="2024-03-15T00:00:00"/>
    <x v="2"/>
    <x v="0"/>
    <m/>
    <x v="758"/>
    <x v="135"/>
    <x v="1"/>
    <s v="Liverpool"/>
    <s v="P013"/>
    <x v="0"/>
    <x v="0"/>
    <n v="2"/>
    <n v="120"/>
    <n v="63"/>
    <n v="0"/>
    <n v="240"/>
    <n v="126"/>
    <n v="114"/>
    <s v="['Bank Transfer' 'Credit Card' 'PayPal' ... 'Credit Card' 'Bank Transfer'_x000a_ 'Apple Pay']"/>
    <x v="0"/>
  </r>
  <r>
    <s v="O03940"/>
    <d v="2024-03-15T00:00:00"/>
    <x v="2"/>
    <x v="0"/>
    <m/>
    <x v="759"/>
    <x v="412"/>
    <x v="2"/>
    <s v="London"/>
    <s v="P006"/>
    <x v="16"/>
    <x v="3"/>
    <n v="1"/>
    <n v="99"/>
    <n v="58"/>
    <n v="0.1"/>
    <n v="89.1"/>
    <n v="58"/>
    <n v="31.1"/>
    <s v="['Bank Transfer' 'Credit Card' 'PayPal' ... 'Credit Card' 'Bank Transfer'_x000a_ 'Apple Pay']"/>
    <x v="0"/>
  </r>
  <r>
    <s v="O04009"/>
    <d v="2024-03-15T00:00:00"/>
    <x v="2"/>
    <x v="0"/>
    <m/>
    <x v="300"/>
    <x v="225"/>
    <x v="4"/>
    <s v="York"/>
    <s v="P001"/>
    <x v="9"/>
    <x v="5"/>
    <n v="1"/>
    <n v="89"/>
    <n v="48"/>
    <n v="0"/>
    <n v="89"/>
    <n v="48"/>
    <n v="41"/>
    <s v="['Bank Transfer' 'Credit Card' 'PayPal' ... 'Credit Card' 'Bank Transfer'_x000a_ 'Apple Pay']"/>
    <x v="1"/>
  </r>
  <r>
    <s v="O04253"/>
    <d v="2024-03-15T00:00:00"/>
    <x v="2"/>
    <x v="0"/>
    <m/>
    <x v="760"/>
    <x v="338"/>
    <x v="0"/>
    <s v="Derby"/>
    <s v="P006"/>
    <x v="16"/>
    <x v="3"/>
    <n v="1"/>
    <n v="99"/>
    <n v="58"/>
    <n v="0.05"/>
    <n v="94.05"/>
    <n v="58"/>
    <n v="36.049999999999997"/>
    <s v="['Bank Transfer' 'Credit Card' 'PayPal' ... 'Credit Card' 'Bank Transfer'_x000a_ 'Apple Pay']"/>
    <x v="0"/>
  </r>
  <r>
    <s v="O04407"/>
    <d v="2024-03-15T00:00:00"/>
    <x v="2"/>
    <x v="0"/>
    <m/>
    <x v="761"/>
    <x v="225"/>
    <x v="8"/>
    <s v="Durham"/>
    <s v="P014"/>
    <x v="17"/>
    <x v="0"/>
    <n v="3"/>
    <n v="25"/>
    <n v="11"/>
    <n v="0.1"/>
    <n v="67.5"/>
    <n v="33"/>
    <n v="34.5"/>
    <s v="['Bank Transfer' 'Credit Card' 'PayPal' ... 'Credit Card' 'Bank Transfer'_x000a_ 'Apple Pay']"/>
    <x v="0"/>
  </r>
  <r>
    <s v="O05008"/>
    <d v="2024-03-15T00:00:00"/>
    <x v="2"/>
    <x v="0"/>
    <m/>
    <x v="762"/>
    <x v="278"/>
    <x v="2"/>
    <s v="London"/>
    <s v="P013"/>
    <x v="0"/>
    <x v="0"/>
    <n v="2"/>
    <n v="120"/>
    <n v="63"/>
    <n v="0.15"/>
    <n v="204"/>
    <n v="126"/>
    <n v="78"/>
    <s v="['Bank Transfer' 'Credit Card' 'PayPal' ... 'Credit Card' 'Bank Transfer'_x000a_ 'Apple Pay']"/>
    <x v="0"/>
  </r>
  <r>
    <s v="O05232"/>
    <d v="2024-03-15T00:00:00"/>
    <x v="2"/>
    <x v="0"/>
    <m/>
    <x v="733"/>
    <x v="293"/>
    <x v="10"/>
    <s v="Ipswich"/>
    <s v="P017"/>
    <x v="10"/>
    <x v="4"/>
    <n v="1"/>
    <n v="58"/>
    <n v="25"/>
    <n v="0.15"/>
    <n v="49.3"/>
    <n v="25"/>
    <n v="24.3"/>
    <s v="['Bank Transfer' 'Credit Card' 'PayPal' ... 'Credit Card' 'Bank Transfer'_x000a_ 'Apple Pay']"/>
    <x v="1"/>
  </r>
  <r>
    <s v="O05932"/>
    <d v="2024-03-15T00:00:00"/>
    <x v="2"/>
    <x v="0"/>
    <m/>
    <x v="506"/>
    <x v="339"/>
    <x v="10"/>
    <s v="Norwich"/>
    <s v="P015"/>
    <x v="12"/>
    <x v="0"/>
    <n v="2"/>
    <n v="65"/>
    <n v="32"/>
    <n v="0.1"/>
    <n v="117"/>
    <n v="64"/>
    <n v="53"/>
    <s v="['Bank Transfer' 'Credit Card' 'PayPal' ... 'Credit Card' 'Bank Transfer'_x000a_ 'Apple Pay']"/>
    <x v="1"/>
  </r>
  <r>
    <s v="O07804"/>
    <d v="2024-03-15T00:00:00"/>
    <x v="2"/>
    <x v="0"/>
    <m/>
    <x v="763"/>
    <x v="133"/>
    <x v="1"/>
    <s v="Preston"/>
    <s v="P020"/>
    <x v="23"/>
    <x v="4"/>
    <n v="4"/>
    <n v="72"/>
    <n v="34"/>
    <n v="0.05"/>
    <n v="273.60000000000002"/>
    <n v="136"/>
    <n v="137.6"/>
    <s v="['Bank Transfer' 'Credit Card' 'PayPal' ... 'Credit Card' 'Bank Transfer'_x000a_ 'Apple Pay']"/>
    <x v="0"/>
  </r>
  <r>
    <s v="O07970"/>
    <d v="2024-03-15T00:00:00"/>
    <x v="2"/>
    <x v="0"/>
    <m/>
    <x v="764"/>
    <x v="71"/>
    <x v="11"/>
    <s v="Newport"/>
    <s v="P004"/>
    <x v="22"/>
    <x v="5"/>
    <n v="3"/>
    <n v="55"/>
    <n v="27"/>
    <n v="0"/>
    <n v="165"/>
    <n v="81"/>
    <n v="84"/>
    <s v="['Bank Transfer' 'Credit Card' 'PayPal' ... 'Credit Card' 'Bank Transfer'_x000a_ 'Apple Pay']"/>
    <x v="0"/>
  </r>
  <r>
    <s v="O09488"/>
    <d v="2024-03-15T00:00:00"/>
    <x v="2"/>
    <x v="0"/>
    <m/>
    <x v="98"/>
    <x v="91"/>
    <x v="2"/>
    <s v="London"/>
    <s v="P021"/>
    <x v="21"/>
    <x v="2"/>
    <n v="1"/>
    <n v="28"/>
    <n v="13"/>
    <n v="0.1"/>
    <n v="25.2"/>
    <n v="13"/>
    <n v="12.2"/>
    <s v="['Bank Transfer' 'Credit Card' 'PayPal' ... 'Credit Card' 'Bank Transfer'_x000a_ 'Apple Pay']"/>
    <x v="1"/>
  </r>
  <r>
    <s v="O00068"/>
    <d v="2024-03-16T00:00:00"/>
    <x v="2"/>
    <x v="0"/>
    <m/>
    <x v="97"/>
    <x v="90"/>
    <x v="2"/>
    <s v="London"/>
    <s v="P013"/>
    <x v="0"/>
    <x v="0"/>
    <n v="1"/>
    <n v="120"/>
    <n v="63"/>
    <n v="0.1"/>
    <n v="108"/>
    <n v="63"/>
    <n v="45"/>
    <s v="['Bank Transfer' 'Credit Card' 'PayPal' ... 'Credit Card' 'Bank Transfer'_x000a_ 'Apple Pay']"/>
    <x v="1"/>
  </r>
  <r>
    <s v="O00696"/>
    <d v="2024-03-16T00:00:00"/>
    <x v="2"/>
    <x v="0"/>
    <m/>
    <x v="765"/>
    <x v="224"/>
    <x v="9"/>
    <s v="Birmingham"/>
    <s v="P005"/>
    <x v="3"/>
    <x v="3"/>
    <n v="3"/>
    <n v="119"/>
    <n v="72"/>
    <n v="0"/>
    <n v="357"/>
    <n v="216"/>
    <n v="141"/>
    <s v="['Bank Transfer' 'Credit Card' 'PayPal' ... 'Credit Card' 'Bank Transfer'_x000a_ 'Apple Pay']"/>
    <x v="0"/>
  </r>
  <r>
    <s v="O01061"/>
    <d v="2024-03-16T00:00:00"/>
    <x v="2"/>
    <x v="0"/>
    <m/>
    <x v="766"/>
    <x v="420"/>
    <x v="4"/>
    <s v="Leeds"/>
    <s v="P003"/>
    <x v="19"/>
    <x v="5"/>
    <n v="4"/>
    <n v="69"/>
    <n v="37"/>
    <n v="0"/>
    <n v="276"/>
    <n v="148"/>
    <n v="128"/>
    <s v="['Bank Transfer' 'Credit Card' 'PayPal' ... 'Credit Card' 'Bank Transfer'_x000a_ 'Apple Pay']"/>
    <x v="0"/>
  </r>
  <r>
    <s v="O02451"/>
    <d v="2024-03-16T00:00:00"/>
    <x v="2"/>
    <x v="0"/>
    <m/>
    <x v="276"/>
    <x v="175"/>
    <x v="3"/>
    <s v="Oxford"/>
    <s v="P024"/>
    <x v="11"/>
    <x v="2"/>
    <n v="1"/>
    <n v="24"/>
    <n v="10"/>
    <n v="0.1"/>
    <n v="21.6"/>
    <n v="10"/>
    <n v="11.6"/>
    <s v="['Bank Transfer' 'Credit Card' 'PayPal' ... 'Credit Card' 'Bank Transfer'_x000a_ 'Apple Pay']"/>
    <x v="1"/>
  </r>
  <r>
    <s v="O04157"/>
    <d v="2024-03-16T00:00:00"/>
    <x v="2"/>
    <x v="0"/>
    <m/>
    <x v="767"/>
    <x v="329"/>
    <x v="2"/>
    <s v="London"/>
    <s v="P017"/>
    <x v="10"/>
    <x v="4"/>
    <n v="1"/>
    <n v="58"/>
    <n v="25"/>
    <n v="0"/>
    <n v="58"/>
    <n v="25"/>
    <n v="33"/>
    <s v="['Bank Transfer' 'Credit Card' 'PayPal' ... 'Credit Card' 'Bank Transfer'_x000a_ 'Apple Pay']"/>
    <x v="0"/>
  </r>
  <r>
    <s v="O04202"/>
    <d v="2024-03-16T00:00:00"/>
    <x v="2"/>
    <x v="0"/>
    <m/>
    <x v="589"/>
    <x v="372"/>
    <x v="10"/>
    <s v="Cambridge"/>
    <s v="P002"/>
    <x v="15"/>
    <x v="5"/>
    <n v="4"/>
    <n v="149"/>
    <n v="91"/>
    <n v="0.15"/>
    <n v="506.6"/>
    <n v="364"/>
    <n v="142.6"/>
    <s v="['Bank Transfer' 'Credit Card' 'PayPal' ... 'Credit Card' 'Bank Transfer'_x000a_ 'Apple Pay']"/>
    <x v="1"/>
  </r>
  <r>
    <s v="O04451"/>
    <d v="2024-03-16T00:00:00"/>
    <x v="2"/>
    <x v="0"/>
    <m/>
    <x v="768"/>
    <x v="100"/>
    <x v="2"/>
    <s v="London"/>
    <s v="P009"/>
    <x v="1"/>
    <x v="1"/>
    <n v="2"/>
    <n v="95"/>
    <n v="54"/>
    <n v="0.15"/>
    <n v="161.5"/>
    <n v="108"/>
    <n v="53.5"/>
    <s v="['Bank Transfer' 'Credit Card' 'PayPal' ... 'Credit Card' 'Bank Transfer'_x000a_ 'Apple Pay']"/>
    <x v="0"/>
  </r>
  <r>
    <s v="O05928"/>
    <d v="2024-03-16T00:00:00"/>
    <x v="2"/>
    <x v="0"/>
    <m/>
    <x v="769"/>
    <x v="433"/>
    <x v="2"/>
    <s v="London"/>
    <s v="P004"/>
    <x v="22"/>
    <x v="5"/>
    <n v="1"/>
    <n v="55"/>
    <n v="27"/>
    <n v="0.05"/>
    <n v="52.25"/>
    <n v="27"/>
    <n v="25.25"/>
    <s v="['Bank Transfer' 'Credit Card' 'PayPal' ... 'Credit Card' 'Bank Transfer'_x000a_ 'Apple Pay']"/>
    <x v="0"/>
  </r>
  <r>
    <s v="O06809"/>
    <d v="2024-03-16T00:00:00"/>
    <x v="2"/>
    <x v="0"/>
    <m/>
    <x v="770"/>
    <x v="434"/>
    <x v="10"/>
    <s v="Colchester"/>
    <s v="P007"/>
    <x v="7"/>
    <x v="3"/>
    <n v="1"/>
    <n v="129"/>
    <n v="78"/>
    <n v="0"/>
    <n v="129"/>
    <n v="78"/>
    <n v="51"/>
    <s v="['Bank Transfer' 'Credit Card' 'PayPal' ... 'Credit Card' 'Bank Transfer'_x000a_ 'Apple Pay']"/>
    <x v="0"/>
  </r>
  <r>
    <s v="O08906"/>
    <d v="2024-03-16T00:00:00"/>
    <x v="2"/>
    <x v="0"/>
    <m/>
    <x v="323"/>
    <x v="244"/>
    <x v="2"/>
    <s v="London"/>
    <s v="P016"/>
    <x v="4"/>
    <x v="0"/>
    <n v="3"/>
    <n v="78"/>
    <n v="39"/>
    <n v="0.15"/>
    <n v="198.9"/>
    <n v="117"/>
    <n v="81.900000000000006"/>
    <s v="['Bank Transfer' 'Credit Card' 'PayPal' ... 'Credit Card' 'Bank Transfer'_x000a_ 'Apple Pay']"/>
    <x v="1"/>
  </r>
  <r>
    <s v="O09732"/>
    <d v="2024-03-16T00:00:00"/>
    <x v="2"/>
    <x v="0"/>
    <m/>
    <x v="771"/>
    <x v="371"/>
    <x v="11"/>
    <s v="Newport"/>
    <s v="P005"/>
    <x v="3"/>
    <x v="3"/>
    <n v="1"/>
    <n v="119"/>
    <n v="72"/>
    <n v="0"/>
    <n v="119"/>
    <n v="72"/>
    <n v="47"/>
    <s v="['Bank Transfer' 'Credit Card' 'PayPal' ... 'Credit Card' 'Bank Transfer'_x000a_ 'Apple Pay']"/>
    <x v="0"/>
  </r>
  <r>
    <s v="O00321"/>
    <d v="2024-03-17T00:00:00"/>
    <x v="2"/>
    <x v="0"/>
    <m/>
    <x v="365"/>
    <x v="15"/>
    <x v="1"/>
    <s v="Liverpool"/>
    <s v="P019"/>
    <x v="20"/>
    <x v="4"/>
    <n v="2"/>
    <n v="85"/>
    <n v="41"/>
    <n v="0.05"/>
    <n v="161.5"/>
    <n v="82"/>
    <n v="79.5"/>
    <s v="['Bank Transfer' 'Credit Card' 'PayPal' ... 'Credit Card' 'Bank Transfer'_x000a_ 'Apple Pay']"/>
    <x v="1"/>
  </r>
  <r>
    <s v="O01545"/>
    <d v="2024-03-17T00:00:00"/>
    <x v="2"/>
    <x v="0"/>
    <m/>
    <x v="624"/>
    <x v="85"/>
    <x v="7"/>
    <s v="Dundee"/>
    <s v="P019"/>
    <x v="20"/>
    <x v="4"/>
    <n v="1"/>
    <n v="85"/>
    <n v="41"/>
    <n v="0"/>
    <n v="85"/>
    <n v="41"/>
    <n v="44"/>
    <s v="['Bank Transfer' 'Credit Card' 'PayPal' ... 'Credit Card' 'Bank Transfer'_x000a_ 'Apple Pay']"/>
    <x v="1"/>
  </r>
  <r>
    <s v="O02099"/>
    <d v="2024-03-17T00:00:00"/>
    <x v="2"/>
    <x v="0"/>
    <m/>
    <x v="526"/>
    <x v="291"/>
    <x v="10"/>
    <s v="Ipswich"/>
    <s v="P009"/>
    <x v="1"/>
    <x v="1"/>
    <n v="4"/>
    <n v="95"/>
    <n v="54"/>
    <n v="0"/>
    <n v="380"/>
    <n v="216"/>
    <n v="164"/>
    <s v="['Bank Transfer' 'Credit Card' 'PayPal' ... 'Credit Card' 'Bank Transfer'_x000a_ 'Apple Pay']"/>
    <x v="1"/>
  </r>
  <r>
    <s v="O02457"/>
    <d v="2024-03-17T00:00:00"/>
    <x v="2"/>
    <x v="0"/>
    <m/>
    <x v="772"/>
    <x v="160"/>
    <x v="0"/>
    <s v="Leicester"/>
    <s v="P015"/>
    <x v="12"/>
    <x v="0"/>
    <n v="2"/>
    <n v="65"/>
    <n v="32"/>
    <n v="0"/>
    <n v="130"/>
    <n v="64"/>
    <n v="66"/>
    <s v="['Bank Transfer' 'Credit Card' 'PayPal' ... 'Credit Card' 'Bank Transfer'_x000a_ 'Apple Pay']"/>
    <x v="0"/>
  </r>
  <r>
    <s v="O02624"/>
    <d v="2024-03-17T00:00:00"/>
    <x v="2"/>
    <x v="0"/>
    <m/>
    <x v="773"/>
    <x v="435"/>
    <x v="0"/>
    <s v="Derby"/>
    <s v="P009"/>
    <x v="1"/>
    <x v="1"/>
    <n v="1"/>
    <n v="95"/>
    <n v="54"/>
    <n v="0.1"/>
    <n v="85.5"/>
    <n v="54"/>
    <n v="31.5"/>
    <s v="['Bank Transfer' 'Credit Card' 'PayPal' ... 'Credit Card' 'Bank Transfer'_x000a_ 'Apple Pay']"/>
    <x v="0"/>
  </r>
  <r>
    <s v="O03099"/>
    <d v="2024-03-17T00:00:00"/>
    <x v="2"/>
    <x v="0"/>
    <m/>
    <x v="774"/>
    <x v="366"/>
    <x v="2"/>
    <s v="London"/>
    <s v="P012"/>
    <x v="14"/>
    <x v="1"/>
    <n v="2"/>
    <n v="85"/>
    <n v="44"/>
    <n v="0"/>
    <n v="170"/>
    <n v="88"/>
    <n v="82"/>
    <s v="['Bank Transfer' 'Credit Card' 'PayPal' ... 'Credit Card' 'Bank Transfer'_x000a_ 'Apple Pay']"/>
    <x v="0"/>
  </r>
  <r>
    <s v="O04400"/>
    <d v="2024-03-17T00:00:00"/>
    <x v="2"/>
    <x v="0"/>
    <m/>
    <x v="597"/>
    <x v="81"/>
    <x v="9"/>
    <s v="Wolverhampton"/>
    <s v="P023"/>
    <x v="2"/>
    <x v="2"/>
    <n v="1"/>
    <n v="42"/>
    <n v="20"/>
    <n v="0.05"/>
    <n v="39.9"/>
    <n v="20"/>
    <n v="19.899999999999999"/>
    <s v="['Bank Transfer' 'Credit Card' 'PayPal' ... 'Credit Card' 'Bank Transfer'_x000a_ 'Apple Pay']"/>
    <x v="1"/>
  </r>
  <r>
    <s v="O04634"/>
    <d v="2024-03-17T00:00:00"/>
    <x v="2"/>
    <x v="0"/>
    <m/>
    <x v="775"/>
    <x v="436"/>
    <x v="7"/>
    <s v="Glasgow"/>
    <s v="P017"/>
    <x v="10"/>
    <x v="4"/>
    <n v="1"/>
    <n v="58"/>
    <n v="25"/>
    <n v="0"/>
    <n v="58"/>
    <n v="25"/>
    <n v="33"/>
    <s v="['Bank Transfer' 'Credit Card' 'PayPal' ... 'Credit Card' 'Bank Transfer'_x000a_ 'Apple Pay']"/>
    <x v="0"/>
  </r>
  <r>
    <s v="O04693"/>
    <d v="2024-03-17T00:00:00"/>
    <x v="2"/>
    <x v="0"/>
    <m/>
    <x v="776"/>
    <x v="78"/>
    <x v="3"/>
    <s v="Reading"/>
    <s v="P017"/>
    <x v="10"/>
    <x v="4"/>
    <n v="1"/>
    <n v="58"/>
    <n v="25"/>
    <n v="0.1"/>
    <n v="52.2"/>
    <n v="25"/>
    <n v="27.2"/>
    <s v="['Bank Transfer' 'Credit Card' 'PayPal' ... 'Credit Card' 'Bank Transfer'_x000a_ 'Apple Pay']"/>
    <x v="0"/>
  </r>
  <r>
    <s v="O05189"/>
    <d v="2024-03-17T00:00:00"/>
    <x v="2"/>
    <x v="0"/>
    <m/>
    <x v="777"/>
    <x v="361"/>
    <x v="3"/>
    <s v="Reading"/>
    <s v="P012"/>
    <x v="14"/>
    <x v="1"/>
    <n v="2"/>
    <n v="85"/>
    <n v="44"/>
    <n v="0"/>
    <n v="170"/>
    <n v="88"/>
    <n v="82"/>
    <s v="['Bank Transfer' 'Credit Card' 'PayPal' ... 'Credit Card' 'Bank Transfer'_x000a_ 'Apple Pay']"/>
    <x v="0"/>
  </r>
  <r>
    <s v="O05471"/>
    <d v="2024-03-17T00:00:00"/>
    <x v="2"/>
    <x v="0"/>
    <m/>
    <x v="778"/>
    <x v="339"/>
    <x v="2"/>
    <s v="London"/>
    <s v="P001"/>
    <x v="9"/>
    <x v="5"/>
    <n v="2"/>
    <n v="89"/>
    <n v="48"/>
    <n v="0.05"/>
    <n v="169.1"/>
    <n v="96"/>
    <n v="73.099999999999994"/>
    <s v="['Bank Transfer' 'Credit Card' 'PayPal' ... 'Credit Card' 'Bank Transfer'_x000a_ 'Apple Pay']"/>
    <x v="0"/>
  </r>
  <r>
    <s v="O07606"/>
    <d v="2024-03-17T00:00:00"/>
    <x v="2"/>
    <x v="0"/>
    <m/>
    <x v="521"/>
    <x v="101"/>
    <x v="4"/>
    <s v="Hull"/>
    <s v="P012"/>
    <x v="14"/>
    <x v="1"/>
    <n v="1"/>
    <n v="85"/>
    <n v="44"/>
    <n v="0"/>
    <n v="85"/>
    <n v="44"/>
    <n v="41"/>
    <s v="['Bank Transfer' 'Credit Card' 'PayPal' ... 'Credit Card' 'Bank Transfer'_x000a_ 'Apple Pay']"/>
    <x v="1"/>
  </r>
  <r>
    <s v="O07880"/>
    <d v="2024-03-17T00:00:00"/>
    <x v="2"/>
    <x v="0"/>
    <m/>
    <x v="779"/>
    <x v="75"/>
    <x v="7"/>
    <s v="Glasgow"/>
    <s v="P004"/>
    <x v="22"/>
    <x v="5"/>
    <n v="1"/>
    <n v="55"/>
    <n v="27"/>
    <n v="0.1"/>
    <n v="49.5"/>
    <n v="27"/>
    <n v="22.5"/>
    <s v="['Bank Transfer' 'Credit Card' 'PayPal' ... 'Credit Card' 'Bank Transfer'_x000a_ 'Apple Pay']"/>
    <x v="0"/>
  </r>
  <r>
    <s v="O08121"/>
    <d v="2024-03-17T00:00:00"/>
    <x v="2"/>
    <x v="0"/>
    <m/>
    <x v="725"/>
    <x v="88"/>
    <x v="3"/>
    <s v="Brighton"/>
    <s v="P010"/>
    <x v="18"/>
    <x v="1"/>
    <n v="2"/>
    <n v="32"/>
    <n v="14"/>
    <n v="0.2"/>
    <n v="51.2"/>
    <n v="28"/>
    <n v="23.2"/>
    <s v="['Bank Transfer' 'Credit Card' 'PayPal' ... 'Credit Card' 'Bank Transfer'_x000a_ 'Apple Pay']"/>
    <x v="1"/>
  </r>
  <r>
    <s v="O08278"/>
    <d v="2024-03-17T00:00:00"/>
    <x v="2"/>
    <x v="0"/>
    <m/>
    <x v="780"/>
    <x v="203"/>
    <x v="4"/>
    <s v="Sheffield"/>
    <s v="P001"/>
    <x v="9"/>
    <x v="5"/>
    <n v="1"/>
    <n v="89"/>
    <n v="48"/>
    <n v="0.05"/>
    <n v="84.55"/>
    <n v="48"/>
    <n v="36.549999999999997"/>
    <s v="['Bank Transfer' 'Credit Card' 'PayPal' ... 'Credit Card' 'Bank Transfer'_x000a_ 'Apple Pay']"/>
    <x v="0"/>
  </r>
  <r>
    <s v="O09003"/>
    <d v="2024-03-17T00:00:00"/>
    <x v="2"/>
    <x v="0"/>
    <m/>
    <x v="781"/>
    <x v="437"/>
    <x v="6"/>
    <s v="Exeter"/>
    <s v="P006"/>
    <x v="16"/>
    <x v="3"/>
    <n v="1"/>
    <n v="99"/>
    <n v="58"/>
    <n v="0.1"/>
    <n v="89.1"/>
    <n v="58"/>
    <n v="31.1"/>
    <s v="['Bank Transfer' 'Credit Card' 'PayPal' ... 'Credit Card' 'Bank Transfer'_x000a_ 'Apple Pay']"/>
    <x v="0"/>
  </r>
  <r>
    <s v="O09204"/>
    <d v="2024-03-17T00:00:00"/>
    <x v="2"/>
    <x v="0"/>
    <m/>
    <x v="607"/>
    <x v="286"/>
    <x v="3"/>
    <s v="Reading"/>
    <s v="P002"/>
    <x v="15"/>
    <x v="5"/>
    <n v="1"/>
    <n v="149"/>
    <n v="91"/>
    <n v="0.1"/>
    <n v="134.1"/>
    <n v="91"/>
    <n v="43.1"/>
    <s v="['Bank Transfer' 'Credit Card' 'PayPal' ... 'Credit Card' 'Bank Transfer'_x000a_ 'Apple Pay']"/>
    <x v="1"/>
  </r>
  <r>
    <s v="O09448"/>
    <d v="2024-03-17T00:00:00"/>
    <x v="2"/>
    <x v="0"/>
    <m/>
    <x v="782"/>
    <x v="47"/>
    <x v="8"/>
    <s v="Sunderland"/>
    <s v="P010"/>
    <x v="18"/>
    <x v="1"/>
    <n v="3"/>
    <n v="32"/>
    <n v="14"/>
    <n v="0"/>
    <n v="96"/>
    <n v="42"/>
    <n v="54"/>
    <s v="['Bank Transfer' 'Credit Card' 'PayPal' ... 'Credit Card' 'Bank Transfer'_x000a_ 'Apple Pay']"/>
    <x v="0"/>
  </r>
  <r>
    <s v="O00030"/>
    <d v="2024-03-18T00:00:00"/>
    <x v="2"/>
    <x v="0"/>
    <m/>
    <x v="493"/>
    <x v="334"/>
    <x v="6"/>
    <s v="Exeter"/>
    <s v="P013"/>
    <x v="0"/>
    <x v="0"/>
    <n v="1"/>
    <n v="120"/>
    <n v="63"/>
    <n v="0.05"/>
    <n v="114"/>
    <n v="63"/>
    <n v="51"/>
    <s v="['Bank Transfer' 'Credit Card' 'PayPal' ... 'Credit Card' 'Bank Transfer'_x000a_ 'Apple Pay']"/>
    <x v="1"/>
  </r>
  <r>
    <s v="O00100"/>
    <d v="2024-03-18T00:00:00"/>
    <x v="2"/>
    <x v="0"/>
    <m/>
    <x v="249"/>
    <x v="148"/>
    <x v="10"/>
    <s v="Colchester"/>
    <s v="P003"/>
    <x v="19"/>
    <x v="5"/>
    <n v="2"/>
    <n v="69"/>
    <n v="37"/>
    <n v="0.15"/>
    <n v="117.3"/>
    <n v="74"/>
    <n v="43.3"/>
    <s v="['Bank Transfer' 'Credit Card' 'PayPal' ... 'Credit Card' 'Bank Transfer'_x000a_ 'Apple Pay']"/>
    <x v="1"/>
  </r>
  <r>
    <s v="O01296"/>
    <d v="2024-03-18T00:00:00"/>
    <x v="2"/>
    <x v="0"/>
    <m/>
    <x v="783"/>
    <x v="438"/>
    <x v="3"/>
    <s v="Reading"/>
    <s v="P007"/>
    <x v="7"/>
    <x v="3"/>
    <n v="2"/>
    <n v="129"/>
    <n v="78"/>
    <n v="0.15"/>
    <n v="219.3"/>
    <n v="156"/>
    <n v="63.3"/>
    <s v="['Bank Transfer' 'Credit Card' 'PayPal' ... 'Credit Card' 'Bank Transfer'_x000a_ 'Apple Pay']"/>
    <x v="0"/>
  </r>
  <r>
    <s v="O02944"/>
    <d v="2024-03-18T00:00:00"/>
    <x v="2"/>
    <x v="0"/>
    <m/>
    <x v="487"/>
    <x v="331"/>
    <x v="7"/>
    <s v="Dundee"/>
    <s v="P011"/>
    <x v="6"/>
    <x v="1"/>
    <n v="1"/>
    <n v="79"/>
    <n v="42"/>
    <n v="0"/>
    <n v="79"/>
    <n v="42"/>
    <n v="37"/>
    <s v="['Bank Transfer' 'Credit Card' 'PayPal' ... 'Credit Card' 'Bank Transfer'_x000a_ 'Apple Pay']"/>
    <x v="1"/>
  </r>
  <r>
    <s v="O04906"/>
    <d v="2024-03-18T00:00:00"/>
    <x v="2"/>
    <x v="0"/>
    <m/>
    <x v="784"/>
    <x v="422"/>
    <x v="8"/>
    <s v="Middlesbrough"/>
    <s v="P002"/>
    <x v="15"/>
    <x v="5"/>
    <n v="2"/>
    <n v="149"/>
    <n v="91"/>
    <n v="0"/>
    <n v="298"/>
    <n v="182"/>
    <n v="116"/>
    <s v="['Bank Transfer' 'Credit Card' 'PayPal' ... 'Credit Card' 'Bank Transfer'_x000a_ 'Apple Pay']"/>
    <x v="0"/>
  </r>
  <r>
    <s v="O05094"/>
    <d v="2024-03-18T00:00:00"/>
    <x v="2"/>
    <x v="0"/>
    <m/>
    <x v="785"/>
    <x v="439"/>
    <x v="1"/>
    <s v="Chester"/>
    <s v="P021"/>
    <x v="21"/>
    <x v="2"/>
    <n v="1"/>
    <n v="28"/>
    <n v="13"/>
    <n v="0"/>
    <n v="28"/>
    <n v="13"/>
    <n v="15"/>
    <s v="['Bank Transfer' 'Credit Card' 'PayPal' ... 'Credit Card' 'Bank Transfer'_x000a_ 'Apple Pay']"/>
    <x v="0"/>
  </r>
  <r>
    <s v="O06026"/>
    <d v="2024-03-18T00:00:00"/>
    <x v="2"/>
    <x v="0"/>
    <m/>
    <x v="786"/>
    <x v="326"/>
    <x v="6"/>
    <s v="Exeter"/>
    <s v="P009"/>
    <x v="1"/>
    <x v="1"/>
    <n v="1"/>
    <n v="95"/>
    <n v="54"/>
    <n v="0"/>
    <n v="95"/>
    <n v="54"/>
    <n v="41"/>
    <s v="['Bank Transfer' 'Credit Card' 'PayPal' ... 'Credit Card' 'Bank Transfer'_x000a_ 'Apple Pay']"/>
    <x v="0"/>
  </r>
  <r>
    <s v="O06326"/>
    <d v="2024-03-18T00:00:00"/>
    <x v="2"/>
    <x v="0"/>
    <m/>
    <x v="787"/>
    <x v="440"/>
    <x v="2"/>
    <s v="London"/>
    <s v="P009"/>
    <x v="1"/>
    <x v="1"/>
    <n v="1"/>
    <n v="95"/>
    <n v="54"/>
    <n v="0"/>
    <n v="95"/>
    <n v="54"/>
    <n v="41"/>
    <s v="['Bank Transfer' 'Credit Card' 'PayPal' ... 'Credit Card' 'Bank Transfer'_x000a_ 'Apple Pay']"/>
    <x v="0"/>
  </r>
  <r>
    <s v="O06631"/>
    <d v="2024-03-18T00:00:00"/>
    <x v="2"/>
    <x v="0"/>
    <m/>
    <x v="788"/>
    <x v="257"/>
    <x v="9"/>
    <s v="Wolverhampton"/>
    <s v="P019"/>
    <x v="20"/>
    <x v="4"/>
    <n v="4"/>
    <n v="85"/>
    <n v="41"/>
    <n v="0.1"/>
    <n v="306"/>
    <n v="164"/>
    <n v="142"/>
    <s v="['Bank Transfer' 'Credit Card' 'PayPal' ... 'Credit Card' 'Bank Transfer'_x000a_ 'Apple Pay']"/>
    <x v="0"/>
  </r>
  <r>
    <s v="O06639"/>
    <d v="2024-03-18T00:00:00"/>
    <x v="2"/>
    <x v="0"/>
    <m/>
    <x v="789"/>
    <x v="259"/>
    <x v="5"/>
    <s v="Lisburn"/>
    <s v="P022"/>
    <x v="8"/>
    <x v="2"/>
    <n v="3"/>
    <n v="35"/>
    <n v="16"/>
    <n v="0.05"/>
    <n v="99.75"/>
    <n v="48"/>
    <n v="51.75"/>
    <s v="['Bank Transfer' 'Credit Card' 'PayPal' ... 'Credit Card' 'Bank Transfer'_x000a_ 'Apple Pay']"/>
    <x v="0"/>
  </r>
  <r>
    <s v="O06800"/>
    <d v="2024-03-18T00:00:00"/>
    <x v="2"/>
    <x v="0"/>
    <m/>
    <x v="790"/>
    <x v="144"/>
    <x v="10"/>
    <s v="Ipswich"/>
    <s v="P023"/>
    <x v="2"/>
    <x v="2"/>
    <n v="1"/>
    <n v="42"/>
    <n v="20"/>
    <n v="0.15"/>
    <n v="35.700000000000003"/>
    <n v="20"/>
    <n v="15.7"/>
    <s v="['Bank Transfer' 'Credit Card' 'PayPal' ... 'Credit Card' 'Bank Transfer'_x000a_ 'Apple Pay']"/>
    <x v="0"/>
  </r>
  <r>
    <s v="O07301"/>
    <d v="2024-03-18T00:00:00"/>
    <x v="2"/>
    <x v="0"/>
    <m/>
    <x v="791"/>
    <x v="197"/>
    <x v="9"/>
    <s v="Wolverhampton"/>
    <s v="P012"/>
    <x v="14"/>
    <x v="1"/>
    <n v="1"/>
    <n v="85"/>
    <n v="44"/>
    <n v="0.15"/>
    <n v="72.25"/>
    <n v="44"/>
    <n v="28.25"/>
    <s v="['Bank Transfer' 'Credit Card' 'PayPal' ... 'Credit Card' 'Bank Transfer'_x000a_ 'Apple Pay']"/>
    <x v="0"/>
  </r>
  <r>
    <s v="O08075"/>
    <d v="2024-03-18T00:00:00"/>
    <x v="2"/>
    <x v="0"/>
    <m/>
    <x v="792"/>
    <x v="79"/>
    <x v="4"/>
    <s v="Leeds"/>
    <s v="P001"/>
    <x v="9"/>
    <x v="5"/>
    <n v="1"/>
    <n v="89"/>
    <n v="48"/>
    <n v="0.05"/>
    <n v="84.55"/>
    <n v="48"/>
    <n v="36.549999999999997"/>
    <s v="['Bank Transfer' 'Credit Card' 'PayPal' ... 'Credit Card' 'Bank Transfer'_x000a_ 'Apple Pay']"/>
    <x v="0"/>
  </r>
  <r>
    <s v="O08869"/>
    <d v="2024-03-18T00:00:00"/>
    <x v="2"/>
    <x v="0"/>
    <m/>
    <x v="495"/>
    <x v="188"/>
    <x v="4"/>
    <s v="Sheffield"/>
    <s v="P002"/>
    <x v="15"/>
    <x v="5"/>
    <n v="2"/>
    <n v="149"/>
    <n v="91"/>
    <n v="0.05"/>
    <n v="283.10000000000002"/>
    <n v="182"/>
    <n v="101.1"/>
    <s v="['Bank Transfer' 'Credit Card' 'PayPal' ... 'Credit Card' 'Bank Transfer'_x000a_ 'Apple Pay']"/>
    <x v="1"/>
  </r>
  <r>
    <s v="O08959"/>
    <d v="2024-03-18T00:00:00"/>
    <x v="2"/>
    <x v="0"/>
    <m/>
    <x v="612"/>
    <x v="184"/>
    <x v="1"/>
    <s v="Chester"/>
    <s v="P009"/>
    <x v="1"/>
    <x v="1"/>
    <n v="1"/>
    <n v="95"/>
    <n v="54"/>
    <n v="0.05"/>
    <n v="90.25"/>
    <n v="54"/>
    <n v="36.25"/>
    <s v="['Bank Transfer' 'Credit Card' 'PayPal' ... 'Credit Card' 'Bank Transfer'_x000a_ 'Apple Pay']"/>
    <x v="1"/>
  </r>
  <r>
    <s v="O09678"/>
    <d v="2024-03-18T00:00:00"/>
    <x v="2"/>
    <x v="0"/>
    <m/>
    <x v="793"/>
    <x v="441"/>
    <x v="2"/>
    <s v="London"/>
    <s v="P017"/>
    <x v="10"/>
    <x v="4"/>
    <n v="1"/>
    <n v="58"/>
    <n v="25"/>
    <n v="0"/>
    <n v="58"/>
    <n v="25"/>
    <n v="33"/>
    <s v="['Bank Transfer' 'Credit Card' 'PayPal' ... 'Credit Card' 'Bank Transfer'_x000a_ 'Apple Pay']"/>
    <x v="0"/>
  </r>
  <r>
    <s v="O00481"/>
    <d v="2024-03-19T00:00:00"/>
    <x v="2"/>
    <x v="0"/>
    <m/>
    <x v="794"/>
    <x v="407"/>
    <x v="1"/>
    <s v="Liverpool"/>
    <s v="P013"/>
    <x v="0"/>
    <x v="0"/>
    <n v="2"/>
    <n v="120"/>
    <n v="63"/>
    <n v="0"/>
    <n v="240"/>
    <n v="126"/>
    <n v="114"/>
    <s v="['Bank Transfer' 'Credit Card' 'PayPal' ... 'Credit Card' 'Bank Transfer'_x000a_ 'Apple Pay']"/>
    <x v="0"/>
  </r>
  <r>
    <s v="O01129"/>
    <d v="2024-03-19T00:00:00"/>
    <x v="2"/>
    <x v="0"/>
    <m/>
    <x v="795"/>
    <x v="433"/>
    <x v="4"/>
    <s v="York"/>
    <s v="P022"/>
    <x v="8"/>
    <x v="2"/>
    <n v="4"/>
    <n v="35"/>
    <n v="16"/>
    <n v="0"/>
    <n v="140"/>
    <n v="64"/>
    <n v="76"/>
    <s v="['Bank Transfer' 'Credit Card' 'PayPal' ... 'Credit Card' 'Bank Transfer'_x000a_ 'Apple Pay']"/>
    <x v="0"/>
  </r>
  <r>
    <s v="O01182"/>
    <d v="2024-03-19T00:00:00"/>
    <x v="2"/>
    <x v="0"/>
    <m/>
    <x v="110"/>
    <x v="103"/>
    <x v="2"/>
    <s v="London"/>
    <s v="P016"/>
    <x v="4"/>
    <x v="0"/>
    <n v="2"/>
    <n v="78"/>
    <n v="39"/>
    <n v="0.1"/>
    <n v="140.4"/>
    <n v="78"/>
    <n v="62.4"/>
    <s v="['Bank Transfer' 'Credit Card' 'PayPal' ... 'Credit Card' 'Bank Transfer'_x000a_ 'Apple Pay']"/>
    <x v="1"/>
  </r>
  <r>
    <s v="O03809"/>
    <d v="2024-03-19T00:00:00"/>
    <x v="2"/>
    <x v="0"/>
    <m/>
    <x v="579"/>
    <x v="367"/>
    <x v="1"/>
    <s v="Preston"/>
    <s v="P017"/>
    <x v="10"/>
    <x v="4"/>
    <n v="1"/>
    <n v="58"/>
    <n v="25"/>
    <n v="0.05"/>
    <n v="55.1"/>
    <n v="25"/>
    <n v="30.1"/>
    <s v="['Bank Transfer' 'Credit Card' 'PayPal' ... 'Credit Card' 'Bank Transfer'_x000a_ 'Apple Pay']"/>
    <x v="1"/>
  </r>
  <r>
    <s v="O04457"/>
    <d v="2024-03-19T00:00:00"/>
    <x v="2"/>
    <x v="0"/>
    <m/>
    <x v="796"/>
    <x v="442"/>
    <x v="1"/>
    <s v="Preston"/>
    <s v="P012"/>
    <x v="14"/>
    <x v="1"/>
    <n v="1"/>
    <n v="85"/>
    <n v="44"/>
    <n v="0"/>
    <n v="85"/>
    <n v="44"/>
    <n v="41"/>
    <s v="['Bank Transfer' 'Credit Card' 'PayPal' ... 'Credit Card' 'Bank Transfer'_x000a_ 'Apple Pay']"/>
    <x v="0"/>
  </r>
  <r>
    <s v="O04578"/>
    <d v="2024-03-19T00:00:00"/>
    <x v="2"/>
    <x v="0"/>
    <m/>
    <x v="122"/>
    <x v="114"/>
    <x v="1"/>
    <s v="Preston"/>
    <s v="P006"/>
    <x v="16"/>
    <x v="3"/>
    <n v="1"/>
    <n v="99"/>
    <n v="58"/>
    <n v="0.05"/>
    <n v="94.05"/>
    <n v="58"/>
    <n v="36.049999999999997"/>
    <s v="['Bank Transfer' 'Credit Card' 'PayPal' ... 'Credit Card' 'Bank Transfer'_x000a_ 'Apple Pay']"/>
    <x v="1"/>
  </r>
  <r>
    <s v="O05656"/>
    <d v="2024-03-19T00:00:00"/>
    <x v="2"/>
    <x v="0"/>
    <m/>
    <x v="98"/>
    <x v="91"/>
    <x v="2"/>
    <s v="London"/>
    <s v="P019"/>
    <x v="20"/>
    <x v="4"/>
    <n v="5"/>
    <n v="85"/>
    <n v="41"/>
    <n v="0.1"/>
    <n v="382.5"/>
    <n v="205"/>
    <n v="177.5"/>
    <s v="['Bank Transfer' 'Credit Card' 'PayPal' ... 'Credit Card' 'Bank Transfer'_x000a_ 'Apple Pay']"/>
    <x v="1"/>
  </r>
  <r>
    <s v="O05896"/>
    <d v="2024-03-19T00:00:00"/>
    <x v="2"/>
    <x v="0"/>
    <m/>
    <x v="797"/>
    <x v="203"/>
    <x v="0"/>
    <s v="Leicester"/>
    <s v="P010"/>
    <x v="18"/>
    <x v="1"/>
    <n v="1"/>
    <n v="32"/>
    <n v="14"/>
    <n v="0.05"/>
    <n v="30.4"/>
    <n v="14"/>
    <n v="16.399999999999999"/>
    <s v="['Bank Transfer' 'Credit Card' 'PayPal' ... 'Credit Card' 'Bank Transfer'_x000a_ 'Apple Pay']"/>
    <x v="0"/>
  </r>
  <r>
    <s v="O07187"/>
    <d v="2024-03-19T00:00:00"/>
    <x v="2"/>
    <x v="0"/>
    <m/>
    <x v="164"/>
    <x v="91"/>
    <x v="10"/>
    <s v="Ipswich"/>
    <s v="P007"/>
    <x v="7"/>
    <x v="3"/>
    <n v="1"/>
    <n v="129"/>
    <n v="78"/>
    <n v="0"/>
    <n v="129"/>
    <n v="78"/>
    <n v="51"/>
    <s v="['Bank Transfer' 'Credit Card' 'PayPal' ... 'Credit Card' 'Bank Transfer'_x000a_ 'Apple Pay']"/>
    <x v="1"/>
  </r>
  <r>
    <s v="O07333"/>
    <d v="2024-03-19T00:00:00"/>
    <x v="2"/>
    <x v="0"/>
    <m/>
    <x v="227"/>
    <x v="190"/>
    <x v="5"/>
    <s v="Newry"/>
    <s v="P019"/>
    <x v="20"/>
    <x v="4"/>
    <n v="1"/>
    <n v="85"/>
    <n v="41"/>
    <n v="0.1"/>
    <n v="76.5"/>
    <n v="41"/>
    <n v="35.5"/>
    <s v="['Bank Transfer' 'Credit Card' 'PayPal' ... 'Credit Card' 'Bank Transfer'_x000a_ 'Apple Pay']"/>
    <x v="1"/>
  </r>
  <r>
    <s v="O08442"/>
    <d v="2024-03-19T00:00:00"/>
    <x v="2"/>
    <x v="0"/>
    <m/>
    <x v="421"/>
    <x v="87"/>
    <x v="6"/>
    <s v="Exeter"/>
    <s v="P019"/>
    <x v="20"/>
    <x v="4"/>
    <n v="2"/>
    <n v="85"/>
    <n v="41"/>
    <n v="0.05"/>
    <n v="161.5"/>
    <n v="82"/>
    <n v="79.5"/>
    <s v="['Bank Transfer' 'Credit Card' 'PayPal' ... 'Credit Card' 'Bank Transfer'_x000a_ 'Apple Pay']"/>
    <x v="1"/>
  </r>
  <r>
    <s v="O09186"/>
    <d v="2024-03-19T00:00:00"/>
    <x v="2"/>
    <x v="0"/>
    <m/>
    <x v="798"/>
    <x v="100"/>
    <x v="4"/>
    <s v="Sheffield"/>
    <s v="P019"/>
    <x v="20"/>
    <x v="4"/>
    <n v="2"/>
    <n v="85"/>
    <n v="41"/>
    <n v="0.1"/>
    <n v="153"/>
    <n v="82"/>
    <n v="71"/>
    <s v="['Bank Transfer' 'Credit Card' 'PayPal' ... 'Credit Card' 'Bank Transfer'_x000a_ 'Apple Pay']"/>
    <x v="0"/>
  </r>
  <r>
    <s v="O09247"/>
    <d v="2024-03-19T00:00:00"/>
    <x v="2"/>
    <x v="0"/>
    <m/>
    <x v="799"/>
    <x v="36"/>
    <x v="0"/>
    <s v="Lincoln"/>
    <s v="P018"/>
    <x v="5"/>
    <x v="4"/>
    <n v="2"/>
    <n v="45"/>
    <n v="19"/>
    <n v="0.1"/>
    <n v="81"/>
    <n v="38"/>
    <n v="43"/>
    <s v="['Bank Transfer' 'Credit Card' 'PayPal' ... 'Credit Card' 'Bank Transfer'_x000a_ 'Apple Pay']"/>
    <x v="0"/>
  </r>
  <r>
    <s v="O09695"/>
    <d v="2024-03-19T00:00:00"/>
    <x v="2"/>
    <x v="0"/>
    <m/>
    <x v="349"/>
    <x v="260"/>
    <x v="2"/>
    <s v="London"/>
    <s v="P003"/>
    <x v="19"/>
    <x v="5"/>
    <n v="1"/>
    <n v="69"/>
    <n v="37"/>
    <n v="0.1"/>
    <n v="62.1"/>
    <n v="37"/>
    <n v="25.1"/>
    <s v="['Bank Transfer' 'Credit Card' 'PayPal' ... 'Credit Card' 'Bank Transfer'_x000a_ 'Apple Pay']"/>
    <x v="1"/>
  </r>
  <r>
    <s v="O00712"/>
    <d v="2024-03-20T00:00:00"/>
    <x v="2"/>
    <x v="0"/>
    <m/>
    <x v="584"/>
    <x v="370"/>
    <x v="1"/>
    <s v="Preston"/>
    <s v="P017"/>
    <x v="10"/>
    <x v="4"/>
    <n v="3"/>
    <n v="58"/>
    <n v="25"/>
    <n v="0.1"/>
    <n v="156.6"/>
    <n v="75"/>
    <n v="81.599999999999994"/>
    <s v="['Bank Transfer' 'Credit Card' 'PayPal' ... 'Credit Card' 'Bank Transfer'_x000a_ 'Apple Pay']"/>
    <x v="1"/>
  </r>
  <r>
    <s v="O01027"/>
    <d v="2024-03-20T00:00:00"/>
    <x v="2"/>
    <x v="0"/>
    <m/>
    <x v="569"/>
    <x v="363"/>
    <x v="7"/>
    <s v="Dundee"/>
    <s v="P002"/>
    <x v="15"/>
    <x v="5"/>
    <n v="1"/>
    <n v="149"/>
    <n v="91"/>
    <n v="0.05"/>
    <n v="141.55000000000001"/>
    <n v="91"/>
    <n v="50.55"/>
    <s v="['Bank Transfer' 'Credit Card' 'PayPal' ... 'Credit Card' 'Bank Transfer'_x000a_ 'Apple Pay']"/>
    <x v="1"/>
  </r>
  <r>
    <s v="O01244"/>
    <d v="2024-03-20T00:00:00"/>
    <x v="2"/>
    <x v="0"/>
    <m/>
    <x v="100"/>
    <x v="93"/>
    <x v="2"/>
    <s v="London"/>
    <s v="P002"/>
    <x v="15"/>
    <x v="5"/>
    <n v="4"/>
    <n v="149"/>
    <n v="91"/>
    <n v="0.1"/>
    <n v="536.4"/>
    <n v="364"/>
    <n v="172.4"/>
    <s v="['Bank Transfer' 'Credit Card' 'PayPal' ... 'Credit Card' 'Bank Transfer'_x000a_ 'Apple Pay']"/>
    <x v="1"/>
  </r>
  <r>
    <s v="O02042"/>
    <d v="2024-03-20T00:00:00"/>
    <x v="2"/>
    <x v="0"/>
    <m/>
    <x v="800"/>
    <x v="443"/>
    <x v="4"/>
    <s v="Leeds"/>
    <s v="P015"/>
    <x v="12"/>
    <x v="0"/>
    <n v="1"/>
    <n v="65"/>
    <n v="32"/>
    <n v="0.15"/>
    <n v="55.25"/>
    <n v="32"/>
    <n v="23.25"/>
    <s v="['Bank Transfer' 'Credit Card' 'PayPal' ... 'Credit Card' 'Bank Transfer'_x000a_ 'Apple Pay']"/>
    <x v="0"/>
  </r>
  <r>
    <s v="O02401"/>
    <d v="2024-03-20T00:00:00"/>
    <x v="2"/>
    <x v="0"/>
    <m/>
    <x v="236"/>
    <x v="197"/>
    <x v="8"/>
    <s v="Sunderland"/>
    <s v="P010"/>
    <x v="18"/>
    <x v="1"/>
    <n v="1"/>
    <n v="32"/>
    <n v="14"/>
    <n v="0.15"/>
    <n v="27.2"/>
    <n v="14"/>
    <n v="13.2"/>
    <s v="['Bank Transfer' 'Credit Card' 'PayPal' ... 'Credit Card' 'Bank Transfer'_x000a_ 'Apple Pay']"/>
    <x v="1"/>
  </r>
  <r>
    <s v="O03158"/>
    <d v="2024-03-20T00:00:00"/>
    <x v="2"/>
    <x v="0"/>
    <m/>
    <x v="128"/>
    <x v="119"/>
    <x v="1"/>
    <s v="Chester"/>
    <s v="P005"/>
    <x v="3"/>
    <x v="3"/>
    <n v="3"/>
    <n v="119"/>
    <n v="72"/>
    <n v="0.1"/>
    <n v="321.3"/>
    <n v="216"/>
    <n v="105.3"/>
    <s v="['Bank Transfer' 'Credit Card' 'PayPal' ... 'Credit Card' 'Bank Transfer'_x000a_ 'Apple Pay']"/>
    <x v="1"/>
  </r>
  <r>
    <s v="O03706"/>
    <d v="2024-03-20T00:00:00"/>
    <x v="2"/>
    <x v="0"/>
    <m/>
    <x v="310"/>
    <x v="38"/>
    <x v="6"/>
    <s v="Exeter"/>
    <s v="P022"/>
    <x v="8"/>
    <x v="2"/>
    <n v="4"/>
    <n v="35"/>
    <n v="16"/>
    <n v="0.1"/>
    <n v="126"/>
    <n v="64"/>
    <n v="62"/>
    <s v="['Bank Transfer' 'Credit Card' 'PayPal' ... 'Credit Card' 'Bank Transfer'_x000a_ 'Apple Pay']"/>
    <x v="1"/>
  </r>
  <r>
    <s v="O05844"/>
    <d v="2024-03-20T00:00:00"/>
    <x v="2"/>
    <x v="0"/>
    <m/>
    <x v="502"/>
    <x v="223"/>
    <x v="7"/>
    <s v="Aberdeen"/>
    <s v="P001"/>
    <x v="9"/>
    <x v="5"/>
    <n v="1"/>
    <n v="89"/>
    <n v="48"/>
    <n v="0.15"/>
    <n v="75.650000000000006"/>
    <n v="48"/>
    <n v="27.65"/>
    <s v="['Bank Transfer' 'Credit Card' 'PayPal' ... 'Credit Card' 'Bank Transfer'_x000a_ 'Apple Pay']"/>
    <x v="1"/>
  </r>
  <r>
    <s v="O05886"/>
    <d v="2024-03-20T00:00:00"/>
    <x v="2"/>
    <x v="0"/>
    <m/>
    <x v="801"/>
    <x v="401"/>
    <x v="0"/>
    <s v="Lincoln"/>
    <s v="P023"/>
    <x v="2"/>
    <x v="2"/>
    <n v="2"/>
    <n v="42"/>
    <n v="20"/>
    <n v="0"/>
    <n v="84"/>
    <n v="40"/>
    <n v="44"/>
    <s v="['Bank Transfer' 'Credit Card' 'PayPal' ... 'Credit Card' 'Bank Transfer'_x000a_ 'Apple Pay']"/>
    <x v="0"/>
  </r>
  <r>
    <s v="O06117"/>
    <d v="2024-03-20T00:00:00"/>
    <x v="2"/>
    <x v="0"/>
    <m/>
    <x v="494"/>
    <x v="326"/>
    <x v="5"/>
    <s v="Newry"/>
    <s v="P016"/>
    <x v="4"/>
    <x v="0"/>
    <n v="1"/>
    <n v="78"/>
    <n v="39"/>
    <n v="0"/>
    <n v="78"/>
    <n v="39"/>
    <n v="39"/>
    <s v="['Bank Transfer' 'Credit Card' 'PayPal' ... 'Credit Card' 'Bank Transfer'_x000a_ 'Apple Pay']"/>
    <x v="1"/>
  </r>
  <r>
    <s v="O07114"/>
    <d v="2024-03-20T00:00:00"/>
    <x v="2"/>
    <x v="0"/>
    <m/>
    <x v="12"/>
    <x v="12"/>
    <x v="4"/>
    <s v="Sheffield"/>
    <s v="P020"/>
    <x v="23"/>
    <x v="4"/>
    <n v="1"/>
    <n v="72"/>
    <n v="34"/>
    <n v="0.05"/>
    <n v="68.400000000000006"/>
    <n v="34"/>
    <n v="34.4"/>
    <s v="['Bank Transfer' 'Credit Card' 'PayPal' ... 'Credit Card' 'Bank Transfer'_x000a_ 'Apple Pay']"/>
    <x v="1"/>
  </r>
  <r>
    <s v="O07904"/>
    <d v="2024-03-20T00:00:00"/>
    <x v="2"/>
    <x v="0"/>
    <m/>
    <x v="802"/>
    <x v="141"/>
    <x v="4"/>
    <s v="York"/>
    <s v="P001"/>
    <x v="9"/>
    <x v="5"/>
    <n v="2"/>
    <n v="89"/>
    <n v="48"/>
    <n v="0.15"/>
    <n v="151.30000000000001"/>
    <n v="96"/>
    <n v="55.3"/>
    <s v="['Bank Transfer' 'Credit Card' 'PayPal' ... 'Credit Card' 'Bank Transfer'_x000a_ 'Apple Pay']"/>
    <x v="0"/>
  </r>
  <r>
    <s v="O08463"/>
    <d v="2024-03-20T00:00:00"/>
    <x v="2"/>
    <x v="0"/>
    <m/>
    <x v="803"/>
    <x v="444"/>
    <x v="8"/>
    <s v="Newcastle"/>
    <s v="P018"/>
    <x v="5"/>
    <x v="4"/>
    <n v="2"/>
    <n v="45"/>
    <n v="19"/>
    <n v="0.1"/>
    <n v="81"/>
    <n v="38"/>
    <n v="43"/>
    <s v="['Bank Transfer' 'Credit Card' 'PayPal' ... 'Credit Card' 'Bank Transfer'_x000a_ 'Apple Pay']"/>
    <x v="0"/>
  </r>
  <r>
    <s v="O09802"/>
    <d v="2024-03-20T00:00:00"/>
    <x v="2"/>
    <x v="0"/>
    <m/>
    <x v="804"/>
    <x v="170"/>
    <x v="4"/>
    <s v="Leeds"/>
    <s v="P013"/>
    <x v="0"/>
    <x v="0"/>
    <n v="1"/>
    <n v="120"/>
    <n v="63"/>
    <n v="0.05"/>
    <n v="114"/>
    <n v="63"/>
    <n v="51"/>
    <s v="['Bank Transfer' 'Credit Card' 'PayPal' ... 'Credit Card' 'Bank Transfer'_x000a_ 'Apple Pay']"/>
    <x v="0"/>
  </r>
  <r>
    <s v="O09979"/>
    <d v="2024-03-20T00:00:00"/>
    <x v="2"/>
    <x v="0"/>
    <m/>
    <x v="805"/>
    <x v="67"/>
    <x v="2"/>
    <s v="London"/>
    <s v="P022"/>
    <x v="8"/>
    <x v="2"/>
    <n v="1"/>
    <n v="35"/>
    <n v="16"/>
    <n v="0.15"/>
    <n v="29.75"/>
    <n v="16"/>
    <n v="13.75"/>
    <s v="['Bank Transfer' 'Credit Card' 'PayPal' ... 'Credit Card' 'Bank Transfer'_x000a_ 'Apple Pay']"/>
    <x v="0"/>
  </r>
  <r>
    <s v="O01211"/>
    <d v="2024-03-21T00:00:00"/>
    <x v="2"/>
    <x v="0"/>
    <m/>
    <x v="663"/>
    <x v="119"/>
    <x v="3"/>
    <s v="Oxford"/>
    <s v="P001"/>
    <x v="9"/>
    <x v="5"/>
    <n v="1"/>
    <n v="89"/>
    <n v="48"/>
    <n v="0"/>
    <n v="89"/>
    <n v="48"/>
    <n v="41"/>
    <s v="['Bank Transfer' 'Credit Card' 'PayPal' ... 'Credit Card' 'Bank Transfer'_x000a_ 'Apple Pay']"/>
    <x v="1"/>
  </r>
  <r>
    <s v="O02421"/>
    <d v="2024-03-21T00:00:00"/>
    <x v="2"/>
    <x v="0"/>
    <m/>
    <x v="485"/>
    <x v="284"/>
    <x v="7"/>
    <s v="Dundee"/>
    <s v="P002"/>
    <x v="15"/>
    <x v="5"/>
    <n v="1"/>
    <n v="149"/>
    <n v="91"/>
    <n v="0.1"/>
    <n v="134.1"/>
    <n v="91"/>
    <n v="43.1"/>
    <s v="['Bank Transfer' 'Credit Card' 'PayPal' ... 'Credit Card' 'Bank Transfer'_x000a_ 'Apple Pay']"/>
    <x v="1"/>
  </r>
  <r>
    <s v="O02486"/>
    <d v="2024-03-21T00:00:00"/>
    <x v="2"/>
    <x v="0"/>
    <m/>
    <x v="806"/>
    <x v="176"/>
    <x v="5"/>
    <s v="Derry"/>
    <s v="P002"/>
    <x v="15"/>
    <x v="5"/>
    <n v="1"/>
    <n v="149"/>
    <n v="91"/>
    <n v="0"/>
    <n v="149"/>
    <n v="91"/>
    <n v="58"/>
    <s v="['Bank Transfer' 'Credit Card' 'PayPal' ... 'Credit Card' 'Bank Transfer'_x000a_ 'Apple Pay']"/>
    <x v="0"/>
  </r>
  <r>
    <s v="O02663"/>
    <d v="2024-03-21T00:00:00"/>
    <x v="2"/>
    <x v="0"/>
    <m/>
    <x v="157"/>
    <x v="141"/>
    <x v="3"/>
    <s v="Oxford"/>
    <s v="P012"/>
    <x v="14"/>
    <x v="1"/>
    <n v="2"/>
    <n v="85"/>
    <n v="44"/>
    <n v="0.1"/>
    <n v="153"/>
    <n v="88"/>
    <n v="65"/>
    <s v="['Bank Transfer' 'Credit Card' 'PayPal' ... 'Credit Card' 'Bank Transfer'_x000a_ 'Apple Pay']"/>
    <x v="1"/>
  </r>
  <r>
    <s v="O03485"/>
    <d v="2024-03-21T00:00:00"/>
    <x v="2"/>
    <x v="0"/>
    <m/>
    <x v="253"/>
    <x v="38"/>
    <x v="10"/>
    <s v="Norwich"/>
    <s v="P022"/>
    <x v="8"/>
    <x v="2"/>
    <n v="2"/>
    <n v="35"/>
    <n v="16"/>
    <n v="0.05"/>
    <n v="66.5"/>
    <n v="32"/>
    <n v="34.5"/>
    <s v="['Bank Transfer' 'Credit Card' 'PayPal' ... 'Credit Card' 'Bank Transfer'_x000a_ 'Apple Pay']"/>
    <x v="1"/>
  </r>
  <r>
    <s v="O03492"/>
    <d v="2024-03-21T00:00:00"/>
    <x v="2"/>
    <x v="0"/>
    <m/>
    <x v="526"/>
    <x v="291"/>
    <x v="10"/>
    <s v="Ipswich"/>
    <s v="P016"/>
    <x v="4"/>
    <x v="0"/>
    <n v="4"/>
    <n v="78"/>
    <n v="39"/>
    <n v="0"/>
    <n v="312"/>
    <n v="156"/>
    <n v="156"/>
    <s v="['Bank Transfer' 'Credit Card' 'PayPal' ... 'Credit Card' 'Bank Transfer'_x000a_ 'Apple Pay']"/>
    <x v="1"/>
  </r>
  <r>
    <s v="O04349"/>
    <d v="2024-03-21T00:00:00"/>
    <x v="2"/>
    <x v="0"/>
    <m/>
    <x v="295"/>
    <x v="234"/>
    <x v="3"/>
    <s v="Reading"/>
    <s v="P012"/>
    <x v="14"/>
    <x v="1"/>
    <n v="2"/>
    <n v="85"/>
    <n v="44"/>
    <n v="0"/>
    <n v="170"/>
    <n v="88"/>
    <n v="82"/>
    <s v="['Bank Transfer' 'Credit Card' 'PayPal' ... 'Credit Card' 'Bank Transfer'_x000a_ 'Apple Pay']"/>
    <x v="1"/>
  </r>
  <r>
    <s v="O04950"/>
    <d v="2024-03-21T00:00:00"/>
    <x v="2"/>
    <x v="0"/>
    <m/>
    <x v="807"/>
    <x v="64"/>
    <x v="0"/>
    <s v="Nottingham"/>
    <s v="P002"/>
    <x v="15"/>
    <x v="5"/>
    <n v="2"/>
    <n v="149"/>
    <n v="91"/>
    <n v="0.2"/>
    <n v="238.4"/>
    <n v="182"/>
    <n v="56.4"/>
    <s v="['Bank Transfer' 'Credit Card' 'PayPal' ... 'Credit Card' 'Bank Transfer'_x000a_ 'Apple Pay']"/>
    <x v="0"/>
  </r>
  <r>
    <s v="O05254"/>
    <d v="2024-03-21T00:00:00"/>
    <x v="2"/>
    <x v="0"/>
    <m/>
    <x v="808"/>
    <x v="445"/>
    <x v="5"/>
    <s v="Belfast"/>
    <s v="P013"/>
    <x v="0"/>
    <x v="0"/>
    <n v="2"/>
    <n v="120"/>
    <n v="63"/>
    <n v="0"/>
    <n v="240"/>
    <n v="126"/>
    <n v="114"/>
    <s v="['Bank Transfer' 'Credit Card' 'PayPal' ... 'Credit Card' 'Bank Transfer'_x000a_ 'Apple Pay']"/>
    <x v="0"/>
  </r>
  <r>
    <s v="O06918"/>
    <d v="2024-03-21T00:00:00"/>
    <x v="2"/>
    <x v="0"/>
    <m/>
    <x v="495"/>
    <x v="188"/>
    <x v="4"/>
    <s v="Sheffield"/>
    <s v="P004"/>
    <x v="22"/>
    <x v="5"/>
    <n v="3"/>
    <n v="55"/>
    <n v="27"/>
    <n v="0.05"/>
    <n v="156.75"/>
    <n v="81"/>
    <n v="75.75"/>
    <s v="['Bank Transfer' 'Credit Card' 'PayPal' ... 'Credit Card' 'Bank Transfer'_x000a_ 'Apple Pay']"/>
    <x v="1"/>
  </r>
  <r>
    <s v="O07242"/>
    <d v="2024-03-21T00:00:00"/>
    <x v="2"/>
    <x v="0"/>
    <m/>
    <x v="809"/>
    <x v="184"/>
    <x v="7"/>
    <s v="Dundee"/>
    <s v="P012"/>
    <x v="14"/>
    <x v="1"/>
    <n v="5"/>
    <n v="85"/>
    <n v="44"/>
    <n v="0.15"/>
    <n v="361.25"/>
    <n v="220"/>
    <n v="141.25"/>
    <s v="['Bank Transfer' 'Credit Card' 'PayPal' ... 'Credit Card' 'Bank Transfer'_x000a_ 'Apple Pay']"/>
    <x v="0"/>
  </r>
  <r>
    <s v="O01430"/>
    <d v="2024-03-22T00:00:00"/>
    <x v="2"/>
    <x v="0"/>
    <m/>
    <x v="810"/>
    <x v="268"/>
    <x v="7"/>
    <s v="Aberdeen"/>
    <s v="P010"/>
    <x v="18"/>
    <x v="1"/>
    <n v="1"/>
    <n v="32"/>
    <n v="14"/>
    <n v="0.15"/>
    <n v="27.2"/>
    <n v="14"/>
    <n v="13.2"/>
    <s v="['Bank Transfer' 'Credit Card' 'PayPal' ... 'Credit Card' 'Bank Transfer'_x000a_ 'Apple Pay']"/>
    <x v="0"/>
  </r>
  <r>
    <s v="O01732"/>
    <d v="2024-03-22T00:00:00"/>
    <x v="2"/>
    <x v="0"/>
    <m/>
    <x v="227"/>
    <x v="190"/>
    <x v="5"/>
    <s v="Newry"/>
    <s v="P011"/>
    <x v="6"/>
    <x v="1"/>
    <n v="1"/>
    <n v="79"/>
    <n v="42"/>
    <n v="0.05"/>
    <n v="75.05"/>
    <n v="42"/>
    <n v="33.049999999999997"/>
    <s v="['Bank Transfer' 'Credit Card' 'PayPal' ... 'Credit Card' 'Bank Transfer'_x000a_ 'Apple Pay']"/>
    <x v="1"/>
  </r>
  <r>
    <s v="O02195"/>
    <d v="2024-03-22T00:00:00"/>
    <x v="2"/>
    <x v="0"/>
    <m/>
    <x v="811"/>
    <x v="383"/>
    <x v="4"/>
    <s v="Leeds"/>
    <s v="P005"/>
    <x v="3"/>
    <x v="3"/>
    <n v="1"/>
    <n v="119"/>
    <n v="72"/>
    <n v="0.05"/>
    <n v="113.05"/>
    <n v="72"/>
    <n v="41.05"/>
    <s v="['Bank Transfer' 'Credit Card' 'PayPal' ... 'Credit Card' 'Bank Transfer'_x000a_ 'Apple Pay']"/>
    <x v="0"/>
  </r>
  <r>
    <s v="O03613"/>
    <d v="2024-03-22T00:00:00"/>
    <x v="2"/>
    <x v="0"/>
    <m/>
    <x v="557"/>
    <x v="360"/>
    <x v="11"/>
    <s v="Swansea"/>
    <s v="P009"/>
    <x v="1"/>
    <x v="1"/>
    <n v="1"/>
    <n v="95"/>
    <n v="54"/>
    <n v="0.15"/>
    <n v="80.75"/>
    <n v="54"/>
    <n v="26.75"/>
    <s v="['Bank Transfer' 'Credit Card' 'PayPal' ... 'Credit Card' 'Bank Transfer'_x000a_ 'Apple Pay']"/>
    <x v="1"/>
  </r>
  <r>
    <s v="O03727"/>
    <d v="2024-03-22T00:00:00"/>
    <x v="2"/>
    <x v="0"/>
    <m/>
    <x v="812"/>
    <x v="27"/>
    <x v="1"/>
    <s v="Preston"/>
    <s v="P001"/>
    <x v="9"/>
    <x v="5"/>
    <n v="2"/>
    <n v="89"/>
    <n v="48"/>
    <n v="0.05"/>
    <n v="169.1"/>
    <n v="96"/>
    <n v="73.099999999999994"/>
    <s v="['Bank Transfer' 'Credit Card' 'PayPal' ... 'Credit Card' 'Bank Transfer'_x000a_ 'Apple Pay']"/>
    <x v="0"/>
  </r>
  <r>
    <s v="O06487"/>
    <d v="2024-03-22T00:00:00"/>
    <x v="2"/>
    <x v="0"/>
    <m/>
    <x v="813"/>
    <x v="379"/>
    <x v="6"/>
    <s v="Plymouth"/>
    <s v="P007"/>
    <x v="7"/>
    <x v="3"/>
    <n v="1"/>
    <n v="129"/>
    <n v="78"/>
    <n v="0.15"/>
    <n v="109.65"/>
    <n v="78"/>
    <n v="31.65"/>
    <s v="['Bank Transfer' 'Credit Card' 'PayPal' ... 'Credit Card' 'Bank Transfer'_x000a_ 'Apple Pay']"/>
    <x v="0"/>
  </r>
  <r>
    <s v="O08077"/>
    <d v="2024-03-22T00:00:00"/>
    <x v="2"/>
    <x v="0"/>
    <m/>
    <x v="814"/>
    <x v="349"/>
    <x v="7"/>
    <s v="Edinburgh"/>
    <s v="P007"/>
    <x v="7"/>
    <x v="3"/>
    <n v="1"/>
    <n v="129"/>
    <n v="78"/>
    <n v="0.1"/>
    <n v="116.1"/>
    <n v="78"/>
    <n v="38.1"/>
    <s v="['Bank Transfer' 'Credit Card' 'PayPal' ... 'Credit Card' 'Bank Transfer'_x000a_ 'Apple Pay']"/>
    <x v="0"/>
  </r>
  <r>
    <s v="O08360"/>
    <d v="2024-03-22T00:00:00"/>
    <x v="2"/>
    <x v="0"/>
    <m/>
    <x v="815"/>
    <x v="164"/>
    <x v="10"/>
    <s v="Cambridge"/>
    <s v="P001"/>
    <x v="9"/>
    <x v="5"/>
    <n v="2"/>
    <n v="89"/>
    <n v="48"/>
    <n v="0"/>
    <n v="178"/>
    <n v="96"/>
    <n v="82"/>
    <s v="['Bank Transfer' 'Credit Card' 'PayPal' ... 'Credit Card' 'Bank Transfer'_x000a_ 'Apple Pay']"/>
    <x v="0"/>
  </r>
  <r>
    <s v="O09293"/>
    <d v="2024-03-22T00:00:00"/>
    <x v="2"/>
    <x v="0"/>
    <m/>
    <x v="741"/>
    <x v="425"/>
    <x v="6"/>
    <s v="Plymouth"/>
    <s v="P015"/>
    <x v="12"/>
    <x v="0"/>
    <n v="2"/>
    <n v="65"/>
    <n v="32"/>
    <n v="0"/>
    <n v="130"/>
    <n v="64"/>
    <n v="66"/>
    <s v="['Bank Transfer' 'Credit Card' 'PayPal' ... 'Credit Card' 'Bank Transfer'_x000a_ 'Apple Pay']"/>
    <x v="1"/>
  </r>
  <r>
    <s v="O09939"/>
    <d v="2024-03-22T00:00:00"/>
    <x v="2"/>
    <x v="0"/>
    <m/>
    <x v="707"/>
    <x v="88"/>
    <x v="10"/>
    <s v="Cambridge"/>
    <s v="P019"/>
    <x v="20"/>
    <x v="4"/>
    <n v="1"/>
    <n v="85"/>
    <n v="41"/>
    <n v="0.05"/>
    <n v="80.75"/>
    <n v="41"/>
    <n v="39.75"/>
    <s v="['Bank Transfer' 'Credit Card' 'PayPal' ... 'Credit Card' 'Bank Transfer'_x000a_ 'Apple Pay']"/>
    <x v="1"/>
  </r>
  <r>
    <s v="O09997"/>
    <d v="2024-03-22T00:00:00"/>
    <x v="2"/>
    <x v="0"/>
    <m/>
    <x v="816"/>
    <x v="85"/>
    <x v="2"/>
    <s v="London"/>
    <s v="P006"/>
    <x v="16"/>
    <x v="3"/>
    <n v="2"/>
    <n v="99"/>
    <n v="58"/>
    <n v="0.05"/>
    <n v="188.1"/>
    <n v="116"/>
    <n v="72.099999999999994"/>
    <s v="['Bank Transfer' 'Credit Card' 'PayPal' ... 'Credit Card' 'Bank Transfer'_x000a_ 'Apple Pay']"/>
    <x v="0"/>
  </r>
  <r>
    <s v="O00914"/>
    <d v="2024-03-23T00:00:00"/>
    <x v="2"/>
    <x v="0"/>
    <m/>
    <x v="801"/>
    <x v="401"/>
    <x v="0"/>
    <s v="Lincoln"/>
    <s v="P014"/>
    <x v="17"/>
    <x v="0"/>
    <n v="2"/>
    <n v="25"/>
    <n v="11"/>
    <n v="0"/>
    <n v="50"/>
    <n v="22"/>
    <n v="28"/>
    <s v="['Bank Transfer' 'Credit Card' 'PayPal' ... 'Credit Card' 'Bank Transfer'_x000a_ 'Apple Pay']"/>
    <x v="1"/>
  </r>
  <r>
    <s v="O01312"/>
    <d v="2024-03-23T00:00:00"/>
    <x v="2"/>
    <x v="0"/>
    <m/>
    <x v="758"/>
    <x v="135"/>
    <x v="1"/>
    <s v="Liverpool"/>
    <s v="P014"/>
    <x v="17"/>
    <x v="0"/>
    <n v="1"/>
    <n v="25"/>
    <n v="11"/>
    <n v="0.05"/>
    <n v="23.75"/>
    <n v="11"/>
    <n v="12.75"/>
    <s v="['Bank Transfer' 'Credit Card' 'PayPal' ... 'Credit Card' 'Bank Transfer'_x000a_ 'Apple Pay']"/>
    <x v="1"/>
  </r>
  <r>
    <s v="O03545"/>
    <d v="2024-03-23T00:00:00"/>
    <x v="2"/>
    <x v="0"/>
    <m/>
    <x v="817"/>
    <x v="199"/>
    <x v="5"/>
    <s v="Derry"/>
    <s v="P003"/>
    <x v="19"/>
    <x v="5"/>
    <n v="1"/>
    <n v="69"/>
    <n v="37"/>
    <n v="0.1"/>
    <n v="62.1"/>
    <n v="37"/>
    <n v="25.1"/>
    <s v="['Bank Transfer' 'Credit Card' 'PayPal' ... 'Credit Card' 'Bank Transfer'_x000a_ 'Apple Pay']"/>
    <x v="0"/>
  </r>
  <r>
    <s v="O03894"/>
    <d v="2024-03-23T00:00:00"/>
    <x v="2"/>
    <x v="0"/>
    <m/>
    <x v="747"/>
    <x v="429"/>
    <x v="4"/>
    <s v="Sheffield"/>
    <s v="P009"/>
    <x v="1"/>
    <x v="1"/>
    <n v="1"/>
    <n v="95"/>
    <n v="54"/>
    <n v="0"/>
    <n v="95"/>
    <n v="54"/>
    <n v="41"/>
    <s v="['Bank Transfer' 'Credit Card' 'PayPal' ... 'Credit Card' 'Bank Transfer'_x000a_ 'Apple Pay']"/>
    <x v="1"/>
  </r>
  <r>
    <s v="O04424"/>
    <d v="2024-03-23T00:00:00"/>
    <x v="2"/>
    <x v="0"/>
    <m/>
    <x v="818"/>
    <x v="446"/>
    <x v="9"/>
    <s v="Worcester"/>
    <s v="P002"/>
    <x v="15"/>
    <x v="5"/>
    <n v="1"/>
    <n v="149"/>
    <n v="91"/>
    <n v="0.15"/>
    <n v="126.65"/>
    <n v="91"/>
    <n v="35.65"/>
    <s v="['Bank Transfer' 'Credit Card' 'PayPal' ... 'Credit Card' 'Bank Transfer'_x000a_ 'Apple Pay']"/>
    <x v="0"/>
  </r>
  <r>
    <s v="O04886"/>
    <d v="2024-03-23T00:00:00"/>
    <x v="2"/>
    <x v="0"/>
    <m/>
    <x v="819"/>
    <x v="179"/>
    <x v="0"/>
    <s v="Nottingham"/>
    <s v="P021"/>
    <x v="21"/>
    <x v="2"/>
    <n v="2"/>
    <n v="28"/>
    <n v="13"/>
    <n v="0"/>
    <n v="56"/>
    <n v="26"/>
    <n v="30"/>
    <s v="['Bank Transfer' 'Credit Card' 'PayPal' ... 'Credit Card' 'Bank Transfer'_x000a_ 'Apple Pay']"/>
    <x v="0"/>
  </r>
  <r>
    <s v="O05430"/>
    <d v="2024-03-23T00:00:00"/>
    <x v="2"/>
    <x v="0"/>
    <m/>
    <x v="820"/>
    <x v="447"/>
    <x v="1"/>
    <s v="Manchester"/>
    <s v="P002"/>
    <x v="15"/>
    <x v="5"/>
    <n v="1"/>
    <n v="149"/>
    <n v="91"/>
    <n v="0"/>
    <n v="149"/>
    <n v="91"/>
    <n v="58"/>
    <s v="['Bank Transfer' 'Credit Card' 'PayPal' ... 'Credit Card' 'Bank Transfer'_x000a_ 'Apple Pay']"/>
    <x v="0"/>
  </r>
  <r>
    <s v="O06104"/>
    <d v="2024-03-23T00:00:00"/>
    <x v="2"/>
    <x v="0"/>
    <m/>
    <x v="821"/>
    <x v="448"/>
    <x v="9"/>
    <s v="Birmingham"/>
    <s v="P001"/>
    <x v="9"/>
    <x v="5"/>
    <n v="2"/>
    <n v="89"/>
    <n v="48"/>
    <n v="0.05"/>
    <n v="169.1"/>
    <n v="96"/>
    <n v="73.099999999999994"/>
    <s v="['Bank Transfer' 'Credit Card' 'PayPal' ... 'Credit Card' 'Bank Transfer'_x000a_ 'Apple Pay']"/>
    <x v="0"/>
  </r>
  <r>
    <s v="O06928"/>
    <d v="2024-03-23T00:00:00"/>
    <x v="2"/>
    <x v="0"/>
    <m/>
    <x v="822"/>
    <x v="449"/>
    <x v="3"/>
    <s v="Reading"/>
    <s v="P002"/>
    <x v="15"/>
    <x v="5"/>
    <n v="1"/>
    <n v="149"/>
    <n v="91"/>
    <n v="0.15"/>
    <n v="126.65"/>
    <n v="91"/>
    <n v="35.65"/>
    <s v="['Bank Transfer' 'Credit Card' 'PayPal' ... 'Credit Card' 'Bank Transfer'_x000a_ 'Apple Pay']"/>
    <x v="0"/>
  </r>
  <r>
    <s v="O07005"/>
    <d v="2024-03-23T00:00:00"/>
    <x v="2"/>
    <x v="0"/>
    <m/>
    <x v="663"/>
    <x v="119"/>
    <x v="3"/>
    <s v="Oxford"/>
    <s v="P013"/>
    <x v="0"/>
    <x v="0"/>
    <n v="1"/>
    <n v="120"/>
    <n v="63"/>
    <n v="0.05"/>
    <n v="114"/>
    <n v="63"/>
    <n v="51"/>
    <s v="['Bank Transfer' 'Credit Card' 'PayPal' ... 'Credit Card' 'Bank Transfer'_x000a_ 'Apple Pay']"/>
    <x v="1"/>
  </r>
  <r>
    <s v="O07093"/>
    <d v="2024-03-23T00:00:00"/>
    <x v="2"/>
    <x v="0"/>
    <m/>
    <x v="823"/>
    <x v="134"/>
    <x v="7"/>
    <s v="Dundee"/>
    <s v="P017"/>
    <x v="10"/>
    <x v="4"/>
    <n v="2"/>
    <n v="58"/>
    <n v="25"/>
    <n v="0.1"/>
    <n v="104.4"/>
    <n v="50"/>
    <n v="54.4"/>
    <s v="['Bank Transfer' 'Credit Card' 'PayPal' ... 'Credit Card' 'Bank Transfer'_x000a_ 'Apple Pay']"/>
    <x v="0"/>
  </r>
  <r>
    <s v="O07142"/>
    <d v="2024-03-23T00:00:00"/>
    <x v="2"/>
    <x v="0"/>
    <m/>
    <x v="824"/>
    <x v="201"/>
    <x v="3"/>
    <s v="Oxford"/>
    <s v="P019"/>
    <x v="20"/>
    <x v="4"/>
    <n v="2"/>
    <n v="85"/>
    <n v="41"/>
    <n v="0.1"/>
    <n v="153"/>
    <n v="82"/>
    <n v="71"/>
    <s v="['Bank Transfer' 'Credit Card' 'PayPal' ... 'Credit Card' 'Bank Transfer'_x000a_ 'Apple Pay']"/>
    <x v="0"/>
  </r>
  <r>
    <s v="O07160"/>
    <d v="2024-03-23T00:00:00"/>
    <x v="2"/>
    <x v="0"/>
    <m/>
    <x v="684"/>
    <x v="404"/>
    <x v="2"/>
    <s v="London"/>
    <s v="P007"/>
    <x v="7"/>
    <x v="3"/>
    <n v="5"/>
    <n v="129"/>
    <n v="78"/>
    <n v="0.2"/>
    <n v="516"/>
    <n v="390"/>
    <n v="126"/>
    <s v="['Bank Transfer' 'Credit Card' 'PayPal' ... 'Credit Card' 'Bank Transfer'_x000a_ 'Apple Pay']"/>
    <x v="1"/>
  </r>
  <r>
    <s v="O07513"/>
    <d v="2024-03-23T00:00:00"/>
    <x v="2"/>
    <x v="0"/>
    <m/>
    <x v="554"/>
    <x v="183"/>
    <x v="11"/>
    <s v="Swansea"/>
    <s v="P007"/>
    <x v="7"/>
    <x v="3"/>
    <n v="1"/>
    <n v="129"/>
    <n v="78"/>
    <n v="0.05"/>
    <n v="122.55"/>
    <n v="78"/>
    <n v="44.55"/>
    <s v="['Bank Transfer' 'Credit Card' 'PayPal' ... 'Credit Card' 'Bank Transfer'_x000a_ 'Apple Pay']"/>
    <x v="1"/>
  </r>
  <r>
    <s v="O08444"/>
    <d v="2024-03-23T00:00:00"/>
    <x v="2"/>
    <x v="0"/>
    <m/>
    <x v="825"/>
    <x v="316"/>
    <x v="10"/>
    <s v="Colchester"/>
    <s v="P014"/>
    <x v="17"/>
    <x v="0"/>
    <n v="2"/>
    <n v="25"/>
    <n v="11"/>
    <n v="0"/>
    <n v="50"/>
    <n v="22"/>
    <n v="28"/>
    <s v="['Bank Transfer' 'Credit Card' 'PayPal' ... 'Credit Card' 'Bank Transfer'_x000a_ 'Apple Pay']"/>
    <x v="0"/>
  </r>
  <r>
    <s v="O08767"/>
    <d v="2024-03-23T00:00:00"/>
    <x v="2"/>
    <x v="0"/>
    <m/>
    <x v="415"/>
    <x v="298"/>
    <x v="6"/>
    <s v="Exeter"/>
    <s v="P004"/>
    <x v="22"/>
    <x v="5"/>
    <n v="2"/>
    <n v="55"/>
    <n v="27"/>
    <n v="0.15"/>
    <n v="93.5"/>
    <n v="54"/>
    <n v="39.5"/>
    <s v="['Bank Transfer' 'Credit Card' 'PayPal' ... 'Credit Card' 'Bank Transfer'_x000a_ 'Apple Pay']"/>
    <x v="1"/>
  </r>
  <r>
    <s v="O08797"/>
    <d v="2024-03-23T00:00:00"/>
    <x v="2"/>
    <x v="0"/>
    <m/>
    <x v="416"/>
    <x v="299"/>
    <x v="7"/>
    <s v="Dundee"/>
    <s v="P005"/>
    <x v="3"/>
    <x v="3"/>
    <n v="1"/>
    <n v="119"/>
    <n v="72"/>
    <n v="0.05"/>
    <n v="113.05"/>
    <n v="72"/>
    <n v="41.05"/>
    <s v="['Bank Transfer' 'Credit Card' 'PayPal' ... 'Credit Card' 'Bank Transfer'_x000a_ 'Apple Pay']"/>
    <x v="1"/>
  </r>
  <r>
    <s v="O09033"/>
    <d v="2024-03-23T00:00:00"/>
    <x v="2"/>
    <x v="0"/>
    <m/>
    <x v="826"/>
    <x v="251"/>
    <x v="1"/>
    <s v="Manchester"/>
    <s v="P021"/>
    <x v="21"/>
    <x v="2"/>
    <n v="1"/>
    <n v="28"/>
    <n v="13"/>
    <n v="0.1"/>
    <n v="25.2"/>
    <n v="13"/>
    <n v="12.2"/>
    <s v="['Bank Transfer' 'Credit Card' 'PayPal' ... 'Credit Card' 'Bank Transfer'_x000a_ 'Apple Pay']"/>
    <x v="0"/>
  </r>
  <r>
    <s v="O09174"/>
    <d v="2024-03-23T00:00:00"/>
    <x v="2"/>
    <x v="0"/>
    <m/>
    <x v="116"/>
    <x v="109"/>
    <x v="9"/>
    <s v="Wolverhampton"/>
    <s v="P017"/>
    <x v="10"/>
    <x v="4"/>
    <n v="2"/>
    <n v="58"/>
    <n v="25"/>
    <n v="0"/>
    <n v="116"/>
    <n v="50"/>
    <n v="66"/>
    <s v="['Bank Transfer' 'Credit Card' 'PayPal' ... 'Credit Card' 'Bank Transfer'_x000a_ 'Apple Pay']"/>
    <x v="1"/>
  </r>
  <r>
    <s v="O09316"/>
    <d v="2024-03-23T00:00:00"/>
    <x v="2"/>
    <x v="0"/>
    <m/>
    <x v="497"/>
    <x v="335"/>
    <x v="9"/>
    <s v="Worcester"/>
    <s v="P017"/>
    <x v="10"/>
    <x v="4"/>
    <n v="4"/>
    <n v="58"/>
    <n v="25"/>
    <n v="0.1"/>
    <n v="208.8"/>
    <n v="100"/>
    <n v="108.8"/>
    <s v="['Bank Transfer' 'Credit Card' 'PayPal' ... 'Credit Card' 'Bank Transfer'_x000a_ 'Apple Pay']"/>
    <x v="1"/>
  </r>
  <r>
    <s v="O01025"/>
    <d v="2024-03-24T00:00:00"/>
    <x v="2"/>
    <x v="0"/>
    <m/>
    <x v="432"/>
    <x v="309"/>
    <x v="4"/>
    <s v="Hull"/>
    <s v="P009"/>
    <x v="1"/>
    <x v="1"/>
    <n v="3"/>
    <n v="95"/>
    <n v="54"/>
    <n v="0.1"/>
    <n v="256.5"/>
    <n v="162"/>
    <n v="94.5"/>
    <s v="['Bank Transfer' 'Credit Card' 'PayPal' ... 'Credit Card' 'Bank Transfer'_x000a_ 'Apple Pay']"/>
    <x v="1"/>
  </r>
  <r>
    <s v="O01115"/>
    <d v="2024-03-24T00:00:00"/>
    <x v="2"/>
    <x v="0"/>
    <m/>
    <x v="827"/>
    <x v="450"/>
    <x v="4"/>
    <s v="York"/>
    <s v="P016"/>
    <x v="4"/>
    <x v="0"/>
    <n v="1"/>
    <n v="78"/>
    <n v="39"/>
    <n v="0.05"/>
    <n v="74.099999999999994"/>
    <n v="39"/>
    <n v="35.1"/>
    <s v="['Bank Transfer' 'Credit Card' 'PayPal' ... 'Credit Card' 'Bank Transfer'_x000a_ 'Apple Pay']"/>
    <x v="0"/>
  </r>
  <r>
    <s v="O03622"/>
    <d v="2024-03-24T00:00:00"/>
    <x v="2"/>
    <x v="0"/>
    <m/>
    <x v="828"/>
    <x v="140"/>
    <x v="8"/>
    <s v="Newcastle"/>
    <s v="P024"/>
    <x v="11"/>
    <x v="2"/>
    <n v="1"/>
    <n v="24"/>
    <n v="10"/>
    <n v="0.15"/>
    <n v="20.399999999999999"/>
    <n v="10"/>
    <n v="10.4"/>
    <s v="['Bank Transfer' 'Credit Card' 'PayPal' ... 'Credit Card' 'Bank Transfer'_x000a_ 'Apple Pay']"/>
    <x v="0"/>
  </r>
  <r>
    <s v="O03729"/>
    <d v="2024-03-24T00:00:00"/>
    <x v="2"/>
    <x v="0"/>
    <m/>
    <x v="829"/>
    <x v="451"/>
    <x v="3"/>
    <s v="Oxford"/>
    <s v="P017"/>
    <x v="10"/>
    <x v="4"/>
    <n v="1"/>
    <n v="58"/>
    <n v="25"/>
    <n v="0.2"/>
    <n v="46.4"/>
    <n v="25"/>
    <n v="21.4"/>
    <s v="['Bank Transfer' 'Credit Card' 'PayPal' ... 'Credit Card' 'Bank Transfer'_x000a_ 'Apple Pay']"/>
    <x v="0"/>
  </r>
  <r>
    <s v="O03871"/>
    <d v="2024-03-24T00:00:00"/>
    <x v="2"/>
    <x v="0"/>
    <m/>
    <x v="830"/>
    <x v="114"/>
    <x v="2"/>
    <s v="London"/>
    <s v="P005"/>
    <x v="3"/>
    <x v="3"/>
    <n v="2"/>
    <n v="119"/>
    <n v="72"/>
    <n v="0.2"/>
    <n v="190.4"/>
    <n v="144"/>
    <n v="46.4"/>
    <s v="['Bank Transfer' 'Credit Card' 'PayPal' ... 'Credit Card' 'Bank Transfer'_x000a_ 'Apple Pay']"/>
    <x v="0"/>
  </r>
  <r>
    <s v="O04302"/>
    <d v="2024-03-24T00:00:00"/>
    <x v="2"/>
    <x v="0"/>
    <m/>
    <x v="40"/>
    <x v="37"/>
    <x v="6"/>
    <s v="Plymouth"/>
    <s v="P015"/>
    <x v="12"/>
    <x v="0"/>
    <n v="3"/>
    <n v="65"/>
    <n v="32"/>
    <n v="0"/>
    <n v="195"/>
    <n v="96"/>
    <n v="99"/>
    <s v="['Bank Transfer' 'Credit Card' 'PayPal' ... 'Credit Card' 'Bank Transfer'_x000a_ 'Apple Pay']"/>
    <x v="1"/>
  </r>
  <r>
    <s v="O04851"/>
    <d v="2024-03-24T00:00:00"/>
    <x v="2"/>
    <x v="0"/>
    <m/>
    <x v="831"/>
    <x v="452"/>
    <x v="11"/>
    <s v="Swansea"/>
    <s v="P014"/>
    <x v="17"/>
    <x v="0"/>
    <n v="2"/>
    <n v="25"/>
    <n v="11"/>
    <n v="0.05"/>
    <n v="47.5"/>
    <n v="22"/>
    <n v="25.5"/>
    <s v="['Bank Transfer' 'Credit Card' 'PayPal' ... 'Credit Card' 'Bank Transfer'_x000a_ 'Apple Pay']"/>
    <x v="0"/>
  </r>
  <r>
    <s v="O05750"/>
    <d v="2024-03-24T00:00:00"/>
    <x v="2"/>
    <x v="0"/>
    <m/>
    <x v="832"/>
    <x v="26"/>
    <x v="1"/>
    <s v="Preston"/>
    <s v="P003"/>
    <x v="19"/>
    <x v="5"/>
    <n v="1"/>
    <n v="69"/>
    <n v="37"/>
    <n v="0.05"/>
    <n v="65.55"/>
    <n v="37"/>
    <n v="28.55"/>
    <s v="['Bank Transfer' 'Credit Card' 'PayPal' ... 'Credit Card' 'Bank Transfer'_x000a_ 'Apple Pay']"/>
    <x v="0"/>
  </r>
  <r>
    <s v="O06043"/>
    <d v="2024-03-24T00:00:00"/>
    <x v="2"/>
    <x v="0"/>
    <m/>
    <x v="36"/>
    <x v="33"/>
    <x v="10"/>
    <s v="Ipswich"/>
    <s v="P007"/>
    <x v="7"/>
    <x v="3"/>
    <n v="1"/>
    <n v="129"/>
    <n v="78"/>
    <n v="0"/>
    <n v="129"/>
    <n v="78"/>
    <n v="51"/>
    <s v="['Bank Transfer' 'Credit Card' 'PayPal' ... 'Credit Card' 'Bank Transfer'_x000a_ 'Apple Pay']"/>
    <x v="1"/>
  </r>
  <r>
    <s v="O06213"/>
    <d v="2024-03-24T00:00:00"/>
    <x v="2"/>
    <x v="0"/>
    <m/>
    <x v="196"/>
    <x v="40"/>
    <x v="11"/>
    <s v="Wrexham"/>
    <s v="P007"/>
    <x v="7"/>
    <x v="3"/>
    <n v="2"/>
    <n v="129"/>
    <n v="78"/>
    <n v="0"/>
    <n v="258"/>
    <n v="156"/>
    <n v="102"/>
    <s v="['Bank Transfer' 'Credit Card' 'PayPal' ... 'Credit Card' 'Bank Transfer'_x000a_ 'Apple Pay']"/>
    <x v="1"/>
  </r>
  <r>
    <s v="O07917"/>
    <d v="2024-03-24T00:00:00"/>
    <x v="2"/>
    <x v="0"/>
    <m/>
    <x v="545"/>
    <x v="353"/>
    <x v="6"/>
    <s v="Bristol"/>
    <s v="P009"/>
    <x v="1"/>
    <x v="1"/>
    <n v="3"/>
    <n v="95"/>
    <n v="54"/>
    <n v="0"/>
    <n v="285"/>
    <n v="162"/>
    <n v="123"/>
    <s v="['Bank Transfer' 'Credit Card' 'PayPal' ... 'Credit Card' 'Bank Transfer'_x000a_ 'Apple Pay']"/>
    <x v="1"/>
  </r>
  <r>
    <s v="O08371"/>
    <d v="2024-03-24T00:00:00"/>
    <x v="2"/>
    <x v="0"/>
    <m/>
    <x v="269"/>
    <x v="219"/>
    <x v="9"/>
    <s v="Birmingham"/>
    <s v="P023"/>
    <x v="2"/>
    <x v="2"/>
    <n v="1"/>
    <n v="42"/>
    <n v="20"/>
    <n v="0.05"/>
    <n v="39.9"/>
    <n v="20"/>
    <n v="19.899999999999999"/>
    <s v="['Bank Transfer' 'Credit Card' 'PayPal' ... 'Credit Card' 'Bank Transfer'_x000a_ 'Apple Pay']"/>
    <x v="1"/>
  </r>
  <r>
    <s v="O08569"/>
    <d v="2024-03-24T00:00:00"/>
    <x v="2"/>
    <x v="0"/>
    <m/>
    <x v="75"/>
    <x v="71"/>
    <x v="6"/>
    <s v="Exeter"/>
    <s v="P012"/>
    <x v="14"/>
    <x v="1"/>
    <n v="2"/>
    <n v="85"/>
    <n v="44"/>
    <n v="0"/>
    <n v="170"/>
    <n v="88"/>
    <n v="82"/>
    <s v="['Bank Transfer' 'Credit Card' 'PayPal' ... 'Credit Card' 'Bank Transfer'_x000a_ 'Apple Pay']"/>
    <x v="1"/>
  </r>
  <r>
    <s v="O01504"/>
    <d v="2024-03-25T00:00:00"/>
    <x v="2"/>
    <x v="0"/>
    <m/>
    <x v="833"/>
    <x v="453"/>
    <x v="2"/>
    <s v="London"/>
    <s v="P001"/>
    <x v="9"/>
    <x v="5"/>
    <n v="2"/>
    <n v="89"/>
    <n v="48"/>
    <n v="0.15"/>
    <n v="151.30000000000001"/>
    <n v="96"/>
    <n v="55.3"/>
    <s v="['Bank Transfer' 'Credit Card' 'PayPal' ... 'Credit Card' 'Bank Transfer'_x000a_ 'Apple Pay']"/>
    <x v="0"/>
  </r>
  <r>
    <s v="O02712"/>
    <d v="2024-03-25T00:00:00"/>
    <x v="2"/>
    <x v="0"/>
    <m/>
    <x v="477"/>
    <x v="298"/>
    <x v="10"/>
    <s v="Norwich"/>
    <s v="P022"/>
    <x v="8"/>
    <x v="2"/>
    <n v="1"/>
    <n v="35"/>
    <n v="16"/>
    <n v="0.05"/>
    <n v="33.25"/>
    <n v="16"/>
    <n v="17.25"/>
    <s v="['Bank Transfer' 'Credit Card' 'PayPal' ... 'Credit Card' 'Bank Transfer'_x000a_ 'Apple Pay']"/>
    <x v="1"/>
  </r>
  <r>
    <s v="O03536"/>
    <d v="2024-03-25T00:00:00"/>
    <x v="2"/>
    <x v="0"/>
    <m/>
    <x v="834"/>
    <x v="86"/>
    <x v="1"/>
    <s v="Manchester"/>
    <s v="P001"/>
    <x v="9"/>
    <x v="5"/>
    <n v="2"/>
    <n v="89"/>
    <n v="48"/>
    <n v="0"/>
    <n v="178"/>
    <n v="96"/>
    <n v="82"/>
    <s v="['Bank Transfer' 'Credit Card' 'PayPal' ... 'Credit Card' 'Bank Transfer'_x000a_ 'Apple Pay']"/>
    <x v="0"/>
  </r>
  <r>
    <s v="O04198"/>
    <d v="2024-03-25T00:00:00"/>
    <x v="2"/>
    <x v="0"/>
    <m/>
    <x v="464"/>
    <x v="322"/>
    <x v="0"/>
    <s v="Derby"/>
    <s v="P021"/>
    <x v="21"/>
    <x v="2"/>
    <n v="3"/>
    <n v="28"/>
    <n v="13"/>
    <n v="0.05"/>
    <n v="79.8"/>
    <n v="39"/>
    <n v="40.799999999999997"/>
    <s v="['Bank Transfer' 'Credit Card' 'PayPal' ... 'Credit Card' 'Bank Transfer'_x000a_ 'Apple Pay']"/>
    <x v="1"/>
  </r>
  <r>
    <s v="O04480"/>
    <d v="2024-03-25T00:00:00"/>
    <x v="2"/>
    <x v="0"/>
    <m/>
    <x v="835"/>
    <x v="454"/>
    <x v="3"/>
    <s v="Guildford"/>
    <s v="P005"/>
    <x v="3"/>
    <x v="3"/>
    <n v="1"/>
    <n v="119"/>
    <n v="72"/>
    <n v="0.1"/>
    <n v="107.1"/>
    <n v="72"/>
    <n v="35.1"/>
    <s v="['Bank Transfer' 'Credit Card' 'PayPal' ... 'Credit Card' 'Bank Transfer'_x000a_ 'Apple Pay']"/>
    <x v="0"/>
  </r>
  <r>
    <s v="O04518"/>
    <d v="2024-03-25T00:00:00"/>
    <x v="2"/>
    <x v="0"/>
    <m/>
    <x v="836"/>
    <x v="327"/>
    <x v="5"/>
    <s v="Derry"/>
    <s v="P006"/>
    <x v="16"/>
    <x v="3"/>
    <n v="1"/>
    <n v="99"/>
    <n v="58"/>
    <n v="0.05"/>
    <n v="94.05"/>
    <n v="58"/>
    <n v="36.049999999999997"/>
    <s v="['Bank Transfer' 'Credit Card' 'PayPal' ... 'Credit Card' 'Bank Transfer'_x000a_ 'Apple Pay']"/>
    <x v="0"/>
  </r>
  <r>
    <s v="O04598"/>
    <d v="2024-03-25T00:00:00"/>
    <x v="2"/>
    <x v="0"/>
    <m/>
    <x v="501"/>
    <x v="337"/>
    <x v="4"/>
    <s v="Hull"/>
    <s v="P021"/>
    <x v="21"/>
    <x v="2"/>
    <n v="1"/>
    <n v="28"/>
    <n v="13"/>
    <n v="0"/>
    <n v="28"/>
    <n v="13"/>
    <n v="15"/>
    <s v="['Bank Transfer' 'Credit Card' 'PayPal' ... 'Credit Card' 'Bank Transfer'_x000a_ 'Apple Pay']"/>
    <x v="1"/>
  </r>
  <r>
    <s v="O06242"/>
    <d v="2024-03-25T00:00:00"/>
    <x v="2"/>
    <x v="0"/>
    <m/>
    <x v="477"/>
    <x v="298"/>
    <x v="10"/>
    <s v="Norwich"/>
    <s v="P011"/>
    <x v="6"/>
    <x v="1"/>
    <n v="2"/>
    <n v="79"/>
    <n v="42"/>
    <n v="0"/>
    <n v="158"/>
    <n v="84"/>
    <n v="74"/>
    <s v="['Bank Transfer' 'Credit Card' 'PayPal' ... 'Credit Card' 'Bank Transfer'_x000a_ 'Apple Pay']"/>
    <x v="1"/>
  </r>
  <r>
    <s v="O07637"/>
    <d v="2024-03-25T00:00:00"/>
    <x v="2"/>
    <x v="0"/>
    <m/>
    <x v="837"/>
    <x v="189"/>
    <x v="2"/>
    <s v="London"/>
    <s v="P014"/>
    <x v="17"/>
    <x v="0"/>
    <n v="1"/>
    <n v="25"/>
    <n v="11"/>
    <n v="0.1"/>
    <n v="22.5"/>
    <n v="11"/>
    <n v="11.5"/>
    <s v="['Bank Transfer' 'Credit Card' 'PayPal' ... 'Credit Card' 'Bank Transfer'_x000a_ 'Apple Pay']"/>
    <x v="0"/>
  </r>
  <r>
    <s v="O08397"/>
    <d v="2024-03-25T00:00:00"/>
    <x v="2"/>
    <x v="0"/>
    <m/>
    <x v="838"/>
    <x v="72"/>
    <x v="0"/>
    <s v="Leicester"/>
    <s v="P021"/>
    <x v="21"/>
    <x v="2"/>
    <n v="1"/>
    <n v="28"/>
    <n v="13"/>
    <n v="0.1"/>
    <n v="25.2"/>
    <n v="13"/>
    <n v="12.2"/>
    <s v="['Bank Transfer' 'Credit Card' 'PayPal' ... 'Credit Card' 'Bank Transfer'_x000a_ 'Apple Pay']"/>
    <x v="0"/>
  </r>
  <r>
    <s v="O08911"/>
    <d v="2024-03-25T00:00:00"/>
    <x v="2"/>
    <x v="0"/>
    <m/>
    <x v="807"/>
    <x v="64"/>
    <x v="0"/>
    <s v="Nottingham"/>
    <s v="P004"/>
    <x v="22"/>
    <x v="5"/>
    <n v="2"/>
    <n v="55"/>
    <n v="27"/>
    <n v="0.1"/>
    <n v="99"/>
    <n v="54"/>
    <n v="45"/>
    <s v="['Bank Transfer' 'Credit Card' 'PayPal' ... 'Credit Card' 'Bank Transfer'_x000a_ 'Apple Pay']"/>
    <x v="1"/>
  </r>
  <r>
    <s v="O09395"/>
    <d v="2024-03-25T00:00:00"/>
    <x v="2"/>
    <x v="0"/>
    <m/>
    <x v="839"/>
    <x v="455"/>
    <x v="6"/>
    <s v="Exeter"/>
    <s v="P004"/>
    <x v="22"/>
    <x v="5"/>
    <n v="2"/>
    <n v="55"/>
    <n v="27"/>
    <n v="0"/>
    <n v="110"/>
    <n v="54"/>
    <n v="56"/>
    <s v="['Bank Transfer' 'Credit Card' 'PayPal' ... 'Credit Card' 'Bank Transfer'_x000a_ 'Apple Pay']"/>
    <x v="0"/>
  </r>
  <r>
    <s v="O00062"/>
    <d v="2024-03-26T00:00:00"/>
    <x v="2"/>
    <x v="0"/>
    <m/>
    <x v="840"/>
    <x v="456"/>
    <x v="4"/>
    <s v="Leeds"/>
    <s v="P006"/>
    <x v="16"/>
    <x v="3"/>
    <n v="3"/>
    <n v="99"/>
    <n v="58"/>
    <n v="0"/>
    <n v="297"/>
    <n v="174"/>
    <n v="123"/>
    <s v="['Bank Transfer' 'Credit Card' 'PayPal' ... 'Credit Card' 'Bank Transfer'_x000a_ 'Apple Pay']"/>
    <x v="0"/>
  </r>
  <r>
    <s v="O00154"/>
    <d v="2024-03-26T00:00:00"/>
    <x v="2"/>
    <x v="0"/>
    <m/>
    <x v="841"/>
    <x v="401"/>
    <x v="7"/>
    <s v="Aberdeen"/>
    <s v="P004"/>
    <x v="22"/>
    <x v="5"/>
    <n v="1"/>
    <n v="55"/>
    <n v="27"/>
    <n v="0"/>
    <n v="55"/>
    <n v="27"/>
    <n v="28"/>
    <s v="['Bank Transfer' 'Credit Card' 'PayPal' ... 'Credit Card' 'Bank Transfer'_x000a_ 'Apple Pay']"/>
    <x v="0"/>
  </r>
  <r>
    <s v="O00839"/>
    <d v="2024-03-26T00:00:00"/>
    <x v="2"/>
    <x v="0"/>
    <m/>
    <x v="842"/>
    <x v="75"/>
    <x v="6"/>
    <s v="Plymouth"/>
    <s v="P010"/>
    <x v="18"/>
    <x v="1"/>
    <n v="1"/>
    <n v="32"/>
    <n v="14"/>
    <n v="0"/>
    <n v="32"/>
    <n v="14"/>
    <n v="18"/>
    <s v="['Bank Transfer' 'Credit Card' 'PayPal' ... 'Credit Card' 'Bank Transfer'_x000a_ 'Apple Pay']"/>
    <x v="0"/>
  </r>
  <r>
    <s v="O02141"/>
    <d v="2024-03-26T00:00:00"/>
    <x v="2"/>
    <x v="0"/>
    <m/>
    <x v="1"/>
    <x v="1"/>
    <x v="1"/>
    <s v="Preston"/>
    <s v="P013"/>
    <x v="0"/>
    <x v="0"/>
    <n v="1"/>
    <n v="120"/>
    <n v="63"/>
    <n v="0.05"/>
    <n v="114"/>
    <n v="63"/>
    <n v="51"/>
    <s v="['Bank Transfer' 'Credit Card' 'PayPal' ... 'Credit Card' 'Bank Transfer'_x000a_ 'Apple Pay']"/>
    <x v="1"/>
  </r>
  <r>
    <s v="O04174"/>
    <d v="2024-03-26T00:00:00"/>
    <x v="2"/>
    <x v="0"/>
    <m/>
    <x v="843"/>
    <x v="457"/>
    <x v="9"/>
    <s v="Coventry"/>
    <s v="P001"/>
    <x v="9"/>
    <x v="5"/>
    <n v="2"/>
    <n v="89"/>
    <n v="48"/>
    <n v="0.05"/>
    <n v="169.1"/>
    <n v="96"/>
    <n v="73.099999999999994"/>
    <s v="['Bank Transfer' 'Credit Card' 'PayPal' ... 'Credit Card' 'Bank Transfer'_x000a_ 'Apple Pay']"/>
    <x v="0"/>
  </r>
  <r>
    <s v="O05459"/>
    <d v="2024-03-26T00:00:00"/>
    <x v="2"/>
    <x v="0"/>
    <m/>
    <x v="591"/>
    <x v="39"/>
    <x v="11"/>
    <s v="Swansea"/>
    <s v="P015"/>
    <x v="12"/>
    <x v="0"/>
    <n v="1"/>
    <n v="65"/>
    <n v="32"/>
    <n v="0"/>
    <n v="65"/>
    <n v="32"/>
    <n v="33"/>
    <s v="['Bank Transfer' 'Credit Card' 'PayPal' ... 'Credit Card' 'Bank Transfer'_x000a_ 'Apple Pay']"/>
    <x v="1"/>
  </r>
  <r>
    <s v="O07096"/>
    <d v="2024-03-26T00:00:00"/>
    <x v="2"/>
    <x v="0"/>
    <m/>
    <x v="844"/>
    <x v="458"/>
    <x v="4"/>
    <s v="Leeds"/>
    <s v="P006"/>
    <x v="16"/>
    <x v="3"/>
    <n v="4"/>
    <n v="99"/>
    <n v="58"/>
    <n v="0"/>
    <n v="396"/>
    <n v="232"/>
    <n v="164"/>
    <s v="['Bank Transfer' 'Credit Card' 'PayPal' ... 'Credit Card' 'Bank Transfer'_x000a_ 'Apple Pay']"/>
    <x v="0"/>
  </r>
  <r>
    <s v="O09697"/>
    <d v="2024-03-26T00:00:00"/>
    <x v="2"/>
    <x v="0"/>
    <m/>
    <x v="845"/>
    <x v="225"/>
    <x v="6"/>
    <s v="Bristol"/>
    <s v="P014"/>
    <x v="17"/>
    <x v="0"/>
    <n v="2"/>
    <n v="25"/>
    <n v="11"/>
    <n v="0.05"/>
    <n v="47.5"/>
    <n v="22"/>
    <n v="25.5"/>
    <s v="['Bank Transfer' 'Credit Card' 'PayPal' ... 'Credit Card' 'Bank Transfer'_x000a_ 'Apple Pay']"/>
    <x v="0"/>
  </r>
  <r>
    <s v="O00504"/>
    <d v="2024-03-27T00:00:00"/>
    <x v="2"/>
    <x v="0"/>
    <m/>
    <x v="199"/>
    <x v="174"/>
    <x v="4"/>
    <s v="York"/>
    <s v="P015"/>
    <x v="12"/>
    <x v="0"/>
    <n v="1"/>
    <n v="65"/>
    <n v="32"/>
    <n v="0.1"/>
    <n v="58.5"/>
    <n v="32"/>
    <n v="26.5"/>
    <s v="['Bank Transfer' 'Credit Card' 'PayPal' ... 'Credit Card' 'Bank Transfer'_x000a_ 'Apple Pay']"/>
    <x v="1"/>
  </r>
  <r>
    <s v="O00862"/>
    <d v="2024-03-27T00:00:00"/>
    <x v="2"/>
    <x v="0"/>
    <m/>
    <x v="172"/>
    <x v="153"/>
    <x v="2"/>
    <s v="London"/>
    <s v="P001"/>
    <x v="9"/>
    <x v="5"/>
    <n v="1"/>
    <n v="89"/>
    <n v="48"/>
    <n v="0.1"/>
    <n v="80.099999999999994"/>
    <n v="48"/>
    <n v="32.1"/>
    <s v="['Bank Transfer' 'Credit Card' 'PayPal' ... 'Credit Card' 'Bank Transfer'_x000a_ 'Apple Pay']"/>
    <x v="1"/>
  </r>
  <r>
    <s v="O01212"/>
    <d v="2024-03-27T00:00:00"/>
    <x v="2"/>
    <x v="0"/>
    <m/>
    <x v="846"/>
    <x v="459"/>
    <x v="2"/>
    <s v="London"/>
    <s v="P003"/>
    <x v="19"/>
    <x v="5"/>
    <n v="2"/>
    <n v="69"/>
    <n v="37"/>
    <n v="0.05"/>
    <n v="131.1"/>
    <n v="74"/>
    <n v="57.1"/>
    <s v="['Bank Transfer' 'Credit Card' 'PayPal' ... 'Credit Card' 'Bank Transfer'_x000a_ 'Apple Pay']"/>
    <x v="0"/>
  </r>
  <r>
    <s v="O01280"/>
    <d v="2024-03-27T00:00:00"/>
    <x v="2"/>
    <x v="0"/>
    <m/>
    <x v="22"/>
    <x v="22"/>
    <x v="2"/>
    <s v="London"/>
    <s v="P010"/>
    <x v="18"/>
    <x v="1"/>
    <n v="1"/>
    <n v="32"/>
    <n v="14"/>
    <n v="0.15"/>
    <n v="27.2"/>
    <n v="14"/>
    <n v="13.2"/>
    <s v="['Bank Transfer' 'Credit Card' 'PayPal' ... 'Credit Card' 'Bank Transfer'_x000a_ 'Apple Pay']"/>
    <x v="1"/>
  </r>
  <r>
    <s v="O01684"/>
    <d v="2024-03-27T00:00:00"/>
    <x v="2"/>
    <x v="0"/>
    <m/>
    <x v="847"/>
    <x v="351"/>
    <x v="4"/>
    <s v="Leeds"/>
    <s v="P014"/>
    <x v="17"/>
    <x v="0"/>
    <n v="2"/>
    <n v="25"/>
    <n v="11"/>
    <n v="0.1"/>
    <n v="45"/>
    <n v="22"/>
    <n v="23"/>
    <s v="['Bank Transfer' 'Credit Card' 'PayPal' ... 'Credit Card' 'Bank Transfer'_x000a_ 'Apple Pay']"/>
    <x v="0"/>
  </r>
  <r>
    <s v="O02810"/>
    <d v="2024-03-27T00:00:00"/>
    <x v="2"/>
    <x v="0"/>
    <m/>
    <x v="848"/>
    <x v="322"/>
    <x v="6"/>
    <s v="Bath"/>
    <s v="P016"/>
    <x v="4"/>
    <x v="0"/>
    <n v="2"/>
    <n v="78"/>
    <n v="39"/>
    <n v="0.05"/>
    <n v="148.19999999999999"/>
    <n v="78"/>
    <n v="70.2"/>
    <s v="['Bank Transfer' 'Credit Card' 'PayPal' ... 'Credit Card' 'Bank Transfer'_x000a_ 'Apple Pay']"/>
    <x v="0"/>
  </r>
  <r>
    <s v="O04286"/>
    <d v="2024-03-27T00:00:00"/>
    <x v="2"/>
    <x v="0"/>
    <m/>
    <x v="607"/>
    <x v="286"/>
    <x v="3"/>
    <s v="Reading"/>
    <s v="P022"/>
    <x v="8"/>
    <x v="2"/>
    <n v="2"/>
    <n v="35"/>
    <n v="16"/>
    <n v="0.05"/>
    <n v="66.5"/>
    <n v="32"/>
    <n v="34.5"/>
    <s v="['Bank Transfer' 'Credit Card' 'PayPal' ... 'Credit Card' 'Bank Transfer'_x000a_ 'Apple Pay']"/>
    <x v="1"/>
  </r>
  <r>
    <s v="O04545"/>
    <d v="2024-03-27T00:00:00"/>
    <x v="2"/>
    <x v="0"/>
    <m/>
    <x v="849"/>
    <x v="460"/>
    <x v="4"/>
    <s v="York"/>
    <s v="P009"/>
    <x v="1"/>
    <x v="1"/>
    <n v="1"/>
    <n v="95"/>
    <n v="54"/>
    <n v="0"/>
    <n v="95"/>
    <n v="54"/>
    <n v="41"/>
    <s v="['Bank Transfer' 'Credit Card' 'PayPal' ... 'Credit Card' 'Bank Transfer'_x000a_ 'Apple Pay']"/>
    <x v="0"/>
  </r>
  <r>
    <s v="O05258"/>
    <d v="2024-03-27T00:00:00"/>
    <x v="2"/>
    <x v="0"/>
    <m/>
    <x v="212"/>
    <x v="180"/>
    <x v="3"/>
    <s v="Guildford"/>
    <s v="P011"/>
    <x v="6"/>
    <x v="1"/>
    <n v="1"/>
    <n v="79"/>
    <n v="42"/>
    <n v="0"/>
    <n v="79"/>
    <n v="42"/>
    <n v="37"/>
    <s v="['Bank Transfer' 'Credit Card' 'PayPal' ... 'Credit Card' 'Bank Transfer'_x000a_ 'Apple Pay']"/>
    <x v="1"/>
  </r>
  <r>
    <s v="O05753"/>
    <d v="2024-03-27T00:00:00"/>
    <x v="2"/>
    <x v="0"/>
    <m/>
    <x v="850"/>
    <x v="461"/>
    <x v="3"/>
    <s v="Reading"/>
    <s v="P012"/>
    <x v="14"/>
    <x v="1"/>
    <n v="1"/>
    <n v="85"/>
    <n v="44"/>
    <n v="0"/>
    <n v="85"/>
    <n v="44"/>
    <n v="41"/>
    <s v="['Bank Transfer' 'Credit Card' 'PayPal' ... 'Credit Card' 'Bank Transfer'_x000a_ 'Apple Pay']"/>
    <x v="0"/>
  </r>
  <r>
    <s v="O06857"/>
    <d v="2024-03-27T00:00:00"/>
    <x v="2"/>
    <x v="0"/>
    <m/>
    <x v="851"/>
    <x v="272"/>
    <x v="1"/>
    <s v="Liverpool"/>
    <s v="P009"/>
    <x v="1"/>
    <x v="1"/>
    <n v="3"/>
    <n v="95"/>
    <n v="54"/>
    <n v="0.05"/>
    <n v="270.75"/>
    <n v="162"/>
    <n v="108.75"/>
    <s v="['Bank Transfer' 'Credit Card' 'PayPal' ... 'Credit Card' 'Bank Transfer'_x000a_ 'Apple Pay']"/>
    <x v="0"/>
  </r>
  <r>
    <s v="O07239"/>
    <d v="2024-03-27T00:00:00"/>
    <x v="2"/>
    <x v="0"/>
    <m/>
    <x v="852"/>
    <x v="133"/>
    <x v="4"/>
    <s v="Sheffield"/>
    <s v="P022"/>
    <x v="8"/>
    <x v="2"/>
    <n v="1"/>
    <n v="35"/>
    <n v="16"/>
    <n v="0"/>
    <n v="35"/>
    <n v="16"/>
    <n v="19"/>
    <s v="['Bank Transfer' 'Credit Card' 'PayPal' ... 'Credit Card' 'Bank Transfer'_x000a_ 'Apple Pay']"/>
    <x v="0"/>
  </r>
  <r>
    <s v="O07414"/>
    <d v="2024-03-27T00:00:00"/>
    <x v="2"/>
    <x v="0"/>
    <m/>
    <x v="853"/>
    <x v="288"/>
    <x v="3"/>
    <s v="Guildford"/>
    <s v="P011"/>
    <x v="6"/>
    <x v="1"/>
    <n v="1"/>
    <n v="79"/>
    <n v="42"/>
    <n v="0.1"/>
    <n v="71.099999999999994"/>
    <n v="42"/>
    <n v="29.1"/>
    <s v="['Bank Transfer' 'Credit Card' 'PayPal' ... 'Credit Card' 'Bank Transfer'_x000a_ 'Apple Pay']"/>
    <x v="0"/>
  </r>
  <r>
    <s v="O07675"/>
    <d v="2024-03-27T00:00:00"/>
    <x v="2"/>
    <x v="0"/>
    <m/>
    <x v="126"/>
    <x v="117"/>
    <x v="2"/>
    <s v="London"/>
    <s v="P015"/>
    <x v="12"/>
    <x v="0"/>
    <n v="2"/>
    <n v="65"/>
    <n v="32"/>
    <n v="0.15"/>
    <n v="110.5"/>
    <n v="64"/>
    <n v="46.5"/>
    <s v="['Bank Transfer' 'Credit Card' 'PayPal' ... 'Credit Card' 'Bank Transfer'_x000a_ 'Apple Pay']"/>
    <x v="1"/>
  </r>
  <r>
    <s v="O08613"/>
    <d v="2024-03-27T00:00:00"/>
    <x v="2"/>
    <x v="0"/>
    <m/>
    <x v="854"/>
    <x v="304"/>
    <x v="6"/>
    <s v="Bristol"/>
    <s v="P002"/>
    <x v="15"/>
    <x v="5"/>
    <n v="1"/>
    <n v="149"/>
    <n v="91"/>
    <n v="0"/>
    <n v="149"/>
    <n v="91"/>
    <n v="58"/>
    <s v="['Bank Transfer' 'Credit Card' 'PayPal' ... 'Credit Card' 'Bank Transfer'_x000a_ 'Apple Pay']"/>
    <x v="0"/>
  </r>
  <r>
    <s v="O08950"/>
    <d v="2024-03-27T00:00:00"/>
    <x v="2"/>
    <x v="0"/>
    <m/>
    <x v="494"/>
    <x v="326"/>
    <x v="5"/>
    <s v="Newry"/>
    <s v="P021"/>
    <x v="21"/>
    <x v="2"/>
    <n v="3"/>
    <n v="28"/>
    <n v="13"/>
    <n v="0.05"/>
    <n v="79.8"/>
    <n v="39"/>
    <n v="40.799999999999997"/>
    <s v="['Bank Transfer' 'Credit Card' 'PayPal' ... 'Credit Card' 'Bank Transfer'_x000a_ 'Apple Pay']"/>
    <x v="1"/>
  </r>
  <r>
    <s v="O09206"/>
    <d v="2024-03-27T00:00:00"/>
    <x v="2"/>
    <x v="0"/>
    <m/>
    <x v="359"/>
    <x v="265"/>
    <x v="1"/>
    <s v="Liverpool"/>
    <s v="P014"/>
    <x v="17"/>
    <x v="0"/>
    <n v="1"/>
    <n v="25"/>
    <n v="11"/>
    <n v="0"/>
    <n v="25"/>
    <n v="11"/>
    <n v="14"/>
    <s v="['Bank Transfer' 'Credit Card' 'PayPal' ... 'Credit Card' 'Bank Transfer'_x000a_ 'Apple Pay']"/>
    <x v="1"/>
  </r>
  <r>
    <s v="O09389"/>
    <d v="2024-03-27T00:00:00"/>
    <x v="2"/>
    <x v="0"/>
    <m/>
    <x v="855"/>
    <x v="462"/>
    <x v="2"/>
    <s v="London"/>
    <s v="P019"/>
    <x v="20"/>
    <x v="4"/>
    <n v="4"/>
    <n v="85"/>
    <n v="41"/>
    <n v="0.1"/>
    <n v="306"/>
    <n v="164"/>
    <n v="142"/>
    <s v="['Bank Transfer' 'Credit Card' 'PayPal' ... 'Credit Card' 'Bank Transfer'_x000a_ 'Apple Pay']"/>
    <x v="0"/>
  </r>
  <r>
    <s v="O09658"/>
    <d v="2024-03-27T00:00:00"/>
    <x v="2"/>
    <x v="0"/>
    <m/>
    <x v="234"/>
    <x v="185"/>
    <x v="10"/>
    <s v="Colchester"/>
    <s v="P005"/>
    <x v="3"/>
    <x v="3"/>
    <n v="4"/>
    <n v="119"/>
    <n v="72"/>
    <n v="0"/>
    <n v="476"/>
    <n v="288"/>
    <n v="188"/>
    <s v="['Bank Transfer' 'Credit Card' 'PayPal' ... 'Credit Card' 'Bank Transfer'_x000a_ 'Apple Pay']"/>
    <x v="1"/>
  </r>
  <r>
    <s v="O00203"/>
    <d v="2024-03-28T00:00:00"/>
    <x v="2"/>
    <x v="0"/>
    <m/>
    <x v="856"/>
    <x v="61"/>
    <x v="1"/>
    <s v="Liverpool"/>
    <s v="P004"/>
    <x v="22"/>
    <x v="5"/>
    <n v="1"/>
    <n v="55"/>
    <n v="27"/>
    <n v="0.1"/>
    <n v="49.5"/>
    <n v="27"/>
    <n v="22.5"/>
    <s v="['Bank Transfer' 'Credit Card' 'PayPal' ... 'Credit Card' 'Bank Transfer'_x000a_ 'Apple Pay']"/>
    <x v="0"/>
  </r>
  <r>
    <s v="O00347"/>
    <d v="2024-03-28T00:00:00"/>
    <x v="2"/>
    <x v="0"/>
    <m/>
    <x v="224"/>
    <x v="187"/>
    <x v="0"/>
    <s v="Lincoln"/>
    <s v="P005"/>
    <x v="3"/>
    <x v="3"/>
    <n v="2"/>
    <n v="119"/>
    <n v="72"/>
    <n v="0.1"/>
    <n v="214.2"/>
    <n v="144"/>
    <n v="70.2"/>
    <s v="['Bank Transfer' 'Credit Card' 'PayPal' ... 'Credit Card' 'Bank Transfer'_x000a_ 'Apple Pay']"/>
    <x v="1"/>
  </r>
  <r>
    <s v="O01569"/>
    <d v="2024-03-28T00:00:00"/>
    <x v="2"/>
    <x v="0"/>
    <m/>
    <x v="355"/>
    <x v="201"/>
    <x v="2"/>
    <s v="London"/>
    <s v="P024"/>
    <x v="11"/>
    <x v="2"/>
    <n v="1"/>
    <n v="24"/>
    <n v="10"/>
    <n v="0.1"/>
    <n v="21.6"/>
    <n v="10"/>
    <n v="11.6"/>
    <s v="['Bank Transfer' 'Credit Card' 'PayPal' ... 'Credit Card' 'Bank Transfer'_x000a_ 'Apple Pay']"/>
    <x v="1"/>
  </r>
  <r>
    <s v="O02196"/>
    <d v="2024-03-28T00:00:00"/>
    <x v="2"/>
    <x v="0"/>
    <m/>
    <x v="857"/>
    <x v="463"/>
    <x v="3"/>
    <s v="Brighton"/>
    <s v="P003"/>
    <x v="19"/>
    <x v="5"/>
    <n v="1"/>
    <n v="69"/>
    <n v="37"/>
    <n v="0"/>
    <n v="69"/>
    <n v="37"/>
    <n v="32"/>
    <s v="['Bank Transfer' 'Credit Card' 'PayPal' ... 'Credit Card' 'Bank Transfer'_x000a_ 'Apple Pay']"/>
    <x v="0"/>
  </r>
  <r>
    <s v="O02937"/>
    <d v="2024-03-28T00:00:00"/>
    <x v="2"/>
    <x v="0"/>
    <m/>
    <x v="858"/>
    <x v="195"/>
    <x v="11"/>
    <s v="Newport"/>
    <s v="P005"/>
    <x v="3"/>
    <x v="3"/>
    <n v="1"/>
    <n v="119"/>
    <n v="72"/>
    <n v="0"/>
    <n v="119"/>
    <n v="72"/>
    <n v="47"/>
    <s v="['Bank Transfer' 'Credit Card' 'PayPal' ... 'Credit Card' 'Bank Transfer'_x000a_ 'Apple Pay']"/>
    <x v="0"/>
  </r>
  <r>
    <s v="O03446"/>
    <d v="2024-03-28T00:00:00"/>
    <x v="2"/>
    <x v="0"/>
    <m/>
    <x v="859"/>
    <x v="464"/>
    <x v="7"/>
    <s v="Edinburgh"/>
    <s v="P009"/>
    <x v="1"/>
    <x v="1"/>
    <n v="2"/>
    <n v="95"/>
    <n v="54"/>
    <n v="0.05"/>
    <n v="180.5"/>
    <n v="108"/>
    <n v="72.5"/>
    <s v="['Bank Transfer' 'Credit Card' 'PayPal' ... 'Credit Card' 'Bank Transfer'_x000a_ 'Apple Pay']"/>
    <x v="0"/>
  </r>
  <r>
    <s v="O03547"/>
    <d v="2024-03-28T00:00:00"/>
    <x v="2"/>
    <x v="0"/>
    <m/>
    <x v="379"/>
    <x v="277"/>
    <x v="5"/>
    <s v="Derry"/>
    <s v="P001"/>
    <x v="9"/>
    <x v="5"/>
    <n v="3"/>
    <n v="89"/>
    <n v="48"/>
    <n v="0.1"/>
    <n v="240.3"/>
    <n v="144"/>
    <n v="96.3"/>
    <s v="['Bank Transfer' 'Credit Card' 'PayPal' ... 'Credit Card' 'Bank Transfer'_x000a_ 'Apple Pay']"/>
    <x v="1"/>
  </r>
  <r>
    <s v="O05160"/>
    <d v="2024-03-28T00:00:00"/>
    <x v="2"/>
    <x v="0"/>
    <m/>
    <x v="860"/>
    <x v="428"/>
    <x v="2"/>
    <s v="London"/>
    <s v="P024"/>
    <x v="11"/>
    <x v="2"/>
    <n v="1"/>
    <n v="24"/>
    <n v="10"/>
    <n v="0.05"/>
    <n v="22.8"/>
    <n v="10"/>
    <n v="12.8"/>
    <s v="['Bank Transfer' 'Credit Card' 'PayPal' ... 'Credit Card' 'Bank Transfer'_x000a_ 'Apple Pay']"/>
    <x v="0"/>
  </r>
  <r>
    <s v="O05736"/>
    <d v="2024-03-28T00:00:00"/>
    <x v="2"/>
    <x v="0"/>
    <m/>
    <x v="333"/>
    <x v="251"/>
    <x v="9"/>
    <s v="Wolverhampton"/>
    <s v="P001"/>
    <x v="9"/>
    <x v="5"/>
    <n v="1"/>
    <n v="89"/>
    <n v="48"/>
    <n v="0.2"/>
    <n v="71.2"/>
    <n v="48"/>
    <n v="23.2"/>
    <s v="['Bank Transfer' 'Credit Card' 'PayPal' ... 'Credit Card' 'Bank Transfer'_x000a_ 'Apple Pay']"/>
    <x v="1"/>
  </r>
  <r>
    <s v="O06134"/>
    <d v="2024-03-28T00:00:00"/>
    <x v="2"/>
    <x v="0"/>
    <m/>
    <x v="861"/>
    <x v="281"/>
    <x v="10"/>
    <s v="Cambridge"/>
    <s v="P021"/>
    <x v="21"/>
    <x v="2"/>
    <n v="1"/>
    <n v="28"/>
    <n v="13"/>
    <n v="0"/>
    <n v="28"/>
    <n v="13"/>
    <n v="15"/>
    <s v="['Bank Transfer' 'Credit Card' 'PayPal' ... 'Credit Card' 'Bank Transfer'_x000a_ 'Apple Pay']"/>
    <x v="0"/>
  </r>
  <r>
    <s v="O07198"/>
    <d v="2024-03-28T00:00:00"/>
    <x v="2"/>
    <x v="0"/>
    <m/>
    <x v="810"/>
    <x v="268"/>
    <x v="7"/>
    <s v="Aberdeen"/>
    <s v="P008"/>
    <x v="13"/>
    <x v="3"/>
    <n v="1"/>
    <n v="249"/>
    <n v="168"/>
    <n v="0.05"/>
    <n v="236.55"/>
    <n v="168"/>
    <n v="68.55"/>
    <s v="['Bank Transfer' 'Credit Card' 'PayPal' ... 'Credit Card' 'Bank Transfer'_x000a_ 'Apple Pay']"/>
    <x v="1"/>
  </r>
  <r>
    <s v="O08126"/>
    <d v="2024-03-28T00:00:00"/>
    <x v="2"/>
    <x v="0"/>
    <m/>
    <x v="830"/>
    <x v="114"/>
    <x v="2"/>
    <s v="London"/>
    <s v="P019"/>
    <x v="20"/>
    <x v="4"/>
    <n v="1"/>
    <n v="85"/>
    <n v="41"/>
    <n v="0.05"/>
    <n v="80.75"/>
    <n v="41"/>
    <n v="39.75"/>
    <s v="['Bank Transfer' 'Credit Card' 'PayPal' ... 'Credit Card' 'Bank Transfer'_x000a_ 'Apple Pay']"/>
    <x v="1"/>
  </r>
  <r>
    <s v="O08265"/>
    <d v="2024-03-28T00:00:00"/>
    <x v="2"/>
    <x v="0"/>
    <m/>
    <x v="862"/>
    <x v="49"/>
    <x v="2"/>
    <s v="London"/>
    <s v="P001"/>
    <x v="9"/>
    <x v="5"/>
    <n v="3"/>
    <n v="89"/>
    <n v="48"/>
    <n v="0.15"/>
    <n v="226.95"/>
    <n v="144"/>
    <n v="82.95"/>
    <s v="['Bank Transfer' 'Credit Card' 'PayPal' ... 'Credit Card' 'Bank Transfer'_x000a_ 'Apple Pay']"/>
    <x v="0"/>
  </r>
  <r>
    <s v="O00921"/>
    <d v="2024-03-29T00:00:00"/>
    <x v="2"/>
    <x v="0"/>
    <m/>
    <x v="590"/>
    <x v="373"/>
    <x v="3"/>
    <s v="Guildford"/>
    <s v="P014"/>
    <x v="17"/>
    <x v="0"/>
    <n v="1"/>
    <n v="25"/>
    <n v="11"/>
    <n v="0"/>
    <n v="25"/>
    <n v="11"/>
    <n v="14"/>
    <s v="['Bank Transfer' 'Credit Card' 'PayPal' ... 'Credit Card' 'Bank Transfer'_x000a_ 'Apple Pay']"/>
    <x v="1"/>
  </r>
  <r>
    <s v="O01532"/>
    <d v="2024-03-29T00:00:00"/>
    <x v="2"/>
    <x v="0"/>
    <m/>
    <x v="863"/>
    <x v="465"/>
    <x v="2"/>
    <s v="London"/>
    <s v="P010"/>
    <x v="18"/>
    <x v="1"/>
    <n v="1"/>
    <n v="32"/>
    <n v="14"/>
    <n v="0.1"/>
    <n v="28.8"/>
    <n v="14"/>
    <n v="14.8"/>
    <s v="['Bank Transfer' 'Credit Card' 'PayPal' ... 'Credit Card' 'Bank Transfer'_x000a_ 'Apple Pay']"/>
    <x v="0"/>
  </r>
  <r>
    <s v="O01584"/>
    <d v="2024-03-29T00:00:00"/>
    <x v="2"/>
    <x v="0"/>
    <m/>
    <x v="864"/>
    <x v="466"/>
    <x v="0"/>
    <s v="Derby"/>
    <s v="P023"/>
    <x v="2"/>
    <x v="2"/>
    <n v="2"/>
    <n v="42"/>
    <n v="20"/>
    <n v="0.05"/>
    <n v="79.8"/>
    <n v="40"/>
    <n v="39.799999999999997"/>
    <s v="['Bank Transfer' 'Credit Card' 'PayPal' ... 'Credit Card' 'Bank Transfer'_x000a_ 'Apple Pay']"/>
    <x v="0"/>
  </r>
  <r>
    <s v="O01680"/>
    <d v="2024-03-29T00:00:00"/>
    <x v="2"/>
    <x v="0"/>
    <m/>
    <x v="865"/>
    <x v="205"/>
    <x v="1"/>
    <s v="Chester"/>
    <s v="P022"/>
    <x v="8"/>
    <x v="2"/>
    <n v="2"/>
    <n v="35"/>
    <n v="16"/>
    <n v="0.05"/>
    <n v="66.5"/>
    <n v="32"/>
    <n v="34.5"/>
    <s v="['Bank Transfer' 'Credit Card' 'PayPal' ... 'Credit Card' 'Bank Transfer'_x000a_ 'Apple Pay']"/>
    <x v="0"/>
  </r>
  <r>
    <s v="O02148"/>
    <d v="2024-03-29T00:00:00"/>
    <x v="2"/>
    <x v="0"/>
    <m/>
    <x v="832"/>
    <x v="26"/>
    <x v="1"/>
    <s v="Preston"/>
    <s v="P006"/>
    <x v="16"/>
    <x v="3"/>
    <n v="2"/>
    <n v="99"/>
    <n v="58"/>
    <n v="0"/>
    <n v="198"/>
    <n v="116"/>
    <n v="82"/>
    <s v="['Bank Transfer' 'Credit Card' 'PayPal' ... 'Credit Card' 'Bank Transfer'_x000a_ 'Apple Pay']"/>
    <x v="1"/>
  </r>
  <r>
    <s v="O02438"/>
    <d v="2024-03-29T00:00:00"/>
    <x v="2"/>
    <x v="0"/>
    <m/>
    <x v="866"/>
    <x v="405"/>
    <x v="7"/>
    <s v="Aberdeen"/>
    <s v="P014"/>
    <x v="17"/>
    <x v="0"/>
    <n v="1"/>
    <n v="25"/>
    <n v="11"/>
    <n v="0.2"/>
    <n v="20"/>
    <n v="11"/>
    <n v="9"/>
    <s v="['Bank Transfer' 'Credit Card' 'PayPal' ... 'Credit Card' 'Bank Transfer'_x000a_ 'Apple Pay']"/>
    <x v="0"/>
  </r>
  <r>
    <s v="O02595"/>
    <d v="2024-03-29T00:00:00"/>
    <x v="2"/>
    <x v="0"/>
    <m/>
    <x v="628"/>
    <x v="386"/>
    <x v="0"/>
    <s v="Derby"/>
    <s v="P010"/>
    <x v="18"/>
    <x v="1"/>
    <n v="1"/>
    <n v="32"/>
    <n v="14"/>
    <n v="0.05"/>
    <n v="30.4"/>
    <n v="14"/>
    <n v="16.399999999999999"/>
    <s v="['Bank Transfer' 'Credit Card' 'PayPal' ... 'Credit Card' 'Bank Transfer'_x000a_ 'Apple Pay']"/>
    <x v="1"/>
  </r>
  <r>
    <s v="O03057"/>
    <d v="2024-03-29T00:00:00"/>
    <x v="2"/>
    <x v="0"/>
    <m/>
    <x v="155"/>
    <x v="139"/>
    <x v="3"/>
    <s v="Reading"/>
    <s v="P021"/>
    <x v="21"/>
    <x v="2"/>
    <n v="2"/>
    <n v="28"/>
    <n v="13"/>
    <n v="0"/>
    <n v="56"/>
    <n v="26"/>
    <n v="30"/>
    <s v="['Bank Transfer' 'Credit Card' 'PayPal' ... 'Credit Card' 'Bank Transfer'_x000a_ 'Apple Pay']"/>
    <x v="1"/>
  </r>
  <r>
    <s v="O03328"/>
    <d v="2024-03-29T00:00:00"/>
    <x v="2"/>
    <x v="0"/>
    <m/>
    <x v="278"/>
    <x v="223"/>
    <x v="9"/>
    <s v="Coventry"/>
    <s v="P016"/>
    <x v="4"/>
    <x v="0"/>
    <n v="1"/>
    <n v="78"/>
    <n v="39"/>
    <n v="0"/>
    <n v="78"/>
    <n v="39"/>
    <n v="39"/>
    <s v="['Bank Transfer' 'Credit Card' 'PayPal' ... 'Credit Card' 'Bank Transfer'_x000a_ 'Apple Pay']"/>
    <x v="1"/>
  </r>
  <r>
    <s v="O03559"/>
    <d v="2024-03-29T00:00:00"/>
    <x v="2"/>
    <x v="0"/>
    <m/>
    <x v="867"/>
    <x v="467"/>
    <x v="3"/>
    <s v="Guildford"/>
    <s v="P011"/>
    <x v="6"/>
    <x v="1"/>
    <n v="1"/>
    <n v="79"/>
    <n v="42"/>
    <n v="0.05"/>
    <n v="75.05"/>
    <n v="42"/>
    <n v="33.049999999999997"/>
    <s v="['Bank Transfer' 'Credit Card' 'PayPal' ... 'Credit Card' 'Bank Transfer'_x000a_ 'Apple Pay']"/>
    <x v="0"/>
  </r>
  <r>
    <s v="O03902"/>
    <d v="2024-03-29T00:00:00"/>
    <x v="2"/>
    <x v="0"/>
    <m/>
    <x v="639"/>
    <x v="164"/>
    <x v="11"/>
    <s v="Cardiff"/>
    <s v="P015"/>
    <x v="12"/>
    <x v="0"/>
    <n v="2"/>
    <n v="65"/>
    <n v="32"/>
    <n v="0.05"/>
    <n v="123.5"/>
    <n v="64"/>
    <n v="59.5"/>
    <s v="['Bank Transfer' 'Credit Card' 'PayPal' ... 'Credit Card' 'Bank Transfer'_x000a_ 'Apple Pay']"/>
    <x v="1"/>
  </r>
  <r>
    <s v="O03982"/>
    <d v="2024-03-29T00:00:00"/>
    <x v="2"/>
    <x v="0"/>
    <m/>
    <x v="868"/>
    <x v="468"/>
    <x v="8"/>
    <s v="Durham"/>
    <s v="P024"/>
    <x v="11"/>
    <x v="2"/>
    <n v="2"/>
    <n v="24"/>
    <n v="10"/>
    <n v="0.15"/>
    <n v="40.799999999999997"/>
    <n v="20"/>
    <n v="20.8"/>
    <s v="['Bank Transfer' 'Credit Card' 'PayPal' ... 'Credit Card' 'Bank Transfer'_x000a_ 'Apple Pay']"/>
    <x v="0"/>
  </r>
  <r>
    <s v="O04669"/>
    <d v="2024-03-29T00:00:00"/>
    <x v="2"/>
    <x v="0"/>
    <m/>
    <x v="869"/>
    <x v="195"/>
    <x v="0"/>
    <s v="Nottingham"/>
    <s v="P004"/>
    <x v="22"/>
    <x v="5"/>
    <n v="2"/>
    <n v="55"/>
    <n v="27"/>
    <n v="0.05"/>
    <n v="104.5"/>
    <n v="54"/>
    <n v="50.5"/>
    <s v="['Bank Transfer' 'Credit Card' 'PayPal' ... 'Credit Card' 'Bank Transfer'_x000a_ 'Apple Pay']"/>
    <x v="0"/>
  </r>
  <r>
    <s v="O04764"/>
    <d v="2024-03-29T00:00:00"/>
    <x v="2"/>
    <x v="0"/>
    <m/>
    <x v="870"/>
    <x v="436"/>
    <x v="7"/>
    <s v="Aberdeen"/>
    <s v="P009"/>
    <x v="1"/>
    <x v="1"/>
    <n v="3"/>
    <n v="95"/>
    <n v="54"/>
    <n v="0"/>
    <n v="285"/>
    <n v="162"/>
    <n v="123"/>
    <s v="['Bank Transfer' 'Credit Card' 'PayPal' ... 'Credit Card' 'Bank Transfer'_x000a_ 'Apple Pay']"/>
    <x v="0"/>
  </r>
  <r>
    <s v="O06095"/>
    <d v="2024-03-29T00:00:00"/>
    <x v="2"/>
    <x v="0"/>
    <m/>
    <x v="499"/>
    <x v="329"/>
    <x v="8"/>
    <s v="Sunderland"/>
    <s v="P011"/>
    <x v="6"/>
    <x v="1"/>
    <n v="1"/>
    <n v="79"/>
    <n v="42"/>
    <n v="0"/>
    <n v="79"/>
    <n v="42"/>
    <n v="37"/>
    <s v="['Bank Transfer' 'Credit Card' 'PayPal' ... 'Credit Card' 'Bank Transfer'_x000a_ 'Apple Pay']"/>
    <x v="1"/>
  </r>
  <r>
    <s v="O06702"/>
    <d v="2024-03-29T00:00:00"/>
    <x v="2"/>
    <x v="0"/>
    <m/>
    <x v="488"/>
    <x v="332"/>
    <x v="3"/>
    <s v="Brighton"/>
    <s v="P012"/>
    <x v="14"/>
    <x v="1"/>
    <n v="1"/>
    <n v="85"/>
    <n v="44"/>
    <n v="0.05"/>
    <n v="80.75"/>
    <n v="44"/>
    <n v="36.75"/>
    <s v="['Bank Transfer' 'Credit Card' 'PayPal' ... 'Credit Card' 'Bank Transfer'_x000a_ 'Apple Pay']"/>
    <x v="1"/>
  </r>
  <r>
    <s v="O07642"/>
    <d v="2024-03-29T00:00:00"/>
    <x v="2"/>
    <x v="0"/>
    <m/>
    <x v="871"/>
    <x v="80"/>
    <x v="2"/>
    <s v="London"/>
    <s v="P005"/>
    <x v="3"/>
    <x v="3"/>
    <n v="3"/>
    <n v="119"/>
    <n v="72"/>
    <n v="0.1"/>
    <n v="321.3"/>
    <n v="216"/>
    <n v="105.3"/>
    <s v="['Bank Transfer' 'Credit Card' 'PayPal' ... 'Credit Card' 'Bank Transfer'_x000a_ 'Apple Pay']"/>
    <x v="0"/>
  </r>
  <r>
    <s v="O08497"/>
    <d v="2024-03-29T00:00:00"/>
    <x v="2"/>
    <x v="0"/>
    <m/>
    <x v="85"/>
    <x v="81"/>
    <x v="8"/>
    <s v="Durham"/>
    <s v="P009"/>
    <x v="1"/>
    <x v="1"/>
    <n v="2"/>
    <n v="95"/>
    <n v="54"/>
    <n v="0"/>
    <n v="190"/>
    <n v="108"/>
    <n v="82"/>
    <s v="['Bank Transfer' 'Credit Card' 'PayPal' ... 'Credit Card' 'Bank Transfer'_x000a_ 'Apple Pay']"/>
    <x v="1"/>
  </r>
  <r>
    <s v="O09784"/>
    <d v="2024-03-29T00:00:00"/>
    <x v="2"/>
    <x v="0"/>
    <m/>
    <x v="97"/>
    <x v="90"/>
    <x v="2"/>
    <s v="London"/>
    <s v="P011"/>
    <x v="6"/>
    <x v="1"/>
    <n v="2"/>
    <n v="79"/>
    <n v="42"/>
    <n v="0.05"/>
    <n v="150.1"/>
    <n v="84"/>
    <n v="66.099999999999994"/>
    <s v="['Bank Transfer' 'Credit Card' 'PayPal' ... 'Credit Card' 'Bank Transfer'_x000a_ 'Apple Pay']"/>
    <x v="1"/>
  </r>
  <r>
    <s v="O09959"/>
    <d v="2024-03-29T00:00:00"/>
    <x v="2"/>
    <x v="0"/>
    <m/>
    <x v="872"/>
    <x v="188"/>
    <x v="2"/>
    <s v="London"/>
    <s v="P011"/>
    <x v="6"/>
    <x v="1"/>
    <n v="1"/>
    <n v="79"/>
    <n v="42"/>
    <n v="0"/>
    <n v="79"/>
    <n v="42"/>
    <n v="37"/>
    <s v="['Bank Transfer' 'Credit Card' 'PayPal' ... 'Credit Card' 'Bank Transfer'_x000a_ 'Apple Pay']"/>
    <x v="0"/>
  </r>
  <r>
    <s v="O01698"/>
    <d v="2024-03-30T00:00:00"/>
    <x v="2"/>
    <x v="0"/>
    <m/>
    <x v="1"/>
    <x v="1"/>
    <x v="1"/>
    <s v="Preston"/>
    <s v="P018"/>
    <x v="5"/>
    <x v="4"/>
    <n v="1"/>
    <n v="45"/>
    <n v="19"/>
    <n v="0.1"/>
    <n v="40.5"/>
    <n v="19"/>
    <n v="21.5"/>
    <s v="['Bank Transfer' 'Credit Card' 'PayPal' ... 'Credit Card' 'Bank Transfer'_x000a_ 'Apple Pay']"/>
    <x v="1"/>
  </r>
  <r>
    <s v="O01805"/>
    <d v="2024-03-30T00:00:00"/>
    <x v="2"/>
    <x v="0"/>
    <m/>
    <x v="311"/>
    <x v="149"/>
    <x v="7"/>
    <s v="Edinburgh"/>
    <s v="P009"/>
    <x v="1"/>
    <x v="1"/>
    <n v="1"/>
    <n v="95"/>
    <n v="54"/>
    <n v="0.15"/>
    <n v="80.75"/>
    <n v="54"/>
    <n v="26.75"/>
    <s v="['Bank Transfer' 'Credit Card' 'PayPal' ... 'Credit Card' 'Bank Transfer'_x000a_ 'Apple Pay']"/>
    <x v="1"/>
  </r>
  <r>
    <s v="O03597"/>
    <d v="2024-03-30T00:00:00"/>
    <x v="2"/>
    <x v="0"/>
    <m/>
    <x v="873"/>
    <x v="154"/>
    <x v="2"/>
    <s v="London"/>
    <s v="P015"/>
    <x v="12"/>
    <x v="0"/>
    <n v="1"/>
    <n v="65"/>
    <n v="32"/>
    <n v="0.1"/>
    <n v="58.5"/>
    <n v="32"/>
    <n v="26.5"/>
    <s v="['Bank Transfer' 'Credit Card' 'PayPal' ... 'Credit Card' 'Bank Transfer'_x000a_ 'Apple Pay']"/>
    <x v="0"/>
  </r>
  <r>
    <s v="O04915"/>
    <d v="2024-03-30T00:00:00"/>
    <x v="2"/>
    <x v="0"/>
    <m/>
    <x v="867"/>
    <x v="467"/>
    <x v="3"/>
    <s v="Guildford"/>
    <s v="P003"/>
    <x v="19"/>
    <x v="5"/>
    <n v="2"/>
    <n v="69"/>
    <n v="37"/>
    <n v="0.1"/>
    <n v="124.2"/>
    <n v="74"/>
    <n v="50.2"/>
    <s v="['Bank Transfer' 'Credit Card' 'PayPal' ... 'Credit Card' 'Bank Transfer'_x000a_ 'Apple Pay']"/>
    <x v="1"/>
  </r>
  <r>
    <s v="O05274"/>
    <d v="2024-03-30T00:00:00"/>
    <x v="2"/>
    <x v="0"/>
    <m/>
    <x v="440"/>
    <x v="295"/>
    <x v="11"/>
    <s v="Cardiff"/>
    <s v="P002"/>
    <x v="15"/>
    <x v="5"/>
    <n v="1"/>
    <n v="149"/>
    <n v="91"/>
    <n v="0.05"/>
    <n v="141.55000000000001"/>
    <n v="91"/>
    <n v="50.55"/>
    <s v="['Bank Transfer' 'Credit Card' 'PayPal' ... 'Credit Card' 'Bank Transfer'_x000a_ 'Apple Pay']"/>
    <x v="1"/>
  </r>
  <r>
    <s v="O05675"/>
    <d v="2024-03-30T00:00:00"/>
    <x v="2"/>
    <x v="0"/>
    <m/>
    <x v="120"/>
    <x v="112"/>
    <x v="3"/>
    <s v="Guildford"/>
    <s v="P003"/>
    <x v="19"/>
    <x v="5"/>
    <n v="3"/>
    <n v="69"/>
    <n v="37"/>
    <n v="0.1"/>
    <n v="186.3"/>
    <n v="111"/>
    <n v="75.3"/>
    <s v="['Bank Transfer' 'Credit Card' 'PayPal' ... 'Credit Card' 'Bank Transfer'_x000a_ 'Apple Pay']"/>
    <x v="1"/>
  </r>
  <r>
    <s v="O05949"/>
    <d v="2024-03-30T00:00:00"/>
    <x v="2"/>
    <x v="0"/>
    <m/>
    <x v="362"/>
    <x v="267"/>
    <x v="7"/>
    <s v="Aberdeen"/>
    <s v="P002"/>
    <x v="15"/>
    <x v="5"/>
    <n v="3"/>
    <n v="149"/>
    <n v="91"/>
    <n v="0"/>
    <n v="447"/>
    <n v="273"/>
    <n v="174"/>
    <s v="['Bank Transfer' 'Credit Card' 'PayPal' ... 'Credit Card' 'Bank Transfer'_x000a_ 'Apple Pay']"/>
    <x v="1"/>
  </r>
  <r>
    <s v="O07590"/>
    <d v="2024-03-30T00:00:00"/>
    <x v="2"/>
    <x v="0"/>
    <m/>
    <x v="650"/>
    <x v="164"/>
    <x v="3"/>
    <s v="Oxford"/>
    <s v="P012"/>
    <x v="14"/>
    <x v="1"/>
    <n v="1"/>
    <n v="85"/>
    <n v="44"/>
    <n v="0.1"/>
    <n v="76.5"/>
    <n v="44"/>
    <n v="32.5"/>
    <s v="['Bank Transfer' 'Credit Card' 'PayPal' ... 'Credit Card' 'Bank Transfer'_x000a_ 'Apple Pay']"/>
    <x v="1"/>
  </r>
  <r>
    <s v="O08311"/>
    <d v="2024-03-30T00:00:00"/>
    <x v="2"/>
    <x v="0"/>
    <m/>
    <x v="874"/>
    <x v="245"/>
    <x v="2"/>
    <s v="London"/>
    <s v="P006"/>
    <x v="16"/>
    <x v="3"/>
    <n v="1"/>
    <n v="99"/>
    <n v="58"/>
    <n v="0.1"/>
    <n v="89.1"/>
    <n v="58"/>
    <n v="31.1"/>
    <s v="['Bank Transfer' 'Credit Card' 'PayPal' ... 'Credit Card' 'Bank Transfer'_x000a_ 'Apple Pay']"/>
    <x v="0"/>
  </r>
  <r>
    <s v="O09064"/>
    <d v="2024-03-30T00:00:00"/>
    <x v="2"/>
    <x v="0"/>
    <m/>
    <x v="80"/>
    <x v="76"/>
    <x v="8"/>
    <s v="Middlesbrough"/>
    <s v="P012"/>
    <x v="14"/>
    <x v="1"/>
    <n v="2"/>
    <n v="85"/>
    <n v="44"/>
    <n v="0"/>
    <n v="170"/>
    <n v="88"/>
    <n v="82"/>
    <s v="['Bank Transfer' 'Credit Card' 'PayPal' ... 'Credit Card' 'Bank Transfer'_x000a_ 'Apple Pay']"/>
    <x v="1"/>
  </r>
  <r>
    <s v="O09489"/>
    <d v="2024-03-30T00:00:00"/>
    <x v="2"/>
    <x v="0"/>
    <m/>
    <x v="336"/>
    <x v="254"/>
    <x v="11"/>
    <s v="Newport"/>
    <s v="P002"/>
    <x v="15"/>
    <x v="5"/>
    <n v="1"/>
    <n v="149"/>
    <n v="91"/>
    <n v="0.15"/>
    <n v="126.65"/>
    <n v="91"/>
    <n v="35.65"/>
    <s v="['Bank Transfer' 'Credit Card' 'PayPal' ... 'Credit Card' 'Bank Transfer'_x000a_ 'Apple Pay']"/>
    <x v="1"/>
  </r>
  <r>
    <s v="O00297"/>
    <d v="2024-03-31T00:00:00"/>
    <x v="2"/>
    <x v="0"/>
    <m/>
    <x v="875"/>
    <x v="120"/>
    <x v="1"/>
    <s v="Liverpool"/>
    <s v="P012"/>
    <x v="14"/>
    <x v="1"/>
    <n v="2"/>
    <n v="85"/>
    <n v="44"/>
    <n v="0.1"/>
    <n v="153"/>
    <n v="88"/>
    <n v="65"/>
    <s v="['Bank Transfer' 'Credit Card' 'PayPal' ... 'Credit Card' 'Bank Transfer'_x000a_ 'Apple Pay']"/>
    <x v="0"/>
  </r>
  <r>
    <s v="O01239"/>
    <d v="2024-03-31T00:00:00"/>
    <x v="2"/>
    <x v="0"/>
    <m/>
    <x v="306"/>
    <x v="190"/>
    <x v="4"/>
    <s v="Hull"/>
    <s v="P008"/>
    <x v="13"/>
    <x v="3"/>
    <n v="2"/>
    <n v="249"/>
    <n v="168"/>
    <n v="0"/>
    <n v="498"/>
    <n v="336"/>
    <n v="162"/>
    <s v="['Bank Transfer' 'Credit Card' 'PayPal' ... 'Credit Card' 'Bank Transfer'_x000a_ 'Apple Pay']"/>
    <x v="1"/>
  </r>
  <r>
    <s v="O03735"/>
    <d v="2024-03-31T00:00:00"/>
    <x v="2"/>
    <x v="0"/>
    <m/>
    <x v="876"/>
    <x v="257"/>
    <x v="3"/>
    <s v="Guildford"/>
    <s v="P015"/>
    <x v="12"/>
    <x v="0"/>
    <n v="1"/>
    <n v="65"/>
    <n v="32"/>
    <n v="0.05"/>
    <n v="61.75"/>
    <n v="32"/>
    <n v="29.75"/>
    <s v="['Bank Transfer' 'Credit Card' 'PayPal' ... 'Credit Card' 'Bank Transfer'_x000a_ 'Apple Pay']"/>
    <x v="0"/>
  </r>
  <r>
    <s v="O04483"/>
    <d v="2024-03-31T00:00:00"/>
    <x v="2"/>
    <x v="0"/>
    <m/>
    <x v="877"/>
    <x v="73"/>
    <x v="7"/>
    <s v="Aberdeen"/>
    <s v="P022"/>
    <x v="8"/>
    <x v="2"/>
    <n v="1"/>
    <n v="35"/>
    <n v="16"/>
    <n v="0.05"/>
    <n v="33.25"/>
    <n v="16"/>
    <n v="17.25"/>
    <s v="['Bank Transfer' 'Credit Card' 'PayPal' ... 'Credit Card' 'Bank Transfer'_x000a_ 'Apple Pay']"/>
    <x v="0"/>
  </r>
  <r>
    <s v="O05168"/>
    <d v="2024-03-31T00:00:00"/>
    <x v="2"/>
    <x v="0"/>
    <m/>
    <x v="133"/>
    <x v="123"/>
    <x v="9"/>
    <s v="Birmingham"/>
    <s v="P016"/>
    <x v="4"/>
    <x v="0"/>
    <n v="1"/>
    <n v="78"/>
    <n v="39"/>
    <n v="0.1"/>
    <n v="70.2"/>
    <n v="39"/>
    <n v="31.2"/>
    <s v="['Bank Transfer' 'Credit Card' 'PayPal' ... 'Credit Card' 'Bank Transfer'_x000a_ 'Apple Pay']"/>
    <x v="1"/>
  </r>
  <r>
    <s v="O05944"/>
    <d v="2024-03-31T00:00:00"/>
    <x v="2"/>
    <x v="0"/>
    <m/>
    <x v="687"/>
    <x v="334"/>
    <x v="7"/>
    <s v="Glasgow"/>
    <s v="P017"/>
    <x v="10"/>
    <x v="4"/>
    <n v="2"/>
    <n v="58"/>
    <n v="25"/>
    <n v="0.1"/>
    <n v="104.4"/>
    <n v="50"/>
    <n v="54.4"/>
    <s v="['Bank Transfer' 'Credit Card' 'PayPal' ... 'Credit Card' 'Bank Transfer'_x000a_ 'Apple Pay']"/>
    <x v="1"/>
  </r>
  <r>
    <s v="O06123"/>
    <d v="2024-03-31T00:00:00"/>
    <x v="2"/>
    <x v="0"/>
    <m/>
    <x v="246"/>
    <x v="202"/>
    <x v="11"/>
    <s v="Swansea"/>
    <s v="P012"/>
    <x v="14"/>
    <x v="1"/>
    <n v="1"/>
    <n v="85"/>
    <n v="44"/>
    <n v="0.1"/>
    <n v="76.5"/>
    <n v="44"/>
    <n v="32.5"/>
    <s v="['Bank Transfer' 'Credit Card' 'PayPal' ... 'Credit Card' 'Bank Transfer'_x000a_ 'Apple Pay']"/>
    <x v="1"/>
  </r>
  <r>
    <s v="O07012"/>
    <d v="2024-03-31T00:00:00"/>
    <x v="2"/>
    <x v="0"/>
    <m/>
    <x v="374"/>
    <x v="273"/>
    <x v="3"/>
    <s v="Reading"/>
    <s v="P006"/>
    <x v="16"/>
    <x v="3"/>
    <n v="2"/>
    <n v="99"/>
    <n v="58"/>
    <n v="0"/>
    <n v="198"/>
    <n v="116"/>
    <n v="82"/>
    <s v="['Bank Transfer' 'Credit Card' 'PayPal' ... 'Credit Card' 'Bank Transfer'_x000a_ 'Apple Pay']"/>
    <x v="1"/>
  </r>
  <r>
    <s v="O08492"/>
    <d v="2024-03-31T00:00:00"/>
    <x v="2"/>
    <x v="0"/>
    <m/>
    <x v="814"/>
    <x v="349"/>
    <x v="7"/>
    <s v="Edinburgh"/>
    <s v="P011"/>
    <x v="6"/>
    <x v="1"/>
    <n v="4"/>
    <n v="79"/>
    <n v="42"/>
    <n v="0"/>
    <n v="316"/>
    <n v="168"/>
    <n v="148"/>
    <s v="['Bank Transfer' 'Credit Card' 'PayPal' ... 'Credit Card' 'Bank Transfer'_x000a_ 'Apple Pay']"/>
    <x v="1"/>
  </r>
  <r>
    <s v="O09336"/>
    <d v="2024-03-31T00:00:00"/>
    <x v="2"/>
    <x v="0"/>
    <m/>
    <x v="878"/>
    <x v="405"/>
    <x v="2"/>
    <s v="London"/>
    <s v="P001"/>
    <x v="9"/>
    <x v="5"/>
    <n v="5"/>
    <n v="89"/>
    <n v="48"/>
    <n v="0.15"/>
    <n v="378.25"/>
    <n v="240"/>
    <n v="138.25"/>
    <s v="['Bank Transfer' 'Credit Card' 'PayPal' ... 'Credit Card' 'Bank Transfer'_x000a_ 'Apple Pay']"/>
    <x v="0"/>
  </r>
  <r>
    <s v="O09575"/>
    <d v="2024-03-31T00:00:00"/>
    <x v="2"/>
    <x v="0"/>
    <m/>
    <x v="275"/>
    <x v="193"/>
    <x v="7"/>
    <s v="Dundee"/>
    <s v="P012"/>
    <x v="14"/>
    <x v="1"/>
    <n v="1"/>
    <n v="85"/>
    <n v="44"/>
    <n v="0.1"/>
    <n v="76.5"/>
    <n v="44"/>
    <n v="32.5"/>
    <s v="['Bank Transfer' 'Credit Card' 'PayPal' ... 'Credit Card' 'Bank Transfer'_x000a_ 'Apple Pay']"/>
    <x v="1"/>
  </r>
  <r>
    <s v="O03104"/>
    <d v="2024-04-01T00:00:00"/>
    <x v="3"/>
    <x v="0"/>
    <m/>
    <x v="879"/>
    <x v="469"/>
    <x v="3"/>
    <s v="Guildford"/>
    <s v="P017"/>
    <x v="10"/>
    <x v="4"/>
    <n v="2"/>
    <n v="58"/>
    <n v="25"/>
    <n v="0.1"/>
    <n v="104.4"/>
    <n v="50"/>
    <n v="54.4"/>
    <s v="['Bank Transfer' 'Credit Card' 'PayPal' ... 'Credit Card' 'Bank Transfer'_x000a_ 'Apple Pay']"/>
    <x v="0"/>
  </r>
  <r>
    <s v="O03119"/>
    <d v="2024-04-01T00:00:00"/>
    <x v="3"/>
    <x v="0"/>
    <m/>
    <x v="361"/>
    <x v="139"/>
    <x v="2"/>
    <s v="London"/>
    <s v="P001"/>
    <x v="9"/>
    <x v="5"/>
    <n v="3"/>
    <n v="89"/>
    <n v="48"/>
    <n v="0.1"/>
    <n v="240.3"/>
    <n v="144"/>
    <n v="96.3"/>
    <s v="['Bank Transfer' 'Credit Card' 'PayPal' ... 'Credit Card' 'Bank Transfer'_x000a_ 'Apple Pay']"/>
    <x v="1"/>
  </r>
  <r>
    <s v="O03346"/>
    <d v="2024-04-01T00:00:00"/>
    <x v="3"/>
    <x v="0"/>
    <m/>
    <x v="880"/>
    <x v="125"/>
    <x v="10"/>
    <s v="Colchester"/>
    <s v="P005"/>
    <x v="3"/>
    <x v="3"/>
    <n v="1"/>
    <n v="119"/>
    <n v="72"/>
    <n v="0.1"/>
    <n v="107.1"/>
    <n v="72"/>
    <n v="35.1"/>
    <s v="['Bank Transfer' 'Credit Card' 'PayPal' ... 'Credit Card' 'Bank Transfer'_x000a_ 'Apple Pay']"/>
    <x v="0"/>
  </r>
  <r>
    <s v="O04006"/>
    <d v="2024-04-01T00:00:00"/>
    <x v="3"/>
    <x v="0"/>
    <m/>
    <x v="881"/>
    <x v="470"/>
    <x v="1"/>
    <s v="Chester"/>
    <s v="P009"/>
    <x v="1"/>
    <x v="1"/>
    <n v="4"/>
    <n v="95"/>
    <n v="54"/>
    <n v="0.1"/>
    <n v="342"/>
    <n v="216"/>
    <n v="126"/>
    <s v="['Bank Transfer' 'Credit Card' 'PayPal' ... 'Credit Card' 'Bank Transfer'_x000a_ 'Apple Pay']"/>
    <x v="0"/>
  </r>
  <r>
    <s v="O04054"/>
    <d v="2024-04-01T00:00:00"/>
    <x v="3"/>
    <x v="0"/>
    <m/>
    <x v="606"/>
    <x v="379"/>
    <x v="0"/>
    <s v="Nottingham"/>
    <s v="P005"/>
    <x v="3"/>
    <x v="3"/>
    <n v="1"/>
    <n v="119"/>
    <n v="72"/>
    <n v="0.1"/>
    <n v="107.1"/>
    <n v="72"/>
    <n v="35.1"/>
    <s v="['Bank Transfer' 'Credit Card' 'PayPal' ... 'Credit Card' 'Bank Transfer'_x000a_ 'Apple Pay']"/>
    <x v="1"/>
  </r>
  <r>
    <s v="O04344"/>
    <d v="2024-04-01T00:00:00"/>
    <x v="3"/>
    <x v="0"/>
    <m/>
    <x v="882"/>
    <x v="112"/>
    <x v="3"/>
    <s v="Oxford"/>
    <s v="P016"/>
    <x v="4"/>
    <x v="0"/>
    <n v="1"/>
    <n v="78"/>
    <n v="39"/>
    <n v="0"/>
    <n v="78"/>
    <n v="39"/>
    <n v="39"/>
    <s v="['Bank Transfer' 'Credit Card' 'PayPal' ... 'Credit Card' 'Bank Transfer'_x000a_ 'Apple Pay']"/>
    <x v="0"/>
  </r>
  <r>
    <s v="O05014"/>
    <d v="2024-04-01T00:00:00"/>
    <x v="3"/>
    <x v="0"/>
    <m/>
    <x v="175"/>
    <x v="21"/>
    <x v="7"/>
    <s v="Aberdeen"/>
    <s v="P019"/>
    <x v="20"/>
    <x v="4"/>
    <n v="2"/>
    <n v="85"/>
    <n v="41"/>
    <n v="0.15"/>
    <n v="144.5"/>
    <n v="82"/>
    <n v="62.5"/>
    <s v="['Bank Transfer' 'Credit Card' 'PayPal' ... 'Credit Card' 'Bank Transfer'_x000a_ 'Apple Pay']"/>
    <x v="1"/>
  </r>
  <r>
    <s v="O05036"/>
    <d v="2024-04-01T00:00:00"/>
    <x v="3"/>
    <x v="0"/>
    <m/>
    <x v="677"/>
    <x v="253"/>
    <x v="7"/>
    <s v="Edinburgh"/>
    <s v="P007"/>
    <x v="7"/>
    <x v="3"/>
    <n v="1"/>
    <n v="129"/>
    <n v="78"/>
    <n v="0.1"/>
    <n v="116.1"/>
    <n v="78"/>
    <n v="38.1"/>
    <s v="['Bank Transfer' 'Credit Card' 'PayPal' ... 'Credit Card' 'Bank Transfer'_x000a_ 'Apple Pay']"/>
    <x v="1"/>
  </r>
  <r>
    <s v="O05204"/>
    <d v="2024-04-01T00:00:00"/>
    <x v="3"/>
    <x v="0"/>
    <m/>
    <x v="501"/>
    <x v="337"/>
    <x v="4"/>
    <s v="Hull"/>
    <s v="P015"/>
    <x v="12"/>
    <x v="0"/>
    <n v="2"/>
    <n v="65"/>
    <n v="32"/>
    <n v="0.1"/>
    <n v="117"/>
    <n v="64"/>
    <n v="53"/>
    <s v="['Bank Transfer' 'Credit Card' 'PayPal' ... 'Credit Card' 'Bank Transfer'_x000a_ 'Apple Pay']"/>
    <x v="1"/>
  </r>
  <r>
    <s v="O05910"/>
    <d v="2024-04-01T00:00:00"/>
    <x v="3"/>
    <x v="0"/>
    <m/>
    <x v="883"/>
    <x v="330"/>
    <x v="2"/>
    <s v="London"/>
    <s v="P003"/>
    <x v="19"/>
    <x v="5"/>
    <n v="1"/>
    <n v="69"/>
    <n v="37"/>
    <n v="0.1"/>
    <n v="62.1"/>
    <n v="37"/>
    <n v="25.1"/>
    <m/>
    <x v="0"/>
  </r>
  <r>
    <s v="O06998"/>
    <d v="2024-04-01T00:00:00"/>
    <x v="3"/>
    <x v="0"/>
    <m/>
    <x v="884"/>
    <x v="81"/>
    <x v="9"/>
    <s v="Birmingham"/>
    <s v="P018"/>
    <x v="5"/>
    <x v="4"/>
    <n v="1"/>
    <n v="45"/>
    <n v="19"/>
    <n v="0"/>
    <n v="45"/>
    <n v="19"/>
    <n v="26"/>
    <s v="['Bank Transfer' 'Credit Card' 'PayPal' ... 'Credit Card' 'Bank Transfer'_x000a_ 'Apple Pay']"/>
    <x v="0"/>
  </r>
  <r>
    <s v="O07573"/>
    <d v="2024-04-01T00:00:00"/>
    <x v="3"/>
    <x v="0"/>
    <m/>
    <x v="825"/>
    <x v="316"/>
    <x v="10"/>
    <s v="Colchester"/>
    <s v="P017"/>
    <x v="10"/>
    <x v="4"/>
    <n v="3"/>
    <n v="58"/>
    <n v="25"/>
    <n v="0"/>
    <n v="174"/>
    <n v="75"/>
    <n v="99"/>
    <s v="['Bank Transfer' 'Credit Card' 'PayPal' ... 'Credit Card' 'Bank Transfer'_x000a_ 'Apple Pay']"/>
    <x v="1"/>
  </r>
  <r>
    <s v="O08120"/>
    <d v="2024-04-01T00:00:00"/>
    <x v="3"/>
    <x v="0"/>
    <m/>
    <x v="567"/>
    <x v="43"/>
    <x v="2"/>
    <s v="London"/>
    <s v="P007"/>
    <x v="7"/>
    <x v="3"/>
    <n v="4"/>
    <n v="129"/>
    <n v="78"/>
    <n v="0"/>
    <n v="516"/>
    <n v="312"/>
    <n v="204"/>
    <s v="['Bank Transfer' 'Credit Card' 'PayPal' ... 'Credit Card' 'Bank Transfer'_x000a_ 'Apple Pay']"/>
    <x v="1"/>
  </r>
  <r>
    <s v="O08610"/>
    <d v="2024-04-01T00:00:00"/>
    <x v="3"/>
    <x v="0"/>
    <m/>
    <x v="144"/>
    <x v="113"/>
    <x v="2"/>
    <s v="London"/>
    <s v="P017"/>
    <x v="10"/>
    <x v="4"/>
    <n v="1"/>
    <n v="58"/>
    <n v="25"/>
    <n v="0.1"/>
    <n v="52.2"/>
    <n v="25"/>
    <n v="27.2"/>
    <s v="['Bank Transfer' 'Credit Card' 'PayPal' ... 'Credit Card' 'Bank Transfer'_x000a_ 'Apple Pay']"/>
    <x v="1"/>
  </r>
  <r>
    <s v="O09391"/>
    <d v="2024-04-01T00:00:00"/>
    <x v="3"/>
    <x v="0"/>
    <m/>
    <x v="885"/>
    <x v="213"/>
    <x v="10"/>
    <s v="Norwich"/>
    <s v="P022"/>
    <x v="8"/>
    <x v="2"/>
    <n v="5"/>
    <n v="35"/>
    <n v="16"/>
    <n v="0"/>
    <n v="175"/>
    <n v="80"/>
    <n v="95"/>
    <s v="['Bank Transfer' 'Credit Card' 'PayPal' ... 'Credit Card' 'Bank Transfer'_x000a_ 'Apple Pay']"/>
    <x v="0"/>
  </r>
  <r>
    <s v="O01662"/>
    <d v="2024-04-02T00:00:00"/>
    <x v="3"/>
    <x v="0"/>
    <m/>
    <x v="835"/>
    <x v="454"/>
    <x v="3"/>
    <s v="Guildford"/>
    <s v="P021"/>
    <x v="21"/>
    <x v="2"/>
    <n v="4"/>
    <n v="28"/>
    <n v="13"/>
    <n v="0"/>
    <n v="112"/>
    <n v="52"/>
    <n v="60"/>
    <s v="['Bank Transfer' 'Credit Card' 'PayPal' ... 'Credit Card' 'Bank Transfer'_x000a_ 'Apple Pay']"/>
    <x v="1"/>
  </r>
  <r>
    <s v="O02567"/>
    <d v="2024-04-02T00:00:00"/>
    <x v="3"/>
    <x v="0"/>
    <m/>
    <x v="886"/>
    <x v="471"/>
    <x v="11"/>
    <s v="Wrexham"/>
    <s v="P006"/>
    <x v="16"/>
    <x v="3"/>
    <n v="3"/>
    <n v="99"/>
    <n v="58"/>
    <n v="0.05"/>
    <n v="282.14999999999998"/>
    <n v="174"/>
    <n v="108.15"/>
    <s v="['Bank Transfer' 'Credit Card' 'PayPal' ... 'Credit Card' 'Bank Transfer'_x000a_ 'Apple Pay']"/>
    <x v="0"/>
  </r>
  <r>
    <s v="O02660"/>
    <d v="2024-04-02T00:00:00"/>
    <x v="3"/>
    <x v="0"/>
    <m/>
    <x v="611"/>
    <x v="31"/>
    <x v="3"/>
    <s v="Brighton"/>
    <s v="P021"/>
    <x v="21"/>
    <x v="2"/>
    <n v="4"/>
    <n v="28"/>
    <n v="13"/>
    <n v="0"/>
    <n v="112"/>
    <n v="52"/>
    <n v="60"/>
    <s v="['Bank Transfer' 'Credit Card' 'PayPal' ... 'Credit Card' 'Bank Transfer'_x000a_ 'Apple Pay']"/>
    <x v="1"/>
  </r>
  <r>
    <s v="O03082"/>
    <d v="2024-04-02T00:00:00"/>
    <x v="3"/>
    <x v="0"/>
    <m/>
    <x v="887"/>
    <x v="368"/>
    <x v="11"/>
    <s v="Newport"/>
    <s v="P012"/>
    <x v="14"/>
    <x v="1"/>
    <n v="2"/>
    <n v="85"/>
    <n v="44"/>
    <n v="0"/>
    <n v="170"/>
    <n v="88"/>
    <n v="82"/>
    <s v="['Bank Transfer' 'Credit Card' 'PayPal' ... 'Credit Card' 'Bank Transfer'_x000a_ 'Apple Pay']"/>
    <x v="0"/>
  </r>
  <r>
    <s v="O04411"/>
    <d v="2024-04-02T00:00:00"/>
    <x v="3"/>
    <x v="0"/>
    <m/>
    <x v="166"/>
    <x v="148"/>
    <x v="1"/>
    <s v="Manchester"/>
    <s v="P015"/>
    <x v="12"/>
    <x v="0"/>
    <n v="1"/>
    <n v="65"/>
    <n v="32"/>
    <n v="0.05"/>
    <n v="61.75"/>
    <n v="32"/>
    <n v="29.75"/>
    <s v="['Bank Transfer' 'Credit Card' 'PayPal' ... 'Credit Card' 'Bank Transfer'_x000a_ 'Apple Pay']"/>
    <x v="1"/>
  </r>
  <r>
    <s v="O04471"/>
    <d v="2024-04-02T00:00:00"/>
    <x v="3"/>
    <x v="0"/>
    <m/>
    <x v="774"/>
    <x v="366"/>
    <x v="2"/>
    <s v="London"/>
    <s v="P023"/>
    <x v="2"/>
    <x v="2"/>
    <n v="2"/>
    <n v="42"/>
    <n v="20"/>
    <n v="0.05"/>
    <n v="79.8"/>
    <n v="40"/>
    <n v="39.799999999999997"/>
    <s v="['Bank Transfer' 'Credit Card' 'PayPal' ... 'Credit Card' 'Bank Transfer'_x000a_ 'Apple Pay']"/>
    <x v="1"/>
  </r>
  <r>
    <s v="O04657"/>
    <d v="2024-04-02T00:00:00"/>
    <x v="3"/>
    <x v="0"/>
    <m/>
    <x v="364"/>
    <x v="268"/>
    <x v="1"/>
    <s v="Liverpool"/>
    <s v="P009"/>
    <x v="1"/>
    <x v="1"/>
    <n v="1"/>
    <n v="95"/>
    <n v="54"/>
    <n v="0"/>
    <n v="95"/>
    <n v="54"/>
    <n v="41"/>
    <s v="['Bank Transfer' 'Credit Card' 'PayPal' ... 'Credit Card' 'Bank Transfer'_x000a_ 'Apple Pay']"/>
    <x v="1"/>
  </r>
  <r>
    <s v="O05296"/>
    <d v="2024-04-02T00:00:00"/>
    <x v="3"/>
    <x v="0"/>
    <m/>
    <x v="824"/>
    <x v="201"/>
    <x v="3"/>
    <s v="Oxford"/>
    <s v="P020"/>
    <x v="23"/>
    <x v="4"/>
    <n v="1"/>
    <n v="72"/>
    <n v="34"/>
    <n v="0"/>
    <n v="72"/>
    <n v="34"/>
    <n v="38"/>
    <s v="['Bank Transfer' 'Credit Card' 'PayPal' ... 'Credit Card' 'Bank Transfer'_x000a_ 'Apple Pay']"/>
    <x v="1"/>
  </r>
  <r>
    <s v="O05544"/>
    <d v="2024-04-02T00:00:00"/>
    <x v="3"/>
    <x v="0"/>
    <m/>
    <x v="888"/>
    <x v="472"/>
    <x v="6"/>
    <s v="Bath"/>
    <s v="P010"/>
    <x v="18"/>
    <x v="1"/>
    <n v="1"/>
    <n v="32"/>
    <n v="14"/>
    <n v="0.05"/>
    <n v="30.4"/>
    <n v="14"/>
    <n v="16.399999999999999"/>
    <s v="['Bank Transfer' 'Credit Card' 'PayPal' ... 'Credit Card' 'Bank Transfer'_x000a_ 'Apple Pay']"/>
    <x v="0"/>
  </r>
  <r>
    <s v="O07784"/>
    <d v="2024-04-02T00:00:00"/>
    <x v="3"/>
    <x v="0"/>
    <m/>
    <x v="889"/>
    <x v="463"/>
    <x v="3"/>
    <s v="Brighton"/>
    <s v="P006"/>
    <x v="16"/>
    <x v="3"/>
    <n v="1"/>
    <n v="99"/>
    <n v="58"/>
    <n v="0.15"/>
    <n v="84.15"/>
    <n v="58"/>
    <n v="26.15"/>
    <s v="['Bank Transfer' 'Credit Card' 'PayPal' ... 'Credit Card' 'Bank Transfer'_x000a_ 'Apple Pay']"/>
    <x v="0"/>
  </r>
  <r>
    <s v="O09107"/>
    <d v="2024-04-02T00:00:00"/>
    <x v="3"/>
    <x v="0"/>
    <m/>
    <x v="890"/>
    <x v="215"/>
    <x v="3"/>
    <s v="Oxford"/>
    <s v="P004"/>
    <x v="22"/>
    <x v="5"/>
    <n v="3"/>
    <n v="55"/>
    <n v="27"/>
    <n v="0.05"/>
    <n v="156.75"/>
    <n v="81"/>
    <n v="75.75"/>
    <s v="['Bank Transfer' 'Credit Card' 'PayPal' ... 'Credit Card' 'Bank Transfer'_x000a_ 'Apple Pay']"/>
    <x v="0"/>
  </r>
  <r>
    <s v="O09837"/>
    <d v="2024-04-02T00:00:00"/>
    <x v="3"/>
    <x v="0"/>
    <m/>
    <x v="891"/>
    <x v="401"/>
    <x v="1"/>
    <s v="Preston"/>
    <s v="P022"/>
    <x v="8"/>
    <x v="2"/>
    <n v="1"/>
    <n v="35"/>
    <n v="16"/>
    <n v="0.05"/>
    <n v="33.25"/>
    <n v="16"/>
    <n v="17.25"/>
    <s v="['Bank Transfer' 'Credit Card' 'PayPal' ... 'Credit Card' 'Bank Transfer'_x000a_ 'Apple Pay']"/>
    <x v="0"/>
  </r>
  <r>
    <s v="O09898"/>
    <d v="2024-04-02T00:00:00"/>
    <x v="3"/>
    <x v="0"/>
    <m/>
    <x v="222"/>
    <x v="10"/>
    <x v="6"/>
    <m/>
    <s v="P002"/>
    <x v="15"/>
    <x v="5"/>
    <n v="2"/>
    <n v="149"/>
    <n v="91"/>
    <n v="0"/>
    <n v="298"/>
    <n v="182"/>
    <n v="116"/>
    <s v="['Bank Transfer' 'Credit Card' 'PayPal' ... 'Credit Card' 'Bank Transfer'_x000a_ 'Apple Pay']"/>
    <x v="1"/>
  </r>
  <r>
    <s v="O00674"/>
    <d v="2024-04-03T00:00:00"/>
    <x v="3"/>
    <x v="0"/>
    <m/>
    <x v="817"/>
    <x v="199"/>
    <x v="5"/>
    <s v="Derry"/>
    <s v="P011"/>
    <x v="6"/>
    <x v="1"/>
    <n v="1"/>
    <n v="79"/>
    <n v="42"/>
    <n v="0.15"/>
    <n v="67.150000000000006"/>
    <n v="42"/>
    <n v="25.15"/>
    <s v="['Bank Transfer' 'Credit Card' 'PayPal' ... 'Credit Card' 'Bank Transfer'_x000a_ 'Apple Pay']"/>
    <x v="1"/>
  </r>
  <r>
    <s v="O01105"/>
    <d v="2024-04-03T00:00:00"/>
    <x v="3"/>
    <x v="0"/>
    <m/>
    <x v="892"/>
    <x v="454"/>
    <x v="2"/>
    <s v="London"/>
    <s v="P001"/>
    <x v="9"/>
    <x v="5"/>
    <n v="5"/>
    <n v="89"/>
    <n v="48"/>
    <n v="0.2"/>
    <n v="356"/>
    <n v="240"/>
    <n v="116"/>
    <s v="['Bank Transfer' 'Credit Card' 'PayPal' ... 'Credit Card' 'Bank Transfer'_x000a_ 'Apple Pay']"/>
    <x v="0"/>
  </r>
  <r>
    <s v="O01970"/>
    <d v="2024-04-03T00:00:00"/>
    <x v="3"/>
    <x v="0"/>
    <m/>
    <x v="818"/>
    <x v="446"/>
    <x v="9"/>
    <s v="Worcester"/>
    <s v="P019"/>
    <x v="20"/>
    <x v="4"/>
    <n v="4"/>
    <n v="85"/>
    <n v="41"/>
    <n v="0.05"/>
    <n v="323"/>
    <n v="164"/>
    <n v="159"/>
    <s v="['Bank Transfer' 'Credit Card' 'PayPal' ... 'Credit Card' 'Bank Transfer'_x000a_ 'Apple Pay']"/>
    <x v="1"/>
  </r>
  <r>
    <s v="O03324"/>
    <d v="2024-04-03T00:00:00"/>
    <x v="3"/>
    <x v="0"/>
    <m/>
    <x v="565"/>
    <x v="130"/>
    <x v="1"/>
    <s v="Manchester"/>
    <s v="P016"/>
    <x v="4"/>
    <x v="0"/>
    <n v="2"/>
    <n v="78"/>
    <n v="39"/>
    <n v="0.05"/>
    <n v="148.19999999999999"/>
    <n v="78"/>
    <n v="70.2"/>
    <s v="['Bank Transfer' 'Credit Card' 'PayPal' ... 'Credit Card' 'Bank Transfer'_x000a_ 'Apple Pay']"/>
    <x v="1"/>
  </r>
  <r>
    <s v="O03403"/>
    <d v="2024-04-03T00:00:00"/>
    <x v="3"/>
    <x v="0"/>
    <m/>
    <x v="498"/>
    <x v="27"/>
    <x v="0"/>
    <s v="Lincoln"/>
    <s v="P006"/>
    <x v="16"/>
    <x v="3"/>
    <n v="1"/>
    <n v="99"/>
    <n v="58"/>
    <n v="0"/>
    <n v="99"/>
    <n v="58"/>
    <n v="41"/>
    <s v="['Bank Transfer' 'Credit Card' 'PayPal' ... 'Credit Card' 'Bank Transfer'_x000a_ 'Apple Pay']"/>
    <x v="1"/>
  </r>
  <r>
    <s v="O03870"/>
    <d v="2024-04-03T00:00:00"/>
    <x v="3"/>
    <x v="0"/>
    <m/>
    <x v="583"/>
    <x v="369"/>
    <x v="2"/>
    <s v="London"/>
    <s v="P021"/>
    <x v="21"/>
    <x v="2"/>
    <n v="1"/>
    <n v="28"/>
    <n v="13"/>
    <n v="0"/>
    <n v="28"/>
    <n v="13"/>
    <n v="15"/>
    <s v="['Bank Transfer' 'Credit Card' 'PayPal' ... 'Credit Card' 'Bank Transfer'_x000a_ 'Apple Pay']"/>
    <x v="1"/>
  </r>
  <r>
    <s v="O04414"/>
    <d v="2024-04-03T00:00:00"/>
    <x v="3"/>
    <x v="0"/>
    <m/>
    <x v="528"/>
    <x v="86"/>
    <x v="9"/>
    <s v="Wolverhampton"/>
    <s v="P016"/>
    <x v="4"/>
    <x v="0"/>
    <n v="1"/>
    <n v="78"/>
    <n v="39"/>
    <n v="0.1"/>
    <n v="70.2"/>
    <n v="39"/>
    <n v="31.2"/>
    <s v="['Bank Transfer' 'Credit Card' 'PayPal' ... 'Credit Card' 'Bank Transfer'_x000a_ 'Apple Pay']"/>
    <x v="1"/>
  </r>
  <r>
    <s v="O06361"/>
    <d v="2024-04-03T00:00:00"/>
    <x v="3"/>
    <x v="0"/>
    <m/>
    <x v="608"/>
    <x v="380"/>
    <x v="2"/>
    <s v="London"/>
    <s v="P020"/>
    <x v="23"/>
    <x v="4"/>
    <n v="3"/>
    <n v="72"/>
    <n v="34"/>
    <n v="0.05"/>
    <n v="205.2"/>
    <n v="102"/>
    <n v="103.2"/>
    <s v="['Bank Transfer' 'Credit Card' 'PayPal' ... 'Credit Card' 'Bank Transfer'_x000a_ 'Apple Pay']"/>
    <x v="1"/>
  </r>
  <r>
    <s v="O07321"/>
    <d v="2024-04-03T00:00:00"/>
    <x v="3"/>
    <x v="0"/>
    <m/>
    <x v="893"/>
    <x v="256"/>
    <x v="3"/>
    <s v="Reading"/>
    <s v="P008"/>
    <x v="13"/>
    <x v="3"/>
    <n v="2"/>
    <n v="249"/>
    <n v="168"/>
    <n v="0"/>
    <n v="498"/>
    <n v="336"/>
    <n v="162"/>
    <s v="['Bank Transfer' 'Credit Card' 'PayPal' ... 'Credit Card' 'Bank Transfer'_x000a_ 'Apple Pay']"/>
    <x v="0"/>
  </r>
  <r>
    <s v="O07788"/>
    <d v="2024-04-03T00:00:00"/>
    <x v="3"/>
    <x v="0"/>
    <m/>
    <x v="363"/>
    <x v="36"/>
    <x v="2"/>
    <s v="London"/>
    <s v="P001"/>
    <x v="9"/>
    <x v="5"/>
    <n v="1"/>
    <n v="89"/>
    <n v="48"/>
    <n v="0.1"/>
    <n v="80.099999999999994"/>
    <n v="48"/>
    <n v="32.1"/>
    <s v="['Bank Transfer' 'Credit Card' 'PayPal' ... 'Credit Card' 'Bank Transfer'_x000a_ 'Apple Pay']"/>
    <x v="1"/>
  </r>
  <r>
    <s v="O08482"/>
    <d v="2024-04-03T00:00:00"/>
    <x v="3"/>
    <x v="0"/>
    <m/>
    <x v="148"/>
    <x v="135"/>
    <x v="2"/>
    <s v="London"/>
    <s v="P010"/>
    <x v="18"/>
    <x v="1"/>
    <n v="2"/>
    <n v="32"/>
    <n v="14"/>
    <n v="0"/>
    <n v="64"/>
    <n v="28"/>
    <n v="36"/>
    <s v="['Bank Transfer' 'Credit Card' 'PayPal' ... 'Credit Card' 'Bank Transfer'_x000a_ 'Apple Pay']"/>
    <x v="1"/>
  </r>
  <r>
    <s v="O08621"/>
    <d v="2024-04-03T00:00:00"/>
    <x v="3"/>
    <x v="0"/>
    <m/>
    <x v="894"/>
    <x v="318"/>
    <x v="6"/>
    <s v="Bath"/>
    <s v="P009"/>
    <x v="1"/>
    <x v="1"/>
    <n v="1"/>
    <n v="95"/>
    <n v="54"/>
    <n v="0.1"/>
    <n v="85.5"/>
    <n v="54"/>
    <n v="31.5"/>
    <s v="['Bank Transfer' 'Credit Card' 'PayPal' ... 'Credit Card' 'Bank Transfer'_x000a_ 'Apple Pay']"/>
    <x v="0"/>
  </r>
  <r>
    <s v="O08932"/>
    <d v="2024-04-03T00:00:00"/>
    <x v="3"/>
    <x v="0"/>
    <m/>
    <x v="895"/>
    <x v="376"/>
    <x v="1"/>
    <s v="Chester"/>
    <s v="P024"/>
    <x v="11"/>
    <x v="2"/>
    <n v="1"/>
    <n v="24"/>
    <n v="10"/>
    <n v="0.05"/>
    <n v="22.8"/>
    <n v="10"/>
    <n v="12.8"/>
    <s v="['Bank Transfer' 'Credit Card' 'PayPal' ... 'Credit Card' 'Bank Transfer'_x000a_ 'Apple Pay']"/>
    <x v="0"/>
  </r>
  <r>
    <s v="O09085"/>
    <d v="2024-04-03T00:00:00"/>
    <x v="3"/>
    <x v="0"/>
    <m/>
    <x v="40"/>
    <x v="37"/>
    <x v="6"/>
    <s v="Plymouth"/>
    <s v="P022"/>
    <x v="8"/>
    <x v="2"/>
    <n v="1"/>
    <n v="35"/>
    <n v="16"/>
    <n v="0.05"/>
    <n v="33.25"/>
    <n v="16"/>
    <n v="17.25"/>
    <s v="['Bank Transfer' 'Credit Card' 'PayPal' ... 'Credit Card' 'Bank Transfer'_x000a_ 'Apple Pay']"/>
    <x v="1"/>
  </r>
  <r>
    <s v="O09182"/>
    <d v="2024-04-03T00:00:00"/>
    <x v="3"/>
    <x v="0"/>
    <m/>
    <x v="896"/>
    <x v="90"/>
    <x v="2"/>
    <s v="London"/>
    <s v="P018"/>
    <x v="5"/>
    <x v="4"/>
    <n v="4"/>
    <n v="45"/>
    <n v="19"/>
    <n v="0.05"/>
    <n v="171"/>
    <n v="76"/>
    <n v="95"/>
    <s v="['Bank Transfer' 'Credit Card' 'PayPal' ... 'Credit Card' 'Bank Transfer'_x000a_ 'Apple Pay']"/>
    <x v="0"/>
  </r>
  <r>
    <s v="O09759"/>
    <d v="2024-04-03T00:00:00"/>
    <x v="3"/>
    <x v="0"/>
    <m/>
    <x v="663"/>
    <x v="119"/>
    <x v="3"/>
    <s v="Oxford"/>
    <s v="P016"/>
    <x v="4"/>
    <x v="0"/>
    <n v="1"/>
    <n v="78"/>
    <n v="39"/>
    <n v="0.1"/>
    <n v="70.2"/>
    <n v="39"/>
    <n v="31.2"/>
    <s v="['Bank Transfer' 'Credit Card' 'PayPal' ... 'Credit Card' 'Bank Transfer'_x000a_ 'Apple Pay']"/>
    <x v="1"/>
  </r>
  <r>
    <s v="O09846"/>
    <d v="2024-04-03T00:00:00"/>
    <x v="3"/>
    <x v="0"/>
    <m/>
    <x v="897"/>
    <x v="262"/>
    <x v="3"/>
    <s v="Oxford"/>
    <s v="P004"/>
    <x v="22"/>
    <x v="5"/>
    <n v="1"/>
    <n v="55"/>
    <n v="27"/>
    <n v="0.05"/>
    <n v="52.25"/>
    <n v="27"/>
    <n v="25.25"/>
    <s v="['Bank Transfer' 'Credit Card' 'PayPal' ... 'Credit Card' 'Bank Transfer'_x000a_ 'Apple Pay']"/>
    <x v="0"/>
  </r>
  <r>
    <s v="O01132"/>
    <d v="2024-04-04T00:00:00"/>
    <x v="3"/>
    <x v="0"/>
    <m/>
    <x v="898"/>
    <x v="76"/>
    <x v="8"/>
    <s v="Durham"/>
    <s v="P015"/>
    <x v="12"/>
    <x v="0"/>
    <n v="1"/>
    <n v="65"/>
    <n v="32"/>
    <n v="0.1"/>
    <n v="58.5"/>
    <n v="32"/>
    <n v="26.5"/>
    <s v="['Bank Transfer' 'Credit Card' 'PayPal' ... 'Credit Card' 'Bank Transfer'_x000a_ 'Apple Pay']"/>
    <x v="0"/>
  </r>
  <r>
    <s v="O02055"/>
    <d v="2024-04-04T00:00:00"/>
    <x v="3"/>
    <x v="0"/>
    <m/>
    <x v="216"/>
    <x v="82"/>
    <x v="4"/>
    <s v="Leeds"/>
    <s v="P016"/>
    <x v="4"/>
    <x v="0"/>
    <n v="2"/>
    <n v="78"/>
    <n v="39"/>
    <n v="0"/>
    <n v="156"/>
    <n v="78"/>
    <n v="78"/>
    <s v="['Bank Transfer' 'Credit Card' 'PayPal' ... 'Credit Card' 'Bank Transfer'_x000a_ 'Apple Pay']"/>
    <x v="1"/>
  </r>
  <r>
    <s v="O04060"/>
    <d v="2024-04-04T00:00:00"/>
    <x v="3"/>
    <x v="0"/>
    <m/>
    <x v="227"/>
    <x v="190"/>
    <x v="5"/>
    <s v="Newry"/>
    <s v="P021"/>
    <x v="21"/>
    <x v="2"/>
    <n v="1"/>
    <n v="28"/>
    <n v="13"/>
    <n v="0.05"/>
    <n v="26.6"/>
    <n v="13"/>
    <n v="13.6"/>
    <s v="['Bank Transfer' 'Credit Card' 'PayPal' ... 'Credit Card' 'Bank Transfer'_x000a_ 'Apple Pay']"/>
    <x v="1"/>
  </r>
  <r>
    <s v="O05190"/>
    <d v="2024-04-04T00:00:00"/>
    <x v="3"/>
    <x v="0"/>
    <m/>
    <x v="807"/>
    <x v="64"/>
    <x v="0"/>
    <s v="Nottingham"/>
    <s v="P002"/>
    <x v="15"/>
    <x v="5"/>
    <n v="1"/>
    <n v="149"/>
    <n v="91"/>
    <n v="0.1"/>
    <n v="134.1"/>
    <n v="91"/>
    <n v="43.1"/>
    <s v="['Bank Transfer' 'Credit Card' 'PayPal' ... 'Credit Card' 'Bank Transfer'_x000a_ 'Apple Pay']"/>
    <x v="1"/>
  </r>
  <r>
    <s v="O05483"/>
    <d v="2024-04-04T00:00:00"/>
    <x v="3"/>
    <x v="0"/>
    <m/>
    <x v="899"/>
    <x v="190"/>
    <x v="2"/>
    <s v="London"/>
    <s v="P014"/>
    <x v="17"/>
    <x v="0"/>
    <n v="2"/>
    <n v="25"/>
    <n v="11"/>
    <n v="0.1"/>
    <n v="45"/>
    <n v="22"/>
    <n v="23"/>
    <s v="['Bank Transfer' 'Credit Card' 'PayPal' ... 'Credit Card' 'Bank Transfer'_x000a_ 'Apple Pay']"/>
    <x v="0"/>
  </r>
  <r>
    <s v="O05846"/>
    <d v="2024-04-04T00:00:00"/>
    <x v="3"/>
    <x v="0"/>
    <m/>
    <x v="900"/>
    <x v="70"/>
    <x v="10"/>
    <s v="Cambridge"/>
    <s v="P012"/>
    <x v="14"/>
    <x v="1"/>
    <n v="1"/>
    <n v="85"/>
    <n v="44"/>
    <n v="0.1"/>
    <n v="76.5"/>
    <n v="44"/>
    <n v="32.5"/>
    <s v="['Bank Transfer' 'Credit Card' 'PayPal' ... 'Credit Card' 'Bank Transfer'_x000a_ 'Apple Pay']"/>
    <x v="0"/>
  </r>
  <r>
    <s v="O07593"/>
    <d v="2024-04-04T00:00:00"/>
    <x v="3"/>
    <x v="0"/>
    <m/>
    <x v="901"/>
    <x v="473"/>
    <x v="11"/>
    <s v="Cardiff"/>
    <s v="P001"/>
    <x v="9"/>
    <x v="5"/>
    <n v="1"/>
    <n v="89"/>
    <n v="48"/>
    <n v="0.1"/>
    <n v="80.099999999999994"/>
    <n v="48"/>
    <n v="32.1"/>
    <s v="['Bank Transfer' 'Credit Card' 'PayPal' ... 'Credit Card' 'Bank Transfer'_x000a_ 'Apple Pay']"/>
    <x v="0"/>
  </r>
  <r>
    <s v="O07670"/>
    <d v="2024-04-04T00:00:00"/>
    <x v="3"/>
    <x v="0"/>
    <m/>
    <x v="902"/>
    <x v="387"/>
    <x v="7"/>
    <s v="Aberdeen"/>
    <s v="P016"/>
    <x v="4"/>
    <x v="0"/>
    <n v="1"/>
    <n v="78"/>
    <n v="39"/>
    <n v="0.1"/>
    <n v="70.2"/>
    <n v="39"/>
    <n v="31.2"/>
    <s v="['Bank Transfer' 'Credit Card' 'PayPal' ... 'Credit Card' 'Bank Transfer'_x000a_ 'Apple Pay']"/>
    <x v="0"/>
  </r>
  <r>
    <s v="O07755"/>
    <d v="2024-04-04T00:00:00"/>
    <x v="3"/>
    <x v="0"/>
    <m/>
    <x v="292"/>
    <x v="232"/>
    <x v="9"/>
    <s v="Worcester"/>
    <s v="P015"/>
    <x v="12"/>
    <x v="0"/>
    <n v="4"/>
    <n v="65"/>
    <n v="32"/>
    <n v="0"/>
    <n v="260"/>
    <n v="128"/>
    <n v="132"/>
    <s v="['Bank Transfer' 'Credit Card' 'PayPal' ... 'Credit Card' 'Bank Transfer'_x000a_ 'Apple Pay']"/>
    <x v="1"/>
  </r>
  <r>
    <s v="O08026"/>
    <d v="2024-04-04T00:00:00"/>
    <x v="3"/>
    <x v="0"/>
    <m/>
    <x v="903"/>
    <x v="329"/>
    <x v="5"/>
    <s v="Derry"/>
    <s v="P009"/>
    <x v="1"/>
    <x v="1"/>
    <n v="2"/>
    <n v="95"/>
    <n v="54"/>
    <n v="0"/>
    <n v="190"/>
    <n v="108"/>
    <n v="82"/>
    <s v="['Bank Transfer' 'Credit Card' 'PayPal' ... 'Credit Card' 'Bank Transfer'_x000a_ 'Apple Pay']"/>
    <x v="0"/>
  </r>
  <r>
    <s v="O08129"/>
    <d v="2024-04-04T00:00:00"/>
    <x v="3"/>
    <x v="0"/>
    <m/>
    <x v="624"/>
    <x v="85"/>
    <x v="7"/>
    <s v="Dundee"/>
    <s v="P011"/>
    <x v="6"/>
    <x v="1"/>
    <n v="1"/>
    <n v="79"/>
    <n v="42"/>
    <n v="0"/>
    <n v="79"/>
    <n v="42"/>
    <n v="37"/>
    <s v="['Bank Transfer' 'Credit Card' 'PayPal' ... 'Credit Card' 'Bank Transfer'_x000a_ 'Apple Pay']"/>
    <x v="1"/>
  </r>
  <r>
    <s v="O08184"/>
    <d v="2024-04-04T00:00:00"/>
    <x v="3"/>
    <x v="0"/>
    <m/>
    <x v="22"/>
    <x v="22"/>
    <x v="2"/>
    <s v="London"/>
    <s v="P009"/>
    <x v="1"/>
    <x v="1"/>
    <n v="5"/>
    <n v="95"/>
    <n v="54"/>
    <n v="0"/>
    <n v="475"/>
    <n v="270"/>
    <n v="205"/>
    <s v="['Bank Transfer' 'Credit Card' 'PayPal' ... 'Credit Card' 'Bank Transfer'_x000a_ 'Apple Pay']"/>
    <x v="1"/>
  </r>
  <r>
    <s v="O08883"/>
    <d v="2024-04-04T00:00:00"/>
    <x v="3"/>
    <x v="0"/>
    <m/>
    <x v="252"/>
    <x v="207"/>
    <x v="2"/>
    <s v="London"/>
    <s v="P017"/>
    <x v="10"/>
    <x v="4"/>
    <n v="1"/>
    <n v="58"/>
    <n v="25"/>
    <n v="0.05"/>
    <n v="55.1"/>
    <n v="25"/>
    <n v="30.1"/>
    <s v="['Bank Transfer' 'Credit Card' 'PayPal' ... 'Credit Card' 'Bank Transfer'_x000a_ 'Apple Pay']"/>
    <x v="1"/>
  </r>
  <r>
    <s v="O08951"/>
    <d v="2024-04-04T00:00:00"/>
    <x v="3"/>
    <x v="0"/>
    <m/>
    <x v="866"/>
    <x v="405"/>
    <x v="7"/>
    <s v="Aberdeen"/>
    <s v="P024"/>
    <x v="11"/>
    <x v="2"/>
    <n v="1"/>
    <n v="24"/>
    <n v="10"/>
    <n v="0.05"/>
    <n v="22.8"/>
    <n v="10"/>
    <n v="12.8"/>
    <s v="['Bank Transfer' 'Credit Card' 'PayPal' ... 'Credit Card' 'Bank Transfer'_x000a_ 'Apple Pay']"/>
    <x v="1"/>
  </r>
  <r>
    <s v="O00648"/>
    <d v="2024-04-05T00:00:00"/>
    <x v="3"/>
    <x v="0"/>
    <m/>
    <x v="904"/>
    <x v="180"/>
    <x v="2"/>
    <s v="London"/>
    <s v="P011"/>
    <x v="6"/>
    <x v="1"/>
    <n v="1"/>
    <n v="79"/>
    <n v="42"/>
    <n v="0"/>
    <n v="79"/>
    <n v="42"/>
    <n v="37"/>
    <s v="['Bank Transfer' 'Credit Card' 'PayPal' ... 'Credit Card' 'Bank Transfer'_x000a_ 'Apple Pay']"/>
    <x v="0"/>
  </r>
  <r>
    <s v="O01218"/>
    <d v="2024-04-05T00:00:00"/>
    <x v="3"/>
    <x v="0"/>
    <m/>
    <x v="905"/>
    <x v="58"/>
    <x v="5"/>
    <s v="Derry"/>
    <s v="P022"/>
    <x v="8"/>
    <x v="2"/>
    <n v="1"/>
    <n v="35"/>
    <n v="16"/>
    <n v="0"/>
    <n v="35"/>
    <n v="16"/>
    <n v="19"/>
    <s v="['Bank Transfer' 'Credit Card' 'PayPal' ... 'Credit Card' 'Bank Transfer'_x000a_ 'Apple Pay']"/>
    <x v="0"/>
  </r>
  <r>
    <s v="O01715"/>
    <d v="2024-04-05T00:00:00"/>
    <x v="3"/>
    <x v="0"/>
    <m/>
    <x v="224"/>
    <x v="187"/>
    <x v="0"/>
    <s v="Lincoln"/>
    <s v="P005"/>
    <x v="3"/>
    <x v="3"/>
    <n v="2"/>
    <n v="119"/>
    <n v="72"/>
    <n v="0.05"/>
    <n v="226.1"/>
    <n v="144"/>
    <n v="82.1"/>
    <s v="['Bank Transfer' 'Credit Card' 'PayPal' ... 'Credit Card' 'Bank Transfer'_x000a_ 'Apple Pay']"/>
    <x v="1"/>
  </r>
  <r>
    <s v="O02319"/>
    <d v="2024-04-05T00:00:00"/>
    <x v="3"/>
    <x v="0"/>
    <m/>
    <x v="839"/>
    <x v="455"/>
    <x v="6"/>
    <s v="Exeter"/>
    <s v="P011"/>
    <x v="6"/>
    <x v="1"/>
    <n v="2"/>
    <n v="79"/>
    <n v="42"/>
    <n v="0"/>
    <n v="158"/>
    <n v="84"/>
    <n v="74"/>
    <s v="['Bank Transfer' 'Credit Card' 'PayPal' ... 'Credit Card' 'Bank Transfer'_x000a_ 'Apple Pay']"/>
    <x v="1"/>
  </r>
  <r>
    <s v="O02817"/>
    <d v="2024-04-05T00:00:00"/>
    <x v="3"/>
    <x v="0"/>
    <m/>
    <x v="906"/>
    <x v="253"/>
    <x v="6"/>
    <s v="Plymouth"/>
    <s v="P020"/>
    <x v="23"/>
    <x v="4"/>
    <n v="1"/>
    <n v="72"/>
    <n v="34"/>
    <n v="0.15"/>
    <n v="61.2"/>
    <n v="34"/>
    <n v="27.2"/>
    <s v="['Bank Transfer' 'Credit Card' 'PayPal' ... 'Credit Card' 'Bank Transfer'_x000a_ 'Apple Pay']"/>
    <x v="0"/>
  </r>
  <r>
    <s v="O02852"/>
    <d v="2024-04-05T00:00:00"/>
    <x v="3"/>
    <x v="0"/>
    <m/>
    <x v="123"/>
    <x v="112"/>
    <x v="4"/>
    <s v="Leeds"/>
    <s v="P006"/>
    <x v="16"/>
    <x v="3"/>
    <n v="1"/>
    <n v="99"/>
    <n v="58"/>
    <n v="0.1"/>
    <n v="89.1"/>
    <n v="58"/>
    <n v="31.1"/>
    <s v="['Bank Transfer' 'Credit Card' 'PayPal' ... 'Credit Card' 'Bank Transfer'_x000a_ 'Apple Pay']"/>
    <x v="1"/>
  </r>
  <r>
    <s v="O03304"/>
    <d v="2024-04-05T00:00:00"/>
    <x v="3"/>
    <x v="0"/>
    <m/>
    <x v="813"/>
    <x v="379"/>
    <x v="6"/>
    <s v="Plymouth"/>
    <s v="P008"/>
    <x v="13"/>
    <x v="3"/>
    <n v="1"/>
    <n v="249"/>
    <n v="168"/>
    <n v="0"/>
    <n v="249"/>
    <n v="168"/>
    <n v="81"/>
    <s v="['Bank Transfer' 'Credit Card' 'PayPal' ... 'Credit Card' 'Bank Transfer'_x000a_ 'Apple Pay']"/>
    <x v="1"/>
  </r>
  <r>
    <s v="O03631"/>
    <d v="2024-04-05T00:00:00"/>
    <x v="3"/>
    <x v="0"/>
    <m/>
    <x v="344"/>
    <x v="100"/>
    <x v="10"/>
    <s v="Colchester"/>
    <s v="P010"/>
    <x v="18"/>
    <x v="1"/>
    <n v="4"/>
    <n v="32"/>
    <n v="14"/>
    <n v="0"/>
    <n v="128"/>
    <n v="56"/>
    <n v="72"/>
    <s v="['Bank Transfer' 'Credit Card' 'PayPal' ... 'Credit Card' 'Bank Transfer'_x000a_ 'Apple Pay']"/>
    <x v="1"/>
  </r>
  <r>
    <s v="O05758"/>
    <d v="2024-04-05T00:00:00"/>
    <x v="3"/>
    <x v="0"/>
    <m/>
    <x v="478"/>
    <x v="165"/>
    <x v="0"/>
    <s v="Derby"/>
    <s v="P009"/>
    <x v="1"/>
    <x v="1"/>
    <n v="1"/>
    <n v="95"/>
    <n v="54"/>
    <n v="0"/>
    <n v="95"/>
    <n v="54"/>
    <n v="41"/>
    <s v="['Bank Transfer' 'Credit Card' 'PayPal' ... 'Credit Card' 'Bank Transfer'_x000a_ 'Apple Pay']"/>
    <x v="1"/>
  </r>
  <r>
    <s v="O06867"/>
    <d v="2024-04-05T00:00:00"/>
    <x v="3"/>
    <x v="0"/>
    <m/>
    <x v="770"/>
    <x v="434"/>
    <x v="10"/>
    <s v="Colchester"/>
    <s v="P003"/>
    <x v="19"/>
    <x v="5"/>
    <n v="1"/>
    <n v="69"/>
    <n v="37"/>
    <n v="0"/>
    <n v="69"/>
    <n v="37"/>
    <n v="32"/>
    <s v="['Bank Transfer' 'Credit Card' 'PayPal' ... 'Credit Card' 'Bank Transfer'_x000a_ 'Apple Pay']"/>
    <x v="1"/>
  </r>
  <r>
    <s v="O07564"/>
    <d v="2024-04-05T00:00:00"/>
    <x v="3"/>
    <x v="0"/>
    <m/>
    <x v="907"/>
    <x v="474"/>
    <x v="5"/>
    <s v="Newry"/>
    <s v="P002"/>
    <x v="15"/>
    <x v="5"/>
    <n v="1"/>
    <n v="149"/>
    <n v="91"/>
    <n v="0.1"/>
    <n v="134.1"/>
    <n v="91"/>
    <n v="43.1"/>
    <s v="['Bank Transfer' 'Credit Card' 'PayPal' ... 'Credit Card' 'Bank Transfer'_x000a_ 'Apple Pay']"/>
    <x v="0"/>
  </r>
  <r>
    <s v="O08081"/>
    <d v="2024-04-05T00:00:00"/>
    <x v="3"/>
    <x v="0"/>
    <m/>
    <x v="408"/>
    <x v="86"/>
    <x v="7"/>
    <s v="Dundee"/>
    <s v="P015"/>
    <x v="12"/>
    <x v="0"/>
    <n v="3"/>
    <n v="65"/>
    <n v="32"/>
    <n v="0.05"/>
    <n v="185.25"/>
    <n v="96"/>
    <n v="89.25"/>
    <s v="['Bank Transfer' 'Credit Card' 'PayPal' ... 'Credit Card' 'Bank Transfer'_x000a_ 'Apple Pay']"/>
    <x v="1"/>
  </r>
  <r>
    <s v="O08205"/>
    <d v="2024-04-05T00:00:00"/>
    <x v="3"/>
    <x v="0"/>
    <m/>
    <x v="908"/>
    <x v="441"/>
    <x v="2"/>
    <s v="London"/>
    <s v="P004"/>
    <x v="22"/>
    <x v="5"/>
    <n v="2"/>
    <n v="55"/>
    <n v="27"/>
    <n v="0.05"/>
    <n v="104.5"/>
    <n v="54"/>
    <n v="50.5"/>
    <s v="['Bank Transfer' 'Credit Card' 'PayPal' ... 'Credit Card' 'Bank Transfer'_x000a_ 'Apple Pay']"/>
    <x v="0"/>
  </r>
  <r>
    <s v="O08471"/>
    <d v="2024-04-05T00:00:00"/>
    <x v="3"/>
    <x v="0"/>
    <m/>
    <x v="909"/>
    <x v="63"/>
    <x v="7"/>
    <s v="Glasgow"/>
    <s v="P015"/>
    <x v="12"/>
    <x v="0"/>
    <n v="1"/>
    <n v="65"/>
    <n v="32"/>
    <n v="0"/>
    <n v="65"/>
    <n v="32"/>
    <n v="33"/>
    <s v="['Bank Transfer' 'Credit Card' 'PayPal' ... 'Credit Card' 'Bank Transfer'_x000a_ 'Apple Pay']"/>
    <x v="0"/>
  </r>
  <r>
    <s v="O08731"/>
    <d v="2024-04-05T00:00:00"/>
    <x v="3"/>
    <x v="0"/>
    <m/>
    <x v="910"/>
    <x v="82"/>
    <x v="7"/>
    <s v="Glasgow"/>
    <s v="P020"/>
    <x v="23"/>
    <x v="4"/>
    <n v="1"/>
    <n v="72"/>
    <n v="34"/>
    <n v="0.2"/>
    <n v="57.6"/>
    <n v="34"/>
    <n v="23.6"/>
    <s v="['Bank Transfer' 'Credit Card' 'PayPal' ... 'Credit Card' 'Bank Transfer'_x000a_ 'Apple Pay']"/>
    <x v="0"/>
  </r>
  <r>
    <s v="O00594"/>
    <d v="2024-04-06T00:00:00"/>
    <x v="3"/>
    <x v="0"/>
    <m/>
    <x v="535"/>
    <x v="349"/>
    <x v="7"/>
    <s v="Glasgow"/>
    <s v="P013"/>
    <x v="0"/>
    <x v="0"/>
    <n v="3"/>
    <n v="120"/>
    <n v="63"/>
    <n v="0"/>
    <n v="360"/>
    <n v="189"/>
    <n v="171"/>
    <s v="['Bank Transfer' 'Credit Card' 'PayPal' ... 'Credit Card' 'Bank Transfer'_x000a_ 'Apple Pay']"/>
    <x v="1"/>
  </r>
  <r>
    <s v="O02797"/>
    <d v="2024-04-06T00:00:00"/>
    <x v="3"/>
    <x v="0"/>
    <m/>
    <x v="911"/>
    <x v="65"/>
    <x v="2"/>
    <s v="London"/>
    <s v="P006"/>
    <x v="16"/>
    <x v="3"/>
    <n v="1"/>
    <n v="99"/>
    <n v="58"/>
    <n v="0.1"/>
    <n v="89.1"/>
    <n v="58"/>
    <n v="31.1"/>
    <s v="['Bank Transfer' 'Credit Card' 'PayPal' ... 'Credit Card' 'Bank Transfer'_x000a_ 'Apple Pay']"/>
    <x v="0"/>
  </r>
  <r>
    <s v="O03845"/>
    <d v="2024-04-06T00:00:00"/>
    <x v="3"/>
    <x v="0"/>
    <m/>
    <x v="268"/>
    <x v="218"/>
    <x v="5"/>
    <s v="Newry"/>
    <s v="P005"/>
    <x v="3"/>
    <x v="3"/>
    <n v="1"/>
    <n v="119"/>
    <n v="72"/>
    <n v="0.05"/>
    <n v="113.05"/>
    <n v="72"/>
    <n v="41.05"/>
    <s v="['Bank Transfer' 'Credit Card' 'PayPal' ... 'Credit Card' 'Bank Transfer'_x000a_ 'Apple Pay']"/>
    <x v="1"/>
  </r>
  <r>
    <s v="O04137"/>
    <d v="2024-04-06T00:00:00"/>
    <x v="3"/>
    <x v="0"/>
    <m/>
    <x v="912"/>
    <x v="434"/>
    <x v="0"/>
    <s v="Leicester"/>
    <s v="P007"/>
    <x v="7"/>
    <x v="3"/>
    <n v="1"/>
    <n v="129"/>
    <n v="78"/>
    <n v="0.05"/>
    <n v="122.55"/>
    <n v="78"/>
    <n v="44.55"/>
    <s v="['Bank Transfer' 'Credit Card' 'PayPal' ... 'Credit Card' 'Bank Transfer'_x000a_ 'Apple Pay']"/>
    <x v="0"/>
  </r>
  <r>
    <s v="O04631"/>
    <d v="2024-04-06T00:00:00"/>
    <x v="3"/>
    <x v="0"/>
    <m/>
    <x v="913"/>
    <x v="475"/>
    <x v="2"/>
    <s v="London"/>
    <s v="P007"/>
    <x v="7"/>
    <x v="3"/>
    <n v="4"/>
    <n v="129"/>
    <n v="78"/>
    <n v="0.05"/>
    <n v="490.2"/>
    <n v="312"/>
    <n v="178.2"/>
    <s v="['Bank Transfer' 'Credit Card' 'PayPal' ... 'Credit Card' 'Bank Transfer'_x000a_ 'Apple Pay']"/>
    <x v="0"/>
  </r>
  <r>
    <s v="O05154"/>
    <d v="2024-04-06T00:00:00"/>
    <x v="3"/>
    <x v="0"/>
    <m/>
    <x v="914"/>
    <x v="176"/>
    <x v="6"/>
    <s v="Bath"/>
    <s v="P007"/>
    <x v="7"/>
    <x v="3"/>
    <n v="1"/>
    <n v="129"/>
    <n v="78"/>
    <n v="0.05"/>
    <n v="122.55"/>
    <n v="78"/>
    <n v="44.55"/>
    <s v="['Bank Transfer' 'Credit Card' 'PayPal' ... 'Credit Card' 'Bank Transfer'_x000a_ 'Apple Pay']"/>
    <x v="0"/>
  </r>
  <r>
    <s v="O05380"/>
    <d v="2024-04-06T00:00:00"/>
    <x v="3"/>
    <x v="0"/>
    <m/>
    <x v="915"/>
    <x v="476"/>
    <x v="7"/>
    <s v="Glasgow"/>
    <s v="P023"/>
    <x v="2"/>
    <x v="2"/>
    <n v="2"/>
    <n v="42"/>
    <n v="20"/>
    <n v="0.05"/>
    <n v="79.8"/>
    <n v="40"/>
    <n v="39.799999999999997"/>
    <s v="['Bank Transfer' 'Credit Card' 'PayPal' ... 'Credit Card' 'Bank Transfer'_x000a_ 'Apple Pay']"/>
    <x v="0"/>
  </r>
  <r>
    <s v="O07991"/>
    <d v="2024-04-06T00:00:00"/>
    <x v="3"/>
    <x v="0"/>
    <m/>
    <x v="554"/>
    <x v="183"/>
    <x v="11"/>
    <s v="Swansea"/>
    <s v="P015"/>
    <x v="12"/>
    <x v="0"/>
    <n v="2"/>
    <n v="65"/>
    <n v="32"/>
    <n v="0.1"/>
    <n v="117"/>
    <n v="64"/>
    <n v="53"/>
    <s v="['Bank Transfer' 'Credit Card' 'PayPal' ... 'Credit Card' 'Bank Transfer'_x000a_ 'Apple Pay']"/>
    <x v="1"/>
  </r>
  <r>
    <s v="O00483"/>
    <d v="2024-04-07T00:00:00"/>
    <x v="3"/>
    <x v="0"/>
    <m/>
    <x v="78"/>
    <x v="74"/>
    <x v="2"/>
    <s v="London"/>
    <s v="P014"/>
    <x v="17"/>
    <x v="0"/>
    <n v="1"/>
    <n v="25"/>
    <n v="11"/>
    <n v="0"/>
    <n v="25"/>
    <n v="11"/>
    <n v="14"/>
    <s v="['Bank Transfer' 'Credit Card' 'PayPal' ... 'Credit Card' 'Bank Transfer'_x000a_ 'Apple Pay']"/>
    <x v="1"/>
  </r>
  <r>
    <s v="O01478"/>
    <d v="2024-04-07T00:00:00"/>
    <x v="3"/>
    <x v="0"/>
    <m/>
    <x v="875"/>
    <x v="120"/>
    <x v="1"/>
    <s v="Liverpool"/>
    <s v="P019"/>
    <x v="20"/>
    <x v="4"/>
    <n v="1"/>
    <n v="85"/>
    <n v="41"/>
    <n v="0"/>
    <n v="85"/>
    <n v="41"/>
    <n v="44"/>
    <s v="['Bank Transfer' 'Credit Card' 'PayPal' ... 'Credit Card' 'Bank Transfer'_x000a_ 'Apple Pay']"/>
    <x v="1"/>
  </r>
  <r>
    <s v="O02574"/>
    <d v="2024-04-07T00:00:00"/>
    <x v="3"/>
    <x v="0"/>
    <m/>
    <x v="410"/>
    <x v="129"/>
    <x v="3"/>
    <s v="Guildford"/>
    <s v="P016"/>
    <x v="4"/>
    <x v="0"/>
    <n v="1"/>
    <n v="78"/>
    <n v="39"/>
    <n v="0"/>
    <n v="78"/>
    <n v="39"/>
    <n v="39"/>
    <s v="['Bank Transfer' 'Credit Card' 'PayPal' ... 'Credit Card' 'Bank Transfer'_x000a_ 'Apple Pay']"/>
    <x v="1"/>
  </r>
  <r>
    <s v="O02898"/>
    <d v="2024-04-07T00:00:00"/>
    <x v="3"/>
    <x v="0"/>
    <m/>
    <x v="916"/>
    <x v="312"/>
    <x v="4"/>
    <s v="Sheffield"/>
    <s v="P002"/>
    <x v="15"/>
    <x v="5"/>
    <n v="5"/>
    <n v="149"/>
    <n v="91"/>
    <n v="0.1"/>
    <n v="670.5"/>
    <n v="455"/>
    <n v="215.5"/>
    <s v="['Bank Transfer' 'Credit Card' 'PayPal' ... 'Credit Card' 'Bank Transfer'_x000a_ 'Apple Pay']"/>
    <x v="0"/>
  </r>
  <r>
    <s v="O02961"/>
    <d v="2024-04-07T00:00:00"/>
    <x v="3"/>
    <x v="0"/>
    <m/>
    <x v="172"/>
    <x v="153"/>
    <x v="2"/>
    <s v="London"/>
    <s v="P001"/>
    <x v="9"/>
    <x v="5"/>
    <n v="1"/>
    <n v="89"/>
    <n v="48"/>
    <n v="0.1"/>
    <n v="80.099999999999994"/>
    <n v="48"/>
    <n v="32.1"/>
    <s v="['Bank Transfer' 'Credit Card' 'PayPal' ... 'Credit Card' 'Bank Transfer'_x000a_ 'Apple Pay']"/>
    <x v="1"/>
  </r>
  <r>
    <s v="O03593"/>
    <d v="2024-04-07T00:00:00"/>
    <x v="3"/>
    <x v="0"/>
    <m/>
    <x v="302"/>
    <x v="238"/>
    <x v="4"/>
    <s v="York"/>
    <s v="P007"/>
    <x v="7"/>
    <x v="3"/>
    <n v="2"/>
    <n v="129"/>
    <n v="78"/>
    <n v="0"/>
    <n v="258"/>
    <n v="156"/>
    <n v="102"/>
    <s v="['Bank Transfer' 'Credit Card' 'PayPal' ... 'Credit Card' 'Bank Transfer'_x000a_ 'Apple Pay']"/>
    <x v="1"/>
  </r>
  <r>
    <s v="O04381"/>
    <d v="2024-04-07T00:00:00"/>
    <x v="3"/>
    <x v="0"/>
    <m/>
    <x v="917"/>
    <x v="477"/>
    <x v="2"/>
    <s v="London"/>
    <s v="P018"/>
    <x v="5"/>
    <x v="4"/>
    <n v="2"/>
    <n v="45"/>
    <n v="19"/>
    <n v="0.1"/>
    <n v="81"/>
    <n v="38"/>
    <n v="43"/>
    <s v="['Bank Transfer' 'Credit Card' 'PayPal' ... 'Credit Card' 'Bank Transfer'_x000a_ 'Apple Pay']"/>
    <x v="0"/>
  </r>
  <r>
    <s v="O05005"/>
    <d v="2024-04-07T00:00:00"/>
    <x v="3"/>
    <x v="0"/>
    <m/>
    <x v="918"/>
    <x v="243"/>
    <x v="0"/>
    <s v="Derby"/>
    <s v="P019"/>
    <x v="20"/>
    <x v="4"/>
    <n v="1"/>
    <n v="85"/>
    <n v="41"/>
    <n v="0.05"/>
    <n v="80.75"/>
    <n v="41"/>
    <n v="39.75"/>
    <s v="['Bank Transfer' 'Credit Card' 'PayPal' ... 'Credit Card' 'Bank Transfer'_x000a_ 'Apple Pay']"/>
    <x v="0"/>
  </r>
  <r>
    <s v="O05157"/>
    <d v="2024-04-07T00:00:00"/>
    <x v="3"/>
    <x v="0"/>
    <m/>
    <x v="919"/>
    <x v="199"/>
    <x v="4"/>
    <s v="Sheffield"/>
    <s v="P017"/>
    <x v="10"/>
    <x v="4"/>
    <n v="2"/>
    <n v="58"/>
    <n v="25"/>
    <n v="0.05"/>
    <n v="110.2"/>
    <n v="50"/>
    <n v="60.2"/>
    <s v="['Bank Transfer' 'Credit Card' 'PayPal' ... 'Credit Card' 'Bank Transfer'_x000a_ 'Apple Pay']"/>
    <x v="0"/>
  </r>
  <r>
    <s v="O05233"/>
    <d v="2024-04-07T00:00:00"/>
    <x v="3"/>
    <x v="0"/>
    <m/>
    <x v="920"/>
    <x v="240"/>
    <x v="2"/>
    <s v="London"/>
    <s v="P022"/>
    <x v="8"/>
    <x v="2"/>
    <n v="4"/>
    <n v="35"/>
    <n v="16"/>
    <n v="0"/>
    <n v="140"/>
    <n v="64"/>
    <n v="76"/>
    <s v="['Bank Transfer' 'Credit Card' 'PayPal' ... 'Credit Card' 'Bank Transfer'_x000a_ 'Apple Pay']"/>
    <x v="0"/>
  </r>
  <r>
    <s v="O06494"/>
    <d v="2024-04-07T00:00:00"/>
    <x v="3"/>
    <x v="0"/>
    <m/>
    <x v="921"/>
    <x v="478"/>
    <x v="7"/>
    <s v="Edinburgh"/>
    <s v="P010"/>
    <x v="18"/>
    <x v="1"/>
    <n v="1"/>
    <n v="32"/>
    <n v="14"/>
    <n v="0"/>
    <n v="32"/>
    <n v="14"/>
    <n v="18"/>
    <s v="['Bank Transfer' 'Credit Card' 'PayPal' ... 'Credit Card' 'Bank Transfer'_x000a_ 'Apple Pay']"/>
    <x v="0"/>
  </r>
  <r>
    <s v="O06602"/>
    <d v="2024-04-07T00:00:00"/>
    <x v="3"/>
    <x v="0"/>
    <m/>
    <x v="159"/>
    <x v="142"/>
    <x v="11"/>
    <s v="Newport"/>
    <s v="P015"/>
    <x v="12"/>
    <x v="0"/>
    <n v="4"/>
    <n v="65"/>
    <n v="32"/>
    <n v="0"/>
    <n v="260"/>
    <n v="128"/>
    <n v="132"/>
    <s v="['Bank Transfer' 'Credit Card' 'PayPal' ... 'Credit Card' 'Bank Transfer'_x000a_ 'Apple Pay']"/>
    <x v="1"/>
  </r>
  <r>
    <s v="O06856"/>
    <d v="2024-04-07T00:00:00"/>
    <x v="3"/>
    <x v="0"/>
    <m/>
    <x v="294"/>
    <x v="38"/>
    <x v="6"/>
    <s v="Bristol"/>
    <s v="P021"/>
    <x v="21"/>
    <x v="2"/>
    <n v="1"/>
    <n v="28"/>
    <n v="13"/>
    <n v="0"/>
    <n v="28"/>
    <n v="13"/>
    <n v="15"/>
    <s v="['Bank Transfer' 'Credit Card' 'PayPal' ... 'Credit Card' 'Bank Transfer'_x000a_ 'Apple Pay']"/>
    <x v="1"/>
  </r>
  <r>
    <s v="O07850"/>
    <d v="2024-04-07T00:00:00"/>
    <x v="3"/>
    <x v="0"/>
    <m/>
    <x v="922"/>
    <x v="138"/>
    <x v="2"/>
    <s v="London"/>
    <s v="P001"/>
    <x v="9"/>
    <x v="5"/>
    <n v="1"/>
    <n v="89"/>
    <n v="48"/>
    <n v="0"/>
    <n v="89"/>
    <n v="48"/>
    <n v="41"/>
    <s v="['Bank Transfer' 'Credit Card' 'PayPal' ... 'Credit Card' 'Bank Transfer'_x000a_ 'Apple Pay']"/>
    <x v="0"/>
  </r>
  <r>
    <s v="O08961"/>
    <d v="2024-04-07T00:00:00"/>
    <x v="3"/>
    <x v="0"/>
    <m/>
    <x v="607"/>
    <x v="286"/>
    <x v="3"/>
    <s v="Reading"/>
    <s v="P017"/>
    <x v="10"/>
    <x v="4"/>
    <n v="1"/>
    <n v="58"/>
    <n v="25"/>
    <n v="0.1"/>
    <n v="52.2"/>
    <n v="25"/>
    <n v="27.2"/>
    <s v="['Bank Transfer' 'Credit Card' 'PayPal' ... 'Credit Card' 'Bank Transfer'_x000a_ 'Apple Pay']"/>
    <x v="1"/>
  </r>
  <r>
    <s v="O09463"/>
    <d v="2024-04-07T00:00:00"/>
    <x v="3"/>
    <x v="0"/>
    <m/>
    <x v="284"/>
    <x v="227"/>
    <x v="11"/>
    <s v="Cardiff"/>
    <s v="P006"/>
    <x v="16"/>
    <x v="3"/>
    <n v="1"/>
    <n v="99"/>
    <n v="58"/>
    <n v="0.1"/>
    <n v="89.1"/>
    <n v="58"/>
    <n v="31.1"/>
    <s v="['Bank Transfer' 'Credit Card' 'PayPal' ... 'Credit Card' 'Bank Transfer'_x000a_ 'Apple Pay']"/>
    <x v="1"/>
  </r>
  <r>
    <s v="O03478"/>
    <d v="2024-04-08T00:00:00"/>
    <x v="3"/>
    <x v="0"/>
    <m/>
    <x v="609"/>
    <x v="233"/>
    <x v="4"/>
    <s v="Sheffield"/>
    <s v="P022"/>
    <x v="8"/>
    <x v="2"/>
    <n v="2"/>
    <n v="35"/>
    <n v="16"/>
    <n v="0.05"/>
    <n v="66.5"/>
    <n v="32"/>
    <n v="34.5"/>
    <s v="['Bank Transfer' 'Credit Card' 'PayPal' ... 'Credit Card' 'Bank Transfer'_x000a_ 'Apple Pay']"/>
    <x v="1"/>
  </r>
  <r>
    <s v="O03811"/>
    <d v="2024-04-08T00:00:00"/>
    <x v="3"/>
    <x v="0"/>
    <m/>
    <x v="334"/>
    <x v="252"/>
    <x v="9"/>
    <s v="Coventry"/>
    <s v="P005"/>
    <x v="3"/>
    <x v="3"/>
    <n v="2"/>
    <n v="119"/>
    <n v="72"/>
    <n v="0.15"/>
    <n v="202.3"/>
    <n v="144"/>
    <n v="58.3"/>
    <s v="['Bank Transfer' 'Credit Card' 'PayPal' ... 'Credit Card' 'Bank Transfer'_x000a_ 'Apple Pay']"/>
    <x v="1"/>
  </r>
  <r>
    <s v="O04954"/>
    <d v="2024-04-08T00:00:00"/>
    <x v="3"/>
    <x v="0"/>
    <m/>
    <x v="923"/>
    <x v="336"/>
    <x v="2"/>
    <s v="London"/>
    <s v="P013"/>
    <x v="0"/>
    <x v="0"/>
    <n v="3"/>
    <n v="120"/>
    <n v="63"/>
    <n v="0.05"/>
    <n v="342"/>
    <n v="189"/>
    <n v="153"/>
    <s v="['Bank Transfer' 'Credit Card' 'PayPal' ... 'Credit Card' 'Bank Transfer'_x000a_ 'Apple Pay']"/>
    <x v="0"/>
  </r>
  <r>
    <s v="O08336"/>
    <d v="2024-04-08T00:00:00"/>
    <x v="3"/>
    <x v="0"/>
    <m/>
    <x v="7"/>
    <x v="7"/>
    <x v="4"/>
    <s v="York"/>
    <s v="P022"/>
    <x v="8"/>
    <x v="2"/>
    <n v="1"/>
    <n v="35"/>
    <n v="16"/>
    <n v="0.05"/>
    <n v="33.25"/>
    <n v="16"/>
    <n v="17.25"/>
    <s v="['Bank Transfer' 'Credit Card' 'PayPal' ... 'Credit Card' 'Bank Transfer'_x000a_ 'Apple Pay']"/>
    <x v="1"/>
  </r>
  <r>
    <s v="O08419"/>
    <d v="2024-04-08T00:00:00"/>
    <x v="3"/>
    <x v="0"/>
    <m/>
    <x v="512"/>
    <x v="341"/>
    <x v="7"/>
    <s v="Aberdeen"/>
    <s v="P004"/>
    <x v="22"/>
    <x v="5"/>
    <n v="1"/>
    <n v="55"/>
    <n v="27"/>
    <n v="0.2"/>
    <n v="44"/>
    <n v="27"/>
    <n v="17"/>
    <s v="['Bank Transfer' 'Credit Card' 'PayPal' ... 'Credit Card' 'Bank Transfer'_x000a_ 'Apple Pay']"/>
    <x v="1"/>
  </r>
  <r>
    <s v="O09586"/>
    <d v="2024-04-08T00:00:00"/>
    <x v="3"/>
    <x v="0"/>
    <m/>
    <x v="271"/>
    <x v="43"/>
    <x v="2"/>
    <s v="London"/>
    <s v="P003"/>
    <x v="19"/>
    <x v="5"/>
    <n v="3"/>
    <n v="69"/>
    <n v="37"/>
    <n v="0.15"/>
    <n v="175.95"/>
    <n v="111"/>
    <n v="64.95"/>
    <s v="['Bank Transfer' 'Credit Card' 'PayPal' ... 'Credit Card' 'Bank Transfer'_x000a_ 'Apple Pay']"/>
    <x v="1"/>
  </r>
  <r>
    <s v="O00929"/>
    <d v="2024-04-09T00:00:00"/>
    <x v="3"/>
    <x v="0"/>
    <m/>
    <x v="3"/>
    <x v="3"/>
    <x v="3"/>
    <s v="Guildford"/>
    <s v="P011"/>
    <x v="6"/>
    <x v="1"/>
    <n v="4"/>
    <n v="79"/>
    <n v="42"/>
    <n v="0"/>
    <n v="316"/>
    <n v="168"/>
    <n v="148"/>
    <s v="['Bank Transfer' 'Credit Card' 'PayPal' ... 'Credit Card' 'Bank Transfer'_x000a_ 'Apple Pay']"/>
    <x v="1"/>
  </r>
  <r>
    <s v="O01980"/>
    <d v="2024-04-09T00:00:00"/>
    <x v="3"/>
    <x v="0"/>
    <m/>
    <x v="924"/>
    <x v="479"/>
    <x v="0"/>
    <s v="Leicester"/>
    <s v="P007"/>
    <x v="7"/>
    <x v="3"/>
    <n v="1"/>
    <n v="129"/>
    <n v="78"/>
    <n v="0.05"/>
    <n v="122.55"/>
    <n v="78"/>
    <n v="44.55"/>
    <s v="['Bank Transfer' 'Credit Card' 'PayPal' ... 'Credit Card' 'Bank Transfer'_x000a_ 'Apple Pay']"/>
    <x v="0"/>
  </r>
  <r>
    <s v="O02165"/>
    <d v="2024-04-09T00:00:00"/>
    <x v="3"/>
    <x v="0"/>
    <m/>
    <x v="925"/>
    <x v="480"/>
    <x v="2"/>
    <s v="London"/>
    <s v="P012"/>
    <x v="14"/>
    <x v="1"/>
    <n v="1"/>
    <n v="85"/>
    <n v="44"/>
    <n v="0.05"/>
    <n v="80.75"/>
    <n v="44"/>
    <n v="36.75"/>
    <s v="['Bank Transfer' 'Credit Card' 'PayPal' ... 'Credit Card' 'Bank Transfer'_x000a_ 'Apple Pay']"/>
    <x v="0"/>
  </r>
  <r>
    <s v="O02530"/>
    <d v="2024-04-09T00:00:00"/>
    <x v="3"/>
    <x v="0"/>
    <m/>
    <x v="926"/>
    <x v="160"/>
    <x v="6"/>
    <s v="Plymouth"/>
    <s v="P014"/>
    <x v="17"/>
    <x v="0"/>
    <n v="1"/>
    <n v="25"/>
    <n v="11"/>
    <n v="0.15"/>
    <n v="21.25"/>
    <n v="11"/>
    <n v="10.25"/>
    <s v="['Bank Transfer' 'Credit Card' 'PayPal' ... 'Credit Card' 'Bank Transfer'_x000a_ 'Apple Pay']"/>
    <x v="0"/>
  </r>
  <r>
    <s v="O04134"/>
    <d v="2024-04-09T00:00:00"/>
    <x v="3"/>
    <x v="0"/>
    <m/>
    <x v="927"/>
    <x v="170"/>
    <x v="1"/>
    <s v="Preston"/>
    <s v="P010"/>
    <x v="18"/>
    <x v="1"/>
    <n v="4"/>
    <n v="32"/>
    <n v="14"/>
    <n v="0"/>
    <n v="128"/>
    <n v="56"/>
    <n v="72"/>
    <s v="['Bank Transfer' 'Credit Card' 'PayPal' ... 'Credit Card' 'Bank Transfer'_x000a_ 'Apple Pay']"/>
    <x v="0"/>
  </r>
  <r>
    <s v="O06811"/>
    <d v="2024-04-09T00:00:00"/>
    <x v="3"/>
    <x v="0"/>
    <m/>
    <x v="248"/>
    <x v="204"/>
    <x v="3"/>
    <s v="Oxford"/>
    <s v="P006"/>
    <x v="16"/>
    <x v="3"/>
    <n v="2"/>
    <n v="99"/>
    <n v="58"/>
    <n v="0.15"/>
    <n v="168.3"/>
    <n v="116"/>
    <n v="52.3"/>
    <s v="['Bank Transfer' 'Credit Card' 'PayPal' ... 'Credit Card' 'Bank Transfer'_x000a_ 'Apple Pay']"/>
    <x v="1"/>
  </r>
  <r>
    <s v="O06949"/>
    <d v="2024-04-09T00:00:00"/>
    <x v="3"/>
    <x v="0"/>
    <m/>
    <x v="263"/>
    <x v="215"/>
    <x v="10"/>
    <s v="Ipswich"/>
    <s v="P002"/>
    <x v="15"/>
    <x v="5"/>
    <n v="4"/>
    <n v="149"/>
    <n v="91"/>
    <n v="0.05"/>
    <n v="566.20000000000005"/>
    <n v="364"/>
    <n v="202.2"/>
    <s v="['Bank Transfer' 'Credit Card' 'PayPal' ... 'Credit Card' 'Bank Transfer'_x000a_ 'Apple Pay']"/>
    <x v="1"/>
  </r>
  <r>
    <s v="O07323"/>
    <d v="2024-04-09T00:00:00"/>
    <x v="3"/>
    <x v="0"/>
    <m/>
    <x v="885"/>
    <x v="213"/>
    <x v="10"/>
    <s v="Norwich"/>
    <s v="P002"/>
    <x v="15"/>
    <x v="5"/>
    <n v="1"/>
    <n v="149"/>
    <n v="91"/>
    <n v="0.05"/>
    <n v="141.55000000000001"/>
    <n v="91"/>
    <n v="50.55"/>
    <s v="['Bank Transfer' 'Credit Card' 'PayPal' ... 'Credit Card' 'Bank Transfer'_x000a_ 'Apple Pay']"/>
    <x v="1"/>
  </r>
  <r>
    <s v="O07684"/>
    <d v="2024-04-09T00:00:00"/>
    <x v="3"/>
    <x v="0"/>
    <m/>
    <x v="606"/>
    <x v="379"/>
    <x v="0"/>
    <s v="Nottingham"/>
    <s v="P005"/>
    <x v="3"/>
    <x v="3"/>
    <n v="1"/>
    <n v="119"/>
    <n v="72"/>
    <n v="0"/>
    <n v="119"/>
    <n v="72"/>
    <n v="47"/>
    <s v="['Bank Transfer' 'Credit Card' 'PayPal' ... 'Credit Card' 'Bank Transfer'_x000a_ 'Apple Pay']"/>
    <x v="1"/>
  </r>
  <r>
    <s v="O08229"/>
    <d v="2024-04-09T00:00:00"/>
    <x v="3"/>
    <x v="0"/>
    <m/>
    <x v="928"/>
    <x v="481"/>
    <x v="6"/>
    <s v="Bath"/>
    <s v="P017"/>
    <x v="10"/>
    <x v="4"/>
    <n v="2"/>
    <n v="58"/>
    <n v="25"/>
    <n v="0.1"/>
    <n v="104.4"/>
    <n v="50"/>
    <n v="54.4"/>
    <s v="['Bank Transfer' 'Credit Card' 'PayPal' ... 'Credit Card' 'Bank Transfer'_x000a_ 'Apple Pay']"/>
    <x v="0"/>
  </r>
  <r>
    <s v="O08379"/>
    <d v="2024-04-09T00:00:00"/>
    <x v="3"/>
    <x v="0"/>
    <m/>
    <x v="866"/>
    <x v="405"/>
    <x v="7"/>
    <s v="Aberdeen"/>
    <s v="P023"/>
    <x v="2"/>
    <x v="2"/>
    <n v="1"/>
    <n v="42"/>
    <n v="20"/>
    <n v="0"/>
    <n v="42"/>
    <n v="20"/>
    <n v="22"/>
    <s v="['Bank Transfer' 'Credit Card' 'PayPal' ... 'Credit Card' 'Bank Transfer'_x000a_ 'Apple Pay']"/>
    <x v="1"/>
  </r>
  <r>
    <s v="O08528"/>
    <d v="2024-04-09T00:00:00"/>
    <x v="3"/>
    <x v="0"/>
    <m/>
    <x v="929"/>
    <x v="482"/>
    <x v="7"/>
    <s v="Edinburgh"/>
    <s v="P010"/>
    <x v="18"/>
    <x v="1"/>
    <n v="4"/>
    <n v="32"/>
    <n v="14"/>
    <n v="0"/>
    <n v="128"/>
    <n v="56"/>
    <n v="72"/>
    <s v="['Bank Transfer' 'Credit Card' 'PayPal' ... 'Credit Card' 'Bank Transfer'_x000a_ 'Apple Pay']"/>
    <x v="0"/>
  </r>
  <r>
    <s v="O08625"/>
    <d v="2024-04-09T00:00:00"/>
    <x v="3"/>
    <x v="0"/>
    <m/>
    <x v="587"/>
    <x v="39"/>
    <x v="1"/>
    <s v="Chester"/>
    <s v="P014"/>
    <x v="17"/>
    <x v="0"/>
    <n v="2"/>
    <n v="25"/>
    <n v="11"/>
    <n v="0"/>
    <n v="50"/>
    <n v="22"/>
    <n v="28"/>
    <s v="['Bank Transfer' 'Credit Card' 'PayPal' ... 'Credit Card' 'Bank Transfer'_x000a_ 'Apple Pay']"/>
    <x v="1"/>
  </r>
  <r>
    <s v="O09818"/>
    <d v="2024-04-09T00:00:00"/>
    <x v="3"/>
    <x v="0"/>
    <m/>
    <x v="930"/>
    <x v="69"/>
    <x v="2"/>
    <s v="London"/>
    <s v="P017"/>
    <x v="10"/>
    <x v="4"/>
    <n v="2"/>
    <n v="58"/>
    <n v="25"/>
    <n v="0.15"/>
    <n v="98.6"/>
    <n v="50"/>
    <n v="48.6"/>
    <s v="['Bank Transfer' 'Credit Card' 'PayPal' ... 'Credit Card' 'Bank Transfer'_x000a_ 'Apple Pay']"/>
    <x v="0"/>
  </r>
  <r>
    <s v="O01523"/>
    <d v="2024-04-10T00:00:00"/>
    <x v="3"/>
    <x v="0"/>
    <m/>
    <x v="705"/>
    <x v="398"/>
    <x v="8"/>
    <s v="Sunderland"/>
    <s v="P018"/>
    <x v="5"/>
    <x v="4"/>
    <n v="2"/>
    <n v="45"/>
    <n v="19"/>
    <n v="0.05"/>
    <n v="85.5"/>
    <n v="38"/>
    <n v="47.5"/>
    <s v="['Bank Transfer' 'Credit Card' 'PayPal' ... 'Credit Card' 'Bank Transfer'_x000a_ 'Apple Pay']"/>
    <x v="1"/>
  </r>
  <r>
    <s v="O01641"/>
    <d v="2024-04-10T00:00:00"/>
    <x v="3"/>
    <x v="0"/>
    <m/>
    <x v="931"/>
    <x v="24"/>
    <x v="3"/>
    <s v="Reading"/>
    <s v="P004"/>
    <x v="22"/>
    <x v="5"/>
    <n v="1"/>
    <n v="55"/>
    <n v="27"/>
    <n v="0"/>
    <n v="55"/>
    <n v="27"/>
    <n v="28"/>
    <s v="['Bank Transfer' 'Credit Card' 'PayPal' ... 'Credit Card' 'Bank Transfer'_x000a_ 'Apple Pay']"/>
    <x v="0"/>
  </r>
  <r>
    <s v="O01961"/>
    <d v="2024-04-10T00:00:00"/>
    <x v="3"/>
    <x v="0"/>
    <m/>
    <x v="932"/>
    <x v="292"/>
    <x v="3"/>
    <s v="Guildford"/>
    <s v="P012"/>
    <x v="14"/>
    <x v="1"/>
    <n v="1"/>
    <n v="85"/>
    <n v="44"/>
    <n v="0.15"/>
    <n v="72.25"/>
    <n v="44"/>
    <n v="28.25"/>
    <s v="['Bank Transfer' 'Credit Card' 'PayPal' ... 'Credit Card' 'Bank Transfer'_x000a_ 'Apple Pay']"/>
    <x v="0"/>
  </r>
  <r>
    <s v="O03209"/>
    <d v="2024-04-10T00:00:00"/>
    <x v="3"/>
    <x v="0"/>
    <m/>
    <x v="100"/>
    <x v="93"/>
    <x v="2"/>
    <s v="London"/>
    <s v="P003"/>
    <x v="19"/>
    <x v="5"/>
    <n v="3"/>
    <n v="69"/>
    <n v="37"/>
    <n v="0.05"/>
    <n v="196.65"/>
    <n v="111"/>
    <n v="85.65"/>
    <s v="['Bank Transfer' 'Credit Card' 'PayPal' ... 'Credit Card' 'Bank Transfer'_x000a_ 'Apple Pay']"/>
    <x v="1"/>
  </r>
  <r>
    <s v="O04680"/>
    <d v="2024-04-10T00:00:00"/>
    <x v="3"/>
    <x v="0"/>
    <m/>
    <x v="424"/>
    <x v="305"/>
    <x v="5"/>
    <s v="Derry"/>
    <s v="P017"/>
    <x v="10"/>
    <x v="4"/>
    <n v="3"/>
    <n v="58"/>
    <n v="25"/>
    <n v="0"/>
    <n v="174"/>
    <n v="75"/>
    <n v="99"/>
    <s v="['Bank Transfer' 'Credit Card' 'PayPal' ... 'Credit Card' 'Bank Transfer'_x000a_ 'Apple Pay']"/>
    <x v="1"/>
  </r>
  <r>
    <s v="O06496"/>
    <d v="2024-04-10T00:00:00"/>
    <x v="3"/>
    <x v="0"/>
    <m/>
    <x v="933"/>
    <x v="203"/>
    <x v="6"/>
    <s v="Bath"/>
    <s v="P015"/>
    <x v="12"/>
    <x v="0"/>
    <n v="1"/>
    <n v="65"/>
    <n v="32"/>
    <n v="0.15"/>
    <n v="55.25"/>
    <n v="32"/>
    <n v="23.25"/>
    <s v="['Bank Transfer' 'Credit Card' 'PayPal' ... 'Credit Card' 'Bank Transfer'_x000a_ 'Apple Pay']"/>
    <x v="0"/>
  </r>
  <r>
    <s v="O06858"/>
    <d v="2024-04-10T00:00:00"/>
    <x v="3"/>
    <x v="0"/>
    <m/>
    <x v="586"/>
    <x v="173"/>
    <x v="3"/>
    <s v="Guildford"/>
    <s v="P007"/>
    <x v="7"/>
    <x v="3"/>
    <n v="2"/>
    <n v="129"/>
    <n v="78"/>
    <n v="0.15"/>
    <n v="219.3"/>
    <n v="156"/>
    <n v="63.3"/>
    <s v="['Bank Transfer' 'Credit Card' 'PayPal' ... 'Credit Card' 'Bank Transfer'_x000a_ 'Apple Pay']"/>
    <x v="1"/>
  </r>
  <r>
    <s v="O07396"/>
    <d v="2024-04-10T00:00:00"/>
    <x v="3"/>
    <x v="0"/>
    <m/>
    <x v="934"/>
    <x v="9"/>
    <x v="8"/>
    <s v="Newcastle"/>
    <s v="P004"/>
    <x v="22"/>
    <x v="5"/>
    <n v="1"/>
    <n v="55"/>
    <n v="27"/>
    <n v="0.1"/>
    <n v="49.5"/>
    <n v="27"/>
    <n v="22.5"/>
    <s v="['Bank Transfer' 'Credit Card' 'PayPal' ... 'Credit Card' 'Bank Transfer'_x000a_ 'Apple Pay']"/>
    <x v="0"/>
  </r>
  <r>
    <s v="O07585"/>
    <d v="2024-04-10T00:00:00"/>
    <x v="3"/>
    <x v="0"/>
    <m/>
    <x v="935"/>
    <x v="366"/>
    <x v="2"/>
    <s v="London"/>
    <s v="P019"/>
    <x v="20"/>
    <x v="4"/>
    <n v="1"/>
    <n v="85"/>
    <n v="41"/>
    <n v="0.05"/>
    <n v="80.75"/>
    <n v="41"/>
    <n v="39.75"/>
    <s v="['Bank Transfer' 'Credit Card' 'PayPal' ... 'Credit Card' 'Bank Transfer'_x000a_ 'Apple Pay']"/>
    <x v="0"/>
  </r>
  <r>
    <s v="O08595"/>
    <d v="2024-04-10T00:00:00"/>
    <x v="3"/>
    <x v="0"/>
    <m/>
    <x v="648"/>
    <x v="224"/>
    <x v="9"/>
    <s v="Worcester"/>
    <s v="P010"/>
    <x v="18"/>
    <x v="1"/>
    <n v="2"/>
    <n v="32"/>
    <n v="14"/>
    <n v="0"/>
    <n v="64"/>
    <n v="28"/>
    <n v="36"/>
    <s v="['Bank Transfer' 'Credit Card' 'PayPal' ... 'Credit Card' 'Bank Transfer'_x000a_ 'Apple Pay']"/>
    <x v="1"/>
  </r>
  <r>
    <s v="O08637"/>
    <d v="2024-04-10T00:00:00"/>
    <x v="3"/>
    <x v="0"/>
    <m/>
    <x v="936"/>
    <x v="253"/>
    <x v="6"/>
    <s v="Exeter"/>
    <s v="P020"/>
    <x v="23"/>
    <x v="4"/>
    <n v="1"/>
    <n v="72"/>
    <n v="34"/>
    <n v="0.1"/>
    <n v="64.8"/>
    <n v="34"/>
    <n v="30.8"/>
    <s v="['Bank Transfer' 'Credit Card' 'PayPal' ... 'Credit Card' 'Bank Transfer'_x000a_ 'Apple Pay']"/>
    <x v="0"/>
  </r>
  <r>
    <s v="O08741"/>
    <d v="2024-04-10T00:00:00"/>
    <x v="3"/>
    <x v="0"/>
    <m/>
    <x v="774"/>
    <x v="366"/>
    <x v="2"/>
    <s v="London"/>
    <s v="P002"/>
    <x v="15"/>
    <x v="5"/>
    <n v="3"/>
    <n v="149"/>
    <n v="91"/>
    <n v="0.1"/>
    <n v="402.3"/>
    <n v="273"/>
    <n v="129.30000000000001"/>
    <s v="['Bank Transfer' 'Credit Card' 'PayPal' ... 'Credit Card' 'Bank Transfer'_x000a_ 'Apple Pay']"/>
    <x v="1"/>
  </r>
  <r>
    <s v="O09016"/>
    <d v="2024-04-10T00:00:00"/>
    <x v="3"/>
    <x v="0"/>
    <m/>
    <x v="937"/>
    <x v="105"/>
    <x v="3"/>
    <s v="Brighton"/>
    <s v="P018"/>
    <x v="5"/>
    <x v="4"/>
    <n v="3"/>
    <n v="45"/>
    <n v="19"/>
    <n v="0"/>
    <n v="135"/>
    <n v="57"/>
    <n v="78"/>
    <s v="['Bank Transfer' 'Credit Card' 'PayPal' ... 'Credit Card' 'Bank Transfer'_x000a_ 'Apple Pay']"/>
    <x v="0"/>
  </r>
  <r>
    <s v="O09556"/>
    <d v="2024-04-10T00:00:00"/>
    <x v="3"/>
    <x v="0"/>
    <m/>
    <x v="633"/>
    <x v="133"/>
    <x v="5"/>
    <s v="Belfast"/>
    <s v="P010"/>
    <x v="18"/>
    <x v="1"/>
    <n v="4"/>
    <n v="32"/>
    <n v="14"/>
    <n v="0.15"/>
    <n v="108.8"/>
    <n v="56"/>
    <n v="52.8"/>
    <s v="['Bank Transfer' 'Credit Card' 'PayPal' ... 'Credit Card' 'Bank Transfer'_x000a_ 'Apple Pay']"/>
    <x v="1"/>
  </r>
  <r>
    <s v="O09871"/>
    <d v="2024-04-10T00:00:00"/>
    <x v="3"/>
    <x v="0"/>
    <m/>
    <x v="401"/>
    <x v="292"/>
    <x v="0"/>
    <s v="Derby"/>
    <s v="P007"/>
    <x v="7"/>
    <x v="3"/>
    <n v="3"/>
    <n v="129"/>
    <n v="78"/>
    <n v="0"/>
    <n v="387"/>
    <n v="234"/>
    <n v="153"/>
    <s v="['Bank Transfer' 'Credit Card' 'PayPal' ... 'Credit Card' 'Bank Transfer'_x000a_ 'Apple Pay']"/>
    <x v="1"/>
  </r>
  <r>
    <s v="O00144"/>
    <d v="2024-04-11T00:00:00"/>
    <x v="3"/>
    <x v="0"/>
    <m/>
    <x v="326"/>
    <x v="247"/>
    <x v="10"/>
    <s v="Colchester"/>
    <s v="P011"/>
    <x v="6"/>
    <x v="1"/>
    <n v="1"/>
    <n v="79"/>
    <n v="42"/>
    <n v="0.05"/>
    <n v="75.05"/>
    <n v="42"/>
    <n v="33.049999999999997"/>
    <s v="['Bank Transfer' 'Credit Card' 'PayPal' ... 'Credit Card' 'Bank Transfer'_x000a_ 'Apple Pay']"/>
    <x v="1"/>
  </r>
  <r>
    <s v="O00554"/>
    <d v="2024-04-11T00:00:00"/>
    <x v="3"/>
    <x v="0"/>
    <m/>
    <x v="124"/>
    <x v="115"/>
    <x v="4"/>
    <s v="Hull"/>
    <s v="P004"/>
    <x v="22"/>
    <x v="5"/>
    <n v="1"/>
    <n v="55"/>
    <n v="27"/>
    <n v="0.05"/>
    <n v="52.25"/>
    <n v="27"/>
    <n v="25.25"/>
    <s v="['Bank Transfer' 'Credit Card' 'PayPal' ... 'Credit Card' 'Bank Transfer'_x000a_ 'Apple Pay']"/>
    <x v="1"/>
  </r>
  <r>
    <s v="O01914"/>
    <d v="2024-04-11T00:00:00"/>
    <x v="3"/>
    <x v="0"/>
    <m/>
    <x v="117"/>
    <x v="110"/>
    <x v="1"/>
    <s v="Liverpool"/>
    <s v="P009"/>
    <x v="1"/>
    <x v="1"/>
    <n v="2"/>
    <n v="95"/>
    <n v="54"/>
    <n v="0.05"/>
    <n v="180.5"/>
    <n v="108"/>
    <n v="72.5"/>
    <s v="['Bank Transfer' 'Credit Card' 'PayPal' ... 'Credit Card' 'Bank Transfer'_x000a_ 'Apple Pay']"/>
    <x v="1"/>
  </r>
  <r>
    <s v="O02236"/>
    <d v="2024-04-11T00:00:00"/>
    <x v="3"/>
    <x v="0"/>
    <m/>
    <x v="688"/>
    <x v="248"/>
    <x v="10"/>
    <s v="Norwich"/>
    <s v="P008"/>
    <x v="13"/>
    <x v="3"/>
    <n v="1"/>
    <n v="249"/>
    <n v="168"/>
    <n v="0"/>
    <n v="249"/>
    <n v="168"/>
    <n v="81"/>
    <s v="['Bank Transfer' 'Credit Card' 'PayPal' ... 'Credit Card' 'Bank Transfer'_x000a_ 'Apple Pay']"/>
    <x v="1"/>
  </r>
  <r>
    <s v="O03835"/>
    <d v="2024-04-11T00:00:00"/>
    <x v="3"/>
    <x v="0"/>
    <m/>
    <x v="243"/>
    <x v="201"/>
    <x v="7"/>
    <s v="Aberdeen"/>
    <s v="P007"/>
    <x v="7"/>
    <x v="3"/>
    <n v="1"/>
    <n v="129"/>
    <n v="78"/>
    <n v="0"/>
    <n v="129"/>
    <n v="78"/>
    <n v="51"/>
    <s v="['Bank Transfer' 'Credit Card' 'PayPal' ... 'Credit Card' 'Bank Transfer'_x000a_ 'Apple Pay']"/>
    <x v="1"/>
  </r>
  <r>
    <s v="O03963"/>
    <d v="2024-04-11T00:00:00"/>
    <x v="3"/>
    <x v="0"/>
    <m/>
    <x v="213"/>
    <x v="181"/>
    <x v="10"/>
    <s v="Cambridge"/>
    <s v="P012"/>
    <x v="14"/>
    <x v="1"/>
    <n v="5"/>
    <n v="85"/>
    <n v="44"/>
    <n v="0.1"/>
    <n v="382.5"/>
    <n v="220"/>
    <n v="162.5"/>
    <s v="['Bank Transfer' 'Credit Card' 'PayPal' ... 'Credit Card' 'Bank Transfer'_x000a_ 'Apple Pay']"/>
    <x v="1"/>
  </r>
  <r>
    <s v="O04596"/>
    <d v="2024-04-11T00:00:00"/>
    <x v="3"/>
    <x v="0"/>
    <m/>
    <x v="938"/>
    <x v="332"/>
    <x v="4"/>
    <s v="Hull"/>
    <s v="P011"/>
    <x v="6"/>
    <x v="1"/>
    <n v="1"/>
    <n v="79"/>
    <n v="42"/>
    <n v="0.15"/>
    <n v="67.150000000000006"/>
    <n v="42"/>
    <n v="25.15"/>
    <s v="['Bank Transfer' 'Credit Card' 'PayPal' ... 'Credit Card' 'Bank Transfer'_x000a_ 'Apple Pay']"/>
    <x v="0"/>
  </r>
  <r>
    <s v="O05906"/>
    <d v="2024-04-11T00:00:00"/>
    <x v="3"/>
    <x v="0"/>
    <m/>
    <x v="939"/>
    <x v="63"/>
    <x v="4"/>
    <s v="Sheffield"/>
    <s v="P013"/>
    <x v="0"/>
    <x v="0"/>
    <n v="1"/>
    <n v="120"/>
    <n v="63"/>
    <n v="0.05"/>
    <n v="114"/>
    <n v="63"/>
    <n v="51"/>
    <s v="['Bank Transfer' 'Credit Card' 'PayPal' ... 'Credit Card' 'Bank Transfer'_x000a_ 'Apple Pay']"/>
    <x v="0"/>
  </r>
  <r>
    <s v="O05980"/>
    <d v="2024-04-11T00:00:00"/>
    <x v="3"/>
    <x v="0"/>
    <m/>
    <x v="940"/>
    <x v="229"/>
    <x v="6"/>
    <s v="Bristol"/>
    <s v="P015"/>
    <x v="12"/>
    <x v="0"/>
    <n v="1"/>
    <n v="65"/>
    <n v="32"/>
    <n v="0.2"/>
    <n v="52"/>
    <n v="32"/>
    <n v="20"/>
    <s v="['Bank Transfer' 'Credit Card' 'PayPal' ... 'Credit Card' 'Bank Transfer'_x000a_ 'Apple Pay']"/>
    <x v="0"/>
  </r>
  <r>
    <s v="O06048"/>
    <d v="2024-04-11T00:00:00"/>
    <x v="3"/>
    <x v="0"/>
    <m/>
    <x v="328"/>
    <x v="249"/>
    <x v="2"/>
    <s v="London"/>
    <s v="P012"/>
    <x v="14"/>
    <x v="1"/>
    <n v="3"/>
    <n v="85"/>
    <n v="44"/>
    <n v="0.05"/>
    <n v="242.25"/>
    <n v="132"/>
    <n v="110.25"/>
    <s v="['Bank Transfer' 'Credit Card' 'PayPal' ... 'Credit Card' 'Bank Transfer'_x000a_ 'Apple Pay']"/>
    <x v="1"/>
  </r>
  <r>
    <s v="O06770"/>
    <d v="2024-04-11T00:00:00"/>
    <x v="3"/>
    <x v="0"/>
    <m/>
    <x v="268"/>
    <x v="218"/>
    <x v="5"/>
    <s v="Newry"/>
    <s v="P006"/>
    <x v="16"/>
    <x v="3"/>
    <n v="1"/>
    <n v="99"/>
    <n v="58"/>
    <n v="0"/>
    <n v="99"/>
    <n v="58"/>
    <n v="41"/>
    <s v="['Bank Transfer' 'Credit Card' 'PayPal' ... 'Credit Card' 'Bank Transfer'_x000a_ 'Apple Pay']"/>
    <x v="1"/>
  </r>
  <r>
    <s v="O08346"/>
    <d v="2024-04-11T00:00:00"/>
    <x v="3"/>
    <x v="0"/>
    <m/>
    <x v="669"/>
    <x v="351"/>
    <x v="3"/>
    <s v="Guildford"/>
    <s v="P024"/>
    <x v="11"/>
    <x v="2"/>
    <n v="2"/>
    <n v="24"/>
    <n v="10"/>
    <n v="0.15"/>
    <n v="40.799999999999997"/>
    <n v="20"/>
    <n v="20.8"/>
    <s v="['Bank Transfer' 'Credit Card' 'PayPal' ... 'Credit Card' 'Bank Transfer'_x000a_ 'Apple Pay']"/>
    <x v="1"/>
  </r>
  <r>
    <s v="O08655"/>
    <d v="2024-04-11T00:00:00"/>
    <x v="3"/>
    <x v="0"/>
    <m/>
    <x v="866"/>
    <x v="405"/>
    <x v="7"/>
    <s v="Aberdeen"/>
    <s v="P003"/>
    <x v="19"/>
    <x v="5"/>
    <n v="1"/>
    <n v="69"/>
    <n v="37"/>
    <n v="0.2"/>
    <n v="55.2"/>
    <n v="37"/>
    <n v="18.2"/>
    <s v="['Bank Transfer' 'Credit Card' 'PayPal' ... 'Credit Card' 'Bank Transfer'_x000a_ 'Apple Pay']"/>
    <x v="1"/>
  </r>
  <r>
    <s v="O09710"/>
    <d v="2024-04-11T00:00:00"/>
    <x v="3"/>
    <x v="0"/>
    <m/>
    <x v="941"/>
    <x v="483"/>
    <x v="2"/>
    <s v="London"/>
    <s v="P005"/>
    <x v="3"/>
    <x v="3"/>
    <n v="3"/>
    <n v="119"/>
    <n v="72"/>
    <n v="0.1"/>
    <n v="321.3"/>
    <n v="216"/>
    <n v="105.3"/>
    <s v="['Bank Transfer' 'Credit Card' 'PayPal' ... 'Credit Card' 'Bank Transfer'_x000a_ 'Apple Pay']"/>
    <x v="0"/>
  </r>
  <r>
    <s v="O09839"/>
    <d v="2024-04-11T00:00:00"/>
    <x v="3"/>
    <x v="0"/>
    <m/>
    <x v="942"/>
    <x v="199"/>
    <x v="4"/>
    <s v="Leeds"/>
    <s v="P002"/>
    <x v="15"/>
    <x v="5"/>
    <n v="2"/>
    <n v="149"/>
    <n v="91"/>
    <n v="0.1"/>
    <n v="268.2"/>
    <n v="182"/>
    <n v="86.2"/>
    <s v="['Bank Transfer' 'Credit Card' 'PayPal' ... 'Credit Card' 'Bank Transfer'_x000a_ 'Apple Pay']"/>
    <x v="0"/>
  </r>
  <r>
    <s v="O00273"/>
    <d v="2024-04-12T00:00:00"/>
    <x v="3"/>
    <x v="0"/>
    <m/>
    <x v="687"/>
    <x v="334"/>
    <x v="7"/>
    <s v="Glasgow"/>
    <s v="P001"/>
    <x v="9"/>
    <x v="5"/>
    <n v="1"/>
    <n v="89"/>
    <n v="48"/>
    <n v="0.1"/>
    <n v="80.099999999999994"/>
    <n v="48"/>
    <n v="32.1"/>
    <s v="['Bank Transfer' 'Credit Card' 'PayPal' ... 'Credit Card' 'Bank Transfer'_x000a_ 'Apple Pay']"/>
    <x v="1"/>
  </r>
  <r>
    <s v="O00577"/>
    <d v="2024-04-12T00:00:00"/>
    <x v="3"/>
    <x v="0"/>
    <m/>
    <x v="943"/>
    <x v="130"/>
    <x v="10"/>
    <s v="Norwich"/>
    <s v="P013"/>
    <x v="0"/>
    <x v="0"/>
    <n v="1"/>
    <n v="120"/>
    <n v="63"/>
    <n v="0.15"/>
    <n v="102"/>
    <n v="63"/>
    <n v="39"/>
    <s v="['Bank Transfer' 'Credit Card' 'PayPal' ... 'Credit Card' 'Bank Transfer'_x000a_ 'Apple Pay']"/>
    <x v="0"/>
  </r>
  <r>
    <s v="O01300"/>
    <d v="2024-04-12T00:00:00"/>
    <x v="3"/>
    <x v="0"/>
    <m/>
    <x v="121"/>
    <x v="113"/>
    <x v="1"/>
    <s v="Manchester"/>
    <s v="P003"/>
    <x v="19"/>
    <x v="5"/>
    <n v="1"/>
    <n v="69"/>
    <n v="37"/>
    <n v="0"/>
    <n v="69"/>
    <n v="37"/>
    <n v="32"/>
    <s v="['Bank Transfer' 'Credit Card' 'PayPal' ... 'Credit Card' 'Bank Transfer'_x000a_ 'Apple Pay']"/>
    <x v="1"/>
  </r>
  <r>
    <s v="O01364"/>
    <d v="2024-04-12T00:00:00"/>
    <x v="3"/>
    <x v="0"/>
    <m/>
    <x v="178"/>
    <x v="158"/>
    <x v="9"/>
    <s v="Worcester"/>
    <s v="P006"/>
    <x v="16"/>
    <x v="3"/>
    <n v="1"/>
    <n v="99"/>
    <n v="58"/>
    <n v="0.05"/>
    <n v="94.05"/>
    <n v="58"/>
    <n v="36.049999999999997"/>
    <s v="['Bank Transfer' 'Credit Card' 'PayPal' ... 'Credit Card' 'Bank Transfer'_x000a_ 'Apple Pay']"/>
    <x v="1"/>
  </r>
  <r>
    <s v="O01661"/>
    <d v="2024-04-12T00:00:00"/>
    <x v="3"/>
    <x v="0"/>
    <m/>
    <x v="283"/>
    <x v="222"/>
    <x v="3"/>
    <s v="Oxford"/>
    <s v="P005"/>
    <x v="3"/>
    <x v="3"/>
    <n v="2"/>
    <n v="119"/>
    <n v="72"/>
    <n v="0.2"/>
    <n v="190.4"/>
    <n v="144"/>
    <n v="46.4"/>
    <s v="['Bank Transfer' 'Credit Card' 'PayPal' ... 'Credit Card' 'Bank Transfer'_x000a_ 'Apple Pay']"/>
    <x v="1"/>
  </r>
  <r>
    <s v="O02139"/>
    <d v="2024-04-12T00:00:00"/>
    <x v="3"/>
    <x v="0"/>
    <m/>
    <x v="639"/>
    <x v="164"/>
    <x v="11"/>
    <s v="Cardiff"/>
    <s v="P014"/>
    <x v="17"/>
    <x v="0"/>
    <n v="1"/>
    <n v="25"/>
    <n v="11"/>
    <n v="0.05"/>
    <n v="23.75"/>
    <n v="11"/>
    <n v="12.75"/>
    <s v="['Bank Transfer' 'Credit Card' 'PayPal' ... 'Credit Card' 'Bank Transfer'_x000a_ 'Apple Pay']"/>
    <x v="1"/>
  </r>
  <r>
    <s v="O03351"/>
    <d v="2024-04-12T00:00:00"/>
    <x v="3"/>
    <x v="0"/>
    <m/>
    <x v="944"/>
    <x v="370"/>
    <x v="4"/>
    <s v="Leeds"/>
    <s v="P003"/>
    <x v="19"/>
    <x v="5"/>
    <n v="1"/>
    <n v="69"/>
    <n v="37"/>
    <n v="0"/>
    <n v="69"/>
    <n v="37"/>
    <n v="32"/>
    <s v="['Bank Transfer' 'Credit Card' 'PayPal' ... 'Credit Card' 'Bank Transfer'_x000a_ 'Apple Pay']"/>
    <x v="0"/>
  </r>
  <r>
    <s v="O04354"/>
    <d v="2024-04-12T00:00:00"/>
    <x v="3"/>
    <x v="0"/>
    <m/>
    <x v="945"/>
    <x v="484"/>
    <x v="3"/>
    <s v="Brighton"/>
    <s v="P022"/>
    <x v="8"/>
    <x v="2"/>
    <n v="4"/>
    <n v="35"/>
    <n v="16"/>
    <n v="0.05"/>
    <n v="133"/>
    <n v="64"/>
    <n v="69"/>
    <s v="['Bank Transfer' 'Credit Card' 'PayPal' ... 'Credit Card' 'Bank Transfer'_x000a_ 'Apple Pay']"/>
    <x v="0"/>
  </r>
  <r>
    <s v="O04443"/>
    <d v="2024-04-12T00:00:00"/>
    <x v="3"/>
    <x v="0"/>
    <m/>
    <x v="946"/>
    <x v="168"/>
    <x v="8"/>
    <s v="Middlesbrough"/>
    <s v="P007"/>
    <x v="7"/>
    <x v="3"/>
    <n v="2"/>
    <n v="129"/>
    <n v="78"/>
    <n v="0"/>
    <n v="258"/>
    <n v="156"/>
    <n v="102"/>
    <s v="['Bank Transfer' 'Credit Card' 'PayPal' ... 'Credit Card' 'Bank Transfer'_x000a_ 'Apple Pay']"/>
    <x v="0"/>
  </r>
  <r>
    <s v="O05397"/>
    <d v="2024-04-12T00:00:00"/>
    <x v="3"/>
    <x v="0"/>
    <m/>
    <x v="366"/>
    <x v="206"/>
    <x v="1"/>
    <s v="Manchester"/>
    <s v="P013"/>
    <x v="0"/>
    <x v="0"/>
    <n v="1"/>
    <n v="120"/>
    <n v="63"/>
    <n v="0.1"/>
    <n v="108"/>
    <n v="63"/>
    <n v="45"/>
    <s v="['Bank Transfer' 'Credit Card' 'PayPal' ... 'Credit Card' 'Bank Transfer'_x000a_ 'Apple Pay']"/>
    <x v="1"/>
  </r>
  <r>
    <s v="O05986"/>
    <d v="2024-04-12T00:00:00"/>
    <x v="3"/>
    <x v="0"/>
    <m/>
    <x v="355"/>
    <x v="201"/>
    <x v="2"/>
    <s v="London"/>
    <s v="P023"/>
    <x v="2"/>
    <x v="2"/>
    <n v="2"/>
    <n v="42"/>
    <n v="20"/>
    <n v="0.1"/>
    <n v="75.599999999999994"/>
    <n v="40"/>
    <n v="35.6"/>
    <s v="['Bank Transfer' 'Credit Card' 'PayPal' ... 'Credit Card' 'Bank Transfer'_x000a_ 'Apple Pay']"/>
    <x v="1"/>
  </r>
  <r>
    <s v="O07519"/>
    <d v="2024-04-12T00:00:00"/>
    <x v="3"/>
    <x v="0"/>
    <m/>
    <x v="947"/>
    <x v="67"/>
    <x v="5"/>
    <s v="Derry"/>
    <s v="P015"/>
    <x v="12"/>
    <x v="0"/>
    <n v="1"/>
    <n v="65"/>
    <n v="32"/>
    <n v="0.2"/>
    <n v="52"/>
    <n v="32"/>
    <n v="20"/>
    <s v="['Bank Transfer' 'Credit Card' 'PayPal' ... 'Credit Card' 'Bank Transfer'_x000a_ 'Apple Pay']"/>
    <x v="0"/>
  </r>
  <r>
    <s v="O08567"/>
    <d v="2024-04-12T00:00:00"/>
    <x v="3"/>
    <x v="0"/>
    <m/>
    <x v="948"/>
    <x v="405"/>
    <x v="10"/>
    <s v="Colchester"/>
    <s v="P005"/>
    <x v="3"/>
    <x v="3"/>
    <n v="2"/>
    <n v="119"/>
    <n v="72"/>
    <n v="0.05"/>
    <n v="226.1"/>
    <n v="144"/>
    <n v="82.1"/>
    <s v="['Bank Transfer' 'Credit Card' 'PayPal' ... 'Credit Card' 'Bank Transfer'_x000a_ 'Apple Pay']"/>
    <x v="0"/>
  </r>
  <r>
    <s v="O09519"/>
    <d v="2024-04-12T00:00:00"/>
    <x v="3"/>
    <x v="0"/>
    <m/>
    <x v="533"/>
    <x v="347"/>
    <x v="1"/>
    <s v="Preston"/>
    <s v="P022"/>
    <x v="8"/>
    <x v="2"/>
    <n v="4"/>
    <n v="35"/>
    <n v="16"/>
    <n v="0.05"/>
    <n v="133"/>
    <n v="64"/>
    <n v="69"/>
    <s v="['Bank Transfer' 'Credit Card' 'PayPal' ... 'Credit Card' 'Bank Transfer'_x000a_ 'Apple Pay']"/>
    <x v="1"/>
  </r>
  <r>
    <s v="O00742"/>
    <d v="2024-04-13T00:00:00"/>
    <x v="3"/>
    <x v="0"/>
    <m/>
    <x v="949"/>
    <x v="485"/>
    <x v="0"/>
    <s v="Derby"/>
    <s v="P009"/>
    <x v="1"/>
    <x v="1"/>
    <n v="1"/>
    <n v="95"/>
    <n v="54"/>
    <n v="0.15"/>
    <n v="80.75"/>
    <n v="54"/>
    <n v="26.75"/>
    <s v="['Bank Transfer' 'Credit Card' 'PayPal' ... 'Credit Card' 'Bank Transfer'_x000a_ 'Apple Pay']"/>
    <x v="0"/>
  </r>
  <r>
    <s v="O01553"/>
    <d v="2024-04-13T00:00:00"/>
    <x v="3"/>
    <x v="0"/>
    <m/>
    <x v="950"/>
    <x v="222"/>
    <x v="7"/>
    <s v="Aberdeen"/>
    <s v="P021"/>
    <x v="21"/>
    <x v="2"/>
    <n v="3"/>
    <n v="28"/>
    <n v="13"/>
    <n v="0"/>
    <n v="84"/>
    <n v="39"/>
    <n v="45"/>
    <s v="['Bank Transfer' 'Credit Card' 'PayPal' ... 'Credit Card' 'Bank Transfer'_x000a_ 'Apple Pay']"/>
    <x v="0"/>
  </r>
  <r>
    <s v="O01921"/>
    <d v="2024-04-13T00:00:00"/>
    <x v="3"/>
    <x v="0"/>
    <m/>
    <x v="951"/>
    <x v="58"/>
    <x v="2"/>
    <s v="London"/>
    <s v="P010"/>
    <x v="18"/>
    <x v="1"/>
    <n v="3"/>
    <n v="32"/>
    <n v="14"/>
    <n v="0.1"/>
    <n v="86.4"/>
    <n v="42"/>
    <n v="44.4"/>
    <s v="['Bank Transfer' 'Credit Card' 'PayPal' ... 'Credit Card' 'Bank Transfer'_x000a_ 'Apple Pay']"/>
    <x v="0"/>
  </r>
  <r>
    <s v="O02095"/>
    <d v="2024-04-13T00:00:00"/>
    <x v="3"/>
    <x v="0"/>
    <m/>
    <x v="952"/>
    <x v="191"/>
    <x v="1"/>
    <s v="Preston"/>
    <s v="P006"/>
    <x v="16"/>
    <x v="3"/>
    <n v="1"/>
    <n v="99"/>
    <n v="58"/>
    <n v="0.1"/>
    <n v="89.1"/>
    <n v="58"/>
    <n v="31.1"/>
    <s v="['Bank Transfer' 'Credit Card' 'PayPal' ... 'Credit Card' 'Bank Transfer'_x000a_ 'Apple Pay']"/>
    <x v="0"/>
  </r>
  <r>
    <s v="O02260"/>
    <d v="2024-04-13T00:00:00"/>
    <x v="3"/>
    <x v="0"/>
    <m/>
    <x v="953"/>
    <x v="313"/>
    <x v="2"/>
    <s v="London"/>
    <s v="P004"/>
    <x v="22"/>
    <x v="5"/>
    <n v="3"/>
    <n v="55"/>
    <n v="27"/>
    <n v="0.1"/>
    <n v="148.5"/>
    <n v="81"/>
    <n v="67.5"/>
    <s v="['Bank Transfer' 'Credit Card' 'PayPal' ... 'Credit Card' 'Bank Transfer'_x000a_ 'Apple Pay']"/>
    <x v="0"/>
  </r>
  <r>
    <s v="O02496"/>
    <d v="2024-04-13T00:00:00"/>
    <x v="3"/>
    <x v="0"/>
    <m/>
    <x v="954"/>
    <x v="438"/>
    <x v="8"/>
    <s v="Sunderland"/>
    <s v="P013"/>
    <x v="0"/>
    <x v="0"/>
    <n v="2"/>
    <n v="120"/>
    <n v="63"/>
    <n v="0"/>
    <n v="240"/>
    <n v="126"/>
    <n v="114"/>
    <s v="['Bank Transfer' 'Credit Card' 'PayPal' ... 'Credit Card' 'Bank Transfer'_x000a_ 'Apple Pay']"/>
    <x v="0"/>
  </r>
  <r>
    <s v="O03356"/>
    <d v="2024-04-13T00:00:00"/>
    <x v="3"/>
    <x v="0"/>
    <m/>
    <x v="955"/>
    <x v="440"/>
    <x v="8"/>
    <s v="Newcastle"/>
    <s v="P017"/>
    <x v="10"/>
    <x v="4"/>
    <n v="4"/>
    <n v="58"/>
    <n v="25"/>
    <n v="0"/>
    <n v="232"/>
    <n v="100"/>
    <n v="132"/>
    <s v="['Bank Transfer' 'Credit Card' 'PayPal' ... 'Credit Card' 'Bank Transfer'_x000a_ 'Apple Pay']"/>
    <x v="0"/>
  </r>
  <r>
    <s v="O03974"/>
    <d v="2024-04-13T00:00:00"/>
    <x v="3"/>
    <x v="0"/>
    <m/>
    <x v="956"/>
    <x v="239"/>
    <x v="7"/>
    <s v="Edinburgh"/>
    <s v="P001"/>
    <x v="9"/>
    <x v="5"/>
    <n v="2"/>
    <n v="89"/>
    <n v="48"/>
    <n v="0"/>
    <n v="178"/>
    <n v="96"/>
    <n v="82"/>
    <s v="['Bank Transfer' 'Credit Card' 'PayPal' ... 'Credit Card' 'Bank Transfer'_x000a_ 'Apple Pay']"/>
    <x v="0"/>
  </r>
  <r>
    <s v="O04667"/>
    <d v="2024-04-13T00:00:00"/>
    <x v="3"/>
    <x v="0"/>
    <m/>
    <x v="149"/>
    <x v="67"/>
    <x v="7"/>
    <s v="Aberdeen"/>
    <s v="P011"/>
    <x v="6"/>
    <x v="1"/>
    <n v="1"/>
    <n v="79"/>
    <n v="42"/>
    <n v="0.1"/>
    <n v="71.099999999999994"/>
    <n v="42"/>
    <n v="29.1"/>
    <s v="['Bank Transfer' 'Credit Card' 'PayPal' ... 'Credit Card' 'Bank Transfer'_x000a_ 'Apple Pay']"/>
    <x v="1"/>
  </r>
  <r>
    <s v="O05173"/>
    <d v="2024-04-13T00:00:00"/>
    <x v="3"/>
    <x v="0"/>
    <m/>
    <x v="957"/>
    <x v="486"/>
    <x v="2"/>
    <s v="London"/>
    <s v="P019"/>
    <x v="20"/>
    <x v="4"/>
    <n v="3"/>
    <n v="85"/>
    <n v="41"/>
    <n v="0.15"/>
    <n v="216.75"/>
    <n v="123"/>
    <n v="93.75"/>
    <s v="['Bank Transfer' 'Credit Card' 'PayPal' ... 'Credit Card' 'Bank Transfer'_x000a_ 'Apple Pay']"/>
    <x v="0"/>
  </r>
  <r>
    <s v="O05738"/>
    <d v="2024-04-13T00:00:00"/>
    <x v="3"/>
    <x v="0"/>
    <m/>
    <x v="941"/>
    <x v="483"/>
    <x v="2"/>
    <s v="London"/>
    <s v="P005"/>
    <x v="3"/>
    <x v="3"/>
    <n v="1"/>
    <n v="119"/>
    <n v="72"/>
    <n v="0.1"/>
    <n v="107.1"/>
    <n v="72"/>
    <n v="35.1"/>
    <s v="['Bank Transfer' 'Credit Card' 'PayPal' ... 'Credit Card' 'Bank Transfer'_x000a_ 'Apple Pay']"/>
    <x v="1"/>
  </r>
  <r>
    <s v="O05739"/>
    <d v="2024-04-13T00:00:00"/>
    <x v="3"/>
    <x v="0"/>
    <m/>
    <x v="527"/>
    <x v="346"/>
    <x v="9"/>
    <s v="Birmingham"/>
    <s v="P006"/>
    <x v="16"/>
    <x v="3"/>
    <n v="1"/>
    <n v="99"/>
    <n v="58"/>
    <n v="0.15"/>
    <n v="84.15"/>
    <n v="58"/>
    <n v="26.15"/>
    <s v="['Bank Transfer' 'Credit Card' 'PayPal' ... 'Credit Card' 'Bank Transfer'_x000a_ 'Apple Pay']"/>
    <x v="1"/>
  </r>
  <r>
    <s v="O07078"/>
    <d v="2024-04-13T00:00:00"/>
    <x v="3"/>
    <x v="0"/>
    <m/>
    <x v="958"/>
    <x v="241"/>
    <x v="3"/>
    <s v="Reading"/>
    <s v="P016"/>
    <x v="4"/>
    <x v="0"/>
    <n v="1"/>
    <n v="78"/>
    <n v="39"/>
    <n v="0"/>
    <n v="78"/>
    <n v="39"/>
    <n v="39"/>
    <s v="['Bank Transfer' 'Credit Card' 'PayPal' ... 'Credit Card' 'Bank Transfer'_x000a_ 'Apple Pay']"/>
    <x v="0"/>
  </r>
  <r>
    <s v="O07817"/>
    <d v="2024-04-13T00:00:00"/>
    <x v="3"/>
    <x v="0"/>
    <m/>
    <x v="959"/>
    <x v="143"/>
    <x v="3"/>
    <s v="Reading"/>
    <s v="P013"/>
    <x v="0"/>
    <x v="0"/>
    <n v="3"/>
    <n v="120"/>
    <n v="63"/>
    <n v="0.1"/>
    <n v="324"/>
    <n v="189"/>
    <n v="135"/>
    <s v="['Bank Transfer' 'Credit Card' 'PayPal' ... 'Credit Card' 'Bank Transfer'_x000a_ 'Apple Pay']"/>
    <x v="0"/>
  </r>
  <r>
    <s v="O08603"/>
    <d v="2024-04-13T00:00:00"/>
    <x v="3"/>
    <x v="0"/>
    <m/>
    <x v="960"/>
    <x v="437"/>
    <x v="11"/>
    <s v="Cardiff"/>
    <s v="P020"/>
    <x v="23"/>
    <x v="4"/>
    <n v="1"/>
    <n v="72"/>
    <n v="34"/>
    <n v="0.1"/>
    <n v="64.8"/>
    <n v="34"/>
    <n v="30.8"/>
    <s v="['Bank Transfer' 'Credit Card' 'PayPal' ... 'Credit Card' 'Bank Transfer'_x000a_ 'Apple Pay']"/>
    <x v="0"/>
  </r>
  <r>
    <s v="O09896"/>
    <d v="2024-04-13T00:00:00"/>
    <x v="3"/>
    <x v="0"/>
    <m/>
    <x v="961"/>
    <x v="487"/>
    <x v="2"/>
    <s v="London"/>
    <s v="P021"/>
    <x v="21"/>
    <x v="2"/>
    <n v="1"/>
    <n v="28"/>
    <n v="13"/>
    <n v="0.05"/>
    <n v="26.6"/>
    <n v="13"/>
    <n v="13.6"/>
    <s v="['Bank Transfer' 'Credit Card' 'PayPal' ... 'Credit Card' 'Bank Transfer'_x000a_ 'Apple Pay']"/>
    <x v="0"/>
  </r>
  <r>
    <s v="O01541"/>
    <d v="2024-04-14T00:00:00"/>
    <x v="3"/>
    <x v="0"/>
    <m/>
    <x v="464"/>
    <x v="322"/>
    <x v="0"/>
    <s v="Derby"/>
    <s v="P001"/>
    <x v="9"/>
    <x v="5"/>
    <n v="4"/>
    <n v="89"/>
    <n v="48"/>
    <n v="0.1"/>
    <n v="320.39999999999998"/>
    <n v="192"/>
    <n v="128.4"/>
    <s v="['Bank Transfer' 'Credit Card' 'PayPal' ... 'Credit Card' 'Bank Transfer'_x000a_ 'Apple Pay']"/>
    <x v="1"/>
  </r>
  <r>
    <s v="O02531"/>
    <d v="2024-04-14T00:00:00"/>
    <x v="3"/>
    <x v="0"/>
    <m/>
    <x v="962"/>
    <x v="261"/>
    <x v="3"/>
    <s v="Reading"/>
    <s v="P020"/>
    <x v="23"/>
    <x v="4"/>
    <n v="3"/>
    <n v="72"/>
    <n v="34"/>
    <n v="0.05"/>
    <n v="205.2"/>
    <n v="102"/>
    <n v="103.2"/>
    <s v="['Bank Transfer' 'Credit Card' 'PayPal' ... 'Credit Card' 'Bank Transfer'_x000a_ 'Apple Pay']"/>
    <x v="0"/>
  </r>
  <r>
    <s v="O04277"/>
    <d v="2024-04-14T00:00:00"/>
    <x v="3"/>
    <x v="0"/>
    <m/>
    <x v="963"/>
    <x v="488"/>
    <x v="1"/>
    <s v="Manchester"/>
    <s v="P001"/>
    <x v="9"/>
    <x v="5"/>
    <n v="5"/>
    <n v="89"/>
    <n v="48"/>
    <n v="0.05"/>
    <n v="422.75"/>
    <n v="240"/>
    <n v="182.75"/>
    <s v="['Bank Transfer' 'Credit Card' 'PayPal' ... 'Credit Card' 'Bank Transfer'_x000a_ 'Apple Pay']"/>
    <x v="0"/>
  </r>
  <r>
    <s v="O04560"/>
    <d v="2024-04-14T00:00:00"/>
    <x v="3"/>
    <x v="0"/>
    <m/>
    <x v="791"/>
    <x v="197"/>
    <x v="9"/>
    <s v="Wolverhampton"/>
    <s v="P003"/>
    <x v="19"/>
    <x v="5"/>
    <n v="1"/>
    <n v="69"/>
    <n v="37"/>
    <n v="0.15"/>
    <n v="58.65"/>
    <n v="37"/>
    <n v="21.65"/>
    <s v="['Bank Transfer' 'Credit Card' 'PayPal' ... 'Credit Card' 'Bank Transfer'_x000a_ 'Apple Pay']"/>
    <x v="1"/>
  </r>
  <r>
    <s v="O05482"/>
    <d v="2024-04-14T00:00:00"/>
    <x v="3"/>
    <x v="0"/>
    <m/>
    <x v="609"/>
    <x v="233"/>
    <x v="4"/>
    <s v="Sheffield"/>
    <s v="P017"/>
    <x v="10"/>
    <x v="4"/>
    <n v="3"/>
    <n v="58"/>
    <n v="25"/>
    <n v="0.2"/>
    <n v="139.19999999999999"/>
    <n v="75"/>
    <n v="64.2"/>
    <s v="['Bank Transfer' 'Credit Card' 'PayPal' ... 'Credit Card' 'Bank Transfer'_x000a_ 'Apple Pay']"/>
    <x v="1"/>
  </r>
  <r>
    <s v="O06091"/>
    <d v="2024-04-14T00:00:00"/>
    <x v="3"/>
    <x v="0"/>
    <m/>
    <x v="268"/>
    <x v="218"/>
    <x v="5"/>
    <s v="Newry"/>
    <s v="P010"/>
    <x v="18"/>
    <x v="1"/>
    <n v="1"/>
    <n v="32"/>
    <n v="14"/>
    <n v="0.05"/>
    <n v="30.4"/>
    <n v="14"/>
    <n v="16.399999999999999"/>
    <s v="['Bank Transfer' 'Credit Card' 'PayPal' ... 'Credit Card' 'Bank Transfer'_x000a_ 'Apple Pay']"/>
    <x v="1"/>
  </r>
  <r>
    <s v="O08150"/>
    <d v="2024-04-14T00:00:00"/>
    <x v="3"/>
    <x v="0"/>
    <m/>
    <x v="494"/>
    <x v="326"/>
    <x v="5"/>
    <s v="Newry"/>
    <s v="P021"/>
    <x v="21"/>
    <x v="2"/>
    <n v="1"/>
    <n v="28"/>
    <n v="13"/>
    <n v="0.1"/>
    <n v="25.2"/>
    <n v="13"/>
    <n v="12.2"/>
    <s v="['Bank Transfer' 'Credit Card' 'PayPal' ... 'Credit Card' 'Bank Transfer'_x000a_ 'Apple Pay']"/>
    <x v="1"/>
  </r>
  <r>
    <s v="O08330"/>
    <d v="2024-04-14T00:00:00"/>
    <x v="3"/>
    <x v="0"/>
    <m/>
    <x v="964"/>
    <x v="489"/>
    <x v="2"/>
    <s v="London"/>
    <s v="P018"/>
    <x v="5"/>
    <x v="4"/>
    <n v="2"/>
    <n v="45"/>
    <n v="19"/>
    <n v="0"/>
    <n v="90"/>
    <n v="38"/>
    <n v="52"/>
    <s v="['Bank Transfer' 'Credit Card' 'PayPal' ... 'Credit Card' 'Bank Transfer'_x000a_ 'Apple Pay']"/>
    <x v="0"/>
  </r>
  <r>
    <s v="O08642"/>
    <d v="2024-04-14T00:00:00"/>
    <x v="3"/>
    <x v="0"/>
    <m/>
    <x v="965"/>
    <x v="275"/>
    <x v="2"/>
    <s v="London"/>
    <s v="P011"/>
    <x v="6"/>
    <x v="1"/>
    <n v="2"/>
    <n v="79"/>
    <n v="42"/>
    <n v="0"/>
    <n v="158"/>
    <n v="84"/>
    <n v="74"/>
    <s v="['Bank Transfer' 'Credit Card' 'PayPal' ... 'Credit Card' 'Bank Transfer'_x000a_ 'Apple Pay']"/>
    <x v="0"/>
  </r>
  <r>
    <s v="O08697"/>
    <d v="2024-04-14T00:00:00"/>
    <x v="3"/>
    <x v="0"/>
    <m/>
    <x v="0"/>
    <x v="0"/>
    <x v="0"/>
    <s v="Derby"/>
    <s v="P009"/>
    <x v="1"/>
    <x v="1"/>
    <n v="1"/>
    <n v="95"/>
    <n v="54"/>
    <n v="0.15"/>
    <n v="80.75"/>
    <n v="54"/>
    <n v="26.75"/>
    <s v="['Bank Transfer' 'Credit Card' 'PayPal' ... 'Credit Card' 'Bank Transfer'_x000a_ 'Apple Pay']"/>
    <x v="1"/>
  </r>
  <r>
    <s v="O09525"/>
    <d v="2024-04-14T00:00:00"/>
    <x v="3"/>
    <x v="0"/>
    <m/>
    <x v="443"/>
    <x v="315"/>
    <x v="4"/>
    <s v="York"/>
    <s v="P009"/>
    <x v="1"/>
    <x v="1"/>
    <n v="2"/>
    <n v="95"/>
    <n v="54"/>
    <n v="0"/>
    <n v="190"/>
    <n v="108"/>
    <n v="82"/>
    <s v="['Bank Transfer' 'Credit Card' 'PayPal' ... 'Credit Card' 'Bank Transfer'_x000a_ 'Apple Pay']"/>
    <x v="1"/>
  </r>
  <r>
    <s v="O09748"/>
    <d v="2024-04-14T00:00:00"/>
    <x v="3"/>
    <x v="0"/>
    <m/>
    <x v="966"/>
    <x v="490"/>
    <x v="7"/>
    <s v="Edinburgh"/>
    <s v="P004"/>
    <x v="22"/>
    <x v="5"/>
    <n v="3"/>
    <n v="55"/>
    <n v="27"/>
    <n v="0"/>
    <n v="165"/>
    <n v="81"/>
    <n v="84"/>
    <s v="['Bank Transfer' 'Credit Card' 'PayPal' ... 'Credit Card' 'Bank Transfer'_x000a_ 'Apple Pay']"/>
    <x v="0"/>
  </r>
  <r>
    <s v="O00281"/>
    <d v="2024-04-15T00:00:00"/>
    <x v="3"/>
    <x v="0"/>
    <m/>
    <x v="368"/>
    <x v="270"/>
    <x v="11"/>
    <s v="Cardiff"/>
    <s v="P018"/>
    <x v="5"/>
    <x v="4"/>
    <n v="1"/>
    <n v="45"/>
    <n v="19"/>
    <n v="0.1"/>
    <n v="40.5"/>
    <n v="19"/>
    <n v="21.5"/>
    <s v="['Bank Transfer' 'Credit Card' 'PayPal' ... 'Credit Card' 'Bank Transfer'_x000a_ 'Apple Pay']"/>
    <x v="1"/>
  </r>
  <r>
    <s v="O00774"/>
    <d v="2024-04-15T00:00:00"/>
    <x v="3"/>
    <x v="0"/>
    <m/>
    <x v="607"/>
    <x v="286"/>
    <x v="3"/>
    <s v="Reading"/>
    <s v="P018"/>
    <x v="5"/>
    <x v="4"/>
    <n v="2"/>
    <n v="45"/>
    <n v="19"/>
    <n v="0.15"/>
    <n v="76.5"/>
    <n v="38"/>
    <n v="38.5"/>
    <s v="['Bank Transfer' 'Credit Card' 'PayPal' ... 'Credit Card' 'Bank Transfer'_x000a_ 'Apple Pay']"/>
    <x v="1"/>
  </r>
  <r>
    <s v="O02028"/>
    <d v="2024-04-15T00:00:00"/>
    <x v="3"/>
    <x v="0"/>
    <m/>
    <x v="636"/>
    <x v="156"/>
    <x v="10"/>
    <s v="Colchester"/>
    <s v="P014"/>
    <x v="17"/>
    <x v="0"/>
    <n v="1"/>
    <n v="25"/>
    <n v="11"/>
    <n v="0"/>
    <n v="25"/>
    <n v="11"/>
    <n v="14"/>
    <s v="['Bank Transfer' 'Credit Card' 'PayPal' ... 'Credit Card' 'Bank Transfer'_x000a_ 'Apple Pay']"/>
    <x v="1"/>
  </r>
  <r>
    <s v="O02320"/>
    <d v="2024-04-15T00:00:00"/>
    <x v="3"/>
    <x v="0"/>
    <m/>
    <x v="260"/>
    <x v="212"/>
    <x v="1"/>
    <s v="Manchester"/>
    <s v="P019"/>
    <x v="20"/>
    <x v="4"/>
    <n v="2"/>
    <n v="85"/>
    <n v="41"/>
    <n v="0"/>
    <n v="170"/>
    <n v="82"/>
    <n v="88"/>
    <s v="['Bank Transfer' 'Credit Card' 'PayPal' ... 'Credit Card' 'Bank Transfer'_x000a_ 'Apple Pay']"/>
    <x v="1"/>
  </r>
  <r>
    <s v="O05799"/>
    <d v="2024-04-15T00:00:00"/>
    <x v="3"/>
    <x v="0"/>
    <m/>
    <x v="198"/>
    <x v="79"/>
    <x v="1"/>
    <s v="Preston"/>
    <s v="P018"/>
    <x v="5"/>
    <x v="4"/>
    <n v="1"/>
    <n v="45"/>
    <n v="19"/>
    <n v="0.1"/>
    <n v="40.5"/>
    <n v="19"/>
    <n v="21.5"/>
    <s v="['Bank Transfer' 'Credit Card' 'PayPal' ... 'Credit Card' 'Bank Transfer'_x000a_ 'Apple Pay']"/>
    <x v="1"/>
  </r>
  <r>
    <s v="O06229"/>
    <d v="2024-04-15T00:00:00"/>
    <x v="3"/>
    <x v="0"/>
    <m/>
    <x v="967"/>
    <x v="448"/>
    <x v="0"/>
    <s v="Lincoln"/>
    <s v="P024"/>
    <x v="11"/>
    <x v="2"/>
    <n v="1"/>
    <n v="24"/>
    <n v="10"/>
    <n v="0.05"/>
    <n v="22.8"/>
    <n v="10"/>
    <n v="12.8"/>
    <s v="['Bank Transfer' 'Credit Card' 'PayPal' ... 'Credit Card' 'Bank Transfer'_x000a_ 'Apple Pay']"/>
    <x v="0"/>
  </r>
  <r>
    <s v="O08235"/>
    <d v="2024-04-15T00:00:00"/>
    <x v="3"/>
    <x v="0"/>
    <m/>
    <x v="968"/>
    <x v="24"/>
    <x v="3"/>
    <s v="Guildford"/>
    <s v="P023"/>
    <x v="2"/>
    <x v="2"/>
    <n v="1"/>
    <n v="42"/>
    <n v="20"/>
    <n v="0.05"/>
    <n v="39.9"/>
    <n v="20"/>
    <n v="19.899999999999999"/>
    <s v="['Bank Transfer' 'Credit Card' 'PayPal' ... 'Credit Card' 'Bank Transfer'_x000a_ 'Apple Pay']"/>
    <x v="0"/>
  </r>
  <r>
    <s v="O08740"/>
    <d v="2024-04-15T00:00:00"/>
    <x v="3"/>
    <x v="0"/>
    <m/>
    <x v="969"/>
    <x v="86"/>
    <x v="7"/>
    <s v="Dundee"/>
    <s v="P019"/>
    <x v="20"/>
    <x v="4"/>
    <n v="5"/>
    <n v="85"/>
    <n v="41"/>
    <n v="0.1"/>
    <n v="382.5"/>
    <n v="205"/>
    <n v="177.5"/>
    <s v="['Bank Transfer' 'Credit Card' 'PayPal' ... 'Credit Card' 'Bank Transfer'_x000a_ 'Apple Pay']"/>
    <x v="0"/>
  </r>
  <r>
    <s v="O09533"/>
    <d v="2024-04-15T00:00:00"/>
    <x v="3"/>
    <x v="0"/>
    <m/>
    <x v="896"/>
    <x v="90"/>
    <x v="2"/>
    <s v="London"/>
    <s v="P014"/>
    <x v="17"/>
    <x v="0"/>
    <n v="1"/>
    <n v="25"/>
    <n v="11"/>
    <n v="0"/>
    <n v="25"/>
    <n v="11"/>
    <n v="14"/>
    <s v="['Bank Transfer' 'Credit Card' 'PayPal' ... 'Credit Card' 'Bank Transfer'_x000a_ 'Apple Pay']"/>
    <x v="1"/>
  </r>
  <r>
    <s v="O09954"/>
    <d v="2024-04-15T00:00:00"/>
    <x v="3"/>
    <x v="0"/>
    <m/>
    <x v="970"/>
    <x v="480"/>
    <x v="3"/>
    <s v="Oxford"/>
    <s v="P019"/>
    <x v="20"/>
    <x v="4"/>
    <n v="3"/>
    <n v="85"/>
    <n v="41"/>
    <n v="0.1"/>
    <n v="229.5"/>
    <n v="123"/>
    <n v="106.5"/>
    <s v="['Bank Transfer' 'Credit Card' 'PayPal' ... 'Credit Card' 'Bank Transfer'_x000a_ 'Apple Pay']"/>
    <x v="0"/>
  </r>
  <r>
    <s v="O09996"/>
    <d v="2024-04-15T00:00:00"/>
    <x v="3"/>
    <x v="0"/>
    <m/>
    <x v="971"/>
    <x v="491"/>
    <x v="2"/>
    <s v="London"/>
    <s v="P023"/>
    <x v="2"/>
    <x v="2"/>
    <n v="2"/>
    <n v="42"/>
    <n v="20"/>
    <n v="0"/>
    <n v="84"/>
    <n v="40"/>
    <n v="44"/>
    <s v="['Bank Transfer' 'Credit Card' 'PayPal' ... 'Credit Card' 'Bank Transfer'_x000a_ 'Apple Pay']"/>
    <x v="0"/>
  </r>
  <r>
    <s v="O00171"/>
    <d v="2024-04-16T00:00:00"/>
    <x v="3"/>
    <x v="0"/>
    <m/>
    <x v="470"/>
    <x v="9"/>
    <x v="5"/>
    <s v="Newry"/>
    <s v="P006"/>
    <x v="16"/>
    <x v="3"/>
    <n v="1"/>
    <n v="99"/>
    <n v="58"/>
    <n v="0.1"/>
    <n v="89.1"/>
    <n v="58"/>
    <n v="31.1"/>
    <s v="['Bank Transfer' 'Credit Card' 'PayPal' ... 'Credit Card' 'Bank Transfer'_x000a_ 'Apple Pay']"/>
    <x v="1"/>
  </r>
  <r>
    <s v="O00444"/>
    <d v="2024-04-16T00:00:00"/>
    <x v="3"/>
    <x v="0"/>
    <m/>
    <x v="179"/>
    <x v="159"/>
    <x v="0"/>
    <s v="Leicester"/>
    <s v="P022"/>
    <x v="8"/>
    <x v="2"/>
    <n v="3"/>
    <n v="35"/>
    <n v="16"/>
    <n v="0.15"/>
    <n v="89.25"/>
    <n v="48"/>
    <n v="41.25"/>
    <s v="['Bank Transfer' 'Credit Card' 'PayPal' ... 'Credit Card' 'Bank Transfer'_x000a_ 'Apple Pay']"/>
    <x v="1"/>
  </r>
  <r>
    <s v="O00496"/>
    <d v="2024-04-16T00:00:00"/>
    <x v="3"/>
    <x v="0"/>
    <m/>
    <x v="378"/>
    <x v="91"/>
    <x v="2"/>
    <s v="London"/>
    <s v="P009"/>
    <x v="1"/>
    <x v="1"/>
    <n v="3"/>
    <n v="95"/>
    <n v="54"/>
    <n v="0"/>
    <n v="285"/>
    <n v="162"/>
    <n v="123"/>
    <s v="['Bank Transfer' 'Credit Card' 'PayPal' ... 'Credit Card' 'Bank Transfer'_x000a_ 'Apple Pay']"/>
    <x v="1"/>
  </r>
  <r>
    <s v="O00825"/>
    <d v="2024-04-16T00:00:00"/>
    <x v="3"/>
    <x v="0"/>
    <m/>
    <x v="972"/>
    <x v="37"/>
    <x v="7"/>
    <s v="Dundee"/>
    <s v="P008"/>
    <x v="13"/>
    <x v="3"/>
    <n v="1"/>
    <n v="249"/>
    <n v="168"/>
    <n v="0.05"/>
    <n v="236.55"/>
    <n v="168"/>
    <n v="68.55"/>
    <s v="['Bank Transfer' 'Credit Card' 'PayPal' ... 'Credit Card' 'Bank Transfer'_x000a_ 'Apple Pay']"/>
    <x v="0"/>
  </r>
  <r>
    <s v="O01943"/>
    <d v="2024-04-16T00:00:00"/>
    <x v="3"/>
    <x v="0"/>
    <m/>
    <x v="318"/>
    <x v="139"/>
    <x v="10"/>
    <s v="Colchester"/>
    <s v="P001"/>
    <x v="9"/>
    <x v="5"/>
    <n v="1"/>
    <n v="89"/>
    <n v="48"/>
    <n v="0.2"/>
    <n v="71.2"/>
    <n v="48"/>
    <n v="23.2"/>
    <s v="['Bank Transfer' 'Credit Card' 'PayPal' ... 'Credit Card' 'Bank Transfer'_x000a_ 'Apple Pay']"/>
    <x v="1"/>
  </r>
  <r>
    <s v="O02360"/>
    <d v="2024-04-16T00:00:00"/>
    <x v="3"/>
    <x v="0"/>
    <m/>
    <x v="60"/>
    <x v="57"/>
    <x v="2"/>
    <s v="London"/>
    <s v="P022"/>
    <x v="8"/>
    <x v="2"/>
    <n v="1"/>
    <n v="35"/>
    <n v="16"/>
    <n v="0.1"/>
    <n v="31.5"/>
    <n v="16"/>
    <n v="15.5"/>
    <s v="['Bank Transfer' 'Credit Card' 'PayPal' ... 'Credit Card' 'Bank Transfer'_x000a_ 'Apple Pay']"/>
    <x v="1"/>
  </r>
  <r>
    <s v="O02509"/>
    <d v="2024-04-16T00:00:00"/>
    <x v="3"/>
    <x v="0"/>
    <m/>
    <x v="973"/>
    <x v="366"/>
    <x v="0"/>
    <s v="Leicester"/>
    <s v="P005"/>
    <x v="3"/>
    <x v="3"/>
    <n v="3"/>
    <n v="119"/>
    <n v="72"/>
    <n v="0"/>
    <n v="357"/>
    <n v="216"/>
    <n v="141"/>
    <s v="['Bank Transfer' 'Credit Card' 'PayPal' ... 'Credit Card' 'Bank Transfer'_x000a_ 'Apple Pay']"/>
    <x v="0"/>
  </r>
  <r>
    <s v="O03307"/>
    <d v="2024-04-16T00:00:00"/>
    <x v="3"/>
    <x v="0"/>
    <m/>
    <x v="974"/>
    <x v="218"/>
    <x v="2"/>
    <s v="London"/>
    <s v="P002"/>
    <x v="15"/>
    <x v="5"/>
    <n v="1"/>
    <n v="149"/>
    <n v="91"/>
    <n v="0.15"/>
    <n v="126.65"/>
    <n v="91"/>
    <n v="35.65"/>
    <s v="['Bank Transfer' 'Credit Card' 'PayPal' ... 'Credit Card' 'Bank Transfer'_x000a_ 'Apple Pay']"/>
    <x v="0"/>
  </r>
  <r>
    <s v="O03404"/>
    <d v="2024-04-16T00:00:00"/>
    <x v="3"/>
    <x v="0"/>
    <m/>
    <x v="975"/>
    <x v="170"/>
    <x v="4"/>
    <s v="Hull"/>
    <s v="P012"/>
    <x v="14"/>
    <x v="1"/>
    <n v="2"/>
    <n v="85"/>
    <n v="44"/>
    <n v="0"/>
    <n v="170"/>
    <n v="88"/>
    <n v="82"/>
    <s v="['Bank Transfer' 'Credit Card' 'PayPal' ... 'Credit Card' 'Bank Transfer'_x000a_ 'Apple Pay']"/>
    <x v="0"/>
  </r>
  <r>
    <s v="O03600"/>
    <d v="2024-04-16T00:00:00"/>
    <x v="3"/>
    <x v="0"/>
    <m/>
    <x v="976"/>
    <x v="205"/>
    <x v="8"/>
    <s v="Newcastle"/>
    <s v="P014"/>
    <x v="17"/>
    <x v="0"/>
    <n v="1"/>
    <n v="25"/>
    <n v="11"/>
    <n v="0.15"/>
    <n v="21.25"/>
    <n v="11"/>
    <n v="10.25"/>
    <s v="['Bank Transfer' 'Credit Card' 'PayPal' ... 'Credit Card' 'Bank Transfer'_x000a_ 'Apple Pay']"/>
    <x v="0"/>
  </r>
  <r>
    <s v="O04681"/>
    <d v="2024-04-16T00:00:00"/>
    <x v="3"/>
    <x v="0"/>
    <m/>
    <x v="916"/>
    <x v="312"/>
    <x v="4"/>
    <s v="Sheffield"/>
    <s v="P001"/>
    <x v="9"/>
    <x v="5"/>
    <n v="1"/>
    <n v="89"/>
    <n v="48"/>
    <n v="0.1"/>
    <n v="80.099999999999994"/>
    <n v="48"/>
    <n v="32.1"/>
    <s v="['Bank Transfer' 'Credit Card' 'PayPal' ... 'Credit Card' 'Bank Transfer'_x000a_ 'Apple Pay']"/>
    <x v="1"/>
  </r>
  <r>
    <s v="O04699"/>
    <d v="2024-04-16T00:00:00"/>
    <x v="3"/>
    <x v="0"/>
    <m/>
    <x v="977"/>
    <x v="492"/>
    <x v="11"/>
    <s v="Newport"/>
    <s v="P007"/>
    <x v="7"/>
    <x v="3"/>
    <n v="1"/>
    <n v="129"/>
    <n v="78"/>
    <n v="0.05"/>
    <n v="122.55"/>
    <n v="78"/>
    <n v="44.55"/>
    <s v="['Bank Transfer' 'Credit Card' 'PayPal' ... 'Credit Card' 'Bank Transfer'_x000a_ 'Apple Pay']"/>
    <x v="0"/>
  </r>
  <r>
    <s v="O05159"/>
    <d v="2024-04-16T00:00:00"/>
    <x v="3"/>
    <x v="0"/>
    <m/>
    <x v="978"/>
    <x v="493"/>
    <x v="1"/>
    <s v="Manchester"/>
    <s v="P017"/>
    <x v="10"/>
    <x v="4"/>
    <n v="2"/>
    <n v="58"/>
    <n v="25"/>
    <n v="0"/>
    <n v="116"/>
    <n v="50"/>
    <n v="66"/>
    <s v="['Bank Transfer' 'Credit Card' 'PayPal' ... 'Credit Card' 'Bank Transfer'_x000a_ 'Apple Pay']"/>
    <x v="0"/>
  </r>
  <r>
    <s v="O06037"/>
    <d v="2024-04-16T00:00:00"/>
    <x v="3"/>
    <x v="0"/>
    <m/>
    <x v="119"/>
    <x v="111"/>
    <x v="1"/>
    <s v="Chester"/>
    <s v="P014"/>
    <x v="17"/>
    <x v="0"/>
    <n v="2"/>
    <n v="25"/>
    <n v="11"/>
    <n v="0"/>
    <n v="50"/>
    <n v="22"/>
    <n v="28"/>
    <s v="['Bank Transfer' 'Credit Card' 'PayPal' ... 'Credit Card' 'Bank Transfer'_x000a_ 'Apple Pay']"/>
    <x v="1"/>
  </r>
  <r>
    <s v="O06834"/>
    <d v="2024-04-16T00:00:00"/>
    <x v="3"/>
    <x v="0"/>
    <m/>
    <x v="461"/>
    <x v="321"/>
    <x v="2"/>
    <s v="London"/>
    <s v="P022"/>
    <x v="8"/>
    <x v="2"/>
    <n v="1"/>
    <n v="35"/>
    <n v="16"/>
    <n v="0"/>
    <n v="35"/>
    <n v="16"/>
    <n v="19"/>
    <s v="['Bank Transfer' 'Credit Card' 'PayPal' ... 'Credit Card' 'Bank Transfer'_x000a_ 'Apple Pay']"/>
    <x v="1"/>
  </r>
  <r>
    <s v="O07037"/>
    <d v="2024-04-16T00:00:00"/>
    <x v="3"/>
    <x v="0"/>
    <m/>
    <x v="979"/>
    <x v="494"/>
    <x v="7"/>
    <s v="Dundee"/>
    <s v="P001"/>
    <x v="9"/>
    <x v="5"/>
    <n v="2"/>
    <n v="89"/>
    <n v="48"/>
    <n v="0.05"/>
    <n v="169.1"/>
    <n v="96"/>
    <n v="73.099999999999994"/>
    <s v="['Bank Transfer' 'Credit Card' 'PayPal' ... 'Credit Card' 'Bank Transfer'_x000a_ 'Apple Pay']"/>
    <x v="0"/>
  </r>
  <r>
    <s v="O00595"/>
    <d v="2024-04-17T00:00:00"/>
    <x v="3"/>
    <x v="0"/>
    <m/>
    <x v="264"/>
    <x v="25"/>
    <x v="9"/>
    <s v="Wolverhampton"/>
    <s v="P019"/>
    <x v="20"/>
    <x v="4"/>
    <n v="1"/>
    <n v="85"/>
    <n v="41"/>
    <n v="0"/>
    <n v="85"/>
    <n v="41"/>
    <n v="44"/>
    <s v="['Bank Transfer' 'Credit Card' 'PayPal' ... 'Credit Card' 'Bank Transfer'_x000a_ 'Apple Pay']"/>
    <x v="1"/>
  </r>
  <r>
    <s v="O01322"/>
    <d v="2024-04-17T00:00:00"/>
    <x v="3"/>
    <x v="0"/>
    <m/>
    <x v="201"/>
    <x v="176"/>
    <x v="7"/>
    <s v="Edinburgh"/>
    <s v="P015"/>
    <x v="12"/>
    <x v="0"/>
    <n v="1"/>
    <n v="65"/>
    <n v="32"/>
    <n v="0.05"/>
    <n v="61.75"/>
    <n v="32"/>
    <n v="29.75"/>
    <s v="['Bank Transfer' 'Credit Card' 'PayPal' ... 'Credit Card' 'Bank Transfer'_x000a_ 'Apple Pay']"/>
    <x v="1"/>
  </r>
  <r>
    <s v="O01777"/>
    <d v="2024-04-17T00:00:00"/>
    <x v="3"/>
    <x v="0"/>
    <m/>
    <x v="149"/>
    <x v="67"/>
    <x v="7"/>
    <s v="Aberdeen"/>
    <s v="P003"/>
    <x v="19"/>
    <x v="5"/>
    <n v="2"/>
    <n v="69"/>
    <n v="37"/>
    <n v="0"/>
    <n v="138"/>
    <n v="74"/>
    <n v="64"/>
    <s v="['Bank Transfer' 'Credit Card' 'PayPal' ... 'Credit Card' 'Bank Transfer'_x000a_ 'Apple Pay']"/>
    <x v="1"/>
  </r>
  <r>
    <s v="O01995"/>
    <d v="2024-04-17T00:00:00"/>
    <x v="3"/>
    <x v="0"/>
    <m/>
    <x v="428"/>
    <x v="246"/>
    <x v="6"/>
    <s v="Plymouth"/>
    <s v="P009"/>
    <x v="1"/>
    <x v="1"/>
    <n v="2"/>
    <n v="95"/>
    <n v="54"/>
    <n v="0"/>
    <n v="190"/>
    <n v="108"/>
    <n v="82"/>
    <s v="['Bank Transfer' 'Credit Card' 'PayPal' ... 'Credit Card' 'Bank Transfer'_x000a_ 'Apple Pay']"/>
    <x v="1"/>
  </r>
  <r>
    <s v="O02207"/>
    <d v="2024-04-17T00:00:00"/>
    <x v="3"/>
    <x v="0"/>
    <m/>
    <x v="980"/>
    <x v="68"/>
    <x v="6"/>
    <s v="Bristol"/>
    <s v="P001"/>
    <x v="9"/>
    <x v="5"/>
    <n v="2"/>
    <n v="89"/>
    <n v="48"/>
    <n v="0"/>
    <n v="178"/>
    <n v="96"/>
    <n v="82"/>
    <s v="['Bank Transfer' 'Credit Card' 'PayPal' ... 'Credit Card' 'Bank Transfer'_x000a_ 'Apple Pay']"/>
    <x v="0"/>
  </r>
  <r>
    <s v="O03448"/>
    <d v="2024-04-17T00:00:00"/>
    <x v="3"/>
    <x v="0"/>
    <m/>
    <x v="762"/>
    <x v="278"/>
    <x v="2"/>
    <s v="London"/>
    <s v="P012"/>
    <x v="14"/>
    <x v="1"/>
    <n v="1"/>
    <n v="85"/>
    <n v="44"/>
    <n v="0"/>
    <n v="85"/>
    <n v="44"/>
    <n v="41"/>
    <s v="['Bank Transfer' 'Credit Card' 'PayPal' ... 'Credit Card' 'Bank Transfer'_x000a_ 'Apple Pay']"/>
    <x v="1"/>
  </r>
  <r>
    <s v="O03724"/>
    <d v="2024-04-17T00:00:00"/>
    <x v="3"/>
    <x v="0"/>
    <m/>
    <x v="981"/>
    <x v="323"/>
    <x v="4"/>
    <s v="Hull"/>
    <s v="P017"/>
    <x v="10"/>
    <x v="4"/>
    <n v="1"/>
    <n v="58"/>
    <n v="25"/>
    <n v="0.1"/>
    <n v="52.2"/>
    <n v="25"/>
    <n v="27.2"/>
    <s v="['Bank Transfer' 'Credit Card' 'PayPal' ... 'Credit Card' 'Bank Transfer'_x000a_ 'Apple Pay']"/>
    <x v="0"/>
  </r>
  <r>
    <s v="O03869"/>
    <d v="2024-04-17T00:00:00"/>
    <x v="3"/>
    <x v="0"/>
    <m/>
    <x v="747"/>
    <x v="429"/>
    <x v="4"/>
    <s v="Sheffield"/>
    <s v="P024"/>
    <x v="11"/>
    <x v="2"/>
    <n v="2"/>
    <n v="24"/>
    <n v="10"/>
    <n v="0.1"/>
    <n v="43.2"/>
    <n v="20"/>
    <n v="23.2"/>
    <s v="['Bank Transfer' 'Credit Card' 'PayPal' ... 'Credit Card' 'Bank Transfer'_x000a_ 'Apple Pay']"/>
    <x v="1"/>
  </r>
  <r>
    <s v="O06074"/>
    <d v="2024-04-17T00:00:00"/>
    <x v="3"/>
    <x v="0"/>
    <m/>
    <x v="954"/>
    <x v="438"/>
    <x v="8"/>
    <s v="Sunderland"/>
    <s v="P022"/>
    <x v="8"/>
    <x v="2"/>
    <n v="1"/>
    <n v="35"/>
    <n v="16"/>
    <n v="0.05"/>
    <n v="33.25"/>
    <n v="16"/>
    <n v="17.25"/>
    <s v="['Bank Transfer' 'Credit Card' 'PayPal' ... 'Credit Card' 'Bank Transfer'_x000a_ 'Apple Pay']"/>
    <x v="1"/>
  </r>
  <r>
    <s v="O07538"/>
    <d v="2024-04-17T00:00:00"/>
    <x v="3"/>
    <x v="0"/>
    <m/>
    <x v="261"/>
    <x v="213"/>
    <x v="9"/>
    <s v="Coventry"/>
    <s v="P011"/>
    <x v="6"/>
    <x v="1"/>
    <n v="3"/>
    <n v="79"/>
    <n v="42"/>
    <n v="0"/>
    <n v="237"/>
    <n v="126"/>
    <n v="111"/>
    <s v="['Bank Transfer' 'Credit Card' 'PayPal' ... 'Credit Card' 'Bank Transfer'_x000a_ 'Apple Pay']"/>
    <x v="1"/>
  </r>
  <r>
    <s v="O07678"/>
    <d v="2024-04-17T00:00:00"/>
    <x v="3"/>
    <x v="0"/>
    <m/>
    <x v="177"/>
    <x v="157"/>
    <x v="6"/>
    <s v="Bristol"/>
    <s v="P002"/>
    <x v="15"/>
    <x v="5"/>
    <n v="2"/>
    <n v="149"/>
    <n v="91"/>
    <n v="0.05"/>
    <n v="283.10000000000002"/>
    <n v="182"/>
    <n v="101.1"/>
    <s v="['Bank Transfer' 'Credit Card' 'PayPal' ... 'Credit Card' 'Bank Transfer'_x000a_ 'Apple Pay']"/>
    <x v="1"/>
  </r>
  <r>
    <s v="O08524"/>
    <d v="2024-04-17T00:00:00"/>
    <x v="3"/>
    <x v="0"/>
    <m/>
    <x v="824"/>
    <x v="201"/>
    <x v="3"/>
    <s v="Oxford"/>
    <s v="P011"/>
    <x v="6"/>
    <x v="1"/>
    <n v="2"/>
    <n v="79"/>
    <n v="42"/>
    <n v="0"/>
    <n v="158"/>
    <n v="84"/>
    <n v="74"/>
    <s v="['Bank Transfer' 'Credit Card' 'PayPal' ... 'Credit Card' 'Bank Transfer'_x000a_ 'Apple Pay']"/>
    <x v="1"/>
  </r>
  <r>
    <s v="O08837"/>
    <d v="2024-04-17T00:00:00"/>
    <x v="3"/>
    <x v="0"/>
    <m/>
    <x v="969"/>
    <x v="86"/>
    <x v="7"/>
    <s v="Dundee"/>
    <s v="P003"/>
    <x v="19"/>
    <x v="5"/>
    <n v="4"/>
    <n v="69"/>
    <n v="37"/>
    <n v="0.1"/>
    <n v="248.4"/>
    <n v="148"/>
    <n v="100.4"/>
    <s v="['Bank Transfer' 'Credit Card' 'PayPal' ... 'Credit Card' 'Bank Transfer'_x000a_ 'Apple Pay']"/>
    <x v="1"/>
  </r>
  <r>
    <s v="O02581"/>
    <d v="2024-04-18T00:00:00"/>
    <x v="3"/>
    <x v="0"/>
    <m/>
    <x v="982"/>
    <x v="290"/>
    <x v="9"/>
    <s v="Wolverhampton"/>
    <s v="P011"/>
    <x v="6"/>
    <x v="1"/>
    <n v="1"/>
    <n v="79"/>
    <n v="42"/>
    <n v="0.1"/>
    <n v="71.099999999999994"/>
    <n v="42"/>
    <n v="29.1"/>
    <s v="['Bank Transfer' 'Credit Card' 'PayPal' ... 'Credit Card' 'Bank Transfer'_x000a_ 'Apple Pay']"/>
    <x v="0"/>
  </r>
  <r>
    <s v="O03117"/>
    <d v="2024-04-18T00:00:00"/>
    <x v="3"/>
    <x v="0"/>
    <m/>
    <x v="983"/>
    <x v="471"/>
    <x v="2"/>
    <s v="London"/>
    <s v="P005"/>
    <x v="3"/>
    <x v="3"/>
    <n v="2"/>
    <n v="119"/>
    <n v="72"/>
    <n v="0.1"/>
    <n v="214.2"/>
    <n v="144"/>
    <n v="70.2"/>
    <s v="['Bank Transfer' 'Credit Card' 'PayPal' ... 'Credit Card' 'Bank Transfer'_x000a_ 'Apple Pay']"/>
    <x v="0"/>
  </r>
  <r>
    <s v="O04098"/>
    <d v="2024-04-18T00:00:00"/>
    <x v="3"/>
    <x v="0"/>
    <m/>
    <x v="984"/>
    <x v="351"/>
    <x v="5"/>
    <s v="Lisburn"/>
    <s v="P010"/>
    <x v="18"/>
    <x v="1"/>
    <n v="1"/>
    <n v="32"/>
    <n v="14"/>
    <n v="0.15"/>
    <n v="27.2"/>
    <n v="14"/>
    <n v="13.2"/>
    <s v="['Bank Transfer' 'Credit Card' 'PayPal' ... 'Credit Card' 'Bank Transfer'_x000a_ 'Apple Pay']"/>
    <x v="0"/>
  </r>
  <r>
    <s v="O04823"/>
    <d v="2024-04-18T00:00:00"/>
    <x v="3"/>
    <x v="0"/>
    <m/>
    <x v="985"/>
    <x v="365"/>
    <x v="2"/>
    <s v="London"/>
    <s v="P020"/>
    <x v="23"/>
    <x v="4"/>
    <n v="4"/>
    <n v="72"/>
    <n v="34"/>
    <n v="0.15"/>
    <n v="244.8"/>
    <n v="136"/>
    <n v="108.8"/>
    <s v="['Bank Transfer' 'Credit Card' 'PayPal' ... 'Credit Card' 'Bank Transfer'_x000a_ 'Apple Pay']"/>
    <x v="0"/>
  </r>
  <r>
    <s v="O05108"/>
    <d v="2024-04-18T00:00:00"/>
    <x v="3"/>
    <x v="0"/>
    <m/>
    <x v="983"/>
    <x v="471"/>
    <x v="2"/>
    <s v="London"/>
    <s v="P017"/>
    <x v="10"/>
    <x v="4"/>
    <n v="1"/>
    <n v="58"/>
    <n v="25"/>
    <n v="0.1"/>
    <n v="52.2"/>
    <n v="25"/>
    <n v="27.2"/>
    <s v="['Bank Transfer' 'Credit Card' 'PayPal' ... 'Credit Card' 'Bank Transfer'_x000a_ 'Apple Pay']"/>
    <x v="0"/>
  </r>
  <r>
    <s v="O05181"/>
    <d v="2024-04-18T00:00:00"/>
    <x v="3"/>
    <x v="0"/>
    <m/>
    <x v="986"/>
    <x v="356"/>
    <x v="2"/>
    <s v="London"/>
    <s v="P006"/>
    <x v="16"/>
    <x v="3"/>
    <n v="2"/>
    <n v="99"/>
    <n v="58"/>
    <n v="0"/>
    <n v="198"/>
    <n v="116"/>
    <n v="82"/>
    <s v="['Bank Transfer' 'Credit Card' 'PayPal' ... 'Credit Card' 'Bank Transfer'_x000a_ 'Apple Pay']"/>
    <x v="0"/>
  </r>
  <r>
    <s v="O05271"/>
    <d v="2024-04-18T00:00:00"/>
    <x v="3"/>
    <x v="0"/>
    <m/>
    <x v="987"/>
    <x v="315"/>
    <x v="10"/>
    <s v="Norwich"/>
    <s v="P001"/>
    <x v="9"/>
    <x v="5"/>
    <n v="2"/>
    <n v="89"/>
    <n v="48"/>
    <n v="0.1"/>
    <n v="160.19999999999999"/>
    <n v="96"/>
    <n v="64.2"/>
    <s v="['Bank Transfer' 'Credit Card' 'PayPal' ... 'Credit Card' 'Bank Transfer'_x000a_ 'Apple Pay']"/>
    <x v="0"/>
  </r>
  <r>
    <s v="O06308"/>
    <d v="2024-04-18T00:00:00"/>
    <x v="3"/>
    <x v="0"/>
    <m/>
    <x v="988"/>
    <x v="327"/>
    <x v="9"/>
    <s v="Worcester"/>
    <s v="P007"/>
    <x v="7"/>
    <x v="3"/>
    <n v="1"/>
    <n v="129"/>
    <n v="78"/>
    <n v="0.05"/>
    <n v="122.55"/>
    <n v="78"/>
    <n v="44.55"/>
    <s v="['Bank Transfer' 'Credit Card' 'PayPal' ... 'Credit Card' 'Bank Transfer'_x000a_ 'Apple Pay']"/>
    <x v="0"/>
  </r>
  <r>
    <s v="O06483"/>
    <d v="2024-04-18T00:00:00"/>
    <x v="3"/>
    <x v="0"/>
    <m/>
    <x v="989"/>
    <x v="495"/>
    <x v="9"/>
    <s v="Wolverhampton"/>
    <s v="P005"/>
    <x v="3"/>
    <x v="3"/>
    <n v="1"/>
    <n v="119"/>
    <n v="72"/>
    <n v="0"/>
    <n v="119"/>
    <n v="72"/>
    <n v="47"/>
    <s v="['Bank Transfer' 'Credit Card' 'PayPal' ... 'Credit Card' 'Bank Transfer'_x000a_ 'Apple Pay']"/>
    <x v="0"/>
  </r>
  <r>
    <s v="O07007"/>
    <d v="2024-04-18T00:00:00"/>
    <x v="3"/>
    <x v="0"/>
    <m/>
    <x v="363"/>
    <x v="36"/>
    <x v="2"/>
    <s v="London"/>
    <s v="P022"/>
    <x v="8"/>
    <x v="2"/>
    <n v="1"/>
    <n v="35"/>
    <n v="16"/>
    <n v="0"/>
    <n v="35"/>
    <n v="16"/>
    <n v="19"/>
    <s v="['Bank Transfer' 'Credit Card' 'PayPal' ... 'Credit Card' 'Bank Transfer'_x000a_ 'Apple Pay']"/>
    <x v="1"/>
  </r>
  <r>
    <s v="O08331"/>
    <d v="2024-04-18T00:00:00"/>
    <x v="3"/>
    <x v="0"/>
    <m/>
    <x v="990"/>
    <x v="258"/>
    <x v="4"/>
    <s v="Leeds"/>
    <s v="P006"/>
    <x v="16"/>
    <x v="3"/>
    <n v="1"/>
    <n v="99"/>
    <n v="58"/>
    <n v="0.1"/>
    <n v="89.1"/>
    <n v="58"/>
    <n v="31.1"/>
    <s v="['Bank Transfer' 'Credit Card' 'PayPal' ... 'Credit Card' 'Bank Transfer'_x000a_ 'Apple Pay']"/>
    <x v="0"/>
  </r>
  <r>
    <s v="O09947"/>
    <d v="2024-04-18T00:00:00"/>
    <x v="3"/>
    <x v="0"/>
    <m/>
    <x v="424"/>
    <x v="305"/>
    <x v="5"/>
    <s v="Derry"/>
    <s v="P014"/>
    <x v="17"/>
    <x v="0"/>
    <n v="2"/>
    <n v="25"/>
    <n v="11"/>
    <n v="0.1"/>
    <n v="45"/>
    <n v="22"/>
    <n v="23"/>
    <s v="['Bank Transfer' 'Credit Card' 'PayPal' ... 'Credit Card' 'Bank Transfer'_x000a_ 'Apple Pay']"/>
    <x v="1"/>
  </r>
  <r>
    <s v="O01043"/>
    <d v="2024-04-19T00:00:00"/>
    <x v="3"/>
    <x v="0"/>
    <m/>
    <x v="870"/>
    <x v="436"/>
    <x v="7"/>
    <s v="Aberdeen"/>
    <s v="P010"/>
    <x v="18"/>
    <x v="1"/>
    <n v="1"/>
    <n v="32"/>
    <n v="14"/>
    <n v="0"/>
    <n v="32"/>
    <n v="14"/>
    <n v="18"/>
    <s v="['Bank Transfer' 'Credit Card' 'PayPal' ... 'Credit Card' 'Bank Transfer'_x000a_ 'Apple Pay']"/>
    <x v="1"/>
  </r>
  <r>
    <s v="O01987"/>
    <d v="2024-04-19T00:00:00"/>
    <x v="3"/>
    <x v="0"/>
    <m/>
    <x v="456"/>
    <x v="51"/>
    <x v="9"/>
    <s v="Worcester"/>
    <s v="P015"/>
    <x v="12"/>
    <x v="0"/>
    <n v="1"/>
    <n v="65"/>
    <n v="32"/>
    <n v="0.05"/>
    <n v="61.75"/>
    <n v="32"/>
    <n v="29.75"/>
    <s v="['Bank Transfer' 'Credit Card' 'PayPal' ... 'Credit Card' 'Bank Transfer'_x000a_ 'Apple Pay']"/>
    <x v="1"/>
  </r>
  <r>
    <s v="O03635"/>
    <d v="2024-04-19T00:00:00"/>
    <x v="3"/>
    <x v="0"/>
    <m/>
    <x v="253"/>
    <x v="38"/>
    <x v="10"/>
    <s v="Norwich"/>
    <s v="P015"/>
    <x v="12"/>
    <x v="0"/>
    <n v="2"/>
    <n v="65"/>
    <n v="32"/>
    <n v="0"/>
    <n v="130"/>
    <n v="64"/>
    <n v="66"/>
    <s v="['Bank Transfer' 'Credit Card' 'PayPal' ... 'Credit Card' 'Bank Transfer'_x000a_ 'Apple Pay']"/>
    <x v="1"/>
  </r>
  <r>
    <s v="O04444"/>
    <d v="2024-04-19T00:00:00"/>
    <x v="3"/>
    <x v="0"/>
    <m/>
    <x v="10"/>
    <x v="10"/>
    <x v="3"/>
    <s v="Reading"/>
    <s v="P001"/>
    <x v="9"/>
    <x v="5"/>
    <n v="1"/>
    <n v="89"/>
    <n v="48"/>
    <n v="0.05"/>
    <n v="84.55"/>
    <n v="48"/>
    <n v="36.549999999999997"/>
    <s v="['Bank Transfer' 'Credit Card' 'PayPal' ... 'Credit Card' 'Bank Transfer'_x000a_ 'Apple Pay']"/>
    <x v="1"/>
  </r>
  <r>
    <s v="O04581"/>
    <d v="2024-04-19T00:00:00"/>
    <x v="3"/>
    <x v="0"/>
    <m/>
    <x v="991"/>
    <x v="496"/>
    <x v="0"/>
    <s v="Leicester"/>
    <s v="P018"/>
    <x v="5"/>
    <x v="4"/>
    <n v="4"/>
    <n v="45"/>
    <n v="19"/>
    <n v="0.05"/>
    <n v="171"/>
    <n v="76"/>
    <n v="95"/>
    <s v="['Bank Transfer' 'Credit Card' 'PayPal' ... 'Credit Card' 'Bank Transfer'_x000a_ 'Apple Pay']"/>
    <x v="0"/>
  </r>
  <r>
    <s v="O04785"/>
    <d v="2024-04-19T00:00:00"/>
    <x v="3"/>
    <x v="0"/>
    <m/>
    <x v="992"/>
    <x v="109"/>
    <x v="3"/>
    <s v="Brighton"/>
    <s v="P016"/>
    <x v="4"/>
    <x v="0"/>
    <n v="1"/>
    <n v="78"/>
    <n v="39"/>
    <n v="0.05"/>
    <n v="74.099999999999994"/>
    <n v="39"/>
    <n v="35.1"/>
    <s v="['Bank Transfer' 'Credit Card' 'PayPal' ... 'Credit Card' 'Bank Transfer'_x000a_ 'Apple Pay']"/>
    <x v="0"/>
  </r>
  <r>
    <s v="O05318"/>
    <d v="2024-04-19T00:00:00"/>
    <x v="3"/>
    <x v="0"/>
    <m/>
    <x v="835"/>
    <x v="454"/>
    <x v="3"/>
    <s v="Guildford"/>
    <s v="P015"/>
    <x v="12"/>
    <x v="0"/>
    <n v="3"/>
    <n v="65"/>
    <n v="32"/>
    <n v="0.1"/>
    <n v="175.5"/>
    <n v="96"/>
    <n v="79.5"/>
    <s v="['Bank Transfer' 'Credit Card' 'PayPal' ... 'Credit Card' 'Bank Transfer'_x000a_ 'Apple Pay']"/>
    <x v="1"/>
  </r>
  <r>
    <s v="O06651"/>
    <d v="2024-04-19T00:00:00"/>
    <x v="3"/>
    <x v="0"/>
    <m/>
    <x v="993"/>
    <x v="431"/>
    <x v="11"/>
    <s v="Cardiff"/>
    <s v="P013"/>
    <x v="0"/>
    <x v="0"/>
    <n v="2"/>
    <n v="120"/>
    <n v="63"/>
    <n v="0"/>
    <n v="240"/>
    <n v="126"/>
    <n v="114"/>
    <s v="['Bank Transfer' 'Credit Card' 'PayPal' ... 'Credit Card' 'Bank Transfer'_x000a_ 'Apple Pay']"/>
    <x v="0"/>
  </r>
  <r>
    <s v="O07712"/>
    <d v="2024-04-19T00:00:00"/>
    <x v="3"/>
    <x v="0"/>
    <m/>
    <x v="630"/>
    <x v="345"/>
    <x v="5"/>
    <s v="Derry"/>
    <s v="P013"/>
    <x v="0"/>
    <x v="0"/>
    <n v="1"/>
    <n v="120"/>
    <n v="63"/>
    <n v="0.05"/>
    <n v="114"/>
    <n v="63"/>
    <n v="51"/>
    <s v="['Bank Transfer' 'Credit Card' 'PayPal' ... 'Credit Card' 'Bank Transfer'_x000a_ 'Apple Pay']"/>
    <x v="1"/>
  </r>
  <r>
    <s v="O07881"/>
    <d v="2024-04-19T00:00:00"/>
    <x v="3"/>
    <x v="0"/>
    <m/>
    <x v="994"/>
    <x v="96"/>
    <x v="4"/>
    <s v="Sheffield"/>
    <s v="P007"/>
    <x v="7"/>
    <x v="3"/>
    <n v="1"/>
    <n v="129"/>
    <n v="78"/>
    <n v="0.1"/>
    <n v="116.1"/>
    <n v="78"/>
    <n v="38.1"/>
    <s v="['Bank Transfer' 'Credit Card' 'PayPal' ... 'Credit Card' 'Bank Transfer'_x000a_ 'Apple Pay']"/>
    <x v="0"/>
  </r>
  <r>
    <s v="O08135"/>
    <d v="2024-04-19T00:00:00"/>
    <x v="3"/>
    <x v="0"/>
    <m/>
    <x v="550"/>
    <x v="245"/>
    <x v="9"/>
    <s v="Coventry"/>
    <s v="P016"/>
    <x v="4"/>
    <x v="0"/>
    <n v="2"/>
    <n v="78"/>
    <n v="39"/>
    <n v="0.15"/>
    <n v="132.6"/>
    <n v="78"/>
    <n v="54.6"/>
    <s v="['Bank Transfer' 'Credit Card' 'PayPal' ... 'Credit Card' 'Bank Transfer'_x000a_ 'Apple Pay']"/>
    <x v="1"/>
  </r>
  <r>
    <s v="O08366"/>
    <d v="2024-04-19T00:00:00"/>
    <x v="3"/>
    <x v="0"/>
    <m/>
    <x v="712"/>
    <x v="40"/>
    <x v="2"/>
    <s v="London"/>
    <s v="P018"/>
    <x v="5"/>
    <x v="4"/>
    <n v="3"/>
    <n v="45"/>
    <n v="19"/>
    <n v="0"/>
    <n v="135"/>
    <n v="57"/>
    <n v="78"/>
    <s v="['Bank Transfer' 'Credit Card' 'PayPal' ... 'Credit Card' 'Bank Transfer'_x000a_ 'Apple Pay']"/>
    <x v="1"/>
  </r>
  <r>
    <s v="O08495"/>
    <d v="2024-04-19T00:00:00"/>
    <x v="3"/>
    <x v="0"/>
    <m/>
    <x v="995"/>
    <x v="127"/>
    <x v="10"/>
    <s v="Ipswich"/>
    <s v="P003"/>
    <x v="19"/>
    <x v="5"/>
    <n v="1"/>
    <n v="69"/>
    <n v="37"/>
    <n v="0"/>
    <n v="69"/>
    <n v="37"/>
    <n v="32"/>
    <s v="['Bank Transfer' 'Credit Card' 'PayPal' ... 'Credit Card' 'Bank Transfer'_x000a_ 'Apple Pay']"/>
    <x v="0"/>
  </r>
  <r>
    <s v="O08589"/>
    <d v="2024-04-19T00:00:00"/>
    <x v="3"/>
    <x v="0"/>
    <m/>
    <x v="874"/>
    <x v="245"/>
    <x v="2"/>
    <s v="London"/>
    <s v="P008"/>
    <x v="13"/>
    <x v="3"/>
    <n v="3"/>
    <n v="249"/>
    <n v="168"/>
    <n v="0.1"/>
    <n v="672.3"/>
    <n v="504"/>
    <n v="168.3"/>
    <s v="['Bank Transfer' 'Credit Card' 'PayPal' ... 'Credit Card' 'Bank Transfer'_x000a_ 'Apple Pay']"/>
    <x v="1"/>
  </r>
  <r>
    <s v="O08963"/>
    <d v="2024-04-19T00:00:00"/>
    <x v="3"/>
    <x v="0"/>
    <m/>
    <x v="996"/>
    <x v="318"/>
    <x v="2"/>
    <s v="London"/>
    <s v="P006"/>
    <x v="16"/>
    <x v="3"/>
    <n v="3"/>
    <n v="99"/>
    <n v="58"/>
    <n v="0.15"/>
    <n v="252.45"/>
    <n v="174"/>
    <n v="78.45"/>
    <s v="['Bank Transfer' 'Credit Card' 'PayPal' ... 'Credit Card' 'Bank Transfer'_x000a_ 'Apple Pay']"/>
    <x v="0"/>
  </r>
  <r>
    <s v="O09887"/>
    <d v="2024-04-19T00:00:00"/>
    <x v="3"/>
    <x v="0"/>
    <m/>
    <x v="884"/>
    <x v="81"/>
    <x v="9"/>
    <s v="Birmingham"/>
    <s v="P003"/>
    <x v="19"/>
    <x v="5"/>
    <n v="2"/>
    <n v="69"/>
    <n v="37"/>
    <n v="0.15"/>
    <n v="117.3"/>
    <n v="74"/>
    <n v="43.3"/>
    <s v="['Bank Transfer' 'Credit Card' 'PayPal' ... 'Credit Card' 'Bank Transfer'_x000a_ 'Apple Pay']"/>
    <x v="1"/>
  </r>
  <r>
    <s v="O00027"/>
    <d v="2024-04-20T00:00:00"/>
    <x v="3"/>
    <x v="0"/>
    <m/>
    <x v="997"/>
    <x v="230"/>
    <x v="2"/>
    <s v="London"/>
    <s v="P017"/>
    <x v="10"/>
    <x v="4"/>
    <n v="2"/>
    <n v="58"/>
    <n v="25"/>
    <n v="0.1"/>
    <n v="104.4"/>
    <n v="50"/>
    <n v="54.4"/>
    <s v="['Bank Transfer' 'Credit Card' 'PayPal' ... 'Credit Card' 'Bank Transfer'_x000a_ 'Apple Pay']"/>
    <x v="0"/>
  </r>
  <r>
    <s v="O00048"/>
    <d v="2024-04-20T00:00:00"/>
    <x v="3"/>
    <x v="0"/>
    <m/>
    <x v="998"/>
    <x v="118"/>
    <x v="10"/>
    <s v="Cambridge"/>
    <s v="P012"/>
    <x v="14"/>
    <x v="1"/>
    <n v="1"/>
    <n v="85"/>
    <n v="44"/>
    <n v="0.1"/>
    <n v="76.5"/>
    <n v="44"/>
    <n v="32.5"/>
    <s v="['Bank Transfer' 'Credit Card' 'PayPal' ... 'Credit Card' 'Bank Transfer'_x000a_ 'Apple Pay']"/>
    <x v="0"/>
  </r>
  <r>
    <s v="O00286"/>
    <d v="2024-04-20T00:00:00"/>
    <x v="3"/>
    <x v="0"/>
    <m/>
    <x v="999"/>
    <x v="442"/>
    <x v="1"/>
    <s v="Liverpool"/>
    <s v="P021"/>
    <x v="21"/>
    <x v="2"/>
    <n v="2"/>
    <n v="28"/>
    <n v="13"/>
    <n v="0.15"/>
    <n v="47.6"/>
    <n v="26"/>
    <n v="21.6"/>
    <s v="['Bank Transfer' 'Credit Card' 'PayPal' ... 'Credit Card' 'Bank Transfer'_x000a_ 'Apple Pay']"/>
    <x v="0"/>
  </r>
  <r>
    <s v="O00368"/>
    <d v="2024-04-20T00:00:00"/>
    <x v="3"/>
    <x v="0"/>
    <m/>
    <x v="1000"/>
    <x v="236"/>
    <x v="0"/>
    <s v="Derby"/>
    <s v="P009"/>
    <x v="1"/>
    <x v="1"/>
    <n v="3"/>
    <n v="95"/>
    <n v="54"/>
    <n v="0.05"/>
    <n v="270.75"/>
    <n v="162"/>
    <n v="108.75"/>
    <s v="['Bank Transfer' 'Credit Card' 'PayPal' ... 'Credit Card' 'Bank Transfer'_x000a_ 'Apple Pay']"/>
    <x v="0"/>
  </r>
  <r>
    <s v="O00535"/>
    <d v="2024-04-20T00:00:00"/>
    <x v="3"/>
    <x v="0"/>
    <m/>
    <x v="1001"/>
    <x v="26"/>
    <x v="0"/>
    <s v="Leicester"/>
    <s v="P016"/>
    <x v="4"/>
    <x v="0"/>
    <n v="3"/>
    <n v="78"/>
    <n v="39"/>
    <n v="0"/>
    <n v="234"/>
    <n v="117"/>
    <n v="117"/>
    <s v="['Bank Transfer' 'Credit Card' 'PayPal' ... 'Credit Card' 'Bank Transfer'_x000a_ 'Apple Pay']"/>
    <x v="0"/>
  </r>
  <r>
    <s v="O00903"/>
    <d v="2024-04-20T00:00:00"/>
    <x v="3"/>
    <x v="0"/>
    <m/>
    <x v="465"/>
    <x v="95"/>
    <x v="0"/>
    <s v="Derby"/>
    <s v="P004"/>
    <x v="22"/>
    <x v="5"/>
    <n v="1"/>
    <n v="55"/>
    <n v="27"/>
    <n v="0.1"/>
    <n v="49.5"/>
    <n v="27"/>
    <n v="22.5"/>
    <s v="['Bank Transfer' 'Credit Card' 'PayPal' ... 'Credit Card' 'Bank Transfer'_x000a_ 'Apple Pay']"/>
    <x v="1"/>
  </r>
  <r>
    <s v="O01013"/>
    <d v="2024-04-20T00:00:00"/>
    <x v="3"/>
    <x v="0"/>
    <m/>
    <x v="589"/>
    <x v="372"/>
    <x v="10"/>
    <s v="Cambridge"/>
    <s v="P014"/>
    <x v="17"/>
    <x v="0"/>
    <n v="1"/>
    <n v="25"/>
    <n v="11"/>
    <n v="0"/>
    <n v="25"/>
    <n v="11"/>
    <n v="14"/>
    <s v="['Bank Transfer' 'Credit Card' 'PayPal' ... 'Credit Card' 'Bank Transfer'_x000a_ 'Apple Pay']"/>
    <x v="1"/>
  </r>
  <r>
    <s v="O01136"/>
    <d v="2024-04-20T00:00:00"/>
    <x v="3"/>
    <x v="0"/>
    <m/>
    <x v="1002"/>
    <x v="263"/>
    <x v="7"/>
    <s v="Glasgow"/>
    <s v="P006"/>
    <x v="16"/>
    <x v="3"/>
    <n v="4"/>
    <n v="99"/>
    <n v="58"/>
    <n v="0.1"/>
    <n v="356.4"/>
    <n v="232"/>
    <n v="124.4"/>
    <s v="['Bank Transfer' 'Credit Card' 'PayPal' ... 'Credit Card' 'Bank Transfer'_x000a_ 'Apple Pay']"/>
    <x v="0"/>
  </r>
  <r>
    <s v="O01243"/>
    <d v="2024-04-20T00:00:00"/>
    <x v="3"/>
    <x v="0"/>
    <m/>
    <x v="677"/>
    <x v="253"/>
    <x v="7"/>
    <s v="Edinburgh"/>
    <s v="P001"/>
    <x v="9"/>
    <x v="5"/>
    <n v="1"/>
    <n v="89"/>
    <n v="48"/>
    <n v="0.05"/>
    <n v="84.55"/>
    <n v="48"/>
    <n v="36.549999999999997"/>
    <s v="['Bank Transfer' 'Credit Card' 'PayPal' ... 'Credit Card' 'Bank Transfer'_x000a_ 'Apple Pay']"/>
    <x v="1"/>
  </r>
  <r>
    <s v="O01922"/>
    <d v="2024-04-20T00:00:00"/>
    <x v="3"/>
    <x v="0"/>
    <m/>
    <x v="767"/>
    <x v="329"/>
    <x v="2"/>
    <s v="London"/>
    <s v="P001"/>
    <x v="9"/>
    <x v="5"/>
    <n v="2"/>
    <n v="89"/>
    <n v="48"/>
    <n v="0.05"/>
    <n v="169.1"/>
    <n v="96"/>
    <n v="73.099999999999994"/>
    <s v="['Bank Transfer' 'Credit Card' 'PayPal' ... 'Credit Card' 'Bank Transfer'_x000a_ 'Apple Pay']"/>
    <x v="1"/>
  </r>
  <r>
    <s v="O01936"/>
    <d v="2024-04-20T00:00:00"/>
    <x v="3"/>
    <x v="0"/>
    <m/>
    <x v="1003"/>
    <x v="348"/>
    <x v="11"/>
    <s v="Wrexham"/>
    <s v="P021"/>
    <x v="21"/>
    <x v="2"/>
    <n v="2"/>
    <n v="28"/>
    <n v="13"/>
    <n v="0.2"/>
    <n v="44.8"/>
    <n v="26"/>
    <n v="18.8"/>
    <s v="['Bank Transfer' 'Credit Card' 'PayPal' ... 'Credit Card' 'Bank Transfer'_x000a_ 'Apple Pay']"/>
    <x v="0"/>
  </r>
  <r>
    <s v="O02616"/>
    <d v="2024-04-20T00:00:00"/>
    <x v="3"/>
    <x v="0"/>
    <m/>
    <x v="802"/>
    <x v="141"/>
    <x v="4"/>
    <s v="York"/>
    <s v="P015"/>
    <x v="12"/>
    <x v="0"/>
    <n v="1"/>
    <n v="65"/>
    <n v="32"/>
    <n v="0.1"/>
    <n v="58.5"/>
    <n v="32"/>
    <n v="26.5"/>
    <s v="['Bank Transfer' 'Credit Card' 'PayPal' ... 'Credit Card' 'Bank Transfer'_x000a_ 'Apple Pay']"/>
    <x v="1"/>
  </r>
  <r>
    <s v="O04375"/>
    <d v="2024-04-20T00:00:00"/>
    <x v="3"/>
    <x v="0"/>
    <m/>
    <x v="883"/>
    <x v="330"/>
    <x v="2"/>
    <s v="London"/>
    <s v="P009"/>
    <x v="1"/>
    <x v="1"/>
    <n v="1"/>
    <n v="95"/>
    <n v="54"/>
    <n v="0.1"/>
    <n v="85.5"/>
    <n v="54"/>
    <n v="31.5"/>
    <s v="['Bank Transfer' 'Credit Card' 'PayPal' ... 'Credit Card' 'Bank Transfer'_x000a_ 'Apple Pay']"/>
    <x v="1"/>
  </r>
  <r>
    <s v="O04388"/>
    <d v="2024-04-20T00:00:00"/>
    <x v="3"/>
    <x v="0"/>
    <m/>
    <x v="1004"/>
    <x v="209"/>
    <x v="4"/>
    <s v="York"/>
    <s v="P014"/>
    <x v="17"/>
    <x v="0"/>
    <n v="2"/>
    <n v="25"/>
    <n v="11"/>
    <n v="0.1"/>
    <n v="45"/>
    <n v="22"/>
    <n v="23"/>
    <s v="['Bank Transfer' 'Credit Card' 'PayPal' ... 'Credit Card' 'Bank Transfer'_x000a_ 'Apple Pay']"/>
    <x v="0"/>
  </r>
  <r>
    <s v="O04654"/>
    <d v="2024-04-20T00:00:00"/>
    <x v="3"/>
    <x v="0"/>
    <m/>
    <x v="725"/>
    <x v="88"/>
    <x v="3"/>
    <s v="Brighton"/>
    <s v="P006"/>
    <x v="16"/>
    <x v="3"/>
    <n v="2"/>
    <n v="99"/>
    <n v="58"/>
    <n v="0.1"/>
    <n v="178.2"/>
    <n v="116"/>
    <n v="62.2"/>
    <s v="['Bank Transfer' 'Credit Card' 'PayPal' ... 'Credit Card' 'Bank Transfer'_x000a_ 'Apple Pay']"/>
    <x v="1"/>
  </r>
  <r>
    <s v="O05774"/>
    <d v="2024-04-20T00:00:00"/>
    <x v="3"/>
    <x v="0"/>
    <m/>
    <x v="893"/>
    <x v="256"/>
    <x v="3"/>
    <s v="Reading"/>
    <s v="P006"/>
    <x v="16"/>
    <x v="3"/>
    <n v="2"/>
    <n v="99"/>
    <n v="58"/>
    <n v="0.15"/>
    <n v="168.3"/>
    <n v="116"/>
    <n v="52.3"/>
    <s v="['Bank Transfer' 'Credit Card' 'PayPal' ... 'Credit Card' 'Bank Transfer'_x000a_ 'Apple Pay']"/>
    <x v="1"/>
  </r>
  <r>
    <s v="O06064"/>
    <d v="2024-04-20T00:00:00"/>
    <x v="3"/>
    <x v="0"/>
    <m/>
    <x v="251"/>
    <x v="206"/>
    <x v="2"/>
    <s v="London"/>
    <s v="P024"/>
    <x v="11"/>
    <x v="2"/>
    <n v="1"/>
    <n v="24"/>
    <n v="10"/>
    <n v="0.1"/>
    <n v="21.6"/>
    <n v="10"/>
    <n v="11.6"/>
    <s v="['Bank Transfer' 'Credit Card' 'PayPal' ... 'Credit Card' 'Bank Transfer'_x000a_ 'Apple Pay']"/>
    <x v="1"/>
  </r>
  <r>
    <s v="O06591"/>
    <d v="2024-04-20T00:00:00"/>
    <x v="3"/>
    <x v="0"/>
    <m/>
    <x v="6"/>
    <x v="6"/>
    <x v="5"/>
    <s v="Derry"/>
    <s v="P013"/>
    <x v="0"/>
    <x v="0"/>
    <n v="3"/>
    <n v="120"/>
    <n v="63"/>
    <n v="0.1"/>
    <n v="324"/>
    <n v="189"/>
    <n v="135"/>
    <s v="['Bank Transfer' 'Credit Card' 'PayPal' ... 'Credit Card' 'Bank Transfer'_x000a_ 'Apple Pay']"/>
    <x v="1"/>
  </r>
  <r>
    <s v="O06637"/>
    <d v="2024-04-20T00:00:00"/>
    <x v="3"/>
    <x v="0"/>
    <m/>
    <x v="837"/>
    <x v="189"/>
    <x v="2"/>
    <s v="London"/>
    <s v="P015"/>
    <x v="12"/>
    <x v="0"/>
    <n v="2"/>
    <n v="65"/>
    <n v="32"/>
    <n v="0.05"/>
    <n v="123.5"/>
    <n v="64"/>
    <n v="59.5"/>
    <s v="['Bank Transfer' 'Credit Card' 'PayPal' ... 'Credit Card' 'Bank Transfer'_x000a_ 'Apple Pay']"/>
    <x v="1"/>
  </r>
  <r>
    <s v="O09244"/>
    <d v="2024-04-20T00:00:00"/>
    <x v="3"/>
    <x v="0"/>
    <m/>
    <x v="1005"/>
    <x v="202"/>
    <x v="7"/>
    <s v="Edinburgh"/>
    <s v="P012"/>
    <x v="14"/>
    <x v="1"/>
    <n v="1"/>
    <n v="85"/>
    <n v="44"/>
    <n v="0"/>
    <n v="85"/>
    <n v="44"/>
    <n v="41"/>
    <s v="['Bank Transfer' 'Credit Card' 'PayPal' ... 'Credit Card' 'Bank Transfer'_x000a_ 'Apple Pay']"/>
    <x v="0"/>
  </r>
  <r>
    <s v="O00003"/>
    <d v="2024-04-21T00:00:00"/>
    <x v="3"/>
    <x v="0"/>
    <m/>
    <x v="1006"/>
    <x v="424"/>
    <x v="11"/>
    <s v="Cardiff"/>
    <s v="P023"/>
    <x v="2"/>
    <x v="2"/>
    <n v="2"/>
    <n v="42"/>
    <n v="20"/>
    <n v="0.15"/>
    <n v="71.400000000000006"/>
    <n v="40"/>
    <n v="31.4"/>
    <s v="['Bank Transfer' 'Credit Card' 'PayPal' ... 'Credit Card' 'Bank Transfer'_x000a_ 'Apple Pay']"/>
    <x v="0"/>
  </r>
  <r>
    <s v="O00685"/>
    <d v="2024-04-21T00:00:00"/>
    <x v="3"/>
    <x v="0"/>
    <m/>
    <x v="1007"/>
    <x v="257"/>
    <x v="3"/>
    <s v="Guildford"/>
    <s v="P012"/>
    <x v="14"/>
    <x v="1"/>
    <n v="3"/>
    <n v="85"/>
    <n v="44"/>
    <n v="0.15"/>
    <n v="216.75"/>
    <n v="132"/>
    <n v="84.75"/>
    <s v="['Bank Transfer' 'Credit Card' 'PayPal' ... 'Credit Card' 'Bank Transfer'_x000a_ 'Apple Pay']"/>
    <x v="0"/>
  </r>
  <r>
    <s v="O00975"/>
    <d v="2024-04-21T00:00:00"/>
    <x v="3"/>
    <x v="0"/>
    <m/>
    <x v="373"/>
    <x v="272"/>
    <x v="9"/>
    <s v="Birmingham"/>
    <s v="P009"/>
    <x v="1"/>
    <x v="1"/>
    <n v="3"/>
    <n v="95"/>
    <n v="54"/>
    <n v="0"/>
    <n v="285"/>
    <n v="162"/>
    <n v="123"/>
    <s v="['Bank Transfer' 'Credit Card' 'PayPal' ... 'Credit Card' 'Bank Transfer'_x000a_ 'Apple Pay']"/>
    <x v="1"/>
  </r>
  <r>
    <s v="O01562"/>
    <d v="2024-04-21T00:00:00"/>
    <x v="3"/>
    <x v="0"/>
    <m/>
    <x v="882"/>
    <x v="112"/>
    <x v="3"/>
    <s v="Oxford"/>
    <s v="P015"/>
    <x v="12"/>
    <x v="0"/>
    <n v="1"/>
    <n v="65"/>
    <n v="32"/>
    <n v="0.1"/>
    <n v="58.5"/>
    <n v="32"/>
    <n v="26.5"/>
    <s v="['Bank Transfer' 'Credit Card' 'PayPal' ... 'Credit Card' 'Bank Transfer'_x000a_ 'Apple Pay']"/>
    <x v="1"/>
  </r>
  <r>
    <s v="O01568"/>
    <d v="2024-04-21T00:00:00"/>
    <x v="3"/>
    <x v="0"/>
    <m/>
    <x v="1008"/>
    <x v="324"/>
    <x v="6"/>
    <s v="Bath"/>
    <s v="P021"/>
    <x v="21"/>
    <x v="2"/>
    <n v="2"/>
    <n v="28"/>
    <n v="13"/>
    <n v="0.05"/>
    <n v="53.2"/>
    <n v="26"/>
    <n v="27.2"/>
    <s v="['Bank Transfer' 'Credit Card' 'PayPal' ... 'Credit Card' 'Bank Transfer'_x000a_ 'Apple Pay']"/>
    <x v="0"/>
  </r>
  <r>
    <s v="O01895"/>
    <d v="2024-04-21T00:00:00"/>
    <x v="3"/>
    <x v="0"/>
    <m/>
    <x v="1009"/>
    <x v="449"/>
    <x v="2"/>
    <s v="London"/>
    <s v="P004"/>
    <x v="22"/>
    <x v="5"/>
    <n v="1"/>
    <n v="55"/>
    <n v="27"/>
    <n v="0.1"/>
    <n v="49.5"/>
    <n v="27"/>
    <n v="22.5"/>
    <s v="['Bank Transfer' 'Credit Card' 'PayPal' ... 'Credit Card' 'Bank Transfer'_x000a_ 'Apple Pay']"/>
    <x v="0"/>
  </r>
  <r>
    <s v="O02276"/>
    <d v="2024-04-21T00:00:00"/>
    <x v="3"/>
    <x v="0"/>
    <m/>
    <x v="117"/>
    <x v="110"/>
    <x v="1"/>
    <s v="Liverpool"/>
    <s v="P017"/>
    <x v="10"/>
    <x v="4"/>
    <n v="3"/>
    <n v="58"/>
    <n v="25"/>
    <n v="0.05"/>
    <n v="165.3"/>
    <n v="75"/>
    <n v="90.3"/>
    <s v="['Bank Transfer' 'Credit Card' 'PayPal' ... 'Credit Card' 'Bank Transfer'_x000a_ 'Apple Pay']"/>
    <x v="1"/>
  </r>
  <r>
    <s v="O02706"/>
    <d v="2024-04-21T00:00:00"/>
    <x v="3"/>
    <x v="0"/>
    <m/>
    <x v="6"/>
    <x v="6"/>
    <x v="5"/>
    <s v="Derry"/>
    <s v="P003"/>
    <x v="19"/>
    <x v="5"/>
    <n v="1"/>
    <n v="69"/>
    <n v="37"/>
    <n v="0.1"/>
    <n v="62.1"/>
    <n v="37"/>
    <n v="25.1"/>
    <s v="['Bank Transfer' 'Credit Card' 'PayPal' ... 'Credit Card' 'Bank Transfer'_x000a_ 'Apple Pay']"/>
    <x v="1"/>
  </r>
  <r>
    <s v="O02863"/>
    <d v="2024-04-21T00:00:00"/>
    <x v="3"/>
    <x v="0"/>
    <m/>
    <x v="446"/>
    <x v="316"/>
    <x v="1"/>
    <s v="Liverpool"/>
    <s v="P019"/>
    <x v="20"/>
    <x v="4"/>
    <n v="2"/>
    <n v="85"/>
    <n v="41"/>
    <n v="0.1"/>
    <n v="153"/>
    <n v="82"/>
    <n v="71"/>
    <s v="['Bank Transfer' 'Credit Card' 'PayPal' ... 'Credit Card' 'Bank Transfer'_x000a_ 'Apple Pay']"/>
    <x v="1"/>
  </r>
  <r>
    <s v="O03822"/>
    <d v="2024-04-21T00:00:00"/>
    <x v="3"/>
    <x v="0"/>
    <m/>
    <x v="328"/>
    <x v="249"/>
    <x v="2"/>
    <s v="London"/>
    <s v="P016"/>
    <x v="4"/>
    <x v="0"/>
    <n v="1"/>
    <n v="78"/>
    <n v="39"/>
    <n v="0.05"/>
    <n v="74.099999999999994"/>
    <n v="39"/>
    <n v="35.1"/>
    <s v="['Bank Transfer' 'Credit Card' 'PayPal' ... 'Credit Card' 'Bank Transfer'_x000a_ 'Apple Pay']"/>
    <x v="1"/>
  </r>
  <r>
    <s v="O04959"/>
    <d v="2024-04-21T00:00:00"/>
    <x v="3"/>
    <x v="0"/>
    <m/>
    <x v="1010"/>
    <x v="497"/>
    <x v="6"/>
    <s v="Bath"/>
    <s v="P019"/>
    <x v="20"/>
    <x v="4"/>
    <n v="2"/>
    <n v="85"/>
    <n v="41"/>
    <n v="0"/>
    <n v="170"/>
    <n v="82"/>
    <n v="88"/>
    <s v="['Bank Transfer' 'Credit Card' 'PayPal' ... 'Credit Card' 'Bank Transfer'_x000a_ 'Apple Pay']"/>
    <x v="0"/>
  </r>
  <r>
    <s v="O06768"/>
    <d v="2024-04-21T00:00:00"/>
    <x v="3"/>
    <x v="0"/>
    <m/>
    <x v="326"/>
    <x v="247"/>
    <x v="10"/>
    <s v="Colchester"/>
    <s v="P020"/>
    <x v="23"/>
    <x v="4"/>
    <n v="1"/>
    <n v="72"/>
    <n v="34"/>
    <n v="0.15"/>
    <n v="61.2"/>
    <n v="34"/>
    <n v="27.2"/>
    <s v="['Bank Transfer' 'Credit Card' 'PayPal' ... 'Credit Card' 'Bank Transfer'_x000a_ 'Apple Pay']"/>
    <x v="1"/>
  </r>
  <r>
    <s v="O06801"/>
    <d v="2024-04-21T00:00:00"/>
    <x v="3"/>
    <x v="0"/>
    <m/>
    <x v="729"/>
    <x v="136"/>
    <x v="3"/>
    <s v="Brighton"/>
    <s v="P013"/>
    <x v="0"/>
    <x v="0"/>
    <n v="4"/>
    <n v="120"/>
    <n v="63"/>
    <n v="0"/>
    <n v="480"/>
    <n v="252"/>
    <n v="228"/>
    <s v="['Bank Transfer' 'Credit Card' 'PayPal' ... 'Credit Card' 'Bank Transfer'_x000a_ 'Apple Pay']"/>
    <x v="1"/>
  </r>
  <r>
    <s v="O08166"/>
    <d v="2024-04-21T00:00:00"/>
    <x v="3"/>
    <x v="0"/>
    <m/>
    <x v="379"/>
    <x v="277"/>
    <x v="5"/>
    <s v="Derry"/>
    <s v="P018"/>
    <x v="5"/>
    <x v="4"/>
    <n v="1"/>
    <n v="45"/>
    <n v="19"/>
    <n v="0.1"/>
    <n v="40.5"/>
    <n v="19"/>
    <n v="21.5"/>
    <s v="['Bank Transfer' 'Credit Card' 'PayPal' ... 'Credit Card' 'Bank Transfer'_x000a_ 'Apple Pay']"/>
    <x v="1"/>
  </r>
  <r>
    <s v="O08344"/>
    <d v="2024-04-21T00:00:00"/>
    <x v="3"/>
    <x v="0"/>
    <m/>
    <x v="1011"/>
    <x v="373"/>
    <x v="0"/>
    <s v="Leicester"/>
    <s v="P002"/>
    <x v="15"/>
    <x v="5"/>
    <n v="1"/>
    <n v="149"/>
    <n v="91"/>
    <n v="0.1"/>
    <n v="134.1"/>
    <n v="91"/>
    <n v="43.1"/>
    <s v="['Bank Transfer' 'Credit Card' 'PayPal' ... 'Credit Card' 'Bank Transfer'_x000a_ 'Apple Pay']"/>
    <x v="0"/>
  </r>
  <r>
    <s v="O09053"/>
    <d v="2024-04-21T00:00:00"/>
    <x v="3"/>
    <x v="0"/>
    <m/>
    <x v="159"/>
    <x v="142"/>
    <x v="11"/>
    <s v="Newport"/>
    <s v="P012"/>
    <x v="14"/>
    <x v="1"/>
    <n v="3"/>
    <n v="85"/>
    <n v="44"/>
    <n v="0.05"/>
    <n v="242.25"/>
    <n v="132"/>
    <n v="110.25"/>
    <s v="['Bank Transfer' 'Credit Card' 'PayPal' ... 'Credit Card' 'Bank Transfer'_x000a_ 'Apple Pay']"/>
    <x v="1"/>
  </r>
  <r>
    <s v="O09730"/>
    <d v="2024-04-21T00:00:00"/>
    <x v="3"/>
    <x v="0"/>
    <m/>
    <x v="1012"/>
    <x v="158"/>
    <x v="2"/>
    <s v="London"/>
    <s v="P006"/>
    <x v="16"/>
    <x v="3"/>
    <n v="2"/>
    <n v="99"/>
    <n v="58"/>
    <n v="0.05"/>
    <n v="188.1"/>
    <n v="116"/>
    <n v="72.099999999999994"/>
    <s v="['Bank Transfer' 'Credit Card' 'PayPal' ... 'Credit Card' 'Bank Transfer'_x000a_ 'Apple Pay']"/>
    <x v="0"/>
  </r>
  <r>
    <s v="O00246"/>
    <d v="2024-04-22T00:00:00"/>
    <x v="3"/>
    <x v="0"/>
    <m/>
    <x v="1013"/>
    <x v="33"/>
    <x v="3"/>
    <s v="Oxford"/>
    <s v="P001"/>
    <x v="9"/>
    <x v="5"/>
    <n v="4"/>
    <n v="89"/>
    <n v="48"/>
    <n v="0.1"/>
    <n v="320.39999999999998"/>
    <n v="192"/>
    <n v="128.4"/>
    <s v="['Bank Transfer' 'Credit Card' 'PayPal' ... 'Credit Card' 'Bank Transfer'_x000a_ 'Apple Pay']"/>
    <x v="0"/>
  </r>
  <r>
    <s v="O00816"/>
    <d v="2024-04-22T00:00:00"/>
    <x v="3"/>
    <x v="0"/>
    <m/>
    <x v="1014"/>
    <x v="332"/>
    <x v="4"/>
    <s v="Leeds"/>
    <s v="P018"/>
    <x v="5"/>
    <x v="4"/>
    <n v="1"/>
    <n v="45"/>
    <n v="19"/>
    <n v="0.1"/>
    <n v="40.5"/>
    <n v="19"/>
    <n v="21.5"/>
    <s v="['Bank Transfer' 'Credit Card' 'PayPal' ... 'Credit Card' 'Bank Transfer'_x000a_ 'Apple Pay']"/>
    <x v="0"/>
  </r>
  <r>
    <s v="O01689"/>
    <d v="2024-04-22T00:00:00"/>
    <x v="3"/>
    <x v="0"/>
    <m/>
    <x v="1015"/>
    <x v="498"/>
    <x v="2"/>
    <s v="London"/>
    <s v="P003"/>
    <x v="19"/>
    <x v="5"/>
    <n v="2"/>
    <n v="69"/>
    <n v="37"/>
    <n v="0"/>
    <n v="138"/>
    <n v="74"/>
    <n v="64"/>
    <s v="['Bank Transfer' 'Credit Card' 'PayPal' ... 'Credit Card' 'Bank Transfer'_x000a_ 'Apple Pay']"/>
    <x v="0"/>
  </r>
  <r>
    <s v="O02032"/>
    <d v="2024-04-22T00:00:00"/>
    <x v="3"/>
    <x v="0"/>
    <m/>
    <x v="983"/>
    <x v="471"/>
    <x v="2"/>
    <s v="London"/>
    <s v="P009"/>
    <x v="1"/>
    <x v="1"/>
    <n v="2"/>
    <n v="95"/>
    <n v="54"/>
    <n v="0.1"/>
    <n v="171"/>
    <n v="108"/>
    <n v="63"/>
    <s v="['Bank Transfer' 'Credit Card' 'PayPal' ... 'Credit Card' 'Bank Transfer'_x000a_ 'Apple Pay']"/>
    <x v="1"/>
  </r>
  <r>
    <s v="O04338"/>
    <d v="2024-04-22T00:00:00"/>
    <x v="3"/>
    <x v="0"/>
    <m/>
    <x v="1016"/>
    <x v="248"/>
    <x v="2"/>
    <s v="London"/>
    <s v="P009"/>
    <x v="1"/>
    <x v="1"/>
    <n v="2"/>
    <n v="95"/>
    <n v="54"/>
    <n v="0.1"/>
    <n v="171"/>
    <n v="108"/>
    <n v="63"/>
    <s v="['Bank Transfer' 'Credit Card' 'PayPal' ... 'Credit Card' 'Bank Transfer'_x000a_ 'Apple Pay']"/>
    <x v="0"/>
  </r>
  <r>
    <s v="O05139"/>
    <d v="2024-04-22T00:00:00"/>
    <x v="3"/>
    <x v="0"/>
    <m/>
    <x v="1000"/>
    <x v="236"/>
    <x v="0"/>
    <s v="Derby"/>
    <s v="P021"/>
    <x v="21"/>
    <x v="2"/>
    <n v="1"/>
    <n v="28"/>
    <n v="13"/>
    <n v="0.1"/>
    <n v="25.2"/>
    <n v="13"/>
    <n v="12.2"/>
    <s v="['Bank Transfer' 'Credit Card' 'PayPal' ... 'Credit Card' 'Bank Transfer'_x000a_ 'Apple Pay']"/>
    <x v="1"/>
  </r>
  <r>
    <s v="O06323"/>
    <d v="2024-04-22T00:00:00"/>
    <x v="3"/>
    <x v="0"/>
    <m/>
    <x v="292"/>
    <x v="232"/>
    <x v="9"/>
    <s v="Worcester"/>
    <s v="P020"/>
    <x v="23"/>
    <x v="4"/>
    <n v="1"/>
    <n v="72"/>
    <n v="34"/>
    <n v="0.1"/>
    <n v="64.8"/>
    <n v="34"/>
    <n v="30.8"/>
    <s v="['Bank Transfer' 'Credit Card' 'PayPal' ... 'Credit Card' 'Bank Transfer'_x000a_ 'Apple Pay']"/>
    <x v="1"/>
  </r>
  <r>
    <s v="O07147"/>
    <d v="2024-04-22T00:00:00"/>
    <x v="3"/>
    <x v="0"/>
    <m/>
    <x v="57"/>
    <x v="54"/>
    <x v="1"/>
    <s v="Manchester"/>
    <s v="P020"/>
    <x v="23"/>
    <x v="4"/>
    <n v="5"/>
    <n v="72"/>
    <n v="34"/>
    <n v="0.05"/>
    <n v="342"/>
    <n v="170"/>
    <n v="172"/>
    <s v="['Bank Transfer' 'Credit Card' 'PayPal' ... 'Credit Card' 'Bank Transfer'_x000a_ 'Apple Pay']"/>
    <x v="1"/>
  </r>
  <r>
    <s v="O08516"/>
    <d v="2024-04-22T00:00:00"/>
    <x v="3"/>
    <x v="0"/>
    <m/>
    <x v="18"/>
    <x v="18"/>
    <x v="1"/>
    <s v="Liverpool"/>
    <s v="P016"/>
    <x v="4"/>
    <x v="0"/>
    <n v="2"/>
    <n v="78"/>
    <n v="39"/>
    <n v="0.05"/>
    <n v="148.19999999999999"/>
    <n v="78"/>
    <n v="70.2"/>
    <s v="['Bank Transfer' 'Credit Card' 'PayPal' ... 'Credit Card' 'Bank Transfer'_x000a_ 'Apple Pay']"/>
    <x v="1"/>
  </r>
  <r>
    <s v="O00834"/>
    <d v="2024-04-23T00:00:00"/>
    <x v="3"/>
    <x v="0"/>
    <m/>
    <x v="1017"/>
    <x v="100"/>
    <x v="11"/>
    <s v="Cardiff"/>
    <s v="P020"/>
    <x v="23"/>
    <x v="4"/>
    <n v="1"/>
    <n v="72"/>
    <n v="34"/>
    <n v="0.1"/>
    <n v="64.8"/>
    <n v="34"/>
    <n v="30.8"/>
    <s v="['Bank Transfer' 'Credit Card' 'PayPal' ... 'Credit Card' 'Bank Transfer'_x000a_ 'Apple Pay']"/>
    <x v="0"/>
  </r>
  <r>
    <s v="O01324"/>
    <d v="2024-04-23T00:00:00"/>
    <x v="3"/>
    <x v="0"/>
    <m/>
    <x v="1018"/>
    <x v="68"/>
    <x v="3"/>
    <s v="Guildford"/>
    <s v="P022"/>
    <x v="8"/>
    <x v="2"/>
    <n v="1"/>
    <n v="35"/>
    <n v="16"/>
    <n v="0.15"/>
    <n v="29.75"/>
    <n v="16"/>
    <n v="13.75"/>
    <s v="['Bank Transfer' 'Credit Card' 'PayPal' ... 'Credit Card' 'Bank Transfer'_x000a_ 'Apple Pay']"/>
    <x v="0"/>
  </r>
  <r>
    <s v="O01445"/>
    <d v="2024-04-23T00:00:00"/>
    <x v="3"/>
    <x v="0"/>
    <m/>
    <x v="266"/>
    <x v="217"/>
    <x v="5"/>
    <s v="Derry"/>
    <s v="P021"/>
    <x v="21"/>
    <x v="2"/>
    <n v="2"/>
    <n v="28"/>
    <n v="13"/>
    <n v="0.05"/>
    <n v="53.2"/>
    <n v="26"/>
    <n v="27.2"/>
    <s v="['Bank Transfer' 'Credit Card' 'PayPal' ... 'Credit Card' 'Bank Transfer'_x000a_ 'Apple Pay']"/>
    <x v="1"/>
  </r>
  <r>
    <s v="O01462"/>
    <d v="2024-04-23T00:00:00"/>
    <x v="3"/>
    <x v="0"/>
    <m/>
    <x v="1019"/>
    <x v="128"/>
    <x v="4"/>
    <s v="Leeds"/>
    <s v="P017"/>
    <x v="10"/>
    <x v="4"/>
    <n v="1"/>
    <n v="58"/>
    <n v="25"/>
    <n v="0.05"/>
    <n v="55.1"/>
    <n v="25"/>
    <n v="30.1"/>
    <s v="['Bank Transfer' 'Credit Card' 'PayPal' ... 'Credit Card' 'Bank Transfer'_x000a_ 'Apple Pay']"/>
    <x v="0"/>
  </r>
  <r>
    <s v="O02132"/>
    <d v="2024-04-23T00:00:00"/>
    <x v="3"/>
    <x v="0"/>
    <m/>
    <x v="847"/>
    <x v="351"/>
    <x v="4"/>
    <s v="Leeds"/>
    <s v="P021"/>
    <x v="21"/>
    <x v="2"/>
    <n v="2"/>
    <n v="28"/>
    <n v="13"/>
    <n v="0.1"/>
    <n v="50.4"/>
    <n v="26"/>
    <n v="24.4"/>
    <s v="['Bank Transfer' 'Credit Card' 'PayPal' ... 'Credit Card' 'Bank Transfer'_x000a_ 'Apple Pay']"/>
    <x v="1"/>
  </r>
  <r>
    <s v="O02965"/>
    <d v="2024-04-23T00:00:00"/>
    <x v="3"/>
    <x v="0"/>
    <m/>
    <x v="675"/>
    <x v="87"/>
    <x v="11"/>
    <s v="Cardiff"/>
    <s v="P020"/>
    <x v="23"/>
    <x v="4"/>
    <n v="1"/>
    <n v="72"/>
    <n v="34"/>
    <n v="0"/>
    <n v="72"/>
    <n v="34"/>
    <n v="38"/>
    <s v="['Bank Transfer' 'Credit Card' 'PayPal' ... 'Credit Card' 'Bank Transfer'_x000a_ 'Apple Pay']"/>
    <x v="1"/>
  </r>
  <r>
    <s v="O03256"/>
    <d v="2024-04-23T00:00:00"/>
    <x v="3"/>
    <x v="0"/>
    <m/>
    <x v="271"/>
    <x v="43"/>
    <x v="2"/>
    <s v="London"/>
    <s v="P015"/>
    <x v="12"/>
    <x v="0"/>
    <n v="2"/>
    <n v="65"/>
    <n v="32"/>
    <n v="0"/>
    <n v="130"/>
    <n v="64"/>
    <n v="66"/>
    <s v="['Bank Transfer' 'Credit Card' 'PayPal' ... 'Credit Card' 'Bank Transfer'_x000a_ 'Apple Pay']"/>
    <x v="1"/>
  </r>
  <r>
    <s v="O03445"/>
    <d v="2024-04-23T00:00:00"/>
    <x v="3"/>
    <x v="0"/>
    <m/>
    <x v="938"/>
    <x v="332"/>
    <x v="4"/>
    <s v="Hull"/>
    <s v="P018"/>
    <x v="5"/>
    <x v="4"/>
    <n v="3"/>
    <n v="45"/>
    <n v="19"/>
    <n v="0.05"/>
    <n v="128.25"/>
    <n v="57"/>
    <n v="71.25"/>
    <s v="['Bank Transfer' 'Credit Card' 'PayPal' ... 'Credit Card' 'Bank Transfer'_x000a_ 'Apple Pay']"/>
    <x v="1"/>
  </r>
  <r>
    <s v="O04993"/>
    <d v="2024-04-23T00:00:00"/>
    <x v="3"/>
    <x v="0"/>
    <m/>
    <x v="756"/>
    <x v="201"/>
    <x v="7"/>
    <s v="Glasgow"/>
    <s v="P022"/>
    <x v="8"/>
    <x v="2"/>
    <n v="1"/>
    <n v="35"/>
    <n v="16"/>
    <n v="0.1"/>
    <n v="31.5"/>
    <n v="16"/>
    <n v="15.5"/>
    <s v="['Bank Transfer' 'Credit Card' 'PayPal' ... 'Credit Card' 'Bank Transfer'_x000a_ 'Apple Pay']"/>
    <x v="1"/>
  </r>
  <r>
    <s v="O07358"/>
    <d v="2024-04-23T00:00:00"/>
    <x v="3"/>
    <x v="0"/>
    <m/>
    <x v="650"/>
    <x v="164"/>
    <x v="3"/>
    <s v="Oxford"/>
    <s v="P001"/>
    <x v="9"/>
    <x v="5"/>
    <n v="1"/>
    <n v="89"/>
    <n v="48"/>
    <n v="0"/>
    <n v="89"/>
    <n v="48"/>
    <n v="41"/>
    <s v="['Bank Transfer' 'Credit Card' 'PayPal' ... 'Credit Card' 'Bank Transfer'_x000a_ 'Apple Pay']"/>
    <x v="1"/>
  </r>
  <r>
    <s v="O07927"/>
    <d v="2024-04-23T00:00:00"/>
    <x v="3"/>
    <x v="0"/>
    <m/>
    <x v="1020"/>
    <x v="141"/>
    <x v="2"/>
    <s v="London"/>
    <s v="P003"/>
    <x v="19"/>
    <x v="5"/>
    <n v="1"/>
    <n v="69"/>
    <n v="37"/>
    <n v="0.15"/>
    <n v="58.65"/>
    <n v="37"/>
    <n v="21.65"/>
    <s v="['Bank Transfer' 'Credit Card' 'PayPal' ... 'Credit Card' 'Bank Transfer'_x000a_ 'Apple Pay']"/>
    <x v="0"/>
  </r>
  <r>
    <s v="O08430"/>
    <d v="2024-04-23T00:00:00"/>
    <x v="3"/>
    <x v="0"/>
    <m/>
    <x v="191"/>
    <x v="153"/>
    <x v="3"/>
    <s v="Reading"/>
    <s v="P023"/>
    <x v="2"/>
    <x v="2"/>
    <n v="3"/>
    <n v="42"/>
    <n v="20"/>
    <n v="0.05"/>
    <n v="119.7"/>
    <n v="60"/>
    <n v="59.7"/>
    <s v="['Bank Transfer' 'Credit Card' 'PayPal' ... 'Credit Card' 'Bank Transfer'_x000a_ 'Apple Pay']"/>
    <x v="1"/>
  </r>
  <r>
    <s v="O09588"/>
    <d v="2024-04-23T00:00:00"/>
    <x v="3"/>
    <x v="0"/>
    <m/>
    <x v="822"/>
    <x v="449"/>
    <x v="3"/>
    <s v="Reading"/>
    <s v="P011"/>
    <x v="6"/>
    <x v="1"/>
    <n v="1"/>
    <n v="79"/>
    <n v="42"/>
    <n v="0"/>
    <n v="79"/>
    <n v="42"/>
    <n v="37"/>
    <s v="['Bank Transfer' 'Credit Card' 'PayPal' ... 'Credit Card' 'Bank Transfer'_x000a_ 'Apple Pay']"/>
    <x v="1"/>
  </r>
  <r>
    <s v="O09832"/>
    <d v="2024-04-23T00:00:00"/>
    <x v="3"/>
    <x v="0"/>
    <m/>
    <x v="165"/>
    <x v="147"/>
    <x v="10"/>
    <s v="Ipswich"/>
    <s v="P012"/>
    <x v="14"/>
    <x v="1"/>
    <n v="5"/>
    <n v="85"/>
    <n v="44"/>
    <n v="0.05"/>
    <n v="403.75"/>
    <n v="220"/>
    <n v="183.75"/>
    <s v="['Bank Transfer' 'Credit Card' 'PayPal' ... 'Credit Card' 'Bank Transfer'_x000a_ 'Apple Pay']"/>
    <x v="1"/>
  </r>
  <r>
    <s v="O00108"/>
    <d v="2024-04-24T00:00:00"/>
    <x v="3"/>
    <x v="0"/>
    <m/>
    <x v="671"/>
    <x v="7"/>
    <x v="3"/>
    <s v="Brighton"/>
    <s v="P017"/>
    <x v="10"/>
    <x v="4"/>
    <n v="2"/>
    <n v="58"/>
    <n v="25"/>
    <n v="0.1"/>
    <n v="104.4"/>
    <n v="50"/>
    <n v="54.4"/>
    <s v="['Bank Transfer' 'Credit Card' 'PayPal' ... 'Credit Card' 'Bank Transfer'_x000a_ 'Apple Pay']"/>
    <x v="1"/>
  </r>
  <r>
    <s v="O00180"/>
    <d v="2024-04-24T00:00:00"/>
    <x v="3"/>
    <x v="0"/>
    <m/>
    <x v="791"/>
    <x v="197"/>
    <x v="9"/>
    <s v="Wolverhampton"/>
    <s v="P001"/>
    <x v="9"/>
    <x v="5"/>
    <n v="2"/>
    <n v="89"/>
    <n v="48"/>
    <n v="0.05"/>
    <n v="169.1"/>
    <n v="96"/>
    <n v="73.099999999999994"/>
    <s v="['Bank Transfer' 'Credit Card' 'PayPal' ... 'Credit Card' 'Bank Transfer'_x000a_ 'Apple Pay']"/>
    <x v="1"/>
  </r>
  <r>
    <s v="O01794"/>
    <d v="2024-04-24T00:00:00"/>
    <x v="3"/>
    <x v="0"/>
    <m/>
    <x v="291"/>
    <x v="132"/>
    <x v="4"/>
    <s v="Sheffield"/>
    <s v="P005"/>
    <x v="3"/>
    <x v="3"/>
    <n v="1"/>
    <n v="119"/>
    <n v="72"/>
    <n v="0"/>
    <n v="119"/>
    <n v="72"/>
    <n v="47"/>
    <s v="['Bank Transfer' 'Credit Card' 'PayPal' ... 'Credit Card' 'Bank Transfer'_x000a_ 'Apple Pay']"/>
    <x v="1"/>
  </r>
  <r>
    <s v="O02555"/>
    <d v="2024-04-24T00:00:00"/>
    <x v="3"/>
    <x v="0"/>
    <m/>
    <x v="123"/>
    <x v="112"/>
    <x v="4"/>
    <s v="Leeds"/>
    <s v="P024"/>
    <x v="11"/>
    <x v="2"/>
    <n v="2"/>
    <n v="24"/>
    <n v="10"/>
    <n v="0"/>
    <n v="48"/>
    <n v="20"/>
    <n v="28"/>
    <s v="['Bank Transfer' 'Credit Card' 'PayPal' ... 'Credit Card' 'Bank Transfer'_x000a_ 'Apple Pay']"/>
    <x v="1"/>
  </r>
  <r>
    <s v="O03241"/>
    <d v="2024-04-24T00:00:00"/>
    <x v="3"/>
    <x v="0"/>
    <m/>
    <x v="68"/>
    <x v="65"/>
    <x v="0"/>
    <s v="Leicester"/>
    <s v="P020"/>
    <x v="23"/>
    <x v="4"/>
    <n v="3"/>
    <n v="72"/>
    <n v="34"/>
    <n v="0"/>
    <n v="216"/>
    <n v="102"/>
    <n v="114"/>
    <s v="['Bank Transfer' 'Credit Card' 'PayPal' ... 'Credit Card' 'Bank Transfer'_x000a_ 'Apple Pay']"/>
    <x v="1"/>
  </r>
  <r>
    <s v="O03582"/>
    <d v="2024-04-24T00:00:00"/>
    <x v="3"/>
    <x v="0"/>
    <m/>
    <x v="1021"/>
    <x v="437"/>
    <x v="0"/>
    <s v="Derby"/>
    <s v="P009"/>
    <x v="1"/>
    <x v="1"/>
    <n v="2"/>
    <n v="95"/>
    <n v="54"/>
    <n v="0"/>
    <n v="190"/>
    <n v="108"/>
    <n v="82"/>
    <s v="['Bank Transfer' 'Credit Card' 'PayPal' ... 'Credit Card' 'Bank Transfer'_x000a_ 'Apple Pay']"/>
    <x v="0"/>
  </r>
  <r>
    <s v="O04867"/>
    <d v="2024-04-24T00:00:00"/>
    <x v="3"/>
    <x v="0"/>
    <m/>
    <x v="207"/>
    <x v="178"/>
    <x v="11"/>
    <s v="Swansea"/>
    <s v="P008"/>
    <x v="13"/>
    <x v="3"/>
    <n v="2"/>
    <n v="249"/>
    <n v="168"/>
    <n v="0.15"/>
    <n v="423.3"/>
    <n v="336"/>
    <n v="87.3"/>
    <s v="['Bank Transfer' 'Credit Card' 'PayPal' ... 'Credit Card' 'Bank Transfer'_x000a_ 'Apple Pay']"/>
    <x v="1"/>
  </r>
  <r>
    <s v="O05540"/>
    <d v="2024-04-24T00:00:00"/>
    <x v="3"/>
    <x v="0"/>
    <m/>
    <x v="269"/>
    <x v="219"/>
    <x v="9"/>
    <s v="Birmingham"/>
    <s v="P004"/>
    <x v="22"/>
    <x v="5"/>
    <n v="1"/>
    <n v="55"/>
    <n v="27"/>
    <n v="0"/>
    <n v="55"/>
    <n v="27"/>
    <n v="28"/>
    <s v="['Bank Transfer' 'Credit Card' 'PayPal' ... 'Credit Card' 'Bank Transfer'_x000a_ 'Apple Pay']"/>
    <x v="1"/>
  </r>
  <r>
    <s v="O05899"/>
    <d v="2024-04-24T00:00:00"/>
    <x v="3"/>
    <x v="0"/>
    <m/>
    <x v="832"/>
    <x v="26"/>
    <x v="1"/>
    <s v="Preston"/>
    <s v="P009"/>
    <x v="1"/>
    <x v="1"/>
    <n v="2"/>
    <n v="95"/>
    <n v="54"/>
    <n v="0.05"/>
    <n v="180.5"/>
    <n v="108"/>
    <n v="72.5"/>
    <s v="['Bank Transfer' 'Credit Card' 'PayPal' ... 'Credit Card' 'Bank Transfer'_x000a_ 'Apple Pay']"/>
    <x v="1"/>
  </r>
  <r>
    <s v="O05945"/>
    <d v="2024-04-24T00:00:00"/>
    <x v="3"/>
    <x v="0"/>
    <m/>
    <x v="644"/>
    <x v="242"/>
    <x v="7"/>
    <s v="Glasgow"/>
    <s v="P024"/>
    <x v="11"/>
    <x v="2"/>
    <n v="1"/>
    <n v="24"/>
    <n v="10"/>
    <n v="0.05"/>
    <n v="22.8"/>
    <n v="10"/>
    <n v="12.8"/>
    <s v="['Bank Transfer' 'Credit Card' 'PayPal' ... 'Credit Card' 'Bank Transfer'_x000a_ 'Apple Pay']"/>
    <x v="1"/>
  </r>
  <r>
    <s v="O07946"/>
    <d v="2024-04-24T00:00:00"/>
    <x v="3"/>
    <x v="0"/>
    <m/>
    <x v="312"/>
    <x v="65"/>
    <x v="9"/>
    <s v="Wolverhampton"/>
    <s v="P002"/>
    <x v="15"/>
    <x v="5"/>
    <n v="3"/>
    <n v="149"/>
    <n v="91"/>
    <n v="0.05"/>
    <n v="424.65"/>
    <n v="273"/>
    <n v="151.65"/>
    <s v="['Bank Transfer' 'Credit Card' 'PayPal' ... 'Credit Card' 'Bank Transfer'_x000a_ 'Apple Pay']"/>
    <x v="1"/>
  </r>
  <r>
    <s v="O08948"/>
    <d v="2024-04-24T00:00:00"/>
    <x v="3"/>
    <x v="0"/>
    <m/>
    <x v="379"/>
    <x v="277"/>
    <x v="5"/>
    <s v="Derry"/>
    <s v="P003"/>
    <x v="19"/>
    <x v="5"/>
    <n v="1"/>
    <n v="69"/>
    <n v="37"/>
    <n v="0.15"/>
    <n v="58.65"/>
    <n v="37"/>
    <n v="21.65"/>
    <s v="['Bank Transfer' 'Credit Card' 'PayPal' ... 'Credit Card' 'Bank Transfer'_x000a_ 'Apple Pay']"/>
    <x v="1"/>
  </r>
  <r>
    <s v="O09281"/>
    <d v="2024-04-24T00:00:00"/>
    <x v="3"/>
    <x v="0"/>
    <m/>
    <x v="1022"/>
    <x v="484"/>
    <x v="4"/>
    <s v="Sheffield"/>
    <s v="P021"/>
    <x v="21"/>
    <x v="2"/>
    <n v="2"/>
    <n v="28"/>
    <n v="13"/>
    <n v="0.1"/>
    <n v="50.4"/>
    <n v="26"/>
    <n v="24.4"/>
    <s v="['Bank Transfer' 'Credit Card' 'PayPal' ... 'Credit Card' 'Bank Transfer'_x000a_ 'Apple Pay']"/>
    <x v="0"/>
  </r>
  <r>
    <s v="O09472"/>
    <d v="2024-04-24T00:00:00"/>
    <x v="3"/>
    <x v="0"/>
    <m/>
    <x v="32"/>
    <x v="31"/>
    <x v="4"/>
    <s v="Leeds"/>
    <s v="P023"/>
    <x v="2"/>
    <x v="2"/>
    <n v="1"/>
    <n v="42"/>
    <n v="20"/>
    <n v="0.1"/>
    <n v="37.799999999999997"/>
    <n v="20"/>
    <n v="17.8"/>
    <s v="['Bank Transfer' 'Credit Card' 'PayPal' ... 'Credit Card' 'Bank Transfer'_x000a_ 'Apple Pay']"/>
    <x v="1"/>
  </r>
  <r>
    <s v="O01489"/>
    <d v="2024-04-25T00:00:00"/>
    <x v="3"/>
    <x v="0"/>
    <m/>
    <x v="1003"/>
    <x v="348"/>
    <x v="11"/>
    <s v="Wrexham"/>
    <s v="P014"/>
    <x v="17"/>
    <x v="0"/>
    <n v="1"/>
    <n v="25"/>
    <n v="11"/>
    <n v="0"/>
    <n v="25"/>
    <n v="11"/>
    <n v="14"/>
    <s v="['Bank Transfer' 'Credit Card' 'PayPal' ... 'Credit Card' 'Bank Transfer'_x000a_ 'Apple Pay']"/>
    <x v="1"/>
  </r>
  <r>
    <s v="O02173"/>
    <d v="2024-04-25T00:00:00"/>
    <x v="3"/>
    <x v="0"/>
    <m/>
    <x v="365"/>
    <x v="15"/>
    <x v="1"/>
    <s v="Liverpool"/>
    <s v="P012"/>
    <x v="14"/>
    <x v="1"/>
    <n v="1"/>
    <n v="85"/>
    <n v="44"/>
    <n v="0"/>
    <n v="85"/>
    <n v="44"/>
    <n v="41"/>
    <s v="['Bank Transfer' 'Credit Card' 'PayPal' ... 'Credit Card' 'Bank Transfer'_x000a_ 'Apple Pay']"/>
    <x v="1"/>
  </r>
  <r>
    <s v="O02877"/>
    <d v="2024-04-25T00:00:00"/>
    <x v="3"/>
    <x v="0"/>
    <m/>
    <x v="322"/>
    <x v="12"/>
    <x v="10"/>
    <s v="Norwich"/>
    <s v="P002"/>
    <x v="15"/>
    <x v="5"/>
    <n v="3"/>
    <n v="149"/>
    <n v="91"/>
    <n v="0.1"/>
    <n v="402.3"/>
    <n v="273"/>
    <n v="129.30000000000001"/>
    <s v="['Bank Transfer' 'Credit Card' 'PayPal' ... 'Credit Card' 'Bank Transfer'_x000a_ 'Apple Pay']"/>
    <x v="1"/>
  </r>
  <r>
    <s v="O03354"/>
    <d v="2024-04-25T00:00:00"/>
    <x v="3"/>
    <x v="0"/>
    <m/>
    <x v="1023"/>
    <x v="156"/>
    <x v="7"/>
    <m/>
    <s v="P005"/>
    <x v="3"/>
    <x v="3"/>
    <n v="2"/>
    <n v="119"/>
    <n v="72"/>
    <n v="0.05"/>
    <n v="226.1"/>
    <n v="144"/>
    <n v="82.1"/>
    <s v="['Bank Transfer' 'Credit Card' 'PayPal' ... 'Credit Card' 'Bank Transfer'_x000a_ 'Apple Pay']"/>
    <x v="0"/>
  </r>
  <r>
    <s v="O03987"/>
    <d v="2024-04-25T00:00:00"/>
    <x v="3"/>
    <x v="0"/>
    <m/>
    <x v="667"/>
    <x v="225"/>
    <x v="2"/>
    <s v="London"/>
    <s v="P001"/>
    <x v="9"/>
    <x v="5"/>
    <n v="1"/>
    <n v="89"/>
    <n v="48"/>
    <n v="0.15"/>
    <n v="75.650000000000006"/>
    <n v="48"/>
    <n v="27.65"/>
    <s v="['Bank Transfer' 'Credit Card' 'PayPal' ... 'Credit Card' 'Bank Transfer'_x000a_ 'Apple Pay']"/>
    <x v="1"/>
  </r>
  <r>
    <s v="O04382"/>
    <d v="2024-04-25T00:00:00"/>
    <x v="3"/>
    <x v="0"/>
    <m/>
    <x v="1024"/>
    <x v="499"/>
    <x v="2"/>
    <s v="London"/>
    <s v="P011"/>
    <x v="6"/>
    <x v="1"/>
    <n v="3"/>
    <n v="79"/>
    <n v="42"/>
    <n v="0.1"/>
    <n v="213.3"/>
    <n v="126"/>
    <n v="87.3"/>
    <s v="['Bank Transfer' 'Credit Card' 'PayPal' ... 'Credit Card' 'Bank Transfer'_x000a_ 'Apple Pay']"/>
    <x v="0"/>
  </r>
  <r>
    <s v="O04513"/>
    <d v="2024-04-25T00:00:00"/>
    <x v="3"/>
    <x v="0"/>
    <m/>
    <x v="1025"/>
    <x v="271"/>
    <x v="9"/>
    <s v="Worcester"/>
    <s v="P008"/>
    <x v="13"/>
    <x v="3"/>
    <n v="2"/>
    <n v="249"/>
    <n v="168"/>
    <n v="0.1"/>
    <n v="448.2"/>
    <n v="336"/>
    <n v="112.2"/>
    <s v="['Bank Transfer' 'Credit Card' 'PayPal' ... 'Credit Card' 'Bank Transfer'_x000a_ 'Apple Pay']"/>
    <x v="0"/>
  </r>
  <r>
    <s v="O05990"/>
    <d v="2024-04-25T00:00:00"/>
    <x v="3"/>
    <x v="0"/>
    <m/>
    <x v="631"/>
    <x v="388"/>
    <x v="10"/>
    <s v="Ipswich"/>
    <s v="P020"/>
    <x v="23"/>
    <x v="4"/>
    <n v="1"/>
    <n v="72"/>
    <n v="34"/>
    <n v="0.1"/>
    <n v="64.8"/>
    <n v="34"/>
    <n v="30.8"/>
    <s v="['Bank Transfer' 'Credit Card' 'PayPal' ... 'Credit Card' 'Bank Transfer'_x000a_ 'Apple Pay']"/>
    <x v="1"/>
  </r>
  <r>
    <s v="O06425"/>
    <d v="2024-04-25T00:00:00"/>
    <x v="3"/>
    <x v="0"/>
    <m/>
    <x v="830"/>
    <x v="114"/>
    <x v="2"/>
    <s v="London"/>
    <s v="P017"/>
    <x v="10"/>
    <x v="4"/>
    <n v="1"/>
    <n v="58"/>
    <n v="25"/>
    <n v="0.1"/>
    <n v="52.2"/>
    <n v="25"/>
    <n v="27.2"/>
    <s v="['Bank Transfer' 'Credit Card' 'PayPal' ... 'Credit Card' 'Bank Transfer'_x000a_ 'Apple Pay']"/>
    <x v="1"/>
  </r>
  <r>
    <s v="O06804"/>
    <d v="2024-04-25T00:00:00"/>
    <x v="3"/>
    <x v="0"/>
    <m/>
    <x v="832"/>
    <x v="26"/>
    <x v="1"/>
    <s v="Preston"/>
    <s v="P021"/>
    <x v="21"/>
    <x v="2"/>
    <n v="2"/>
    <n v="28"/>
    <n v="13"/>
    <n v="0.1"/>
    <n v="50.4"/>
    <n v="26"/>
    <n v="24.4"/>
    <s v="['Bank Transfer' 'Credit Card' 'PayPal' ... 'Credit Card' 'Bank Transfer'_x000a_ 'Apple Pay']"/>
    <x v="1"/>
  </r>
  <r>
    <s v="O07264"/>
    <d v="2024-04-25T00:00:00"/>
    <x v="3"/>
    <x v="0"/>
    <m/>
    <x v="1026"/>
    <x v="25"/>
    <x v="6"/>
    <s v="Exeter"/>
    <s v="P016"/>
    <x v="4"/>
    <x v="0"/>
    <n v="2"/>
    <n v="78"/>
    <n v="39"/>
    <n v="0"/>
    <n v="156"/>
    <n v="78"/>
    <n v="78"/>
    <s v="['Bank Transfer' 'Credit Card' 'PayPal' ... 'Credit Card' 'Bank Transfer'_x000a_ 'Apple Pay']"/>
    <x v="0"/>
  </r>
  <r>
    <s v="O07377"/>
    <d v="2024-04-25T00:00:00"/>
    <x v="3"/>
    <x v="0"/>
    <m/>
    <x v="808"/>
    <x v="445"/>
    <x v="5"/>
    <s v="Belfast"/>
    <s v="P008"/>
    <x v="13"/>
    <x v="3"/>
    <n v="1"/>
    <n v="249"/>
    <n v="168"/>
    <n v="0.05"/>
    <n v="236.55"/>
    <n v="168"/>
    <n v="68.55"/>
    <s v="['Bank Transfer' 'Credit Card' 'PayPal' ... 'Credit Card' 'Bank Transfer'_x000a_ 'Apple Pay']"/>
    <x v="1"/>
  </r>
  <r>
    <s v="O07633"/>
    <d v="2024-04-25T00:00:00"/>
    <x v="3"/>
    <x v="0"/>
    <m/>
    <x v="1027"/>
    <x v="500"/>
    <x v="3"/>
    <s v="Reading"/>
    <s v="P014"/>
    <x v="17"/>
    <x v="0"/>
    <n v="1"/>
    <n v="25"/>
    <n v="11"/>
    <n v="0"/>
    <n v="25"/>
    <n v="11"/>
    <n v="14"/>
    <s v="['Bank Transfer' 'Credit Card' 'PayPal' ... 'Credit Card' 'Bank Transfer'_x000a_ 'Apple Pay']"/>
    <x v="0"/>
  </r>
  <r>
    <s v="O08033"/>
    <d v="2024-04-25T00:00:00"/>
    <x v="3"/>
    <x v="0"/>
    <m/>
    <x v="77"/>
    <x v="73"/>
    <x v="5"/>
    <s v="Newry"/>
    <s v="P023"/>
    <x v="2"/>
    <x v="2"/>
    <n v="2"/>
    <n v="42"/>
    <n v="20"/>
    <n v="0"/>
    <n v="84"/>
    <n v="40"/>
    <n v="44"/>
    <s v="['Bank Transfer' 'Credit Card' 'PayPal' ... 'Credit Card' 'Bank Transfer'_x000a_ 'Apple Pay']"/>
    <x v="1"/>
  </r>
  <r>
    <s v="O00616"/>
    <d v="2024-04-26T00:00:00"/>
    <x v="3"/>
    <x v="0"/>
    <m/>
    <x v="837"/>
    <x v="189"/>
    <x v="2"/>
    <s v="London"/>
    <s v="P005"/>
    <x v="3"/>
    <x v="3"/>
    <n v="1"/>
    <n v="119"/>
    <n v="72"/>
    <n v="0.1"/>
    <n v="107.1"/>
    <n v="72"/>
    <n v="35.1"/>
    <s v="['Bank Transfer' 'Credit Card' 'PayPal' ... 'Credit Card' 'Bank Transfer'_x000a_ 'Apple Pay']"/>
    <x v="1"/>
  </r>
  <r>
    <s v="O02627"/>
    <d v="2024-04-26T00:00:00"/>
    <x v="3"/>
    <x v="0"/>
    <m/>
    <x v="101"/>
    <x v="94"/>
    <x v="10"/>
    <s v="Norwich"/>
    <s v="P013"/>
    <x v="0"/>
    <x v="0"/>
    <n v="2"/>
    <n v="120"/>
    <n v="63"/>
    <n v="0"/>
    <n v="240"/>
    <n v="126"/>
    <n v="114"/>
    <s v="['Bank Transfer' 'Credit Card' 'PayPal' ... 'Credit Card' 'Bank Transfer'_x000a_ 'Apple Pay']"/>
    <x v="1"/>
  </r>
  <r>
    <s v="O03775"/>
    <d v="2024-04-26T00:00:00"/>
    <x v="3"/>
    <x v="0"/>
    <m/>
    <x v="829"/>
    <x v="451"/>
    <x v="3"/>
    <s v="Oxford"/>
    <s v="P011"/>
    <x v="6"/>
    <x v="1"/>
    <n v="3"/>
    <n v="79"/>
    <n v="42"/>
    <n v="0.05"/>
    <n v="225.15"/>
    <n v="126"/>
    <n v="99.15"/>
    <s v="['Bank Transfer' 'Credit Card' 'PayPal' ... 'Credit Card' 'Bank Transfer'_x000a_ 'Apple Pay']"/>
    <x v="1"/>
  </r>
  <r>
    <s v="O04333"/>
    <d v="2024-04-26T00:00:00"/>
    <x v="3"/>
    <x v="0"/>
    <m/>
    <x v="752"/>
    <x v="420"/>
    <x v="1"/>
    <s v="Preston"/>
    <s v="P001"/>
    <x v="9"/>
    <x v="5"/>
    <n v="1"/>
    <n v="89"/>
    <n v="48"/>
    <n v="0"/>
    <n v="89"/>
    <n v="48"/>
    <n v="41"/>
    <s v="['Bank Transfer' 'Credit Card' 'PayPal' ... 'Credit Card' 'Bank Transfer'_x000a_ 'Apple Pay']"/>
    <x v="1"/>
  </r>
  <r>
    <s v="O05827"/>
    <d v="2024-04-26T00:00:00"/>
    <x v="3"/>
    <x v="0"/>
    <m/>
    <x v="1028"/>
    <x v="501"/>
    <x v="2"/>
    <s v="London"/>
    <s v="P009"/>
    <x v="1"/>
    <x v="1"/>
    <n v="1"/>
    <n v="95"/>
    <n v="54"/>
    <n v="0.1"/>
    <n v="85.5"/>
    <n v="54"/>
    <n v="31.5"/>
    <s v="['Bank Transfer' 'Credit Card' 'PayPal' ... 'Credit Card' 'Bank Transfer'_x000a_ 'Apple Pay']"/>
    <x v="0"/>
  </r>
  <r>
    <s v="O06044"/>
    <d v="2024-04-26T00:00:00"/>
    <x v="3"/>
    <x v="0"/>
    <m/>
    <x v="1029"/>
    <x v="297"/>
    <x v="0"/>
    <s v="Derby"/>
    <s v="P004"/>
    <x v="22"/>
    <x v="5"/>
    <n v="1"/>
    <n v="55"/>
    <n v="27"/>
    <n v="0.1"/>
    <n v="49.5"/>
    <n v="27"/>
    <n v="22.5"/>
    <s v="['Bank Transfer' 'Credit Card' 'PayPal' ... 'Credit Card' 'Bank Transfer'_x000a_ 'Apple Pay']"/>
    <x v="0"/>
  </r>
  <r>
    <s v="O06701"/>
    <d v="2024-04-26T00:00:00"/>
    <x v="3"/>
    <x v="0"/>
    <m/>
    <x v="1030"/>
    <x v="399"/>
    <x v="2"/>
    <s v="London"/>
    <s v="P013"/>
    <x v="0"/>
    <x v="0"/>
    <n v="2"/>
    <n v="120"/>
    <n v="63"/>
    <n v="0.1"/>
    <n v="216"/>
    <n v="126"/>
    <n v="90"/>
    <s v="['Bank Transfer' 'Credit Card' 'PayPal' ... 'Credit Card' 'Bank Transfer'_x000a_ 'Apple Pay']"/>
    <x v="0"/>
  </r>
  <r>
    <s v="O06943"/>
    <d v="2024-04-26T00:00:00"/>
    <x v="3"/>
    <x v="0"/>
    <m/>
    <x v="684"/>
    <x v="404"/>
    <x v="2"/>
    <s v="London"/>
    <s v="P024"/>
    <x v="11"/>
    <x v="2"/>
    <n v="1"/>
    <n v="24"/>
    <n v="10"/>
    <n v="0.05"/>
    <n v="22.8"/>
    <n v="10"/>
    <n v="12.8"/>
    <s v="['Bank Transfer' 'Credit Card' 'PayPal' ... 'Credit Card' 'Bank Transfer'_x000a_ 'Apple Pay']"/>
    <x v="1"/>
  </r>
  <r>
    <s v="O07174"/>
    <d v="2024-04-26T00:00:00"/>
    <x v="3"/>
    <x v="0"/>
    <m/>
    <x v="46"/>
    <x v="43"/>
    <x v="2"/>
    <s v="London"/>
    <s v="P011"/>
    <x v="6"/>
    <x v="1"/>
    <n v="1"/>
    <n v="79"/>
    <n v="42"/>
    <n v="0.15"/>
    <n v="67.150000000000006"/>
    <n v="42"/>
    <n v="25.15"/>
    <s v="['Bank Transfer' 'Credit Card' 'PayPal' ... 'Credit Card' 'Bank Transfer'_x000a_ 'Apple Pay']"/>
    <x v="1"/>
  </r>
  <r>
    <s v="O07329"/>
    <d v="2024-04-26T00:00:00"/>
    <x v="3"/>
    <x v="0"/>
    <m/>
    <x v="656"/>
    <x v="393"/>
    <x v="4"/>
    <s v="Leeds"/>
    <s v="P001"/>
    <x v="9"/>
    <x v="5"/>
    <n v="5"/>
    <n v="89"/>
    <n v="48"/>
    <n v="0.05"/>
    <n v="422.75"/>
    <n v="240"/>
    <n v="182.75"/>
    <s v="['Bank Transfer' 'Credit Card' 'PayPal' ... 'Credit Card' 'Bank Transfer'_x000a_ 'Apple Pay']"/>
    <x v="1"/>
  </r>
  <r>
    <s v="O08070"/>
    <d v="2024-04-26T00:00:00"/>
    <x v="3"/>
    <x v="0"/>
    <m/>
    <x v="121"/>
    <x v="113"/>
    <x v="1"/>
    <s v="Manchester"/>
    <s v="P006"/>
    <x v="16"/>
    <x v="3"/>
    <n v="1"/>
    <n v="99"/>
    <n v="58"/>
    <n v="0.05"/>
    <n v="94.05"/>
    <n v="58"/>
    <n v="36.049999999999997"/>
    <s v="['Bank Transfer' 'Credit Card' 'PayPal' ... 'Credit Card' 'Bank Transfer'_x000a_ 'Apple Pay']"/>
    <x v="1"/>
  </r>
  <r>
    <s v="O08188"/>
    <d v="2024-04-26T00:00:00"/>
    <x v="3"/>
    <x v="0"/>
    <m/>
    <x v="1031"/>
    <x v="386"/>
    <x v="6"/>
    <s v="Bath"/>
    <s v="P018"/>
    <x v="5"/>
    <x v="4"/>
    <n v="2"/>
    <n v="45"/>
    <n v="19"/>
    <n v="0"/>
    <n v="90"/>
    <n v="38"/>
    <n v="52"/>
    <s v="['Bank Transfer' 'Credit Card' 'PayPal' ... 'Credit Card' 'Bank Transfer'_x000a_ 'Apple Pay']"/>
    <x v="0"/>
  </r>
  <r>
    <s v="O08633"/>
    <d v="2024-04-26T00:00:00"/>
    <x v="3"/>
    <x v="0"/>
    <m/>
    <x v="812"/>
    <x v="27"/>
    <x v="1"/>
    <s v="Preston"/>
    <s v="P001"/>
    <x v="9"/>
    <x v="5"/>
    <n v="5"/>
    <n v="89"/>
    <n v="48"/>
    <n v="0.1"/>
    <n v="400.5"/>
    <n v="240"/>
    <n v="160.5"/>
    <s v="['Bank Transfer' 'Credit Card' 'PayPal' ... 'Credit Card' 'Bank Transfer'_x000a_ 'Apple Pay']"/>
    <x v="1"/>
  </r>
  <r>
    <s v="O09154"/>
    <d v="2024-04-26T00:00:00"/>
    <x v="3"/>
    <x v="0"/>
    <m/>
    <x v="1032"/>
    <x v="415"/>
    <x v="10"/>
    <s v="Cambridge"/>
    <s v="P009"/>
    <x v="1"/>
    <x v="1"/>
    <n v="3"/>
    <n v="95"/>
    <n v="54"/>
    <n v="0.15"/>
    <n v="242.25"/>
    <n v="162"/>
    <n v="80.25"/>
    <s v="['Bank Transfer' 'Credit Card' 'PayPal' ... 'Credit Card' 'Bank Transfer'_x000a_ 'Apple Pay']"/>
    <x v="0"/>
  </r>
  <r>
    <s v="O09427"/>
    <d v="2024-04-26T00:00:00"/>
    <x v="3"/>
    <x v="0"/>
    <m/>
    <x v="1033"/>
    <x v="371"/>
    <x v="1"/>
    <s v="Chester"/>
    <s v="P007"/>
    <x v="7"/>
    <x v="3"/>
    <n v="2"/>
    <n v="129"/>
    <n v="78"/>
    <n v="0"/>
    <n v="258"/>
    <n v="156"/>
    <n v="102"/>
    <s v="['Bank Transfer' 'Credit Card' 'PayPal' ... 'Credit Card' 'Bank Transfer'_x000a_ 'Apple Pay']"/>
    <x v="0"/>
  </r>
  <r>
    <s v="O09451"/>
    <d v="2024-04-26T00:00:00"/>
    <x v="3"/>
    <x v="0"/>
    <m/>
    <x v="455"/>
    <x v="139"/>
    <x v="7"/>
    <s v="Edinburgh"/>
    <s v="P006"/>
    <x v="16"/>
    <x v="3"/>
    <n v="2"/>
    <n v="99"/>
    <n v="58"/>
    <n v="0.05"/>
    <n v="188.1"/>
    <n v="116"/>
    <n v="72.099999999999994"/>
    <s v="['Bank Transfer' 'Credit Card' 'PayPal' ... 'Credit Card' 'Bank Transfer'_x000a_ 'Apple Pay']"/>
    <x v="1"/>
  </r>
  <r>
    <s v="O09902"/>
    <d v="2024-04-26T00:00:00"/>
    <x v="3"/>
    <x v="0"/>
    <m/>
    <x v="349"/>
    <x v="260"/>
    <x v="2"/>
    <s v="London"/>
    <s v="P001"/>
    <x v="9"/>
    <x v="5"/>
    <n v="2"/>
    <n v="89"/>
    <n v="48"/>
    <n v="0"/>
    <n v="178"/>
    <n v="96"/>
    <n v="82"/>
    <s v="['Bank Transfer' 'Credit Card' 'PayPal' ... 'Credit Card' 'Bank Transfer'_x000a_ 'Apple Pay']"/>
    <x v="1"/>
  </r>
  <r>
    <s v="O09908"/>
    <d v="2024-04-26T00:00:00"/>
    <x v="3"/>
    <x v="0"/>
    <m/>
    <x v="207"/>
    <x v="178"/>
    <x v="11"/>
    <s v="Swansea"/>
    <s v="P005"/>
    <x v="3"/>
    <x v="3"/>
    <n v="1"/>
    <n v="119"/>
    <n v="72"/>
    <n v="0.05"/>
    <n v="113.05"/>
    <n v="72"/>
    <n v="41.05"/>
    <s v="['Bank Transfer' 'Credit Card' 'PayPal' ... 'Credit Card' 'Bank Transfer'_x000a_ 'Apple Pay']"/>
    <x v="1"/>
  </r>
  <r>
    <s v="O00316"/>
    <d v="2024-04-27T00:00:00"/>
    <x v="3"/>
    <x v="0"/>
    <m/>
    <x v="1034"/>
    <x v="117"/>
    <x v="5"/>
    <s v="Derry"/>
    <s v="P018"/>
    <x v="5"/>
    <x v="4"/>
    <n v="1"/>
    <n v="45"/>
    <n v="19"/>
    <n v="0"/>
    <n v="45"/>
    <n v="19"/>
    <n v="26"/>
    <s v="['Bank Transfer' 'Credit Card' 'PayPal' ... 'Credit Card' 'Bank Transfer'_x000a_ 'Apple Pay']"/>
    <x v="0"/>
  </r>
  <r>
    <s v="O00375"/>
    <d v="2024-04-27T00:00:00"/>
    <x v="3"/>
    <x v="0"/>
    <m/>
    <x v="1035"/>
    <x v="483"/>
    <x v="0"/>
    <s v="Nottingham"/>
    <s v="P012"/>
    <x v="14"/>
    <x v="1"/>
    <n v="3"/>
    <n v="85"/>
    <n v="44"/>
    <n v="0.05"/>
    <n v="242.25"/>
    <n v="132"/>
    <n v="110.25"/>
    <s v="['Bank Transfer' 'Credit Card' 'PayPal' ... 'Credit Card' 'Bank Transfer'_x000a_ 'Apple Pay']"/>
    <x v="0"/>
  </r>
  <r>
    <s v="O00808"/>
    <d v="2024-04-27T00:00:00"/>
    <x v="3"/>
    <x v="0"/>
    <m/>
    <x v="1001"/>
    <x v="26"/>
    <x v="0"/>
    <s v="Leicester"/>
    <s v="P012"/>
    <x v="14"/>
    <x v="1"/>
    <n v="1"/>
    <n v="85"/>
    <n v="44"/>
    <n v="0.05"/>
    <n v="80.75"/>
    <n v="44"/>
    <n v="36.75"/>
    <s v="['Bank Transfer' 'Credit Card' 'PayPal' ... 'Credit Card' 'Bank Transfer'_x000a_ 'Apple Pay']"/>
    <x v="1"/>
  </r>
  <r>
    <s v="O02248"/>
    <d v="2024-04-27T00:00:00"/>
    <x v="3"/>
    <x v="0"/>
    <m/>
    <x v="420"/>
    <x v="225"/>
    <x v="9"/>
    <s v="Wolverhampton"/>
    <s v="P023"/>
    <x v="2"/>
    <x v="2"/>
    <n v="1"/>
    <n v="42"/>
    <n v="20"/>
    <n v="0"/>
    <n v="42"/>
    <n v="20"/>
    <n v="22"/>
    <s v="['Bank Transfer' 'Credit Card' 'PayPal' ... 'Credit Card' 'Bank Transfer'_x000a_ 'Apple Pay']"/>
    <x v="1"/>
  </r>
  <r>
    <s v="O02680"/>
    <d v="2024-04-27T00:00:00"/>
    <x v="3"/>
    <x v="0"/>
    <m/>
    <x v="1036"/>
    <x v="401"/>
    <x v="7"/>
    <s v="Edinburgh"/>
    <s v="P013"/>
    <x v="0"/>
    <x v="0"/>
    <n v="1"/>
    <n v="120"/>
    <n v="63"/>
    <n v="0.05"/>
    <n v="114"/>
    <n v="63"/>
    <n v="51"/>
    <s v="['Bank Transfer' 'Credit Card' 'PayPal' ... 'Credit Card' 'Bank Transfer'_x000a_ 'Apple Pay']"/>
    <x v="0"/>
  </r>
  <r>
    <s v="O04968"/>
    <d v="2024-04-27T00:00:00"/>
    <x v="3"/>
    <x v="0"/>
    <m/>
    <x v="531"/>
    <x v="50"/>
    <x v="3"/>
    <s v="Guildford"/>
    <s v="P008"/>
    <x v="13"/>
    <x v="3"/>
    <n v="1"/>
    <n v="249"/>
    <n v="168"/>
    <n v="0.05"/>
    <n v="236.55"/>
    <n v="168"/>
    <n v="68.55"/>
    <s v="['Bank Transfer' 'Credit Card' 'PayPal' ... 'Credit Card' 'Bank Transfer'_x000a_ 'Apple Pay']"/>
    <x v="1"/>
  </r>
  <r>
    <s v="O05112"/>
    <d v="2024-04-27T00:00:00"/>
    <x v="3"/>
    <x v="0"/>
    <m/>
    <x v="406"/>
    <x v="293"/>
    <x v="11"/>
    <s v="Swansea"/>
    <s v="P001"/>
    <x v="9"/>
    <x v="5"/>
    <n v="2"/>
    <n v="89"/>
    <n v="48"/>
    <n v="0"/>
    <n v="178"/>
    <n v="96"/>
    <n v="82"/>
    <s v="['Bank Transfer' 'Credit Card' 'PayPal' ... 'Credit Card' 'Bank Transfer'_x000a_ 'Apple Pay']"/>
    <x v="1"/>
  </r>
  <r>
    <s v="O06752"/>
    <d v="2024-04-27T00:00:00"/>
    <x v="3"/>
    <x v="0"/>
    <m/>
    <x v="648"/>
    <x v="224"/>
    <x v="9"/>
    <s v="Worcester"/>
    <s v="P009"/>
    <x v="1"/>
    <x v="1"/>
    <n v="1"/>
    <n v="95"/>
    <n v="54"/>
    <n v="0.05"/>
    <n v="90.25"/>
    <n v="54"/>
    <n v="36.25"/>
    <s v="['Bank Transfer' 'Credit Card' 'PayPal' ... 'Credit Card' 'Bank Transfer'_x000a_ 'Apple Pay']"/>
    <x v="1"/>
  </r>
  <r>
    <s v="O07419"/>
    <d v="2024-04-27T00:00:00"/>
    <x v="3"/>
    <x v="0"/>
    <m/>
    <x v="127"/>
    <x v="118"/>
    <x v="7"/>
    <s v="Edinburgh"/>
    <s v="P023"/>
    <x v="2"/>
    <x v="2"/>
    <n v="1"/>
    <n v="42"/>
    <n v="20"/>
    <n v="0.2"/>
    <n v="33.6"/>
    <n v="20"/>
    <n v="13.6"/>
    <s v="['Bank Transfer' 'Credit Card' 'PayPal' ... 'Credit Card' 'Bank Transfer'_x000a_ 'Apple Pay']"/>
    <x v="1"/>
  </r>
  <r>
    <s v="O08609"/>
    <d v="2024-04-27T00:00:00"/>
    <x v="3"/>
    <x v="0"/>
    <m/>
    <x v="137"/>
    <x v="126"/>
    <x v="10"/>
    <s v="Norwich"/>
    <s v="P021"/>
    <x v="21"/>
    <x v="2"/>
    <n v="1"/>
    <n v="28"/>
    <n v="13"/>
    <n v="0.05"/>
    <n v="26.6"/>
    <n v="13"/>
    <n v="13.6"/>
    <s v="['Bank Transfer' 'Credit Card' 'PayPal' ... 'Credit Card' 'Bank Transfer'_x000a_ 'Apple Pay']"/>
    <x v="1"/>
  </r>
  <r>
    <s v="O09440"/>
    <d v="2024-04-27T00:00:00"/>
    <x v="3"/>
    <x v="0"/>
    <m/>
    <x v="1037"/>
    <x v="369"/>
    <x v="3"/>
    <s v="Guildford"/>
    <s v="P023"/>
    <x v="2"/>
    <x v="2"/>
    <n v="1"/>
    <n v="42"/>
    <n v="20"/>
    <n v="0"/>
    <n v="42"/>
    <n v="20"/>
    <n v="22"/>
    <s v="['Bank Transfer' 'Credit Card' 'PayPal' ... 'Credit Card' 'Bank Transfer'_x000a_ 'Apple Pay']"/>
    <x v="0"/>
  </r>
  <r>
    <s v="O00386"/>
    <d v="2024-04-28T00:00:00"/>
    <x v="3"/>
    <x v="0"/>
    <m/>
    <x v="1038"/>
    <x v="502"/>
    <x v="3"/>
    <s v="Guildford"/>
    <s v="P017"/>
    <x v="10"/>
    <x v="4"/>
    <n v="1"/>
    <n v="58"/>
    <n v="25"/>
    <n v="0.05"/>
    <n v="55.1"/>
    <n v="25"/>
    <n v="30.1"/>
    <s v="['Bank Transfer' 'Credit Card' 'PayPal' ... 'Credit Card' 'Bank Transfer'_x000a_ 'Apple Pay']"/>
    <x v="0"/>
  </r>
  <r>
    <s v="O00785"/>
    <d v="2024-04-28T00:00:00"/>
    <x v="3"/>
    <x v="0"/>
    <m/>
    <x v="1039"/>
    <x v="1"/>
    <x v="2"/>
    <s v="London"/>
    <s v="P008"/>
    <x v="13"/>
    <x v="3"/>
    <n v="3"/>
    <n v="249"/>
    <n v="168"/>
    <n v="0.1"/>
    <n v="672.3"/>
    <n v="504"/>
    <n v="168.3"/>
    <s v="['Bank Transfer' 'Credit Card' 'PayPal' ... 'Credit Card' 'Bank Transfer'_x000a_ 'Apple Pay']"/>
    <x v="0"/>
  </r>
  <r>
    <s v="O01665"/>
    <d v="2024-04-28T00:00:00"/>
    <x v="3"/>
    <x v="0"/>
    <m/>
    <x v="367"/>
    <x v="269"/>
    <x v="2"/>
    <s v="London"/>
    <s v="P009"/>
    <x v="1"/>
    <x v="1"/>
    <n v="3"/>
    <n v="95"/>
    <n v="54"/>
    <n v="0"/>
    <n v="285"/>
    <n v="162"/>
    <n v="123"/>
    <s v="['Bank Transfer' 'Credit Card' 'PayPal' ... 'Credit Card' 'Bank Transfer'_x000a_ 'Apple Pay']"/>
    <x v="1"/>
  </r>
  <r>
    <s v="O03006"/>
    <d v="2024-04-28T00:00:00"/>
    <x v="3"/>
    <x v="0"/>
    <m/>
    <x v="89"/>
    <x v="83"/>
    <x v="9"/>
    <s v="Birmingham"/>
    <s v="P018"/>
    <x v="5"/>
    <x v="4"/>
    <n v="1"/>
    <n v="45"/>
    <n v="19"/>
    <n v="0.05"/>
    <n v="42.75"/>
    <n v="19"/>
    <n v="23.75"/>
    <s v="['Bank Transfer' 'Credit Card' 'PayPal' ... 'Credit Card' 'Bank Transfer'_x000a_ 'Apple Pay']"/>
    <x v="1"/>
  </r>
  <r>
    <s v="O03569"/>
    <d v="2024-04-28T00:00:00"/>
    <x v="3"/>
    <x v="0"/>
    <m/>
    <x v="355"/>
    <x v="201"/>
    <x v="2"/>
    <s v="London"/>
    <s v="P021"/>
    <x v="21"/>
    <x v="2"/>
    <n v="1"/>
    <n v="28"/>
    <n v="13"/>
    <n v="0.05"/>
    <n v="26.6"/>
    <n v="13"/>
    <n v="13.6"/>
    <s v="['Bank Transfer' 'Credit Card' 'PayPal' ... 'Credit Card' 'Bank Transfer'_x000a_ 'Apple Pay']"/>
    <x v="1"/>
  </r>
  <r>
    <s v="O05337"/>
    <d v="2024-04-28T00:00:00"/>
    <x v="3"/>
    <x v="0"/>
    <m/>
    <x v="809"/>
    <x v="184"/>
    <x v="7"/>
    <s v="Dundee"/>
    <s v="P005"/>
    <x v="3"/>
    <x v="3"/>
    <n v="2"/>
    <n v="119"/>
    <n v="72"/>
    <n v="0"/>
    <n v="238"/>
    <n v="144"/>
    <n v="94"/>
    <s v="['Bank Transfer' 'Credit Card' 'PayPal' ... 'Credit Card' 'Bank Transfer'_x000a_ 'Apple Pay']"/>
    <x v="1"/>
  </r>
  <r>
    <s v="O05391"/>
    <d v="2024-04-28T00:00:00"/>
    <x v="3"/>
    <x v="0"/>
    <m/>
    <x v="514"/>
    <x v="130"/>
    <x v="0"/>
    <s v="Derby"/>
    <s v="P006"/>
    <x v="16"/>
    <x v="3"/>
    <n v="1"/>
    <n v="99"/>
    <n v="58"/>
    <n v="0.05"/>
    <n v="94.05"/>
    <n v="58"/>
    <n v="36.049999999999997"/>
    <s v="['Bank Transfer' 'Credit Card' 'PayPal' ... 'Credit Card' 'Bank Transfer'_x000a_ 'Apple Pay']"/>
    <x v="1"/>
  </r>
  <r>
    <s v="O05543"/>
    <d v="2024-04-28T00:00:00"/>
    <x v="3"/>
    <x v="0"/>
    <m/>
    <x v="849"/>
    <x v="460"/>
    <x v="4"/>
    <s v="York"/>
    <s v="P001"/>
    <x v="9"/>
    <x v="5"/>
    <n v="1"/>
    <n v="89"/>
    <n v="48"/>
    <n v="0.05"/>
    <n v="84.55"/>
    <n v="48"/>
    <n v="36.549999999999997"/>
    <s v="['Bank Transfer' 'Credit Card' 'PayPal' ... 'Credit Card' 'Bank Transfer'_x000a_ 'Apple Pay']"/>
    <x v="1"/>
  </r>
  <r>
    <s v="O06573"/>
    <d v="2024-04-28T00:00:00"/>
    <x v="3"/>
    <x v="0"/>
    <m/>
    <x v="120"/>
    <x v="112"/>
    <x v="3"/>
    <s v="Guildford"/>
    <s v="P019"/>
    <x v="20"/>
    <x v="4"/>
    <n v="1"/>
    <n v="85"/>
    <n v="41"/>
    <n v="0.05"/>
    <n v="80.75"/>
    <n v="41"/>
    <n v="39.75"/>
    <s v="['Bank Transfer' 'Credit Card' 'PayPal' ... 'Credit Card' 'Bank Transfer'_x000a_ 'Apple Pay']"/>
    <x v="1"/>
  </r>
  <r>
    <s v="O06950"/>
    <d v="2024-04-28T00:00:00"/>
    <x v="3"/>
    <x v="0"/>
    <m/>
    <x v="741"/>
    <x v="425"/>
    <x v="6"/>
    <s v="Plymouth"/>
    <s v="P022"/>
    <x v="8"/>
    <x v="2"/>
    <n v="1"/>
    <n v="35"/>
    <n v="16"/>
    <n v="0.1"/>
    <n v="31.5"/>
    <n v="16"/>
    <n v="15.5"/>
    <s v="['Bank Transfer' 'Credit Card' 'PayPal' ... 'Credit Card' 'Bank Transfer'_x000a_ 'Apple Pay']"/>
    <x v="1"/>
  </r>
  <r>
    <s v="O07112"/>
    <d v="2024-04-28T00:00:00"/>
    <x v="3"/>
    <x v="0"/>
    <m/>
    <x v="1040"/>
    <x v="134"/>
    <x v="2"/>
    <s v="London"/>
    <s v="P005"/>
    <x v="3"/>
    <x v="3"/>
    <n v="2"/>
    <n v="119"/>
    <n v="72"/>
    <n v="0"/>
    <n v="238"/>
    <n v="144"/>
    <n v="94"/>
    <s v="['Bank Transfer' 'Credit Card' 'PayPal' ... 'Credit Card' 'Bank Transfer'_x000a_ 'Apple Pay']"/>
    <x v="0"/>
  </r>
  <r>
    <s v="O08547"/>
    <d v="2024-04-28T00:00:00"/>
    <x v="3"/>
    <x v="0"/>
    <m/>
    <x v="100"/>
    <x v="93"/>
    <x v="2"/>
    <s v="London"/>
    <s v="P005"/>
    <x v="3"/>
    <x v="3"/>
    <n v="1"/>
    <n v="119"/>
    <n v="72"/>
    <n v="0.1"/>
    <n v="107.1"/>
    <n v="72"/>
    <n v="35.1"/>
    <s v="['Bank Transfer' 'Credit Card' 'PayPal' ... 'Credit Card' 'Bank Transfer'_x000a_ 'Apple Pay']"/>
    <x v="1"/>
  </r>
  <r>
    <s v="O00778"/>
    <d v="2024-04-29T00:00:00"/>
    <x v="3"/>
    <x v="0"/>
    <m/>
    <x v="625"/>
    <x v="240"/>
    <x v="11"/>
    <s v="Cardiff"/>
    <s v="P012"/>
    <x v="14"/>
    <x v="1"/>
    <n v="2"/>
    <n v="85"/>
    <n v="44"/>
    <n v="0.1"/>
    <n v="153"/>
    <n v="88"/>
    <n v="65"/>
    <s v="['Bank Transfer' 'Credit Card' 'PayPal' ... 'Credit Card' 'Bank Transfer'_x000a_ 'Apple Pay']"/>
    <x v="1"/>
  </r>
  <r>
    <s v="O01093"/>
    <d v="2024-04-29T00:00:00"/>
    <x v="3"/>
    <x v="0"/>
    <m/>
    <x v="606"/>
    <x v="379"/>
    <x v="0"/>
    <s v="Nottingham"/>
    <s v="P004"/>
    <x v="22"/>
    <x v="5"/>
    <n v="1"/>
    <n v="55"/>
    <n v="27"/>
    <n v="0.2"/>
    <n v="44"/>
    <n v="27"/>
    <n v="17"/>
    <s v="['Bank Transfer' 'Credit Card' 'PayPal' ... 'Credit Card' 'Bank Transfer'_x000a_ 'Apple Pay']"/>
    <x v="1"/>
  </r>
  <r>
    <s v="O02150"/>
    <d v="2024-04-29T00:00:00"/>
    <x v="3"/>
    <x v="0"/>
    <m/>
    <x v="189"/>
    <x v="167"/>
    <x v="8"/>
    <s v="Durham"/>
    <s v="P010"/>
    <x v="18"/>
    <x v="1"/>
    <n v="1"/>
    <n v="32"/>
    <n v="14"/>
    <n v="0"/>
    <n v="32"/>
    <n v="14"/>
    <n v="18"/>
    <s v="['Bank Transfer' 'Credit Card' 'PayPal' ... 'Credit Card' 'Bank Transfer'_x000a_ 'Apple Pay']"/>
    <x v="1"/>
  </r>
  <r>
    <s v="O03062"/>
    <d v="2024-04-29T00:00:00"/>
    <x v="3"/>
    <x v="0"/>
    <m/>
    <x v="874"/>
    <x v="245"/>
    <x v="2"/>
    <s v="London"/>
    <s v="P018"/>
    <x v="5"/>
    <x v="4"/>
    <n v="1"/>
    <n v="45"/>
    <n v="19"/>
    <n v="0"/>
    <n v="45"/>
    <n v="19"/>
    <n v="26"/>
    <s v="['Bank Transfer' 'Credit Card' 'PayPal' ... 'Credit Card' 'Bank Transfer'_x000a_ 'Apple Pay']"/>
    <x v="1"/>
  </r>
  <r>
    <s v="O03610"/>
    <d v="2024-04-29T00:00:00"/>
    <x v="3"/>
    <x v="0"/>
    <m/>
    <x v="942"/>
    <x v="199"/>
    <x v="4"/>
    <s v="Leeds"/>
    <s v="P023"/>
    <x v="2"/>
    <x v="2"/>
    <n v="3"/>
    <n v="42"/>
    <n v="20"/>
    <n v="0.1"/>
    <n v="113.4"/>
    <n v="60"/>
    <n v="53.4"/>
    <s v="['Bank Transfer' 'Credit Card' 'PayPal' ... 'Credit Card' 'Bank Transfer'_x000a_ 'Apple Pay']"/>
    <x v="1"/>
  </r>
  <r>
    <s v="O04222"/>
    <d v="2024-04-29T00:00:00"/>
    <x v="3"/>
    <x v="0"/>
    <m/>
    <x v="72"/>
    <x v="69"/>
    <x v="3"/>
    <s v="Reading"/>
    <s v="P022"/>
    <x v="8"/>
    <x v="2"/>
    <n v="1"/>
    <n v="35"/>
    <n v="16"/>
    <n v="0.1"/>
    <n v="31.5"/>
    <n v="16"/>
    <n v="15.5"/>
    <s v="['Bank Transfer' 'Credit Card' 'PayPal' ... 'Credit Card' 'Bank Transfer'_x000a_ 'Apple Pay']"/>
    <x v="1"/>
  </r>
  <r>
    <s v="O04252"/>
    <d v="2024-04-29T00:00:00"/>
    <x v="3"/>
    <x v="0"/>
    <m/>
    <x v="1041"/>
    <x v="101"/>
    <x v="3"/>
    <s v="Reading"/>
    <s v="P016"/>
    <x v="4"/>
    <x v="0"/>
    <n v="1"/>
    <n v="78"/>
    <n v="39"/>
    <n v="0"/>
    <n v="78"/>
    <n v="39"/>
    <n v="39"/>
    <s v="['Bank Transfer' 'Credit Card' 'PayPal' ... 'Credit Card' 'Bank Transfer'_x000a_ 'Apple Pay']"/>
    <x v="0"/>
  </r>
  <r>
    <s v="O06302"/>
    <d v="2024-04-29T00:00:00"/>
    <x v="3"/>
    <x v="0"/>
    <m/>
    <x v="801"/>
    <x v="401"/>
    <x v="0"/>
    <s v="Lincoln"/>
    <s v="P012"/>
    <x v="14"/>
    <x v="1"/>
    <n v="1"/>
    <n v="85"/>
    <n v="44"/>
    <n v="0"/>
    <n v="85"/>
    <n v="44"/>
    <n v="41"/>
    <s v="['Bank Transfer' 'Credit Card' 'PayPal' ... 'Credit Card' 'Bank Transfer'_x000a_ 'Apple Pay']"/>
    <x v="1"/>
  </r>
  <r>
    <s v="O07976"/>
    <d v="2024-04-29T00:00:00"/>
    <x v="3"/>
    <x v="0"/>
    <m/>
    <x v="1042"/>
    <x v="503"/>
    <x v="6"/>
    <s v="Exeter"/>
    <s v="P009"/>
    <x v="1"/>
    <x v="1"/>
    <n v="5"/>
    <n v="95"/>
    <n v="54"/>
    <n v="0.05"/>
    <n v="451.25"/>
    <n v="270"/>
    <n v="181.25"/>
    <s v="['Bank Transfer' 'Credit Card' 'PayPal' ... 'Credit Card' 'Bank Transfer'_x000a_ 'Apple Pay']"/>
    <x v="0"/>
  </r>
  <r>
    <s v="O00441"/>
    <d v="2024-04-30T00:00:00"/>
    <x v="3"/>
    <x v="0"/>
    <m/>
    <x v="46"/>
    <x v="43"/>
    <x v="2"/>
    <s v="London"/>
    <s v="P005"/>
    <x v="3"/>
    <x v="3"/>
    <n v="1"/>
    <n v="119"/>
    <n v="72"/>
    <n v="0.1"/>
    <n v="107.1"/>
    <n v="72"/>
    <n v="35.1"/>
    <s v="['Bank Transfer' 'Credit Card' 'PayPal' ... 'Credit Card' 'Bank Transfer'_x000a_ 'Apple Pay']"/>
    <x v="1"/>
  </r>
  <r>
    <s v="O01455"/>
    <d v="2024-04-30T00:00:00"/>
    <x v="3"/>
    <x v="0"/>
    <m/>
    <x v="55"/>
    <x v="52"/>
    <x v="7"/>
    <s v="Dundee"/>
    <s v="P004"/>
    <x v="22"/>
    <x v="5"/>
    <n v="1"/>
    <n v="55"/>
    <n v="27"/>
    <n v="0.15"/>
    <n v="46.75"/>
    <n v="27"/>
    <n v="19.75"/>
    <s v="['Bank Transfer' 'Credit Card' 'PayPal' ... 'Credit Card' 'Bank Transfer'_x000a_ 'Apple Pay']"/>
    <x v="1"/>
  </r>
  <r>
    <s v="O01974"/>
    <d v="2024-04-30T00:00:00"/>
    <x v="3"/>
    <x v="0"/>
    <m/>
    <x v="1043"/>
    <x v="30"/>
    <x v="1"/>
    <s v="Preston"/>
    <s v="P020"/>
    <x v="23"/>
    <x v="4"/>
    <n v="2"/>
    <n v="72"/>
    <n v="34"/>
    <n v="0.1"/>
    <n v="129.6"/>
    <n v="68"/>
    <n v="61.6"/>
    <s v="['Bank Transfer' 'Credit Card' 'PayPal' ... 'Credit Card' 'Bank Transfer'_x000a_ 'Apple Pay']"/>
    <x v="0"/>
  </r>
  <r>
    <s v="O02952"/>
    <d v="2024-04-30T00:00:00"/>
    <x v="3"/>
    <x v="0"/>
    <m/>
    <x v="397"/>
    <x v="289"/>
    <x v="7"/>
    <s v="Edinburgh"/>
    <s v="P014"/>
    <x v="17"/>
    <x v="0"/>
    <n v="1"/>
    <n v="25"/>
    <n v="11"/>
    <n v="0.05"/>
    <n v="23.75"/>
    <n v="11"/>
    <n v="12.75"/>
    <s v="['Bank Transfer' 'Credit Card' 'PayPal' ... 'Credit Card' 'Bank Transfer'_x000a_ 'Apple Pay']"/>
    <x v="1"/>
  </r>
  <r>
    <s v="O04376"/>
    <d v="2024-04-30T00:00:00"/>
    <x v="3"/>
    <x v="0"/>
    <m/>
    <x v="1044"/>
    <x v="172"/>
    <x v="9"/>
    <s v="Coventry"/>
    <s v="P002"/>
    <x v="15"/>
    <x v="5"/>
    <n v="1"/>
    <n v="149"/>
    <n v="91"/>
    <n v="0.1"/>
    <n v="134.1"/>
    <n v="91"/>
    <n v="43.1"/>
    <s v="['Bank Transfer' 'Credit Card' 'PayPal' ... 'Credit Card' 'Bank Transfer'_x000a_ 'Apple Pay']"/>
    <x v="0"/>
  </r>
  <r>
    <s v="O06203"/>
    <d v="2024-04-30T00:00:00"/>
    <x v="3"/>
    <x v="0"/>
    <m/>
    <x v="1045"/>
    <x v="312"/>
    <x v="2"/>
    <s v="London"/>
    <s v="P001"/>
    <x v="9"/>
    <x v="5"/>
    <n v="5"/>
    <n v="89"/>
    <n v="48"/>
    <n v="0.15"/>
    <n v="378.25"/>
    <n v="240"/>
    <n v="138.25"/>
    <s v="['Bank Transfer' 'Credit Card' 'PayPal' ... 'Credit Card' 'Bank Transfer'_x000a_ 'Apple Pay']"/>
    <x v="0"/>
  </r>
  <r>
    <s v="O06870"/>
    <d v="2024-04-30T00:00:00"/>
    <x v="3"/>
    <x v="0"/>
    <m/>
    <x v="929"/>
    <x v="482"/>
    <x v="7"/>
    <s v="Edinburgh"/>
    <s v="P003"/>
    <x v="19"/>
    <x v="5"/>
    <n v="3"/>
    <n v="69"/>
    <n v="37"/>
    <n v="0"/>
    <n v="207"/>
    <n v="111"/>
    <n v="96"/>
    <s v="['Bank Transfer' 'Credit Card' 'PayPal' ... 'Credit Card' 'Bank Transfer'_x000a_ 'Apple Pay']"/>
    <x v="1"/>
  </r>
  <r>
    <s v="O08333"/>
    <d v="2024-04-30T00:00:00"/>
    <x v="3"/>
    <x v="0"/>
    <m/>
    <x v="200"/>
    <x v="175"/>
    <x v="3"/>
    <s v="Oxford"/>
    <s v="P017"/>
    <x v="10"/>
    <x v="4"/>
    <n v="1"/>
    <n v="58"/>
    <n v="25"/>
    <n v="0"/>
    <n v="58"/>
    <n v="25"/>
    <n v="33"/>
    <s v="['Bank Transfer' 'Credit Card' 'PayPal' ... 'Credit Card' 'Bank Transfer'_x000a_ 'Apple Pay']"/>
    <x v="1"/>
  </r>
  <r>
    <s v="O08851"/>
    <d v="2024-04-30T00:00:00"/>
    <x v="3"/>
    <x v="0"/>
    <m/>
    <x v="1046"/>
    <x v="150"/>
    <x v="9"/>
    <s v="Coventry"/>
    <s v="P001"/>
    <x v="9"/>
    <x v="5"/>
    <n v="3"/>
    <n v="89"/>
    <n v="48"/>
    <n v="0"/>
    <n v="267"/>
    <n v="144"/>
    <n v="123"/>
    <s v="['Bank Transfer' 'Credit Card' 'PayPal' ... 'Credit Card' 'Bank Transfer'_x000a_ 'Apple Pay']"/>
    <x v="0"/>
  </r>
  <r>
    <s v="O09370"/>
    <d v="2024-04-30T00:00:00"/>
    <x v="3"/>
    <x v="0"/>
    <m/>
    <x v="1047"/>
    <x v="478"/>
    <x v="3"/>
    <s v="Oxford"/>
    <s v="P023"/>
    <x v="2"/>
    <x v="2"/>
    <n v="2"/>
    <n v="42"/>
    <n v="20"/>
    <n v="0.1"/>
    <n v="75.599999999999994"/>
    <n v="40"/>
    <n v="35.6"/>
    <s v="['Bank Transfer' 'Credit Card' 'PayPal' ... 'Credit Card' 'Bank Transfer'_x000a_ 'Apple Pay']"/>
    <x v="0"/>
  </r>
  <r>
    <s v="O00045"/>
    <d v="2024-05-01T00:00:00"/>
    <x v="4"/>
    <x v="0"/>
    <m/>
    <x v="1048"/>
    <x v="406"/>
    <x v="1"/>
    <s v="Liverpool"/>
    <s v="P020"/>
    <x v="23"/>
    <x v="4"/>
    <n v="2"/>
    <n v="72"/>
    <n v="34"/>
    <n v="0.05"/>
    <n v="136.80000000000001"/>
    <n v="68"/>
    <n v="68.8"/>
    <s v="['Bank Transfer' 'Credit Card' 'PayPal' ... 'Credit Card' 'Bank Transfer'_x000a_ 'Apple Pay']"/>
    <x v="0"/>
  </r>
  <r>
    <s v="O02375"/>
    <d v="2024-05-01T00:00:00"/>
    <x v="4"/>
    <x v="0"/>
    <m/>
    <x v="1049"/>
    <x v="504"/>
    <x v="3"/>
    <s v="Guildford"/>
    <s v="P006"/>
    <x v="16"/>
    <x v="3"/>
    <n v="3"/>
    <n v="99"/>
    <n v="58"/>
    <n v="0.05"/>
    <n v="282.14999999999998"/>
    <n v="174"/>
    <n v="108.15"/>
    <s v="['Bank Transfer' 'Credit Card' 'PayPal' ... 'Credit Card' 'Bank Transfer'_x000a_ 'Apple Pay']"/>
    <x v="0"/>
  </r>
  <r>
    <s v="O03985"/>
    <d v="2024-05-01T00:00:00"/>
    <x v="4"/>
    <x v="0"/>
    <m/>
    <x v="237"/>
    <x v="107"/>
    <x v="4"/>
    <s v="York"/>
    <s v="P019"/>
    <x v="20"/>
    <x v="4"/>
    <n v="1"/>
    <n v="85"/>
    <n v="41"/>
    <n v="0.05"/>
    <n v="80.75"/>
    <n v="41"/>
    <n v="39.75"/>
    <s v="['Bank Transfer' 'Credit Card' 'PayPal' ... 'Credit Card' 'Bank Transfer'_x000a_ 'Apple Pay']"/>
    <x v="1"/>
  </r>
  <r>
    <s v="O06431"/>
    <d v="2024-05-01T00:00:00"/>
    <x v="4"/>
    <x v="0"/>
    <m/>
    <x v="74"/>
    <x v="38"/>
    <x v="4"/>
    <s v="Leeds"/>
    <s v="P002"/>
    <x v="15"/>
    <x v="5"/>
    <n v="1"/>
    <n v="149"/>
    <n v="91"/>
    <n v="0.1"/>
    <n v="134.1"/>
    <n v="91"/>
    <n v="43.1"/>
    <s v="['Bank Transfer' 'Credit Card' 'PayPal' ... 'Credit Card' 'Bank Transfer'_x000a_ 'Apple Pay']"/>
    <x v="1"/>
  </r>
  <r>
    <s v="O06509"/>
    <d v="2024-05-01T00:00:00"/>
    <x v="4"/>
    <x v="0"/>
    <m/>
    <x v="146"/>
    <x v="133"/>
    <x v="6"/>
    <s v="Plymouth"/>
    <s v="P005"/>
    <x v="3"/>
    <x v="3"/>
    <n v="1"/>
    <n v="119"/>
    <n v="72"/>
    <n v="0.05"/>
    <n v="113.05"/>
    <n v="72"/>
    <n v="41.05"/>
    <s v="['Bank Transfer' 'Credit Card' 'PayPal' ... 'Credit Card' 'Bank Transfer'_x000a_ 'Apple Pay']"/>
    <x v="1"/>
  </r>
  <r>
    <s v="O06704"/>
    <d v="2024-05-01T00:00:00"/>
    <x v="4"/>
    <x v="0"/>
    <m/>
    <x v="102"/>
    <x v="95"/>
    <x v="10"/>
    <s v="Norwich"/>
    <s v="P010"/>
    <x v="18"/>
    <x v="1"/>
    <n v="3"/>
    <n v="32"/>
    <n v="14"/>
    <n v="0.05"/>
    <n v="91.2"/>
    <n v="42"/>
    <n v="49.2"/>
    <s v="['Bank Transfer' 'Credit Card' 'PayPal' ... 'Credit Card' 'Bank Transfer'_x000a_ 'Apple Pay']"/>
    <x v="1"/>
  </r>
  <r>
    <s v="O08714"/>
    <d v="2024-05-01T00:00:00"/>
    <x v="4"/>
    <x v="0"/>
    <m/>
    <x v="1035"/>
    <x v="483"/>
    <x v="0"/>
    <s v="Nottingham"/>
    <s v="P021"/>
    <x v="21"/>
    <x v="2"/>
    <n v="1"/>
    <n v="28"/>
    <n v="13"/>
    <n v="0.05"/>
    <n v="26.6"/>
    <n v="13"/>
    <n v="13.6"/>
    <s v="['Bank Transfer' 'Credit Card' 'PayPal' ... 'Credit Card' 'Bank Transfer'_x000a_ 'Apple Pay']"/>
    <x v="1"/>
  </r>
  <r>
    <s v="O08994"/>
    <d v="2024-05-01T00:00:00"/>
    <x v="4"/>
    <x v="0"/>
    <m/>
    <x v="951"/>
    <x v="58"/>
    <x v="2"/>
    <s v="London"/>
    <s v="P010"/>
    <x v="18"/>
    <x v="1"/>
    <n v="3"/>
    <n v="32"/>
    <n v="14"/>
    <n v="0.1"/>
    <n v="86.4"/>
    <n v="42"/>
    <n v="44.4"/>
    <s v="['Bank Transfer' 'Credit Card' 'PayPal' ... 'Credit Card' 'Bank Transfer'_x000a_ 'Apple Pay']"/>
    <x v="1"/>
  </r>
  <r>
    <s v="O01217"/>
    <d v="2024-05-02T00:00:00"/>
    <x v="4"/>
    <x v="0"/>
    <m/>
    <x v="1050"/>
    <x v="361"/>
    <x v="4"/>
    <s v="Leeds"/>
    <s v="P015"/>
    <x v="12"/>
    <x v="0"/>
    <n v="1"/>
    <n v="65"/>
    <n v="32"/>
    <n v="0.05"/>
    <n v="61.75"/>
    <n v="32"/>
    <n v="29.75"/>
    <s v="['Bank Transfer' 'Credit Card' 'PayPal' ... 'Credit Card' 'Bank Transfer'_x000a_ 'Apple Pay']"/>
    <x v="0"/>
  </r>
  <r>
    <s v="O01259"/>
    <d v="2024-05-02T00:00:00"/>
    <x v="4"/>
    <x v="0"/>
    <m/>
    <x v="1051"/>
    <x v="389"/>
    <x v="1"/>
    <s v="Manchester"/>
    <s v="P018"/>
    <x v="5"/>
    <x v="4"/>
    <n v="4"/>
    <n v="45"/>
    <n v="19"/>
    <n v="0"/>
    <n v="180"/>
    <n v="76"/>
    <n v="104"/>
    <s v="['Bank Transfer' 'Credit Card' 'PayPal' ... 'Credit Card' 'Bank Transfer'_x000a_ 'Apple Pay']"/>
    <x v="0"/>
  </r>
  <r>
    <s v="O03246"/>
    <d v="2024-05-02T00:00:00"/>
    <x v="4"/>
    <x v="0"/>
    <m/>
    <x v="1052"/>
    <x v="284"/>
    <x v="10"/>
    <s v="Colchester"/>
    <s v="P003"/>
    <x v="19"/>
    <x v="5"/>
    <n v="2"/>
    <n v="69"/>
    <n v="37"/>
    <n v="0"/>
    <n v="138"/>
    <n v="74"/>
    <n v="64"/>
    <s v="['Bank Transfer' 'Credit Card' 'PayPal' ... 'Credit Card' 'Bank Transfer'_x000a_ 'Apple Pay']"/>
    <x v="0"/>
  </r>
  <r>
    <s v="O04075"/>
    <d v="2024-05-02T00:00:00"/>
    <x v="4"/>
    <x v="0"/>
    <m/>
    <x v="273"/>
    <x v="221"/>
    <x v="3"/>
    <s v="Guildford"/>
    <s v="P009"/>
    <x v="1"/>
    <x v="1"/>
    <n v="2"/>
    <n v="95"/>
    <n v="54"/>
    <n v="0.15"/>
    <n v="161.5"/>
    <n v="108"/>
    <n v="53.5"/>
    <s v="['Bank Transfer' 'Credit Card' 'PayPal' ... 'Credit Card' 'Bank Transfer'_x000a_ 'Apple Pay']"/>
    <x v="1"/>
  </r>
  <r>
    <s v="O04256"/>
    <d v="2024-05-02T00:00:00"/>
    <x v="4"/>
    <x v="0"/>
    <m/>
    <x v="1053"/>
    <x v="306"/>
    <x v="2"/>
    <s v="London"/>
    <s v="P002"/>
    <x v="15"/>
    <x v="5"/>
    <n v="1"/>
    <n v="149"/>
    <n v="91"/>
    <n v="0.15"/>
    <n v="126.65"/>
    <n v="91"/>
    <n v="35.65"/>
    <s v="['Bank Transfer' 'Credit Card' 'PayPal' ... 'Credit Card' 'Bank Transfer'_x000a_ 'Apple Pay']"/>
    <x v="0"/>
  </r>
  <r>
    <s v="O04958"/>
    <d v="2024-05-02T00:00:00"/>
    <x v="4"/>
    <x v="0"/>
    <m/>
    <x v="1054"/>
    <x v="404"/>
    <x v="7"/>
    <s v="Glasgow"/>
    <s v="P007"/>
    <x v="7"/>
    <x v="3"/>
    <n v="3"/>
    <n v="129"/>
    <n v="78"/>
    <n v="0.1"/>
    <n v="348.3"/>
    <n v="234"/>
    <n v="114.3"/>
    <s v="['Bank Transfer' 'Credit Card' 'PayPal' ... 'Credit Card' 'Bank Transfer'_x000a_ 'Apple Pay']"/>
    <x v="0"/>
  </r>
  <r>
    <s v="O05263"/>
    <d v="2024-05-02T00:00:00"/>
    <x v="4"/>
    <x v="0"/>
    <m/>
    <x v="918"/>
    <x v="243"/>
    <x v="0"/>
    <s v="Derby"/>
    <s v="P003"/>
    <x v="19"/>
    <x v="5"/>
    <n v="1"/>
    <n v="69"/>
    <n v="37"/>
    <n v="0"/>
    <n v="69"/>
    <n v="37"/>
    <n v="32"/>
    <s v="['Bank Transfer' 'Credit Card' 'PayPal' ... 'Credit Card' 'Bank Transfer'_x000a_ 'Apple Pay']"/>
    <x v="1"/>
  </r>
  <r>
    <s v="O05802"/>
    <d v="2024-05-02T00:00:00"/>
    <x v="4"/>
    <x v="0"/>
    <m/>
    <x v="1055"/>
    <x v="255"/>
    <x v="7"/>
    <s v="Edinburgh"/>
    <s v="P010"/>
    <x v="18"/>
    <x v="1"/>
    <n v="1"/>
    <n v="32"/>
    <n v="14"/>
    <n v="0"/>
    <n v="32"/>
    <n v="14"/>
    <n v="18"/>
    <s v="['Bank Transfer' 'Credit Card' 'PayPal' ... 'Credit Card' 'Bank Transfer'_x000a_ 'Apple Pay']"/>
    <x v="0"/>
  </r>
  <r>
    <s v="O07500"/>
    <d v="2024-05-02T00:00:00"/>
    <x v="4"/>
    <x v="0"/>
    <m/>
    <x v="796"/>
    <x v="442"/>
    <x v="1"/>
    <s v="Preston"/>
    <s v="P005"/>
    <x v="3"/>
    <x v="3"/>
    <n v="1"/>
    <n v="119"/>
    <n v="72"/>
    <n v="0.15"/>
    <n v="101.15"/>
    <n v="72"/>
    <n v="29.15"/>
    <s v="['Bank Transfer' 'Credit Card' 'PayPal' ... 'Credit Card' 'Bank Transfer'_x000a_ 'Apple Pay']"/>
    <x v="1"/>
  </r>
  <r>
    <s v="O07597"/>
    <d v="2024-05-02T00:00:00"/>
    <x v="4"/>
    <x v="0"/>
    <m/>
    <x v="43"/>
    <x v="40"/>
    <x v="7"/>
    <s v="Glasgow"/>
    <s v="P009"/>
    <x v="1"/>
    <x v="1"/>
    <n v="1"/>
    <n v="95"/>
    <n v="54"/>
    <n v="0.05"/>
    <n v="90.25"/>
    <n v="54"/>
    <n v="36.25"/>
    <s v="['Bank Transfer' 'Credit Card' 'PayPal' ... 'Credit Card' 'Bank Transfer'_x000a_ 'Apple Pay']"/>
    <x v="1"/>
  </r>
  <r>
    <s v="O07956"/>
    <d v="2024-05-02T00:00:00"/>
    <x v="4"/>
    <x v="0"/>
    <m/>
    <x v="1026"/>
    <x v="25"/>
    <x v="6"/>
    <s v="Exeter"/>
    <s v="P014"/>
    <x v="17"/>
    <x v="0"/>
    <n v="1"/>
    <n v="25"/>
    <n v="11"/>
    <n v="0.05"/>
    <n v="23.75"/>
    <n v="11"/>
    <n v="12.75"/>
    <s v="['Bank Transfer' 'Credit Card' 'PayPal' ... 'Credit Card' 'Bank Transfer'_x000a_ 'Apple Pay']"/>
    <x v="1"/>
  </r>
  <r>
    <s v="O09258"/>
    <d v="2024-05-02T00:00:00"/>
    <x v="4"/>
    <x v="0"/>
    <m/>
    <x v="862"/>
    <x v="49"/>
    <x v="2"/>
    <s v="London"/>
    <s v="P013"/>
    <x v="0"/>
    <x v="0"/>
    <n v="1"/>
    <n v="120"/>
    <n v="63"/>
    <n v="0"/>
    <n v="120"/>
    <n v="63"/>
    <n v="57"/>
    <s v="['Bank Transfer' 'Credit Card' 'PayPal' ... 'Credit Card' 'Bank Transfer'_x000a_ 'Apple Pay']"/>
    <x v="1"/>
  </r>
  <r>
    <s v="O09361"/>
    <d v="2024-05-02T00:00:00"/>
    <x v="4"/>
    <x v="0"/>
    <m/>
    <x v="1056"/>
    <x v="505"/>
    <x v="4"/>
    <s v="York"/>
    <s v="P001"/>
    <x v="9"/>
    <x v="5"/>
    <n v="2"/>
    <n v="89"/>
    <n v="48"/>
    <n v="0.1"/>
    <n v="160.19999999999999"/>
    <n v="96"/>
    <n v="64.2"/>
    <s v="['Bank Transfer' 'Credit Card' 'PayPal' ... 'Credit Card' 'Bank Transfer'_x000a_ 'Apple Pay']"/>
    <x v="0"/>
  </r>
  <r>
    <s v="O00366"/>
    <d v="2024-05-03T00:00:00"/>
    <x v="4"/>
    <x v="0"/>
    <m/>
    <x v="292"/>
    <x v="232"/>
    <x v="9"/>
    <s v="Worcester"/>
    <s v="P002"/>
    <x v="15"/>
    <x v="5"/>
    <n v="3"/>
    <n v="149"/>
    <n v="91"/>
    <n v="0"/>
    <n v="447"/>
    <n v="273"/>
    <n v="174"/>
    <s v="['Bank Transfer' 'Credit Card' 'PayPal' ... 'Credit Card' 'Bank Transfer'_x000a_ 'Apple Pay']"/>
    <x v="1"/>
  </r>
  <r>
    <s v="O00838"/>
    <d v="2024-05-03T00:00:00"/>
    <x v="4"/>
    <x v="0"/>
    <m/>
    <x v="793"/>
    <x v="441"/>
    <x v="2"/>
    <s v="London"/>
    <s v="P014"/>
    <x v="17"/>
    <x v="0"/>
    <n v="1"/>
    <n v="25"/>
    <n v="11"/>
    <n v="0"/>
    <n v="25"/>
    <n v="11"/>
    <n v="14"/>
    <s v="['Bank Transfer' 'Credit Card' 'PayPal' ... 'Credit Card' 'Bank Transfer'_x000a_ 'Apple Pay']"/>
    <x v="1"/>
  </r>
  <r>
    <s v="O01810"/>
    <d v="2024-05-03T00:00:00"/>
    <x v="4"/>
    <x v="0"/>
    <m/>
    <x v="128"/>
    <x v="119"/>
    <x v="1"/>
    <s v="Chester"/>
    <s v="P005"/>
    <x v="3"/>
    <x v="3"/>
    <n v="2"/>
    <n v="119"/>
    <n v="72"/>
    <n v="0"/>
    <n v="238"/>
    <n v="144"/>
    <n v="94"/>
    <s v="['Bank Transfer' 'Credit Card' 'PayPal' ... 'Credit Card' 'Bank Transfer'_x000a_ 'Apple Pay']"/>
    <x v="1"/>
  </r>
  <r>
    <s v="O02400"/>
    <d v="2024-05-03T00:00:00"/>
    <x v="4"/>
    <x v="0"/>
    <m/>
    <x v="1057"/>
    <x v="207"/>
    <x v="4"/>
    <s v="York"/>
    <s v="P018"/>
    <x v="5"/>
    <x v="4"/>
    <n v="1"/>
    <n v="45"/>
    <n v="19"/>
    <n v="0.1"/>
    <n v="40.5"/>
    <n v="19"/>
    <n v="21.5"/>
    <s v="['Bank Transfer' 'Credit Card' 'PayPal' ... 'Credit Card' 'Bank Transfer'_x000a_ 'Apple Pay']"/>
    <x v="0"/>
  </r>
  <r>
    <s v="O04021"/>
    <d v="2024-05-03T00:00:00"/>
    <x v="4"/>
    <x v="0"/>
    <m/>
    <x v="1058"/>
    <x v="364"/>
    <x v="6"/>
    <s v="Bath"/>
    <s v="P001"/>
    <x v="9"/>
    <x v="5"/>
    <n v="3"/>
    <n v="89"/>
    <n v="48"/>
    <n v="0"/>
    <n v="267"/>
    <n v="144"/>
    <n v="123"/>
    <s v="['Bank Transfer' 'Credit Card' 'PayPal' ... 'Credit Card' 'Bank Transfer'_x000a_ 'Apple Pay']"/>
    <x v="0"/>
  </r>
  <r>
    <s v="O04146"/>
    <d v="2024-05-03T00:00:00"/>
    <x v="4"/>
    <x v="0"/>
    <m/>
    <x v="1059"/>
    <x v="193"/>
    <x v="2"/>
    <s v="London"/>
    <s v="P013"/>
    <x v="0"/>
    <x v="0"/>
    <n v="2"/>
    <n v="120"/>
    <n v="63"/>
    <n v="0"/>
    <n v="240"/>
    <n v="126"/>
    <n v="114"/>
    <s v="['Bank Transfer' 'Credit Card' 'PayPal' ... 'Credit Card' 'Bank Transfer'_x000a_ 'Apple Pay']"/>
    <x v="0"/>
  </r>
  <r>
    <s v="O04506"/>
    <d v="2024-05-03T00:00:00"/>
    <x v="4"/>
    <x v="0"/>
    <m/>
    <x v="1060"/>
    <x v="433"/>
    <x v="3"/>
    <s v="Brighton"/>
    <s v="P023"/>
    <x v="2"/>
    <x v="2"/>
    <n v="1"/>
    <n v="42"/>
    <n v="20"/>
    <n v="0.15"/>
    <n v="35.700000000000003"/>
    <n v="20"/>
    <n v="15.7"/>
    <s v="['Bank Transfer' 'Credit Card' 'PayPal' ... 'Credit Card' 'Bank Transfer'_x000a_ 'Apple Pay']"/>
    <x v="0"/>
  </r>
  <r>
    <s v="O04836"/>
    <d v="2024-05-03T00:00:00"/>
    <x v="4"/>
    <x v="0"/>
    <m/>
    <x v="362"/>
    <x v="267"/>
    <x v="7"/>
    <s v="Aberdeen"/>
    <s v="P007"/>
    <x v="7"/>
    <x v="3"/>
    <n v="2"/>
    <n v="129"/>
    <n v="78"/>
    <n v="0"/>
    <n v="258"/>
    <n v="156"/>
    <n v="102"/>
    <s v="['Bank Transfer' 'Credit Card' 'PayPal' ... 'Credit Card' 'Bank Transfer'_x000a_ 'Apple Pay']"/>
    <x v="1"/>
  </r>
  <r>
    <s v="O05389"/>
    <d v="2024-05-03T00:00:00"/>
    <x v="4"/>
    <x v="0"/>
    <m/>
    <x v="357"/>
    <x v="217"/>
    <x v="2"/>
    <s v="London"/>
    <s v="P002"/>
    <x v="15"/>
    <x v="5"/>
    <n v="3"/>
    <n v="149"/>
    <n v="91"/>
    <n v="0"/>
    <n v="447"/>
    <n v="273"/>
    <n v="174"/>
    <s v="['Bank Transfer' 'Credit Card' 'PayPal' ... 'Credit Card' 'Bank Transfer'_x000a_ 'Apple Pay']"/>
    <x v="1"/>
  </r>
  <r>
    <s v="O05771"/>
    <d v="2024-05-03T00:00:00"/>
    <x v="4"/>
    <x v="0"/>
    <m/>
    <x v="1061"/>
    <x v="402"/>
    <x v="2"/>
    <s v="London"/>
    <s v="P013"/>
    <x v="0"/>
    <x v="0"/>
    <n v="1"/>
    <n v="120"/>
    <n v="63"/>
    <n v="0.05"/>
    <n v="114"/>
    <n v="63"/>
    <n v="51"/>
    <s v="['Bank Transfer' 'Credit Card' 'PayPal' ... 'Credit Card' 'Bank Transfer'_x000a_ 'Apple Pay']"/>
    <x v="0"/>
  </r>
  <r>
    <s v="O06417"/>
    <d v="2024-05-03T00:00:00"/>
    <x v="4"/>
    <x v="0"/>
    <m/>
    <x v="1062"/>
    <x v="55"/>
    <x v="2"/>
    <s v="London"/>
    <s v="P003"/>
    <x v="19"/>
    <x v="5"/>
    <n v="3"/>
    <n v="69"/>
    <n v="37"/>
    <n v="0"/>
    <n v="207"/>
    <n v="111"/>
    <n v="96"/>
    <s v="['Bank Transfer' 'Credit Card' 'PayPal' ... 'Credit Card' 'Bank Transfer'_x000a_ 'Apple Pay']"/>
    <x v="0"/>
  </r>
  <r>
    <s v="O07197"/>
    <d v="2024-05-03T00:00:00"/>
    <x v="4"/>
    <x v="0"/>
    <m/>
    <x v="1063"/>
    <x v="368"/>
    <x v="6"/>
    <s v="Exeter"/>
    <s v="P009"/>
    <x v="1"/>
    <x v="1"/>
    <n v="4"/>
    <n v="95"/>
    <n v="54"/>
    <n v="0.15"/>
    <n v="323"/>
    <n v="216"/>
    <n v="107"/>
    <s v="['Bank Transfer' 'Credit Card' 'PayPal' ... 'Credit Card' 'Bank Transfer'_x000a_ 'Apple Pay']"/>
    <x v="0"/>
  </r>
  <r>
    <s v="O07948"/>
    <d v="2024-05-03T00:00:00"/>
    <x v="4"/>
    <x v="0"/>
    <m/>
    <x v="407"/>
    <x v="294"/>
    <x v="6"/>
    <s v="Bristol"/>
    <s v="P002"/>
    <x v="15"/>
    <x v="5"/>
    <n v="1"/>
    <n v="149"/>
    <n v="91"/>
    <n v="0.2"/>
    <n v="119.2"/>
    <n v="91"/>
    <n v="28.2"/>
    <s v="['Bank Transfer' 'Credit Card' 'PayPal' ... 'Credit Card' 'Bank Transfer'_x000a_ 'Apple Pay']"/>
    <x v="1"/>
  </r>
  <r>
    <s v="O08095"/>
    <d v="2024-05-03T00:00:00"/>
    <x v="4"/>
    <x v="0"/>
    <m/>
    <x v="1064"/>
    <x v="500"/>
    <x v="11"/>
    <s v="Swansea"/>
    <s v="P024"/>
    <x v="11"/>
    <x v="2"/>
    <n v="2"/>
    <n v="24"/>
    <n v="10"/>
    <n v="0.1"/>
    <n v="43.2"/>
    <n v="20"/>
    <n v="23.2"/>
    <s v="['Bank Transfer' 'Credit Card' 'PayPal' ... 'Credit Card' 'Bank Transfer'_x000a_ 'Apple Pay']"/>
    <x v="0"/>
  </r>
  <r>
    <s v="O08615"/>
    <d v="2024-05-03T00:00:00"/>
    <x v="4"/>
    <x v="0"/>
    <m/>
    <x v="407"/>
    <x v="294"/>
    <x v="6"/>
    <s v="Bristol"/>
    <s v="P021"/>
    <x v="21"/>
    <x v="2"/>
    <n v="2"/>
    <n v="28"/>
    <n v="13"/>
    <n v="0"/>
    <n v="56"/>
    <n v="26"/>
    <n v="30"/>
    <s v="['Bank Transfer' 'Credit Card' 'PayPal' ... 'Credit Card' 'Bank Transfer'_x000a_ 'Apple Pay']"/>
    <x v="1"/>
  </r>
  <r>
    <s v="O08651"/>
    <d v="2024-05-03T00:00:00"/>
    <x v="4"/>
    <x v="0"/>
    <m/>
    <x v="1049"/>
    <x v="504"/>
    <x v="3"/>
    <s v="Guildford"/>
    <s v="P016"/>
    <x v="4"/>
    <x v="0"/>
    <n v="1"/>
    <n v="78"/>
    <n v="39"/>
    <n v="0.1"/>
    <n v="70.2"/>
    <n v="39"/>
    <n v="31.2"/>
    <s v="['Bank Transfer' 'Credit Card' 'PayPal' ... 'Credit Card' 'Bank Transfer'_x000a_ 'Apple Pay']"/>
    <x v="1"/>
  </r>
  <r>
    <s v="O00357"/>
    <d v="2024-05-04T00:00:00"/>
    <x v="4"/>
    <x v="0"/>
    <m/>
    <x v="1065"/>
    <x v="164"/>
    <x v="4"/>
    <s v="York"/>
    <s v="P010"/>
    <x v="18"/>
    <x v="1"/>
    <n v="1"/>
    <n v="32"/>
    <n v="14"/>
    <n v="0"/>
    <n v="32"/>
    <n v="14"/>
    <n v="18"/>
    <s v="['Bank Transfer' 'Credit Card' 'PayPal' ... 'Credit Card' 'Bank Transfer'_x000a_ 'Apple Pay']"/>
    <x v="0"/>
  </r>
  <r>
    <s v="O01370"/>
    <d v="2024-05-04T00:00:00"/>
    <x v="4"/>
    <x v="0"/>
    <m/>
    <x v="1066"/>
    <x v="311"/>
    <x v="9"/>
    <s v="Coventry"/>
    <s v="P002"/>
    <x v="15"/>
    <x v="5"/>
    <n v="1"/>
    <n v="149"/>
    <n v="91"/>
    <n v="0.1"/>
    <n v="134.1"/>
    <n v="91"/>
    <n v="43.1"/>
    <s v="['Bank Transfer' 'Credit Card' 'PayPal' ... 'Credit Card' 'Bank Transfer'_x000a_ 'Apple Pay']"/>
    <x v="0"/>
  </r>
  <r>
    <s v="O01789"/>
    <d v="2024-05-04T00:00:00"/>
    <x v="4"/>
    <x v="0"/>
    <m/>
    <x v="96"/>
    <x v="89"/>
    <x v="9"/>
    <s v="Wolverhampton"/>
    <s v="P012"/>
    <x v="14"/>
    <x v="1"/>
    <n v="2"/>
    <n v="85"/>
    <n v="44"/>
    <n v="0.05"/>
    <n v="161.5"/>
    <n v="88"/>
    <n v="73.5"/>
    <s v="['Bank Transfer' 'Credit Card' 'PayPal' ... 'Credit Card' 'Bank Transfer'_x000a_ 'Apple Pay']"/>
    <x v="1"/>
  </r>
  <r>
    <s v="O02506"/>
    <d v="2024-05-04T00:00:00"/>
    <x v="4"/>
    <x v="0"/>
    <m/>
    <x v="1067"/>
    <x v="359"/>
    <x v="0"/>
    <s v="Nottingham"/>
    <s v="P016"/>
    <x v="4"/>
    <x v="0"/>
    <n v="1"/>
    <n v="78"/>
    <n v="39"/>
    <n v="0.1"/>
    <n v="70.2"/>
    <n v="39"/>
    <n v="31.2"/>
    <s v="['Bank Transfer' 'Credit Card' 'PayPal' ... 'Credit Card' 'Bank Transfer'_x000a_ 'Apple Pay']"/>
    <x v="0"/>
  </r>
  <r>
    <s v="O05505"/>
    <d v="2024-05-04T00:00:00"/>
    <x v="4"/>
    <x v="0"/>
    <m/>
    <x v="326"/>
    <x v="247"/>
    <x v="10"/>
    <s v="Colchester"/>
    <s v="P016"/>
    <x v="4"/>
    <x v="0"/>
    <n v="1"/>
    <n v="78"/>
    <n v="39"/>
    <n v="0"/>
    <n v="78"/>
    <n v="39"/>
    <n v="39"/>
    <s v="['Bank Transfer' 'Credit Card' 'PayPal' ... 'Credit Card' 'Bank Transfer'_x000a_ 'Apple Pay']"/>
    <x v="1"/>
  </r>
  <r>
    <s v="O05835"/>
    <d v="2024-05-04T00:00:00"/>
    <x v="4"/>
    <x v="0"/>
    <m/>
    <x v="1068"/>
    <x v="76"/>
    <x v="9"/>
    <s v="Birmingham"/>
    <s v="P001"/>
    <x v="9"/>
    <x v="5"/>
    <n v="1"/>
    <n v="89"/>
    <n v="48"/>
    <n v="0.15"/>
    <n v="75.650000000000006"/>
    <n v="48"/>
    <n v="27.65"/>
    <s v="['Bank Transfer' 'Credit Card' 'PayPal' ... 'Credit Card' 'Bank Transfer'_x000a_ 'Apple Pay']"/>
    <x v="0"/>
  </r>
  <r>
    <s v="O06113"/>
    <d v="2024-05-04T00:00:00"/>
    <x v="4"/>
    <x v="0"/>
    <m/>
    <x v="1069"/>
    <x v="506"/>
    <x v="4"/>
    <s v="York"/>
    <s v="P012"/>
    <x v="14"/>
    <x v="1"/>
    <n v="1"/>
    <n v="85"/>
    <n v="44"/>
    <n v="0.1"/>
    <n v="76.5"/>
    <n v="44"/>
    <n v="32.5"/>
    <s v="['Bank Transfer' 'Credit Card' 'PayPal' ... 'Credit Card' 'Bank Transfer'_x000a_ 'Apple Pay']"/>
    <x v="0"/>
  </r>
  <r>
    <s v="O06513"/>
    <d v="2024-05-04T00:00:00"/>
    <x v="4"/>
    <x v="0"/>
    <m/>
    <x v="529"/>
    <x v="161"/>
    <x v="10"/>
    <s v="Cambridge"/>
    <s v="P004"/>
    <x v="22"/>
    <x v="5"/>
    <n v="1"/>
    <n v="55"/>
    <n v="27"/>
    <n v="0"/>
    <n v="55"/>
    <n v="27"/>
    <n v="28"/>
    <s v="['Bank Transfer' 'Credit Card' 'PayPal' ... 'Credit Card' 'Bank Transfer'_x000a_ 'Apple Pay']"/>
    <x v="1"/>
  </r>
  <r>
    <s v="O06816"/>
    <d v="2024-05-04T00:00:00"/>
    <x v="4"/>
    <x v="0"/>
    <m/>
    <x v="8"/>
    <x v="8"/>
    <x v="4"/>
    <s v="York"/>
    <s v="P014"/>
    <x v="17"/>
    <x v="0"/>
    <n v="2"/>
    <n v="25"/>
    <n v="11"/>
    <n v="0"/>
    <n v="50"/>
    <n v="22"/>
    <n v="28"/>
    <s v="['Bank Transfer' 'Credit Card' 'PayPal' ... 'Credit Card' 'Bank Transfer'_x000a_ 'Apple Pay']"/>
    <x v="1"/>
  </r>
  <r>
    <s v="O08990"/>
    <d v="2024-05-04T00:00:00"/>
    <x v="4"/>
    <x v="0"/>
    <m/>
    <x v="30"/>
    <x v="29"/>
    <x v="4"/>
    <s v="Hull"/>
    <s v="P005"/>
    <x v="3"/>
    <x v="3"/>
    <n v="1"/>
    <n v="119"/>
    <n v="72"/>
    <n v="0.05"/>
    <n v="113.05"/>
    <n v="72"/>
    <n v="41.05"/>
    <s v="['Bank Transfer' 'Credit Card' 'PayPal' ... 'Credit Card' 'Bank Transfer'_x000a_ 'Apple Pay']"/>
    <x v="1"/>
  </r>
  <r>
    <s v="O09001"/>
    <d v="2024-05-04T00:00:00"/>
    <x v="4"/>
    <x v="0"/>
    <m/>
    <x v="1070"/>
    <x v="507"/>
    <x v="2"/>
    <s v="London"/>
    <s v="P018"/>
    <x v="5"/>
    <x v="4"/>
    <n v="2"/>
    <n v="45"/>
    <n v="19"/>
    <n v="0.15"/>
    <n v="76.5"/>
    <n v="38"/>
    <n v="38.5"/>
    <s v="['Bank Transfer' 'Credit Card' 'PayPal' ... 'Credit Card' 'Bank Transfer'_x000a_ 'Apple Pay']"/>
    <x v="0"/>
  </r>
  <r>
    <s v="O00208"/>
    <d v="2024-05-05T00:00:00"/>
    <x v="4"/>
    <x v="0"/>
    <m/>
    <x v="411"/>
    <x v="295"/>
    <x v="4"/>
    <s v="Hull"/>
    <s v="P011"/>
    <x v="6"/>
    <x v="1"/>
    <n v="1"/>
    <n v="79"/>
    <n v="42"/>
    <n v="0"/>
    <n v="79"/>
    <n v="42"/>
    <n v="37"/>
    <s v="['Bank Transfer' 'Credit Card' 'PayPal' ... 'Credit Card' 'Bank Transfer'_x000a_ 'Apple Pay']"/>
    <x v="1"/>
  </r>
  <r>
    <s v="O01333"/>
    <d v="2024-05-05T00:00:00"/>
    <x v="4"/>
    <x v="0"/>
    <m/>
    <x v="1071"/>
    <x v="122"/>
    <x v="8"/>
    <s v="Sunderland"/>
    <s v="P018"/>
    <x v="5"/>
    <x v="4"/>
    <n v="1"/>
    <n v="45"/>
    <n v="19"/>
    <n v="0"/>
    <n v="45"/>
    <n v="19"/>
    <n v="26"/>
    <s v="['Bank Transfer' 'Credit Card' 'PayPal' ... 'Credit Card' 'Bank Transfer'_x000a_ 'Apple Pay']"/>
    <x v="0"/>
  </r>
  <r>
    <s v="O02716"/>
    <d v="2024-05-05T00:00:00"/>
    <x v="4"/>
    <x v="0"/>
    <m/>
    <x v="737"/>
    <x v="294"/>
    <x v="9"/>
    <s v="Worcester"/>
    <s v="P020"/>
    <x v="23"/>
    <x v="4"/>
    <n v="3"/>
    <n v="72"/>
    <n v="34"/>
    <n v="0.1"/>
    <n v="194.4"/>
    <n v="102"/>
    <n v="92.4"/>
    <s v="['Bank Transfer' 'Credit Card' 'PayPal' ... 'Credit Card' 'Bank Transfer'_x000a_ 'Apple Pay']"/>
    <x v="1"/>
  </r>
  <r>
    <s v="O03060"/>
    <d v="2024-05-05T00:00:00"/>
    <x v="4"/>
    <x v="0"/>
    <m/>
    <x v="163"/>
    <x v="146"/>
    <x v="7"/>
    <s v="Edinburgh"/>
    <s v="P022"/>
    <x v="8"/>
    <x v="2"/>
    <n v="1"/>
    <n v="35"/>
    <n v="16"/>
    <n v="0.05"/>
    <n v="33.25"/>
    <n v="16"/>
    <n v="17.25"/>
    <s v="['Bank Transfer' 'Credit Card' 'PayPal' ... 'Credit Card' 'Bank Transfer'_x000a_ 'Apple Pay']"/>
    <x v="1"/>
  </r>
  <r>
    <s v="O03375"/>
    <d v="2024-05-05T00:00:00"/>
    <x v="4"/>
    <x v="0"/>
    <m/>
    <x v="293"/>
    <x v="233"/>
    <x v="4"/>
    <s v="Sheffield"/>
    <s v="P023"/>
    <x v="2"/>
    <x v="2"/>
    <n v="2"/>
    <n v="42"/>
    <n v="20"/>
    <n v="0"/>
    <n v="84"/>
    <n v="40"/>
    <n v="44"/>
    <s v="['Bank Transfer' 'Credit Card' 'PayPal' ... 'Credit Card' 'Bank Transfer'_x000a_ 'Apple Pay']"/>
    <x v="1"/>
  </r>
  <r>
    <s v="O03605"/>
    <d v="2024-05-05T00:00:00"/>
    <x v="4"/>
    <x v="0"/>
    <m/>
    <x v="278"/>
    <x v="223"/>
    <x v="9"/>
    <s v="Coventry"/>
    <s v="P004"/>
    <x v="22"/>
    <x v="5"/>
    <n v="2"/>
    <n v="55"/>
    <n v="27"/>
    <n v="0"/>
    <n v="110"/>
    <n v="54"/>
    <n v="56"/>
    <s v="['Bank Transfer' 'Credit Card' 'PayPal' ... 'Credit Card' 'Bank Transfer'_x000a_ 'Apple Pay']"/>
    <x v="1"/>
  </r>
  <r>
    <s v="O04121"/>
    <d v="2024-05-05T00:00:00"/>
    <x v="4"/>
    <x v="0"/>
    <m/>
    <x v="1072"/>
    <x v="386"/>
    <x v="2"/>
    <s v="London"/>
    <s v="P013"/>
    <x v="0"/>
    <x v="0"/>
    <n v="1"/>
    <n v="120"/>
    <n v="63"/>
    <n v="0.1"/>
    <n v="108"/>
    <n v="63"/>
    <n v="45"/>
    <s v="['Bank Transfer' 'Credit Card' 'PayPal' ... 'Credit Card' 'Bank Transfer'_x000a_ 'Apple Pay']"/>
    <x v="0"/>
  </r>
  <r>
    <s v="O04442"/>
    <d v="2024-05-05T00:00:00"/>
    <x v="4"/>
    <x v="0"/>
    <m/>
    <x v="536"/>
    <x v="350"/>
    <x v="8"/>
    <s v="Sunderland"/>
    <s v="P009"/>
    <x v="1"/>
    <x v="1"/>
    <n v="2"/>
    <n v="95"/>
    <n v="54"/>
    <n v="0.1"/>
    <n v="171"/>
    <n v="108"/>
    <n v="63"/>
    <s v="['Bank Transfer' 'Credit Card' 'PayPal' ... 'Credit Card' 'Bank Transfer'_x000a_ 'Apple Pay']"/>
    <x v="1"/>
  </r>
  <r>
    <s v="O05526"/>
    <d v="2024-05-05T00:00:00"/>
    <x v="4"/>
    <x v="0"/>
    <m/>
    <x v="1073"/>
    <x v="81"/>
    <x v="2"/>
    <s v="London"/>
    <s v="P006"/>
    <x v="16"/>
    <x v="3"/>
    <n v="1"/>
    <n v="99"/>
    <n v="58"/>
    <n v="0"/>
    <n v="99"/>
    <n v="58"/>
    <n v="41"/>
    <s v="['Bank Transfer' 'Credit Card' 'PayPal' ... 'Credit Card' 'Bank Transfer'_x000a_ 'Apple Pay']"/>
    <x v="0"/>
  </r>
  <r>
    <s v="O05902"/>
    <d v="2024-05-05T00:00:00"/>
    <x v="4"/>
    <x v="0"/>
    <m/>
    <x v="834"/>
    <x v="86"/>
    <x v="1"/>
    <s v="Manchester"/>
    <s v="P005"/>
    <x v="3"/>
    <x v="3"/>
    <n v="5"/>
    <n v="119"/>
    <n v="72"/>
    <n v="0.05"/>
    <n v="565.25"/>
    <n v="360"/>
    <n v="205.25"/>
    <s v="['Bank Transfer' 'Credit Card' 'PayPal' ... 'Credit Card' 'Bank Transfer'_x000a_ 'Apple Pay']"/>
    <x v="1"/>
  </r>
  <r>
    <s v="O06069"/>
    <d v="2024-05-05T00:00:00"/>
    <x v="4"/>
    <x v="0"/>
    <m/>
    <x v="1074"/>
    <x v="11"/>
    <x v="4"/>
    <s v="Sheffield"/>
    <s v="P017"/>
    <x v="10"/>
    <x v="4"/>
    <n v="2"/>
    <n v="58"/>
    <n v="25"/>
    <n v="0.15"/>
    <n v="98.6"/>
    <n v="50"/>
    <n v="48.6"/>
    <s v="['Bank Transfer' 'Credit Card' 'PayPal' ... 'Credit Card' 'Bank Transfer'_x000a_ 'Apple Pay']"/>
    <x v="0"/>
  </r>
  <r>
    <s v="O07311"/>
    <d v="2024-05-05T00:00:00"/>
    <x v="4"/>
    <x v="0"/>
    <m/>
    <x v="835"/>
    <x v="454"/>
    <x v="3"/>
    <s v="Guildford"/>
    <s v="P002"/>
    <x v="15"/>
    <x v="5"/>
    <n v="3"/>
    <n v="149"/>
    <n v="91"/>
    <n v="0"/>
    <n v="447"/>
    <n v="273"/>
    <n v="174"/>
    <s v="['Bank Transfer' 'Credit Card' 'PayPal' ... 'Credit Card' 'Bank Transfer'_x000a_ 'Apple Pay']"/>
    <x v="1"/>
  </r>
  <r>
    <s v="O07363"/>
    <d v="2024-05-05T00:00:00"/>
    <x v="4"/>
    <x v="0"/>
    <m/>
    <x v="1075"/>
    <x v="508"/>
    <x v="3"/>
    <s v="Reading"/>
    <s v="P006"/>
    <x v="16"/>
    <x v="3"/>
    <n v="2"/>
    <n v="99"/>
    <n v="58"/>
    <n v="0.05"/>
    <n v="188.1"/>
    <n v="116"/>
    <n v="72.099999999999994"/>
    <s v="['Bank Transfer' 'Credit Card' 'PayPal' ... 'Credit Card' 'Bank Transfer'_x000a_ 'Apple Pay']"/>
    <x v="0"/>
  </r>
  <r>
    <s v="O08217"/>
    <d v="2024-05-05T00:00:00"/>
    <x v="4"/>
    <x v="0"/>
    <m/>
    <x v="509"/>
    <x v="131"/>
    <x v="3"/>
    <s v="Brighton"/>
    <s v="P007"/>
    <x v="7"/>
    <x v="3"/>
    <n v="4"/>
    <n v="129"/>
    <n v="78"/>
    <n v="0.05"/>
    <n v="490.2"/>
    <n v="312"/>
    <n v="178.2"/>
    <s v="['Bank Transfer' 'Credit Card' 'PayPal' ... 'Credit Card' 'Bank Transfer'_x000a_ 'Apple Pay']"/>
    <x v="1"/>
  </r>
  <r>
    <s v="O08591"/>
    <d v="2024-05-05T00:00:00"/>
    <x v="4"/>
    <x v="0"/>
    <m/>
    <x v="1076"/>
    <x v="85"/>
    <x v="6"/>
    <s v="Bath"/>
    <s v="P023"/>
    <x v="2"/>
    <x v="2"/>
    <n v="1"/>
    <n v="42"/>
    <n v="20"/>
    <n v="0"/>
    <n v="42"/>
    <n v="20"/>
    <n v="22"/>
    <s v="['Bank Transfer' 'Credit Card' 'PayPal' ... 'Credit Card' 'Bank Transfer'_x000a_ 'Apple Pay']"/>
    <x v="0"/>
  </r>
  <r>
    <s v="O08604"/>
    <d v="2024-05-05T00:00:00"/>
    <x v="4"/>
    <x v="0"/>
    <m/>
    <x v="1077"/>
    <x v="27"/>
    <x v="11"/>
    <s v="Swansea"/>
    <s v="P010"/>
    <x v="18"/>
    <x v="1"/>
    <n v="4"/>
    <n v="32"/>
    <n v="14"/>
    <n v="0.1"/>
    <n v="115.2"/>
    <n v="56"/>
    <n v="59.2"/>
    <s v="['Bank Transfer' 'Credit Card' 'PayPal' ... 'Credit Card' 'Bank Transfer'_x000a_ 'Apple Pay']"/>
    <x v="0"/>
  </r>
  <r>
    <s v="O09338"/>
    <d v="2024-05-05T00:00:00"/>
    <x v="4"/>
    <x v="0"/>
    <m/>
    <x v="963"/>
    <x v="488"/>
    <x v="1"/>
    <s v="Manchester"/>
    <s v="P004"/>
    <x v="22"/>
    <x v="5"/>
    <n v="1"/>
    <n v="55"/>
    <n v="27"/>
    <n v="0.05"/>
    <n v="52.25"/>
    <n v="27"/>
    <n v="25.25"/>
    <s v="['Bank Transfer' 'Credit Card' 'PayPal' ... 'Credit Card' 'Bank Transfer'_x000a_ 'Apple Pay']"/>
    <x v="1"/>
  </r>
  <r>
    <s v="O02120"/>
    <d v="2024-05-06T00:00:00"/>
    <x v="4"/>
    <x v="0"/>
    <m/>
    <x v="309"/>
    <x v="142"/>
    <x v="2"/>
    <s v="London"/>
    <s v="P014"/>
    <x v="17"/>
    <x v="0"/>
    <n v="2"/>
    <n v="25"/>
    <n v="11"/>
    <n v="0.15"/>
    <n v="42.5"/>
    <n v="22"/>
    <n v="20.5"/>
    <s v="['Bank Transfer' 'Credit Card' 'PayPal' ... 'Credit Card' 'Bank Transfer'_x000a_ 'Apple Pay']"/>
    <x v="1"/>
  </r>
  <r>
    <s v="O02842"/>
    <d v="2024-05-06T00:00:00"/>
    <x v="4"/>
    <x v="0"/>
    <m/>
    <x v="1078"/>
    <x v="250"/>
    <x v="2"/>
    <s v="London"/>
    <s v="P002"/>
    <x v="15"/>
    <x v="5"/>
    <n v="1"/>
    <n v="149"/>
    <n v="91"/>
    <n v="0.05"/>
    <n v="141.55000000000001"/>
    <n v="91"/>
    <n v="50.55"/>
    <s v="['Bank Transfer' 'Credit Card' 'PayPal' ... 'Credit Card' 'Bank Transfer'_x000a_ 'Apple Pay']"/>
    <x v="0"/>
  </r>
  <r>
    <s v="O05360"/>
    <d v="2024-05-06T00:00:00"/>
    <x v="4"/>
    <x v="0"/>
    <m/>
    <x v="539"/>
    <x v="352"/>
    <x v="5"/>
    <s v="Derry"/>
    <s v="P011"/>
    <x v="6"/>
    <x v="1"/>
    <n v="1"/>
    <n v="79"/>
    <n v="42"/>
    <n v="0.1"/>
    <n v="71.099999999999994"/>
    <n v="42"/>
    <n v="29.1"/>
    <s v="['Bank Transfer' 'Credit Card' 'PayPal' ... 'Credit Card' 'Bank Transfer'_x000a_ 'Apple Pay']"/>
    <x v="1"/>
  </r>
  <r>
    <s v="O06270"/>
    <d v="2024-05-06T00:00:00"/>
    <x v="4"/>
    <x v="0"/>
    <m/>
    <x v="1079"/>
    <x v="157"/>
    <x v="1"/>
    <s v="Liverpool"/>
    <s v="P001"/>
    <x v="9"/>
    <x v="5"/>
    <n v="1"/>
    <n v="89"/>
    <n v="48"/>
    <n v="0"/>
    <n v="89"/>
    <n v="48"/>
    <n v="41"/>
    <s v="['Bank Transfer' 'Credit Card' 'PayPal' ... 'Credit Card' 'Bank Transfer'_x000a_ 'Apple Pay']"/>
    <x v="0"/>
  </r>
  <r>
    <s v="O08476"/>
    <d v="2024-05-06T00:00:00"/>
    <x v="4"/>
    <x v="0"/>
    <m/>
    <x v="331"/>
    <x v="33"/>
    <x v="4"/>
    <s v="York"/>
    <s v="P024"/>
    <x v="11"/>
    <x v="2"/>
    <n v="1"/>
    <n v="24"/>
    <n v="10"/>
    <n v="0.1"/>
    <n v="21.6"/>
    <n v="10"/>
    <n v="11.6"/>
    <s v="['Bank Transfer' 'Credit Card' 'PayPal' ... 'Credit Card' 'Bank Transfer'_x000a_ 'Apple Pay']"/>
    <x v="1"/>
  </r>
  <r>
    <s v="O09444"/>
    <d v="2024-05-06T00:00:00"/>
    <x v="4"/>
    <x v="0"/>
    <m/>
    <x v="1080"/>
    <x v="392"/>
    <x v="2"/>
    <s v="London"/>
    <s v="P019"/>
    <x v="20"/>
    <x v="4"/>
    <n v="1"/>
    <n v="85"/>
    <n v="41"/>
    <n v="0"/>
    <n v="85"/>
    <n v="41"/>
    <n v="44"/>
    <s v="['Bank Transfer' 'Credit Card' 'PayPal' ... 'Credit Card' 'Bank Transfer'_x000a_ 'Apple Pay']"/>
    <x v="0"/>
  </r>
  <r>
    <s v="O09688"/>
    <d v="2024-05-06T00:00:00"/>
    <x v="4"/>
    <x v="0"/>
    <m/>
    <x v="322"/>
    <x v="12"/>
    <x v="10"/>
    <s v="Norwich"/>
    <s v="P004"/>
    <x v="22"/>
    <x v="5"/>
    <n v="1"/>
    <n v="55"/>
    <n v="27"/>
    <n v="0.05"/>
    <n v="52.25"/>
    <n v="27"/>
    <n v="25.25"/>
    <s v="['Bank Transfer' 'Credit Card' 'PayPal' ... 'Credit Card' 'Bank Transfer'_x000a_ 'Apple Pay']"/>
    <x v="1"/>
  </r>
  <r>
    <s v="O03407"/>
    <d v="2024-05-07T00:00:00"/>
    <x v="4"/>
    <x v="0"/>
    <m/>
    <x v="1026"/>
    <x v="25"/>
    <x v="6"/>
    <s v="Exeter"/>
    <s v="P017"/>
    <x v="10"/>
    <x v="4"/>
    <n v="2"/>
    <n v="58"/>
    <n v="25"/>
    <n v="0"/>
    <n v="116"/>
    <n v="50"/>
    <n v="66"/>
    <s v="['Bank Transfer' 'Credit Card' 'PayPal' ... 'Credit Card' 'Bank Transfer'_x000a_ 'Apple Pay']"/>
    <x v="1"/>
  </r>
  <r>
    <s v="O04979"/>
    <d v="2024-05-07T00:00:00"/>
    <x v="4"/>
    <x v="0"/>
    <m/>
    <x v="457"/>
    <x v="247"/>
    <x v="2"/>
    <s v="London"/>
    <s v="P014"/>
    <x v="17"/>
    <x v="0"/>
    <n v="3"/>
    <n v="25"/>
    <n v="11"/>
    <n v="0.1"/>
    <n v="67.5"/>
    <n v="33"/>
    <n v="34.5"/>
    <s v="['Bank Transfer' 'Credit Card' 'PayPal' ... 'Credit Card' 'Bank Transfer'_x000a_ 'Apple Pay']"/>
    <x v="1"/>
  </r>
  <r>
    <s v="O05364"/>
    <d v="2024-05-07T00:00:00"/>
    <x v="4"/>
    <x v="0"/>
    <m/>
    <x v="1081"/>
    <x v="509"/>
    <x v="8"/>
    <s v="Durham"/>
    <s v="P017"/>
    <x v="10"/>
    <x v="4"/>
    <n v="2"/>
    <n v="58"/>
    <n v="25"/>
    <n v="0"/>
    <n v="116"/>
    <n v="50"/>
    <n v="66"/>
    <s v="['Bank Transfer' 'Credit Card' 'PayPal' ... 'Credit Card' 'Bank Transfer'_x000a_ 'Apple Pay']"/>
    <x v="0"/>
  </r>
  <r>
    <s v="O05486"/>
    <d v="2024-05-07T00:00:00"/>
    <x v="4"/>
    <x v="0"/>
    <m/>
    <x v="1082"/>
    <x v="510"/>
    <x v="2"/>
    <s v="London"/>
    <s v="P004"/>
    <x v="22"/>
    <x v="5"/>
    <n v="3"/>
    <n v="55"/>
    <n v="27"/>
    <n v="0.1"/>
    <n v="148.5"/>
    <n v="81"/>
    <n v="67.5"/>
    <s v="['Bank Transfer' 'Credit Card' 'PayPal' ... 'Credit Card' 'Bank Transfer'_x000a_ 'Apple Pay']"/>
    <x v="0"/>
  </r>
  <r>
    <s v="O05954"/>
    <d v="2024-05-07T00:00:00"/>
    <x v="4"/>
    <x v="0"/>
    <m/>
    <x v="1020"/>
    <x v="141"/>
    <x v="2"/>
    <s v="London"/>
    <s v="P013"/>
    <x v="0"/>
    <x v="0"/>
    <n v="2"/>
    <n v="120"/>
    <n v="63"/>
    <n v="0.15"/>
    <n v="204"/>
    <n v="126"/>
    <n v="78"/>
    <s v="['Bank Transfer' 'Credit Card' 'PayPal' ... 'Credit Card' 'Bank Transfer'_x000a_ 'Apple Pay']"/>
    <x v="1"/>
  </r>
  <r>
    <s v="O05969"/>
    <d v="2024-05-07T00:00:00"/>
    <x v="4"/>
    <x v="0"/>
    <m/>
    <x v="1079"/>
    <x v="157"/>
    <x v="1"/>
    <s v="Liverpool"/>
    <s v="P021"/>
    <x v="21"/>
    <x v="2"/>
    <n v="2"/>
    <n v="28"/>
    <n v="13"/>
    <n v="0"/>
    <n v="56"/>
    <n v="26"/>
    <n v="30"/>
    <s v="['Bank Transfer' 'Credit Card' 'PayPal' ... 'Credit Card' 'Bank Transfer'_x000a_ 'Apple Pay']"/>
    <x v="1"/>
  </r>
  <r>
    <s v="O06554"/>
    <d v="2024-05-07T00:00:00"/>
    <x v="4"/>
    <x v="0"/>
    <m/>
    <x v="1083"/>
    <x v="11"/>
    <x v="2"/>
    <s v="London"/>
    <s v="P012"/>
    <x v="14"/>
    <x v="1"/>
    <n v="1"/>
    <n v="85"/>
    <n v="44"/>
    <n v="0.05"/>
    <n v="80.75"/>
    <n v="44"/>
    <n v="36.75"/>
    <s v="['Bank Transfer' 'Credit Card' 'PayPal' ... 'Credit Card' 'Bank Transfer'_x000a_ 'Apple Pay']"/>
    <x v="0"/>
  </r>
  <r>
    <s v="O07188"/>
    <d v="2024-05-07T00:00:00"/>
    <x v="4"/>
    <x v="0"/>
    <m/>
    <x v="254"/>
    <x v="208"/>
    <x v="7"/>
    <s v="Dundee"/>
    <s v="P009"/>
    <x v="1"/>
    <x v="1"/>
    <n v="1"/>
    <n v="95"/>
    <n v="54"/>
    <n v="0"/>
    <n v="95"/>
    <n v="54"/>
    <n v="41"/>
    <s v="['Bank Transfer' 'Credit Card' 'PayPal' ... 'Credit Card' 'Bank Transfer'_x000a_ 'Apple Pay']"/>
    <x v="1"/>
  </r>
  <r>
    <s v="O07510"/>
    <d v="2024-05-07T00:00:00"/>
    <x v="4"/>
    <x v="0"/>
    <m/>
    <x v="554"/>
    <x v="183"/>
    <x v="11"/>
    <s v="Swansea"/>
    <s v="P006"/>
    <x v="16"/>
    <x v="3"/>
    <n v="5"/>
    <n v="99"/>
    <n v="58"/>
    <n v="0"/>
    <n v="495"/>
    <n v="290"/>
    <n v="205"/>
    <s v="['Bank Transfer' 'Credit Card' 'PayPal' ... 'Credit Card' 'Bank Transfer'_x000a_ 'Apple Pay']"/>
    <x v="1"/>
  </r>
  <r>
    <s v="O08073"/>
    <d v="2024-05-07T00:00:00"/>
    <x v="4"/>
    <x v="0"/>
    <m/>
    <x v="628"/>
    <x v="386"/>
    <x v="0"/>
    <s v="Derby"/>
    <s v="P015"/>
    <x v="12"/>
    <x v="0"/>
    <n v="3"/>
    <n v="65"/>
    <n v="32"/>
    <n v="0"/>
    <n v="195"/>
    <n v="96"/>
    <n v="99"/>
    <s v="['Bank Transfer' 'Credit Card' 'PayPal' ... 'Credit Card' 'Bank Transfer'_x000a_ 'Apple Pay']"/>
    <x v="1"/>
  </r>
  <r>
    <s v="O08645"/>
    <d v="2024-05-07T00:00:00"/>
    <x v="4"/>
    <x v="0"/>
    <m/>
    <x v="549"/>
    <x v="45"/>
    <x v="3"/>
    <s v="Reading"/>
    <s v="P011"/>
    <x v="6"/>
    <x v="1"/>
    <n v="4"/>
    <n v="79"/>
    <n v="42"/>
    <n v="0.1"/>
    <n v="284.39999999999998"/>
    <n v="168"/>
    <n v="116.4"/>
    <s v="['Bank Transfer' 'Credit Card' 'PayPal' ... 'Credit Card' 'Bank Transfer'_x000a_ 'Apple Pay']"/>
    <x v="1"/>
  </r>
  <r>
    <s v="O01515"/>
    <d v="2024-05-08T00:00:00"/>
    <x v="4"/>
    <x v="0"/>
    <m/>
    <x v="209"/>
    <x v="101"/>
    <x v="11"/>
    <s v="Wrexham"/>
    <s v="P007"/>
    <x v="7"/>
    <x v="3"/>
    <n v="1"/>
    <n v="129"/>
    <n v="78"/>
    <n v="0"/>
    <n v="129"/>
    <n v="78"/>
    <n v="51"/>
    <s v="['Bank Transfer' 'Credit Card' 'PayPal' ... 'Credit Card' 'Bank Transfer'_x000a_ 'Apple Pay']"/>
    <x v="1"/>
  </r>
  <r>
    <s v="O01759"/>
    <d v="2024-05-08T00:00:00"/>
    <x v="4"/>
    <x v="0"/>
    <m/>
    <x v="457"/>
    <x v="247"/>
    <x v="2"/>
    <s v="London"/>
    <s v="P004"/>
    <x v="22"/>
    <x v="5"/>
    <n v="2"/>
    <n v="55"/>
    <n v="27"/>
    <n v="0.1"/>
    <n v="99"/>
    <n v="54"/>
    <n v="45"/>
    <s v="['Bank Transfer' 'Credit Card' 'PayPal' ... 'Credit Card' 'Bank Transfer'_x000a_ 'Apple Pay']"/>
    <x v="1"/>
  </r>
  <r>
    <s v="O01993"/>
    <d v="2024-05-08T00:00:00"/>
    <x v="4"/>
    <x v="0"/>
    <m/>
    <x v="335"/>
    <x v="253"/>
    <x v="9"/>
    <s v="Coventry"/>
    <s v="P023"/>
    <x v="2"/>
    <x v="2"/>
    <n v="1"/>
    <n v="42"/>
    <n v="20"/>
    <n v="0.05"/>
    <n v="39.9"/>
    <n v="20"/>
    <n v="19.899999999999999"/>
    <s v="['Bank Transfer' 'Credit Card' 'PayPal' ... 'Credit Card' 'Bank Transfer'_x000a_ 'Apple Pay']"/>
    <x v="1"/>
  </r>
  <r>
    <s v="O03149"/>
    <d v="2024-05-08T00:00:00"/>
    <x v="4"/>
    <x v="0"/>
    <m/>
    <x v="196"/>
    <x v="40"/>
    <x v="11"/>
    <s v="Wrexham"/>
    <s v="P011"/>
    <x v="6"/>
    <x v="1"/>
    <n v="1"/>
    <n v="79"/>
    <n v="42"/>
    <n v="0.15"/>
    <n v="67.150000000000006"/>
    <n v="42"/>
    <n v="25.15"/>
    <s v="['Bank Transfer' 'Credit Card' 'PayPal' ... 'Credit Card' 'Bank Transfer'_x000a_ 'Apple Pay']"/>
    <x v="1"/>
  </r>
  <r>
    <s v="O03263"/>
    <d v="2024-05-08T00:00:00"/>
    <x v="4"/>
    <x v="0"/>
    <m/>
    <x v="1084"/>
    <x v="415"/>
    <x v="2"/>
    <s v="London"/>
    <s v="P015"/>
    <x v="12"/>
    <x v="0"/>
    <n v="2"/>
    <n v="65"/>
    <n v="32"/>
    <n v="0"/>
    <n v="130"/>
    <n v="64"/>
    <n v="66"/>
    <s v="['Bank Transfer' 'Credit Card' 'PayPal' ... 'Credit Card' 'Bank Transfer'_x000a_ 'Apple Pay']"/>
    <x v="0"/>
  </r>
  <r>
    <s v="O04076"/>
    <d v="2024-05-08T00:00:00"/>
    <x v="4"/>
    <x v="0"/>
    <m/>
    <x v="1085"/>
    <x v="307"/>
    <x v="2"/>
    <s v="London"/>
    <s v="P019"/>
    <x v="20"/>
    <x v="4"/>
    <n v="2"/>
    <n v="85"/>
    <n v="41"/>
    <n v="0"/>
    <n v="170"/>
    <n v="82"/>
    <n v="88"/>
    <s v="['Bank Transfer' 'Credit Card' 'PayPal' ... 'Credit Card' 'Bank Transfer'_x000a_ 'Apple Pay']"/>
    <x v="0"/>
  </r>
  <r>
    <s v="O04299"/>
    <d v="2024-05-08T00:00:00"/>
    <x v="4"/>
    <x v="0"/>
    <m/>
    <x v="636"/>
    <x v="156"/>
    <x v="10"/>
    <s v="Colchester"/>
    <s v="P016"/>
    <x v="4"/>
    <x v="0"/>
    <n v="2"/>
    <n v="78"/>
    <n v="39"/>
    <n v="0.2"/>
    <n v="124.8"/>
    <n v="78"/>
    <n v="46.8"/>
    <s v="['Bank Transfer' 'Credit Card' 'PayPal' ... 'Credit Card' 'Bank Transfer'_x000a_ 'Apple Pay']"/>
    <x v="1"/>
  </r>
  <r>
    <s v="O04941"/>
    <d v="2024-05-08T00:00:00"/>
    <x v="4"/>
    <x v="0"/>
    <m/>
    <x v="1060"/>
    <x v="433"/>
    <x v="3"/>
    <s v="Brighton"/>
    <s v="P015"/>
    <x v="12"/>
    <x v="0"/>
    <n v="1"/>
    <n v="65"/>
    <n v="32"/>
    <n v="0.05"/>
    <n v="61.75"/>
    <n v="32"/>
    <n v="29.75"/>
    <s v="['Bank Transfer' 'Credit Card' 'PayPal' ... 'Credit Card' 'Bank Transfer'_x000a_ 'Apple Pay']"/>
    <x v="1"/>
  </r>
  <r>
    <s v="O04999"/>
    <d v="2024-05-08T00:00:00"/>
    <x v="4"/>
    <x v="0"/>
    <m/>
    <x v="939"/>
    <x v="63"/>
    <x v="4"/>
    <s v="Sheffield"/>
    <s v="P001"/>
    <x v="9"/>
    <x v="5"/>
    <n v="1"/>
    <n v="89"/>
    <n v="48"/>
    <n v="0.05"/>
    <n v="84.55"/>
    <n v="48"/>
    <n v="36.549999999999997"/>
    <s v="['Bank Transfer' 'Credit Card' 'PayPal' ... 'Credit Card' 'Bank Transfer'_x000a_ 'Apple Pay']"/>
    <x v="1"/>
  </r>
  <r>
    <s v="O05441"/>
    <d v="2024-05-08T00:00:00"/>
    <x v="4"/>
    <x v="0"/>
    <m/>
    <x v="1086"/>
    <x v="104"/>
    <x v="9"/>
    <s v="Coventry"/>
    <s v="P020"/>
    <x v="23"/>
    <x v="4"/>
    <n v="2"/>
    <n v="72"/>
    <n v="34"/>
    <n v="0.05"/>
    <n v="136.80000000000001"/>
    <n v="68"/>
    <n v="68.8"/>
    <s v="['Bank Transfer' 'Credit Card' 'PayPal' ... 'Credit Card' 'Bank Transfer'_x000a_ 'Apple Pay']"/>
    <x v="0"/>
  </r>
  <r>
    <s v="O06761"/>
    <d v="2024-05-08T00:00:00"/>
    <x v="4"/>
    <x v="0"/>
    <m/>
    <x v="877"/>
    <x v="73"/>
    <x v="7"/>
    <s v="Aberdeen"/>
    <s v="P022"/>
    <x v="8"/>
    <x v="2"/>
    <n v="2"/>
    <n v="35"/>
    <n v="16"/>
    <n v="0.1"/>
    <n v="63"/>
    <n v="32"/>
    <n v="31"/>
    <s v="['Bank Transfer' 'Credit Card' 'PayPal' ... 'Credit Card' 'Bank Transfer'_x000a_ 'Apple Pay']"/>
    <x v="1"/>
  </r>
  <r>
    <s v="O08174"/>
    <d v="2024-05-08T00:00:00"/>
    <x v="4"/>
    <x v="0"/>
    <m/>
    <x v="1087"/>
    <x v="211"/>
    <x v="3"/>
    <s v="Reading"/>
    <s v="P019"/>
    <x v="20"/>
    <x v="4"/>
    <n v="1"/>
    <n v="85"/>
    <n v="41"/>
    <n v="0"/>
    <n v="85"/>
    <n v="41"/>
    <n v="44"/>
    <s v="['Bank Transfer' 'Credit Card' 'PayPal' ... 'Credit Card' 'Bank Transfer'_x000a_ 'Apple Pay']"/>
    <x v="0"/>
  </r>
  <r>
    <s v="O08380"/>
    <d v="2024-05-08T00:00:00"/>
    <x v="4"/>
    <x v="0"/>
    <m/>
    <x v="538"/>
    <x v="351"/>
    <x v="2"/>
    <s v="London"/>
    <s v="P005"/>
    <x v="3"/>
    <x v="3"/>
    <n v="1"/>
    <n v="119"/>
    <n v="72"/>
    <n v="0"/>
    <n v="119"/>
    <n v="72"/>
    <n v="47"/>
    <s v="['Bank Transfer' 'Credit Card' 'PayPal' ... 'Credit Card' 'Bank Transfer'_x000a_ 'Apple Pay']"/>
    <x v="1"/>
  </r>
  <r>
    <s v="O09217"/>
    <d v="2024-05-08T00:00:00"/>
    <x v="4"/>
    <x v="0"/>
    <m/>
    <x v="1068"/>
    <x v="76"/>
    <x v="9"/>
    <s v="Birmingham"/>
    <s v="P016"/>
    <x v="4"/>
    <x v="0"/>
    <n v="1"/>
    <n v="78"/>
    <n v="39"/>
    <n v="0"/>
    <n v="78"/>
    <n v="39"/>
    <n v="39"/>
    <s v="['Bank Transfer' 'Credit Card' 'PayPal' ... 'Credit Card' 'Bank Transfer'_x000a_ 'Apple Pay']"/>
    <x v="1"/>
  </r>
  <r>
    <s v="O09230"/>
    <d v="2024-05-08T00:00:00"/>
    <x v="4"/>
    <x v="0"/>
    <m/>
    <x v="1088"/>
    <x v="511"/>
    <x v="4"/>
    <s v="Hull"/>
    <s v="P023"/>
    <x v="2"/>
    <x v="2"/>
    <n v="2"/>
    <n v="42"/>
    <n v="20"/>
    <n v="0"/>
    <n v="84"/>
    <n v="40"/>
    <n v="44"/>
    <s v="['Bank Transfer' 'Credit Card' 'PayPal' ... 'Credit Card' 'Bank Transfer'_x000a_ 'Apple Pay']"/>
    <x v="0"/>
  </r>
  <r>
    <s v="O09739"/>
    <d v="2024-05-08T00:00:00"/>
    <x v="4"/>
    <x v="0"/>
    <m/>
    <x v="216"/>
    <x v="82"/>
    <x v="4"/>
    <s v="Leeds"/>
    <s v="P015"/>
    <x v="12"/>
    <x v="0"/>
    <n v="1"/>
    <n v="65"/>
    <n v="32"/>
    <n v="0.15"/>
    <n v="55.25"/>
    <n v="32"/>
    <n v="23.25"/>
    <s v="['Bank Transfer' 'Credit Card' 'PayPal' ... 'Credit Card' 'Bank Transfer'_x000a_ 'Apple Pay']"/>
    <x v="1"/>
  </r>
  <r>
    <s v="O09782"/>
    <d v="2024-05-08T00:00:00"/>
    <x v="4"/>
    <x v="0"/>
    <m/>
    <x v="1089"/>
    <x v="215"/>
    <x v="10"/>
    <s v="Colchester"/>
    <s v="P005"/>
    <x v="3"/>
    <x v="3"/>
    <n v="1"/>
    <n v="119"/>
    <n v="72"/>
    <n v="0.1"/>
    <n v="107.1"/>
    <n v="72"/>
    <n v="35.1"/>
    <s v="['Bank Transfer' 'Credit Card' 'PayPal' ... 'Credit Card' 'Bank Transfer'_x000a_ 'Apple Pay']"/>
    <x v="0"/>
  </r>
  <r>
    <s v="O09937"/>
    <d v="2024-05-08T00:00:00"/>
    <x v="4"/>
    <x v="0"/>
    <m/>
    <x v="309"/>
    <x v="142"/>
    <x v="2"/>
    <s v="London"/>
    <s v="P012"/>
    <x v="14"/>
    <x v="1"/>
    <n v="3"/>
    <n v="85"/>
    <n v="44"/>
    <n v="0.1"/>
    <n v="229.5"/>
    <n v="132"/>
    <n v="97.5"/>
    <s v="['Bank Transfer' 'Credit Card' 'PayPal' ... 'Credit Card' 'Bank Transfer'_x000a_ 'Apple Pay']"/>
    <x v="1"/>
  </r>
  <r>
    <s v="O00847"/>
    <d v="2024-05-09T00:00:00"/>
    <x v="4"/>
    <x v="0"/>
    <m/>
    <x v="274"/>
    <x v="222"/>
    <x v="1"/>
    <s v="Manchester"/>
    <s v="P022"/>
    <x v="8"/>
    <x v="2"/>
    <n v="2"/>
    <n v="35"/>
    <n v="16"/>
    <n v="0.05"/>
    <n v="66.5"/>
    <n v="32"/>
    <n v="34.5"/>
    <s v="['Bank Transfer' 'Credit Card' 'PayPal' ... 'Credit Card' 'Bank Transfer'_x000a_ 'Apple Pay']"/>
    <x v="1"/>
  </r>
  <r>
    <s v="O00941"/>
    <d v="2024-05-09T00:00:00"/>
    <x v="4"/>
    <x v="0"/>
    <m/>
    <x v="637"/>
    <x v="86"/>
    <x v="10"/>
    <s v="Cambridge"/>
    <s v="P023"/>
    <x v="2"/>
    <x v="2"/>
    <n v="1"/>
    <n v="42"/>
    <n v="20"/>
    <n v="0.1"/>
    <n v="37.799999999999997"/>
    <n v="20"/>
    <n v="17.8"/>
    <s v="['Bank Transfer' 'Credit Card' 'PayPal' ... 'Credit Card' 'Bank Transfer'_x000a_ 'Apple Pay']"/>
    <x v="1"/>
  </r>
  <r>
    <s v="O01613"/>
    <d v="2024-05-09T00:00:00"/>
    <x v="4"/>
    <x v="0"/>
    <m/>
    <x v="367"/>
    <x v="269"/>
    <x v="2"/>
    <s v="London"/>
    <s v="P006"/>
    <x v="16"/>
    <x v="3"/>
    <n v="4"/>
    <n v="99"/>
    <n v="58"/>
    <n v="0.15"/>
    <n v="336.6"/>
    <n v="232"/>
    <n v="104.6"/>
    <s v="['Bank Transfer' 'Credit Card' 'PayPal' ... 'Credit Card' 'Bank Transfer'_x000a_ 'Apple Pay']"/>
    <x v="1"/>
  </r>
  <r>
    <s v="O02038"/>
    <d v="2024-05-09T00:00:00"/>
    <x v="4"/>
    <x v="0"/>
    <m/>
    <x v="1069"/>
    <x v="506"/>
    <x v="4"/>
    <s v="York"/>
    <s v="P017"/>
    <x v="10"/>
    <x v="4"/>
    <n v="1"/>
    <n v="58"/>
    <n v="25"/>
    <n v="0"/>
    <n v="58"/>
    <n v="25"/>
    <n v="33"/>
    <s v="['Bank Transfer' 'Credit Card' 'PayPal' ... 'Credit Card' 'Bank Transfer'_x000a_ 'Apple Pay']"/>
    <x v="1"/>
  </r>
  <r>
    <s v="O02162"/>
    <d v="2024-05-09T00:00:00"/>
    <x v="4"/>
    <x v="0"/>
    <m/>
    <x v="491"/>
    <x v="285"/>
    <x v="1"/>
    <s v="Chester"/>
    <s v="P001"/>
    <x v="9"/>
    <x v="5"/>
    <n v="2"/>
    <n v="89"/>
    <n v="48"/>
    <n v="0.15"/>
    <n v="151.30000000000001"/>
    <n v="96"/>
    <n v="55.3"/>
    <s v="['Bank Transfer' 'Credit Card' 'PayPal' ... 'Credit Card' 'Bank Transfer'_x000a_ 'Apple Pay']"/>
    <x v="1"/>
  </r>
  <r>
    <s v="O02476"/>
    <d v="2024-05-09T00:00:00"/>
    <x v="4"/>
    <x v="0"/>
    <m/>
    <x v="404"/>
    <x v="48"/>
    <x v="4"/>
    <s v="Sheffield"/>
    <s v="P024"/>
    <x v="11"/>
    <x v="2"/>
    <n v="1"/>
    <n v="24"/>
    <n v="10"/>
    <n v="0.1"/>
    <n v="21.6"/>
    <n v="10"/>
    <n v="11.6"/>
    <s v="['Bank Transfer' 'Credit Card' 'PayPal' ... 'Credit Card' 'Bank Transfer'_x000a_ 'Apple Pay']"/>
    <x v="1"/>
  </r>
  <r>
    <s v="O02737"/>
    <d v="2024-05-09T00:00:00"/>
    <x v="4"/>
    <x v="0"/>
    <m/>
    <x v="1090"/>
    <x v="329"/>
    <x v="8"/>
    <s v="Durham"/>
    <s v="P010"/>
    <x v="18"/>
    <x v="1"/>
    <n v="4"/>
    <n v="32"/>
    <n v="14"/>
    <n v="0"/>
    <n v="128"/>
    <n v="56"/>
    <n v="72"/>
    <s v="['Bank Transfer' 'Credit Card' 'PayPal' ... 'Credit Card' 'Bank Transfer'_x000a_ 'Apple Pay']"/>
    <x v="0"/>
  </r>
  <r>
    <s v="O03543"/>
    <d v="2024-05-09T00:00:00"/>
    <x v="4"/>
    <x v="0"/>
    <m/>
    <x v="84"/>
    <x v="80"/>
    <x v="1"/>
    <s v="Manchester"/>
    <s v="P001"/>
    <x v="9"/>
    <x v="5"/>
    <n v="2"/>
    <n v="89"/>
    <n v="48"/>
    <n v="0.1"/>
    <n v="160.19999999999999"/>
    <n v="96"/>
    <n v="64.2"/>
    <s v="['Bank Transfer' 'Credit Card' 'PayPal' ... 'Credit Card' 'Bank Transfer'_x000a_ 'Apple Pay']"/>
    <x v="1"/>
  </r>
  <r>
    <s v="O04866"/>
    <d v="2024-05-09T00:00:00"/>
    <x v="4"/>
    <x v="0"/>
    <m/>
    <x v="362"/>
    <x v="267"/>
    <x v="7"/>
    <s v="Aberdeen"/>
    <s v="P003"/>
    <x v="19"/>
    <x v="5"/>
    <n v="5"/>
    <n v="69"/>
    <n v="37"/>
    <n v="0.05"/>
    <n v="327.75"/>
    <n v="185"/>
    <n v="142.75"/>
    <s v="['Bank Transfer' 'Credit Card' 'PayPal' ... 'Credit Card' 'Bank Transfer'_x000a_ 'Apple Pay']"/>
    <x v="1"/>
  </r>
  <r>
    <s v="O04960"/>
    <d v="2024-05-09T00:00:00"/>
    <x v="4"/>
    <x v="0"/>
    <m/>
    <x v="636"/>
    <x v="156"/>
    <x v="10"/>
    <s v="Colchester"/>
    <s v="P009"/>
    <x v="1"/>
    <x v="1"/>
    <n v="1"/>
    <n v="95"/>
    <n v="54"/>
    <n v="0"/>
    <n v="95"/>
    <n v="54"/>
    <n v="41"/>
    <s v="['Bank Transfer' 'Credit Card' 'PayPal' ... 'Credit Card' 'Bank Transfer'_x000a_ 'Apple Pay']"/>
    <x v="1"/>
  </r>
  <r>
    <s v="O05309"/>
    <d v="2024-05-09T00:00:00"/>
    <x v="4"/>
    <x v="0"/>
    <m/>
    <x v="603"/>
    <x v="378"/>
    <x v="1"/>
    <s v="Chester"/>
    <s v="P021"/>
    <x v="21"/>
    <x v="2"/>
    <n v="4"/>
    <n v="28"/>
    <n v="13"/>
    <n v="0"/>
    <n v="112"/>
    <n v="52"/>
    <n v="60"/>
    <s v="['Bank Transfer' 'Credit Card' 'PayPal' ... 'Credit Card' 'Bank Transfer'_x000a_ 'Apple Pay']"/>
    <x v="1"/>
  </r>
  <r>
    <s v="O05366"/>
    <d v="2024-05-09T00:00:00"/>
    <x v="4"/>
    <x v="0"/>
    <m/>
    <x v="1091"/>
    <x v="512"/>
    <x v="2"/>
    <s v="London"/>
    <s v="P002"/>
    <x v="15"/>
    <x v="5"/>
    <n v="1"/>
    <n v="149"/>
    <n v="91"/>
    <n v="0.05"/>
    <n v="141.55000000000001"/>
    <n v="91"/>
    <n v="50.55"/>
    <s v="['Bank Transfer' 'Credit Card' 'PayPal' ... 'Credit Card' 'Bank Transfer'_x000a_ 'Apple Pay']"/>
    <x v="0"/>
  </r>
  <r>
    <s v="O05400"/>
    <d v="2024-05-09T00:00:00"/>
    <x v="4"/>
    <x v="0"/>
    <m/>
    <x v="1092"/>
    <x v="278"/>
    <x v="7"/>
    <s v="Dundee"/>
    <s v="P014"/>
    <x v="17"/>
    <x v="0"/>
    <n v="1"/>
    <n v="25"/>
    <n v="11"/>
    <n v="0"/>
    <n v="25"/>
    <n v="11"/>
    <n v="14"/>
    <s v="['Bank Transfer' 'Credit Card' 'PayPal' ... 'Credit Card' 'Bank Transfer'_x000a_ 'Apple Pay']"/>
    <x v="0"/>
  </r>
  <r>
    <s v="O07477"/>
    <d v="2024-05-09T00:00:00"/>
    <x v="4"/>
    <x v="0"/>
    <m/>
    <x v="536"/>
    <x v="350"/>
    <x v="8"/>
    <s v="Sunderland"/>
    <s v="P012"/>
    <x v="14"/>
    <x v="1"/>
    <n v="2"/>
    <n v="85"/>
    <n v="44"/>
    <n v="0.2"/>
    <n v="136"/>
    <n v="88"/>
    <n v="48"/>
    <s v="['Bank Transfer' 'Credit Card' 'PayPal' ... 'Credit Card' 'Bank Transfer'_x000a_ 'Apple Pay']"/>
    <x v="1"/>
  </r>
  <r>
    <s v="O07484"/>
    <d v="2024-05-09T00:00:00"/>
    <x v="4"/>
    <x v="0"/>
    <m/>
    <x v="511"/>
    <x v="288"/>
    <x v="6"/>
    <s v="Bristol"/>
    <s v="P004"/>
    <x v="22"/>
    <x v="5"/>
    <n v="1"/>
    <n v="55"/>
    <n v="27"/>
    <n v="0.05"/>
    <n v="52.25"/>
    <n v="27"/>
    <n v="25.25"/>
    <s v="['Bank Transfer' 'Credit Card' 'PayPal' ... 'Credit Card' 'Bank Transfer'_x000a_ 'Apple Pay']"/>
    <x v="1"/>
  </r>
  <r>
    <s v="O08297"/>
    <d v="2024-05-09T00:00:00"/>
    <x v="4"/>
    <x v="0"/>
    <m/>
    <x v="229"/>
    <x v="192"/>
    <x v="4"/>
    <s v="Leeds"/>
    <s v="P024"/>
    <x v="11"/>
    <x v="2"/>
    <n v="1"/>
    <n v="24"/>
    <n v="10"/>
    <n v="0.1"/>
    <n v="21.6"/>
    <n v="10"/>
    <n v="11.6"/>
    <s v="['Bank Transfer' 'Credit Card' 'PayPal' ... 'Credit Card' 'Bank Transfer'_x000a_ 'Apple Pay']"/>
    <x v="1"/>
  </r>
  <r>
    <s v="O09496"/>
    <d v="2024-05-09T00:00:00"/>
    <x v="4"/>
    <x v="0"/>
    <m/>
    <x v="19"/>
    <x v="19"/>
    <x v="1"/>
    <s v="Liverpool"/>
    <s v="P022"/>
    <x v="8"/>
    <x v="2"/>
    <n v="1"/>
    <n v="35"/>
    <n v="16"/>
    <n v="0"/>
    <n v="35"/>
    <n v="16"/>
    <n v="19"/>
    <s v="['Bank Transfer' 'Credit Card' 'PayPal' ... 'Credit Card' 'Bank Transfer'_x000a_ 'Apple Pay']"/>
    <x v="1"/>
  </r>
  <r>
    <s v="O09703"/>
    <d v="2024-05-09T00:00:00"/>
    <x v="4"/>
    <x v="0"/>
    <m/>
    <x v="311"/>
    <x v="149"/>
    <x v="7"/>
    <s v="Edinburgh"/>
    <s v="P001"/>
    <x v="9"/>
    <x v="5"/>
    <n v="1"/>
    <n v="89"/>
    <n v="48"/>
    <n v="0.05"/>
    <n v="84.55"/>
    <n v="48"/>
    <n v="36.549999999999997"/>
    <s v="['Bank Transfer' 'Credit Card' 'PayPal' ... 'Credit Card' 'Bank Transfer'_x000a_ 'Apple Pay']"/>
    <x v="1"/>
  </r>
  <r>
    <s v="O09805"/>
    <d v="2024-05-09T00:00:00"/>
    <x v="4"/>
    <x v="0"/>
    <m/>
    <x v="1093"/>
    <x v="346"/>
    <x v="3"/>
    <s v="Oxford"/>
    <s v="P005"/>
    <x v="3"/>
    <x v="3"/>
    <n v="4"/>
    <n v="119"/>
    <n v="72"/>
    <n v="0"/>
    <n v="476"/>
    <n v="288"/>
    <n v="188"/>
    <s v="['Bank Transfer' 'Credit Card' 'PayPal' ... 'Credit Card' 'Bank Transfer'_x000a_ 'Apple Pay']"/>
    <x v="0"/>
  </r>
  <r>
    <s v="O00780"/>
    <d v="2024-05-10T00:00:00"/>
    <x v="4"/>
    <x v="0"/>
    <m/>
    <x v="138"/>
    <x v="127"/>
    <x v="7"/>
    <s v="Edinburgh"/>
    <s v="P018"/>
    <x v="5"/>
    <x v="4"/>
    <n v="1"/>
    <n v="45"/>
    <n v="19"/>
    <n v="0"/>
    <n v="45"/>
    <n v="19"/>
    <n v="26"/>
    <s v="['Bank Transfer' 'Credit Card' 'PayPal' ... 'Credit Card' 'Bank Transfer'_x000a_ 'Apple Pay']"/>
    <x v="1"/>
  </r>
  <r>
    <s v="O01191"/>
    <d v="2024-05-10T00:00:00"/>
    <x v="4"/>
    <x v="0"/>
    <m/>
    <x v="1094"/>
    <x v="371"/>
    <x v="9"/>
    <s v="Wolverhampton"/>
    <s v="P005"/>
    <x v="3"/>
    <x v="3"/>
    <n v="1"/>
    <n v="119"/>
    <n v="72"/>
    <n v="0"/>
    <n v="119"/>
    <n v="72"/>
    <n v="47"/>
    <s v="['Bank Transfer' 'Credit Card' 'PayPal' ... 'Credit Card' 'Bank Transfer'_x000a_ 'Apple Pay']"/>
    <x v="0"/>
  </r>
  <r>
    <s v="O01517"/>
    <d v="2024-05-10T00:00:00"/>
    <x v="4"/>
    <x v="0"/>
    <m/>
    <x v="512"/>
    <x v="341"/>
    <x v="7"/>
    <s v="Aberdeen"/>
    <s v="P023"/>
    <x v="2"/>
    <x v="2"/>
    <n v="1"/>
    <n v="42"/>
    <n v="20"/>
    <n v="0.05"/>
    <n v="39.9"/>
    <n v="20"/>
    <n v="19.899999999999999"/>
    <s v="['Bank Transfer' 'Credit Card' 'PayPal' ... 'Credit Card' 'Bank Transfer'_x000a_ 'Apple Pay']"/>
    <x v="1"/>
  </r>
  <r>
    <s v="O02532"/>
    <d v="2024-05-10T00:00:00"/>
    <x v="4"/>
    <x v="0"/>
    <m/>
    <x v="53"/>
    <x v="50"/>
    <x v="2"/>
    <s v="London"/>
    <s v="P023"/>
    <x v="2"/>
    <x v="2"/>
    <n v="5"/>
    <n v="42"/>
    <n v="20"/>
    <n v="0.1"/>
    <n v="189"/>
    <n v="100"/>
    <n v="89"/>
    <s v="['Bank Transfer' 'Credit Card' 'PayPal' ... 'Credit Card' 'Bank Transfer'_x000a_ 'Apple Pay']"/>
    <x v="1"/>
  </r>
  <r>
    <s v="O02879"/>
    <d v="2024-05-10T00:00:00"/>
    <x v="4"/>
    <x v="0"/>
    <m/>
    <x v="64"/>
    <x v="61"/>
    <x v="3"/>
    <s v="Guildford"/>
    <s v="P006"/>
    <x v="16"/>
    <x v="3"/>
    <n v="1"/>
    <n v="99"/>
    <n v="58"/>
    <n v="0.2"/>
    <n v="79.2"/>
    <n v="58"/>
    <n v="21.2"/>
    <s v="['Bank Transfer' 'Credit Card' 'PayPal' ... 'Credit Card' 'Bank Transfer'_x000a_ 'Apple Pay']"/>
    <x v="1"/>
  </r>
  <r>
    <s v="O03693"/>
    <d v="2024-05-10T00:00:00"/>
    <x v="4"/>
    <x v="0"/>
    <m/>
    <x v="560"/>
    <x v="141"/>
    <x v="9"/>
    <s v="Worcester"/>
    <s v="P023"/>
    <x v="2"/>
    <x v="2"/>
    <n v="1"/>
    <n v="42"/>
    <n v="20"/>
    <n v="0.15"/>
    <n v="35.700000000000003"/>
    <n v="20"/>
    <n v="15.7"/>
    <s v="['Bank Transfer' 'Credit Card' 'PayPal' ... 'Credit Card' 'Bank Transfer'_x000a_ 'Apple Pay']"/>
    <x v="1"/>
  </r>
  <r>
    <s v="O05552"/>
    <d v="2024-05-10T00:00:00"/>
    <x v="4"/>
    <x v="0"/>
    <m/>
    <x v="1095"/>
    <x v="327"/>
    <x v="4"/>
    <s v="Leeds"/>
    <s v="P014"/>
    <x v="17"/>
    <x v="0"/>
    <n v="3"/>
    <n v="25"/>
    <n v="11"/>
    <n v="0.1"/>
    <n v="67.5"/>
    <n v="33"/>
    <n v="34.5"/>
    <s v="['Bank Transfer' 'Credit Card' 'PayPal' ... 'Credit Card' 'Bank Transfer'_x000a_ 'Apple Pay']"/>
    <x v="0"/>
  </r>
  <r>
    <s v="O06475"/>
    <d v="2024-05-10T00:00:00"/>
    <x v="4"/>
    <x v="0"/>
    <m/>
    <x v="986"/>
    <x v="356"/>
    <x v="2"/>
    <s v="London"/>
    <s v="P008"/>
    <x v="13"/>
    <x v="3"/>
    <n v="3"/>
    <n v="249"/>
    <n v="168"/>
    <n v="0.1"/>
    <n v="672.3"/>
    <n v="504"/>
    <n v="168.3"/>
    <s v="['Bank Transfer' 'Credit Card' 'PayPal' ... 'Credit Card' 'Bank Transfer'_x000a_ 'Apple Pay']"/>
    <x v="1"/>
  </r>
  <r>
    <s v="O07056"/>
    <d v="2024-05-10T00:00:00"/>
    <x v="4"/>
    <x v="0"/>
    <m/>
    <x v="1096"/>
    <x v="406"/>
    <x v="10"/>
    <s v="Colchester"/>
    <s v="P019"/>
    <x v="20"/>
    <x v="4"/>
    <n v="1"/>
    <n v="85"/>
    <n v="41"/>
    <n v="0.1"/>
    <n v="76.5"/>
    <n v="41"/>
    <n v="35.5"/>
    <s v="['Bank Transfer' 'Credit Card' 'PayPal' ... 'Credit Card' 'Bank Transfer'_x000a_ 'Apple Pay']"/>
    <x v="0"/>
  </r>
  <r>
    <s v="O07085"/>
    <d v="2024-05-10T00:00:00"/>
    <x v="4"/>
    <x v="0"/>
    <m/>
    <x v="959"/>
    <x v="143"/>
    <x v="3"/>
    <s v="Reading"/>
    <s v="P015"/>
    <x v="12"/>
    <x v="0"/>
    <n v="1"/>
    <n v="65"/>
    <n v="32"/>
    <n v="0"/>
    <n v="65"/>
    <n v="32"/>
    <n v="33"/>
    <s v="['Bank Transfer' 'Credit Card' 'PayPal' ... 'Credit Card' 'Bank Transfer'_x000a_ 'Apple Pay']"/>
    <x v="1"/>
  </r>
  <r>
    <s v="O07739"/>
    <d v="2024-05-10T00:00:00"/>
    <x v="4"/>
    <x v="0"/>
    <m/>
    <x v="95"/>
    <x v="88"/>
    <x v="7"/>
    <s v="Glasgow"/>
    <s v="P018"/>
    <x v="5"/>
    <x v="4"/>
    <n v="1"/>
    <n v="45"/>
    <n v="19"/>
    <n v="0.1"/>
    <n v="40.5"/>
    <n v="19"/>
    <n v="21.5"/>
    <s v="['Bank Transfer' 'Credit Card' 'PayPal' ... 'Credit Card' 'Bank Transfer'_x000a_ 'Apple Pay']"/>
    <x v="1"/>
  </r>
  <r>
    <s v="O09628"/>
    <d v="2024-05-10T00:00:00"/>
    <x v="4"/>
    <x v="0"/>
    <m/>
    <x v="575"/>
    <x v="36"/>
    <x v="11"/>
    <s v="Cardiff"/>
    <s v="P006"/>
    <x v="16"/>
    <x v="3"/>
    <n v="1"/>
    <n v="99"/>
    <n v="58"/>
    <n v="0"/>
    <n v="99"/>
    <n v="58"/>
    <n v="41"/>
    <s v="['Bank Transfer' 'Credit Card' 'PayPal' ... 'Credit Card' 'Bank Transfer'_x000a_ 'Apple Pay']"/>
    <x v="1"/>
  </r>
  <r>
    <s v="O00537"/>
    <d v="2024-05-11T00:00:00"/>
    <x v="4"/>
    <x v="0"/>
    <m/>
    <x v="1097"/>
    <x v="212"/>
    <x v="3"/>
    <s v="Guildford"/>
    <s v="P005"/>
    <x v="3"/>
    <x v="3"/>
    <n v="3"/>
    <n v="119"/>
    <n v="72"/>
    <n v="0.1"/>
    <n v="321.3"/>
    <n v="216"/>
    <n v="105.3"/>
    <s v="['Bank Transfer' 'Credit Card' 'PayPal' ... 'Credit Card' 'Bank Transfer'_x000a_ 'Apple Pay']"/>
    <x v="0"/>
  </r>
  <r>
    <s v="O00699"/>
    <d v="2024-05-11T00:00:00"/>
    <x v="4"/>
    <x v="0"/>
    <m/>
    <x v="737"/>
    <x v="294"/>
    <x v="9"/>
    <s v="Worcester"/>
    <s v="P009"/>
    <x v="1"/>
    <x v="1"/>
    <n v="2"/>
    <n v="95"/>
    <n v="54"/>
    <n v="0.15"/>
    <n v="161.5"/>
    <n v="108"/>
    <n v="53.5"/>
    <s v="['Bank Transfer' 'Credit Card' 'PayPal' ... 'Credit Card' 'Bank Transfer'_x000a_ 'Apple Pay']"/>
    <x v="1"/>
  </r>
  <r>
    <s v="O01092"/>
    <d v="2024-05-11T00:00:00"/>
    <x v="4"/>
    <x v="0"/>
    <m/>
    <x v="1098"/>
    <x v="290"/>
    <x v="2"/>
    <s v="London"/>
    <s v="P001"/>
    <x v="9"/>
    <x v="5"/>
    <n v="1"/>
    <n v="89"/>
    <n v="48"/>
    <n v="0.1"/>
    <n v="80.099999999999994"/>
    <n v="48"/>
    <n v="32.1"/>
    <s v="['Bank Transfer' 'Credit Card' 'PayPal' ... 'Credit Card' 'Bank Transfer'_x000a_ 'Apple Pay']"/>
    <x v="0"/>
  </r>
  <r>
    <s v="O01792"/>
    <d v="2024-05-11T00:00:00"/>
    <x v="4"/>
    <x v="0"/>
    <m/>
    <x v="967"/>
    <x v="448"/>
    <x v="0"/>
    <s v="Lincoln"/>
    <s v="P016"/>
    <x v="4"/>
    <x v="0"/>
    <n v="1"/>
    <n v="78"/>
    <n v="39"/>
    <n v="0"/>
    <n v="78"/>
    <n v="39"/>
    <n v="39"/>
    <s v="['Bank Transfer' 'Credit Card' 'PayPal' ... 'Credit Card' 'Bank Transfer'_x000a_ 'Apple Pay']"/>
    <x v="1"/>
  </r>
  <r>
    <s v="O03268"/>
    <d v="2024-05-11T00:00:00"/>
    <x v="4"/>
    <x v="0"/>
    <m/>
    <x v="1099"/>
    <x v="261"/>
    <x v="2"/>
    <s v="London"/>
    <s v="P004"/>
    <x v="22"/>
    <x v="5"/>
    <n v="5"/>
    <n v="55"/>
    <n v="27"/>
    <n v="0.05"/>
    <n v="261.25"/>
    <n v="135"/>
    <n v="126.25"/>
    <s v="['Bank Transfer' 'Credit Card' 'PayPal' ... 'Credit Card' 'Bank Transfer'_x000a_ 'Apple Pay']"/>
    <x v="0"/>
  </r>
  <r>
    <s v="O03796"/>
    <d v="2024-05-11T00:00:00"/>
    <x v="4"/>
    <x v="0"/>
    <m/>
    <x v="1038"/>
    <x v="502"/>
    <x v="3"/>
    <s v="Guildford"/>
    <s v="P022"/>
    <x v="8"/>
    <x v="2"/>
    <n v="1"/>
    <n v="35"/>
    <n v="16"/>
    <n v="0.15"/>
    <n v="29.75"/>
    <n v="16"/>
    <n v="13.75"/>
    <s v="['Bank Transfer' 'Credit Card' 'PayPal' ... 'Credit Card' 'Bank Transfer'_x000a_ 'Apple Pay']"/>
    <x v="1"/>
  </r>
  <r>
    <s v="O05516"/>
    <d v="2024-05-11T00:00:00"/>
    <x v="4"/>
    <x v="0"/>
    <m/>
    <x v="833"/>
    <x v="453"/>
    <x v="2"/>
    <s v="London"/>
    <s v="P003"/>
    <x v="19"/>
    <x v="5"/>
    <n v="1"/>
    <n v="69"/>
    <n v="37"/>
    <n v="0"/>
    <n v="69"/>
    <n v="37"/>
    <n v="32"/>
    <s v="['Bank Transfer' 'Credit Card' 'PayPal' ... 'Credit Card' 'Bank Transfer'_x000a_ 'Apple Pay']"/>
    <x v="1"/>
  </r>
  <r>
    <s v="O05828"/>
    <d v="2024-05-11T00:00:00"/>
    <x v="4"/>
    <x v="0"/>
    <m/>
    <x v="1100"/>
    <x v="411"/>
    <x v="2"/>
    <s v="London"/>
    <s v="P024"/>
    <x v="11"/>
    <x v="2"/>
    <n v="1"/>
    <n v="24"/>
    <n v="10"/>
    <n v="0"/>
    <n v="24"/>
    <n v="10"/>
    <n v="14"/>
    <s v="['Bank Transfer' 'Credit Card' 'PayPal' ... 'Credit Card' 'Bank Transfer'_x000a_ 'Apple Pay']"/>
    <x v="0"/>
  </r>
  <r>
    <s v="O06102"/>
    <d v="2024-05-11T00:00:00"/>
    <x v="4"/>
    <x v="0"/>
    <m/>
    <x v="1056"/>
    <x v="505"/>
    <x v="4"/>
    <s v="York"/>
    <s v="P006"/>
    <x v="16"/>
    <x v="3"/>
    <n v="5"/>
    <n v="99"/>
    <n v="58"/>
    <n v="0.15"/>
    <n v="420.75"/>
    <n v="290"/>
    <n v="130.75"/>
    <s v="['Bank Transfer' 'Credit Card' 'PayPal' ... 'Credit Card' 'Bank Transfer'_x000a_ 'Apple Pay']"/>
    <x v="1"/>
  </r>
  <r>
    <s v="O06105"/>
    <d v="2024-05-11T00:00:00"/>
    <x v="4"/>
    <x v="0"/>
    <m/>
    <x v="1101"/>
    <x v="101"/>
    <x v="10"/>
    <s v="Colchester"/>
    <s v="P010"/>
    <x v="18"/>
    <x v="1"/>
    <n v="3"/>
    <n v="32"/>
    <n v="14"/>
    <n v="0.05"/>
    <n v="91.2"/>
    <n v="42"/>
    <n v="49.2"/>
    <s v="['Bank Transfer' 'Credit Card' 'PayPal' ... 'Credit Card' 'Bank Transfer'_x000a_ 'Apple Pay']"/>
    <x v="0"/>
  </r>
  <r>
    <s v="O06301"/>
    <d v="2024-05-11T00:00:00"/>
    <x v="4"/>
    <x v="0"/>
    <m/>
    <x v="1102"/>
    <x v="68"/>
    <x v="2"/>
    <s v="London"/>
    <s v="P011"/>
    <x v="6"/>
    <x v="1"/>
    <n v="2"/>
    <n v="79"/>
    <n v="42"/>
    <n v="0.05"/>
    <n v="150.1"/>
    <n v="84"/>
    <n v="66.099999999999994"/>
    <s v="['Bank Transfer' 'Credit Card' 'PayPal' ... 'Credit Card' 'Bank Transfer'_x000a_ 'Apple Pay']"/>
    <x v="0"/>
  </r>
  <r>
    <s v="O07282"/>
    <d v="2024-05-11T00:00:00"/>
    <x v="4"/>
    <x v="0"/>
    <m/>
    <x v="206"/>
    <x v="132"/>
    <x v="7"/>
    <s v="Dundee"/>
    <s v="P017"/>
    <x v="10"/>
    <x v="4"/>
    <n v="3"/>
    <n v="58"/>
    <n v="25"/>
    <n v="0.1"/>
    <n v="156.6"/>
    <n v="75"/>
    <n v="81.599999999999994"/>
    <s v="['Bank Transfer' 'Credit Card' 'PayPal' ... 'Credit Card' 'Bank Transfer'_x000a_ 'Apple Pay']"/>
    <x v="1"/>
  </r>
  <r>
    <s v="O08586"/>
    <d v="2024-05-11T00:00:00"/>
    <x v="4"/>
    <x v="0"/>
    <m/>
    <x v="393"/>
    <x v="287"/>
    <x v="3"/>
    <s v="Reading"/>
    <s v="P015"/>
    <x v="12"/>
    <x v="0"/>
    <n v="1"/>
    <n v="65"/>
    <n v="32"/>
    <n v="0.05"/>
    <n v="61.75"/>
    <n v="32"/>
    <n v="29.75"/>
    <s v="['Bank Transfer' 'Credit Card' 'PayPal' ... 'Credit Card' 'Bank Transfer'_x000a_ 'Apple Pay']"/>
    <x v="1"/>
  </r>
  <r>
    <s v="O08671"/>
    <d v="2024-05-11T00:00:00"/>
    <x v="4"/>
    <x v="0"/>
    <m/>
    <x v="408"/>
    <x v="86"/>
    <x v="7"/>
    <s v="Dundee"/>
    <s v="P016"/>
    <x v="4"/>
    <x v="0"/>
    <n v="4"/>
    <n v="78"/>
    <n v="39"/>
    <n v="0"/>
    <n v="312"/>
    <n v="156"/>
    <n v="156"/>
    <s v="['Bank Transfer' 'Credit Card' 'PayPal' ... 'Credit Card' 'Bank Transfer'_x000a_ 'Apple Pay']"/>
    <x v="1"/>
  </r>
  <r>
    <s v="O08874"/>
    <d v="2024-05-11T00:00:00"/>
    <x v="4"/>
    <x v="0"/>
    <m/>
    <x v="114"/>
    <x v="107"/>
    <x v="6"/>
    <s v="Plymouth"/>
    <s v="P017"/>
    <x v="10"/>
    <x v="4"/>
    <n v="1"/>
    <n v="58"/>
    <n v="25"/>
    <n v="0.05"/>
    <n v="55.1"/>
    <n v="25"/>
    <n v="30.1"/>
    <s v="['Bank Transfer' 'Credit Card' 'PayPal' ... 'Credit Card' 'Bank Transfer'_x000a_ 'Apple Pay']"/>
    <x v="1"/>
  </r>
  <r>
    <s v="O09086"/>
    <d v="2024-05-11T00:00:00"/>
    <x v="4"/>
    <x v="0"/>
    <m/>
    <x v="442"/>
    <x v="314"/>
    <x v="7"/>
    <s v="Glasgow"/>
    <s v="P021"/>
    <x v="21"/>
    <x v="2"/>
    <n v="1"/>
    <n v="28"/>
    <n v="13"/>
    <n v="0"/>
    <n v="28"/>
    <n v="13"/>
    <n v="15"/>
    <s v="['Bank Transfer' 'Credit Card' 'PayPal' ... 'Credit Card' 'Bank Transfer'_x000a_ 'Apple Pay']"/>
    <x v="1"/>
  </r>
  <r>
    <s v="O09853"/>
    <d v="2024-05-11T00:00:00"/>
    <x v="4"/>
    <x v="0"/>
    <m/>
    <x v="970"/>
    <x v="480"/>
    <x v="3"/>
    <s v="Oxford"/>
    <s v="P013"/>
    <x v="0"/>
    <x v="0"/>
    <n v="3"/>
    <n v="120"/>
    <n v="63"/>
    <n v="0"/>
    <n v="360"/>
    <n v="189"/>
    <n v="171"/>
    <m/>
    <x v="1"/>
  </r>
  <r>
    <s v="O00226"/>
    <d v="2024-05-12T00:00:00"/>
    <x v="4"/>
    <x v="0"/>
    <m/>
    <x v="899"/>
    <x v="190"/>
    <x v="2"/>
    <s v="London"/>
    <s v="P021"/>
    <x v="21"/>
    <x v="2"/>
    <n v="1"/>
    <n v="28"/>
    <n v="13"/>
    <n v="0"/>
    <n v="28"/>
    <n v="13"/>
    <n v="15"/>
    <s v="['Bank Transfer' 'Credit Card' 'PayPal' ... 'Credit Card' 'Bank Transfer'_x000a_ 'Apple Pay']"/>
    <x v="1"/>
  </r>
  <r>
    <s v="O01010"/>
    <d v="2024-05-12T00:00:00"/>
    <x v="4"/>
    <x v="0"/>
    <m/>
    <x v="1103"/>
    <x v="503"/>
    <x v="1"/>
    <s v="Chester"/>
    <s v="P005"/>
    <x v="3"/>
    <x v="3"/>
    <n v="2"/>
    <n v="119"/>
    <n v="72"/>
    <n v="0.15"/>
    <n v="202.3"/>
    <n v="144"/>
    <n v="58.3"/>
    <s v="['Bank Transfer' 'Credit Card' 'PayPal' ... 'Credit Card' 'Bank Transfer'_x000a_ 'Apple Pay']"/>
    <x v="0"/>
  </r>
  <r>
    <s v="O01178"/>
    <d v="2024-05-12T00:00:00"/>
    <x v="4"/>
    <x v="0"/>
    <m/>
    <x v="1087"/>
    <x v="211"/>
    <x v="3"/>
    <s v="Reading"/>
    <s v="P017"/>
    <x v="10"/>
    <x v="4"/>
    <n v="1"/>
    <n v="58"/>
    <n v="25"/>
    <n v="0.1"/>
    <n v="52.2"/>
    <n v="25"/>
    <n v="27.2"/>
    <s v="['Bank Transfer' 'Credit Card' 'PayPal' ... 'Credit Card' 'Bank Transfer'_x000a_ 'Apple Pay']"/>
    <x v="1"/>
  </r>
  <r>
    <s v="O01855"/>
    <d v="2024-05-12T00:00:00"/>
    <x v="4"/>
    <x v="0"/>
    <m/>
    <x v="420"/>
    <x v="225"/>
    <x v="9"/>
    <s v="Wolverhampton"/>
    <s v="P014"/>
    <x v="17"/>
    <x v="0"/>
    <n v="1"/>
    <n v="25"/>
    <n v="11"/>
    <n v="0.15"/>
    <n v="21.25"/>
    <n v="11"/>
    <n v="10.25"/>
    <s v="['Bank Transfer' 'Credit Card' 'PayPal' ... 'Credit Card' 'Bank Transfer'_x000a_ 'Apple Pay']"/>
    <x v="1"/>
  </r>
  <r>
    <s v="O02307"/>
    <d v="2024-05-12T00:00:00"/>
    <x v="4"/>
    <x v="0"/>
    <m/>
    <x v="73"/>
    <x v="70"/>
    <x v="1"/>
    <s v="Chester"/>
    <s v="P017"/>
    <x v="10"/>
    <x v="4"/>
    <n v="1"/>
    <n v="58"/>
    <n v="25"/>
    <n v="0"/>
    <n v="58"/>
    <n v="25"/>
    <n v="33"/>
    <s v="['Bank Transfer' 'Credit Card' 'PayPal' ... 'Credit Card' 'Bank Transfer'_x000a_ 'Apple Pay']"/>
    <x v="1"/>
  </r>
  <r>
    <s v="O02584"/>
    <d v="2024-05-12T00:00:00"/>
    <x v="4"/>
    <x v="0"/>
    <m/>
    <x v="467"/>
    <x v="324"/>
    <x v="2"/>
    <s v="London"/>
    <s v="P017"/>
    <x v="10"/>
    <x v="4"/>
    <n v="2"/>
    <n v="58"/>
    <n v="25"/>
    <n v="0.15"/>
    <n v="98.6"/>
    <n v="50"/>
    <n v="48.6"/>
    <s v="['Bank Transfer' 'Credit Card' 'PayPal' ... 'Credit Card' 'Bank Transfer'_x000a_ 'Apple Pay']"/>
    <x v="1"/>
  </r>
  <r>
    <s v="O02858"/>
    <d v="2024-05-12T00:00:00"/>
    <x v="4"/>
    <x v="0"/>
    <m/>
    <x v="234"/>
    <x v="185"/>
    <x v="10"/>
    <s v="Colchester"/>
    <s v="P002"/>
    <x v="15"/>
    <x v="5"/>
    <n v="2"/>
    <n v="149"/>
    <n v="91"/>
    <n v="0"/>
    <n v="298"/>
    <n v="182"/>
    <n v="116"/>
    <s v="['Bank Transfer' 'Credit Card' 'PayPal' ... 'Credit Card' 'Bank Transfer'_x000a_ 'Apple Pay']"/>
    <x v="1"/>
  </r>
  <r>
    <s v="O03084"/>
    <d v="2024-05-12T00:00:00"/>
    <x v="4"/>
    <x v="0"/>
    <m/>
    <x v="1104"/>
    <x v="493"/>
    <x v="2"/>
    <s v="London"/>
    <s v="P007"/>
    <x v="7"/>
    <x v="3"/>
    <n v="2"/>
    <n v="129"/>
    <n v="78"/>
    <n v="0.05"/>
    <n v="245.1"/>
    <n v="156"/>
    <n v="89.1"/>
    <s v="['Bank Transfer' 'Credit Card' 'PayPal' ... 'Credit Card' 'Bank Transfer'_x000a_ 'Apple Pay']"/>
    <x v="0"/>
  </r>
  <r>
    <s v="O03713"/>
    <d v="2024-05-12T00:00:00"/>
    <x v="4"/>
    <x v="0"/>
    <m/>
    <x v="144"/>
    <x v="113"/>
    <x v="2"/>
    <s v="London"/>
    <s v="P006"/>
    <x v="16"/>
    <x v="3"/>
    <n v="1"/>
    <n v="99"/>
    <n v="58"/>
    <n v="0.15"/>
    <n v="84.15"/>
    <n v="58"/>
    <n v="26.15"/>
    <s v="['Bank Transfer' 'Credit Card' 'PayPal' ... 'Credit Card' 'Bank Transfer'_x000a_ 'Apple Pay']"/>
    <x v="1"/>
  </r>
  <r>
    <s v="O03760"/>
    <d v="2024-05-12T00:00:00"/>
    <x v="4"/>
    <x v="0"/>
    <m/>
    <x v="741"/>
    <x v="425"/>
    <x v="6"/>
    <s v="Plymouth"/>
    <s v="P017"/>
    <x v="10"/>
    <x v="4"/>
    <n v="1"/>
    <n v="58"/>
    <n v="25"/>
    <n v="0.1"/>
    <n v="52.2"/>
    <n v="25"/>
    <n v="27.2"/>
    <s v="['Bank Transfer' 'Credit Card' 'PayPal' ... 'Credit Card' 'Bank Transfer'_x000a_ 'Apple Pay']"/>
    <x v="1"/>
  </r>
  <r>
    <s v="O04573"/>
    <d v="2024-05-12T00:00:00"/>
    <x v="4"/>
    <x v="0"/>
    <m/>
    <x v="226"/>
    <x v="189"/>
    <x v="9"/>
    <s v="Wolverhampton"/>
    <s v="P001"/>
    <x v="9"/>
    <x v="5"/>
    <n v="3"/>
    <n v="89"/>
    <n v="48"/>
    <n v="0.05"/>
    <n v="253.65"/>
    <n v="144"/>
    <n v="109.65"/>
    <s v="['Bank Transfer' 'Credit Card' 'PayPal' ... 'Credit Card' 'Bank Transfer'_x000a_ 'Apple Pay']"/>
    <x v="1"/>
  </r>
  <r>
    <s v="O05021"/>
    <d v="2024-05-12T00:00:00"/>
    <x v="4"/>
    <x v="0"/>
    <m/>
    <x v="1105"/>
    <x v="388"/>
    <x v="0"/>
    <s v="Leicester"/>
    <s v="P014"/>
    <x v="17"/>
    <x v="0"/>
    <n v="2"/>
    <n v="25"/>
    <n v="11"/>
    <n v="0.1"/>
    <n v="45"/>
    <n v="22"/>
    <n v="23"/>
    <s v="['Bank Transfer' 'Credit Card' 'PayPal' ... 'Credit Card' 'Bank Transfer'_x000a_ 'Apple Pay']"/>
    <x v="0"/>
  </r>
  <r>
    <s v="O06226"/>
    <d v="2024-05-12T00:00:00"/>
    <x v="4"/>
    <x v="0"/>
    <m/>
    <x v="1100"/>
    <x v="411"/>
    <x v="2"/>
    <s v="London"/>
    <s v="P015"/>
    <x v="12"/>
    <x v="0"/>
    <n v="1"/>
    <n v="65"/>
    <n v="32"/>
    <n v="0"/>
    <n v="65"/>
    <n v="32"/>
    <n v="33"/>
    <s v="['Bank Transfer' 'Credit Card' 'PayPal' ... 'Credit Card' 'Bank Transfer'_x000a_ 'Apple Pay']"/>
    <x v="1"/>
  </r>
  <r>
    <s v="O06690"/>
    <d v="2024-05-12T00:00:00"/>
    <x v="4"/>
    <x v="0"/>
    <m/>
    <x v="680"/>
    <x v="401"/>
    <x v="8"/>
    <s v="Middlesbrough"/>
    <s v="P009"/>
    <x v="1"/>
    <x v="1"/>
    <n v="1"/>
    <n v="95"/>
    <n v="54"/>
    <n v="0.1"/>
    <n v="85.5"/>
    <n v="54"/>
    <n v="31.5"/>
    <s v="['Bank Transfer' 'Credit Card' 'PayPal' ... 'Credit Card' 'Bank Transfer'_x000a_ 'Apple Pay']"/>
    <x v="1"/>
  </r>
  <r>
    <s v="O07072"/>
    <d v="2024-05-12T00:00:00"/>
    <x v="4"/>
    <x v="0"/>
    <m/>
    <x v="1100"/>
    <x v="411"/>
    <x v="2"/>
    <s v="London"/>
    <s v="P023"/>
    <x v="2"/>
    <x v="2"/>
    <n v="2"/>
    <n v="42"/>
    <n v="20"/>
    <n v="0.15"/>
    <n v="71.400000000000006"/>
    <n v="40"/>
    <n v="31.4"/>
    <s v="['Bank Transfer' 'Credit Card' 'PayPal' ... 'Credit Card' 'Bank Transfer'_x000a_ 'Apple Pay']"/>
    <x v="1"/>
  </r>
  <r>
    <s v="O07166"/>
    <d v="2024-05-12T00:00:00"/>
    <x v="4"/>
    <x v="0"/>
    <m/>
    <x v="43"/>
    <x v="40"/>
    <x v="7"/>
    <s v="Glasgow"/>
    <s v="P019"/>
    <x v="20"/>
    <x v="4"/>
    <n v="1"/>
    <n v="85"/>
    <n v="41"/>
    <n v="0.05"/>
    <n v="80.75"/>
    <n v="41"/>
    <n v="39.75"/>
    <s v="['Bank Transfer' 'Credit Card' 'PayPal' ... 'Credit Card' 'Bank Transfer'_x000a_ 'Apple Pay']"/>
    <x v="1"/>
  </r>
  <r>
    <s v="O08779"/>
    <d v="2024-05-12T00:00:00"/>
    <x v="4"/>
    <x v="0"/>
    <m/>
    <x v="522"/>
    <x v="67"/>
    <x v="4"/>
    <s v="Leeds"/>
    <s v="P021"/>
    <x v="21"/>
    <x v="2"/>
    <n v="2"/>
    <n v="28"/>
    <n v="13"/>
    <n v="0"/>
    <n v="56"/>
    <n v="26"/>
    <n v="30"/>
    <s v="['Bank Transfer' 'Credit Card' 'PayPal' ... 'Credit Card' 'Bank Transfer'_x000a_ 'Apple Pay']"/>
    <x v="1"/>
  </r>
  <r>
    <s v="O09177"/>
    <d v="2024-05-12T00:00:00"/>
    <x v="4"/>
    <x v="0"/>
    <m/>
    <x v="1106"/>
    <x v="513"/>
    <x v="2"/>
    <s v="London"/>
    <s v="P009"/>
    <x v="1"/>
    <x v="1"/>
    <n v="4"/>
    <n v="95"/>
    <n v="54"/>
    <n v="0.15"/>
    <n v="323"/>
    <n v="216"/>
    <n v="107"/>
    <s v="['Bank Transfer' 'Credit Card' 'PayPal' ... 'Credit Card' 'Bank Transfer'_x000a_ 'Apple Pay']"/>
    <x v="0"/>
  </r>
  <r>
    <s v="O00552"/>
    <d v="2024-05-13T00:00:00"/>
    <x v="4"/>
    <x v="0"/>
    <m/>
    <x v="477"/>
    <x v="298"/>
    <x v="10"/>
    <s v="Norwich"/>
    <s v="P003"/>
    <x v="19"/>
    <x v="5"/>
    <n v="2"/>
    <n v="69"/>
    <n v="37"/>
    <n v="0.05"/>
    <n v="131.1"/>
    <n v="74"/>
    <n v="57.1"/>
    <s v="['Bank Transfer' 'Credit Card' 'PayPal' ... 'Credit Card' 'Bank Transfer'_x000a_ 'Apple Pay']"/>
    <x v="1"/>
  </r>
  <r>
    <s v="O01739"/>
    <d v="2024-05-13T00:00:00"/>
    <x v="4"/>
    <x v="0"/>
    <m/>
    <x v="124"/>
    <x v="115"/>
    <x v="4"/>
    <s v="Hull"/>
    <s v="P012"/>
    <x v="14"/>
    <x v="1"/>
    <n v="2"/>
    <n v="85"/>
    <n v="44"/>
    <n v="0.05"/>
    <n v="161.5"/>
    <n v="88"/>
    <n v="73.5"/>
    <s v="['Bank Transfer' 'Credit Card' 'PayPal' ... 'Credit Card' 'Bank Transfer'_x000a_ 'Apple Pay']"/>
    <x v="1"/>
  </r>
  <r>
    <s v="O01907"/>
    <d v="2024-05-13T00:00:00"/>
    <x v="4"/>
    <x v="0"/>
    <m/>
    <x v="889"/>
    <x v="463"/>
    <x v="3"/>
    <s v="Brighton"/>
    <s v="P001"/>
    <x v="9"/>
    <x v="5"/>
    <n v="2"/>
    <n v="89"/>
    <n v="48"/>
    <n v="0.05"/>
    <n v="169.1"/>
    <n v="96"/>
    <n v="73.099999999999994"/>
    <s v="['Bank Transfer' 'Credit Card' 'PayPal' ... 'Credit Card' 'Bank Transfer'_x000a_ 'Apple Pay']"/>
    <x v="1"/>
  </r>
  <r>
    <s v="O03148"/>
    <d v="2024-05-13T00:00:00"/>
    <x v="4"/>
    <x v="0"/>
    <m/>
    <x v="512"/>
    <x v="341"/>
    <x v="7"/>
    <s v="Aberdeen"/>
    <s v="P022"/>
    <x v="8"/>
    <x v="2"/>
    <n v="1"/>
    <n v="35"/>
    <n v="16"/>
    <n v="0.1"/>
    <n v="31.5"/>
    <n v="16"/>
    <n v="15.5"/>
    <s v="['Bank Transfer' 'Credit Card' 'PayPal' ... 'Credit Card' 'Bank Transfer'_x000a_ 'Apple Pay']"/>
    <x v="1"/>
  </r>
  <r>
    <s v="O03234"/>
    <d v="2024-05-13T00:00:00"/>
    <x v="4"/>
    <x v="0"/>
    <m/>
    <x v="259"/>
    <x v="212"/>
    <x v="4"/>
    <s v="Sheffield"/>
    <s v="P011"/>
    <x v="6"/>
    <x v="1"/>
    <n v="1"/>
    <n v="79"/>
    <n v="42"/>
    <n v="0.1"/>
    <n v="71.099999999999994"/>
    <n v="42"/>
    <n v="29.1"/>
    <s v="['Bank Transfer' 'Credit Card' 'PayPal' ... 'Credit Card' 'Bank Transfer'_x000a_ 'Apple Pay']"/>
    <x v="1"/>
  </r>
  <r>
    <s v="O03441"/>
    <d v="2024-05-13T00:00:00"/>
    <x v="4"/>
    <x v="0"/>
    <m/>
    <x v="1107"/>
    <x v="393"/>
    <x v="0"/>
    <s v="Leicester"/>
    <s v="P018"/>
    <x v="5"/>
    <x v="4"/>
    <n v="2"/>
    <n v="45"/>
    <n v="19"/>
    <n v="0.05"/>
    <n v="85.5"/>
    <n v="38"/>
    <n v="47.5"/>
    <s v="['Bank Transfer' 'Credit Card' 'PayPal' ... 'Credit Card' 'Bank Transfer'_x000a_ 'Apple Pay']"/>
    <x v="0"/>
  </r>
  <r>
    <s v="O03770"/>
    <d v="2024-05-13T00:00:00"/>
    <x v="4"/>
    <x v="0"/>
    <m/>
    <x v="745"/>
    <x v="192"/>
    <x v="1"/>
    <s v="Liverpool"/>
    <s v="P005"/>
    <x v="3"/>
    <x v="3"/>
    <n v="2"/>
    <n v="119"/>
    <n v="72"/>
    <n v="0.05"/>
    <n v="226.1"/>
    <n v="144"/>
    <n v="82.1"/>
    <s v="['Bank Transfer' 'Credit Card' 'PayPal' ... 'Credit Card' 'Bank Transfer'_x000a_ 'Apple Pay']"/>
    <x v="1"/>
  </r>
  <r>
    <s v="O04028"/>
    <d v="2024-05-13T00:00:00"/>
    <x v="4"/>
    <x v="0"/>
    <m/>
    <x v="1108"/>
    <x v="514"/>
    <x v="4"/>
    <s v="Leeds"/>
    <s v="P017"/>
    <x v="10"/>
    <x v="4"/>
    <n v="1"/>
    <n v="58"/>
    <n v="25"/>
    <n v="0"/>
    <n v="58"/>
    <n v="25"/>
    <n v="33"/>
    <s v="['Bank Transfer' 'Credit Card' 'PayPal' ... 'Credit Card' 'Bank Transfer'_x000a_ 'Apple Pay']"/>
    <x v="0"/>
  </r>
  <r>
    <s v="O05326"/>
    <d v="2024-05-13T00:00:00"/>
    <x v="4"/>
    <x v="0"/>
    <m/>
    <x v="838"/>
    <x v="72"/>
    <x v="0"/>
    <s v="Leicester"/>
    <s v="P001"/>
    <x v="9"/>
    <x v="5"/>
    <n v="3"/>
    <n v="89"/>
    <n v="48"/>
    <n v="0"/>
    <n v="267"/>
    <n v="144"/>
    <n v="123"/>
    <s v="['Bank Transfer' 'Credit Card' 'PayPal' ... 'Credit Card' 'Bank Transfer'_x000a_ 'Apple Pay']"/>
    <x v="1"/>
  </r>
  <r>
    <s v="O05401"/>
    <d v="2024-05-13T00:00:00"/>
    <x v="4"/>
    <x v="0"/>
    <m/>
    <x v="1109"/>
    <x v="248"/>
    <x v="11"/>
    <s v="Swansea"/>
    <s v="P020"/>
    <x v="23"/>
    <x v="4"/>
    <n v="1"/>
    <n v="72"/>
    <n v="34"/>
    <n v="0"/>
    <n v="72"/>
    <n v="34"/>
    <n v="38"/>
    <s v="['Bank Transfer' 'Credit Card' 'PayPal' ... 'Credit Card' 'Bank Transfer'_x000a_ 'Apple Pay']"/>
    <x v="0"/>
  </r>
  <r>
    <s v="O06099"/>
    <d v="2024-05-13T00:00:00"/>
    <x v="4"/>
    <x v="0"/>
    <m/>
    <x v="1109"/>
    <x v="248"/>
    <x v="11"/>
    <s v="Swansea"/>
    <s v="P017"/>
    <x v="10"/>
    <x v="4"/>
    <n v="1"/>
    <n v="58"/>
    <n v="25"/>
    <n v="0.1"/>
    <n v="52.2"/>
    <n v="25"/>
    <n v="27.2"/>
    <s v="['Bank Transfer' 'Credit Card' 'PayPal' ... 'Credit Card' 'Bank Transfer'_x000a_ 'Apple Pay']"/>
    <x v="0"/>
  </r>
  <r>
    <s v="O06429"/>
    <d v="2024-05-13T00:00:00"/>
    <x v="4"/>
    <x v="0"/>
    <m/>
    <x v="129"/>
    <x v="120"/>
    <x v="9"/>
    <s v="Coventry"/>
    <s v="P002"/>
    <x v="15"/>
    <x v="5"/>
    <n v="1"/>
    <n v="149"/>
    <n v="91"/>
    <n v="0.1"/>
    <n v="134.1"/>
    <n v="91"/>
    <n v="43.1"/>
    <s v="['Bank Transfer' 'Credit Card' 'PayPal' ... 'Credit Card' 'Bank Transfer'_x000a_ 'Apple Pay']"/>
    <x v="1"/>
  </r>
  <r>
    <s v="O07756"/>
    <d v="2024-05-13T00:00:00"/>
    <x v="4"/>
    <x v="0"/>
    <m/>
    <x v="1110"/>
    <x v="46"/>
    <x v="2"/>
    <s v="London"/>
    <s v="P017"/>
    <x v="10"/>
    <x v="4"/>
    <n v="1"/>
    <n v="58"/>
    <n v="25"/>
    <n v="0"/>
    <n v="58"/>
    <n v="25"/>
    <n v="33"/>
    <s v="['Bank Transfer' 'Credit Card' 'PayPal' ... 'Credit Card' 'Bank Transfer'_x000a_ 'Apple Pay']"/>
    <x v="0"/>
  </r>
  <r>
    <s v="O08406"/>
    <d v="2024-05-13T00:00:00"/>
    <x v="4"/>
    <x v="0"/>
    <m/>
    <x v="85"/>
    <x v="81"/>
    <x v="8"/>
    <s v="Durham"/>
    <s v="P008"/>
    <x v="13"/>
    <x v="3"/>
    <n v="2"/>
    <n v="249"/>
    <n v="168"/>
    <n v="0"/>
    <n v="498"/>
    <n v="336"/>
    <n v="162"/>
    <s v="['Bank Transfer' 'Credit Card' 'PayPal' ... 'Credit Card' 'Bank Transfer'_x000a_ 'Apple Pay']"/>
    <x v="1"/>
  </r>
  <r>
    <s v="O09774"/>
    <d v="2024-05-13T00:00:00"/>
    <x v="4"/>
    <x v="0"/>
    <m/>
    <x v="1111"/>
    <x v="355"/>
    <x v="10"/>
    <s v="Norwich"/>
    <s v="P009"/>
    <x v="1"/>
    <x v="1"/>
    <n v="1"/>
    <n v="95"/>
    <n v="54"/>
    <n v="0.05"/>
    <n v="90.25"/>
    <n v="54"/>
    <n v="36.25"/>
    <s v="['Bank Transfer' 'Credit Card' 'PayPal' ... 'Credit Card' 'Bank Transfer'_x000a_ 'Apple Pay']"/>
    <x v="0"/>
  </r>
  <r>
    <s v="O03154"/>
    <d v="2024-05-14T00:00:00"/>
    <x v="4"/>
    <x v="0"/>
    <m/>
    <x v="565"/>
    <x v="130"/>
    <x v="1"/>
    <s v="Manchester"/>
    <s v="P024"/>
    <x v="11"/>
    <x v="2"/>
    <n v="3"/>
    <n v="24"/>
    <n v="10"/>
    <n v="0.05"/>
    <n v="68.400000000000006"/>
    <n v="30"/>
    <n v="38.4"/>
    <s v="['Bank Transfer' 'Credit Card' 'PayPal' ... 'Credit Card' 'Bank Transfer'_x000a_ 'Apple Pay']"/>
    <x v="1"/>
  </r>
  <r>
    <s v="O03819"/>
    <d v="2024-05-14T00:00:00"/>
    <x v="4"/>
    <x v="0"/>
    <m/>
    <x v="1112"/>
    <x v="515"/>
    <x v="2"/>
    <s v="London"/>
    <s v="P011"/>
    <x v="6"/>
    <x v="1"/>
    <n v="2"/>
    <n v="79"/>
    <n v="42"/>
    <n v="0.1"/>
    <n v="142.19999999999999"/>
    <n v="84"/>
    <n v="58.2"/>
    <s v="['Bank Transfer' 'Credit Card' 'PayPal' ... 'Credit Card' 'Bank Transfer'_x000a_ 'Apple Pay']"/>
    <x v="0"/>
  </r>
  <r>
    <s v="O03970"/>
    <d v="2024-05-14T00:00:00"/>
    <x v="4"/>
    <x v="0"/>
    <m/>
    <x v="973"/>
    <x v="366"/>
    <x v="0"/>
    <s v="Leicester"/>
    <s v="P008"/>
    <x v="13"/>
    <x v="3"/>
    <n v="1"/>
    <n v="249"/>
    <n v="168"/>
    <n v="0.1"/>
    <n v="224.1"/>
    <n v="168"/>
    <n v="56.1"/>
    <s v="['Bank Transfer' 'Credit Card' 'PayPal' ... 'Credit Card' 'Bank Transfer'_x000a_ 'Apple Pay']"/>
    <x v="1"/>
  </r>
  <r>
    <s v="O04740"/>
    <d v="2024-05-14T00:00:00"/>
    <x v="4"/>
    <x v="0"/>
    <m/>
    <x v="582"/>
    <x v="368"/>
    <x v="7"/>
    <s v="Aberdeen"/>
    <s v="P017"/>
    <x v="10"/>
    <x v="4"/>
    <n v="2"/>
    <n v="58"/>
    <n v="25"/>
    <n v="0.15"/>
    <n v="98.6"/>
    <n v="50"/>
    <n v="48.6"/>
    <s v="['Bank Transfer' 'Credit Card' 'PayPal' ... 'Credit Card' 'Bank Transfer'_x000a_ 'Apple Pay']"/>
    <x v="1"/>
  </r>
  <r>
    <s v="O07480"/>
    <d v="2024-05-14T00:00:00"/>
    <x v="4"/>
    <x v="0"/>
    <m/>
    <x v="998"/>
    <x v="118"/>
    <x v="10"/>
    <s v="Cambridge"/>
    <s v="P001"/>
    <x v="9"/>
    <x v="5"/>
    <n v="2"/>
    <n v="89"/>
    <n v="48"/>
    <n v="0.1"/>
    <n v="160.19999999999999"/>
    <n v="96"/>
    <n v="64.2"/>
    <s v="['Bank Transfer' 'Credit Card' 'PayPal' ... 'Credit Card' 'Bank Transfer'_x000a_ 'Apple Pay']"/>
    <x v="1"/>
  </r>
  <r>
    <s v="O08578"/>
    <d v="2024-05-14T00:00:00"/>
    <x v="4"/>
    <x v="0"/>
    <m/>
    <x v="1113"/>
    <x v="281"/>
    <x v="7"/>
    <s v="Glasgow"/>
    <s v="P013"/>
    <x v="0"/>
    <x v="0"/>
    <n v="1"/>
    <n v="120"/>
    <n v="63"/>
    <n v="0"/>
    <n v="120"/>
    <n v="63"/>
    <n v="57"/>
    <s v="['Bank Transfer' 'Credit Card' 'PayPal' ... 'Credit Card' 'Bank Transfer'_x000a_ 'Apple Pay']"/>
    <x v="0"/>
  </r>
  <r>
    <s v="O00278"/>
    <d v="2024-05-15T00:00:00"/>
    <x v="4"/>
    <x v="0"/>
    <m/>
    <x v="1114"/>
    <x v="9"/>
    <x v="1"/>
    <s v="Liverpool"/>
    <s v="P005"/>
    <x v="3"/>
    <x v="3"/>
    <n v="1"/>
    <n v="119"/>
    <n v="72"/>
    <n v="0.1"/>
    <n v="107.1"/>
    <n v="72"/>
    <n v="35.1"/>
    <s v="['Bank Transfer' 'Credit Card' 'PayPal' ... 'Credit Card' 'Bank Transfer'_x000a_ 'Apple Pay']"/>
    <x v="0"/>
  </r>
  <r>
    <s v="O00319"/>
    <d v="2024-05-15T00:00:00"/>
    <x v="4"/>
    <x v="0"/>
    <m/>
    <x v="177"/>
    <x v="157"/>
    <x v="6"/>
    <s v="Bristol"/>
    <s v="P012"/>
    <x v="14"/>
    <x v="1"/>
    <n v="1"/>
    <n v="85"/>
    <n v="44"/>
    <n v="0"/>
    <n v="85"/>
    <n v="44"/>
    <n v="41"/>
    <s v="['Bank Transfer' 'Credit Card' 'PayPal' ... 'Credit Card' 'Bank Transfer'_x000a_ 'Apple Pay']"/>
    <x v="1"/>
  </r>
  <r>
    <s v="O01095"/>
    <d v="2024-05-15T00:00:00"/>
    <x v="4"/>
    <x v="0"/>
    <m/>
    <x v="565"/>
    <x v="130"/>
    <x v="1"/>
    <s v="Manchester"/>
    <s v="P003"/>
    <x v="19"/>
    <x v="5"/>
    <n v="2"/>
    <n v="69"/>
    <n v="37"/>
    <n v="0.05"/>
    <n v="131.1"/>
    <n v="74"/>
    <n v="57.1"/>
    <s v="['Bank Transfer' 'Credit Card' 'PayPal' ... 'Credit Card' 'Bank Transfer'_x000a_ 'Apple Pay']"/>
    <x v="1"/>
  </r>
  <r>
    <s v="O01341"/>
    <d v="2024-05-15T00:00:00"/>
    <x v="4"/>
    <x v="0"/>
    <m/>
    <x v="1057"/>
    <x v="207"/>
    <x v="4"/>
    <s v="York"/>
    <s v="P007"/>
    <x v="7"/>
    <x v="3"/>
    <n v="3"/>
    <n v="129"/>
    <n v="78"/>
    <n v="0.05"/>
    <n v="367.65"/>
    <n v="234"/>
    <n v="133.65"/>
    <s v="['Bank Transfer' 'Credit Card' 'PayPal' ... 'Credit Card' 'Bank Transfer'_x000a_ 'Apple Pay']"/>
    <x v="1"/>
  </r>
  <r>
    <s v="O01346"/>
    <d v="2024-05-15T00:00:00"/>
    <x v="4"/>
    <x v="0"/>
    <m/>
    <x v="522"/>
    <x v="67"/>
    <x v="4"/>
    <s v="Leeds"/>
    <s v="P010"/>
    <x v="18"/>
    <x v="1"/>
    <n v="2"/>
    <n v="32"/>
    <n v="14"/>
    <n v="0.1"/>
    <n v="57.6"/>
    <n v="28"/>
    <n v="29.6"/>
    <s v="['Bank Transfer' 'Credit Card' 'PayPal' ... 'Credit Card' 'Bank Transfer'_x000a_ 'Apple Pay']"/>
    <x v="1"/>
  </r>
  <r>
    <s v="O01585"/>
    <d v="2024-05-15T00:00:00"/>
    <x v="4"/>
    <x v="0"/>
    <m/>
    <x v="1115"/>
    <x v="218"/>
    <x v="3"/>
    <s v="Guildford"/>
    <s v="P009"/>
    <x v="1"/>
    <x v="1"/>
    <n v="2"/>
    <n v="95"/>
    <n v="54"/>
    <n v="0"/>
    <n v="190"/>
    <n v="108"/>
    <n v="82"/>
    <s v="['Bank Transfer' 'Credit Card' 'PayPal' ... 'Credit Card' 'Bank Transfer'_x000a_ 'Apple Pay']"/>
    <x v="0"/>
  </r>
  <r>
    <s v="O03681"/>
    <d v="2024-05-15T00:00:00"/>
    <x v="4"/>
    <x v="0"/>
    <m/>
    <x v="271"/>
    <x v="43"/>
    <x v="2"/>
    <s v="London"/>
    <s v="P007"/>
    <x v="7"/>
    <x v="3"/>
    <n v="2"/>
    <n v="129"/>
    <n v="78"/>
    <n v="0.15"/>
    <n v="219.3"/>
    <n v="156"/>
    <n v="63.3"/>
    <s v="['Bank Transfer' 'Credit Card' 'PayPal' ... 'Credit Card' 'Bank Transfer'_x000a_ 'Apple Pay']"/>
    <x v="1"/>
  </r>
  <r>
    <s v="O04638"/>
    <d v="2024-05-15T00:00:00"/>
    <x v="4"/>
    <x v="0"/>
    <m/>
    <x v="678"/>
    <x v="29"/>
    <x v="6"/>
    <s v="Bath"/>
    <s v="P005"/>
    <x v="3"/>
    <x v="3"/>
    <n v="1"/>
    <n v="119"/>
    <n v="72"/>
    <n v="0.1"/>
    <n v="107.1"/>
    <n v="72"/>
    <n v="35.1"/>
    <s v="['Bank Transfer' 'Credit Card' 'PayPal' ... 'Credit Card' 'Bank Transfer'_x000a_ 'Apple Pay']"/>
    <x v="1"/>
  </r>
  <r>
    <s v="O05760"/>
    <d v="2024-05-15T00:00:00"/>
    <x v="4"/>
    <x v="0"/>
    <m/>
    <x v="669"/>
    <x v="351"/>
    <x v="3"/>
    <s v="Guildford"/>
    <s v="P004"/>
    <x v="22"/>
    <x v="5"/>
    <n v="2"/>
    <n v="55"/>
    <n v="27"/>
    <n v="0.05"/>
    <n v="104.5"/>
    <n v="54"/>
    <n v="50.5"/>
    <s v="['Bank Transfer' 'Credit Card' 'PayPal' ... 'Credit Card' 'Bank Transfer'_x000a_ 'Apple Pay']"/>
    <x v="1"/>
  </r>
  <r>
    <s v="O05888"/>
    <d v="2024-05-15T00:00:00"/>
    <x v="4"/>
    <x v="0"/>
    <m/>
    <x v="42"/>
    <x v="39"/>
    <x v="1"/>
    <s v="Liverpool"/>
    <s v="P016"/>
    <x v="4"/>
    <x v="0"/>
    <n v="2"/>
    <n v="78"/>
    <n v="39"/>
    <n v="0.05"/>
    <n v="148.19999999999999"/>
    <n v="78"/>
    <n v="70.2"/>
    <s v="['Bank Transfer' 'Credit Card' 'PayPal' ... 'Credit Card' 'Bank Transfer'_x000a_ 'Apple Pay']"/>
    <x v="1"/>
  </r>
  <r>
    <s v="O06569"/>
    <d v="2024-05-15T00:00:00"/>
    <x v="4"/>
    <x v="0"/>
    <m/>
    <x v="134"/>
    <x v="57"/>
    <x v="7"/>
    <s v="Glasgow"/>
    <s v="P004"/>
    <x v="22"/>
    <x v="5"/>
    <n v="1"/>
    <n v="55"/>
    <n v="27"/>
    <n v="0"/>
    <n v="55"/>
    <n v="27"/>
    <n v="28"/>
    <s v="['Bank Transfer' 'Credit Card' 'PayPal' ... 'Credit Card' 'Bank Transfer'_x000a_ 'Apple Pay']"/>
    <x v="1"/>
  </r>
  <r>
    <s v="O07032"/>
    <d v="2024-05-15T00:00:00"/>
    <x v="4"/>
    <x v="0"/>
    <m/>
    <x v="225"/>
    <x v="188"/>
    <x v="5"/>
    <s v="Derry"/>
    <s v="P001"/>
    <x v="9"/>
    <x v="5"/>
    <n v="4"/>
    <n v="89"/>
    <n v="48"/>
    <n v="0.05"/>
    <n v="338.2"/>
    <n v="192"/>
    <n v="146.19999999999999"/>
    <s v="['Bank Transfer' 'Credit Card' 'PayPal' ... 'Credit Card' 'Bank Transfer'_x000a_ 'Apple Pay']"/>
    <x v="1"/>
  </r>
  <r>
    <s v="O07222"/>
    <d v="2024-05-15T00:00:00"/>
    <x v="4"/>
    <x v="0"/>
    <m/>
    <x v="349"/>
    <x v="260"/>
    <x v="2"/>
    <s v="London"/>
    <s v="P019"/>
    <x v="20"/>
    <x v="4"/>
    <n v="3"/>
    <n v="85"/>
    <n v="41"/>
    <n v="0.15"/>
    <n v="216.75"/>
    <n v="123"/>
    <n v="93.75"/>
    <s v="['Bank Transfer' 'Credit Card' 'PayPal' ... 'Credit Card' 'Bank Transfer'_x000a_ 'Apple Pay']"/>
    <x v="1"/>
  </r>
  <r>
    <s v="O08634"/>
    <d v="2024-05-15T00:00:00"/>
    <x v="4"/>
    <x v="0"/>
    <m/>
    <x v="699"/>
    <x v="411"/>
    <x v="4"/>
    <s v="York"/>
    <s v="P013"/>
    <x v="0"/>
    <x v="0"/>
    <n v="4"/>
    <n v="120"/>
    <n v="63"/>
    <n v="0.1"/>
    <n v="432"/>
    <n v="252"/>
    <n v="180"/>
    <s v="['Bank Transfer' 'Credit Card' 'PayPal' ... 'Credit Card' 'Bank Transfer'_x000a_ 'Apple Pay']"/>
    <x v="1"/>
  </r>
  <r>
    <s v="O00565"/>
    <d v="2024-05-16T00:00:00"/>
    <x v="4"/>
    <x v="0"/>
    <m/>
    <x v="323"/>
    <x v="244"/>
    <x v="2"/>
    <s v="London"/>
    <s v="P002"/>
    <x v="15"/>
    <x v="5"/>
    <n v="3"/>
    <n v="149"/>
    <n v="91"/>
    <n v="0.05"/>
    <n v="424.65"/>
    <n v="273"/>
    <n v="151.65"/>
    <s v="['Bank Transfer' 'Credit Card' 'PayPal' ... 'Credit Card' 'Bank Transfer'_x000a_ 'Apple Pay']"/>
    <x v="1"/>
  </r>
  <r>
    <s v="O00776"/>
    <d v="2024-05-16T00:00:00"/>
    <x v="4"/>
    <x v="0"/>
    <m/>
    <x v="501"/>
    <x v="337"/>
    <x v="4"/>
    <s v="Hull"/>
    <s v="P013"/>
    <x v="0"/>
    <x v="0"/>
    <n v="5"/>
    <n v="120"/>
    <n v="63"/>
    <n v="0.05"/>
    <n v="570"/>
    <n v="315"/>
    <n v="255"/>
    <s v="['Bank Transfer' 'Credit Card' 'PayPal' ... 'Credit Card' 'Bank Transfer'_x000a_ 'Apple Pay']"/>
    <x v="1"/>
  </r>
  <r>
    <s v="O02736"/>
    <d v="2024-05-16T00:00:00"/>
    <x v="4"/>
    <x v="0"/>
    <m/>
    <x v="834"/>
    <x v="86"/>
    <x v="1"/>
    <s v="Manchester"/>
    <s v="P014"/>
    <x v="17"/>
    <x v="0"/>
    <n v="1"/>
    <n v="25"/>
    <n v="11"/>
    <n v="0"/>
    <n v="25"/>
    <n v="11"/>
    <n v="14"/>
    <s v="['Bank Transfer' 'Credit Card' 'PayPal' ... 'Credit Card' 'Bank Transfer'_x000a_ 'Apple Pay']"/>
    <x v="1"/>
  </r>
  <r>
    <s v="O03792"/>
    <d v="2024-05-16T00:00:00"/>
    <x v="4"/>
    <x v="0"/>
    <m/>
    <x v="908"/>
    <x v="441"/>
    <x v="2"/>
    <s v="London"/>
    <s v="P001"/>
    <x v="9"/>
    <x v="5"/>
    <n v="1"/>
    <n v="89"/>
    <n v="48"/>
    <n v="0"/>
    <n v="89"/>
    <n v="48"/>
    <n v="41"/>
    <s v="['Bank Transfer' 'Credit Card' 'PayPal' ... 'Credit Card' 'Bank Transfer'_x000a_ 'Apple Pay']"/>
    <x v="1"/>
  </r>
  <r>
    <s v="O05047"/>
    <d v="2024-05-16T00:00:00"/>
    <x v="4"/>
    <x v="0"/>
    <m/>
    <x v="474"/>
    <x v="36"/>
    <x v="5"/>
    <s v="Belfast"/>
    <s v="P017"/>
    <x v="10"/>
    <x v="4"/>
    <n v="3"/>
    <n v="58"/>
    <n v="25"/>
    <n v="0.05"/>
    <n v="165.3"/>
    <n v="75"/>
    <n v="90.3"/>
    <s v="['Bank Transfer' 'Credit Card' 'PayPal' ... 'Credit Card' 'Bank Transfer'_x000a_ 'Apple Pay']"/>
    <x v="1"/>
  </r>
  <r>
    <s v="O06977"/>
    <d v="2024-05-16T00:00:00"/>
    <x v="4"/>
    <x v="0"/>
    <m/>
    <x v="797"/>
    <x v="203"/>
    <x v="0"/>
    <s v="Leicester"/>
    <s v="P003"/>
    <x v="19"/>
    <x v="5"/>
    <n v="2"/>
    <n v="69"/>
    <n v="37"/>
    <n v="0.05"/>
    <n v="131.1"/>
    <n v="74"/>
    <n v="57.1"/>
    <s v="['Bank Transfer' 'Credit Card' 'PayPal' ... 'Credit Card' 'Bank Transfer'_x000a_ 'Apple Pay']"/>
    <x v="1"/>
  </r>
  <r>
    <s v="O07190"/>
    <d v="2024-05-16T00:00:00"/>
    <x v="4"/>
    <x v="0"/>
    <m/>
    <x v="1116"/>
    <x v="301"/>
    <x v="4"/>
    <s v="Leeds"/>
    <s v="P006"/>
    <x v="16"/>
    <x v="3"/>
    <n v="1"/>
    <n v="99"/>
    <n v="58"/>
    <n v="0.05"/>
    <n v="94.05"/>
    <n v="58"/>
    <n v="36.049999999999997"/>
    <s v="['Bank Transfer' 'Credit Card' 'PayPal' ... 'Credit Card' 'Bank Transfer'_x000a_ 'Apple Pay']"/>
    <x v="0"/>
  </r>
  <r>
    <s v="O07701"/>
    <d v="2024-05-16T00:00:00"/>
    <x v="4"/>
    <x v="0"/>
    <m/>
    <x v="495"/>
    <x v="188"/>
    <x v="4"/>
    <s v="Sheffield"/>
    <s v="P018"/>
    <x v="5"/>
    <x v="4"/>
    <n v="2"/>
    <n v="45"/>
    <n v="19"/>
    <n v="0.1"/>
    <n v="81"/>
    <n v="38"/>
    <n v="43"/>
    <s v="['Bank Transfer' 'Credit Card' 'PayPal' ... 'Credit Card' 'Bank Transfer'_x000a_ 'Apple Pay']"/>
    <x v="1"/>
  </r>
  <r>
    <s v="O07726"/>
    <d v="2024-05-16T00:00:00"/>
    <x v="4"/>
    <x v="0"/>
    <m/>
    <x v="1054"/>
    <x v="404"/>
    <x v="7"/>
    <s v="Glasgow"/>
    <s v="P015"/>
    <x v="12"/>
    <x v="0"/>
    <n v="1"/>
    <n v="65"/>
    <n v="32"/>
    <n v="0.05"/>
    <n v="61.75"/>
    <n v="32"/>
    <n v="29.75"/>
    <s v="['Bank Transfer' 'Credit Card' 'PayPal' ... 'Credit Card' 'Bank Transfer'_x000a_ 'Apple Pay']"/>
    <x v="1"/>
  </r>
  <r>
    <s v="O08066"/>
    <d v="2024-05-16T00:00:00"/>
    <x v="4"/>
    <x v="0"/>
    <m/>
    <x v="418"/>
    <x v="301"/>
    <x v="2"/>
    <s v="London"/>
    <s v="P012"/>
    <x v="14"/>
    <x v="1"/>
    <n v="1"/>
    <n v="85"/>
    <n v="44"/>
    <n v="0.05"/>
    <n v="80.75"/>
    <n v="44"/>
    <n v="36.75"/>
    <s v="['Bank Transfer' 'Credit Card' 'PayPal' ... 'Credit Card' 'Bank Transfer'_x000a_ 'Apple Pay']"/>
    <x v="1"/>
  </r>
  <r>
    <s v="O08445"/>
    <d v="2024-05-16T00:00:00"/>
    <x v="4"/>
    <x v="0"/>
    <m/>
    <x v="1117"/>
    <x v="267"/>
    <x v="11"/>
    <s v="Newport"/>
    <s v="P001"/>
    <x v="9"/>
    <x v="5"/>
    <n v="2"/>
    <n v="89"/>
    <n v="48"/>
    <n v="0"/>
    <n v="178"/>
    <n v="96"/>
    <n v="82"/>
    <s v="['Bank Transfer' 'Credit Card' 'PayPal' ... 'Credit Card' 'Bank Transfer'_x000a_ 'Apple Pay']"/>
    <x v="0"/>
  </r>
  <r>
    <s v="O08856"/>
    <d v="2024-05-16T00:00:00"/>
    <x v="4"/>
    <x v="0"/>
    <m/>
    <x v="38"/>
    <x v="35"/>
    <x v="11"/>
    <s v="Cardiff"/>
    <s v="P022"/>
    <x v="8"/>
    <x v="2"/>
    <n v="1"/>
    <n v="35"/>
    <n v="16"/>
    <n v="0.15"/>
    <n v="29.75"/>
    <n v="16"/>
    <n v="13.75"/>
    <s v="['Bank Transfer' 'Credit Card' 'PayPal' ... 'Credit Card' 'Bank Transfer'_x000a_ 'Apple Pay']"/>
    <x v="1"/>
  </r>
  <r>
    <s v="O00945"/>
    <d v="2024-05-17T00:00:00"/>
    <x v="4"/>
    <x v="0"/>
    <m/>
    <x v="1076"/>
    <x v="85"/>
    <x v="6"/>
    <s v="Bath"/>
    <s v="P003"/>
    <x v="19"/>
    <x v="5"/>
    <n v="3"/>
    <n v="69"/>
    <n v="37"/>
    <n v="0"/>
    <n v="207"/>
    <n v="111"/>
    <n v="96"/>
    <s v="['Bank Transfer' 'Credit Card' 'PayPal' ... 'Credit Card' 'Bank Transfer'_x000a_ 'Apple Pay']"/>
    <x v="1"/>
  </r>
  <r>
    <s v="O01670"/>
    <d v="2024-05-17T00:00:00"/>
    <x v="4"/>
    <x v="0"/>
    <m/>
    <x v="830"/>
    <x v="114"/>
    <x v="2"/>
    <m/>
    <s v="P009"/>
    <x v="1"/>
    <x v="1"/>
    <n v="3"/>
    <n v="95"/>
    <n v="54"/>
    <n v="0"/>
    <n v="285"/>
    <n v="162"/>
    <n v="123"/>
    <s v="['Bank Transfer' 'Credit Card' 'PayPal' ... 'Credit Card' 'Bank Transfer'_x000a_ 'Apple Pay']"/>
    <x v="1"/>
  </r>
  <r>
    <s v="O02349"/>
    <d v="2024-05-17T00:00:00"/>
    <x v="4"/>
    <x v="0"/>
    <m/>
    <x v="827"/>
    <x v="450"/>
    <x v="4"/>
    <s v="York"/>
    <s v="P006"/>
    <x v="16"/>
    <x v="3"/>
    <n v="2"/>
    <n v="99"/>
    <n v="58"/>
    <n v="0.1"/>
    <n v="178.2"/>
    <n v="116"/>
    <n v="62.2"/>
    <s v="['Bank Transfer' 'Credit Card' 'PayPal' ... 'Credit Card' 'Bank Transfer'_x000a_ 'Apple Pay']"/>
    <x v="1"/>
  </r>
  <r>
    <s v="O02871"/>
    <d v="2024-05-17T00:00:00"/>
    <x v="4"/>
    <x v="0"/>
    <m/>
    <x v="673"/>
    <x v="398"/>
    <x v="9"/>
    <s v="Birmingham"/>
    <s v="P008"/>
    <x v="13"/>
    <x v="3"/>
    <n v="1"/>
    <n v="249"/>
    <n v="168"/>
    <n v="0.05"/>
    <n v="236.55"/>
    <n v="168"/>
    <n v="68.55"/>
    <s v="['Bank Transfer' 'Credit Card' 'PayPal' ... 'Credit Card' 'Bank Transfer'_x000a_ 'Apple Pay']"/>
    <x v="1"/>
  </r>
  <r>
    <s v="O02973"/>
    <d v="2024-05-17T00:00:00"/>
    <x v="4"/>
    <x v="0"/>
    <m/>
    <x v="1118"/>
    <x v="156"/>
    <x v="5"/>
    <s v="Lisburn"/>
    <s v="P016"/>
    <x v="4"/>
    <x v="0"/>
    <n v="5"/>
    <n v="78"/>
    <n v="39"/>
    <n v="0"/>
    <n v="390"/>
    <n v="195"/>
    <n v="195"/>
    <s v="['Bank Transfer' 'Credit Card' 'PayPal' ... 'Credit Card' 'Bank Transfer'_x000a_ 'Apple Pay']"/>
    <x v="0"/>
  </r>
  <r>
    <s v="O03447"/>
    <d v="2024-05-17T00:00:00"/>
    <x v="4"/>
    <x v="0"/>
    <m/>
    <x v="1090"/>
    <x v="329"/>
    <x v="8"/>
    <s v="Durham"/>
    <s v="P009"/>
    <x v="1"/>
    <x v="1"/>
    <n v="1"/>
    <n v="95"/>
    <n v="54"/>
    <n v="0"/>
    <n v="95"/>
    <n v="54"/>
    <n v="41"/>
    <s v="['Bank Transfer' 'Credit Card' 'PayPal' ... 'Credit Card' 'Bank Transfer'_x000a_ 'Apple Pay']"/>
    <x v="1"/>
  </r>
  <r>
    <s v="O03883"/>
    <d v="2024-05-17T00:00:00"/>
    <x v="4"/>
    <x v="0"/>
    <m/>
    <x v="859"/>
    <x v="464"/>
    <x v="7"/>
    <s v="Edinburgh"/>
    <s v="P012"/>
    <x v="14"/>
    <x v="1"/>
    <n v="2"/>
    <n v="85"/>
    <n v="44"/>
    <n v="0"/>
    <n v="170"/>
    <n v="88"/>
    <n v="82"/>
    <s v="['Bank Transfer' 'Credit Card' 'PayPal' ... 'Credit Card' 'Bank Transfer'_x000a_ 'Apple Pay']"/>
    <x v="1"/>
  </r>
  <r>
    <s v="O04208"/>
    <d v="2024-05-17T00:00:00"/>
    <x v="4"/>
    <x v="0"/>
    <m/>
    <x v="1119"/>
    <x v="422"/>
    <x v="1"/>
    <s v="Chester"/>
    <s v="P022"/>
    <x v="8"/>
    <x v="2"/>
    <n v="1"/>
    <n v="35"/>
    <n v="16"/>
    <n v="0.1"/>
    <n v="31.5"/>
    <n v="16"/>
    <n v="15.5"/>
    <s v="['Bank Transfer' 'Credit Card' 'PayPal' ... 'Credit Card' 'Bank Transfer'_x000a_ 'Apple Pay']"/>
    <x v="0"/>
  </r>
  <r>
    <s v="O05720"/>
    <d v="2024-05-17T00:00:00"/>
    <x v="4"/>
    <x v="0"/>
    <m/>
    <x v="536"/>
    <x v="350"/>
    <x v="8"/>
    <s v="Sunderland"/>
    <s v="P009"/>
    <x v="1"/>
    <x v="1"/>
    <n v="1"/>
    <n v="95"/>
    <n v="54"/>
    <n v="0"/>
    <n v="95"/>
    <n v="54"/>
    <n v="41"/>
    <s v="['Bank Transfer' 'Credit Card' 'PayPal' ... 'Credit Card' 'Bank Transfer'_x000a_ 'Apple Pay']"/>
    <x v="1"/>
  </r>
  <r>
    <s v="O07024"/>
    <d v="2024-05-17T00:00:00"/>
    <x v="4"/>
    <x v="0"/>
    <m/>
    <x v="598"/>
    <x v="375"/>
    <x v="4"/>
    <s v="Leeds"/>
    <s v="P005"/>
    <x v="3"/>
    <x v="3"/>
    <n v="1"/>
    <n v="119"/>
    <n v="72"/>
    <n v="0.05"/>
    <n v="113.05"/>
    <n v="72"/>
    <n v="41.05"/>
    <s v="['Bank Transfer' 'Credit Card' 'PayPal' ... 'Credit Card' 'Bank Transfer'_x000a_ 'Apple Pay']"/>
    <x v="1"/>
  </r>
  <r>
    <s v="O07039"/>
    <d v="2024-05-17T00:00:00"/>
    <x v="4"/>
    <x v="0"/>
    <m/>
    <x v="1120"/>
    <x v="411"/>
    <x v="11"/>
    <s v="Newport"/>
    <s v="P009"/>
    <x v="1"/>
    <x v="1"/>
    <n v="2"/>
    <n v="95"/>
    <n v="54"/>
    <n v="0"/>
    <n v="190"/>
    <n v="108"/>
    <n v="82"/>
    <s v="['Bank Transfer' 'Credit Card' 'PayPal' ... 'Credit Card' 'Bank Transfer'_x000a_ 'Apple Pay']"/>
    <x v="0"/>
  </r>
  <r>
    <s v="O09386"/>
    <d v="2024-05-17T00:00:00"/>
    <x v="4"/>
    <x v="0"/>
    <m/>
    <x v="769"/>
    <x v="433"/>
    <x v="2"/>
    <s v="London"/>
    <s v="P024"/>
    <x v="11"/>
    <x v="2"/>
    <n v="1"/>
    <n v="24"/>
    <n v="10"/>
    <n v="0.05"/>
    <n v="22.8"/>
    <n v="10"/>
    <n v="12.8"/>
    <s v="['Bank Transfer' 'Credit Card' 'PayPal' ... 'Credit Card' 'Bank Transfer'_x000a_ 'Apple Pay']"/>
    <x v="1"/>
  </r>
  <r>
    <s v="O00137"/>
    <d v="2024-05-18T00:00:00"/>
    <x v="4"/>
    <x v="0"/>
    <m/>
    <x v="1121"/>
    <x v="254"/>
    <x v="2"/>
    <s v="London"/>
    <s v="P021"/>
    <x v="21"/>
    <x v="2"/>
    <n v="1"/>
    <n v="28"/>
    <n v="13"/>
    <n v="0"/>
    <n v="28"/>
    <n v="13"/>
    <n v="15"/>
    <s v="['Bank Transfer' 'Credit Card' 'PayPal' ... 'Credit Card' 'Bank Transfer'_x000a_ 'Apple Pay']"/>
    <x v="0"/>
  </r>
  <r>
    <s v="O00482"/>
    <d v="2024-05-18T00:00:00"/>
    <x v="4"/>
    <x v="0"/>
    <m/>
    <x v="50"/>
    <x v="47"/>
    <x v="7"/>
    <s v="Glasgow"/>
    <s v="P016"/>
    <x v="4"/>
    <x v="0"/>
    <n v="4"/>
    <n v="78"/>
    <n v="39"/>
    <n v="0"/>
    <n v="312"/>
    <n v="156"/>
    <n v="156"/>
    <s v="['Bank Transfer' 'Credit Card' 'PayPal' ... 'Credit Card' 'Bank Transfer'_x000a_ 'Apple Pay']"/>
    <x v="1"/>
  </r>
  <r>
    <s v="O02860"/>
    <d v="2024-05-18T00:00:00"/>
    <x v="4"/>
    <x v="0"/>
    <m/>
    <x v="915"/>
    <x v="476"/>
    <x v="7"/>
    <s v="Glasgow"/>
    <s v="P013"/>
    <x v="0"/>
    <x v="0"/>
    <n v="2"/>
    <n v="120"/>
    <n v="63"/>
    <n v="0.1"/>
    <n v="216"/>
    <n v="126"/>
    <n v="90"/>
    <s v="['Bank Transfer' 'Credit Card' 'PayPal' ... 'Credit Card' 'Bank Transfer'_x000a_ 'Apple Pay']"/>
    <x v="1"/>
  </r>
  <r>
    <s v="O04917"/>
    <d v="2024-05-18T00:00:00"/>
    <x v="4"/>
    <x v="0"/>
    <m/>
    <x v="625"/>
    <x v="240"/>
    <x v="11"/>
    <s v="Cardiff"/>
    <s v="P002"/>
    <x v="15"/>
    <x v="5"/>
    <n v="2"/>
    <n v="149"/>
    <n v="91"/>
    <n v="0.1"/>
    <n v="268.2"/>
    <n v="182"/>
    <n v="86.2"/>
    <s v="['Bank Transfer' 'Credit Card' 'PayPal' ... 'Credit Card' 'Bank Transfer'_x000a_ 'Apple Pay']"/>
    <x v="1"/>
  </r>
  <r>
    <s v="O06663"/>
    <d v="2024-05-18T00:00:00"/>
    <x v="4"/>
    <x v="0"/>
    <m/>
    <x v="1122"/>
    <x v="352"/>
    <x v="2"/>
    <s v="London"/>
    <s v="P021"/>
    <x v="21"/>
    <x v="2"/>
    <n v="1"/>
    <n v="28"/>
    <n v="13"/>
    <n v="0"/>
    <n v="28"/>
    <n v="13"/>
    <n v="15"/>
    <s v="['Bank Transfer' 'Credit Card' 'PayPal' ... 'Credit Card' 'Bank Transfer'_x000a_ 'Apple Pay']"/>
    <x v="0"/>
  </r>
  <r>
    <s v="O07016"/>
    <d v="2024-05-18T00:00:00"/>
    <x v="4"/>
    <x v="0"/>
    <m/>
    <x v="303"/>
    <x v="239"/>
    <x v="5"/>
    <s v="Newry"/>
    <s v="P012"/>
    <x v="14"/>
    <x v="1"/>
    <n v="1"/>
    <n v="85"/>
    <n v="44"/>
    <n v="0.15"/>
    <n v="72.25"/>
    <n v="44"/>
    <n v="28.25"/>
    <s v="['Bank Transfer' 'Credit Card' 'PayPal' ... 'Credit Card' 'Bank Transfer'_x000a_ 'Apple Pay']"/>
    <x v="1"/>
  </r>
  <r>
    <s v="O07592"/>
    <d v="2024-05-18T00:00:00"/>
    <x v="4"/>
    <x v="0"/>
    <m/>
    <x v="353"/>
    <x v="263"/>
    <x v="10"/>
    <s v="Cambridge"/>
    <s v="P006"/>
    <x v="16"/>
    <x v="3"/>
    <n v="1"/>
    <n v="99"/>
    <n v="58"/>
    <n v="0.15"/>
    <n v="84.15"/>
    <n v="58"/>
    <n v="26.15"/>
    <s v="['Bank Transfer' 'Credit Card' 'PayPal' ... 'Credit Card' 'Bank Transfer'_x000a_ 'Apple Pay']"/>
    <x v="1"/>
  </r>
  <r>
    <s v="O07766"/>
    <d v="2024-05-18T00:00:00"/>
    <x v="4"/>
    <x v="0"/>
    <m/>
    <x v="1123"/>
    <x v="242"/>
    <x v="7"/>
    <s v="Aberdeen"/>
    <s v="P005"/>
    <x v="3"/>
    <x v="3"/>
    <n v="3"/>
    <n v="119"/>
    <n v="72"/>
    <n v="0.05"/>
    <n v="339.15"/>
    <n v="216"/>
    <n v="123.15"/>
    <s v="['Bank Transfer' 'Credit Card' 'PayPal' ... 'Credit Card' 'Bank Transfer'_x000a_ 'Apple Pay']"/>
    <x v="0"/>
  </r>
  <r>
    <s v="O08555"/>
    <d v="2024-05-18T00:00:00"/>
    <x v="4"/>
    <x v="0"/>
    <m/>
    <x v="216"/>
    <x v="82"/>
    <x v="4"/>
    <s v="Leeds"/>
    <s v="P005"/>
    <x v="3"/>
    <x v="3"/>
    <n v="1"/>
    <n v="119"/>
    <n v="72"/>
    <n v="0"/>
    <n v="119"/>
    <n v="72"/>
    <n v="47"/>
    <s v="['Bank Transfer' 'Credit Card' 'PayPal' ... 'Credit Card' 'Bank Transfer'_x000a_ 'Apple Pay']"/>
    <x v="1"/>
  </r>
  <r>
    <s v="O09685"/>
    <d v="2024-05-18T00:00:00"/>
    <x v="4"/>
    <x v="0"/>
    <m/>
    <x v="634"/>
    <x v="23"/>
    <x v="11"/>
    <s v="Newport"/>
    <s v="P011"/>
    <x v="6"/>
    <x v="1"/>
    <n v="4"/>
    <n v="79"/>
    <n v="42"/>
    <n v="0"/>
    <n v="316"/>
    <n v="168"/>
    <n v="148"/>
    <s v="['Bank Transfer' 'Credit Card' 'PayPal' ... 'Credit Card' 'Bank Transfer'_x000a_ 'Apple Pay']"/>
    <x v="1"/>
  </r>
  <r>
    <s v="O00408"/>
    <d v="2024-05-19T00:00:00"/>
    <x v="4"/>
    <x v="0"/>
    <m/>
    <x v="1124"/>
    <x v="182"/>
    <x v="4"/>
    <s v="Sheffield"/>
    <s v="P011"/>
    <x v="6"/>
    <x v="1"/>
    <n v="1"/>
    <n v="79"/>
    <n v="42"/>
    <n v="0.1"/>
    <n v="71.099999999999994"/>
    <n v="42"/>
    <n v="29.1"/>
    <s v="['Bank Transfer' 'Credit Card' 'PayPal' ... 'Credit Card' 'Bank Transfer'_x000a_ 'Apple Pay']"/>
    <x v="0"/>
  </r>
  <r>
    <s v="O01335"/>
    <d v="2024-05-19T00:00:00"/>
    <x v="4"/>
    <x v="0"/>
    <m/>
    <x v="1125"/>
    <x v="239"/>
    <x v="8"/>
    <s v="Newcastle"/>
    <s v="P001"/>
    <x v="9"/>
    <x v="5"/>
    <n v="1"/>
    <n v="89"/>
    <n v="48"/>
    <n v="0.15"/>
    <n v="75.650000000000006"/>
    <n v="48"/>
    <n v="27.65"/>
    <s v="['Bank Transfer' 'Credit Card' 'PayPal' ... 'Credit Card' 'Bank Transfer'_x000a_ 'Apple Pay']"/>
    <x v="0"/>
  </r>
  <r>
    <s v="O02800"/>
    <d v="2024-05-19T00:00:00"/>
    <x v="4"/>
    <x v="0"/>
    <m/>
    <x v="1126"/>
    <x v="264"/>
    <x v="4"/>
    <s v="Leeds"/>
    <s v="P004"/>
    <x v="22"/>
    <x v="5"/>
    <n v="1"/>
    <n v="55"/>
    <n v="27"/>
    <n v="0"/>
    <n v="55"/>
    <n v="27"/>
    <n v="28"/>
    <s v="['Bank Transfer' 'Credit Card' 'PayPal' ... 'Credit Card' 'Bank Transfer'_x000a_ 'Apple Pay']"/>
    <x v="0"/>
  </r>
  <r>
    <s v="O03021"/>
    <d v="2024-05-19T00:00:00"/>
    <x v="4"/>
    <x v="0"/>
    <m/>
    <x v="1127"/>
    <x v="287"/>
    <x v="2"/>
    <s v="London"/>
    <s v="P017"/>
    <x v="10"/>
    <x v="4"/>
    <n v="2"/>
    <n v="58"/>
    <n v="25"/>
    <n v="0.1"/>
    <n v="104.4"/>
    <n v="50"/>
    <n v="54.4"/>
    <s v="['Bank Transfer' 'Credit Card' 'PayPal' ... 'Credit Card' 'Bank Transfer'_x000a_ 'Apple Pay']"/>
    <x v="0"/>
  </r>
  <r>
    <s v="O03581"/>
    <d v="2024-05-19T00:00:00"/>
    <x v="4"/>
    <x v="0"/>
    <m/>
    <x v="1128"/>
    <x v="53"/>
    <x v="10"/>
    <s v="Ipswich"/>
    <s v="P009"/>
    <x v="1"/>
    <x v="1"/>
    <n v="5"/>
    <n v="95"/>
    <n v="54"/>
    <n v="0"/>
    <n v="475"/>
    <n v="270"/>
    <n v="205"/>
    <s v="['Bank Transfer' 'Credit Card' 'PayPal' ... 'Credit Card' 'Bank Transfer'_x000a_ 'Apple Pay']"/>
    <x v="0"/>
  </r>
  <r>
    <s v="O04977"/>
    <d v="2024-05-19T00:00:00"/>
    <x v="4"/>
    <x v="0"/>
    <m/>
    <x v="1129"/>
    <x v="133"/>
    <x v="2"/>
    <s v="London"/>
    <s v="P004"/>
    <x v="22"/>
    <x v="5"/>
    <n v="2"/>
    <n v="55"/>
    <n v="27"/>
    <n v="0"/>
    <n v="110"/>
    <n v="54"/>
    <n v="56"/>
    <s v="['Bank Transfer' 'Credit Card' 'PayPal' ... 'Credit Card' 'Bank Transfer'_x000a_ 'Apple Pay']"/>
    <x v="0"/>
  </r>
  <r>
    <s v="O05575"/>
    <d v="2024-05-19T00:00:00"/>
    <x v="4"/>
    <x v="0"/>
    <m/>
    <x v="558"/>
    <x v="58"/>
    <x v="3"/>
    <s v="Reading"/>
    <s v="P010"/>
    <x v="18"/>
    <x v="1"/>
    <n v="1"/>
    <n v="32"/>
    <n v="14"/>
    <n v="0"/>
    <n v="32"/>
    <n v="14"/>
    <n v="18"/>
    <s v="['Bank Transfer' 'Credit Card' 'PayPal' ... 'Credit Card' 'Bank Transfer'_x000a_ 'Apple Pay']"/>
    <x v="1"/>
  </r>
  <r>
    <s v="O05594"/>
    <d v="2024-05-19T00:00:00"/>
    <x v="4"/>
    <x v="0"/>
    <m/>
    <x v="170"/>
    <x v="151"/>
    <x v="6"/>
    <s v="Bath"/>
    <s v="P013"/>
    <x v="0"/>
    <x v="0"/>
    <n v="3"/>
    <n v="120"/>
    <n v="63"/>
    <n v="0.1"/>
    <n v="324"/>
    <n v="189"/>
    <n v="135"/>
    <s v="['Bank Transfer' 'Credit Card' 'PayPal' ... 'Credit Card' 'Bank Transfer'_x000a_ 'Apple Pay']"/>
    <x v="1"/>
  </r>
  <r>
    <s v="O07765"/>
    <d v="2024-05-19T00:00:00"/>
    <x v="4"/>
    <x v="0"/>
    <m/>
    <x v="1010"/>
    <x v="497"/>
    <x v="6"/>
    <s v="Bath"/>
    <s v="P001"/>
    <x v="9"/>
    <x v="5"/>
    <n v="1"/>
    <n v="89"/>
    <n v="48"/>
    <n v="0.05"/>
    <n v="84.55"/>
    <n v="48"/>
    <n v="36.549999999999997"/>
    <s v="['Bank Transfer' 'Credit Card' 'PayPal' ... 'Credit Card' 'Bank Transfer'_x000a_ 'Apple Pay']"/>
    <x v="1"/>
  </r>
  <r>
    <s v="O08024"/>
    <d v="2024-05-19T00:00:00"/>
    <x v="4"/>
    <x v="0"/>
    <m/>
    <x v="671"/>
    <x v="7"/>
    <x v="3"/>
    <s v="Brighton"/>
    <s v="P019"/>
    <x v="20"/>
    <x v="4"/>
    <n v="1"/>
    <n v="85"/>
    <n v="41"/>
    <n v="0.05"/>
    <n v="80.75"/>
    <n v="41"/>
    <n v="39.75"/>
    <s v="['Bank Transfer' 'Credit Card' 'PayPal' ... 'Credit Card' 'Bank Transfer'_x000a_ 'Apple Pay']"/>
    <x v="1"/>
  </r>
  <r>
    <s v="O08118"/>
    <d v="2024-05-19T00:00:00"/>
    <x v="4"/>
    <x v="0"/>
    <m/>
    <x v="999"/>
    <x v="442"/>
    <x v="1"/>
    <s v="Liverpool"/>
    <s v="P007"/>
    <x v="7"/>
    <x v="3"/>
    <n v="1"/>
    <n v="129"/>
    <n v="78"/>
    <n v="0.1"/>
    <n v="116.1"/>
    <n v="78"/>
    <n v="38.1"/>
    <s v="['Bank Transfer' 'Credit Card' 'PayPal' ... 'Credit Card' 'Bank Transfer'_x000a_ 'Apple Pay']"/>
    <x v="1"/>
  </r>
  <r>
    <s v="O09308"/>
    <d v="2024-05-19T00:00:00"/>
    <x v="4"/>
    <x v="0"/>
    <m/>
    <x v="40"/>
    <x v="37"/>
    <x v="6"/>
    <s v="Plymouth"/>
    <s v="P005"/>
    <x v="3"/>
    <x v="3"/>
    <n v="2"/>
    <n v="119"/>
    <n v="72"/>
    <n v="0.15"/>
    <n v="202.3"/>
    <n v="144"/>
    <n v="58.3"/>
    <s v="['Bank Transfer' 'Credit Card' 'PayPal' ... 'Credit Card' 'Bank Transfer'_x000a_ 'Apple Pay']"/>
    <x v="1"/>
  </r>
  <r>
    <s v="O09803"/>
    <d v="2024-05-19T00:00:00"/>
    <x v="4"/>
    <x v="0"/>
    <m/>
    <x v="963"/>
    <x v="488"/>
    <x v="1"/>
    <s v="Manchester"/>
    <s v="P012"/>
    <x v="14"/>
    <x v="1"/>
    <n v="1"/>
    <n v="85"/>
    <n v="44"/>
    <n v="0"/>
    <n v="85"/>
    <n v="44"/>
    <n v="41"/>
    <s v="['Bank Transfer' 'Credit Card' 'PayPal' ... 'Credit Card' 'Bank Transfer'_x000a_ 'Apple Pay']"/>
    <x v="1"/>
  </r>
  <r>
    <s v="O09845"/>
    <d v="2024-05-19T00:00:00"/>
    <x v="4"/>
    <x v="0"/>
    <m/>
    <x v="387"/>
    <x v="9"/>
    <x v="3"/>
    <s v="Brighton"/>
    <s v="P002"/>
    <x v="15"/>
    <x v="5"/>
    <n v="2"/>
    <n v="149"/>
    <n v="91"/>
    <n v="0"/>
    <n v="298"/>
    <n v="182"/>
    <n v="116"/>
    <s v="['Bank Transfer' 'Credit Card' 'PayPal' ... 'Credit Card' 'Bank Transfer'_x000a_ 'Apple Pay']"/>
    <x v="1"/>
  </r>
  <r>
    <s v="O00948"/>
    <d v="2024-05-20T00:00:00"/>
    <x v="4"/>
    <x v="0"/>
    <m/>
    <x v="399"/>
    <x v="291"/>
    <x v="11"/>
    <s v="Swansea"/>
    <s v="P013"/>
    <x v="0"/>
    <x v="0"/>
    <n v="1"/>
    <n v="120"/>
    <n v="63"/>
    <n v="0.1"/>
    <n v="108"/>
    <n v="63"/>
    <n v="45"/>
    <s v="['Bank Transfer' 'Credit Card' 'PayPal' ... 'Credit Card' 'Bank Transfer'_x000a_ 'Apple Pay']"/>
    <x v="1"/>
  </r>
  <r>
    <s v="O03271"/>
    <d v="2024-05-20T00:00:00"/>
    <x v="4"/>
    <x v="0"/>
    <m/>
    <x v="1130"/>
    <x v="132"/>
    <x v="6"/>
    <s v="Exeter"/>
    <s v="P007"/>
    <x v="7"/>
    <x v="3"/>
    <n v="1"/>
    <n v="129"/>
    <n v="78"/>
    <n v="0"/>
    <n v="129"/>
    <n v="78"/>
    <n v="51"/>
    <s v="['Bank Transfer' 'Credit Card' 'PayPal' ... 'Credit Card' 'Bank Transfer'_x000a_ 'Apple Pay']"/>
    <x v="0"/>
  </r>
  <r>
    <s v="O03718"/>
    <d v="2024-05-20T00:00:00"/>
    <x v="4"/>
    <x v="0"/>
    <m/>
    <x v="1131"/>
    <x v="501"/>
    <x v="6"/>
    <s v="Bristol"/>
    <s v="P007"/>
    <x v="7"/>
    <x v="3"/>
    <n v="2"/>
    <n v="129"/>
    <n v="78"/>
    <n v="0.05"/>
    <n v="245.1"/>
    <n v="156"/>
    <n v="89.1"/>
    <s v="['Bank Transfer' 'Credit Card' 'PayPal' ... 'Credit Card' 'Bank Transfer'_x000a_ 'Apple Pay']"/>
    <x v="0"/>
  </r>
  <r>
    <s v="O05302"/>
    <d v="2024-05-20T00:00:00"/>
    <x v="4"/>
    <x v="0"/>
    <m/>
    <x v="926"/>
    <x v="160"/>
    <x v="6"/>
    <s v="Plymouth"/>
    <s v="P004"/>
    <x v="22"/>
    <x v="5"/>
    <n v="1"/>
    <n v="55"/>
    <n v="27"/>
    <n v="0.05"/>
    <n v="52.25"/>
    <n v="27"/>
    <n v="25.25"/>
    <s v="['Bank Transfer' 'Credit Card' 'PayPal' ... 'Credit Card' 'Bank Transfer'_x000a_ 'Apple Pay']"/>
    <x v="1"/>
  </r>
  <r>
    <s v="O05568"/>
    <d v="2024-05-20T00:00:00"/>
    <x v="4"/>
    <x v="0"/>
    <m/>
    <x v="352"/>
    <x v="210"/>
    <x v="6"/>
    <s v="Bath"/>
    <s v="P012"/>
    <x v="14"/>
    <x v="1"/>
    <n v="2"/>
    <n v="85"/>
    <n v="44"/>
    <n v="0.05"/>
    <n v="161.5"/>
    <n v="88"/>
    <n v="73.5"/>
    <s v="['Bank Transfer' 'Credit Card' 'PayPal' ... 'Credit Card' 'Bank Transfer'_x000a_ 'Apple Pay']"/>
    <x v="1"/>
  </r>
  <r>
    <s v="O05920"/>
    <d v="2024-05-20T00:00:00"/>
    <x v="4"/>
    <x v="0"/>
    <m/>
    <x v="1132"/>
    <x v="215"/>
    <x v="2"/>
    <s v="London"/>
    <s v="P023"/>
    <x v="2"/>
    <x v="2"/>
    <n v="1"/>
    <n v="42"/>
    <n v="20"/>
    <n v="0.1"/>
    <n v="37.799999999999997"/>
    <n v="20"/>
    <n v="17.8"/>
    <s v="['Bank Transfer' 'Credit Card' 'PayPal' ... 'Credit Card' 'Bank Transfer'_x000a_ 'Apple Pay']"/>
    <x v="0"/>
  </r>
  <r>
    <s v="O06055"/>
    <d v="2024-05-20T00:00:00"/>
    <x v="4"/>
    <x v="0"/>
    <m/>
    <x v="552"/>
    <x v="87"/>
    <x v="10"/>
    <s v="Ipswich"/>
    <s v="P009"/>
    <x v="1"/>
    <x v="1"/>
    <n v="1"/>
    <n v="95"/>
    <n v="54"/>
    <n v="0"/>
    <n v="95"/>
    <n v="54"/>
    <n v="41"/>
    <s v="['Bank Transfer' 'Credit Card' 'PayPal' ... 'Credit Card' 'Bank Transfer'_x000a_ 'Apple Pay']"/>
    <x v="1"/>
  </r>
  <r>
    <s v="O07199"/>
    <d v="2024-05-20T00:00:00"/>
    <x v="4"/>
    <x v="0"/>
    <m/>
    <x v="206"/>
    <x v="132"/>
    <x v="7"/>
    <s v="Dundee"/>
    <s v="P001"/>
    <x v="9"/>
    <x v="5"/>
    <n v="1"/>
    <n v="89"/>
    <n v="48"/>
    <n v="0.1"/>
    <n v="80.099999999999994"/>
    <n v="48"/>
    <n v="32.1"/>
    <s v="['Bank Transfer' 'Credit Card' 'PayPal' ... 'Credit Card' 'Bank Transfer'_x000a_ 'Apple Pay']"/>
    <x v="1"/>
  </r>
  <r>
    <s v="O08357"/>
    <d v="2024-05-20T00:00:00"/>
    <x v="4"/>
    <x v="0"/>
    <m/>
    <x v="1022"/>
    <x v="484"/>
    <x v="4"/>
    <s v="Sheffield"/>
    <s v="P007"/>
    <x v="7"/>
    <x v="3"/>
    <n v="1"/>
    <n v="129"/>
    <n v="78"/>
    <n v="0.05"/>
    <n v="122.55"/>
    <n v="78"/>
    <n v="44.55"/>
    <s v="['Bank Transfer' 'Credit Card' 'PayPal' ... 'Credit Card' 'Bank Transfer'_x000a_ 'Apple Pay']"/>
    <x v="1"/>
  </r>
  <r>
    <s v="O08716"/>
    <d v="2024-05-20T00:00:00"/>
    <x v="4"/>
    <x v="0"/>
    <m/>
    <x v="566"/>
    <x v="362"/>
    <x v="10"/>
    <s v="Norwich"/>
    <s v="P002"/>
    <x v="15"/>
    <x v="5"/>
    <n v="2"/>
    <n v="149"/>
    <n v="91"/>
    <n v="0.1"/>
    <n v="268.2"/>
    <n v="182"/>
    <n v="86.2"/>
    <s v="['Bank Transfer' 'Credit Card' 'PayPal' ... 'Credit Card' 'Bank Transfer'_x000a_ 'Apple Pay']"/>
    <x v="1"/>
  </r>
  <r>
    <s v="O09041"/>
    <d v="2024-05-20T00:00:00"/>
    <x v="4"/>
    <x v="0"/>
    <m/>
    <x v="535"/>
    <x v="349"/>
    <x v="7"/>
    <s v="Glasgow"/>
    <s v="P009"/>
    <x v="1"/>
    <x v="1"/>
    <n v="1"/>
    <n v="95"/>
    <n v="54"/>
    <n v="0.05"/>
    <n v="90.25"/>
    <n v="54"/>
    <n v="36.25"/>
    <s v="['Bank Transfer' 'Credit Card' 'PayPal' ... 'Credit Card' 'Bank Transfer'_x000a_ 'Apple Pay']"/>
    <x v="1"/>
  </r>
  <r>
    <s v="O09245"/>
    <d v="2024-05-20T00:00:00"/>
    <x v="4"/>
    <x v="0"/>
    <m/>
    <x v="1133"/>
    <x v="429"/>
    <x v="6"/>
    <s v="Bath"/>
    <s v="P002"/>
    <x v="15"/>
    <x v="5"/>
    <n v="1"/>
    <n v="149"/>
    <n v="91"/>
    <n v="0"/>
    <n v="149"/>
    <n v="91"/>
    <n v="58"/>
    <s v="['Bank Transfer' 'Credit Card' 'PayPal' ... 'Credit Card' 'Bank Transfer'_x000a_ 'Apple Pay']"/>
    <x v="0"/>
  </r>
  <r>
    <s v="O00313"/>
    <d v="2024-05-21T00:00:00"/>
    <x v="4"/>
    <x v="0"/>
    <m/>
    <x v="640"/>
    <x v="378"/>
    <x v="10"/>
    <s v="Cambridge"/>
    <s v="P021"/>
    <x v="21"/>
    <x v="2"/>
    <n v="2"/>
    <n v="28"/>
    <n v="13"/>
    <n v="0.05"/>
    <n v="53.2"/>
    <n v="26"/>
    <n v="27.2"/>
    <s v="['Bank Transfer' 'Credit Card' 'PayPal' ... 'Credit Card' 'Bank Transfer'_x000a_ 'Apple Pay']"/>
    <x v="1"/>
  </r>
  <r>
    <s v="O00395"/>
    <d v="2024-05-21T00:00:00"/>
    <x v="4"/>
    <x v="0"/>
    <m/>
    <x v="773"/>
    <x v="435"/>
    <x v="0"/>
    <s v="Derby"/>
    <s v="P006"/>
    <x v="16"/>
    <x v="3"/>
    <n v="1"/>
    <n v="99"/>
    <n v="58"/>
    <n v="0.05"/>
    <n v="94.05"/>
    <n v="58"/>
    <n v="36.049999999999997"/>
    <s v="['Bank Transfer' 'Credit Card' 'PayPal' ... 'Credit Card' 'Bank Transfer'_x000a_ 'Apple Pay']"/>
    <x v="1"/>
  </r>
  <r>
    <s v="O00576"/>
    <d v="2024-05-21T00:00:00"/>
    <x v="4"/>
    <x v="0"/>
    <m/>
    <x v="332"/>
    <x v="36"/>
    <x v="11"/>
    <s v="Cardiff"/>
    <s v="P012"/>
    <x v="14"/>
    <x v="1"/>
    <n v="4"/>
    <n v="85"/>
    <n v="44"/>
    <n v="0"/>
    <n v="340"/>
    <n v="176"/>
    <n v="164"/>
    <s v="['Bank Transfer' 'Credit Card' 'PayPal' ... 'Credit Card' 'Bank Transfer'_x000a_ 'Apple Pay']"/>
    <x v="1"/>
  </r>
  <r>
    <s v="O01135"/>
    <d v="2024-05-21T00:00:00"/>
    <x v="4"/>
    <x v="0"/>
    <m/>
    <x v="584"/>
    <x v="370"/>
    <x v="1"/>
    <s v="Preston"/>
    <s v="P005"/>
    <x v="3"/>
    <x v="3"/>
    <n v="1"/>
    <n v="119"/>
    <n v="72"/>
    <n v="0"/>
    <n v="119"/>
    <n v="72"/>
    <n v="47"/>
    <s v="['Bank Transfer' 'Credit Card' 'PayPal' ... 'Credit Card' 'Bank Transfer'_x000a_ 'Apple Pay']"/>
    <x v="1"/>
  </r>
  <r>
    <s v="O01582"/>
    <d v="2024-05-21T00:00:00"/>
    <x v="4"/>
    <x v="0"/>
    <m/>
    <x v="942"/>
    <x v="199"/>
    <x v="4"/>
    <s v="Leeds"/>
    <s v="P024"/>
    <x v="11"/>
    <x v="2"/>
    <n v="3"/>
    <n v="24"/>
    <n v="10"/>
    <n v="0.1"/>
    <n v="64.8"/>
    <n v="30"/>
    <n v="34.799999999999997"/>
    <s v="['Bank Transfer' 'Credit Card' 'PayPal' ... 'Credit Card' 'Bank Transfer'_x000a_ 'Apple Pay']"/>
    <x v="1"/>
  </r>
  <r>
    <s v="O04434"/>
    <d v="2024-05-21T00:00:00"/>
    <x v="4"/>
    <x v="0"/>
    <m/>
    <x v="883"/>
    <x v="330"/>
    <x v="2"/>
    <s v="London"/>
    <s v="P016"/>
    <x v="4"/>
    <x v="0"/>
    <n v="1"/>
    <n v="78"/>
    <n v="39"/>
    <n v="0"/>
    <n v="78"/>
    <n v="39"/>
    <n v="39"/>
    <s v="['Bank Transfer' 'Credit Card' 'PayPal' ... 'Credit Card' 'Bank Transfer'_x000a_ 'Apple Pay']"/>
    <x v="1"/>
  </r>
  <r>
    <s v="O05066"/>
    <d v="2024-05-21T00:00:00"/>
    <x v="4"/>
    <x v="0"/>
    <m/>
    <x v="568"/>
    <x v="231"/>
    <x v="9"/>
    <s v="Wolverhampton"/>
    <s v="P018"/>
    <x v="5"/>
    <x v="4"/>
    <n v="2"/>
    <n v="45"/>
    <n v="19"/>
    <n v="0"/>
    <n v="90"/>
    <n v="38"/>
    <n v="52"/>
    <s v="['Bank Transfer' 'Credit Card' 'PayPal' ... 'Credit Card' 'Bank Transfer'_x000a_ 'Apple Pay']"/>
    <x v="1"/>
  </r>
  <r>
    <s v="O05121"/>
    <d v="2024-05-21T00:00:00"/>
    <x v="4"/>
    <x v="0"/>
    <m/>
    <x v="1056"/>
    <x v="505"/>
    <x v="4"/>
    <s v="York"/>
    <s v="P020"/>
    <x v="23"/>
    <x v="4"/>
    <n v="1"/>
    <n v="72"/>
    <n v="34"/>
    <n v="0.1"/>
    <n v="64.8"/>
    <n v="34"/>
    <n v="30.8"/>
    <s v="['Bank Transfer' 'Credit Card' 'PayPal' ... 'Credit Card' 'Bank Transfer'_x000a_ 'Apple Pay']"/>
    <x v="1"/>
  </r>
  <r>
    <s v="O05133"/>
    <d v="2024-05-21T00:00:00"/>
    <x v="4"/>
    <x v="0"/>
    <m/>
    <x v="992"/>
    <x v="109"/>
    <x v="3"/>
    <s v="Brighton"/>
    <s v="P006"/>
    <x v="16"/>
    <x v="3"/>
    <n v="1"/>
    <n v="99"/>
    <n v="58"/>
    <n v="0.1"/>
    <n v="89.1"/>
    <n v="58"/>
    <n v="31.1"/>
    <s v="['Bank Transfer' 'Credit Card' 'PayPal' ... 'Credit Card' 'Bank Transfer'_x000a_ 'Apple Pay']"/>
    <x v="1"/>
  </r>
  <r>
    <s v="O06805"/>
    <d v="2024-05-21T00:00:00"/>
    <x v="4"/>
    <x v="0"/>
    <m/>
    <x v="1134"/>
    <x v="516"/>
    <x v="2"/>
    <s v="London"/>
    <s v="P010"/>
    <x v="18"/>
    <x v="1"/>
    <n v="3"/>
    <n v="32"/>
    <n v="14"/>
    <n v="0.15"/>
    <n v="81.599999999999994"/>
    <n v="42"/>
    <n v="39.6"/>
    <s v="['Bank Transfer' 'Credit Card' 'PayPal' ... 'Credit Card' 'Bank Transfer'_x000a_ 'Apple Pay']"/>
    <x v="0"/>
  </r>
  <r>
    <s v="O06832"/>
    <d v="2024-05-21T00:00:00"/>
    <x v="4"/>
    <x v="0"/>
    <m/>
    <x v="1135"/>
    <x v="366"/>
    <x v="10"/>
    <s v="Norwich"/>
    <s v="P010"/>
    <x v="18"/>
    <x v="1"/>
    <n v="1"/>
    <n v="32"/>
    <n v="14"/>
    <n v="0"/>
    <n v="32"/>
    <n v="14"/>
    <n v="18"/>
    <s v="['Bank Transfer' 'Credit Card' 'PayPal' ... 'Credit Card' 'Bank Transfer'_x000a_ 'Apple Pay']"/>
    <x v="0"/>
  </r>
  <r>
    <s v="O07263"/>
    <d v="2024-05-21T00:00:00"/>
    <x v="4"/>
    <x v="0"/>
    <m/>
    <x v="605"/>
    <x v="227"/>
    <x v="2"/>
    <s v="London"/>
    <s v="P018"/>
    <x v="5"/>
    <x v="4"/>
    <n v="1"/>
    <n v="45"/>
    <n v="19"/>
    <n v="0.2"/>
    <n v="36"/>
    <n v="19"/>
    <n v="17"/>
    <s v="['Bank Transfer' 'Credit Card' 'PayPal' ... 'Credit Card' 'Bank Transfer'_x000a_ 'Apple Pay']"/>
    <x v="1"/>
  </r>
  <r>
    <s v="O09545"/>
    <d v="2024-05-21T00:00:00"/>
    <x v="4"/>
    <x v="0"/>
    <m/>
    <x v="637"/>
    <x v="86"/>
    <x v="10"/>
    <s v="Cambridge"/>
    <s v="P009"/>
    <x v="1"/>
    <x v="1"/>
    <n v="3"/>
    <n v="95"/>
    <n v="54"/>
    <n v="0"/>
    <n v="285"/>
    <n v="162"/>
    <n v="123"/>
    <s v="['Bank Transfer' 'Credit Card' 'PayPal' ... 'Credit Card' 'Bank Transfer'_x000a_ 'Apple Pay']"/>
    <x v="1"/>
  </r>
  <r>
    <s v="O00113"/>
    <d v="2024-05-22T00:00:00"/>
    <x v="4"/>
    <x v="0"/>
    <m/>
    <x v="1136"/>
    <x v="107"/>
    <x v="0"/>
    <s v="Nottingham"/>
    <s v="P013"/>
    <x v="0"/>
    <x v="0"/>
    <n v="1"/>
    <n v="120"/>
    <n v="63"/>
    <n v="0.05"/>
    <n v="114"/>
    <n v="63"/>
    <n v="51"/>
    <s v="['Bank Transfer' 'Credit Card' 'PayPal' ... 'Credit Card' 'Bank Transfer'_x000a_ 'Apple Pay']"/>
    <x v="0"/>
  </r>
  <r>
    <s v="O00662"/>
    <d v="2024-05-22T00:00:00"/>
    <x v="4"/>
    <x v="0"/>
    <m/>
    <x v="747"/>
    <x v="429"/>
    <x v="4"/>
    <s v="Sheffield"/>
    <s v="P009"/>
    <x v="1"/>
    <x v="1"/>
    <n v="1"/>
    <n v="95"/>
    <n v="54"/>
    <n v="0.15"/>
    <n v="80.75"/>
    <n v="54"/>
    <n v="26.75"/>
    <s v="['Bank Transfer' 'Credit Card' 'PayPal' ... 'Credit Card' 'Bank Transfer'_x000a_ 'Apple Pay']"/>
    <x v="1"/>
  </r>
  <r>
    <s v="O01746"/>
    <d v="2024-05-22T00:00:00"/>
    <x v="4"/>
    <x v="0"/>
    <m/>
    <x v="289"/>
    <x v="230"/>
    <x v="2"/>
    <s v="London"/>
    <s v="P015"/>
    <x v="12"/>
    <x v="0"/>
    <n v="1"/>
    <n v="65"/>
    <n v="32"/>
    <n v="0.15"/>
    <n v="55.25"/>
    <n v="32"/>
    <n v="23.25"/>
    <s v="['Bank Transfer' 'Credit Card' 'PayPal' ... 'Credit Card' 'Bank Transfer'_x000a_ 'Apple Pay']"/>
    <x v="1"/>
  </r>
  <r>
    <s v="O01801"/>
    <d v="2024-05-22T00:00:00"/>
    <x v="4"/>
    <x v="0"/>
    <m/>
    <x v="1137"/>
    <x v="517"/>
    <x v="1"/>
    <s v="Chester"/>
    <s v="P013"/>
    <x v="0"/>
    <x v="0"/>
    <n v="1"/>
    <n v="120"/>
    <n v="63"/>
    <n v="0"/>
    <n v="120"/>
    <n v="63"/>
    <n v="57"/>
    <s v="['Bank Transfer' 'Credit Card' 'PayPal' ... 'Credit Card' 'Bank Transfer'_x000a_ 'Apple Pay']"/>
    <x v="0"/>
  </r>
  <r>
    <s v="O02795"/>
    <d v="2024-05-22T00:00:00"/>
    <x v="4"/>
    <x v="0"/>
    <m/>
    <x v="1138"/>
    <x v="33"/>
    <x v="10"/>
    <s v="Ipswich"/>
    <s v="P023"/>
    <x v="2"/>
    <x v="2"/>
    <n v="1"/>
    <n v="42"/>
    <n v="20"/>
    <n v="0"/>
    <n v="42"/>
    <n v="20"/>
    <n v="22"/>
    <s v="['Bank Transfer' 'Credit Card' 'PayPal' ... 'Credit Card' 'Bank Transfer'_x000a_ 'Apple Pay']"/>
    <x v="0"/>
  </r>
  <r>
    <s v="O02922"/>
    <d v="2024-05-22T00:00:00"/>
    <x v="4"/>
    <x v="0"/>
    <m/>
    <x v="819"/>
    <x v="179"/>
    <x v="0"/>
    <s v="Nottingham"/>
    <s v="P008"/>
    <x v="13"/>
    <x v="3"/>
    <n v="1"/>
    <n v="249"/>
    <n v="168"/>
    <n v="0.05"/>
    <n v="236.55"/>
    <n v="168"/>
    <n v="68.55"/>
    <s v="['Bank Transfer' 'Credit Card' 'PayPal' ... 'Credit Card' 'Bank Transfer'_x000a_ 'Apple Pay']"/>
    <x v="1"/>
  </r>
  <r>
    <s v="O02976"/>
    <d v="2024-05-22T00:00:00"/>
    <x v="4"/>
    <x v="0"/>
    <m/>
    <x v="1139"/>
    <x v="35"/>
    <x v="5"/>
    <s v="Newry"/>
    <s v="P019"/>
    <x v="20"/>
    <x v="4"/>
    <n v="2"/>
    <n v="85"/>
    <n v="41"/>
    <n v="0.05"/>
    <n v="161.5"/>
    <n v="82"/>
    <n v="79.5"/>
    <s v="['Bank Transfer' 'Credit Card' 'PayPal' ... 'Credit Card' 'Bank Transfer'_x000a_ 'Apple Pay']"/>
    <x v="0"/>
  </r>
  <r>
    <s v="O03646"/>
    <d v="2024-05-22T00:00:00"/>
    <x v="4"/>
    <x v="0"/>
    <m/>
    <x v="1140"/>
    <x v="418"/>
    <x v="0"/>
    <s v="Lincoln"/>
    <s v="P007"/>
    <x v="7"/>
    <x v="3"/>
    <n v="1"/>
    <n v="129"/>
    <n v="78"/>
    <n v="0.05"/>
    <n v="122.55"/>
    <n v="78"/>
    <n v="44.55"/>
    <s v="['Bank Transfer' 'Credit Card' 'PayPal' ... 'Credit Card' 'Bank Transfer'_x000a_ 'Apple Pay']"/>
    <x v="0"/>
  </r>
  <r>
    <s v="O03813"/>
    <d v="2024-05-22T00:00:00"/>
    <x v="4"/>
    <x v="0"/>
    <m/>
    <x v="58"/>
    <x v="55"/>
    <x v="4"/>
    <s v="Leeds"/>
    <s v="P013"/>
    <x v="0"/>
    <x v="0"/>
    <n v="1"/>
    <n v="120"/>
    <n v="63"/>
    <n v="0.05"/>
    <n v="114"/>
    <n v="63"/>
    <n v="51"/>
    <s v="['Bank Transfer' 'Credit Card' 'PayPal' ... 'Credit Card' 'Bank Transfer'_x000a_ 'Apple Pay']"/>
    <x v="1"/>
  </r>
  <r>
    <s v="O05009"/>
    <d v="2024-05-22T00:00:00"/>
    <x v="4"/>
    <x v="0"/>
    <m/>
    <x v="477"/>
    <x v="298"/>
    <x v="10"/>
    <s v="Norwich"/>
    <s v="P008"/>
    <x v="13"/>
    <x v="3"/>
    <n v="1"/>
    <n v="249"/>
    <n v="168"/>
    <n v="0.05"/>
    <n v="236.55"/>
    <n v="168"/>
    <n v="68.55"/>
    <s v="['Bank Transfer' 'Credit Card' 'PayPal' ... 'Credit Card' 'Bank Transfer'_x000a_ 'Apple Pay']"/>
    <x v="1"/>
  </r>
  <r>
    <s v="O05265"/>
    <d v="2024-05-22T00:00:00"/>
    <x v="4"/>
    <x v="0"/>
    <m/>
    <x v="306"/>
    <x v="190"/>
    <x v="4"/>
    <s v="Hull"/>
    <s v="P018"/>
    <x v="5"/>
    <x v="4"/>
    <n v="2"/>
    <n v="45"/>
    <n v="19"/>
    <n v="0.1"/>
    <n v="81"/>
    <n v="38"/>
    <n v="43"/>
    <s v="['Bank Transfer' 'Credit Card' 'PayPal' ... 'Credit Card' 'Bank Transfer'_x000a_ 'Apple Pay']"/>
    <x v="1"/>
  </r>
  <r>
    <s v="O06536"/>
    <d v="2024-05-22T00:00:00"/>
    <x v="4"/>
    <x v="0"/>
    <m/>
    <x v="1111"/>
    <x v="355"/>
    <x v="10"/>
    <s v="Norwich"/>
    <s v="P020"/>
    <x v="23"/>
    <x v="4"/>
    <n v="1"/>
    <n v="72"/>
    <n v="34"/>
    <n v="0"/>
    <n v="72"/>
    <n v="34"/>
    <n v="38"/>
    <s v="['Bank Transfer' 'Credit Card' 'PayPal' ... 'Credit Card' 'Bank Transfer'_x000a_ 'Apple Pay']"/>
    <x v="1"/>
  </r>
  <r>
    <s v="O07394"/>
    <d v="2024-05-22T00:00:00"/>
    <x v="4"/>
    <x v="0"/>
    <m/>
    <x v="1124"/>
    <x v="182"/>
    <x v="4"/>
    <s v="Sheffield"/>
    <s v="P012"/>
    <x v="14"/>
    <x v="1"/>
    <n v="4"/>
    <n v="85"/>
    <n v="44"/>
    <n v="0.1"/>
    <n v="306"/>
    <n v="176"/>
    <n v="130"/>
    <s v="['Bank Transfer' 'Credit Card' 'PayPal' ... 'Credit Card' 'Bank Transfer'_x000a_ 'Apple Pay']"/>
    <x v="1"/>
  </r>
  <r>
    <s v="O08354"/>
    <d v="2024-05-22T00:00:00"/>
    <x v="4"/>
    <x v="0"/>
    <m/>
    <x v="688"/>
    <x v="248"/>
    <x v="10"/>
    <s v="Norwich"/>
    <s v="P006"/>
    <x v="16"/>
    <x v="3"/>
    <n v="1"/>
    <n v="99"/>
    <n v="58"/>
    <n v="0"/>
    <n v="99"/>
    <n v="58"/>
    <n v="41"/>
    <s v="['Bank Transfer' 'Credit Card' 'PayPal' ... 'Credit Card' 'Bank Transfer'_x000a_ 'Apple Pay']"/>
    <x v="1"/>
  </r>
  <r>
    <s v="O08531"/>
    <d v="2024-05-22T00:00:00"/>
    <x v="4"/>
    <x v="0"/>
    <m/>
    <x v="533"/>
    <x v="347"/>
    <x v="1"/>
    <s v="Preston"/>
    <s v="P007"/>
    <x v="7"/>
    <x v="3"/>
    <n v="2"/>
    <n v="129"/>
    <n v="78"/>
    <n v="0.1"/>
    <n v="232.2"/>
    <n v="156"/>
    <n v="76.2"/>
    <s v="['Bank Transfer' 'Credit Card' 'PayPal' ... 'Credit Card' 'Bank Transfer'_x000a_ 'Apple Pay']"/>
    <x v="1"/>
  </r>
  <r>
    <s v="O09364"/>
    <d v="2024-05-22T00:00:00"/>
    <x v="4"/>
    <x v="0"/>
    <m/>
    <x v="1141"/>
    <x v="375"/>
    <x v="3"/>
    <s v="Reading"/>
    <s v="P009"/>
    <x v="1"/>
    <x v="1"/>
    <n v="3"/>
    <n v="95"/>
    <n v="54"/>
    <n v="0.1"/>
    <n v="256.5"/>
    <n v="162"/>
    <n v="94.5"/>
    <s v="['Bank Transfer' 'Credit Card' 'PayPal' ... 'Credit Card' 'Bank Transfer'_x000a_ 'Apple Pay']"/>
    <x v="0"/>
  </r>
  <r>
    <s v="O09405"/>
    <d v="2024-05-22T00:00:00"/>
    <x v="4"/>
    <x v="0"/>
    <m/>
    <x v="1107"/>
    <x v="393"/>
    <x v="0"/>
    <s v="Leicester"/>
    <s v="P006"/>
    <x v="16"/>
    <x v="3"/>
    <n v="3"/>
    <n v="99"/>
    <n v="58"/>
    <n v="0.1"/>
    <n v="267.3"/>
    <n v="174"/>
    <n v="93.3"/>
    <s v="['Bank Transfer' 'Credit Card' 'PayPal' ... 'Credit Card' 'Bank Transfer'_x000a_ 'Apple Pay']"/>
    <x v="1"/>
  </r>
  <r>
    <s v="O09717"/>
    <d v="2024-05-22T00:00:00"/>
    <x v="4"/>
    <x v="0"/>
    <m/>
    <x v="470"/>
    <x v="9"/>
    <x v="5"/>
    <s v="Newry"/>
    <s v="P012"/>
    <x v="14"/>
    <x v="1"/>
    <n v="3"/>
    <n v="85"/>
    <n v="44"/>
    <n v="0.05"/>
    <n v="242.25"/>
    <n v="132"/>
    <n v="110.25"/>
    <s v="['Bank Transfer' 'Credit Card' 'PayPal' ... 'Credit Card' 'Bank Transfer'_x000a_ 'Apple Pay']"/>
    <x v="1"/>
  </r>
  <r>
    <s v="O09965"/>
    <d v="2024-05-22T00:00:00"/>
    <x v="4"/>
    <x v="0"/>
    <m/>
    <x v="155"/>
    <x v="139"/>
    <x v="3"/>
    <s v="Reading"/>
    <s v="P014"/>
    <x v="17"/>
    <x v="0"/>
    <n v="3"/>
    <n v="25"/>
    <n v="11"/>
    <n v="0.1"/>
    <n v="67.5"/>
    <n v="33"/>
    <n v="34.5"/>
    <s v="['Bank Transfer' 'Credit Card' 'PayPal' ... 'Credit Card' 'Bank Transfer'_x000a_ 'Apple Pay']"/>
    <x v="1"/>
  </r>
  <r>
    <s v="O00005"/>
    <d v="2024-05-23T00:00:00"/>
    <x v="4"/>
    <x v="0"/>
    <m/>
    <x v="7"/>
    <x v="7"/>
    <x v="4"/>
    <s v="York"/>
    <s v="P018"/>
    <x v="5"/>
    <x v="4"/>
    <n v="1"/>
    <n v="45"/>
    <n v="19"/>
    <n v="0.2"/>
    <n v="36"/>
    <n v="19"/>
    <n v="17"/>
    <s v="['Bank Transfer' 'Credit Card' 'PayPal' ... 'Credit Card' 'Bank Transfer'_x000a_ 'Apple Pay']"/>
    <x v="1"/>
  </r>
  <r>
    <s v="O00533"/>
    <d v="2024-05-23T00:00:00"/>
    <x v="4"/>
    <x v="0"/>
    <m/>
    <x v="1142"/>
    <x v="429"/>
    <x v="9"/>
    <s v="Worcester"/>
    <s v="P015"/>
    <x v="12"/>
    <x v="0"/>
    <n v="1"/>
    <n v="65"/>
    <n v="32"/>
    <n v="0"/>
    <n v="65"/>
    <n v="32"/>
    <n v="33"/>
    <s v="['Bank Transfer' 'Credit Card' 'PayPal' ... 'Credit Card' 'Bank Transfer'_x000a_ 'Apple Pay']"/>
    <x v="0"/>
  </r>
  <r>
    <s v="O00709"/>
    <d v="2024-05-23T00:00:00"/>
    <x v="4"/>
    <x v="0"/>
    <m/>
    <x v="320"/>
    <x v="243"/>
    <x v="4"/>
    <s v="Hull"/>
    <s v="P022"/>
    <x v="8"/>
    <x v="2"/>
    <n v="1"/>
    <n v="35"/>
    <n v="16"/>
    <n v="0"/>
    <n v="35"/>
    <n v="16"/>
    <n v="19"/>
    <s v="['Bank Transfer' 'Credit Card' 'PayPal' ... 'Credit Card' 'Bank Transfer'_x000a_ 'Apple Pay']"/>
    <x v="1"/>
  </r>
  <r>
    <s v="O00746"/>
    <d v="2024-05-23T00:00:00"/>
    <x v="4"/>
    <x v="0"/>
    <m/>
    <x v="548"/>
    <x v="280"/>
    <x v="2"/>
    <s v="London"/>
    <s v="P014"/>
    <x v="17"/>
    <x v="0"/>
    <n v="3"/>
    <n v="25"/>
    <n v="11"/>
    <n v="0.1"/>
    <n v="67.5"/>
    <n v="33"/>
    <n v="34.5"/>
    <s v="['Bank Transfer' 'Credit Card' 'PayPal' ... 'Credit Card' 'Bank Transfer'_x000a_ 'Apple Pay']"/>
    <x v="1"/>
  </r>
  <r>
    <s v="O01343"/>
    <d v="2024-05-23T00:00:00"/>
    <x v="4"/>
    <x v="0"/>
    <m/>
    <x v="229"/>
    <x v="192"/>
    <x v="4"/>
    <s v="Leeds"/>
    <s v="P005"/>
    <x v="3"/>
    <x v="3"/>
    <n v="1"/>
    <n v="119"/>
    <n v="72"/>
    <n v="0.1"/>
    <n v="107.1"/>
    <n v="72"/>
    <n v="35.1"/>
    <s v="['Bank Transfer' 'Credit Card' 'PayPal' ... 'Credit Card' 'Bank Transfer'_x000a_ 'Apple Pay']"/>
    <x v="1"/>
  </r>
  <r>
    <s v="O01660"/>
    <d v="2024-05-23T00:00:00"/>
    <x v="4"/>
    <x v="0"/>
    <m/>
    <x v="1143"/>
    <x v="518"/>
    <x v="3"/>
    <s v="Oxford"/>
    <s v="P021"/>
    <x v="21"/>
    <x v="2"/>
    <n v="1"/>
    <n v="28"/>
    <n v="13"/>
    <n v="0.1"/>
    <n v="25.2"/>
    <n v="13"/>
    <n v="12.2"/>
    <s v="['Bank Transfer' 'Credit Card' 'PayPal' ... 'Credit Card' 'Bank Transfer'_x000a_ 'Apple Pay']"/>
    <x v="0"/>
  </r>
  <r>
    <s v="O02495"/>
    <d v="2024-05-23T00:00:00"/>
    <x v="4"/>
    <x v="0"/>
    <m/>
    <x v="607"/>
    <x v="286"/>
    <x v="3"/>
    <s v="Reading"/>
    <s v="P017"/>
    <x v="10"/>
    <x v="4"/>
    <n v="1"/>
    <n v="58"/>
    <n v="25"/>
    <n v="0"/>
    <n v="58"/>
    <n v="25"/>
    <n v="33"/>
    <s v="['Bank Transfer' 'Credit Card' 'PayPal' ... 'Credit Card' 'Bank Transfer'_x000a_ 'Apple Pay']"/>
    <x v="1"/>
  </r>
  <r>
    <s v="O03451"/>
    <d v="2024-05-23T00:00:00"/>
    <x v="4"/>
    <x v="0"/>
    <m/>
    <x v="660"/>
    <x v="304"/>
    <x v="4"/>
    <s v="Hull"/>
    <s v="P004"/>
    <x v="22"/>
    <x v="5"/>
    <n v="2"/>
    <n v="55"/>
    <n v="27"/>
    <n v="0"/>
    <n v="110"/>
    <n v="54"/>
    <n v="56"/>
    <s v="['Bank Transfer' 'Credit Card' 'PayPal' ... 'Credit Card' 'Bank Transfer'_x000a_ 'Apple Pay']"/>
    <x v="1"/>
  </r>
  <r>
    <s v="O05209"/>
    <d v="2024-05-23T00:00:00"/>
    <x v="4"/>
    <x v="0"/>
    <m/>
    <x v="1144"/>
    <x v="6"/>
    <x v="2"/>
    <s v="London"/>
    <s v="P012"/>
    <x v="14"/>
    <x v="1"/>
    <n v="1"/>
    <n v="85"/>
    <n v="44"/>
    <n v="0.2"/>
    <n v="68"/>
    <n v="44"/>
    <n v="24"/>
    <s v="['Bank Transfer' 'Credit Card' 'PayPal' ... 'Credit Card' 'Bank Transfer'_x000a_ 'Apple Pay']"/>
    <x v="0"/>
  </r>
  <r>
    <s v="O07793"/>
    <d v="2024-05-23T00:00:00"/>
    <x v="4"/>
    <x v="0"/>
    <m/>
    <x v="1145"/>
    <x v="464"/>
    <x v="4"/>
    <s v="Hull"/>
    <s v="P019"/>
    <x v="20"/>
    <x v="4"/>
    <n v="1"/>
    <n v="85"/>
    <n v="41"/>
    <n v="0.05"/>
    <n v="80.75"/>
    <n v="41"/>
    <n v="39.75"/>
    <s v="['Bank Transfer' 'Credit Card' 'PayPal' ... 'Credit Card' 'Bank Transfer'_x000a_ 'Apple Pay']"/>
    <x v="0"/>
  </r>
  <r>
    <s v="O09498"/>
    <d v="2024-05-23T00:00:00"/>
    <x v="4"/>
    <x v="0"/>
    <m/>
    <x v="1146"/>
    <x v="519"/>
    <x v="7"/>
    <s v="Aberdeen"/>
    <s v="P001"/>
    <x v="9"/>
    <x v="5"/>
    <n v="5"/>
    <n v="89"/>
    <n v="48"/>
    <n v="0.05"/>
    <n v="422.75"/>
    <n v="240"/>
    <n v="182.75"/>
    <s v="['Bank Transfer' 'Credit Card' 'PayPal' ... 'Credit Card' 'Bank Transfer'_x000a_ 'Apple Pay']"/>
    <x v="0"/>
  </r>
  <r>
    <s v="O09583"/>
    <d v="2024-05-23T00:00:00"/>
    <x v="4"/>
    <x v="0"/>
    <m/>
    <x v="1147"/>
    <x v="453"/>
    <x v="1"/>
    <s v="Liverpool"/>
    <s v="P001"/>
    <x v="9"/>
    <x v="5"/>
    <n v="5"/>
    <n v="89"/>
    <n v="48"/>
    <n v="0"/>
    <n v="445"/>
    <n v="240"/>
    <n v="205"/>
    <s v="['Bank Transfer' 'Credit Card' 'PayPal' ... 'Credit Card' 'Bank Transfer'_x000a_ 'Apple Pay']"/>
    <x v="0"/>
  </r>
  <r>
    <s v="O00734"/>
    <d v="2024-05-24T00:00:00"/>
    <x v="4"/>
    <x v="0"/>
    <m/>
    <x v="1148"/>
    <x v="520"/>
    <x v="9"/>
    <s v="Worcester"/>
    <s v="P002"/>
    <x v="15"/>
    <x v="5"/>
    <n v="2"/>
    <n v="149"/>
    <n v="91"/>
    <n v="0.05"/>
    <n v="283.10000000000002"/>
    <n v="182"/>
    <n v="101.1"/>
    <s v="['Bank Transfer' 'Credit Card' 'PayPal' ... 'Credit Card' 'Bank Transfer'_x000a_ 'Apple Pay']"/>
    <x v="0"/>
  </r>
  <r>
    <s v="O00832"/>
    <d v="2024-05-24T00:00:00"/>
    <x v="4"/>
    <x v="0"/>
    <m/>
    <x v="1149"/>
    <x v="521"/>
    <x v="3"/>
    <s v="Oxford"/>
    <s v="P005"/>
    <x v="3"/>
    <x v="3"/>
    <n v="1"/>
    <n v="119"/>
    <n v="72"/>
    <n v="0.05"/>
    <n v="113.05"/>
    <n v="72"/>
    <n v="41.05"/>
    <s v="['Bank Transfer' 'Credit Card' 'PayPal' ... 'Credit Card' 'Bank Transfer'_x000a_ 'Apple Pay']"/>
    <x v="0"/>
  </r>
  <r>
    <s v="O00930"/>
    <d v="2024-05-24T00:00:00"/>
    <x v="4"/>
    <x v="0"/>
    <m/>
    <x v="718"/>
    <x v="312"/>
    <x v="1"/>
    <s v="Preston"/>
    <s v="P002"/>
    <x v="15"/>
    <x v="5"/>
    <n v="3"/>
    <n v="149"/>
    <n v="91"/>
    <n v="0.1"/>
    <n v="402.3"/>
    <n v="273"/>
    <n v="129.30000000000001"/>
    <s v="['Bank Transfer' 'Credit Card' 'PayPal' ... 'Credit Card' 'Bank Transfer'_x000a_ 'Apple Pay']"/>
    <x v="1"/>
  </r>
  <r>
    <s v="O02764"/>
    <d v="2024-05-24T00:00:00"/>
    <x v="4"/>
    <x v="0"/>
    <m/>
    <x v="170"/>
    <x v="151"/>
    <x v="6"/>
    <s v="Bath"/>
    <s v="P023"/>
    <x v="2"/>
    <x v="2"/>
    <n v="1"/>
    <n v="42"/>
    <n v="20"/>
    <n v="0.1"/>
    <n v="37.799999999999997"/>
    <n v="20"/>
    <n v="17.8"/>
    <s v="['Bank Transfer' 'Credit Card' 'PayPal' ... 'Credit Card' 'Bank Transfer'_x000a_ 'Apple Pay']"/>
    <x v="1"/>
  </r>
  <r>
    <s v="O04043"/>
    <d v="2024-05-24T00:00:00"/>
    <x v="4"/>
    <x v="0"/>
    <m/>
    <x v="1150"/>
    <x v="247"/>
    <x v="3"/>
    <s v="Brighton"/>
    <s v="P011"/>
    <x v="6"/>
    <x v="1"/>
    <n v="1"/>
    <n v="79"/>
    <n v="42"/>
    <n v="0.1"/>
    <n v="71.099999999999994"/>
    <n v="42"/>
    <n v="29.1"/>
    <s v="['Bank Transfer' 'Credit Card' 'PayPal' ... 'Credit Card' 'Bank Transfer'_x000a_ 'Apple Pay']"/>
    <x v="0"/>
  </r>
  <r>
    <s v="O04860"/>
    <d v="2024-05-24T00:00:00"/>
    <x v="4"/>
    <x v="0"/>
    <m/>
    <x v="1140"/>
    <x v="418"/>
    <x v="0"/>
    <s v="Lincoln"/>
    <s v="P010"/>
    <x v="18"/>
    <x v="1"/>
    <n v="1"/>
    <n v="32"/>
    <n v="14"/>
    <n v="0.05"/>
    <n v="30.4"/>
    <n v="14"/>
    <n v="16.399999999999999"/>
    <s v="['Bank Transfer' 'Credit Card' 'PayPal' ... 'Credit Card' 'Bank Transfer'_x000a_ 'Apple Pay']"/>
    <x v="1"/>
  </r>
  <r>
    <s v="O04986"/>
    <d v="2024-05-24T00:00:00"/>
    <x v="4"/>
    <x v="0"/>
    <m/>
    <x v="429"/>
    <x v="306"/>
    <x v="10"/>
    <s v="Cambridge"/>
    <s v="P020"/>
    <x v="23"/>
    <x v="4"/>
    <n v="2"/>
    <n v="72"/>
    <n v="34"/>
    <n v="0.1"/>
    <n v="129.6"/>
    <n v="68"/>
    <n v="61.6"/>
    <s v="['Bank Transfer' 'Credit Card' 'PayPal' ... 'Credit Card' 'Bank Transfer'_x000a_ 'Apple Pay']"/>
    <x v="1"/>
  </r>
  <r>
    <s v="O05463"/>
    <d v="2024-05-24T00:00:00"/>
    <x v="4"/>
    <x v="0"/>
    <m/>
    <x v="1151"/>
    <x v="522"/>
    <x v="1"/>
    <s v="Liverpool"/>
    <s v="P014"/>
    <x v="17"/>
    <x v="0"/>
    <n v="1"/>
    <n v="25"/>
    <n v="11"/>
    <n v="0.05"/>
    <n v="23.75"/>
    <n v="11"/>
    <n v="12.75"/>
    <s v="['Bank Transfer' 'Credit Card' 'PayPal' ... 'Credit Card' 'Bank Transfer'_x000a_ 'Apple Pay']"/>
    <x v="0"/>
  </r>
  <r>
    <s v="O05549"/>
    <d v="2024-05-24T00:00:00"/>
    <x v="4"/>
    <x v="0"/>
    <m/>
    <x v="407"/>
    <x v="294"/>
    <x v="6"/>
    <s v="Bristol"/>
    <s v="P009"/>
    <x v="1"/>
    <x v="1"/>
    <n v="2"/>
    <n v="95"/>
    <n v="54"/>
    <n v="0.05"/>
    <n v="180.5"/>
    <n v="108"/>
    <n v="72.5"/>
    <s v="['Bank Transfer' 'Credit Card' 'PayPal' ... 'Credit Card' 'Bank Transfer'_x000a_ 'Apple Pay']"/>
    <x v="1"/>
  </r>
  <r>
    <s v="O06199"/>
    <d v="2024-05-24T00:00:00"/>
    <x v="4"/>
    <x v="0"/>
    <m/>
    <x v="1044"/>
    <x v="172"/>
    <x v="9"/>
    <s v="Coventry"/>
    <s v="P022"/>
    <x v="8"/>
    <x v="2"/>
    <n v="1"/>
    <n v="35"/>
    <n v="16"/>
    <n v="0.2"/>
    <n v="28"/>
    <n v="16"/>
    <n v="12"/>
    <s v="['Bank Transfer' 'Credit Card' 'PayPal' ... 'Credit Card' 'Bank Transfer'_x000a_ 'Apple Pay']"/>
    <x v="1"/>
  </r>
  <r>
    <s v="O07218"/>
    <d v="2024-05-24T00:00:00"/>
    <x v="4"/>
    <x v="0"/>
    <m/>
    <x v="160"/>
    <x v="143"/>
    <x v="0"/>
    <s v="Leicester"/>
    <s v="P001"/>
    <x v="9"/>
    <x v="5"/>
    <n v="1"/>
    <n v="89"/>
    <n v="48"/>
    <n v="0.05"/>
    <n v="84.55"/>
    <n v="48"/>
    <n v="36.549999999999997"/>
    <s v="['Bank Transfer' 'Credit Card' 'PayPal' ... 'Credit Card' 'Bank Transfer'_x000a_ 'Apple Pay']"/>
    <x v="1"/>
  </r>
  <r>
    <s v="O07660"/>
    <d v="2024-05-24T00:00:00"/>
    <x v="4"/>
    <x v="0"/>
    <m/>
    <x v="1106"/>
    <x v="513"/>
    <x v="2"/>
    <s v="London"/>
    <s v="P009"/>
    <x v="1"/>
    <x v="1"/>
    <n v="4"/>
    <n v="95"/>
    <n v="54"/>
    <n v="0.1"/>
    <n v="342"/>
    <n v="216"/>
    <n v="126"/>
    <s v="['Bank Transfer' 'Credit Card' 'PayPal' ... 'Credit Card' 'Bank Transfer'_x000a_ 'Apple Pay']"/>
    <x v="1"/>
  </r>
  <r>
    <s v="O08082"/>
    <d v="2024-05-24T00:00:00"/>
    <x v="4"/>
    <x v="0"/>
    <m/>
    <x v="1152"/>
    <x v="332"/>
    <x v="2"/>
    <s v="London"/>
    <s v="P023"/>
    <x v="2"/>
    <x v="2"/>
    <n v="1"/>
    <n v="42"/>
    <n v="20"/>
    <n v="0.05"/>
    <n v="39.9"/>
    <n v="20"/>
    <n v="19.899999999999999"/>
    <s v="['Bank Transfer' 'Credit Card' 'PayPal' ... 'Credit Card' 'Bank Transfer'_x000a_ 'Apple Pay']"/>
    <x v="0"/>
  </r>
  <r>
    <s v="O00303"/>
    <d v="2024-05-25T00:00:00"/>
    <x v="4"/>
    <x v="0"/>
    <m/>
    <x v="1153"/>
    <x v="460"/>
    <x v="2"/>
    <s v="London"/>
    <s v="P024"/>
    <x v="11"/>
    <x v="2"/>
    <n v="2"/>
    <n v="24"/>
    <n v="10"/>
    <n v="0.05"/>
    <n v="45.6"/>
    <n v="20"/>
    <n v="25.6"/>
    <s v="['Bank Transfer' 'Credit Card' 'PayPal' ... 'Credit Card' 'Bank Transfer'_x000a_ 'Apple Pay']"/>
    <x v="0"/>
  </r>
  <r>
    <s v="O00358"/>
    <d v="2024-05-25T00:00:00"/>
    <x v="4"/>
    <x v="0"/>
    <m/>
    <x v="1154"/>
    <x v="190"/>
    <x v="1"/>
    <s v="Chester"/>
    <s v="P010"/>
    <x v="18"/>
    <x v="1"/>
    <n v="1"/>
    <n v="32"/>
    <n v="14"/>
    <n v="0.2"/>
    <n v="25.6"/>
    <n v="14"/>
    <n v="11.6"/>
    <s v="['Bank Transfer' 'Credit Card' 'PayPal' ... 'Credit Card' 'Bank Transfer'_x000a_ 'Apple Pay']"/>
    <x v="0"/>
  </r>
  <r>
    <s v="O00686"/>
    <d v="2024-05-25T00:00:00"/>
    <x v="4"/>
    <x v="0"/>
    <m/>
    <x v="1155"/>
    <x v="396"/>
    <x v="11"/>
    <s v="Swansea"/>
    <s v="P009"/>
    <x v="1"/>
    <x v="1"/>
    <n v="2"/>
    <n v="95"/>
    <n v="54"/>
    <n v="0.05"/>
    <n v="180.5"/>
    <n v="108"/>
    <n v="72.5"/>
    <s v="['Bank Transfer' 'Credit Card' 'PayPal' ... 'Credit Card' 'Bank Transfer'_x000a_ 'Apple Pay']"/>
    <x v="0"/>
  </r>
  <r>
    <s v="O01080"/>
    <d v="2024-05-25T00:00:00"/>
    <x v="4"/>
    <x v="0"/>
    <m/>
    <x v="63"/>
    <x v="60"/>
    <x v="7"/>
    <s v="Edinburgh"/>
    <s v="P018"/>
    <x v="5"/>
    <x v="4"/>
    <n v="1"/>
    <n v="45"/>
    <n v="19"/>
    <n v="0.05"/>
    <n v="42.75"/>
    <n v="19"/>
    <n v="23.75"/>
    <s v="['Bank Transfer' 'Credit Card' 'PayPal' ... 'Credit Card' 'Bank Transfer'_x000a_ 'Apple Pay']"/>
    <x v="1"/>
  </r>
  <r>
    <s v="O02655"/>
    <d v="2024-05-25T00:00:00"/>
    <x v="4"/>
    <x v="0"/>
    <m/>
    <x v="1156"/>
    <x v="342"/>
    <x v="9"/>
    <s v="Coventry"/>
    <s v="P005"/>
    <x v="3"/>
    <x v="3"/>
    <n v="1"/>
    <n v="119"/>
    <n v="72"/>
    <n v="0.15"/>
    <n v="101.15"/>
    <n v="72"/>
    <n v="29.15"/>
    <s v="['Bank Transfer' 'Credit Card' 'PayPal' ... 'Credit Card' 'Bank Transfer'_x000a_ 'Apple Pay']"/>
    <x v="0"/>
  </r>
  <r>
    <s v="O03385"/>
    <d v="2024-05-25T00:00:00"/>
    <x v="4"/>
    <x v="0"/>
    <m/>
    <x v="432"/>
    <x v="309"/>
    <x v="4"/>
    <s v="Hull"/>
    <s v="P016"/>
    <x v="4"/>
    <x v="0"/>
    <n v="4"/>
    <n v="78"/>
    <n v="39"/>
    <n v="0"/>
    <n v="312"/>
    <n v="156"/>
    <n v="156"/>
    <s v="['Bank Transfer' 'Credit Card' 'PayPal' ... 'Credit Card' 'Bank Transfer'_x000a_ 'Apple Pay']"/>
    <x v="1"/>
  </r>
  <r>
    <s v="O04540"/>
    <d v="2024-05-25T00:00:00"/>
    <x v="4"/>
    <x v="0"/>
    <m/>
    <x v="938"/>
    <x v="332"/>
    <x v="4"/>
    <s v="Hull"/>
    <s v="P017"/>
    <x v="10"/>
    <x v="4"/>
    <n v="2"/>
    <n v="58"/>
    <n v="25"/>
    <n v="0.05"/>
    <n v="110.2"/>
    <n v="50"/>
    <n v="60.2"/>
    <s v="['Bank Transfer' 'Credit Card' 'PayPal' ... 'Credit Card' 'Bank Transfer'_x000a_ 'Apple Pay']"/>
    <x v="1"/>
  </r>
  <r>
    <s v="O04541"/>
    <d v="2024-05-25T00:00:00"/>
    <x v="4"/>
    <x v="0"/>
    <m/>
    <x v="612"/>
    <x v="184"/>
    <x v="1"/>
    <s v="Chester"/>
    <s v="P012"/>
    <x v="14"/>
    <x v="1"/>
    <n v="1"/>
    <n v="85"/>
    <n v="44"/>
    <n v="0.1"/>
    <n v="76.5"/>
    <n v="44"/>
    <n v="32.5"/>
    <s v="['Bank Transfer' 'Credit Card' 'PayPal' ... 'Credit Card' 'Bank Transfer'_x000a_ 'Apple Pay']"/>
    <x v="1"/>
  </r>
  <r>
    <s v="O04741"/>
    <d v="2024-05-25T00:00:00"/>
    <x v="4"/>
    <x v="0"/>
    <m/>
    <x v="397"/>
    <x v="289"/>
    <x v="7"/>
    <s v="Edinburgh"/>
    <s v="P017"/>
    <x v="10"/>
    <x v="4"/>
    <n v="1"/>
    <n v="58"/>
    <n v="25"/>
    <n v="0.1"/>
    <n v="52.2"/>
    <n v="25"/>
    <n v="27.2"/>
    <s v="['Bank Transfer' 'Credit Card' 'PayPal' ... 'Credit Card' 'Bank Transfer'_x000a_ 'Apple Pay']"/>
    <x v="1"/>
  </r>
  <r>
    <s v="O05282"/>
    <d v="2024-05-25T00:00:00"/>
    <x v="4"/>
    <x v="0"/>
    <m/>
    <x v="1157"/>
    <x v="209"/>
    <x v="6"/>
    <s v="Bath"/>
    <s v="P020"/>
    <x v="23"/>
    <x v="4"/>
    <n v="2"/>
    <n v="72"/>
    <n v="34"/>
    <n v="0"/>
    <n v="144"/>
    <n v="68"/>
    <n v="76"/>
    <s v="['Bank Transfer' 'Credit Card' 'PayPal' ... 'Credit Card' 'Bank Transfer'_x000a_ 'Apple Pay']"/>
    <x v="0"/>
  </r>
  <r>
    <s v="O05502"/>
    <d v="2024-05-25T00:00:00"/>
    <x v="4"/>
    <x v="0"/>
    <m/>
    <x v="1158"/>
    <x v="523"/>
    <x v="2"/>
    <s v="London"/>
    <s v="P011"/>
    <x v="6"/>
    <x v="1"/>
    <n v="4"/>
    <n v="79"/>
    <n v="42"/>
    <n v="0"/>
    <n v="316"/>
    <n v="168"/>
    <n v="148"/>
    <s v="['Bank Transfer' 'Credit Card' 'PayPal' ... 'Credit Card' 'Bank Transfer'_x000a_ 'Apple Pay']"/>
    <x v="0"/>
  </r>
  <r>
    <s v="O06214"/>
    <d v="2024-05-25T00:00:00"/>
    <x v="4"/>
    <x v="0"/>
    <m/>
    <x v="1159"/>
    <x v="473"/>
    <x v="3"/>
    <s v="Reading"/>
    <s v="P016"/>
    <x v="4"/>
    <x v="0"/>
    <n v="2"/>
    <n v="78"/>
    <n v="39"/>
    <n v="0"/>
    <n v="156"/>
    <n v="78"/>
    <n v="78"/>
    <s v="['Bank Transfer' 'Credit Card' 'PayPal' ... 'Credit Card' 'Bank Transfer'_x000a_ 'Apple Pay']"/>
    <x v="0"/>
  </r>
  <r>
    <s v="O07662"/>
    <d v="2024-05-25T00:00:00"/>
    <x v="4"/>
    <x v="0"/>
    <m/>
    <x v="1160"/>
    <x v="473"/>
    <x v="2"/>
    <s v="London"/>
    <s v="P020"/>
    <x v="23"/>
    <x v="4"/>
    <n v="1"/>
    <n v="72"/>
    <n v="34"/>
    <n v="0"/>
    <n v="72"/>
    <n v="34"/>
    <n v="38"/>
    <s v="['Bank Transfer' 'Credit Card' 'PayPal' ... 'Credit Card' 'Bank Transfer'_x000a_ 'Apple Pay']"/>
    <x v="0"/>
  </r>
  <r>
    <s v="O07703"/>
    <d v="2024-05-25T00:00:00"/>
    <x v="4"/>
    <x v="0"/>
    <m/>
    <x v="14"/>
    <x v="14"/>
    <x v="8"/>
    <s v="Durham"/>
    <s v="P003"/>
    <x v="19"/>
    <x v="5"/>
    <n v="5"/>
    <n v="69"/>
    <n v="37"/>
    <n v="0"/>
    <n v="345"/>
    <n v="185"/>
    <n v="160"/>
    <s v="['Bank Transfer' 'Credit Card' 'PayPal' ... 'Credit Card' 'Bank Transfer'_x000a_ 'Apple Pay']"/>
    <x v="1"/>
  </r>
  <r>
    <s v="O07847"/>
    <d v="2024-05-25T00:00:00"/>
    <x v="4"/>
    <x v="0"/>
    <m/>
    <x v="604"/>
    <x v="299"/>
    <x v="7"/>
    <s v="Aberdeen"/>
    <s v="P022"/>
    <x v="8"/>
    <x v="2"/>
    <n v="1"/>
    <n v="35"/>
    <n v="16"/>
    <n v="0.05"/>
    <n v="33.25"/>
    <n v="16"/>
    <n v="17.25"/>
    <s v="['Bank Transfer' 'Credit Card' 'PayPal' ... 'Credit Card' 'Bank Transfer'_x000a_ 'Apple Pay']"/>
    <x v="1"/>
  </r>
  <r>
    <s v="O08328"/>
    <d v="2024-05-25T00:00:00"/>
    <x v="4"/>
    <x v="0"/>
    <m/>
    <x v="1096"/>
    <x v="406"/>
    <x v="10"/>
    <s v="Colchester"/>
    <s v="P004"/>
    <x v="22"/>
    <x v="5"/>
    <n v="4"/>
    <n v="55"/>
    <n v="27"/>
    <n v="0"/>
    <n v="220"/>
    <n v="108"/>
    <n v="112"/>
    <m/>
    <x v="1"/>
  </r>
  <r>
    <s v="O08519"/>
    <d v="2024-05-25T00:00:00"/>
    <x v="4"/>
    <x v="0"/>
    <m/>
    <x v="1161"/>
    <x v="338"/>
    <x v="4"/>
    <s v="Hull"/>
    <s v="P006"/>
    <x v="16"/>
    <x v="3"/>
    <n v="1"/>
    <n v="99"/>
    <n v="58"/>
    <n v="0.05"/>
    <n v="94.05"/>
    <n v="58"/>
    <n v="36.049999999999997"/>
    <s v="['Bank Transfer' 'Credit Card' 'PayPal' ... 'Credit Card' 'Bank Transfer'_x000a_ 'Apple Pay']"/>
    <x v="0"/>
  </r>
  <r>
    <s v="O09911"/>
    <d v="2024-05-25T00:00:00"/>
    <x v="4"/>
    <x v="0"/>
    <m/>
    <x v="859"/>
    <x v="464"/>
    <x v="7"/>
    <s v="Edinburgh"/>
    <s v="P009"/>
    <x v="1"/>
    <x v="1"/>
    <n v="1"/>
    <n v="95"/>
    <n v="54"/>
    <n v="0.05"/>
    <n v="90.25"/>
    <n v="54"/>
    <n v="36.25"/>
    <s v="['Bank Transfer' 'Credit Card' 'PayPal' ... 'Credit Card' 'Bank Transfer'_x000a_ 'Apple Pay']"/>
    <x v="1"/>
  </r>
  <r>
    <s v="O00581"/>
    <d v="2024-05-26T00:00:00"/>
    <x v="4"/>
    <x v="0"/>
    <m/>
    <x v="1162"/>
    <x v="112"/>
    <x v="5"/>
    <s v="Belfast"/>
    <s v="P014"/>
    <x v="17"/>
    <x v="0"/>
    <n v="2"/>
    <n v="25"/>
    <n v="11"/>
    <n v="0"/>
    <n v="50"/>
    <n v="22"/>
    <n v="28"/>
    <s v="['Bank Transfer' 'Credit Card' 'PayPal' ... 'Credit Card' 'Bank Transfer'_x000a_ 'Apple Pay']"/>
    <x v="0"/>
  </r>
  <r>
    <s v="O01621"/>
    <d v="2024-05-26T00:00:00"/>
    <x v="4"/>
    <x v="0"/>
    <m/>
    <x v="184"/>
    <x v="164"/>
    <x v="6"/>
    <s v="Exeter"/>
    <s v="P014"/>
    <x v="17"/>
    <x v="0"/>
    <n v="1"/>
    <n v="25"/>
    <n v="11"/>
    <n v="0.15"/>
    <n v="21.25"/>
    <n v="11"/>
    <n v="10.25"/>
    <s v="['Bank Transfer' 'Credit Card' 'PayPal' ... 'Credit Card' 'Bank Transfer'_x000a_ 'Apple Pay']"/>
    <x v="1"/>
  </r>
  <r>
    <s v="O03136"/>
    <d v="2024-05-26T00:00:00"/>
    <x v="4"/>
    <x v="0"/>
    <m/>
    <x v="1163"/>
    <x v="524"/>
    <x v="11"/>
    <s v="Wrexham"/>
    <s v="P017"/>
    <x v="10"/>
    <x v="4"/>
    <n v="1"/>
    <n v="58"/>
    <n v="25"/>
    <n v="0.15"/>
    <n v="49.3"/>
    <n v="25"/>
    <n v="24.3"/>
    <s v="['Bank Transfer' 'Credit Card' 'PayPal' ... 'Credit Card' 'Bank Transfer'_x000a_ 'Apple Pay']"/>
    <x v="0"/>
  </r>
  <r>
    <s v="O03201"/>
    <d v="2024-05-26T00:00:00"/>
    <x v="4"/>
    <x v="0"/>
    <m/>
    <x v="1164"/>
    <x v="354"/>
    <x v="5"/>
    <s v="Belfast"/>
    <s v="P015"/>
    <x v="12"/>
    <x v="0"/>
    <n v="2"/>
    <n v="65"/>
    <n v="32"/>
    <n v="0.15"/>
    <n v="110.5"/>
    <n v="64"/>
    <n v="46.5"/>
    <s v="['Bank Transfer' 'Credit Card' 'PayPal' ... 'Credit Card' 'Bank Transfer'_x000a_ 'Apple Pay']"/>
    <x v="0"/>
  </r>
  <r>
    <s v="O03572"/>
    <d v="2024-05-26T00:00:00"/>
    <x v="4"/>
    <x v="0"/>
    <m/>
    <x v="1165"/>
    <x v="48"/>
    <x v="6"/>
    <s v="Exeter"/>
    <s v="P017"/>
    <x v="10"/>
    <x v="4"/>
    <n v="1"/>
    <n v="58"/>
    <n v="25"/>
    <n v="0"/>
    <n v="58"/>
    <n v="25"/>
    <n v="33"/>
    <s v="['Bank Transfer' 'Credit Card' 'PayPal' ... 'Credit Card' 'Bank Transfer'_x000a_ 'Apple Pay']"/>
    <x v="0"/>
  </r>
  <r>
    <s v="O03606"/>
    <d v="2024-05-26T00:00:00"/>
    <x v="4"/>
    <x v="0"/>
    <m/>
    <x v="1166"/>
    <x v="344"/>
    <x v="6"/>
    <s v="Bristol"/>
    <s v="P020"/>
    <x v="23"/>
    <x v="4"/>
    <n v="1"/>
    <n v="72"/>
    <n v="34"/>
    <n v="0.05"/>
    <n v="68.400000000000006"/>
    <n v="34"/>
    <n v="34.4"/>
    <s v="['Bank Transfer' 'Credit Card' 'PayPal' ... 'Credit Card' 'Bank Transfer'_x000a_ 'Apple Pay']"/>
    <x v="0"/>
  </r>
  <r>
    <s v="O04095"/>
    <d v="2024-05-26T00:00:00"/>
    <x v="4"/>
    <x v="0"/>
    <m/>
    <x v="1146"/>
    <x v="519"/>
    <x v="7"/>
    <s v="Aberdeen"/>
    <s v="P019"/>
    <x v="20"/>
    <x v="4"/>
    <n v="1"/>
    <n v="85"/>
    <n v="41"/>
    <n v="0"/>
    <n v="85"/>
    <n v="41"/>
    <n v="44"/>
    <s v="['Bank Transfer' 'Credit Card' 'PayPal' ... 'Credit Card' 'Bank Transfer'_x000a_ 'Apple Pay']"/>
    <x v="1"/>
  </r>
  <r>
    <s v="O04674"/>
    <d v="2024-05-26T00:00:00"/>
    <x v="4"/>
    <x v="0"/>
    <m/>
    <x v="1167"/>
    <x v="467"/>
    <x v="3"/>
    <s v="Oxford"/>
    <s v="P022"/>
    <x v="8"/>
    <x v="2"/>
    <n v="2"/>
    <n v="35"/>
    <n v="16"/>
    <n v="0"/>
    <n v="70"/>
    <n v="32"/>
    <n v="38"/>
    <s v="['Bank Transfer' 'Credit Card' 'PayPal' ... 'Credit Card' 'Bank Transfer'_x000a_ 'Apple Pay']"/>
    <x v="0"/>
  </r>
  <r>
    <s v="O04981"/>
    <d v="2024-05-26T00:00:00"/>
    <x v="4"/>
    <x v="0"/>
    <m/>
    <x v="48"/>
    <x v="45"/>
    <x v="2"/>
    <s v="London"/>
    <s v="P017"/>
    <x v="10"/>
    <x v="4"/>
    <n v="2"/>
    <n v="58"/>
    <n v="25"/>
    <n v="0.15"/>
    <n v="98.6"/>
    <n v="50"/>
    <n v="48.6"/>
    <s v="['Bank Transfer' 'Credit Card' 'PayPal' ... 'Credit Card' 'Bank Transfer'_x000a_ 'Apple Pay']"/>
    <x v="1"/>
  </r>
  <r>
    <s v="O06163"/>
    <d v="2024-05-26T00:00:00"/>
    <x v="4"/>
    <x v="0"/>
    <m/>
    <x v="990"/>
    <x v="258"/>
    <x v="4"/>
    <s v="Leeds"/>
    <s v="P006"/>
    <x v="16"/>
    <x v="3"/>
    <n v="1"/>
    <n v="99"/>
    <n v="58"/>
    <n v="0.05"/>
    <n v="94.05"/>
    <n v="58"/>
    <n v="36.049999999999997"/>
    <s v="['Bank Transfer' 'Credit Card' 'PayPal' ... 'Credit Card' 'Bank Transfer'_x000a_ 'Apple Pay']"/>
    <x v="1"/>
  </r>
  <r>
    <s v="O06749"/>
    <d v="2024-05-26T00:00:00"/>
    <x v="4"/>
    <x v="0"/>
    <m/>
    <x v="806"/>
    <x v="176"/>
    <x v="5"/>
    <s v="Derry"/>
    <s v="P011"/>
    <x v="6"/>
    <x v="1"/>
    <n v="1"/>
    <n v="79"/>
    <n v="42"/>
    <n v="0"/>
    <n v="79"/>
    <n v="42"/>
    <n v="37"/>
    <s v="['Bank Transfer' 'Credit Card' 'PayPal' ... 'Credit Card' 'Bank Transfer'_x000a_ 'Apple Pay']"/>
    <x v="1"/>
  </r>
  <r>
    <s v="O06983"/>
    <d v="2024-05-26T00:00:00"/>
    <x v="4"/>
    <x v="0"/>
    <m/>
    <x v="522"/>
    <x v="67"/>
    <x v="4"/>
    <s v="Leeds"/>
    <s v="P008"/>
    <x v="13"/>
    <x v="3"/>
    <n v="3"/>
    <n v="249"/>
    <n v="168"/>
    <n v="0.1"/>
    <n v="672.3"/>
    <n v="504"/>
    <n v="168.3"/>
    <s v="['Bank Transfer' 'Credit Card' 'PayPal' ... 'Credit Card' 'Bank Transfer'_x000a_ 'Apple Pay']"/>
    <x v="1"/>
  </r>
  <r>
    <s v="O07351"/>
    <d v="2024-05-26T00:00:00"/>
    <x v="4"/>
    <x v="0"/>
    <m/>
    <x v="1168"/>
    <x v="493"/>
    <x v="3"/>
    <s v="Brighton"/>
    <s v="P023"/>
    <x v="2"/>
    <x v="2"/>
    <n v="2"/>
    <n v="42"/>
    <n v="20"/>
    <n v="0.05"/>
    <n v="79.8"/>
    <n v="40"/>
    <n v="39.799999999999997"/>
    <s v="['Bank Transfer' 'Credit Card' 'PayPal' ... 'Credit Card' 'Bank Transfer'_x000a_ 'Apple Pay']"/>
    <x v="0"/>
  </r>
  <r>
    <s v="O07504"/>
    <d v="2024-05-26T00:00:00"/>
    <x v="4"/>
    <x v="0"/>
    <m/>
    <x v="913"/>
    <x v="475"/>
    <x v="2"/>
    <s v="London"/>
    <s v="P003"/>
    <x v="19"/>
    <x v="5"/>
    <n v="1"/>
    <n v="69"/>
    <n v="37"/>
    <n v="0.05"/>
    <n v="65.55"/>
    <n v="37"/>
    <n v="28.55"/>
    <s v="['Bank Transfer' 'Credit Card' 'PayPal' ... 'Credit Card' 'Bank Transfer'_x000a_ 'Apple Pay']"/>
    <x v="1"/>
  </r>
  <r>
    <s v="O07551"/>
    <d v="2024-05-26T00:00:00"/>
    <x v="4"/>
    <x v="0"/>
    <m/>
    <x v="1169"/>
    <x v="166"/>
    <x v="0"/>
    <s v="Nottingham"/>
    <s v="P007"/>
    <x v="7"/>
    <x v="3"/>
    <n v="2"/>
    <n v="129"/>
    <n v="78"/>
    <n v="0.1"/>
    <n v="232.2"/>
    <n v="156"/>
    <n v="76.2"/>
    <s v="['Bank Transfer' 'Credit Card' 'PayPal' ... 'Credit Card' 'Bank Transfer'_x000a_ 'Apple Pay']"/>
    <x v="0"/>
  </r>
  <r>
    <s v="O08010"/>
    <d v="2024-05-26T00:00:00"/>
    <x v="4"/>
    <x v="0"/>
    <m/>
    <x v="589"/>
    <x v="372"/>
    <x v="10"/>
    <s v="Cambridge"/>
    <s v="P019"/>
    <x v="20"/>
    <x v="4"/>
    <n v="4"/>
    <n v="85"/>
    <n v="41"/>
    <n v="0"/>
    <n v="340"/>
    <n v="164"/>
    <n v="176"/>
    <s v="['Bank Transfer' 'Credit Card' 'PayPal' ... 'Credit Card' 'Bank Transfer'_x000a_ 'Apple Pay']"/>
    <x v="1"/>
  </r>
  <r>
    <s v="O00976"/>
    <d v="2024-05-27T00:00:00"/>
    <x v="4"/>
    <x v="0"/>
    <m/>
    <x v="1170"/>
    <x v="496"/>
    <x v="7"/>
    <s v="Aberdeen"/>
    <s v="P013"/>
    <x v="0"/>
    <x v="0"/>
    <n v="3"/>
    <n v="120"/>
    <n v="63"/>
    <n v="0.1"/>
    <n v="324"/>
    <n v="189"/>
    <n v="135"/>
    <s v="['Bank Transfer' 'Credit Card' 'PayPal' ... 'Credit Card' 'Bank Transfer'_x000a_ 'Apple Pay']"/>
    <x v="0"/>
  </r>
  <r>
    <s v="O01180"/>
    <d v="2024-05-27T00:00:00"/>
    <x v="4"/>
    <x v="0"/>
    <m/>
    <x v="750"/>
    <x v="431"/>
    <x v="7"/>
    <s v="Edinburgh"/>
    <s v="P022"/>
    <x v="8"/>
    <x v="2"/>
    <n v="2"/>
    <n v="35"/>
    <n v="16"/>
    <n v="0.05"/>
    <n v="66.5"/>
    <n v="32"/>
    <n v="34.5"/>
    <s v="['Bank Transfer' 'Credit Card' 'PayPal' ... 'Credit Card' 'Bank Transfer'_x000a_ 'Apple Pay']"/>
    <x v="1"/>
  </r>
  <r>
    <s v="O01226"/>
    <d v="2024-05-27T00:00:00"/>
    <x v="4"/>
    <x v="0"/>
    <m/>
    <x v="1052"/>
    <x v="284"/>
    <x v="10"/>
    <s v="Colchester"/>
    <s v="P011"/>
    <x v="6"/>
    <x v="1"/>
    <n v="1"/>
    <n v="79"/>
    <n v="42"/>
    <n v="0.05"/>
    <n v="75.05"/>
    <n v="42"/>
    <n v="33.049999999999997"/>
    <s v="['Bank Transfer' 'Credit Card' 'PayPal' ... 'Credit Card' 'Bank Transfer'_x000a_ 'Apple Pay']"/>
    <x v="1"/>
  </r>
  <r>
    <s v="O01659"/>
    <d v="2024-05-27T00:00:00"/>
    <x v="4"/>
    <x v="0"/>
    <m/>
    <x v="1139"/>
    <x v="35"/>
    <x v="5"/>
    <s v="Newry"/>
    <s v="P005"/>
    <x v="3"/>
    <x v="3"/>
    <n v="2"/>
    <n v="119"/>
    <n v="72"/>
    <n v="0.1"/>
    <n v="214.2"/>
    <n v="144"/>
    <n v="70.2"/>
    <s v="['Bank Transfer' 'Credit Card' 'PayPal' ... 'Credit Card' 'Bank Transfer'_x000a_ 'Apple Pay']"/>
    <x v="1"/>
  </r>
  <r>
    <s v="O03781"/>
    <d v="2024-05-27T00:00:00"/>
    <x v="4"/>
    <x v="0"/>
    <m/>
    <x v="1171"/>
    <x v="338"/>
    <x v="11"/>
    <s v="Cardiff"/>
    <s v="P018"/>
    <x v="5"/>
    <x v="4"/>
    <n v="2"/>
    <n v="45"/>
    <n v="19"/>
    <n v="0"/>
    <n v="90"/>
    <n v="38"/>
    <n v="52"/>
    <s v="['Bank Transfer' 'Credit Card' 'PayPal' ... 'Credit Card' 'Bank Transfer'_x000a_ 'Apple Pay']"/>
    <x v="0"/>
  </r>
  <r>
    <s v="O04267"/>
    <d v="2024-05-27T00:00:00"/>
    <x v="4"/>
    <x v="0"/>
    <m/>
    <x v="1130"/>
    <x v="132"/>
    <x v="6"/>
    <s v="Exeter"/>
    <s v="P003"/>
    <x v="19"/>
    <x v="5"/>
    <n v="1"/>
    <n v="69"/>
    <n v="37"/>
    <n v="0"/>
    <n v="69"/>
    <n v="37"/>
    <n v="32"/>
    <s v="['Bank Transfer' 'Credit Card' 'PayPal' ... 'Credit Card' 'Bank Transfer'_x000a_ 'Apple Pay']"/>
    <x v="1"/>
  </r>
  <r>
    <s v="O04957"/>
    <d v="2024-05-27T00:00:00"/>
    <x v="4"/>
    <x v="0"/>
    <m/>
    <x v="61"/>
    <x v="58"/>
    <x v="6"/>
    <s v="Plymouth"/>
    <s v="P018"/>
    <x v="5"/>
    <x v="4"/>
    <n v="1"/>
    <n v="45"/>
    <n v="19"/>
    <n v="0.05"/>
    <n v="42.75"/>
    <n v="19"/>
    <n v="23.75"/>
    <s v="['Bank Transfer' 'Credit Card' 'PayPal' ... 'Credit Card' 'Bank Transfer'_x000a_ 'Apple Pay']"/>
    <x v="1"/>
  </r>
  <r>
    <s v="O07159"/>
    <d v="2024-05-27T00:00:00"/>
    <x v="4"/>
    <x v="0"/>
    <m/>
    <x v="741"/>
    <x v="425"/>
    <x v="6"/>
    <s v="Plymouth"/>
    <s v="P007"/>
    <x v="7"/>
    <x v="3"/>
    <n v="1"/>
    <n v="129"/>
    <n v="78"/>
    <n v="0"/>
    <n v="129"/>
    <n v="78"/>
    <n v="51"/>
    <s v="['Bank Transfer' 'Credit Card' 'PayPal' ... 'Credit Card' 'Bank Transfer'_x000a_ 'Apple Pay']"/>
    <x v="1"/>
  </r>
  <r>
    <s v="O08765"/>
    <d v="2024-05-27T00:00:00"/>
    <x v="4"/>
    <x v="0"/>
    <m/>
    <x v="526"/>
    <x v="291"/>
    <x v="10"/>
    <s v="Ipswich"/>
    <s v="P013"/>
    <x v="0"/>
    <x v="0"/>
    <n v="2"/>
    <n v="120"/>
    <n v="63"/>
    <n v="0"/>
    <n v="240"/>
    <n v="126"/>
    <n v="114"/>
    <s v="['Bank Transfer' 'Credit Card' 'PayPal' ... 'Credit Card' 'Bank Transfer'_x000a_ 'Apple Pay']"/>
    <x v="1"/>
  </r>
  <r>
    <s v="O09736"/>
    <d v="2024-05-27T00:00:00"/>
    <x v="4"/>
    <x v="0"/>
    <m/>
    <x v="115"/>
    <x v="108"/>
    <x v="0"/>
    <s v="Lincoln"/>
    <s v="P015"/>
    <x v="12"/>
    <x v="0"/>
    <n v="1"/>
    <n v="65"/>
    <n v="32"/>
    <n v="0.1"/>
    <n v="58.5"/>
    <n v="32"/>
    <n v="26.5"/>
    <s v="['Bank Transfer' 'Credit Card' 'PayPal' ... 'Credit Card' 'Bank Transfer'_x000a_ 'Apple Pay']"/>
    <x v="1"/>
  </r>
  <r>
    <s v="O00046"/>
    <d v="2024-05-28T00:00:00"/>
    <x v="4"/>
    <x v="0"/>
    <m/>
    <x v="1172"/>
    <x v="144"/>
    <x v="1"/>
    <s v="Liverpool"/>
    <s v="P022"/>
    <x v="8"/>
    <x v="2"/>
    <n v="1"/>
    <n v="35"/>
    <n v="16"/>
    <n v="0"/>
    <n v="35"/>
    <n v="16"/>
    <n v="19"/>
    <s v="['Bank Transfer' 'Credit Card' 'PayPal' ... 'Credit Card' 'Bank Transfer'_x000a_ 'Apple Pay']"/>
    <x v="0"/>
  </r>
  <r>
    <s v="O00492"/>
    <d v="2024-05-28T00:00:00"/>
    <x v="4"/>
    <x v="0"/>
    <m/>
    <x v="466"/>
    <x v="323"/>
    <x v="2"/>
    <s v="London"/>
    <s v="P005"/>
    <x v="3"/>
    <x v="3"/>
    <n v="4"/>
    <n v="119"/>
    <n v="72"/>
    <n v="0.1"/>
    <n v="428.4"/>
    <n v="288"/>
    <n v="140.4"/>
    <s v="['Bank Transfer' 'Credit Card' 'PayPal' ... 'Credit Card' 'Bank Transfer'_x000a_ 'Apple Pay']"/>
    <x v="1"/>
  </r>
  <r>
    <s v="O01988"/>
    <d v="2024-05-28T00:00:00"/>
    <x v="4"/>
    <x v="0"/>
    <m/>
    <x v="582"/>
    <x v="368"/>
    <x v="7"/>
    <s v="Aberdeen"/>
    <s v="P011"/>
    <x v="6"/>
    <x v="1"/>
    <n v="3"/>
    <n v="79"/>
    <n v="42"/>
    <n v="0.1"/>
    <n v="213.3"/>
    <n v="126"/>
    <n v="87.3"/>
    <s v="['Bank Transfer' 'Credit Card' 'PayPal' ... 'Credit Card' 'Bank Transfer'_x000a_ 'Apple Pay']"/>
    <x v="1"/>
  </r>
  <r>
    <s v="O03244"/>
    <d v="2024-05-28T00:00:00"/>
    <x v="4"/>
    <x v="0"/>
    <m/>
    <x v="462"/>
    <x v="171"/>
    <x v="2"/>
    <s v="London"/>
    <s v="P006"/>
    <x v="16"/>
    <x v="3"/>
    <n v="1"/>
    <n v="99"/>
    <n v="58"/>
    <n v="0.1"/>
    <n v="89.1"/>
    <n v="58"/>
    <n v="31.1"/>
    <s v="['Bank Transfer' 'Credit Card' 'PayPal' ... 'Credit Card' 'Bank Transfer'_x000a_ 'Apple Pay']"/>
    <x v="1"/>
  </r>
  <r>
    <s v="O03777"/>
    <d v="2024-05-28T00:00:00"/>
    <x v="4"/>
    <x v="0"/>
    <m/>
    <x v="367"/>
    <x v="269"/>
    <x v="2"/>
    <s v="London"/>
    <s v="P023"/>
    <x v="2"/>
    <x v="2"/>
    <n v="1"/>
    <n v="42"/>
    <n v="20"/>
    <n v="0"/>
    <n v="42"/>
    <n v="20"/>
    <n v="22"/>
    <s v="['Bank Transfer' 'Credit Card' 'PayPal' ... 'Credit Card' 'Bank Transfer'_x000a_ 'Apple Pay']"/>
    <x v="1"/>
  </r>
  <r>
    <s v="O03932"/>
    <d v="2024-05-28T00:00:00"/>
    <x v="4"/>
    <x v="0"/>
    <m/>
    <x v="1173"/>
    <x v="196"/>
    <x v="9"/>
    <s v="Coventry"/>
    <s v="P019"/>
    <x v="20"/>
    <x v="4"/>
    <n v="1"/>
    <n v="85"/>
    <n v="41"/>
    <n v="0"/>
    <n v="85"/>
    <n v="41"/>
    <n v="44"/>
    <s v="['Bank Transfer' 'Credit Card' 'PayPal' ... 'Credit Card' 'Bank Transfer'_x000a_ 'Apple Pay']"/>
    <x v="0"/>
  </r>
  <r>
    <s v="O04265"/>
    <d v="2024-05-28T00:00:00"/>
    <x v="4"/>
    <x v="0"/>
    <m/>
    <x v="1174"/>
    <x v="331"/>
    <x v="2"/>
    <s v="London"/>
    <s v="P015"/>
    <x v="12"/>
    <x v="0"/>
    <n v="4"/>
    <n v="65"/>
    <n v="32"/>
    <n v="0"/>
    <n v="260"/>
    <n v="128"/>
    <n v="132"/>
    <s v="['Bank Transfer' 'Credit Card' 'PayPal' ... 'Credit Card' 'Bank Transfer'_x000a_ 'Apple Pay']"/>
    <x v="0"/>
  </r>
  <r>
    <s v="O04462"/>
    <d v="2024-05-28T00:00:00"/>
    <x v="4"/>
    <x v="0"/>
    <m/>
    <x v="247"/>
    <x v="203"/>
    <x v="11"/>
    <s v="Newport"/>
    <s v="P007"/>
    <x v="7"/>
    <x v="3"/>
    <n v="1"/>
    <n v="129"/>
    <n v="78"/>
    <n v="0.05"/>
    <n v="122.55"/>
    <n v="78"/>
    <n v="44.55"/>
    <s v="['Bank Transfer' 'Credit Card' 'PayPal' ... 'Credit Card' 'Bank Transfer'_x000a_ 'Apple Pay']"/>
    <x v="1"/>
  </r>
  <r>
    <s v="O04934"/>
    <d v="2024-05-28T00:00:00"/>
    <x v="4"/>
    <x v="0"/>
    <m/>
    <x v="1127"/>
    <x v="287"/>
    <x v="2"/>
    <s v="London"/>
    <s v="P023"/>
    <x v="2"/>
    <x v="2"/>
    <n v="2"/>
    <n v="42"/>
    <n v="20"/>
    <n v="0.05"/>
    <n v="79.8"/>
    <n v="40"/>
    <n v="39.799999999999997"/>
    <s v="['Bank Transfer' 'Credit Card' 'PayPal' ... 'Credit Card' 'Bank Transfer'_x000a_ 'Apple Pay']"/>
    <x v="1"/>
  </r>
  <r>
    <s v="O06386"/>
    <d v="2024-05-28T00:00:00"/>
    <x v="4"/>
    <x v="0"/>
    <m/>
    <x v="214"/>
    <x v="52"/>
    <x v="7"/>
    <s v="Edinburgh"/>
    <s v="P017"/>
    <x v="10"/>
    <x v="4"/>
    <n v="2"/>
    <n v="58"/>
    <n v="25"/>
    <n v="0.1"/>
    <n v="104.4"/>
    <n v="50"/>
    <n v="54.4"/>
    <s v="['Bank Transfer' 'Credit Card' 'PayPal' ... 'Credit Card' 'Bank Transfer'_x000a_ 'Apple Pay']"/>
    <x v="1"/>
  </r>
  <r>
    <s v="O06493"/>
    <d v="2024-05-28T00:00:00"/>
    <x v="4"/>
    <x v="0"/>
    <m/>
    <x v="483"/>
    <x v="167"/>
    <x v="4"/>
    <s v="Leeds"/>
    <s v="P007"/>
    <x v="7"/>
    <x v="3"/>
    <n v="1"/>
    <n v="129"/>
    <n v="78"/>
    <n v="0.1"/>
    <n v="116.1"/>
    <n v="78"/>
    <n v="38.1"/>
    <s v="['Bank Transfer' 'Credit Card' 'PayPal' ... 'Credit Card' 'Bank Transfer'_x000a_ 'Apple Pay']"/>
    <x v="1"/>
  </r>
  <r>
    <s v="O06661"/>
    <d v="2024-05-28T00:00:00"/>
    <x v="4"/>
    <x v="0"/>
    <m/>
    <x v="446"/>
    <x v="316"/>
    <x v="1"/>
    <s v="Liverpool"/>
    <s v="P021"/>
    <x v="21"/>
    <x v="2"/>
    <n v="1"/>
    <n v="28"/>
    <n v="13"/>
    <n v="0.05"/>
    <n v="26.6"/>
    <n v="13"/>
    <n v="13.6"/>
    <s v="['Bank Transfer' 'Credit Card' 'PayPal' ... 'Credit Card' 'Bank Transfer'_x000a_ 'Apple Pay']"/>
    <x v="1"/>
  </r>
  <r>
    <s v="O08568"/>
    <d v="2024-05-28T00:00:00"/>
    <x v="4"/>
    <x v="0"/>
    <m/>
    <x v="169"/>
    <x v="150"/>
    <x v="0"/>
    <s v="Leicester"/>
    <s v="P001"/>
    <x v="9"/>
    <x v="5"/>
    <n v="3"/>
    <n v="89"/>
    <n v="48"/>
    <n v="0.05"/>
    <n v="253.65"/>
    <n v="144"/>
    <n v="109.65"/>
    <s v="['Bank Transfer' 'Credit Card' 'PayPal' ... 'Credit Card' 'Bank Transfer'_x000a_ 'Apple Pay']"/>
    <x v="1"/>
  </r>
  <r>
    <s v="O08664"/>
    <d v="2024-05-28T00:00:00"/>
    <x v="4"/>
    <x v="0"/>
    <m/>
    <x v="620"/>
    <x v="384"/>
    <x v="5"/>
    <s v="Newry"/>
    <s v="P022"/>
    <x v="8"/>
    <x v="2"/>
    <n v="3"/>
    <n v="35"/>
    <n v="16"/>
    <n v="0.05"/>
    <n v="99.75"/>
    <n v="48"/>
    <n v="51.75"/>
    <s v="['Bank Transfer' 'Credit Card' 'PayPal' ... 'Credit Card' 'Bank Transfer'_x000a_ 'Apple Pay']"/>
    <x v="1"/>
  </r>
  <r>
    <s v="O09051"/>
    <d v="2024-05-28T00:00:00"/>
    <x v="4"/>
    <x v="0"/>
    <m/>
    <x v="238"/>
    <x v="198"/>
    <x v="2"/>
    <s v="London"/>
    <s v="P009"/>
    <x v="1"/>
    <x v="1"/>
    <n v="1"/>
    <n v="95"/>
    <n v="54"/>
    <n v="0.1"/>
    <n v="85.5"/>
    <n v="54"/>
    <n v="31.5"/>
    <s v="['Bank Transfer' 'Credit Card' 'PayPal' ... 'Credit Card' 'Bank Transfer'_x000a_ 'Apple Pay']"/>
    <x v="1"/>
  </r>
  <r>
    <s v="O09199"/>
    <d v="2024-05-28T00:00:00"/>
    <x v="4"/>
    <x v="0"/>
    <m/>
    <x v="1077"/>
    <x v="27"/>
    <x v="11"/>
    <s v="Swansea"/>
    <s v="P010"/>
    <x v="18"/>
    <x v="1"/>
    <n v="3"/>
    <n v="32"/>
    <n v="14"/>
    <n v="0.15"/>
    <n v="81.599999999999994"/>
    <n v="42"/>
    <n v="39.6"/>
    <s v="['Bank Transfer' 'Credit Card' 'PayPal' ... 'Credit Card' 'Bank Transfer'_x000a_ 'Apple Pay']"/>
    <x v="1"/>
  </r>
  <r>
    <s v="O09720"/>
    <d v="2024-05-28T00:00:00"/>
    <x v="4"/>
    <x v="0"/>
    <m/>
    <x v="919"/>
    <x v="199"/>
    <x v="4"/>
    <s v="Sheffield"/>
    <s v="P019"/>
    <x v="20"/>
    <x v="4"/>
    <n v="4"/>
    <n v="85"/>
    <n v="41"/>
    <n v="0.15"/>
    <n v="289"/>
    <n v="164"/>
    <n v="125"/>
    <s v="['Bank Transfer' 'Credit Card' 'PayPal' ... 'Credit Card' 'Bank Transfer'_x000a_ 'Apple Pay']"/>
    <x v="1"/>
  </r>
  <r>
    <s v="O09744"/>
    <d v="2024-05-28T00:00:00"/>
    <x v="4"/>
    <x v="0"/>
    <m/>
    <x v="1175"/>
    <x v="259"/>
    <x v="5"/>
    <s v="Belfast"/>
    <s v="P008"/>
    <x v="13"/>
    <x v="3"/>
    <n v="1"/>
    <n v="249"/>
    <n v="168"/>
    <n v="0.1"/>
    <n v="224.1"/>
    <n v="168"/>
    <n v="56.1"/>
    <s v="['Bank Transfer' 'Credit Card' 'PayPal' ... 'Credit Card' 'Bank Transfer'_x000a_ 'Apple Pay']"/>
    <x v="0"/>
  </r>
  <r>
    <s v="O01194"/>
    <d v="2024-05-29T00:00:00"/>
    <x v="4"/>
    <x v="0"/>
    <m/>
    <x v="1176"/>
    <x v="521"/>
    <x v="10"/>
    <s v="Norwich"/>
    <s v="P018"/>
    <x v="5"/>
    <x v="4"/>
    <n v="3"/>
    <n v="45"/>
    <n v="19"/>
    <n v="0.1"/>
    <n v="121.5"/>
    <n v="57"/>
    <n v="64.5"/>
    <s v="['Bank Transfer' 'Credit Card' 'PayPal' ... 'Credit Card' 'Bank Transfer'_x000a_ 'Apple Pay']"/>
    <x v="0"/>
  </r>
  <r>
    <s v="O01490"/>
    <d v="2024-05-29T00:00:00"/>
    <x v="4"/>
    <x v="0"/>
    <m/>
    <x v="724"/>
    <x v="420"/>
    <x v="2"/>
    <s v="London"/>
    <s v="P002"/>
    <x v="15"/>
    <x v="5"/>
    <n v="1"/>
    <n v="149"/>
    <n v="91"/>
    <n v="0"/>
    <n v="149"/>
    <n v="91"/>
    <n v="58"/>
    <s v="['Bank Transfer' 'Credit Card' 'PayPal' ... 'Credit Card' 'Bank Transfer'_x000a_ 'Apple Pay']"/>
    <x v="1"/>
  </r>
  <r>
    <s v="O01842"/>
    <d v="2024-05-29T00:00:00"/>
    <x v="4"/>
    <x v="0"/>
    <m/>
    <x v="375"/>
    <x v="274"/>
    <x v="10"/>
    <s v="Norwich"/>
    <s v="P021"/>
    <x v="21"/>
    <x v="2"/>
    <n v="1"/>
    <n v="28"/>
    <n v="13"/>
    <n v="0.05"/>
    <n v="26.6"/>
    <n v="13"/>
    <n v="13.6"/>
    <s v="['Bank Transfer' 'Credit Card' 'PayPal' ... 'Credit Card' 'Bank Transfer'_x000a_ 'Apple Pay']"/>
    <x v="1"/>
  </r>
  <r>
    <s v="O02122"/>
    <d v="2024-05-29T00:00:00"/>
    <x v="4"/>
    <x v="0"/>
    <m/>
    <x v="29"/>
    <x v="28"/>
    <x v="10"/>
    <s v="Ipswich"/>
    <s v="P015"/>
    <x v="12"/>
    <x v="0"/>
    <n v="4"/>
    <n v="65"/>
    <n v="32"/>
    <n v="0.05"/>
    <n v="247"/>
    <n v="128"/>
    <n v="119"/>
    <s v="['Bank Transfer' 'Credit Card' 'PayPal' ... 'Credit Card' 'Bank Transfer'_x000a_ 'Apple Pay']"/>
    <x v="1"/>
  </r>
  <r>
    <s v="O02382"/>
    <d v="2024-05-29T00:00:00"/>
    <x v="4"/>
    <x v="0"/>
    <m/>
    <x v="1164"/>
    <x v="354"/>
    <x v="5"/>
    <s v="Belfast"/>
    <s v="P022"/>
    <x v="8"/>
    <x v="2"/>
    <n v="1"/>
    <n v="35"/>
    <n v="16"/>
    <n v="0.2"/>
    <n v="28"/>
    <n v="16"/>
    <n v="12"/>
    <s v="['Bank Transfer' 'Credit Card' 'PayPal' ... 'Credit Card' 'Bank Transfer'_x000a_ 'Apple Pay']"/>
    <x v="1"/>
  </r>
  <r>
    <s v="O04622"/>
    <d v="2024-05-29T00:00:00"/>
    <x v="4"/>
    <x v="0"/>
    <m/>
    <x v="751"/>
    <x v="235"/>
    <x v="7"/>
    <s v="Edinburgh"/>
    <s v="P011"/>
    <x v="6"/>
    <x v="1"/>
    <n v="1"/>
    <n v="79"/>
    <n v="42"/>
    <n v="0.1"/>
    <n v="71.099999999999994"/>
    <n v="42"/>
    <n v="29.1"/>
    <s v="['Bank Transfer' 'Credit Card' 'PayPal' ... 'Credit Card' 'Bank Transfer'_x000a_ 'Apple Pay']"/>
    <x v="1"/>
  </r>
  <r>
    <s v="O07252"/>
    <d v="2024-05-29T00:00:00"/>
    <x v="4"/>
    <x v="0"/>
    <m/>
    <x v="335"/>
    <x v="253"/>
    <x v="9"/>
    <s v="Coventry"/>
    <s v="P017"/>
    <x v="10"/>
    <x v="4"/>
    <n v="1"/>
    <n v="58"/>
    <n v="25"/>
    <n v="0.1"/>
    <n v="52.2"/>
    <n v="25"/>
    <n v="27.2"/>
    <s v="['Bank Transfer' 'Credit Card' 'PayPal' ... 'Credit Card' 'Bank Transfer'_x000a_ 'Apple Pay']"/>
    <x v="1"/>
  </r>
  <r>
    <s v="O07262"/>
    <d v="2024-05-29T00:00:00"/>
    <x v="4"/>
    <x v="0"/>
    <m/>
    <x v="1177"/>
    <x v="99"/>
    <x v="7"/>
    <s v="Aberdeen"/>
    <s v="P024"/>
    <x v="11"/>
    <x v="2"/>
    <n v="2"/>
    <n v="24"/>
    <n v="10"/>
    <n v="0.05"/>
    <n v="45.6"/>
    <n v="20"/>
    <n v="25.6"/>
    <s v="['Bank Transfer' 'Credit Card' 'PayPal' ... 'Credit Card' 'Bank Transfer'_x000a_ 'Apple Pay']"/>
    <x v="0"/>
  </r>
  <r>
    <s v="O07875"/>
    <d v="2024-05-29T00:00:00"/>
    <x v="4"/>
    <x v="0"/>
    <m/>
    <x v="1073"/>
    <x v="81"/>
    <x v="2"/>
    <s v="London"/>
    <s v="P022"/>
    <x v="8"/>
    <x v="2"/>
    <n v="1"/>
    <n v="35"/>
    <n v="16"/>
    <n v="0.05"/>
    <n v="33.25"/>
    <n v="16"/>
    <n v="17.25"/>
    <s v="['Bank Transfer' 'Credit Card' 'PayPal' ... 'Credit Card' 'Bank Transfer'_x000a_ 'Apple Pay']"/>
    <x v="1"/>
  </r>
  <r>
    <s v="O08030"/>
    <d v="2024-05-29T00:00:00"/>
    <x v="4"/>
    <x v="0"/>
    <m/>
    <x v="128"/>
    <x v="119"/>
    <x v="1"/>
    <s v="Chester"/>
    <s v="P014"/>
    <x v="17"/>
    <x v="0"/>
    <n v="1"/>
    <n v="25"/>
    <n v="11"/>
    <n v="0.1"/>
    <n v="22.5"/>
    <n v="11"/>
    <n v="11.5"/>
    <s v="['Bank Transfer' 'Credit Card' 'PayPal' ... 'Credit Card' 'Bank Transfer'_x000a_ 'Apple Pay']"/>
    <x v="1"/>
  </r>
  <r>
    <s v="O09975"/>
    <d v="2024-05-29T00:00:00"/>
    <x v="4"/>
    <x v="0"/>
    <m/>
    <x v="349"/>
    <x v="260"/>
    <x v="2"/>
    <s v="London"/>
    <s v="P021"/>
    <x v="21"/>
    <x v="2"/>
    <n v="3"/>
    <n v="28"/>
    <n v="13"/>
    <n v="0.05"/>
    <n v="79.8"/>
    <n v="39"/>
    <n v="40.799999999999997"/>
    <s v="['Bank Transfer' 'Credit Card' 'PayPal' ... 'Credit Card' 'Bank Transfer'_x000a_ 'Apple Pay']"/>
    <x v="1"/>
  </r>
  <r>
    <s v="O00597"/>
    <d v="2024-05-30T00:00:00"/>
    <x v="4"/>
    <x v="0"/>
    <m/>
    <x v="865"/>
    <x v="205"/>
    <x v="1"/>
    <s v="Chester"/>
    <s v="P020"/>
    <x v="23"/>
    <x v="4"/>
    <n v="4"/>
    <n v="72"/>
    <n v="34"/>
    <n v="0.05"/>
    <n v="273.60000000000002"/>
    <n v="136"/>
    <n v="137.6"/>
    <s v="['Bank Transfer' 'Credit Card' 'PayPal' ... 'Credit Card' 'Bank Transfer'_x000a_ 'Apple Pay']"/>
    <x v="1"/>
  </r>
  <r>
    <s v="O00902"/>
    <d v="2024-05-30T00:00:00"/>
    <x v="4"/>
    <x v="0"/>
    <m/>
    <x v="715"/>
    <x v="416"/>
    <x v="2"/>
    <s v="London"/>
    <s v="P006"/>
    <x v="16"/>
    <x v="3"/>
    <n v="1"/>
    <n v="99"/>
    <n v="58"/>
    <n v="0.1"/>
    <n v="89.1"/>
    <n v="58"/>
    <n v="31.1"/>
    <s v="['Bank Transfer' 'Credit Card' 'PayPal' ... 'Credit Card' 'Bank Transfer'_x000a_ 'Apple Pay']"/>
    <x v="1"/>
  </r>
  <r>
    <s v="O02478"/>
    <d v="2024-05-30T00:00:00"/>
    <x v="4"/>
    <x v="0"/>
    <m/>
    <x v="290"/>
    <x v="231"/>
    <x v="3"/>
    <s v="Guildford"/>
    <s v="P021"/>
    <x v="21"/>
    <x v="2"/>
    <n v="1"/>
    <n v="28"/>
    <n v="13"/>
    <n v="0.1"/>
    <n v="25.2"/>
    <n v="13"/>
    <n v="12.2"/>
    <s v="['Bank Transfer' 'Credit Card' 'PayPal' ... 'Credit Card' 'Bank Transfer'_x000a_ 'Apple Pay']"/>
    <x v="1"/>
  </r>
  <r>
    <s v="O02784"/>
    <d v="2024-05-30T00:00:00"/>
    <x v="4"/>
    <x v="0"/>
    <m/>
    <x v="1178"/>
    <x v="153"/>
    <x v="1"/>
    <s v="Liverpool"/>
    <s v="P018"/>
    <x v="5"/>
    <x v="4"/>
    <n v="2"/>
    <n v="45"/>
    <n v="19"/>
    <n v="0.15"/>
    <n v="76.5"/>
    <n v="38"/>
    <n v="38.5"/>
    <s v="['Bank Transfer' 'Credit Card' 'PayPal' ... 'Credit Card' 'Bank Transfer'_x000a_ 'Apple Pay']"/>
    <x v="0"/>
  </r>
  <r>
    <s v="O04230"/>
    <d v="2024-05-30T00:00:00"/>
    <x v="4"/>
    <x v="0"/>
    <m/>
    <x v="41"/>
    <x v="38"/>
    <x v="3"/>
    <s v="Reading"/>
    <s v="P017"/>
    <x v="10"/>
    <x v="4"/>
    <n v="4"/>
    <n v="58"/>
    <n v="25"/>
    <n v="0.1"/>
    <n v="208.8"/>
    <n v="100"/>
    <n v="108.8"/>
    <s v="['Bank Transfer' 'Credit Card' 'PayPal' ... 'Credit Card' 'Bank Transfer'_x000a_ 'Apple Pay']"/>
    <x v="1"/>
  </r>
  <r>
    <s v="O04722"/>
    <d v="2024-05-30T00:00:00"/>
    <x v="4"/>
    <x v="0"/>
    <m/>
    <x v="1179"/>
    <x v="169"/>
    <x v="5"/>
    <s v="Newry"/>
    <s v="P001"/>
    <x v="9"/>
    <x v="5"/>
    <n v="1"/>
    <n v="89"/>
    <n v="48"/>
    <n v="0"/>
    <n v="89"/>
    <n v="48"/>
    <n v="41"/>
    <s v="['Bank Transfer' 'Credit Card' 'PayPal' ... 'Credit Card' 'Bank Transfer'_x000a_ 'Apple Pay']"/>
    <x v="0"/>
  </r>
  <r>
    <s v="O06887"/>
    <d v="2024-05-30T00:00:00"/>
    <x v="4"/>
    <x v="0"/>
    <m/>
    <x v="149"/>
    <x v="67"/>
    <x v="7"/>
    <s v="Aberdeen"/>
    <s v="P014"/>
    <x v="17"/>
    <x v="0"/>
    <n v="1"/>
    <n v="25"/>
    <n v="11"/>
    <n v="0.1"/>
    <n v="22.5"/>
    <n v="11"/>
    <n v="11.5"/>
    <s v="['Bank Transfer' 'Credit Card' 'PayPal' ... 'Credit Card' 'Bank Transfer'_x000a_ 'Apple Pay']"/>
    <x v="1"/>
  </r>
  <r>
    <s v="O07749"/>
    <d v="2024-05-30T00:00:00"/>
    <x v="4"/>
    <x v="0"/>
    <m/>
    <x v="82"/>
    <x v="78"/>
    <x v="2"/>
    <s v="London"/>
    <s v="P021"/>
    <x v="21"/>
    <x v="2"/>
    <n v="1"/>
    <n v="28"/>
    <n v="13"/>
    <n v="0"/>
    <n v="28"/>
    <n v="13"/>
    <n v="15"/>
    <s v="['Bank Transfer' 'Credit Card' 'PayPal' ... 'Credit Card' 'Bank Transfer'_x000a_ 'Apple Pay']"/>
    <x v="1"/>
  </r>
  <r>
    <s v="O07890"/>
    <d v="2024-05-30T00:00:00"/>
    <x v="4"/>
    <x v="0"/>
    <m/>
    <x v="904"/>
    <x v="180"/>
    <x v="2"/>
    <s v="London"/>
    <s v="P008"/>
    <x v="13"/>
    <x v="3"/>
    <n v="2"/>
    <n v="249"/>
    <n v="168"/>
    <n v="0.05"/>
    <n v="473.1"/>
    <n v="336"/>
    <n v="137.1"/>
    <s v="['Bank Transfer' 'Credit Card' 'PayPal' ... 'Credit Card' 'Bank Transfer'_x000a_ 'Apple Pay']"/>
    <x v="1"/>
  </r>
  <r>
    <s v="O08090"/>
    <d v="2024-05-30T00:00:00"/>
    <x v="4"/>
    <x v="0"/>
    <m/>
    <x v="124"/>
    <x v="115"/>
    <x v="4"/>
    <s v="Hull"/>
    <s v="P015"/>
    <x v="12"/>
    <x v="0"/>
    <n v="2"/>
    <n v="65"/>
    <n v="32"/>
    <n v="0.05"/>
    <n v="123.5"/>
    <n v="64"/>
    <n v="59.5"/>
    <s v="['Bank Transfer' 'Credit Card' 'PayPal' ... 'Credit Card' 'Bank Transfer'_x000a_ 'Apple Pay']"/>
    <x v="1"/>
  </r>
  <r>
    <s v="O08159"/>
    <d v="2024-05-30T00:00:00"/>
    <x v="4"/>
    <x v="0"/>
    <m/>
    <x v="775"/>
    <x v="436"/>
    <x v="7"/>
    <s v="Glasgow"/>
    <s v="P010"/>
    <x v="18"/>
    <x v="1"/>
    <n v="4"/>
    <n v="32"/>
    <n v="14"/>
    <n v="0.1"/>
    <n v="115.2"/>
    <n v="56"/>
    <n v="59.2"/>
    <s v="['Bank Transfer' 'Credit Card' 'PayPal' ... 'Credit Card' 'Bank Transfer'_x000a_ 'Apple Pay']"/>
    <x v="1"/>
  </r>
  <r>
    <s v="O08228"/>
    <d v="2024-05-30T00:00:00"/>
    <x v="4"/>
    <x v="0"/>
    <m/>
    <x v="1102"/>
    <x v="68"/>
    <x v="2"/>
    <s v="London"/>
    <s v="P015"/>
    <x v="12"/>
    <x v="0"/>
    <n v="3"/>
    <n v="65"/>
    <n v="32"/>
    <n v="0"/>
    <n v="195"/>
    <n v="96"/>
    <n v="99"/>
    <s v="['Bank Transfer' 'Credit Card' 'PayPal' ... 'Credit Card' 'Bank Transfer'_x000a_ 'Apple Pay']"/>
    <x v="1"/>
  </r>
  <r>
    <s v="O08542"/>
    <d v="2024-05-30T00:00:00"/>
    <x v="4"/>
    <x v="0"/>
    <m/>
    <x v="720"/>
    <x v="417"/>
    <x v="4"/>
    <s v="York"/>
    <s v="P018"/>
    <x v="5"/>
    <x v="4"/>
    <n v="3"/>
    <n v="45"/>
    <n v="19"/>
    <n v="0"/>
    <n v="135"/>
    <n v="57"/>
    <n v="78"/>
    <s v="['Bank Transfer' 'Credit Card' 'PayPal' ... 'Credit Card' 'Bank Transfer'_x000a_ 'Apple Pay']"/>
    <x v="1"/>
  </r>
  <r>
    <s v="O09788"/>
    <d v="2024-05-30T00:00:00"/>
    <x v="4"/>
    <x v="0"/>
    <m/>
    <x v="1180"/>
    <x v="503"/>
    <x v="9"/>
    <s v="Wolverhampton"/>
    <s v="P002"/>
    <x v="15"/>
    <x v="5"/>
    <n v="1"/>
    <n v="149"/>
    <n v="91"/>
    <n v="0.15"/>
    <n v="126.65"/>
    <n v="91"/>
    <n v="35.65"/>
    <s v="['Bank Transfer' 'Credit Card' 'PayPal' ... 'Credit Card' 'Bank Transfer'_x000a_ 'Apple Pay']"/>
    <x v="0"/>
  </r>
  <r>
    <s v="O00073"/>
    <d v="2024-05-31T00:00:00"/>
    <x v="4"/>
    <x v="0"/>
    <m/>
    <x v="240"/>
    <x v="36"/>
    <x v="2"/>
    <s v="London"/>
    <s v="P020"/>
    <x v="23"/>
    <x v="4"/>
    <n v="1"/>
    <n v="72"/>
    <n v="34"/>
    <n v="0.1"/>
    <n v="64.8"/>
    <n v="34"/>
    <n v="30.8"/>
    <s v="['Bank Transfer' 'Credit Card' 'PayPal' ... 'Credit Card' 'Bank Transfer'_x000a_ 'Apple Pay']"/>
    <x v="1"/>
  </r>
  <r>
    <s v="O01046"/>
    <d v="2024-05-31T00:00:00"/>
    <x v="4"/>
    <x v="0"/>
    <m/>
    <x v="309"/>
    <x v="142"/>
    <x v="2"/>
    <s v="London"/>
    <s v="P010"/>
    <x v="18"/>
    <x v="1"/>
    <n v="3"/>
    <n v="32"/>
    <n v="14"/>
    <n v="0.1"/>
    <n v="86.4"/>
    <n v="42"/>
    <n v="44.4"/>
    <s v="['Bank Transfer' 'Credit Card' 'PayPal' ... 'Credit Card' 'Bank Transfer'_x000a_ 'Apple Pay']"/>
    <x v="1"/>
  </r>
  <r>
    <s v="O02171"/>
    <d v="2024-05-31T00:00:00"/>
    <x v="4"/>
    <x v="0"/>
    <m/>
    <x v="431"/>
    <x v="308"/>
    <x v="9"/>
    <s v="Birmingham"/>
    <s v="P022"/>
    <x v="8"/>
    <x v="2"/>
    <n v="4"/>
    <n v="35"/>
    <n v="16"/>
    <n v="0.05"/>
    <n v="133"/>
    <n v="64"/>
    <n v="69"/>
    <s v="['Bank Transfer' 'Credit Card' 'PayPal' ... 'Credit Card' 'Bank Transfer'_x000a_ 'Apple Pay']"/>
    <x v="1"/>
  </r>
  <r>
    <s v="O02522"/>
    <d v="2024-05-31T00:00:00"/>
    <x v="4"/>
    <x v="0"/>
    <m/>
    <x v="974"/>
    <x v="218"/>
    <x v="2"/>
    <s v="London"/>
    <s v="P018"/>
    <x v="5"/>
    <x v="4"/>
    <n v="1"/>
    <n v="45"/>
    <n v="19"/>
    <n v="0.05"/>
    <n v="42.75"/>
    <n v="19"/>
    <n v="23.75"/>
    <s v="['Bank Transfer' 'Credit Card' 'PayPal' ... 'Credit Card' 'Bank Transfer'_x000a_ 'Apple Pay']"/>
    <x v="1"/>
  </r>
  <r>
    <s v="O02848"/>
    <d v="2024-05-31T00:00:00"/>
    <x v="4"/>
    <x v="0"/>
    <m/>
    <x v="1181"/>
    <x v="247"/>
    <x v="6"/>
    <s v="Bath"/>
    <s v="P008"/>
    <x v="13"/>
    <x v="3"/>
    <n v="1"/>
    <n v="249"/>
    <n v="168"/>
    <n v="0.1"/>
    <n v="224.1"/>
    <n v="168"/>
    <n v="56.1"/>
    <s v="['Bank Transfer' 'Credit Card' 'PayPal' ... 'Credit Card' 'Bank Transfer'_x000a_ 'Apple Pay']"/>
    <x v="0"/>
  </r>
  <r>
    <s v="O03807"/>
    <d v="2024-05-31T00:00:00"/>
    <x v="4"/>
    <x v="0"/>
    <m/>
    <x v="760"/>
    <x v="338"/>
    <x v="0"/>
    <s v="Derby"/>
    <s v="P020"/>
    <x v="23"/>
    <x v="4"/>
    <n v="1"/>
    <n v="72"/>
    <n v="34"/>
    <n v="0"/>
    <n v="72"/>
    <n v="34"/>
    <n v="38"/>
    <s v="['Bank Transfer' 'Credit Card' 'PayPal' ... 'Credit Card' 'Bank Transfer'_x000a_ 'Apple Pay']"/>
    <x v="1"/>
  </r>
  <r>
    <s v="O04362"/>
    <d v="2024-05-31T00:00:00"/>
    <x v="4"/>
    <x v="0"/>
    <m/>
    <x v="827"/>
    <x v="450"/>
    <x v="4"/>
    <s v="York"/>
    <s v="P007"/>
    <x v="7"/>
    <x v="3"/>
    <n v="1"/>
    <n v="129"/>
    <n v="78"/>
    <n v="0.1"/>
    <n v="116.1"/>
    <n v="78"/>
    <n v="38.1"/>
    <s v="['Bank Transfer' 'Credit Card' 'PayPal' ... 'Credit Card' 'Bank Transfer'_x000a_ 'Apple Pay']"/>
    <x v="1"/>
  </r>
  <r>
    <s v="O04976"/>
    <d v="2024-05-31T00:00:00"/>
    <x v="4"/>
    <x v="0"/>
    <m/>
    <x v="633"/>
    <x v="133"/>
    <x v="5"/>
    <s v="Belfast"/>
    <s v="P024"/>
    <x v="11"/>
    <x v="2"/>
    <n v="2"/>
    <n v="24"/>
    <n v="10"/>
    <n v="0.05"/>
    <n v="45.6"/>
    <n v="20"/>
    <n v="25.6"/>
    <s v="['Bank Transfer' 'Credit Card' 'PayPal' ... 'Credit Card' 'Bank Transfer'_x000a_ 'Apple Pay']"/>
    <x v="1"/>
  </r>
  <r>
    <s v="O05519"/>
    <d v="2024-05-31T00:00:00"/>
    <x v="4"/>
    <x v="0"/>
    <m/>
    <x v="920"/>
    <x v="240"/>
    <x v="2"/>
    <s v="London"/>
    <s v="P012"/>
    <x v="14"/>
    <x v="1"/>
    <n v="2"/>
    <n v="85"/>
    <n v="44"/>
    <n v="0"/>
    <n v="170"/>
    <n v="88"/>
    <n v="82"/>
    <s v="['Bank Transfer' 'Credit Card' 'PayPal' ... 'Credit Card' 'Bank Transfer'_x000a_ 'Apple Pay']"/>
    <x v="1"/>
  </r>
  <r>
    <s v="O05601"/>
    <d v="2024-05-31T00:00:00"/>
    <x v="4"/>
    <x v="0"/>
    <m/>
    <x v="352"/>
    <x v="210"/>
    <x v="6"/>
    <s v="Bath"/>
    <s v="P015"/>
    <x v="12"/>
    <x v="0"/>
    <n v="1"/>
    <n v="65"/>
    <n v="32"/>
    <n v="0.05"/>
    <n v="61.75"/>
    <n v="32"/>
    <n v="29.75"/>
    <s v="['Bank Transfer' 'Credit Card' 'PayPal' ... 'Credit Card' 'Bank Transfer'_x000a_ 'Apple Pay']"/>
    <x v="1"/>
  </r>
  <r>
    <s v="O06730"/>
    <d v="2024-05-31T00:00:00"/>
    <x v="4"/>
    <x v="0"/>
    <m/>
    <x v="1182"/>
    <x v="174"/>
    <x v="8"/>
    <s v="Sunderland"/>
    <s v="P015"/>
    <x v="12"/>
    <x v="0"/>
    <n v="4"/>
    <n v="65"/>
    <n v="32"/>
    <n v="0.1"/>
    <n v="234"/>
    <n v="128"/>
    <n v="106"/>
    <s v="['Bank Transfer' 'Credit Card' 'PayPal' ... 'Credit Card' 'Bank Transfer'_x000a_ 'Apple Pay']"/>
    <x v="0"/>
  </r>
  <r>
    <s v="O00058"/>
    <d v="2024-06-01T00:00:00"/>
    <x v="5"/>
    <x v="0"/>
    <m/>
    <x v="779"/>
    <x v="75"/>
    <x v="7"/>
    <s v="Glasgow"/>
    <s v="P019"/>
    <x v="20"/>
    <x v="4"/>
    <n v="1"/>
    <n v="85"/>
    <n v="41"/>
    <n v="0.05"/>
    <n v="80.75"/>
    <n v="41"/>
    <n v="39.75"/>
    <s v="['Bank Transfer' 'Credit Card' 'PayPal' ... 'Credit Card' 'Bank Transfer'_x000a_ 'Apple Pay']"/>
    <x v="1"/>
  </r>
  <r>
    <s v="O00471"/>
    <d v="2024-06-01T00:00:00"/>
    <x v="5"/>
    <x v="0"/>
    <m/>
    <x v="6"/>
    <x v="6"/>
    <x v="5"/>
    <s v="Derry"/>
    <s v="P011"/>
    <x v="6"/>
    <x v="1"/>
    <n v="3"/>
    <n v="79"/>
    <n v="42"/>
    <n v="0.2"/>
    <n v="189.6"/>
    <n v="126"/>
    <n v="63.6"/>
    <s v="['Bank Transfer' 'Credit Card' 'PayPal' ... 'Credit Card' 'Bank Transfer'_x000a_ 'Apple Pay']"/>
    <x v="1"/>
  </r>
  <r>
    <s v="O00812"/>
    <d v="2024-06-01T00:00:00"/>
    <x v="5"/>
    <x v="0"/>
    <m/>
    <x v="858"/>
    <x v="195"/>
    <x v="11"/>
    <s v="Newport"/>
    <s v="P019"/>
    <x v="20"/>
    <x v="4"/>
    <n v="1"/>
    <n v="85"/>
    <n v="41"/>
    <n v="0.1"/>
    <n v="76.5"/>
    <n v="41"/>
    <n v="35.5"/>
    <s v="['Bank Transfer' 'Credit Card' 'PayPal' ... 'Credit Card' 'Bank Transfer'_x000a_ 'Apple Pay']"/>
    <x v="1"/>
  </r>
  <r>
    <s v="O01042"/>
    <d v="2024-06-01T00:00:00"/>
    <x v="5"/>
    <x v="0"/>
    <m/>
    <x v="1183"/>
    <x v="367"/>
    <x v="0"/>
    <s v="Derby"/>
    <s v="P014"/>
    <x v="17"/>
    <x v="0"/>
    <n v="2"/>
    <n v="25"/>
    <n v="11"/>
    <n v="0.1"/>
    <n v="45"/>
    <n v="22"/>
    <n v="23"/>
    <s v="['Bank Transfer' 'Credit Card' 'PayPal' ... 'Credit Card' 'Bank Transfer'_x000a_ 'Apple Pay']"/>
    <x v="0"/>
  </r>
  <r>
    <s v="O01418"/>
    <d v="2024-06-01T00:00:00"/>
    <x v="5"/>
    <x v="0"/>
    <m/>
    <x v="1101"/>
    <x v="101"/>
    <x v="10"/>
    <s v="Colchester"/>
    <s v="P024"/>
    <x v="11"/>
    <x v="2"/>
    <n v="1"/>
    <n v="24"/>
    <n v="10"/>
    <n v="0"/>
    <n v="24"/>
    <n v="10"/>
    <n v="14"/>
    <s v="['Bank Transfer' 'Credit Card' 'PayPal' ... 'Credit Card' 'Bank Transfer'_x000a_ 'Apple Pay']"/>
    <x v="1"/>
  </r>
  <r>
    <s v="O02386"/>
    <d v="2024-06-01T00:00:00"/>
    <x v="5"/>
    <x v="0"/>
    <m/>
    <x v="1021"/>
    <x v="437"/>
    <x v="0"/>
    <s v="Derby"/>
    <s v="P002"/>
    <x v="15"/>
    <x v="5"/>
    <n v="2"/>
    <n v="149"/>
    <n v="91"/>
    <n v="0"/>
    <n v="298"/>
    <n v="182"/>
    <n v="116"/>
    <s v="['Bank Transfer' 'Credit Card' 'PayPal' ... 'Credit Card' 'Bank Transfer'_x000a_ 'Apple Pay']"/>
    <x v="1"/>
  </r>
  <r>
    <s v="O03630"/>
    <d v="2024-06-01T00:00:00"/>
    <x v="5"/>
    <x v="0"/>
    <m/>
    <x v="721"/>
    <x v="418"/>
    <x v="3"/>
    <s v="Reading"/>
    <s v="P004"/>
    <x v="22"/>
    <x v="5"/>
    <n v="1"/>
    <n v="55"/>
    <n v="27"/>
    <n v="0.15"/>
    <n v="46.75"/>
    <n v="27"/>
    <n v="19.75"/>
    <s v="['Bank Transfer' 'Credit Card' 'PayPal' ... 'Credit Card' 'Bank Transfer'_x000a_ 'Apple Pay']"/>
    <x v="1"/>
  </r>
  <r>
    <s v="O03923"/>
    <d v="2024-06-01T00:00:00"/>
    <x v="5"/>
    <x v="0"/>
    <m/>
    <x v="1184"/>
    <x v="420"/>
    <x v="2"/>
    <s v="London"/>
    <s v="P017"/>
    <x v="10"/>
    <x v="4"/>
    <n v="1"/>
    <n v="58"/>
    <n v="25"/>
    <n v="0.05"/>
    <n v="55.1"/>
    <n v="25"/>
    <n v="30.1"/>
    <s v="['Bank Transfer' 'Credit Card' 'PayPal' ... 'Credit Card' 'Bank Transfer'_x000a_ 'Apple Pay']"/>
    <x v="0"/>
  </r>
  <r>
    <s v="O06150"/>
    <d v="2024-06-01T00:00:00"/>
    <x v="5"/>
    <x v="0"/>
    <m/>
    <x v="544"/>
    <x v="224"/>
    <x v="6"/>
    <s v="Bristol"/>
    <s v="P017"/>
    <x v="10"/>
    <x v="4"/>
    <n v="4"/>
    <n v="58"/>
    <n v="25"/>
    <n v="0"/>
    <n v="232"/>
    <n v="100"/>
    <n v="132"/>
    <s v="['Bank Transfer' 'Credit Card' 'PayPal' ... 'Credit Card' 'Bank Transfer'_x000a_ 'Apple Pay']"/>
    <x v="1"/>
  </r>
  <r>
    <s v="O06341"/>
    <d v="2024-06-01T00:00:00"/>
    <x v="5"/>
    <x v="0"/>
    <m/>
    <x v="597"/>
    <x v="81"/>
    <x v="9"/>
    <s v="Wolverhampton"/>
    <s v="P015"/>
    <x v="12"/>
    <x v="0"/>
    <n v="1"/>
    <n v="65"/>
    <n v="32"/>
    <n v="0"/>
    <n v="65"/>
    <n v="32"/>
    <n v="33"/>
    <s v="['Bank Transfer' 'Credit Card' 'PayPal' ... 'Credit Card' 'Bank Transfer'_x000a_ 'Apple Pay']"/>
    <x v="1"/>
  </r>
  <r>
    <s v="O07430"/>
    <d v="2024-06-01T00:00:00"/>
    <x v="5"/>
    <x v="0"/>
    <m/>
    <x v="43"/>
    <x v="40"/>
    <x v="7"/>
    <s v="Glasgow"/>
    <s v="P024"/>
    <x v="11"/>
    <x v="2"/>
    <n v="3"/>
    <n v="24"/>
    <n v="10"/>
    <n v="0.1"/>
    <n v="64.8"/>
    <n v="30"/>
    <n v="34.799999999999997"/>
    <s v="['Bank Transfer' 'Credit Card' 'PayPal' ... 'Credit Card' 'Bank Transfer'_x000a_ 'Apple Pay']"/>
    <x v="1"/>
  </r>
  <r>
    <s v="O07959"/>
    <d v="2024-06-01T00:00:00"/>
    <x v="5"/>
    <x v="0"/>
    <m/>
    <x v="150"/>
    <x v="136"/>
    <x v="0"/>
    <s v="Derby"/>
    <s v="P017"/>
    <x v="10"/>
    <x v="4"/>
    <n v="3"/>
    <n v="58"/>
    <n v="25"/>
    <n v="0"/>
    <n v="174"/>
    <n v="75"/>
    <n v="99"/>
    <s v="['Bank Transfer' 'Credit Card' 'PayPal' ... 'Credit Card' 'Bank Transfer'_x000a_ 'Apple Pay']"/>
    <x v="1"/>
  </r>
  <r>
    <s v="O08718"/>
    <d v="2024-06-01T00:00:00"/>
    <x v="5"/>
    <x v="0"/>
    <m/>
    <x v="233"/>
    <x v="195"/>
    <x v="7"/>
    <s v="Aberdeen"/>
    <s v="P007"/>
    <x v="7"/>
    <x v="3"/>
    <n v="1"/>
    <n v="129"/>
    <n v="78"/>
    <n v="0.1"/>
    <n v="116.1"/>
    <n v="78"/>
    <n v="38.1"/>
    <s v="['Bank Transfer' 'Credit Card' 'PayPal' ... 'Credit Card' 'Bank Transfer'_x000a_ 'Apple Pay']"/>
    <x v="1"/>
  </r>
  <r>
    <s v="O09279"/>
    <d v="2024-06-01T00:00:00"/>
    <x v="5"/>
    <x v="0"/>
    <m/>
    <x v="1143"/>
    <x v="518"/>
    <x v="3"/>
    <s v="Oxford"/>
    <s v="P003"/>
    <x v="19"/>
    <x v="5"/>
    <n v="3"/>
    <n v="69"/>
    <n v="37"/>
    <n v="0.1"/>
    <n v="186.3"/>
    <n v="111"/>
    <n v="75.3"/>
    <s v="['Bank Transfer' 'Credit Card' 'PayPal' ... 'Credit Card' 'Bank Transfer'_x000a_ 'Apple Pay']"/>
    <x v="1"/>
  </r>
  <r>
    <s v="O09529"/>
    <d v="2024-06-01T00:00:00"/>
    <x v="5"/>
    <x v="0"/>
    <m/>
    <x v="1185"/>
    <x v="455"/>
    <x v="1"/>
    <s v="Chester"/>
    <s v="P009"/>
    <x v="1"/>
    <x v="1"/>
    <n v="1"/>
    <n v="95"/>
    <n v="54"/>
    <n v="0.1"/>
    <n v="85.5"/>
    <n v="54"/>
    <n v="31.5"/>
    <s v="['Bank Transfer' 'Credit Card' 'PayPal' ... 'Credit Card' 'Bank Transfer'_x000a_ 'Apple Pay']"/>
    <x v="0"/>
  </r>
  <r>
    <s v="O09543"/>
    <d v="2024-06-01T00:00:00"/>
    <x v="5"/>
    <x v="0"/>
    <m/>
    <x v="432"/>
    <x v="309"/>
    <x v="4"/>
    <s v="Hull"/>
    <s v="P015"/>
    <x v="12"/>
    <x v="0"/>
    <n v="2"/>
    <n v="65"/>
    <n v="32"/>
    <n v="0.05"/>
    <n v="123.5"/>
    <n v="64"/>
    <n v="59.5"/>
    <s v="['Bank Transfer' 'Credit Card' 'PayPal' ... 'Credit Card' 'Bank Transfer'_x000a_ 'Apple Pay']"/>
    <x v="1"/>
  </r>
  <r>
    <s v="O01854"/>
    <d v="2024-06-02T00:00:00"/>
    <x v="5"/>
    <x v="0"/>
    <m/>
    <x v="185"/>
    <x v="2"/>
    <x v="1"/>
    <s v="Preston"/>
    <s v="P008"/>
    <x v="13"/>
    <x v="3"/>
    <n v="2"/>
    <n v="249"/>
    <n v="168"/>
    <n v="0.15"/>
    <n v="423.3"/>
    <n v="336"/>
    <n v="87.3"/>
    <s v="['Bank Transfer' 'Credit Card' 'PayPal' ... 'Credit Card' 'Bank Transfer'_x000a_ 'Apple Pay']"/>
    <x v="1"/>
  </r>
  <r>
    <s v="O02405"/>
    <d v="2024-06-02T00:00:00"/>
    <x v="5"/>
    <x v="0"/>
    <m/>
    <x v="329"/>
    <x v="138"/>
    <x v="4"/>
    <s v="Hull"/>
    <s v="P016"/>
    <x v="4"/>
    <x v="0"/>
    <n v="4"/>
    <n v="78"/>
    <n v="39"/>
    <n v="0.05"/>
    <n v="296.39999999999998"/>
    <n v="156"/>
    <n v="140.4"/>
    <s v="['Bank Transfer' 'Credit Card' 'PayPal' ... 'Credit Card' 'Bank Transfer'_x000a_ 'Apple Pay']"/>
    <x v="1"/>
  </r>
  <r>
    <s v="O02653"/>
    <d v="2024-06-02T00:00:00"/>
    <x v="5"/>
    <x v="0"/>
    <m/>
    <x v="1186"/>
    <x v="267"/>
    <x v="4"/>
    <s v="Leeds"/>
    <s v="P011"/>
    <x v="6"/>
    <x v="1"/>
    <n v="2"/>
    <n v="79"/>
    <n v="42"/>
    <n v="0.1"/>
    <n v="142.19999999999999"/>
    <n v="84"/>
    <n v="58.2"/>
    <s v="['Bank Transfer' 'Credit Card' 'PayPal' ... 'Credit Card' 'Bank Transfer'_x000a_ 'Apple Pay']"/>
    <x v="0"/>
  </r>
  <r>
    <s v="O03142"/>
    <d v="2024-06-02T00:00:00"/>
    <x v="5"/>
    <x v="0"/>
    <m/>
    <x v="1187"/>
    <x v="62"/>
    <x v="2"/>
    <s v="London"/>
    <s v="P015"/>
    <x v="12"/>
    <x v="0"/>
    <n v="2"/>
    <n v="65"/>
    <n v="32"/>
    <n v="0.15"/>
    <n v="110.5"/>
    <n v="64"/>
    <n v="46.5"/>
    <s v="['Bank Transfer' 'Credit Card' 'PayPal' ... 'Credit Card' 'Bank Transfer'_x000a_ 'Apple Pay']"/>
    <x v="0"/>
  </r>
  <r>
    <s v="O03230"/>
    <d v="2024-06-02T00:00:00"/>
    <x v="5"/>
    <x v="0"/>
    <m/>
    <x v="1188"/>
    <x v="378"/>
    <x v="11"/>
    <s v="Swansea"/>
    <s v="P012"/>
    <x v="14"/>
    <x v="1"/>
    <n v="1"/>
    <n v="85"/>
    <n v="44"/>
    <n v="0"/>
    <n v="85"/>
    <n v="44"/>
    <n v="41"/>
    <s v="['Bank Transfer' 'Credit Card' 'PayPal' ... 'Credit Card' 'Bank Transfer'_x000a_ 'Apple Pay']"/>
    <x v="0"/>
  </r>
  <r>
    <s v="O03961"/>
    <d v="2024-06-02T00:00:00"/>
    <x v="5"/>
    <x v="0"/>
    <m/>
    <x v="150"/>
    <x v="136"/>
    <x v="0"/>
    <s v="Derby"/>
    <s v="P011"/>
    <x v="6"/>
    <x v="1"/>
    <n v="2"/>
    <n v="79"/>
    <n v="42"/>
    <n v="0"/>
    <n v="158"/>
    <n v="84"/>
    <n v="74"/>
    <s v="['Bank Transfer' 'Credit Card' 'PayPal' ... 'Credit Card' 'Bank Transfer'_x000a_ 'Apple Pay']"/>
    <x v="1"/>
  </r>
  <r>
    <s v="O04546"/>
    <d v="2024-06-02T00:00:00"/>
    <x v="5"/>
    <x v="0"/>
    <m/>
    <x v="405"/>
    <x v="135"/>
    <x v="10"/>
    <s v="Ipswich"/>
    <s v="P007"/>
    <x v="7"/>
    <x v="3"/>
    <n v="2"/>
    <n v="129"/>
    <n v="78"/>
    <n v="0.15"/>
    <n v="219.3"/>
    <n v="156"/>
    <n v="63.3"/>
    <s v="['Bank Transfer' 'Credit Card' 'PayPal' ... 'Credit Card' 'Bank Transfer'_x000a_ 'Apple Pay']"/>
    <x v="1"/>
  </r>
  <r>
    <s v="O06896"/>
    <d v="2024-06-02T00:00:00"/>
    <x v="5"/>
    <x v="0"/>
    <m/>
    <x v="984"/>
    <x v="351"/>
    <x v="5"/>
    <s v="Lisburn"/>
    <s v="P001"/>
    <x v="9"/>
    <x v="5"/>
    <n v="1"/>
    <n v="89"/>
    <n v="48"/>
    <n v="0.05"/>
    <n v="84.55"/>
    <n v="48"/>
    <n v="36.549999999999997"/>
    <s v="['Bank Transfer' 'Credit Card' 'PayPal' ... 'Credit Card' 'Bank Transfer'_x000a_ 'Apple Pay']"/>
    <x v="1"/>
  </r>
  <r>
    <s v="O07982"/>
    <d v="2024-06-02T00:00:00"/>
    <x v="5"/>
    <x v="0"/>
    <m/>
    <x v="1189"/>
    <x v="525"/>
    <x v="4"/>
    <s v="Leeds"/>
    <s v="P005"/>
    <x v="3"/>
    <x v="3"/>
    <n v="1"/>
    <n v="119"/>
    <n v="72"/>
    <n v="0.05"/>
    <n v="113.05"/>
    <n v="72"/>
    <n v="41.05"/>
    <s v="['Bank Transfer' 'Credit Card' 'PayPal' ... 'Credit Card' 'Bank Transfer'_x000a_ 'Apple Pay']"/>
    <x v="0"/>
  </r>
  <r>
    <s v="O09492"/>
    <d v="2024-06-02T00:00:00"/>
    <x v="5"/>
    <x v="0"/>
    <m/>
    <x v="1083"/>
    <x v="11"/>
    <x v="2"/>
    <s v="London"/>
    <s v="P022"/>
    <x v="8"/>
    <x v="2"/>
    <n v="2"/>
    <n v="35"/>
    <n v="16"/>
    <n v="0.05"/>
    <n v="66.5"/>
    <n v="32"/>
    <n v="34.5"/>
    <s v="['Bank Transfer' 'Credit Card' 'PayPal' ... 'Credit Card' 'Bank Transfer'_x000a_ 'Apple Pay']"/>
    <x v="1"/>
  </r>
  <r>
    <s v="O09611"/>
    <d v="2024-06-02T00:00:00"/>
    <x v="5"/>
    <x v="0"/>
    <m/>
    <x v="1109"/>
    <x v="248"/>
    <x v="11"/>
    <s v="Swansea"/>
    <s v="P002"/>
    <x v="15"/>
    <x v="5"/>
    <n v="2"/>
    <n v="149"/>
    <n v="91"/>
    <n v="0"/>
    <n v="298"/>
    <n v="182"/>
    <n v="116"/>
    <s v="['Bank Transfer' 'Credit Card' 'PayPal' ... 'Credit Card' 'Bank Transfer'_x000a_ 'Apple Pay']"/>
    <x v="1"/>
  </r>
  <r>
    <s v="O00651"/>
    <d v="2024-06-03T00:00:00"/>
    <x v="5"/>
    <x v="0"/>
    <m/>
    <x v="1190"/>
    <x v="69"/>
    <x v="0"/>
    <s v="Lincoln"/>
    <s v="P006"/>
    <x v="16"/>
    <x v="3"/>
    <n v="2"/>
    <n v="99"/>
    <n v="58"/>
    <n v="0.15"/>
    <n v="168.3"/>
    <n v="116"/>
    <n v="52.3"/>
    <s v="['Bank Transfer' 'Credit Card' 'PayPal' ... 'Credit Card' 'Bank Transfer'_x000a_ 'Apple Pay']"/>
    <x v="0"/>
  </r>
  <r>
    <s v="O00729"/>
    <d v="2024-06-03T00:00:00"/>
    <x v="5"/>
    <x v="0"/>
    <m/>
    <x v="930"/>
    <x v="69"/>
    <x v="2"/>
    <s v="London"/>
    <s v="P019"/>
    <x v="20"/>
    <x v="4"/>
    <n v="1"/>
    <n v="85"/>
    <n v="41"/>
    <n v="0"/>
    <n v="85"/>
    <n v="41"/>
    <n v="44"/>
    <s v="['Bank Transfer' 'Credit Card' 'PayPal' ... 'Credit Card' 'Bank Transfer'_x000a_ 'Apple Pay']"/>
    <x v="1"/>
  </r>
  <r>
    <s v="O01654"/>
    <d v="2024-06-03T00:00:00"/>
    <x v="5"/>
    <x v="0"/>
    <m/>
    <x v="1009"/>
    <x v="449"/>
    <x v="2"/>
    <s v="London"/>
    <s v="P007"/>
    <x v="7"/>
    <x v="3"/>
    <n v="1"/>
    <n v="129"/>
    <n v="78"/>
    <n v="0.05"/>
    <n v="122.55"/>
    <n v="78"/>
    <n v="44.55"/>
    <s v="['Bank Transfer' 'Credit Card' 'PayPal' ... 'Credit Card' 'Bank Transfer'_x000a_ 'Apple Pay']"/>
    <x v="1"/>
  </r>
  <r>
    <s v="O02365"/>
    <d v="2024-06-03T00:00:00"/>
    <x v="5"/>
    <x v="0"/>
    <m/>
    <x v="362"/>
    <x v="267"/>
    <x v="7"/>
    <s v="Aberdeen"/>
    <s v="P002"/>
    <x v="15"/>
    <x v="5"/>
    <n v="1"/>
    <n v="149"/>
    <n v="91"/>
    <n v="0.1"/>
    <n v="134.1"/>
    <n v="91"/>
    <n v="43.1"/>
    <s v="['Bank Transfer' 'Credit Card' 'PayPal' ... 'Credit Card' 'Bank Transfer'_x000a_ 'Apple Pay']"/>
    <x v="1"/>
  </r>
  <r>
    <s v="O02779"/>
    <d v="2024-06-03T00:00:00"/>
    <x v="5"/>
    <x v="0"/>
    <m/>
    <x v="364"/>
    <x v="268"/>
    <x v="1"/>
    <s v="Liverpool"/>
    <s v="P010"/>
    <x v="18"/>
    <x v="1"/>
    <n v="1"/>
    <n v="32"/>
    <n v="14"/>
    <n v="0.15"/>
    <n v="27.2"/>
    <n v="14"/>
    <n v="13.2"/>
    <s v="['Bank Transfer' 'Credit Card' 'PayPal' ... 'Credit Card' 'Bank Transfer'_x000a_ 'Apple Pay']"/>
    <x v="1"/>
  </r>
  <r>
    <s v="O03212"/>
    <d v="2024-06-03T00:00:00"/>
    <x v="5"/>
    <x v="0"/>
    <m/>
    <x v="192"/>
    <x v="169"/>
    <x v="4"/>
    <s v="Leeds"/>
    <s v="P017"/>
    <x v="10"/>
    <x v="4"/>
    <n v="1"/>
    <n v="58"/>
    <n v="25"/>
    <n v="0.1"/>
    <n v="52.2"/>
    <n v="25"/>
    <n v="27.2"/>
    <s v="['Bank Transfer' 'Credit Card' 'PayPal' ... 'Credit Card' 'Bank Transfer'_x000a_ 'Apple Pay']"/>
    <x v="1"/>
  </r>
  <r>
    <s v="O04346"/>
    <d v="2024-06-03T00:00:00"/>
    <x v="5"/>
    <x v="0"/>
    <m/>
    <x v="1191"/>
    <x v="385"/>
    <x v="5"/>
    <s v="Lisburn"/>
    <s v="P022"/>
    <x v="8"/>
    <x v="2"/>
    <n v="2"/>
    <n v="35"/>
    <n v="16"/>
    <n v="0.1"/>
    <n v="63"/>
    <n v="32"/>
    <n v="31"/>
    <s v="['Bank Transfer' 'Credit Card' 'PayPal' ... 'Credit Card' 'Bank Transfer'_x000a_ 'Apple Pay']"/>
    <x v="0"/>
  </r>
  <r>
    <s v="O04952"/>
    <d v="2024-06-03T00:00:00"/>
    <x v="5"/>
    <x v="0"/>
    <m/>
    <x v="856"/>
    <x v="61"/>
    <x v="1"/>
    <s v="Liverpool"/>
    <s v="P011"/>
    <x v="6"/>
    <x v="1"/>
    <n v="2"/>
    <n v="79"/>
    <n v="42"/>
    <n v="0.05"/>
    <n v="150.1"/>
    <n v="84"/>
    <n v="66.099999999999994"/>
    <s v="['Bank Transfer' 'Credit Card' 'PayPal' ... 'Credit Card' 'Bank Transfer'_x000a_ 'Apple Pay']"/>
    <x v="1"/>
  </r>
  <r>
    <s v="O05473"/>
    <d v="2024-06-03T00:00:00"/>
    <x v="5"/>
    <x v="0"/>
    <m/>
    <x v="85"/>
    <x v="81"/>
    <x v="8"/>
    <s v="Durham"/>
    <s v="P015"/>
    <x v="12"/>
    <x v="0"/>
    <n v="4"/>
    <n v="65"/>
    <n v="32"/>
    <n v="0.05"/>
    <n v="247"/>
    <n v="128"/>
    <n v="119"/>
    <s v="['Bank Transfer' 'Credit Card' 'PayPal' ... 'Credit Card' 'Bank Transfer'_x000a_ 'Apple Pay']"/>
    <x v="1"/>
  </r>
  <r>
    <s v="O06072"/>
    <d v="2024-06-03T00:00:00"/>
    <x v="5"/>
    <x v="0"/>
    <m/>
    <x v="378"/>
    <x v="91"/>
    <x v="2"/>
    <s v="London"/>
    <s v="P014"/>
    <x v="17"/>
    <x v="0"/>
    <n v="2"/>
    <n v="25"/>
    <n v="11"/>
    <n v="0.05"/>
    <n v="47.5"/>
    <n v="22"/>
    <n v="25.5"/>
    <s v="['Bank Transfer' 'Credit Card' 'PayPal' ... 'Credit Card' 'Bank Transfer'_x000a_ 'Apple Pay']"/>
    <x v="1"/>
  </r>
  <r>
    <s v="O08639"/>
    <d v="2024-06-03T00:00:00"/>
    <x v="5"/>
    <x v="0"/>
    <m/>
    <x v="1058"/>
    <x v="364"/>
    <x v="6"/>
    <s v="Bath"/>
    <s v="P014"/>
    <x v="17"/>
    <x v="0"/>
    <n v="2"/>
    <n v="25"/>
    <n v="11"/>
    <n v="0.1"/>
    <n v="45"/>
    <n v="22"/>
    <n v="23"/>
    <s v="['Bank Transfer' 'Credit Card' 'PayPal' ... 'Credit Card' 'Bank Transfer'_x000a_ 'Apple Pay']"/>
    <x v="1"/>
  </r>
  <r>
    <s v="O08880"/>
    <d v="2024-06-03T00:00:00"/>
    <x v="5"/>
    <x v="0"/>
    <m/>
    <x v="995"/>
    <x v="127"/>
    <x v="10"/>
    <s v="Ipswich"/>
    <s v="P006"/>
    <x v="16"/>
    <x v="3"/>
    <n v="1"/>
    <n v="99"/>
    <n v="58"/>
    <n v="0.05"/>
    <n v="94.05"/>
    <n v="58"/>
    <n v="36.049999999999997"/>
    <s v="['Bank Transfer' 'Credit Card' 'PayPal' ... 'Credit Card' 'Bank Transfer'_x000a_ 'Apple Pay']"/>
    <x v="1"/>
  </r>
  <r>
    <s v="O00243"/>
    <d v="2024-06-04T00:00:00"/>
    <x v="5"/>
    <x v="0"/>
    <m/>
    <x v="319"/>
    <x v="220"/>
    <x v="4"/>
    <s v="Leeds"/>
    <s v="P001"/>
    <x v="9"/>
    <x v="5"/>
    <n v="2"/>
    <n v="89"/>
    <n v="48"/>
    <n v="0"/>
    <n v="178"/>
    <n v="96"/>
    <n v="82"/>
    <s v="['Bank Transfer' 'Credit Card' 'PayPal' ... 'Credit Card' 'Bank Transfer'_x000a_ 'Apple Pay']"/>
    <x v="1"/>
  </r>
  <r>
    <s v="O00473"/>
    <d v="2024-06-04T00:00:00"/>
    <x v="5"/>
    <x v="0"/>
    <m/>
    <x v="42"/>
    <x v="39"/>
    <x v="1"/>
    <s v="Liverpool"/>
    <s v="P009"/>
    <x v="1"/>
    <x v="1"/>
    <n v="2"/>
    <n v="95"/>
    <n v="54"/>
    <n v="0.15"/>
    <n v="161.5"/>
    <n v="108"/>
    <n v="53.5"/>
    <s v="['Bank Transfer' 'Credit Card' 'PayPal' ... 'Credit Card' 'Bank Transfer'_x000a_ 'Apple Pay']"/>
    <x v="1"/>
  </r>
  <r>
    <s v="O00486"/>
    <d v="2024-06-04T00:00:00"/>
    <x v="5"/>
    <x v="0"/>
    <m/>
    <x v="844"/>
    <x v="458"/>
    <x v="4"/>
    <s v="Leeds"/>
    <s v="P002"/>
    <x v="15"/>
    <x v="5"/>
    <n v="3"/>
    <n v="149"/>
    <n v="91"/>
    <n v="0.05"/>
    <n v="424.65"/>
    <n v="273"/>
    <n v="151.65"/>
    <s v="['Bank Transfer' 'Credit Card' 'PayPal' ... 'Credit Card' 'Bank Transfer'_x000a_ 'Apple Pay']"/>
    <x v="1"/>
  </r>
  <r>
    <s v="O02151"/>
    <d v="2024-06-04T00:00:00"/>
    <x v="5"/>
    <x v="0"/>
    <m/>
    <x v="346"/>
    <x v="5"/>
    <x v="4"/>
    <s v="Sheffield"/>
    <s v="P005"/>
    <x v="3"/>
    <x v="3"/>
    <n v="1"/>
    <n v="119"/>
    <n v="72"/>
    <n v="0.1"/>
    <n v="107.1"/>
    <n v="72"/>
    <n v="35.1"/>
    <s v="['Bank Transfer' 'Credit Card' 'PayPal' ... 'Credit Card' 'Bank Transfer'_x000a_ 'Apple Pay']"/>
    <x v="1"/>
  </r>
  <r>
    <s v="O02968"/>
    <d v="2024-06-04T00:00:00"/>
    <x v="5"/>
    <x v="0"/>
    <m/>
    <x v="830"/>
    <x v="114"/>
    <x v="2"/>
    <s v="London"/>
    <s v="P005"/>
    <x v="3"/>
    <x v="3"/>
    <n v="1"/>
    <n v="119"/>
    <n v="72"/>
    <n v="0"/>
    <n v="119"/>
    <n v="72"/>
    <n v="47"/>
    <s v="['Bank Transfer' 'Credit Card' 'PayPal' ... 'Credit Card' 'Bank Transfer'_x000a_ 'Apple Pay']"/>
    <x v="1"/>
  </r>
  <r>
    <s v="O03287"/>
    <d v="2024-06-04T00:00:00"/>
    <x v="5"/>
    <x v="0"/>
    <m/>
    <x v="780"/>
    <x v="203"/>
    <x v="4"/>
    <s v="Sheffield"/>
    <s v="P017"/>
    <x v="10"/>
    <x v="4"/>
    <n v="3"/>
    <n v="58"/>
    <n v="25"/>
    <n v="0.15"/>
    <n v="147.9"/>
    <n v="75"/>
    <n v="72.900000000000006"/>
    <s v="['Bank Transfer' 'Credit Card' 'PayPal' ... 'Credit Card' 'Bank Transfer'_x000a_ 'Apple Pay']"/>
    <x v="1"/>
  </r>
  <r>
    <s v="O05025"/>
    <d v="2024-06-04T00:00:00"/>
    <x v="5"/>
    <x v="0"/>
    <m/>
    <x v="894"/>
    <x v="318"/>
    <x v="6"/>
    <s v="Bath"/>
    <s v="P023"/>
    <x v="2"/>
    <x v="2"/>
    <n v="2"/>
    <n v="42"/>
    <n v="20"/>
    <n v="0"/>
    <n v="84"/>
    <n v="40"/>
    <n v="44"/>
    <s v="['Bank Transfer' 'Credit Card' 'PayPal' ... 'Credit Card' 'Bank Transfer'_x000a_ 'Apple Pay']"/>
    <x v="1"/>
  </r>
  <r>
    <s v="O08151"/>
    <d v="2024-06-04T00:00:00"/>
    <x v="5"/>
    <x v="0"/>
    <m/>
    <x v="1192"/>
    <x v="451"/>
    <x v="8"/>
    <s v="Newcastle"/>
    <s v="P002"/>
    <x v="15"/>
    <x v="5"/>
    <n v="5"/>
    <n v="149"/>
    <n v="91"/>
    <n v="0"/>
    <n v="745"/>
    <n v="455"/>
    <n v="290"/>
    <s v="['Bank Transfer' 'Credit Card' 'PayPal' ... 'Credit Card' 'Bank Transfer'_x000a_ 'Apple Pay']"/>
    <x v="0"/>
  </r>
  <r>
    <s v="O08240"/>
    <d v="2024-06-04T00:00:00"/>
    <x v="5"/>
    <x v="0"/>
    <m/>
    <x v="1193"/>
    <x v="112"/>
    <x v="5"/>
    <s v="Belfast"/>
    <s v="P008"/>
    <x v="13"/>
    <x v="3"/>
    <n v="2"/>
    <n v="249"/>
    <n v="168"/>
    <n v="0.15"/>
    <n v="423.3"/>
    <n v="336"/>
    <n v="87.3"/>
    <s v="['Bank Transfer' 'Credit Card' 'PayPal' ... 'Credit Card' 'Bank Transfer'_x000a_ 'Apple Pay']"/>
    <x v="0"/>
  </r>
  <r>
    <s v="O08769"/>
    <d v="2024-06-04T00:00:00"/>
    <x v="5"/>
    <x v="0"/>
    <m/>
    <x v="907"/>
    <x v="474"/>
    <x v="5"/>
    <s v="Newry"/>
    <s v="P017"/>
    <x v="10"/>
    <x v="4"/>
    <n v="1"/>
    <n v="58"/>
    <n v="25"/>
    <n v="0"/>
    <n v="58"/>
    <n v="25"/>
    <n v="33"/>
    <s v="['Bank Transfer' 'Credit Card' 'PayPal' ... 'Credit Card' 'Bank Transfer'_x000a_ 'Apple Pay']"/>
    <x v="1"/>
  </r>
  <r>
    <s v="O09397"/>
    <d v="2024-06-04T00:00:00"/>
    <x v="5"/>
    <x v="0"/>
    <m/>
    <x v="658"/>
    <x v="236"/>
    <x v="2"/>
    <s v="London"/>
    <s v="P018"/>
    <x v="5"/>
    <x v="4"/>
    <n v="1"/>
    <n v="45"/>
    <n v="19"/>
    <n v="0"/>
    <n v="45"/>
    <n v="19"/>
    <n v="26"/>
    <s v="['Bank Transfer' 'Credit Card' 'PayPal' ... 'Credit Card' 'Bank Transfer'_x000a_ 'Apple Pay']"/>
    <x v="1"/>
  </r>
  <r>
    <s v="O09404"/>
    <d v="2024-06-04T00:00:00"/>
    <x v="5"/>
    <x v="0"/>
    <m/>
    <x v="585"/>
    <x v="299"/>
    <x v="1"/>
    <s v="Chester"/>
    <s v="P023"/>
    <x v="2"/>
    <x v="2"/>
    <n v="1"/>
    <n v="42"/>
    <n v="20"/>
    <n v="0.15"/>
    <n v="35.700000000000003"/>
    <n v="20"/>
    <n v="15.7"/>
    <s v="['Bank Transfer' 'Credit Card' 'PayPal' ... 'Credit Card' 'Bank Transfer'_x000a_ 'Apple Pay']"/>
    <x v="1"/>
  </r>
  <r>
    <s v="O00531"/>
    <d v="2024-06-05T00:00:00"/>
    <x v="5"/>
    <x v="0"/>
    <m/>
    <x v="900"/>
    <x v="70"/>
    <x v="10"/>
    <s v="Cambridge"/>
    <s v="P022"/>
    <x v="8"/>
    <x v="2"/>
    <n v="3"/>
    <n v="35"/>
    <n v="16"/>
    <n v="0"/>
    <n v="105"/>
    <n v="48"/>
    <n v="57"/>
    <s v="['Bank Transfer' 'Credit Card' 'PayPal' ... 'Credit Card' 'Bank Transfer'_x000a_ 'Apple Pay']"/>
    <x v="1"/>
  </r>
  <r>
    <s v="O00640"/>
    <d v="2024-06-05T00:00:00"/>
    <x v="5"/>
    <x v="0"/>
    <m/>
    <x v="835"/>
    <x v="454"/>
    <x v="3"/>
    <s v="Guildford"/>
    <s v="P005"/>
    <x v="3"/>
    <x v="3"/>
    <n v="2"/>
    <n v="119"/>
    <n v="72"/>
    <n v="0"/>
    <n v="238"/>
    <n v="144"/>
    <n v="94"/>
    <s v="['Bank Transfer' 'Credit Card' 'PayPal' ... 'Credit Card' 'Bank Transfer'_x000a_ 'Apple Pay']"/>
    <x v="1"/>
  </r>
  <r>
    <s v="O01140"/>
    <d v="2024-06-05T00:00:00"/>
    <x v="5"/>
    <x v="0"/>
    <m/>
    <x v="432"/>
    <x v="309"/>
    <x v="4"/>
    <s v="Hull"/>
    <s v="P008"/>
    <x v="13"/>
    <x v="3"/>
    <n v="1"/>
    <n v="249"/>
    <n v="168"/>
    <n v="0.1"/>
    <n v="224.1"/>
    <n v="168"/>
    <n v="56.1"/>
    <s v="['Bank Transfer' 'Credit Card' 'PayPal' ... 'Credit Card' 'Bank Transfer'_x000a_ 'Apple Pay']"/>
    <x v="1"/>
  </r>
  <r>
    <s v="O02673"/>
    <d v="2024-06-05T00:00:00"/>
    <x v="5"/>
    <x v="0"/>
    <m/>
    <x v="156"/>
    <x v="140"/>
    <x v="0"/>
    <s v="Nottingham"/>
    <s v="P007"/>
    <x v="7"/>
    <x v="3"/>
    <n v="1"/>
    <n v="129"/>
    <n v="78"/>
    <n v="0"/>
    <n v="129"/>
    <n v="78"/>
    <n v="51"/>
    <s v="['Bank Transfer' 'Credit Card' 'PayPal' ... 'Credit Card' 'Bank Transfer'_x000a_ 'Apple Pay']"/>
    <x v="1"/>
  </r>
  <r>
    <s v="O04243"/>
    <d v="2024-06-05T00:00:00"/>
    <x v="5"/>
    <x v="0"/>
    <m/>
    <x v="31"/>
    <x v="30"/>
    <x v="0"/>
    <s v="Lincoln"/>
    <s v="P022"/>
    <x v="8"/>
    <x v="2"/>
    <n v="1"/>
    <n v="35"/>
    <n v="16"/>
    <n v="0.05"/>
    <n v="33.25"/>
    <n v="16"/>
    <n v="17.25"/>
    <s v="['Bank Transfer' 'Credit Card' 'PayPal' ... 'Credit Card' 'Bank Transfer'_x000a_ 'Apple Pay']"/>
    <x v="1"/>
  </r>
  <r>
    <s v="O05402"/>
    <d v="2024-06-05T00:00:00"/>
    <x v="5"/>
    <x v="0"/>
    <m/>
    <x v="261"/>
    <x v="213"/>
    <x v="9"/>
    <s v="Coventry"/>
    <s v="P014"/>
    <x v="17"/>
    <x v="0"/>
    <n v="3"/>
    <n v="25"/>
    <n v="11"/>
    <n v="0.1"/>
    <n v="67.5"/>
    <n v="33"/>
    <n v="34.5"/>
    <s v="['Bank Transfer' 'Credit Card' 'PayPal' ... 'Credit Card' 'Bank Transfer'_x000a_ 'Apple Pay']"/>
    <x v="1"/>
  </r>
  <r>
    <s v="O05576"/>
    <d v="2024-06-05T00:00:00"/>
    <x v="5"/>
    <x v="0"/>
    <m/>
    <x v="1194"/>
    <x v="92"/>
    <x v="3"/>
    <s v="Brighton"/>
    <s v="P002"/>
    <x v="15"/>
    <x v="5"/>
    <n v="4"/>
    <n v="149"/>
    <n v="91"/>
    <n v="0.05"/>
    <n v="566.20000000000005"/>
    <n v="364"/>
    <n v="202.2"/>
    <s v="['Bank Transfer' 'Credit Card' 'PayPal' ... 'Credit Card' 'Bank Transfer'_x000a_ 'Apple Pay']"/>
    <x v="0"/>
  </r>
  <r>
    <s v="O06097"/>
    <d v="2024-06-05T00:00:00"/>
    <x v="5"/>
    <x v="0"/>
    <m/>
    <x v="1195"/>
    <x v="194"/>
    <x v="8"/>
    <s v="Middlesbrough"/>
    <s v="P005"/>
    <x v="3"/>
    <x v="3"/>
    <n v="1"/>
    <n v="119"/>
    <n v="72"/>
    <n v="0"/>
    <n v="119"/>
    <n v="72"/>
    <n v="47"/>
    <s v="['Bank Transfer' 'Credit Card' 'PayPal' ... 'Credit Card' 'Bank Transfer'_x000a_ 'Apple Pay']"/>
    <x v="0"/>
  </r>
  <r>
    <s v="O06738"/>
    <d v="2024-06-05T00:00:00"/>
    <x v="5"/>
    <x v="0"/>
    <m/>
    <x v="1196"/>
    <x v="206"/>
    <x v="7"/>
    <s v="Edinburgh"/>
    <s v="P003"/>
    <x v="19"/>
    <x v="5"/>
    <n v="1"/>
    <n v="69"/>
    <n v="37"/>
    <n v="0"/>
    <n v="69"/>
    <n v="37"/>
    <n v="32"/>
    <s v="['Bank Transfer' 'Credit Card' 'PayPal' ... 'Credit Card' 'Bank Transfer'_x000a_ 'Apple Pay']"/>
    <x v="0"/>
  </r>
  <r>
    <s v="O08662"/>
    <d v="2024-06-05T00:00:00"/>
    <x v="5"/>
    <x v="0"/>
    <m/>
    <x v="1000"/>
    <x v="236"/>
    <x v="0"/>
    <s v="Derby"/>
    <s v="P009"/>
    <x v="1"/>
    <x v="1"/>
    <n v="1"/>
    <n v="95"/>
    <n v="54"/>
    <n v="0.1"/>
    <n v="85.5"/>
    <n v="54"/>
    <n v="31.5"/>
    <s v="['Bank Transfer' 'Credit Card' 'PayPal' ... 'Credit Card' 'Bank Transfer'_x000a_ 'Apple Pay']"/>
    <x v="1"/>
  </r>
  <r>
    <s v="O08747"/>
    <d v="2024-06-05T00:00:00"/>
    <x v="5"/>
    <x v="0"/>
    <m/>
    <x v="1153"/>
    <x v="460"/>
    <x v="2"/>
    <s v="London"/>
    <s v="P007"/>
    <x v="7"/>
    <x v="3"/>
    <n v="1"/>
    <n v="129"/>
    <n v="78"/>
    <n v="0.1"/>
    <n v="116.1"/>
    <n v="78"/>
    <n v="38.1"/>
    <s v="['Bank Transfer' 'Credit Card' 'PayPal' ... 'Credit Card' 'Bank Transfer'_x000a_ 'Apple Pay']"/>
    <x v="1"/>
  </r>
  <r>
    <s v="O08866"/>
    <d v="2024-06-05T00:00:00"/>
    <x v="5"/>
    <x v="0"/>
    <m/>
    <x v="307"/>
    <x v="72"/>
    <x v="3"/>
    <s v="Brighton"/>
    <s v="P024"/>
    <x v="11"/>
    <x v="2"/>
    <n v="1"/>
    <n v="24"/>
    <n v="10"/>
    <n v="0"/>
    <n v="24"/>
    <n v="10"/>
    <n v="14"/>
    <s v="['Bank Transfer' 'Credit Card' 'PayPal' ... 'Credit Card' 'Bank Transfer'_x000a_ 'Apple Pay']"/>
    <x v="1"/>
  </r>
  <r>
    <s v="O09214"/>
    <d v="2024-06-05T00:00:00"/>
    <x v="5"/>
    <x v="0"/>
    <m/>
    <x v="565"/>
    <x v="130"/>
    <x v="1"/>
    <s v="Manchester"/>
    <s v="P016"/>
    <x v="4"/>
    <x v="0"/>
    <n v="3"/>
    <n v="78"/>
    <n v="39"/>
    <n v="0.15"/>
    <n v="198.9"/>
    <n v="117"/>
    <n v="81.900000000000006"/>
    <s v="['Bank Transfer' 'Credit Card' 'PayPal' ... 'Credit Card' 'Bank Transfer'_x000a_ 'Apple Pay']"/>
    <x v="1"/>
  </r>
  <r>
    <s v="O09455"/>
    <d v="2024-06-05T00:00:00"/>
    <x v="5"/>
    <x v="0"/>
    <m/>
    <x v="545"/>
    <x v="353"/>
    <x v="6"/>
    <s v="Bristol"/>
    <s v="P021"/>
    <x v="21"/>
    <x v="2"/>
    <n v="1"/>
    <n v="28"/>
    <n v="13"/>
    <n v="0"/>
    <n v="28"/>
    <n v="13"/>
    <n v="15"/>
    <s v="['Bank Transfer' 'Credit Card' 'PayPal' ... 'Credit Card' 'Bank Transfer'_x000a_ 'Apple Pay']"/>
    <x v="1"/>
  </r>
  <r>
    <s v="O09778"/>
    <d v="2024-06-05T00:00:00"/>
    <x v="5"/>
    <x v="0"/>
    <m/>
    <x v="598"/>
    <x v="375"/>
    <x v="4"/>
    <s v="Leeds"/>
    <s v="P012"/>
    <x v="14"/>
    <x v="1"/>
    <n v="2"/>
    <n v="85"/>
    <n v="44"/>
    <n v="0"/>
    <n v="170"/>
    <n v="88"/>
    <n v="82"/>
    <s v="['Bank Transfer' 'Credit Card' 'PayPal' ... 'Credit Card' 'Bank Transfer'_x000a_ 'Apple Pay']"/>
    <x v="1"/>
  </r>
  <r>
    <s v="O09978"/>
    <d v="2024-06-05T00:00:00"/>
    <x v="5"/>
    <x v="0"/>
    <m/>
    <x v="1057"/>
    <x v="207"/>
    <x v="4"/>
    <s v="York"/>
    <s v="P023"/>
    <x v="2"/>
    <x v="2"/>
    <n v="2"/>
    <n v="42"/>
    <n v="20"/>
    <n v="0.05"/>
    <n v="79.8"/>
    <n v="40"/>
    <n v="39.799999999999997"/>
    <s v="['Bank Transfer' 'Credit Card' 'PayPal' ... 'Credit Card' 'Bank Transfer'_x000a_ 'Apple Pay']"/>
    <x v="1"/>
  </r>
  <r>
    <s v="O00066"/>
    <d v="2024-06-06T00:00:00"/>
    <x v="5"/>
    <x v="0"/>
    <m/>
    <x v="698"/>
    <x v="47"/>
    <x v="7"/>
    <s v="Edinburgh"/>
    <s v="P010"/>
    <x v="18"/>
    <x v="1"/>
    <n v="1"/>
    <n v="32"/>
    <n v="14"/>
    <n v="0"/>
    <n v="32"/>
    <n v="14"/>
    <n v="18"/>
    <s v="['Bank Transfer' 'Credit Card' 'PayPal' ... 'Credit Card' 'Bank Transfer'_x000a_ 'Apple Pay']"/>
    <x v="1"/>
  </r>
  <r>
    <s v="O00371"/>
    <d v="2024-06-06T00:00:00"/>
    <x v="5"/>
    <x v="0"/>
    <m/>
    <x v="1197"/>
    <x v="160"/>
    <x v="4"/>
    <s v="Sheffield"/>
    <s v="P001"/>
    <x v="9"/>
    <x v="5"/>
    <n v="2"/>
    <n v="89"/>
    <n v="48"/>
    <n v="0.15"/>
    <n v="151.30000000000001"/>
    <n v="96"/>
    <n v="55.3"/>
    <s v="['Bank Transfer' 'Credit Card' 'PayPal' ... 'Credit Card' 'Bank Transfer'_x000a_ 'Apple Pay']"/>
    <x v="0"/>
  </r>
  <r>
    <s v="O02752"/>
    <d v="2024-06-06T00:00:00"/>
    <x v="5"/>
    <x v="0"/>
    <m/>
    <x v="423"/>
    <x v="304"/>
    <x v="3"/>
    <s v="Brighton"/>
    <s v="P012"/>
    <x v="14"/>
    <x v="1"/>
    <n v="2"/>
    <n v="85"/>
    <n v="44"/>
    <n v="0"/>
    <n v="170"/>
    <n v="88"/>
    <n v="82"/>
    <s v="['Bank Transfer' 'Credit Card' 'PayPal' ... 'Credit Card' 'Bank Transfer'_x000a_ 'Apple Pay']"/>
    <x v="1"/>
  </r>
  <r>
    <s v="O02771"/>
    <d v="2024-06-06T00:00:00"/>
    <x v="5"/>
    <x v="0"/>
    <m/>
    <x v="1198"/>
    <x v="243"/>
    <x v="7"/>
    <s v="Edinburgh"/>
    <s v="P017"/>
    <x v="10"/>
    <x v="4"/>
    <n v="1"/>
    <n v="58"/>
    <n v="25"/>
    <n v="0.1"/>
    <n v="52.2"/>
    <n v="25"/>
    <n v="27.2"/>
    <s v="['Bank Transfer' 'Credit Card' 'PayPal' ... 'Credit Card' 'Bank Transfer'_x000a_ 'Apple Pay']"/>
    <x v="0"/>
  </r>
  <r>
    <s v="O04691"/>
    <d v="2024-06-06T00:00:00"/>
    <x v="5"/>
    <x v="0"/>
    <m/>
    <x v="1124"/>
    <x v="182"/>
    <x v="4"/>
    <s v="Sheffield"/>
    <s v="P014"/>
    <x v="17"/>
    <x v="0"/>
    <n v="3"/>
    <n v="25"/>
    <n v="11"/>
    <n v="0.1"/>
    <n v="67.5"/>
    <n v="33"/>
    <n v="34.5"/>
    <s v="['Bank Transfer' 'Credit Card' 'PayPal' ... 'Credit Card' 'Bank Transfer'_x000a_ 'Apple Pay']"/>
    <x v="1"/>
  </r>
  <r>
    <s v="O04720"/>
    <d v="2024-06-06T00:00:00"/>
    <x v="5"/>
    <x v="0"/>
    <m/>
    <x v="36"/>
    <x v="33"/>
    <x v="10"/>
    <s v="Ipswich"/>
    <s v="P010"/>
    <x v="18"/>
    <x v="1"/>
    <n v="1"/>
    <n v="32"/>
    <n v="14"/>
    <n v="0.05"/>
    <n v="30.4"/>
    <n v="14"/>
    <n v="16.399999999999999"/>
    <s v="['Bank Transfer' 'Credit Card' 'PayPal' ... 'Credit Card' 'Bank Transfer'_x000a_ 'Apple Pay']"/>
    <x v="1"/>
  </r>
  <r>
    <s v="O05266"/>
    <d v="2024-06-06T00:00:00"/>
    <x v="5"/>
    <x v="0"/>
    <m/>
    <x v="1199"/>
    <x v="309"/>
    <x v="6"/>
    <s v="Exeter"/>
    <s v="P020"/>
    <x v="23"/>
    <x v="4"/>
    <n v="1"/>
    <n v="72"/>
    <n v="34"/>
    <n v="0.05"/>
    <n v="68.400000000000006"/>
    <n v="34"/>
    <n v="34.4"/>
    <s v="['Bank Transfer' 'Credit Card' 'PayPal' ... 'Credit Card' 'Bank Transfer'_x000a_ 'Apple Pay']"/>
    <x v="0"/>
  </r>
  <r>
    <s v="O09270"/>
    <d v="2024-06-06T00:00:00"/>
    <x v="5"/>
    <x v="0"/>
    <m/>
    <x v="1200"/>
    <x v="495"/>
    <x v="5"/>
    <s v="Newry"/>
    <s v="P009"/>
    <x v="1"/>
    <x v="1"/>
    <n v="1"/>
    <n v="95"/>
    <n v="54"/>
    <n v="0.05"/>
    <n v="90.25"/>
    <n v="54"/>
    <n v="36.25"/>
    <s v="['Bank Transfer' 'Credit Card' 'PayPal' ... 'Credit Card' 'Bank Transfer'_x000a_ 'Apple Pay']"/>
    <x v="0"/>
  </r>
  <r>
    <s v="O01649"/>
    <d v="2024-06-07T00:00:00"/>
    <x v="5"/>
    <x v="0"/>
    <m/>
    <x v="698"/>
    <x v="47"/>
    <x v="7"/>
    <s v="Edinburgh"/>
    <s v="P006"/>
    <x v="16"/>
    <x v="3"/>
    <n v="1"/>
    <n v="99"/>
    <n v="58"/>
    <n v="0"/>
    <n v="99"/>
    <n v="58"/>
    <n v="41"/>
    <s v="['Bank Transfer' 'Credit Card' 'PayPal' ... 'Credit Card' 'Bank Transfer'_x000a_ 'Apple Pay']"/>
    <x v="1"/>
  </r>
  <r>
    <s v="O01708"/>
    <d v="2024-06-07T00:00:00"/>
    <x v="5"/>
    <x v="0"/>
    <m/>
    <x v="508"/>
    <x v="333"/>
    <x v="2"/>
    <s v="London"/>
    <s v="P021"/>
    <x v="21"/>
    <x v="2"/>
    <n v="2"/>
    <n v="28"/>
    <n v="13"/>
    <n v="0"/>
    <n v="56"/>
    <n v="26"/>
    <n v="30"/>
    <s v="['Bank Transfer' 'Credit Card' 'PayPal' ... 'Credit Card' 'Bank Transfer'_x000a_ 'Apple Pay']"/>
    <x v="1"/>
  </r>
  <r>
    <s v="O02252"/>
    <d v="2024-06-07T00:00:00"/>
    <x v="5"/>
    <x v="0"/>
    <m/>
    <x v="1201"/>
    <x v="437"/>
    <x v="11"/>
    <s v="Wrexham"/>
    <s v="P014"/>
    <x v="17"/>
    <x v="0"/>
    <n v="1"/>
    <n v="25"/>
    <n v="11"/>
    <n v="0"/>
    <n v="25"/>
    <n v="11"/>
    <n v="14"/>
    <s v="['Bank Transfer' 'Credit Card' 'PayPal' ... 'Credit Card' 'Bank Transfer'_x000a_ 'Apple Pay']"/>
    <x v="0"/>
  </r>
  <r>
    <s v="O05946"/>
    <d v="2024-06-07T00:00:00"/>
    <x v="5"/>
    <x v="0"/>
    <m/>
    <x v="1199"/>
    <x v="309"/>
    <x v="6"/>
    <s v="Exeter"/>
    <s v="P002"/>
    <x v="15"/>
    <x v="5"/>
    <n v="1"/>
    <n v="149"/>
    <n v="91"/>
    <n v="0.15"/>
    <n v="126.65"/>
    <n v="91"/>
    <n v="35.65"/>
    <s v="['Bank Transfer' 'Credit Card' 'PayPal' ... 'Credit Card' 'Bank Transfer'_x000a_ 'Apple Pay']"/>
    <x v="1"/>
  </r>
  <r>
    <s v="O06518"/>
    <d v="2024-06-07T00:00:00"/>
    <x v="5"/>
    <x v="0"/>
    <m/>
    <x v="81"/>
    <x v="77"/>
    <x v="2"/>
    <s v="London"/>
    <s v="P005"/>
    <x v="3"/>
    <x v="3"/>
    <n v="2"/>
    <n v="119"/>
    <n v="72"/>
    <n v="0.15"/>
    <n v="202.3"/>
    <n v="144"/>
    <n v="58.3"/>
    <s v="['Bank Transfer' 'Credit Card' 'PayPal' ... 'Credit Card' 'Bank Transfer'_x000a_ 'Apple Pay']"/>
    <x v="1"/>
  </r>
  <r>
    <s v="O06888"/>
    <d v="2024-06-07T00:00:00"/>
    <x v="5"/>
    <x v="0"/>
    <m/>
    <x v="1002"/>
    <x v="263"/>
    <x v="7"/>
    <s v="Glasgow"/>
    <s v="P014"/>
    <x v="17"/>
    <x v="0"/>
    <n v="3"/>
    <n v="25"/>
    <n v="11"/>
    <n v="0.05"/>
    <n v="71.25"/>
    <n v="33"/>
    <n v="38.25"/>
    <s v="['Bank Transfer' 'Credit Card' 'PayPal' ... 'Credit Card' 'Bank Transfer'_x000a_ 'Apple Pay']"/>
    <x v="1"/>
  </r>
  <r>
    <s v="O07157"/>
    <d v="2024-06-07T00:00:00"/>
    <x v="5"/>
    <x v="0"/>
    <m/>
    <x v="332"/>
    <x v="36"/>
    <x v="11"/>
    <s v="Cardiff"/>
    <s v="P012"/>
    <x v="14"/>
    <x v="1"/>
    <n v="1"/>
    <n v="85"/>
    <n v="44"/>
    <n v="0.1"/>
    <n v="76.5"/>
    <n v="44"/>
    <n v="32.5"/>
    <s v="['Bank Transfer' 'Credit Card' 'PayPal' ... 'Credit Card' 'Bank Transfer'_x000a_ 'Apple Pay']"/>
    <x v="1"/>
  </r>
  <r>
    <s v="O07575"/>
    <d v="2024-06-07T00:00:00"/>
    <x v="5"/>
    <x v="0"/>
    <m/>
    <x v="1202"/>
    <x v="263"/>
    <x v="11"/>
    <s v="Swansea"/>
    <s v="P012"/>
    <x v="14"/>
    <x v="1"/>
    <n v="1"/>
    <n v="85"/>
    <n v="44"/>
    <n v="0.15"/>
    <n v="72.25"/>
    <n v="44"/>
    <n v="28.25"/>
    <s v="['Bank Transfer' 'Credit Card' 'PayPal' ... 'Credit Card' 'Bank Transfer'_x000a_ 'Apple Pay']"/>
    <x v="0"/>
  </r>
  <r>
    <s v="O08349"/>
    <d v="2024-06-07T00:00:00"/>
    <x v="5"/>
    <x v="0"/>
    <m/>
    <x v="543"/>
    <x v="231"/>
    <x v="3"/>
    <s v="Brighton"/>
    <s v="P013"/>
    <x v="0"/>
    <x v="0"/>
    <n v="5"/>
    <n v="120"/>
    <n v="63"/>
    <n v="0.1"/>
    <n v="540"/>
    <n v="315"/>
    <n v="225"/>
    <s v="['Bank Transfer' 'Credit Card' 'PayPal' ... 'Credit Card' 'Bank Transfer'_x000a_ 'Apple Pay']"/>
    <x v="1"/>
  </r>
  <r>
    <s v="O09192"/>
    <d v="2024-06-07T00:00:00"/>
    <x v="5"/>
    <x v="0"/>
    <m/>
    <x v="751"/>
    <x v="235"/>
    <x v="7"/>
    <s v="Edinburgh"/>
    <s v="P020"/>
    <x v="23"/>
    <x v="4"/>
    <n v="1"/>
    <n v="72"/>
    <n v="34"/>
    <n v="0"/>
    <n v="72"/>
    <n v="34"/>
    <n v="38"/>
    <s v="['Bank Transfer' 'Credit Card' 'PayPal' ... 'Credit Card' 'Bank Transfer'_x000a_ 'Apple Pay']"/>
    <x v="1"/>
  </r>
  <r>
    <s v="O00185"/>
    <d v="2024-06-08T00:00:00"/>
    <x v="5"/>
    <x v="0"/>
    <m/>
    <x v="400"/>
    <x v="39"/>
    <x v="8"/>
    <s v="Durham"/>
    <s v="P009"/>
    <x v="1"/>
    <x v="1"/>
    <n v="1"/>
    <n v="95"/>
    <n v="54"/>
    <n v="0.2"/>
    <n v="76"/>
    <n v="54"/>
    <n v="22"/>
    <s v="['Bank Transfer' 'Credit Card' 'PayPal' ... 'Credit Card' 'Bank Transfer'_x000a_ 'Apple Pay']"/>
    <x v="1"/>
  </r>
  <r>
    <s v="O00276"/>
    <d v="2024-06-08T00:00:00"/>
    <x v="5"/>
    <x v="0"/>
    <m/>
    <x v="893"/>
    <x v="256"/>
    <x v="3"/>
    <s v="Reading"/>
    <s v="P004"/>
    <x v="22"/>
    <x v="5"/>
    <n v="4"/>
    <n v="55"/>
    <n v="27"/>
    <n v="0.05"/>
    <n v="209"/>
    <n v="108"/>
    <n v="101"/>
    <s v="['Bank Transfer' 'Credit Card' 'PayPal' ... 'Credit Card' 'Bank Transfer'_x000a_ 'Apple Pay']"/>
    <x v="1"/>
  </r>
  <r>
    <s v="O00730"/>
    <d v="2024-06-08T00:00:00"/>
    <x v="5"/>
    <x v="0"/>
    <m/>
    <x v="778"/>
    <x v="339"/>
    <x v="2"/>
    <s v="London"/>
    <s v="P016"/>
    <x v="4"/>
    <x v="0"/>
    <n v="2"/>
    <n v="78"/>
    <n v="39"/>
    <n v="0.15"/>
    <n v="132.6"/>
    <n v="78"/>
    <n v="54.6"/>
    <s v="['Bank Transfer' 'Credit Card' 'PayPal' ... 'Credit Card' 'Bank Transfer'_x000a_ 'Apple Pay']"/>
    <x v="1"/>
  </r>
  <r>
    <s v="O01646"/>
    <d v="2024-06-08T00:00:00"/>
    <x v="5"/>
    <x v="0"/>
    <m/>
    <x v="194"/>
    <x v="171"/>
    <x v="7"/>
    <s v="Dundee"/>
    <s v="P010"/>
    <x v="18"/>
    <x v="1"/>
    <n v="2"/>
    <n v="32"/>
    <n v="14"/>
    <n v="0"/>
    <n v="64"/>
    <n v="28"/>
    <n v="36"/>
    <s v="['Bank Transfer' 'Credit Card' 'PayPal' ... 'Credit Card' 'Bank Transfer'_x000a_ 'Apple Pay']"/>
    <x v="1"/>
  </r>
  <r>
    <s v="O02117"/>
    <d v="2024-06-08T00:00:00"/>
    <x v="5"/>
    <x v="0"/>
    <m/>
    <x v="614"/>
    <x v="171"/>
    <x v="5"/>
    <s v="Lisburn"/>
    <s v="P021"/>
    <x v="21"/>
    <x v="2"/>
    <n v="3"/>
    <n v="28"/>
    <n v="13"/>
    <n v="0"/>
    <n v="84"/>
    <n v="39"/>
    <n v="45"/>
    <s v="['Bank Transfer' 'Credit Card' 'PayPal' ... 'Credit Card' 'Bank Transfer'_x000a_ 'Apple Pay']"/>
    <x v="1"/>
  </r>
  <r>
    <s v="O02849"/>
    <d v="2024-06-08T00:00:00"/>
    <x v="5"/>
    <x v="0"/>
    <m/>
    <x v="414"/>
    <x v="297"/>
    <x v="9"/>
    <s v="Worcester"/>
    <s v="P015"/>
    <x v="12"/>
    <x v="0"/>
    <n v="1"/>
    <n v="65"/>
    <n v="32"/>
    <n v="0.1"/>
    <n v="58.5"/>
    <n v="32"/>
    <n v="26.5"/>
    <s v="['Bank Transfer' 'Credit Card' 'PayPal' ... 'Credit Card' 'Bank Transfer'_x000a_ 'Apple Pay']"/>
    <x v="1"/>
  </r>
  <r>
    <s v="O03577"/>
    <d v="2024-06-08T00:00:00"/>
    <x v="5"/>
    <x v="0"/>
    <m/>
    <x v="509"/>
    <x v="131"/>
    <x v="3"/>
    <s v="Brighton"/>
    <s v="P015"/>
    <x v="12"/>
    <x v="0"/>
    <n v="2"/>
    <n v="65"/>
    <n v="32"/>
    <n v="0.05"/>
    <n v="123.5"/>
    <n v="64"/>
    <n v="59.5"/>
    <s v="['Bank Transfer' 'Credit Card' 'PayPal' ... 'Credit Card' 'Bank Transfer'_x000a_ 'Apple Pay']"/>
    <x v="1"/>
  </r>
  <r>
    <s v="O03756"/>
    <d v="2024-06-08T00:00:00"/>
    <x v="5"/>
    <x v="0"/>
    <m/>
    <x v="209"/>
    <x v="101"/>
    <x v="11"/>
    <s v="Wrexham"/>
    <s v="P002"/>
    <x v="15"/>
    <x v="5"/>
    <n v="5"/>
    <n v="149"/>
    <n v="91"/>
    <n v="0.05"/>
    <n v="707.75"/>
    <n v="455"/>
    <n v="252.75"/>
    <s v="['Bank Transfer' 'Credit Card' 'PayPal' ... 'Credit Card' 'Bank Transfer'_x000a_ 'Apple Pay']"/>
    <x v="1"/>
  </r>
  <r>
    <s v="O04757"/>
    <d v="2024-06-08T00:00:00"/>
    <x v="5"/>
    <x v="0"/>
    <m/>
    <x v="646"/>
    <x v="79"/>
    <x v="3"/>
    <s v="Reading"/>
    <s v="P009"/>
    <x v="1"/>
    <x v="1"/>
    <n v="1"/>
    <n v="95"/>
    <n v="54"/>
    <n v="0.1"/>
    <n v="85.5"/>
    <n v="54"/>
    <n v="31.5"/>
    <s v="['Bank Transfer' 'Credit Card' 'PayPal' ... 'Credit Card' 'Bank Transfer'_x000a_ 'Apple Pay']"/>
    <x v="1"/>
  </r>
  <r>
    <s v="O04770"/>
    <d v="2024-06-08T00:00:00"/>
    <x v="5"/>
    <x v="0"/>
    <m/>
    <x v="122"/>
    <x v="114"/>
    <x v="1"/>
    <s v="Preston"/>
    <s v="P013"/>
    <x v="0"/>
    <x v="0"/>
    <n v="1"/>
    <n v="120"/>
    <n v="63"/>
    <n v="0"/>
    <n v="120"/>
    <n v="63"/>
    <n v="57"/>
    <s v="['Bank Transfer' 'Credit Card' 'PayPal' ... 'Credit Card' 'Bank Transfer'_x000a_ 'Apple Pay']"/>
    <x v="1"/>
  </r>
  <r>
    <s v="O04971"/>
    <d v="2024-06-08T00:00:00"/>
    <x v="5"/>
    <x v="0"/>
    <m/>
    <x v="403"/>
    <x v="240"/>
    <x v="1"/>
    <s v="Manchester"/>
    <s v="P009"/>
    <x v="1"/>
    <x v="1"/>
    <n v="1"/>
    <n v="95"/>
    <n v="54"/>
    <n v="0"/>
    <n v="95"/>
    <n v="54"/>
    <n v="41"/>
    <s v="['Bank Transfer' 'Credit Card' 'PayPal' ... 'Credit Card' 'Bank Transfer'_x000a_ 'Apple Pay']"/>
    <x v="1"/>
  </r>
  <r>
    <s v="O05833"/>
    <d v="2024-06-08T00:00:00"/>
    <x v="5"/>
    <x v="0"/>
    <m/>
    <x v="1066"/>
    <x v="311"/>
    <x v="9"/>
    <s v="Coventry"/>
    <s v="P001"/>
    <x v="9"/>
    <x v="5"/>
    <n v="1"/>
    <n v="89"/>
    <n v="48"/>
    <n v="0.05"/>
    <n v="84.55"/>
    <n v="48"/>
    <n v="36.549999999999997"/>
    <s v="['Bank Transfer' 'Credit Card' 'PayPal' ... 'Credit Card' 'Bank Transfer'_x000a_ 'Apple Pay']"/>
    <x v="1"/>
  </r>
  <r>
    <s v="O06617"/>
    <d v="2024-06-08T00:00:00"/>
    <x v="5"/>
    <x v="0"/>
    <m/>
    <x v="1203"/>
    <x v="511"/>
    <x v="1"/>
    <s v="Manchester"/>
    <s v="P011"/>
    <x v="6"/>
    <x v="1"/>
    <n v="1"/>
    <n v="79"/>
    <n v="42"/>
    <n v="0"/>
    <n v="79"/>
    <n v="42"/>
    <n v="37"/>
    <s v="['Bank Transfer' 'Credit Card' 'PayPal' ... 'Credit Card' 'Bank Transfer'_x000a_ 'Apple Pay']"/>
    <x v="0"/>
  </r>
  <r>
    <s v="O06850"/>
    <d v="2024-06-08T00:00:00"/>
    <x v="5"/>
    <x v="0"/>
    <m/>
    <x v="1204"/>
    <x v="195"/>
    <x v="7"/>
    <s v="Edinburgh"/>
    <s v="P023"/>
    <x v="2"/>
    <x v="2"/>
    <n v="1"/>
    <n v="42"/>
    <n v="20"/>
    <n v="0.05"/>
    <n v="39.9"/>
    <n v="20"/>
    <n v="19.899999999999999"/>
    <s v="['Bank Transfer' 'Credit Card' 'PayPal' ... 'Credit Card' 'Bank Transfer'_x000a_ 'Apple Pay']"/>
    <x v="0"/>
  </r>
  <r>
    <s v="O07683"/>
    <d v="2024-06-08T00:00:00"/>
    <x v="5"/>
    <x v="0"/>
    <m/>
    <x v="642"/>
    <x v="303"/>
    <x v="2"/>
    <s v="London"/>
    <s v="P001"/>
    <x v="9"/>
    <x v="5"/>
    <n v="3"/>
    <n v="89"/>
    <n v="48"/>
    <n v="0.1"/>
    <n v="240.3"/>
    <n v="144"/>
    <n v="96.3"/>
    <s v="['Bank Transfer' 'Credit Card' 'PayPal' ... 'Credit Card' 'Bank Transfer'_x000a_ 'Apple Pay']"/>
    <x v="1"/>
  </r>
  <r>
    <s v="O09142"/>
    <d v="2024-06-08T00:00:00"/>
    <x v="5"/>
    <x v="0"/>
    <m/>
    <x v="947"/>
    <x v="67"/>
    <x v="5"/>
    <s v="Derry"/>
    <s v="P015"/>
    <x v="12"/>
    <x v="0"/>
    <n v="1"/>
    <n v="65"/>
    <n v="32"/>
    <n v="0.1"/>
    <n v="58.5"/>
    <n v="32"/>
    <n v="26.5"/>
    <s v="['Bank Transfer' 'Credit Card' 'PayPal' ... 'Credit Card' 'Bank Transfer'_x000a_ 'Apple Pay']"/>
    <x v="1"/>
  </r>
  <r>
    <s v="O09987"/>
    <d v="2024-06-08T00:00:00"/>
    <x v="5"/>
    <x v="0"/>
    <m/>
    <x v="1205"/>
    <x v="174"/>
    <x v="7"/>
    <s v="Glasgow"/>
    <s v="P018"/>
    <x v="5"/>
    <x v="4"/>
    <n v="2"/>
    <n v="45"/>
    <n v="19"/>
    <n v="0.05"/>
    <n v="85.5"/>
    <n v="38"/>
    <n v="47.5"/>
    <s v="['Bank Transfer' 'Credit Card' 'PayPal' ... 'Credit Card' 'Bank Transfer'_x000a_ 'Apple Pay']"/>
    <x v="0"/>
  </r>
  <r>
    <s v="O00043"/>
    <d v="2024-06-09T00:00:00"/>
    <x v="5"/>
    <x v="0"/>
    <m/>
    <x v="16"/>
    <x v="16"/>
    <x v="2"/>
    <s v="London"/>
    <s v="P002"/>
    <x v="15"/>
    <x v="5"/>
    <n v="1"/>
    <n v="149"/>
    <n v="91"/>
    <n v="0.2"/>
    <n v="119.2"/>
    <n v="91"/>
    <n v="28.2"/>
    <s v="['Bank Transfer' 'Credit Card' 'PayPal' ... 'Credit Card' 'Bank Transfer'_x000a_ 'Apple Pay']"/>
    <x v="1"/>
  </r>
  <r>
    <s v="O00146"/>
    <d v="2024-06-09T00:00:00"/>
    <x v="5"/>
    <x v="0"/>
    <m/>
    <x v="652"/>
    <x v="160"/>
    <x v="5"/>
    <s v="Derry"/>
    <s v="P007"/>
    <x v="7"/>
    <x v="3"/>
    <n v="1"/>
    <n v="129"/>
    <n v="78"/>
    <n v="0.1"/>
    <n v="116.1"/>
    <n v="78"/>
    <n v="38.1"/>
    <s v="['Bank Transfer' 'Credit Card' 'PayPal' ... 'Credit Card' 'Bank Transfer'_x000a_ 'Apple Pay']"/>
    <x v="1"/>
  </r>
  <r>
    <s v="O00274"/>
    <d v="2024-06-09T00:00:00"/>
    <x v="5"/>
    <x v="0"/>
    <m/>
    <x v="1014"/>
    <x v="332"/>
    <x v="4"/>
    <s v="Leeds"/>
    <s v="P016"/>
    <x v="4"/>
    <x v="0"/>
    <n v="2"/>
    <n v="78"/>
    <n v="39"/>
    <n v="0.1"/>
    <n v="140.4"/>
    <n v="78"/>
    <n v="62.4"/>
    <s v="['Bank Transfer' 'Credit Card' 'PayPal' ... 'Credit Card' 'Bank Transfer'_x000a_ 'Apple Pay']"/>
    <x v="1"/>
  </r>
  <r>
    <s v="O00660"/>
    <d v="2024-06-09T00:00:00"/>
    <x v="5"/>
    <x v="0"/>
    <m/>
    <x v="634"/>
    <x v="23"/>
    <x v="11"/>
    <s v="Newport"/>
    <s v="P014"/>
    <x v="17"/>
    <x v="0"/>
    <n v="1"/>
    <n v="25"/>
    <n v="11"/>
    <n v="0.1"/>
    <n v="22.5"/>
    <n v="11"/>
    <n v="11.5"/>
    <s v="['Bank Transfer' 'Credit Card' 'PayPal' ... 'Credit Card' 'Bank Transfer'_x000a_ 'Apple Pay']"/>
    <x v="1"/>
  </r>
  <r>
    <s v="O02046"/>
    <d v="2024-06-09T00:00:00"/>
    <x v="5"/>
    <x v="0"/>
    <m/>
    <x v="974"/>
    <x v="218"/>
    <x v="2"/>
    <s v="London"/>
    <s v="P021"/>
    <x v="21"/>
    <x v="2"/>
    <n v="1"/>
    <n v="28"/>
    <n v="13"/>
    <n v="0.05"/>
    <n v="26.6"/>
    <n v="13"/>
    <n v="13.6"/>
    <s v="['Bank Transfer' 'Credit Card' 'PayPal' ... 'Credit Card' 'Bank Transfer'_x000a_ 'Apple Pay']"/>
    <x v="1"/>
  </r>
  <r>
    <s v="O04240"/>
    <d v="2024-06-09T00:00:00"/>
    <x v="5"/>
    <x v="0"/>
    <m/>
    <x v="601"/>
    <x v="177"/>
    <x v="9"/>
    <s v="Birmingham"/>
    <s v="P015"/>
    <x v="12"/>
    <x v="0"/>
    <n v="1"/>
    <n v="65"/>
    <n v="32"/>
    <n v="0.1"/>
    <n v="58.5"/>
    <n v="32"/>
    <n v="26.5"/>
    <s v="['Bank Transfer' 'Credit Card' 'PayPal' ... 'Credit Card' 'Bank Transfer'_x000a_ 'Apple Pay']"/>
    <x v="1"/>
  </r>
  <r>
    <s v="O04883"/>
    <d v="2024-06-09T00:00:00"/>
    <x v="5"/>
    <x v="0"/>
    <m/>
    <x v="1206"/>
    <x v="19"/>
    <x v="1"/>
    <s v="Manchester"/>
    <s v="P015"/>
    <x v="12"/>
    <x v="0"/>
    <n v="1"/>
    <n v="65"/>
    <n v="32"/>
    <n v="0"/>
    <n v="65"/>
    <n v="32"/>
    <n v="33"/>
    <s v="['Bank Transfer' 'Credit Card' 'PayPal' ... 'Credit Card' 'Bank Transfer'_x000a_ 'Apple Pay']"/>
    <x v="0"/>
  </r>
  <r>
    <s v="O05985"/>
    <d v="2024-06-09T00:00:00"/>
    <x v="5"/>
    <x v="0"/>
    <m/>
    <x v="42"/>
    <x v="39"/>
    <x v="1"/>
    <s v="Liverpool"/>
    <s v="P014"/>
    <x v="17"/>
    <x v="0"/>
    <n v="2"/>
    <n v="25"/>
    <n v="11"/>
    <n v="0.1"/>
    <n v="45"/>
    <n v="22"/>
    <n v="23"/>
    <s v="['Bank Transfer' 'Credit Card' 'PayPal' ... 'Credit Card' 'Bank Transfer'_x000a_ 'Apple Pay']"/>
    <x v="1"/>
  </r>
  <r>
    <s v="O06402"/>
    <d v="2024-06-09T00:00:00"/>
    <x v="5"/>
    <x v="0"/>
    <m/>
    <x v="194"/>
    <x v="171"/>
    <x v="7"/>
    <s v="Dundee"/>
    <s v="P001"/>
    <x v="9"/>
    <x v="5"/>
    <n v="3"/>
    <n v="89"/>
    <n v="48"/>
    <n v="0.1"/>
    <n v="240.3"/>
    <n v="144"/>
    <n v="96.3"/>
    <s v="['Bank Transfer' 'Credit Card' 'PayPal' ... 'Credit Card' 'Bank Transfer'_x000a_ 'Apple Pay']"/>
    <x v="1"/>
  </r>
  <r>
    <s v="O06411"/>
    <d v="2024-06-09T00:00:00"/>
    <x v="5"/>
    <x v="0"/>
    <m/>
    <x v="1207"/>
    <x v="526"/>
    <x v="1"/>
    <s v="Liverpool"/>
    <s v="P007"/>
    <x v="7"/>
    <x v="3"/>
    <n v="1"/>
    <n v="129"/>
    <n v="78"/>
    <n v="0.15"/>
    <n v="109.65"/>
    <n v="78"/>
    <n v="31.65"/>
    <s v="['Bank Transfer' 'Credit Card' 'PayPal' ... 'Credit Card' 'Bank Transfer'_x000a_ 'Apple Pay']"/>
    <x v="0"/>
  </r>
  <r>
    <s v="O07270"/>
    <d v="2024-06-09T00:00:00"/>
    <x v="5"/>
    <x v="0"/>
    <m/>
    <x v="0"/>
    <x v="0"/>
    <x v="0"/>
    <s v="Derby"/>
    <s v="P001"/>
    <x v="9"/>
    <x v="5"/>
    <n v="1"/>
    <n v="89"/>
    <n v="48"/>
    <n v="0"/>
    <n v="89"/>
    <n v="48"/>
    <n v="41"/>
    <s v="['Bank Transfer' 'Credit Card' 'PayPal' ... 'Credit Card' 'Bank Transfer'_x000a_ 'Apple Pay']"/>
    <x v="1"/>
  </r>
  <r>
    <s v="O09110"/>
    <d v="2024-06-09T00:00:00"/>
    <x v="5"/>
    <x v="0"/>
    <m/>
    <x v="526"/>
    <x v="291"/>
    <x v="10"/>
    <s v="Ipswich"/>
    <s v="P016"/>
    <x v="4"/>
    <x v="0"/>
    <n v="3"/>
    <n v="78"/>
    <n v="39"/>
    <n v="0"/>
    <n v="234"/>
    <n v="117"/>
    <n v="117"/>
    <s v="['Bank Transfer' 'Credit Card' 'PayPal' ... 'Credit Card' 'Bank Transfer'_x000a_ 'Apple Pay']"/>
    <x v="1"/>
  </r>
  <r>
    <s v="O09400"/>
    <d v="2024-06-09T00:00:00"/>
    <x v="5"/>
    <x v="0"/>
    <m/>
    <x v="201"/>
    <x v="176"/>
    <x v="7"/>
    <s v="Edinburgh"/>
    <s v="P012"/>
    <x v="14"/>
    <x v="1"/>
    <n v="1"/>
    <n v="85"/>
    <n v="44"/>
    <n v="0.05"/>
    <n v="80.75"/>
    <n v="44"/>
    <n v="36.75"/>
    <s v="['Bank Transfer' 'Credit Card' 'PayPal' ... 'Credit Card' 'Bank Transfer'_x000a_ 'Apple Pay']"/>
    <x v="1"/>
  </r>
  <r>
    <s v="O09594"/>
    <d v="2024-06-09T00:00:00"/>
    <x v="5"/>
    <x v="0"/>
    <m/>
    <x v="1058"/>
    <x v="364"/>
    <x v="6"/>
    <s v="Bath"/>
    <s v="P013"/>
    <x v="0"/>
    <x v="0"/>
    <n v="1"/>
    <n v="120"/>
    <n v="63"/>
    <n v="0.1"/>
    <n v="108"/>
    <n v="63"/>
    <n v="45"/>
    <s v="['Bank Transfer' 'Credit Card' 'PayPal' ... 'Credit Card' 'Bank Transfer'_x000a_ 'Apple Pay']"/>
    <x v="1"/>
  </r>
  <r>
    <s v="O00494"/>
    <d v="2024-06-10T00:00:00"/>
    <x v="5"/>
    <x v="0"/>
    <m/>
    <x v="1096"/>
    <x v="406"/>
    <x v="10"/>
    <s v="Colchester"/>
    <s v="P020"/>
    <x v="23"/>
    <x v="4"/>
    <n v="1"/>
    <n v="72"/>
    <n v="34"/>
    <n v="0"/>
    <n v="72"/>
    <n v="34"/>
    <n v="38"/>
    <s v="['Bank Transfer' 'Credit Card' 'PayPal' ... 'Credit Card' 'Bank Transfer'_x000a_ 'Apple Pay']"/>
    <x v="1"/>
  </r>
  <r>
    <s v="O00909"/>
    <d v="2024-06-10T00:00:00"/>
    <x v="5"/>
    <x v="0"/>
    <m/>
    <x v="1208"/>
    <x v="478"/>
    <x v="3"/>
    <s v="Oxford"/>
    <s v="P009"/>
    <x v="1"/>
    <x v="1"/>
    <n v="2"/>
    <n v="95"/>
    <n v="54"/>
    <n v="0"/>
    <n v="190"/>
    <n v="108"/>
    <n v="82"/>
    <s v="['Bank Transfer' 'Credit Card' 'PayPal' ... 'Credit Card' 'Bank Transfer'_x000a_ 'Apple Pay']"/>
    <x v="0"/>
  </r>
  <r>
    <s v="O01727"/>
    <d v="2024-06-10T00:00:00"/>
    <x v="5"/>
    <x v="0"/>
    <m/>
    <x v="872"/>
    <x v="188"/>
    <x v="2"/>
    <s v="London"/>
    <s v="P017"/>
    <x v="10"/>
    <x v="4"/>
    <n v="5"/>
    <n v="58"/>
    <n v="25"/>
    <n v="0.1"/>
    <n v="261"/>
    <n v="125"/>
    <n v="136"/>
    <s v="['Bank Transfer' 'Credit Card' 'PayPal' ... 'Credit Card' 'Bank Transfer'_x000a_ 'Apple Pay']"/>
    <x v="1"/>
  </r>
  <r>
    <s v="O02493"/>
    <d v="2024-06-10T00:00:00"/>
    <x v="5"/>
    <x v="0"/>
    <m/>
    <x v="706"/>
    <x v="414"/>
    <x v="6"/>
    <s v="Plymouth"/>
    <s v="P017"/>
    <x v="10"/>
    <x v="4"/>
    <n v="2"/>
    <n v="58"/>
    <n v="25"/>
    <n v="0"/>
    <n v="116"/>
    <n v="50"/>
    <n v="66"/>
    <s v="['Bank Transfer' 'Credit Card' 'PayPal' ... 'Credit Card' 'Bank Transfer'_x000a_ 'Apple Pay']"/>
    <x v="1"/>
  </r>
  <r>
    <s v="O02611"/>
    <d v="2024-06-10T00:00:00"/>
    <x v="5"/>
    <x v="0"/>
    <m/>
    <x v="703"/>
    <x v="160"/>
    <x v="10"/>
    <s v="Ipswich"/>
    <s v="P002"/>
    <x v="15"/>
    <x v="5"/>
    <n v="1"/>
    <n v="149"/>
    <n v="91"/>
    <n v="0.1"/>
    <n v="134.1"/>
    <n v="91"/>
    <n v="43.1"/>
    <s v="['Bank Transfer' 'Credit Card' 'PayPal' ... 'Credit Card' 'Bank Transfer'_x000a_ 'Apple Pay']"/>
    <x v="1"/>
  </r>
  <r>
    <s v="O03891"/>
    <d v="2024-06-10T00:00:00"/>
    <x v="5"/>
    <x v="0"/>
    <m/>
    <x v="1209"/>
    <x v="527"/>
    <x v="7"/>
    <s v="Glasgow"/>
    <s v="P005"/>
    <x v="3"/>
    <x v="3"/>
    <n v="1"/>
    <n v="119"/>
    <n v="72"/>
    <n v="0"/>
    <n v="119"/>
    <n v="72"/>
    <n v="47"/>
    <s v="['Bank Transfer' 'Credit Card' 'PayPal' ... 'Credit Card' 'Bank Transfer'_x000a_ 'Apple Pay']"/>
    <x v="0"/>
  </r>
  <r>
    <s v="O04196"/>
    <d v="2024-06-10T00:00:00"/>
    <x v="5"/>
    <x v="0"/>
    <m/>
    <x v="1210"/>
    <x v="287"/>
    <x v="9"/>
    <s v="Wolverhampton"/>
    <s v="P006"/>
    <x v="16"/>
    <x v="3"/>
    <n v="5"/>
    <n v="99"/>
    <n v="58"/>
    <n v="0.1"/>
    <n v="445.5"/>
    <n v="290"/>
    <n v="155.5"/>
    <s v="['Bank Transfer' 'Credit Card' 'PayPal' ... 'Credit Card' 'Bank Transfer'_x000a_ 'Apple Pay']"/>
    <x v="0"/>
  </r>
  <r>
    <s v="O04244"/>
    <d v="2024-06-10T00:00:00"/>
    <x v="5"/>
    <x v="0"/>
    <m/>
    <x v="803"/>
    <x v="444"/>
    <x v="8"/>
    <s v="Newcastle"/>
    <s v="P019"/>
    <x v="20"/>
    <x v="4"/>
    <n v="1"/>
    <n v="85"/>
    <n v="41"/>
    <n v="0.1"/>
    <n v="76.5"/>
    <n v="41"/>
    <n v="35.5"/>
    <s v="['Bank Transfer' 'Credit Card' 'PayPal' ... 'Credit Card' 'Bank Transfer'_x000a_ 'Apple Pay']"/>
    <x v="1"/>
  </r>
  <r>
    <s v="O04296"/>
    <d v="2024-06-10T00:00:00"/>
    <x v="5"/>
    <x v="0"/>
    <m/>
    <x v="957"/>
    <x v="486"/>
    <x v="2"/>
    <s v="London"/>
    <s v="P022"/>
    <x v="8"/>
    <x v="2"/>
    <n v="3"/>
    <n v="35"/>
    <n v="16"/>
    <n v="0.05"/>
    <n v="99.75"/>
    <n v="48"/>
    <n v="51.75"/>
    <s v="['Bank Transfer' 'Credit Card' 'PayPal' ... 'Credit Card' 'Bank Transfer'_x000a_ 'Apple Pay']"/>
    <x v="1"/>
  </r>
  <r>
    <s v="O04730"/>
    <d v="2024-06-10T00:00:00"/>
    <x v="5"/>
    <x v="0"/>
    <m/>
    <x v="896"/>
    <x v="90"/>
    <x v="2"/>
    <s v="London"/>
    <s v="P018"/>
    <x v="5"/>
    <x v="4"/>
    <n v="1"/>
    <n v="45"/>
    <n v="19"/>
    <n v="0.2"/>
    <n v="36"/>
    <n v="19"/>
    <n v="17"/>
    <s v="['Bank Transfer' 'Credit Card' 'PayPal' ... 'Credit Card' 'Bank Transfer'_x000a_ 'Apple Pay']"/>
    <x v="1"/>
  </r>
  <r>
    <s v="O05195"/>
    <d v="2024-06-10T00:00:00"/>
    <x v="5"/>
    <x v="0"/>
    <m/>
    <x v="957"/>
    <x v="486"/>
    <x v="2"/>
    <s v="London"/>
    <s v="P019"/>
    <x v="20"/>
    <x v="4"/>
    <n v="2"/>
    <n v="85"/>
    <n v="41"/>
    <n v="0.1"/>
    <n v="153"/>
    <n v="82"/>
    <n v="71"/>
    <s v="['Bank Transfer' 'Credit Card' 'PayPal' ... 'Credit Card' 'Bank Transfer'_x000a_ 'Apple Pay']"/>
    <x v="1"/>
  </r>
  <r>
    <s v="O06295"/>
    <d v="2024-06-10T00:00:00"/>
    <x v="5"/>
    <x v="0"/>
    <m/>
    <x v="821"/>
    <x v="448"/>
    <x v="9"/>
    <s v="Birmingham"/>
    <s v="P014"/>
    <x v="17"/>
    <x v="0"/>
    <n v="1"/>
    <n v="25"/>
    <n v="11"/>
    <n v="0"/>
    <n v="25"/>
    <n v="11"/>
    <n v="14"/>
    <s v="['Bank Transfer' 'Credit Card' 'PayPal' ... 'Credit Card' 'Bank Transfer'_x000a_ 'Apple Pay']"/>
    <x v="1"/>
  </r>
  <r>
    <s v="O06819"/>
    <d v="2024-06-10T00:00:00"/>
    <x v="5"/>
    <x v="0"/>
    <m/>
    <x v="1211"/>
    <x v="503"/>
    <x v="2"/>
    <s v="London"/>
    <s v="P018"/>
    <x v="5"/>
    <x v="4"/>
    <n v="1"/>
    <n v="45"/>
    <n v="19"/>
    <n v="0.1"/>
    <n v="40.5"/>
    <n v="19"/>
    <n v="21.5"/>
    <s v="['Bank Transfer' 'Credit Card' 'PayPal' ... 'Credit Card' 'Bank Transfer'_x000a_ 'Apple Pay']"/>
    <x v="0"/>
  </r>
  <r>
    <s v="O07757"/>
    <d v="2024-06-10T00:00:00"/>
    <x v="5"/>
    <x v="0"/>
    <m/>
    <x v="1009"/>
    <x v="449"/>
    <x v="2"/>
    <s v="London"/>
    <s v="P015"/>
    <x v="12"/>
    <x v="0"/>
    <n v="2"/>
    <n v="65"/>
    <n v="32"/>
    <n v="0.15"/>
    <n v="110.5"/>
    <n v="64"/>
    <n v="46.5"/>
    <s v="['Bank Transfer' 'Credit Card' 'PayPal' ... 'Credit Card' 'Bank Transfer'_x000a_ 'Apple Pay']"/>
    <x v="1"/>
  </r>
  <r>
    <s v="O08141"/>
    <d v="2024-06-10T00:00:00"/>
    <x v="5"/>
    <x v="0"/>
    <m/>
    <x v="265"/>
    <x v="216"/>
    <x v="3"/>
    <s v="Brighton"/>
    <s v="P003"/>
    <x v="19"/>
    <x v="5"/>
    <n v="1"/>
    <n v="69"/>
    <n v="37"/>
    <n v="0.05"/>
    <n v="65.55"/>
    <n v="37"/>
    <n v="28.55"/>
    <s v="['Bank Transfer' 'Credit Card' 'PayPal' ... 'Credit Card' 'Bank Transfer'_x000a_ 'Apple Pay']"/>
    <x v="1"/>
  </r>
  <r>
    <s v="O08912"/>
    <d v="2024-06-10T00:00:00"/>
    <x v="5"/>
    <x v="0"/>
    <m/>
    <x v="1212"/>
    <x v="47"/>
    <x v="2"/>
    <s v="London"/>
    <s v="P013"/>
    <x v="0"/>
    <x v="0"/>
    <n v="1"/>
    <n v="120"/>
    <n v="63"/>
    <n v="0.05"/>
    <n v="114"/>
    <n v="63"/>
    <n v="51"/>
    <s v="['Bank Transfer' 'Credit Card' 'PayPal' ... 'Credit Card' 'Bank Transfer'_x000a_ 'Apple Pay']"/>
    <x v="0"/>
  </r>
  <r>
    <s v="O09156"/>
    <d v="2024-06-10T00:00:00"/>
    <x v="5"/>
    <x v="0"/>
    <m/>
    <x v="996"/>
    <x v="318"/>
    <x v="2"/>
    <s v="London"/>
    <s v="P011"/>
    <x v="6"/>
    <x v="1"/>
    <n v="2"/>
    <n v="79"/>
    <n v="42"/>
    <n v="0.05"/>
    <n v="150.1"/>
    <n v="84"/>
    <n v="66.099999999999994"/>
    <s v="['Bank Transfer' 'Credit Card' 'PayPal' ... 'Credit Card' 'Bank Transfer'_x000a_ 'Apple Pay']"/>
    <x v="1"/>
  </r>
  <r>
    <s v="O09781"/>
    <d v="2024-06-10T00:00:00"/>
    <x v="5"/>
    <x v="0"/>
    <m/>
    <x v="1213"/>
    <x v="56"/>
    <x v="7"/>
    <s v="Glasgow"/>
    <s v="P004"/>
    <x v="22"/>
    <x v="5"/>
    <n v="1"/>
    <n v="55"/>
    <n v="27"/>
    <n v="0"/>
    <n v="55"/>
    <n v="27"/>
    <n v="28"/>
    <s v="['Bank Transfer' 'Credit Card' 'PayPal' ... 'Credit Card' 'Bank Transfer'_x000a_ 'Apple Pay']"/>
    <x v="0"/>
  </r>
  <r>
    <s v="O09785"/>
    <d v="2024-06-10T00:00:00"/>
    <x v="5"/>
    <x v="0"/>
    <m/>
    <x v="654"/>
    <x v="113"/>
    <x v="1"/>
    <s v="Preston"/>
    <s v="P022"/>
    <x v="8"/>
    <x v="2"/>
    <n v="2"/>
    <n v="35"/>
    <n v="16"/>
    <n v="0.15"/>
    <n v="59.5"/>
    <n v="32"/>
    <n v="27.5"/>
    <s v="['Bank Transfer' 'Credit Card' 'PayPal' ... 'Credit Card' 'Bank Transfer'_x000a_ 'Apple Pay']"/>
    <x v="1"/>
  </r>
  <r>
    <s v="O02020"/>
    <d v="2024-06-11T00:00:00"/>
    <x v="5"/>
    <x v="0"/>
    <m/>
    <x v="233"/>
    <x v="195"/>
    <x v="7"/>
    <s v="Aberdeen"/>
    <s v="P005"/>
    <x v="3"/>
    <x v="3"/>
    <n v="1"/>
    <n v="119"/>
    <n v="72"/>
    <n v="0"/>
    <n v="119"/>
    <n v="72"/>
    <n v="47"/>
    <s v="['Bank Transfer' 'Credit Card' 'PayPal' ... 'Credit Card' 'Bank Transfer'_x000a_ 'Apple Pay']"/>
    <x v="1"/>
  </r>
  <r>
    <s v="O02662"/>
    <d v="2024-06-11T00:00:00"/>
    <x v="5"/>
    <x v="0"/>
    <m/>
    <x v="1214"/>
    <x v="109"/>
    <x v="3"/>
    <s v="Brighton"/>
    <s v="P014"/>
    <x v="17"/>
    <x v="0"/>
    <n v="2"/>
    <n v="25"/>
    <n v="11"/>
    <n v="0.2"/>
    <n v="40"/>
    <n v="22"/>
    <n v="18"/>
    <s v="['Bank Transfer' 'Credit Card' 'PayPal' ... 'Credit Card' 'Bank Transfer'_x000a_ 'Apple Pay']"/>
    <x v="0"/>
  </r>
  <r>
    <s v="O03208"/>
    <d v="2024-06-11T00:00:00"/>
    <x v="5"/>
    <x v="0"/>
    <m/>
    <x v="1215"/>
    <x v="374"/>
    <x v="9"/>
    <s v="Wolverhampton"/>
    <s v="P004"/>
    <x v="22"/>
    <x v="5"/>
    <n v="2"/>
    <n v="55"/>
    <n v="27"/>
    <n v="0"/>
    <n v="110"/>
    <n v="54"/>
    <n v="56"/>
    <s v="['Bank Transfer' 'Credit Card' 'PayPal' ... 'Credit Card' 'Bank Transfer'_x000a_ 'Apple Pay']"/>
    <x v="0"/>
  </r>
  <r>
    <s v="O03236"/>
    <d v="2024-06-11T00:00:00"/>
    <x v="5"/>
    <x v="0"/>
    <m/>
    <x v="75"/>
    <x v="71"/>
    <x v="6"/>
    <s v="Exeter"/>
    <s v="P006"/>
    <x v="16"/>
    <x v="3"/>
    <n v="1"/>
    <n v="99"/>
    <n v="58"/>
    <n v="0.1"/>
    <n v="89.1"/>
    <n v="58"/>
    <n v="31.1"/>
    <s v="['Bank Transfer' 'Credit Card' 'PayPal' ... 'Credit Card' 'Bank Transfer'_x000a_ 'Apple Pay']"/>
    <x v="1"/>
  </r>
  <r>
    <s v="O03526"/>
    <d v="2024-06-11T00:00:00"/>
    <x v="5"/>
    <x v="0"/>
    <m/>
    <x v="49"/>
    <x v="46"/>
    <x v="2"/>
    <s v="London"/>
    <s v="P014"/>
    <x v="17"/>
    <x v="0"/>
    <n v="5"/>
    <n v="25"/>
    <n v="11"/>
    <n v="0"/>
    <n v="125"/>
    <n v="55"/>
    <n v="70"/>
    <s v="['Bank Transfer' 'Credit Card' 'PayPal' ... 'Credit Card' 'Bank Transfer'_x000a_ 'Apple Pay']"/>
    <x v="1"/>
  </r>
  <r>
    <s v="O03849"/>
    <d v="2024-06-11T00:00:00"/>
    <x v="5"/>
    <x v="0"/>
    <m/>
    <x v="569"/>
    <x v="363"/>
    <x v="7"/>
    <s v="Dundee"/>
    <s v="P018"/>
    <x v="5"/>
    <x v="4"/>
    <n v="2"/>
    <n v="45"/>
    <n v="19"/>
    <n v="0.1"/>
    <n v="81"/>
    <n v="38"/>
    <n v="43"/>
    <s v="['Bank Transfer' 'Credit Card' 'PayPal' ... 'Credit Card' 'Bank Transfer'_x000a_ 'Apple Pay']"/>
    <x v="1"/>
  </r>
  <r>
    <s v="O04211"/>
    <d v="2024-06-11T00:00:00"/>
    <x v="5"/>
    <x v="0"/>
    <m/>
    <x v="890"/>
    <x v="215"/>
    <x v="3"/>
    <s v="Oxford"/>
    <s v="P001"/>
    <x v="9"/>
    <x v="5"/>
    <n v="4"/>
    <n v="89"/>
    <n v="48"/>
    <n v="0"/>
    <n v="356"/>
    <n v="192"/>
    <n v="164"/>
    <s v="['Bank Transfer' 'Credit Card' 'PayPal' ... 'Credit Card' 'Bank Transfer'_x000a_ 'Apple Pay']"/>
    <x v="1"/>
  </r>
  <r>
    <s v="O04478"/>
    <d v="2024-06-11T00:00:00"/>
    <x v="5"/>
    <x v="0"/>
    <m/>
    <x v="1119"/>
    <x v="422"/>
    <x v="1"/>
    <s v="Chester"/>
    <s v="P001"/>
    <x v="9"/>
    <x v="5"/>
    <n v="3"/>
    <n v="89"/>
    <n v="48"/>
    <n v="0"/>
    <n v="267"/>
    <n v="144"/>
    <n v="123"/>
    <s v="['Bank Transfer' 'Credit Card' 'PayPal' ... 'Credit Card' 'Bank Transfer'_x000a_ 'Apple Pay']"/>
    <x v="1"/>
  </r>
  <r>
    <s v="O06556"/>
    <d v="2024-06-11T00:00:00"/>
    <x v="5"/>
    <x v="0"/>
    <m/>
    <x v="1014"/>
    <x v="332"/>
    <x v="4"/>
    <s v="Leeds"/>
    <s v="P022"/>
    <x v="8"/>
    <x v="2"/>
    <n v="3"/>
    <n v="35"/>
    <n v="16"/>
    <n v="0.1"/>
    <n v="94.5"/>
    <n v="48"/>
    <n v="46.5"/>
    <s v="['Bank Transfer' 'Credit Card' 'PayPal' ... 'Credit Card' 'Bank Transfer'_x000a_ 'Apple Pay']"/>
    <x v="1"/>
  </r>
  <r>
    <s v="O09224"/>
    <d v="2024-06-11T00:00:00"/>
    <x v="5"/>
    <x v="0"/>
    <m/>
    <x v="8"/>
    <x v="8"/>
    <x v="4"/>
    <s v="York"/>
    <s v="P005"/>
    <x v="3"/>
    <x v="3"/>
    <n v="2"/>
    <n v="119"/>
    <n v="72"/>
    <n v="0.1"/>
    <n v="214.2"/>
    <n v="144"/>
    <n v="70.2"/>
    <s v="['Bank Transfer' 'Credit Card' 'PayPal' ... 'Credit Card' 'Bank Transfer'_x000a_ 'Apple Pay']"/>
    <x v="1"/>
  </r>
  <r>
    <s v="O00018"/>
    <d v="2024-06-12T00:00:00"/>
    <x v="5"/>
    <x v="0"/>
    <m/>
    <x v="960"/>
    <x v="437"/>
    <x v="11"/>
    <s v="Cardiff"/>
    <s v="P010"/>
    <x v="18"/>
    <x v="1"/>
    <n v="3"/>
    <n v="32"/>
    <n v="14"/>
    <n v="0.1"/>
    <n v="86.4"/>
    <n v="42"/>
    <n v="44.4"/>
    <s v="['Bank Transfer' 'Credit Card' 'PayPal' ... 'Credit Card' 'Bank Transfer'_x000a_ 'Apple Pay']"/>
    <x v="1"/>
  </r>
  <r>
    <s v="O00334"/>
    <d v="2024-06-12T00:00:00"/>
    <x v="5"/>
    <x v="0"/>
    <m/>
    <x v="238"/>
    <x v="198"/>
    <x v="2"/>
    <s v="London"/>
    <s v="P022"/>
    <x v="8"/>
    <x v="2"/>
    <n v="1"/>
    <n v="35"/>
    <n v="16"/>
    <n v="0"/>
    <n v="35"/>
    <n v="16"/>
    <n v="19"/>
    <s v="['Bank Transfer' 'Credit Card' 'PayPal' ... 'Credit Card' 'Bank Transfer'_x000a_ 'Apple Pay']"/>
    <x v="1"/>
  </r>
  <r>
    <s v="O00383"/>
    <d v="2024-06-12T00:00:00"/>
    <x v="5"/>
    <x v="0"/>
    <m/>
    <x v="562"/>
    <x v="361"/>
    <x v="3"/>
    <s v="Brighton"/>
    <s v="P006"/>
    <x v="16"/>
    <x v="3"/>
    <n v="1"/>
    <n v="99"/>
    <n v="58"/>
    <n v="0.05"/>
    <n v="94.05"/>
    <n v="58"/>
    <n v="36.049999999999997"/>
    <s v="['Bank Transfer' 'Credit Card' 'PayPal' ... 'Credit Card' 'Bank Transfer'_x000a_ 'Apple Pay']"/>
    <x v="1"/>
  </r>
  <r>
    <s v="O01161"/>
    <d v="2024-06-12T00:00:00"/>
    <x v="5"/>
    <x v="0"/>
    <m/>
    <x v="70"/>
    <x v="67"/>
    <x v="2"/>
    <s v="London"/>
    <s v="P013"/>
    <x v="0"/>
    <x v="0"/>
    <n v="4"/>
    <n v="120"/>
    <n v="63"/>
    <n v="0"/>
    <n v="480"/>
    <n v="252"/>
    <n v="228"/>
    <s v="['Bank Transfer' 'Credit Card' 'PayPal' ... 'Credit Card' 'Bank Transfer'_x000a_ 'Apple Pay']"/>
    <x v="1"/>
  </r>
  <r>
    <s v="O04178"/>
    <d v="2024-06-12T00:00:00"/>
    <x v="5"/>
    <x v="0"/>
    <m/>
    <x v="1143"/>
    <x v="518"/>
    <x v="3"/>
    <s v="Oxford"/>
    <s v="P009"/>
    <x v="1"/>
    <x v="1"/>
    <n v="3"/>
    <n v="95"/>
    <n v="54"/>
    <n v="0"/>
    <n v="285"/>
    <n v="162"/>
    <n v="123"/>
    <s v="['Bank Transfer' 'Credit Card' 'PayPal' ... 'Credit Card' 'Bank Transfer'_x000a_ 'Apple Pay']"/>
    <x v="1"/>
  </r>
  <r>
    <s v="O04339"/>
    <d v="2024-06-12T00:00:00"/>
    <x v="5"/>
    <x v="0"/>
    <m/>
    <x v="472"/>
    <x v="312"/>
    <x v="9"/>
    <s v="Wolverhampton"/>
    <s v="P007"/>
    <x v="7"/>
    <x v="3"/>
    <n v="2"/>
    <n v="129"/>
    <n v="78"/>
    <n v="0"/>
    <n v="258"/>
    <n v="156"/>
    <n v="102"/>
    <s v="['Bank Transfer' 'Credit Card' 'PayPal' ... 'Credit Card' 'Bank Transfer'_x000a_ 'Apple Pay']"/>
    <x v="1"/>
  </r>
  <r>
    <s v="O06447"/>
    <d v="2024-06-12T00:00:00"/>
    <x v="5"/>
    <x v="0"/>
    <m/>
    <x v="453"/>
    <x v="74"/>
    <x v="2"/>
    <s v="London"/>
    <s v="P017"/>
    <x v="10"/>
    <x v="4"/>
    <n v="1"/>
    <n v="58"/>
    <n v="25"/>
    <n v="0.05"/>
    <n v="55.1"/>
    <n v="25"/>
    <n v="30.1"/>
    <s v="['Bank Transfer' 'Credit Card' 'PayPal' ... 'Credit Card' 'Bank Transfer'_x000a_ 'Apple Pay']"/>
    <x v="1"/>
  </r>
  <r>
    <s v="O06999"/>
    <d v="2024-06-12T00:00:00"/>
    <x v="5"/>
    <x v="0"/>
    <m/>
    <x v="958"/>
    <x v="241"/>
    <x v="3"/>
    <s v="Reading"/>
    <s v="P010"/>
    <x v="18"/>
    <x v="1"/>
    <n v="4"/>
    <n v="32"/>
    <n v="14"/>
    <n v="0.1"/>
    <n v="115.2"/>
    <n v="56"/>
    <n v="59.2"/>
    <s v="['Bank Transfer' 'Credit Card' 'PayPal' ... 'Credit Card' 'Bank Transfer'_x000a_ 'Apple Pay']"/>
    <x v="1"/>
  </r>
  <r>
    <s v="O08189"/>
    <d v="2024-06-12T00:00:00"/>
    <x v="5"/>
    <x v="0"/>
    <m/>
    <x v="1216"/>
    <x v="412"/>
    <x v="0"/>
    <s v="Leicester"/>
    <s v="P020"/>
    <x v="23"/>
    <x v="4"/>
    <n v="2"/>
    <n v="72"/>
    <n v="34"/>
    <n v="0"/>
    <n v="144"/>
    <n v="68"/>
    <n v="76"/>
    <s v="['Bank Transfer' 'Credit Card' 'PayPal' ... 'Credit Card' 'Bank Transfer'_x000a_ 'Apple Pay']"/>
    <x v="0"/>
  </r>
  <r>
    <s v="O09124"/>
    <d v="2024-06-12T00:00:00"/>
    <x v="5"/>
    <x v="0"/>
    <m/>
    <x v="1217"/>
    <x v="48"/>
    <x v="8"/>
    <s v="Middlesbrough"/>
    <s v="P013"/>
    <x v="0"/>
    <x v="0"/>
    <n v="2"/>
    <n v="120"/>
    <n v="63"/>
    <n v="0"/>
    <n v="240"/>
    <n v="126"/>
    <n v="114"/>
    <s v="['Bank Transfer' 'Credit Card' 'PayPal' ... 'Credit Card' 'Bank Transfer'_x000a_ 'Apple Pay']"/>
    <x v="0"/>
  </r>
  <r>
    <s v="O01488"/>
    <d v="2024-06-13T00:00:00"/>
    <x v="5"/>
    <x v="0"/>
    <m/>
    <x v="883"/>
    <x v="330"/>
    <x v="2"/>
    <s v="London"/>
    <s v="P018"/>
    <x v="5"/>
    <x v="4"/>
    <n v="2"/>
    <n v="45"/>
    <n v="19"/>
    <n v="0.05"/>
    <n v="85.5"/>
    <n v="38"/>
    <n v="47.5"/>
    <s v="['Bank Transfer' 'Credit Card' 'PayPal' ... 'Credit Card' 'Bank Transfer'_x000a_ 'Apple Pay']"/>
    <x v="1"/>
  </r>
  <r>
    <s v="O03265"/>
    <d v="2024-06-13T00:00:00"/>
    <x v="5"/>
    <x v="0"/>
    <m/>
    <x v="777"/>
    <x v="361"/>
    <x v="3"/>
    <s v="Reading"/>
    <s v="P006"/>
    <x v="16"/>
    <x v="3"/>
    <n v="3"/>
    <n v="99"/>
    <n v="58"/>
    <n v="0.05"/>
    <n v="282.14999999999998"/>
    <n v="174"/>
    <n v="108.15"/>
    <s v="['Bank Transfer' 'Credit Card' 'PayPal' ... 'Credit Card' 'Bank Transfer'_x000a_ 'Apple Pay']"/>
    <x v="1"/>
  </r>
  <r>
    <s v="O03877"/>
    <d v="2024-06-13T00:00:00"/>
    <x v="5"/>
    <x v="0"/>
    <m/>
    <x v="845"/>
    <x v="225"/>
    <x v="6"/>
    <s v="Bristol"/>
    <s v="P021"/>
    <x v="21"/>
    <x v="2"/>
    <n v="1"/>
    <n v="28"/>
    <n v="13"/>
    <n v="0"/>
    <n v="28"/>
    <n v="13"/>
    <n v="15"/>
    <s v="['Bank Transfer' 'Credit Card' 'PayPal' ... 'Credit Card' 'Bank Transfer'_x000a_ 'Apple Pay']"/>
    <x v="1"/>
  </r>
  <r>
    <s v="O04003"/>
    <d v="2024-06-13T00:00:00"/>
    <x v="5"/>
    <x v="0"/>
    <m/>
    <x v="316"/>
    <x v="229"/>
    <x v="6"/>
    <s v="Plymouth"/>
    <s v="P001"/>
    <x v="9"/>
    <x v="5"/>
    <n v="2"/>
    <n v="89"/>
    <n v="48"/>
    <n v="0.05"/>
    <n v="169.1"/>
    <n v="96"/>
    <n v="73.099999999999994"/>
    <s v="['Bank Transfer' 'Credit Card' 'PayPal' ... 'Credit Card' 'Bank Transfer'_x000a_ 'Apple Pay']"/>
    <x v="1"/>
  </r>
  <r>
    <s v="O04072"/>
    <d v="2024-06-13T00:00:00"/>
    <x v="5"/>
    <x v="0"/>
    <m/>
    <x v="219"/>
    <x v="109"/>
    <x v="0"/>
    <s v="Lincoln"/>
    <s v="P005"/>
    <x v="3"/>
    <x v="3"/>
    <n v="1"/>
    <n v="119"/>
    <n v="72"/>
    <n v="0"/>
    <n v="119"/>
    <n v="72"/>
    <n v="47"/>
    <s v="['Bank Transfer' 'Credit Card' 'PayPal' ... 'Credit Card' 'Bank Transfer'_x000a_ 'Apple Pay']"/>
    <x v="1"/>
  </r>
  <r>
    <s v="O04218"/>
    <d v="2024-06-13T00:00:00"/>
    <x v="5"/>
    <x v="0"/>
    <m/>
    <x v="308"/>
    <x v="32"/>
    <x v="1"/>
    <s v="Preston"/>
    <s v="P007"/>
    <x v="7"/>
    <x v="3"/>
    <n v="1"/>
    <n v="129"/>
    <n v="78"/>
    <n v="0"/>
    <n v="129"/>
    <n v="78"/>
    <n v="51"/>
    <s v="['Bank Transfer' 'Credit Card' 'PayPal' ... 'Credit Card' 'Bank Transfer'_x000a_ 'Apple Pay']"/>
    <x v="1"/>
  </r>
  <r>
    <s v="O04516"/>
    <d v="2024-06-13T00:00:00"/>
    <x v="5"/>
    <x v="0"/>
    <m/>
    <x v="287"/>
    <x v="229"/>
    <x v="1"/>
    <s v="Preston"/>
    <s v="P001"/>
    <x v="9"/>
    <x v="5"/>
    <n v="1"/>
    <n v="89"/>
    <n v="48"/>
    <n v="0"/>
    <n v="89"/>
    <n v="48"/>
    <n v="41"/>
    <s v="['Bank Transfer' 'Credit Card' 'PayPal' ... 'Credit Card' 'Bank Transfer'_x000a_ 'Apple Pay']"/>
    <x v="1"/>
  </r>
  <r>
    <s v="O04715"/>
    <d v="2024-06-13T00:00:00"/>
    <x v="5"/>
    <x v="0"/>
    <m/>
    <x v="225"/>
    <x v="188"/>
    <x v="5"/>
    <s v="Derry"/>
    <s v="P001"/>
    <x v="9"/>
    <x v="5"/>
    <n v="2"/>
    <n v="89"/>
    <n v="48"/>
    <n v="0.1"/>
    <n v="160.19999999999999"/>
    <n v="96"/>
    <n v="64.2"/>
    <s v="['Bank Transfer' 'Credit Card' 'PayPal' ... 'Credit Card' 'Bank Transfer'_x000a_ 'Apple Pay']"/>
    <x v="1"/>
  </r>
  <r>
    <s v="O04897"/>
    <d v="2024-06-13T00:00:00"/>
    <x v="5"/>
    <x v="0"/>
    <m/>
    <x v="1218"/>
    <x v="2"/>
    <x v="2"/>
    <s v="London"/>
    <s v="P015"/>
    <x v="12"/>
    <x v="0"/>
    <n v="1"/>
    <n v="65"/>
    <n v="32"/>
    <n v="0"/>
    <n v="65"/>
    <n v="32"/>
    <n v="33"/>
    <s v="['Bank Transfer' 'Credit Card' 'PayPal' ... 'Credit Card' 'Bank Transfer'_x000a_ 'Apple Pay']"/>
    <x v="0"/>
  </r>
  <r>
    <s v="O05674"/>
    <d v="2024-06-13T00:00:00"/>
    <x v="5"/>
    <x v="0"/>
    <m/>
    <x v="1219"/>
    <x v="28"/>
    <x v="6"/>
    <s v="Bristol"/>
    <s v="P021"/>
    <x v="21"/>
    <x v="2"/>
    <n v="1"/>
    <n v="28"/>
    <n v="13"/>
    <n v="0"/>
    <n v="28"/>
    <n v="13"/>
    <n v="15"/>
    <s v="['Bank Transfer' 'Credit Card' 'PayPal' ... 'Credit Card' 'Bank Transfer'_x000a_ 'Apple Pay']"/>
    <x v="0"/>
  </r>
  <r>
    <s v="O05784"/>
    <d v="2024-06-13T00:00:00"/>
    <x v="5"/>
    <x v="0"/>
    <m/>
    <x v="65"/>
    <x v="62"/>
    <x v="1"/>
    <s v="Preston"/>
    <s v="P001"/>
    <x v="9"/>
    <x v="5"/>
    <n v="1"/>
    <n v="89"/>
    <n v="48"/>
    <n v="0.1"/>
    <n v="80.099999999999994"/>
    <n v="48"/>
    <n v="32.1"/>
    <s v="['Bank Transfer' 'Credit Card' 'PayPal' ... 'Credit Card' 'Bank Transfer'_x000a_ 'Apple Pay']"/>
    <x v="1"/>
  </r>
  <r>
    <s v="O05849"/>
    <d v="2024-06-13T00:00:00"/>
    <x v="5"/>
    <x v="0"/>
    <m/>
    <x v="1057"/>
    <x v="207"/>
    <x v="4"/>
    <s v="York"/>
    <s v="P018"/>
    <x v="5"/>
    <x v="4"/>
    <n v="1"/>
    <n v="45"/>
    <n v="19"/>
    <n v="0"/>
    <n v="45"/>
    <n v="19"/>
    <n v="26"/>
    <s v="['Bank Transfer' 'Credit Card' 'PayPal' ... 'Credit Card' 'Bank Transfer'_x000a_ 'Apple Pay']"/>
    <x v="1"/>
  </r>
  <r>
    <s v="O06753"/>
    <d v="2024-06-13T00:00:00"/>
    <x v="5"/>
    <x v="0"/>
    <m/>
    <x v="1220"/>
    <x v="94"/>
    <x v="6"/>
    <s v="Bath"/>
    <s v="P018"/>
    <x v="5"/>
    <x v="4"/>
    <n v="1"/>
    <n v="45"/>
    <n v="19"/>
    <n v="0.1"/>
    <n v="40.5"/>
    <n v="19"/>
    <n v="21.5"/>
    <s v="['Bank Transfer' 'Credit Card' 'PayPal' ... 'Credit Card' 'Bank Transfer'_x000a_ 'Apple Pay']"/>
    <x v="0"/>
  </r>
  <r>
    <s v="O08263"/>
    <d v="2024-06-13T00:00:00"/>
    <x v="5"/>
    <x v="0"/>
    <m/>
    <x v="1221"/>
    <x v="528"/>
    <x v="7"/>
    <s v="Aberdeen"/>
    <s v="P005"/>
    <x v="3"/>
    <x v="3"/>
    <n v="1"/>
    <n v="119"/>
    <n v="72"/>
    <n v="0.05"/>
    <n v="113.05"/>
    <n v="72"/>
    <n v="41.05"/>
    <s v="['Bank Transfer' 'Credit Card' 'PayPal' ... 'Credit Card' 'Bank Transfer'_x000a_ 'Apple Pay']"/>
    <x v="0"/>
  </r>
  <r>
    <s v="O09025"/>
    <d v="2024-06-13T00:00:00"/>
    <x v="5"/>
    <x v="0"/>
    <m/>
    <x v="95"/>
    <x v="88"/>
    <x v="7"/>
    <s v="Glasgow"/>
    <s v="P017"/>
    <x v="10"/>
    <x v="4"/>
    <n v="1"/>
    <n v="58"/>
    <n v="25"/>
    <n v="0.1"/>
    <n v="52.2"/>
    <n v="25"/>
    <n v="27.2"/>
    <s v="['Bank Transfer' 'Credit Card' 'PayPal' ... 'Credit Card' 'Bank Transfer'_x000a_ 'Apple Pay']"/>
    <x v="1"/>
  </r>
  <r>
    <s v="O09660"/>
    <d v="2024-06-13T00:00:00"/>
    <x v="5"/>
    <x v="0"/>
    <m/>
    <x v="919"/>
    <x v="199"/>
    <x v="4"/>
    <s v="Sheffield"/>
    <s v="P017"/>
    <x v="10"/>
    <x v="4"/>
    <n v="4"/>
    <n v="58"/>
    <n v="25"/>
    <n v="0"/>
    <n v="232"/>
    <n v="100"/>
    <n v="132"/>
    <s v="['Bank Transfer' 'Credit Card' 'PayPal' ... 'Credit Card' 'Bank Transfer'_x000a_ 'Apple Pay']"/>
    <x v="1"/>
  </r>
  <r>
    <s v="O09796"/>
    <d v="2024-06-13T00:00:00"/>
    <x v="5"/>
    <x v="0"/>
    <m/>
    <x v="1222"/>
    <x v="529"/>
    <x v="0"/>
    <s v="Leicester"/>
    <s v="P011"/>
    <x v="6"/>
    <x v="1"/>
    <n v="2"/>
    <n v="79"/>
    <n v="42"/>
    <n v="0.15"/>
    <n v="134.30000000000001"/>
    <n v="84"/>
    <n v="50.3"/>
    <s v="['Bank Transfer' 'Credit Card' 'PayPal' ... 'Credit Card' 'Bank Transfer'_x000a_ 'Apple Pay']"/>
    <x v="0"/>
  </r>
  <r>
    <s v="O00302"/>
    <d v="2024-06-14T00:00:00"/>
    <x v="5"/>
    <x v="0"/>
    <m/>
    <x v="1048"/>
    <x v="406"/>
    <x v="1"/>
    <s v="Liverpool"/>
    <s v="P024"/>
    <x v="11"/>
    <x v="2"/>
    <n v="1"/>
    <n v="24"/>
    <n v="10"/>
    <n v="0.15"/>
    <n v="20.399999999999999"/>
    <n v="10"/>
    <n v="10.4"/>
    <s v="['Bank Transfer' 'Credit Card' 'PayPal' ... 'Credit Card' 'Bank Transfer'_x000a_ 'Apple Pay']"/>
    <x v="1"/>
  </r>
  <r>
    <s v="O00331"/>
    <d v="2024-06-14T00:00:00"/>
    <x v="5"/>
    <x v="0"/>
    <m/>
    <x v="40"/>
    <x v="37"/>
    <x v="6"/>
    <m/>
    <s v="P009"/>
    <x v="1"/>
    <x v="1"/>
    <n v="1"/>
    <n v="95"/>
    <n v="54"/>
    <n v="0.05"/>
    <n v="90.25"/>
    <n v="54"/>
    <n v="36.25"/>
    <s v="['Bank Transfer' 'Credit Card' 'PayPal' ... 'Credit Card' 'Bank Transfer'_x000a_ 'Apple Pay']"/>
    <x v="1"/>
  </r>
  <r>
    <s v="O00817"/>
    <d v="2024-06-14T00:00:00"/>
    <x v="5"/>
    <x v="0"/>
    <m/>
    <x v="122"/>
    <x v="114"/>
    <x v="1"/>
    <s v="Preston"/>
    <s v="P007"/>
    <x v="7"/>
    <x v="3"/>
    <n v="1"/>
    <n v="129"/>
    <n v="78"/>
    <n v="0"/>
    <n v="129"/>
    <n v="78"/>
    <n v="51"/>
    <s v="['Bank Transfer' 'Credit Card' 'PayPal' ... 'Credit Card' 'Bank Transfer'_x000a_ 'Apple Pay']"/>
    <x v="1"/>
  </r>
  <r>
    <s v="O00900"/>
    <d v="2024-06-14T00:00:00"/>
    <x v="5"/>
    <x v="0"/>
    <m/>
    <x v="15"/>
    <x v="15"/>
    <x v="8"/>
    <s v="Durham"/>
    <s v="P002"/>
    <x v="15"/>
    <x v="5"/>
    <n v="2"/>
    <n v="149"/>
    <n v="91"/>
    <n v="0"/>
    <n v="298"/>
    <n v="182"/>
    <n v="116"/>
    <s v="['Bank Transfer' 'Credit Card' 'PayPal' ... 'Credit Card' 'Bank Transfer'_x000a_ 'Apple Pay']"/>
    <x v="1"/>
  </r>
  <r>
    <s v="O01448"/>
    <d v="2024-06-14T00:00:00"/>
    <x v="5"/>
    <x v="0"/>
    <m/>
    <x v="76"/>
    <x v="72"/>
    <x v="6"/>
    <s v="Bath"/>
    <s v="P014"/>
    <x v="17"/>
    <x v="0"/>
    <n v="3"/>
    <n v="25"/>
    <n v="11"/>
    <n v="0"/>
    <n v="75"/>
    <n v="33"/>
    <n v="42"/>
    <s v="['Bank Transfer' 'Credit Card' 'PayPal' ... 'Credit Card' 'Bank Transfer'_x000a_ 'Apple Pay']"/>
    <x v="1"/>
  </r>
  <r>
    <s v="O02570"/>
    <d v="2024-06-14T00:00:00"/>
    <x v="5"/>
    <x v="0"/>
    <m/>
    <x v="858"/>
    <x v="195"/>
    <x v="11"/>
    <s v="Newport"/>
    <s v="P004"/>
    <x v="22"/>
    <x v="5"/>
    <n v="3"/>
    <n v="55"/>
    <n v="27"/>
    <n v="0.05"/>
    <n v="156.75"/>
    <n v="81"/>
    <n v="75.75"/>
    <s v="['Bank Transfer' 'Credit Card' 'PayPal' ... 'Credit Card' 'Bank Transfer'_x000a_ 'Apple Pay']"/>
    <x v="1"/>
  </r>
  <r>
    <s v="O03003"/>
    <d v="2024-06-14T00:00:00"/>
    <x v="5"/>
    <x v="0"/>
    <m/>
    <x v="702"/>
    <x v="229"/>
    <x v="7"/>
    <s v="Glasgow"/>
    <s v="P020"/>
    <x v="23"/>
    <x v="4"/>
    <n v="1"/>
    <n v="72"/>
    <n v="34"/>
    <n v="0"/>
    <n v="72"/>
    <n v="34"/>
    <n v="38"/>
    <s v="['Bank Transfer' 'Credit Card' 'PayPal' ... 'Credit Card' 'Bank Transfer'_x000a_ 'Apple Pay']"/>
    <x v="1"/>
  </r>
  <r>
    <s v="O04313"/>
    <d v="2024-06-14T00:00:00"/>
    <x v="5"/>
    <x v="0"/>
    <m/>
    <x v="121"/>
    <x v="113"/>
    <x v="1"/>
    <s v="Manchester"/>
    <s v="P015"/>
    <x v="12"/>
    <x v="0"/>
    <n v="1"/>
    <n v="65"/>
    <n v="32"/>
    <n v="0.15"/>
    <n v="55.25"/>
    <n v="32"/>
    <n v="23.25"/>
    <s v="['Bank Transfer' 'Credit Card' 'PayPal' ... 'Credit Card' 'Bank Transfer'_x000a_ 'Apple Pay']"/>
    <x v="1"/>
  </r>
  <r>
    <s v="O04621"/>
    <d v="2024-06-14T00:00:00"/>
    <x v="5"/>
    <x v="0"/>
    <m/>
    <x v="271"/>
    <x v="43"/>
    <x v="2"/>
    <s v="London"/>
    <s v="P011"/>
    <x v="6"/>
    <x v="1"/>
    <n v="3"/>
    <n v="79"/>
    <n v="42"/>
    <n v="0.1"/>
    <n v="213.3"/>
    <n v="126"/>
    <n v="87.3"/>
    <s v="['Bank Transfer' 'Credit Card' 'PayPal' ... 'Credit Card' 'Bank Transfer'_x000a_ 'Apple Pay']"/>
    <x v="1"/>
  </r>
  <r>
    <s v="O05640"/>
    <d v="2024-06-14T00:00:00"/>
    <x v="5"/>
    <x v="0"/>
    <m/>
    <x v="1223"/>
    <x v="435"/>
    <x v="4"/>
    <s v="Hull"/>
    <s v="P023"/>
    <x v="2"/>
    <x v="2"/>
    <n v="1"/>
    <n v="42"/>
    <n v="20"/>
    <n v="0.1"/>
    <n v="37.799999999999997"/>
    <n v="20"/>
    <n v="17.8"/>
    <s v="['Bank Transfer' 'Credit Card' 'PayPal' ... 'Credit Card' 'Bank Transfer'_x000a_ 'Apple Pay']"/>
    <x v="0"/>
  </r>
  <r>
    <s v="O06324"/>
    <d v="2024-06-14T00:00:00"/>
    <x v="5"/>
    <x v="0"/>
    <m/>
    <x v="207"/>
    <x v="178"/>
    <x v="11"/>
    <s v="Swansea"/>
    <s v="P011"/>
    <x v="6"/>
    <x v="1"/>
    <n v="1"/>
    <n v="79"/>
    <n v="42"/>
    <n v="0.05"/>
    <n v="75.05"/>
    <n v="42"/>
    <n v="33.049999999999997"/>
    <s v="['Bank Transfer' 'Credit Card' 'PayPal' ... 'Credit Card' 'Bank Transfer'_x000a_ 'Apple Pay']"/>
    <x v="1"/>
  </r>
  <r>
    <s v="O01325"/>
    <d v="2024-06-15T00:00:00"/>
    <x v="5"/>
    <x v="0"/>
    <m/>
    <x v="161"/>
    <x v="144"/>
    <x v="11"/>
    <s v="Newport"/>
    <s v="P005"/>
    <x v="3"/>
    <x v="3"/>
    <n v="2"/>
    <n v="119"/>
    <n v="72"/>
    <n v="0"/>
    <n v="238"/>
    <n v="144"/>
    <n v="94"/>
    <s v="['Bank Transfer' 'Credit Card' 'PayPal' ... 'Credit Card' 'Bank Transfer'_x000a_ 'Apple Pay']"/>
    <x v="1"/>
  </r>
  <r>
    <s v="O01951"/>
    <d v="2024-06-15T00:00:00"/>
    <x v="5"/>
    <x v="0"/>
    <m/>
    <x v="1224"/>
    <x v="143"/>
    <x v="4"/>
    <s v="Leeds"/>
    <s v="P001"/>
    <x v="9"/>
    <x v="5"/>
    <n v="2"/>
    <n v="89"/>
    <n v="48"/>
    <n v="0.05"/>
    <n v="169.1"/>
    <n v="96"/>
    <n v="73.099999999999994"/>
    <s v="['Bank Transfer' 'Credit Card' 'PayPal' ... 'Credit Card' 'Bank Transfer'_x000a_ 'Apple Pay']"/>
    <x v="0"/>
  </r>
  <r>
    <s v="O02246"/>
    <d v="2024-06-15T00:00:00"/>
    <x v="5"/>
    <x v="0"/>
    <m/>
    <x v="611"/>
    <x v="31"/>
    <x v="3"/>
    <s v="Brighton"/>
    <s v="P019"/>
    <x v="20"/>
    <x v="4"/>
    <n v="3"/>
    <n v="85"/>
    <n v="41"/>
    <n v="0"/>
    <n v="255"/>
    <n v="123"/>
    <n v="132"/>
    <s v="['Bank Transfer' 'Credit Card' 'PayPal' ... 'Credit Card' 'Bank Transfer'_x000a_ 'Apple Pay']"/>
    <x v="1"/>
  </r>
  <r>
    <s v="O04626"/>
    <d v="2024-06-15T00:00:00"/>
    <x v="5"/>
    <x v="0"/>
    <m/>
    <x v="1225"/>
    <x v="425"/>
    <x v="6"/>
    <s v="Bath"/>
    <s v="P013"/>
    <x v="0"/>
    <x v="0"/>
    <n v="2"/>
    <n v="120"/>
    <n v="63"/>
    <n v="0.2"/>
    <n v="192"/>
    <n v="126"/>
    <n v="66"/>
    <s v="['Bank Transfer' 'Credit Card' 'PayPal' ... 'Credit Card' 'Bank Transfer'_x000a_ 'Apple Pay']"/>
    <x v="0"/>
  </r>
  <r>
    <s v="O04751"/>
    <d v="2024-06-15T00:00:00"/>
    <x v="5"/>
    <x v="0"/>
    <m/>
    <x v="438"/>
    <x v="312"/>
    <x v="0"/>
    <s v="Lincoln"/>
    <s v="P013"/>
    <x v="0"/>
    <x v="0"/>
    <n v="5"/>
    <n v="120"/>
    <n v="63"/>
    <n v="0.1"/>
    <n v="540"/>
    <n v="315"/>
    <n v="225"/>
    <s v="['Bank Transfer' 'Credit Card' 'PayPal' ... 'Credit Card' 'Bank Transfer'_x000a_ 'Apple Pay']"/>
    <x v="1"/>
  </r>
  <r>
    <s v="O06765"/>
    <d v="2024-06-15T00:00:00"/>
    <x v="5"/>
    <x v="0"/>
    <m/>
    <x v="732"/>
    <x v="423"/>
    <x v="0"/>
    <s v="Derby"/>
    <s v="P016"/>
    <x v="4"/>
    <x v="0"/>
    <n v="2"/>
    <n v="78"/>
    <n v="39"/>
    <n v="0"/>
    <n v="156"/>
    <n v="78"/>
    <n v="78"/>
    <s v="['Bank Transfer' 'Credit Card' 'PayPal' ... 'Credit Card' 'Bank Transfer'_x000a_ 'Apple Pay']"/>
    <x v="1"/>
  </r>
  <r>
    <s v="O06895"/>
    <d v="2024-06-15T00:00:00"/>
    <x v="5"/>
    <x v="0"/>
    <m/>
    <x v="1226"/>
    <x v="58"/>
    <x v="6"/>
    <s v="Exeter"/>
    <s v="P021"/>
    <x v="21"/>
    <x v="2"/>
    <n v="2"/>
    <n v="28"/>
    <n v="13"/>
    <n v="0"/>
    <n v="56"/>
    <n v="26"/>
    <n v="30"/>
    <s v="['Bank Transfer' 'Credit Card' 'PayPal' ... 'Credit Card' 'Bank Transfer'_x000a_ 'Apple Pay']"/>
    <x v="0"/>
  </r>
  <r>
    <s v="O07764"/>
    <d v="2024-06-15T00:00:00"/>
    <x v="5"/>
    <x v="0"/>
    <m/>
    <x v="1227"/>
    <x v="312"/>
    <x v="7"/>
    <s v="Aberdeen"/>
    <s v="P013"/>
    <x v="0"/>
    <x v="0"/>
    <n v="1"/>
    <n v="120"/>
    <n v="63"/>
    <n v="0.1"/>
    <n v="108"/>
    <n v="63"/>
    <n v="45"/>
    <s v="['Bank Transfer' 'Credit Card' 'PayPal' ... 'Credit Card' 'Bank Transfer'_x000a_ 'Apple Pay']"/>
    <x v="0"/>
  </r>
  <r>
    <s v="O08206"/>
    <d v="2024-06-15T00:00:00"/>
    <x v="5"/>
    <x v="0"/>
    <m/>
    <x v="612"/>
    <x v="184"/>
    <x v="1"/>
    <s v="Chester"/>
    <s v="P015"/>
    <x v="12"/>
    <x v="0"/>
    <n v="2"/>
    <n v="65"/>
    <n v="32"/>
    <n v="0.1"/>
    <n v="117"/>
    <n v="64"/>
    <n v="53"/>
    <s v="['Bank Transfer' 'Credit Card' 'PayPal' ... 'Credit Card' 'Bank Transfer'_x000a_ 'Apple Pay']"/>
    <x v="1"/>
  </r>
  <r>
    <s v="O09295"/>
    <d v="2024-06-15T00:00:00"/>
    <x v="5"/>
    <x v="0"/>
    <m/>
    <x v="1228"/>
    <x v="213"/>
    <x v="0"/>
    <s v="Lincoln"/>
    <s v="P011"/>
    <x v="6"/>
    <x v="1"/>
    <n v="4"/>
    <n v="79"/>
    <n v="42"/>
    <n v="0.1"/>
    <n v="284.39999999999998"/>
    <n v="168"/>
    <n v="116.4"/>
    <s v="['Bank Transfer' 'Credit Card' 'PayPal' ... 'Credit Card' 'Bank Transfer'_x000a_ 'Apple Pay']"/>
    <x v="0"/>
  </r>
  <r>
    <s v="O09844"/>
    <d v="2024-06-15T00:00:00"/>
    <x v="5"/>
    <x v="0"/>
    <m/>
    <x v="1136"/>
    <x v="107"/>
    <x v="0"/>
    <s v="Nottingham"/>
    <s v="P007"/>
    <x v="7"/>
    <x v="3"/>
    <n v="5"/>
    <n v="129"/>
    <n v="78"/>
    <n v="0"/>
    <n v="645"/>
    <n v="390"/>
    <n v="255"/>
    <s v="['Bank Transfer' 'Credit Card' 'PayPal' ... 'Credit Card' 'Bank Transfer'_x000a_ 'Apple Pay']"/>
    <x v="1"/>
  </r>
  <r>
    <s v="O00570"/>
    <d v="2024-06-16T00:00:00"/>
    <x v="5"/>
    <x v="0"/>
    <m/>
    <x v="289"/>
    <x v="230"/>
    <x v="2"/>
    <s v="London"/>
    <s v="P013"/>
    <x v="0"/>
    <x v="0"/>
    <n v="3"/>
    <n v="120"/>
    <n v="63"/>
    <n v="0.05"/>
    <n v="342"/>
    <n v="189"/>
    <n v="153"/>
    <s v="['Bank Transfer' 'Credit Card' 'PayPal' ... 'Credit Card' 'Bank Transfer'_x000a_ 'Apple Pay']"/>
    <x v="1"/>
  </r>
  <r>
    <s v="O00733"/>
    <d v="2024-06-16T00:00:00"/>
    <x v="5"/>
    <x v="0"/>
    <m/>
    <x v="1229"/>
    <x v="530"/>
    <x v="0"/>
    <s v="Nottingham"/>
    <s v="P018"/>
    <x v="5"/>
    <x v="4"/>
    <n v="4"/>
    <n v="45"/>
    <n v="19"/>
    <n v="0"/>
    <n v="180"/>
    <n v="76"/>
    <n v="104"/>
    <s v="['Bank Transfer' 'Credit Card' 'PayPal' ... 'Credit Card' 'Bank Transfer'_x000a_ 'Apple Pay']"/>
    <x v="0"/>
  </r>
  <r>
    <s v="O00856"/>
    <d v="2024-06-16T00:00:00"/>
    <x v="5"/>
    <x v="0"/>
    <m/>
    <x v="1230"/>
    <x v="73"/>
    <x v="9"/>
    <s v="Birmingham"/>
    <s v="P021"/>
    <x v="21"/>
    <x v="2"/>
    <n v="1"/>
    <n v="28"/>
    <n v="13"/>
    <n v="0"/>
    <n v="28"/>
    <n v="13"/>
    <n v="15"/>
    <s v="['Bank Transfer' 'Credit Card' 'PayPal' ... 'Credit Card' 'Bank Transfer'_x000a_ 'Apple Pay']"/>
    <x v="0"/>
  </r>
  <r>
    <s v="O03059"/>
    <d v="2024-06-16T00:00:00"/>
    <x v="5"/>
    <x v="0"/>
    <m/>
    <x v="1231"/>
    <x v="503"/>
    <x v="11"/>
    <s v="Newport"/>
    <s v="P011"/>
    <x v="6"/>
    <x v="1"/>
    <n v="1"/>
    <n v="79"/>
    <n v="42"/>
    <n v="0.1"/>
    <n v="71.099999999999994"/>
    <n v="42"/>
    <n v="29.1"/>
    <s v="['Bank Transfer' 'Credit Card' 'PayPal' ... 'Credit Card' 'Bank Transfer'_x000a_ 'Apple Pay']"/>
    <x v="0"/>
  </r>
  <r>
    <s v="O03643"/>
    <d v="2024-06-16T00:00:00"/>
    <x v="5"/>
    <x v="0"/>
    <m/>
    <x v="772"/>
    <x v="160"/>
    <x v="0"/>
    <s v="Leicester"/>
    <s v="P023"/>
    <x v="2"/>
    <x v="2"/>
    <n v="3"/>
    <n v="42"/>
    <n v="20"/>
    <n v="0"/>
    <n v="126"/>
    <n v="60"/>
    <n v="66"/>
    <s v="['Bank Transfer' 'Credit Card' 'PayPal' ... 'Credit Card' 'Bank Transfer'_x000a_ 'Apple Pay']"/>
    <x v="1"/>
  </r>
  <r>
    <s v="O04543"/>
    <d v="2024-06-16T00:00:00"/>
    <x v="5"/>
    <x v="0"/>
    <m/>
    <x v="1064"/>
    <x v="500"/>
    <x v="11"/>
    <s v="Swansea"/>
    <s v="P003"/>
    <x v="19"/>
    <x v="5"/>
    <n v="5"/>
    <n v="69"/>
    <n v="37"/>
    <n v="0.1"/>
    <n v="310.5"/>
    <n v="185"/>
    <n v="125.5"/>
    <s v="['Bank Transfer' 'Credit Card' 'PayPal' ... 'Credit Card' 'Bank Transfer'_x000a_ 'Apple Pay']"/>
    <x v="1"/>
  </r>
  <r>
    <s v="O06419"/>
    <d v="2024-06-16T00:00:00"/>
    <x v="5"/>
    <x v="0"/>
    <m/>
    <x v="658"/>
    <x v="236"/>
    <x v="2"/>
    <s v="London"/>
    <s v="P003"/>
    <x v="19"/>
    <x v="5"/>
    <n v="5"/>
    <n v="69"/>
    <n v="37"/>
    <n v="0.15"/>
    <n v="293.25"/>
    <n v="185"/>
    <n v="108.25"/>
    <s v="['Bank Transfer' 'Credit Card' 'PayPal' ... 'Credit Card' 'Bank Transfer'_x000a_ 'Apple Pay']"/>
    <x v="1"/>
  </r>
  <r>
    <s v="O07250"/>
    <d v="2024-06-16T00:00:00"/>
    <x v="5"/>
    <x v="0"/>
    <m/>
    <x v="338"/>
    <x v="255"/>
    <x v="8"/>
    <s v="Durham"/>
    <s v="P006"/>
    <x v="16"/>
    <x v="3"/>
    <n v="1"/>
    <n v="99"/>
    <n v="58"/>
    <n v="0.1"/>
    <n v="89.1"/>
    <n v="58"/>
    <n v="31.1"/>
    <s v="['Bank Transfer' 'Credit Card' 'PayPal' ... 'Credit Card' 'Bank Transfer'_x000a_ 'Apple Pay']"/>
    <x v="1"/>
  </r>
  <r>
    <s v="O09346"/>
    <d v="2024-06-16T00:00:00"/>
    <x v="5"/>
    <x v="0"/>
    <m/>
    <x v="1025"/>
    <x v="271"/>
    <x v="9"/>
    <s v="Worcester"/>
    <s v="P019"/>
    <x v="20"/>
    <x v="4"/>
    <n v="3"/>
    <n v="85"/>
    <n v="41"/>
    <n v="0.05"/>
    <n v="242.25"/>
    <n v="123"/>
    <n v="119.25"/>
    <s v="['Bank Transfer' 'Credit Card' 'PayPal' ... 'Credit Card' 'Bank Transfer'_x000a_ 'Apple Pay']"/>
    <x v="1"/>
  </r>
  <r>
    <s v="O00037"/>
    <d v="2024-06-17T00:00:00"/>
    <x v="5"/>
    <x v="0"/>
    <m/>
    <x v="70"/>
    <x v="67"/>
    <x v="2"/>
    <s v="London"/>
    <s v="P004"/>
    <x v="22"/>
    <x v="5"/>
    <n v="1"/>
    <n v="55"/>
    <n v="27"/>
    <n v="0"/>
    <n v="55"/>
    <n v="27"/>
    <n v="28"/>
    <s v="['Bank Transfer' 'Credit Card' 'PayPal' ... 'Credit Card' 'Bank Transfer'_x000a_ 'Apple Pay']"/>
    <x v="1"/>
  </r>
  <r>
    <s v="O00307"/>
    <d v="2024-06-17T00:00:00"/>
    <x v="5"/>
    <x v="0"/>
    <m/>
    <x v="1232"/>
    <x v="327"/>
    <x v="11"/>
    <s v="Wrexham"/>
    <s v="P005"/>
    <x v="3"/>
    <x v="3"/>
    <n v="2"/>
    <n v="119"/>
    <n v="72"/>
    <n v="0"/>
    <n v="238"/>
    <n v="144"/>
    <n v="94"/>
    <s v="['Bank Transfer' 'Credit Card' 'PayPal' ... 'Credit Card' 'Bank Transfer'_x000a_ 'Apple Pay']"/>
    <x v="0"/>
  </r>
  <r>
    <s v="O00936"/>
    <d v="2024-06-17T00:00:00"/>
    <x v="5"/>
    <x v="0"/>
    <m/>
    <x v="715"/>
    <x v="416"/>
    <x v="2"/>
    <s v="London"/>
    <s v="P023"/>
    <x v="2"/>
    <x v="2"/>
    <n v="1"/>
    <n v="42"/>
    <n v="20"/>
    <n v="0"/>
    <n v="42"/>
    <n v="20"/>
    <n v="22"/>
    <s v="['Bank Transfer' 'Credit Card' 'PayPal' ... 'Credit Card' 'Bank Transfer'_x000a_ 'Apple Pay']"/>
    <x v="1"/>
  </r>
  <r>
    <s v="O00960"/>
    <d v="2024-06-17T00:00:00"/>
    <x v="5"/>
    <x v="0"/>
    <m/>
    <x v="1233"/>
    <x v="155"/>
    <x v="1"/>
    <s v="Preston"/>
    <s v="P003"/>
    <x v="19"/>
    <x v="5"/>
    <n v="2"/>
    <n v="69"/>
    <n v="37"/>
    <n v="0.05"/>
    <n v="131.1"/>
    <n v="74"/>
    <n v="57.1"/>
    <s v="['Bank Transfer' 'Credit Card' 'PayPal' ... 'Credit Card' 'Bank Transfer'_x000a_ 'Apple Pay']"/>
    <x v="0"/>
  </r>
  <r>
    <s v="O02281"/>
    <d v="2024-06-17T00:00:00"/>
    <x v="5"/>
    <x v="0"/>
    <m/>
    <x v="41"/>
    <x v="38"/>
    <x v="3"/>
    <s v="Reading"/>
    <s v="P013"/>
    <x v="0"/>
    <x v="0"/>
    <n v="1"/>
    <n v="120"/>
    <n v="63"/>
    <n v="0"/>
    <n v="120"/>
    <n v="63"/>
    <n v="57"/>
    <s v="['Bank Transfer' 'Credit Card' 'PayPal' ... 'Credit Card' 'Bank Transfer'_x000a_ 'Apple Pay']"/>
    <x v="1"/>
  </r>
  <r>
    <s v="O02366"/>
    <d v="2024-06-17T00:00:00"/>
    <x v="5"/>
    <x v="0"/>
    <m/>
    <x v="444"/>
    <x v="252"/>
    <x v="9"/>
    <s v="Birmingham"/>
    <s v="P001"/>
    <x v="9"/>
    <x v="5"/>
    <n v="1"/>
    <n v="89"/>
    <n v="48"/>
    <n v="0.05"/>
    <n v="84.55"/>
    <n v="48"/>
    <n v="36.549999999999997"/>
    <s v="['Bank Transfer' 'Credit Card' 'PayPal' ... 'Credit Card' 'Bank Transfer'_x000a_ 'Apple Pay']"/>
    <x v="1"/>
  </r>
  <r>
    <s v="O02988"/>
    <d v="2024-06-17T00:00:00"/>
    <x v="5"/>
    <x v="0"/>
    <m/>
    <x v="791"/>
    <x v="197"/>
    <x v="9"/>
    <s v="Wolverhampton"/>
    <s v="P021"/>
    <x v="21"/>
    <x v="2"/>
    <n v="1"/>
    <n v="28"/>
    <n v="13"/>
    <n v="0.05"/>
    <n v="26.6"/>
    <n v="13"/>
    <n v="13.6"/>
    <s v="['Bank Transfer' 'Credit Card' 'PayPal' ... 'Credit Card' 'Bank Transfer'_x000a_ 'Apple Pay']"/>
    <x v="1"/>
  </r>
  <r>
    <s v="O03570"/>
    <d v="2024-06-17T00:00:00"/>
    <x v="5"/>
    <x v="0"/>
    <m/>
    <x v="886"/>
    <x v="471"/>
    <x v="11"/>
    <s v="Wrexham"/>
    <s v="P006"/>
    <x v="16"/>
    <x v="3"/>
    <n v="1"/>
    <n v="99"/>
    <n v="58"/>
    <n v="0"/>
    <n v="99"/>
    <n v="58"/>
    <n v="41"/>
    <s v="['Bank Transfer' 'Credit Card' 'PayPal' ... 'Credit Card' 'Bank Transfer'_x000a_ 'Apple Pay']"/>
    <x v="1"/>
  </r>
  <r>
    <s v="O04130"/>
    <d v="2024-06-17T00:00:00"/>
    <x v="5"/>
    <x v="0"/>
    <m/>
    <x v="526"/>
    <x v="291"/>
    <x v="10"/>
    <s v="Ipswich"/>
    <s v="P003"/>
    <x v="19"/>
    <x v="5"/>
    <n v="1"/>
    <n v="69"/>
    <n v="37"/>
    <n v="0.05"/>
    <n v="65.55"/>
    <n v="37"/>
    <n v="28.55"/>
    <s v="['Bank Transfer' 'Credit Card' 'PayPal' ... 'Credit Card' 'Bank Transfer'_x000a_ 'Apple Pay']"/>
    <x v="1"/>
  </r>
  <r>
    <s v="O04563"/>
    <d v="2024-06-17T00:00:00"/>
    <x v="5"/>
    <x v="0"/>
    <m/>
    <x v="763"/>
    <x v="133"/>
    <x v="1"/>
    <s v="Preston"/>
    <s v="P006"/>
    <x v="16"/>
    <x v="3"/>
    <n v="1"/>
    <n v="99"/>
    <n v="58"/>
    <n v="0"/>
    <n v="99"/>
    <n v="58"/>
    <n v="41"/>
    <s v="['Bank Transfer' 'Credit Card' 'PayPal' ... 'Credit Card' 'Bank Transfer'_x000a_ 'Apple Pay']"/>
    <x v="1"/>
  </r>
  <r>
    <s v="O05773"/>
    <d v="2024-06-17T00:00:00"/>
    <x v="5"/>
    <x v="0"/>
    <m/>
    <x v="1234"/>
    <x v="380"/>
    <x v="2"/>
    <s v="London"/>
    <s v="P007"/>
    <x v="7"/>
    <x v="3"/>
    <n v="1"/>
    <n v="129"/>
    <n v="78"/>
    <n v="0.1"/>
    <n v="116.1"/>
    <n v="78"/>
    <n v="38.1"/>
    <s v="['Bank Transfer' 'Credit Card' 'PayPal' ... 'Credit Card' 'Bank Transfer'_x000a_ 'Apple Pay']"/>
    <x v="0"/>
  </r>
  <r>
    <s v="O06125"/>
    <d v="2024-06-17T00:00:00"/>
    <x v="5"/>
    <x v="0"/>
    <m/>
    <x v="275"/>
    <x v="193"/>
    <x v="7"/>
    <s v="Dundee"/>
    <s v="P020"/>
    <x v="23"/>
    <x v="4"/>
    <n v="2"/>
    <n v="72"/>
    <n v="34"/>
    <n v="0"/>
    <n v="144"/>
    <n v="68"/>
    <n v="76"/>
    <s v="['Bank Transfer' 'Credit Card' 'PayPal' ... 'Credit Card' 'Bank Transfer'_x000a_ 'Apple Pay']"/>
    <x v="1"/>
  </r>
  <r>
    <s v="O06401"/>
    <d v="2024-06-17T00:00:00"/>
    <x v="5"/>
    <x v="0"/>
    <m/>
    <x v="908"/>
    <x v="441"/>
    <x v="2"/>
    <s v="London"/>
    <s v="P006"/>
    <x v="16"/>
    <x v="3"/>
    <n v="1"/>
    <n v="99"/>
    <n v="58"/>
    <n v="0.05"/>
    <n v="94.05"/>
    <n v="58"/>
    <n v="36.049999999999997"/>
    <s v="['Bank Transfer' 'Credit Card' 'PayPal' ... 'Credit Card' 'Bank Transfer'_x000a_ 'Apple Pay']"/>
    <x v="1"/>
  </r>
  <r>
    <s v="O06678"/>
    <d v="2024-06-17T00:00:00"/>
    <x v="5"/>
    <x v="0"/>
    <m/>
    <x v="1235"/>
    <x v="531"/>
    <x v="2"/>
    <s v="London"/>
    <s v="P005"/>
    <x v="3"/>
    <x v="3"/>
    <n v="4"/>
    <n v="119"/>
    <n v="72"/>
    <n v="0.1"/>
    <n v="428.4"/>
    <n v="288"/>
    <n v="140.4"/>
    <s v="['Bank Transfer' 'Credit Card' 'PayPal' ... 'Credit Card' 'Bank Transfer'_x000a_ 'Apple Pay']"/>
    <x v="0"/>
  </r>
  <r>
    <s v="O07015"/>
    <d v="2024-06-17T00:00:00"/>
    <x v="5"/>
    <x v="0"/>
    <m/>
    <x v="270"/>
    <x v="220"/>
    <x v="5"/>
    <s v="Lisburn"/>
    <s v="P003"/>
    <x v="19"/>
    <x v="5"/>
    <n v="1"/>
    <n v="69"/>
    <n v="37"/>
    <n v="0.1"/>
    <n v="62.1"/>
    <n v="37"/>
    <n v="25.1"/>
    <s v="['Bank Transfer' 'Credit Card' 'PayPal' ... 'Credit Card' 'Bank Transfer'_x000a_ 'Apple Pay']"/>
    <x v="1"/>
  </r>
  <r>
    <s v="O07248"/>
    <d v="2024-06-17T00:00:00"/>
    <x v="5"/>
    <x v="0"/>
    <m/>
    <x v="288"/>
    <x v="202"/>
    <x v="2"/>
    <s v="London"/>
    <s v="P005"/>
    <x v="3"/>
    <x v="3"/>
    <n v="2"/>
    <n v="119"/>
    <n v="72"/>
    <n v="0.1"/>
    <n v="214.2"/>
    <n v="144"/>
    <n v="70.2"/>
    <s v="['Bank Transfer' 'Credit Card' 'PayPal' ... 'Credit Card' 'Bank Transfer'_x000a_ 'Apple Pay']"/>
    <x v="1"/>
  </r>
  <r>
    <s v="O07276"/>
    <d v="2024-06-17T00:00:00"/>
    <x v="5"/>
    <x v="0"/>
    <m/>
    <x v="1236"/>
    <x v="484"/>
    <x v="10"/>
    <s v="Ipswich"/>
    <s v="P016"/>
    <x v="4"/>
    <x v="0"/>
    <n v="2"/>
    <n v="78"/>
    <n v="39"/>
    <n v="0.05"/>
    <n v="148.19999999999999"/>
    <n v="78"/>
    <n v="70.2"/>
    <s v="['Bank Transfer' 'Credit Card' 'PayPal' ... 'Credit Card' 'Bank Transfer'_x000a_ 'Apple Pay']"/>
    <x v="0"/>
  </r>
  <r>
    <s v="O07388"/>
    <d v="2024-06-17T00:00:00"/>
    <x v="5"/>
    <x v="0"/>
    <m/>
    <x v="895"/>
    <x v="376"/>
    <x v="1"/>
    <s v="Chester"/>
    <s v="P005"/>
    <x v="3"/>
    <x v="3"/>
    <n v="1"/>
    <n v="119"/>
    <n v="72"/>
    <n v="0"/>
    <n v="119"/>
    <n v="72"/>
    <n v="47"/>
    <s v="['Bank Transfer' 'Credit Card' 'PayPal' ... 'Credit Card' 'Bank Transfer'_x000a_ 'Apple Pay']"/>
    <x v="1"/>
  </r>
  <r>
    <s v="O08940"/>
    <d v="2024-06-17T00:00:00"/>
    <x v="5"/>
    <x v="0"/>
    <m/>
    <x v="1110"/>
    <x v="46"/>
    <x v="2"/>
    <s v="London"/>
    <s v="P009"/>
    <x v="1"/>
    <x v="1"/>
    <n v="1"/>
    <n v="95"/>
    <n v="54"/>
    <n v="0.15"/>
    <n v="80.75"/>
    <n v="54"/>
    <n v="26.75"/>
    <s v="['Bank Transfer' 'Credit Card' 'PayPal' ... 'Credit Card' 'Bank Transfer'_x000a_ 'Apple Pay']"/>
    <x v="1"/>
  </r>
  <r>
    <s v="O09168"/>
    <d v="2024-06-17T00:00:00"/>
    <x v="5"/>
    <x v="0"/>
    <m/>
    <x v="234"/>
    <x v="185"/>
    <x v="10"/>
    <s v="Colchester"/>
    <s v="P015"/>
    <x v="12"/>
    <x v="0"/>
    <n v="1"/>
    <n v="65"/>
    <n v="32"/>
    <n v="0.05"/>
    <n v="61.75"/>
    <n v="32"/>
    <n v="29.75"/>
    <s v="['Bank Transfer' 'Credit Card' 'PayPal' ... 'Credit Card' 'Bank Transfer'_x000a_ 'Apple Pay']"/>
    <x v="1"/>
  </r>
  <r>
    <s v="O00308"/>
    <d v="2024-06-18T00:00:00"/>
    <x v="5"/>
    <x v="0"/>
    <m/>
    <x v="546"/>
    <x v="354"/>
    <x v="1"/>
    <s v="Liverpool"/>
    <s v="P017"/>
    <x v="10"/>
    <x v="4"/>
    <n v="1"/>
    <n v="58"/>
    <n v="25"/>
    <n v="0.05"/>
    <n v="55.1"/>
    <n v="25"/>
    <n v="30.1"/>
    <s v="['Bank Transfer' 'Credit Card' 'PayPal' ... 'Credit Card' 'Bank Transfer'_x000a_ 'Apple Pay']"/>
    <x v="1"/>
  </r>
  <r>
    <s v="O01169"/>
    <d v="2024-06-18T00:00:00"/>
    <x v="5"/>
    <x v="0"/>
    <m/>
    <x v="1237"/>
    <x v="356"/>
    <x v="7"/>
    <s v="Glasgow"/>
    <s v="P022"/>
    <x v="8"/>
    <x v="2"/>
    <n v="2"/>
    <n v="35"/>
    <n v="16"/>
    <n v="0.1"/>
    <n v="63"/>
    <n v="32"/>
    <n v="31"/>
    <s v="['Bank Transfer' 'Credit Card' 'PayPal' ... 'Credit Card' 'Bank Transfer'_x000a_ 'Apple Pay']"/>
    <x v="0"/>
  </r>
  <r>
    <s v="O01878"/>
    <d v="2024-06-18T00:00:00"/>
    <x v="5"/>
    <x v="0"/>
    <m/>
    <x v="527"/>
    <x v="346"/>
    <x v="9"/>
    <s v="Birmingham"/>
    <s v="P005"/>
    <x v="3"/>
    <x v="3"/>
    <n v="2"/>
    <n v="119"/>
    <n v="72"/>
    <n v="0.05"/>
    <n v="226.1"/>
    <n v="144"/>
    <n v="82.1"/>
    <s v="['Bank Transfer' 'Credit Card' 'PayPal' ... 'Credit Card' 'Bank Transfer'_x000a_ 'Apple Pay']"/>
    <x v="1"/>
  </r>
  <r>
    <s v="O02333"/>
    <d v="2024-06-18T00:00:00"/>
    <x v="5"/>
    <x v="0"/>
    <m/>
    <x v="1238"/>
    <x v="321"/>
    <x v="11"/>
    <s v="Wrexham"/>
    <s v="P009"/>
    <x v="1"/>
    <x v="1"/>
    <n v="2"/>
    <n v="95"/>
    <n v="54"/>
    <n v="0.15"/>
    <n v="161.5"/>
    <n v="108"/>
    <n v="53.5"/>
    <s v="['Bank Transfer' 'Credit Card' 'PayPal' ... 'Credit Card' 'Bank Transfer'_x000a_ 'Apple Pay']"/>
    <x v="0"/>
  </r>
  <r>
    <s v="O02865"/>
    <d v="2024-06-18T00:00:00"/>
    <x v="5"/>
    <x v="0"/>
    <m/>
    <x v="462"/>
    <x v="171"/>
    <x v="2"/>
    <s v="London"/>
    <s v="P001"/>
    <x v="9"/>
    <x v="5"/>
    <n v="1"/>
    <n v="89"/>
    <n v="48"/>
    <n v="0.1"/>
    <n v="80.099999999999994"/>
    <n v="48"/>
    <n v="32.1"/>
    <s v="['Bank Transfer' 'Credit Card' 'PayPal' ... 'Credit Card' 'Bank Transfer'_x000a_ 'Apple Pay']"/>
    <x v="1"/>
  </r>
  <r>
    <s v="O03131"/>
    <d v="2024-06-18T00:00:00"/>
    <x v="5"/>
    <x v="0"/>
    <m/>
    <x v="770"/>
    <x v="434"/>
    <x v="10"/>
    <s v="Colchester"/>
    <s v="P001"/>
    <x v="9"/>
    <x v="5"/>
    <n v="3"/>
    <n v="89"/>
    <n v="48"/>
    <n v="0"/>
    <n v="267"/>
    <n v="144"/>
    <n v="123"/>
    <s v="['Bank Transfer' 'Credit Card' 'PayPal' ... 'Credit Card' 'Bank Transfer'_x000a_ 'Apple Pay']"/>
    <x v="1"/>
  </r>
  <r>
    <s v="O04106"/>
    <d v="2024-06-18T00:00:00"/>
    <x v="5"/>
    <x v="0"/>
    <m/>
    <x v="33"/>
    <x v="18"/>
    <x v="0"/>
    <s v="Leicester"/>
    <s v="P013"/>
    <x v="0"/>
    <x v="0"/>
    <n v="2"/>
    <n v="120"/>
    <n v="63"/>
    <n v="0.1"/>
    <n v="216"/>
    <n v="126"/>
    <n v="90"/>
    <s v="['Bank Transfer' 'Credit Card' 'PayPal' ... 'Credit Card' 'Bank Transfer'_x000a_ 'Apple Pay']"/>
    <x v="1"/>
  </r>
  <r>
    <s v="O04399"/>
    <d v="2024-06-18T00:00:00"/>
    <x v="5"/>
    <x v="0"/>
    <m/>
    <x v="1158"/>
    <x v="523"/>
    <x v="2"/>
    <s v="London"/>
    <s v="P013"/>
    <x v="0"/>
    <x v="0"/>
    <n v="1"/>
    <n v="120"/>
    <n v="63"/>
    <n v="0"/>
    <n v="120"/>
    <n v="63"/>
    <n v="57"/>
    <s v="['Bank Transfer' 'Credit Card' 'PayPal' ... 'Credit Card' 'Bank Transfer'_x000a_ 'Apple Pay']"/>
    <x v="1"/>
  </r>
  <r>
    <s v="O05281"/>
    <d v="2024-06-18T00:00:00"/>
    <x v="5"/>
    <x v="0"/>
    <m/>
    <x v="490"/>
    <x v="219"/>
    <x v="7"/>
    <s v="Edinburgh"/>
    <s v="P017"/>
    <x v="10"/>
    <x v="4"/>
    <n v="1"/>
    <n v="58"/>
    <n v="25"/>
    <n v="0.05"/>
    <n v="55.1"/>
    <n v="25"/>
    <n v="30.1"/>
    <s v="['Bank Transfer' 'Credit Card' 'PayPal' ... 'Credit Card' 'Bank Transfer'_x000a_ 'Apple Pay']"/>
    <x v="1"/>
  </r>
  <r>
    <s v="O06605"/>
    <d v="2024-06-18T00:00:00"/>
    <x v="5"/>
    <x v="0"/>
    <m/>
    <x v="204"/>
    <x v="133"/>
    <x v="0"/>
    <s v="Derby"/>
    <s v="P018"/>
    <x v="5"/>
    <x v="4"/>
    <n v="4"/>
    <n v="45"/>
    <n v="19"/>
    <n v="0"/>
    <n v="180"/>
    <n v="76"/>
    <n v="104"/>
    <s v="['Bank Transfer' 'Credit Card' 'PayPal' ... 'Credit Card' 'Bank Transfer'_x000a_ 'Apple Pay']"/>
    <x v="1"/>
  </r>
  <r>
    <s v="O07021"/>
    <d v="2024-06-18T00:00:00"/>
    <x v="5"/>
    <x v="0"/>
    <m/>
    <x v="817"/>
    <x v="199"/>
    <x v="5"/>
    <s v="Derry"/>
    <s v="P013"/>
    <x v="0"/>
    <x v="0"/>
    <n v="2"/>
    <n v="120"/>
    <n v="63"/>
    <n v="0.05"/>
    <n v="228"/>
    <n v="126"/>
    <n v="102"/>
    <s v="['Bank Transfer' 'Credit Card' 'PayPal' ... 'Credit Card' 'Bank Transfer'_x000a_ 'Apple Pay']"/>
    <x v="1"/>
  </r>
  <r>
    <s v="O07386"/>
    <d v="2024-06-18T00:00:00"/>
    <x v="5"/>
    <x v="0"/>
    <m/>
    <x v="1239"/>
    <x v="147"/>
    <x v="1"/>
    <s v="Manchester"/>
    <s v="P009"/>
    <x v="1"/>
    <x v="1"/>
    <n v="4"/>
    <n v="95"/>
    <n v="54"/>
    <n v="0"/>
    <n v="380"/>
    <n v="216"/>
    <n v="164"/>
    <s v="['Bank Transfer' 'Credit Card' 'PayPal' ... 'Credit Card' 'Bank Transfer'_x000a_ 'Apple Pay']"/>
    <x v="0"/>
  </r>
  <r>
    <s v="O02037"/>
    <d v="2024-06-19T00:00:00"/>
    <x v="5"/>
    <x v="0"/>
    <m/>
    <x v="514"/>
    <x v="130"/>
    <x v="0"/>
    <s v="Derby"/>
    <s v="P019"/>
    <x v="20"/>
    <x v="4"/>
    <n v="2"/>
    <n v="85"/>
    <n v="41"/>
    <n v="0.15"/>
    <n v="144.5"/>
    <n v="82"/>
    <n v="62.5"/>
    <s v="['Bank Transfer' 'Credit Card' 'PayPal' ... 'Credit Card' 'Bank Transfer'_x000a_ 'Apple Pay']"/>
    <x v="1"/>
  </r>
  <r>
    <s v="O02470"/>
    <d v="2024-06-19T00:00:00"/>
    <x v="5"/>
    <x v="0"/>
    <m/>
    <x v="480"/>
    <x v="284"/>
    <x v="6"/>
    <s v="Plymouth"/>
    <s v="P002"/>
    <x v="15"/>
    <x v="5"/>
    <n v="1"/>
    <n v="149"/>
    <n v="91"/>
    <n v="0.05"/>
    <n v="141.55000000000001"/>
    <n v="91"/>
    <n v="50.55"/>
    <s v="['Bank Transfer' 'Credit Card' 'PayPal' ... 'Credit Card' 'Bank Transfer'_x000a_ 'Apple Pay']"/>
    <x v="1"/>
  </r>
  <r>
    <s v="O02501"/>
    <d v="2024-06-19T00:00:00"/>
    <x v="5"/>
    <x v="0"/>
    <m/>
    <x v="690"/>
    <x v="175"/>
    <x v="10"/>
    <s v="Cambridge"/>
    <s v="P001"/>
    <x v="9"/>
    <x v="5"/>
    <n v="5"/>
    <n v="89"/>
    <n v="48"/>
    <n v="0"/>
    <n v="445"/>
    <n v="240"/>
    <n v="205"/>
    <s v="['Bank Transfer' 'Credit Card' 'PayPal' ... 'Credit Card' 'Bank Transfer'_x000a_ 'Apple Pay']"/>
    <x v="1"/>
  </r>
  <r>
    <s v="O04784"/>
    <d v="2024-06-19T00:00:00"/>
    <x v="5"/>
    <x v="0"/>
    <m/>
    <x v="1134"/>
    <x v="516"/>
    <x v="2"/>
    <s v="London"/>
    <s v="P010"/>
    <x v="18"/>
    <x v="1"/>
    <n v="1"/>
    <n v="32"/>
    <n v="14"/>
    <n v="0.05"/>
    <n v="30.4"/>
    <n v="14"/>
    <n v="16.399999999999999"/>
    <s v="['Bank Transfer' 'Credit Card' 'PayPal' ... 'Credit Card' 'Bank Transfer'_x000a_ 'Apple Pay']"/>
    <x v="1"/>
  </r>
  <r>
    <s v="O04879"/>
    <d v="2024-06-19T00:00:00"/>
    <x v="5"/>
    <x v="0"/>
    <m/>
    <x v="1240"/>
    <x v="248"/>
    <x v="2"/>
    <s v="London"/>
    <s v="P023"/>
    <x v="2"/>
    <x v="2"/>
    <n v="1"/>
    <n v="42"/>
    <n v="20"/>
    <n v="0.1"/>
    <n v="37.799999999999997"/>
    <n v="20"/>
    <n v="17.8"/>
    <s v="['Bank Transfer' 'Credit Card' 'PayPal' ... 'Credit Card' 'Bank Transfer'_x000a_ 'Apple Pay']"/>
    <x v="0"/>
  </r>
  <r>
    <s v="O04956"/>
    <d v="2024-06-19T00:00:00"/>
    <x v="5"/>
    <x v="0"/>
    <m/>
    <x v="47"/>
    <x v="44"/>
    <x v="7"/>
    <s v="Edinburgh"/>
    <s v="P012"/>
    <x v="14"/>
    <x v="1"/>
    <n v="2"/>
    <n v="85"/>
    <n v="44"/>
    <n v="0.05"/>
    <n v="161.5"/>
    <n v="88"/>
    <n v="73.5"/>
    <s v="['Bank Transfer' 'Credit Card' 'PayPal' ... 'Credit Card' 'Bank Transfer'_x000a_ 'Apple Pay']"/>
    <x v="1"/>
  </r>
  <r>
    <s v="O05625"/>
    <d v="2024-06-19T00:00:00"/>
    <x v="5"/>
    <x v="0"/>
    <m/>
    <x v="1241"/>
    <x v="532"/>
    <x v="0"/>
    <s v="Derby"/>
    <s v="P009"/>
    <x v="1"/>
    <x v="1"/>
    <n v="1"/>
    <n v="95"/>
    <n v="54"/>
    <n v="0.2"/>
    <n v="76"/>
    <n v="54"/>
    <n v="22"/>
    <s v="['Bank Transfer' 'Credit Card' 'PayPal' ... 'Credit Card' 'Bank Transfer'_x000a_ 'Apple Pay']"/>
    <x v="0"/>
  </r>
  <r>
    <s v="O06038"/>
    <d v="2024-06-19T00:00:00"/>
    <x v="5"/>
    <x v="0"/>
    <m/>
    <x v="1242"/>
    <x v="283"/>
    <x v="2"/>
    <s v="London"/>
    <s v="P020"/>
    <x v="23"/>
    <x v="4"/>
    <n v="1"/>
    <n v="72"/>
    <n v="34"/>
    <n v="0"/>
    <n v="72"/>
    <n v="34"/>
    <n v="38"/>
    <s v="['Bank Transfer' 'Credit Card' 'PayPal' ... 'Credit Card' 'Bank Transfer'_x000a_ 'Apple Pay']"/>
    <x v="0"/>
  </r>
  <r>
    <s v="O06059"/>
    <d v="2024-06-19T00:00:00"/>
    <x v="5"/>
    <x v="0"/>
    <m/>
    <x v="27"/>
    <x v="26"/>
    <x v="4"/>
    <s v="York"/>
    <s v="P018"/>
    <x v="5"/>
    <x v="4"/>
    <n v="2"/>
    <n v="45"/>
    <n v="19"/>
    <n v="0.1"/>
    <n v="81"/>
    <n v="38"/>
    <n v="43"/>
    <s v="['Bank Transfer' 'Credit Card' 'PayPal' ... 'Credit Card' 'Bank Transfer'_x000a_ 'Apple Pay']"/>
    <x v="1"/>
  </r>
  <r>
    <s v="O06215"/>
    <d v="2024-06-19T00:00:00"/>
    <x v="5"/>
    <x v="0"/>
    <m/>
    <x v="3"/>
    <x v="3"/>
    <x v="3"/>
    <s v="Guildford"/>
    <s v="P023"/>
    <x v="2"/>
    <x v="2"/>
    <n v="2"/>
    <n v="42"/>
    <n v="20"/>
    <n v="0.05"/>
    <n v="79.8"/>
    <n v="40"/>
    <n v="39.799999999999997"/>
    <s v="['Bank Transfer' 'Credit Card' 'PayPal' ... 'Credit Card' 'Bank Transfer'_x000a_ 'Apple Pay']"/>
    <x v="1"/>
  </r>
  <r>
    <s v="O06230"/>
    <d v="2024-06-19T00:00:00"/>
    <x v="5"/>
    <x v="0"/>
    <m/>
    <x v="1243"/>
    <x v="366"/>
    <x v="4"/>
    <s v="York"/>
    <s v="P002"/>
    <x v="15"/>
    <x v="5"/>
    <n v="1"/>
    <n v="149"/>
    <n v="91"/>
    <n v="0"/>
    <n v="149"/>
    <n v="91"/>
    <n v="58"/>
    <s v="['Bank Transfer' 'Credit Card' 'PayPal' ... 'Credit Card' 'Bank Transfer'_x000a_ 'Apple Pay']"/>
    <x v="0"/>
  </r>
  <r>
    <s v="O06941"/>
    <d v="2024-06-19T00:00:00"/>
    <x v="5"/>
    <x v="0"/>
    <m/>
    <x v="237"/>
    <x v="107"/>
    <x v="4"/>
    <s v="York"/>
    <s v="P018"/>
    <x v="5"/>
    <x v="4"/>
    <n v="5"/>
    <n v="45"/>
    <n v="19"/>
    <n v="0.1"/>
    <n v="202.5"/>
    <n v="95"/>
    <n v="107.5"/>
    <s v="['Bank Transfer' 'Credit Card' 'PayPal' ... 'Credit Card' 'Bank Transfer'_x000a_ 'Apple Pay']"/>
    <x v="1"/>
  </r>
  <r>
    <s v="O08362"/>
    <d v="2024-06-19T00:00:00"/>
    <x v="5"/>
    <x v="0"/>
    <m/>
    <x v="423"/>
    <x v="304"/>
    <x v="3"/>
    <s v="Brighton"/>
    <s v="P006"/>
    <x v="16"/>
    <x v="3"/>
    <n v="2"/>
    <n v="99"/>
    <n v="58"/>
    <n v="0.05"/>
    <n v="188.1"/>
    <n v="116"/>
    <n v="72.099999999999994"/>
    <s v="['Bank Transfer' 'Credit Card' 'PayPal' ... 'Credit Card' 'Bank Transfer'_x000a_ 'Apple Pay']"/>
    <x v="1"/>
  </r>
  <r>
    <s v="O09964"/>
    <d v="2024-06-19T00:00:00"/>
    <x v="5"/>
    <x v="0"/>
    <m/>
    <x v="715"/>
    <x v="416"/>
    <x v="2"/>
    <s v="London"/>
    <s v="P001"/>
    <x v="9"/>
    <x v="5"/>
    <n v="2"/>
    <n v="89"/>
    <n v="48"/>
    <n v="0"/>
    <n v="178"/>
    <n v="96"/>
    <n v="82"/>
    <s v="['Bank Transfer' 'Credit Card' 'PayPal' ... 'Credit Card' 'Bank Transfer'_x000a_ 'Apple Pay']"/>
    <x v="1"/>
  </r>
  <r>
    <s v="O01626"/>
    <d v="2024-06-20T00:00:00"/>
    <x v="5"/>
    <x v="0"/>
    <m/>
    <x v="545"/>
    <x v="353"/>
    <x v="6"/>
    <s v="Bristol"/>
    <s v="P006"/>
    <x v="16"/>
    <x v="3"/>
    <n v="2"/>
    <n v="99"/>
    <n v="58"/>
    <n v="0.15"/>
    <n v="168.3"/>
    <n v="116"/>
    <n v="52.3"/>
    <s v="['Bank Transfer' 'Credit Card' 'PayPal' ... 'Credit Card' 'Bank Transfer'_x000a_ 'Apple Pay']"/>
    <x v="1"/>
  </r>
  <r>
    <s v="O04459"/>
    <d v="2024-06-20T00:00:00"/>
    <x v="5"/>
    <x v="0"/>
    <m/>
    <x v="997"/>
    <x v="230"/>
    <x v="2"/>
    <s v="London"/>
    <s v="P013"/>
    <x v="0"/>
    <x v="0"/>
    <n v="1"/>
    <n v="120"/>
    <n v="63"/>
    <n v="0"/>
    <n v="120"/>
    <n v="63"/>
    <n v="57"/>
    <s v="['Bank Transfer' 'Credit Card' 'PayPal' ... 'Credit Card' 'Bank Transfer'_x000a_ 'Apple Pay']"/>
    <x v="1"/>
  </r>
  <r>
    <s v="O07905"/>
    <d v="2024-06-20T00:00:00"/>
    <x v="5"/>
    <x v="0"/>
    <m/>
    <x v="1200"/>
    <x v="495"/>
    <x v="5"/>
    <s v="Newry"/>
    <s v="P010"/>
    <x v="18"/>
    <x v="1"/>
    <n v="2"/>
    <n v="32"/>
    <n v="14"/>
    <n v="0.1"/>
    <n v="57.6"/>
    <n v="28"/>
    <n v="29.6"/>
    <s v="['Bank Transfer' 'Credit Card' 'PayPal' ... 'Credit Card' 'Bank Transfer'_x000a_ 'Apple Pay']"/>
    <x v="1"/>
  </r>
  <r>
    <s v="O07916"/>
    <d v="2024-06-20T00:00:00"/>
    <x v="5"/>
    <x v="0"/>
    <m/>
    <x v="1090"/>
    <x v="329"/>
    <x v="8"/>
    <s v="Durham"/>
    <s v="P008"/>
    <x v="13"/>
    <x v="3"/>
    <n v="2"/>
    <n v="249"/>
    <n v="168"/>
    <n v="0.05"/>
    <n v="473.1"/>
    <n v="336"/>
    <n v="137.1"/>
    <s v="['Bank Transfer' 'Credit Card' 'PayPal' ... 'Credit Card' 'Bank Transfer'_x000a_ 'Apple Pay']"/>
    <x v="1"/>
  </r>
  <r>
    <s v="O09134"/>
    <d v="2024-06-20T00:00:00"/>
    <x v="5"/>
    <x v="0"/>
    <m/>
    <x v="1244"/>
    <x v="124"/>
    <x v="2"/>
    <s v="London"/>
    <s v="P008"/>
    <x v="13"/>
    <x v="3"/>
    <n v="3"/>
    <n v="249"/>
    <n v="168"/>
    <n v="0"/>
    <n v="747"/>
    <n v="504"/>
    <n v="243"/>
    <s v="['Bank Transfer' 'Credit Card' 'PayPal' ... 'Credit Card' 'Bank Transfer'_x000a_ 'Apple Pay']"/>
    <x v="0"/>
  </r>
  <r>
    <s v="O09219"/>
    <d v="2024-06-20T00:00:00"/>
    <x v="5"/>
    <x v="0"/>
    <m/>
    <x v="1245"/>
    <x v="469"/>
    <x v="4"/>
    <s v="Leeds"/>
    <s v="P014"/>
    <x v="17"/>
    <x v="0"/>
    <n v="1"/>
    <n v="25"/>
    <n v="11"/>
    <n v="0.15"/>
    <n v="21.25"/>
    <n v="11"/>
    <n v="10.25"/>
    <s v="['Bank Transfer' 'Credit Card' 'PayPal' ... 'Credit Card' 'Bank Transfer'_x000a_ 'Apple Pay']"/>
    <x v="0"/>
  </r>
  <r>
    <s v="O09621"/>
    <d v="2024-06-20T00:00:00"/>
    <x v="5"/>
    <x v="0"/>
    <m/>
    <x v="1246"/>
    <x v="117"/>
    <x v="9"/>
    <s v="Coventry"/>
    <s v="P009"/>
    <x v="1"/>
    <x v="1"/>
    <n v="2"/>
    <n v="95"/>
    <n v="54"/>
    <n v="0.15"/>
    <n v="161.5"/>
    <n v="108"/>
    <n v="53.5"/>
    <s v="['Bank Transfer' 'Credit Card' 'PayPal' ... 'Credit Card' 'Bank Transfer'_x000a_ 'Apple Pay']"/>
    <x v="0"/>
  </r>
  <r>
    <s v="O00186"/>
    <d v="2024-06-21T00:00:00"/>
    <x v="5"/>
    <x v="0"/>
    <m/>
    <x v="829"/>
    <x v="451"/>
    <x v="3"/>
    <s v="Oxford"/>
    <s v="P014"/>
    <x v="17"/>
    <x v="0"/>
    <n v="4"/>
    <n v="25"/>
    <n v="11"/>
    <n v="0.05"/>
    <n v="95"/>
    <n v="44"/>
    <n v="51"/>
    <s v="['Bank Transfer' 'Credit Card' 'PayPal' ... 'Credit Card' 'Bank Transfer'_x000a_ 'Apple Pay']"/>
    <x v="1"/>
  </r>
  <r>
    <s v="O00649"/>
    <d v="2024-06-21T00:00:00"/>
    <x v="5"/>
    <x v="0"/>
    <m/>
    <x v="101"/>
    <x v="94"/>
    <x v="10"/>
    <s v="Norwich"/>
    <s v="P001"/>
    <x v="9"/>
    <x v="5"/>
    <n v="2"/>
    <n v="89"/>
    <n v="48"/>
    <n v="0"/>
    <n v="178"/>
    <n v="96"/>
    <n v="82"/>
    <s v="['Bank Transfer' 'Credit Card' 'PayPal' ... 'Credit Card' 'Bank Transfer'_x000a_ 'Apple Pay']"/>
    <x v="1"/>
  </r>
  <r>
    <s v="O00953"/>
    <d v="2024-06-21T00:00:00"/>
    <x v="5"/>
    <x v="0"/>
    <m/>
    <x v="849"/>
    <x v="460"/>
    <x v="4"/>
    <s v="York"/>
    <s v="P005"/>
    <x v="3"/>
    <x v="3"/>
    <n v="1"/>
    <n v="119"/>
    <n v="72"/>
    <n v="0"/>
    <n v="119"/>
    <n v="72"/>
    <n v="47"/>
    <s v="['Bank Transfer' 'Credit Card' 'PayPal' ... 'Credit Card' 'Bank Transfer'_x000a_ 'Apple Pay']"/>
    <x v="1"/>
  </r>
  <r>
    <s v="O01018"/>
    <d v="2024-06-21T00:00:00"/>
    <x v="5"/>
    <x v="0"/>
    <m/>
    <x v="469"/>
    <x v="325"/>
    <x v="4"/>
    <s v="Leeds"/>
    <s v="P020"/>
    <x v="23"/>
    <x v="4"/>
    <n v="1"/>
    <n v="72"/>
    <n v="34"/>
    <n v="0.15"/>
    <n v="61.2"/>
    <n v="34"/>
    <n v="27.2"/>
    <s v="['Bank Transfer' 'Credit Card' 'PayPal' ... 'Credit Card' 'Bank Transfer'_x000a_ 'Apple Pay']"/>
    <x v="1"/>
  </r>
  <r>
    <s v="O01420"/>
    <d v="2024-06-21T00:00:00"/>
    <x v="5"/>
    <x v="0"/>
    <m/>
    <x v="1247"/>
    <x v="533"/>
    <x v="2"/>
    <s v="London"/>
    <s v="P009"/>
    <x v="1"/>
    <x v="1"/>
    <n v="1"/>
    <n v="95"/>
    <n v="54"/>
    <n v="0.15"/>
    <n v="80.75"/>
    <n v="54"/>
    <n v="26.75"/>
    <s v="['Bank Transfer' 'Credit Card' 'PayPal' ... 'Credit Card' 'Bank Transfer'_x000a_ 'Apple Pay']"/>
    <x v="0"/>
  </r>
  <r>
    <s v="O02240"/>
    <d v="2024-06-21T00:00:00"/>
    <x v="5"/>
    <x v="0"/>
    <m/>
    <x v="1248"/>
    <x v="510"/>
    <x v="7"/>
    <s v="Aberdeen"/>
    <s v="P012"/>
    <x v="14"/>
    <x v="1"/>
    <n v="3"/>
    <n v="85"/>
    <n v="44"/>
    <n v="0.1"/>
    <n v="229.5"/>
    <n v="132"/>
    <n v="97.5"/>
    <s v="['Bank Transfer' 'Credit Card' 'PayPal' ... 'Credit Card' 'Bank Transfer'_x000a_ 'Apple Pay']"/>
    <x v="0"/>
  </r>
  <r>
    <s v="O04887"/>
    <d v="2024-06-21T00:00:00"/>
    <x v="5"/>
    <x v="0"/>
    <m/>
    <x v="1249"/>
    <x v="505"/>
    <x v="5"/>
    <s v="Newry"/>
    <s v="P021"/>
    <x v="21"/>
    <x v="2"/>
    <n v="4"/>
    <n v="28"/>
    <n v="13"/>
    <n v="0.05"/>
    <n v="106.4"/>
    <n v="52"/>
    <n v="54.4"/>
    <s v="['Bank Transfer' 'Credit Card' 'PayPal' ... 'Credit Card' 'Bank Transfer'_x000a_ 'Apple Pay']"/>
    <x v="0"/>
  </r>
  <r>
    <s v="O05668"/>
    <d v="2024-06-21T00:00:00"/>
    <x v="5"/>
    <x v="0"/>
    <m/>
    <x v="521"/>
    <x v="101"/>
    <x v="4"/>
    <s v="Hull"/>
    <s v="P022"/>
    <x v="8"/>
    <x v="2"/>
    <n v="3"/>
    <n v="35"/>
    <n v="16"/>
    <n v="0.1"/>
    <n v="94.5"/>
    <n v="48"/>
    <n v="46.5"/>
    <s v="['Bank Transfer' 'Credit Card' 'PayPal' ... 'Credit Card' 'Bank Transfer'_x000a_ 'Apple Pay']"/>
    <x v="1"/>
  </r>
  <r>
    <s v="O07151"/>
    <d v="2024-06-21T00:00:00"/>
    <x v="5"/>
    <x v="0"/>
    <m/>
    <x v="1250"/>
    <x v="86"/>
    <x v="1"/>
    <s v="Liverpool"/>
    <s v="P001"/>
    <x v="9"/>
    <x v="5"/>
    <n v="1"/>
    <n v="89"/>
    <n v="48"/>
    <n v="0.05"/>
    <n v="84.55"/>
    <n v="48"/>
    <n v="36.549999999999997"/>
    <s v="['Bank Transfer' 'Credit Card' 'PayPal' ... 'Credit Card' 'Bank Transfer'_x000a_ 'Apple Pay']"/>
    <x v="0"/>
  </r>
  <r>
    <s v="O07832"/>
    <d v="2024-06-21T00:00:00"/>
    <x v="5"/>
    <x v="0"/>
    <m/>
    <x v="691"/>
    <x v="405"/>
    <x v="7"/>
    <s v="Glasgow"/>
    <s v="P016"/>
    <x v="4"/>
    <x v="0"/>
    <n v="2"/>
    <n v="78"/>
    <n v="39"/>
    <n v="0.15"/>
    <n v="132.6"/>
    <n v="78"/>
    <n v="54.6"/>
    <s v="['Bank Transfer' 'Credit Card' 'PayPal' ... 'Credit Card' 'Bank Transfer'_x000a_ 'Apple Pay']"/>
    <x v="1"/>
  </r>
  <r>
    <s v="O00453"/>
    <d v="2024-06-22T00:00:00"/>
    <x v="5"/>
    <x v="0"/>
    <m/>
    <x v="1251"/>
    <x v="322"/>
    <x v="5"/>
    <s v="Derry"/>
    <s v="P012"/>
    <x v="14"/>
    <x v="1"/>
    <n v="3"/>
    <n v="85"/>
    <n v="44"/>
    <n v="0"/>
    <n v="255"/>
    <n v="132"/>
    <n v="123"/>
    <s v="['Bank Transfer' 'Credit Card' 'PayPal' ... 'Credit Card' 'Bank Transfer'_x000a_ 'Apple Pay']"/>
    <x v="0"/>
  </r>
  <r>
    <s v="O00657"/>
    <d v="2024-06-22T00:00:00"/>
    <x v="5"/>
    <x v="0"/>
    <m/>
    <x v="1061"/>
    <x v="402"/>
    <x v="2"/>
    <s v="London"/>
    <s v="P020"/>
    <x v="23"/>
    <x v="4"/>
    <n v="1"/>
    <n v="72"/>
    <n v="34"/>
    <n v="0.05"/>
    <n v="68.400000000000006"/>
    <n v="34"/>
    <n v="34.4"/>
    <s v="['Bank Transfer' 'Credit Card' 'PayPal' ... 'Credit Card' 'Bank Transfer'_x000a_ 'Apple Pay']"/>
    <x v="1"/>
  </r>
  <r>
    <s v="O00716"/>
    <d v="2024-06-22T00:00:00"/>
    <x v="5"/>
    <x v="0"/>
    <m/>
    <x v="1252"/>
    <x v="363"/>
    <x v="7"/>
    <s v="Glasgow"/>
    <s v="P013"/>
    <x v="0"/>
    <x v="0"/>
    <n v="5"/>
    <n v="120"/>
    <n v="63"/>
    <n v="0.05"/>
    <n v="570"/>
    <n v="315"/>
    <n v="255"/>
    <s v="['Bank Transfer' 'Credit Card' 'PayPal' ... 'Credit Card' 'Bank Transfer'_x000a_ 'Apple Pay']"/>
    <x v="0"/>
  </r>
  <r>
    <s v="O00888"/>
    <d v="2024-06-22T00:00:00"/>
    <x v="5"/>
    <x v="0"/>
    <m/>
    <x v="271"/>
    <x v="43"/>
    <x v="2"/>
    <s v="London"/>
    <s v="P011"/>
    <x v="6"/>
    <x v="1"/>
    <n v="1"/>
    <n v="79"/>
    <n v="42"/>
    <n v="0.1"/>
    <n v="71.099999999999994"/>
    <n v="42"/>
    <n v="29.1"/>
    <s v="['Bank Transfer' 'Credit Card' 'PayPal' ... 'Credit Card' 'Bank Transfer'_x000a_ 'Apple Pay']"/>
    <x v="1"/>
  </r>
  <r>
    <s v="O02090"/>
    <d v="2024-06-22T00:00:00"/>
    <x v="5"/>
    <x v="0"/>
    <m/>
    <x v="1253"/>
    <x v="534"/>
    <x v="3"/>
    <s v="Reading"/>
    <s v="P019"/>
    <x v="20"/>
    <x v="4"/>
    <n v="1"/>
    <n v="85"/>
    <n v="41"/>
    <n v="0"/>
    <n v="85"/>
    <n v="41"/>
    <n v="44"/>
    <s v="['Bank Transfer' 'Credit Card' 'PayPal' ... 'Credit Card' 'Bank Transfer'_x000a_ 'Apple Pay']"/>
    <x v="0"/>
  </r>
  <r>
    <s v="O04594"/>
    <d v="2024-06-22T00:00:00"/>
    <x v="5"/>
    <x v="0"/>
    <m/>
    <x v="48"/>
    <x v="45"/>
    <x v="2"/>
    <s v="London"/>
    <s v="P024"/>
    <x v="11"/>
    <x v="2"/>
    <n v="5"/>
    <n v="24"/>
    <n v="10"/>
    <n v="0.1"/>
    <n v="108"/>
    <n v="50"/>
    <n v="58"/>
    <s v="['Bank Transfer' 'Credit Card' 'PayPal' ... 'Credit Card' 'Bank Transfer'_x000a_ 'Apple Pay']"/>
    <x v="1"/>
  </r>
  <r>
    <s v="O04625"/>
    <d v="2024-06-22T00:00:00"/>
    <x v="5"/>
    <x v="0"/>
    <m/>
    <x v="247"/>
    <x v="203"/>
    <x v="11"/>
    <s v="Newport"/>
    <s v="P007"/>
    <x v="7"/>
    <x v="3"/>
    <n v="1"/>
    <n v="129"/>
    <n v="78"/>
    <n v="0.05"/>
    <n v="122.55"/>
    <n v="78"/>
    <n v="44.55"/>
    <s v="['Bank Transfer' 'Credit Card' 'PayPal' ... 'Credit Card' 'Bank Transfer'_x000a_ 'Apple Pay']"/>
    <x v="1"/>
  </r>
  <r>
    <s v="O04647"/>
    <d v="2024-06-22T00:00:00"/>
    <x v="5"/>
    <x v="0"/>
    <m/>
    <x v="261"/>
    <x v="213"/>
    <x v="9"/>
    <s v="Coventry"/>
    <s v="P015"/>
    <x v="12"/>
    <x v="0"/>
    <n v="2"/>
    <n v="65"/>
    <n v="32"/>
    <n v="0.1"/>
    <n v="117"/>
    <n v="64"/>
    <n v="53"/>
    <s v="['Bank Transfer' 'Credit Card' 'PayPal' ... 'Credit Card' 'Bank Transfer'_x000a_ 'Apple Pay']"/>
    <x v="1"/>
  </r>
  <r>
    <s v="O05566"/>
    <d v="2024-06-22T00:00:00"/>
    <x v="5"/>
    <x v="0"/>
    <m/>
    <x v="1208"/>
    <x v="478"/>
    <x v="3"/>
    <s v="Oxford"/>
    <s v="P024"/>
    <x v="11"/>
    <x v="2"/>
    <n v="2"/>
    <n v="24"/>
    <n v="10"/>
    <n v="0.1"/>
    <n v="43.2"/>
    <n v="20"/>
    <n v="23.2"/>
    <s v="['Bank Transfer' 'Credit Card' 'PayPal' ... 'Credit Card' 'Bank Transfer'_x000a_ 'Apple Pay']"/>
    <x v="1"/>
  </r>
  <r>
    <s v="O05908"/>
    <d v="2024-06-22T00:00:00"/>
    <x v="5"/>
    <x v="0"/>
    <m/>
    <x v="550"/>
    <x v="245"/>
    <x v="9"/>
    <s v="Coventry"/>
    <s v="P021"/>
    <x v="21"/>
    <x v="2"/>
    <n v="3"/>
    <n v="28"/>
    <n v="13"/>
    <n v="0.1"/>
    <n v="75.599999999999994"/>
    <n v="39"/>
    <n v="36.6"/>
    <s v="['Bank Transfer' 'Credit Card' 'PayPal' ... 'Credit Card' 'Bank Transfer'_x000a_ 'Apple Pay']"/>
    <x v="1"/>
  </r>
  <r>
    <s v="O06023"/>
    <d v="2024-06-22T00:00:00"/>
    <x v="5"/>
    <x v="0"/>
    <m/>
    <x v="132"/>
    <x v="122"/>
    <x v="6"/>
    <s v="Exeter"/>
    <s v="P023"/>
    <x v="2"/>
    <x v="2"/>
    <n v="2"/>
    <n v="42"/>
    <n v="20"/>
    <n v="0"/>
    <n v="84"/>
    <n v="40"/>
    <n v="44"/>
    <s v="['Bank Transfer' 'Credit Card' 'PayPal' ... 'Credit Card' 'Bank Transfer'_x000a_ 'Apple Pay']"/>
    <x v="1"/>
  </r>
  <r>
    <s v="O06615"/>
    <d v="2024-06-22T00:00:00"/>
    <x v="5"/>
    <x v="0"/>
    <m/>
    <x v="95"/>
    <x v="88"/>
    <x v="7"/>
    <s v="Glasgow"/>
    <s v="P010"/>
    <x v="18"/>
    <x v="1"/>
    <n v="2"/>
    <n v="32"/>
    <n v="14"/>
    <n v="0"/>
    <n v="64"/>
    <n v="28"/>
    <n v="36"/>
    <s v="['Bank Transfer' 'Credit Card' 'PayPal' ... 'Credit Card' 'Bank Transfer'_x000a_ 'Apple Pay']"/>
    <x v="1"/>
  </r>
  <r>
    <s v="O08209"/>
    <d v="2024-06-22T00:00:00"/>
    <x v="5"/>
    <x v="0"/>
    <m/>
    <x v="1031"/>
    <x v="386"/>
    <x v="6"/>
    <s v="Bath"/>
    <s v="P003"/>
    <x v="19"/>
    <x v="5"/>
    <n v="3"/>
    <n v="69"/>
    <n v="37"/>
    <n v="0"/>
    <n v="207"/>
    <n v="111"/>
    <n v="96"/>
    <s v="['Bank Transfer' 'Credit Card' 'PayPal' ... 'Credit Card' 'Bank Transfer'_x000a_ 'Apple Pay']"/>
    <x v="1"/>
  </r>
  <r>
    <s v="O09112"/>
    <d v="2024-06-22T00:00:00"/>
    <x v="5"/>
    <x v="0"/>
    <m/>
    <x v="1254"/>
    <x v="178"/>
    <x v="4"/>
    <s v="York"/>
    <s v="P001"/>
    <x v="9"/>
    <x v="5"/>
    <n v="2"/>
    <n v="89"/>
    <n v="48"/>
    <n v="0.1"/>
    <n v="160.19999999999999"/>
    <n v="96"/>
    <n v="64.2"/>
    <s v="['Bank Transfer' 'Credit Card' 'PayPal' ... 'Credit Card' 'Bank Transfer'_x000a_ 'Apple Pay']"/>
    <x v="0"/>
  </r>
  <r>
    <s v="O00643"/>
    <d v="2024-06-23T00:00:00"/>
    <x v="5"/>
    <x v="0"/>
    <m/>
    <x v="687"/>
    <x v="334"/>
    <x v="7"/>
    <s v="Glasgow"/>
    <s v="P007"/>
    <x v="7"/>
    <x v="3"/>
    <n v="4"/>
    <n v="129"/>
    <n v="78"/>
    <n v="0.15"/>
    <n v="438.6"/>
    <n v="312"/>
    <n v="126.6"/>
    <s v="['Bank Transfer' 'Credit Card' 'PayPal' ... 'Credit Card' 'Bank Transfer'_x000a_ 'Apple Pay']"/>
    <x v="1"/>
  </r>
  <r>
    <s v="O02251"/>
    <d v="2024-06-23T00:00:00"/>
    <x v="5"/>
    <x v="0"/>
    <m/>
    <x v="1201"/>
    <x v="437"/>
    <x v="11"/>
    <s v="Wrexham"/>
    <s v="P016"/>
    <x v="4"/>
    <x v="0"/>
    <n v="3"/>
    <n v="78"/>
    <n v="39"/>
    <n v="0"/>
    <n v="234"/>
    <n v="117"/>
    <n v="117"/>
    <s v="['Bank Transfer' 'Credit Card' 'PayPal' ... 'Credit Card' 'Bank Transfer'_x000a_ 'Apple Pay']"/>
    <x v="1"/>
  </r>
  <r>
    <s v="O03732"/>
    <d v="2024-06-23T00:00:00"/>
    <x v="5"/>
    <x v="0"/>
    <m/>
    <x v="476"/>
    <x v="328"/>
    <x v="10"/>
    <s v="Cambridge"/>
    <s v="P002"/>
    <x v="15"/>
    <x v="5"/>
    <n v="1"/>
    <n v="149"/>
    <n v="91"/>
    <n v="0"/>
    <n v="149"/>
    <n v="91"/>
    <n v="58"/>
    <s v="['Bank Transfer' 'Credit Card' 'PayPal' ... 'Credit Card' 'Bank Transfer'_x000a_ 'Apple Pay']"/>
    <x v="1"/>
  </r>
  <r>
    <s v="O04014"/>
    <d v="2024-06-23T00:00:00"/>
    <x v="5"/>
    <x v="0"/>
    <m/>
    <x v="1157"/>
    <x v="209"/>
    <x v="6"/>
    <s v="Bath"/>
    <s v="P009"/>
    <x v="1"/>
    <x v="1"/>
    <n v="2"/>
    <n v="95"/>
    <n v="54"/>
    <n v="0.1"/>
    <n v="171"/>
    <n v="108"/>
    <n v="63"/>
    <s v="['Bank Transfer' 'Credit Card' 'PayPal' ... 'Credit Card' 'Bank Transfer'_x000a_ 'Apple Pay']"/>
    <x v="1"/>
  </r>
  <r>
    <s v="O04104"/>
    <d v="2024-06-23T00:00:00"/>
    <x v="5"/>
    <x v="0"/>
    <m/>
    <x v="1255"/>
    <x v="239"/>
    <x v="2"/>
    <s v="London"/>
    <s v="P018"/>
    <x v="5"/>
    <x v="4"/>
    <n v="5"/>
    <n v="45"/>
    <n v="19"/>
    <n v="0"/>
    <n v="225"/>
    <n v="95"/>
    <n v="130"/>
    <s v="['Bank Transfer' 'Credit Card' 'PayPal' ... 'Credit Card' 'Bank Transfer'_x000a_ 'Apple Pay']"/>
    <x v="0"/>
  </r>
  <r>
    <s v="O05118"/>
    <d v="2024-06-23T00:00:00"/>
    <x v="5"/>
    <x v="0"/>
    <m/>
    <x v="154"/>
    <x v="138"/>
    <x v="2"/>
    <s v="London"/>
    <s v="P003"/>
    <x v="19"/>
    <x v="5"/>
    <n v="3"/>
    <n v="69"/>
    <n v="37"/>
    <n v="0.15"/>
    <n v="175.95"/>
    <n v="111"/>
    <n v="64.95"/>
    <s v="['Bank Transfer' 'Credit Card' 'PayPal' ... 'Credit Card' 'Bank Transfer'_x000a_ 'Apple Pay']"/>
    <x v="1"/>
  </r>
  <r>
    <s v="O06115"/>
    <d v="2024-06-23T00:00:00"/>
    <x v="5"/>
    <x v="0"/>
    <m/>
    <x v="524"/>
    <x v="253"/>
    <x v="0"/>
    <s v="Lincoln"/>
    <s v="P012"/>
    <x v="14"/>
    <x v="1"/>
    <n v="2"/>
    <n v="85"/>
    <n v="44"/>
    <n v="0"/>
    <n v="170"/>
    <n v="88"/>
    <n v="82"/>
    <s v="['Bank Transfer' 'Credit Card' 'PayPal' ... 'Credit Card' 'Bank Transfer'_x000a_ 'Apple Pay']"/>
    <x v="1"/>
  </r>
  <r>
    <s v="O06423"/>
    <d v="2024-06-23T00:00:00"/>
    <x v="5"/>
    <x v="0"/>
    <m/>
    <x v="1005"/>
    <x v="202"/>
    <x v="7"/>
    <s v="Edinburgh"/>
    <s v="P004"/>
    <x v="22"/>
    <x v="5"/>
    <n v="3"/>
    <n v="55"/>
    <n v="27"/>
    <n v="0.15"/>
    <n v="140.25"/>
    <n v="81"/>
    <n v="59.25"/>
    <s v="['Bank Transfer' 'Credit Card' 'PayPal' ... 'Credit Card' 'Bank Transfer'_x000a_ 'Apple Pay']"/>
    <x v="1"/>
  </r>
  <r>
    <s v="O07300"/>
    <d v="2024-06-23T00:00:00"/>
    <x v="5"/>
    <x v="0"/>
    <m/>
    <x v="1256"/>
    <x v="74"/>
    <x v="9"/>
    <s v="Worcester"/>
    <s v="P020"/>
    <x v="23"/>
    <x v="4"/>
    <n v="1"/>
    <n v="72"/>
    <n v="34"/>
    <n v="0"/>
    <n v="72"/>
    <n v="34"/>
    <n v="38"/>
    <s v="['Bank Transfer' 'Credit Card' 'PayPal' ... 'Credit Card' 'Bank Transfer'_x000a_ 'Apple Pay']"/>
    <x v="0"/>
  </r>
  <r>
    <s v="O07348"/>
    <d v="2024-06-23T00:00:00"/>
    <x v="5"/>
    <x v="0"/>
    <m/>
    <x v="1043"/>
    <x v="30"/>
    <x v="1"/>
    <s v="Preston"/>
    <s v="P005"/>
    <x v="3"/>
    <x v="3"/>
    <n v="1"/>
    <n v="119"/>
    <n v="72"/>
    <n v="0.05"/>
    <n v="113.05"/>
    <n v="72"/>
    <n v="41.05"/>
    <s v="['Bank Transfer' 'Credit Card' 'PayPal' ... 'Credit Card' 'Bank Transfer'_x000a_ 'Apple Pay']"/>
    <x v="1"/>
  </r>
  <r>
    <s v="O08295"/>
    <d v="2024-06-23T00:00:00"/>
    <x v="5"/>
    <x v="0"/>
    <m/>
    <x v="1257"/>
    <x v="67"/>
    <x v="8"/>
    <s v="Durham"/>
    <s v="P009"/>
    <x v="1"/>
    <x v="1"/>
    <n v="1"/>
    <n v="95"/>
    <n v="54"/>
    <n v="0.05"/>
    <n v="90.25"/>
    <n v="54"/>
    <n v="36.25"/>
    <s v="['Bank Transfer' 'Credit Card' 'PayPal' ... 'Credit Card' 'Bank Transfer'_x000a_ 'Apple Pay']"/>
    <x v="0"/>
  </r>
  <r>
    <s v="O08571"/>
    <d v="2024-06-23T00:00:00"/>
    <x v="5"/>
    <x v="0"/>
    <m/>
    <x v="1258"/>
    <x v="228"/>
    <x v="1"/>
    <s v="Manchester"/>
    <s v="P019"/>
    <x v="20"/>
    <x v="4"/>
    <n v="2"/>
    <n v="85"/>
    <n v="41"/>
    <n v="0.1"/>
    <n v="153"/>
    <n v="82"/>
    <n v="71"/>
    <s v="['Bank Transfer' 'Credit Card' 'PayPal' ... 'Credit Card' 'Bank Transfer'_x000a_ 'Apple Pay']"/>
    <x v="0"/>
  </r>
  <r>
    <s v="O08698"/>
    <d v="2024-06-23T00:00:00"/>
    <x v="5"/>
    <x v="0"/>
    <m/>
    <x v="548"/>
    <x v="280"/>
    <x v="2"/>
    <s v="London"/>
    <s v="P004"/>
    <x v="22"/>
    <x v="5"/>
    <n v="1"/>
    <n v="55"/>
    <n v="27"/>
    <n v="0"/>
    <n v="55"/>
    <n v="27"/>
    <n v="28"/>
    <s v="['Bank Transfer' 'Credit Card' 'PayPal' ... 'Credit Card' 'Bank Transfer'_x000a_ 'Apple Pay']"/>
    <x v="1"/>
  </r>
  <r>
    <s v="O09589"/>
    <d v="2024-06-23T00:00:00"/>
    <x v="5"/>
    <x v="0"/>
    <m/>
    <x v="1259"/>
    <x v="392"/>
    <x v="1"/>
    <s v="Preston"/>
    <s v="P022"/>
    <x v="8"/>
    <x v="2"/>
    <n v="3"/>
    <n v="35"/>
    <n v="16"/>
    <n v="0.15"/>
    <n v="89.25"/>
    <n v="48"/>
    <n v="41.25"/>
    <s v="['Bank Transfer' 'Credit Card' 'PayPal' ... 'Credit Card' 'Bank Transfer'_x000a_ 'Apple Pay']"/>
    <x v="0"/>
  </r>
  <r>
    <s v="O09950"/>
    <d v="2024-06-23T00:00:00"/>
    <x v="5"/>
    <x v="0"/>
    <m/>
    <x v="181"/>
    <x v="161"/>
    <x v="7"/>
    <s v="Edinburgh"/>
    <s v="P002"/>
    <x v="15"/>
    <x v="5"/>
    <n v="2"/>
    <n v="149"/>
    <n v="91"/>
    <n v="0.1"/>
    <n v="268.2"/>
    <n v="182"/>
    <n v="86.2"/>
    <s v="['Bank Transfer' 'Credit Card' 'PayPal' ... 'Credit Card' 'Bank Transfer'_x000a_ 'Apple Pay']"/>
    <x v="1"/>
  </r>
  <r>
    <s v="O00214"/>
    <d v="2024-06-24T00:00:00"/>
    <x v="5"/>
    <x v="0"/>
    <m/>
    <x v="404"/>
    <x v="48"/>
    <x v="4"/>
    <s v="Sheffield"/>
    <s v="P004"/>
    <x v="22"/>
    <x v="5"/>
    <n v="2"/>
    <n v="55"/>
    <n v="27"/>
    <n v="0.1"/>
    <n v="99"/>
    <n v="54"/>
    <n v="45"/>
    <s v="['Bank Transfer' 'Credit Card' 'PayPal' ... 'Credit Card' 'Bank Transfer'_x000a_ 'Apple Pay']"/>
    <x v="1"/>
  </r>
  <r>
    <s v="O00634"/>
    <d v="2024-06-24T00:00:00"/>
    <x v="5"/>
    <x v="0"/>
    <m/>
    <x v="50"/>
    <x v="47"/>
    <x v="7"/>
    <s v="Glasgow"/>
    <s v="P004"/>
    <x v="22"/>
    <x v="5"/>
    <n v="3"/>
    <n v="55"/>
    <n v="27"/>
    <n v="0"/>
    <n v="165"/>
    <n v="81"/>
    <n v="84"/>
    <s v="['Bank Transfer' 'Credit Card' 'PayPal' ... 'Credit Card' 'Bank Transfer'_x000a_ 'Apple Pay']"/>
    <x v="1"/>
  </r>
  <r>
    <s v="O01053"/>
    <d v="2024-06-24T00:00:00"/>
    <x v="5"/>
    <x v="0"/>
    <m/>
    <x v="1260"/>
    <x v="523"/>
    <x v="4"/>
    <s v="Leeds"/>
    <s v="P006"/>
    <x v="16"/>
    <x v="3"/>
    <n v="1"/>
    <n v="99"/>
    <n v="58"/>
    <n v="0.2"/>
    <n v="79.2"/>
    <n v="58"/>
    <n v="21.2"/>
    <s v="['Bank Transfer' 'Credit Card' 'PayPal' ... 'Credit Card' 'Bank Transfer'_x000a_ 'Apple Pay']"/>
    <x v="0"/>
  </r>
  <r>
    <s v="O01078"/>
    <d v="2024-06-24T00:00:00"/>
    <x v="5"/>
    <x v="0"/>
    <m/>
    <x v="1261"/>
    <x v="86"/>
    <x v="7"/>
    <s v="Aberdeen"/>
    <s v="P009"/>
    <x v="1"/>
    <x v="1"/>
    <n v="2"/>
    <n v="95"/>
    <n v="54"/>
    <n v="0"/>
    <n v="190"/>
    <n v="108"/>
    <n v="82"/>
    <s v="['Bank Transfer' 'Credit Card' 'PayPal' ... 'Credit Card' 'Bank Transfer'_x000a_ 'Apple Pay']"/>
    <x v="0"/>
  </r>
  <r>
    <s v="O01386"/>
    <d v="2024-06-24T00:00:00"/>
    <x v="5"/>
    <x v="0"/>
    <m/>
    <x v="1149"/>
    <x v="521"/>
    <x v="3"/>
    <s v="Oxford"/>
    <s v="P015"/>
    <x v="12"/>
    <x v="0"/>
    <n v="1"/>
    <n v="65"/>
    <n v="32"/>
    <n v="0.05"/>
    <n v="61.75"/>
    <n v="32"/>
    <n v="29.75"/>
    <s v="['Bank Transfer' 'Credit Card' 'PayPal' ... 'Credit Card' 'Bank Transfer'_x000a_ 'Apple Pay']"/>
    <x v="1"/>
  </r>
  <r>
    <s v="O01819"/>
    <d v="2024-06-24T00:00:00"/>
    <x v="5"/>
    <x v="0"/>
    <m/>
    <x v="209"/>
    <x v="101"/>
    <x v="11"/>
    <s v="Wrexham"/>
    <s v="P017"/>
    <x v="10"/>
    <x v="4"/>
    <n v="4"/>
    <n v="58"/>
    <n v="25"/>
    <n v="0.05"/>
    <n v="220.4"/>
    <n v="100"/>
    <n v="120.4"/>
    <s v="['Bank Transfer' 'Credit Card' 'PayPal' ... 'Credit Card' 'Bank Transfer'_x000a_ 'Apple Pay']"/>
    <x v="1"/>
  </r>
  <r>
    <s v="O02346"/>
    <d v="2024-06-24T00:00:00"/>
    <x v="5"/>
    <x v="0"/>
    <m/>
    <x v="1262"/>
    <x v="535"/>
    <x v="2"/>
    <s v="London"/>
    <s v="P024"/>
    <x v="11"/>
    <x v="2"/>
    <n v="2"/>
    <n v="24"/>
    <n v="10"/>
    <n v="0.1"/>
    <n v="43.2"/>
    <n v="20"/>
    <n v="23.2"/>
    <s v="['Bank Transfer' 'Credit Card' 'PayPal' ... 'Credit Card' 'Bank Transfer'_x000a_ 'Apple Pay']"/>
    <x v="0"/>
  </r>
  <r>
    <s v="O03565"/>
    <d v="2024-06-24T00:00:00"/>
    <x v="5"/>
    <x v="0"/>
    <m/>
    <x v="1263"/>
    <x v="536"/>
    <x v="3"/>
    <s v="Reading"/>
    <s v="P001"/>
    <x v="9"/>
    <x v="5"/>
    <n v="1"/>
    <n v="89"/>
    <n v="48"/>
    <n v="0.1"/>
    <n v="80.099999999999994"/>
    <n v="48"/>
    <n v="32.1"/>
    <s v="['Bank Transfer' 'Credit Card' 'PayPal' ... 'Credit Card' 'Bank Transfer'_x000a_ 'Apple Pay']"/>
    <x v="0"/>
  </r>
  <r>
    <s v="O04300"/>
    <d v="2024-06-24T00:00:00"/>
    <x v="5"/>
    <x v="0"/>
    <m/>
    <x v="309"/>
    <x v="142"/>
    <x v="2"/>
    <s v="London"/>
    <s v="P009"/>
    <x v="1"/>
    <x v="1"/>
    <n v="1"/>
    <n v="95"/>
    <n v="54"/>
    <n v="0.1"/>
    <n v="85.5"/>
    <n v="54"/>
    <n v="31.5"/>
    <s v="['Bank Transfer' 'Credit Card' 'PayPal' ... 'Credit Card' 'Bank Transfer'_x000a_ 'Apple Pay']"/>
    <x v="1"/>
  </r>
  <r>
    <s v="O04937"/>
    <d v="2024-06-24T00:00:00"/>
    <x v="5"/>
    <x v="0"/>
    <m/>
    <x v="1264"/>
    <x v="537"/>
    <x v="1"/>
    <s v="Manchester"/>
    <s v="P010"/>
    <x v="18"/>
    <x v="1"/>
    <n v="1"/>
    <n v="32"/>
    <n v="14"/>
    <n v="0"/>
    <n v="32"/>
    <n v="14"/>
    <n v="18"/>
    <s v="['Bank Transfer' 'Credit Card' 'PayPal' ... 'Credit Card' 'Bank Transfer'_x000a_ 'Apple Pay']"/>
    <x v="0"/>
  </r>
  <r>
    <s v="O05007"/>
    <d v="2024-06-24T00:00:00"/>
    <x v="5"/>
    <x v="0"/>
    <m/>
    <x v="56"/>
    <x v="53"/>
    <x v="2"/>
    <s v="London"/>
    <s v="P014"/>
    <x v="17"/>
    <x v="0"/>
    <n v="1"/>
    <n v="25"/>
    <n v="11"/>
    <n v="0.1"/>
    <n v="22.5"/>
    <n v="11"/>
    <n v="11.5"/>
    <s v="['Bank Transfer' 'Credit Card' 'PayPal' ... 'Credit Card' 'Bank Transfer'_x000a_ 'Apple Pay']"/>
    <x v="1"/>
  </r>
  <r>
    <s v="O05241"/>
    <d v="2024-06-24T00:00:00"/>
    <x v="5"/>
    <x v="0"/>
    <m/>
    <x v="878"/>
    <x v="405"/>
    <x v="2"/>
    <s v="London"/>
    <s v="P005"/>
    <x v="3"/>
    <x v="3"/>
    <n v="2"/>
    <n v="119"/>
    <n v="72"/>
    <n v="0"/>
    <n v="238"/>
    <n v="144"/>
    <n v="94"/>
    <s v="['Bank Transfer' 'Credit Card' 'PayPal' ... 'Credit Card' 'Bank Transfer'_x000a_ 'Apple Pay']"/>
    <x v="1"/>
  </r>
  <r>
    <s v="O05785"/>
    <d v="2024-06-24T00:00:00"/>
    <x v="5"/>
    <x v="0"/>
    <m/>
    <x v="567"/>
    <x v="43"/>
    <x v="2"/>
    <s v="London"/>
    <s v="P016"/>
    <x v="4"/>
    <x v="0"/>
    <n v="1"/>
    <n v="78"/>
    <n v="39"/>
    <n v="0.05"/>
    <n v="74.099999999999994"/>
    <n v="39"/>
    <n v="35.1"/>
    <s v="['Bank Transfer' 'Credit Card' 'PayPal' ... 'Credit Card' 'Bank Transfer'_x000a_ 'Apple Pay']"/>
    <x v="1"/>
  </r>
  <r>
    <s v="O06031"/>
    <d v="2024-06-24T00:00:00"/>
    <x v="5"/>
    <x v="0"/>
    <m/>
    <x v="1212"/>
    <x v="47"/>
    <x v="2"/>
    <s v="London"/>
    <s v="P014"/>
    <x v="17"/>
    <x v="0"/>
    <n v="1"/>
    <n v="25"/>
    <n v="11"/>
    <n v="0.1"/>
    <n v="22.5"/>
    <n v="11"/>
    <n v="11.5"/>
    <s v="['Bank Transfer' 'Credit Card' 'PayPal' ... 'Credit Card' 'Bank Transfer'_x000a_ 'Apple Pay']"/>
    <x v="1"/>
  </r>
  <r>
    <s v="O09257"/>
    <d v="2024-06-24T00:00:00"/>
    <x v="5"/>
    <x v="0"/>
    <m/>
    <x v="1265"/>
    <x v="152"/>
    <x v="7"/>
    <s v="Dundee"/>
    <s v="P009"/>
    <x v="1"/>
    <x v="1"/>
    <n v="2"/>
    <n v="95"/>
    <n v="54"/>
    <n v="0.05"/>
    <n v="180.5"/>
    <n v="108"/>
    <n v="72.5"/>
    <s v="['Bank Transfer' 'Credit Card' 'PayPal' ... 'Credit Card' 'Bank Transfer'_x000a_ 'Apple Pay']"/>
    <x v="0"/>
  </r>
  <r>
    <s v="O09337"/>
    <d v="2024-06-24T00:00:00"/>
    <x v="5"/>
    <x v="0"/>
    <m/>
    <x v="1010"/>
    <x v="497"/>
    <x v="6"/>
    <s v="Bath"/>
    <s v="P001"/>
    <x v="9"/>
    <x v="5"/>
    <n v="2"/>
    <n v="89"/>
    <n v="48"/>
    <n v="0"/>
    <n v="178"/>
    <n v="96"/>
    <n v="82"/>
    <s v="['Bank Transfer' 'Credit Card' 'PayPal' ... 'Credit Card' 'Bank Transfer'_x000a_ 'Apple Pay']"/>
    <x v="1"/>
  </r>
  <r>
    <s v="O01496"/>
    <d v="2024-06-25T00:00:00"/>
    <x v="5"/>
    <x v="0"/>
    <m/>
    <x v="1223"/>
    <x v="435"/>
    <x v="4"/>
    <s v="Hull"/>
    <s v="P008"/>
    <x v="13"/>
    <x v="3"/>
    <n v="1"/>
    <n v="249"/>
    <n v="168"/>
    <n v="0"/>
    <n v="249"/>
    <n v="168"/>
    <n v="81"/>
    <s v="['Bank Transfer' 'Credit Card' 'PayPal' ... 'Credit Card' 'Bank Transfer'_x000a_ 'Apple Pay']"/>
    <x v="1"/>
  </r>
  <r>
    <s v="O02838"/>
    <d v="2024-06-25T00:00:00"/>
    <x v="5"/>
    <x v="0"/>
    <m/>
    <x v="1198"/>
    <x v="243"/>
    <x v="7"/>
    <s v="Edinburgh"/>
    <s v="P002"/>
    <x v="15"/>
    <x v="5"/>
    <n v="5"/>
    <n v="149"/>
    <n v="91"/>
    <n v="0.15"/>
    <n v="633.25"/>
    <n v="455"/>
    <n v="178.25"/>
    <s v="['Bank Transfer' 'Credit Card' 'PayPal' ... 'Credit Card' 'Bank Transfer'_x000a_ 'Apple Pay']"/>
    <x v="1"/>
  </r>
  <r>
    <s v="O03542"/>
    <d v="2024-06-25T00:00:00"/>
    <x v="5"/>
    <x v="0"/>
    <m/>
    <x v="642"/>
    <x v="303"/>
    <x v="2"/>
    <s v="London"/>
    <s v="P003"/>
    <x v="19"/>
    <x v="5"/>
    <n v="4"/>
    <n v="69"/>
    <n v="37"/>
    <n v="0"/>
    <n v="276"/>
    <n v="148"/>
    <n v="128"/>
    <s v="['Bank Transfer' 'Credit Card' 'PayPal' ... 'Credit Card' 'Bank Transfer'_x000a_ 'Apple Pay']"/>
    <x v="1"/>
  </r>
  <r>
    <s v="O03964"/>
    <d v="2024-06-25T00:00:00"/>
    <x v="5"/>
    <x v="0"/>
    <m/>
    <x v="388"/>
    <x v="283"/>
    <x v="0"/>
    <s v="Nottingham"/>
    <s v="P003"/>
    <x v="19"/>
    <x v="5"/>
    <n v="1"/>
    <n v="69"/>
    <n v="37"/>
    <n v="0"/>
    <n v="69"/>
    <n v="37"/>
    <n v="32"/>
    <s v="['Bank Transfer' 'Credit Card' 'PayPal' ... 'Credit Card' 'Bank Transfer'_x000a_ 'Apple Pay']"/>
    <x v="1"/>
  </r>
  <r>
    <s v="O04618"/>
    <d v="2024-06-25T00:00:00"/>
    <x v="5"/>
    <x v="0"/>
    <m/>
    <x v="844"/>
    <x v="458"/>
    <x v="4"/>
    <s v="Leeds"/>
    <s v="P013"/>
    <x v="0"/>
    <x v="0"/>
    <n v="2"/>
    <n v="120"/>
    <n v="63"/>
    <n v="0"/>
    <n v="240"/>
    <n v="126"/>
    <n v="114"/>
    <s v="['Bank Transfer' 'Credit Card' 'PayPal' ... 'Credit Card' 'Bank Transfer'_x000a_ 'Apple Pay']"/>
    <x v="1"/>
  </r>
  <r>
    <s v="O06594"/>
    <d v="2024-06-25T00:00:00"/>
    <x v="5"/>
    <x v="0"/>
    <m/>
    <x v="858"/>
    <x v="195"/>
    <x v="11"/>
    <s v="Newport"/>
    <s v="P022"/>
    <x v="8"/>
    <x v="2"/>
    <n v="4"/>
    <n v="35"/>
    <n v="16"/>
    <n v="0"/>
    <n v="140"/>
    <n v="64"/>
    <n v="76"/>
    <s v="['Bank Transfer' 'Credit Card' 'PayPal' ... 'Credit Card' 'Bank Transfer'_x000a_ 'Apple Pay']"/>
    <x v="1"/>
  </r>
  <r>
    <s v="O07620"/>
    <d v="2024-06-25T00:00:00"/>
    <x v="5"/>
    <x v="0"/>
    <m/>
    <x v="732"/>
    <x v="423"/>
    <x v="0"/>
    <s v="Derby"/>
    <s v="P007"/>
    <x v="7"/>
    <x v="3"/>
    <n v="1"/>
    <n v="129"/>
    <n v="78"/>
    <n v="0"/>
    <n v="129"/>
    <n v="78"/>
    <n v="51"/>
    <s v="['Bank Transfer' 'Credit Card' 'PayPal' ... 'Credit Card' 'Bank Transfer'_x000a_ 'Apple Pay']"/>
    <x v="1"/>
  </r>
  <r>
    <s v="O08146"/>
    <d v="2024-06-25T00:00:00"/>
    <x v="5"/>
    <x v="0"/>
    <m/>
    <x v="174"/>
    <x v="155"/>
    <x v="1"/>
    <s v="Manchester"/>
    <s v="P014"/>
    <x v="17"/>
    <x v="0"/>
    <n v="3"/>
    <n v="25"/>
    <n v="11"/>
    <n v="0"/>
    <n v="75"/>
    <n v="33"/>
    <n v="42"/>
    <s v="['Bank Transfer' 'Credit Card' 'PayPal' ... 'Credit Card' 'Bank Transfer'_x000a_ 'Apple Pay']"/>
    <x v="1"/>
  </r>
  <r>
    <s v="O08838"/>
    <d v="2024-06-25T00:00:00"/>
    <x v="5"/>
    <x v="0"/>
    <m/>
    <x v="284"/>
    <x v="227"/>
    <x v="11"/>
    <s v="Cardiff"/>
    <s v="P002"/>
    <x v="15"/>
    <x v="5"/>
    <n v="3"/>
    <n v="149"/>
    <n v="91"/>
    <n v="0.05"/>
    <n v="424.65"/>
    <n v="273"/>
    <n v="151.65"/>
    <s v="['Bank Transfer' 'Credit Card' 'PayPal' ... 'Credit Card' 'Bank Transfer'_x000a_ 'Apple Pay']"/>
    <x v="1"/>
  </r>
  <r>
    <s v="O09329"/>
    <d v="2024-06-25T00:00:00"/>
    <x v="5"/>
    <x v="0"/>
    <m/>
    <x v="373"/>
    <x v="272"/>
    <x v="9"/>
    <s v="Birmingham"/>
    <s v="P018"/>
    <x v="5"/>
    <x v="4"/>
    <n v="3"/>
    <n v="45"/>
    <n v="19"/>
    <n v="0.05"/>
    <n v="128.25"/>
    <n v="57"/>
    <n v="71.25"/>
    <s v="['Bank Transfer' 'Credit Card' 'PayPal' ... 'Credit Card' 'Bank Transfer'_x000a_ 'Apple Pay']"/>
    <x v="1"/>
  </r>
  <r>
    <s v="O09895"/>
    <d v="2024-06-25T00:00:00"/>
    <x v="5"/>
    <x v="0"/>
    <m/>
    <x v="1266"/>
    <x v="538"/>
    <x v="5"/>
    <s v="Newry"/>
    <s v="P005"/>
    <x v="3"/>
    <x v="3"/>
    <n v="1"/>
    <n v="119"/>
    <n v="72"/>
    <n v="0.2"/>
    <n v="95.2"/>
    <n v="72"/>
    <n v="23.2"/>
    <s v="['Bank Transfer' 'Credit Card' 'PayPal' ... 'Credit Card' 'Bank Transfer'_x000a_ 'Apple Pay']"/>
    <x v="0"/>
  </r>
  <r>
    <s v="O03280"/>
    <d v="2024-06-26T00:00:00"/>
    <x v="5"/>
    <x v="0"/>
    <m/>
    <x v="596"/>
    <x v="374"/>
    <x v="2"/>
    <s v="London"/>
    <s v="P001"/>
    <x v="9"/>
    <x v="5"/>
    <n v="2"/>
    <n v="89"/>
    <n v="48"/>
    <n v="0.1"/>
    <n v="160.19999999999999"/>
    <n v="96"/>
    <n v="64.2"/>
    <s v="['Bank Transfer' 'Credit Card' 'PayPal' ... 'Credit Card' 'Bank Transfer'_x000a_ 'Apple Pay']"/>
    <x v="1"/>
  </r>
  <r>
    <s v="O03347"/>
    <d v="2024-06-26T00:00:00"/>
    <x v="5"/>
    <x v="0"/>
    <m/>
    <x v="432"/>
    <x v="309"/>
    <x v="4"/>
    <s v="Hull"/>
    <s v="P006"/>
    <x v="16"/>
    <x v="3"/>
    <n v="2"/>
    <n v="99"/>
    <n v="58"/>
    <n v="0.1"/>
    <n v="178.2"/>
    <n v="116"/>
    <n v="62.2"/>
    <s v="['Bank Transfer' 'Credit Card' 'PayPal' ... 'Credit Card' 'Bank Transfer'_x000a_ 'Apple Pay']"/>
    <x v="1"/>
  </r>
  <r>
    <s v="O03515"/>
    <d v="2024-06-26T00:00:00"/>
    <x v="5"/>
    <x v="0"/>
    <m/>
    <x v="1187"/>
    <x v="62"/>
    <x v="2"/>
    <s v="London"/>
    <s v="P015"/>
    <x v="12"/>
    <x v="0"/>
    <n v="3"/>
    <n v="65"/>
    <n v="32"/>
    <n v="0.1"/>
    <n v="175.5"/>
    <n v="96"/>
    <n v="79.5"/>
    <s v="['Bank Transfer' 'Credit Card' 'PayPal' ... 'Credit Card' 'Bank Transfer'_x000a_ 'Apple Pay']"/>
    <x v="1"/>
  </r>
  <r>
    <s v="O04270"/>
    <d v="2024-06-26T00:00:00"/>
    <x v="5"/>
    <x v="0"/>
    <m/>
    <x v="115"/>
    <x v="108"/>
    <x v="0"/>
    <s v="Lincoln"/>
    <s v="P013"/>
    <x v="0"/>
    <x v="0"/>
    <n v="3"/>
    <n v="120"/>
    <n v="63"/>
    <n v="0.05"/>
    <n v="342"/>
    <n v="189"/>
    <n v="153"/>
    <s v="['Bank Transfer' 'Credit Card' 'PayPal' ... 'Credit Card' 'Bank Transfer'_x000a_ 'Apple Pay']"/>
    <x v="1"/>
  </r>
  <r>
    <s v="O06319"/>
    <d v="2024-06-26T00:00:00"/>
    <x v="5"/>
    <x v="0"/>
    <m/>
    <x v="694"/>
    <x v="408"/>
    <x v="9"/>
    <s v="Wolverhampton"/>
    <s v="P009"/>
    <x v="1"/>
    <x v="1"/>
    <n v="1"/>
    <n v="95"/>
    <n v="54"/>
    <n v="0"/>
    <n v="95"/>
    <n v="54"/>
    <n v="41"/>
    <s v="['Bank Transfer' 'Credit Card' 'PayPal' ... 'Credit Card' 'Bank Transfer'_x000a_ 'Apple Pay']"/>
    <x v="1"/>
  </r>
  <r>
    <s v="O07008"/>
    <d v="2024-06-26T00:00:00"/>
    <x v="5"/>
    <x v="0"/>
    <m/>
    <x v="671"/>
    <x v="7"/>
    <x v="3"/>
    <s v="Brighton"/>
    <s v="P015"/>
    <x v="12"/>
    <x v="0"/>
    <n v="1"/>
    <n v="65"/>
    <n v="32"/>
    <n v="0.1"/>
    <n v="58.5"/>
    <n v="32"/>
    <n v="26.5"/>
    <s v="['Bank Transfer' 'Credit Card' 'PayPal' ... 'Credit Card' 'Bank Transfer'_x000a_ 'Apple Pay']"/>
    <x v="1"/>
  </r>
  <r>
    <s v="O07823"/>
    <d v="2024-06-26T00:00:00"/>
    <x v="5"/>
    <x v="0"/>
    <m/>
    <x v="1267"/>
    <x v="292"/>
    <x v="2"/>
    <s v="London"/>
    <s v="P005"/>
    <x v="3"/>
    <x v="3"/>
    <n v="2"/>
    <n v="119"/>
    <n v="72"/>
    <n v="0.05"/>
    <n v="226.1"/>
    <n v="144"/>
    <n v="82.1"/>
    <s v="['Bank Transfer' 'Credit Card' 'PayPal' ... 'Credit Card' 'Bank Transfer'_x000a_ 'Apple Pay']"/>
    <x v="0"/>
  </r>
  <r>
    <s v="O07964"/>
    <d v="2024-06-26T00:00:00"/>
    <x v="5"/>
    <x v="0"/>
    <m/>
    <x v="1268"/>
    <x v="539"/>
    <x v="1"/>
    <s v="Liverpool"/>
    <s v="P002"/>
    <x v="15"/>
    <x v="5"/>
    <n v="1"/>
    <n v="149"/>
    <n v="91"/>
    <n v="0.05"/>
    <n v="141.55000000000001"/>
    <n v="91"/>
    <n v="50.55"/>
    <s v="['Bank Transfer' 'Credit Card' 'PayPal' ... 'Credit Card' 'Bank Transfer'_x000a_ 'Apple Pay']"/>
    <x v="0"/>
  </r>
  <r>
    <s v="O07973"/>
    <d v="2024-06-26T00:00:00"/>
    <x v="5"/>
    <x v="0"/>
    <m/>
    <x v="1162"/>
    <x v="112"/>
    <x v="5"/>
    <s v="Belfast"/>
    <s v="P012"/>
    <x v="14"/>
    <x v="1"/>
    <n v="1"/>
    <n v="85"/>
    <n v="44"/>
    <n v="0.05"/>
    <n v="80.75"/>
    <n v="44"/>
    <n v="36.75"/>
    <s v="['Bank Transfer' 'Credit Card' 'PayPal' ... 'Credit Card' 'Bank Transfer'_x000a_ 'Apple Pay']"/>
    <x v="1"/>
  </r>
  <r>
    <s v="O09477"/>
    <d v="2024-06-26T00:00:00"/>
    <x v="5"/>
    <x v="0"/>
    <m/>
    <x v="1269"/>
    <x v="540"/>
    <x v="2"/>
    <s v="London"/>
    <s v="P019"/>
    <x v="20"/>
    <x v="4"/>
    <n v="2"/>
    <n v="85"/>
    <n v="41"/>
    <n v="0"/>
    <n v="170"/>
    <n v="82"/>
    <n v="88"/>
    <s v="['Bank Transfer' 'Credit Card' 'PayPal' ... 'Credit Card' 'Bank Transfer'_x000a_ 'Apple Pay']"/>
    <x v="0"/>
  </r>
  <r>
    <s v="O09734"/>
    <d v="2024-06-26T00:00:00"/>
    <x v="5"/>
    <x v="0"/>
    <m/>
    <x v="1094"/>
    <x v="371"/>
    <x v="9"/>
    <s v="Wolverhampton"/>
    <s v="P007"/>
    <x v="7"/>
    <x v="3"/>
    <n v="1"/>
    <n v="129"/>
    <n v="78"/>
    <n v="0"/>
    <n v="129"/>
    <n v="78"/>
    <n v="51"/>
    <s v="['Bank Transfer' 'Credit Card' 'PayPal' ... 'Credit Card' 'Bank Transfer'_x000a_ 'Apple Pay']"/>
    <x v="1"/>
  </r>
  <r>
    <s v="O00970"/>
    <d v="2024-06-27T00:00:00"/>
    <x v="5"/>
    <x v="0"/>
    <m/>
    <x v="892"/>
    <x v="454"/>
    <x v="2"/>
    <s v="London"/>
    <s v="P004"/>
    <x v="22"/>
    <x v="5"/>
    <n v="2"/>
    <n v="55"/>
    <n v="27"/>
    <n v="0.1"/>
    <n v="99"/>
    <n v="54"/>
    <n v="45"/>
    <s v="['Bank Transfer' 'Credit Card' 'PayPal' ... 'Credit Card' 'Bank Transfer'_x000a_ 'Apple Pay']"/>
    <x v="1"/>
  </r>
  <r>
    <s v="O01888"/>
    <d v="2024-06-27T00:00:00"/>
    <x v="5"/>
    <x v="0"/>
    <m/>
    <x v="1270"/>
    <x v="275"/>
    <x v="9"/>
    <s v="Birmingham"/>
    <s v="P004"/>
    <x v="22"/>
    <x v="5"/>
    <n v="1"/>
    <n v="55"/>
    <n v="27"/>
    <n v="0.05"/>
    <n v="52.25"/>
    <n v="27"/>
    <n v="25.25"/>
    <s v="['Bank Transfer' 'Credit Card' 'PayPal' ... 'Credit Card' 'Bank Transfer'_x000a_ 'Apple Pay']"/>
    <x v="0"/>
  </r>
  <r>
    <s v="O01902"/>
    <d v="2024-06-27T00:00:00"/>
    <x v="5"/>
    <x v="0"/>
    <m/>
    <x v="1104"/>
    <x v="493"/>
    <x v="2"/>
    <s v="London"/>
    <s v="P019"/>
    <x v="20"/>
    <x v="4"/>
    <n v="1"/>
    <n v="85"/>
    <n v="41"/>
    <n v="0.1"/>
    <n v="76.5"/>
    <n v="41"/>
    <n v="35.5"/>
    <s v="['Bank Transfer' 'Credit Card' 'PayPal' ... 'Credit Card' 'Bank Transfer'_x000a_ 'Apple Pay']"/>
    <x v="1"/>
  </r>
  <r>
    <s v="O01947"/>
    <d v="2024-06-27T00:00:00"/>
    <x v="5"/>
    <x v="0"/>
    <m/>
    <x v="871"/>
    <x v="80"/>
    <x v="2"/>
    <s v="London"/>
    <s v="P024"/>
    <x v="11"/>
    <x v="2"/>
    <n v="2"/>
    <n v="24"/>
    <n v="10"/>
    <n v="0.1"/>
    <n v="43.2"/>
    <n v="20"/>
    <n v="23.2"/>
    <s v="['Bank Transfer' 'Credit Card' 'PayPal' ... 'Credit Card' 'Bank Transfer'_x000a_ 'Apple Pay']"/>
    <x v="1"/>
  </r>
  <r>
    <s v="O03780"/>
    <d v="2024-06-27T00:00:00"/>
    <x v="5"/>
    <x v="0"/>
    <m/>
    <x v="1271"/>
    <x v="533"/>
    <x v="2"/>
    <s v="London"/>
    <s v="P014"/>
    <x v="17"/>
    <x v="0"/>
    <n v="1"/>
    <n v="25"/>
    <n v="11"/>
    <n v="0.15"/>
    <n v="21.25"/>
    <n v="11"/>
    <n v="10.25"/>
    <s v="['Bank Transfer' 'Credit Card' 'PayPal' ... 'Credit Card' 'Bank Transfer'_x000a_ 'Apple Pay']"/>
    <x v="0"/>
  </r>
  <r>
    <s v="O04124"/>
    <d v="2024-06-27T00:00:00"/>
    <x v="5"/>
    <x v="0"/>
    <m/>
    <x v="3"/>
    <x v="3"/>
    <x v="3"/>
    <s v="Guildford"/>
    <s v="P013"/>
    <x v="0"/>
    <x v="0"/>
    <n v="2"/>
    <n v="120"/>
    <n v="63"/>
    <n v="0.1"/>
    <n v="216"/>
    <n v="126"/>
    <n v="90"/>
    <s v="['Bank Transfer' 'Credit Card' 'PayPal' ... 'Credit Card' 'Bank Transfer'_x000a_ 'Apple Pay']"/>
    <x v="1"/>
  </r>
  <r>
    <s v="O04531"/>
    <d v="2024-06-27T00:00:00"/>
    <x v="5"/>
    <x v="0"/>
    <m/>
    <x v="1272"/>
    <x v="276"/>
    <x v="3"/>
    <s v="Oxford"/>
    <s v="P022"/>
    <x v="8"/>
    <x v="2"/>
    <n v="1"/>
    <n v="35"/>
    <n v="16"/>
    <n v="0.05"/>
    <n v="33.25"/>
    <n v="16"/>
    <n v="17.25"/>
    <s v="['Bank Transfer' 'Credit Card' 'PayPal' ... 'Credit Card' 'Bank Transfer'_x000a_ 'Apple Pay']"/>
    <x v="0"/>
  </r>
  <r>
    <s v="O04742"/>
    <d v="2024-06-27T00:00:00"/>
    <x v="5"/>
    <x v="0"/>
    <m/>
    <x v="157"/>
    <x v="141"/>
    <x v="3"/>
    <s v="Oxford"/>
    <s v="P004"/>
    <x v="22"/>
    <x v="5"/>
    <n v="2"/>
    <n v="55"/>
    <n v="27"/>
    <n v="0.2"/>
    <n v="88"/>
    <n v="54"/>
    <n v="34"/>
    <s v="['Bank Transfer' 'Credit Card' 'PayPal' ... 'Credit Card' 'Bank Transfer'_x000a_ 'Apple Pay']"/>
    <x v="1"/>
  </r>
  <r>
    <s v="O04928"/>
    <d v="2024-06-27T00:00:00"/>
    <x v="5"/>
    <x v="0"/>
    <m/>
    <x v="570"/>
    <x v="15"/>
    <x v="4"/>
    <s v="Sheffield"/>
    <s v="P020"/>
    <x v="23"/>
    <x v="4"/>
    <n v="1"/>
    <n v="72"/>
    <n v="34"/>
    <n v="0.05"/>
    <n v="68.400000000000006"/>
    <n v="34"/>
    <n v="34.4"/>
    <s v="['Bank Transfer' 'Credit Card' 'PayPal' ... 'Credit Card' 'Bank Transfer'_x000a_ 'Apple Pay']"/>
    <x v="1"/>
  </r>
  <r>
    <s v="O05450"/>
    <d v="2024-06-27T00:00:00"/>
    <x v="5"/>
    <x v="0"/>
    <m/>
    <x v="853"/>
    <x v="288"/>
    <x v="3"/>
    <s v="Guildford"/>
    <s v="P017"/>
    <x v="10"/>
    <x v="4"/>
    <n v="3"/>
    <n v="58"/>
    <n v="25"/>
    <n v="0.1"/>
    <n v="156.6"/>
    <n v="75"/>
    <n v="81.599999999999994"/>
    <s v="['Bank Transfer' 'Credit Card' 'PayPal' ... 'Credit Card' 'Bank Transfer'_x000a_ 'Apple Pay']"/>
    <x v="1"/>
  </r>
  <r>
    <s v="O05616"/>
    <d v="2024-06-27T00:00:00"/>
    <x v="5"/>
    <x v="0"/>
    <m/>
    <x v="1273"/>
    <x v="360"/>
    <x v="2"/>
    <s v="London"/>
    <s v="P022"/>
    <x v="8"/>
    <x v="2"/>
    <n v="1"/>
    <n v="35"/>
    <n v="16"/>
    <n v="0.2"/>
    <n v="28"/>
    <n v="16"/>
    <n v="12"/>
    <s v="['Bank Transfer' 'Credit Card' 'PayPal' ... 'Credit Card' 'Bank Transfer'_x000a_ 'Apple Pay']"/>
    <x v="0"/>
  </r>
  <r>
    <s v="O06444"/>
    <d v="2024-06-27T00:00:00"/>
    <x v="5"/>
    <x v="0"/>
    <m/>
    <x v="741"/>
    <x v="425"/>
    <x v="6"/>
    <s v="Plymouth"/>
    <s v="P022"/>
    <x v="8"/>
    <x v="2"/>
    <n v="1"/>
    <n v="35"/>
    <n v="16"/>
    <n v="0"/>
    <n v="35"/>
    <n v="16"/>
    <n v="19"/>
    <s v="['Bank Transfer' 'Credit Card' 'PayPal' ... 'Credit Card' 'Bank Transfer'_x000a_ 'Apple Pay']"/>
    <x v="1"/>
  </r>
  <r>
    <s v="O06560"/>
    <d v="2024-06-27T00:00:00"/>
    <x v="5"/>
    <x v="0"/>
    <m/>
    <x v="586"/>
    <x v="173"/>
    <x v="3"/>
    <s v="Guildford"/>
    <s v="P010"/>
    <x v="18"/>
    <x v="1"/>
    <n v="1"/>
    <n v="32"/>
    <n v="14"/>
    <n v="0.05"/>
    <n v="30.4"/>
    <n v="14"/>
    <n v="16.399999999999999"/>
    <s v="['Bank Transfer' 'Credit Card' 'PayPal' ... 'Credit Card' 'Bank Transfer'_x000a_ 'Apple Pay']"/>
    <x v="1"/>
  </r>
  <r>
    <s v="O07856"/>
    <d v="2024-06-27T00:00:00"/>
    <x v="5"/>
    <x v="0"/>
    <m/>
    <x v="101"/>
    <x v="94"/>
    <x v="10"/>
    <s v="Norwich"/>
    <s v="P005"/>
    <x v="3"/>
    <x v="3"/>
    <n v="1"/>
    <n v="119"/>
    <n v="72"/>
    <n v="0.05"/>
    <n v="113.05"/>
    <n v="72"/>
    <n v="41.05"/>
    <s v="['Bank Transfer' 'Credit Card' 'PayPal' ... 'Credit Card' 'Bank Transfer'_x000a_ 'Apple Pay']"/>
    <x v="1"/>
  </r>
  <r>
    <s v="O08071"/>
    <d v="2024-06-27T00:00:00"/>
    <x v="5"/>
    <x v="0"/>
    <m/>
    <x v="1274"/>
    <x v="319"/>
    <x v="4"/>
    <s v="Hull"/>
    <s v="P014"/>
    <x v="17"/>
    <x v="0"/>
    <n v="2"/>
    <n v="25"/>
    <n v="11"/>
    <n v="0.05"/>
    <n v="47.5"/>
    <n v="22"/>
    <n v="25.5"/>
    <s v="['Bank Transfer' 'Credit Card' 'PayPal' ... 'Credit Card' 'Bank Transfer'_x000a_ 'Apple Pay']"/>
    <x v="0"/>
  </r>
  <r>
    <s v="O08392"/>
    <d v="2024-06-27T00:00:00"/>
    <x v="5"/>
    <x v="0"/>
    <m/>
    <x v="832"/>
    <x v="26"/>
    <x v="1"/>
    <s v="Preston"/>
    <s v="P016"/>
    <x v="4"/>
    <x v="0"/>
    <n v="1"/>
    <n v="78"/>
    <n v="39"/>
    <n v="0.1"/>
    <n v="70.2"/>
    <n v="39"/>
    <n v="31.2"/>
    <s v="['Bank Transfer' 'Credit Card' 'PayPal' ... 'Credit Card' 'Bank Transfer'_x000a_ 'Apple Pay']"/>
    <x v="1"/>
  </r>
  <r>
    <s v="O08457"/>
    <d v="2024-06-27T00:00:00"/>
    <x v="5"/>
    <x v="0"/>
    <m/>
    <x v="1275"/>
    <x v="530"/>
    <x v="6"/>
    <s v="Exeter"/>
    <s v="P003"/>
    <x v="19"/>
    <x v="5"/>
    <n v="1"/>
    <n v="69"/>
    <n v="37"/>
    <n v="0.1"/>
    <n v="62.1"/>
    <n v="37"/>
    <n v="25.1"/>
    <s v="['Bank Transfer' 'Credit Card' 'PayPal' ... 'Credit Card' 'Bank Transfer'_x000a_ 'Apple Pay']"/>
    <x v="0"/>
  </r>
  <r>
    <s v="O08593"/>
    <d v="2024-06-27T00:00:00"/>
    <x v="5"/>
    <x v="0"/>
    <m/>
    <x v="877"/>
    <x v="73"/>
    <x v="7"/>
    <s v="Aberdeen"/>
    <s v="P019"/>
    <x v="20"/>
    <x v="4"/>
    <n v="3"/>
    <n v="85"/>
    <n v="41"/>
    <n v="0.1"/>
    <n v="229.5"/>
    <n v="123"/>
    <n v="106.5"/>
    <s v="['Bank Transfer' 'Credit Card' 'PayPal' ... 'Credit Card' 'Bank Transfer'_x000a_ 'Apple Pay']"/>
    <x v="1"/>
  </r>
  <r>
    <s v="O08819"/>
    <d v="2024-06-27T00:00:00"/>
    <x v="5"/>
    <x v="0"/>
    <m/>
    <x v="418"/>
    <x v="301"/>
    <x v="2"/>
    <s v="London"/>
    <s v="P015"/>
    <x v="12"/>
    <x v="0"/>
    <n v="1"/>
    <n v="65"/>
    <n v="32"/>
    <n v="0"/>
    <n v="65"/>
    <n v="32"/>
    <n v="33"/>
    <s v="['Bank Transfer' 'Credit Card' 'PayPal' ... 'Credit Card' 'Bank Transfer'_x000a_ 'Apple Pay']"/>
    <x v="1"/>
  </r>
  <r>
    <s v="O00445"/>
    <d v="2024-06-28T00:00:00"/>
    <x v="5"/>
    <x v="0"/>
    <m/>
    <x v="1266"/>
    <x v="538"/>
    <x v="5"/>
    <s v="Newry"/>
    <s v="P009"/>
    <x v="1"/>
    <x v="1"/>
    <n v="1"/>
    <n v="95"/>
    <n v="54"/>
    <n v="0.05"/>
    <n v="90.25"/>
    <n v="54"/>
    <n v="36.25"/>
    <s v="['Bank Transfer' 'Credit Card' 'PayPal' ... 'Credit Card' 'Bank Transfer'_x000a_ 'Apple Pay']"/>
    <x v="1"/>
  </r>
  <r>
    <s v="O00515"/>
    <d v="2024-06-28T00:00:00"/>
    <x v="5"/>
    <x v="0"/>
    <m/>
    <x v="1057"/>
    <x v="207"/>
    <x v="4"/>
    <s v="York"/>
    <s v="P023"/>
    <x v="2"/>
    <x v="2"/>
    <n v="3"/>
    <n v="42"/>
    <n v="20"/>
    <n v="0.05"/>
    <n v="119.7"/>
    <n v="60"/>
    <n v="59.7"/>
    <s v="['Bank Transfer' 'Credit Card' 'PayPal' ... 'Credit Card' 'Bank Transfer'_x000a_ 'Apple Pay']"/>
    <x v="1"/>
  </r>
  <r>
    <s v="O02068"/>
    <d v="2024-06-28T00:00:00"/>
    <x v="5"/>
    <x v="0"/>
    <m/>
    <x v="1276"/>
    <x v="541"/>
    <x v="11"/>
    <s v="Newport"/>
    <s v="P005"/>
    <x v="3"/>
    <x v="3"/>
    <n v="1"/>
    <n v="119"/>
    <n v="72"/>
    <n v="0"/>
    <n v="119"/>
    <n v="72"/>
    <n v="47"/>
    <s v="['Bank Transfer' 'Credit Card' 'PayPal' ... 'Credit Card' 'Bank Transfer'_x000a_ 'Apple Pay']"/>
    <x v="0"/>
  </r>
  <r>
    <s v="O02450"/>
    <d v="2024-06-28T00:00:00"/>
    <x v="5"/>
    <x v="0"/>
    <m/>
    <x v="312"/>
    <x v="65"/>
    <x v="9"/>
    <s v="Wolverhampton"/>
    <s v="P014"/>
    <x v="17"/>
    <x v="0"/>
    <n v="1"/>
    <n v="25"/>
    <n v="11"/>
    <n v="0"/>
    <n v="25"/>
    <n v="11"/>
    <n v="14"/>
    <s v="['Bank Transfer' 'Credit Card' 'PayPal' ... 'Credit Card' 'Bank Transfer'_x000a_ 'Apple Pay']"/>
    <x v="1"/>
  </r>
  <r>
    <s v="O02644"/>
    <d v="2024-06-28T00:00:00"/>
    <x v="5"/>
    <x v="0"/>
    <m/>
    <x v="1014"/>
    <x v="332"/>
    <x v="4"/>
    <s v="Leeds"/>
    <s v="P009"/>
    <x v="1"/>
    <x v="1"/>
    <n v="5"/>
    <n v="95"/>
    <n v="54"/>
    <n v="0"/>
    <n v="475"/>
    <n v="270"/>
    <n v="205"/>
    <s v="['Bank Transfer' 'Credit Card' 'PayPal' ... 'Credit Card' 'Bank Transfer'_x000a_ 'Apple Pay']"/>
    <x v="1"/>
  </r>
  <r>
    <s v="O04187"/>
    <d v="2024-06-28T00:00:00"/>
    <x v="5"/>
    <x v="0"/>
    <m/>
    <x v="1277"/>
    <x v="7"/>
    <x v="2"/>
    <s v="London"/>
    <s v="P005"/>
    <x v="3"/>
    <x v="3"/>
    <n v="1"/>
    <n v="119"/>
    <n v="72"/>
    <n v="0.1"/>
    <n v="107.1"/>
    <n v="72"/>
    <n v="35.1"/>
    <s v="['Bank Transfer' 'Credit Card' 'PayPal' ... 'Credit Card' 'Bank Transfer'_x000a_ 'Apple Pay']"/>
    <x v="0"/>
  </r>
  <r>
    <s v="O04246"/>
    <d v="2024-06-28T00:00:00"/>
    <x v="5"/>
    <x v="0"/>
    <m/>
    <x v="581"/>
    <x v="48"/>
    <x v="7"/>
    <s v="Edinburgh"/>
    <s v="P003"/>
    <x v="19"/>
    <x v="5"/>
    <n v="3"/>
    <n v="69"/>
    <n v="37"/>
    <n v="0.05"/>
    <n v="196.65"/>
    <n v="111"/>
    <n v="85.65"/>
    <s v="['Bank Transfer' 'Credit Card' 'PayPal' ... 'Credit Card' 'Bank Transfer'_x000a_ 'Apple Pay']"/>
    <x v="1"/>
  </r>
  <r>
    <s v="O04264"/>
    <d v="2024-06-28T00:00:00"/>
    <x v="5"/>
    <x v="0"/>
    <m/>
    <x v="216"/>
    <x v="82"/>
    <x v="4"/>
    <s v="Leeds"/>
    <s v="P013"/>
    <x v="0"/>
    <x v="0"/>
    <n v="1"/>
    <n v="120"/>
    <n v="63"/>
    <n v="0"/>
    <n v="120"/>
    <n v="63"/>
    <n v="57"/>
    <s v="['Bank Transfer' 'Credit Card' 'PayPal' ... 'Credit Card' 'Bank Transfer'_x000a_ 'Apple Pay']"/>
    <x v="1"/>
  </r>
  <r>
    <s v="O04467"/>
    <d v="2024-06-28T00:00:00"/>
    <x v="5"/>
    <x v="0"/>
    <m/>
    <x v="364"/>
    <x v="268"/>
    <x v="1"/>
    <s v="Liverpool"/>
    <s v="P005"/>
    <x v="3"/>
    <x v="3"/>
    <n v="2"/>
    <n v="119"/>
    <n v="72"/>
    <n v="0.05"/>
    <n v="226.1"/>
    <n v="144"/>
    <n v="82.1"/>
    <s v="['Bank Transfer' 'Credit Card' 'PayPal' ... 'Credit Card' 'Bank Transfer'_x000a_ 'Apple Pay']"/>
    <x v="1"/>
  </r>
  <r>
    <s v="O06533"/>
    <d v="2024-06-28T00:00:00"/>
    <x v="5"/>
    <x v="0"/>
    <m/>
    <x v="1278"/>
    <x v="339"/>
    <x v="1"/>
    <s v="Chester"/>
    <s v="P013"/>
    <x v="0"/>
    <x v="0"/>
    <n v="1"/>
    <n v="120"/>
    <n v="63"/>
    <n v="0.05"/>
    <n v="114"/>
    <n v="63"/>
    <n v="51"/>
    <s v="['Bank Transfer' 'Credit Card' 'PayPal' ... 'Credit Card' 'Bank Transfer'_x000a_ 'Apple Pay']"/>
    <x v="0"/>
  </r>
  <r>
    <s v="O06717"/>
    <d v="2024-06-28T00:00:00"/>
    <x v="5"/>
    <x v="0"/>
    <m/>
    <x v="1279"/>
    <x v="388"/>
    <x v="6"/>
    <s v="Bath"/>
    <s v="P015"/>
    <x v="12"/>
    <x v="0"/>
    <n v="2"/>
    <n v="65"/>
    <n v="32"/>
    <n v="0.1"/>
    <n v="117"/>
    <n v="64"/>
    <n v="53"/>
    <s v="['Bank Transfer' 'Credit Card' 'PayPal' ... 'Credit Card' 'Bank Transfer'_x000a_ 'Apple Pay']"/>
    <x v="0"/>
  </r>
  <r>
    <s v="O08193"/>
    <d v="2024-06-28T00:00:00"/>
    <x v="5"/>
    <x v="0"/>
    <m/>
    <x v="38"/>
    <x v="35"/>
    <x v="11"/>
    <s v="Cardiff"/>
    <s v="P014"/>
    <x v="17"/>
    <x v="0"/>
    <n v="1"/>
    <n v="25"/>
    <n v="11"/>
    <n v="0"/>
    <n v="25"/>
    <n v="11"/>
    <n v="14"/>
    <s v="['Bank Transfer' 'Credit Card' 'PayPal' ... 'Credit Card' 'Bank Transfer'_x000a_ 'Apple Pay']"/>
    <x v="1"/>
  </r>
  <r>
    <s v="O00452"/>
    <d v="2024-06-29T00:00:00"/>
    <x v="5"/>
    <x v="0"/>
    <m/>
    <x v="342"/>
    <x v="248"/>
    <x v="10"/>
    <s v="Norwich"/>
    <s v="P017"/>
    <x v="10"/>
    <x v="4"/>
    <n v="1"/>
    <n v="58"/>
    <n v="25"/>
    <n v="0.1"/>
    <n v="52.2"/>
    <n v="25"/>
    <n v="27.2"/>
    <s v="['Bank Transfer' 'Credit Card' 'PayPal' ... 'Credit Card' 'Bank Transfer'_x000a_ 'Apple Pay']"/>
    <x v="1"/>
  </r>
  <r>
    <s v="O03014"/>
    <d v="2024-06-29T00:00:00"/>
    <x v="5"/>
    <x v="0"/>
    <m/>
    <x v="146"/>
    <x v="133"/>
    <x v="6"/>
    <s v="Plymouth"/>
    <s v="P013"/>
    <x v="0"/>
    <x v="0"/>
    <n v="2"/>
    <n v="120"/>
    <n v="63"/>
    <n v="0"/>
    <n v="240"/>
    <n v="126"/>
    <n v="114"/>
    <s v="['Bank Transfer' 'Credit Card' 'PayPal' ... 'Credit Card' 'Bank Transfer'_x000a_ 'Apple Pay']"/>
    <x v="1"/>
  </r>
  <r>
    <s v="O04042"/>
    <d v="2024-06-29T00:00:00"/>
    <x v="5"/>
    <x v="0"/>
    <m/>
    <x v="1279"/>
    <x v="388"/>
    <x v="6"/>
    <s v="Bath"/>
    <s v="P023"/>
    <x v="2"/>
    <x v="2"/>
    <n v="3"/>
    <n v="42"/>
    <n v="20"/>
    <n v="0"/>
    <n v="126"/>
    <n v="60"/>
    <n v="66"/>
    <s v="['Bank Transfer' 'Credit Card' 'PayPal' ... 'Credit Card' 'Bank Transfer'_x000a_ 'Apple Pay']"/>
    <x v="1"/>
  </r>
  <r>
    <s v="O05011"/>
    <d v="2024-06-29T00:00:00"/>
    <x v="5"/>
    <x v="0"/>
    <m/>
    <x v="1280"/>
    <x v="264"/>
    <x v="9"/>
    <s v="Birmingham"/>
    <s v="P014"/>
    <x v="17"/>
    <x v="0"/>
    <n v="1"/>
    <n v="25"/>
    <n v="11"/>
    <n v="0.1"/>
    <n v="22.5"/>
    <n v="11"/>
    <n v="11.5"/>
    <s v="['Bank Transfer' 'Credit Card' 'PayPal' ... 'Credit Card' 'Bank Transfer'_x000a_ 'Apple Pay']"/>
    <x v="0"/>
  </r>
  <r>
    <s v="O05140"/>
    <d v="2024-06-29T00:00:00"/>
    <x v="5"/>
    <x v="0"/>
    <m/>
    <x v="48"/>
    <x v="45"/>
    <x v="2"/>
    <s v="London"/>
    <s v="P020"/>
    <x v="23"/>
    <x v="4"/>
    <n v="1"/>
    <n v="72"/>
    <n v="34"/>
    <n v="0.1"/>
    <n v="64.8"/>
    <n v="34"/>
    <n v="30.8"/>
    <s v="['Bank Transfer' 'Credit Card' 'PayPal' ... 'Credit Card' 'Bank Transfer'_x000a_ 'Apple Pay']"/>
    <x v="1"/>
  </r>
  <r>
    <s v="O09215"/>
    <d v="2024-06-29T00:00:00"/>
    <x v="5"/>
    <x v="0"/>
    <m/>
    <x v="1281"/>
    <x v="272"/>
    <x v="4"/>
    <s v="Hull"/>
    <s v="P016"/>
    <x v="4"/>
    <x v="0"/>
    <n v="1"/>
    <n v="78"/>
    <n v="39"/>
    <n v="0.05"/>
    <n v="74.099999999999994"/>
    <n v="39"/>
    <n v="35.1"/>
    <s v="['Bank Transfer' 'Credit Card' 'PayPal' ... 'Credit Card' 'Bank Transfer'_x000a_ 'Apple Pay']"/>
    <x v="0"/>
  </r>
  <r>
    <s v="O09847"/>
    <d v="2024-06-29T00:00:00"/>
    <x v="5"/>
    <x v="0"/>
    <m/>
    <x v="186"/>
    <x v="165"/>
    <x v="4"/>
    <s v="Hull"/>
    <s v="P022"/>
    <x v="8"/>
    <x v="2"/>
    <n v="2"/>
    <n v="35"/>
    <n v="16"/>
    <n v="0.1"/>
    <n v="63"/>
    <n v="32"/>
    <n v="31"/>
    <s v="['Bank Transfer' 'Credit Card' 'PayPal' ... 'Credit Card' 'Bank Transfer'_x000a_ 'Apple Pay']"/>
    <x v="1"/>
  </r>
  <r>
    <s v="O00773"/>
    <d v="2024-06-30T00:00:00"/>
    <x v="5"/>
    <x v="0"/>
    <m/>
    <x v="201"/>
    <x v="176"/>
    <x v="7"/>
    <s v="Edinburgh"/>
    <s v="P017"/>
    <x v="10"/>
    <x v="4"/>
    <n v="1"/>
    <n v="58"/>
    <n v="25"/>
    <n v="0.1"/>
    <n v="52.2"/>
    <n v="25"/>
    <n v="27.2"/>
    <s v="['Bank Transfer' 'Credit Card' 'PayPal' ... 'Credit Card' 'Bank Transfer'_x000a_ 'Apple Pay']"/>
    <x v="1"/>
  </r>
  <r>
    <s v="O01730"/>
    <d v="2024-06-30T00:00:00"/>
    <x v="5"/>
    <x v="0"/>
    <m/>
    <x v="1282"/>
    <x v="446"/>
    <x v="3"/>
    <s v="Guildford"/>
    <s v="P009"/>
    <x v="1"/>
    <x v="1"/>
    <n v="2"/>
    <n v="95"/>
    <n v="54"/>
    <n v="0.1"/>
    <n v="171"/>
    <n v="108"/>
    <n v="63"/>
    <s v="['Bank Transfer' 'Credit Card' 'PayPal' ... 'Credit Card' 'Bank Transfer'_x000a_ 'Apple Pay']"/>
    <x v="0"/>
  </r>
  <r>
    <s v="O02418"/>
    <d v="2024-06-30T00:00:00"/>
    <x v="5"/>
    <x v="0"/>
    <m/>
    <x v="1283"/>
    <x v="135"/>
    <x v="8"/>
    <s v="Durham"/>
    <s v="P017"/>
    <x v="10"/>
    <x v="4"/>
    <n v="1"/>
    <n v="58"/>
    <n v="25"/>
    <n v="0.05"/>
    <n v="55.1"/>
    <n v="25"/>
    <n v="30.1"/>
    <s v="['Bank Transfer' 'Credit Card' 'PayPal' ... 'Credit Card' 'Bank Transfer'_x000a_ 'Apple Pay']"/>
    <x v="0"/>
  </r>
  <r>
    <s v="O03044"/>
    <d v="2024-06-30T00:00:00"/>
    <x v="5"/>
    <x v="0"/>
    <m/>
    <x v="1284"/>
    <x v="542"/>
    <x v="0"/>
    <s v="Derby"/>
    <s v="P021"/>
    <x v="21"/>
    <x v="2"/>
    <n v="3"/>
    <n v="28"/>
    <n v="13"/>
    <n v="0"/>
    <n v="84"/>
    <n v="39"/>
    <n v="45"/>
    <s v="['Bank Transfer' 'Credit Card' 'PayPal' ... 'Credit Card' 'Bank Transfer'_x000a_ 'Apple Pay']"/>
    <x v="0"/>
  </r>
  <r>
    <s v="O04025"/>
    <d v="2024-06-30T00:00:00"/>
    <x v="5"/>
    <x v="0"/>
    <m/>
    <x v="1285"/>
    <x v="51"/>
    <x v="4"/>
    <s v="Leeds"/>
    <s v="P018"/>
    <x v="5"/>
    <x v="4"/>
    <n v="2"/>
    <n v="45"/>
    <n v="19"/>
    <n v="0.15"/>
    <n v="76.5"/>
    <n v="38"/>
    <n v="38.5"/>
    <s v="['Bank Transfer' 'Credit Card' 'PayPal' ... 'Credit Card' 'Bank Transfer'_x000a_ 'Apple Pay']"/>
    <x v="0"/>
  </r>
  <r>
    <s v="O04082"/>
    <d v="2024-06-30T00:00:00"/>
    <x v="5"/>
    <x v="0"/>
    <m/>
    <x v="425"/>
    <x v="168"/>
    <x v="10"/>
    <s v="Norwich"/>
    <s v="P012"/>
    <x v="14"/>
    <x v="1"/>
    <n v="3"/>
    <n v="85"/>
    <n v="44"/>
    <n v="0"/>
    <n v="255"/>
    <n v="132"/>
    <n v="123"/>
    <s v="['Bank Transfer' 'Credit Card' 'PayPal' ... 'Credit Card' 'Bank Transfer'_x000a_ 'Apple Pay']"/>
    <x v="1"/>
  </r>
  <r>
    <s v="O04258"/>
    <d v="2024-06-30T00:00:00"/>
    <x v="5"/>
    <x v="0"/>
    <m/>
    <x v="980"/>
    <x v="68"/>
    <x v="6"/>
    <s v="Bristol"/>
    <s v="P004"/>
    <x v="22"/>
    <x v="5"/>
    <n v="3"/>
    <n v="55"/>
    <n v="27"/>
    <n v="0"/>
    <n v="165"/>
    <n v="81"/>
    <n v="84"/>
    <s v="['Bank Transfer' 'Credit Card' 'PayPal' ... 'Credit Card' 'Bank Transfer'_x000a_ 'Apple Pay']"/>
    <x v="1"/>
  </r>
  <r>
    <s v="O04420"/>
    <d v="2024-06-30T00:00:00"/>
    <x v="5"/>
    <x v="0"/>
    <m/>
    <x v="128"/>
    <x v="119"/>
    <x v="1"/>
    <s v="Chester"/>
    <s v="P007"/>
    <x v="7"/>
    <x v="3"/>
    <n v="2"/>
    <n v="129"/>
    <n v="78"/>
    <n v="0"/>
    <n v="258"/>
    <n v="156"/>
    <n v="102"/>
    <s v="['Bank Transfer' 'Credit Card' 'PayPal' ... 'Credit Card' 'Bank Transfer'_x000a_ 'Apple Pay']"/>
    <x v="1"/>
  </r>
  <r>
    <s v="O04923"/>
    <d v="2024-06-30T00:00:00"/>
    <x v="5"/>
    <x v="0"/>
    <m/>
    <x v="1286"/>
    <x v="511"/>
    <x v="7"/>
    <s v="Aberdeen"/>
    <s v="P010"/>
    <x v="18"/>
    <x v="1"/>
    <n v="1"/>
    <n v="32"/>
    <n v="14"/>
    <n v="0.05"/>
    <n v="30.4"/>
    <n v="14"/>
    <n v="16.399999999999999"/>
    <s v="['Bank Transfer' 'Credit Card' 'PayPal' ... 'Credit Card' 'Bank Transfer'_x000a_ 'Apple Pay']"/>
    <x v="0"/>
  </r>
  <r>
    <s v="O05378"/>
    <d v="2024-06-30T00:00:00"/>
    <x v="5"/>
    <x v="0"/>
    <m/>
    <x v="1137"/>
    <x v="517"/>
    <x v="1"/>
    <s v="Chester"/>
    <s v="P020"/>
    <x v="23"/>
    <x v="4"/>
    <n v="4"/>
    <n v="72"/>
    <n v="34"/>
    <n v="0.05"/>
    <n v="273.60000000000002"/>
    <n v="136"/>
    <n v="137.6"/>
    <s v="['Bank Transfer' 'Credit Card' 'PayPal' ... 'Credit Card' 'Bank Transfer'_x000a_ 'Apple Pay']"/>
    <x v="1"/>
  </r>
  <r>
    <s v="O05634"/>
    <d v="2024-06-30T00:00:00"/>
    <x v="5"/>
    <x v="0"/>
    <m/>
    <x v="411"/>
    <x v="295"/>
    <x v="4"/>
    <s v="Hull"/>
    <s v="P013"/>
    <x v="0"/>
    <x v="0"/>
    <n v="1"/>
    <n v="120"/>
    <n v="63"/>
    <n v="0"/>
    <n v="120"/>
    <n v="63"/>
    <n v="57"/>
    <s v="['Bank Transfer' 'Credit Card' 'PayPal' ... 'Credit Card' 'Bank Transfer'_x000a_ 'Apple Pay']"/>
    <x v="1"/>
  </r>
  <r>
    <s v="O08793"/>
    <d v="2024-06-30T00:00:00"/>
    <x v="5"/>
    <x v="0"/>
    <m/>
    <x v="254"/>
    <x v="208"/>
    <x v="7"/>
    <s v="Dundee"/>
    <s v="P002"/>
    <x v="15"/>
    <x v="5"/>
    <n v="1"/>
    <n v="149"/>
    <n v="91"/>
    <n v="0.1"/>
    <n v="134.1"/>
    <n v="91"/>
    <n v="43.1"/>
    <s v="['Bank Transfer' 'Credit Card' 'PayPal' ... 'Credit Card' 'Bank Transfer'_x000a_ 'Apple Pay']"/>
    <x v="1"/>
  </r>
  <r>
    <s v="O08810"/>
    <d v="2024-06-30T00:00:00"/>
    <x v="5"/>
    <x v="0"/>
    <m/>
    <x v="999"/>
    <x v="442"/>
    <x v="1"/>
    <s v="Liverpool"/>
    <s v="P017"/>
    <x v="10"/>
    <x v="4"/>
    <n v="1"/>
    <n v="58"/>
    <n v="25"/>
    <n v="0"/>
    <n v="58"/>
    <n v="25"/>
    <n v="33"/>
    <s v="['Bank Transfer' 'Credit Card' 'PayPal' ... 'Credit Card' 'Bank Transfer'_x000a_ 'Apple Pay']"/>
    <x v="1"/>
  </r>
  <r>
    <s v="O09378"/>
    <d v="2024-06-30T00:00:00"/>
    <x v="5"/>
    <x v="0"/>
    <m/>
    <x v="658"/>
    <x v="236"/>
    <x v="2"/>
    <s v="London"/>
    <s v="P023"/>
    <x v="2"/>
    <x v="2"/>
    <n v="3"/>
    <n v="42"/>
    <n v="20"/>
    <n v="0"/>
    <n v="126"/>
    <n v="60"/>
    <n v="66"/>
    <s v="['Bank Transfer' 'Credit Card' 'PayPal' ... 'Credit Card' 'Bank Transfer'_x000a_ 'Apple Pay']"/>
    <x v="1"/>
  </r>
  <r>
    <s v="O09383"/>
    <d v="2024-06-30T00:00:00"/>
    <x v="5"/>
    <x v="0"/>
    <m/>
    <x v="882"/>
    <x v="112"/>
    <x v="3"/>
    <s v="Oxford"/>
    <s v="P004"/>
    <x v="22"/>
    <x v="5"/>
    <n v="2"/>
    <n v="55"/>
    <n v="27"/>
    <n v="0.1"/>
    <n v="99"/>
    <n v="54"/>
    <n v="45"/>
    <s v="['Bank Transfer' 'Credit Card' 'PayPal' ... 'Credit Card' 'Bank Transfer'_x000a_ 'Apple Pay']"/>
    <x v="1"/>
  </r>
  <r>
    <s v="O00569"/>
    <d v="2024-07-01T00:00:00"/>
    <x v="6"/>
    <x v="0"/>
    <m/>
    <x v="337"/>
    <x v="143"/>
    <x v="7"/>
    <s v="Aberdeen"/>
    <s v="P002"/>
    <x v="15"/>
    <x v="5"/>
    <n v="1"/>
    <n v="149"/>
    <n v="91"/>
    <n v="0"/>
    <n v="149"/>
    <n v="91"/>
    <n v="58"/>
    <s v="['Bank Transfer' 'Credit Card' 'PayPal' ... 'Credit Card' 'Bank Transfer'_x000a_ 'Apple Pay']"/>
    <x v="1"/>
  </r>
  <r>
    <s v="O00652"/>
    <d v="2024-07-01T00:00:00"/>
    <x v="6"/>
    <x v="0"/>
    <m/>
    <x v="150"/>
    <x v="136"/>
    <x v="0"/>
    <s v="Derby"/>
    <s v="P013"/>
    <x v="0"/>
    <x v="0"/>
    <n v="2"/>
    <n v="120"/>
    <n v="63"/>
    <n v="0.2"/>
    <n v="192"/>
    <n v="126"/>
    <n v="66"/>
    <s v="['Bank Transfer' 'Credit Card' 'PayPal' ... 'Credit Card' 'Bank Transfer'_x000a_ 'Apple Pay']"/>
    <x v="1"/>
  </r>
  <r>
    <s v="O00872"/>
    <d v="2024-07-01T00:00:00"/>
    <x v="6"/>
    <x v="0"/>
    <m/>
    <x v="364"/>
    <x v="268"/>
    <x v="1"/>
    <s v="Liverpool"/>
    <s v="P014"/>
    <x v="17"/>
    <x v="0"/>
    <n v="2"/>
    <n v="25"/>
    <n v="11"/>
    <n v="0.15"/>
    <n v="42.5"/>
    <n v="22"/>
    <n v="20.5"/>
    <s v="['Bank Transfer' 'Credit Card' 'PayPal' ... 'Credit Card' 'Bank Transfer'_x000a_ 'Apple Pay']"/>
    <x v="1"/>
  </r>
  <r>
    <s v="O00882"/>
    <d v="2024-07-01T00:00:00"/>
    <x v="6"/>
    <x v="0"/>
    <m/>
    <x v="298"/>
    <x v="18"/>
    <x v="10"/>
    <s v="Norwich"/>
    <s v="P011"/>
    <x v="6"/>
    <x v="1"/>
    <n v="1"/>
    <n v="79"/>
    <n v="42"/>
    <n v="0.15"/>
    <n v="67.150000000000006"/>
    <n v="42"/>
    <n v="25.15"/>
    <s v="['Bank Transfer' 'Credit Card' 'PayPal' ... 'Credit Card' 'Bank Transfer'_x000a_ 'Apple Pay']"/>
    <x v="1"/>
  </r>
  <r>
    <s v="O01165"/>
    <d v="2024-07-01T00:00:00"/>
    <x v="6"/>
    <x v="0"/>
    <m/>
    <x v="221"/>
    <x v="135"/>
    <x v="3"/>
    <s v="Guildford"/>
    <s v="P009"/>
    <x v="1"/>
    <x v="1"/>
    <n v="1"/>
    <n v="95"/>
    <n v="54"/>
    <n v="0.05"/>
    <n v="90.25"/>
    <n v="54"/>
    <n v="36.25"/>
    <s v="['Bank Transfer' 'Credit Card' 'PayPal' ... 'Credit Card' 'Bank Transfer'_x000a_ 'Apple Pay']"/>
    <x v="1"/>
  </r>
  <r>
    <s v="O02917"/>
    <d v="2024-07-01T00:00:00"/>
    <x v="6"/>
    <x v="0"/>
    <m/>
    <x v="1021"/>
    <x v="437"/>
    <x v="0"/>
    <s v="Derby"/>
    <s v="P012"/>
    <x v="14"/>
    <x v="1"/>
    <n v="1"/>
    <n v="85"/>
    <n v="44"/>
    <n v="0.05"/>
    <n v="80.75"/>
    <n v="44"/>
    <n v="36.75"/>
    <s v="['Bank Transfer' 'Credit Card' 'PayPal' ... 'Credit Card' 'Bank Transfer'_x000a_ 'Apple Pay']"/>
    <x v="1"/>
  </r>
  <r>
    <s v="O03215"/>
    <d v="2024-07-01T00:00:00"/>
    <x v="6"/>
    <x v="0"/>
    <m/>
    <x v="479"/>
    <x v="160"/>
    <x v="10"/>
    <s v="Ipswich"/>
    <s v="P013"/>
    <x v="0"/>
    <x v="0"/>
    <n v="3"/>
    <n v="120"/>
    <n v="63"/>
    <n v="0.15"/>
    <n v="306"/>
    <n v="189"/>
    <n v="117"/>
    <s v="['Bank Transfer' 'Credit Card' 'PayPal' ... 'Credit Card' 'Bank Transfer'_x000a_ 'Apple Pay']"/>
    <x v="1"/>
  </r>
  <r>
    <s v="O05988"/>
    <d v="2024-07-01T00:00:00"/>
    <x v="6"/>
    <x v="0"/>
    <m/>
    <x v="512"/>
    <x v="341"/>
    <x v="7"/>
    <s v="Aberdeen"/>
    <s v="P022"/>
    <x v="8"/>
    <x v="2"/>
    <n v="2"/>
    <n v="35"/>
    <n v="16"/>
    <n v="0.05"/>
    <n v="66.5"/>
    <n v="32"/>
    <n v="34.5"/>
    <s v="['Bank Transfer' 'Credit Card' 'PayPal' ... 'Credit Card' 'Bank Transfer'_x000a_ 'Apple Pay']"/>
    <x v="1"/>
  </r>
  <r>
    <s v="O06446"/>
    <d v="2024-07-01T00:00:00"/>
    <x v="6"/>
    <x v="0"/>
    <m/>
    <x v="564"/>
    <x v="12"/>
    <x v="10"/>
    <s v="Norwich"/>
    <s v="P015"/>
    <x v="12"/>
    <x v="0"/>
    <n v="1"/>
    <n v="65"/>
    <n v="32"/>
    <n v="0"/>
    <n v="65"/>
    <n v="32"/>
    <n v="33"/>
    <s v="['Bank Transfer' 'Credit Card' 'PayPal' ... 'Credit Card' 'Bank Transfer'_x000a_ 'Apple Pay']"/>
    <x v="1"/>
  </r>
  <r>
    <s v="O06845"/>
    <d v="2024-07-01T00:00:00"/>
    <x v="6"/>
    <x v="0"/>
    <m/>
    <x v="1287"/>
    <x v="543"/>
    <x v="5"/>
    <s v="Derry"/>
    <s v="P006"/>
    <x v="16"/>
    <x v="3"/>
    <n v="1"/>
    <n v="99"/>
    <n v="58"/>
    <n v="0.05"/>
    <n v="94.05"/>
    <n v="58"/>
    <n v="36.049999999999997"/>
    <s v="['Bank Transfer' 'Credit Card' 'PayPal' ... 'Credit Card' 'Bank Transfer'_x000a_ 'Apple Pay']"/>
    <x v="0"/>
  </r>
  <r>
    <s v="O07229"/>
    <d v="2024-07-01T00:00:00"/>
    <x v="6"/>
    <x v="0"/>
    <m/>
    <x v="431"/>
    <x v="308"/>
    <x v="9"/>
    <s v="Birmingham"/>
    <s v="P018"/>
    <x v="5"/>
    <x v="4"/>
    <n v="3"/>
    <n v="45"/>
    <n v="19"/>
    <n v="0.05"/>
    <n v="128.25"/>
    <n v="57"/>
    <n v="71.25"/>
    <s v="['Bank Transfer' 'Credit Card' 'PayPal' ... 'Credit Card' 'Bank Transfer'_x000a_ 'Apple Pay']"/>
    <x v="1"/>
  </r>
  <r>
    <s v="O07690"/>
    <d v="2024-07-01T00:00:00"/>
    <x v="6"/>
    <x v="0"/>
    <m/>
    <x v="1288"/>
    <x v="374"/>
    <x v="1"/>
    <s v="Chester"/>
    <s v="P018"/>
    <x v="5"/>
    <x v="4"/>
    <n v="1"/>
    <n v="45"/>
    <n v="19"/>
    <n v="0.05"/>
    <n v="42.75"/>
    <n v="19"/>
    <n v="23.75"/>
    <s v="['Bank Transfer' 'Credit Card' 'PayPal' ... 'Credit Card' 'Bank Transfer'_x000a_ 'Apple Pay']"/>
    <x v="0"/>
  </r>
  <r>
    <s v="O08597"/>
    <d v="2024-07-01T00:00:00"/>
    <x v="6"/>
    <x v="0"/>
    <m/>
    <x v="293"/>
    <x v="233"/>
    <x v="4"/>
    <s v="Sheffield"/>
    <s v="P003"/>
    <x v="19"/>
    <x v="5"/>
    <n v="1"/>
    <n v="69"/>
    <n v="37"/>
    <n v="0.15"/>
    <n v="58.65"/>
    <n v="37"/>
    <n v="21.65"/>
    <s v="['Bank Transfer' 'Credit Card' 'PayPal' ... 'Credit Card' 'Bank Transfer'_x000a_ 'Apple Pay']"/>
    <x v="1"/>
  </r>
  <r>
    <s v="O08922"/>
    <d v="2024-07-01T00:00:00"/>
    <x v="6"/>
    <x v="0"/>
    <m/>
    <x v="681"/>
    <x v="289"/>
    <x v="2"/>
    <s v="London"/>
    <s v="P014"/>
    <x v="17"/>
    <x v="0"/>
    <n v="2"/>
    <n v="25"/>
    <n v="11"/>
    <n v="0.1"/>
    <n v="45"/>
    <n v="22"/>
    <n v="23"/>
    <s v="['Bank Transfer' 'Credit Card' 'PayPal' ... 'Credit Card' 'Bank Transfer'_x000a_ 'Apple Pay']"/>
    <x v="1"/>
  </r>
  <r>
    <s v="O09297"/>
    <d v="2024-07-01T00:00:00"/>
    <x v="6"/>
    <x v="0"/>
    <m/>
    <x v="1289"/>
    <x v="109"/>
    <x v="4"/>
    <s v="York"/>
    <s v="P005"/>
    <x v="3"/>
    <x v="3"/>
    <n v="2"/>
    <n v="119"/>
    <n v="72"/>
    <n v="0.1"/>
    <n v="214.2"/>
    <n v="144"/>
    <n v="70.2"/>
    <s v="['Bank Transfer' 'Credit Card' 'PayPal' ... 'Credit Card' 'Bank Transfer'_x000a_ 'Apple Pay']"/>
    <x v="0"/>
  </r>
  <r>
    <s v="O00299"/>
    <d v="2024-07-02T00:00:00"/>
    <x v="6"/>
    <x v="0"/>
    <m/>
    <x v="1290"/>
    <x v="521"/>
    <x v="2"/>
    <s v="London"/>
    <s v="P006"/>
    <x v="16"/>
    <x v="3"/>
    <n v="2"/>
    <n v="99"/>
    <n v="58"/>
    <n v="0"/>
    <n v="198"/>
    <n v="116"/>
    <n v="82"/>
    <s v="['Bank Transfer' 'Credit Card' 'PayPal' ... 'Credit Card' 'Bank Transfer'_x000a_ 'Apple Pay']"/>
    <x v="0"/>
  </r>
  <r>
    <s v="O01058"/>
    <d v="2024-07-02T00:00:00"/>
    <x v="6"/>
    <x v="0"/>
    <m/>
    <x v="787"/>
    <x v="440"/>
    <x v="2"/>
    <s v="London"/>
    <s v="P005"/>
    <x v="3"/>
    <x v="3"/>
    <n v="3"/>
    <n v="119"/>
    <n v="72"/>
    <n v="0.05"/>
    <n v="339.15"/>
    <n v="216"/>
    <n v="123.15"/>
    <s v="['Bank Transfer' 'Credit Card' 'PayPal' ... 'Credit Card' 'Bank Transfer'_x000a_ 'Apple Pay']"/>
    <x v="1"/>
  </r>
  <r>
    <s v="O01692"/>
    <d v="2024-07-02T00:00:00"/>
    <x v="6"/>
    <x v="0"/>
    <m/>
    <x v="1291"/>
    <x v="437"/>
    <x v="2"/>
    <s v="London"/>
    <s v="P019"/>
    <x v="20"/>
    <x v="4"/>
    <n v="2"/>
    <n v="85"/>
    <n v="41"/>
    <n v="0"/>
    <n v="170"/>
    <n v="82"/>
    <n v="88"/>
    <s v="['Bank Transfer' 'Credit Card' 'PayPal' ... 'Credit Card' 'Bank Transfer'_x000a_ 'Apple Pay']"/>
    <x v="0"/>
  </r>
  <r>
    <s v="O02102"/>
    <d v="2024-07-02T00:00:00"/>
    <x v="6"/>
    <x v="0"/>
    <m/>
    <x v="379"/>
    <x v="277"/>
    <x v="5"/>
    <s v="Derry"/>
    <s v="P001"/>
    <x v="9"/>
    <x v="5"/>
    <n v="1"/>
    <n v="89"/>
    <n v="48"/>
    <n v="0.1"/>
    <n v="80.099999999999994"/>
    <n v="48"/>
    <n v="32.1"/>
    <s v="['Bank Transfer' 'Credit Card' 'PayPal' ... 'Credit Card' 'Bank Transfer'_x000a_ 'Apple Pay']"/>
    <x v="1"/>
  </r>
  <r>
    <s v="O02370"/>
    <d v="2024-07-02T00:00:00"/>
    <x v="6"/>
    <x v="0"/>
    <m/>
    <x v="1292"/>
    <x v="133"/>
    <x v="4"/>
    <s v="York"/>
    <s v="P001"/>
    <x v="9"/>
    <x v="5"/>
    <n v="2"/>
    <n v="89"/>
    <n v="48"/>
    <n v="0.05"/>
    <n v="169.1"/>
    <n v="96"/>
    <n v="73.099999999999994"/>
    <s v="['Bank Transfer' 'Credit Card' 'PayPal' ... 'Credit Card' 'Bank Transfer'_x000a_ 'Apple Pay']"/>
    <x v="0"/>
  </r>
  <r>
    <s v="O04171"/>
    <d v="2024-07-02T00:00:00"/>
    <x v="6"/>
    <x v="0"/>
    <m/>
    <x v="1166"/>
    <x v="344"/>
    <x v="6"/>
    <s v="Bristol"/>
    <s v="P014"/>
    <x v="17"/>
    <x v="0"/>
    <n v="5"/>
    <n v="25"/>
    <n v="11"/>
    <n v="0.2"/>
    <n v="100"/>
    <n v="55"/>
    <n v="45"/>
    <s v="['Bank Transfer' 'Credit Card' 'PayPal' ... 'Credit Card' 'Bank Transfer'_x000a_ 'Apple Pay']"/>
    <x v="1"/>
  </r>
  <r>
    <s v="O05136"/>
    <d v="2024-07-02T00:00:00"/>
    <x v="6"/>
    <x v="0"/>
    <m/>
    <x v="77"/>
    <x v="73"/>
    <x v="5"/>
    <s v="Newry"/>
    <s v="P023"/>
    <x v="2"/>
    <x v="2"/>
    <n v="2"/>
    <n v="42"/>
    <n v="20"/>
    <n v="0.2"/>
    <n v="67.2"/>
    <n v="40"/>
    <n v="27.2"/>
    <s v="['Bank Transfer' 'Credit Card' 'PayPal' ... 'Credit Card' 'Bank Transfer'_x000a_ 'Apple Pay']"/>
    <x v="1"/>
  </r>
  <r>
    <s v="O05692"/>
    <d v="2024-07-02T00:00:00"/>
    <x v="6"/>
    <x v="0"/>
    <m/>
    <x v="457"/>
    <x v="247"/>
    <x v="2"/>
    <s v="London"/>
    <s v="P002"/>
    <x v="15"/>
    <x v="5"/>
    <n v="1"/>
    <n v="149"/>
    <n v="91"/>
    <n v="0.05"/>
    <n v="141.55000000000001"/>
    <n v="91"/>
    <n v="50.55"/>
    <s v="['Bank Transfer' 'Credit Card' 'PayPal' ... 'Credit Card' 'Bank Transfer'_x000a_ 'Apple Pay']"/>
    <x v="1"/>
  </r>
  <r>
    <s v="O06667"/>
    <d v="2024-07-02T00:00:00"/>
    <x v="6"/>
    <x v="0"/>
    <m/>
    <x v="403"/>
    <x v="240"/>
    <x v="1"/>
    <s v="Manchester"/>
    <s v="P002"/>
    <x v="15"/>
    <x v="5"/>
    <n v="3"/>
    <n v="149"/>
    <n v="91"/>
    <n v="0"/>
    <n v="447"/>
    <n v="273"/>
    <n v="174"/>
    <s v="['Bank Transfer' 'Credit Card' 'PayPal' ... 'Credit Card' 'Bank Transfer'_x000a_ 'Apple Pay']"/>
    <x v="1"/>
  </r>
  <r>
    <s v="O06901"/>
    <d v="2024-07-02T00:00:00"/>
    <x v="6"/>
    <x v="0"/>
    <m/>
    <x v="1293"/>
    <x v="150"/>
    <x v="4"/>
    <s v="Leeds"/>
    <s v="P024"/>
    <x v="11"/>
    <x v="2"/>
    <n v="4"/>
    <n v="24"/>
    <n v="10"/>
    <n v="0.05"/>
    <n v="91.2"/>
    <n v="40"/>
    <n v="51.2"/>
    <s v="['Bank Transfer' 'Credit Card' 'PayPal' ... 'Credit Card' 'Bank Transfer'_x000a_ 'Apple Pay']"/>
    <x v="0"/>
  </r>
  <r>
    <s v="O07020"/>
    <d v="2024-07-02T00:00:00"/>
    <x v="6"/>
    <x v="0"/>
    <m/>
    <x v="1294"/>
    <x v="503"/>
    <x v="0"/>
    <s v="Leicester"/>
    <s v="P003"/>
    <x v="19"/>
    <x v="5"/>
    <n v="1"/>
    <n v="69"/>
    <n v="37"/>
    <n v="0.1"/>
    <n v="62.1"/>
    <n v="37"/>
    <n v="25.1"/>
    <s v="['Bank Transfer' 'Credit Card' 'PayPal' ... 'Credit Card' 'Bank Transfer'_x000a_ 'Apple Pay']"/>
    <x v="0"/>
  </r>
  <r>
    <s v="O09457"/>
    <d v="2024-07-02T00:00:00"/>
    <x v="6"/>
    <x v="0"/>
    <m/>
    <x v="1295"/>
    <x v="9"/>
    <x v="2"/>
    <s v="London"/>
    <s v="P002"/>
    <x v="15"/>
    <x v="5"/>
    <n v="1"/>
    <n v="149"/>
    <n v="91"/>
    <n v="0.1"/>
    <n v="134.1"/>
    <n v="91"/>
    <n v="43.1"/>
    <s v="['Bank Transfer' 'Credit Card' 'PayPal' ... 'Credit Card' 'Bank Transfer'_x000a_ 'Apple Pay']"/>
    <x v="0"/>
  </r>
  <r>
    <s v="O00983"/>
    <d v="2024-07-03T00:00:00"/>
    <x v="6"/>
    <x v="0"/>
    <m/>
    <x v="1207"/>
    <x v="526"/>
    <x v="1"/>
    <s v="Liverpool"/>
    <s v="P007"/>
    <x v="7"/>
    <x v="3"/>
    <n v="3"/>
    <n v="129"/>
    <n v="78"/>
    <n v="0.2"/>
    <n v="309.60000000000002"/>
    <n v="234"/>
    <n v="75.599999999999994"/>
    <s v="['Bank Transfer' 'Credit Card' 'PayPal' ... 'Credit Card' 'Bank Transfer'_x000a_ 'Apple Pay']"/>
    <x v="1"/>
  </r>
  <r>
    <s v="O01214"/>
    <d v="2024-07-03T00:00:00"/>
    <x v="6"/>
    <x v="0"/>
    <m/>
    <x v="1118"/>
    <x v="156"/>
    <x v="5"/>
    <s v="Lisburn"/>
    <s v="P005"/>
    <x v="3"/>
    <x v="3"/>
    <n v="1"/>
    <n v="119"/>
    <n v="72"/>
    <n v="0.05"/>
    <n v="113.05"/>
    <n v="72"/>
    <n v="41.05"/>
    <s v="['Bank Transfer' 'Credit Card' 'PayPal' ... 'Credit Card' 'Bank Transfer'_x000a_ 'Apple Pay']"/>
    <x v="1"/>
  </r>
  <r>
    <s v="O02447"/>
    <d v="2024-07-03T00:00:00"/>
    <x v="6"/>
    <x v="0"/>
    <m/>
    <x v="102"/>
    <x v="95"/>
    <x v="10"/>
    <s v="Norwich"/>
    <s v="P018"/>
    <x v="5"/>
    <x v="4"/>
    <n v="2"/>
    <n v="45"/>
    <n v="19"/>
    <n v="0.15"/>
    <n v="76.5"/>
    <n v="38"/>
    <n v="38.5"/>
    <s v="['Bank Transfer' 'Credit Card' 'PayPal' ... 'Credit Card' 'Bank Transfer'_x000a_ 'Apple Pay']"/>
    <x v="1"/>
  </r>
  <r>
    <s v="O02992"/>
    <d v="2024-07-03T00:00:00"/>
    <x v="6"/>
    <x v="0"/>
    <m/>
    <x v="722"/>
    <x v="419"/>
    <x v="2"/>
    <s v="London"/>
    <s v="P022"/>
    <x v="8"/>
    <x v="2"/>
    <n v="1"/>
    <n v="35"/>
    <n v="16"/>
    <n v="0.1"/>
    <n v="31.5"/>
    <n v="16"/>
    <n v="15.5"/>
    <s v="['Bank Transfer' 'Credit Card' 'PayPal' ... 'Credit Card' 'Bank Transfer'_x000a_ 'Apple Pay']"/>
    <x v="1"/>
  </r>
  <r>
    <s v="O03697"/>
    <d v="2024-07-03T00:00:00"/>
    <x v="6"/>
    <x v="0"/>
    <m/>
    <x v="1030"/>
    <x v="399"/>
    <x v="2"/>
    <s v="London"/>
    <s v="P009"/>
    <x v="1"/>
    <x v="1"/>
    <n v="1"/>
    <n v="95"/>
    <n v="54"/>
    <n v="0.05"/>
    <n v="90.25"/>
    <n v="54"/>
    <n v="36.25"/>
    <s v="['Bank Transfer' 'Credit Card' 'PayPal' ... 'Credit Card' 'Bank Transfer'_x000a_ 'Apple Pay']"/>
    <x v="1"/>
  </r>
  <r>
    <s v="O07149"/>
    <d v="2024-07-03T00:00:00"/>
    <x v="6"/>
    <x v="0"/>
    <m/>
    <x v="1296"/>
    <x v="406"/>
    <x v="0"/>
    <s v="Lincoln"/>
    <s v="P001"/>
    <x v="9"/>
    <x v="5"/>
    <n v="1"/>
    <n v="89"/>
    <n v="48"/>
    <n v="0.1"/>
    <n v="80.099999999999994"/>
    <n v="48"/>
    <n v="32.1"/>
    <s v="['Bank Transfer' 'Credit Card' 'PayPal' ... 'Credit Card' 'Bank Transfer'_x000a_ 'Apple Pay']"/>
    <x v="0"/>
  </r>
  <r>
    <s v="O09727"/>
    <d v="2024-07-03T00:00:00"/>
    <x v="6"/>
    <x v="0"/>
    <m/>
    <x v="1189"/>
    <x v="525"/>
    <x v="4"/>
    <s v="Leeds"/>
    <s v="P003"/>
    <x v="19"/>
    <x v="5"/>
    <n v="2"/>
    <n v="69"/>
    <n v="37"/>
    <n v="0.05"/>
    <n v="131.1"/>
    <n v="74"/>
    <n v="57.1"/>
    <s v="['Bank Transfer' 'Credit Card' 'PayPal' ... 'Credit Card' 'Bank Transfer'_x000a_ 'Apple Pay']"/>
    <x v="1"/>
  </r>
  <r>
    <s v="O00499"/>
    <d v="2024-07-04T00:00:00"/>
    <x v="6"/>
    <x v="0"/>
    <m/>
    <x v="1297"/>
    <x v="544"/>
    <x v="3"/>
    <s v="Brighton"/>
    <s v="P002"/>
    <x v="15"/>
    <x v="5"/>
    <n v="1"/>
    <n v="149"/>
    <n v="91"/>
    <n v="0.1"/>
    <n v="134.1"/>
    <n v="91"/>
    <n v="43.1"/>
    <s v="['Bank Transfer' 'Credit Card' 'PayPal' ... 'Credit Card' 'Bank Transfer'_x000a_ 'Apple Pay']"/>
    <x v="0"/>
  </r>
  <r>
    <s v="O00527"/>
    <d v="2024-07-04T00:00:00"/>
    <x v="6"/>
    <x v="0"/>
    <m/>
    <x v="1082"/>
    <x v="510"/>
    <x v="2"/>
    <s v="London"/>
    <s v="P014"/>
    <x v="17"/>
    <x v="0"/>
    <n v="2"/>
    <n v="25"/>
    <n v="11"/>
    <n v="0"/>
    <n v="50"/>
    <n v="22"/>
    <n v="28"/>
    <s v="['Bank Transfer' 'Credit Card' 'PayPal' ... 'Credit Card' 'Bank Transfer'_x000a_ 'Apple Pay']"/>
    <x v="1"/>
  </r>
  <r>
    <s v="O00661"/>
    <d v="2024-07-04T00:00:00"/>
    <x v="6"/>
    <x v="0"/>
    <m/>
    <x v="801"/>
    <x v="401"/>
    <x v="0"/>
    <s v="Lincoln"/>
    <s v="P016"/>
    <x v="4"/>
    <x v="0"/>
    <n v="1"/>
    <n v="78"/>
    <n v="39"/>
    <n v="0.05"/>
    <n v="74.099999999999994"/>
    <n v="39"/>
    <n v="35.1"/>
    <s v="['Bank Transfer' 'Credit Card' 'PayPal' ... 'Credit Card' 'Bank Transfer'_x000a_ 'Apple Pay']"/>
    <x v="1"/>
  </r>
  <r>
    <s v="O00735"/>
    <d v="2024-07-04T00:00:00"/>
    <x v="6"/>
    <x v="0"/>
    <m/>
    <x v="587"/>
    <x v="39"/>
    <x v="1"/>
    <s v="Chester"/>
    <s v="P013"/>
    <x v="0"/>
    <x v="0"/>
    <n v="1"/>
    <n v="120"/>
    <n v="63"/>
    <n v="0.05"/>
    <n v="114"/>
    <n v="63"/>
    <n v="51"/>
    <s v="['Bank Transfer' 'Credit Card' 'PayPal' ... 'Credit Card' 'Bank Transfer'_x000a_ 'Apple Pay']"/>
    <x v="1"/>
  </r>
  <r>
    <s v="O00870"/>
    <d v="2024-07-04T00:00:00"/>
    <x v="6"/>
    <x v="0"/>
    <m/>
    <x v="1298"/>
    <x v="22"/>
    <x v="6"/>
    <s v="Bristol"/>
    <s v="P012"/>
    <x v="14"/>
    <x v="1"/>
    <n v="4"/>
    <n v="85"/>
    <n v="44"/>
    <n v="0"/>
    <n v="340"/>
    <n v="176"/>
    <n v="164"/>
    <s v="['Bank Transfer' 'Credit Card' 'PayPal' ... 'Credit Card' 'Bank Transfer'_x000a_ 'Apple Pay']"/>
    <x v="0"/>
  </r>
  <r>
    <s v="O01146"/>
    <d v="2024-07-04T00:00:00"/>
    <x v="6"/>
    <x v="0"/>
    <m/>
    <x v="9"/>
    <x v="9"/>
    <x v="6"/>
    <s v="Bath"/>
    <s v="P002"/>
    <x v="15"/>
    <x v="5"/>
    <n v="2"/>
    <n v="149"/>
    <n v="91"/>
    <n v="0"/>
    <n v="298"/>
    <n v="182"/>
    <n v="116"/>
    <s v="['Bank Transfer' 'Credit Card' 'PayPal' ... 'Credit Card' 'Bank Transfer'_x000a_ 'Apple Pay']"/>
    <x v="1"/>
  </r>
  <r>
    <s v="O01294"/>
    <d v="2024-07-04T00:00:00"/>
    <x v="6"/>
    <x v="0"/>
    <m/>
    <x v="1299"/>
    <x v="538"/>
    <x v="1"/>
    <s v="Chester"/>
    <s v="P014"/>
    <x v="17"/>
    <x v="0"/>
    <n v="3"/>
    <n v="25"/>
    <n v="11"/>
    <n v="0"/>
    <n v="75"/>
    <n v="33"/>
    <n v="42"/>
    <s v="['Bank Transfer' 'Credit Card' 'PayPal' ... 'Credit Card' 'Bank Transfer'_x000a_ 'Apple Pay']"/>
    <x v="0"/>
  </r>
  <r>
    <s v="O02950"/>
    <d v="2024-07-04T00:00:00"/>
    <x v="6"/>
    <x v="0"/>
    <m/>
    <x v="881"/>
    <x v="470"/>
    <x v="1"/>
    <s v="Chester"/>
    <s v="P021"/>
    <x v="21"/>
    <x v="2"/>
    <n v="3"/>
    <n v="28"/>
    <n v="13"/>
    <n v="0.05"/>
    <n v="79.8"/>
    <n v="39"/>
    <n v="40.799999999999997"/>
    <s v="['Bank Transfer' 'Credit Card' 'PayPal' ... 'Credit Card' 'Bank Transfer'_x000a_ 'Apple Pay']"/>
    <x v="1"/>
  </r>
  <r>
    <s v="O03625"/>
    <d v="2024-07-04T00:00:00"/>
    <x v="6"/>
    <x v="0"/>
    <m/>
    <x v="421"/>
    <x v="87"/>
    <x v="6"/>
    <s v="Exeter"/>
    <s v="P013"/>
    <x v="0"/>
    <x v="0"/>
    <n v="3"/>
    <n v="120"/>
    <n v="63"/>
    <n v="0.1"/>
    <n v="324"/>
    <n v="189"/>
    <n v="135"/>
    <s v="['Bank Transfer' 'Credit Card' 'PayPal' ... 'Credit Card' 'Bank Transfer'_x000a_ 'Apple Pay']"/>
    <x v="1"/>
  </r>
  <r>
    <s v="O03836"/>
    <d v="2024-07-04T00:00:00"/>
    <x v="6"/>
    <x v="0"/>
    <m/>
    <x v="1034"/>
    <x v="117"/>
    <x v="5"/>
    <s v="Derry"/>
    <s v="P020"/>
    <x v="23"/>
    <x v="4"/>
    <n v="3"/>
    <n v="72"/>
    <n v="34"/>
    <n v="0.05"/>
    <n v="205.2"/>
    <n v="102"/>
    <n v="103.2"/>
    <s v="['Bank Transfer' 'Credit Card' 'PayPal' ... 'Credit Card' 'Bank Transfer'_x000a_ 'Apple Pay']"/>
    <x v="1"/>
  </r>
  <r>
    <s v="O03968"/>
    <d v="2024-07-04T00:00:00"/>
    <x v="6"/>
    <x v="0"/>
    <m/>
    <x v="130"/>
    <x v="121"/>
    <x v="4"/>
    <s v="Sheffield"/>
    <s v="P020"/>
    <x v="23"/>
    <x v="4"/>
    <n v="1"/>
    <n v="72"/>
    <n v="34"/>
    <n v="0.1"/>
    <n v="64.8"/>
    <n v="34"/>
    <n v="30.8"/>
    <s v="['Bank Transfer' 'Credit Card' 'PayPal' ... 'Credit Card' 'Bank Transfer'_x000a_ 'Apple Pay']"/>
    <x v="1"/>
  </r>
  <r>
    <s v="O04425"/>
    <d v="2024-07-04T00:00:00"/>
    <x v="6"/>
    <x v="0"/>
    <m/>
    <x v="1166"/>
    <x v="344"/>
    <x v="6"/>
    <s v="Bristol"/>
    <s v="P018"/>
    <x v="5"/>
    <x v="4"/>
    <n v="1"/>
    <n v="45"/>
    <n v="19"/>
    <n v="0.05"/>
    <n v="42.75"/>
    <n v="19"/>
    <n v="23.75"/>
    <s v="['Bank Transfer' 'Credit Card' 'PayPal' ... 'Credit Card' 'Bank Transfer'_x000a_ 'Apple Pay']"/>
    <x v="1"/>
  </r>
  <r>
    <s v="O04973"/>
    <d v="2024-07-04T00:00:00"/>
    <x v="6"/>
    <x v="0"/>
    <m/>
    <x v="1300"/>
    <x v="453"/>
    <x v="1"/>
    <s v="Liverpool"/>
    <s v="P009"/>
    <x v="1"/>
    <x v="1"/>
    <n v="3"/>
    <n v="95"/>
    <n v="54"/>
    <n v="0.05"/>
    <n v="270.75"/>
    <n v="162"/>
    <n v="108.75"/>
    <s v="['Bank Transfer' 'Credit Card' 'PayPal' ... 'Credit Card' 'Bank Transfer'_x000a_ 'Apple Pay']"/>
    <x v="0"/>
  </r>
  <r>
    <s v="O05369"/>
    <d v="2024-07-04T00:00:00"/>
    <x v="6"/>
    <x v="0"/>
    <m/>
    <x v="1297"/>
    <x v="544"/>
    <x v="3"/>
    <s v="Brighton"/>
    <s v="P010"/>
    <x v="18"/>
    <x v="1"/>
    <n v="3"/>
    <n v="32"/>
    <n v="14"/>
    <n v="0"/>
    <n v="96"/>
    <n v="42"/>
    <n v="54"/>
    <s v="['Bank Transfer' 'Credit Card' 'PayPal' ... 'Credit Card' 'Bank Transfer'_x000a_ 'Apple Pay']"/>
    <x v="0"/>
  </r>
  <r>
    <s v="O06924"/>
    <d v="2024-07-04T00:00:00"/>
    <x v="6"/>
    <x v="0"/>
    <m/>
    <x v="1301"/>
    <x v="159"/>
    <x v="2"/>
    <s v="London"/>
    <s v="P019"/>
    <x v="20"/>
    <x v="4"/>
    <n v="4"/>
    <n v="85"/>
    <n v="41"/>
    <n v="0"/>
    <n v="340"/>
    <n v="164"/>
    <n v="176"/>
    <s v="['Bank Transfer' 'Credit Card' 'PayPal' ... 'Credit Card' 'Bank Transfer'_x000a_ 'Apple Pay']"/>
    <x v="0"/>
  </r>
  <r>
    <s v="O07742"/>
    <d v="2024-07-04T00:00:00"/>
    <x v="6"/>
    <x v="0"/>
    <m/>
    <x v="1302"/>
    <x v="296"/>
    <x v="2"/>
    <s v="London"/>
    <s v="P002"/>
    <x v="15"/>
    <x v="5"/>
    <n v="1"/>
    <n v="149"/>
    <n v="91"/>
    <n v="0"/>
    <n v="149"/>
    <n v="91"/>
    <n v="58"/>
    <s v="['Bank Transfer' 'Credit Card' 'PayPal' ... 'Credit Card' 'Bank Transfer'_x000a_ 'Apple Pay']"/>
    <x v="0"/>
  </r>
  <r>
    <s v="O07744"/>
    <d v="2024-07-04T00:00:00"/>
    <x v="6"/>
    <x v="0"/>
    <m/>
    <x v="1303"/>
    <x v="14"/>
    <x v="10"/>
    <s v="Colchester"/>
    <s v="P012"/>
    <x v="14"/>
    <x v="1"/>
    <n v="1"/>
    <n v="85"/>
    <n v="44"/>
    <n v="0"/>
    <n v="85"/>
    <n v="44"/>
    <n v="41"/>
    <s v="['Bank Transfer' 'Credit Card' 'PayPal' ... 'Credit Card' 'Bank Transfer'_x000a_ 'Apple Pay']"/>
    <x v="0"/>
  </r>
  <r>
    <s v="O08087"/>
    <d v="2024-07-04T00:00:00"/>
    <x v="6"/>
    <x v="0"/>
    <m/>
    <x v="1182"/>
    <x v="174"/>
    <x v="8"/>
    <s v="Sunderland"/>
    <s v="P010"/>
    <x v="18"/>
    <x v="1"/>
    <n v="2"/>
    <n v="32"/>
    <n v="14"/>
    <n v="0.05"/>
    <n v="60.8"/>
    <n v="28"/>
    <n v="32.799999999999997"/>
    <s v="['Bank Transfer' 'Credit Card' 'PayPal' ... 'Credit Card' 'Bank Transfer'_x000a_ 'Apple Pay']"/>
    <x v="1"/>
  </r>
  <r>
    <s v="O09240"/>
    <d v="2024-07-04T00:00:00"/>
    <x v="6"/>
    <x v="0"/>
    <m/>
    <x v="1304"/>
    <x v="545"/>
    <x v="0"/>
    <s v="Leicester"/>
    <s v="P002"/>
    <x v="15"/>
    <x v="5"/>
    <n v="1"/>
    <n v="149"/>
    <n v="91"/>
    <n v="0"/>
    <n v="149"/>
    <n v="91"/>
    <n v="58"/>
    <s v="['Bank Transfer' 'Credit Card' 'PayPal' ... 'Credit Card' 'Bank Transfer'_x000a_ 'Apple Pay']"/>
    <x v="0"/>
  </r>
  <r>
    <s v="O09394"/>
    <d v="2024-07-04T00:00:00"/>
    <x v="6"/>
    <x v="0"/>
    <m/>
    <x v="1305"/>
    <x v="545"/>
    <x v="3"/>
    <s v="Oxford"/>
    <s v="P016"/>
    <x v="4"/>
    <x v="0"/>
    <n v="1"/>
    <n v="78"/>
    <n v="39"/>
    <n v="0.15"/>
    <n v="66.3"/>
    <n v="39"/>
    <n v="27.3"/>
    <s v="['Bank Transfer' 'Credit Card' 'PayPal' ... 'Credit Card' 'Bank Transfer'_x000a_ 'Apple Pay']"/>
    <x v="0"/>
  </r>
  <r>
    <s v="O01635"/>
    <d v="2024-07-05T00:00:00"/>
    <x v="6"/>
    <x v="0"/>
    <m/>
    <x v="881"/>
    <x v="470"/>
    <x v="1"/>
    <s v="Chester"/>
    <s v="P005"/>
    <x v="3"/>
    <x v="3"/>
    <n v="5"/>
    <n v="119"/>
    <n v="72"/>
    <n v="0"/>
    <n v="595"/>
    <n v="360"/>
    <n v="235"/>
    <s v="['Bank Transfer' 'Credit Card' 'PayPal' ... 'Credit Card' 'Bank Transfer'_x000a_ 'Apple Pay']"/>
    <x v="1"/>
  </r>
  <r>
    <s v="O01875"/>
    <d v="2024-07-05T00:00:00"/>
    <x v="6"/>
    <x v="0"/>
    <m/>
    <x v="364"/>
    <x v="268"/>
    <x v="1"/>
    <s v="Liverpool"/>
    <s v="P017"/>
    <x v="10"/>
    <x v="4"/>
    <n v="2"/>
    <n v="58"/>
    <n v="25"/>
    <n v="0.15"/>
    <n v="98.6"/>
    <n v="50"/>
    <n v="48.6"/>
    <s v="['Bank Transfer' 'Credit Card' 'PayPal' ... 'Credit Card' 'Bank Transfer'_x000a_ 'Apple Pay']"/>
    <x v="1"/>
  </r>
  <r>
    <s v="O02204"/>
    <d v="2024-07-05T00:00:00"/>
    <x v="6"/>
    <x v="0"/>
    <m/>
    <x v="843"/>
    <x v="457"/>
    <x v="9"/>
    <s v="Coventry"/>
    <s v="P021"/>
    <x v="21"/>
    <x v="2"/>
    <n v="1"/>
    <n v="28"/>
    <n v="13"/>
    <n v="0.05"/>
    <n v="26.6"/>
    <n v="13"/>
    <n v="13.6"/>
    <s v="['Bank Transfer' 'Credit Card' 'PayPal' ... 'Credit Card' 'Bank Transfer'_x000a_ 'Apple Pay']"/>
    <x v="1"/>
  </r>
  <r>
    <s v="O02216"/>
    <d v="2024-07-05T00:00:00"/>
    <x v="6"/>
    <x v="0"/>
    <m/>
    <x v="1306"/>
    <x v="288"/>
    <x v="0"/>
    <s v="Derby"/>
    <s v="P005"/>
    <x v="3"/>
    <x v="3"/>
    <n v="1"/>
    <n v="119"/>
    <n v="72"/>
    <n v="0"/>
    <n v="119"/>
    <n v="72"/>
    <n v="47"/>
    <s v="['Bank Transfer' 'Credit Card' 'PayPal' ... 'Credit Card' 'Bank Transfer'_x000a_ 'Apple Pay']"/>
    <x v="0"/>
  </r>
  <r>
    <s v="O05199"/>
    <d v="2024-07-05T00:00:00"/>
    <x v="6"/>
    <x v="0"/>
    <m/>
    <x v="1307"/>
    <x v="546"/>
    <x v="3"/>
    <s v="Oxford"/>
    <s v="P016"/>
    <x v="4"/>
    <x v="0"/>
    <n v="2"/>
    <n v="78"/>
    <n v="39"/>
    <n v="0.1"/>
    <n v="140.4"/>
    <n v="78"/>
    <n v="62.4"/>
    <s v="['Bank Transfer' 'Credit Card' 'PayPal' ... 'Credit Card' 'Bank Transfer'_x000a_ 'Apple Pay']"/>
    <x v="0"/>
  </r>
  <r>
    <s v="O06312"/>
    <d v="2024-07-05T00:00:00"/>
    <x v="6"/>
    <x v="0"/>
    <m/>
    <x v="531"/>
    <x v="50"/>
    <x v="3"/>
    <s v="Guildford"/>
    <s v="P018"/>
    <x v="5"/>
    <x v="4"/>
    <n v="1"/>
    <n v="45"/>
    <n v="19"/>
    <n v="0.15"/>
    <n v="38.25"/>
    <n v="19"/>
    <n v="19.25"/>
    <s v="['Bank Transfer' 'Credit Card' 'PayPal' ... 'Credit Card' 'Bank Transfer'_x000a_ 'Apple Pay']"/>
    <x v="1"/>
  </r>
  <r>
    <s v="O08251"/>
    <d v="2024-07-05T00:00:00"/>
    <x v="6"/>
    <x v="0"/>
    <m/>
    <x v="655"/>
    <x v="392"/>
    <x v="3"/>
    <s v="Brighton"/>
    <s v="P014"/>
    <x v="17"/>
    <x v="0"/>
    <n v="1"/>
    <n v="25"/>
    <n v="11"/>
    <n v="0.05"/>
    <n v="23.75"/>
    <n v="11"/>
    <n v="12.75"/>
    <s v="['Bank Transfer' 'Credit Card' 'PayPal' ... 'Credit Card' 'Bank Transfer'_x000a_ 'Apple Pay']"/>
    <x v="1"/>
  </r>
  <r>
    <s v="O08829"/>
    <d v="2024-07-05T00:00:00"/>
    <x v="6"/>
    <x v="0"/>
    <m/>
    <x v="950"/>
    <x v="222"/>
    <x v="7"/>
    <s v="Aberdeen"/>
    <s v="P018"/>
    <x v="5"/>
    <x v="4"/>
    <n v="4"/>
    <n v="45"/>
    <n v="19"/>
    <n v="0"/>
    <n v="180"/>
    <n v="76"/>
    <n v="104"/>
    <s v="['Bank Transfer' 'Credit Card' 'PayPal' ... 'Credit Card' 'Bank Transfer'_x000a_ 'Apple Pay']"/>
    <x v="1"/>
  </r>
  <r>
    <s v="O09766"/>
    <d v="2024-07-05T00:00:00"/>
    <x v="6"/>
    <x v="0"/>
    <m/>
    <x v="326"/>
    <x v="247"/>
    <x v="10"/>
    <s v="Colchester"/>
    <s v="P018"/>
    <x v="5"/>
    <x v="4"/>
    <n v="1"/>
    <n v="45"/>
    <n v="19"/>
    <n v="0.05"/>
    <n v="42.75"/>
    <n v="19"/>
    <n v="23.75"/>
    <s v="['Bank Transfer' 'Credit Card' 'PayPal' ... 'Credit Card' 'Bank Transfer'_x000a_ 'Apple Pay']"/>
    <x v="1"/>
  </r>
  <r>
    <s v="O01375"/>
    <d v="2024-07-06T00:00:00"/>
    <x v="6"/>
    <x v="0"/>
    <m/>
    <x v="1258"/>
    <x v="228"/>
    <x v="1"/>
    <s v="Manchester"/>
    <s v="P019"/>
    <x v="20"/>
    <x v="4"/>
    <n v="1"/>
    <n v="85"/>
    <n v="41"/>
    <n v="0"/>
    <n v="85"/>
    <n v="41"/>
    <n v="44"/>
    <s v="['Bank Transfer' 'Credit Card' 'PayPal' ... 'Credit Card' 'Bank Transfer'_x000a_ 'Apple Pay']"/>
    <x v="1"/>
  </r>
  <r>
    <s v="O02154"/>
    <d v="2024-07-06T00:00:00"/>
    <x v="6"/>
    <x v="0"/>
    <m/>
    <x v="675"/>
    <x v="87"/>
    <x v="11"/>
    <s v="Cardiff"/>
    <s v="P014"/>
    <x v="17"/>
    <x v="0"/>
    <n v="2"/>
    <n v="25"/>
    <n v="11"/>
    <n v="0.15"/>
    <n v="42.5"/>
    <n v="22"/>
    <n v="20.5"/>
    <s v="['Bank Transfer' 'Credit Card' 'PayPal' ... 'Credit Card' 'Bank Transfer'_x000a_ 'Apple Pay']"/>
    <x v="1"/>
  </r>
  <r>
    <s v="O02566"/>
    <d v="2024-07-06T00:00:00"/>
    <x v="6"/>
    <x v="0"/>
    <m/>
    <x v="328"/>
    <x v="249"/>
    <x v="2"/>
    <s v="London"/>
    <s v="P018"/>
    <x v="5"/>
    <x v="4"/>
    <n v="3"/>
    <n v="45"/>
    <n v="19"/>
    <n v="0"/>
    <n v="135"/>
    <n v="57"/>
    <n v="78"/>
    <s v="['Bank Transfer' 'Credit Card' 'PayPal' ... 'Credit Card' 'Bank Transfer'_x000a_ 'Apple Pay']"/>
    <x v="1"/>
  </r>
  <r>
    <s v="O05138"/>
    <d v="2024-07-06T00:00:00"/>
    <x v="6"/>
    <x v="0"/>
    <m/>
    <x v="185"/>
    <x v="2"/>
    <x v="1"/>
    <s v="Preston"/>
    <s v="P017"/>
    <x v="10"/>
    <x v="4"/>
    <n v="1"/>
    <n v="58"/>
    <n v="25"/>
    <n v="0.05"/>
    <n v="55.1"/>
    <n v="25"/>
    <n v="30.1"/>
    <s v="['Bank Transfer' 'Credit Card' 'PayPal' ... 'Credit Card' 'Bank Transfer'_x000a_ 'Apple Pay']"/>
    <x v="1"/>
  </r>
  <r>
    <s v="O08117"/>
    <d v="2024-07-06T00:00:00"/>
    <x v="6"/>
    <x v="0"/>
    <m/>
    <x v="349"/>
    <x v="260"/>
    <x v="2"/>
    <s v="London"/>
    <s v="P002"/>
    <x v="15"/>
    <x v="5"/>
    <n v="2"/>
    <n v="149"/>
    <n v="91"/>
    <n v="0"/>
    <n v="298"/>
    <n v="182"/>
    <n v="116"/>
    <s v="['Bank Transfer' 'Credit Card' 'PayPal' ... 'Credit Card' 'Bank Transfer'_x000a_ 'Apple Pay']"/>
    <x v="1"/>
  </r>
  <r>
    <s v="O08774"/>
    <d v="2024-07-06T00:00:00"/>
    <x v="6"/>
    <x v="0"/>
    <m/>
    <x v="166"/>
    <x v="148"/>
    <x v="1"/>
    <s v="Manchester"/>
    <s v="P024"/>
    <x v="11"/>
    <x v="2"/>
    <n v="1"/>
    <n v="24"/>
    <n v="10"/>
    <n v="0.15"/>
    <n v="20.399999999999999"/>
    <n v="10"/>
    <n v="10.4"/>
    <s v="['Bank Transfer' 'Credit Card' 'PayPal' ... 'Credit Card' 'Bank Transfer'_x000a_ 'Apple Pay']"/>
    <x v="1"/>
  </r>
  <r>
    <s v="O09060"/>
    <d v="2024-07-06T00:00:00"/>
    <x v="6"/>
    <x v="0"/>
    <m/>
    <x v="578"/>
    <x v="303"/>
    <x v="1"/>
    <s v="Chester"/>
    <s v="P014"/>
    <x v="17"/>
    <x v="0"/>
    <n v="1"/>
    <n v="25"/>
    <n v="11"/>
    <n v="0.1"/>
    <n v="22.5"/>
    <n v="11"/>
    <n v="11.5"/>
    <s v="['Bank Transfer' 'Credit Card' 'PayPal' ... 'Credit Card' 'Bank Transfer'_x000a_ 'Apple Pay']"/>
    <x v="1"/>
  </r>
  <r>
    <s v="O09779"/>
    <d v="2024-07-06T00:00:00"/>
    <x v="6"/>
    <x v="0"/>
    <m/>
    <x v="1249"/>
    <x v="505"/>
    <x v="5"/>
    <s v="Newry"/>
    <s v="P019"/>
    <x v="20"/>
    <x v="4"/>
    <n v="4"/>
    <n v="85"/>
    <n v="41"/>
    <n v="0.15"/>
    <n v="289"/>
    <n v="164"/>
    <n v="125"/>
    <s v="['Bank Transfer' 'Credit Card' 'PayPal' ... 'Credit Card' 'Bank Transfer'_x000a_ 'Apple Pay']"/>
    <x v="1"/>
  </r>
  <r>
    <s v="O09974"/>
    <d v="2024-07-06T00:00:00"/>
    <x v="6"/>
    <x v="0"/>
    <m/>
    <x v="172"/>
    <x v="153"/>
    <x v="2"/>
    <s v="London"/>
    <s v="P012"/>
    <x v="14"/>
    <x v="1"/>
    <n v="1"/>
    <n v="85"/>
    <n v="44"/>
    <n v="0.05"/>
    <n v="80.75"/>
    <n v="44"/>
    <n v="36.75"/>
    <s v="['Bank Transfer' 'Credit Card' 'PayPal' ... 'Credit Card' 'Bank Transfer'_x000a_ 'Apple Pay']"/>
    <x v="1"/>
  </r>
  <r>
    <s v="O00292"/>
    <d v="2024-07-07T00:00:00"/>
    <x v="6"/>
    <x v="0"/>
    <m/>
    <x v="456"/>
    <x v="51"/>
    <x v="9"/>
    <s v="Worcester"/>
    <s v="P010"/>
    <x v="18"/>
    <x v="1"/>
    <n v="3"/>
    <n v="32"/>
    <n v="14"/>
    <n v="0.05"/>
    <n v="91.2"/>
    <n v="42"/>
    <n v="49.2"/>
    <s v="['Bank Transfer' 'Credit Card' 'PayPal' ... 'Credit Card' 'Bank Transfer'_x000a_ 'Apple Pay']"/>
    <x v="1"/>
  </r>
  <r>
    <s v="O03514"/>
    <d v="2024-07-07T00:00:00"/>
    <x v="6"/>
    <x v="0"/>
    <m/>
    <x v="1308"/>
    <x v="242"/>
    <x v="2"/>
    <s v="London"/>
    <s v="P004"/>
    <x v="22"/>
    <x v="5"/>
    <n v="1"/>
    <n v="55"/>
    <n v="27"/>
    <n v="0.1"/>
    <n v="49.5"/>
    <n v="27"/>
    <n v="22.5"/>
    <s v="['Bank Transfer' 'Credit Card' 'PayPal' ... 'Credit Card' 'Bank Transfer'_x000a_ 'Apple Pay']"/>
    <x v="0"/>
  </r>
  <r>
    <s v="O03576"/>
    <d v="2024-07-07T00:00:00"/>
    <x v="6"/>
    <x v="0"/>
    <m/>
    <x v="949"/>
    <x v="485"/>
    <x v="0"/>
    <s v="Derby"/>
    <s v="P004"/>
    <x v="22"/>
    <x v="5"/>
    <n v="2"/>
    <n v="55"/>
    <n v="27"/>
    <n v="0"/>
    <n v="110"/>
    <n v="54"/>
    <n v="56"/>
    <s v="['Bank Transfer' 'Credit Card' 'PayPal' ... 'Credit Card' 'Bank Transfer'_x000a_ 'Apple Pay']"/>
    <x v="1"/>
  </r>
  <r>
    <s v="O04004"/>
    <d v="2024-07-07T00:00:00"/>
    <x v="6"/>
    <x v="0"/>
    <m/>
    <x v="526"/>
    <x v="291"/>
    <x v="10"/>
    <s v="Ipswich"/>
    <s v="P017"/>
    <x v="10"/>
    <x v="4"/>
    <n v="2"/>
    <n v="58"/>
    <n v="25"/>
    <n v="0.05"/>
    <n v="110.2"/>
    <n v="50"/>
    <n v="60.2"/>
    <s v="['Bank Transfer' 'Credit Card' 'PayPal' ... 'Credit Card' 'Bank Transfer'_x000a_ 'Apple Pay']"/>
    <x v="1"/>
  </r>
  <r>
    <s v="O05630"/>
    <d v="2024-07-07T00:00:00"/>
    <x v="6"/>
    <x v="0"/>
    <m/>
    <x v="801"/>
    <x v="401"/>
    <x v="0"/>
    <s v="Lincoln"/>
    <s v="P012"/>
    <x v="14"/>
    <x v="1"/>
    <n v="1"/>
    <n v="85"/>
    <n v="44"/>
    <n v="0.1"/>
    <n v="76.5"/>
    <n v="44"/>
    <n v="32.5"/>
    <s v="['Bank Transfer' 'Credit Card' 'PayPal' ... 'Credit Card' 'Bank Transfer'_x000a_ 'Apple Pay']"/>
    <x v="1"/>
  </r>
  <r>
    <s v="O07438"/>
    <d v="2024-07-07T00:00:00"/>
    <x v="6"/>
    <x v="0"/>
    <m/>
    <x v="957"/>
    <x v="486"/>
    <x v="2"/>
    <s v="London"/>
    <s v="P001"/>
    <x v="9"/>
    <x v="5"/>
    <n v="3"/>
    <n v="89"/>
    <n v="48"/>
    <n v="0.1"/>
    <n v="240.3"/>
    <n v="144"/>
    <n v="96.3"/>
    <s v="['Bank Transfer' 'Credit Card' 'PayPal' ... 'Credit Card' 'Bank Transfer'_x000a_ 'Apple Pay']"/>
    <x v="1"/>
  </r>
  <r>
    <s v="O07698"/>
    <d v="2024-07-07T00:00:00"/>
    <x v="6"/>
    <x v="0"/>
    <m/>
    <x v="1309"/>
    <x v="195"/>
    <x v="5"/>
    <s v="Belfast"/>
    <s v="P002"/>
    <x v="15"/>
    <x v="5"/>
    <n v="1"/>
    <n v="149"/>
    <n v="91"/>
    <n v="0.05"/>
    <n v="141.55000000000001"/>
    <n v="91"/>
    <n v="50.55"/>
    <s v="['Bank Transfer' 'Credit Card' 'PayPal' ... 'Credit Card' 'Bank Transfer'_x000a_ 'Apple Pay']"/>
    <x v="0"/>
  </r>
  <r>
    <s v="O07815"/>
    <d v="2024-07-07T00:00:00"/>
    <x v="6"/>
    <x v="0"/>
    <m/>
    <x v="938"/>
    <x v="332"/>
    <x v="4"/>
    <s v="Hull"/>
    <s v="P017"/>
    <x v="10"/>
    <x v="4"/>
    <n v="2"/>
    <n v="58"/>
    <n v="25"/>
    <n v="0"/>
    <n v="116"/>
    <n v="50"/>
    <n v="66"/>
    <s v="['Bank Transfer' 'Credit Card' 'PayPal' ... 'Credit Card' 'Bank Transfer'_x000a_ 'Apple Pay']"/>
    <x v="1"/>
  </r>
  <r>
    <s v="O09099"/>
    <d v="2024-07-07T00:00:00"/>
    <x v="6"/>
    <x v="0"/>
    <m/>
    <x v="524"/>
    <x v="253"/>
    <x v="0"/>
    <s v="Lincoln"/>
    <s v="P011"/>
    <x v="6"/>
    <x v="1"/>
    <n v="3"/>
    <n v="79"/>
    <n v="42"/>
    <n v="0"/>
    <n v="237"/>
    <n v="126"/>
    <n v="111"/>
    <s v="['Bank Transfer' 'Credit Card' 'PayPal' ... 'Credit Card' 'Bank Transfer'_x000a_ 'Apple Pay']"/>
    <x v="1"/>
  </r>
  <r>
    <s v="O00060"/>
    <d v="2024-07-08T00:00:00"/>
    <x v="6"/>
    <x v="0"/>
    <m/>
    <x v="601"/>
    <x v="177"/>
    <x v="9"/>
    <s v="Birmingham"/>
    <s v="P012"/>
    <x v="14"/>
    <x v="1"/>
    <n v="2"/>
    <n v="85"/>
    <n v="44"/>
    <n v="0"/>
    <n v="170"/>
    <n v="88"/>
    <n v="82"/>
    <s v="['Bank Transfer' 'Credit Card' 'PayPal' ... 'Credit Card' 'Bank Transfer'_x000a_ 'Apple Pay']"/>
    <x v="1"/>
  </r>
  <r>
    <s v="O03064"/>
    <d v="2024-07-08T00:00:00"/>
    <x v="6"/>
    <x v="0"/>
    <m/>
    <x v="216"/>
    <x v="82"/>
    <x v="4"/>
    <s v="Leeds"/>
    <s v="P016"/>
    <x v="4"/>
    <x v="0"/>
    <n v="1"/>
    <n v="78"/>
    <n v="39"/>
    <n v="0"/>
    <n v="78"/>
    <n v="39"/>
    <n v="39"/>
    <s v="['Bank Transfer' 'Credit Card' 'PayPal' ... 'Credit Card' 'Bank Transfer'_x000a_ 'Apple Pay']"/>
    <x v="1"/>
  </r>
  <r>
    <s v="O03561"/>
    <d v="2024-07-08T00:00:00"/>
    <x v="6"/>
    <x v="0"/>
    <m/>
    <x v="1310"/>
    <x v="197"/>
    <x v="1"/>
    <s v="Chester"/>
    <s v="P009"/>
    <x v="1"/>
    <x v="1"/>
    <n v="1"/>
    <n v="95"/>
    <n v="54"/>
    <n v="0.1"/>
    <n v="85.5"/>
    <n v="54"/>
    <n v="31.5"/>
    <s v="['Bank Transfer' 'Credit Card' 'PayPal' ... 'Credit Card' 'Bank Transfer'_x000a_ 'Apple Pay']"/>
    <x v="0"/>
  </r>
  <r>
    <s v="O04406"/>
    <d v="2024-07-08T00:00:00"/>
    <x v="6"/>
    <x v="0"/>
    <m/>
    <x v="975"/>
    <x v="170"/>
    <x v="4"/>
    <s v="Hull"/>
    <s v="P009"/>
    <x v="1"/>
    <x v="1"/>
    <n v="2"/>
    <n v="95"/>
    <n v="54"/>
    <n v="0.05"/>
    <n v="180.5"/>
    <n v="108"/>
    <n v="72.5"/>
    <s v="['Bank Transfer' 'Credit Card' 'PayPal' ... 'Credit Card' 'Bank Transfer'_x000a_ 'Apple Pay']"/>
    <x v="1"/>
  </r>
  <r>
    <s v="O04454"/>
    <d v="2024-07-08T00:00:00"/>
    <x v="6"/>
    <x v="0"/>
    <m/>
    <x v="21"/>
    <x v="21"/>
    <x v="1"/>
    <s v="Chester"/>
    <s v="P018"/>
    <x v="5"/>
    <x v="4"/>
    <n v="1"/>
    <n v="45"/>
    <n v="19"/>
    <n v="0"/>
    <n v="45"/>
    <n v="19"/>
    <n v="26"/>
    <s v="['Bank Transfer' 'Credit Card' 'PayPal' ... 'Credit Card' 'Bank Transfer'_x000a_ 'Apple Pay']"/>
    <x v="1"/>
  </r>
  <r>
    <s v="O05409"/>
    <d v="2024-07-08T00:00:00"/>
    <x v="6"/>
    <x v="0"/>
    <m/>
    <x v="1020"/>
    <x v="141"/>
    <x v="2"/>
    <s v="London"/>
    <s v="P017"/>
    <x v="10"/>
    <x v="4"/>
    <n v="1"/>
    <n v="58"/>
    <n v="25"/>
    <n v="0"/>
    <n v="58"/>
    <n v="25"/>
    <n v="33"/>
    <s v="['Bank Transfer' 'Credit Card' 'PayPal' ... 'Credit Card' 'Bank Transfer'_x000a_ 'Apple Pay']"/>
    <x v="1"/>
  </r>
  <r>
    <s v="O07245"/>
    <d v="2024-07-08T00:00:00"/>
    <x v="6"/>
    <x v="0"/>
    <m/>
    <x v="1311"/>
    <x v="433"/>
    <x v="11"/>
    <s v="Cardiff"/>
    <s v="P021"/>
    <x v="21"/>
    <x v="2"/>
    <n v="5"/>
    <n v="28"/>
    <n v="13"/>
    <n v="0.15"/>
    <n v="119"/>
    <n v="65"/>
    <n v="54"/>
    <s v="['Bank Transfer' 'Credit Card' 'PayPal' ... 'Credit Card' 'Bank Transfer'_x000a_ 'Apple Pay']"/>
    <x v="0"/>
  </r>
  <r>
    <s v="O07444"/>
    <d v="2024-07-08T00:00:00"/>
    <x v="6"/>
    <x v="0"/>
    <m/>
    <x v="1312"/>
    <x v="93"/>
    <x v="4"/>
    <s v="Sheffield"/>
    <s v="P004"/>
    <x v="22"/>
    <x v="5"/>
    <n v="1"/>
    <n v="55"/>
    <n v="27"/>
    <n v="0"/>
    <n v="55"/>
    <n v="27"/>
    <n v="28"/>
    <s v="['Bank Transfer' 'Credit Card' 'PayPal' ... 'Credit Card' 'Bank Transfer'_x000a_ 'Apple Pay']"/>
    <x v="0"/>
  </r>
  <r>
    <s v="O07587"/>
    <d v="2024-07-08T00:00:00"/>
    <x v="6"/>
    <x v="0"/>
    <m/>
    <x v="1313"/>
    <x v="460"/>
    <x v="7"/>
    <s v="Glasgow"/>
    <s v="P020"/>
    <x v="23"/>
    <x v="4"/>
    <n v="3"/>
    <n v="72"/>
    <n v="34"/>
    <n v="0"/>
    <n v="216"/>
    <n v="102"/>
    <n v="114"/>
    <s v="['Bank Transfer' 'Credit Card' 'PayPal' ... 'Credit Card' 'Bank Transfer'_x000a_ 'Apple Pay']"/>
    <x v="0"/>
  </r>
  <r>
    <s v="O09696"/>
    <d v="2024-07-08T00:00:00"/>
    <x v="6"/>
    <x v="0"/>
    <m/>
    <x v="1314"/>
    <x v="210"/>
    <x v="7"/>
    <s v="Glasgow"/>
    <s v="P003"/>
    <x v="19"/>
    <x v="5"/>
    <n v="4"/>
    <n v="69"/>
    <n v="37"/>
    <n v="0.1"/>
    <n v="248.4"/>
    <n v="148"/>
    <n v="100.4"/>
    <s v="['Bank Transfer' 'Credit Card' 'PayPal' ... 'Credit Card' 'Bank Transfer'_x000a_ 'Apple Pay']"/>
    <x v="0"/>
  </r>
  <r>
    <s v="O09973"/>
    <d v="2024-07-08T00:00:00"/>
    <x v="6"/>
    <x v="0"/>
    <m/>
    <x v="260"/>
    <x v="212"/>
    <x v="1"/>
    <s v="Manchester"/>
    <s v="P021"/>
    <x v="21"/>
    <x v="2"/>
    <n v="1"/>
    <n v="28"/>
    <n v="13"/>
    <n v="0.1"/>
    <n v="25.2"/>
    <n v="13"/>
    <n v="12.2"/>
    <s v="['Bank Transfer' 'Credit Card' 'PayPal' ... 'Credit Card' 'Bank Transfer'_x000a_ 'Apple Pay']"/>
    <x v="1"/>
  </r>
  <r>
    <s v="O00775"/>
    <d v="2024-07-09T00:00:00"/>
    <x v="6"/>
    <x v="0"/>
    <m/>
    <x v="1147"/>
    <x v="453"/>
    <x v="1"/>
    <s v="Liverpool"/>
    <s v="P002"/>
    <x v="15"/>
    <x v="5"/>
    <n v="3"/>
    <n v="149"/>
    <n v="91"/>
    <n v="0.05"/>
    <n v="424.65"/>
    <n v="273"/>
    <n v="151.65"/>
    <s v="['Bank Transfer' 'Credit Card' 'PayPal' ... 'Credit Card' 'Bank Transfer'_x000a_ 'Apple Pay']"/>
    <x v="1"/>
  </r>
  <r>
    <s v="O01236"/>
    <d v="2024-07-09T00:00:00"/>
    <x v="6"/>
    <x v="0"/>
    <m/>
    <x v="311"/>
    <x v="149"/>
    <x v="7"/>
    <s v="Edinburgh"/>
    <s v="P022"/>
    <x v="8"/>
    <x v="2"/>
    <n v="2"/>
    <n v="35"/>
    <n v="16"/>
    <n v="0.1"/>
    <n v="63"/>
    <n v="32"/>
    <n v="31"/>
    <s v="['Bank Transfer' 'Credit Card' 'PayPal' ... 'Credit Card' 'Bank Transfer'_x000a_ 'Apple Pay']"/>
    <x v="1"/>
  </r>
  <r>
    <s v="O01525"/>
    <d v="2024-07-09T00:00:00"/>
    <x v="6"/>
    <x v="0"/>
    <m/>
    <x v="443"/>
    <x v="315"/>
    <x v="4"/>
    <s v="York"/>
    <s v="P020"/>
    <x v="23"/>
    <x v="4"/>
    <n v="2"/>
    <n v="72"/>
    <n v="34"/>
    <n v="0.05"/>
    <n v="136.80000000000001"/>
    <n v="68"/>
    <n v="68.8"/>
    <s v="['Bank Transfer' 'Credit Card' 'PayPal' ... 'Credit Card' 'Bank Transfer'_x000a_ 'Apple Pay']"/>
    <x v="1"/>
  </r>
  <r>
    <s v="O01640"/>
    <d v="2024-07-09T00:00:00"/>
    <x v="6"/>
    <x v="0"/>
    <m/>
    <x v="1315"/>
    <x v="202"/>
    <x v="9"/>
    <s v="Worcester"/>
    <s v="P005"/>
    <x v="3"/>
    <x v="3"/>
    <n v="3"/>
    <n v="119"/>
    <n v="72"/>
    <n v="0.15"/>
    <n v="303.45"/>
    <n v="216"/>
    <n v="87.45"/>
    <s v="['Bank Transfer' 'Credit Card' 'PayPal' ... 'Credit Card' 'Bank Transfer'_x000a_ 'Apple Pay']"/>
    <x v="0"/>
  </r>
  <r>
    <s v="O02799"/>
    <d v="2024-07-09T00:00:00"/>
    <x v="6"/>
    <x v="0"/>
    <m/>
    <x v="1134"/>
    <x v="516"/>
    <x v="2"/>
    <s v="London"/>
    <s v="P020"/>
    <x v="23"/>
    <x v="4"/>
    <n v="1"/>
    <n v="72"/>
    <n v="34"/>
    <n v="0"/>
    <n v="72"/>
    <n v="34"/>
    <n v="38"/>
    <s v="['Bank Transfer' 'Credit Card' 'PayPal' ... 'Credit Card' 'Bank Transfer'_x000a_ 'Apple Pay']"/>
    <x v="1"/>
  </r>
  <r>
    <s v="O03159"/>
    <d v="2024-07-09T00:00:00"/>
    <x v="6"/>
    <x v="0"/>
    <m/>
    <x v="963"/>
    <x v="488"/>
    <x v="1"/>
    <s v="Manchester"/>
    <s v="P004"/>
    <x v="22"/>
    <x v="5"/>
    <n v="2"/>
    <n v="55"/>
    <n v="27"/>
    <n v="0.05"/>
    <n v="104.5"/>
    <n v="54"/>
    <n v="50.5"/>
    <s v="['Bank Transfer' 'Credit Card' 'PayPal' ... 'Credit Card' 'Bank Transfer'_x000a_ 'Apple Pay']"/>
    <x v="1"/>
  </r>
  <r>
    <s v="O05092"/>
    <d v="2024-07-09T00:00:00"/>
    <x v="6"/>
    <x v="0"/>
    <m/>
    <x v="1316"/>
    <x v="498"/>
    <x v="5"/>
    <s v="Newry"/>
    <s v="P008"/>
    <x v="13"/>
    <x v="3"/>
    <n v="5"/>
    <n v="249"/>
    <n v="168"/>
    <n v="0.1"/>
    <n v="1120.5"/>
    <n v="840"/>
    <n v="280.5"/>
    <s v="['Bank Transfer' 'Credit Card' 'PayPal' ... 'Credit Card' 'Bank Transfer'_x000a_ 'Apple Pay']"/>
    <x v="0"/>
  </r>
  <r>
    <s v="O05352"/>
    <d v="2024-07-09T00:00:00"/>
    <x v="6"/>
    <x v="0"/>
    <m/>
    <x v="302"/>
    <x v="238"/>
    <x v="4"/>
    <s v="York"/>
    <s v="P019"/>
    <x v="20"/>
    <x v="4"/>
    <n v="2"/>
    <n v="85"/>
    <n v="41"/>
    <n v="0.2"/>
    <n v="136"/>
    <n v="82"/>
    <n v="54"/>
    <s v="['Bank Transfer' 'Credit Card' 'PayPal' ... 'Credit Card' 'Bank Transfer'_x000a_ 'Apple Pay']"/>
    <x v="1"/>
  </r>
  <r>
    <s v="O05663"/>
    <d v="2024-07-09T00:00:00"/>
    <x v="6"/>
    <x v="0"/>
    <m/>
    <x v="1317"/>
    <x v="45"/>
    <x v="7"/>
    <s v="Edinburgh"/>
    <s v="P010"/>
    <x v="18"/>
    <x v="1"/>
    <n v="3"/>
    <n v="32"/>
    <n v="14"/>
    <n v="0.05"/>
    <n v="91.2"/>
    <n v="42"/>
    <n v="49.2"/>
    <s v="['Bank Transfer' 'Credit Card' 'PayPal' ... 'Credit Card' 'Bank Transfer'_x000a_ 'Apple Pay']"/>
    <x v="0"/>
  </r>
  <r>
    <s v="O05961"/>
    <d v="2024-07-09T00:00:00"/>
    <x v="6"/>
    <x v="0"/>
    <m/>
    <x v="878"/>
    <x v="405"/>
    <x v="2"/>
    <s v="London"/>
    <s v="P002"/>
    <x v="15"/>
    <x v="5"/>
    <n v="4"/>
    <n v="149"/>
    <n v="91"/>
    <n v="0.05"/>
    <n v="566.20000000000005"/>
    <n v="364"/>
    <n v="202.2"/>
    <s v="['Bank Transfer' 'Credit Card' 'PayPal' ... 'Credit Card' 'Bank Transfer'_x000a_ 'Apple Pay']"/>
    <x v="1"/>
  </r>
  <r>
    <s v="O06515"/>
    <d v="2024-07-09T00:00:00"/>
    <x v="6"/>
    <x v="0"/>
    <m/>
    <x v="1318"/>
    <x v="430"/>
    <x v="0"/>
    <s v="Lincoln"/>
    <s v="P018"/>
    <x v="5"/>
    <x v="4"/>
    <n v="1"/>
    <n v="45"/>
    <n v="19"/>
    <n v="0.15"/>
    <n v="38.25"/>
    <n v="19"/>
    <n v="19.25"/>
    <s v="['Bank Transfer' 'Credit Card' 'PayPal' ... 'Credit Card' 'Bank Transfer'_x000a_ 'Apple Pay']"/>
    <x v="0"/>
  </r>
  <r>
    <s v="O07707"/>
    <d v="2024-07-09T00:00:00"/>
    <x v="6"/>
    <x v="0"/>
    <m/>
    <x v="212"/>
    <x v="180"/>
    <x v="3"/>
    <s v="Guildford"/>
    <s v="P002"/>
    <x v="15"/>
    <x v="5"/>
    <n v="1"/>
    <n v="149"/>
    <n v="91"/>
    <n v="0.05"/>
    <n v="141.55000000000001"/>
    <n v="91"/>
    <n v="50.55"/>
    <s v="['Bank Transfer' 'Credit Card' 'PayPal' ... 'Credit Card' 'Bank Transfer'_x000a_ 'Apple Pay']"/>
    <x v="1"/>
  </r>
  <r>
    <s v="O00175"/>
    <d v="2024-07-10T00:00:00"/>
    <x v="6"/>
    <x v="0"/>
    <m/>
    <x v="1319"/>
    <x v="431"/>
    <x v="0"/>
    <s v="Lincoln"/>
    <s v="P008"/>
    <x v="13"/>
    <x v="3"/>
    <n v="3"/>
    <n v="249"/>
    <n v="168"/>
    <n v="0"/>
    <n v="747"/>
    <n v="504"/>
    <n v="243"/>
    <s v="['Bank Transfer' 'Credit Card' 'PayPal' ... 'Credit Card' 'Bank Transfer'_x000a_ 'Apple Pay']"/>
    <x v="0"/>
  </r>
  <r>
    <s v="O01900"/>
    <d v="2024-07-10T00:00:00"/>
    <x v="6"/>
    <x v="0"/>
    <m/>
    <x v="563"/>
    <x v="138"/>
    <x v="10"/>
    <s v="Cambridge"/>
    <s v="P005"/>
    <x v="3"/>
    <x v="3"/>
    <n v="1"/>
    <n v="119"/>
    <n v="72"/>
    <n v="0.2"/>
    <n v="95.2"/>
    <n v="72"/>
    <n v="23.2"/>
    <s v="['Bank Transfer' 'Credit Card' 'PayPal' ... 'Credit Card' 'Bank Transfer'_x000a_ 'Apple Pay']"/>
    <x v="1"/>
  </r>
  <r>
    <s v="O03333"/>
    <d v="2024-07-10T00:00:00"/>
    <x v="6"/>
    <x v="0"/>
    <m/>
    <x v="488"/>
    <x v="332"/>
    <x v="3"/>
    <s v="Brighton"/>
    <s v="P024"/>
    <x v="11"/>
    <x v="2"/>
    <n v="1"/>
    <n v="24"/>
    <n v="10"/>
    <n v="0.05"/>
    <n v="22.8"/>
    <n v="10"/>
    <n v="12.8"/>
    <s v="['Bank Transfer' 'Credit Card' 'PayPal' ... 'Credit Card' 'Bank Transfer'_x000a_ 'Apple Pay']"/>
    <x v="1"/>
  </r>
  <r>
    <s v="O05453"/>
    <d v="2024-07-10T00:00:00"/>
    <x v="6"/>
    <x v="0"/>
    <m/>
    <x v="1070"/>
    <x v="507"/>
    <x v="2"/>
    <s v="London"/>
    <s v="P017"/>
    <x v="10"/>
    <x v="4"/>
    <n v="2"/>
    <n v="58"/>
    <n v="25"/>
    <n v="0.05"/>
    <n v="110.2"/>
    <n v="50"/>
    <n v="60.2"/>
    <s v="['Bank Transfer' 'Credit Card' 'PayPal' ... 'Credit Card' 'Bank Transfer'_x000a_ 'Apple Pay']"/>
    <x v="1"/>
  </r>
  <r>
    <s v="O07525"/>
    <d v="2024-07-10T00:00:00"/>
    <x v="6"/>
    <x v="0"/>
    <m/>
    <x v="1161"/>
    <x v="338"/>
    <x v="4"/>
    <s v="Hull"/>
    <s v="P002"/>
    <x v="15"/>
    <x v="5"/>
    <n v="1"/>
    <n v="149"/>
    <n v="91"/>
    <n v="0.15"/>
    <n v="126.65"/>
    <n v="91"/>
    <n v="35.65"/>
    <s v="['Bank Transfer' 'Credit Card' 'PayPal' ... 'Credit Card' 'Bank Transfer'_x000a_ 'Apple Pay']"/>
    <x v="1"/>
  </r>
  <r>
    <s v="O09303"/>
    <d v="2024-07-10T00:00:00"/>
    <x v="6"/>
    <x v="0"/>
    <m/>
    <x v="212"/>
    <x v="180"/>
    <x v="3"/>
    <s v="Guildford"/>
    <s v="P002"/>
    <x v="15"/>
    <x v="5"/>
    <n v="1"/>
    <n v="149"/>
    <n v="91"/>
    <n v="0.05"/>
    <n v="141.55000000000001"/>
    <n v="91"/>
    <n v="50.55"/>
    <s v="['Bank Transfer' 'Credit Card' 'PayPal' ... 'Credit Card' 'Bank Transfer'_x000a_ 'Apple Pay']"/>
    <x v="1"/>
  </r>
  <r>
    <s v="O09643"/>
    <d v="2024-07-10T00:00:00"/>
    <x v="6"/>
    <x v="0"/>
    <m/>
    <x v="506"/>
    <x v="339"/>
    <x v="10"/>
    <s v="Norwich"/>
    <s v="P007"/>
    <x v="7"/>
    <x v="3"/>
    <n v="2"/>
    <n v="129"/>
    <n v="78"/>
    <n v="0.1"/>
    <n v="232.2"/>
    <n v="156"/>
    <n v="76.2"/>
    <s v="['Bank Transfer' 'Credit Card' 'PayPal' ... 'Credit Card' 'Bank Transfer'_x000a_ 'Apple Pay']"/>
    <x v="1"/>
  </r>
  <r>
    <s v="O00583"/>
    <d v="2024-07-11T00:00:00"/>
    <x v="6"/>
    <x v="0"/>
    <m/>
    <x v="1320"/>
    <x v="60"/>
    <x v="5"/>
    <s v="Lisburn"/>
    <s v="P017"/>
    <x v="10"/>
    <x v="4"/>
    <n v="2"/>
    <n v="58"/>
    <n v="25"/>
    <n v="0.1"/>
    <n v="104.4"/>
    <n v="50"/>
    <n v="54.4"/>
    <s v="['Bank Transfer' 'Credit Card' 'PayPal' ... 'Credit Card' 'Bank Transfer'_x000a_ 'Apple Pay']"/>
    <x v="0"/>
  </r>
  <r>
    <s v="O00749"/>
    <d v="2024-07-11T00:00:00"/>
    <x v="6"/>
    <x v="0"/>
    <m/>
    <x v="328"/>
    <x v="249"/>
    <x v="2"/>
    <s v="London"/>
    <s v="P003"/>
    <x v="19"/>
    <x v="5"/>
    <n v="2"/>
    <n v="69"/>
    <n v="37"/>
    <n v="0"/>
    <n v="138"/>
    <n v="74"/>
    <n v="64"/>
    <s v="['Bank Transfer' 'Credit Card' 'PayPal' ... 'Credit Card' 'Bank Transfer'_x000a_ 'Apple Pay']"/>
    <x v="1"/>
  </r>
  <r>
    <s v="O01019"/>
    <d v="2024-07-11T00:00:00"/>
    <x v="6"/>
    <x v="0"/>
    <m/>
    <x v="290"/>
    <x v="231"/>
    <x v="3"/>
    <s v="Guildford"/>
    <s v="P010"/>
    <x v="18"/>
    <x v="1"/>
    <n v="2"/>
    <n v="32"/>
    <n v="14"/>
    <n v="0"/>
    <n v="64"/>
    <n v="28"/>
    <n v="36"/>
    <s v="['Bank Transfer' 'Credit Card' 'PayPal' ... 'Credit Card' 'Bank Transfer'_x000a_ 'Apple Pay']"/>
    <x v="1"/>
  </r>
  <r>
    <s v="O02261"/>
    <d v="2024-07-11T00:00:00"/>
    <x v="6"/>
    <x v="0"/>
    <m/>
    <x v="1099"/>
    <x v="261"/>
    <x v="2"/>
    <s v="London"/>
    <s v="P014"/>
    <x v="17"/>
    <x v="0"/>
    <n v="1"/>
    <n v="25"/>
    <n v="11"/>
    <n v="0.05"/>
    <n v="23.75"/>
    <n v="11"/>
    <n v="12.75"/>
    <s v="['Bank Transfer' 'Credit Card' 'PayPal' ... 'Credit Card' 'Bank Transfer'_x000a_ 'Apple Pay']"/>
    <x v="1"/>
  </r>
  <r>
    <s v="O03472"/>
    <d v="2024-07-11T00:00:00"/>
    <x v="6"/>
    <x v="0"/>
    <m/>
    <x v="1250"/>
    <x v="86"/>
    <x v="1"/>
    <s v="Liverpool"/>
    <s v="P017"/>
    <x v="10"/>
    <x v="4"/>
    <n v="1"/>
    <n v="58"/>
    <n v="25"/>
    <n v="0.05"/>
    <n v="55.1"/>
    <n v="25"/>
    <n v="30.1"/>
    <s v="['Bank Transfer' 'Credit Card' 'PayPal' ... 'Credit Card' 'Bank Transfer'_x000a_ 'Apple Pay']"/>
    <x v="1"/>
  </r>
  <r>
    <s v="O03501"/>
    <d v="2024-07-11T00:00:00"/>
    <x v="6"/>
    <x v="0"/>
    <m/>
    <x v="774"/>
    <x v="366"/>
    <x v="2"/>
    <s v="London"/>
    <s v="P024"/>
    <x v="11"/>
    <x v="2"/>
    <n v="3"/>
    <n v="24"/>
    <n v="10"/>
    <n v="0.1"/>
    <n v="64.8"/>
    <n v="30"/>
    <n v="34.799999999999997"/>
    <s v="['Bank Transfer' 'Credit Card' 'PayPal' ... 'Credit Card' 'Bank Transfer'_x000a_ 'Apple Pay']"/>
    <x v="1"/>
  </r>
  <r>
    <s v="O04486"/>
    <d v="2024-07-11T00:00:00"/>
    <x v="6"/>
    <x v="0"/>
    <m/>
    <x v="1321"/>
    <x v="547"/>
    <x v="4"/>
    <s v="York"/>
    <s v="P004"/>
    <x v="22"/>
    <x v="5"/>
    <n v="3"/>
    <n v="55"/>
    <n v="27"/>
    <n v="0"/>
    <n v="165"/>
    <n v="81"/>
    <n v="84"/>
    <s v="['Bank Transfer' 'Credit Card' 'PayPal' ... 'Credit Card' 'Bank Transfer'_x000a_ 'Apple Pay']"/>
    <x v="0"/>
  </r>
  <r>
    <s v="O05673"/>
    <d v="2024-07-11T00:00:00"/>
    <x v="6"/>
    <x v="0"/>
    <m/>
    <x v="1322"/>
    <x v="99"/>
    <x v="6"/>
    <s v="Bath"/>
    <s v="P014"/>
    <x v="17"/>
    <x v="0"/>
    <n v="1"/>
    <n v="25"/>
    <n v="11"/>
    <n v="0"/>
    <n v="25"/>
    <n v="11"/>
    <n v="14"/>
    <s v="['Bank Transfer' 'Credit Card' 'PayPal' ... 'Credit Card' 'Bank Transfer'_x000a_ 'Apple Pay']"/>
    <x v="0"/>
  </r>
  <r>
    <s v="O07307"/>
    <d v="2024-07-11T00:00:00"/>
    <x v="6"/>
    <x v="0"/>
    <m/>
    <x v="1323"/>
    <x v="328"/>
    <x v="0"/>
    <s v="Derby"/>
    <s v="P015"/>
    <x v="12"/>
    <x v="0"/>
    <n v="2"/>
    <n v="65"/>
    <n v="32"/>
    <n v="0.05"/>
    <n v="123.5"/>
    <n v="64"/>
    <n v="59.5"/>
    <s v="['Bank Transfer' 'Credit Card' 'PayPal' ... 'Credit Card' 'Bank Transfer'_x000a_ 'Apple Pay']"/>
    <x v="0"/>
  </r>
  <r>
    <s v="O07353"/>
    <d v="2024-07-11T00:00:00"/>
    <x v="6"/>
    <x v="0"/>
    <m/>
    <x v="360"/>
    <x v="266"/>
    <x v="3"/>
    <s v="Guildford"/>
    <s v="P001"/>
    <x v="9"/>
    <x v="5"/>
    <n v="2"/>
    <n v="89"/>
    <n v="48"/>
    <n v="0.15"/>
    <n v="151.30000000000001"/>
    <n v="96"/>
    <n v="55.3"/>
    <s v="['Bank Transfer' 'Credit Card' 'PayPal' ... 'Credit Card' 'Bank Transfer'_x000a_ 'Apple Pay']"/>
    <x v="1"/>
  </r>
  <r>
    <s v="O08807"/>
    <d v="2024-07-11T00:00:00"/>
    <x v="6"/>
    <x v="0"/>
    <m/>
    <x v="954"/>
    <x v="438"/>
    <x v="8"/>
    <s v="Sunderland"/>
    <s v="P012"/>
    <x v="14"/>
    <x v="1"/>
    <n v="1"/>
    <n v="85"/>
    <n v="44"/>
    <n v="0.05"/>
    <n v="80.75"/>
    <n v="44"/>
    <n v="36.75"/>
    <s v="['Bank Transfer' 'Credit Card' 'PayPal' ... 'Credit Card' 'Bank Transfer'_x000a_ 'Apple Pay']"/>
    <x v="1"/>
  </r>
  <r>
    <s v="O09227"/>
    <d v="2024-07-11T00:00:00"/>
    <x v="6"/>
    <x v="0"/>
    <m/>
    <x v="1324"/>
    <x v="309"/>
    <x v="4"/>
    <s v="York"/>
    <s v="P016"/>
    <x v="4"/>
    <x v="0"/>
    <n v="1"/>
    <n v="78"/>
    <n v="39"/>
    <n v="0"/>
    <n v="78"/>
    <n v="39"/>
    <n v="39"/>
    <s v="['Bank Transfer' 'Credit Card' 'PayPal' ... 'Credit Card' 'Bank Transfer'_x000a_ 'Apple Pay']"/>
    <x v="0"/>
  </r>
  <r>
    <s v="O00564"/>
    <d v="2024-07-12T00:00:00"/>
    <x v="6"/>
    <x v="0"/>
    <m/>
    <x v="1291"/>
    <x v="437"/>
    <x v="2"/>
    <s v="London"/>
    <s v="P018"/>
    <x v="5"/>
    <x v="4"/>
    <n v="1"/>
    <n v="45"/>
    <n v="19"/>
    <n v="0.2"/>
    <n v="36"/>
    <n v="19"/>
    <n v="17"/>
    <s v="['Bank Transfer' 'Credit Card' 'PayPal' ... 'Credit Card' 'Bank Transfer'_x000a_ 'Apple Pay']"/>
    <x v="1"/>
  </r>
  <r>
    <s v="O00728"/>
    <d v="2024-07-12T00:00:00"/>
    <x v="6"/>
    <x v="0"/>
    <m/>
    <x v="107"/>
    <x v="100"/>
    <x v="10"/>
    <s v="Colchester"/>
    <s v="P016"/>
    <x v="4"/>
    <x v="0"/>
    <n v="2"/>
    <n v="78"/>
    <n v="39"/>
    <n v="0.1"/>
    <n v="140.4"/>
    <n v="78"/>
    <n v="62.4"/>
    <s v="['Bank Transfer' 'Credit Card' 'PayPal' ... 'Credit Card' 'Bank Transfer'_x000a_ 'Apple Pay']"/>
    <x v="1"/>
  </r>
  <r>
    <s v="O01299"/>
    <d v="2024-07-12T00:00:00"/>
    <x v="6"/>
    <x v="0"/>
    <m/>
    <x v="1325"/>
    <x v="172"/>
    <x v="4"/>
    <s v="Hull"/>
    <s v="P006"/>
    <x v="16"/>
    <x v="3"/>
    <n v="5"/>
    <n v="99"/>
    <n v="58"/>
    <n v="0"/>
    <n v="495"/>
    <n v="290"/>
    <n v="205"/>
    <s v="['Bank Transfer' 'Credit Card' 'PayPal' ... 'Credit Card' 'Bank Transfer'_x000a_ 'Apple Pay']"/>
    <x v="0"/>
  </r>
  <r>
    <s v="O01751"/>
    <d v="2024-07-12T00:00:00"/>
    <x v="6"/>
    <x v="0"/>
    <m/>
    <x v="1326"/>
    <x v="96"/>
    <x v="11"/>
    <s v="Swansea"/>
    <s v="P017"/>
    <x v="10"/>
    <x v="4"/>
    <n v="2"/>
    <n v="58"/>
    <n v="25"/>
    <n v="0"/>
    <n v="116"/>
    <n v="50"/>
    <n v="66"/>
    <s v="['Bank Transfer' 'Credit Card' 'PayPal' ... 'Credit Card' 'Bank Transfer'_x000a_ 'Apple Pay']"/>
    <x v="0"/>
  </r>
  <r>
    <s v="O03302"/>
    <d v="2024-07-12T00:00:00"/>
    <x v="6"/>
    <x v="0"/>
    <m/>
    <x v="1163"/>
    <x v="524"/>
    <x v="11"/>
    <s v="Wrexham"/>
    <s v="P009"/>
    <x v="1"/>
    <x v="1"/>
    <n v="2"/>
    <n v="95"/>
    <n v="54"/>
    <n v="0.05"/>
    <n v="180.5"/>
    <n v="108"/>
    <n v="72.5"/>
    <s v="['Bank Transfer' 'Credit Card' 'PayPal' ... 'Credit Card' 'Bank Transfer'_x000a_ 'Apple Pay']"/>
    <x v="1"/>
  </r>
  <r>
    <s v="O03418"/>
    <d v="2024-07-12T00:00:00"/>
    <x v="6"/>
    <x v="0"/>
    <m/>
    <x v="205"/>
    <x v="153"/>
    <x v="7"/>
    <s v="Glasgow"/>
    <s v="P022"/>
    <x v="8"/>
    <x v="2"/>
    <n v="2"/>
    <n v="35"/>
    <n v="16"/>
    <n v="0.1"/>
    <n v="63"/>
    <n v="32"/>
    <n v="31"/>
    <s v="['Bank Transfer' 'Credit Card' 'PayPal' ... 'Credit Card' 'Bank Transfer'_x000a_ 'Apple Pay']"/>
    <x v="1"/>
  </r>
  <r>
    <s v="O03522"/>
    <d v="2024-07-12T00:00:00"/>
    <x v="6"/>
    <x v="0"/>
    <m/>
    <x v="1327"/>
    <x v="221"/>
    <x v="8"/>
    <s v="Newcastle"/>
    <s v="P010"/>
    <x v="18"/>
    <x v="1"/>
    <n v="2"/>
    <n v="32"/>
    <n v="14"/>
    <n v="0.1"/>
    <n v="57.6"/>
    <n v="28"/>
    <n v="29.6"/>
    <s v="['Bank Transfer' 'Credit Card' 'PayPal' ... 'Credit Card' 'Bank Transfer'_x000a_ 'Apple Pay']"/>
    <x v="0"/>
  </r>
  <r>
    <s v="O03778"/>
    <d v="2024-07-12T00:00:00"/>
    <x v="6"/>
    <x v="0"/>
    <m/>
    <x v="649"/>
    <x v="390"/>
    <x v="6"/>
    <s v="Bristol"/>
    <s v="P001"/>
    <x v="9"/>
    <x v="5"/>
    <n v="2"/>
    <n v="89"/>
    <n v="48"/>
    <n v="0.05"/>
    <n v="169.1"/>
    <n v="96"/>
    <n v="73.099999999999994"/>
    <s v="['Bank Transfer' 'Credit Card' 'PayPal' ... 'Credit Card' 'Bank Transfer'_x000a_ 'Apple Pay']"/>
    <x v="1"/>
  </r>
  <r>
    <s v="O04325"/>
    <d v="2024-07-12T00:00:00"/>
    <x v="6"/>
    <x v="0"/>
    <m/>
    <x v="844"/>
    <x v="458"/>
    <x v="4"/>
    <s v="Leeds"/>
    <s v="P017"/>
    <x v="10"/>
    <x v="4"/>
    <n v="3"/>
    <n v="58"/>
    <n v="25"/>
    <n v="0.1"/>
    <n v="156.6"/>
    <n v="75"/>
    <n v="81.599999999999994"/>
    <s v="['Bank Transfer' 'Credit Card' 'PayPal' ... 'Credit Card' 'Bank Transfer'_x000a_ 'Apple Pay']"/>
    <x v="1"/>
  </r>
  <r>
    <s v="O06352"/>
    <d v="2024-07-12T00:00:00"/>
    <x v="6"/>
    <x v="0"/>
    <m/>
    <x v="858"/>
    <x v="195"/>
    <x v="11"/>
    <s v="Newport"/>
    <s v="P007"/>
    <x v="7"/>
    <x v="3"/>
    <n v="3"/>
    <n v="129"/>
    <n v="78"/>
    <n v="0"/>
    <n v="387"/>
    <n v="234"/>
    <n v="153"/>
    <s v="['Bank Transfer' 'Credit Card' 'PayPal' ... 'Credit Card' 'Bank Transfer'_x000a_ 'Apple Pay']"/>
    <x v="1"/>
  </r>
  <r>
    <s v="O06653"/>
    <d v="2024-07-12T00:00:00"/>
    <x v="6"/>
    <x v="0"/>
    <m/>
    <x v="1072"/>
    <x v="386"/>
    <x v="2"/>
    <s v="London"/>
    <s v="P018"/>
    <x v="5"/>
    <x v="4"/>
    <n v="3"/>
    <n v="45"/>
    <n v="19"/>
    <n v="0"/>
    <n v="135"/>
    <n v="57"/>
    <n v="78"/>
    <s v="['Bank Transfer' 'Credit Card' 'PayPal' ... 'Credit Card' 'Bank Transfer'_x000a_ 'Apple Pay']"/>
    <x v="1"/>
  </r>
  <r>
    <s v="O06880"/>
    <d v="2024-07-12T00:00:00"/>
    <x v="6"/>
    <x v="0"/>
    <m/>
    <x v="604"/>
    <x v="299"/>
    <x v="7"/>
    <s v="Aberdeen"/>
    <s v="P017"/>
    <x v="10"/>
    <x v="4"/>
    <n v="1"/>
    <n v="58"/>
    <n v="25"/>
    <n v="0.05"/>
    <n v="55.1"/>
    <n v="25"/>
    <n v="30.1"/>
    <s v="['Bank Transfer' 'Credit Card' 'PayPal' ... 'Credit Card' 'Bank Transfer'_x000a_ 'Apple Pay']"/>
    <x v="1"/>
  </r>
  <r>
    <s v="O06903"/>
    <d v="2024-07-12T00:00:00"/>
    <x v="6"/>
    <x v="0"/>
    <m/>
    <x v="1328"/>
    <x v="387"/>
    <x v="1"/>
    <s v="Liverpool"/>
    <s v="P010"/>
    <x v="18"/>
    <x v="1"/>
    <n v="1"/>
    <n v="32"/>
    <n v="14"/>
    <n v="0"/>
    <n v="32"/>
    <n v="14"/>
    <n v="18"/>
    <s v="['Bank Transfer' 'Credit Card' 'PayPal' ... 'Credit Card' 'Bank Transfer'_x000a_ 'Apple Pay']"/>
    <x v="0"/>
  </r>
  <r>
    <s v="O08857"/>
    <d v="2024-07-12T00:00:00"/>
    <x v="6"/>
    <x v="0"/>
    <m/>
    <x v="1296"/>
    <x v="406"/>
    <x v="0"/>
    <s v="Lincoln"/>
    <s v="P019"/>
    <x v="20"/>
    <x v="4"/>
    <n v="2"/>
    <n v="85"/>
    <n v="41"/>
    <n v="0.1"/>
    <n v="153"/>
    <n v="82"/>
    <n v="71"/>
    <s v="['Bank Transfer' 'Credit Card' 'PayPal' ... 'Credit Card' 'Bank Transfer'_x000a_ 'Apple Pay']"/>
    <x v="1"/>
  </r>
  <r>
    <s v="O00387"/>
    <d v="2024-07-13T00:00:00"/>
    <x v="6"/>
    <x v="0"/>
    <m/>
    <x v="1329"/>
    <x v="112"/>
    <x v="2"/>
    <s v="London"/>
    <s v="P001"/>
    <x v="9"/>
    <x v="5"/>
    <n v="2"/>
    <n v="89"/>
    <n v="48"/>
    <n v="0.1"/>
    <n v="160.19999999999999"/>
    <n v="96"/>
    <n v="64.2"/>
    <s v="['Bank Transfer' 'Credit Card' 'PayPal' ... 'Credit Card' 'Bank Transfer'_x000a_ 'Apple Pay']"/>
    <x v="0"/>
  </r>
  <r>
    <s v="O00894"/>
    <d v="2024-07-13T00:00:00"/>
    <x v="6"/>
    <x v="0"/>
    <m/>
    <x v="1009"/>
    <x v="449"/>
    <x v="2"/>
    <s v="London"/>
    <s v="P008"/>
    <x v="13"/>
    <x v="3"/>
    <n v="1"/>
    <n v="249"/>
    <n v="168"/>
    <n v="0"/>
    <n v="249"/>
    <n v="168"/>
    <n v="81"/>
    <s v="['Bank Transfer' 'Credit Card' 'PayPal' ... 'Credit Card' 'Bank Transfer'_x000a_ 'Apple Pay']"/>
    <x v="1"/>
  </r>
  <r>
    <s v="O02738"/>
    <d v="2024-07-13T00:00:00"/>
    <x v="6"/>
    <x v="0"/>
    <m/>
    <x v="499"/>
    <x v="329"/>
    <x v="8"/>
    <s v="Sunderland"/>
    <s v="P013"/>
    <x v="0"/>
    <x v="0"/>
    <n v="2"/>
    <n v="120"/>
    <n v="63"/>
    <n v="0.1"/>
    <n v="216"/>
    <n v="126"/>
    <n v="90"/>
    <s v="['Bank Transfer' 'Credit Card' 'PayPal' ... 'Credit Card' 'Bank Transfer'_x000a_ 'Apple Pay']"/>
    <x v="1"/>
  </r>
  <r>
    <s v="O03983"/>
    <d v="2024-07-13T00:00:00"/>
    <x v="6"/>
    <x v="0"/>
    <m/>
    <x v="870"/>
    <x v="436"/>
    <x v="7"/>
    <s v="Aberdeen"/>
    <s v="P020"/>
    <x v="23"/>
    <x v="4"/>
    <n v="1"/>
    <n v="72"/>
    <n v="34"/>
    <n v="0"/>
    <n v="72"/>
    <n v="34"/>
    <n v="38"/>
    <s v="['Bank Transfer' 'Credit Card' 'PayPal' ... 'Credit Card' 'Bank Transfer'_x000a_ 'Apple Pay']"/>
    <x v="1"/>
  </r>
  <r>
    <s v="O04619"/>
    <d v="2024-07-13T00:00:00"/>
    <x v="6"/>
    <x v="0"/>
    <m/>
    <x v="1208"/>
    <x v="478"/>
    <x v="3"/>
    <s v="Oxford"/>
    <s v="P009"/>
    <x v="1"/>
    <x v="1"/>
    <n v="1"/>
    <n v="95"/>
    <n v="54"/>
    <n v="0"/>
    <n v="95"/>
    <n v="54"/>
    <n v="41"/>
    <s v="['Bank Transfer' 'Credit Card' 'PayPal' ... 'Credit Card' 'Bank Transfer'_x000a_ 'Apple Pay']"/>
    <x v="1"/>
  </r>
  <r>
    <s v="O04891"/>
    <d v="2024-07-13T00:00:00"/>
    <x v="6"/>
    <x v="0"/>
    <m/>
    <x v="194"/>
    <x v="171"/>
    <x v="7"/>
    <s v="Dundee"/>
    <s v="P002"/>
    <x v="15"/>
    <x v="5"/>
    <n v="1"/>
    <n v="149"/>
    <n v="91"/>
    <n v="0"/>
    <n v="149"/>
    <n v="91"/>
    <n v="58"/>
    <s v="['Bank Transfer' 'Credit Card' 'PayPal' ... 'Credit Card' 'Bank Transfer'_x000a_ 'Apple Pay']"/>
    <x v="1"/>
  </r>
  <r>
    <s v="O04924"/>
    <d v="2024-07-13T00:00:00"/>
    <x v="6"/>
    <x v="0"/>
    <m/>
    <x v="1330"/>
    <x v="270"/>
    <x v="2"/>
    <s v="London"/>
    <s v="P001"/>
    <x v="9"/>
    <x v="5"/>
    <n v="1"/>
    <n v="89"/>
    <n v="48"/>
    <n v="0.2"/>
    <n v="71.2"/>
    <n v="48"/>
    <n v="23.2"/>
    <s v="['Bank Transfer' 'Credit Card' 'PayPal' ... 'Credit Card' 'Bank Transfer'_x000a_ 'Apple Pay']"/>
    <x v="0"/>
  </r>
  <r>
    <s v="O07533"/>
    <d v="2024-07-13T00:00:00"/>
    <x v="6"/>
    <x v="0"/>
    <m/>
    <x v="66"/>
    <x v="63"/>
    <x v="2"/>
    <s v="London"/>
    <s v="P006"/>
    <x v="16"/>
    <x v="3"/>
    <n v="2"/>
    <n v="99"/>
    <n v="58"/>
    <n v="0"/>
    <n v="198"/>
    <n v="116"/>
    <n v="82"/>
    <s v="['Bank Transfer' 'Credit Card' 'PayPal' ... 'Credit Card' 'Bank Transfer'_x000a_ 'Apple Pay']"/>
    <x v="1"/>
  </r>
  <r>
    <s v="O08898"/>
    <d v="2024-07-13T00:00:00"/>
    <x v="6"/>
    <x v="0"/>
    <m/>
    <x v="275"/>
    <x v="193"/>
    <x v="7"/>
    <s v="Dundee"/>
    <s v="P016"/>
    <x v="4"/>
    <x v="0"/>
    <n v="4"/>
    <n v="78"/>
    <n v="39"/>
    <n v="0.1"/>
    <n v="280.8"/>
    <n v="156"/>
    <n v="124.8"/>
    <s v="['Bank Transfer' 'Credit Card' 'PayPal' ... 'Credit Card' 'Bank Transfer'_x000a_ 'Apple Pay']"/>
    <x v="1"/>
  </r>
  <r>
    <s v="O09289"/>
    <d v="2024-07-13T00:00:00"/>
    <x v="6"/>
    <x v="0"/>
    <m/>
    <x v="993"/>
    <x v="431"/>
    <x v="11"/>
    <s v="Cardiff"/>
    <s v="P019"/>
    <x v="20"/>
    <x v="4"/>
    <n v="2"/>
    <n v="85"/>
    <n v="41"/>
    <n v="0"/>
    <n v="170"/>
    <n v="82"/>
    <n v="88"/>
    <s v="['Bank Transfer' 'Credit Card' 'PayPal' ... 'Credit Card' 'Bank Transfer'_x000a_ 'Apple Pay']"/>
    <x v="1"/>
  </r>
  <r>
    <s v="O00139"/>
    <d v="2024-07-14T00:00:00"/>
    <x v="6"/>
    <x v="0"/>
    <m/>
    <x v="1202"/>
    <x v="263"/>
    <x v="11"/>
    <s v="Swansea"/>
    <s v="P020"/>
    <x v="23"/>
    <x v="4"/>
    <n v="1"/>
    <n v="72"/>
    <n v="34"/>
    <n v="0.15"/>
    <n v="61.2"/>
    <n v="34"/>
    <n v="27.2"/>
    <s v="['Bank Transfer' 'Credit Card' 'PayPal' ... 'Credit Card' 'Bank Transfer'_x000a_ 'Apple Pay']"/>
    <x v="1"/>
  </r>
  <r>
    <s v="O00193"/>
    <d v="2024-07-14T00:00:00"/>
    <x v="6"/>
    <x v="0"/>
    <m/>
    <x v="620"/>
    <x v="384"/>
    <x v="5"/>
    <s v="Newry"/>
    <s v="P021"/>
    <x v="21"/>
    <x v="2"/>
    <n v="1"/>
    <n v="28"/>
    <n v="13"/>
    <n v="0.15"/>
    <n v="23.8"/>
    <n v="13"/>
    <n v="10.8"/>
    <s v="['Bank Transfer' 'Credit Card' 'PayPal' ... 'Credit Card' 'Bank Transfer'_x000a_ 'Apple Pay']"/>
    <x v="1"/>
  </r>
  <r>
    <s v="O02554"/>
    <d v="2024-07-14T00:00:00"/>
    <x v="6"/>
    <x v="0"/>
    <m/>
    <x v="835"/>
    <x v="454"/>
    <x v="3"/>
    <s v="Guildford"/>
    <s v="P008"/>
    <x v="13"/>
    <x v="3"/>
    <n v="2"/>
    <n v="249"/>
    <n v="168"/>
    <n v="0.05"/>
    <n v="473.1"/>
    <n v="336"/>
    <n v="137.1"/>
    <s v="['Bank Transfer' 'Credit Card' 'PayPal' ... 'Credit Card' 'Bank Transfer'_x000a_ 'Apple Pay']"/>
    <x v="1"/>
  </r>
  <r>
    <s v="O02631"/>
    <d v="2024-07-14T00:00:00"/>
    <x v="6"/>
    <x v="0"/>
    <m/>
    <x v="1331"/>
    <x v="327"/>
    <x v="7"/>
    <s v="Dundee"/>
    <s v="P016"/>
    <x v="4"/>
    <x v="0"/>
    <n v="2"/>
    <n v="78"/>
    <n v="39"/>
    <n v="0.05"/>
    <n v="148.19999999999999"/>
    <n v="78"/>
    <n v="70.2"/>
    <s v="['Bank Transfer' 'Credit Card' 'PayPal' ... 'Credit Card' 'Bank Transfer'_x000a_ 'Apple Pay']"/>
    <x v="0"/>
  </r>
  <r>
    <s v="O03988"/>
    <d v="2024-07-14T00:00:00"/>
    <x v="6"/>
    <x v="0"/>
    <m/>
    <x v="513"/>
    <x v="342"/>
    <x v="9"/>
    <s v="Wolverhampton"/>
    <s v="P022"/>
    <x v="8"/>
    <x v="2"/>
    <n v="1"/>
    <n v="35"/>
    <n v="16"/>
    <n v="0"/>
    <n v="35"/>
    <n v="16"/>
    <n v="19"/>
    <s v="['Bank Transfer' 'Credit Card' 'PayPal' ... 'Credit Card' 'Bank Transfer'_x000a_ 'Apple Pay']"/>
    <x v="1"/>
  </r>
  <r>
    <s v="O04326"/>
    <d v="2024-07-14T00:00:00"/>
    <x v="6"/>
    <x v="0"/>
    <m/>
    <x v="317"/>
    <x v="227"/>
    <x v="10"/>
    <s v="Cambridge"/>
    <s v="P001"/>
    <x v="9"/>
    <x v="5"/>
    <n v="1"/>
    <n v="89"/>
    <n v="48"/>
    <n v="0.1"/>
    <n v="80.099999999999994"/>
    <n v="48"/>
    <n v="32.1"/>
    <s v="['Bank Transfer' 'Credit Card' 'PayPal' ... 'Credit Card' 'Bank Transfer'_x000a_ 'Apple Pay']"/>
    <x v="1"/>
  </r>
  <r>
    <s v="O05603"/>
    <d v="2024-07-14T00:00:00"/>
    <x v="6"/>
    <x v="0"/>
    <m/>
    <x v="1101"/>
    <x v="101"/>
    <x v="10"/>
    <s v="Colchester"/>
    <s v="P009"/>
    <x v="1"/>
    <x v="1"/>
    <n v="2"/>
    <n v="95"/>
    <n v="54"/>
    <n v="0.15"/>
    <n v="161.5"/>
    <n v="108"/>
    <n v="53.5"/>
    <s v="['Bank Transfer' 'Credit Card' 'PayPal' ... 'Credit Card' 'Bank Transfer'_x000a_ 'Apple Pay']"/>
    <x v="1"/>
  </r>
  <r>
    <s v="O06068"/>
    <d v="2024-07-14T00:00:00"/>
    <x v="6"/>
    <x v="0"/>
    <m/>
    <x v="1332"/>
    <x v="105"/>
    <x v="9"/>
    <s v="Wolverhampton"/>
    <s v="P016"/>
    <x v="4"/>
    <x v="0"/>
    <n v="3"/>
    <n v="78"/>
    <n v="39"/>
    <n v="0.15"/>
    <n v="198.9"/>
    <n v="117"/>
    <n v="81.900000000000006"/>
    <s v="['Bank Transfer' 'Credit Card' 'PayPal' ... 'Credit Card' 'Bank Transfer'_x000a_ 'Apple Pay']"/>
    <x v="0"/>
  </r>
  <r>
    <s v="O06328"/>
    <d v="2024-07-14T00:00:00"/>
    <x v="6"/>
    <x v="0"/>
    <m/>
    <x v="1333"/>
    <x v="491"/>
    <x v="0"/>
    <s v="Leicester"/>
    <s v="P010"/>
    <x v="18"/>
    <x v="1"/>
    <n v="3"/>
    <n v="32"/>
    <n v="14"/>
    <n v="0.1"/>
    <n v="86.4"/>
    <n v="42"/>
    <n v="44.4"/>
    <s v="['Bank Transfer' 'Credit Card' 'PayPal' ... 'Credit Card' 'Bank Transfer'_x000a_ 'Apple Pay']"/>
    <x v="0"/>
  </r>
  <r>
    <s v="O06378"/>
    <d v="2024-07-14T00:00:00"/>
    <x v="6"/>
    <x v="0"/>
    <m/>
    <x v="286"/>
    <x v="61"/>
    <x v="10"/>
    <s v="Colchester"/>
    <s v="P018"/>
    <x v="5"/>
    <x v="4"/>
    <n v="5"/>
    <n v="45"/>
    <n v="19"/>
    <n v="0"/>
    <n v="225"/>
    <n v="95"/>
    <n v="130"/>
    <s v="['Bank Transfer' 'Credit Card' 'PayPal' ... 'Credit Card' 'Bank Transfer'_x000a_ 'Apple Pay']"/>
    <x v="1"/>
  </r>
  <r>
    <s v="O06861"/>
    <d v="2024-07-14T00:00:00"/>
    <x v="6"/>
    <x v="0"/>
    <m/>
    <x v="300"/>
    <x v="225"/>
    <x v="4"/>
    <s v="York"/>
    <s v="P017"/>
    <x v="10"/>
    <x v="4"/>
    <n v="1"/>
    <n v="58"/>
    <n v="25"/>
    <n v="0"/>
    <n v="58"/>
    <n v="25"/>
    <n v="33"/>
    <s v="['Bank Transfer' 'Credit Card' 'PayPal' ... 'Credit Card' 'Bank Transfer'_x000a_ 'Apple Pay']"/>
    <x v="1"/>
  </r>
  <r>
    <s v="O07134"/>
    <d v="2024-07-14T00:00:00"/>
    <x v="6"/>
    <x v="0"/>
    <m/>
    <x v="1093"/>
    <x v="346"/>
    <x v="3"/>
    <s v="Oxford"/>
    <s v="P007"/>
    <x v="7"/>
    <x v="3"/>
    <n v="5"/>
    <n v="129"/>
    <n v="78"/>
    <n v="0.05"/>
    <n v="612.75"/>
    <n v="390"/>
    <n v="222.75"/>
    <s v="['Bank Transfer' 'Credit Card' 'PayPal' ... 'Credit Card' 'Bank Transfer'_x000a_ 'Apple Pay']"/>
    <x v="1"/>
  </r>
  <r>
    <s v="O08233"/>
    <d v="2024-07-14T00:00:00"/>
    <x v="6"/>
    <x v="0"/>
    <m/>
    <x v="1334"/>
    <x v="338"/>
    <x v="3"/>
    <s v="Guildford"/>
    <s v="P008"/>
    <x v="13"/>
    <x v="3"/>
    <n v="1"/>
    <n v="249"/>
    <n v="168"/>
    <n v="0.15"/>
    <n v="211.65"/>
    <n v="168"/>
    <n v="43.65"/>
    <s v="['Bank Transfer' 'Credit Card' 'PayPal' ... 'Credit Card' 'Bank Transfer'_x000a_ 'Apple Pay']"/>
    <x v="0"/>
  </r>
  <r>
    <s v="O08439"/>
    <d v="2024-07-14T00:00:00"/>
    <x v="6"/>
    <x v="0"/>
    <m/>
    <x v="625"/>
    <x v="240"/>
    <x v="11"/>
    <s v="Cardiff"/>
    <s v="P010"/>
    <x v="18"/>
    <x v="1"/>
    <n v="1"/>
    <n v="32"/>
    <n v="14"/>
    <n v="0.05"/>
    <n v="30.4"/>
    <n v="14"/>
    <n v="16.399999999999999"/>
    <s v="['Bank Transfer' 'Credit Card' 'PayPal' ... 'Credit Card' 'Bank Transfer'_x000a_ 'Apple Pay']"/>
    <x v="1"/>
  </r>
  <r>
    <s v="O09310"/>
    <d v="2024-07-14T00:00:00"/>
    <x v="6"/>
    <x v="0"/>
    <m/>
    <x v="884"/>
    <x v="81"/>
    <x v="9"/>
    <s v="Birmingham"/>
    <s v="P009"/>
    <x v="1"/>
    <x v="1"/>
    <n v="1"/>
    <n v="95"/>
    <n v="54"/>
    <n v="0"/>
    <n v="95"/>
    <n v="54"/>
    <n v="41"/>
    <s v="['Bank Transfer' 'Credit Card' 'PayPal' ... 'Credit Card' 'Bank Transfer'_x000a_ 'Apple Pay']"/>
    <x v="1"/>
  </r>
  <r>
    <s v="O09687"/>
    <d v="2024-07-14T00:00:00"/>
    <x v="6"/>
    <x v="0"/>
    <m/>
    <x v="912"/>
    <x v="434"/>
    <x v="0"/>
    <s v="Leicester"/>
    <s v="P003"/>
    <x v="19"/>
    <x v="5"/>
    <n v="2"/>
    <n v="69"/>
    <n v="37"/>
    <n v="0.05"/>
    <n v="131.1"/>
    <n v="74"/>
    <n v="57.1"/>
    <s v="['Bank Transfer' 'Credit Card' 'PayPal' ... 'Credit Card' 'Bank Transfer'_x000a_ 'Apple Pay']"/>
    <x v="1"/>
  </r>
  <r>
    <s v="O00011"/>
    <d v="2024-07-15T00:00:00"/>
    <x v="6"/>
    <x v="0"/>
    <m/>
    <x v="53"/>
    <x v="50"/>
    <x v="2"/>
    <s v="London"/>
    <s v="P001"/>
    <x v="9"/>
    <x v="5"/>
    <n v="1"/>
    <n v="89"/>
    <n v="48"/>
    <n v="0.1"/>
    <n v="80.099999999999994"/>
    <n v="48"/>
    <n v="32.1"/>
    <s v="['Bank Transfer' 'Credit Card' 'PayPal' ... 'Credit Card' 'Bank Transfer'_x000a_ 'Apple Pay']"/>
    <x v="1"/>
  </r>
  <r>
    <s v="O00182"/>
    <d v="2024-07-15T00:00:00"/>
    <x v="6"/>
    <x v="0"/>
    <m/>
    <x v="128"/>
    <x v="119"/>
    <x v="1"/>
    <s v="Chester"/>
    <s v="P016"/>
    <x v="4"/>
    <x v="0"/>
    <n v="2"/>
    <n v="78"/>
    <n v="39"/>
    <n v="0.1"/>
    <n v="140.4"/>
    <n v="78"/>
    <n v="62.4"/>
    <s v="['Bank Transfer' 'Credit Card' 'PayPal' ... 'Credit Card' 'Bank Transfer'_x000a_ 'Apple Pay']"/>
    <x v="1"/>
  </r>
  <r>
    <s v="O01087"/>
    <d v="2024-07-15T00:00:00"/>
    <x v="6"/>
    <x v="0"/>
    <m/>
    <x v="454"/>
    <x v="319"/>
    <x v="6"/>
    <s v="Bath"/>
    <s v="P019"/>
    <x v="20"/>
    <x v="4"/>
    <n v="2"/>
    <n v="85"/>
    <n v="41"/>
    <n v="0.15"/>
    <n v="144.5"/>
    <n v="82"/>
    <n v="62.5"/>
    <s v="['Bank Transfer' 'Credit Card' 'PayPal' ... 'Credit Card' 'Bank Transfer'_x000a_ 'Apple Pay']"/>
    <x v="1"/>
  </r>
  <r>
    <s v="O03016"/>
    <d v="2024-07-15T00:00:00"/>
    <x v="6"/>
    <x v="0"/>
    <m/>
    <x v="975"/>
    <x v="170"/>
    <x v="4"/>
    <s v="Hull"/>
    <s v="P009"/>
    <x v="1"/>
    <x v="1"/>
    <n v="2"/>
    <n v="95"/>
    <n v="54"/>
    <n v="0"/>
    <n v="190"/>
    <n v="108"/>
    <n v="82"/>
    <s v="['Bank Transfer' 'Credit Card' 'PayPal' ... 'Credit Card' 'Bank Transfer'_x000a_ 'Apple Pay']"/>
    <x v="1"/>
  </r>
  <r>
    <s v="O06482"/>
    <d v="2024-07-15T00:00:00"/>
    <x v="6"/>
    <x v="0"/>
    <m/>
    <x v="848"/>
    <x v="322"/>
    <x v="6"/>
    <s v="Bath"/>
    <s v="P024"/>
    <x v="11"/>
    <x v="2"/>
    <n v="1"/>
    <n v="24"/>
    <n v="10"/>
    <n v="0.1"/>
    <n v="21.6"/>
    <n v="10"/>
    <n v="11.6"/>
    <s v="['Bank Transfer' 'Credit Card' 'PayPal' ... 'Credit Card' 'Bank Transfer'_x000a_ 'Apple Pay']"/>
    <x v="1"/>
  </r>
  <r>
    <s v="O06645"/>
    <d v="2024-07-15T00:00:00"/>
    <x v="6"/>
    <x v="0"/>
    <m/>
    <x v="212"/>
    <x v="180"/>
    <x v="3"/>
    <s v="Guildford"/>
    <s v="P002"/>
    <x v="15"/>
    <x v="5"/>
    <n v="1"/>
    <n v="149"/>
    <n v="91"/>
    <n v="0.1"/>
    <n v="134.1"/>
    <n v="91"/>
    <n v="43.1"/>
    <s v="['Bank Transfer' 'Credit Card' 'PayPal' ... 'Credit Card' 'Bank Transfer'_x000a_ 'Apple Pay']"/>
    <x v="1"/>
  </r>
  <r>
    <s v="O06806"/>
    <d v="2024-07-15T00:00:00"/>
    <x v="6"/>
    <x v="0"/>
    <m/>
    <x v="1335"/>
    <x v="103"/>
    <x v="7"/>
    <s v="Edinburgh"/>
    <s v="P021"/>
    <x v="21"/>
    <x v="2"/>
    <n v="2"/>
    <n v="28"/>
    <n v="13"/>
    <n v="0.1"/>
    <n v="50.4"/>
    <n v="26"/>
    <n v="24.4"/>
    <s v="['Bank Transfer' 'Credit Card' 'PayPal' ... 'Credit Card' 'Bank Transfer'_x000a_ 'Apple Pay']"/>
    <x v="0"/>
  </r>
  <r>
    <s v="O07417"/>
    <d v="2024-07-15T00:00:00"/>
    <x v="6"/>
    <x v="0"/>
    <m/>
    <x v="1334"/>
    <x v="338"/>
    <x v="3"/>
    <s v="Guildford"/>
    <s v="P021"/>
    <x v="21"/>
    <x v="2"/>
    <n v="2"/>
    <n v="28"/>
    <n v="13"/>
    <n v="0.1"/>
    <n v="50.4"/>
    <n v="26"/>
    <n v="24.4"/>
    <s v="['Bank Transfer' 'Credit Card' 'PayPal' ... 'Credit Card' 'Bank Transfer'_x000a_ 'Apple Pay']"/>
    <x v="1"/>
  </r>
  <r>
    <s v="O08220"/>
    <d v="2024-07-15T00:00:00"/>
    <x v="6"/>
    <x v="0"/>
    <m/>
    <x v="493"/>
    <x v="334"/>
    <x v="6"/>
    <s v="Exeter"/>
    <s v="P020"/>
    <x v="23"/>
    <x v="4"/>
    <n v="1"/>
    <n v="72"/>
    <n v="34"/>
    <n v="0.05"/>
    <n v="68.400000000000006"/>
    <n v="34"/>
    <n v="34.4"/>
    <s v="['Bank Transfer' 'Credit Card' 'PayPal' ... 'Credit Card' 'Bank Transfer'_x000a_ 'Apple Pay']"/>
    <x v="1"/>
  </r>
  <r>
    <s v="O08548"/>
    <d v="2024-07-15T00:00:00"/>
    <x v="6"/>
    <x v="0"/>
    <m/>
    <x v="930"/>
    <x v="69"/>
    <x v="2"/>
    <s v="London"/>
    <s v="P017"/>
    <x v="10"/>
    <x v="4"/>
    <n v="1"/>
    <n v="58"/>
    <n v="25"/>
    <n v="0"/>
    <n v="58"/>
    <n v="25"/>
    <n v="33"/>
    <s v="['Bank Transfer' 'Credit Card' 'PayPal' ... 'Credit Card' 'Bank Transfer'_x000a_ 'Apple Pay']"/>
    <x v="1"/>
  </r>
  <r>
    <s v="O08594"/>
    <d v="2024-07-15T00:00:00"/>
    <x v="6"/>
    <x v="0"/>
    <m/>
    <x v="319"/>
    <x v="220"/>
    <x v="4"/>
    <s v="Leeds"/>
    <s v="P011"/>
    <x v="6"/>
    <x v="1"/>
    <n v="1"/>
    <n v="79"/>
    <n v="42"/>
    <n v="0.05"/>
    <n v="75.05"/>
    <n v="42"/>
    <n v="33.049999999999997"/>
    <s v="['Bank Transfer' 'Credit Card' 'PayPal' ... 'Credit Card' 'Bank Transfer'_x000a_ 'Apple Pay']"/>
    <x v="1"/>
  </r>
  <r>
    <s v="O08672"/>
    <d v="2024-07-15T00:00:00"/>
    <x v="6"/>
    <x v="0"/>
    <m/>
    <x v="836"/>
    <x v="327"/>
    <x v="5"/>
    <s v="Derry"/>
    <s v="P014"/>
    <x v="17"/>
    <x v="0"/>
    <n v="1"/>
    <n v="25"/>
    <n v="11"/>
    <n v="0.1"/>
    <n v="22.5"/>
    <n v="11"/>
    <n v="11.5"/>
    <s v="['Bank Transfer' 'Credit Card' 'PayPal' ... 'Credit Card' 'Bank Transfer'_x000a_ 'Apple Pay']"/>
    <x v="1"/>
  </r>
  <r>
    <s v="O09538"/>
    <d v="2024-07-15T00:00:00"/>
    <x v="6"/>
    <x v="0"/>
    <m/>
    <x v="200"/>
    <x v="175"/>
    <x v="3"/>
    <s v="Oxford"/>
    <s v="P006"/>
    <x v="16"/>
    <x v="3"/>
    <n v="2"/>
    <n v="99"/>
    <n v="58"/>
    <n v="0"/>
    <n v="198"/>
    <n v="116"/>
    <n v="82"/>
    <s v="['Bank Transfer' 'Credit Card' 'PayPal' ... 'Credit Card' 'Bank Transfer'_x000a_ 'Apple Pay']"/>
    <x v="1"/>
  </r>
  <r>
    <s v="O00485"/>
    <d v="2024-07-16T00:00:00"/>
    <x v="6"/>
    <x v="0"/>
    <m/>
    <x v="1336"/>
    <x v="35"/>
    <x v="10"/>
    <s v="Norwich"/>
    <s v="P018"/>
    <x v="5"/>
    <x v="4"/>
    <n v="1"/>
    <n v="45"/>
    <n v="19"/>
    <n v="0.1"/>
    <n v="40.5"/>
    <n v="19"/>
    <n v="21.5"/>
    <s v="['Bank Transfer' 'Credit Card' 'PayPal' ... 'Credit Card' 'Bank Transfer'_x000a_ 'Apple Pay']"/>
    <x v="0"/>
  </r>
  <r>
    <s v="O01615"/>
    <d v="2024-07-16T00:00:00"/>
    <x v="6"/>
    <x v="0"/>
    <m/>
    <x v="445"/>
    <x v="233"/>
    <x v="2"/>
    <s v="London"/>
    <s v="P015"/>
    <x v="12"/>
    <x v="0"/>
    <n v="3"/>
    <n v="65"/>
    <n v="32"/>
    <n v="0"/>
    <n v="195"/>
    <n v="96"/>
    <n v="99"/>
    <s v="['Bank Transfer' 'Credit Card' 'PayPal' ... 'Credit Card' 'Bank Transfer'_x000a_ 'Apple Pay']"/>
    <x v="1"/>
  </r>
  <r>
    <s v="O02603"/>
    <d v="2024-07-16T00:00:00"/>
    <x v="6"/>
    <x v="0"/>
    <m/>
    <x v="1337"/>
    <x v="548"/>
    <x v="0"/>
    <s v="Leicester"/>
    <s v="P018"/>
    <x v="5"/>
    <x v="4"/>
    <n v="1"/>
    <n v="45"/>
    <n v="19"/>
    <n v="0.05"/>
    <n v="42.75"/>
    <n v="19"/>
    <n v="23.75"/>
    <s v="['Bank Transfer' 'Credit Card' 'PayPal' ... 'Credit Card' 'Bank Transfer'_x000a_ 'Apple Pay']"/>
    <x v="0"/>
  </r>
  <r>
    <s v="O02693"/>
    <d v="2024-07-16T00:00:00"/>
    <x v="6"/>
    <x v="0"/>
    <m/>
    <x v="1289"/>
    <x v="109"/>
    <x v="4"/>
    <s v="York"/>
    <s v="P007"/>
    <x v="7"/>
    <x v="3"/>
    <n v="1"/>
    <n v="129"/>
    <n v="78"/>
    <n v="0"/>
    <n v="129"/>
    <n v="78"/>
    <n v="51"/>
    <s v="['Bank Transfer' 'Credit Card' 'PayPal' ... 'Credit Card' 'Bank Transfer'_x000a_ 'Apple Pay']"/>
    <x v="1"/>
  </r>
  <r>
    <s v="O03411"/>
    <d v="2024-07-16T00:00:00"/>
    <x v="6"/>
    <x v="0"/>
    <m/>
    <x v="1119"/>
    <x v="422"/>
    <x v="1"/>
    <s v="Chester"/>
    <s v="P004"/>
    <x v="22"/>
    <x v="5"/>
    <n v="1"/>
    <n v="55"/>
    <n v="27"/>
    <n v="0.1"/>
    <n v="49.5"/>
    <n v="27"/>
    <n v="22.5"/>
    <s v="['Bank Transfer' 'Credit Card' 'PayPal' ... 'Credit Card' 'Bank Transfer'_x000a_ 'Apple Pay']"/>
    <x v="1"/>
  </r>
  <r>
    <s v="O04227"/>
    <d v="2024-07-16T00:00:00"/>
    <x v="6"/>
    <x v="0"/>
    <m/>
    <x v="1008"/>
    <x v="324"/>
    <x v="6"/>
    <s v="Bath"/>
    <s v="P023"/>
    <x v="2"/>
    <x v="2"/>
    <n v="3"/>
    <n v="42"/>
    <n v="20"/>
    <n v="0.1"/>
    <n v="113.4"/>
    <n v="60"/>
    <n v="53.4"/>
    <s v="['Bank Transfer' 'Credit Card' 'PayPal' ... 'Credit Card' 'Bank Transfer'_x000a_ 'Apple Pay']"/>
    <x v="1"/>
  </r>
  <r>
    <s v="O05435"/>
    <d v="2024-07-16T00:00:00"/>
    <x v="6"/>
    <x v="0"/>
    <m/>
    <x v="77"/>
    <x v="73"/>
    <x v="5"/>
    <s v="Newry"/>
    <s v="P013"/>
    <x v="0"/>
    <x v="0"/>
    <n v="3"/>
    <n v="120"/>
    <n v="63"/>
    <n v="0.1"/>
    <n v="324"/>
    <n v="189"/>
    <n v="135"/>
    <s v="['Bank Transfer' 'Credit Card' 'PayPal' ... 'Credit Card' 'Bank Transfer'_x000a_ 'Apple Pay']"/>
    <x v="1"/>
  </r>
  <r>
    <s v="O06168"/>
    <d v="2024-07-16T00:00:00"/>
    <x v="6"/>
    <x v="0"/>
    <m/>
    <x v="1234"/>
    <x v="380"/>
    <x v="2"/>
    <s v="London"/>
    <s v="P016"/>
    <x v="4"/>
    <x v="0"/>
    <n v="1"/>
    <n v="78"/>
    <n v="39"/>
    <n v="0"/>
    <n v="78"/>
    <n v="39"/>
    <n v="39"/>
    <s v="['Bank Transfer' 'Credit Card' 'PayPal' ... 'Credit Card' 'Bank Transfer'_x000a_ 'Apple Pay']"/>
    <x v="1"/>
  </r>
  <r>
    <s v="O06756"/>
    <d v="2024-07-16T00:00:00"/>
    <x v="6"/>
    <x v="0"/>
    <m/>
    <x v="374"/>
    <x v="273"/>
    <x v="3"/>
    <s v="Reading"/>
    <s v="P013"/>
    <x v="0"/>
    <x v="0"/>
    <n v="3"/>
    <n v="120"/>
    <n v="63"/>
    <n v="0.05"/>
    <n v="342"/>
    <n v="189"/>
    <n v="153"/>
    <s v="['Bank Transfer' 'Credit Card' 'PayPal' ... 'Credit Card' 'Bank Transfer'_x000a_ 'Apple Pay']"/>
    <x v="1"/>
  </r>
  <r>
    <s v="O08270"/>
    <d v="2024-07-16T00:00:00"/>
    <x v="6"/>
    <x v="0"/>
    <m/>
    <x v="823"/>
    <x v="134"/>
    <x v="7"/>
    <s v="Dundee"/>
    <s v="P024"/>
    <x v="11"/>
    <x v="2"/>
    <n v="1"/>
    <n v="24"/>
    <n v="10"/>
    <n v="0.15"/>
    <n v="20.399999999999999"/>
    <n v="10"/>
    <n v="10.4"/>
    <s v="['Bank Transfer' 'Credit Card' 'PayPal' ... 'Credit Card' 'Bank Transfer'_x000a_ 'Apple Pay']"/>
    <x v="1"/>
  </r>
  <r>
    <s v="O09185"/>
    <d v="2024-07-16T00:00:00"/>
    <x v="6"/>
    <x v="0"/>
    <m/>
    <x v="641"/>
    <x v="389"/>
    <x v="9"/>
    <s v="Wolverhampton"/>
    <s v="P019"/>
    <x v="20"/>
    <x v="4"/>
    <n v="3"/>
    <n v="85"/>
    <n v="41"/>
    <n v="0.05"/>
    <n v="242.25"/>
    <n v="123"/>
    <n v="119.25"/>
    <s v="['Bank Transfer' 'Credit Card' 'PayPal' ... 'Credit Card' 'Bank Transfer'_x000a_ 'Apple Pay']"/>
    <x v="1"/>
  </r>
  <r>
    <s v="O09619"/>
    <d v="2024-07-16T00:00:00"/>
    <x v="6"/>
    <x v="0"/>
    <m/>
    <x v="1338"/>
    <x v="435"/>
    <x v="0"/>
    <s v="Derby"/>
    <s v="P018"/>
    <x v="5"/>
    <x v="4"/>
    <n v="4"/>
    <n v="45"/>
    <n v="19"/>
    <n v="0.1"/>
    <n v="162"/>
    <n v="76"/>
    <n v="86"/>
    <s v="['Bank Transfer' 'Credit Card' 'PayPal' ... 'Credit Card' 'Bank Transfer'_x000a_ 'Apple Pay']"/>
    <x v="0"/>
  </r>
  <r>
    <s v="O00174"/>
    <d v="2024-07-17T00:00:00"/>
    <x v="6"/>
    <x v="0"/>
    <m/>
    <x v="1247"/>
    <x v="533"/>
    <x v="2"/>
    <s v="London"/>
    <s v="P003"/>
    <x v="19"/>
    <x v="5"/>
    <n v="4"/>
    <n v="69"/>
    <n v="37"/>
    <n v="0"/>
    <n v="276"/>
    <n v="148"/>
    <n v="128"/>
    <s v="['Bank Transfer' 'Credit Card' 'PayPal' ... 'Credit Card' 'Bank Transfer'_x000a_ 'Apple Pay']"/>
    <x v="1"/>
  </r>
  <r>
    <s v="O00228"/>
    <d v="2024-07-17T00:00:00"/>
    <x v="6"/>
    <x v="0"/>
    <m/>
    <x v="1339"/>
    <x v="155"/>
    <x v="6"/>
    <s v="Exeter"/>
    <s v="P022"/>
    <x v="8"/>
    <x v="2"/>
    <n v="1"/>
    <n v="35"/>
    <n v="16"/>
    <n v="0.05"/>
    <n v="33.25"/>
    <n v="16"/>
    <n v="17.25"/>
    <s v="['Bank Transfer' 'Credit Card' 'PayPal' ... 'Credit Card' 'Bank Transfer'_x000a_ 'Apple Pay']"/>
    <x v="0"/>
  </r>
  <r>
    <s v="O01031"/>
    <d v="2024-07-17T00:00:00"/>
    <x v="6"/>
    <x v="0"/>
    <m/>
    <x v="862"/>
    <x v="49"/>
    <x v="2"/>
    <s v="London"/>
    <s v="P008"/>
    <x v="13"/>
    <x v="3"/>
    <n v="1"/>
    <n v="249"/>
    <n v="168"/>
    <n v="0.1"/>
    <n v="224.1"/>
    <n v="168"/>
    <n v="56.1"/>
    <s v="['Bank Transfer' 'Credit Card' 'PayPal' ... 'Credit Card' 'Bank Transfer'_x000a_ 'Apple Pay']"/>
    <x v="1"/>
  </r>
  <r>
    <s v="O02193"/>
    <d v="2024-07-17T00:00:00"/>
    <x v="6"/>
    <x v="0"/>
    <m/>
    <x v="794"/>
    <x v="407"/>
    <x v="1"/>
    <s v="Liverpool"/>
    <s v="P014"/>
    <x v="17"/>
    <x v="0"/>
    <n v="1"/>
    <n v="25"/>
    <n v="11"/>
    <n v="0.05"/>
    <n v="23.75"/>
    <n v="11"/>
    <n v="12.75"/>
    <s v="['Bank Transfer' 'Credit Card' 'PayPal' ... 'Credit Card' 'Bank Transfer'_x000a_ 'Apple Pay']"/>
    <x v="1"/>
  </r>
  <r>
    <s v="O03197"/>
    <d v="2024-07-17T00:00:00"/>
    <x v="6"/>
    <x v="0"/>
    <m/>
    <x v="376"/>
    <x v="275"/>
    <x v="10"/>
    <s v="Cambridge"/>
    <s v="P005"/>
    <x v="3"/>
    <x v="3"/>
    <n v="1"/>
    <n v="119"/>
    <n v="72"/>
    <n v="0"/>
    <n v="119"/>
    <n v="72"/>
    <n v="47"/>
    <s v="['Bank Transfer' 'Credit Card' 'PayPal' ... 'Credit Card' 'Bank Transfer'_x000a_ 'Apple Pay']"/>
    <x v="1"/>
  </r>
  <r>
    <s v="O04760"/>
    <d v="2024-07-17T00:00:00"/>
    <x v="6"/>
    <x v="0"/>
    <m/>
    <x v="590"/>
    <x v="373"/>
    <x v="3"/>
    <s v="Guildford"/>
    <s v="P005"/>
    <x v="3"/>
    <x v="3"/>
    <n v="2"/>
    <n v="119"/>
    <n v="72"/>
    <n v="0.15"/>
    <n v="202.3"/>
    <n v="144"/>
    <n v="58.3"/>
    <s v="['Bank Transfer' 'Credit Card' 'PayPal' ... 'Credit Card' 'Bank Transfer'_x000a_ 'Apple Pay']"/>
    <x v="1"/>
  </r>
  <r>
    <s v="O04814"/>
    <d v="2024-07-17T00:00:00"/>
    <x v="6"/>
    <x v="0"/>
    <m/>
    <x v="1340"/>
    <x v="305"/>
    <x v="7"/>
    <s v="Aberdeen"/>
    <s v="P002"/>
    <x v="15"/>
    <x v="5"/>
    <n v="2"/>
    <n v="149"/>
    <n v="91"/>
    <n v="0.05"/>
    <n v="283.10000000000002"/>
    <n v="182"/>
    <n v="101.1"/>
    <s v="['Bank Transfer' 'Credit Card' 'PayPal' ... 'Credit Card' 'Bank Transfer'_x000a_ 'Apple Pay']"/>
    <x v="0"/>
  </r>
  <r>
    <s v="O05141"/>
    <d v="2024-07-17T00:00:00"/>
    <x v="6"/>
    <x v="0"/>
    <m/>
    <x v="137"/>
    <x v="126"/>
    <x v="10"/>
    <s v="Norwich"/>
    <s v="P005"/>
    <x v="3"/>
    <x v="3"/>
    <n v="3"/>
    <n v="119"/>
    <n v="72"/>
    <n v="0"/>
    <n v="357"/>
    <n v="216"/>
    <n v="141"/>
    <s v="['Bank Transfer' 'Credit Card' 'PayPal' ... 'Credit Card' 'Bank Transfer'_x000a_ 'Apple Pay']"/>
    <x v="1"/>
  </r>
  <r>
    <s v="O05210"/>
    <d v="2024-07-17T00:00:00"/>
    <x v="6"/>
    <x v="0"/>
    <m/>
    <x v="712"/>
    <x v="40"/>
    <x v="2"/>
    <s v="London"/>
    <s v="P004"/>
    <x v="22"/>
    <x v="5"/>
    <n v="2"/>
    <n v="55"/>
    <n v="27"/>
    <n v="0"/>
    <n v="110"/>
    <n v="54"/>
    <n v="56"/>
    <s v="['Bank Transfer' 'Credit Card' 'PayPal' ... 'Credit Card' 'Bank Transfer'_x000a_ 'Apple Pay']"/>
    <x v="1"/>
  </r>
  <r>
    <s v="O06410"/>
    <d v="2024-07-17T00:00:00"/>
    <x v="6"/>
    <x v="0"/>
    <m/>
    <x v="143"/>
    <x v="131"/>
    <x v="3"/>
    <s v="Guildford"/>
    <s v="P009"/>
    <x v="1"/>
    <x v="1"/>
    <n v="2"/>
    <n v="95"/>
    <n v="54"/>
    <n v="0.1"/>
    <n v="171"/>
    <n v="108"/>
    <n v="63"/>
    <s v="['Bank Transfer' 'Credit Card' 'PayPal' ... 'Credit Card' 'Bank Transfer'_x000a_ 'Apple Pay']"/>
    <x v="1"/>
  </r>
  <r>
    <s v="O06424"/>
    <d v="2024-07-17T00:00:00"/>
    <x v="6"/>
    <x v="0"/>
    <m/>
    <x v="907"/>
    <x v="474"/>
    <x v="5"/>
    <s v="Newry"/>
    <s v="P022"/>
    <x v="8"/>
    <x v="2"/>
    <n v="1"/>
    <n v="35"/>
    <n v="16"/>
    <n v="0.1"/>
    <n v="31.5"/>
    <n v="16"/>
    <n v="15.5"/>
    <s v="['Bank Transfer' 'Credit Card' 'PayPal' ... 'Credit Card' 'Bank Transfer'_x000a_ 'Apple Pay']"/>
    <x v="1"/>
  </r>
  <r>
    <s v="O06795"/>
    <d v="2024-07-17T00:00:00"/>
    <x v="6"/>
    <x v="0"/>
    <m/>
    <x v="97"/>
    <x v="90"/>
    <x v="2"/>
    <s v="London"/>
    <s v="P018"/>
    <x v="5"/>
    <x v="4"/>
    <n v="1"/>
    <n v="45"/>
    <n v="19"/>
    <n v="0.05"/>
    <n v="42.75"/>
    <n v="19"/>
    <n v="23.75"/>
    <s v="['Bank Transfer' 'Credit Card' 'PayPal' ... 'Credit Card' 'Bank Transfer'_x000a_ 'Apple Pay']"/>
    <x v="1"/>
  </r>
  <r>
    <s v="O07086"/>
    <d v="2024-07-17T00:00:00"/>
    <x v="6"/>
    <x v="0"/>
    <m/>
    <x v="713"/>
    <x v="249"/>
    <x v="6"/>
    <s v="Exeter"/>
    <s v="P001"/>
    <x v="9"/>
    <x v="5"/>
    <n v="3"/>
    <n v="89"/>
    <n v="48"/>
    <n v="0.05"/>
    <n v="253.65"/>
    <n v="144"/>
    <n v="109.65"/>
    <s v="['Bank Transfer' 'Credit Card' 'PayPal' ... 'Credit Card' 'Bank Transfer'_x000a_ 'Apple Pay']"/>
    <x v="1"/>
  </r>
  <r>
    <s v="O07330"/>
    <d v="2024-07-17T00:00:00"/>
    <x v="6"/>
    <x v="0"/>
    <m/>
    <x v="1341"/>
    <x v="399"/>
    <x v="3"/>
    <s v="Guildford"/>
    <s v="P009"/>
    <x v="1"/>
    <x v="1"/>
    <n v="1"/>
    <n v="95"/>
    <n v="54"/>
    <n v="0.05"/>
    <n v="90.25"/>
    <n v="54"/>
    <n v="36.25"/>
    <s v="['Bank Transfer' 'Credit Card' 'PayPal' ... 'Credit Card' 'Bank Transfer'_x000a_ 'Apple Pay']"/>
    <x v="0"/>
  </r>
  <r>
    <s v="O08512"/>
    <d v="2024-07-17T00:00:00"/>
    <x v="6"/>
    <x v="0"/>
    <m/>
    <x v="125"/>
    <x v="116"/>
    <x v="6"/>
    <s v="Exeter"/>
    <s v="P013"/>
    <x v="0"/>
    <x v="0"/>
    <n v="1"/>
    <n v="120"/>
    <n v="63"/>
    <n v="0.1"/>
    <n v="108"/>
    <n v="63"/>
    <n v="45"/>
    <s v="['Bank Transfer' 'Credit Card' 'PayPal' ... 'Credit Card' 'Bank Transfer'_x000a_ 'Apple Pay']"/>
    <x v="1"/>
  </r>
  <r>
    <s v="O08905"/>
    <d v="2024-07-17T00:00:00"/>
    <x v="6"/>
    <x v="0"/>
    <m/>
    <x v="956"/>
    <x v="239"/>
    <x v="7"/>
    <s v="Edinburgh"/>
    <s v="P010"/>
    <x v="18"/>
    <x v="1"/>
    <n v="1"/>
    <n v="32"/>
    <n v="14"/>
    <n v="0.05"/>
    <n v="30.4"/>
    <n v="14"/>
    <n v="16.399999999999999"/>
    <s v="['Bank Transfer' 'Credit Card' 'PayPal' ... 'Credit Card' 'Bank Transfer'_x000a_ 'Apple Pay']"/>
    <x v="1"/>
  </r>
  <r>
    <s v="O00275"/>
    <d v="2024-07-18T00:00:00"/>
    <x v="6"/>
    <x v="0"/>
    <m/>
    <x v="478"/>
    <x v="165"/>
    <x v="0"/>
    <s v="Derby"/>
    <s v="P017"/>
    <x v="10"/>
    <x v="4"/>
    <n v="2"/>
    <n v="58"/>
    <n v="25"/>
    <n v="0"/>
    <n v="116"/>
    <n v="50"/>
    <n v="66"/>
    <s v="['Bank Transfer' 'Credit Card' 'PayPal' ... 'Credit Card' 'Bank Transfer'_x000a_ 'Apple Pay']"/>
    <x v="1"/>
  </r>
  <r>
    <s v="O03810"/>
    <d v="2024-07-18T00:00:00"/>
    <x v="6"/>
    <x v="0"/>
    <m/>
    <x v="1342"/>
    <x v="345"/>
    <x v="1"/>
    <s v="Manchester"/>
    <s v="P016"/>
    <x v="4"/>
    <x v="0"/>
    <n v="1"/>
    <n v="78"/>
    <n v="39"/>
    <n v="0.05"/>
    <n v="74.099999999999994"/>
    <n v="39"/>
    <n v="35.1"/>
    <s v="['Bank Transfer' 'Credit Card' 'PayPal' ... 'Credit Card' 'Bank Transfer'_x000a_ 'Apple Pay']"/>
    <x v="0"/>
  </r>
  <r>
    <s v="O05028"/>
    <d v="2024-07-18T00:00:00"/>
    <x v="6"/>
    <x v="0"/>
    <m/>
    <x v="163"/>
    <x v="146"/>
    <x v="7"/>
    <s v="Edinburgh"/>
    <s v="P017"/>
    <x v="10"/>
    <x v="4"/>
    <n v="3"/>
    <n v="58"/>
    <n v="25"/>
    <n v="0"/>
    <n v="174"/>
    <n v="75"/>
    <n v="99"/>
    <s v="['Bank Transfer' 'Credit Card' 'PayPal' ... 'Credit Card' 'Bank Transfer'_x000a_ 'Apple Pay']"/>
    <x v="1"/>
  </r>
  <r>
    <s v="O05487"/>
    <d v="2024-07-18T00:00:00"/>
    <x v="6"/>
    <x v="0"/>
    <m/>
    <x v="1274"/>
    <x v="319"/>
    <x v="4"/>
    <s v="Hull"/>
    <s v="P017"/>
    <x v="10"/>
    <x v="4"/>
    <n v="1"/>
    <n v="58"/>
    <n v="25"/>
    <n v="0"/>
    <n v="58"/>
    <n v="25"/>
    <n v="33"/>
    <s v="['Bank Transfer' 'Credit Card' 'PayPal' ... 'Credit Card' 'Bank Transfer'_x000a_ 'Apple Pay']"/>
    <x v="1"/>
  </r>
  <r>
    <s v="O05721"/>
    <d v="2024-07-18T00:00:00"/>
    <x v="6"/>
    <x v="0"/>
    <m/>
    <x v="1163"/>
    <x v="524"/>
    <x v="11"/>
    <s v="Wrexham"/>
    <s v="P008"/>
    <x v="13"/>
    <x v="3"/>
    <n v="3"/>
    <n v="249"/>
    <n v="168"/>
    <n v="0"/>
    <n v="747"/>
    <n v="504"/>
    <n v="243"/>
    <s v="['Bank Transfer' 'Credit Card' 'PayPal' ... 'Credit Card' 'Bank Transfer'_x000a_ 'Apple Pay']"/>
    <x v="1"/>
  </r>
  <r>
    <s v="O05780"/>
    <d v="2024-07-18T00:00:00"/>
    <x v="6"/>
    <x v="0"/>
    <m/>
    <x v="270"/>
    <x v="220"/>
    <x v="5"/>
    <s v="Lisburn"/>
    <s v="P018"/>
    <x v="5"/>
    <x v="4"/>
    <n v="1"/>
    <n v="45"/>
    <n v="19"/>
    <n v="0.05"/>
    <n v="42.75"/>
    <n v="19"/>
    <n v="23.75"/>
    <s v="['Bank Transfer' 'Credit Card' 'PayPal' ... 'Credit Card' 'Bank Transfer'_x000a_ 'Apple Pay']"/>
    <x v="1"/>
  </r>
  <r>
    <s v="O06248"/>
    <d v="2024-07-18T00:00:00"/>
    <x v="6"/>
    <x v="0"/>
    <m/>
    <x v="1343"/>
    <x v="525"/>
    <x v="2"/>
    <s v="London"/>
    <s v="P006"/>
    <x v="16"/>
    <x v="3"/>
    <n v="3"/>
    <n v="99"/>
    <n v="58"/>
    <n v="0.05"/>
    <n v="282.14999999999998"/>
    <n v="174"/>
    <n v="108.15"/>
    <s v="['Bank Transfer' 'Credit Card' 'PayPal' ... 'Credit Card' 'Bank Transfer'_x000a_ 'Apple Pay']"/>
    <x v="0"/>
  </r>
  <r>
    <s v="O06680"/>
    <d v="2024-07-18T00:00:00"/>
    <x v="6"/>
    <x v="0"/>
    <m/>
    <x v="1047"/>
    <x v="478"/>
    <x v="3"/>
    <s v="Oxford"/>
    <s v="P014"/>
    <x v="17"/>
    <x v="0"/>
    <n v="5"/>
    <n v="25"/>
    <n v="11"/>
    <n v="0.1"/>
    <n v="112.5"/>
    <n v="55"/>
    <n v="57.5"/>
    <s v="['Bank Transfer' 'Credit Card' 'PayPal' ... 'Credit Card' 'Bank Transfer'_x000a_ 'Apple Pay']"/>
    <x v="1"/>
  </r>
  <r>
    <s v="O07172"/>
    <d v="2024-07-18T00:00:00"/>
    <x v="6"/>
    <x v="0"/>
    <m/>
    <x v="1344"/>
    <x v="549"/>
    <x v="7"/>
    <s v="Dundee"/>
    <s v="P002"/>
    <x v="15"/>
    <x v="5"/>
    <n v="1"/>
    <n v="149"/>
    <n v="91"/>
    <n v="0"/>
    <n v="149"/>
    <n v="91"/>
    <n v="58"/>
    <s v="['Bank Transfer' 'Credit Card' 'PayPal' ... 'Credit Card' 'Bank Transfer'_x000a_ 'Apple Pay']"/>
    <x v="0"/>
  </r>
  <r>
    <s v="O08192"/>
    <d v="2024-07-18T00:00:00"/>
    <x v="6"/>
    <x v="0"/>
    <m/>
    <x v="1345"/>
    <x v="1"/>
    <x v="2"/>
    <s v="London"/>
    <s v="P013"/>
    <x v="0"/>
    <x v="0"/>
    <n v="2"/>
    <n v="120"/>
    <n v="63"/>
    <n v="0.05"/>
    <n v="228"/>
    <n v="126"/>
    <n v="102"/>
    <s v="['Bank Transfer' 'Credit Card' 'PayPal' ... 'Credit Card' 'Bank Transfer'_x000a_ 'Apple Pay']"/>
    <x v="0"/>
  </r>
  <r>
    <s v="O08266"/>
    <d v="2024-07-18T00:00:00"/>
    <x v="6"/>
    <x v="0"/>
    <m/>
    <x v="61"/>
    <x v="58"/>
    <x v="6"/>
    <s v="Plymouth"/>
    <s v="P013"/>
    <x v="0"/>
    <x v="0"/>
    <n v="3"/>
    <n v="120"/>
    <n v="63"/>
    <n v="0"/>
    <n v="360"/>
    <n v="189"/>
    <n v="171"/>
    <s v="['Bank Transfer' 'Credit Card' 'PayPal' ... 'Credit Card' 'Bank Transfer'_x000a_ 'Apple Pay']"/>
    <x v="1"/>
  </r>
  <r>
    <s v="O08921"/>
    <d v="2024-07-18T00:00:00"/>
    <x v="6"/>
    <x v="0"/>
    <m/>
    <x v="56"/>
    <x v="53"/>
    <x v="2"/>
    <s v="London"/>
    <s v="P003"/>
    <x v="19"/>
    <x v="5"/>
    <n v="1"/>
    <n v="69"/>
    <n v="37"/>
    <n v="0.1"/>
    <n v="62.1"/>
    <n v="37"/>
    <n v="25.1"/>
    <s v="['Bank Transfer' 'Credit Card' 'PayPal' ... 'Credit Card' 'Bank Transfer'_x000a_ 'Apple Pay']"/>
    <x v="1"/>
  </r>
  <r>
    <s v="O00843"/>
    <d v="2024-07-19T00:00:00"/>
    <x v="6"/>
    <x v="0"/>
    <m/>
    <x v="1091"/>
    <x v="512"/>
    <x v="2"/>
    <s v="London"/>
    <s v="P010"/>
    <x v="18"/>
    <x v="1"/>
    <n v="1"/>
    <n v="32"/>
    <n v="14"/>
    <n v="0.05"/>
    <n v="30.4"/>
    <n v="14"/>
    <n v="16.399999999999999"/>
    <s v="['Bank Transfer' 'Credit Card' 'PayPal' ... 'Credit Card' 'Bank Transfer'_x000a_ 'Apple Pay']"/>
    <x v="1"/>
  </r>
  <r>
    <s v="O01190"/>
    <d v="2024-07-19T00:00:00"/>
    <x v="6"/>
    <x v="0"/>
    <m/>
    <x v="807"/>
    <x v="64"/>
    <x v="0"/>
    <s v="Nottingham"/>
    <s v="P009"/>
    <x v="1"/>
    <x v="1"/>
    <n v="3"/>
    <n v="95"/>
    <n v="54"/>
    <n v="0"/>
    <n v="285"/>
    <n v="162"/>
    <n v="123"/>
    <s v="['Bank Transfer' 'Credit Card' 'PayPal' ... 'Credit Card' 'Bank Transfer'_x000a_ 'Apple Pay']"/>
    <x v="1"/>
  </r>
  <r>
    <s v="O01307"/>
    <d v="2024-07-19T00:00:00"/>
    <x v="6"/>
    <x v="0"/>
    <m/>
    <x v="247"/>
    <x v="203"/>
    <x v="11"/>
    <s v="Newport"/>
    <s v="P007"/>
    <x v="7"/>
    <x v="3"/>
    <n v="4"/>
    <n v="129"/>
    <n v="78"/>
    <n v="0"/>
    <n v="516"/>
    <n v="312"/>
    <n v="204"/>
    <s v="['Bank Transfer' 'Credit Card' 'PayPal' ... 'Credit Card' 'Bank Transfer'_x000a_ 'Apple Pay']"/>
    <x v="1"/>
  </r>
  <r>
    <s v="O01778"/>
    <d v="2024-07-19T00:00:00"/>
    <x v="6"/>
    <x v="0"/>
    <m/>
    <x v="1075"/>
    <x v="508"/>
    <x v="3"/>
    <s v="Reading"/>
    <s v="P018"/>
    <x v="5"/>
    <x v="4"/>
    <n v="2"/>
    <n v="45"/>
    <n v="19"/>
    <n v="0.05"/>
    <n v="85.5"/>
    <n v="38"/>
    <n v="47.5"/>
    <s v="['Bank Transfer' 'Credit Card' 'PayPal' ... 'Credit Card' 'Bank Transfer'_x000a_ 'Apple Pay']"/>
    <x v="1"/>
  </r>
  <r>
    <s v="O01849"/>
    <d v="2024-07-19T00:00:00"/>
    <x v="6"/>
    <x v="0"/>
    <m/>
    <x v="394"/>
    <x v="217"/>
    <x v="6"/>
    <s v="Bristol"/>
    <s v="P009"/>
    <x v="1"/>
    <x v="1"/>
    <n v="1"/>
    <n v="95"/>
    <n v="54"/>
    <n v="0"/>
    <n v="95"/>
    <n v="54"/>
    <n v="41"/>
    <s v="['Bank Transfer' 'Credit Card' 'PayPal' ... 'Credit Card' 'Bank Transfer'_x000a_ 'Apple Pay']"/>
    <x v="1"/>
  </r>
  <r>
    <s v="O01932"/>
    <d v="2024-07-19T00:00:00"/>
    <x v="6"/>
    <x v="0"/>
    <m/>
    <x v="926"/>
    <x v="160"/>
    <x v="6"/>
    <s v="Plymouth"/>
    <s v="P013"/>
    <x v="0"/>
    <x v="0"/>
    <n v="1"/>
    <n v="120"/>
    <n v="63"/>
    <n v="0.1"/>
    <n v="108"/>
    <n v="63"/>
    <n v="45"/>
    <s v="['Bank Transfer' 'Credit Card' 'PayPal' ... 'Credit Card' 'Bank Transfer'_x000a_ 'Apple Pay']"/>
    <x v="1"/>
  </r>
  <r>
    <s v="O02731"/>
    <d v="2024-07-19T00:00:00"/>
    <x v="6"/>
    <x v="0"/>
    <m/>
    <x v="558"/>
    <x v="58"/>
    <x v="3"/>
    <s v="Reading"/>
    <s v="P015"/>
    <x v="12"/>
    <x v="0"/>
    <n v="4"/>
    <n v="65"/>
    <n v="32"/>
    <n v="0"/>
    <n v="260"/>
    <n v="128"/>
    <n v="132"/>
    <s v="['Bank Transfer' 'Credit Card' 'PayPal' ... 'Credit Card' 'Bank Transfer'_x000a_ 'Apple Pay']"/>
    <x v="1"/>
  </r>
  <r>
    <s v="O02882"/>
    <d v="2024-07-19T00:00:00"/>
    <x v="6"/>
    <x v="0"/>
    <m/>
    <x v="770"/>
    <x v="434"/>
    <x v="10"/>
    <s v="Colchester"/>
    <s v="P004"/>
    <x v="22"/>
    <x v="5"/>
    <n v="3"/>
    <n v="55"/>
    <n v="27"/>
    <n v="0.1"/>
    <n v="148.5"/>
    <n v="81"/>
    <n v="67.5"/>
    <s v="['Bank Transfer' 'Credit Card' 'PayPal' ... 'Credit Card' 'Bank Transfer'_x000a_ 'Apple Pay']"/>
    <x v="1"/>
  </r>
  <r>
    <s v="O04215"/>
    <d v="2024-07-19T00:00:00"/>
    <x v="6"/>
    <x v="0"/>
    <m/>
    <x v="1346"/>
    <x v="342"/>
    <x v="4"/>
    <s v="Sheffield"/>
    <s v="P020"/>
    <x v="23"/>
    <x v="4"/>
    <n v="1"/>
    <n v="72"/>
    <n v="34"/>
    <n v="0"/>
    <n v="72"/>
    <n v="34"/>
    <n v="38"/>
    <s v="['Bank Transfer' 'Credit Card' 'PayPal' ... 'Credit Card' 'Bank Transfer'_x000a_ 'Apple Pay']"/>
    <x v="0"/>
  </r>
  <r>
    <s v="O04599"/>
    <d v="2024-07-19T00:00:00"/>
    <x v="6"/>
    <x v="0"/>
    <m/>
    <x v="199"/>
    <x v="174"/>
    <x v="4"/>
    <s v="York"/>
    <s v="P017"/>
    <x v="10"/>
    <x v="4"/>
    <n v="1"/>
    <n v="58"/>
    <n v="25"/>
    <n v="0"/>
    <n v="58"/>
    <n v="25"/>
    <n v="33"/>
    <s v="['Bank Transfer' 'Credit Card' 'PayPal' ... 'Credit Card' 'Bank Transfer'_x000a_ 'Apple Pay']"/>
    <x v="1"/>
  </r>
  <r>
    <s v="O06249"/>
    <d v="2024-07-19T00:00:00"/>
    <x v="6"/>
    <x v="0"/>
    <m/>
    <x v="879"/>
    <x v="469"/>
    <x v="3"/>
    <s v="Guildford"/>
    <s v="P011"/>
    <x v="6"/>
    <x v="1"/>
    <n v="2"/>
    <n v="79"/>
    <n v="42"/>
    <n v="0.1"/>
    <n v="142.19999999999999"/>
    <n v="84"/>
    <n v="58.2"/>
    <s v="['Bank Transfer' 'Credit Card' 'PayPal' ... 'Credit Card' 'Bank Transfer'_x000a_ 'Apple Pay']"/>
    <x v="1"/>
  </r>
  <r>
    <s v="O07854"/>
    <d v="2024-07-19T00:00:00"/>
    <x v="6"/>
    <x v="0"/>
    <m/>
    <x v="1258"/>
    <x v="228"/>
    <x v="1"/>
    <s v="Manchester"/>
    <s v="P006"/>
    <x v="16"/>
    <x v="3"/>
    <n v="1"/>
    <n v="99"/>
    <n v="58"/>
    <n v="0"/>
    <n v="99"/>
    <n v="58"/>
    <n v="41"/>
    <s v="['Bank Transfer' 'Credit Card' 'PayPal' ... 'Credit Card' 'Bank Transfer'_x000a_ 'Apple Pay']"/>
    <x v="1"/>
  </r>
  <r>
    <s v="O09194"/>
    <d v="2024-07-19T00:00:00"/>
    <x v="6"/>
    <x v="0"/>
    <m/>
    <x v="374"/>
    <x v="273"/>
    <x v="3"/>
    <s v="Reading"/>
    <s v="P011"/>
    <x v="6"/>
    <x v="1"/>
    <n v="1"/>
    <n v="79"/>
    <n v="42"/>
    <n v="0"/>
    <n v="79"/>
    <n v="42"/>
    <n v="37"/>
    <s v="['Bank Transfer' 'Credit Card' 'PayPal' ... 'Credit Card' 'Bank Transfer'_x000a_ 'Apple Pay']"/>
    <x v="1"/>
  </r>
  <r>
    <s v="O09302"/>
    <d v="2024-07-19T00:00:00"/>
    <x v="6"/>
    <x v="0"/>
    <m/>
    <x v="311"/>
    <x v="149"/>
    <x v="7"/>
    <s v="Edinburgh"/>
    <s v="P017"/>
    <x v="10"/>
    <x v="4"/>
    <n v="1"/>
    <n v="58"/>
    <n v="25"/>
    <n v="0"/>
    <n v="58"/>
    <n v="25"/>
    <n v="33"/>
    <s v="['Bank Transfer' 'Credit Card' 'PayPal' ... 'Credit Card' 'Bank Transfer'_x000a_ 'Apple Pay']"/>
    <x v="1"/>
  </r>
  <r>
    <s v="O09899"/>
    <d v="2024-07-19T00:00:00"/>
    <x v="6"/>
    <x v="0"/>
    <m/>
    <x v="1077"/>
    <x v="27"/>
    <x v="11"/>
    <s v="Swansea"/>
    <s v="P001"/>
    <x v="9"/>
    <x v="5"/>
    <n v="1"/>
    <n v="89"/>
    <n v="48"/>
    <n v="0.15"/>
    <n v="75.650000000000006"/>
    <n v="48"/>
    <n v="27.65"/>
    <s v="['Bank Transfer' 'Credit Card' 'PayPal' ... 'Credit Card' 'Bank Transfer'_x000a_ 'Apple Pay']"/>
    <x v="1"/>
  </r>
  <r>
    <s v="O09969"/>
    <d v="2024-07-19T00:00:00"/>
    <x v="6"/>
    <x v="0"/>
    <m/>
    <x v="646"/>
    <x v="79"/>
    <x v="3"/>
    <s v="Reading"/>
    <s v="P012"/>
    <x v="14"/>
    <x v="1"/>
    <n v="1"/>
    <n v="85"/>
    <n v="44"/>
    <n v="0.1"/>
    <n v="76.5"/>
    <n v="44"/>
    <n v="32.5"/>
    <s v="['Bank Transfer' 'Credit Card' 'PayPal' ... 'Credit Card' 'Bank Transfer'_x000a_ 'Apple Pay']"/>
    <x v="1"/>
  </r>
  <r>
    <s v="O00090"/>
    <d v="2024-07-20T00:00:00"/>
    <x v="6"/>
    <x v="0"/>
    <m/>
    <x v="1072"/>
    <x v="386"/>
    <x v="2"/>
    <s v="London"/>
    <s v="P011"/>
    <x v="6"/>
    <x v="1"/>
    <n v="2"/>
    <n v="79"/>
    <n v="42"/>
    <n v="0"/>
    <n v="158"/>
    <n v="84"/>
    <n v="74"/>
    <s v="['Bank Transfer' 'Credit Card' 'PayPal' ... 'Credit Card' 'Bank Transfer'_x000a_ 'Apple Pay']"/>
    <x v="1"/>
  </r>
  <r>
    <s v="O00512"/>
    <d v="2024-07-20T00:00:00"/>
    <x v="6"/>
    <x v="0"/>
    <m/>
    <x v="1347"/>
    <x v="323"/>
    <x v="1"/>
    <s v="Liverpool"/>
    <s v="P005"/>
    <x v="3"/>
    <x v="3"/>
    <n v="1"/>
    <n v="119"/>
    <n v="72"/>
    <n v="0"/>
    <n v="119"/>
    <n v="72"/>
    <n v="47"/>
    <s v="['Bank Transfer' 'Credit Card' 'PayPal' ... 'Credit Card' 'Bank Transfer'_x000a_ 'Apple Pay']"/>
    <x v="0"/>
  </r>
  <r>
    <s v="O00642"/>
    <d v="2024-07-20T00:00:00"/>
    <x v="6"/>
    <x v="0"/>
    <m/>
    <x v="829"/>
    <x v="451"/>
    <x v="3"/>
    <s v="Oxford"/>
    <s v="P011"/>
    <x v="6"/>
    <x v="1"/>
    <n v="1"/>
    <n v="79"/>
    <n v="42"/>
    <n v="0.1"/>
    <n v="71.099999999999994"/>
    <n v="42"/>
    <n v="29.1"/>
    <s v="['Bank Transfer' 'Credit Card' 'PayPal' ... 'Credit Card' 'Bank Transfer'_x000a_ 'Apple Pay']"/>
    <x v="1"/>
  </r>
  <r>
    <s v="O00670"/>
    <d v="2024-07-20T00:00:00"/>
    <x v="6"/>
    <x v="0"/>
    <m/>
    <x v="867"/>
    <x v="467"/>
    <x v="3"/>
    <s v="Guildford"/>
    <s v="P006"/>
    <x v="16"/>
    <x v="3"/>
    <n v="2"/>
    <n v="99"/>
    <n v="58"/>
    <n v="0.05"/>
    <n v="188.1"/>
    <n v="116"/>
    <n v="72.099999999999994"/>
    <s v="['Bank Transfer' 'Credit Card' 'PayPal' ... 'Credit Card' 'Bank Transfer'_x000a_ 'Apple Pay']"/>
    <x v="1"/>
  </r>
  <r>
    <s v="O00878"/>
    <d v="2024-07-20T00:00:00"/>
    <x v="6"/>
    <x v="0"/>
    <m/>
    <x v="149"/>
    <x v="67"/>
    <x v="7"/>
    <s v="Aberdeen"/>
    <s v="P011"/>
    <x v="6"/>
    <x v="1"/>
    <n v="3"/>
    <n v="79"/>
    <n v="42"/>
    <n v="0.15"/>
    <n v="201.45"/>
    <n v="126"/>
    <n v="75.45"/>
    <s v="['Bank Transfer' 'Credit Card' 'PayPal' ... 'Credit Card' 'Bank Transfer'_x000a_ 'Apple Pay']"/>
    <x v="1"/>
  </r>
  <r>
    <s v="O00969"/>
    <d v="2024-07-20T00:00:00"/>
    <x v="6"/>
    <x v="0"/>
    <m/>
    <x v="1348"/>
    <x v="458"/>
    <x v="2"/>
    <s v="London"/>
    <s v="P019"/>
    <x v="20"/>
    <x v="4"/>
    <n v="1"/>
    <n v="85"/>
    <n v="41"/>
    <n v="0.1"/>
    <n v="76.5"/>
    <n v="41"/>
    <n v="35.5"/>
    <s v="['Bank Transfer' 'Credit Card' 'PayPal' ... 'Credit Card' 'Bank Transfer'_x000a_ 'Apple Pay']"/>
    <x v="0"/>
  </r>
  <r>
    <s v="O02073"/>
    <d v="2024-07-20T00:00:00"/>
    <x v="6"/>
    <x v="0"/>
    <m/>
    <x v="1349"/>
    <x v="416"/>
    <x v="2"/>
    <s v="London"/>
    <s v="P007"/>
    <x v="7"/>
    <x v="3"/>
    <n v="1"/>
    <n v="129"/>
    <n v="78"/>
    <n v="0"/>
    <n v="129"/>
    <n v="78"/>
    <n v="51"/>
    <s v="['Bank Transfer' 'Credit Card' 'PayPal' ... 'Credit Card' 'Bank Transfer'_x000a_ 'Apple Pay']"/>
    <x v="0"/>
  </r>
  <r>
    <s v="O02146"/>
    <d v="2024-07-20T00:00:00"/>
    <x v="6"/>
    <x v="0"/>
    <m/>
    <x v="865"/>
    <x v="205"/>
    <x v="1"/>
    <s v="Chester"/>
    <s v="P007"/>
    <x v="7"/>
    <x v="3"/>
    <n v="1"/>
    <n v="129"/>
    <n v="78"/>
    <n v="0.05"/>
    <n v="122.55"/>
    <n v="78"/>
    <n v="44.55"/>
    <s v="['Bank Transfer' 'Credit Card' 'PayPal' ... 'Credit Card' 'Bank Transfer'_x000a_ 'Apple Pay']"/>
    <x v="1"/>
  </r>
  <r>
    <s v="O02391"/>
    <d v="2024-07-20T00:00:00"/>
    <x v="6"/>
    <x v="0"/>
    <m/>
    <x v="970"/>
    <x v="480"/>
    <x v="3"/>
    <s v="Oxford"/>
    <s v="P022"/>
    <x v="8"/>
    <x v="2"/>
    <n v="4"/>
    <n v="35"/>
    <n v="16"/>
    <n v="0.2"/>
    <n v="112"/>
    <n v="64"/>
    <n v="48"/>
    <s v="['Bank Transfer' 'Credit Card' 'PayPal' ... 'Credit Card' 'Bank Transfer'_x000a_ 'Apple Pay']"/>
    <x v="1"/>
  </r>
  <r>
    <s v="O03068"/>
    <d v="2024-07-20T00:00:00"/>
    <x v="6"/>
    <x v="0"/>
    <m/>
    <x v="1126"/>
    <x v="264"/>
    <x v="4"/>
    <s v="Leeds"/>
    <s v="P001"/>
    <x v="9"/>
    <x v="5"/>
    <n v="2"/>
    <n v="89"/>
    <n v="48"/>
    <n v="0"/>
    <n v="178"/>
    <n v="96"/>
    <n v="82"/>
    <s v="['Bank Transfer' 'Credit Card' 'PayPal' ... 'Credit Card' 'Bank Transfer'_x000a_ 'Apple Pay']"/>
    <x v="1"/>
  </r>
  <r>
    <s v="O03802"/>
    <d v="2024-07-20T00:00:00"/>
    <x v="6"/>
    <x v="0"/>
    <m/>
    <x v="1265"/>
    <x v="152"/>
    <x v="7"/>
    <s v="Dundee"/>
    <s v="P007"/>
    <x v="7"/>
    <x v="3"/>
    <n v="1"/>
    <n v="129"/>
    <n v="78"/>
    <n v="0.1"/>
    <n v="116.1"/>
    <n v="78"/>
    <n v="38.1"/>
    <s v="['Bank Transfer' 'Credit Card' 'PayPal' ... 'Credit Card' 'Bank Transfer'_x000a_ 'Apple Pay']"/>
    <x v="1"/>
  </r>
  <r>
    <s v="O03806"/>
    <d v="2024-07-20T00:00:00"/>
    <x v="6"/>
    <x v="0"/>
    <m/>
    <x v="1067"/>
    <x v="359"/>
    <x v="0"/>
    <s v="Nottingham"/>
    <s v="P009"/>
    <x v="1"/>
    <x v="1"/>
    <n v="1"/>
    <n v="95"/>
    <n v="54"/>
    <n v="0"/>
    <n v="95"/>
    <n v="54"/>
    <n v="41"/>
    <s v="['Bank Transfer' 'Credit Card' 'PayPal' ... 'Credit Card' 'Bank Transfer'_x000a_ 'Apple Pay']"/>
    <x v="1"/>
  </r>
  <r>
    <s v="O04117"/>
    <d v="2024-07-20T00:00:00"/>
    <x v="6"/>
    <x v="0"/>
    <m/>
    <x v="1350"/>
    <x v="0"/>
    <x v="2"/>
    <s v="London"/>
    <s v="P010"/>
    <x v="18"/>
    <x v="1"/>
    <n v="2"/>
    <n v="32"/>
    <n v="14"/>
    <n v="0"/>
    <n v="64"/>
    <n v="28"/>
    <n v="36"/>
    <s v="['Bank Transfer' 'Credit Card' 'PayPal' ... 'Credit Card' 'Bank Transfer'_x000a_ 'Apple Pay']"/>
    <x v="0"/>
  </r>
  <r>
    <s v="O04787"/>
    <d v="2024-07-20T00:00:00"/>
    <x v="6"/>
    <x v="0"/>
    <m/>
    <x v="1351"/>
    <x v="69"/>
    <x v="2"/>
    <s v="London"/>
    <s v="P013"/>
    <x v="0"/>
    <x v="0"/>
    <n v="5"/>
    <n v="120"/>
    <n v="63"/>
    <n v="0.15"/>
    <n v="510"/>
    <n v="315"/>
    <n v="195"/>
    <s v="['Bank Transfer' 'Credit Card' 'PayPal' ... 'Credit Card' 'Bank Transfer'_x000a_ 'Apple Pay']"/>
    <x v="0"/>
  </r>
  <r>
    <s v="O04827"/>
    <d v="2024-07-20T00:00:00"/>
    <x v="6"/>
    <x v="0"/>
    <m/>
    <x v="1352"/>
    <x v="259"/>
    <x v="5"/>
    <s v="Belfast"/>
    <s v="P001"/>
    <x v="9"/>
    <x v="5"/>
    <n v="1"/>
    <n v="89"/>
    <n v="48"/>
    <n v="0"/>
    <n v="89"/>
    <n v="48"/>
    <n v="41"/>
    <s v="['Bank Transfer' 'Credit Card' 'PayPal' ... 'Credit Card' 'Bank Transfer'_x000a_ 'Apple Pay']"/>
    <x v="0"/>
  </r>
  <r>
    <s v="O06885"/>
    <d v="2024-07-20T00:00:00"/>
    <x v="6"/>
    <x v="0"/>
    <m/>
    <x v="1076"/>
    <x v="85"/>
    <x v="6"/>
    <s v="Bath"/>
    <s v="P016"/>
    <x v="4"/>
    <x v="0"/>
    <n v="1"/>
    <n v="78"/>
    <n v="39"/>
    <n v="0.1"/>
    <n v="70.2"/>
    <n v="39"/>
    <n v="31.2"/>
    <s v="['Bank Transfer' 'Credit Card' 'PayPal' ... 'Credit Card' 'Bank Transfer'_x000a_ 'Apple Pay']"/>
    <x v="1"/>
  </r>
  <r>
    <s v="O08249"/>
    <d v="2024-07-20T00:00:00"/>
    <x v="6"/>
    <x v="0"/>
    <m/>
    <x v="1353"/>
    <x v="392"/>
    <x v="0"/>
    <s v="Derby"/>
    <s v="P011"/>
    <x v="6"/>
    <x v="1"/>
    <n v="3"/>
    <n v="79"/>
    <n v="42"/>
    <n v="0"/>
    <n v="237"/>
    <n v="126"/>
    <n v="111"/>
    <s v="['Bank Transfer' 'Credit Card' 'PayPal' ... 'Credit Card' 'Bank Transfer'_x000a_ 'Apple Pay']"/>
    <x v="0"/>
  </r>
  <r>
    <s v="O09210"/>
    <d v="2024-07-20T00:00:00"/>
    <x v="6"/>
    <x v="0"/>
    <m/>
    <x v="139"/>
    <x v="128"/>
    <x v="0"/>
    <s v="Leicester"/>
    <s v="P021"/>
    <x v="21"/>
    <x v="2"/>
    <n v="1"/>
    <n v="28"/>
    <n v="13"/>
    <n v="0.1"/>
    <n v="25.2"/>
    <n v="13"/>
    <n v="12.2"/>
    <s v="['Bank Transfer' 'Credit Card' 'PayPal' ... 'Credit Card' 'Bank Transfer'_x000a_ 'Apple Pay']"/>
    <x v="1"/>
  </r>
  <r>
    <s v="O09808"/>
    <d v="2024-07-20T00:00:00"/>
    <x v="6"/>
    <x v="0"/>
    <m/>
    <x v="152"/>
    <x v="127"/>
    <x v="2"/>
    <s v="London"/>
    <s v="P015"/>
    <x v="12"/>
    <x v="0"/>
    <n v="1"/>
    <n v="65"/>
    <n v="32"/>
    <n v="0.15"/>
    <n v="55.25"/>
    <n v="32"/>
    <n v="23.25"/>
    <s v="['Bank Transfer' 'Credit Card' 'PayPal' ... 'Credit Card' 'Bank Transfer'_x000a_ 'Apple Pay']"/>
    <x v="1"/>
  </r>
  <r>
    <s v="O00071"/>
    <d v="2024-07-21T00:00:00"/>
    <x v="6"/>
    <x v="0"/>
    <m/>
    <x v="467"/>
    <x v="324"/>
    <x v="2"/>
    <s v="London"/>
    <s v="P020"/>
    <x v="23"/>
    <x v="4"/>
    <n v="2"/>
    <n v="72"/>
    <n v="34"/>
    <n v="0.05"/>
    <n v="136.80000000000001"/>
    <n v="68"/>
    <n v="68.8"/>
    <s v="['Bank Transfer' 'Credit Card' 'PayPal' ... 'Credit Card' 'Bank Transfer'_x000a_ 'Apple Pay']"/>
    <x v="1"/>
  </r>
  <r>
    <s v="O00263"/>
    <d v="2024-07-21T00:00:00"/>
    <x v="6"/>
    <x v="0"/>
    <m/>
    <x v="243"/>
    <x v="201"/>
    <x v="7"/>
    <s v="Aberdeen"/>
    <s v="P006"/>
    <x v="16"/>
    <x v="3"/>
    <n v="2"/>
    <n v="99"/>
    <n v="58"/>
    <n v="0.05"/>
    <n v="188.1"/>
    <n v="116"/>
    <n v="72.099999999999994"/>
    <s v="['Bank Transfer' 'Credit Card' 'PayPal' ... 'Credit Card' 'Bank Transfer'_x000a_ 'Apple Pay']"/>
    <x v="1"/>
  </r>
  <r>
    <s v="O01917"/>
    <d v="2024-07-21T00:00:00"/>
    <x v="6"/>
    <x v="0"/>
    <m/>
    <x v="89"/>
    <x v="83"/>
    <x v="9"/>
    <s v="Birmingham"/>
    <s v="P004"/>
    <x v="22"/>
    <x v="5"/>
    <n v="4"/>
    <n v="55"/>
    <n v="27"/>
    <n v="0.1"/>
    <n v="198"/>
    <n v="108"/>
    <n v="90"/>
    <s v="['Bank Transfer' 'Credit Card' 'PayPal' ... 'Credit Card' 'Bank Transfer'_x000a_ 'Apple Pay']"/>
    <x v="1"/>
  </r>
  <r>
    <s v="O02040"/>
    <d v="2024-07-21T00:00:00"/>
    <x v="6"/>
    <x v="0"/>
    <m/>
    <x v="266"/>
    <x v="217"/>
    <x v="5"/>
    <s v="Derry"/>
    <s v="P003"/>
    <x v="19"/>
    <x v="5"/>
    <n v="5"/>
    <n v="69"/>
    <n v="37"/>
    <n v="0.05"/>
    <n v="327.75"/>
    <n v="185"/>
    <n v="142.75"/>
    <s v="['Bank Transfer' 'Credit Card' 'PayPal' ... 'Credit Card' 'Bank Transfer'_x000a_ 'Apple Pay']"/>
    <x v="1"/>
  </r>
  <r>
    <s v="O02596"/>
    <d v="2024-07-21T00:00:00"/>
    <x v="6"/>
    <x v="0"/>
    <m/>
    <x v="973"/>
    <x v="366"/>
    <x v="0"/>
    <s v="Leicester"/>
    <s v="P004"/>
    <x v="22"/>
    <x v="5"/>
    <n v="1"/>
    <n v="55"/>
    <n v="27"/>
    <n v="0.15"/>
    <n v="46.75"/>
    <n v="27"/>
    <n v="19.75"/>
    <s v="['Bank Transfer' 'Credit Card' 'PayPal' ... 'Credit Card' 'Bank Transfer'_x000a_ 'Apple Pay']"/>
    <x v="1"/>
  </r>
  <r>
    <s v="O03343"/>
    <d v="2024-07-21T00:00:00"/>
    <x v="6"/>
    <x v="0"/>
    <m/>
    <x v="1156"/>
    <x v="342"/>
    <x v="9"/>
    <s v="Coventry"/>
    <s v="P020"/>
    <x v="23"/>
    <x v="4"/>
    <n v="2"/>
    <n v="72"/>
    <n v="34"/>
    <n v="0"/>
    <n v="144"/>
    <n v="68"/>
    <n v="76"/>
    <s v="['Bank Transfer' 'Credit Card' 'PayPal' ... 'Credit Card' 'Bank Transfer'_x000a_ 'Apple Pay']"/>
    <x v="1"/>
  </r>
  <r>
    <s v="O03921"/>
    <d v="2024-07-21T00:00:00"/>
    <x v="6"/>
    <x v="0"/>
    <m/>
    <x v="1071"/>
    <x v="122"/>
    <x v="8"/>
    <s v="Sunderland"/>
    <s v="P024"/>
    <x v="11"/>
    <x v="2"/>
    <n v="3"/>
    <n v="24"/>
    <n v="10"/>
    <n v="0.1"/>
    <n v="64.8"/>
    <n v="30"/>
    <n v="34.799999999999997"/>
    <s v="['Bank Transfer' 'Credit Card' 'PayPal' ... 'Credit Card' 'Bank Transfer'_x000a_ 'Apple Pay']"/>
    <x v="1"/>
  </r>
  <r>
    <s v="O05055"/>
    <d v="2024-07-21T00:00:00"/>
    <x v="6"/>
    <x v="0"/>
    <m/>
    <x v="130"/>
    <x v="121"/>
    <x v="4"/>
    <s v="Sheffield"/>
    <s v="P014"/>
    <x v="17"/>
    <x v="0"/>
    <n v="3"/>
    <n v="25"/>
    <n v="11"/>
    <n v="0.05"/>
    <n v="71.25"/>
    <n v="33"/>
    <n v="38.25"/>
    <s v="['Bank Transfer' 'Credit Card' 'PayPal' ... 'Credit Card' 'Bank Transfer'_x000a_ 'Apple Pay']"/>
    <x v="1"/>
  </r>
  <r>
    <s v="O05106"/>
    <d v="2024-07-21T00:00:00"/>
    <x v="6"/>
    <x v="0"/>
    <m/>
    <x v="1354"/>
    <x v="314"/>
    <x v="3"/>
    <s v="Oxford"/>
    <s v="P011"/>
    <x v="6"/>
    <x v="1"/>
    <n v="1"/>
    <n v="79"/>
    <n v="42"/>
    <n v="0.1"/>
    <n v="71.099999999999994"/>
    <n v="42"/>
    <n v="29.1"/>
    <s v="['Bank Transfer' 'Credit Card' 'PayPal' ... 'Credit Card' 'Bank Transfer'_x000a_ 'Apple Pay']"/>
    <x v="0"/>
  </r>
  <r>
    <s v="O06005"/>
    <d v="2024-07-21T00:00:00"/>
    <x v="6"/>
    <x v="0"/>
    <m/>
    <x v="1355"/>
    <x v="334"/>
    <x v="10"/>
    <s v="Colchester"/>
    <s v="P012"/>
    <x v="14"/>
    <x v="1"/>
    <n v="1"/>
    <n v="85"/>
    <n v="44"/>
    <n v="0.1"/>
    <n v="76.5"/>
    <n v="44"/>
    <n v="32.5"/>
    <s v="['Bank Transfer' 'Credit Card' 'PayPal' ... 'Credit Card' 'Bank Transfer'_x000a_ 'Apple Pay']"/>
    <x v="0"/>
  </r>
  <r>
    <s v="O06014"/>
    <d v="2024-07-21T00:00:00"/>
    <x v="6"/>
    <x v="0"/>
    <m/>
    <x v="1356"/>
    <x v="415"/>
    <x v="1"/>
    <s v="Manchester"/>
    <s v="P014"/>
    <x v="17"/>
    <x v="0"/>
    <n v="3"/>
    <n v="25"/>
    <n v="11"/>
    <n v="0"/>
    <n v="75"/>
    <n v="33"/>
    <n v="42"/>
    <s v="['Bank Transfer' 'Credit Card' 'PayPal' ... 'Credit Card' 'Bank Transfer'_x000a_ 'Apple Pay']"/>
    <x v="0"/>
  </r>
  <r>
    <s v="O06375"/>
    <d v="2024-07-21T00:00:00"/>
    <x v="6"/>
    <x v="0"/>
    <m/>
    <x v="350"/>
    <x v="261"/>
    <x v="6"/>
    <s v="Exeter"/>
    <s v="P013"/>
    <x v="0"/>
    <x v="0"/>
    <n v="3"/>
    <n v="120"/>
    <n v="63"/>
    <n v="0.05"/>
    <n v="342"/>
    <n v="189"/>
    <n v="153"/>
    <s v="['Bank Transfer' 'Credit Card' 'PayPal' ... 'Credit Card' 'Bank Transfer'_x000a_ 'Apple Pay']"/>
    <x v="1"/>
  </r>
  <r>
    <s v="O06829"/>
    <d v="2024-07-21T00:00:00"/>
    <x v="6"/>
    <x v="0"/>
    <m/>
    <x v="138"/>
    <x v="127"/>
    <x v="7"/>
    <s v="Edinburgh"/>
    <s v="P016"/>
    <x v="4"/>
    <x v="0"/>
    <n v="2"/>
    <n v="78"/>
    <n v="39"/>
    <n v="0.05"/>
    <n v="148.19999999999999"/>
    <n v="78"/>
    <n v="70.2"/>
    <s v="['Bank Transfer' 'Credit Card' 'PayPal' ... 'Credit Card' 'Bank Transfer'_x000a_ 'Apple Pay']"/>
    <x v="1"/>
  </r>
  <r>
    <s v="O08170"/>
    <d v="2024-07-21T00:00:00"/>
    <x v="6"/>
    <x v="0"/>
    <m/>
    <x v="912"/>
    <x v="434"/>
    <x v="0"/>
    <s v="Leicester"/>
    <s v="P015"/>
    <x v="12"/>
    <x v="0"/>
    <n v="5"/>
    <n v="65"/>
    <n v="32"/>
    <n v="0.15"/>
    <n v="276.25"/>
    <n v="160"/>
    <n v="116.25"/>
    <s v="['Bank Transfer' 'Credit Card' 'PayPal' ... 'Credit Card' 'Bank Transfer'_x000a_ 'Apple Pay']"/>
    <x v="1"/>
  </r>
  <r>
    <s v="O08616"/>
    <d v="2024-07-21T00:00:00"/>
    <x v="6"/>
    <x v="0"/>
    <m/>
    <x v="564"/>
    <x v="12"/>
    <x v="10"/>
    <s v="Norwich"/>
    <s v="P011"/>
    <x v="6"/>
    <x v="1"/>
    <n v="2"/>
    <n v="79"/>
    <n v="42"/>
    <n v="0"/>
    <n v="158"/>
    <n v="84"/>
    <n v="74"/>
    <s v="['Bank Transfer' 'Credit Card' 'PayPal' ... 'Credit Card' 'Bank Transfer'_x000a_ 'Apple Pay']"/>
    <x v="1"/>
  </r>
  <r>
    <s v="O08814"/>
    <d v="2024-07-21T00:00:00"/>
    <x v="6"/>
    <x v="0"/>
    <m/>
    <x v="702"/>
    <x v="229"/>
    <x v="7"/>
    <s v="Glasgow"/>
    <s v="P012"/>
    <x v="14"/>
    <x v="1"/>
    <n v="1"/>
    <n v="85"/>
    <n v="44"/>
    <n v="0.15"/>
    <n v="72.25"/>
    <n v="44"/>
    <n v="28.25"/>
    <s v="['Bank Transfer' 'Credit Card' 'PayPal' ... 'Credit Card' 'Bank Transfer'_x000a_ 'Apple Pay']"/>
    <x v="1"/>
  </r>
  <r>
    <s v="O09755"/>
    <d v="2024-07-21T00:00:00"/>
    <x v="6"/>
    <x v="0"/>
    <m/>
    <x v="624"/>
    <x v="85"/>
    <x v="7"/>
    <s v="Dundee"/>
    <s v="P021"/>
    <x v="21"/>
    <x v="2"/>
    <n v="1"/>
    <n v="28"/>
    <n v="13"/>
    <n v="0.1"/>
    <n v="25.2"/>
    <n v="13"/>
    <n v="12.2"/>
    <s v="['Bank Transfer' 'Credit Card' 'PayPal' ... 'Credit Card' 'Bank Transfer'_x000a_ 'Apple Pay']"/>
    <x v="1"/>
  </r>
  <r>
    <s v="O09919"/>
    <d v="2024-07-21T00:00:00"/>
    <x v="6"/>
    <x v="0"/>
    <m/>
    <x v="835"/>
    <x v="454"/>
    <x v="3"/>
    <s v="Guildford"/>
    <s v="P023"/>
    <x v="2"/>
    <x v="2"/>
    <n v="2"/>
    <n v="42"/>
    <n v="20"/>
    <n v="0.1"/>
    <n v="75.599999999999994"/>
    <n v="40"/>
    <n v="35.6"/>
    <s v="['Bank Transfer' 'Credit Card' 'PayPal' ... 'Credit Card' 'Bank Transfer'_x000a_ 'Apple Pay']"/>
    <x v="1"/>
  </r>
  <r>
    <s v="O00089"/>
    <d v="2024-07-22T00:00:00"/>
    <x v="6"/>
    <x v="0"/>
    <m/>
    <x v="1227"/>
    <x v="312"/>
    <x v="7"/>
    <s v="Aberdeen"/>
    <s v="P015"/>
    <x v="12"/>
    <x v="0"/>
    <n v="2"/>
    <n v="65"/>
    <n v="32"/>
    <n v="0.05"/>
    <n v="123.5"/>
    <n v="64"/>
    <n v="59.5"/>
    <s v="['Bank Transfer' 'Credit Card' 'PayPal' ... 'Credit Card' 'Bank Transfer'_x000a_ 'Apple Pay']"/>
    <x v="1"/>
  </r>
  <r>
    <s v="O02488"/>
    <d v="2024-07-22T00:00:00"/>
    <x v="6"/>
    <x v="0"/>
    <m/>
    <x v="321"/>
    <x v="233"/>
    <x v="10"/>
    <s v="Cambridge"/>
    <s v="P018"/>
    <x v="5"/>
    <x v="4"/>
    <n v="1"/>
    <n v="45"/>
    <n v="19"/>
    <n v="0.1"/>
    <n v="40.5"/>
    <n v="19"/>
    <n v="21.5"/>
    <s v="['Bank Transfer' 'Credit Card' 'PayPal' ... 'Credit Card' 'Bank Transfer'_x000a_ 'Apple Pay']"/>
    <x v="1"/>
  </r>
  <r>
    <s v="O04745"/>
    <d v="2024-07-22T00:00:00"/>
    <x v="6"/>
    <x v="0"/>
    <m/>
    <x v="458"/>
    <x v="320"/>
    <x v="3"/>
    <s v="Brighton"/>
    <s v="P022"/>
    <x v="8"/>
    <x v="2"/>
    <n v="1"/>
    <n v="35"/>
    <n v="16"/>
    <n v="0"/>
    <n v="35"/>
    <n v="16"/>
    <n v="19"/>
    <s v="['Bank Transfer' 'Credit Card' 'PayPal' ... 'Credit Card' 'Bank Transfer'_x000a_ 'Apple Pay']"/>
    <x v="1"/>
  </r>
  <r>
    <s v="O04856"/>
    <d v="2024-07-22T00:00:00"/>
    <x v="6"/>
    <x v="0"/>
    <m/>
    <x v="530"/>
    <x v="131"/>
    <x v="9"/>
    <s v="Wolverhampton"/>
    <s v="P016"/>
    <x v="4"/>
    <x v="0"/>
    <n v="1"/>
    <n v="78"/>
    <n v="39"/>
    <n v="0.05"/>
    <n v="74.099999999999994"/>
    <n v="39"/>
    <n v="35.1"/>
    <s v="['Bank Transfer' 'Credit Card' 'PayPal' ... 'Credit Card' 'Bank Transfer'_x000a_ 'Apple Pay']"/>
    <x v="1"/>
  </r>
  <r>
    <s v="O06107"/>
    <d v="2024-07-22T00:00:00"/>
    <x v="6"/>
    <x v="0"/>
    <m/>
    <x v="54"/>
    <x v="51"/>
    <x v="7"/>
    <s v="Glasgow"/>
    <s v="P012"/>
    <x v="14"/>
    <x v="1"/>
    <n v="3"/>
    <n v="85"/>
    <n v="44"/>
    <n v="0"/>
    <n v="255"/>
    <n v="132"/>
    <n v="123"/>
    <s v="['Bank Transfer' 'Credit Card' 'PayPal' ... 'Credit Card' 'Bank Transfer'_x000a_ 'Apple Pay']"/>
    <x v="1"/>
  </r>
  <r>
    <s v="O06737"/>
    <d v="2024-07-22T00:00:00"/>
    <x v="6"/>
    <x v="0"/>
    <m/>
    <x v="164"/>
    <x v="91"/>
    <x v="10"/>
    <s v="Ipswich"/>
    <s v="P010"/>
    <x v="18"/>
    <x v="1"/>
    <n v="1"/>
    <n v="32"/>
    <n v="14"/>
    <n v="0"/>
    <n v="32"/>
    <n v="14"/>
    <n v="18"/>
    <s v="['Bank Transfer' 'Credit Card' 'PayPal' ... 'Credit Card' 'Bank Transfer'_x000a_ 'Apple Pay']"/>
    <x v="1"/>
  </r>
  <r>
    <s v="O07558"/>
    <d v="2024-07-22T00:00:00"/>
    <x v="6"/>
    <x v="0"/>
    <m/>
    <x v="1357"/>
    <x v="221"/>
    <x v="4"/>
    <s v="York"/>
    <s v="P010"/>
    <x v="18"/>
    <x v="1"/>
    <n v="2"/>
    <n v="32"/>
    <n v="14"/>
    <n v="0.15"/>
    <n v="54.4"/>
    <n v="28"/>
    <n v="26.4"/>
    <s v="['Bank Transfer' 'Credit Card' 'PayPal' ... 'Credit Card' 'Bank Transfer'_x000a_ 'Apple Pay']"/>
    <x v="0"/>
  </r>
  <r>
    <s v="O09339"/>
    <d v="2024-07-22T00:00:00"/>
    <x v="6"/>
    <x v="0"/>
    <m/>
    <x v="1358"/>
    <x v="258"/>
    <x v="10"/>
    <s v="Ipswich"/>
    <s v="P014"/>
    <x v="17"/>
    <x v="0"/>
    <n v="1"/>
    <n v="25"/>
    <n v="11"/>
    <n v="0.1"/>
    <n v="22.5"/>
    <n v="11"/>
    <n v="11.5"/>
    <s v="['Bank Transfer' 'Credit Card' 'PayPal' ... 'Credit Card' 'Bank Transfer'_x000a_ 'Apple Pay']"/>
    <x v="0"/>
  </r>
  <r>
    <s v="O09393"/>
    <d v="2024-07-22T00:00:00"/>
    <x v="6"/>
    <x v="0"/>
    <m/>
    <x v="1359"/>
    <x v="262"/>
    <x v="1"/>
    <s v="Liverpool"/>
    <s v="P001"/>
    <x v="9"/>
    <x v="5"/>
    <n v="2"/>
    <n v="89"/>
    <n v="48"/>
    <n v="0"/>
    <n v="178"/>
    <n v="96"/>
    <n v="82"/>
    <s v="['Bank Transfer' 'Credit Card' 'PayPal' ... 'Credit Card' 'Bank Transfer'_x000a_ 'Apple Pay']"/>
    <x v="0"/>
  </r>
  <r>
    <s v="O09910"/>
    <d v="2024-07-22T00:00:00"/>
    <x v="6"/>
    <x v="0"/>
    <m/>
    <x v="1309"/>
    <x v="195"/>
    <x v="5"/>
    <s v="Belfast"/>
    <s v="P021"/>
    <x v="21"/>
    <x v="2"/>
    <n v="1"/>
    <n v="28"/>
    <n v="13"/>
    <n v="0.1"/>
    <n v="25.2"/>
    <n v="13"/>
    <n v="12.2"/>
    <s v="['Bank Transfer' 'Credit Card' 'PayPal' ... 'Credit Card' 'Bank Transfer'_x000a_ 'Apple Pay']"/>
    <x v="1"/>
  </r>
  <r>
    <s v="O00325"/>
    <d v="2024-07-23T00:00:00"/>
    <x v="6"/>
    <x v="0"/>
    <m/>
    <x v="113"/>
    <x v="106"/>
    <x v="7"/>
    <s v="Edinburgh"/>
    <s v="P020"/>
    <x v="23"/>
    <x v="4"/>
    <n v="1"/>
    <n v="72"/>
    <n v="34"/>
    <n v="0.1"/>
    <n v="64.8"/>
    <n v="34"/>
    <n v="30.8"/>
    <s v="['Bank Transfer' 'Credit Card' 'PayPal' ... 'Credit Card' 'Bank Transfer'_x000a_ 'Apple Pay']"/>
    <x v="1"/>
  </r>
  <r>
    <s v="O01295"/>
    <d v="2024-07-23T00:00:00"/>
    <x v="6"/>
    <x v="0"/>
    <m/>
    <x v="365"/>
    <x v="15"/>
    <x v="1"/>
    <s v="Liverpool"/>
    <s v="P012"/>
    <x v="14"/>
    <x v="1"/>
    <n v="2"/>
    <n v="85"/>
    <n v="44"/>
    <n v="0"/>
    <n v="170"/>
    <n v="88"/>
    <n v="82"/>
    <s v="['Bank Transfer' 'Credit Card' 'PayPal' ... 'Credit Card' 'Bank Transfer'_x000a_ 'Apple Pay']"/>
    <x v="1"/>
  </r>
  <r>
    <s v="O01450"/>
    <d v="2024-07-23T00:00:00"/>
    <x v="6"/>
    <x v="0"/>
    <m/>
    <x v="1240"/>
    <x v="248"/>
    <x v="2"/>
    <s v="London"/>
    <s v="P011"/>
    <x v="6"/>
    <x v="1"/>
    <n v="1"/>
    <n v="79"/>
    <n v="42"/>
    <n v="0"/>
    <n v="79"/>
    <n v="42"/>
    <n v="37"/>
    <s v="['Bank Transfer' 'Credit Card' 'PayPal' ... 'Credit Card' 'Bank Transfer'_x000a_ 'Apple Pay']"/>
    <x v="1"/>
  </r>
  <r>
    <s v="O02134"/>
    <d v="2024-07-23T00:00:00"/>
    <x v="6"/>
    <x v="0"/>
    <m/>
    <x v="1244"/>
    <x v="124"/>
    <x v="2"/>
    <s v="London"/>
    <s v="P015"/>
    <x v="12"/>
    <x v="0"/>
    <n v="2"/>
    <n v="65"/>
    <n v="32"/>
    <n v="0.15"/>
    <n v="110.5"/>
    <n v="64"/>
    <n v="46.5"/>
    <s v="['Bank Transfer' 'Credit Card' 'PayPal' ... 'Credit Card' 'Bank Transfer'_x000a_ 'Apple Pay']"/>
    <x v="1"/>
  </r>
  <r>
    <s v="O03393"/>
    <d v="2024-07-23T00:00:00"/>
    <x v="6"/>
    <x v="0"/>
    <m/>
    <x v="1360"/>
    <x v="329"/>
    <x v="4"/>
    <s v="Hull"/>
    <s v="P002"/>
    <x v="15"/>
    <x v="5"/>
    <n v="1"/>
    <n v="149"/>
    <n v="91"/>
    <n v="0.1"/>
    <n v="134.1"/>
    <n v="91"/>
    <n v="43.1"/>
    <s v="['Bank Transfer' 'Credit Card' 'PayPal' ... 'Credit Card' 'Bank Transfer'_x000a_ 'Apple Pay']"/>
    <x v="0"/>
  </r>
  <r>
    <s v="O03773"/>
    <d v="2024-07-23T00:00:00"/>
    <x v="6"/>
    <x v="0"/>
    <m/>
    <x v="1010"/>
    <x v="497"/>
    <x v="6"/>
    <s v="Bath"/>
    <s v="P011"/>
    <x v="6"/>
    <x v="1"/>
    <n v="1"/>
    <n v="79"/>
    <n v="42"/>
    <n v="0.1"/>
    <n v="71.099999999999994"/>
    <n v="42"/>
    <n v="29.1"/>
    <s v="['Bank Transfer' 'Credit Card' 'PayPal' ... 'Credit Card' 'Bank Transfer'_x000a_ 'Apple Pay']"/>
    <x v="1"/>
  </r>
  <r>
    <s v="O04895"/>
    <d v="2024-07-23T00:00:00"/>
    <x v="6"/>
    <x v="0"/>
    <m/>
    <x v="913"/>
    <x v="475"/>
    <x v="2"/>
    <s v="London"/>
    <s v="P017"/>
    <x v="10"/>
    <x v="4"/>
    <n v="1"/>
    <n v="58"/>
    <n v="25"/>
    <n v="0"/>
    <n v="58"/>
    <n v="25"/>
    <n v="33"/>
    <s v="['Bank Transfer' 'Credit Card' 'PayPal' ... 'Credit Card' 'Bank Transfer'_x000a_ 'Apple Pay']"/>
    <x v="1"/>
  </r>
  <r>
    <s v="O05913"/>
    <d v="2024-07-23T00:00:00"/>
    <x v="6"/>
    <x v="0"/>
    <m/>
    <x v="524"/>
    <x v="253"/>
    <x v="0"/>
    <s v="Lincoln"/>
    <s v="P002"/>
    <x v="15"/>
    <x v="5"/>
    <n v="1"/>
    <n v="149"/>
    <n v="91"/>
    <n v="0"/>
    <n v="149"/>
    <n v="91"/>
    <n v="58"/>
    <s v="['Bank Transfer' 'Credit Card' 'PayPal' ... 'Credit Card' 'Bank Transfer'_x000a_ 'Apple Pay']"/>
    <x v="1"/>
  </r>
  <r>
    <s v="O06061"/>
    <d v="2024-07-23T00:00:00"/>
    <x v="6"/>
    <x v="0"/>
    <m/>
    <x v="343"/>
    <x v="202"/>
    <x v="7"/>
    <s v="Glasgow"/>
    <s v="P024"/>
    <x v="11"/>
    <x v="2"/>
    <n v="2"/>
    <n v="24"/>
    <n v="10"/>
    <n v="0.15"/>
    <n v="40.799999999999997"/>
    <n v="20"/>
    <n v="20.8"/>
    <s v="['Bank Transfer' 'Credit Card' 'PayPal' ... 'Credit Card' 'Bank Transfer'_x000a_ 'Apple Pay']"/>
    <x v="1"/>
  </r>
  <r>
    <s v="O06093"/>
    <d v="2024-07-23T00:00:00"/>
    <x v="6"/>
    <x v="0"/>
    <m/>
    <x v="784"/>
    <x v="422"/>
    <x v="8"/>
    <s v="Middlesbrough"/>
    <s v="P002"/>
    <x v="15"/>
    <x v="5"/>
    <n v="1"/>
    <n v="149"/>
    <n v="91"/>
    <n v="0.1"/>
    <n v="134.1"/>
    <n v="91"/>
    <n v="43.1"/>
    <s v="['Bank Transfer' 'Credit Card' 'PayPal' ... 'Credit Card' 'Bank Transfer'_x000a_ 'Apple Pay']"/>
    <x v="1"/>
  </r>
  <r>
    <s v="O06438"/>
    <d v="2024-07-23T00:00:00"/>
    <x v="6"/>
    <x v="0"/>
    <m/>
    <x v="258"/>
    <x v="196"/>
    <x v="7"/>
    <s v="Glasgow"/>
    <s v="P018"/>
    <x v="5"/>
    <x v="4"/>
    <n v="3"/>
    <n v="45"/>
    <n v="19"/>
    <n v="0"/>
    <n v="135"/>
    <n v="57"/>
    <n v="78"/>
    <s v="['Bank Transfer' 'Credit Card' 'PayPal' ... 'Credit Card' 'Bank Transfer'_x000a_ 'Apple Pay']"/>
    <x v="1"/>
  </r>
  <r>
    <s v="O07154"/>
    <d v="2024-07-23T00:00:00"/>
    <x v="6"/>
    <x v="0"/>
    <m/>
    <x v="1054"/>
    <x v="404"/>
    <x v="7"/>
    <s v="Glasgow"/>
    <s v="P015"/>
    <x v="12"/>
    <x v="0"/>
    <n v="1"/>
    <n v="65"/>
    <n v="32"/>
    <n v="0"/>
    <n v="65"/>
    <n v="32"/>
    <n v="33"/>
    <s v="['Bank Transfer' 'Credit Card' 'PayPal' ... 'Credit Card' 'Bank Transfer'_x000a_ 'Apple Pay']"/>
    <x v="1"/>
  </r>
  <r>
    <s v="O08889"/>
    <d v="2024-07-23T00:00:00"/>
    <x v="6"/>
    <x v="0"/>
    <m/>
    <x v="466"/>
    <x v="323"/>
    <x v="2"/>
    <s v="London"/>
    <s v="P014"/>
    <x v="17"/>
    <x v="0"/>
    <n v="2"/>
    <n v="25"/>
    <n v="11"/>
    <n v="0.1"/>
    <n v="45"/>
    <n v="22"/>
    <n v="23"/>
    <s v="['Bank Transfer' 'Credit Card' 'PayPal' ... 'Credit Card' 'Bank Transfer'_x000a_ 'Apple Pay']"/>
    <x v="1"/>
  </r>
  <r>
    <s v="O09990"/>
    <d v="2024-07-23T00:00:00"/>
    <x v="6"/>
    <x v="0"/>
    <m/>
    <x v="230"/>
    <x v="156"/>
    <x v="7"/>
    <s v="Glasgow"/>
    <s v="P001"/>
    <x v="9"/>
    <x v="5"/>
    <n v="2"/>
    <n v="89"/>
    <n v="48"/>
    <n v="0"/>
    <n v="178"/>
    <n v="96"/>
    <n v="82"/>
    <s v="['Bank Transfer' 'Credit Card' 'PayPal' ... 'Credit Card' 'Bank Transfer'_x000a_ 'Apple Pay']"/>
    <x v="1"/>
  </r>
  <r>
    <s v="O01124"/>
    <d v="2024-07-24T00:00:00"/>
    <x v="6"/>
    <x v="0"/>
    <m/>
    <x v="573"/>
    <x v="364"/>
    <x v="2"/>
    <s v="London"/>
    <s v="P002"/>
    <x v="15"/>
    <x v="5"/>
    <n v="3"/>
    <n v="149"/>
    <n v="91"/>
    <n v="0.05"/>
    <n v="424.65"/>
    <n v="273"/>
    <n v="151.65"/>
    <s v="['Bank Transfer' 'Credit Card' 'PayPal' ... 'Credit Card' 'Bank Transfer'_x000a_ 'Apple Pay']"/>
    <x v="1"/>
  </r>
  <r>
    <s v="O01334"/>
    <d v="2024-07-24T00:00:00"/>
    <x v="6"/>
    <x v="0"/>
    <m/>
    <x v="299"/>
    <x v="236"/>
    <x v="1"/>
    <s v="Manchester"/>
    <s v="P002"/>
    <x v="15"/>
    <x v="5"/>
    <n v="1"/>
    <n v="149"/>
    <n v="91"/>
    <n v="0.15"/>
    <n v="126.65"/>
    <n v="91"/>
    <n v="35.65"/>
    <s v="['Bank Transfer' 'Credit Card' 'PayPal' ... 'Credit Card' 'Bank Transfer'_x000a_ 'Apple Pay']"/>
    <x v="1"/>
  </r>
  <r>
    <s v="O02354"/>
    <d v="2024-07-24T00:00:00"/>
    <x v="6"/>
    <x v="0"/>
    <m/>
    <x v="562"/>
    <x v="361"/>
    <x v="3"/>
    <s v="Brighton"/>
    <s v="P020"/>
    <x v="23"/>
    <x v="4"/>
    <n v="1"/>
    <n v="72"/>
    <n v="34"/>
    <n v="0.15"/>
    <n v="61.2"/>
    <n v="34"/>
    <n v="27.2"/>
    <s v="['Bank Transfer' 'Credit Card' 'PayPal' ... 'Credit Card' 'Bank Transfer'_x000a_ 'Apple Pay']"/>
    <x v="1"/>
  </r>
  <r>
    <s v="O06396"/>
    <d v="2024-07-24T00:00:00"/>
    <x v="6"/>
    <x v="0"/>
    <m/>
    <x v="1294"/>
    <x v="503"/>
    <x v="0"/>
    <s v="Leicester"/>
    <s v="P018"/>
    <x v="5"/>
    <x v="4"/>
    <n v="1"/>
    <n v="45"/>
    <n v="19"/>
    <n v="0"/>
    <n v="45"/>
    <n v="19"/>
    <n v="26"/>
    <s v="['Bank Transfer' 'Credit Card' 'PayPal' ... 'Credit Card' 'Bank Transfer'_x000a_ 'Apple Pay']"/>
    <x v="1"/>
  </r>
  <r>
    <s v="O07731"/>
    <d v="2024-07-24T00:00:00"/>
    <x v="6"/>
    <x v="0"/>
    <m/>
    <x v="572"/>
    <x v="323"/>
    <x v="11"/>
    <s v="Newport"/>
    <s v="P016"/>
    <x v="4"/>
    <x v="0"/>
    <n v="2"/>
    <n v="78"/>
    <n v="39"/>
    <n v="0"/>
    <n v="156"/>
    <n v="78"/>
    <n v="78"/>
    <s v="['Bank Transfer' 'Credit Card' 'PayPal' ... 'Credit Card' 'Bank Transfer'_x000a_ 'Apple Pay']"/>
    <x v="1"/>
  </r>
  <r>
    <s v="O08503"/>
    <d v="2024-07-24T00:00:00"/>
    <x v="6"/>
    <x v="0"/>
    <m/>
    <x v="466"/>
    <x v="323"/>
    <x v="2"/>
    <s v="London"/>
    <s v="P009"/>
    <x v="1"/>
    <x v="1"/>
    <n v="1"/>
    <n v="95"/>
    <n v="54"/>
    <n v="0"/>
    <n v="95"/>
    <n v="54"/>
    <n v="41"/>
    <s v="['Bank Transfer' 'Credit Card' 'PayPal' ... 'Credit Card' 'Bank Transfer'_x000a_ 'Apple Pay']"/>
    <x v="1"/>
  </r>
  <r>
    <s v="O08943"/>
    <d v="2024-07-24T00:00:00"/>
    <x v="6"/>
    <x v="0"/>
    <m/>
    <x v="1044"/>
    <x v="172"/>
    <x v="9"/>
    <s v="Coventry"/>
    <s v="P002"/>
    <x v="15"/>
    <x v="5"/>
    <n v="5"/>
    <n v="149"/>
    <n v="91"/>
    <n v="0.1"/>
    <n v="670.5"/>
    <n v="455"/>
    <n v="215.5"/>
    <s v="['Bank Transfer' 'Credit Card' 'PayPal' ... 'Credit Card' 'Bank Transfer'_x000a_ 'Apple Pay']"/>
    <x v="1"/>
  </r>
  <r>
    <s v="O09956"/>
    <d v="2024-07-24T00:00:00"/>
    <x v="6"/>
    <x v="0"/>
    <m/>
    <x v="997"/>
    <x v="230"/>
    <x v="2"/>
    <s v="London"/>
    <s v="P005"/>
    <x v="3"/>
    <x v="3"/>
    <n v="2"/>
    <n v="119"/>
    <n v="72"/>
    <n v="0"/>
    <n v="238"/>
    <n v="144"/>
    <n v="94"/>
    <s v="['Bank Transfer' 'Credit Card' 'PayPal' ... 'Credit Card' 'Bank Transfer'_x000a_ 'Apple Pay']"/>
    <x v="1"/>
  </r>
  <r>
    <s v="O00617"/>
    <d v="2024-07-25T00:00:00"/>
    <x v="6"/>
    <x v="0"/>
    <m/>
    <x v="496"/>
    <x v="146"/>
    <x v="2"/>
    <s v="London"/>
    <s v="P023"/>
    <x v="2"/>
    <x v="2"/>
    <n v="2"/>
    <n v="42"/>
    <n v="20"/>
    <n v="0.2"/>
    <n v="67.2"/>
    <n v="40"/>
    <n v="27.2"/>
    <s v="['Bank Transfer' 'Credit Card' 'PayPal' ... 'Credit Card' 'Bank Transfer'_x000a_ 'Apple Pay']"/>
    <x v="1"/>
  </r>
  <r>
    <s v="O02487"/>
    <d v="2024-07-25T00:00:00"/>
    <x v="6"/>
    <x v="0"/>
    <m/>
    <x v="1361"/>
    <x v="282"/>
    <x v="3"/>
    <s v="Reading"/>
    <s v="P009"/>
    <x v="1"/>
    <x v="1"/>
    <n v="2"/>
    <n v="95"/>
    <n v="54"/>
    <n v="0"/>
    <n v="190"/>
    <n v="108"/>
    <n v="82"/>
    <s v="['Bank Transfer' 'Credit Card' 'PayPal' ... 'Credit Card' 'Bank Transfer'_x000a_ 'Apple Pay']"/>
    <x v="0"/>
  </r>
  <r>
    <s v="O02726"/>
    <d v="2024-07-25T00:00:00"/>
    <x v="6"/>
    <x v="0"/>
    <m/>
    <x v="339"/>
    <x v="256"/>
    <x v="0"/>
    <s v="Nottingham"/>
    <s v="P023"/>
    <x v="2"/>
    <x v="2"/>
    <n v="4"/>
    <n v="42"/>
    <n v="20"/>
    <n v="0"/>
    <n v="168"/>
    <n v="80"/>
    <n v="88"/>
    <s v="['Bank Transfer' 'Credit Card' 'PayPal' ... 'Credit Card' 'Bank Transfer'_x000a_ 'Apple Pay']"/>
    <x v="1"/>
  </r>
  <r>
    <s v="O02789"/>
    <d v="2024-07-25T00:00:00"/>
    <x v="6"/>
    <x v="0"/>
    <m/>
    <x v="1362"/>
    <x v="520"/>
    <x v="0"/>
    <s v="Nottingham"/>
    <s v="P007"/>
    <x v="7"/>
    <x v="3"/>
    <n v="3"/>
    <n v="129"/>
    <n v="78"/>
    <n v="0.15"/>
    <n v="328.95"/>
    <n v="234"/>
    <n v="94.95"/>
    <s v="['Bank Transfer' 'Credit Card' 'PayPal' ... 'Credit Card' 'Bank Transfer'_x000a_ 'Apple Pay']"/>
    <x v="0"/>
  </r>
  <r>
    <s v="O02902"/>
    <d v="2024-07-25T00:00:00"/>
    <x v="6"/>
    <x v="0"/>
    <m/>
    <x v="1069"/>
    <x v="506"/>
    <x v="4"/>
    <s v="York"/>
    <s v="P001"/>
    <x v="9"/>
    <x v="5"/>
    <n v="1"/>
    <n v="89"/>
    <n v="48"/>
    <n v="0"/>
    <n v="89"/>
    <n v="48"/>
    <n v="41"/>
    <s v="['Bank Transfer' 'Credit Card' 'PayPal' ... 'Credit Card' 'Bank Transfer'_x000a_ 'Apple Pay']"/>
    <x v="1"/>
  </r>
  <r>
    <s v="O03979"/>
    <d v="2024-07-25T00:00:00"/>
    <x v="6"/>
    <x v="0"/>
    <m/>
    <x v="1034"/>
    <x v="117"/>
    <x v="5"/>
    <s v="Derry"/>
    <s v="P019"/>
    <x v="20"/>
    <x v="4"/>
    <n v="1"/>
    <n v="85"/>
    <n v="41"/>
    <n v="0.15"/>
    <n v="72.25"/>
    <n v="41"/>
    <n v="31.25"/>
    <s v="['Bank Transfer' 'Credit Card' 'PayPal' ... 'Credit Card' 'Bank Transfer'_x000a_ 'Apple Pay']"/>
    <x v="1"/>
  </r>
  <r>
    <s v="O04276"/>
    <d v="2024-07-25T00:00:00"/>
    <x v="6"/>
    <x v="0"/>
    <m/>
    <x v="1312"/>
    <x v="93"/>
    <x v="4"/>
    <s v="Sheffield"/>
    <s v="P013"/>
    <x v="0"/>
    <x v="0"/>
    <n v="2"/>
    <n v="120"/>
    <n v="63"/>
    <n v="0.15"/>
    <n v="204"/>
    <n v="126"/>
    <n v="78"/>
    <s v="['Bank Transfer' 'Credit Card' 'PayPal' ... 'Credit Card' 'Bank Transfer'_x000a_ 'Apple Pay']"/>
    <x v="1"/>
  </r>
  <r>
    <s v="O04348"/>
    <d v="2024-07-25T00:00:00"/>
    <x v="6"/>
    <x v="0"/>
    <m/>
    <x v="1363"/>
    <x v="62"/>
    <x v="0"/>
    <s v="Derby"/>
    <s v="P006"/>
    <x v="16"/>
    <x v="3"/>
    <n v="3"/>
    <n v="99"/>
    <n v="58"/>
    <n v="0"/>
    <n v="297"/>
    <n v="174"/>
    <n v="123"/>
    <s v="['Bank Transfer' 'Credit Card' 'PayPal' ... 'Credit Card' 'Bank Transfer'_x000a_ 'Apple Pay']"/>
    <x v="0"/>
  </r>
  <r>
    <s v="O05446"/>
    <d v="2024-07-25T00:00:00"/>
    <x v="6"/>
    <x v="0"/>
    <m/>
    <x v="674"/>
    <x v="43"/>
    <x v="1"/>
    <s v="Preston"/>
    <s v="P001"/>
    <x v="9"/>
    <x v="5"/>
    <n v="3"/>
    <n v="89"/>
    <n v="48"/>
    <n v="0.05"/>
    <n v="253.65"/>
    <n v="144"/>
    <n v="109.65"/>
    <s v="['Bank Transfer' 'Credit Card' 'PayPal' ... 'Credit Card' 'Bank Transfer'_x000a_ 'Apple Pay']"/>
    <x v="1"/>
  </r>
  <r>
    <s v="O06184"/>
    <d v="2024-07-25T00:00:00"/>
    <x v="6"/>
    <x v="0"/>
    <m/>
    <x v="1066"/>
    <x v="311"/>
    <x v="9"/>
    <s v="Coventry"/>
    <s v="P015"/>
    <x v="12"/>
    <x v="0"/>
    <n v="1"/>
    <n v="65"/>
    <n v="32"/>
    <n v="0.1"/>
    <n v="58.5"/>
    <n v="32"/>
    <n v="26.5"/>
    <s v="['Bank Transfer' 'Credit Card' 'PayPal' ... 'Credit Card' 'Bank Transfer'_x000a_ 'Apple Pay']"/>
    <x v="1"/>
  </r>
  <r>
    <s v="O06723"/>
    <d v="2024-07-25T00:00:00"/>
    <x v="6"/>
    <x v="0"/>
    <m/>
    <x v="121"/>
    <x v="113"/>
    <x v="1"/>
    <s v="Manchester"/>
    <s v="P004"/>
    <x v="22"/>
    <x v="5"/>
    <n v="1"/>
    <n v="55"/>
    <n v="27"/>
    <n v="0.05"/>
    <n v="52.25"/>
    <n v="27"/>
    <n v="25.25"/>
    <s v="['Bank Transfer' 'Credit Card' 'PayPal' ... 'Credit Card' 'Bank Transfer'_x000a_ 'Apple Pay']"/>
    <x v="1"/>
  </r>
  <r>
    <s v="O08750"/>
    <d v="2024-07-25T00:00:00"/>
    <x v="6"/>
    <x v="0"/>
    <m/>
    <x v="1364"/>
    <x v="472"/>
    <x v="4"/>
    <s v="Leeds"/>
    <s v="P018"/>
    <x v="5"/>
    <x v="4"/>
    <n v="3"/>
    <n v="45"/>
    <n v="19"/>
    <n v="0"/>
    <n v="135"/>
    <n v="57"/>
    <n v="78"/>
    <s v="['Bank Transfer' 'Credit Card' 'PayPal' ... 'Credit Card' 'Bank Transfer'_x000a_ 'Apple Pay']"/>
    <x v="0"/>
  </r>
  <r>
    <s v="O09966"/>
    <d v="2024-07-25T00:00:00"/>
    <x v="6"/>
    <x v="0"/>
    <m/>
    <x v="763"/>
    <x v="133"/>
    <x v="1"/>
    <s v="Preston"/>
    <s v="P015"/>
    <x v="12"/>
    <x v="0"/>
    <n v="1"/>
    <n v="65"/>
    <n v="32"/>
    <n v="0.15"/>
    <n v="55.25"/>
    <n v="32"/>
    <n v="23.25"/>
    <s v="['Bank Transfer' 'Credit Card' 'PayPal' ... 'Credit Card' 'Bank Transfer'_x000a_ 'Apple Pay']"/>
    <x v="1"/>
  </r>
  <r>
    <s v="O00341"/>
    <d v="2024-07-26T00:00:00"/>
    <x v="6"/>
    <x v="0"/>
    <m/>
    <x v="270"/>
    <x v="220"/>
    <x v="5"/>
    <s v="Lisburn"/>
    <s v="P023"/>
    <x v="2"/>
    <x v="2"/>
    <n v="2"/>
    <n v="42"/>
    <n v="20"/>
    <n v="0"/>
    <n v="84"/>
    <n v="40"/>
    <n v="44"/>
    <s v="['Bank Transfer' 'Credit Card' 'PayPal' ... 'Credit Card' 'Bank Transfer'_x000a_ 'Apple Pay']"/>
    <x v="1"/>
  </r>
  <r>
    <s v="O00530"/>
    <d v="2024-07-26T00:00:00"/>
    <x v="6"/>
    <x v="0"/>
    <m/>
    <x v="276"/>
    <x v="175"/>
    <x v="3"/>
    <s v="Oxford"/>
    <s v="P008"/>
    <x v="13"/>
    <x v="3"/>
    <n v="1"/>
    <n v="249"/>
    <n v="168"/>
    <n v="0"/>
    <n v="249"/>
    <n v="168"/>
    <n v="81"/>
    <s v="['Bank Transfer' 'Credit Card' 'PayPal' ... 'Credit Card' 'Bank Transfer'_x000a_ 'Apple Pay']"/>
    <x v="1"/>
  </r>
  <r>
    <s v="O01101"/>
    <d v="2024-07-26T00:00:00"/>
    <x v="6"/>
    <x v="0"/>
    <m/>
    <x v="588"/>
    <x v="371"/>
    <x v="0"/>
    <s v="Nottingham"/>
    <s v="P015"/>
    <x v="12"/>
    <x v="0"/>
    <n v="1"/>
    <n v="65"/>
    <n v="32"/>
    <n v="0"/>
    <n v="65"/>
    <n v="32"/>
    <n v="33"/>
    <s v="['Bank Transfer' 'Credit Card' 'PayPal' ... 'Credit Card' 'Bank Transfer'_x000a_ 'Apple Pay']"/>
    <x v="1"/>
  </r>
  <r>
    <s v="O01574"/>
    <d v="2024-07-26T00:00:00"/>
    <x v="6"/>
    <x v="0"/>
    <m/>
    <x v="318"/>
    <x v="139"/>
    <x v="10"/>
    <s v="Colchester"/>
    <s v="P022"/>
    <x v="8"/>
    <x v="2"/>
    <n v="2"/>
    <n v="35"/>
    <n v="16"/>
    <n v="0.05"/>
    <n v="66.5"/>
    <n v="32"/>
    <n v="34.5"/>
    <s v="['Bank Transfer' 'Credit Card' 'PayPal' ... 'Credit Card' 'Bank Transfer'_x000a_ 'Apple Pay']"/>
    <x v="1"/>
  </r>
  <r>
    <s v="O01592"/>
    <d v="2024-07-26T00:00:00"/>
    <x v="6"/>
    <x v="0"/>
    <m/>
    <x v="260"/>
    <x v="212"/>
    <x v="1"/>
    <s v="Manchester"/>
    <s v="P014"/>
    <x v="17"/>
    <x v="0"/>
    <n v="1"/>
    <n v="25"/>
    <n v="11"/>
    <n v="0.1"/>
    <n v="22.5"/>
    <n v="11"/>
    <n v="11.5"/>
    <s v="['Bank Transfer' 'Credit Card' 'PayPal' ... 'Credit Card' 'Bank Transfer'_x000a_ 'Apple Pay']"/>
    <x v="1"/>
  </r>
  <r>
    <s v="O03751"/>
    <d v="2024-07-26T00:00:00"/>
    <x v="6"/>
    <x v="0"/>
    <m/>
    <x v="242"/>
    <x v="117"/>
    <x v="0"/>
    <s v="Nottingham"/>
    <s v="P015"/>
    <x v="12"/>
    <x v="0"/>
    <n v="2"/>
    <n v="65"/>
    <n v="32"/>
    <n v="0.05"/>
    <n v="123.5"/>
    <n v="64"/>
    <n v="59.5"/>
    <s v="['Bank Transfer' 'Credit Card' 'PayPal' ... 'Credit Card' 'Bank Transfer'_x000a_ 'Apple Pay']"/>
    <x v="1"/>
  </r>
  <r>
    <s v="O05050"/>
    <d v="2024-07-26T00:00:00"/>
    <x v="6"/>
    <x v="0"/>
    <m/>
    <x v="1237"/>
    <x v="356"/>
    <x v="7"/>
    <s v="Glasgow"/>
    <s v="P003"/>
    <x v="19"/>
    <x v="5"/>
    <n v="1"/>
    <n v="69"/>
    <n v="37"/>
    <n v="0.1"/>
    <n v="62.1"/>
    <n v="37"/>
    <n v="25.1"/>
    <s v="['Bank Transfer' 'Credit Card' 'PayPal' ... 'Credit Card' 'Bank Transfer'_x000a_ 'Apple Pay']"/>
    <x v="1"/>
  </r>
  <r>
    <s v="O05693"/>
    <d v="2024-07-26T00:00:00"/>
    <x v="6"/>
    <x v="0"/>
    <m/>
    <x v="1271"/>
    <x v="533"/>
    <x v="2"/>
    <s v="London"/>
    <s v="P006"/>
    <x v="16"/>
    <x v="3"/>
    <n v="1"/>
    <n v="99"/>
    <n v="58"/>
    <n v="0.1"/>
    <n v="89.1"/>
    <n v="58"/>
    <n v="31.1"/>
    <s v="['Bank Transfer' 'Credit Card' 'PayPal' ... 'Credit Card' 'Bank Transfer'_x000a_ 'Apple Pay']"/>
    <x v="1"/>
  </r>
  <r>
    <s v="O07981"/>
    <d v="2024-07-26T00:00:00"/>
    <x v="6"/>
    <x v="0"/>
    <m/>
    <x v="190"/>
    <x v="168"/>
    <x v="3"/>
    <s v="Guildford"/>
    <s v="P015"/>
    <x v="12"/>
    <x v="0"/>
    <n v="4"/>
    <n v="65"/>
    <n v="32"/>
    <n v="0"/>
    <n v="260"/>
    <n v="128"/>
    <n v="132"/>
    <s v="['Bank Transfer' 'Credit Card' 'PayPal' ... 'Credit Card' 'Bank Transfer'_x000a_ 'Apple Pay']"/>
    <x v="1"/>
  </r>
  <r>
    <s v="O08729"/>
    <d v="2024-07-26T00:00:00"/>
    <x v="6"/>
    <x v="0"/>
    <m/>
    <x v="1365"/>
    <x v="108"/>
    <x v="11"/>
    <s v="Newport"/>
    <s v="P018"/>
    <x v="5"/>
    <x v="4"/>
    <n v="1"/>
    <n v="45"/>
    <n v="19"/>
    <n v="0.15"/>
    <n v="38.25"/>
    <n v="19"/>
    <n v="19.25"/>
    <s v="['Bank Transfer' 'Credit Card' 'PayPal' ... 'Credit Card' 'Bank Transfer'_x000a_ 'Apple Pay']"/>
    <x v="0"/>
  </r>
  <r>
    <s v="O09392"/>
    <d v="2024-07-26T00:00:00"/>
    <x v="6"/>
    <x v="0"/>
    <m/>
    <x v="1366"/>
    <x v="473"/>
    <x v="10"/>
    <s v="Ipswich"/>
    <s v="P004"/>
    <x v="22"/>
    <x v="5"/>
    <n v="1"/>
    <n v="55"/>
    <n v="27"/>
    <n v="0"/>
    <n v="55"/>
    <n v="27"/>
    <n v="28"/>
    <s v="['Bank Transfer' 'Credit Card' 'PayPal' ... 'Credit Card' 'Bank Transfer'_x000a_ 'Apple Pay']"/>
    <x v="0"/>
  </r>
  <r>
    <s v="O01029"/>
    <d v="2024-07-27T00:00:00"/>
    <x v="6"/>
    <x v="0"/>
    <m/>
    <x v="1367"/>
    <x v="271"/>
    <x v="2"/>
    <s v="London"/>
    <s v="P015"/>
    <x v="12"/>
    <x v="0"/>
    <n v="1"/>
    <n v="65"/>
    <n v="32"/>
    <n v="0.05"/>
    <n v="61.75"/>
    <n v="32"/>
    <n v="29.75"/>
    <s v="['Bank Transfer' 'Credit Card' 'PayPal' ... 'Credit Card' 'Bank Transfer'_x000a_ 'Apple Pay']"/>
    <x v="0"/>
  </r>
  <r>
    <s v="O01116"/>
    <d v="2024-07-27T00:00:00"/>
    <x v="6"/>
    <x v="0"/>
    <m/>
    <x v="1244"/>
    <x v="124"/>
    <x v="2"/>
    <s v="London"/>
    <s v="P020"/>
    <x v="23"/>
    <x v="4"/>
    <n v="4"/>
    <n v="72"/>
    <n v="34"/>
    <n v="0.1"/>
    <n v="259.2"/>
    <n v="136"/>
    <n v="123.2"/>
    <s v="['Bank Transfer' 'Credit Card' 'PayPal' ... 'Credit Card' 'Bank Transfer'_x000a_ 'Apple Pay']"/>
    <x v="1"/>
  </r>
  <r>
    <s v="O01827"/>
    <d v="2024-07-27T00:00:00"/>
    <x v="6"/>
    <x v="0"/>
    <m/>
    <x v="1051"/>
    <x v="389"/>
    <x v="1"/>
    <s v="Manchester"/>
    <s v="P015"/>
    <x v="12"/>
    <x v="0"/>
    <n v="1"/>
    <n v="65"/>
    <n v="32"/>
    <n v="0"/>
    <n v="65"/>
    <n v="32"/>
    <n v="33"/>
    <s v="['Bank Transfer' 'Credit Card' 'PayPal' ... 'Credit Card' 'Bank Transfer'_x000a_ 'Apple Pay']"/>
    <x v="1"/>
  </r>
  <r>
    <s v="O01938"/>
    <d v="2024-07-27T00:00:00"/>
    <x v="6"/>
    <x v="0"/>
    <m/>
    <x v="1242"/>
    <x v="283"/>
    <x v="2"/>
    <s v="London"/>
    <s v="P021"/>
    <x v="21"/>
    <x v="2"/>
    <n v="1"/>
    <n v="28"/>
    <n v="13"/>
    <n v="0.05"/>
    <n v="26.6"/>
    <n v="13"/>
    <n v="13.6"/>
    <s v="['Bank Transfer' 'Credit Card' 'PayPal' ... 'Credit Card' 'Bank Transfer'_x000a_ 'Apple Pay']"/>
    <x v="1"/>
  </r>
  <r>
    <s v="O02682"/>
    <d v="2024-07-27T00:00:00"/>
    <x v="6"/>
    <x v="0"/>
    <m/>
    <x v="1115"/>
    <x v="218"/>
    <x v="3"/>
    <s v="Guildford"/>
    <s v="P021"/>
    <x v="21"/>
    <x v="2"/>
    <n v="3"/>
    <n v="28"/>
    <n v="13"/>
    <n v="0"/>
    <n v="84"/>
    <n v="39"/>
    <n v="45"/>
    <s v="['Bank Transfer' 'Credit Card' 'PayPal' ... 'Credit Card' 'Bank Transfer'_x000a_ 'Apple Pay']"/>
    <x v="1"/>
  </r>
  <r>
    <s v="O02751"/>
    <d v="2024-07-27T00:00:00"/>
    <x v="6"/>
    <x v="0"/>
    <m/>
    <x v="407"/>
    <x v="294"/>
    <x v="6"/>
    <s v="Bristol"/>
    <s v="P018"/>
    <x v="5"/>
    <x v="4"/>
    <n v="1"/>
    <n v="45"/>
    <n v="19"/>
    <n v="0"/>
    <n v="45"/>
    <n v="19"/>
    <n v="26"/>
    <s v="['Bank Transfer' 'Credit Card' 'PayPal' ... 'Credit Card' 'Bank Transfer'_x000a_ 'Apple Pay']"/>
    <x v="1"/>
  </r>
  <r>
    <s v="O03274"/>
    <d v="2024-07-27T00:00:00"/>
    <x v="6"/>
    <x v="0"/>
    <m/>
    <x v="1129"/>
    <x v="133"/>
    <x v="2"/>
    <s v="London"/>
    <s v="P018"/>
    <x v="5"/>
    <x v="4"/>
    <n v="1"/>
    <n v="45"/>
    <n v="19"/>
    <n v="0.1"/>
    <n v="40.5"/>
    <n v="19"/>
    <n v="21.5"/>
    <s v="['Bank Transfer' 'Credit Card' 'PayPal' ... 'Credit Card' 'Bank Transfer'_x000a_ 'Apple Pay']"/>
    <x v="1"/>
  </r>
  <r>
    <s v="O03392"/>
    <d v="2024-07-27T00:00:00"/>
    <x v="6"/>
    <x v="0"/>
    <m/>
    <x v="401"/>
    <x v="292"/>
    <x v="0"/>
    <s v="Derby"/>
    <s v="P022"/>
    <x v="8"/>
    <x v="2"/>
    <n v="2"/>
    <n v="35"/>
    <n v="16"/>
    <n v="0"/>
    <n v="70"/>
    <n v="32"/>
    <n v="38"/>
    <s v="['Bank Transfer' 'Credit Card' 'PayPal' ... 'Credit Card' 'Bank Transfer'_x000a_ 'Apple Pay']"/>
    <x v="1"/>
  </r>
  <r>
    <s v="O03759"/>
    <d v="2024-07-27T00:00:00"/>
    <x v="6"/>
    <x v="0"/>
    <m/>
    <x v="803"/>
    <x v="444"/>
    <x v="8"/>
    <s v="Newcastle"/>
    <s v="P018"/>
    <x v="5"/>
    <x v="4"/>
    <n v="5"/>
    <n v="45"/>
    <n v="19"/>
    <n v="0.1"/>
    <n v="202.5"/>
    <n v="95"/>
    <n v="107.5"/>
    <s v="['Bank Transfer' 'Credit Card' 'PayPal' ... 'Credit Card' 'Bank Transfer'_x000a_ 'Apple Pay']"/>
    <x v="1"/>
  </r>
  <r>
    <s v="O05175"/>
    <d v="2024-07-27T00:00:00"/>
    <x v="6"/>
    <x v="0"/>
    <m/>
    <x v="662"/>
    <x v="259"/>
    <x v="10"/>
    <s v="Ipswich"/>
    <s v="P002"/>
    <x v="15"/>
    <x v="5"/>
    <n v="1"/>
    <n v="149"/>
    <n v="91"/>
    <n v="0"/>
    <n v="149"/>
    <n v="91"/>
    <n v="58"/>
    <s v="['Bank Transfer' 'Credit Card' 'PayPal' ... 'Credit Card' 'Bank Transfer'_x000a_ 'Apple Pay']"/>
    <x v="1"/>
  </r>
  <r>
    <s v="O05958"/>
    <d v="2024-07-27T00:00:00"/>
    <x v="6"/>
    <x v="0"/>
    <m/>
    <x v="873"/>
    <x v="154"/>
    <x v="2"/>
    <s v="London"/>
    <s v="P014"/>
    <x v="17"/>
    <x v="0"/>
    <n v="2"/>
    <n v="25"/>
    <n v="11"/>
    <n v="0"/>
    <n v="50"/>
    <n v="22"/>
    <n v="28"/>
    <s v="['Bank Transfer' 'Credit Card' 'PayPal' ... 'Credit Card' 'Bank Transfer'_x000a_ 'Apple Pay']"/>
    <x v="1"/>
  </r>
  <r>
    <s v="O06336"/>
    <d v="2024-07-27T00:00:00"/>
    <x v="6"/>
    <x v="0"/>
    <m/>
    <x v="116"/>
    <x v="109"/>
    <x v="9"/>
    <s v="Wolverhampton"/>
    <s v="P013"/>
    <x v="0"/>
    <x v="0"/>
    <n v="1"/>
    <n v="120"/>
    <n v="63"/>
    <n v="0"/>
    <n v="120"/>
    <n v="63"/>
    <n v="57"/>
    <s v="['Bank Transfer' 'Credit Card' 'PayPal' ... 'Credit Card' 'Bank Transfer'_x000a_ 'Apple Pay']"/>
    <x v="1"/>
  </r>
  <r>
    <s v="O07183"/>
    <d v="2024-07-27T00:00:00"/>
    <x v="6"/>
    <x v="0"/>
    <m/>
    <x v="599"/>
    <x v="376"/>
    <x v="4"/>
    <s v="Sheffield"/>
    <s v="P015"/>
    <x v="12"/>
    <x v="0"/>
    <n v="1"/>
    <n v="65"/>
    <n v="32"/>
    <n v="0.1"/>
    <n v="58.5"/>
    <n v="32"/>
    <n v="26.5"/>
    <s v="['Bank Transfer' 'Credit Card' 'PayPal' ... 'Credit Card' 'Bank Transfer'_x000a_ 'Apple Pay']"/>
    <x v="1"/>
  </r>
  <r>
    <s v="O08759"/>
    <d v="2024-07-27T00:00:00"/>
    <x v="6"/>
    <x v="0"/>
    <m/>
    <x v="644"/>
    <x v="242"/>
    <x v="7"/>
    <s v="Glasgow"/>
    <s v="P014"/>
    <x v="17"/>
    <x v="0"/>
    <n v="1"/>
    <n v="25"/>
    <n v="11"/>
    <n v="0"/>
    <n v="25"/>
    <n v="11"/>
    <n v="14"/>
    <s v="['Bank Transfer' 'Credit Card' 'PayPal' ... 'Credit Card' 'Bank Transfer'_x000a_ 'Apple Pay']"/>
    <x v="1"/>
  </r>
  <r>
    <s v="O08843"/>
    <d v="2024-07-27T00:00:00"/>
    <x v="6"/>
    <x v="0"/>
    <m/>
    <x v="1368"/>
    <x v="6"/>
    <x v="2"/>
    <s v="London"/>
    <s v="P011"/>
    <x v="6"/>
    <x v="1"/>
    <n v="1"/>
    <n v="79"/>
    <n v="42"/>
    <n v="0.1"/>
    <n v="71.099999999999994"/>
    <n v="42"/>
    <n v="29.1"/>
    <s v="['Bank Transfer' 'Credit Card' 'PayPal' ... 'Credit Card' 'Bank Transfer'_x000a_ 'Apple Pay']"/>
    <x v="0"/>
  </r>
  <r>
    <s v="O09443"/>
    <d v="2024-07-27T00:00:00"/>
    <x v="6"/>
    <x v="0"/>
    <m/>
    <x v="1369"/>
    <x v="550"/>
    <x v="1"/>
    <s v="Liverpool"/>
    <s v="P007"/>
    <x v="7"/>
    <x v="3"/>
    <n v="1"/>
    <n v="129"/>
    <n v="78"/>
    <n v="0.1"/>
    <n v="116.1"/>
    <n v="78"/>
    <n v="38.1"/>
    <s v="['Bank Transfer' 'Credit Card' 'PayPal' ... 'Credit Card' 'Bank Transfer'_x000a_ 'Apple Pay']"/>
    <x v="0"/>
  </r>
  <r>
    <s v="O09585"/>
    <d v="2024-07-27T00:00:00"/>
    <x v="6"/>
    <x v="0"/>
    <m/>
    <x v="896"/>
    <x v="90"/>
    <x v="2"/>
    <s v="London"/>
    <s v="P002"/>
    <x v="15"/>
    <x v="5"/>
    <n v="3"/>
    <n v="149"/>
    <n v="91"/>
    <n v="0"/>
    <n v="447"/>
    <n v="273"/>
    <n v="174"/>
    <s v="['Bank Transfer' 'Credit Card' 'PayPal' ... 'Credit Card' 'Bank Transfer'_x000a_ 'Apple Pay']"/>
    <x v="1"/>
  </r>
  <r>
    <s v="O09726"/>
    <d v="2024-07-27T00:00:00"/>
    <x v="6"/>
    <x v="0"/>
    <m/>
    <x v="750"/>
    <x v="431"/>
    <x v="7"/>
    <s v="Edinburgh"/>
    <s v="P005"/>
    <x v="3"/>
    <x v="3"/>
    <n v="1"/>
    <n v="119"/>
    <n v="72"/>
    <n v="0.1"/>
    <n v="107.1"/>
    <n v="72"/>
    <n v="35.1"/>
    <s v="['Bank Transfer' 'Credit Card' 'PayPal' ... 'Credit Card' 'Bank Transfer'_x000a_ 'Apple Pay']"/>
    <x v="1"/>
  </r>
  <r>
    <s v="O01006"/>
    <d v="2024-07-28T00:00:00"/>
    <x v="6"/>
    <x v="0"/>
    <m/>
    <x v="624"/>
    <x v="85"/>
    <x v="7"/>
    <s v="Dundee"/>
    <s v="P018"/>
    <x v="5"/>
    <x v="4"/>
    <n v="1"/>
    <n v="45"/>
    <n v="19"/>
    <n v="0.05"/>
    <n v="42.75"/>
    <n v="19"/>
    <n v="23.75"/>
    <s v="['Bank Transfer' 'Credit Card' 'PayPal' ... 'Credit Card' 'Bank Transfer'_x000a_ 'Apple Pay']"/>
    <x v="1"/>
  </r>
  <r>
    <s v="O01593"/>
    <d v="2024-07-28T00:00:00"/>
    <x v="6"/>
    <x v="0"/>
    <m/>
    <x v="275"/>
    <x v="193"/>
    <x v="7"/>
    <s v="Dundee"/>
    <s v="P023"/>
    <x v="2"/>
    <x v="2"/>
    <n v="1"/>
    <n v="42"/>
    <n v="20"/>
    <n v="0.1"/>
    <n v="37.799999999999997"/>
    <n v="20"/>
    <n v="17.8"/>
    <s v="['Bank Transfer' 'Credit Card' 'PayPal' ... 'Credit Card' 'Bank Transfer'_x000a_ 'Apple Pay']"/>
    <x v="1"/>
  </r>
  <r>
    <s v="O02012"/>
    <d v="2024-07-28T00:00:00"/>
    <x v="6"/>
    <x v="0"/>
    <m/>
    <x v="340"/>
    <x v="257"/>
    <x v="9"/>
    <s v="Worcester"/>
    <s v="P012"/>
    <x v="14"/>
    <x v="1"/>
    <n v="2"/>
    <n v="85"/>
    <n v="44"/>
    <n v="0.1"/>
    <n v="153"/>
    <n v="88"/>
    <n v="65"/>
    <s v="['Bank Transfer' 'Credit Card' 'PayPal' ... 'Credit Card' 'Bank Transfer'_x000a_ 'Apple Pay']"/>
    <x v="1"/>
  </r>
  <r>
    <s v="O02061"/>
    <d v="2024-07-28T00:00:00"/>
    <x v="6"/>
    <x v="0"/>
    <m/>
    <x v="414"/>
    <x v="297"/>
    <x v="9"/>
    <s v="Worcester"/>
    <s v="P005"/>
    <x v="3"/>
    <x v="3"/>
    <n v="1"/>
    <n v="119"/>
    <n v="72"/>
    <n v="0.1"/>
    <n v="107.1"/>
    <n v="72"/>
    <n v="35.1"/>
    <s v="['Bank Transfer' 'Credit Card' 'PayPal' ... 'Credit Card' 'Bank Transfer'_x000a_ 'Apple Pay']"/>
    <x v="1"/>
  </r>
  <r>
    <s v="O02121"/>
    <d v="2024-07-28T00:00:00"/>
    <x v="6"/>
    <x v="0"/>
    <m/>
    <x v="617"/>
    <x v="383"/>
    <x v="2"/>
    <s v="London"/>
    <s v="P002"/>
    <x v="15"/>
    <x v="5"/>
    <n v="2"/>
    <n v="149"/>
    <n v="91"/>
    <n v="0"/>
    <n v="298"/>
    <n v="182"/>
    <n v="116"/>
    <s v="['Bank Transfer' 'Credit Card' 'PayPal' ... 'Credit Card' 'Bank Transfer'_x000a_ 'Apple Pay']"/>
    <x v="1"/>
  </r>
  <r>
    <s v="O03132"/>
    <d v="2024-07-28T00:00:00"/>
    <x v="6"/>
    <x v="0"/>
    <m/>
    <x v="199"/>
    <x v="174"/>
    <x v="4"/>
    <s v="York"/>
    <s v="P019"/>
    <x v="20"/>
    <x v="4"/>
    <n v="1"/>
    <n v="85"/>
    <n v="41"/>
    <n v="0"/>
    <n v="85"/>
    <n v="41"/>
    <n v="44"/>
    <s v="['Bank Transfer' 'Credit Card' 'PayPal' ... 'Credit Card' 'Bank Transfer'_x000a_ 'Apple Pay']"/>
    <x v="1"/>
  </r>
  <r>
    <s v="O03202"/>
    <d v="2024-07-28T00:00:00"/>
    <x v="6"/>
    <x v="0"/>
    <m/>
    <x v="628"/>
    <x v="386"/>
    <x v="0"/>
    <s v="Derby"/>
    <s v="P006"/>
    <x v="16"/>
    <x v="3"/>
    <n v="3"/>
    <n v="99"/>
    <n v="58"/>
    <n v="0.05"/>
    <n v="282.14999999999998"/>
    <n v="174"/>
    <n v="108.15"/>
    <s v="['Bank Transfer' 'Credit Card' 'PayPal' ... 'Credit Card' 'Bank Transfer'_x000a_ 'Apple Pay']"/>
    <x v="1"/>
  </r>
  <r>
    <s v="O03679"/>
    <d v="2024-07-28T00:00:00"/>
    <x v="6"/>
    <x v="0"/>
    <m/>
    <x v="522"/>
    <x v="67"/>
    <x v="4"/>
    <s v="Leeds"/>
    <s v="P008"/>
    <x v="13"/>
    <x v="3"/>
    <n v="1"/>
    <n v="249"/>
    <n v="168"/>
    <n v="0.15"/>
    <n v="211.65"/>
    <n v="168"/>
    <n v="43.65"/>
    <s v="['Bank Transfer' 'Credit Card' 'PayPal' ... 'Credit Card' 'Bank Transfer'_x000a_ 'Apple Pay']"/>
    <x v="1"/>
  </r>
  <r>
    <s v="O04321"/>
    <d v="2024-07-28T00:00:00"/>
    <x v="6"/>
    <x v="0"/>
    <m/>
    <x v="1293"/>
    <x v="150"/>
    <x v="4"/>
    <s v="Leeds"/>
    <s v="P019"/>
    <x v="20"/>
    <x v="4"/>
    <n v="2"/>
    <n v="85"/>
    <n v="41"/>
    <n v="0"/>
    <n v="170"/>
    <n v="82"/>
    <n v="88"/>
    <s v="['Bank Transfer' 'Credit Card' 'PayPal' ... 'Credit Card' 'Bank Transfer'_x000a_ 'Apple Pay']"/>
    <x v="1"/>
  </r>
  <r>
    <s v="O07067"/>
    <d v="2024-07-28T00:00:00"/>
    <x v="6"/>
    <x v="0"/>
    <m/>
    <x v="672"/>
    <x v="397"/>
    <x v="8"/>
    <s v="Durham"/>
    <s v="P007"/>
    <x v="7"/>
    <x v="3"/>
    <n v="1"/>
    <n v="129"/>
    <n v="78"/>
    <n v="0.05"/>
    <n v="122.55"/>
    <n v="78"/>
    <n v="44.55"/>
    <s v="['Bank Transfer' 'Credit Card' 'PayPal' ... 'Credit Card' 'Bank Transfer'_x000a_ 'Apple Pay']"/>
    <x v="1"/>
  </r>
  <r>
    <s v="O07240"/>
    <d v="2024-07-28T00:00:00"/>
    <x v="6"/>
    <x v="0"/>
    <m/>
    <x v="1274"/>
    <x v="319"/>
    <x v="4"/>
    <s v="Hull"/>
    <s v="P004"/>
    <x v="22"/>
    <x v="5"/>
    <n v="1"/>
    <n v="55"/>
    <n v="27"/>
    <n v="0.05"/>
    <n v="52.25"/>
    <n v="27"/>
    <n v="25.25"/>
    <s v="['Bank Transfer' 'Credit Card' 'PayPal' ... 'Credit Card' 'Bank Transfer'_x000a_ 'Apple Pay']"/>
    <x v="1"/>
  </r>
  <r>
    <s v="O08347"/>
    <d v="2024-07-28T00:00:00"/>
    <x v="6"/>
    <x v="0"/>
    <m/>
    <x v="181"/>
    <x v="161"/>
    <x v="7"/>
    <s v="Edinburgh"/>
    <s v="P006"/>
    <x v="16"/>
    <x v="3"/>
    <n v="2"/>
    <n v="99"/>
    <n v="58"/>
    <n v="0.05"/>
    <n v="188.1"/>
    <n v="116"/>
    <n v="72.099999999999994"/>
    <s v="['Bank Transfer' 'Credit Card' 'PayPal' ... 'Credit Card' 'Bank Transfer'_x000a_ 'Apple Pay']"/>
    <x v="1"/>
  </r>
  <r>
    <s v="O09052"/>
    <d v="2024-07-28T00:00:00"/>
    <x v="6"/>
    <x v="0"/>
    <m/>
    <x v="253"/>
    <x v="38"/>
    <x v="10"/>
    <s v="Norwich"/>
    <s v="P007"/>
    <x v="7"/>
    <x v="3"/>
    <n v="4"/>
    <n v="129"/>
    <n v="78"/>
    <n v="0.1"/>
    <n v="464.4"/>
    <n v="312"/>
    <n v="152.4"/>
    <s v="['Bank Transfer' 'Credit Card' 'PayPal' ... 'Credit Card' 'Bank Transfer'_x000a_ 'Apple Pay']"/>
    <x v="1"/>
  </r>
  <r>
    <s v="O09381"/>
    <d v="2024-07-28T00:00:00"/>
    <x v="6"/>
    <x v="0"/>
    <m/>
    <x v="647"/>
    <x v="320"/>
    <x v="2"/>
    <s v="London"/>
    <s v="P014"/>
    <x v="17"/>
    <x v="0"/>
    <n v="2"/>
    <n v="25"/>
    <n v="11"/>
    <n v="0.05"/>
    <n v="47.5"/>
    <n v="22"/>
    <n v="25.5"/>
    <s v="['Bank Transfer' 'Credit Card' 'PayPal' ... 'Credit Card' 'Bank Transfer'_x000a_ 'Apple Pay']"/>
    <x v="1"/>
  </r>
  <r>
    <s v="O01007"/>
    <d v="2024-07-29T00:00:00"/>
    <x v="6"/>
    <x v="0"/>
    <m/>
    <x v="1370"/>
    <x v="104"/>
    <x v="10"/>
    <s v="Ipswich"/>
    <s v="P023"/>
    <x v="2"/>
    <x v="2"/>
    <n v="2"/>
    <n v="42"/>
    <n v="20"/>
    <n v="0"/>
    <n v="84"/>
    <n v="40"/>
    <n v="44"/>
    <s v="['Bank Transfer' 'Credit Card' 'PayPal' ... 'Credit Card' 'Bank Transfer'_x000a_ 'Apple Pay']"/>
    <x v="0"/>
  </r>
  <r>
    <s v="O01835"/>
    <d v="2024-07-29T00:00:00"/>
    <x v="6"/>
    <x v="0"/>
    <m/>
    <x v="678"/>
    <x v="29"/>
    <x v="6"/>
    <s v="Bath"/>
    <s v="P009"/>
    <x v="1"/>
    <x v="1"/>
    <n v="3"/>
    <n v="95"/>
    <n v="54"/>
    <n v="0"/>
    <n v="285"/>
    <n v="162"/>
    <n v="123"/>
    <s v="['Bank Transfer' 'Credit Card' 'PayPal' ... 'Credit Card' 'Bank Transfer'_x000a_ 'Apple Pay']"/>
    <x v="1"/>
  </r>
  <r>
    <s v="O03222"/>
    <d v="2024-07-29T00:00:00"/>
    <x v="6"/>
    <x v="0"/>
    <m/>
    <x v="582"/>
    <x v="368"/>
    <x v="7"/>
    <s v="Aberdeen"/>
    <s v="P004"/>
    <x v="22"/>
    <x v="5"/>
    <n v="3"/>
    <n v="55"/>
    <n v="27"/>
    <n v="0.05"/>
    <n v="156.75"/>
    <n v="81"/>
    <n v="75.75"/>
    <s v="['Bank Transfer' 'Credit Card' 'PayPal' ... 'Credit Card' 'Bank Transfer'_x000a_ 'Apple Pay']"/>
    <x v="1"/>
  </r>
  <r>
    <s v="O05608"/>
    <d v="2024-07-29T00:00:00"/>
    <x v="6"/>
    <x v="0"/>
    <m/>
    <x v="252"/>
    <x v="207"/>
    <x v="2"/>
    <s v="London"/>
    <s v="P020"/>
    <x v="23"/>
    <x v="4"/>
    <n v="2"/>
    <n v="72"/>
    <n v="34"/>
    <n v="0"/>
    <n v="144"/>
    <n v="68"/>
    <n v="76"/>
    <s v="['Bank Transfer' 'Credit Card' 'PayPal' ... 'Credit Card' 'Bank Transfer'_x000a_ 'Apple Pay']"/>
    <x v="1"/>
  </r>
  <r>
    <s v="O06957"/>
    <d v="2024-07-29T00:00:00"/>
    <x v="6"/>
    <x v="0"/>
    <m/>
    <x v="1371"/>
    <x v="551"/>
    <x v="2"/>
    <s v="London"/>
    <s v="P020"/>
    <x v="23"/>
    <x v="4"/>
    <n v="1"/>
    <n v="72"/>
    <n v="34"/>
    <n v="0.1"/>
    <n v="64.8"/>
    <n v="34"/>
    <n v="30.8"/>
    <s v="['Bank Transfer' 'Credit Card' 'PayPal' ... 'Credit Card' 'Bank Transfer'_x000a_ 'Apple Pay']"/>
    <x v="0"/>
  </r>
  <r>
    <s v="O09971"/>
    <d v="2024-07-29T00:00:00"/>
    <x v="6"/>
    <x v="0"/>
    <m/>
    <x v="1090"/>
    <x v="329"/>
    <x v="8"/>
    <s v="Durham"/>
    <s v="P015"/>
    <x v="12"/>
    <x v="0"/>
    <n v="3"/>
    <n v="65"/>
    <n v="32"/>
    <n v="0.1"/>
    <n v="175.5"/>
    <n v="96"/>
    <n v="79.5"/>
    <s v="['Bank Transfer' 'Credit Card' 'PayPal' ... 'Credit Card' 'Bank Transfer'_x000a_ 'Apple Pay']"/>
    <x v="1"/>
  </r>
  <r>
    <s v="O00422"/>
    <d v="2024-07-30T00:00:00"/>
    <x v="6"/>
    <x v="0"/>
    <m/>
    <x v="535"/>
    <x v="349"/>
    <x v="7"/>
    <s v="Glasgow"/>
    <s v="P023"/>
    <x v="2"/>
    <x v="2"/>
    <n v="2"/>
    <n v="42"/>
    <n v="20"/>
    <n v="0.1"/>
    <n v="75.599999999999994"/>
    <n v="40"/>
    <n v="35.6"/>
    <s v="['Bank Transfer' 'Credit Card' 'PayPal' ... 'Credit Card' 'Bank Transfer'_x000a_ 'Apple Pay']"/>
    <x v="1"/>
  </r>
  <r>
    <s v="O01681"/>
    <d v="2024-07-30T00:00:00"/>
    <x v="6"/>
    <x v="0"/>
    <m/>
    <x v="781"/>
    <x v="437"/>
    <x v="6"/>
    <s v="Exeter"/>
    <s v="P013"/>
    <x v="0"/>
    <x v="0"/>
    <n v="1"/>
    <n v="120"/>
    <n v="63"/>
    <n v="0.05"/>
    <n v="114"/>
    <n v="63"/>
    <n v="51"/>
    <s v="['Bank Transfer' 'Credit Card' 'PayPal' ... 'Credit Card' 'Bank Transfer'_x000a_ 'Apple Pay']"/>
    <x v="1"/>
  </r>
  <r>
    <s v="O02821"/>
    <d v="2024-07-30T00:00:00"/>
    <x v="6"/>
    <x v="0"/>
    <m/>
    <x v="999"/>
    <x v="442"/>
    <x v="1"/>
    <s v="Liverpool"/>
    <s v="P020"/>
    <x v="23"/>
    <x v="4"/>
    <n v="1"/>
    <n v="72"/>
    <n v="34"/>
    <n v="0.1"/>
    <n v="64.8"/>
    <n v="34"/>
    <n v="30.8"/>
    <s v="['Bank Transfer' 'Credit Card' 'PayPal' ... 'Credit Card' 'Bank Transfer'_x000a_ 'Apple Pay']"/>
    <x v="1"/>
  </r>
  <r>
    <s v="O03125"/>
    <d v="2024-07-30T00:00:00"/>
    <x v="6"/>
    <x v="0"/>
    <m/>
    <x v="139"/>
    <x v="128"/>
    <x v="0"/>
    <s v="Leicester"/>
    <s v="P022"/>
    <x v="8"/>
    <x v="2"/>
    <n v="5"/>
    <n v="35"/>
    <n v="16"/>
    <n v="0.1"/>
    <n v="157.5"/>
    <n v="80"/>
    <n v="77.5"/>
    <s v="['Bank Transfer' 'Credit Card' 'PayPal' ... 'Credit Card' 'Bank Transfer'_x000a_ 'Apple Pay']"/>
    <x v="1"/>
  </r>
  <r>
    <s v="O03640"/>
    <d v="2024-07-30T00:00:00"/>
    <x v="6"/>
    <x v="0"/>
    <m/>
    <x v="365"/>
    <x v="15"/>
    <x v="1"/>
    <s v="Liverpool"/>
    <s v="P001"/>
    <x v="9"/>
    <x v="5"/>
    <n v="4"/>
    <n v="89"/>
    <n v="48"/>
    <n v="0.05"/>
    <n v="338.2"/>
    <n v="192"/>
    <n v="146.19999999999999"/>
    <s v="['Bank Transfer' 'Credit Card' 'PayPal' ... 'Credit Card' 'Bank Transfer'_x000a_ 'Apple Pay']"/>
    <x v="1"/>
  </r>
  <r>
    <s v="O03920"/>
    <d v="2024-07-30T00:00:00"/>
    <x v="6"/>
    <x v="0"/>
    <m/>
    <x v="490"/>
    <x v="219"/>
    <x v="7"/>
    <s v="Edinburgh"/>
    <s v="P022"/>
    <x v="8"/>
    <x v="2"/>
    <n v="1"/>
    <n v="35"/>
    <n v="16"/>
    <n v="0.15"/>
    <n v="29.75"/>
    <n v="16"/>
    <n v="13.75"/>
    <s v="['Bank Transfer' 'Credit Card' 'PayPal' ... 'Credit Card' 'Bank Transfer'_x000a_ 'Apple Pay']"/>
    <x v="1"/>
  </r>
  <r>
    <s v="O04027"/>
    <d v="2024-07-30T00:00:00"/>
    <x v="6"/>
    <x v="0"/>
    <m/>
    <x v="319"/>
    <x v="220"/>
    <x v="4"/>
    <s v="Leeds"/>
    <s v="P023"/>
    <x v="2"/>
    <x v="2"/>
    <n v="3"/>
    <n v="42"/>
    <n v="20"/>
    <n v="0"/>
    <n v="126"/>
    <n v="60"/>
    <n v="66"/>
    <s v="['Bank Transfer' 'Credit Card' 'PayPal' ... 'Credit Card' 'Bank Transfer'_x000a_ 'Apple Pay']"/>
    <x v="1"/>
  </r>
  <r>
    <s v="O04460"/>
    <d v="2024-07-30T00:00:00"/>
    <x v="6"/>
    <x v="0"/>
    <m/>
    <x v="1079"/>
    <x v="157"/>
    <x v="1"/>
    <s v="Liverpool"/>
    <s v="P009"/>
    <x v="1"/>
    <x v="1"/>
    <n v="1"/>
    <n v="95"/>
    <n v="54"/>
    <n v="0"/>
    <n v="95"/>
    <n v="54"/>
    <n v="41"/>
    <s v="['Bank Transfer' 'Credit Card' 'PayPal' ... 'Credit Card' 'Bank Transfer'_x000a_ 'Apple Pay']"/>
    <x v="1"/>
  </r>
  <r>
    <s v="O05105"/>
    <d v="2024-07-30T00:00:00"/>
    <x v="6"/>
    <x v="0"/>
    <m/>
    <x v="545"/>
    <x v="353"/>
    <x v="6"/>
    <s v="Bristol"/>
    <s v="P003"/>
    <x v="19"/>
    <x v="5"/>
    <n v="1"/>
    <n v="69"/>
    <n v="37"/>
    <n v="0.15"/>
    <n v="58.65"/>
    <n v="37"/>
    <n v="21.65"/>
    <s v="['Bank Transfer' 'Credit Card' 'PayPal' ... 'Credit Card' 'Bank Transfer'_x000a_ 'Apple Pay']"/>
    <x v="1"/>
  </r>
  <r>
    <s v="O05343"/>
    <d v="2024-07-30T00:00:00"/>
    <x v="6"/>
    <x v="0"/>
    <m/>
    <x v="88"/>
    <x v="17"/>
    <x v="2"/>
    <s v="London"/>
    <s v="P022"/>
    <x v="8"/>
    <x v="2"/>
    <n v="2"/>
    <n v="35"/>
    <n v="16"/>
    <n v="0"/>
    <n v="70"/>
    <n v="32"/>
    <n v="38"/>
    <s v="['Bank Transfer' 'Credit Card' 'PayPal' ... 'Credit Card' 'Bank Transfer'_x000a_ 'Apple Pay']"/>
    <x v="1"/>
  </r>
  <r>
    <s v="O05593"/>
    <d v="2024-07-30T00:00:00"/>
    <x v="6"/>
    <x v="0"/>
    <m/>
    <x v="919"/>
    <x v="199"/>
    <x v="4"/>
    <s v="Sheffield"/>
    <s v="P001"/>
    <x v="9"/>
    <x v="5"/>
    <n v="1"/>
    <n v="89"/>
    <n v="48"/>
    <n v="0.05"/>
    <n v="84.55"/>
    <n v="48"/>
    <n v="36.549999999999997"/>
    <s v="['Bank Transfer' 'Credit Card' 'PayPal' ... 'Credit Card' 'Bank Transfer'_x000a_ 'Apple Pay']"/>
    <x v="1"/>
  </r>
  <r>
    <s v="O07773"/>
    <d v="2024-07-30T00:00:00"/>
    <x v="6"/>
    <x v="0"/>
    <m/>
    <x v="1074"/>
    <x v="11"/>
    <x v="4"/>
    <s v="Sheffield"/>
    <s v="P017"/>
    <x v="10"/>
    <x v="4"/>
    <n v="3"/>
    <n v="58"/>
    <n v="25"/>
    <n v="0.05"/>
    <n v="165.3"/>
    <n v="75"/>
    <n v="90.3"/>
    <s v="['Bank Transfer' 'Credit Card' 'PayPal' ... 'Credit Card' 'Bank Transfer'_x000a_ 'Apple Pay']"/>
    <x v="1"/>
  </r>
  <r>
    <s v="O08367"/>
    <d v="2024-07-30T00:00:00"/>
    <x v="6"/>
    <x v="0"/>
    <m/>
    <x v="447"/>
    <x v="80"/>
    <x v="2"/>
    <s v="London"/>
    <s v="P011"/>
    <x v="6"/>
    <x v="1"/>
    <n v="1"/>
    <n v="79"/>
    <n v="42"/>
    <n v="0"/>
    <n v="79"/>
    <n v="42"/>
    <n v="37"/>
    <s v="['Bank Transfer' 'Credit Card' 'PayPal' ... 'Credit Card' 'Bank Transfer'_x000a_ 'Apple Pay']"/>
    <x v="1"/>
  </r>
  <r>
    <s v="O08707"/>
    <d v="2024-07-30T00:00:00"/>
    <x v="6"/>
    <x v="0"/>
    <m/>
    <x v="479"/>
    <x v="160"/>
    <x v="10"/>
    <s v="Ipswich"/>
    <s v="P011"/>
    <x v="6"/>
    <x v="1"/>
    <n v="1"/>
    <n v="79"/>
    <n v="42"/>
    <n v="0.05"/>
    <n v="75.05"/>
    <n v="42"/>
    <n v="33.049999999999997"/>
    <s v="['Bank Transfer' 'Credit Card' 'PayPal' ... 'Credit Card' 'Bank Transfer'_x000a_ 'Apple Pay']"/>
    <x v="1"/>
  </r>
  <r>
    <s v="O08835"/>
    <d v="2024-07-30T00:00:00"/>
    <x v="6"/>
    <x v="0"/>
    <m/>
    <x v="150"/>
    <x v="136"/>
    <x v="0"/>
    <s v="Derby"/>
    <s v="P008"/>
    <x v="13"/>
    <x v="3"/>
    <n v="3"/>
    <n v="249"/>
    <n v="168"/>
    <n v="0"/>
    <n v="747"/>
    <n v="504"/>
    <n v="243"/>
    <s v="['Bank Transfer' 'Credit Card' 'PayPal' ... 'Credit Card' 'Bank Transfer'_x000a_ 'Apple Pay']"/>
    <x v="1"/>
  </r>
  <r>
    <s v="O09092"/>
    <d v="2024-07-30T00:00:00"/>
    <x v="6"/>
    <x v="0"/>
    <m/>
    <x v="201"/>
    <x v="176"/>
    <x v="7"/>
    <s v="Edinburgh"/>
    <s v="P002"/>
    <x v="15"/>
    <x v="5"/>
    <n v="1"/>
    <n v="149"/>
    <n v="91"/>
    <n v="0.1"/>
    <n v="134.1"/>
    <n v="91"/>
    <n v="43.1"/>
    <s v="['Bank Transfer' 'Credit Card' 'PayPal' ... 'Credit Card' 'Bank Transfer'_x000a_ 'Apple Pay']"/>
    <x v="1"/>
  </r>
  <r>
    <s v="O09562"/>
    <d v="2024-07-30T00:00:00"/>
    <x v="6"/>
    <x v="0"/>
    <m/>
    <x v="364"/>
    <x v="268"/>
    <x v="1"/>
    <s v="Liverpool"/>
    <s v="P016"/>
    <x v="4"/>
    <x v="0"/>
    <n v="1"/>
    <n v="78"/>
    <n v="39"/>
    <n v="0"/>
    <n v="78"/>
    <n v="39"/>
    <n v="39"/>
    <s v="['Bank Transfer' 'Credit Card' 'PayPal' ... 'Credit Card' 'Bank Transfer'_x000a_ 'Apple Pay']"/>
    <x v="1"/>
  </r>
  <r>
    <s v="O00259"/>
    <d v="2024-07-31T00:00:00"/>
    <x v="6"/>
    <x v="0"/>
    <m/>
    <x v="757"/>
    <x v="182"/>
    <x v="4"/>
    <s v="Sheffield"/>
    <s v="P004"/>
    <x v="22"/>
    <x v="5"/>
    <n v="5"/>
    <n v="55"/>
    <n v="27"/>
    <n v="0.15"/>
    <n v="233.75"/>
    <n v="135"/>
    <n v="98.75"/>
    <s v="['Bank Transfer' 'Credit Card' 'PayPal' ... 'Credit Card' 'Bank Transfer'_x000a_ 'Apple Pay']"/>
    <x v="1"/>
  </r>
  <r>
    <s v="O03812"/>
    <d v="2024-07-31T00:00:00"/>
    <x v="6"/>
    <x v="0"/>
    <m/>
    <x v="371"/>
    <x v="271"/>
    <x v="10"/>
    <s v="Cambridge"/>
    <s v="P010"/>
    <x v="18"/>
    <x v="1"/>
    <n v="2"/>
    <n v="32"/>
    <n v="14"/>
    <n v="0"/>
    <n v="64"/>
    <n v="28"/>
    <n v="36"/>
    <s v="['Bank Transfer' 'Credit Card' 'PayPal' ... 'Credit Card' 'Bank Transfer'_x000a_ 'Apple Pay']"/>
    <x v="1"/>
  </r>
  <r>
    <s v="O04330"/>
    <d v="2024-07-31T00:00:00"/>
    <x v="6"/>
    <x v="0"/>
    <m/>
    <x v="585"/>
    <x v="299"/>
    <x v="1"/>
    <s v="Chester"/>
    <s v="P008"/>
    <x v="13"/>
    <x v="3"/>
    <n v="1"/>
    <n v="249"/>
    <n v="168"/>
    <n v="0.15"/>
    <n v="211.65"/>
    <n v="168"/>
    <n v="43.65"/>
    <s v="['Bank Transfer' 'Credit Card' 'PayPal' ... 'Credit Card' 'Bank Transfer'_x000a_ 'Apple Pay']"/>
    <x v="1"/>
  </r>
  <r>
    <s v="O05334"/>
    <d v="2024-07-31T00:00:00"/>
    <x v="6"/>
    <x v="0"/>
    <m/>
    <x v="227"/>
    <x v="190"/>
    <x v="5"/>
    <s v="Newry"/>
    <s v="P011"/>
    <x v="6"/>
    <x v="1"/>
    <n v="2"/>
    <n v="79"/>
    <n v="42"/>
    <n v="0.05"/>
    <n v="150.1"/>
    <n v="84"/>
    <n v="66.099999999999994"/>
    <s v="['Bank Transfer' 'Credit Card' 'PayPal' ... 'Credit Card' 'Bank Transfer'_x000a_ 'Apple Pay']"/>
    <x v="1"/>
  </r>
  <r>
    <s v="O05838"/>
    <d v="2024-07-31T00:00:00"/>
    <x v="6"/>
    <x v="0"/>
    <m/>
    <x v="389"/>
    <x v="284"/>
    <x v="1"/>
    <s v="Chester"/>
    <s v="P018"/>
    <x v="5"/>
    <x v="4"/>
    <n v="3"/>
    <n v="45"/>
    <n v="19"/>
    <n v="0"/>
    <n v="135"/>
    <n v="57"/>
    <n v="78"/>
    <s v="['Bank Transfer' 'Credit Card' 'PayPal' ... 'Credit Card' 'Bank Transfer'_x000a_ 'Apple Pay']"/>
    <x v="1"/>
  </r>
  <r>
    <s v="O07306"/>
    <d v="2024-07-31T00:00:00"/>
    <x v="6"/>
    <x v="0"/>
    <m/>
    <x v="849"/>
    <x v="460"/>
    <x v="4"/>
    <s v="York"/>
    <s v="P006"/>
    <x v="16"/>
    <x v="3"/>
    <n v="1"/>
    <n v="99"/>
    <n v="58"/>
    <n v="0.1"/>
    <n v="89.1"/>
    <n v="58"/>
    <n v="31.1"/>
    <s v="['Bank Transfer' 'Credit Card' 'PayPal' ... 'Credit Card' 'Bank Transfer'_x000a_ 'Apple Pay']"/>
    <x v="1"/>
  </r>
  <r>
    <s v="O07454"/>
    <d v="2024-07-31T00:00:00"/>
    <x v="6"/>
    <x v="0"/>
    <m/>
    <x v="1372"/>
    <x v="49"/>
    <x v="10"/>
    <s v="Ipswich"/>
    <s v="P020"/>
    <x v="23"/>
    <x v="4"/>
    <n v="1"/>
    <n v="72"/>
    <n v="34"/>
    <n v="0.05"/>
    <n v="68.400000000000006"/>
    <n v="34"/>
    <n v="34.4"/>
    <s v="['Bank Transfer' 'Credit Card' 'PayPal' ... 'Credit Card' 'Bank Transfer'_x000a_ 'Apple Pay']"/>
    <x v="0"/>
  </r>
  <r>
    <s v="O07697"/>
    <d v="2024-07-31T00:00:00"/>
    <x v="6"/>
    <x v="0"/>
    <m/>
    <x v="617"/>
    <x v="383"/>
    <x v="2"/>
    <s v="London"/>
    <s v="P021"/>
    <x v="21"/>
    <x v="2"/>
    <n v="1"/>
    <n v="28"/>
    <n v="13"/>
    <n v="0"/>
    <n v="28"/>
    <n v="13"/>
    <n v="15"/>
    <s v="['Bank Transfer' 'Credit Card' 'PayPal' ... 'Credit Card' 'Bank Transfer'_x000a_ 'Apple Pay']"/>
    <x v="1"/>
  </r>
  <r>
    <s v="O09772"/>
    <d v="2024-07-31T00:00:00"/>
    <x v="6"/>
    <x v="0"/>
    <m/>
    <x v="1327"/>
    <x v="221"/>
    <x v="8"/>
    <s v="Newcastle"/>
    <s v="P018"/>
    <x v="5"/>
    <x v="4"/>
    <n v="3"/>
    <n v="45"/>
    <n v="19"/>
    <n v="0"/>
    <n v="135"/>
    <n v="57"/>
    <n v="78"/>
    <s v="['Bank Transfer' 'Credit Card' 'PayPal' ... 'Credit Card' 'Bank Transfer'_x000a_ 'Apple Pay']"/>
    <x v="1"/>
  </r>
  <r>
    <s v="O00103"/>
    <d v="2024-08-01T00:00:00"/>
    <x v="7"/>
    <x v="0"/>
    <m/>
    <x v="705"/>
    <x v="398"/>
    <x v="8"/>
    <s v="Sunderland"/>
    <s v="P009"/>
    <x v="1"/>
    <x v="1"/>
    <n v="1"/>
    <n v="95"/>
    <n v="54"/>
    <n v="0"/>
    <n v="95"/>
    <n v="54"/>
    <n v="41"/>
    <s v="['Bank Transfer' 'Credit Card' 'PayPal' ... 'Credit Card' 'Bank Transfer'_x000a_ 'Apple Pay']"/>
    <x v="1"/>
  </r>
  <r>
    <s v="O00480"/>
    <d v="2024-08-01T00:00:00"/>
    <x v="7"/>
    <x v="0"/>
    <m/>
    <x v="274"/>
    <x v="222"/>
    <x v="1"/>
    <s v="Manchester"/>
    <s v="P010"/>
    <x v="18"/>
    <x v="1"/>
    <n v="1"/>
    <n v="32"/>
    <n v="14"/>
    <n v="0.05"/>
    <n v="30.4"/>
    <n v="14"/>
    <n v="16.399999999999999"/>
    <s v="['Bank Transfer' 'Credit Card' 'PayPal' ... 'Credit Card' 'Bank Transfer'_x000a_ 'Apple Pay']"/>
    <x v="1"/>
  </r>
  <r>
    <s v="O01248"/>
    <d v="2024-08-01T00:00:00"/>
    <x v="7"/>
    <x v="0"/>
    <m/>
    <x v="362"/>
    <x v="267"/>
    <x v="7"/>
    <s v="Aberdeen"/>
    <s v="P013"/>
    <x v="0"/>
    <x v="0"/>
    <n v="1"/>
    <n v="120"/>
    <n v="63"/>
    <n v="0"/>
    <n v="120"/>
    <n v="63"/>
    <n v="57"/>
    <s v="['Bank Transfer' 'Credit Card' 'PayPal' ... 'Credit Card' 'Bank Transfer'_x000a_ 'Apple Pay']"/>
    <x v="1"/>
  </r>
  <r>
    <s v="O01477"/>
    <d v="2024-08-01T00:00:00"/>
    <x v="7"/>
    <x v="0"/>
    <m/>
    <x v="1231"/>
    <x v="503"/>
    <x v="11"/>
    <s v="Newport"/>
    <s v="P014"/>
    <x v="17"/>
    <x v="0"/>
    <n v="1"/>
    <n v="25"/>
    <n v="11"/>
    <n v="0.05"/>
    <n v="23.75"/>
    <n v="11"/>
    <n v="12.75"/>
    <s v="['Bank Transfer' 'Credit Card' 'PayPal' ... 'Credit Card' 'Bank Transfer'_x000a_ 'Apple Pay']"/>
    <x v="1"/>
  </r>
  <r>
    <s v="O01865"/>
    <d v="2024-08-01T00:00:00"/>
    <x v="7"/>
    <x v="0"/>
    <m/>
    <x v="1260"/>
    <x v="523"/>
    <x v="4"/>
    <s v="Leeds"/>
    <s v="P018"/>
    <x v="5"/>
    <x v="4"/>
    <n v="2"/>
    <n v="45"/>
    <n v="19"/>
    <n v="0"/>
    <n v="90"/>
    <n v="38"/>
    <n v="52"/>
    <s v="['Bank Transfer' 'Credit Card' 'PayPal' ... 'Credit Card' 'Bank Transfer'_x000a_ 'Apple Pay']"/>
    <x v="1"/>
  </r>
  <r>
    <s v="O02525"/>
    <d v="2024-08-01T00:00:00"/>
    <x v="7"/>
    <x v="0"/>
    <m/>
    <x v="258"/>
    <x v="196"/>
    <x v="7"/>
    <s v="Glasgow"/>
    <s v="P022"/>
    <x v="8"/>
    <x v="2"/>
    <n v="3"/>
    <n v="35"/>
    <n v="16"/>
    <n v="0.05"/>
    <n v="99.75"/>
    <n v="48"/>
    <n v="51.75"/>
    <s v="['Bank Transfer' 'Credit Card' 'PayPal' ... 'Credit Card' 'Bank Transfer'_x000a_ 'Apple Pay']"/>
    <x v="1"/>
  </r>
  <r>
    <s v="O03330"/>
    <d v="2024-08-01T00:00:00"/>
    <x v="7"/>
    <x v="0"/>
    <m/>
    <x v="1088"/>
    <x v="511"/>
    <x v="4"/>
    <s v="Hull"/>
    <s v="P005"/>
    <x v="3"/>
    <x v="3"/>
    <n v="1"/>
    <n v="119"/>
    <n v="72"/>
    <n v="0"/>
    <n v="119"/>
    <n v="72"/>
    <n v="47"/>
    <s v="['Bank Transfer' 'Credit Card' 'PayPal' ... 'Credit Card' 'Bank Transfer'_x000a_ 'Apple Pay']"/>
    <x v="1"/>
  </r>
  <r>
    <s v="O03667"/>
    <d v="2024-08-01T00:00:00"/>
    <x v="7"/>
    <x v="0"/>
    <m/>
    <x v="410"/>
    <x v="129"/>
    <x v="3"/>
    <s v="Guildford"/>
    <s v="P001"/>
    <x v="9"/>
    <x v="5"/>
    <n v="4"/>
    <n v="89"/>
    <n v="48"/>
    <n v="0.05"/>
    <n v="338.2"/>
    <n v="192"/>
    <n v="146.19999999999999"/>
    <s v="['Bank Transfer' 'Credit Card' 'PayPal' ... 'Credit Card' 'Bank Transfer'_x000a_ 'Apple Pay']"/>
    <x v="1"/>
  </r>
  <r>
    <s v="O04094"/>
    <d v="2024-08-01T00:00:00"/>
    <x v="7"/>
    <x v="0"/>
    <m/>
    <x v="607"/>
    <x v="286"/>
    <x v="3"/>
    <s v="Reading"/>
    <s v="P007"/>
    <x v="7"/>
    <x v="3"/>
    <n v="2"/>
    <n v="129"/>
    <n v="78"/>
    <n v="0.1"/>
    <n v="232.2"/>
    <n v="156"/>
    <n v="76.2"/>
    <s v="['Bank Transfer' 'Credit Card' 'PayPal' ... 'Credit Card' 'Bank Transfer'_x000a_ 'Apple Pay']"/>
    <x v="1"/>
  </r>
  <r>
    <s v="O04642"/>
    <d v="2024-08-01T00:00:00"/>
    <x v="7"/>
    <x v="0"/>
    <m/>
    <x v="99"/>
    <x v="92"/>
    <x v="2"/>
    <s v="London"/>
    <s v="P009"/>
    <x v="1"/>
    <x v="1"/>
    <n v="2"/>
    <n v="95"/>
    <n v="54"/>
    <n v="0.1"/>
    <n v="171"/>
    <n v="108"/>
    <n v="63"/>
    <s v="['Bank Transfer' 'Credit Card' 'PayPal' ... 'Credit Card' 'Bank Transfer'_x000a_ 'Apple Pay']"/>
    <x v="1"/>
  </r>
  <r>
    <s v="O04828"/>
    <d v="2024-08-01T00:00:00"/>
    <x v="7"/>
    <x v="0"/>
    <m/>
    <x v="499"/>
    <x v="329"/>
    <x v="8"/>
    <s v="Sunderland"/>
    <s v="P019"/>
    <x v="20"/>
    <x v="4"/>
    <n v="1"/>
    <n v="85"/>
    <n v="41"/>
    <n v="0"/>
    <n v="85"/>
    <n v="41"/>
    <n v="44"/>
    <s v="['Bank Transfer' 'Credit Card' 'PayPal' ... 'Credit Card' 'Bank Transfer'_x000a_ 'Apple Pay']"/>
    <x v="1"/>
  </r>
  <r>
    <s v="O05183"/>
    <d v="2024-08-01T00:00:00"/>
    <x v="7"/>
    <x v="0"/>
    <m/>
    <x v="309"/>
    <x v="142"/>
    <x v="2"/>
    <s v="London"/>
    <s v="P011"/>
    <x v="6"/>
    <x v="1"/>
    <n v="2"/>
    <n v="79"/>
    <n v="42"/>
    <n v="0.05"/>
    <n v="150.1"/>
    <n v="84"/>
    <n v="66.099999999999994"/>
    <s v="['Bank Transfer' 'Credit Card' 'PayPal' ... 'Credit Card' 'Bank Transfer'_x000a_ 'Apple Pay']"/>
    <x v="1"/>
  </r>
  <r>
    <s v="O06531"/>
    <d v="2024-08-01T00:00:00"/>
    <x v="7"/>
    <x v="0"/>
    <m/>
    <x v="15"/>
    <x v="15"/>
    <x v="8"/>
    <s v="Durham"/>
    <s v="P014"/>
    <x v="17"/>
    <x v="0"/>
    <n v="1"/>
    <n v="25"/>
    <n v="11"/>
    <n v="0"/>
    <n v="25"/>
    <n v="11"/>
    <n v="14"/>
    <s v="['Bank Transfer' 'Credit Card' 'PayPal' ... 'Credit Card' 'Bank Transfer'_x000a_ 'Apple Pay']"/>
    <x v="1"/>
  </r>
  <r>
    <s v="O07463"/>
    <d v="2024-08-01T00:00:00"/>
    <x v="7"/>
    <x v="0"/>
    <m/>
    <x v="1278"/>
    <x v="339"/>
    <x v="1"/>
    <s v="Chester"/>
    <s v="P004"/>
    <x v="22"/>
    <x v="5"/>
    <n v="2"/>
    <n v="55"/>
    <n v="27"/>
    <n v="0.05"/>
    <n v="104.5"/>
    <n v="54"/>
    <n v="50.5"/>
    <s v="['Bank Transfer' 'Credit Card' 'PayPal' ... 'Credit Card' 'Bank Transfer'_x000a_ 'Apple Pay']"/>
    <x v="1"/>
  </r>
  <r>
    <s v="O08339"/>
    <d v="2024-08-01T00:00:00"/>
    <x v="7"/>
    <x v="0"/>
    <m/>
    <x v="902"/>
    <x v="387"/>
    <x v="7"/>
    <s v="Aberdeen"/>
    <s v="P014"/>
    <x v="17"/>
    <x v="0"/>
    <n v="2"/>
    <n v="25"/>
    <n v="11"/>
    <n v="0.1"/>
    <n v="45"/>
    <n v="22"/>
    <n v="23"/>
    <s v="['Bank Transfer' 'Credit Card' 'PayPal' ... 'Credit Card' 'Bank Transfer'_x000a_ 'Apple Pay']"/>
    <x v="1"/>
  </r>
  <r>
    <s v="O09189"/>
    <d v="2024-08-01T00:00:00"/>
    <x v="7"/>
    <x v="0"/>
    <m/>
    <x v="346"/>
    <x v="5"/>
    <x v="4"/>
    <s v="Sheffield"/>
    <s v="P003"/>
    <x v="19"/>
    <x v="5"/>
    <n v="1"/>
    <n v="69"/>
    <n v="37"/>
    <n v="0.05"/>
    <n v="65.55"/>
    <n v="37"/>
    <n v="28.55"/>
    <s v="['Bank Transfer' 'Credit Card' 'PayPal' ... 'Credit Card' 'Bank Transfer'_x000a_ 'Apple Pay']"/>
    <x v="1"/>
  </r>
  <r>
    <s v="O01475"/>
    <d v="2024-08-02T00:00:00"/>
    <x v="7"/>
    <x v="0"/>
    <m/>
    <x v="1373"/>
    <x v="381"/>
    <x v="3"/>
    <s v="Guildford"/>
    <s v="P010"/>
    <x v="18"/>
    <x v="1"/>
    <n v="1"/>
    <n v="32"/>
    <n v="14"/>
    <n v="0"/>
    <n v="32"/>
    <n v="14"/>
    <n v="18"/>
    <s v="['Bank Transfer' 'Credit Card' 'PayPal' ... 'Credit Card' 'Bank Transfer'_x000a_ 'Apple Pay']"/>
    <x v="0"/>
  </r>
  <r>
    <s v="O01963"/>
    <d v="2024-08-02T00:00:00"/>
    <x v="7"/>
    <x v="0"/>
    <m/>
    <x v="1374"/>
    <x v="552"/>
    <x v="7"/>
    <s v="Glasgow"/>
    <s v="P005"/>
    <x v="3"/>
    <x v="3"/>
    <n v="2"/>
    <n v="119"/>
    <n v="72"/>
    <n v="0"/>
    <n v="238"/>
    <n v="144"/>
    <n v="94"/>
    <s v="['Bank Transfer' 'Credit Card' 'PayPal' ... 'Credit Card' 'Bank Transfer'_x000a_ 'Apple Pay']"/>
    <x v="0"/>
  </r>
  <r>
    <s v="O04135"/>
    <d v="2024-08-02T00:00:00"/>
    <x v="7"/>
    <x v="0"/>
    <m/>
    <x v="1259"/>
    <x v="392"/>
    <x v="1"/>
    <s v="Preston"/>
    <s v="P015"/>
    <x v="12"/>
    <x v="0"/>
    <n v="2"/>
    <n v="65"/>
    <n v="32"/>
    <n v="0.05"/>
    <n v="123.5"/>
    <n v="64"/>
    <n v="59.5"/>
    <s v="['Bank Transfer' 'Credit Card' 'PayPal' ... 'Credit Card' 'Bank Transfer'_x000a_ 'Apple Pay']"/>
    <x v="1"/>
  </r>
  <r>
    <s v="O05628"/>
    <d v="2024-08-02T00:00:00"/>
    <x v="7"/>
    <x v="0"/>
    <m/>
    <x v="280"/>
    <x v="225"/>
    <x v="1"/>
    <s v="Liverpool"/>
    <s v="P016"/>
    <x v="4"/>
    <x v="0"/>
    <n v="4"/>
    <n v="78"/>
    <n v="39"/>
    <n v="0.05"/>
    <n v="296.39999999999998"/>
    <n v="156"/>
    <n v="140.4"/>
    <s v="['Bank Transfer' 'Credit Card' 'PayPal' ... 'Credit Card' 'Bank Transfer'_x000a_ 'Apple Pay']"/>
    <x v="1"/>
  </r>
  <r>
    <s v="O06905"/>
    <d v="2024-08-02T00:00:00"/>
    <x v="7"/>
    <x v="0"/>
    <m/>
    <x v="1375"/>
    <x v="476"/>
    <x v="0"/>
    <s v="Nottingham"/>
    <s v="P005"/>
    <x v="3"/>
    <x v="3"/>
    <n v="4"/>
    <n v="119"/>
    <n v="72"/>
    <n v="0"/>
    <n v="476"/>
    <n v="288"/>
    <n v="188"/>
    <s v="['Bank Transfer' 'Credit Card' 'PayPal' ... 'Credit Card' 'Bank Transfer'_x000a_ 'Apple Pay']"/>
    <x v="0"/>
  </r>
  <r>
    <s v="O08213"/>
    <d v="2024-08-02T00:00:00"/>
    <x v="7"/>
    <x v="0"/>
    <m/>
    <x v="676"/>
    <x v="399"/>
    <x v="0"/>
    <s v="Nottingham"/>
    <s v="P005"/>
    <x v="3"/>
    <x v="3"/>
    <n v="1"/>
    <n v="119"/>
    <n v="72"/>
    <n v="0.05"/>
    <n v="113.05"/>
    <n v="72"/>
    <n v="41.05"/>
    <s v="['Bank Transfer' 'Credit Card' 'PayPal' ... 'Credit Card' 'Bank Transfer'_x000a_ 'Apple Pay']"/>
    <x v="1"/>
  </r>
  <r>
    <s v="O08916"/>
    <d v="2024-08-02T00:00:00"/>
    <x v="7"/>
    <x v="0"/>
    <m/>
    <x v="1268"/>
    <x v="539"/>
    <x v="1"/>
    <s v="Liverpool"/>
    <s v="P006"/>
    <x v="16"/>
    <x v="3"/>
    <n v="2"/>
    <n v="99"/>
    <n v="58"/>
    <n v="0.05"/>
    <n v="188.1"/>
    <n v="116"/>
    <n v="72.099999999999994"/>
    <s v="['Bank Transfer' 'Credit Card' 'PayPal' ... 'Credit Card' 'Bank Transfer'_x000a_ 'Apple Pay']"/>
    <x v="1"/>
  </r>
  <r>
    <s v="O09236"/>
    <d v="2024-08-02T00:00:00"/>
    <x v="7"/>
    <x v="0"/>
    <m/>
    <x v="607"/>
    <x v="286"/>
    <x v="3"/>
    <s v="Reading"/>
    <s v="P004"/>
    <x v="22"/>
    <x v="5"/>
    <n v="1"/>
    <n v="55"/>
    <n v="27"/>
    <n v="0"/>
    <n v="55"/>
    <n v="27"/>
    <n v="28"/>
    <s v="['Bank Transfer' 'Credit Card' 'PayPal' ... 'Credit Card' 'Bank Transfer'_x000a_ 'Apple Pay']"/>
    <x v="1"/>
  </r>
  <r>
    <s v="O00567"/>
    <d v="2024-08-03T00:00:00"/>
    <x v="7"/>
    <x v="0"/>
    <m/>
    <x v="774"/>
    <x v="366"/>
    <x v="2"/>
    <s v="London"/>
    <s v="P003"/>
    <x v="19"/>
    <x v="5"/>
    <n v="1"/>
    <n v="69"/>
    <n v="37"/>
    <n v="0.05"/>
    <n v="65.55"/>
    <n v="37"/>
    <n v="28.55"/>
    <s v="['Bank Transfer' 'Credit Card' 'PayPal' ... 'Credit Card' 'Bank Transfer'_x000a_ 'Apple Pay']"/>
    <x v="1"/>
  </r>
  <r>
    <s v="O01148"/>
    <d v="2024-08-03T00:00:00"/>
    <x v="7"/>
    <x v="0"/>
    <m/>
    <x v="1255"/>
    <x v="239"/>
    <x v="2"/>
    <s v="London"/>
    <s v="P002"/>
    <x v="15"/>
    <x v="5"/>
    <n v="1"/>
    <n v="149"/>
    <n v="91"/>
    <n v="0"/>
    <n v="149"/>
    <n v="91"/>
    <n v="58"/>
    <s v="['Bank Transfer' 'Credit Card' 'PayPal' ... 'Credit Card' 'Bank Transfer'_x000a_ 'Apple Pay']"/>
    <x v="1"/>
  </r>
  <r>
    <s v="O01262"/>
    <d v="2024-08-03T00:00:00"/>
    <x v="7"/>
    <x v="0"/>
    <m/>
    <x v="126"/>
    <x v="117"/>
    <x v="2"/>
    <s v="London"/>
    <s v="P007"/>
    <x v="7"/>
    <x v="3"/>
    <n v="1"/>
    <n v="129"/>
    <n v="78"/>
    <n v="0"/>
    <n v="129"/>
    <n v="78"/>
    <n v="51"/>
    <s v="['Bank Transfer' 'Credit Card' 'PayPal' ... 'Credit Card' 'Bank Transfer'_x000a_ 'Apple Pay']"/>
    <x v="1"/>
  </r>
  <r>
    <s v="O02886"/>
    <d v="2024-08-03T00:00:00"/>
    <x v="7"/>
    <x v="0"/>
    <m/>
    <x v="98"/>
    <x v="91"/>
    <x v="2"/>
    <s v="London"/>
    <s v="P015"/>
    <x v="12"/>
    <x v="0"/>
    <n v="2"/>
    <n v="65"/>
    <n v="32"/>
    <n v="0.15"/>
    <n v="110.5"/>
    <n v="64"/>
    <n v="46.5"/>
    <s v="['Bank Transfer' 'Credit Card' 'PayPal' ... 'Credit Card' 'Bank Transfer'_x000a_ 'Apple Pay']"/>
    <x v="1"/>
  </r>
  <r>
    <s v="O03709"/>
    <d v="2024-08-03T00:00:00"/>
    <x v="7"/>
    <x v="0"/>
    <m/>
    <x v="1376"/>
    <x v="211"/>
    <x v="0"/>
    <s v="Derby"/>
    <s v="P012"/>
    <x v="14"/>
    <x v="1"/>
    <n v="1"/>
    <n v="85"/>
    <n v="44"/>
    <n v="0"/>
    <n v="85"/>
    <n v="44"/>
    <n v="41"/>
    <s v="['Bank Transfer' 'Credit Card' 'PayPal' ... 'Credit Card' 'Bank Transfer'_x000a_ 'Apple Pay']"/>
    <x v="0"/>
  </r>
  <r>
    <s v="O03789"/>
    <d v="2024-08-03T00:00:00"/>
    <x v="7"/>
    <x v="0"/>
    <m/>
    <x v="920"/>
    <x v="240"/>
    <x v="2"/>
    <s v="London"/>
    <s v="P005"/>
    <x v="3"/>
    <x v="3"/>
    <n v="1"/>
    <n v="119"/>
    <n v="72"/>
    <n v="0"/>
    <n v="119"/>
    <n v="72"/>
    <n v="47"/>
    <s v="['Bank Transfer' 'Credit Card' 'PayPal' ... 'Credit Card' 'Bank Transfer'_x000a_ 'Apple Pay']"/>
    <x v="1"/>
  </r>
  <r>
    <s v="O04233"/>
    <d v="2024-08-03T00:00:00"/>
    <x v="7"/>
    <x v="0"/>
    <m/>
    <x v="153"/>
    <x v="82"/>
    <x v="8"/>
    <s v="Newcastle"/>
    <s v="P017"/>
    <x v="10"/>
    <x v="4"/>
    <n v="1"/>
    <n v="58"/>
    <n v="25"/>
    <n v="0.05"/>
    <n v="55.1"/>
    <n v="25"/>
    <n v="30.1"/>
    <s v="['Bank Transfer' 'Credit Card' 'PayPal' ... 'Credit Card' 'Bank Transfer'_x000a_ 'Apple Pay']"/>
    <x v="1"/>
  </r>
  <r>
    <s v="O04236"/>
    <d v="2024-08-03T00:00:00"/>
    <x v="7"/>
    <x v="0"/>
    <m/>
    <x v="504"/>
    <x v="238"/>
    <x v="4"/>
    <s v="Sheffield"/>
    <s v="P006"/>
    <x v="16"/>
    <x v="3"/>
    <n v="4"/>
    <n v="99"/>
    <n v="58"/>
    <n v="0.1"/>
    <n v="356.4"/>
    <n v="232"/>
    <n v="124.4"/>
    <s v="['Bank Transfer' 'Credit Card' 'PayPal' ... 'Credit Card' 'Bank Transfer'_x000a_ 'Apple Pay']"/>
    <x v="1"/>
  </r>
  <r>
    <s v="O04405"/>
    <d v="2024-08-03T00:00:00"/>
    <x v="7"/>
    <x v="0"/>
    <m/>
    <x v="1377"/>
    <x v="553"/>
    <x v="2"/>
    <s v="London"/>
    <s v="P009"/>
    <x v="1"/>
    <x v="1"/>
    <n v="5"/>
    <n v="95"/>
    <n v="54"/>
    <n v="0"/>
    <n v="475"/>
    <n v="270"/>
    <n v="205"/>
    <s v="['Bank Transfer' 'Credit Card' 'PayPal' ... 'Credit Card' 'Bank Transfer'_x000a_ 'Apple Pay']"/>
    <x v="0"/>
  </r>
  <r>
    <s v="O04870"/>
    <d v="2024-08-03T00:00:00"/>
    <x v="7"/>
    <x v="0"/>
    <m/>
    <x v="1021"/>
    <x v="437"/>
    <x v="0"/>
    <s v="Derby"/>
    <s v="P020"/>
    <x v="23"/>
    <x v="4"/>
    <n v="1"/>
    <n v="72"/>
    <n v="34"/>
    <n v="0"/>
    <n v="72"/>
    <n v="34"/>
    <n v="38"/>
    <s v="['Bank Transfer' 'Credit Card' 'PayPal' ... 'Credit Card' 'Bank Transfer'_x000a_ 'Apple Pay']"/>
    <x v="1"/>
  </r>
  <r>
    <s v="O06345"/>
    <d v="2024-08-03T00:00:00"/>
    <x v="7"/>
    <x v="0"/>
    <m/>
    <x v="335"/>
    <x v="253"/>
    <x v="9"/>
    <s v="Coventry"/>
    <s v="P017"/>
    <x v="10"/>
    <x v="4"/>
    <n v="3"/>
    <n v="58"/>
    <n v="25"/>
    <n v="0.2"/>
    <n v="139.19999999999999"/>
    <n v="75"/>
    <n v="64.2"/>
    <s v="['Bank Transfer' 'Credit Card' 'PayPal' ... 'Credit Card' 'Bank Transfer'_x000a_ 'Apple Pay']"/>
    <x v="1"/>
  </r>
  <r>
    <s v="O07088"/>
    <d v="2024-08-03T00:00:00"/>
    <x v="7"/>
    <x v="0"/>
    <m/>
    <x v="417"/>
    <x v="300"/>
    <x v="11"/>
    <s v="Newport"/>
    <s v="P001"/>
    <x v="9"/>
    <x v="5"/>
    <n v="2"/>
    <n v="89"/>
    <n v="48"/>
    <n v="0.05"/>
    <n v="169.1"/>
    <n v="96"/>
    <n v="73.099999999999994"/>
    <s v="['Bank Transfer' 'Credit Card' 'PayPal' ... 'Credit Card' 'Bank Transfer'_x000a_ 'Apple Pay']"/>
    <x v="1"/>
  </r>
  <r>
    <s v="O07374"/>
    <d v="2024-08-03T00:00:00"/>
    <x v="7"/>
    <x v="0"/>
    <m/>
    <x v="313"/>
    <x v="45"/>
    <x v="2"/>
    <s v="London"/>
    <s v="P005"/>
    <x v="3"/>
    <x v="3"/>
    <n v="2"/>
    <n v="119"/>
    <n v="72"/>
    <n v="0"/>
    <n v="238"/>
    <n v="144"/>
    <n v="94"/>
    <s v="['Bank Transfer' 'Credit Card' 'PayPal' ... 'Credit Card' 'Bank Transfer'_x000a_ 'Apple Pay']"/>
    <x v="1"/>
  </r>
  <r>
    <s v="O07774"/>
    <d v="2024-08-03T00:00:00"/>
    <x v="7"/>
    <x v="0"/>
    <m/>
    <x v="1378"/>
    <x v="173"/>
    <x v="3"/>
    <s v="Oxford"/>
    <s v="P010"/>
    <x v="18"/>
    <x v="1"/>
    <n v="2"/>
    <n v="32"/>
    <n v="14"/>
    <n v="0.15"/>
    <n v="54.4"/>
    <n v="28"/>
    <n v="26.4"/>
    <s v="['Bank Transfer' 'Credit Card' 'PayPal' ... 'Credit Card' 'Bank Transfer'_x000a_ 'Apple Pay']"/>
    <x v="0"/>
  </r>
  <r>
    <s v="O08068"/>
    <d v="2024-08-03T00:00:00"/>
    <x v="7"/>
    <x v="0"/>
    <m/>
    <x v="1379"/>
    <x v="236"/>
    <x v="8"/>
    <s v="Sunderland"/>
    <s v="P019"/>
    <x v="20"/>
    <x v="4"/>
    <n v="4"/>
    <n v="85"/>
    <n v="41"/>
    <n v="0.15"/>
    <n v="289"/>
    <n v="164"/>
    <n v="125"/>
    <s v="['Bank Transfer' 'Credit Card' 'PayPal' ... 'Credit Card' 'Bank Transfer'_x000a_ 'Apple Pay']"/>
    <x v="0"/>
  </r>
  <r>
    <s v="O08844"/>
    <d v="2024-08-03T00:00:00"/>
    <x v="7"/>
    <x v="0"/>
    <m/>
    <x v="918"/>
    <x v="243"/>
    <x v="0"/>
    <s v="Derby"/>
    <s v="P009"/>
    <x v="1"/>
    <x v="1"/>
    <n v="1"/>
    <n v="95"/>
    <n v="54"/>
    <n v="0.05"/>
    <n v="90.25"/>
    <n v="54"/>
    <n v="36.25"/>
    <s v="['Bank Transfer' 'Credit Card' 'PayPal' ... 'Credit Card' 'Bank Transfer'_x000a_ 'Apple Pay']"/>
    <x v="1"/>
  </r>
  <r>
    <s v="O08925"/>
    <d v="2024-08-03T00:00:00"/>
    <x v="7"/>
    <x v="0"/>
    <m/>
    <x v="703"/>
    <x v="160"/>
    <x v="10"/>
    <s v="Ipswich"/>
    <s v="P006"/>
    <x v="16"/>
    <x v="3"/>
    <n v="2"/>
    <n v="99"/>
    <n v="58"/>
    <n v="0.1"/>
    <n v="178.2"/>
    <n v="116"/>
    <n v="62.2"/>
    <s v="['Bank Transfer' 'Credit Card' 'PayPal' ... 'Credit Card' 'Bank Transfer'_x000a_ 'Apple Pay']"/>
    <x v="1"/>
  </r>
  <r>
    <s v="O00523"/>
    <d v="2024-08-04T00:00:00"/>
    <x v="7"/>
    <x v="0"/>
    <m/>
    <x v="1218"/>
    <x v="2"/>
    <x v="2"/>
    <s v="London"/>
    <s v="P003"/>
    <x v="19"/>
    <x v="5"/>
    <n v="1"/>
    <n v="69"/>
    <n v="37"/>
    <n v="0"/>
    <n v="69"/>
    <n v="37"/>
    <n v="32"/>
    <s v="['Bank Transfer' 'Credit Card' 'PayPal' ... 'Credit Card' 'Bank Transfer'_x000a_ 'Apple Pay']"/>
    <x v="1"/>
  </r>
  <r>
    <s v="O00821"/>
    <d v="2024-08-04T00:00:00"/>
    <x v="7"/>
    <x v="0"/>
    <m/>
    <x v="524"/>
    <x v="253"/>
    <x v="0"/>
    <s v="Lincoln"/>
    <s v="P005"/>
    <x v="3"/>
    <x v="3"/>
    <n v="1"/>
    <n v="119"/>
    <n v="72"/>
    <n v="0"/>
    <n v="119"/>
    <n v="72"/>
    <n v="47"/>
    <s v="['Bank Transfer' 'Credit Card' 'PayPal' ... 'Credit Card' 'Bank Transfer'_x000a_ 'Apple Pay']"/>
    <x v="1"/>
  </r>
  <r>
    <s v="O01743"/>
    <d v="2024-08-04T00:00:00"/>
    <x v="7"/>
    <x v="0"/>
    <m/>
    <x v="1211"/>
    <x v="503"/>
    <x v="2"/>
    <s v="London"/>
    <s v="P011"/>
    <x v="6"/>
    <x v="1"/>
    <n v="1"/>
    <n v="79"/>
    <n v="42"/>
    <n v="0"/>
    <n v="79"/>
    <n v="42"/>
    <n v="37"/>
    <s v="['Bank Transfer' 'Credit Card' 'PayPal' ... 'Credit Card' 'Bank Transfer'_x000a_ 'Apple Pay']"/>
    <x v="1"/>
  </r>
  <r>
    <s v="O01828"/>
    <d v="2024-08-04T00:00:00"/>
    <x v="7"/>
    <x v="0"/>
    <m/>
    <x v="0"/>
    <x v="0"/>
    <x v="0"/>
    <s v="Derby"/>
    <s v="P016"/>
    <x v="4"/>
    <x v="0"/>
    <n v="3"/>
    <n v="78"/>
    <n v="39"/>
    <n v="0"/>
    <n v="234"/>
    <n v="117"/>
    <n v="117"/>
    <s v="['Bank Transfer' 'Credit Card' 'PayPal' ... 'Credit Card' 'Bank Transfer'_x000a_ 'Apple Pay']"/>
    <x v="1"/>
  </r>
  <r>
    <s v="O03254"/>
    <d v="2024-08-04T00:00:00"/>
    <x v="7"/>
    <x v="0"/>
    <m/>
    <x v="1380"/>
    <x v="467"/>
    <x v="7"/>
    <s v="Edinburgh"/>
    <s v="P009"/>
    <x v="1"/>
    <x v="1"/>
    <n v="1"/>
    <n v="95"/>
    <n v="54"/>
    <n v="0"/>
    <n v="95"/>
    <n v="54"/>
    <n v="41"/>
    <s v="['Bank Transfer' 'Credit Card' 'PayPal' ... 'Credit Card' 'Bank Transfer'_x000a_ 'Apple Pay']"/>
    <x v="0"/>
  </r>
  <r>
    <s v="O03520"/>
    <d v="2024-08-04T00:00:00"/>
    <x v="7"/>
    <x v="0"/>
    <m/>
    <x v="1343"/>
    <x v="525"/>
    <x v="2"/>
    <s v="London"/>
    <s v="P013"/>
    <x v="0"/>
    <x v="0"/>
    <n v="1"/>
    <n v="120"/>
    <n v="63"/>
    <n v="0.15"/>
    <n v="102"/>
    <n v="63"/>
    <n v="39"/>
    <s v="['Bank Transfer' 'Credit Card' 'PayPal' ... 'Credit Card' 'Bank Transfer'_x000a_ 'Apple Pay']"/>
    <x v="1"/>
  </r>
  <r>
    <s v="O03915"/>
    <d v="2024-08-04T00:00:00"/>
    <x v="7"/>
    <x v="0"/>
    <m/>
    <x v="1206"/>
    <x v="19"/>
    <x v="1"/>
    <s v="Manchester"/>
    <s v="P019"/>
    <x v="20"/>
    <x v="4"/>
    <n v="2"/>
    <n v="85"/>
    <n v="41"/>
    <n v="0.1"/>
    <n v="153"/>
    <n v="82"/>
    <n v="71"/>
    <s v="['Bank Transfer' 'Credit Card' 'PayPal' ... 'Credit Card' 'Bank Transfer'_x000a_ 'Apple Pay']"/>
    <x v="1"/>
  </r>
  <r>
    <s v="O05214"/>
    <d v="2024-08-04T00:00:00"/>
    <x v="7"/>
    <x v="0"/>
    <m/>
    <x v="878"/>
    <x v="405"/>
    <x v="2"/>
    <s v="London"/>
    <s v="P004"/>
    <x v="22"/>
    <x v="5"/>
    <n v="1"/>
    <n v="55"/>
    <n v="27"/>
    <n v="0.15"/>
    <n v="46.75"/>
    <n v="27"/>
    <n v="19.75"/>
    <s v="['Bank Transfer' 'Credit Card' 'PayPal' ... 'Credit Card' 'Bank Transfer'_x000a_ 'Apple Pay']"/>
    <x v="1"/>
  </r>
  <r>
    <s v="O07629"/>
    <d v="2024-08-04T00:00:00"/>
    <x v="7"/>
    <x v="0"/>
    <m/>
    <x v="219"/>
    <x v="109"/>
    <x v="0"/>
    <s v="Lincoln"/>
    <s v="P022"/>
    <x v="8"/>
    <x v="2"/>
    <n v="4"/>
    <n v="35"/>
    <n v="16"/>
    <n v="0"/>
    <n v="140"/>
    <n v="64"/>
    <n v="76"/>
    <s v="['Bank Transfer' 'Credit Card' 'PayPal' ... 'Credit Card' 'Bank Transfer'_x000a_ 'Apple Pay']"/>
    <x v="1"/>
  </r>
  <r>
    <s v="O08536"/>
    <d v="2024-08-04T00:00:00"/>
    <x v="7"/>
    <x v="0"/>
    <m/>
    <x v="537"/>
    <x v="177"/>
    <x v="4"/>
    <s v="York"/>
    <s v="P005"/>
    <x v="3"/>
    <x v="3"/>
    <n v="1"/>
    <n v="119"/>
    <n v="72"/>
    <n v="0.05"/>
    <n v="113.05"/>
    <n v="72"/>
    <n v="41.05"/>
    <s v="['Bank Transfer' 'Credit Card' 'PayPal' ... 'Credit Card' 'Bank Transfer'_x000a_ 'Apple Pay']"/>
    <x v="1"/>
  </r>
  <r>
    <s v="O02206"/>
    <d v="2024-08-05T00:00:00"/>
    <x v="7"/>
    <x v="0"/>
    <m/>
    <x v="714"/>
    <x v="74"/>
    <x v="6"/>
    <s v="Exeter"/>
    <s v="P001"/>
    <x v="9"/>
    <x v="5"/>
    <n v="1"/>
    <n v="89"/>
    <n v="48"/>
    <n v="0.05"/>
    <n v="84.55"/>
    <n v="48"/>
    <n v="36.549999999999997"/>
    <s v="['Bank Transfer' 'Credit Card' 'PayPal' ... 'Credit Card' 'Bank Transfer'_x000a_ 'Apple Pay']"/>
    <x v="1"/>
  </r>
  <r>
    <s v="O03199"/>
    <d v="2024-08-05T00:00:00"/>
    <x v="7"/>
    <x v="0"/>
    <m/>
    <x v="1157"/>
    <x v="209"/>
    <x v="6"/>
    <s v="Bath"/>
    <s v="P002"/>
    <x v="15"/>
    <x v="5"/>
    <n v="4"/>
    <n v="149"/>
    <n v="91"/>
    <n v="0.1"/>
    <n v="536.4"/>
    <n v="364"/>
    <n v="172.4"/>
    <s v="['Bank Transfer' 'Credit Card' 'PayPal' ... 'Credit Card' 'Bank Transfer'_x000a_ 'Apple Pay']"/>
    <x v="1"/>
  </r>
  <r>
    <s v="O04984"/>
    <d v="2024-08-05T00:00:00"/>
    <x v="7"/>
    <x v="0"/>
    <m/>
    <x v="1381"/>
    <x v="46"/>
    <x v="1"/>
    <s v="Preston"/>
    <s v="P015"/>
    <x v="12"/>
    <x v="0"/>
    <n v="1"/>
    <n v="65"/>
    <n v="32"/>
    <n v="0"/>
    <n v="65"/>
    <n v="32"/>
    <n v="33"/>
    <s v="['Bank Transfer' 'Credit Card' 'PayPal' ... 'Credit Card' 'Bank Transfer'_x000a_ 'Apple Pay']"/>
    <x v="0"/>
  </r>
  <r>
    <s v="O06443"/>
    <d v="2024-08-05T00:00:00"/>
    <x v="7"/>
    <x v="0"/>
    <m/>
    <x v="846"/>
    <x v="459"/>
    <x v="2"/>
    <s v="London"/>
    <s v="P001"/>
    <x v="9"/>
    <x v="5"/>
    <n v="1"/>
    <n v="89"/>
    <n v="48"/>
    <n v="0.15"/>
    <n v="75.650000000000006"/>
    <n v="48"/>
    <n v="27.65"/>
    <s v="['Bank Transfer' 'Credit Card' 'PayPal' ... 'Credit Card' 'Bank Transfer'_x000a_ 'Apple Pay']"/>
    <x v="1"/>
  </r>
  <r>
    <s v="O09029"/>
    <d v="2024-08-05T00:00:00"/>
    <x v="7"/>
    <x v="0"/>
    <m/>
    <x v="1345"/>
    <x v="1"/>
    <x v="2"/>
    <s v="London"/>
    <s v="P015"/>
    <x v="12"/>
    <x v="0"/>
    <n v="1"/>
    <n v="65"/>
    <n v="32"/>
    <n v="0.1"/>
    <n v="58.5"/>
    <n v="32"/>
    <n v="26.5"/>
    <s v="['Bank Transfer' 'Credit Card' 'PayPal' ... 'Credit Card' 'Bank Transfer'_x000a_ 'Apple Pay']"/>
    <x v="1"/>
  </r>
  <r>
    <s v="O09387"/>
    <d v="2024-08-05T00:00:00"/>
    <x v="7"/>
    <x v="0"/>
    <m/>
    <x v="1313"/>
    <x v="460"/>
    <x v="7"/>
    <s v="Glasgow"/>
    <s v="P017"/>
    <x v="10"/>
    <x v="4"/>
    <n v="1"/>
    <n v="58"/>
    <n v="25"/>
    <n v="0.1"/>
    <n v="52.2"/>
    <n v="25"/>
    <n v="27.2"/>
    <s v="['Bank Transfer' 'Credit Card' 'PayPal' ... 'Credit Card' 'Bank Transfer'_x000a_ 'Apple Pay']"/>
    <x v="1"/>
  </r>
  <r>
    <s v="O09493"/>
    <d v="2024-08-05T00:00:00"/>
    <x v="7"/>
    <x v="0"/>
    <m/>
    <x v="943"/>
    <x v="130"/>
    <x v="10"/>
    <s v="Norwich"/>
    <s v="P018"/>
    <x v="5"/>
    <x v="4"/>
    <n v="3"/>
    <n v="45"/>
    <n v="19"/>
    <n v="0.15"/>
    <n v="114.75"/>
    <n v="57"/>
    <n v="57.75"/>
    <s v="['Bank Transfer' 'Credit Card' 'PayPal' ... 'Credit Card' 'Bank Transfer'_x000a_ 'Apple Pay']"/>
    <x v="1"/>
  </r>
  <r>
    <s v="O00085"/>
    <d v="2024-08-06T00:00:00"/>
    <x v="7"/>
    <x v="0"/>
    <m/>
    <x v="1074"/>
    <x v="11"/>
    <x v="4"/>
    <s v="Sheffield"/>
    <s v="P003"/>
    <x v="19"/>
    <x v="5"/>
    <n v="1"/>
    <n v="69"/>
    <n v="37"/>
    <n v="0.15"/>
    <n v="58.65"/>
    <n v="37"/>
    <n v="21.65"/>
    <s v="['Bank Transfer' 'Credit Card' 'PayPal' ... 'Credit Card' 'Bank Transfer'_x000a_ 'Apple Pay']"/>
    <x v="1"/>
  </r>
  <r>
    <s v="O00456"/>
    <d v="2024-08-06T00:00:00"/>
    <x v="7"/>
    <x v="0"/>
    <m/>
    <x v="1076"/>
    <x v="85"/>
    <x v="6"/>
    <s v="Bath"/>
    <s v="P010"/>
    <x v="18"/>
    <x v="1"/>
    <n v="1"/>
    <n v="32"/>
    <n v="14"/>
    <n v="0.15"/>
    <n v="27.2"/>
    <n v="14"/>
    <n v="13.2"/>
    <s v="['Bank Transfer' 'Credit Card' 'PayPal' ... 'Credit Card' 'Bank Transfer'_x000a_ 'Apple Pay']"/>
    <x v="1"/>
  </r>
  <r>
    <s v="O00917"/>
    <d v="2024-08-06T00:00:00"/>
    <x v="7"/>
    <x v="0"/>
    <m/>
    <x v="1197"/>
    <x v="160"/>
    <x v="4"/>
    <s v="Sheffield"/>
    <s v="P008"/>
    <x v="13"/>
    <x v="3"/>
    <n v="1"/>
    <n v="249"/>
    <n v="168"/>
    <n v="0.05"/>
    <n v="236.55"/>
    <n v="168"/>
    <n v="68.55"/>
    <s v="['Bank Transfer' 'Credit Card' 'PayPal' ... 'Credit Card' 'Bank Transfer'_x000a_ 'Apple Pay']"/>
    <x v="1"/>
  </r>
  <r>
    <s v="O01277"/>
    <d v="2024-08-06T00:00:00"/>
    <x v="7"/>
    <x v="0"/>
    <m/>
    <x v="1382"/>
    <x v="64"/>
    <x v="3"/>
    <s v="Brighton"/>
    <s v="P023"/>
    <x v="2"/>
    <x v="2"/>
    <n v="2"/>
    <n v="42"/>
    <n v="20"/>
    <n v="0.05"/>
    <n v="79.8"/>
    <n v="40"/>
    <n v="39.799999999999997"/>
    <s v="['Bank Transfer' 'Credit Card' 'PayPal' ... 'Credit Card' 'Bank Transfer'_x000a_ 'Apple Pay']"/>
    <x v="0"/>
  </r>
  <r>
    <s v="O01358"/>
    <d v="2024-08-06T00:00:00"/>
    <x v="7"/>
    <x v="0"/>
    <m/>
    <x v="1089"/>
    <x v="215"/>
    <x v="10"/>
    <s v="Colchester"/>
    <s v="P013"/>
    <x v="0"/>
    <x v="0"/>
    <n v="1"/>
    <n v="120"/>
    <n v="63"/>
    <n v="0"/>
    <n v="120"/>
    <n v="63"/>
    <n v="57"/>
    <s v="['Bank Transfer' 'Credit Card' 'PayPal' ... 'Credit Card' 'Bank Transfer'_x000a_ 'Apple Pay']"/>
    <x v="1"/>
  </r>
  <r>
    <s v="O01419"/>
    <d v="2024-08-06T00:00:00"/>
    <x v="7"/>
    <x v="0"/>
    <m/>
    <x v="610"/>
    <x v="1"/>
    <x v="4"/>
    <s v="Leeds"/>
    <s v="P001"/>
    <x v="9"/>
    <x v="5"/>
    <n v="1"/>
    <n v="89"/>
    <n v="48"/>
    <n v="0.05"/>
    <n v="84.55"/>
    <n v="48"/>
    <n v="36.549999999999997"/>
    <s v="['Bank Transfer' 'Credit Card' 'PayPal' ... 'Credit Card' 'Bank Transfer'_x000a_ 'Apple Pay']"/>
    <x v="1"/>
  </r>
  <r>
    <s v="O02459"/>
    <d v="2024-08-06T00:00:00"/>
    <x v="7"/>
    <x v="0"/>
    <m/>
    <x v="307"/>
    <x v="72"/>
    <x v="3"/>
    <s v="Brighton"/>
    <s v="P002"/>
    <x v="15"/>
    <x v="5"/>
    <n v="4"/>
    <n v="149"/>
    <n v="91"/>
    <n v="0.05"/>
    <n v="566.20000000000005"/>
    <n v="364"/>
    <n v="202.2"/>
    <s v="['Bank Transfer' 'Credit Card' 'PayPal' ... 'Credit Card' 'Bank Transfer'_x000a_ 'Apple Pay']"/>
    <x v="1"/>
  </r>
  <r>
    <s v="O02939"/>
    <d v="2024-08-06T00:00:00"/>
    <x v="7"/>
    <x v="0"/>
    <m/>
    <x v="416"/>
    <x v="299"/>
    <x v="7"/>
    <s v="Dundee"/>
    <s v="P008"/>
    <x v="13"/>
    <x v="3"/>
    <n v="1"/>
    <n v="249"/>
    <n v="168"/>
    <n v="0.05"/>
    <n v="236.55"/>
    <n v="168"/>
    <n v="68.55"/>
    <s v="['Bank Transfer' 'Credit Card' 'PayPal' ... 'Credit Card' 'Bank Transfer'_x000a_ 'Apple Pay']"/>
    <x v="1"/>
  </r>
  <r>
    <s v="O03599"/>
    <d v="2024-08-06T00:00:00"/>
    <x v="7"/>
    <x v="0"/>
    <m/>
    <x v="960"/>
    <x v="437"/>
    <x v="11"/>
    <s v="Cardiff"/>
    <s v="P015"/>
    <x v="12"/>
    <x v="0"/>
    <n v="2"/>
    <n v="65"/>
    <n v="32"/>
    <n v="0.1"/>
    <n v="117"/>
    <n v="64"/>
    <n v="53"/>
    <s v="['Bank Transfer' 'Credit Card' 'PayPal' ... 'Credit Card' 'Bank Transfer'_x000a_ 'Apple Pay']"/>
    <x v="1"/>
  </r>
  <r>
    <s v="O04651"/>
    <d v="2024-08-06T00:00:00"/>
    <x v="7"/>
    <x v="0"/>
    <m/>
    <x v="1100"/>
    <x v="411"/>
    <x v="2"/>
    <s v="London"/>
    <s v="P002"/>
    <x v="15"/>
    <x v="5"/>
    <n v="4"/>
    <n v="149"/>
    <n v="91"/>
    <n v="0"/>
    <n v="596"/>
    <n v="364"/>
    <n v="232"/>
    <s v="['Bank Transfer' 'Credit Card' 'PayPal' ... 'Credit Card' 'Bank Transfer'_x000a_ 'Apple Pay']"/>
    <x v="1"/>
  </r>
  <r>
    <s v="O04821"/>
    <d v="2024-08-06T00:00:00"/>
    <x v="7"/>
    <x v="0"/>
    <m/>
    <x v="661"/>
    <x v="394"/>
    <x v="10"/>
    <s v="Cambridge"/>
    <s v="P020"/>
    <x v="23"/>
    <x v="4"/>
    <n v="1"/>
    <n v="72"/>
    <n v="34"/>
    <n v="0"/>
    <n v="72"/>
    <n v="34"/>
    <n v="38"/>
    <s v="['Bank Transfer' 'Credit Card' 'PayPal' ... 'Credit Card' 'Bank Transfer'_x000a_ 'Apple Pay']"/>
    <x v="1"/>
  </r>
  <r>
    <s v="O05484"/>
    <d v="2024-08-06T00:00:00"/>
    <x v="7"/>
    <x v="0"/>
    <m/>
    <x v="211"/>
    <x v="105"/>
    <x v="7"/>
    <s v="Glasgow"/>
    <s v="P024"/>
    <x v="11"/>
    <x v="2"/>
    <n v="1"/>
    <n v="24"/>
    <n v="10"/>
    <n v="0"/>
    <n v="24"/>
    <n v="10"/>
    <n v="14"/>
    <s v="['Bank Transfer' 'Credit Card' 'PayPal' ... 'Credit Card' 'Bank Transfer'_x000a_ 'Apple Pay']"/>
    <x v="1"/>
  </r>
  <r>
    <s v="O05682"/>
    <d v="2024-08-06T00:00:00"/>
    <x v="7"/>
    <x v="0"/>
    <m/>
    <x v="1383"/>
    <x v="361"/>
    <x v="10"/>
    <s v="Norwich"/>
    <s v="P005"/>
    <x v="3"/>
    <x v="3"/>
    <n v="1"/>
    <n v="119"/>
    <n v="72"/>
    <n v="0"/>
    <n v="119"/>
    <n v="72"/>
    <n v="47"/>
    <s v="['Bank Transfer' 'Credit Card' 'PayPal' ... 'Credit Card' 'Bank Transfer'_x000a_ 'Apple Pay']"/>
    <x v="0"/>
  </r>
  <r>
    <s v="O06047"/>
    <d v="2024-08-06T00:00:00"/>
    <x v="7"/>
    <x v="0"/>
    <m/>
    <x v="35"/>
    <x v="32"/>
    <x v="7"/>
    <s v="Edinburgh"/>
    <s v="P010"/>
    <x v="18"/>
    <x v="1"/>
    <n v="1"/>
    <n v="32"/>
    <n v="14"/>
    <n v="0.05"/>
    <n v="30.4"/>
    <n v="14"/>
    <n v="16.399999999999999"/>
    <s v="['Bank Transfer' 'Credit Card' 'PayPal' ... 'Credit Card' 'Bank Transfer'_x000a_ 'Apple Pay']"/>
    <x v="1"/>
  </r>
  <r>
    <s v="O06303"/>
    <d v="2024-08-06T00:00:00"/>
    <x v="7"/>
    <x v="0"/>
    <m/>
    <x v="945"/>
    <x v="484"/>
    <x v="3"/>
    <s v="Brighton"/>
    <s v="P007"/>
    <x v="7"/>
    <x v="3"/>
    <n v="1"/>
    <n v="129"/>
    <n v="78"/>
    <n v="0"/>
    <n v="129"/>
    <n v="78"/>
    <n v="51"/>
    <s v="['Bank Transfer' 'Credit Card' 'PayPal' ... 'Credit Card' 'Bank Transfer'_x000a_ 'Apple Pay']"/>
    <x v="1"/>
  </r>
  <r>
    <s v="O07117"/>
    <d v="2024-08-06T00:00:00"/>
    <x v="7"/>
    <x v="0"/>
    <m/>
    <x v="1001"/>
    <x v="26"/>
    <x v="0"/>
    <s v="Leicester"/>
    <s v="P014"/>
    <x v="17"/>
    <x v="0"/>
    <n v="2"/>
    <n v="25"/>
    <n v="11"/>
    <n v="0.2"/>
    <n v="40"/>
    <n v="22"/>
    <n v="18"/>
    <s v="['Bank Transfer' 'Credit Card' 'PayPal' ... 'Credit Card' 'Bank Transfer'_x000a_ 'Apple Pay']"/>
    <x v="1"/>
  </r>
  <r>
    <s v="O07175"/>
    <d v="2024-08-06T00:00:00"/>
    <x v="7"/>
    <x v="0"/>
    <m/>
    <x v="1213"/>
    <x v="56"/>
    <x v="7"/>
    <s v="Glasgow"/>
    <s v="P003"/>
    <x v="19"/>
    <x v="5"/>
    <n v="1"/>
    <n v="69"/>
    <n v="37"/>
    <n v="0.05"/>
    <n v="65.55"/>
    <n v="37"/>
    <n v="28.55"/>
    <s v="['Bank Transfer' 'Credit Card' 'PayPal' ... 'Credit Card' 'Bank Transfer'_x000a_ 'Apple Pay']"/>
    <x v="1"/>
  </r>
  <r>
    <s v="O07442"/>
    <d v="2024-08-06T00:00:00"/>
    <x v="7"/>
    <x v="0"/>
    <m/>
    <x v="185"/>
    <x v="2"/>
    <x v="1"/>
    <s v="Preston"/>
    <s v="P021"/>
    <x v="21"/>
    <x v="2"/>
    <n v="3"/>
    <n v="28"/>
    <n v="13"/>
    <n v="0.05"/>
    <n v="79.8"/>
    <n v="39"/>
    <n v="40.799999999999997"/>
    <s v="['Bank Transfer' 'Credit Card' 'PayPal' ... 'Credit Card' 'Bank Transfer'_x000a_ 'Apple Pay']"/>
    <x v="1"/>
  </r>
  <r>
    <s v="O08381"/>
    <d v="2024-08-06T00:00:00"/>
    <x v="7"/>
    <x v="0"/>
    <m/>
    <x v="805"/>
    <x v="67"/>
    <x v="2"/>
    <s v="London"/>
    <s v="P018"/>
    <x v="5"/>
    <x v="4"/>
    <n v="3"/>
    <n v="45"/>
    <n v="19"/>
    <n v="0"/>
    <n v="135"/>
    <n v="57"/>
    <n v="78"/>
    <s v="['Bank Transfer' 'Credit Card' 'PayPal' ... 'Credit Card' 'Bank Transfer'_x000a_ 'Apple Pay']"/>
    <x v="1"/>
  </r>
  <r>
    <s v="O08560"/>
    <d v="2024-08-06T00:00:00"/>
    <x v="7"/>
    <x v="0"/>
    <m/>
    <x v="484"/>
    <x v="264"/>
    <x v="3"/>
    <s v="Oxford"/>
    <s v="P011"/>
    <x v="6"/>
    <x v="1"/>
    <n v="2"/>
    <n v="79"/>
    <n v="42"/>
    <n v="0.05"/>
    <n v="150.1"/>
    <n v="84"/>
    <n v="66.099999999999994"/>
    <s v="['Bank Transfer' 'Credit Card' 'PayPal' ... 'Credit Card' 'Bank Transfer'_x000a_ 'Apple Pay']"/>
    <x v="1"/>
  </r>
  <r>
    <s v="O09775"/>
    <d v="2024-08-06T00:00:00"/>
    <x v="7"/>
    <x v="0"/>
    <m/>
    <x v="41"/>
    <x v="38"/>
    <x v="3"/>
    <s v="Reading"/>
    <s v="P002"/>
    <x v="15"/>
    <x v="5"/>
    <n v="1"/>
    <n v="149"/>
    <n v="91"/>
    <n v="0.15"/>
    <n v="126.65"/>
    <n v="91"/>
    <n v="35.65"/>
    <s v="['Bank Transfer' 'Credit Card' 'PayPal' ... 'Credit Card' 'Bank Transfer'_x000a_ 'Apple Pay']"/>
    <x v="1"/>
  </r>
  <r>
    <s v="O00350"/>
    <d v="2024-08-07T00:00:00"/>
    <x v="7"/>
    <x v="0"/>
    <m/>
    <x v="1384"/>
    <x v="146"/>
    <x v="9"/>
    <s v="Worcester"/>
    <s v="P011"/>
    <x v="6"/>
    <x v="1"/>
    <n v="1"/>
    <n v="79"/>
    <n v="42"/>
    <n v="0.05"/>
    <n v="75.05"/>
    <n v="42"/>
    <n v="33.049999999999997"/>
    <s v="['Bank Transfer' 'Credit Card' 'PayPal' ... 'Credit Card' 'Bank Transfer'_x000a_ 'Apple Pay']"/>
    <x v="0"/>
  </r>
  <r>
    <s v="O00891"/>
    <d v="2024-08-07T00:00:00"/>
    <x v="7"/>
    <x v="0"/>
    <m/>
    <x v="921"/>
    <x v="478"/>
    <x v="7"/>
    <s v="Edinburgh"/>
    <s v="P008"/>
    <x v="13"/>
    <x v="3"/>
    <n v="3"/>
    <n v="249"/>
    <n v="168"/>
    <n v="0"/>
    <n v="747"/>
    <n v="504"/>
    <n v="243"/>
    <s v="['Bank Transfer' 'Credit Card' 'PayPal' ... 'Credit Card' 'Bank Transfer'_x000a_ 'Apple Pay']"/>
    <x v="1"/>
  </r>
  <r>
    <s v="O01463"/>
    <d v="2024-08-07T00:00:00"/>
    <x v="7"/>
    <x v="0"/>
    <m/>
    <x v="1385"/>
    <x v="278"/>
    <x v="11"/>
    <s v="Wrexham"/>
    <s v="P001"/>
    <x v="9"/>
    <x v="5"/>
    <n v="3"/>
    <n v="89"/>
    <n v="48"/>
    <n v="0"/>
    <n v="267"/>
    <n v="144"/>
    <n v="123"/>
    <s v="['Bank Transfer' 'Credit Card' 'PayPal' ... 'Credit Card' 'Bank Transfer'_x000a_ 'Apple Pay']"/>
    <x v="0"/>
  </r>
  <r>
    <s v="O01464"/>
    <d v="2024-08-07T00:00:00"/>
    <x v="7"/>
    <x v="0"/>
    <m/>
    <x v="700"/>
    <x v="412"/>
    <x v="1"/>
    <s v="Chester"/>
    <s v="P011"/>
    <x v="6"/>
    <x v="1"/>
    <n v="2"/>
    <n v="79"/>
    <n v="42"/>
    <n v="0.05"/>
    <n v="150.1"/>
    <n v="84"/>
    <n v="66.099999999999994"/>
    <s v="['Bank Transfer' 'Credit Card' 'PayPal' ... 'Credit Card' 'Bank Transfer'_x000a_ 'Apple Pay']"/>
    <x v="1"/>
  </r>
  <r>
    <s v="O01577"/>
    <d v="2024-08-07T00:00:00"/>
    <x v="7"/>
    <x v="0"/>
    <m/>
    <x v="360"/>
    <x v="266"/>
    <x v="3"/>
    <s v="Guildford"/>
    <s v="P015"/>
    <x v="12"/>
    <x v="0"/>
    <n v="1"/>
    <n v="65"/>
    <n v="32"/>
    <n v="0.2"/>
    <n v="52"/>
    <n v="32"/>
    <n v="20"/>
    <s v="['Bank Transfer' 'Credit Card' 'PayPal' ... 'Credit Card' 'Bank Transfer'_x000a_ 'Apple Pay']"/>
    <x v="1"/>
  </r>
  <r>
    <s v="O01763"/>
    <d v="2024-08-07T00:00:00"/>
    <x v="7"/>
    <x v="0"/>
    <m/>
    <x v="1084"/>
    <x v="415"/>
    <x v="2"/>
    <s v="London"/>
    <s v="P007"/>
    <x v="7"/>
    <x v="3"/>
    <n v="1"/>
    <n v="129"/>
    <n v="78"/>
    <n v="0.15"/>
    <n v="109.65"/>
    <n v="78"/>
    <n v="31.65"/>
    <s v="['Bank Transfer' 'Credit Card' 'PayPal' ... 'Credit Card' 'Bank Transfer'_x000a_ 'Apple Pay']"/>
    <x v="1"/>
  </r>
  <r>
    <s v="O03235"/>
    <d v="2024-08-07T00:00:00"/>
    <x v="7"/>
    <x v="0"/>
    <m/>
    <x v="1386"/>
    <x v="88"/>
    <x v="6"/>
    <s v="Bath"/>
    <s v="P023"/>
    <x v="2"/>
    <x v="2"/>
    <n v="1"/>
    <n v="42"/>
    <n v="20"/>
    <n v="0"/>
    <n v="42"/>
    <n v="20"/>
    <n v="22"/>
    <s v="['Bank Transfer' 'Credit Card' 'PayPal' ... 'Credit Card' 'Bank Transfer'_x000a_ 'Apple Pay']"/>
    <x v="0"/>
  </r>
  <r>
    <s v="O03952"/>
    <d v="2024-08-07T00:00:00"/>
    <x v="7"/>
    <x v="0"/>
    <m/>
    <x v="1387"/>
    <x v="119"/>
    <x v="11"/>
    <s v="Newport"/>
    <s v="P019"/>
    <x v="20"/>
    <x v="4"/>
    <n v="3"/>
    <n v="85"/>
    <n v="41"/>
    <n v="0"/>
    <n v="255"/>
    <n v="123"/>
    <n v="132"/>
    <s v="['Bank Transfer' 'Credit Card' 'PayPal' ... 'Credit Card' 'Bank Transfer'_x000a_ 'Apple Pay']"/>
    <x v="0"/>
  </r>
  <r>
    <s v="O04232"/>
    <d v="2024-08-07T00:00:00"/>
    <x v="7"/>
    <x v="0"/>
    <m/>
    <x v="730"/>
    <x v="413"/>
    <x v="3"/>
    <s v="Brighton"/>
    <s v="P016"/>
    <x v="4"/>
    <x v="0"/>
    <n v="3"/>
    <n v="78"/>
    <n v="39"/>
    <n v="0.1"/>
    <n v="210.6"/>
    <n v="117"/>
    <n v="93.6"/>
    <s v="['Bank Transfer' 'Credit Card' 'PayPal' ... 'Credit Card' 'Bank Transfer'_x000a_ 'Apple Pay']"/>
    <x v="1"/>
  </r>
  <r>
    <s v="O05881"/>
    <d v="2024-08-07T00:00:00"/>
    <x v="7"/>
    <x v="0"/>
    <m/>
    <x v="1388"/>
    <x v="159"/>
    <x v="10"/>
    <s v="Norwich"/>
    <s v="P009"/>
    <x v="1"/>
    <x v="1"/>
    <n v="1"/>
    <n v="95"/>
    <n v="54"/>
    <n v="0.1"/>
    <n v="85.5"/>
    <n v="54"/>
    <n v="31.5"/>
    <s v="['Bank Transfer' 'Credit Card' 'PayPal' ... 'Credit Card' 'Bank Transfer'_x000a_ 'Apple Pay']"/>
    <x v="0"/>
  </r>
  <r>
    <s v="O06427"/>
    <d v="2024-08-07T00:00:00"/>
    <x v="7"/>
    <x v="0"/>
    <m/>
    <x v="328"/>
    <x v="249"/>
    <x v="2"/>
    <s v="London"/>
    <s v="P017"/>
    <x v="10"/>
    <x v="4"/>
    <n v="1"/>
    <n v="58"/>
    <n v="25"/>
    <n v="0.1"/>
    <n v="52.2"/>
    <n v="25"/>
    <n v="27.2"/>
    <s v="['Bank Transfer' 'Credit Card' 'PayPal' ... 'Credit Card' 'Bank Transfer'_x000a_ 'Apple Pay']"/>
    <x v="1"/>
  </r>
  <r>
    <s v="O06484"/>
    <d v="2024-08-07T00:00:00"/>
    <x v="7"/>
    <x v="0"/>
    <m/>
    <x v="312"/>
    <x v="65"/>
    <x v="9"/>
    <s v="Wolverhampton"/>
    <s v="P016"/>
    <x v="4"/>
    <x v="0"/>
    <n v="4"/>
    <n v="78"/>
    <n v="39"/>
    <n v="0"/>
    <n v="312"/>
    <n v="156"/>
    <n v="156"/>
    <s v="['Bank Transfer' 'Credit Card' 'PayPal' ... 'Credit Card' 'Bank Transfer'_x000a_ 'Apple Pay']"/>
    <x v="1"/>
  </r>
  <r>
    <s v="O07482"/>
    <d v="2024-08-07T00:00:00"/>
    <x v="7"/>
    <x v="0"/>
    <m/>
    <x v="905"/>
    <x v="58"/>
    <x v="5"/>
    <s v="Derry"/>
    <s v="P002"/>
    <x v="15"/>
    <x v="5"/>
    <n v="3"/>
    <n v="149"/>
    <n v="91"/>
    <n v="0.1"/>
    <n v="402.3"/>
    <n v="273"/>
    <n v="129.30000000000001"/>
    <s v="['Bank Transfer' 'Credit Card' 'PayPal' ... 'Credit Card' 'Bank Transfer'_x000a_ 'Apple Pay']"/>
    <x v="1"/>
  </r>
  <r>
    <s v="O08377"/>
    <d v="2024-08-07T00:00:00"/>
    <x v="7"/>
    <x v="0"/>
    <m/>
    <x v="1198"/>
    <x v="243"/>
    <x v="7"/>
    <s v="Edinburgh"/>
    <s v="P001"/>
    <x v="9"/>
    <x v="5"/>
    <n v="1"/>
    <n v="89"/>
    <n v="48"/>
    <n v="0.15"/>
    <n v="75.650000000000006"/>
    <n v="48"/>
    <n v="27.65"/>
    <s v="['Bank Transfer' 'Credit Card' 'PayPal' ... 'Credit Card' 'Bank Transfer'_x000a_ 'Apple Pay']"/>
    <x v="1"/>
  </r>
  <r>
    <s v="O08678"/>
    <d v="2024-08-07T00:00:00"/>
    <x v="7"/>
    <x v="0"/>
    <m/>
    <x v="494"/>
    <x v="326"/>
    <x v="5"/>
    <s v="Newry"/>
    <s v="P018"/>
    <x v="5"/>
    <x v="4"/>
    <n v="2"/>
    <n v="45"/>
    <n v="19"/>
    <n v="0.15"/>
    <n v="76.5"/>
    <n v="38"/>
    <n v="38.5"/>
    <s v="['Bank Transfer' 'Credit Card' 'PayPal' ... 'Credit Card' 'Bank Transfer'_x000a_ 'Apple Pay']"/>
    <x v="1"/>
  </r>
  <r>
    <s v="O09014"/>
    <d v="2024-08-07T00:00:00"/>
    <x v="7"/>
    <x v="0"/>
    <m/>
    <x v="397"/>
    <x v="289"/>
    <x v="7"/>
    <s v="Edinburgh"/>
    <s v="P023"/>
    <x v="2"/>
    <x v="2"/>
    <n v="1"/>
    <n v="42"/>
    <n v="20"/>
    <n v="0.05"/>
    <n v="39.9"/>
    <n v="20"/>
    <n v="19.899999999999999"/>
    <s v="['Bank Transfer' 'Credit Card' 'PayPal' ... 'Credit Card' 'Bank Transfer'_x000a_ 'Apple Pay']"/>
    <x v="1"/>
  </r>
  <r>
    <s v="O09938"/>
    <d v="2024-08-07T00:00:00"/>
    <x v="7"/>
    <x v="0"/>
    <m/>
    <x v="985"/>
    <x v="365"/>
    <x v="2"/>
    <s v="London"/>
    <s v="P022"/>
    <x v="8"/>
    <x v="2"/>
    <n v="1"/>
    <n v="35"/>
    <n v="16"/>
    <n v="0.05"/>
    <n v="33.25"/>
    <n v="16"/>
    <n v="17.25"/>
    <s v="['Bank Transfer' 'Credit Card' 'PayPal' ... 'Credit Card' 'Bank Transfer'_x000a_ 'Apple Pay']"/>
    <x v="1"/>
  </r>
  <r>
    <s v="O00050"/>
    <d v="2024-08-08T00:00:00"/>
    <x v="7"/>
    <x v="0"/>
    <m/>
    <x v="200"/>
    <x v="175"/>
    <x v="3"/>
    <s v="Oxford"/>
    <s v="P011"/>
    <x v="6"/>
    <x v="1"/>
    <n v="2"/>
    <n v="79"/>
    <n v="42"/>
    <n v="0"/>
    <n v="158"/>
    <n v="84"/>
    <n v="74"/>
    <s v="['Bank Transfer' 'Credit Card' 'PayPal' ... 'Credit Card' 'Bank Transfer'_x000a_ 'Apple Pay']"/>
    <x v="1"/>
  </r>
  <r>
    <s v="O01985"/>
    <d v="2024-08-08T00:00:00"/>
    <x v="7"/>
    <x v="0"/>
    <m/>
    <x v="1346"/>
    <x v="342"/>
    <x v="4"/>
    <s v="Sheffield"/>
    <s v="P021"/>
    <x v="21"/>
    <x v="2"/>
    <n v="1"/>
    <n v="28"/>
    <n v="13"/>
    <n v="0.1"/>
    <n v="25.2"/>
    <n v="13"/>
    <n v="12.2"/>
    <s v="['Bank Transfer' 'Credit Card' 'PayPal' ... 'Credit Card' 'Bank Transfer'_x000a_ 'Apple Pay']"/>
    <x v="1"/>
  </r>
  <r>
    <s v="O03495"/>
    <d v="2024-08-08T00:00:00"/>
    <x v="7"/>
    <x v="0"/>
    <m/>
    <x v="601"/>
    <x v="177"/>
    <x v="9"/>
    <s v="Birmingham"/>
    <s v="P004"/>
    <x v="22"/>
    <x v="5"/>
    <n v="2"/>
    <n v="55"/>
    <n v="27"/>
    <n v="0"/>
    <n v="110"/>
    <n v="54"/>
    <n v="56"/>
    <s v="['Bank Transfer' 'Credit Card' 'PayPal' ... 'Credit Card' 'Bank Transfer'_x000a_ 'Apple Pay']"/>
    <x v="1"/>
  </r>
  <r>
    <s v="O04766"/>
    <d v="2024-08-08T00:00:00"/>
    <x v="7"/>
    <x v="0"/>
    <m/>
    <x v="11"/>
    <x v="11"/>
    <x v="2"/>
    <s v="London"/>
    <s v="P014"/>
    <x v="17"/>
    <x v="0"/>
    <n v="3"/>
    <n v="25"/>
    <n v="11"/>
    <n v="0"/>
    <n v="75"/>
    <n v="33"/>
    <n v="42"/>
    <s v="['Bank Transfer' 'Credit Card' 'PayPal' ... 'Credit Card' 'Bank Transfer'_x000a_ 'Apple Pay']"/>
    <x v="1"/>
  </r>
  <r>
    <s v="O05866"/>
    <d v="2024-08-08T00:00:00"/>
    <x v="7"/>
    <x v="0"/>
    <m/>
    <x v="567"/>
    <x v="43"/>
    <x v="2"/>
    <s v="London"/>
    <s v="P002"/>
    <x v="15"/>
    <x v="5"/>
    <n v="2"/>
    <n v="149"/>
    <n v="91"/>
    <n v="0.1"/>
    <n v="268.2"/>
    <n v="182"/>
    <n v="86.2"/>
    <s v="['Bank Transfer' 'Credit Card' 'PayPal' ... 'Credit Card' 'Bank Transfer'_x000a_ 'Apple Pay']"/>
    <x v="1"/>
  </r>
  <r>
    <s v="O06953"/>
    <d v="2024-08-08T00:00:00"/>
    <x v="7"/>
    <x v="0"/>
    <m/>
    <x v="170"/>
    <x v="151"/>
    <x v="6"/>
    <s v="Bath"/>
    <s v="P007"/>
    <x v="7"/>
    <x v="3"/>
    <n v="1"/>
    <n v="129"/>
    <n v="78"/>
    <n v="0"/>
    <n v="129"/>
    <n v="78"/>
    <n v="51"/>
    <s v="['Bank Transfer' 'Credit Card' 'PayPal' ... 'Credit Card' 'Bank Transfer'_x000a_ 'Apple Pay']"/>
    <x v="1"/>
  </r>
  <r>
    <s v="O08139"/>
    <d v="2024-08-08T00:00:00"/>
    <x v="7"/>
    <x v="0"/>
    <m/>
    <x v="513"/>
    <x v="342"/>
    <x v="9"/>
    <s v="Wolverhampton"/>
    <s v="P022"/>
    <x v="8"/>
    <x v="2"/>
    <n v="4"/>
    <n v="35"/>
    <n v="16"/>
    <n v="0"/>
    <n v="140"/>
    <n v="64"/>
    <n v="76"/>
    <s v="['Bank Transfer' 'Credit Card' 'PayPal' ... 'Credit Card' 'Bank Transfer'_x000a_ 'Apple Pay']"/>
    <x v="1"/>
  </r>
  <r>
    <s v="O08274"/>
    <d v="2024-08-08T00:00:00"/>
    <x v="7"/>
    <x v="0"/>
    <m/>
    <x v="1389"/>
    <x v="70"/>
    <x v="5"/>
    <s v="Derry"/>
    <s v="P011"/>
    <x v="6"/>
    <x v="1"/>
    <n v="1"/>
    <n v="79"/>
    <n v="42"/>
    <n v="0.05"/>
    <n v="75.05"/>
    <n v="42"/>
    <n v="33.049999999999997"/>
    <s v="['Bank Transfer' 'Credit Card' 'PayPal' ... 'Credit Card' 'Bank Transfer'_x000a_ 'Apple Pay']"/>
    <x v="0"/>
  </r>
  <r>
    <s v="O09213"/>
    <d v="2024-08-08T00:00:00"/>
    <x v="7"/>
    <x v="0"/>
    <m/>
    <x v="1390"/>
    <x v="364"/>
    <x v="3"/>
    <s v="Reading"/>
    <s v="P021"/>
    <x v="21"/>
    <x v="2"/>
    <n v="1"/>
    <n v="28"/>
    <n v="13"/>
    <n v="0.15"/>
    <n v="23.8"/>
    <n v="13"/>
    <n v="10.8"/>
    <s v="['Bank Transfer' 'Credit Card' 'PayPal' ... 'Credit Card' 'Bank Transfer'_x000a_ 'Apple Pay']"/>
    <x v="0"/>
  </r>
  <r>
    <s v="O01948"/>
    <d v="2024-08-09T00:00:00"/>
    <x v="7"/>
    <x v="0"/>
    <m/>
    <x v="1284"/>
    <x v="542"/>
    <x v="0"/>
    <s v="Derby"/>
    <s v="P002"/>
    <x v="15"/>
    <x v="5"/>
    <n v="1"/>
    <n v="149"/>
    <n v="91"/>
    <n v="0"/>
    <n v="149"/>
    <n v="91"/>
    <n v="58"/>
    <s v="['Bank Transfer' 'Credit Card' 'PayPal' ... 'Credit Card' 'Bank Transfer'_x000a_ 'Apple Pay']"/>
    <x v="1"/>
  </r>
  <r>
    <s v="O03381"/>
    <d v="2024-08-09T00:00:00"/>
    <x v="7"/>
    <x v="0"/>
    <m/>
    <x v="569"/>
    <x v="363"/>
    <x v="7"/>
    <s v="Dundee"/>
    <s v="P006"/>
    <x v="16"/>
    <x v="3"/>
    <n v="1"/>
    <n v="99"/>
    <n v="58"/>
    <n v="0"/>
    <n v="99"/>
    <n v="58"/>
    <n v="41"/>
    <s v="['Bank Transfer' 'Credit Card' 'PayPal' ... 'Credit Card' 'Bank Transfer'_x000a_ 'Apple Pay']"/>
    <x v="1"/>
  </r>
  <r>
    <s v="O03491"/>
    <d v="2024-08-09T00:00:00"/>
    <x v="7"/>
    <x v="0"/>
    <m/>
    <x v="1091"/>
    <x v="512"/>
    <x v="2"/>
    <s v="London"/>
    <s v="P012"/>
    <x v="14"/>
    <x v="1"/>
    <n v="4"/>
    <n v="85"/>
    <n v="44"/>
    <n v="0.05"/>
    <n v="323"/>
    <n v="176"/>
    <n v="147"/>
    <s v="['Bank Transfer' 'Credit Card' 'PayPal' ... 'Credit Card' 'Bank Transfer'_x000a_ 'Apple Pay']"/>
    <x v="1"/>
  </r>
  <r>
    <s v="O03808"/>
    <d v="2024-08-09T00:00:00"/>
    <x v="7"/>
    <x v="0"/>
    <m/>
    <x v="1190"/>
    <x v="69"/>
    <x v="0"/>
    <s v="Lincoln"/>
    <s v="P009"/>
    <x v="1"/>
    <x v="1"/>
    <n v="1"/>
    <n v="95"/>
    <n v="54"/>
    <n v="0.1"/>
    <n v="85.5"/>
    <n v="54"/>
    <n v="31.5"/>
    <s v="['Bank Transfer' 'Credit Card' 'PayPal' ... 'Credit Card' 'Bank Transfer'_x000a_ 'Apple Pay']"/>
    <x v="1"/>
  </r>
  <r>
    <s v="O04304"/>
    <d v="2024-08-09T00:00:00"/>
    <x v="7"/>
    <x v="0"/>
    <m/>
    <x v="518"/>
    <x v="344"/>
    <x v="0"/>
    <s v="Lincoln"/>
    <s v="P013"/>
    <x v="0"/>
    <x v="0"/>
    <n v="1"/>
    <n v="120"/>
    <n v="63"/>
    <n v="0.1"/>
    <n v="108"/>
    <n v="63"/>
    <n v="45"/>
    <s v="['Bank Transfer' 'Credit Card' 'PayPal' ... 'Credit Card' 'Bank Transfer'_x000a_ 'Apple Pay']"/>
    <x v="1"/>
  </r>
  <r>
    <s v="O05135"/>
    <d v="2024-08-09T00:00:00"/>
    <x v="7"/>
    <x v="0"/>
    <m/>
    <x v="1222"/>
    <x v="529"/>
    <x v="0"/>
    <s v="Leicester"/>
    <s v="P003"/>
    <x v="19"/>
    <x v="5"/>
    <n v="4"/>
    <n v="69"/>
    <n v="37"/>
    <n v="0.1"/>
    <n v="248.4"/>
    <n v="148"/>
    <n v="100.4"/>
    <s v="['Bank Transfer' 'Credit Card' 'PayPal' ... 'Credit Card' 'Bank Transfer'_x000a_ 'Apple Pay']"/>
    <x v="1"/>
  </r>
  <r>
    <s v="O06146"/>
    <d v="2024-08-09T00:00:00"/>
    <x v="7"/>
    <x v="0"/>
    <m/>
    <x v="1390"/>
    <x v="364"/>
    <x v="3"/>
    <s v="Reading"/>
    <s v="P001"/>
    <x v="9"/>
    <x v="5"/>
    <n v="1"/>
    <n v="89"/>
    <n v="48"/>
    <n v="0.15"/>
    <n v="75.650000000000006"/>
    <n v="48"/>
    <n v="27.65"/>
    <s v="['Bank Transfer' 'Credit Card' 'PayPal' ... 'Credit Card' 'Bank Transfer'_x000a_ 'Apple Pay']"/>
    <x v="1"/>
  </r>
  <r>
    <s v="O06263"/>
    <d v="2024-08-09T00:00:00"/>
    <x v="7"/>
    <x v="0"/>
    <m/>
    <x v="1111"/>
    <x v="355"/>
    <x v="10"/>
    <s v="Norwich"/>
    <s v="P020"/>
    <x v="23"/>
    <x v="4"/>
    <n v="1"/>
    <n v="72"/>
    <n v="34"/>
    <n v="0.1"/>
    <n v="64.8"/>
    <n v="34"/>
    <n v="30.8"/>
    <s v="['Bank Transfer' 'Credit Card' 'PayPal' ... 'Credit Card' 'Bank Transfer'_x000a_ 'Apple Pay']"/>
    <x v="1"/>
  </r>
  <r>
    <s v="O09207"/>
    <d v="2024-08-09T00:00:00"/>
    <x v="7"/>
    <x v="0"/>
    <m/>
    <x v="847"/>
    <x v="351"/>
    <x v="4"/>
    <s v="Leeds"/>
    <s v="P001"/>
    <x v="9"/>
    <x v="5"/>
    <n v="1"/>
    <n v="89"/>
    <n v="48"/>
    <n v="0"/>
    <n v="89"/>
    <n v="48"/>
    <n v="41"/>
    <s v="['Bank Transfer' 'Credit Card' 'PayPal' ... 'Credit Card' 'Bank Transfer'_x000a_ 'Apple Pay']"/>
    <x v="1"/>
  </r>
  <r>
    <s v="O09447"/>
    <d v="2024-08-09T00:00:00"/>
    <x v="7"/>
    <x v="0"/>
    <m/>
    <x v="570"/>
    <x v="15"/>
    <x v="4"/>
    <s v="Sheffield"/>
    <s v="P017"/>
    <x v="10"/>
    <x v="4"/>
    <n v="3"/>
    <n v="58"/>
    <n v="25"/>
    <n v="0"/>
    <n v="174"/>
    <n v="75"/>
    <n v="99"/>
    <s v="['Bank Transfer' 'Credit Card' 'PayPal' ... 'Credit Card' 'Bank Transfer'_x000a_ 'Apple Pay']"/>
    <x v="1"/>
  </r>
  <r>
    <s v="O09568"/>
    <d v="2024-08-09T00:00:00"/>
    <x v="7"/>
    <x v="0"/>
    <m/>
    <x v="836"/>
    <x v="327"/>
    <x v="5"/>
    <s v="Derry"/>
    <s v="P005"/>
    <x v="3"/>
    <x v="3"/>
    <n v="3"/>
    <n v="119"/>
    <n v="72"/>
    <n v="0"/>
    <n v="357"/>
    <n v="216"/>
    <n v="141"/>
    <s v="['Bank Transfer' 'Credit Card' 'PayPal' ... 'Credit Card' 'Bank Transfer'_x000a_ 'Apple Pay']"/>
    <x v="1"/>
  </r>
  <r>
    <s v="O09607"/>
    <d v="2024-08-09T00:00:00"/>
    <x v="7"/>
    <x v="0"/>
    <m/>
    <x v="1391"/>
    <x v="84"/>
    <x v="7"/>
    <s v="Aberdeen"/>
    <s v="P024"/>
    <x v="11"/>
    <x v="2"/>
    <n v="1"/>
    <n v="24"/>
    <n v="10"/>
    <n v="0.15"/>
    <n v="20.399999999999999"/>
    <n v="10"/>
    <n v="10.4"/>
    <s v="['Bank Transfer' 'Credit Card' 'PayPal' ... 'Credit Card' 'Bank Transfer'_x000a_ 'Apple Pay']"/>
    <x v="0"/>
  </r>
  <r>
    <s v="O00268"/>
    <d v="2024-08-10T00:00:00"/>
    <x v="7"/>
    <x v="0"/>
    <m/>
    <x v="1167"/>
    <x v="467"/>
    <x v="3"/>
    <s v="Oxford"/>
    <s v="P021"/>
    <x v="21"/>
    <x v="2"/>
    <n v="1"/>
    <n v="28"/>
    <n v="13"/>
    <n v="0.15"/>
    <n v="23.8"/>
    <n v="13"/>
    <n v="10.8"/>
    <s v="['Bank Transfer' 'Credit Card' 'PayPal' ... 'Credit Card' 'Bank Transfer'_x000a_ 'Apple Pay']"/>
    <x v="1"/>
  </r>
  <r>
    <s v="O00397"/>
    <d v="2024-08-10T00:00:00"/>
    <x v="7"/>
    <x v="0"/>
    <m/>
    <x v="1083"/>
    <x v="11"/>
    <x v="2"/>
    <s v="London"/>
    <s v="P002"/>
    <x v="15"/>
    <x v="5"/>
    <n v="2"/>
    <n v="149"/>
    <n v="91"/>
    <n v="0.15"/>
    <n v="253.3"/>
    <n v="182"/>
    <n v="71.3"/>
    <s v="['Bank Transfer' 'Credit Card' 'PayPal' ... 'Credit Card' 'Bank Transfer'_x000a_ 'Apple Pay']"/>
    <x v="1"/>
  </r>
  <r>
    <s v="O00548"/>
    <d v="2024-08-10T00:00:00"/>
    <x v="7"/>
    <x v="0"/>
    <m/>
    <x v="388"/>
    <x v="283"/>
    <x v="0"/>
    <s v="Nottingham"/>
    <s v="P005"/>
    <x v="3"/>
    <x v="3"/>
    <n v="1"/>
    <n v="119"/>
    <n v="72"/>
    <n v="0.1"/>
    <n v="107.1"/>
    <n v="72"/>
    <n v="35.1"/>
    <s v="['Bank Transfer' 'Credit Card' 'PayPal' ... 'Credit Card' 'Bank Transfer'_x000a_ 'Apple Pay']"/>
    <x v="1"/>
  </r>
  <r>
    <s v="O01395"/>
    <d v="2024-08-10T00:00:00"/>
    <x v="7"/>
    <x v="0"/>
    <m/>
    <x v="1392"/>
    <x v="52"/>
    <x v="7"/>
    <s v="Glasgow"/>
    <s v="P002"/>
    <x v="15"/>
    <x v="5"/>
    <n v="1"/>
    <n v="149"/>
    <n v="91"/>
    <n v="0.1"/>
    <n v="134.1"/>
    <n v="91"/>
    <n v="43.1"/>
    <s v="['Bank Transfer' 'Credit Card' 'PayPal' ... 'Credit Card' 'Bank Transfer'_x000a_ 'Apple Pay']"/>
    <x v="0"/>
  </r>
  <r>
    <s v="O02234"/>
    <d v="2024-08-10T00:00:00"/>
    <x v="7"/>
    <x v="0"/>
    <m/>
    <x v="206"/>
    <x v="132"/>
    <x v="7"/>
    <s v="Dundee"/>
    <s v="P017"/>
    <x v="10"/>
    <x v="4"/>
    <n v="3"/>
    <n v="58"/>
    <n v="25"/>
    <n v="0.05"/>
    <n v="165.3"/>
    <n v="75"/>
    <n v="90.3"/>
    <s v="['Bank Transfer' 'Credit Card' 'PayPal' ... 'Credit Card' 'Bank Transfer'_x000a_ 'Apple Pay']"/>
    <x v="1"/>
  </r>
  <r>
    <s v="O03071"/>
    <d v="2024-08-10T00:00:00"/>
    <x v="7"/>
    <x v="0"/>
    <m/>
    <x v="1041"/>
    <x v="101"/>
    <x v="3"/>
    <s v="Reading"/>
    <s v="P006"/>
    <x v="16"/>
    <x v="3"/>
    <n v="1"/>
    <n v="99"/>
    <n v="58"/>
    <n v="0.05"/>
    <n v="94.05"/>
    <n v="58"/>
    <n v="36.049999999999997"/>
    <s v="['Bank Transfer' 'Credit Card' 'PayPal' ... 'Credit Card' 'Bank Transfer'_x000a_ 'Apple Pay']"/>
    <x v="1"/>
  </r>
  <r>
    <s v="O04904"/>
    <d v="2024-08-10T00:00:00"/>
    <x v="7"/>
    <x v="0"/>
    <m/>
    <x v="1137"/>
    <x v="517"/>
    <x v="1"/>
    <s v="Chester"/>
    <s v="P017"/>
    <x v="10"/>
    <x v="4"/>
    <n v="3"/>
    <n v="58"/>
    <n v="25"/>
    <n v="0.05"/>
    <n v="165.3"/>
    <n v="75"/>
    <n v="90.3"/>
    <s v="['Bank Transfer' 'Credit Card' 'PayPal' ... 'Credit Card' 'Bank Transfer'_x000a_ 'Apple Pay']"/>
    <x v="1"/>
  </r>
  <r>
    <s v="O04942"/>
    <d v="2024-08-10T00:00:00"/>
    <x v="7"/>
    <x v="0"/>
    <m/>
    <x v="1207"/>
    <x v="526"/>
    <x v="1"/>
    <s v="Liverpool"/>
    <s v="P015"/>
    <x v="12"/>
    <x v="0"/>
    <n v="3"/>
    <n v="65"/>
    <n v="32"/>
    <n v="0.1"/>
    <n v="175.5"/>
    <n v="96"/>
    <n v="79.5"/>
    <s v="['Bank Transfer' 'Credit Card' 'PayPal' ... 'Credit Card' 'Bank Transfer'_x000a_ 'Apple Pay']"/>
    <x v="1"/>
  </r>
  <r>
    <s v="O05349"/>
    <d v="2024-08-10T00:00:00"/>
    <x v="7"/>
    <x v="0"/>
    <m/>
    <x v="359"/>
    <x v="265"/>
    <x v="1"/>
    <s v="Liverpool"/>
    <s v="P015"/>
    <x v="12"/>
    <x v="0"/>
    <n v="1"/>
    <n v="65"/>
    <n v="32"/>
    <n v="0"/>
    <n v="65"/>
    <n v="32"/>
    <n v="33"/>
    <s v="['Bank Transfer' 'Credit Card' 'PayPal' ... 'Credit Card' 'Bank Transfer'_x000a_ 'Apple Pay']"/>
    <x v="1"/>
  </r>
  <r>
    <s v="O05602"/>
    <d v="2024-08-10T00:00:00"/>
    <x v="7"/>
    <x v="0"/>
    <m/>
    <x v="898"/>
    <x v="76"/>
    <x v="8"/>
    <s v="Durham"/>
    <s v="P015"/>
    <x v="12"/>
    <x v="0"/>
    <n v="1"/>
    <n v="65"/>
    <n v="32"/>
    <n v="0.05"/>
    <n v="61.75"/>
    <n v="32"/>
    <n v="29.75"/>
    <s v="['Bank Transfer' 'Credit Card' 'PayPal' ... 'Credit Card' 'Bank Transfer'_x000a_ 'Apple Pay']"/>
    <x v="1"/>
  </r>
  <r>
    <s v="O06954"/>
    <d v="2024-08-10T00:00:00"/>
    <x v="7"/>
    <x v="0"/>
    <m/>
    <x v="308"/>
    <x v="32"/>
    <x v="1"/>
    <s v="Preston"/>
    <s v="P011"/>
    <x v="6"/>
    <x v="1"/>
    <n v="1"/>
    <n v="79"/>
    <n v="42"/>
    <n v="0"/>
    <n v="79"/>
    <n v="42"/>
    <n v="37"/>
    <s v="['Bank Transfer' 'Credit Card' 'PayPal' ... 'Credit Card' 'Bank Transfer'_x000a_ 'Apple Pay']"/>
    <x v="1"/>
  </r>
  <r>
    <s v="O08273"/>
    <d v="2024-08-10T00:00:00"/>
    <x v="7"/>
    <x v="0"/>
    <m/>
    <x v="421"/>
    <x v="87"/>
    <x v="6"/>
    <s v="Exeter"/>
    <s v="P003"/>
    <x v="19"/>
    <x v="5"/>
    <n v="2"/>
    <n v="69"/>
    <n v="37"/>
    <n v="0.05"/>
    <n v="131.1"/>
    <n v="74"/>
    <n v="57.1"/>
    <s v="['Bank Transfer' 'Credit Card' 'PayPal' ... 'Credit Card' 'Bank Transfer'_x000a_ 'Apple Pay']"/>
    <x v="1"/>
  </r>
  <r>
    <s v="O09661"/>
    <d v="2024-08-10T00:00:00"/>
    <x v="7"/>
    <x v="0"/>
    <m/>
    <x v="954"/>
    <x v="438"/>
    <x v="8"/>
    <s v="Sunderland"/>
    <s v="P003"/>
    <x v="19"/>
    <x v="5"/>
    <n v="2"/>
    <n v="69"/>
    <n v="37"/>
    <n v="0.05"/>
    <n v="131.1"/>
    <n v="74"/>
    <n v="57.1"/>
    <s v="['Bank Transfer' 'Credit Card' 'PayPal' ... 'Credit Card' 'Bank Transfer'_x000a_ 'Apple Pay']"/>
    <x v="1"/>
  </r>
  <r>
    <s v="O00287"/>
    <d v="2024-08-11T00:00:00"/>
    <x v="7"/>
    <x v="0"/>
    <m/>
    <x v="1126"/>
    <x v="264"/>
    <x v="4"/>
    <s v="Leeds"/>
    <s v="P016"/>
    <x v="4"/>
    <x v="0"/>
    <n v="2"/>
    <n v="78"/>
    <n v="39"/>
    <n v="0"/>
    <n v="156"/>
    <n v="78"/>
    <n v="78"/>
    <s v="['Bank Transfer' 'Credit Card' 'PayPal' ... 'Credit Card' 'Bank Transfer'_x000a_ 'Apple Pay']"/>
    <x v="1"/>
  </r>
  <r>
    <s v="O00346"/>
    <d v="2024-08-11T00:00:00"/>
    <x v="7"/>
    <x v="0"/>
    <m/>
    <x v="528"/>
    <x v="86"/>
    <x v="9"/>
    <s v="Wolverhampton"/>
    <s v="P014"/>
    <x v="17"/>
    <x v="0"/>
    <n v="1"/>
    <n v="25"/>
    <n v="11"/>
    <n v="0.15"/>
    <n v="21.25"/>
    <n v="11"/>
    <n v="10.25"/>
    <s v="['Bank Transfer' 'Credit Card' 'PayPal' ... 'Credit Card' 'Bank Transfer'_x000a_ 'Apple Pay']"/>
    <x v="1"/>
  </r>
  <r>
    <s v="O01328"/>
    <d v="2024-08-11T00:00:00"/>
    <x v="7"/>
    <x v="0"/>
    <m/>
    <x v="1393"/>
    <x v="96"/>
    <x v="3"/>
    <s v="Reading"/>
    <s v="P014"/>
    <x v="17"/>
    <x v="0"/>
    <n v="1"/>
    <n v="25"/>
    <n v="11"/>
    <n v="0.1"/>
    <n v="22.5"/>
    <n v="11"/>
    <n v="11.5"/>
    <s v="['Bank Transfer' 'Credit Card' 'PayPal' ... 'Credit Card' 'Bank Transfer'_x000a_ 'Apple Pay']"/>
    <x v="0"/>
  </r>
  <r>
    <s v="O03336"/>
    <d v="2024-08-11T00:00:00"/>
    <x v="7"/>
    <x v="0"/>
    <m/>
    <x v="1148"/>
    <x v="520"/>
    <x v="9"/>
    <s v="Worcester"/>
    <s v="P022"/>
    <x v="8"/>
    <x v="2"/>
    <n v="5"/>
    <n v="35"/>
    <n v="16"/>
    <n v="0"/>
    <n v="175"/>
    <n v="80"/>
    <n v="95"/>
    <s v="['Bank Transfer' 'Credit Card' 'PayPal' ... 'Credit Card' 'Bank Transfer'_x000a_ 'Apple Pay']"/>
    <x v="1"/>
  </r>
  <r>
    <s v="O04975"/>
    <d v="2024-08-11T00:00:00"/>
    <x v="7"/>
    <x v="0"/>
    <m/>
    <x v="509"/>
    <x v="131"/>
    <x v="3"/>
    <s v="Brighton"/>
    <s v="P008"/>
    <x v="13"/>
    <x v="3"/>
    <n v="1"/>
    <n v="249"/>
    <n v="168"/>
    <n v="0"/>
    <n v="249"/>
    <n v="168"/>
    <n v="81"/>
    <s v="['Bank Transfer' 'Credit Card' 'PayPal' ... 'Credit Card' 'Bank Transfer'_x000a_ 'Apple Pay']"/>
    <x v="1"/>
  </r>
  <r>
    <s v="O06371"/>
    <d v="2024-08-11T00:00:00"/>
    <x v="7"/>
    <x v="0"/>
    <m/>
    <x v="289"/>
    <x v="230"/>
    <x v="2"/>
    <s v="London"/>
    <s v="P010"/>
    <x v="18"/>
    <x v="1"/>
    <n v="2"/>
    <n v="32"/>
    <n v="14"/>
    <n v="0.15"/>
    <n v="54.4"/>
    <n v="28"/>
    <n v="26.4"/>
    <s v="['Bank Transfer' 'Credit Card' 'PayPal' ... 'Credit Card' 'Bank Transfer'_x000a_ 'Apple Pay']"/>
    <x v="1"/>
  </r>
  <r>
    <s v="O06478"/>
    <d v="2024-08-11T00:00:00"/>
    <x v="7"/>
    <x v="0"/>
    <m/>
    <x v="1090"/>
    <x v="329"/>
    <x v="8"/>
    <s v="Durham"/>
    <s v="P006"/>
    <x v="16"/>
    <x v="3"/>
    <n v="1"/>
    <n v="99"/>
    <n v="58"/>
    <n v="0"/>
    <n v="99"/>
    <n v="58"/>
    <n v="41"/>
    <s v="['Bank Transfer' 'Credit Card' 'PayPal' ... 'Credit Card' 'Bank Transfer'_x000a_ 'Apple Pay']"/>
    <x v="1"/>
  </r>
  <r>
    <s v="O08302"/>
    <d v="2024-08-11T00:00:00"/>
    <x v="7"/>
    <x v="0"/>
    <m/>
    <x v="150"/>
    <x v="136"/>
    <x v="0"/>
    <s v="Derby"/>
    <s v="P019"/>
    <x v="20"/>
    <x v="4"/>
    <n v="1"/>
    <n v="85"/>
    <n v="41"/>
    <n v="0.05"/>
    <n v="80.75"/>
    <n v="41"/>
    <n v="39.75"/>
    <s v="['Bank Transfer' 'Credit Card' 'PayPal' ... 'Credit Card' 'Bank Transfer'_x000a_ 'Apple Pay']"/>
    <x v="1"/>
  </r>
  <r>
    <s v="O09410"/>
    <d v="2024-08-11T00:00:00"/>
    <x v="7"/>
    <x v="0"/>
    <m/>
    <x v="1394"/>
    <x v="554"/>
    <x v="3"/>
    <s v="Reading"/>
    <s v="P012"/>
    <x v="14"/>
    <x v="1"/>
    <n v="2"/>
    <n v="85"/>
    <n v="44"/>
    <n v="0.15"/>
    <n v="144.5"/>
    <n v="88"/>
    <n v="56.5"/>
    <s v="['Bank Transfer' 'Credit Card' 'PayPal' ... 'Credit Card' 'Bank Transfer'_x000a_ 'Apple Pay']"/>
    <x v="0"/>
  </r>
  <r>
    <s v="O00075"/>
    <d v="2024-08-12T00:00:00"/>
    <x v="7"/>
    <x v="0"/>
    <m/>
    <x v="621"/>
    <x v="204"/>
    <x v="5"/>
    <s v="Derry"/>
    <s v="P013"/>
    <x v="0"/>
    <x v="0"/>
    <n v="1"/>
    <n v="120"/>
    <n v="63"/>
    <n v="0"/>
    <n v="120"/>
    <n v="63"/>
    <n v="57"/>
    <s v="['Bank Transfer' 'Credit Card' 'PayPal' ... 'Credit Card' 'Bank Transfer'_x000a_ 'Apple Pay']"/>
    <x v="1"/>
  </r>
  <r>
    <s v="O00142"/>
    <d v="2024-08-12T00:00:00"/>
    <x v="7"/>
    <x v="0"/>
    <m/>
    <x v="1395"/>
    <x v="446"/>
    <x v="4"/>
    <s v="York"/>
    <s v="P013"/>
    <x v="0"/>
    <x v="0"/>
    <n v="1"/>
    <n v="120"/>
    <n v="63"/>
    <n v="0.05"/>
    <n v="114"/>
    <n v="63"/>
    <n v="51"/>
    <s v="['Bank Transfer' 'Credit Card' 'PayPal' ... 'Credit Card' 'Bank Transfer'_x000a_ 'Apple Pay']"/>
    <x v="0"/>
  </r>
  <r>
    <s v="O00532"/>
    <d v="2024-08-12T00:00:00"/>
    <x v="7"/>
    <x v="0"/>
    <m/>
    <x v="1384"/>
    <x v="146"/>
    <x v="9"/>
    <s v="Worcester"/>
    <s v="P017"/>
    <x v="10"/>
    <x v="4"/>
    <n v="1"/>
    <n v="58"/>
    <n v="25"/>
    <n v="0.2"/>
    <n v="46.4"/>
    <n v="25"/>
    <n v="21.4"/>
    <s v="['Bank Transfer' 'Credit Card' 'PayPal' ... 'Credit Card' 'Bank Transfer'_x000a_ 'Apple Pay']"/>
    <x v="1"/>
  </r>
  <r>
    <s v="O01075"/>
    <d v="2024-08-12T00:00:00"/>
    <x v="7"/>
    <x v="0"/>
    <m/>
    <x v="1097"/>
    <x v="212"/>
    <x v="3"/>
    <s v="Guildford"/>
    <s v="P002"/>
    <x v="15"/>
    <x v="5"/>
    <n v="2"/>
    <n v="149"/>
    <n v="91"/>
    <n v="0"/>
    <n v="298"/>
    <n v="182"/>
    <n v="116"/>
    <s v="['Bank Transfer' 'Credit Card' 'PayPal' ... 'Credit Card' 'Bank Transfer'_x000a_ 'Apple Pay']"/>
    <x v="1"/>
  </r>
  <r>
    <s v="O02050"/>
    <d v="2024-08-12T00:00:00"/>
    <x v="7"/>
    <x v="0"/>
    <m/>
    <x v="1011"/>
    <x v="373"/>
    <x v="0"/>
    <s v="Leicester"/>
    <s v="P010"/>
    <x v="18"/>
    <x v="1"/>
    <n v="1"/>
    <n v="32"/>
    <n v="14"/>
    <n v="0.05"/>
    <n v="30.4"/>
    <n v="14"/>
    <n v="16.399999999999999"/>
    <s v="['Bank Transfer' 'Credit Card' 'PayPal' ... 'Credit Card' 'Bank Transfer'_x000a_ 'Apple Pay']"/>
    <x v="1"/>
  </r>
  <r>
    <s v="O02056"/>
    <d v="2024-08-12T00:00:00"/>
    <x v="7"/>
    <x v="0"/>
    <m/>
    <x v="1279"/>
    <x v="388"/>
    <x v="6"/>
    <s v="Bath"/>
    <s v="P007"/>
    <x v="7"/>
    <x v="3"/>
    <n v="5"/>
    <n v="129"/>
    <n v="78"/>
    <n v="0.05"/>
    <n v="612.75"/>
    <n v="390"/>
    <n v="222.75"/>
    <s v="['Bank Transfer' 'Credit Card' 'PayPal' ... 'Credit Card' 'Bank Transfer'_x000a_ 'Apple Pay']"/>
    <x v="1"/>
  </r>
  <r>
    <s v="O02537"/>
    <d v="2024-08-12T00:00:00"/>
    <x v="7"/>
    <x v="0"/>
    <m/>
    <x v="51"/>
    <x v="48"/>
    <x v="10"/>
    <s v="Colchester"/>
    <s v="P014"/>
    <x v="17"/>
    <x v="0"/>
    <n v="1"/>
    <n v="25"/>
    <n v="11"/>
    <n v="0.1"/>
    <n v="22.5"/>
    <n v="11"/>
    <n v="11.5"/>
    <s v="['Bank Transfer' 'Credit Card' 'PayPal' ... 'Credit Card' 'Bank Transfer'_x000a_ 'Apple Pay']"/>
    <x v="1"/>
  </r>
  <r>
    <s v="O03584"/>
    <d v="2024-08-12T00:00:00"/>
    <x v="7"/>
    <x v="0"/>
    <m/>
    <x v="1396"/>
    <x v="550"/>
    <x v="7"/>
    <s v="Glasgow"/>
    <s v="P001"/>
    <x v="9"/>
    <x v="5"/>
    <n v="2"/>
    <n v="89"/>
    <n v="48"/>
    <n v="0.1"/>
    <n v="160.19999999999999"/>
    <n v="96"/>
    <n v="64.2"/>
    <s v="['Bank Transfer' 'Credit Card' 'PayPal' ... 'Credit Card' 'Bank Transfer'_x000a_ 'Apple Pay']"/>
    <x v="0"/>
  </r>
  <r>
    <s v="O03623"/>
    <d v="2024-08-12T00:00:00"/>
    <x v="7"/>
    <x v="0"/>
    <m/>
    <x v="1227"/>
    <x v="312"/>
    <x v="7"/>
    <s v="Aberdeen"/>
    <s v="P007"/>
    <x v="7"/>
    <x v="3"/>
    <n v="1"/>
    <n v="129"/>
    <n v="78"/>
    <n v="0.05"/>
    <n v="122.55"/>
    <n v="78"/>
    <n v="44.55"/>
    <s v="['Bank Transfer' 'Credit Card' 'PayPal' ... 'Credit Card' 'Bank Transfer'_x000a_ 'Apple Pay']"/>
    <x v="1"/>
  </r>
  <r>
    <s v="O04324"/>
    <d v="2024-08-12T00:00:00"/>
    <x v="7"/>
    <x v="0"/>
    <m/>
    <x v="701"/>
    <x v="413"/>
    <x v="3"/>
    <s v="Guildford"/>
    <s v="P015"/>
    <x v="12"/>
    <x v="0"/>
    <n v="2"/>
    <n v="65"/>
    <n v="32"/>
    <n v="0.05"/>
    <n v="123.5"/>
    <n v="64"/>
    <n v="59.5"/>
    <s v="['Bank Transfer' 'Credit Card' 'PayPal' ... 'Credit Card' 'Bank Transfer'_x000a_ 'Apple Pay']"/>
    <x v="1"/>
  </r>
  <r>
    <s v="O04723"/>
    <d v="2024-08-12T00:00:00"/>
    <x v="7"/>
    <x v="0"/>
    <m/>
    <x v="1095"/>
    <x v="327"/>
    <x v="4"/>
    <s v="Leeds"/>
    <s v="P015"/>
    <x v="12"/>
    <x v="0"/>
    <n v="1"/>
    <n v="65"/>
    <n v="32"/>
    <n v="0.05"/>
    <n v="61.75"/>
    <n v="32"/>
    <n v="29.75"/>
    <s v="['Bank Transfer' 'Credit Card' 'PayPal' ... 'Credit Card' 'Bank Transfer'_x000a_ 'Apple Pay']"/>
    <x v="1"/>
  </r>
  <r>
    <s v="O04838"/>
    <d v="2024-08-12T00:00:00"/>
    <x v="7"/>
    <x v="0"/>
    <m/>
    <x v="394"/>
    <x v="217"/>
    <x v="6"/>
    <s v="Bristol"/>
    <s v="P011"/>
    <x v="6"/>
    <x v="1"/>
    <n v="4"/>
    <n v="79"/>
    <n v="42"/>
    <n v="0.05"/>
    <n v="300.2"/>
    <n v="168"/>
    <n v="132.19999999999999"/>
    <s v="['Bank Transfer' 'Credit Card' 'PayPal' ... 'Credit Card' 'Bank Transfer'_x000a_ 'Apple Pay']"/>
    <x v="1"/>
  </r>
  <r>
    <s v="O05111"/>
    <d v="2024-08-12T00:00:00"/>
    <x v="7"/>
    <x v="0"/>
    <m/>
    <x v="1235"/>
    <x v="531"/>
    <x v="2"/>
    <s v="London"/>
    <s v="P017"/>
    <x v="10"/>
    <x v="4"/>
    <n v="1"/>
    <n v="58"/>
    <n v="25"/>
    <n v="0"/>
    <n v="58"/>
    <n v="25"/>
    <n v="33"/>
    <s v="['Bank Transfer' 'Credit Card' 'PayPal' ... 'Credit Card' 'Bank Transfer'_x000a_ 'Apple Pay']"/>
    <x v="1"/>
  </r>
  <r>
    <s v="O05465"/>
    <d v="2024-08-12T00:00:00"/>
    <x v="7"/>
    <x v="0"/>
    <m/>
    <x v="706"/>
    <x v="414"/>
    <x v="6"/>
    <s v="Plymouth"/>
    <s v="P007"/>
    <x v="7"/>
    <x v="3"/>
    <n v="1"/>
    <n v="129"/>
    <n v="78"/>
    <n v="0"/>
    <n v="129"/>
    <n v="78"/>
    <n v="51"/>
    <s v="['Bank Transfer' 'Credit Card' 'PayPal' ... 'Credit Card' 'Bank Transfer'_x000a_ 'Apple Pay']"/>
    <x v="1"/>
  </r>
  <r>
    <s v="O05686"/>
    <d v="2024-08-12T00:00:00"/>
    <x v="7"/>
    <x v="0"/>
    <m/>
    <x v="1309"/>
    <x v="195"/>
    <x v="5"/>
    <s v="Belfast"/>
    <s v="P012"/>
    <x v="14"/>
    <x v="1"/>
    <n v="1"/>
    <n v="85"/>
    <n v="44"/>
    <n v="0.15"/>
    <n v="72.25"/>
    <n v="44"/>
    <n v="28.25"/>
    <s v="['Bank Transfer' 'Credit Card' 'PayPal' ... 'Credit Card' 'Bank Transfer'_x000a_ 'Apple Pay']"/>
    <x v="1"/>
  </r>
  <r>
    <s v="O07146"/>
    <d v="2024-08-12T00:00:00"/>
    <x v="7"/>
    <x v="0"/>
    <m/>
    <x v="818"/>
    <x v="446"/>
    <x v="9"/>
    <s v="Worcester"/>
    <s v="P008"/>
    <x v="13"/>
    <x v="3"/>
    <n v="1"/>
    <n v="249"/>
    <n v="168"/>
    <n v="0.05"/>
    <n v="236.55"/>
    <n v="168"/>
    <n v="68.55"/>
    <s v="['Bank Transfer' 'Credit Card' 'PayPal' ... 'Credit Card' 'Bank Transfer'_x000a_ 'Apple Pay']"/>
    <x v="1"/>
  </r>
  <r>
    <s v="O09015"/>
    <d v="2024-08-12T00:00:00"/>
    <x v="7"/>
    <x v="0"/>
    <m/>
    <x v="540"/>
    <x v="38"/>
    <x v="7"/>
    <s v="Glasgow"/>
    <s v="P002"/>
    <x v="15"/>
    <x v="5"/>
    <n v="1"/>
    <n v="149"/>
    <n v="91"/>
    <n v="0.1"/>
    <n v="134.1"/>
    <n v="91"/>
    <n v="43.1"/>
    <s v="['Bank Transfer' 'Credit Card' 'PayPal' ... 'Credit Card' 'Bank Transfer'_x000a_ 'Apple Pay']"/>
    <x v="1"/>
  </r>
  <r>
    <s v="O09593"/>
    <d v="2024-08-12T00:00:00"/>
    <x v="7"/>
    <x v="0"/>
    <m/>
    <x v="54"/>
    <x v="51"/>
    <x v="7"/>
    <s v="Glasgow"/>
    <s v="P023"/>
    <x v="2"/>
    <x v="2"/>
    <n v="1"/>
    <n v="42"/>
    <n v="20"/>
    <n v="0"/>
    <n v="42"/>
    <n v="20"/>
    <n v="22"/>
    <s v="['Bank Transfer' 'Credit Card' 'PayPal' ... 'Credit Card' 'Bank Transfer'_x000a_ 'Apple Pay']"/>
    <x v="1"/>
  </r>
  <r>
    <s v="O09609"/>
    <d v="2024-08-12T00:00:00"/>
    <x v="7"/>
    <x v="0"/>
    <m/>
    <x v="353"/>
    <x v="263"/>
    <x v="10"/>
    <s v="Cambridge"/>
    <s v="P004"/>
    <x v="22"/>
    <x v="5"/>
    <n v="1"/>
    <n v="55"/>
    <n v="27"/>
    <n v="0.05"/>
    <n v="52.25"/>
    <n v="27"/>
    <n v="25.25"/>
    <s v="['Bank Transfer' 'Credit Card' 'PayPal' ... 'Credit Card' 'Bank Transfer'_x000a_ 'Apple Pay']"/>
    <x v="1"/>
  </r>
  <r>
    <s v="O00694"/>
    <d v="2024-08-13T00:00:00"/>
    <x v="7"/>
    <x v="0"/>
    <m/>
    <x v="742"/>
    <x v="426"/>
    <x v="7"/>
    <s v="Dundee"/>
    <s v="P006"/>
    <x v="16"/>
    <x v="3"/>
    <n v="1"/>
    <n v="99"/>
    <n v="58"/>
    <n v="0"/>
    <n v="99"/>
    <n v="58"/>
    <n v="41"/>
    <s v="['Bank Transfer' 'Credit Card' 'PayPal' ... 'Credit Card' 'Bank Transfer'_x000a_ 'Apple Pay']"/>
    <x v="1"/>
  </r>
  <r>
    <s v="O00761"/>
    <d v="2024-08-13T00:00:00"/>
    <x v="7"/>
    <x v="0"/>
    <m/>
    <x v="1361"/>
    <x v="282"/>
    <x v="3"/>
    <s v="Reading"/>
    <s v="P002"/>
    <x v="15"/>
    <x v="5"/>
    <n v="1"/>
    <n v="149"/>
    <n v="91"/>
    <n v="0.1"/>
    <n v="134.1"/>
    <n v="91"/>
    <n v="43.1"/>
    <s v="['Bank Transfer' 'Credit Card' 'PayPal' ... 'Credit Card' 'Bank Transfer'_x000a_ 'Apple Pay']"/>
    <x v="1"/>
  </r>
  <r>
    <s v="O01436"/>
    <d v="2024-08-13T00:00:00"/>
    <x v="7"/>
    <x v="0"/>
    <m/>
    <x v="1397"/>
    <x v="372"/>
    <x v="10"/>
    <s v="Norwich"/>
    <s v="P015"/>
    <x v="12"/>
    <x v="0"/>
    <n v="1"/>
    <n v="65"/>
    <n v="32"/>
    <n v="0"/>
    <n v="65"/>
    <n v="32"/>
    <n v="33"/>
    <s v="['Bank Transfer' 'Credit Card' 'PayPal' ... 'Credit Card' 'Bank Transfer'_x000a_ 'Apple Pay']"/>
    <x v="0"/>
  </r>
  <r>
    <s v="O01945"/>
    <d v="2024-08-13T00:00:00"/>
    <x v="7"/>
    <x v="0"/>
    <m/>
    <x v="1398"/>
    <x v="259"/>
    <x v="1"/>
    <s v="Manchester"/>
    <s v="P005"/>
    <x v="3"/>
    <x v="3"/>
    <n v="2"/>
    <n v="119"/>
    <n v="72"/>
    <n v="0"/>
    <n v="238"/>
    <n v="144"/>
    <n v="94"/>
    <s v="['Bank Transfer' 'Credit Card' 'PayPal' ... 'Credit Card' 'Bank Transfer'_x000a_ 'Apple Pay']"/>
    <x v="0"/>
  </r>
  <r>
    <s v="O02041"/>
    <d v="2024-08-13T00:00:00"/>
    <x v="7"/>
    <x v="0"/>
    <m/>
    <x v="249"/>
    <x v="148"/>
    <x v="10"/>
    <s v="Colchester"/>
    <s v="P017"/>
    <x v="10"/>
    <x v="4"/>
    <n v="1"/>
    <n v="58"/>
    <n v="25"/>
    <n v="0.15"/>
    <n v="49.3"/>
    <n v="25"/>
    <n v="24.3"/>
    <s v="['Bank Transfer' 'Credit Card' 'PayPal' ... 'Credit Card' 'Bank Transfer'_x000a_ 'Apple Pay']"/>
    <x v="1"/>
  </r>
  <r>
    <s v="O02352"/>
    <d v="2024-08-13T00:00:00"/>
    <x v="7"/>
    <x v="0"/>
    <m/>
    <x v="829"/>
    <x v="451"/>
    <x v="3"/>
    <s v="Oxford"/>
    <s v="P009"/>
    <x v="1"/>
    <x v="1"/>
    <n v="2"/>
    <n v="95"/>
    <n v="54"/>
    <n v="0"/>
    <n v="190"/>
    <n v="108"/>
    <n v="82"/>
    <s v="['Bank Transfer' 'Credit Card' 'PayPal' ... 'Credit Card' 'Bank Transfer'_x000a_ 'Apple Pay']"/>
    <x v="1"/>
  </r>
  <r>
    <s v="O02542"/>
    <d v="2024-08-13T00:00:00"/>
    <x v="7"/>
    <x v="0"/>
    <m/>
    <x v="215"/>
    <x v="182"/>
    <x v="2"/>
    <s v="London"/>
    <s v="P008"/>
    <x v="13"/>
    <x v="3"/>
    <n v="1"/>
    <n v="249"/>
    <n v="168"/>
    <n v="0"/>
    <n v="249"/>
    <n v="168"/>
    <n v="81"/>
    <s v="['Bank Transfer' 'Credit Card' 'PayPal' ... 'Credit Card' 'Bank Transfer'_x000a_ 'Apple Pay']"/>
    <x v="1"/>
  </r>
  <r>
    <s v="O00151"/>
    <d v="2024-08-14T00:00:00"/>
    <x v="7"/>
    <x v="0"/>
    <m/>
    <x v="315"/>
    <x v="242"/>
    <x v="4"/>
    <s v="Sheffield"/>
    <s v="P016"/>
    <x v="4"/>
    <x v="0"/>
    <n v="3"/>
    <n v="78"/>
    <n v="39"/>
    <n v="0.05"/>
    <n v="222.3"/>
    <n v="117"/>
    <n v="105.3"/>
    <s v="['Bank Transfer' 'Credit Card' 'PayPal' ... 'Credit Card' 'Bank Transfer'_x000a_ 'Apple Pay']"/>
    <x v="1"/>
  </r>
  <r>
    <s v="O01145"/>
    <d v="2024-08-14T00:00:00"/>
    <x v="7"/>
    <x v="0"/>
    <m/>
    <x v="814"/>
    <x v="349"/>
    <x v="7"/>
    <s v="Edinburgh"/>
    <s v="P005"/>
    <x v="3"/>
    <x v="3"/>
    <n v="3"/>
    <n v="119"/>
    <n v="72"/>
    <n v="0.15"/>
    <n v="303.45"/>
    <n v="216"/>
    <n v="87.45"/>
    <s v="['Bank Transfer' 'Credit Card' 'PayPal' ... 'Credit Card' 'Bank Transfer'_x000a_ 'Apple Pay']"/>
    <x v="1"/>
  </r>
  <r>
    <s v="O02254"/>
    <d v="2024-08-14T00:00:00"/>
    <x v="7"/>
    <x v="0"/>
    <m/>
    <x v="1077"/>
    <x v="27"/>
    <x v="11"/>
    <s v="Swansea"/>
    <s v="P008"/>
    <x v="13"/>
    <x v="3"/>
    <n v="1"/>
    <n v="249"/>
    <n v="168"/>
    <n v="0.1"/>
    <n v="224.1"/>
    <n v="168"/>
    <n v="56.1"/>
    <s v="['Bank Transfer' 'Credit Card' 'PayPal' ... 'Credit Card' 'Bank Transfer'_x000a_ 'Apple Pay']"/>
    <x v="1"/>
  </r>
  <r>
    <s v="O02431"/>
    <d v="2024-08-14T00:00:00"/>
    <x v="7"/>
    <x v="0"/>
    <m/>
    <x v="404"/>
    <x v="48"/>
    <x v="4"/>
    <s v="Sheffield"/>
    <s v="P001"/>
    <x v="9"/>
    <x v="5"/>
    <n v="1"/>
    <n v="89"/>
    <n v="48"/>
    <n v="0.15"/>
    <n v="75.650000000000006"/>
    <n v="48"/>
    <n v="27.65"/>
    <s v="['Bank Transfer' 'Credit Card' 'PayPal' ... 'Credit Card' 'Bank Transfer'_x000a_ 'Apple Pay']"/>
    <x v="1"/>
  </r>
  <r>
    <s v="O02468"/>
    <d v="2024-08-14T00:00:00"/>
    <x v="7"/>
    <x v="0"/>
    <m/>
    <x v="501"/>
    <x v="337"/>
    <x v="4"/>
    <s v="Hull"/>
    <s v="P004"/>
    <x v="22"/>
    <x v="5"/>
    <n v="2"/>
    <n v="55"/>
    <n v="27"/>
    <n v="0.1"/>
    <n v="99"/>
    <n v="54"/>
    <n v="45"/>
    <s v="['Bank Transfer' 'Credit Card' 'PayPal' ... 'Credit Card' 'Bank Transfer'_x000a_ 'Apple Pay']"/>
    <x v="1"/>
  </r>
  <r>
    <s v="O03471"/>
    <d v="2024-08-14T00:00:00"/>
    <x v="7"/>
    <x v="0"/>
    <m/>
    <x v="1399"/>
    <x v="16"/>
    <x v="1"/>
    <s v="Manchester"/>
    <s v="P020"/>
    <x v="23"/>
    <x v="4"/>
    <n v="3"/>
    <n v="72"/>
    <n v="34"/>
    <n v="0"/>
    <n v="216"/>
    <n v="102"/>
    <n v="114"/>
    <s v="['Bank Transfer' 'Credit Card' 'PayPal' ... 'Credit Card' 'Bank Transfer'_x000a_ 'Apple Pay']"/>
    <x v="0"/>
  </r>
  <r>
    <s v="O04686"/>
    <d v="2024-08-14T00:00:00"/>
    <x v="7"/>
    <x v="0"/>
    <m/>
    <x v="575"/>
    <x v="36"/>
    <x v="11"/>
    <s v="Cardiff"/>
    <s v="P019"/>
    <x v="20"/>
    <x v="4"/>
    <n v="1"/>
    <n v="85"/>
    <n v="41"/>
    <n v="0"/>
    <n v="85"/>
    <n v="41"/>
    <n v="44"/>
    <s v="['Bank Transfer' 'Credit Card' 'PayPal' ... 'Credit Card' 'Bank Transfer'_x000a_ 'Apple Pay']"/>
    <x v="1"/>
  </r>
  <r>
    <s v="O05340"/>
    <d v="2024-08-14T00:00:00"/>
    <x v="7"/>
    <x v="0"/>
    <m/>
    <x v="1399"/>
    <x v="16"/>
    <x v="1"/>
    <s v="Manchester"/>
    <s v="P024"/>
    <x v="11"/>
    <x v="2"/>
    <n v="2"/>
    <n v="24"/>
    <n v="10"/>
    <n v="0.15"/>
    <n v="40.799999999999997"/>
    <n v="20"/>
    <n v="20.8"/>
    <s v="['Bank Transfer' 'Credit Card' 'PayPal' ... 'Credit Card' 'Bank Transfer'_x000a_ 'Apple Pay']"/>
    <x v="0"/>
  </r>
  <r>
    <s v="O06086"/>
    <d v="2024-08-14T00:00:00"/>
    <x v="7"/>
    <x v="0"/>
    <m/>
    <x v="220"/>
    <x v="185"/>
    <x v="6"/>
    <s v="Plymouth"/>
    <s v="P024"/>
    <x v="11"/>
    <x v="2"/>
    <n v="1"/>
    <n v="24"/>
    <n v="10"/>
    <n v="0.05"/>
    <n v="22.8"/>
    <n v="10"/>
    <n v="12.8"/>
    <s v="['Bank Transfer' 'Credit Card' 'PayPal' ... 'Credit Card' 'Bank Transfer'_x000a_ 'Apple Pay']"/>
    <x v="1"/>
  </r>
  <r>
    <s v="O06697"/>
    <d v="2024-08-14T00:00:00"/>
    <x v="7"/>
    <x v="0"/>
    <m/>
    <x v="395"/>
    <x v="288"/>
    <x v="1"/>
    <s v="Manchester"/>
    <s v="P022"/>
    <x v="8"/>
    <x v="2"/>
    <n v="1"/>
    <n v="35"/>
    <n v="16"/>
    <n v="0.15"/>
    <n v="29.75"/>
    <n v="16"/>
    <n v="13.75"/>
    <s v="['Bank Transfer' 'Credit Card' 'PayPal' ... 'Credit Card' 'Bank Transfer'_x000a_ 'Apple Pay']"/>
    <x v="1"/>
  </r>
  <r>
    <s v="O06731"/>
    <d v="2024-08-14T00:00:00"/>
    <x v="7"/>
    <x v="0"/>
    <m/>
    <x v="1342"/>
    <x v="345"/>
    <x v="1"/>
    <s v="Manchester"/>
    <s v="P009"/>
    <x v="1"/>
    <x v="1"/>
    <n v="1"/>
    <n v="95"/>
    <n v="54"/>
    <n v="0.05"/>
    <n v="90.25"/>
    <n v="54"/>
    <n v="36.25"/>
    <s v="['Bank Transfer' 'Credit Card' 'PayPal' ... 'Credit Card' 'Bank Transfer'_x000a_ 'Apple Pay']"/>
    <x v="1"/>
  </r>
  <r>
    <s v="O07736"/>
    <d v="2024-08-14T00:00:00"/>
    <x v="7"/>
    <x v="0"/>
    <m/>
    <x v="1400"/>
    <x v="555"/>
    <x v="2"/>
    <s v="London"/>
    <s v="P004"/>
    <x v="22"/>
    <x v="5"/>
    <n v="1"/>
    <n v="55"/>
    <n v="27"/>
    <n v="0.05"/>
    <n v="52.25"/>
    <n v="27"/>
    <n v="25.25"/>
    <s v="['Bank Transfer' 'Credit Card' 'PayPal' ... 'Credit Card' 'Bank Transfer'_x000a_ 'Apple Pay']"/>
    <x v="0"/>
  </r>
  <r>
    <s v="O08658"/>
    <d v="2024-08-14T00:00:00"/>
    <x v="7"/>
    <x v="0"/>
    <m/>
    <x v="151"/>
    <x v="137"/>
    <x v="0"/>
    <s v="Lincoln"/>
    <s v="P006"/>
    <x v="16"/>
    <x v="3"/>
    <n v="2"/>
    <n v="99"/>
    <n v="58"/>
    <n v="0.1"/>
    <n v="178.2"/>
    <n v="116"/>
    <n v="62.2"/>
    <s v="['Bank Transfer' 'Credit Card' 'PayPal' ... 'Credit Card' 'Bank Transfer'_x000a_ 'Apple Pay']"/>
    <x v="1"/>
  </r>
  <r>
    <s v="O08808"/>
    <d v="2024-08-14T00:00:00"/>
    <x v="7"/>
    <x v="0"/>
    <m/>
    <x v="1076"/>
    <x v="85"/>
    <x v="6"/>
    <s v="Bath"/>
    <s v="P016"/>
    <x v="4"/>
    <x v="0"/>
    <n v="1"/>
    <n v="78"/>
    <n v="39"/>
    <n v="0"/>
    <n v="78"/>
    <n v="39"/>
    <n v="39"/>
    <s v="['Bank Transfer' 'Credit Card' 'PayPal' ... 'Credit Card' 'Bank Transfer'_x000a_ 'Apple Pay']"/>
    <x v="1"/>
  </r>
  <r>
    <s v="O09787"/>
    <d v="2024-08-14T00:00:00"/>
    <x v="7"/>
    <x v="0"/>
    <m/>
    <x v="117"/>
    <x v="110"/>
    <x v="1"/>
    <s v="Liverpool"/>
    <s v="P017"/>
    <x v="10"/>
    <x v="4"/>
    <n v="1"/>
    <n v="58"/>
    <n v="25"/>
    <n v="0.1"/>
    <n v="52.2"/>
    <n v="25"/>
    <n v="27.2"/>
    <s v="['Bank Transfer' 'Credit Card' 'PayPal' ... 'Credit Card' 'Bank Transfer'_x000a_ 'Apple Pay']"/>
    <x v="1"/>
  </r>
  <r>
    <s v="O00489"/>
    <d v="2024-08-15T00:00:00"/>
    <x v="7"/>
    <x v="0"/>
    <m/>
    <x v="105"/>
    <x v="98"/>
    <x v="0"/>
    <s v="Leicester"/>
    <s v="P014"/>
    <x v="17"/>
    <x v="0"/>
    <n v="2"/>
    <n v="25"/>
    <n v="11"/>
    <n v="0.05"/>
    <n v="47.5"/>
    <n v="22"/>
    <n v="25.5"/>
    <s v="['Bank Transfer' 'Credit Card' 'PayPal' ... 'Credit Card' 'Bank Transfer'_x000a_ 'Apple Pay']"/>
    <x v="1"/>
  </r>
  <r>
    <s v="O00989"/>
    <d v="2024-08-15T00:00:00"/>
    <x v="7"/>
    <x v="0"/>
    <m/>
    <x v="206"/>
    <x v="132"/>
    <x v="7"/>
    <s v="Dundee"/>
    <s v="P007"/>
    <x v="7"/>
    <x v="3"/>
    <n v="5"/>
    <n v="129"/>
    <n v="78"/>
    <n v="0"/>
    <n v="645"/>
    <n v="390"/>
    <n v="255"/>
    <s v="['Bank Transfer' 'Credit Card' 'PayPal' ... 'Credit Card' 'Bank Transfer'_x000a_ 'Apple Pay']"/>
    <x v="1"/>
  </r>
  <r>
    <s v="O01266"/>
    <d v="2024-08-15T00:00:00"/>
    <x v="7"/>
    <x v="0"/>
    <m/>
    <x v="1032"/>
    <x v="415"/>
    <x v="10"/>
    <s v="Cambridge"/>
    <s v="P013"/>
    <x v="0"/>
    <x v="0"/>
    <n v="1"/>
    <n v="120"/>
    <n v="63"/>
    <n v="0.15"/>
    <n v="102"/>
    <n v="63"/>
    <n v="39"/>
    <s v="['Bank Transfer' 'Credit Card' 'PayPal' ... 'Credit Card' 'Bank Transfer'_x000a_ 'Apple Pay']"/>
    <x v="1"/>
  </r>
  <r>
    <s v="O01766"/>
    <d v="2024-08-15T00:00:00"/>
    <x v="7"/>
    <x v="0"/>
    <m/>
    <x v="499"/>
    <x v="329"/>
    <x v="8"/>
    <s v="Sunderland"/>
    <s v="P008"/>
    <x v="13"/>
    <x v="3"/>
    <n v="3"/>
    <n v="249"/>
    <n v="168"/>
    <n v="0.1"/>
    <n v="672.3"/>
    <n v="504"/>
    <n v="168.3"/>
    <s v="['Bank Transfer' 'Credit Card' 'PayPal' ... 'Credit Card' 'Bank Transfer'_x000a_ 'Apple Pay']"/>
    <x v="1"/>
  </r>
  <r>
    <s v="O02467"/>
    <d v="2024-08-15T00:00:00"/>
    <x v="7"/>
    <x v="0"/>
    <m/>
    <x v="8"/>
    <x v="8"/>
    <x v="4"/>
    <s v="York"/>
    <s v="P010"/>
    <x v="18"/>
    <x v="1"/>
    <n v="3"/>
    <n v="32"/>
    <n v="14"/>
    <n v="0.1"/>
    <n v="86.4"/>
    <n v="42"/>
    <n v="44.4"/>
    <s v="['Bank Transfer' 'Credit Card' 'PayPal' ... 'Credit Card' 'Bank Transfer'_x000a_ 'Apple Pay']"/>
    <x v="1"/>
  </r>
  <r>
    <s v="O02646"/>
    <d v="2024-08-15T00:00:00"/>
    <x v="7"/>
    <x v="0"/>
    <m/>
    <x v="548"/>
    <x v="280"/>
    <x v="2"/>
    <s v="London"/>
    <s v="P008"/>
    <x v="13"/>
    <x v="3"/>
    <n v="4"/>
    <n v="249"/>
    <n v="168"/>
    <n v="0.15"/>
    <n v="846.6"/>
    <n v="672"/>
    <n v="174.6"/>
    <s v="['Bank Transfer' 'Credit Card' 'PayPal' ... 'Credit Card' 'Bank Transfer'_x000a_ 'Apple Pay']"/>
    <x v="1"/>
  </r>
  <r>
    <s v="O03498"/>
    <d v="2024-08-15T00:00:00"/>
    <x v="7"/>
    <x v="0"/>
    <m/>
    <x v="502"/>
    <x v="223"/>
    <x v="7"/>
    <s v="Aberdeen"/>
    <s v="P013"/>
    <x v="0"/>
    <x v="0"/>
    <n v="1"/>
    <n v="120"/>
    <n v="63"/>
    <n v="0"/>
    <n v="120"/>
    <n v="63"/>
    <n v="57"/>
    <s v="['Bank Transfer' 'Credit Card' 'PayPal' ... 'Credit Card' 'Bank Transfer'_x000a_ 'Apple Pay']"/>
    <x v="1"/>
  </r>
  <r>
    <s v="O05242"/>
    <d v="2024-08-15T00:00:00"/>
    <x v="7"/>
    <x v="0"/>
    <m/>
    <x v="292"/>
    <x v="232"/>
    <x v="9"/>
    <s v="Worcester"/>
    <s v="P007"/>
    <x v="7"/>
    <x v="3"/>
    <n v="2"/>
    <n v="129"/>
    <n v="78"/>
    <n v="0"/>
    <n v="258"/>
    <n v="156"/>
    <n v="102"/>
    <s v="['Bank Transfer' 'Credit Card' 'PayPal' ... 'Credit Card' 'Bank Transfer'_x000a_ 'Apple Pay']"/>
    <x v="1"/>
  </r>
  <r>
    <s v="O05845"/>
    <d v="2024-08-15T00:00:00"/>
    <x v="7"/>
    <x v="0"/>
    <m/>
    <x v="1401"/>
    <x v="445"/>
    <x v="0"/>
    <s v="Lincoln"/>
    <s v="P009"/>
    <x v="1"/>
    <x v="1"/>
    <n v="3"/>
    <n v="95"/>
    <n v="54"/>
    <n v="0.1"/>
    <n v="256.5"/>
    <n v="162"/>
    <n v="94.5"/>
    <s v="['Bank Transfer' 'Credit Card' 'PayPal' ... 'Credit Card' 'Bank Transfer'_x000a_ 'Apple Pay']"/>
    <x v="0"/>
  </r>
  <r>
    <s v="O06155"/>
    <d v="2024-08-15T00:00:00"/>
    <x v="7"/>
    <x v="0"/>
    <m/>
    <x v="147"/>
    <x v="134"/>
    <x v="10"/>
    <s v="Norwich"/>
    <s v="P021"/>
    <x v="21"/>
    <x v="2"/>
    <n v="3"/>
    <n v="28"/>
    <n v="13"/>
    <n v="0.15"/>
    <n v="71.400000000000006"/>
    <n v="39"/>
    <n v="32.4"/>
    <s v="['Bank Transfer' 'Credit Card' 'PayPal' ... 'Credit Card' 'Bank Transfer'_x000a_ 'Apple Pay']"/>
    <x v="1"/>
  </r>
  <r>
    <s v="O07576"/>
    <d v="2024-08-15T00:00:00"/>
    <x v="7"/>
    <x v="0"/>
    <m/>
    <x v="501"/>
    <x v="337"/>
    <x v="4"/>
    <s v="Hull"/>
    <s v="P023"/>
    <x v="2"/>
    <x v="2"/>
    <n v="2"/>
    <n v="42"/>
    <n v="20"/>
    <n v="0"/>
    <n v="84"/>
    <n v="40"/>
    <n v="44"/>
    <s v="['Bank Transfer' 'Credit Card' 'PayPal' ... 'Credit Card' 'Bank Transfer'_x000a_ 'Apple Pay']"/>
    <x v="1"/>
  </r>
  <r>
    <s v="O08855"/>
    <d v="2024-08-15T00:00:00"/>
    <x v="7"/>
    <x v="0"/>
    <m/>
    <x v="590"/>
    <x v="373"/>
    <x v="3"/>
    <s v="Guildford"/>
    <s v="P005"/>
    <x v="3"/>
    <x v="3"/>
    <n v="1"/>
    <n v="119"/>
    <n v="72"/>
    <n v="0"/>
    <n v="119"/>
    <n v="72"/>
    <n v="47"/>
    <s v="['Bank Transfer' 'Credit Card' 'PayPal' ... 'Credit Card' 'Bank Transfer'_x000a_ 'Apple Pay']"/>
    <x v="1"/>
  </r>
  <r>
    <s v="O00042"/>
    <d v="2024-08-16T00:00:00"/>
    <x v="7"/>
    <x v="0"/>
    <m/>
    <x v="995"/>
    <x v="127"/>
    <x v="10"/>
    <s v="Ipswich"/>
    <s v="P021"/>
    <x v="21"/>
    <x v="2"/>
    <n v="1"/>
    <n v="28"/>
    <n v="13"/>
    <n v="0"/>
    <n v="28"/>
    <n v="13"/>
    <n v="15"/>
    <s v="['Bank Transfer' 'Credit Card' 'PayPal' ... 'Credit Card' 'Bank Transfer'_x000a_ 'Apple Pay']"/>
    <x v="1"/>
  </r>
  <r>
    <s v="O00072"/>
    <d v="2024-08-16T00:00:00"/>
    <x v="7"/>
    <x v="0"/>
    <m/>
    <x v="684"/>
    <x v="404"/>
    <x v="2"/>
    <s v="London"/>
    <s v="P011"/>
    <x v="6"/>
    <x v="1"/>
    <n v="3"/>
    <n v="79"/>
    <n v="42"/>
    <n v="0.05"/>
    <n v="225.15"/>
    <n v="126"/>
    <n v="99.15"/>
    <s v="['Bank Transfer' 'Credit Card' 'PayPal' ... 'Credit Card' 'Bank Transfer'_x000a_ 'Apple Pay']"/>
    <x v="1"/>
  </r>
  <r>
    <s v="O02178"/>
    <d v="2024-08-16T00:00:00"/>
    <x v="7"/>
    <x v="0"/>
    <m/>
    <x v="998"/>
    <x v="118"/>
    <x v="10"/>
    <s v="Cambridge"/>
    <s v="P023"/>
    <x v="2"/>
    <x v="2"/>
    <n v="2"/>
    <n v="42"/>
    <n v="20"/>
    <n v="0.15"/>
    <n v="71.400000000000006"/>
    <n v="40"/>
    <n v="31.4"/>
    <s v="['Bank Transfer' 'Credit Card' 'PayPal' ... 'Credit Card' 'Bank Transfer'_x000a_ 'Apple Pay']"/>
    <x v="1"/>
  </r>
  <r>
    <s v="O04416"/>
    <d v="2024-08-16T00:00:00"/>
    <x v="7"/>
    <x v="0"/>
    <m/>
    <x v="1402"/>
    <x v="535"/>
    <x v="2"/>
    <s v="London"/>
    <s v="P016"/>
    <x v="4"/>
    <x v="0"/>
    <n v="2"/>
    <n v="78"/>
    <n v="39"/>
    <n v="0.05"/>
    <n v="148.19999999999999"/>
    <n v="78"/>
    <n v="70.2"/>
    <s v="['Bank Transfer' 'Credit Card' 'PayPal' ... 'Credit Card' 'Bank Transfer'_x000a_ 'Apple Pay']"/>
    <x v="0"/>
  </r>
  <r>
    <s v="O05975"/>
    <d v="2024-08-16T00:00:00"/>
    <x v="7"/>
    <x v="0"/>
    <m/>
    <x v="73"/>
    <x v="70"/>
    <x v="1"/>
    <s v="Chester"/>
    <s v="P014"/>
    <x v="17"/>
    <x v="0"/>
    <n v="1"/>
    <n v="25"/>
    <n v="11"/>
    <n v="0.1"/>
    <n v="22.5"/>
    <n v="11"/>
    <n v="11.5"/>
    <s v="['Bank Transfer' 'Credit Card' 'PayPal' ... 'Credit Card' 'Bank Transfer'_x000a_ 'Apple Pay']"/>
    <x v="1"/>
  </r>
  <r>
    <s v="O06465"/>
    <d v="2024-08-16T00:00:00"/>
    <x v="7"/>
    <x v="0"/>
    <m/>
    <x v="140"/>
    <x v="129"/>
    <x v="3"/>
    <s v="Guildford"/>
    <s v="P019"/>
    <x v="20"/>
    <x v="4"/>
    <n v="1"/>
    <n v="85"/>
    <n v="41"/>
    <n v="0.15"/>
    <n v="72.25"/>
    <n v="41"/>
    <n v="31.25"/>
    <s v="['Bank Transfer' 'Credit Card' 'PayPal' ... 'Credit Card' 'Bank Transfer'_x000a_ 'Apple Pay']"/>
    <x v="1"/>
  </r>
  <r>
    <s v="O06561"/>
    <d v="2024-08-16T00:00:00"/>
    <x v="7"/>
    <x v="0"/>
    <m/>
    <x v="1313"/>
    <x v="460"/>
    <x v="7"/>
    <s v="Glasgow"/>
    <s v="P001"/>
    <x v="9"/>
    <x v="5"/>
    <n v="2"/>
    <n v="89"/>
    <n v="48"/>
    <n v="0.05"/>
    <n v="169.1"/>
    <n v="96"/>
    <n v="73.099999999999994"/>
    <s v="['Bank Transfer' 'Credit Card' 'PayPal' ... 'Credit Card' 'Bank Transfer'_x000a_ 'Apple Pay']"/>
    <x v="1"/>
  </r>
  <r>
    <s v="O06948"/>
    <d v="2024-08-16T00:00:00"/>
    <x v="7"/>
    <x v="0"/>
    <m/>
    <x v="1199"/>
    <x v="309"/>
    <x v="6"/>
    <s v="Exeter"/>
    <s v="P004"/>
    <x v="22"/>
    <x v="5"/>
    <n v="4"/>
    <n v="55"/>
    <n v="27"/>
    <n v="0.05"/>
    <n v="209"/>
    <n v="108"/>
    <n v="101"/>
    <s v="['Bank Transfer' 'Credit Card' 'PayPal' ... 'Credit Card' 'Bank Transfer'_x000a_ 'Apple Pay']"/>
    <x v="1"/>
  </r>
  <r>
    <s v="O07144"/>
    <d v="2024-08-16T00:00:00"/>
    <x v="7"/>
    <x v="0"/>
    <m/>
    <x v="1403"/>
    <x v="172"/>
    <x v="9"/>
    <s v="Wolverhampton"/>
    <s v="P016"/>
    <x v="4"/>
    <x v="0"/>
    <n v="1"/>
    <n v="78"/>
    <n v="39"/>
    <n v="0"/>
    <n v="78"/>
    <n v="39"/>
    <n v="39"/>
    <s v="['Bank Transfer' 'Credit Card' 'PayPal' ... 'Credit Card' 'Bank Transfer'_x000a_ 'Apple Pay']"/>
    <x v="0"/>
  </r>
  <r>
    <s v="O08509"/>
    <d v="2024-08-16T00:00:00"/>
    <x v="7"/>
    <x v="0"/>
    <m/>
    <x v="1404"/>
    <x v="556"/>
    <x v="1"/>
    <s v="Manchester"/>
    <s v="P004"/>
    <x v="22"/>
    <x v="5"/>
    <n v="2"/>
    <n v="55"/>
    <n v="27"/>
    <n v="0.05"/>
    <n v="104.5"/>
    <n v="54"/>
    <n v="50.5"/>
    <s v="['Bank Transfer' 'Credit Card' 'PayPal' ... 'Credit Card' 'Bank Transfer'_x000a_ 'Apple Pay']"/>
    <x v="0"/>
  </r>
  <r>
    <s v="O09090"/>
    <d v="2024-08-16T00:00:00"/>
    <x v="7"/>
    <x v="0"/>
    <m/>
    <x v="232"/>
    <x v="194"/>
    <x v="7"/>
    <s v="Dundee"/>
    <s v="P005"/>
    <x v="3"/>
    <x v="3"/>
    <n v="2"/>
    <n v="119"/>
    <n v="72"/>
    <n v="0"/>
    <n v="238"/>
    <n v="144"/>
    <n v="94"/>
    <s v="['Bank Transfer' 'Credit Card' 'PayPal' ... 'Credit Card' 'Bank Transfer'_x000a_ 'Apple Pay']"/>
    <x v="1"/>
  </r>
  <r>
    <s v="O09930"/>
    <d v="2024-08-16T00:00:00"/>
    <x v="7"/>
    <x v="0"/>
    <m/>
    <x v="1405"/>
    <x v="240"/>
    <x v="2"/>
    <s v="London"/>
    <s v="P005"/>
    <x v="3"/>
    <x v="3"/>
    <n v="3"/>
    <n v="119"/>
    <n v="72"/>
    <n v="0.05"/>
    <n v="339.15"/>
    <n v="216"/>
    <n v="123.15"/>
    <s v="['Bank Transfer' 'Credit Card' 'PayPal' ... 'Credit Card' 'Bank Transfer'_x000a_ 'Apple Pay']"/>
    <x v="0"/>
  </r>
  <r>
    <s v="O00687"/>
    <d v="2024-08-17T00:00:00"/>
    <x v="7"/>
    <x v="0"/>
    <m/>
    <x v="1328"/>
    <x v="387"/>
    <x v="1"/>
    <s v="Liverpool"/>
    <s v="P016"/>
    <x v="4"/>
    <x v="0"/>
    <n v="2"/>
    <n v="78"/>
    <n v="39"/>
    <n v="0"/>
    <n v="156"/>
    <n v="78"/>
    <n v="78"/>
    <s v="['Bank Transfer' 'Credit Card' 'PayPal' ... 'Credit Card' 'Bank Transfer'_x000a_ 'Apple Pay']"/>
    <x v="1"/>
  </r>
  <r>
    <s v="O00704"/>
    <d v="2024-08-17T00:00:00"/>
    <x v="7"/>
    <x v="0"/>
    <m/>
    <x v="1379"/>
    <x v="236"/>
    <x v="8"/>
    <s v="Sunderland"/>
    <s v="P002"/>
    <x v="15"/>
    <x v="5"/>
    <n v="1"/>
    <n v="149"/>
    <n v="91"/>
    <n v="0.05"/>
    <n v="141.55000000000001"/>
    <n v="91"/>
    <n v="50.55"/>
    <s v="['Bank Transfer' 'Credit Card' 'PayPal' ... 'Credit Card' 'Bank Transfer'_x000a_ 'Apple Pay']"/>
    <x v="1"/>
  </r>
  <r>
    <s v="O01547"/>
    <d v="2024-08-17T00:00:00"/>
    <x v="7"/>
    <x v="0"/>
    <m/>
    <x v="1023"/>
    <x v="156"/>
    <x v="7"/>
    <s v="Glasgow"/>
    <s v="P017"/>
    <x v="10"/>
    <x v="4"/>
    <n v="2"/>
    <n v="58"/>
    <n v="25"/>
    <n v="0.1"/>
    <n v="104.4"/>
    <n v="50"/>
    <n v="54.4"/>
    <s v="['Bank Transfer' 'Credit Card' 'PayPal' ... 'Credit Card' 'Bank Transfer'_x000a_ 'Apple Pay']"/>
    <x v="1"/>
  </r>
  <r>
    <s v="O01913"/>
    <d v="2024-08-17T00:00:00"/>
    <x v="7"/>
    <x v="0"/>
    <m/>
    <x v="1304"/>
    <x v="545"/>
    <x v="0"/>
    <s v="Leicester"/>
    <s v="P002"/>
    <x v="15"/>
    <x v="5"/>
    <n v="1"/>
    <n v="149"/>
    <n v="91"/>
    <n v="0.1"/>
    <n v="134.1"/>
    <n v="91"/>
    <n v="43.1"/>
    <s v="['Bank Transfer' 'Credit Card' 'PayPal' ... 'Credit Card' 'Bank Transfer'_x000a_ 'Apple Pay']"/>
    <x v="1"/>
  </r>
  <r>
    <s v="O02160"/>
    <d v="2024-08-17T00:00:00"/>
    <x v="7"/>
    <x v="0"/>
    <m/>
    <x v="1288"/>
    <x v="374"/>
    <x v="1"/>
    <s v="Chester"/>
    <s v="P019"/>
    <x v="20"/>
    <x v="4"/>
    <n v="1"/>
    <n v="85"/>
    <n v="41"/>
    <n v="0.1"/>
    <n v="76.5"/>
    <n v="41"/>
    <n v="35.5"/>
    <s v="['Bank Transfer' 'Credit Card' 'PayPal' ... 'Credit Card' 'Bank Transfer'_x000a_ 'Apple Pay']"/>
    <x v="1"/>
  </r>
  <r>
    <s v="O03904"/>
    <d v="2024-08-17T00:00:00"/>
    <x v="7"/>
    <x v="0"/>
    <m/>
    <x v="1392"/>
    <x v="52"/>
    <x v="7"/>
    <s v="Glasgow"/>
    <s v="P002"/>
    <x v="15"/>
    <x v="5"/>
    <n v="2"/>
    <n v="149"/>
    <n v="91"/>
    <n v="0"/>
    <n v="298"/>
    <n v="182"/>
    <n v="116"/>
    <s v="['Bank Transfer' 'Credit Card' 'PayPal' ... 'Credit Card' 'Bank Transfer'_x000a_ 'Apple Pay']"/>
    <x v="1"/>
  </r>
  <r>
    <s v="O04367"/>
    <d v="2024-08-17T00:00:00"/>
    <x v="7"/>
    <x v="0"/>
    <m/>
    <x v="1406"/>
    <x v="268"/>
    <x v="10"/>
    <s v="Ipswich"/>
    <s v="P018"/>
    <x v="5"/>
    <x v="4"/>
    <n v="2"/>
    <n v="45"/>
    <n v="19"/>
    <n v="0.1"/>
    <n v="81"/>
    <n v="38"/>
    <n v="43"/>
    <s v="['Bank Transfer' 'Credit Card' 'PayPal' ... 'Credit Card' 'Bank Transfer'_x000a_ 'Apple Pay']"/>
    <x v="0"/>
  </r>
  <r>
    <s v="O04565"/>
    <d v="2024-08-17T00:00:00"/>
    <x v="7"/>
    <x v="0"/>
    <m/>
    <x v="1073"/>
    <x v="81"/>
    <x v="2"/>
    <s v="London"/>
    <s v="P001"/>
    <x v="9"/>
    <x v="5"/>
    <n v="1"/>
    <n v="89"/>
    <n v="48"/>
    <n v="0.05"/>
    <n v="84.55"/>
    <n v="48"/>
    <n v="36.549999999999997"/>
    <s v="['Bank Transfer' 'Credit Card' 'PayPal' ... 'Credit Card' 'Bank Transfer'_x000a_ 'Apple Pay']"/>
    <x v="1"/>
  </r>
  <r>
    <s v="O04970"/>
    <d v="2024-08-17T00:00:00"/>
    <x v="7"/>
    <x v="0"/>
    <m/>
    <x v="379"/>
    <x v="277"/>
    <x v="5"/>
    <s v="Derry"/>
    <s v="P019"/>
    <x v="20"/>
    <x v="4"/>
    <n v="1"/>
    <n v="85"/>
    <n v="41"/>
    <n v="0.05"/>
    <n v="80.75"/>
    <n v="41"/>
    <n v="39.75"/>
    <s v="['Bank Transfer' 'Credit Card' 'PayPal' ... 'Credit Card' 'Bank Transfer'_x000a_ 'Apple Pay']"/>
    <x v="1"/>
  </r>
  <r>
    <s v="O07195"/>
    <d v="2024-08-17T00:00:00"/>
    <x v="7"/>
    <x v="0"/>
    <m/>
    <x v="512"/>
    <x v="341"/>
    <x v="7"/>
    <s v="Aberdeen"/>
    <s v="P007"/>
    <x v="7"/>
    <x v="3"/>
    <n v="1"/>
    <n v="129"/>
    <n v="78"/>
    <n v="0"/>
    <n v="129"/>
    <n v="78"/>
    <n v="51"/>
    <s v="['Bank Transfer' 'Credit Card' 'PayPal' ... 'Credit Card' 'Bank Transfer'_x000a_ 'Apple Pay']"/>
    <x v="1"/>
  </r>
  <r>
    <s v="O07735"/>
    <d v="2024-08-17T00:00:00"/>
    <x v="7"/>
    <x v="0"/>
    <m/>
    <x v="249"/>
    <x v="148"/>
    <x v="10"/>
    <s v="Colchester"/>
    <s v="P007"/>
    <x v="7"/>
    <x v="3"/>
    <n v="2"/>
    <n v="129"/>
    <n v="78"/>
    <n v="0.1"/>
    <n v="232.2"/>
    <n v="156"/>
    <n v="76.2"/>
    <s v="['Bank Transfer' 'Credit Card' 'PayPal' ... 'Credit Card' 'Bank Transfer'_x000a_ 'Apple Pay']"/>
    <x v="1"/>
  </r>
  <r>
    <s v="O08910"/>
    <d v="2024-08-17T00:00:00"/>
    <x v="7"/>
    <x v="0"/>
    <m/>
    <x v="242"/>
    <x v="117"/>
    <x v="0"/>
    <s v="Nottingham"/>
    <s v="P001"/>
    <x v="9"/>
    <x v="5"/>
    <n v="1"/>
    <n v="89"/>
    <n v="48"/>
    <n v="0.05"/>
    <n v="84.55"/>
    <n v="48"/>
    <n v="36.549999999999997"/>
    <s v="['Bank Transfer' 'Credit Card' 'PayPal' ... 'Credit Card' 'Bank Transfer'_x000a_ 'Apple Pay']"/>
    <x v="1"/>
  </r>
  <r>
    <s v="O09554"/>
    <d v="2024-08-17T00:00:00"/>
    <x v="7"/>
    <x v="0"/>
    <m/>
    <x v="1306"/>
    <x v="288"/>
    <x v="0"/>
    <s v="Derby"/>
    <s v="P013"/>
    <x v="0"/>
    <x v="0"/>
    <n v="2"/>
    <n v="120"/>
    <n v="63"/>
    <n v="0"/>
    <n v="240"/>
    <n v="126"/>
    <n v="114"/>
    <s v="['Bank Transfer' 'Credit Card' 'PayPal' ... 'Credit Card' 'Bank Transfer'_x000a_ 'Apple Pay']"/>
    <x v="1"/>
  </r>
  <r>
    <s v="O00232"/>
    <d v="2024-08-18T00:00:00"/>
    <x v="7"/>
    <x v="0"/>
    <m/>
    <x v="446"/>
    <x v="316"/>
    <x v="1"/>
    <s v="Liverpool"/>
    <s v="P004"/>
    <x v="22"/>
    <x v="5"/>
    <n v="1"/>
    <n v="55"/>
    <n v="27"/>
    <n v="0.1"/>
    <n v="49.5"/>
    <n v="27"/>
    <n v="22.5"/>
    <s v="['Bank Transfer' 'Credit Card' 'PayPal' ... 'Credit Card' 'Bank Transfer'_x000a_ 'Apple Pay']"/>
    <x v="1"/>
  </r>
  <r>
    <s v="O00659"/>
    <d v="2024-08-18T00:00:00"/>
    <x v="7"/>
    <x v="0"/>
    <m/>
    <x v="1407"/>
    <x v="27"/>
    <x v="9"/>
    <s v="Worcester"/>
    <s v="P007"/>
    <x v="7"/>
    <x v="3"/>
    <n v="3"/>
    <n v="129"/>
    <n v="78"/>
    <n v="0"/>
    <n v="387"/>
    <n v="234"/>
    <n v="153"/>
    <s v="['Bank Transfer' 'Credit Card' 'PayPal' ... 'Credit Card' 'Bank Transfer'_x000a_ 'Apple Pay']"/>
    <x v="0"/>
  </r>
  <r>
    <s v="O01578"/>
    <d v="2024-08-18T00:00:00"/>
    <x v="7"/>
    <x v="0"/>
    <m/>
    <x v="191"/>
    <x v="153"/>
    <x v="3"/>
    <s v="Reading"/>
    <s v="P012"/>
    <x v="14"/>
    <x v="1"/>
    <n v="1"/>
    <n v="85"/>
    <n v="44"/>
    <n v="0.1"/>
    <n v="76.5"/>
    <n v="44"/>
    <n v="32.5"/>
    <s v="['Bank Transfer' 'Credit Card' 'PayPal' ... 'Credit Card' 'Bank Transfer'_x000a_ 'Apple Pay']"/>
    <x v="1"/>
  </r>
  <r>
    <s v="O02184"/>
    <d v="2024-08-18T00:00:00"/>
    <x v="7"/>
    <x v="0"/>
    <m/>
    <x v="849"/>
    <x v="460"/>
    <x v="4"/>
    <s v="York"/>
    <s v="P020"/>
    <x v="23"/>
    <x v="4"/>
    <n v="2"/>
    <n v="72"/>
    <n v="34"/>
    <n v="0.1"/>
    <n v="129.6"/>
    <n v="68"/>
    <n v="61.6"/>
    <s v="['Bank Transfer' 'Credit Card' 'PayPal' ... 'Credit Card' 'Bank Transfer'_x000a_ 'Apple Pay']"/>
    <x v="1"/>
  </r>
  <r>
    <s v="O02336"/>
    <d v="2024-08-18T00:00:00"/>
    <x v="7"/>
    <x v="0"/>
    <m/>
    <x v="1353"/>
    <x v="392"/>
    <x v="0"/>
    <s v="Derby"/>
    <s v="P001"/>
    <x v="9"/>
    <x v="5"/>
    <n v="2"/>
    <n v="89"/>
    <n v="48"/>
    <n v="0.05"/>
    <n v="169.1"/>
    <n v="96"/>
    <n v="73.099999999999994"/>
    <s v="['Bank Transfer' 'Credit Card' 'PayPal' ... 'Credit Card' 'Bank Transfer'_x000a_ 'Apple Pay']"/>
    <x v="1"/>
  </r>
  <r>
    <s v="O02802"/>
    <d v="2024-08-18T00:00:00"/>
    <x v="7"/>
    <x v="0"/>
    <m/>
    <x v="539"/>
    <x v="352"/>
    <x v="5"/>
    <s v="Derry"/>
    <s v="P013"/>
    <x v="0"/>
    <x v="0"/>
    <n v="1"/>
    <n v="120"/>
    <n v="63"/>
    <n v="0"/>
    <n v="120"/>
    <n v="63"/>
    <n v="57"/>
    <s v="['Bank Transfer' 'Credit Card' 'PayPal' ... 'Credit Card' 'Bank Transfer'_x000a_ 'Apple Pay']"/>
    <x v="1"/>
  </r>
  <r>
    <s v="O03962"/>
    <d v="2024-08-18T00:00:00"/>
    <x v="7"/>
    <x v="0"/>
    <m/>
    <x v="48"/>
    <x v="45"/>
    <x v="2"/>
    <s v="London"/>
    <s v="P002"/>
    <x v="15"/>
    <x v="5"/>
    <n v="3"/>
    <n v="149"/>
    <n v="91"/>
    <n v="0.1"/>
    <n v="402.3"/>
    <n v="273"/>
    <n v="129.30000000000001"/>
    <s v="['Bank Transfer' 'Credit Card' 'PayPal' ... 'Credit Card' 'Bank Transfer'_x000a_ 'Apple Pay']"/>
    <x v="1"/>
  </r>
  <r>
    <s v="O05517"/>
    <d v="2024-08-18T00:00:00"/>
    <x v="7"/>
    <x v="0"/>
    <m/>
    <x v="1397"/>
    <x v="372"/>
    <x v="10"/>
    <s v="Norwich"/>
    <s v="P023"/>
    <x v="2"/>
    <x v="2"/>
    <n v="2"/>
    <n v="42"/>
    <n v="20"/>
    <n v="0"/>
    <n v="84"/>
    <n v="40"/>
    <n v="44"/>
    <s v="['Bank Transfer' 'Credit Card' 'PayPal' ... 'Credit Card' 'Bank Transfer'_x000a_ 'Apple Pay']"/>
    <x v="1"/>
  </r>
  <r>
    <s v="O05650"/>
    <d v="2024-08-18T00:00:00"/>
    <x v="7"/>
    <x v="0"/>
    <m/>
    <x v="1408"/>
    <x v="119"/>
    <x v="1"/>
    <s v="Manchester"/>
    <s v="P020"/>
    <x v="23"/>
    <x v="4"/>
    <n v="2"/>
    <n v="72"/>
    <n v="34"/>
    <n v="0"/>
    <n v="144"/>
    <n v="68"/>
    <n v="76"/>
    <s v="['Bank Transfer' 'Credit Card' 'PayPal' ... 'Credit Card' 'Bank Transfer'_x000a_ 'Apple Pay']"/>
    <x v="0"/>
  </r>
  <r>
    <s v="O05939"/>
    <d v="2024-08-18T00:00:00"/>
    <x v="7"/>
    <x v="0"/>
    <m/>
    <x v="215"/>
    <x v="182"/>
    <x v="2"/>
    <s v="London"/>
    <s v="P024"/>
    <x v="11"/>
    <x v="2"/>
    <n v="2"/>
    <n v="24"/>
    <n v="10"/>
    <n v="0"/>
    <n v="48"/>
    <n v="20"/>
    <n v="28"/>
    <s v="['Bank Transfer' 'Credit Card' 'PayPal' ... 'Credit Card' 'Bank Transfer'_x000a_ 'Apple Pay']"/>
    <x v="1"/>
  </r>
  <r>
    <s v="O06015"/>
    <d v="2024-08-18T00:00:00"/>
    <x v="7"/>
    <x v="0"/>
    <m/>
    <x v="1251"/>
    <x v="322"/>
    <x v="5"/>
    <s v="Derry"/>
    <s v="P016"/>
    <x v="4"/>
    <x v="0"/>
    <n v="2"/>
    <n v="78"/>
    <n v="39"/>
    <n v="0"/>
    <n v="156"/>
    <n v="78"/>
    <n v="78"/>
    <s v="['Bank Transfer' 'Credit Card' 'PayPal' ... 'Credit Card' 'Bank Transfer'_x000a_ 'Apple Pay']"/>
    <x v="1"/>
  </r>
  <r>
    <s v="O07251"/>
    <d v="2024-08-18T00:00:00"/>
    <x v="7"/>
    <x v="0"/>
    <m/>
    <x v="362"/>
    <x v="267"/>
    <x v="7"/>
    <s v="Aberdeen"/>
    <s v="P010"/>
    <x v="18"/>
    <x v="1"/>
    <n v="1"/>
    <n v="32"/>
    <n v="14"/>
    <n v="0"/>
    <n v="32"/>
    <n v="14"/>
    <n v="18"/>
    <s v="['Bank Transfer' 'Credit Card' 'PayPal' ... 'Credit Card' 'Bank Transfer'_x000a_ 'Apple Pay']"/>
    <x v="1"/>
  </r>
  <r>
    <s v="O09259"/>
    <d v="2024-08-18T00:00:00"/>
    <x v="7"/>
    <x v="0"/>
    <m/>
    <x v="548"/>
    <x v="280"/>
    <x v="2"/>
    <s v="London"/>
    <s v="P017"/>
    <x v="10"/>
    <x v="4"/>
    <n v="5"/>
    <n v="58"/>
    <n v="25"/>
    <n v="0.1"/>
    <n v="261"/>
    <n v="125"/>
    <n v="136"/>
    <s v="['Bank Transfer' 'Credit Card' 'PayPal' ... 'Credit Card' 'Bank Transfer'_x000a_ 'Apple Pay']"/>
    <x v="1"/>
  </r>
  <r>
    <s v="O09793"/>
    <d v="2024-08-18T00:00:00"/>
    <x v="7"/>
    <x v="0"/>
    <m/>
    <x v="1135"/>
    <x v="366"/>
    <x v="10"/>
    <s v="Norwich"/>
    <s v="P010"/>
    <x v="18"/>
    <x v="1"/>
    <n v="1"/>
    <n v="32"/>
    <n v="14"/>
    <n v="0"/>
    <n v="32"/>
    <n v="14"/>
    <n v="18"/>
    <s v="['Bank Transfer' 'Credit Card' 'PayPal' ... 'Credit Card' 'Bank Transfer'_x000a_ 'Apple Pay']"/>
    <x v="1"/>
  </r>
  <r>
    <s v="O09918"/>
    <d v="2024-08-18T00:00:00"/>
    <x v="7"/>
    <x v="0"/>
    <m/>
    <x v="1054"/>
    <x v="404"/>
    <x v="7"/>
    <s v="Glasgow"/>
    <s v="P009"/>
    <x v="1"/>
    <x v="1"/>
    <n v="2"/>
    <n v="95"/>
    <n v="54"/>
    <n v="0.1"/>
    <n v="171"/>
    <n v="108"/>
    <n v="63"/>
    <s v="['Bank Transfer' 'Credit Card' 'PayPal' ... 'Credit Card' 'Bank Transfer'_x000a_ 'Apple Pay']"/>
    <x v="1"/>
  </r>
  <r>
    <s v="O00421"/>
    <d v="2024-08-19T00:00:00"/>
    <x v="7"/>
    <x v="0"/>
    <m/>
    <x v="411"/>
    <x v="295"/>
    <x v="4"/>
    <s v="Hull"/>
    <s v="P001"/>
    <x v="9"/>
    <x v="5"/>
    <n v="3"/>
    <n v="89"/>
    <n v="48"/>
    <n v="0.05"/>
    <n v="253.65"/>
    <n v="144"/>
    <n v="109.65"/>
    <s v="['Bank Transfer' 'Credit Card' 'PayPal' ... 'Credit Card' 'Bank Transfer'_x000a_ 'Apple Pay']"/>
    <x v="1"/>
  </r>
  <r>
    <s v="O00802"/>
    <d v="2024-08-19T00:00:00"/>
    <x v="7"/>
    <x v="0"/>
    <m/>
    <x v="920"/>
    <x v="240"/>
    <x v="2"/>
    <s v="London"/>
    <s v="P002"/>
    <x v="15"/>
    <x v="5"/>
    <n v="1"/>
    <n v="149"/>
    <n v="91"/>
    <n v="0.05"/>
    <n v="141.55000000000001"/>
    <n v="91"/>
    <n v="50.55"/>
    <s v="['Bank Transfer' 'Credit Card' 'PayPal' ... 'Credit Card' 'Bank Transfer'_x000a_ 'Apple Pay']"/>
    <x v="1"/>
  </r>
  <r>
    <s v="O00869"/>
    <d v="2024-08-19T00:00:00"/>
    <x v="7"/>
    <x v="0"/>
    <m/>
    <x v="1409"/>
    <x v="349"/>
    <x v="1"/>
    <s v="Preston"/>
    <s v="P013"/>
    <x v="0"/>
    <x v="0"/>
    <n v="2"/>
    <n v="120"/>
    <n v="63"/>
    <n v="0.05"/>
    <n v="228"/>
    <n v="126"/>
    <n v="102"/>
    <s v="['Bank Transfer' 'Credit Card' 'PayPal' ... 'Credit Card' 'Bank Transfer'_x000a_ 'Apple Pay']"/>
    <x v="0"/>
  </r>
  <r>
    <s v="O01120"/>
    <d v="2024-08-19T00:00:00"/>
    <x v="7"/>
    <x v="0"/>
    <m/>
    <x v="27"/>
    <x v="26"/>
    <x v="4"/>
    <s v="York"/>
    <s v="P001"/>
    <x v="9"/>
    <x v="5"/>
    <n v="3"/>
    <n v="89"/>
    <n v="48"/>
    <n v="0.15"/>
    <n v="226.95"/>
    <n v="144"/>
    <n v="82.95"/>
    <s v="['Bank Transfer' 'Credit Card' 'PayPal' ... 'Credit Card' 'Bank Transfer'_x000a_ 'Apple Pay']"/>
    <x v="1"/>
  </r>
  <r>
    <s v="O02617"/>
    <d v="2024-08-19T00:00:00"/>
    <x v="7"/>
    <x v="0"/>
    <m/>
    <x v="1265"/>
    <x v="152"/>
    <x v="7"/>
    <s v="Dundee"/>
    <s v="P018"/>
    <x v="5"/>
    <x v="4"/>
    <n v="1"/>
    <n v="45"/>
    <n v="19"/>
    <n v="0.15"/>
    <n v="38.25"/>
    <n v="19"/>
    <n v="19.25"/>
    <s v="['Bank Transfer' 'Credit Card' 'PayPal' ... 'Credit Card' 'Bank Transfer'_x000a_ 'Apple Pay']"/>
    <x v="1"/>
  </r>
  <r>
    <s v="O03174"/>
    <d v="2024-08-19T00:00:00"/>
    <x v="7"/>
    <x v="0"/>
    <m/>
    <x v="79"/>
    <x v="75"/>
    <x v="1"/>
    <s v="Liverpool"/>
    <s v="P001"/>
    <x v="9"/>
    <x v="5"/>
    <n v="1"/>
    <n v="89"/>
    <n v="48"/>
    <n v="0.05"/>
    <n v="84.55"/>
    <n v="48"/>
    <n v="36.549999999999997"/>
    <s v="['Bank Transfer' 'Credit Card' 'PayPal' ... 'Credit Card' 'Bank Transfer'_x000a_ 'Apple Pay']"/>
    <x v="1"/>
  </r>
  <r>
    <s v="O03966"/>
    <d v="2024-08-19T00:00:00"/>
    <x v="7"/>
    <x v="0"/>
    <m/>
    <x v="816"/>
    <x v="85"/>
    <x v="2"/>
    <s v="London"/>
    <s v="P017"/>
    <x v="10"/>
    <x v="4"/>
    <n v="1"/>
    <n v="58"/>
    <n v="25"/>
    <n v="0"/>
    <n v="58"/>
    <n v="25"/>
    <n v="33"/>
    <s v="['Bank Transfer' 'Credit Card' 'PayPal' ... 'Credit Card' 'Bank Transfer'_x000a_ 'Apple Pay']"/>
    <x v="1"/>
  </r>
  <r>
    <s v="O04219"/>
    <d v="2024-08-19T00:00:00"/>
    <x v="7"/>
    <x v="0"/>
    <m/>
    <x v="1410"/>
    <x v="161"/>
    <x v="1"/>
    <s v="Manchester"/>
    <s v="P007"/>
    <x v="7"/>
    <x v="3"/>
    <n v="2"/>
    <n v="129"/>
    <n v="78"/>
    <n v="0.2"/>
    <n v="206.4"/>
    <n v="156"/>
    <n v="50.4"/>
    <s v="['Bank Transfer' 'Credit Card' 'PayPal' ... 'Credit Card' 'Bank Transfer'_x000a_ 'Apple Pay']"/>
    <x v="0"/>
  </r>
  <r>
    <s v="O04387"/>
    <d v="2024-08-19T00:00:00"/>
    <x v="7"/>
    <x v="0"/>
    <m/>
    <x v="3"/>
    <x v="3"/>
    <x v="3"/>
    <s v="Guildford"/>
    <s v="P002"/>
    <x v="15"/>
    <x v="5"/>
    <n v="1"/>
    <n v="149"/>
    <n v="91"/>
    <n v="0.05"/>
    <n v="141.55000000000001"/>
    <n v="91"/>
    <n v="50.55"/>
    <s v="['Bank Transfer' 'Credit Card' 'PayPal' ... 'Credit Card' 'Bank Transfer'_x000a_ 'Apple Pay']"/>
    <x v="1"/>
  </r>
  <r>
    <s v="O04437"/>
    <d v="2024-08-19T00:00:00"/>
    <x v="7"/>
    <x v="0"/>
    <m/>
    <x v="1411"/>
    <x v="488"/>
    <x v="10"/>
    <s v="Ipswich"/>
    <s v="P013"/>
    <x v="0"/>
    <x v="0"/>
    <n v="1"/>
    <n v="120"/>
    <n v="63"/>
    <n v="0.05"/>
    <n v="114"/>
    <n v="63"/>
    <n v="51"/>
    <s v="['Bank Transfer' 'Credit Card' 'PayPal' ... 'Credit Card' 'Bank Transfer'_x000a_ 'Apple Pay']"/>
    <x v="0"/>
  </r>
  <r>
    <s v="O04576"/>
    <d v="2024-08-19T00:00:00"/>
    <x v="7"/>
    <x v="0"/>
    <m/>
    <x v="1412"/>
    <x v="398"/>
    <x v="2"/>
    <s v="London"/>
    <s v="P012"/>
    <x v="14"/>
    <x v="1"/>
    <n v="1"/>
    <n v="85"/>
    <n v="44"/>
    <n v="0"/>
    <n v="85"/>
    <n v="44"/>
    <n v="41"/>
    <s v="['Bank Transfer' 'Credit Card' 'PayPal' ... 'Credit Card' 'Bank Transfer'_x000a_ 'Apple Pay']"/>
    <x v="0"/>
  </r>
  <r>
    <s v="O04588"/>
    <d v="2024-08-19T00:00:00"/>
    <x v="7"/>
    <x v="0"/>
    <m/>
    <x v="1413"/>
    <x v="257"/>
    <x v="7"/>
    <s v="Dundee"/>
    <s v="P013"/>
    <x v="0"/>
    <x v="0"/>
    <n v="2"/>
    <n v="120"/>
    <n v="63"/>
    <n v="0.2"/>
    <n v="192"/>
    <n v="126"/>
    <n v="66"/>
    <s v="['Bank Transfer' 'Credit Card' 'PayPal' ... 'Credit Card' 'Bank Transfer'_x000a_ 'Apple Pay']"/>
    <x v="0"/>
  </r>
  <r>
    <s v="O05609"/>
    <d v="2024-08-19T00:00:00"/>
    <x v="7"/>
    <x v="0"/>
    <m/>
    <x v="1372"/>
    <x v="49"/>
    <x v="10"/>
    <s v="Ipswich"/>
    <s v="P006"/>
    <x v="16"/>
    <x v="3"/>
    <n v="1"/>
    <n v="99"/>
    <n v="58"/>
    <n v="0.1"/>
    <n v="89.1"/>
    <n v="58"/>
    <n v="31.1"/>
    <s v="['Bank Transfer' 'Credit Card' 'PayPal' ... 'Credit Card' 'Bank Transfer'_x000a_ 'Apple Pay']"/>
    <x v="1"/>
  </r>
  <r>
    <s v="O06539"/>
    <d v="2024-08-19T00:00:00"/>
    <x v="7"/>
    <x v="0"/>
    <m/>
    <x v="646"/>
    <x v="79"/>
    <x v="3"/>
    <s v="Reading"/>
    <s v="P018"/>
    <x v="5"/>
    <x v="4"/>
    <n v="3"/>
    <n v="45"/>
    <n v="19"/>
    <n v="0"/>
    <n v="135"/>
    <n v="57"/>
    <n v="78"/>
    <s v="['Bank Transfer' 'Credit Card' 'PayPal' ... 'Credit Card' 'Bank Transfer'_x000a_ 'Apple Pay']"/>
    <x v="1"/>
  </r>
  <r>
    <s v="O07304"/>
    <d v="2024-08-19T00:00:00"/>
    <x v="7"/>
    <x v="0"/>
    <m/>
    <x v="975"/>
    <x v="170"/>
    <x v="4"/>
    <s v="Hull"/>
    <s v="P024"/>
    <x v="11"/>
    <x v="2"/>
    <n v="4"/>
    <n v="24"/>
    <n v="10"/>
    <n v="0.1"/>
    <n v="86.4"/>
    <n v="40"/>
    <n v="46.4"/>
    <s v="['Bank Transfer' 'Credit Card' 'PayPal' ... 'Credit Card' 'Bank Transfer'_x000a_ 'Apple Pay']"/>
    <x v="1"/>
  </r>
  <r>
    <s v="O07447"/>
    <d v="2024-08-19T00:00:00"/>
    <x v="7"/>
    <x v="0"/>
    <m/>
    <x v="1414"/>
    <x v="478"/>
    <x v="3"/>
    <s v="Oxford"/>
    <s v="P024"/>
    <x v="11"/>
    <x v="2"/>
    <n v="2"/>
    <n v="24"/>
    <n v="10"/>
    <n v="0.15"/>
    <n v="40.799999999999997"/>
    <n v="20"/>
    <n v="20.8"/>
    <s v="['Bank Transfer' 'Credit Card' 'PayPal' ... 'Credit Card' 'Bank Transfer'_x000a_ 'Apple Pay']"/>
    <x v="0"/>
  </r>
  <r>
    <s v="O08979"/>
    <d v="2024-08-19T00:00:00"/>
    <x v="7"/>
    <x v="0"/>
    <m/>
    <x v="835"/>
    <x v="454"/>
    <x v="3"/>
    <s v="Guildford"/>
    <s v="P016"/>
    <x v="4"/>
    <x v="0"/>
    <n v="2"/>
    <n v="78"/>
    <n v="39"/>
    <n v="0.1"/>
    <n v="140.4"/>
    <n v="78"/>
    <n v="62.4"/>
    <s v="['Bank Transfer' 'Credit Card' 'PayPal' ... 'Credit Card' 'Bank Transfer'_x000a_ 'Apple Pay']"/>
    <x v="1"/>
  </r>
  <r>
    <s v="O09139"/>
    <d v="2024-08-19T00:00:00"/>
    <x v="7"/>
    <x v="0"/>
    <m/>
    <x v="389"/>
    <x v="284"/>
    <x v="1"/>
    <s v="Chester"/>
    <s v="P017"/>
    <x v="10"/>
    <x v="4"/>
    <n v="1"/>
    <n v="58"/>
    <n v="25"/>
    <n v="0.1"/>
    <n v="52.2"/>
    <n v="25"/>
    <n v="27.2"/>
    <s v="['Bank Transfer' 'Credit Card' 'PayPal' ... 'Credit Card' 'Bank Transfer'_x000a_ 'Apple Pay']"/>
    <x v="1"/>
  </r>
  <r>
    <s v="O09985"/>
    <d v="2024-08-19T00:00:00"/>
    <x v="7"/>
    <x v="0"/>
    <m/>
    <x v="379"/>
    <x v="277"/>
    <x v="5"/>
    <s v="Derry"/>
    <s v="P004"/>
    <x v="22"/>
    <x v="5"/>
    <n v="1"/>
    <n v="55"/>
    <n v="27"/>
    <n v="0.15"/>
    <n v="46.75"/>
    <n v="27"/>
    <n v="19.75"/>
    <s v="['Bank Transfer' 'Credit Card' 'PayPal' ... 'Credit Card' 'Bank Transfer'_x000a_ 'Apple Pay']"/>
    <x v="1"/>
  </r>
  <r>
    <s v="O00147"/>
    <d v="2024-08-20T00:00:00"/>
    <x v="7"/>
    <x v="0"/>
    <m/>
    <x v="392"/>
    <x v="5"/>
    <x v="3"/>
    <s v="Reading"/>
    <s v="P020"/>
    <x v="23"/>
    <x v="4"/>
    <n v="1"/>
    <n v="72"/>
    <n v="34"/>
    <n v="0.1"/>
    <n v="64.8"/>
    <n v="34"/>
    <n v="30.8"/>
    <s v="['Bank Transfer' 'Credit Card' 'PayPal' ... 'Credit Card' 'Bank Transfer'_x000a_ 'Apple Pay']"/>
    <x v="1"/>
  </r>
  <r>
    <s v="O00428"/>
    <d v="2024-08-20T00:00:00"/>
    <x v="7"/>
    <x v="0"/>
    <m/>
    <x v="1415"/>
    <x v="322"/>
    <x v="11"/>
    <s v="Wrexham"/>
    <s v="P004"/>
    <x v="22"/>
    <x v="5"/>
    <n v="3"/>
    <n v="55"/>
    <n v="27"/>
    <n v="0"/>
    <n v="165"/>
    <n v="81"/>
    <n v="84"/>
    <s v="['Bank Transfer' 'Credit Card' 'PayPal' ... 'Credit Card' 'Bank Transfer'_x000a_ 'Apple Pay']"/>
    <x v="0"/>
  </r>
  <r>
    <s v="O00624"/>
    <d v="2024-08-20T00:00:00"/>
    <x v="7"/>
    <x v="0"/>
    <m/>
    <x v="1416"/>
    <x v="136"/>
    <x v="3"/>
    <s v="Oxford"/>
    <s v="P007"/>
    <x v="7"/>
    <x v="3"/>
    <n v="3"/>
    <n v="129"/>
    <n v="78"/>
    <n v="0.05"/>
    <n v="367.65"/>
    <n v="234"/>
    <n v="133.65"/>
    <s v="['Bank Transfer' 'Credit Card' 'PayPal' ... 'Credit Card' 'Bank Transfer'_x000a_ 'Apple Pay']"/>
    <x v="0"/>
  </r>
  <r>
    <s v="O01290"/>
    <d v="2024-08-20T00:00:00"/>
    <x v="7"/>
    <x v="0"/>
    <m/>
    <x v="883"/>
    <x v="330"/>
    <x v="2"/>
    <s v="London"/>
    <s v="P020"/>
    <x v="23"/>
    <x v="4"/>
    <n v="1"/>
    <n v="72"/>
    <n v="34"/>
    <n v="0.1"/>
    <n v="64.8"/>
    <n v="34"/>
    <n v="30.8"/>
    <s v="['Bank Transfer' 'Credit Card' 'PayPal' ... 'Credit Card' 'Bank Transfer'_x000a_ 'Apple Pay']"/>
    <x v="1"/>
  </r>
  <r>
    <s v="O01695"/>
    <d v="2024-08-20T00:00:00"/>
    <x v="7"/>
    <x v="0"/>
    <m/>
    <x v="1417"/>
    <x v="314"/>
    <x v="7"/>
    <m/>
    <s v="P016"/>
    <x v="4"/>
    <x v="0"/>
    <n v="2"/>
    <n v="78"/>
    <n v="39"/>
    <n v="0.1"/>
    <n v="140.4"/>
    <n v="78"/>
    <n v="62.4"/>
    <s v="['Bank Transfer' 'Credit Card' 'PayPal' ... 'Credit Card' 'Bank Transfer'_x000a_ 'Apple Pay']"/>
    <x v="0"/>
  </r>
  <r>
    <s v="O02403"/>
    <d v="2024-08-20T00:00:00"/>
    <x v="7"/>
    <x v="0"/>
    <m/>
    <x v="920"/>
    <x v="240"/>
    <x v="2"/>
    <s v="London"/>
    <s v="P017"/>
    <x v="10"/>
    <x v="4"/>
    <n v="3"/>
    <n v="58"/>
    <n v="25"/>
    <n v="0.05"/>
    <n v="165.3"/>
    <n v="75"/>
    <n v="90.3"/>
    <s v="['Bank Transfer' 'Credit Card' 'PayPal' ... 'Credit Card' 'Bank Transfer'_x000a_ 'Apple Pay']"/>
    <x v="1"/>
  </r>
  <r>
    <s v="O02615"/>
    <d v="2024-08-20T00:00:00"/>
    <x v="7"/>
    <x v="0"/>
    <m/>
    <x v="1276"/>
    <x v="541"/>
    <x v="11"/>
    <s v="Newport"/>
    <s v="P018"/>
    <x v="5"/>
    <x v="4"/>
    <n v="1"/>
    <n v="45"/>
    <n v="19"/>
    <n v="0"/>
    <n v="45"/>
    <n v="19"/>
    <n v="26"/>
    <s v="['Bank Transfer' 'Credit Card' 'PayPal' ... 'Credit Card' 'Bank Transfer'_x000a_ 'Apple Pay']"/>
    <x v="1"/>
  </r>
  <r>
    <s v="O02903"/>
    <d v="2024-08-20T00:00:00"/>
    <x v="7"/>
    <x v="0"/>
    <m/>
    <x v="1418"/>
    <x v="134"/>
    <x v="7"/>
    <s v="Edinburgh"/>
    <s v="P019"/>
    <x v="20"/>
    <x v="4"/>
    <n v="2"/>
    <n v="85"/>
    <n v="41"/>
    <n v="0.1"/>
    <n v="153"/>
    <n v="82"/>
    <n v="71"/>
    <s v="['Bank Transfer' 'Credit Card' 'PayPal' ... 'Credit Card' 'Bank Transfer'_x000a_ 'Apple Pay']"/>
    <x v="0"/>
  </r>
  <r>
    <s v="O07246"/>
    <d v="2024-08-20T00:00:00"/>
    <x v="7"/>
    <x v="0"/>
    <m/>
    <x v="1419"/>
    <x v="101"/>
    <x v="6"/>
    <s v="Exeter"/>
    <s v="P007"/>
    <x v="7"/>
    <x v="3"/>
    <n v="1"/>
    <n v="129"/>
    <n v="78"/>
    <n v="0.05"/>
    <n v="122.55"/>
    <n v="78"/>
    <n v="44.55"/>
    <s v="['Bank Transfer' 'Credit Card' 'PayPal' ... 'Credit Card' 'Bank Transfer'_x000a_ 'Apple Pay']"/>
    <x v="0"/>
  </r>
  <r>
    <s v="O07359"/>
    <d v="2024-08-20T00:00:00"/>
    <x v="7"/>
    <x v="0"/>
    <m/>
    <x v="899"/>
    <x v="190"/>
    <x v="2"/>
    <s v="London"/>
    <s v="P008"/>
    <x v="13"/>
    <x v="3"/>
    <n v="4"/>
    <n v="249"/>
    <n v="168"/>
    <n v="0"/>
    <n v="996"/>
    <n v="672"/>
    <n v="324"/>
    <s v="['Bank Transfer' 'Credit Card' 'PayPal' ... 'Credit Card' 'Bank Transfer'_x000a_ 'Apple Pay']"/>
    <x v="1"/>
  </r>
  <r>
    <s v="O07933"/>
    <d v="2024-08-20T00:00:00"/>
    <x v="7"/>
    <x v="0"/>
    <m/>
    <x v="914"/>
    <x v="176"/>
    <x v="6"/>
    <s v="Bath"/>
    <s v="P005"/>
    <x v="3"/>
    <x v="3"/>
    <n v="2"/>
    <n v="119"/>
    <n v="72"/>
    <n v="0.2"/>
    <n v="190.4"/>
    <n v="144"/>
    <n v="46.4"/>
    <s v="['Bank Transfer' 'Credit Card' 'PayPal' ... 'Credit Card' 'Bank Transfer'_x000a_ 'Apple Pay']"/>
    <x v="1"/>
  </r>
  <r>
    <s v="O08004"/>
    <d v="2024-08-20T00:00:00"/>
    <x v="7"/>
    <x v="0"/>
    <m/>
    <x v="1034"/>
    <x v="117"/>
    <x v="5"/>
    <s v="Derry"/>
    <s v="P022"/>
    <x v="8"/>
    <x v="2"/>
    <n v="2"/>
    <n v="35"/>
    <n v="16"/>
    <n v="0.05"/>
    <n v="66.5"/>
    <n v="32"/>
    <n v="34.5"/>
    <s v="['Bank Transfer' 'Credit Card' 'PayPal' ... 'Credit Card' 'Bank Transfer'_x000a_ 'Apple Pay']"/>
    <x v="1"/>
  </r>
  <r>
    <s v="O09096"/>
    <d v="2024-08-20T00:00:00"/>
    <x v="7"/>
    <x v="0"/>
    <m/>
    <x v="640"/>
    <x v="378"/>
    <x v="10"/>
    <s v="Cambridge"/>
    <s v="P015"/>
    <x v="12"/>
    <x v="0"/>
    <n v="3"/>
    <n v="65"/>
    <n v="32"/>
    <n v="0"/>
    <n v="195"/>
    <n v="96"/>
    <n v="99"/>
    <s v="['Bank Transfer' 'Credit Card' 'PayPal' ... 'Credit Card' 'Bank Transfer'_x000a_ 'Apple Pay']"/>
    <x v="1"/>
  </r>
  <r>
    <s v="O09202"/>
    <d v="2024-08-20T00:00:00"/>
    <x v="7"/>
    <x v="0"/>
    <m/>
    <x v="858"/>
    <x v="195"/>
    <x v="11"/>
    <s v="Newport"/>
    <s v="P019"/>
    <x v="20"/>
    <x v="4"/>
    <n v="1"/>
    <n v="85"/>
    <n v="41"/>
    <n v="0.05"/>
    <n v="80.75"/>
    <n v="41"/>
    <n v="39.75"/>
    <s v="['Bank Transfer' 'Credit Card' 'PayPal' ... 'Credit Card' 'Bank Transfer'_x000a_ 'Apple Pay']"/>
    <x v="1"/>
  </r>
  <r>
    <s v="O01033"/>
    <d v="2024-08-21T00:00:00"/>
    <x v="7"/>
    <x v="0"/>
    <m/>
    <x v="130"/>
    <x v="121"/>
    <x v="4"/>
    <s v="Sheffield"/>
    <s v="P001"/>
    <x v="9"/>
    <x v="5"/>
    <n v="1"/>
    <n v="89"/>
    <n v="48"/>
    <n v="0.15"/>
    <n v="75.650000000000006"/>
    <n v="48"/>
    <n v="27.65"/>
    <s v="['Bank Transfer' 'Credit Card' 'PayPal' ... 'Credit Card' 'Bank Transfer'_x000a_ 'Apple Pay']"/>
    <x v="1"/>
  </r>
  <r>
    <s v="O01606"/>
    <d v="2024-08-21T00:00:00"/>
    <x v="7"/>
    <x v="0"/>
    <m/>
    <x v="31"/>
    <x v="30"/>
    <x v="0"/>
    <s v="Lincoln"/>
    <s v="P018"/>
    <x v="5"/>
    <x v="4"/>
    <n v="1"/>
    <n v="45"/>
    <n v="19"/>
    <n v="0.1"/>
    <n v="40.5"/>
    <n v="19"/>
    <n v="21.5"/>
    <s v="['Bank Transfer' 'Credit Card' 'PayPal' ... 'Credit Card' 'Bank Transfer'_x000a_ 'Apple Pay']"/>
    <x v="1"/>
  </r>
  <r>
    <s v="O01675"/>
    <d v="2024-08-21T00:00:00"/>
    <x v="7"/>
    <x v="0"/>
    <m/>
    <x v="1420"/>
    <x v="270"/>
    <x v="3"/>
    <s v="Reading"/>
    <s v="P014"/>
    <x v="17"/>
    <x v="0"/>
    <n v="1"/>
    <n v="25"/>
    <n v="11"/>
    <n v="0"/>
    <n v="25"/>
    <n v="11"/>
    <n v="14"/>
    <s v="['Bank Transfer' 'Credit Card' 'PayPal' ... 'Credit Card' 'Bank Transfer'_x000a_ 'Apple Pay']"/>
    <x v="0"/>
  </r>
  <r>
    <s v="O02444"/>
    <d v="2024-08-21T00:00:00"/>
    <x v="7"/>
    <x v="0"/>
    <m/>
    <x v="391"/>
    <x v="286"/>
    <x v="4"/>
    <s v="Leeds"/>
    <s v="P008"/>
    <x v="13"/>
    <x v="3"/>
    <n v="1"/>
    <n v="249"/>
    <n v="168"/>
    <n v="0.1"/>
    <n v="224.1"/>
    <n v="168"/>
    <n v="56.1"/>
    <s v="['Bank Transfer' 'Credit Card' 'PayPal' ... 'Credit Card' 'Bank Transfer'_x000a_ 'Apple Pay']"/>
    <x v="1"/>
  </r>
  <r>
    <s v="O03058"/>
    <d v="2024-08-21T00:00:00"/>
    <x v="7"/>
    <x v="0"/>
    <m/>
    <x v="528"/>
    <x v="86"/>
    <x v="9"/>
    <s v="Wolverhampton"/>
    <s v="P014"/>
    <x v="17"/>
    <x v="0"/>
    <n v="1"/>
    <n v="25"/>
    <n v="11"/>
    <n v="0.2"/>
    <n v="20"/>
    <n v="11"/>
    <n v="9"/>
    <s v="['Bank Transfer' 'Credit Card' 'PayPal' ... 'Credit Card' 'Bank Transfer'_x000a_ 'Apple Pay']"/>
    <x v="1"/>
  </r>
  <r>
    <s v="O03862"/>
    <d v="2024-08-21T00:00:00"/>
    <x v="7"/>
    <x v="0"/>
    <m/>
    <x v="305"/>
    <x v="240"/>
    <x v="11"/>
    <s v="Wrexham"/>
    <s v="P001"/>
    <x v="9"/>
    <x v="5"/>
    <n v="1"/>
    <n v="89"/>
    <n v="48"/>
    <n v="0.15"/>
    <n v="75.650000000000006"/>
    <n v="48"/>
    <n v="27.65"/>
    <s v="['Bank Transfer' 'Credit Card' 'PayPal' ... 'Credit Card' 'Bank Transfer'_x000a_ 'Apple Pay']"/>
    <x v="1"/>
  </r>
  <r>
    <s v="O05641"/>
    <d v="2024-08-21T00:00:00"/>
    <x v="7"/>
    <x v="0"/>
    <m/>
    <x v="1421"/>
    <x v="262"/>
    <x v="2"/>
    <s v="London"/>
    <s v="P010"/>
    <x v="18"/>
    <x v="1"/>
    <n v="3"/>
    <n v="32"/>
    <n v="14"/>
    <n v="0.05"/>
    <n v="91.2"/>
    <n v="42"/>
    <n v="49.2"/>
    <s v="['Bank Transfer' 'Credit Card' 'PayPal' ... 'Credit Card' 'Bank Transfer'_x000a_ 'Apple Pay']"/>
    <x v="0"/>
  </r>
  <r>
    <s v="O05918"/>
    <d v="2024-08-21T00:00:00"/>
    <x v="7"/>
    <x v="0"/>
    <m/>
    <x v="1410"/>
    <x v="161"/>
    <x v="1"/>
    <s v="Manchester"/>
    <s v="P009"/>
    <x v="1"/>
    <x v="1"/>
    <n v="4"/>
    <n v="95"/>
    <n v="54"/>
    <n v="0.05"/>
    <n v="361"/>
    <n v="216"/>
    <n v="145"/>
    <s v="['Bank Transfer' 'Credit Card' 'PayPal' ... 'Credit Card' 'Bank Transfer'_x000a_ 'Apple Pay']"/>
    <x v="1"/>
  </r>
  <r>
    <s v="O07425"/>
    <d v="2024-08-21T00:00:00"/>
    <x v="7"/>
    <x v="0"/>
    <m/>
    <x v="214"/>
    <x v="52"/>
    <x v="7"/>
    <s v="Edinburgh"/>
    <s v="P017"/>
    <x v="10"/>
    <x v="4"/>
    <n v="3"/>
    <n v="58"/>
    <n v="25"/>
    <n v="0"/>
    <n v="174"/>
    <n v="75"/>
    <n v="99"/>
    <s v="['Bank Transfer' 'Credit Card' 'PayPal' ... 'Credit Card' 'Bank Transfer'_x000a_ 'Apple Pay']"/>
    <x v="1"/>
  </r>
  <r>
    <s v="O07445"/>
    <d v="2024-08-21T00:00:00"/>
    <x v="7"/>
    <x v="0"/>
    <m/>
    <x v="268"/>
    <x v="218"/>
    <x v="5"/>
    <s v="Newry"/>
    <s v="P009"/>
    <x v="1"/>
    <x v="1"/>
    <n v="1"/>
    <n v="95"/>
    <n v="54"/>
    <n v="0.05"/>
    <n v="90.25"/>
    <n v="54"/>
    <n v="36.25"/>
    <s v="['Bank Transfer' 'Credit Card' 'PayPal' ... 'Credit Card' 'Bank Transfer'_x000a_ 'Apple Pay']"/>
    <x v="1"/>
  </r>
  <r>
    <s v="O07607"/>
    <d v="2024-08-21T00:00:00"/>
    <x v="7"/>
    <x v="0"/>
    <m/>
    <x v="1422"/>
    <x v="66"/>
    <x v="2"/>
    <s v="London"/>
    <s v="P003"/>
    <x v="19"/>
    <x v="5"/>
    <n v="1"/>
    <n v="69"/>
    <n v="37"/>
    <n v="0"/>
    <n v="69"/>
    <n v="37"/>
    <n v="32"/>
    <s v="['Bank Transfer' 'Credit Card' 'PayPal' ... 'Credit Card' 'Bank Transfer'_x000a_ 'Apple Pay']"/>
    <x v="0"/>
  </r>
  <r>
    <s v="O07718"/>
    <d v="2024-08-21T00:00:00"/>
    <x v="7"/>
    <x v="0"/>
    <m/>
    <x v="963"/>
    <x v="488"/>
    <x v="1"/>
    <s v="Manchester"/>
    <s v="P009"/>
    <x v="1"/>
    <x v="1"/>
    <n v="2"/>
    <n v="95"/>
    <n v="54"/>
    <n v="0"/>
    <n v="190"/>
    <n v="108"/>
    <n v="82"/>
    <s v="['Bank Transfer' 'Credit Card' 'PayPal' ... 'Credit Card' 'Bank Transfer'_x000a_ 'Apple Pay']"/>
    <x v="1"/>
  </r>
  <r>
    <s v="O07860"/>
    <d v="2024-08-21T00:00:00"/>
    <x v="7"/>
    <x v="0"/>
    <m/>
    <x v="529"/>
    <x v="161"/>
    <x v="10"/>
    <s v="Cambridge"/>
    <s v="P016"/>
    <x v="4"/>
    <x v="0"/>
    <n v="2"/>
    <n v="78"/>
    <n v="39"/>
    <n v="0.15"/>
    <n v="132.6"/>
    <n v="78"/>
    <n v="54.6"/>
    <s v="['Bank Transfer' 'Credit Card' 'PayPal' ... 'Credit Card' 'Bank Transfer'_x000a_ 'Apple Pay']"/>
    <x v="1"/>
  </r>
  <r>
    <s v="O08230"/>
    <d v="2024-08-21T00:00:00"/>
    <x v="7"/>
    <x v="0"/>
    <m/>
    <x v="700"/>
    <x v="412"/>
    <x v="1"/>
    <s v="Chester"/>
    <s v="P009"/>
    <x v="1"/>
    <x v="1"/>
    <n v="1"/>
    <n v="95"/>
    <n v="54"/>
    <n v="0.05"/>
    <n v="90.25"/>
    <n v="54"/>
    <n v="36.25"/>
    <s v="['Bank Transfer' 'Credit Card' 'PayPal' ... 'Credit Card' 'Bank Transfer'_x000a_ 'Apple Pay']"/>
    <x v="1"/>
  </r>
  <r>
    <s v="O08511"/>
    <d v="2024-08-21T00:00:00"/>
    <x v="7"/>
    <x v="0"/>
    <m/>
    <x v="328"/>
    <x v="249"/>
    <x v="2"/>
    <s v="London"/>
    <s v="P015"/>
    <x v="12"/>
    <x v="0"/>
    <n v="1"/>
    <n v="65"/>
    <n v="32"/>
    <n v="0"/>
    <n v="65"/>
    <n v="32"/>
    <n v="33"/>
    <s v="['Bank Transfer' 'Credit Card' 'PayPal' ... 'Credit Card' 'Bank Transfer'_x000a_ 'Apple Pay']"/>
    <x v="1"/>
  </r>
  <r>
    <s v="O08614"/>
    <d v="2024-08-21T00:00:00"/>
    <x v="7"/>
    <x v="0"/>
    <m/>
    <x v="774"/>
    <x v="366"/>
    <x v="2"/>
    <s v="London"/>
    <s v="P005"/>
    <x v="3"/>
    <x v="3"/>
    <n v="1"/>
    <n v="119"/>
    <n v="72"/>
    <n v="0.1"/>
    <n v="107.1"/>
    <n v="72"/>
    <n v="35.1"/>
    <s v="['Bank Transfer' 'Credit Card' 'PayPal' ... 'Credit Card' 'Bank Transfer'_x000a_ 'Apple Pay']"/>
    <x v="1"/>
  </r>
  <r>
    <s v="O01560"/>
    <d v="2024-08-22T00:00:00"/>
    <x v="7"/>
    <x v="0"/>
    <m/>
    <x v="460"/>
    <x v="178"/>
    <x v="3"/>
    <s v="Brighton"/>
    <s v="P016"/>
    <x v="4"/>
    <x v="0"/>
    <n v="2"/>
    <n v="78"/>
    <n v="39"/>
    <n v="0"/>
    <n v="156"/>
    <n v="78"/>
    <n v="78"/>
    <s v="['Bank Transfer' 'Credit Card' 'PayPal' ... 'Credit Card' 'Bank Transfer'_x000a_ 'Apple Pay']"/>
    <x v="1"/>
  </r>
  <r>
    <s v="O01813"/>
    <d v="2024-08-22T00:00:00"/>
    <x v="7"/>
    <x v="0"/>
    <m/>
    <x v="902"/>
    <x v="387"/>
    <x v="7"/>
    <s v="Aberdeen"/>
    <s v="P001"/>
    <x v="9"/>
    <x v="5"/>
    <n v="1"/>
    <n v="89"/>
    <n v="48"/>
    <n v="0.15"/>
    <n v="75.650000000000006"/>
    <n v="48"/>
    <n v="27.65"/>
    <s v="['Bank Transfer' 'Credit Card' 'PayPal' ... 'Credit Card' 'Bank Transfer'_x000a_ 'Apple Pay']"/>
    <x v="1"/>
  </r>
  <r>
    <s v="O02823"/>
    <d v="2024-08-22T00:00:00"/>
    <x v="7"/>
    <x v="0"/>
    <m/>
    <x v="1423"/>
    <x v="481"/>
    <x v="3"/>
    <s v="Oxford"/>
    <s v="P013"/>
    <x v="0"/>
    <x v="0"/>
    <n v="1"/>
    <n v="120"/>
    <n v="63"/>
    <n v="0.05"/>
    <n v="114"/>
    <n v="63"/>
    <n v="51"/>
    <s v="['Bank Transfer' 'Credit Card' 'PayPal' ... 'Credit Card' 'Bank Transfer'_x000a_ 'Apple Pay']"/>
    <x v="0"/>
  </r>
  <r>
    <s v="O03434"/>
    <d v="2024-08-22T00:00:00"/>
    <x v="7"/>
    <x v="0"/>
    <m/>
    <x v="1075"/>
    <x v="508"/>
    <x v="3"/>
    <s v="Reading"/>
    <s v="P014"/>
    <x v="17"/>
    <x v="0"/>
    <n v="2"/>
    <n v="25"/>
    <n v="11"/>
    <n v="0.05"/>
    <n v="47.5"/>
    <n v="22"/>
    <n v="25.5"/>
    <s v="['Bank Transfer' 'Credit Card' 'PayPal' ... 'Credit Card' 'Bank Transfer'_x000a_ 'Apple Pay']"/>
    <x v="1"/>
  </r>
  <r>
    <s v="O03692"/>
    <d v="2024-08-22T00:00:00"/>
    <x v="7"/>
    <x v="0"/>
    <m/>
    <x v="802"/>
    <x v="141"/>
    <x v="4"/>
    <s v="York"/>
    <s v="P015"/>
    <x v="12"/>
    <x v="0"/>
    <n v="1"/>
    <n v="65"/>
    <n v="32"/>
    <n v="0.05"/>
    <n v="61.75"/>
    <n v="32"/>
    <n v="29.75"/>
    <s v="['Bank Transfer' 'Credit Card' 'PayPal' ... 'Credit Card' 'Bank Transfer'_x000a_ 'Apple Pay']"/>
    <x v="1"/>
  </r>
  <r>
    <s v="O04758"/>
    <d v="2024-08-22T00:00:00"/>
    <x v="7"/>
    <x v="0"/>
    <m/>
    <x v="1424"/>
    <x v="309"/>
    <x v="11"/>
    <s v="Cardiff"/>
    <s v="P020"/>
    <x v="23"/>
    <x v="4"/>
    <n v="2"/>
    <n v="72"/>
    <n v="34"/>
    <n v="0.05"/>
    <n v="136.80000000000001"/>
    <n v="68"/>
    <n v="68.8"/>
    <s v="['Bank Transfer' 'Credit Card' 'PayPal' ... 'Credit Card' 'Bank Transfer'_x000a_ 'Apple Pay']"/>
    <x v="0"/>
  </r>
  <r>
    <s v="O07219"/>
    <d v="2024-08-22T00:00:00"/>
    <x v="7"/>
    <x v="0"/>
    <m/>
    <x v="840"/>
    <x v="456"/>
    <x v="4"/>
    <s v="Leeds"/>
    <s v="P020"/>
    <x v="23"/>
    <x v="4"/>
    <n v="1"/>
    <n v="72"/>
    <n v="34"/>
    <n v="0.05"/>
    <n v="68.400000000000006"/>
    <n v="34"/>
    <n v="34.4"/>
    <s v="['Bank Transfer' 'Credit Card' 'PayPal' ... 'Credit Card' 'Bank Transfer'_x000a_ 'Apple Pay']"/>
    <x v="1"/>
  </r>
  <r>
    <s v="O07767"/>
    <d v="2024-08-22T00:00:00"/>
    <x v="7"/>
    <x v="0"/>
    <m/>
    <x v="428"/>
    <x v="246"/>
    <x v="6"/>
    <s v="Plymouth"/>
    <s v="P019"/>
    <x v="20"/>
    <x v="4"/>
    <n v="1"/>
    <n v="85"/>
    <n v="41"/>
    <n v="0.1"/>
    <n v="76.5"/>
    <n v="41"/>
    <n v="35.5"/>
    <s v="['Bank Transfer' 'Credit Card' 'PayPal' ... 'Credit Card' 'Bank Transfer'_x000a_ 'Apple Pay']"/>
    <x v="1"/>
  </r>
  <r>
    <s v="O07886"/>
    <d v="2024-08-22T00:00:00"/>
    <x v="7"/>
    <x v="0"/>
    <m/>
    <x v="214"/>
    <x v="52"/>
    <x v="7"/>
    <s v="Edinburgh"/>
    <s v="P002"/>
    <x v="15"/>
    <x v="5"/>
    <n v="2"/>
    <n v="149"/>
    <n v="91"/>
    <n v="0.05"/>
    <n v="283.10000000000002"/>
    <n v="182"/>
    <n v="101.1"/>
    <s v="['Bank Transfer' 'Credit Card' 'PayPal' ... 'Credit Card' 'Bank Transfer'_x000a_ 'Apple Pay']"/>
    <x v="1"/>
  </r>
  <r>
    <s v="O02873"/>
    <d v="2024-08-23T00:00:00"/>
    <x v="7"/>
    <x v="0"/>
    <m/>
    <x v="803"/>
    <x v="444"/>
    <x v="8"/>
    <s v="Newcastle"/>
    <s v="P008"/>
    <x v="13"/>
    <x v="3"/>
    <n v="1"/>
    <n v="249"/>
    <n v="168"/>
    <n v="0.1"/>
    <n v="224.1"/>
    <n v="168"/>
    <n v="56.1"/>
    <s v="['Bank Transfer' 'Credit Card' 'PayPal' ... 'Credit Card' 'Bank Transfer'_x000a_ 'Apple Pay']"/>
    <x v="1"/>
  </r>
  <r>
    <s v="O02913"/>
    <d v="2024-08-23T00:00:00"/>
    <x v="7"/>
    <x v="0"/>
    <m/>
    <x v="728"/>
    <x v="422"/>
    <x v="1"/>
    <s v="Chester"/>
    <s v="P012"/>
    <x v="14"/>
    <x v="1"/>
    <n v="1"/>
    <n v="85"/>
    <n v="44"/>
    <n v="0"/>
    <n v="85"/>
    <n v="44"/>
    <n v="41"/>
    <s v="['Bank Transfer' 'Credit Card' 'PayPal' ... 'Credit Card' 'Bank Transfer'_x000a_ 'Apple Pay']"/>
    <x v="1"/>
  </r>
  <r>
    <s v="O05831"/>
    <d v="2024-08-23T00:00:00"/>
    <x v="7"/>
    <x v="0"/>
    <m/>
    <x v="735"/>
    <x v="73"/>
    <x v="7"/>
    <s v="Edinburgh"/>
    <s v="P001"/>
    <x v="9"/>
    <x v="5"/>
    <n v="2"/>
    <n v="89"/>
    <n v="48"/>
    <n v="0"/>
    <n v="178"/>
    <n v="96"/>
    <n v="82"/>
    <s v="['Bank Transfer' 'Credit Card' 'PayPal' ... 'Credit Card' 'Bank Transfer'_x000a_ 'Apple Pay']"/>
    <x v="1"/>
  </r>
  <r>
    <s v="O06128"/>
    <d v="2024-08-23T00:00:00"/>
    <x v="7"/>
    <x v="0"/>
    <m/>
    <x v="858"/>
    <x v="195"/>
    <x v="11"/>
    <s v="Newport"/>
    <s v="P013"/>
    <x v="0"/>
    <x v="0"/>
    <n v="1"/>
    <n v="120"/>
    <n v="63"/>
    <n v="0"/>
    <n v="120"/>
    <n v="63"/>
    <n v="57"/>
    <s v="['Bank Transfer' 'Credit Card' 'PayPal' ... 'Credit Card' 'Bank Transfer'_x000a_ 'Apple Pay']"/>
    <x v="1"/>
  </r>
  <r>
    <s v="O07831"/>
    <d v="2024-08-23T00:00:00"/>
    <x v="7"/>
    <x v="0"/>
    <m/>
    <x v="204"/>
    <x v="133"/>
    <x v="0"/>
    <s v="Derby"/>
    <s v="P003"/>
    <x v="19"/>
    <x v="5"/>
    <n v="1"/>
    <n v="69"/>
    <n v="37"/>
    <n v="0"/>
    <n v="69"/>
    <n v="37"/>
    <n v="32"/>
    <s v="['Bank Transfer' 'Credit Card' 'PayPal' ... 'Credit Card' 'Bank Transfer'_x000a_ 'Apple Pay']"/>
    <x v="1"/>
  </r>
  <r>
    <s v="O09006"/>
    <d v="2024-08-23T00:00:00"/>
    <x v="7"/>
    <x v="0"/>
    <m/>
    <x v="180"/>
    <x v="160"/>
    <x v="2"/>
    <s v="London"/>
    <s v="P009"/>
    <x v="1"/>
    <x v="1"/>
    <n v="1"/>
    <n v="95"/>
    <n v="54"/>
    <n v="0.2"/>
    <n v="76"/>
    <n v="54"/>
    <n v="22"/>
    <s v="['Bank Transfer' 'Credit Card' 'PayPal' ... 'Credit Card' 'Bank Transfer'_x000a_ 'Apple Pay']"/>
    <x v="1"/>
  </r>
  <r>
    <s v="O09563"/>
    <d v="2024-08-23T00:00:00"/>
    <x v="7"/>
    <x v="0"/>
    <m/>
    <x v="456"/>
    <x v="51"/>
    <x v="9"/>
    <s v="Worcester"/>
    <s v="P015"/>
    <x v="12"/>
    <x v="0"/>
    <n v="2"/>
    <n v="65"/>
    <n v="32"/>
    <n v="0.05"/>
    <n v="123.5"/>
    <n v="64"/>
    <n v="59.5"/>
    <s v="['Bank Transfer' 'Credit Card' 'PayPal' ... 'Credit Card' 'Bank Transfer'_x000a_ 'Apple Pay']"/>
    <x v="1"/>
  </r>
  <r>
    <s v="O09897"/>
    <d v="2024-08-23T00:00:00"/>
    <x v="7"/>
    <x v="0"/>
    <m/>
    <x v="255"/>
    <x v="209"/>
    <x v="9"/>
    <s v="Wolverhampton"/>
    <s v="P007"/>
    <x v="7"/>
    <x v="3"/>
    <n v="1"/>
    <n v="129"/>
    <n v="78"/>
    <n v="0.1"/>
    <n v="116.1"/>
    <n v="78"/>
    <n v="38.1"/>
    <s v="['Bank Transfer' 'Credit Card' 'PayPal' ... 'Credit Card' 'Bank Transfer'_x000a_ 'Apple Pay']"/>
    <x v="1"/>
  </r>
  <r>
    <s v="O01267"/>
    <d v="2024-08-24T00:00:00"/>
    <x v="7"/>
    <x v="0"/>
    <m/>
    <x v="1149"/>
    <x v="521"/>
    <x v="3"/>
    <s v="Oxford"/>
    <s v="P001"/>
    <x v="9"/>
    <x v="5"/>
    <n v="2"/>
    <n v="89"/>
    <n v="48"/>
    <n v="0"/>
    <n v="178"/>
    <n v="96"/>
    <n v="82"/>
    <s v="['Bank Transfer' 'Credit Card' 'PayPal' ... 'Credit Card' 'Bank Transfer'_x000a_ 'Apple Pay']"/>
    <x v="1"/>
  </r>
  <r>
    <s v="O02372"/>
    <d v="2024-08-24T00:00:00"/>
    <x v="7"/>
    <x v="0"/>
    <m/>
    <x v="509"/>
    <x v="131"/>
    <x v="3"/>
    <s v="Brighton"/>
    <s v="P014"/>
    <x v="17"/>
    <x v="0"/>
    <n v="3"/>
    <n v="25"/>
    <n v="11"/>
    <n v="0"/>
    <n v="75"/>
    <n v="33"/>
    <n v="42"/>
    <s v="['Bank Transfer' 'Credit Card' 'PayPal' ... 'Credit Card' 'Bank Transfer'_x000a_ 'Apple Pay']"/>
    <x v="1"/>
  </r>
  <r>
    <s v="O03259"/>
    <d v="2024-08-24T00:00:00"/>
    <x v="7"/>
    <x v="0"/>
    <m/>
    <x v="866"/>
    <x v="405"/>
    <x v="7"/>
    <s v="Aberdeen"/>
    <s v="P010"/>
    <x v="18"/>
    <x v="1"/>
    <n v="1"/>
    <n v="32"/>
    <n v="14"/>
    <n v="0"/>
    <n v="32"/>
    <n v="14"/>
    <n v="18"/>
    <s v="['Bank Transfer' 'Credit Card' 'PayPal' ... 'Credit Card' 'Bank Transfer'_x000a_ 'Apple Pay']"/>
    <x v="1"/>
  </r>
  <r>
    <s v="O04048"/>
    <d v="2024-08-24T00:00:00"/>
    <x v="7"/>
    <x v="0"/>
    <m/>
    <x v="1266"/>
    <x v="538"/>
    <x v="5"/>
    <s v="Newry"/>
    <s v="P013"/>
    <x v="0"/>
    <x v="0"/>
    <n v="2"/>
    <n v="120"/>
    <n v="63"/>
    <n v="0.05"/>
    <n v="228"/>
    <n v="126"/>
    <n v="102"/>
    <s v="['Bank Transfer' 'Credit Card' 'PayPal' ... 'Credit Card' 'Bank Transfer'_x000a_ 'Apple Pay']"/>
    <x v="1"/>
  </r>
  <r>
    <s v="O04635"/>
    <d v="2024-08-24T00:00:00"/>
    <x v="7"/>
    <x v="0"/>
    <m/>
    <x v="1425"/>
    <x v="224"/>
    <x v="3"/>
    <s v="Reading"/>
    <s v="P010"/>
    <x v="18"/>
    <x v="1"/>
    <n v="1"/>
    <n v="32"/>
    <n v="14"/>
    <n v="0.1"/>
    <n v="28.8"/>
    <n v="14"/>
    <n v="14.8"/>
    <s v="['Bank Transfer' 'Credit Card' 'PayPal' ... 'Credit Card' 'Bank Transfer'_x000a_ 'Apple Pay']"/>
    <x v="0"/>
  </r>
  <r>
    <s v="O04769"/>
    <d v="2024-08-24T00:00:00"/>
    <x v="7"/>
    <x v="0"/>
    <m/>
    <x v="407"/>
    <x v="294"/>
    <x v="6"/>
    <s v="Bristol"/>
    <s v="P015"/>
    <x v="12"/>
    <x v="0"/>
    <n v="2"/>
    <n v="65"/>
    <n v="32"/>
    <n v="0"/>
    <n v="130"/>
    <n v="64"/>
    <n v="66"/>
    <s v="['Bank Transfer' 'Credit Card' 'PayPal' ... 'Credit Card' 'Bank Transfer'_x000a_ 'Apple Pay']"/>
    <x v="1"/>
  </r>
  <r>
    <s v="O05301"/>
    <d v="2024-08-24T00:00:00"/>
    <x v="7"/>
    <x v="0"/>
    <m/>
    <x v="745"/>
    <x v="192"/>
    <x v="1"/>
    <s v="Liverpool"/>
    <s v="P006"/>
    <x v="16"/>
    <x v="3"/>
    <n v="1"/>
    <n v="99"/>
    <n v="58"/>
    <n v="0"/>
    <n v="99"/>
    <n v="58"/>
    <n v="41"/>
    <s v="['Bank Transfer' 'Credit Card' 'PayPal' ... 'Credit Card' 'Bank Transfer'_x000a_ 'Apple Pay']"/>
    <x v="1"/>
  </r>
  <r>
    <s v="O05355"/>
    <d v="2024-08-24T00:00:00"/>
    <x v="7"/>
    <x v="0"/>
    <m/>
    <x v="1426"/>
    <x v="300"/>
    <x v="3"/>
    <s v="Guildford"/>
    <s v="P009"/>
    <x v="1"/>
    <x v="1"/>
    <n v="3"/>
    <n v="95"/>
    <n v="54"/>
    <n v="0"/>
    <n v="285"/>
    <n v="162"/>
    <n v="123"/>
    <s v="['Bank Transfer' 'Credit Card' 'PayPal' ... 'Credit Card' 'Bank Transfer'_x000a_ 'Apple Pay']"/>
    <x v="0"/>
  </r>
  <r>
    <s v="O05592"/>
    <d v="2024-08-24T00:00:00"/>
    <x v="7"/>
    <x v="0"/>
    <m/>
    <x v="1249"/>
    <x v="505"/>
    <x v="5"/>
    <s v="Newry"/>
    <s v="P014"/>
    <x v="17"/>
    <x v="0"/>
    <n v="2"/>
    <n v="25"/>
    <n v="11"/>
    <n v="0.1"/>
    <n v="45"/>
    <n v="22"/>
    <n v="23"/>
    <s v="['Bank Transfer' 'Credit Card' 'PayPal' ... 'Credit Card' 'Bank Transfer'_x000a_ 'Apple Pay']"/>
    <x v="1"/>
  </r>
  <r>
    <s v="O05895"/>
    <d v="2024-08-24T00:00:00"/>
    <x v="7"/>
    <x v="0"/>
    <m/>
    <x v="412"/>
    <x v="195"/>
    <x v="5"/>
    <s v="Lisburn"/>
    <s v="P002"/>
    <x v="15"/>
    <x v="5"/>
    <n v="1"/>
    <n v="149"/>
    <n v="91"/>
    <n v="0.1"/>
    <n v="134.1"/>
    <n v="91"/>
    <n v="43.1"/>
    <s v="['Bank Transfer' 'Credit Card' 'PayPal' ... 'Credit Card' 'Bank Transfer'_x000a_ 'Apple Pay']"/>
    <x v="1"/>
  </r>
  <r>
    <s v="O07452"/>
    <d v="2024-08-24T00:00:00"/>
    <x v="7"/>
    <x v="0"/>
    <m/>
    <x v="894"/>
    <x v="318"/>
    <x v="6"/>
    <s v="Bath"/>
    <s v="P013"/>
    <x v="0"/>
    <x v="0"/>
    <n v="1"/>
    <n v="120"/>
    <n v="63"/>
    <n v="0.05"/>
    <n v="114"/>
    <n v="63"/>
    <n v="51"/>
    <s v="['Bank Transfer' 'Credit Card' 'PayPal' ... 'Credit Card' 'Bank Transfer'_x000a_ 'Apple Pay']"/>
    <x v="1"/>
  </r>
  <r>
    <s v="O07930"/>
    <d v="2024-08-24T00:00:00"/>
    <x v="7"/>
    <x v="0"/>
    <m/>
    <x v="2"/>
    <x v="2"/>
    <x v="2"/>
    <s v="London"/>
    <s v="P023"/>
    <x v="2"/>
    <x v="2"/>
    <n v="1"/>
    <n v="42"/>
    <n v="20"/>
    <n v="0.1"/>
    <n v="37.799999999999997"/>
    <n v="20"/>
    <n v="17.8"/>
    <s v="['Bank Transfer' 'Credit Card' 'PayPal' ... 'Credit Card' 'Bank Transfer'_x000a_ 'Apple Pay']"/>
    <x v="1"/>
  </r>
  <r>
    <s v="O08035"/>
    <d v="2024-08-24T00:00:00"/>
    <x v="7"/>
    <x v="0"/>
    <m/>
    <x v="87"/>
    <x v="5"/>
    <x v="8"/>
    <s v="Newcastle"/>
    <s v="P007"/>
    <x v="7"/>
    <x v="3"/>
    <n v="1"/>
    <n v="129"/>
    <n v="78"/>
    <n v="0.1"/>
    <n v="116.1"/>
    <n v="78"/>
    <n v="38.1"/>
    <s v="['Bank Transfer' 'Credit Card' 'PayPal' ... 'Credit Card' 'Bank Transfer'_x000a_ 'Apple Pay']"/>
    <x v="1"/>
  </r>
  <r>
    <s v="O08098"/>
    <d v="2024-08-24T00:00:00"/>
    <x v="7"/>
    <x v="0"/>
    <m/>
    <x v="1279"/>
    <x v="388"/>
    <x v="6"/>
    <s v="Bath"/>
    <s v="P014"/>
    <x v="17"/>
    <x v="0"/>
    <n v="1"/>
    <n v="25"/>
    <n v="11"/>
    <n v="0"/>
    <n v="25"/>
    <n v="11"/>
    <n v="14"/>
    <s v="['Bank Transfer' 'Credit Card' 'PayPal' ... 'Credit Card' 'Bank Transfer'_x000a_ 'Apple Pay']"/>
    <x v="1"/>
  </r>
  <r>
    <s v="O09022"/>
    <d v="2024-08-24T00:00:00"/>
    <x v="7"/>
    <x v="0"/>
    <m/>
    <x v="1427"/>
    <x v="85"/>
    <x v="9"/>
    <s v="Birmingham"/>
    <s v="P015"/>
    <x v="12"/>
    <x v="0"/>
    <n v="3"/>
    <n v="65"/>
    <n v="32"/>
    <n v="0"/>
    <n v="195"/>
    <n v="96"/>
    <n v="99"/>
    <s v="['Bank Transfer' 'Credit Card' 'PayPal' ... 'Credit Card' 'Bank Transfer'_x000a_ 'Apple Pay']"/>
    <x v="0"/>
  </r>
  <r>
    <s v="O09809"/>
    <d v="2024-08-24T00:00:00"/>
    <x v="7"/>
    <x v="0"/>
    <m/>
    <x v="207"/>
    <x v="178"/>
    <x v="11"/>
    <s v="Swansea"/>
    <s v="P014"/>
    <x v="17"/>
    <x v="0"/>
    <n v="1"/>
    <n v="25"/>
    <n v="11"/>
    <n v="0"/>
    <n v="25"/>
    <n v="11"/>
    <n v="14"/>
    <s v="['Bank Transfer' 'Credit Card' 'PayPal' ... 'Credit Card' 'Bank Transfer'_x000a_ 'Apple Pay']"/>
    <x v="1"/>
  </r>
  <r>
    <s v="O09861"/>
    <d v="2024-08-24T00:00:00"/>
    <x v="7"/>
    <x v="0"/>
    <m/>
    <x v="1085"/>
    <x v="307"/>
    <x v="2"/>
    <s v="London"/>
    <s v="P006"/>
    <x v="16"/>
    <x v="3"/>
    <n v="4"/>
    <n v="99"/>
    <n v="58"/>
    <n v="0"/>
    <n v="396"/>
    <n v="232"/>
    <n v="164"/>
    <s v="['Bank Transfer' 'Credit Card' 'PayPal' ... 'Credit Card' 'Bank Transfer'_x000a_ 'Apple Pay']"/>
    <x v="1"/>
  </r>
  <r>
    <s v="O00610"/>
    <d v="2024-08-25T00:00:00"/>
    <x v="7"/>
    <x v="0"/>
    <m/>
    <x v="478"/>
    <x v="165"/>
    <x v="0"/>
    <s v="Derby"/>
    <s v="P006"/>
    <x v="16"/>
    <x v="3"/>
    <n v="1"/>
    <n v="99"/>
    <n v="58"/>
    <n v="0.05"/>
    <n v="94.05"/>
    <n v="58"/>
    <n v="36.049999999999997"/>
    <s v="['Bank Transfer' 'Credit Card' 'PayPal' ... 'Credit Card' 'Bank Transfer'_x000a_ 'Apple Pay']"/>
    <x v="1"/>
  </r>
  <r>
    <s v="O01015"/>
    <d v="2024-08-25T00:00:00"/>
    <x v="7"/>
    <x v="0"/>
    <m/>
    <x v="133"/>
    <x v="123"/>
    <x v="9"/>
    <s v="Birmingham"/>
    <s v="P022"/>
    <x v="8"/>
    <x v="2"/>
    <n v="1"/>
    <n v="35"/>
    <n v="16"/>
    <n v="0.1"/>
    <n v="31.5"/>
    <n v="16"/>
    <n v="15.5"/>
    <s v="['Bank Transfer' 'Credit Card' 'PayPal' ... 'Credit Card' 'Bank Transfer'_x000a_ 'Apple Pay']"/>
    <x v="1"/>
  </r>
  <r>
    <s v="O01360"/>
    <d v="2024-08-25T00:00:00"/>
    <x v="7"/>
    <x v="0"/>
    <m/>
    <x v="859"/>
    <x v="464"/>
    <x v="7"/>
    <s v="Edinburgh"/>
    <s v="P001"/>
    <x v="9"/>
    <x v="5"/>
    <n v="3"/>
    <n v="89"/>
    <n v="48"/>
    <n v="0.15"/>
    <n v="226.95"/>
    <n v="144"/>
    <n v="82.95"/>
    <s v="['Bank Transfer' 'Credit Card' 'PayPal' ... 'Credit Card' 'Bank Transfer'_x000a_ 'Apple Pay']"/>
    <x v="1"/>
  </r>
  <r>
    <s v="O04182"/>
    <d v="2024-08-25T00:00:00"/>
    <x v="7"/>
    <x v="0"/>
    <m/>
    <x v="1094"/>
    <x v="371"/>
    <x v="9"/>
    <s v="Wolverhampton"/>
    <s v="P014"/>
    <x v="17"/>
    <x v="0"/>
    <n v="1"/>
    <n v="25"/>
    <n v="11"/>
    <n v="0.05"/>
    <n v="23.75"/>
    <n v="11"/>
    <n v="12.75"/>
    <s v="['Bank Transfer' 'Credit Card' 'PayPal' ... 'Credit Card' 'Bank Transfer'_x000a_ 'Apple Pay']"/>
    <x v="1"/>
  </r>
  <r>
    <s v="O04185"/>
    <d v="2024-08-25T00:00:00"/>
    <x v="7"/>
    <x v="0"/>
    <m/>
    <x v="194"/>
    <x v="171"/>
    <x v="7"/>
    <s v="Dundee"/>
    <s v="P017"/>
    <x v="10"/>
    <x v="4"/>
    <n v="1"/>
    <n v="58"/>
    <n v="25"/>
    <n v="0"/>
    <n v="58"/>
    <n v="25"/>
    <n v="33"/>
    <s v="['Bank Transfer' 'Credit Card' 'PayPal' ... 'Credit Card' 'Bank Transfer'_x000a_ 'Apple Pay']"/>
    <x v="1"/>
  </r>
  <r>
    <s v="O04221"/>
    <d v="2024-08-25T00:00:00"/>
    <x v="7"/>
    <x v="0"/>
    <m/>
    <x v="759"/>
    <x v="412"/>
    <x v="2"/>
    <s v="London"/>
    <s v="P010"/>
    <x v="18"/>
    <x v="1"/>
    <n v="3"/>
    <n v="32"/>
    <n v="14"/>
    <n v="0.2"/>
    <n v="76.8"/>
    <n v="42"/>
    <n v="34.799999999999997"/>
    <s v="['Bank Transfer' 'Credit Card' 'PayPal' ... 'Credit Card' 'Bank Transfer'_x000a_ 'Apple Pay']"/>
    <x v="1"/>
  </r>
  <r>
    <s v="O04316"/>
    <d v="2024-08-25T00:00:00"/>
    <x v="7"/>
    <x v="0"/>
    <m/>
    <x v="513"/>
    <x v="342"/>
    <x v="9"/>
    <s v="Wolverhampton"/>
    <s v="P001"/>
    <x v="9"/>
    <x v="5"/>
    <n v="2"/>
    <n v="89"/>
    <n v="48"/>
    <n v="0.05"/>
    <n v="169.1"/>
    <n v="96"/>
    <n v="73.099999999999994"/>
    <s v="['Bank Transfer' 'Credit Card' 'PayPal' ... 'Credit Card' 'Bank Transfer'_x000a_ 'Apple Pay']"/>
    <x v="1"/>
  </r>
  <r>
    <s v="O05702"/>
    <d v="2024-08-25T00:00:00"/>
    <x v="7"/>
    <x v="0"/>
    <m/>
    <x v="362"/>
    <x v="267"/>
    <x v="7"/>
    <s v="Aberdeen"/>
    <s v="P007"/>
    <x v="7"/>
    <x v="3"/>
    <n v="3"/>
    <n v="129"/>
    <n v="78"/>
    <n v="0.1"/>
    <n v="348.3"/>
    <n v="234"/>
    <n v="114.3"/>
    <s v="['Bank Transfer' 'Credit Card' 'PayPal' ... 'Credit Card' 'Bank Transfer'_x000a_ 'Apple Pay']"/>
    <x v="1"/>
  </r>
  <r>
    <s v="O06309"/>
    <d v="2024-08-25T00:00:00"/>
    <x v="7"/>
    <x v="0"/>
    <m/>
    <x v="1428"/>
    <x v="68"/>
    <x v="6"/>
    <s v="Plymouth"/>
    <s v="P023"/>
    <x v="2"/>
    <x v="2"/>
    <n v="1"/>
    <n v="42"/>
    <n v="20"/>
    <n v="0.15"/>
    <n v="35.700000000000003"/>
    <n v="20"/>
    <n v="15.7"/>
    <s v="['Bank Transfer' 'Credit Card' 'PayPal' ... 'Credit Card' 'Bank Transfer'_x000a_ 'Apple Pay']"/>
    <x v="0"/>
  </r>
  <r>
    <s v="O07003"/>
    <d v="2024-08-25T00:00:00"/>
    <x v="7"/>
    <x v="0"/>
    <m/>
    <x v="515"/>
    <x v="304"/>
    <x v="10"/>
    <s v="Cambridge"/>
    <s v="P018"/>
    <x v="5"/>
    <x v="4"/>
    <n v="1"/>
    <n v="45"/>
    <n v="19"/>
    <n v="0.1"/>
    <n v="40.5"/>
    <n v="19"/>
    <n v="21.5"/>
    <s v="['Bank Transfer' 'Credit Card' 'PayPal' ... 'Credit Card' 'Bank Transfer'_x000a_ 'Apple Pay']"/>
    <x v="1"/>
  </r>
  <r>
    <s v="O09198"/>
    <d v="2024-08-25T00:00:00"/>
    <x v="7"/>
    <x v="0"/>
    <m/>
    <x v="348"/>
    <x v="58"/>
    <x v="4"/>
    <s v="Hull"/>
    <s v="P023"/>
    <x v="2"/>
    <x v="2"/>
    <n v="1"/>
    <n v="42"/>
    <n v="20"/>
    <n v="0.15"/>
    <n v="35.700000000000003"/>
    <n v="20"/>
    <n v="15.7"/>
    <s v="['Bank Transfer' 'Credit Card' 'PayPal' ... 'Credit Card' 'Bank Transfer'_x000a_ 'Apple Pay']"/>
    <x v="1"/>
  </r>
  <r>
    <s v="O09278"/>
    <d v="2024-08-25T00:00:00"/>
    <x v="7"/>
    <x v="0"/>
    <m/>
    <x v="1429"/>
    <x v="281"/>
    <x v="7"/>
    <s v="Edinburgh"/>
    <s v="P017"/>
    <x v="10"/>
    <x v="4"/>
    <n v="2"/>
    <n v="58"/>
    <n v="25"/>
    <n v="0.1"/>
    <n v="104.4"/>
    <n v="50"/>
    <n v="54.4"/>
    <s v="['Bank Transfer' 'Credit Card' 'PayPal' ... 'Credit Card' 'Bank Transfer'_x000a_ 'Apple Pay']"/>
    <x v="0"/>
  </r>
  <r>
    <s v="O00004"/>
    <d v="2024-08-26T00:00:00"/>
    <x v="7"/>
    <x v="0"/>
    <m/>
    <x v="554"/>
    <x v="183"/>
    <x v="11"/>
    <s v="Swansea"/>
    <s v="P010"/>
    <x v="18"/>
    <x v="1"/>
    <n v="1"/>
    <n v="32"/>
    <n v="14"/>
    <n v="0.15"/>
    <n v="27.2"/>
    <n v="14"/>
    <n v="13.2"/>
    <s v="['Bank Transfer' 'Credit Card' 'PayPal' ... 'Credit Card' 'Bank Transfer'_x000a_ 'Apple Pay']"/>
    <x v="1"/>
  </r>
  <r>
    <s v="O00059"/>
    <d v="2024-08-26T00:00:00"/>
    <x v="7"/>
    <x v="0"/>
    <m/>
    <x v="260"/>
    <x v="212"/>
    <x v="1"/>
    <s v="Manchester"/>
    <s v="P011"/>
    <x v="6"/>
    <x v="1"/>
    <n v="2"/>
    <n v="79"/>
    <n v="42"/>
    <n v="0"/>
    <n v="158"/>
    <n v="84"/>
    <n v="74"/>
    <s v="['Bank Transfer' 'Credit Card' 'PayPal' ... 'Credit Card' 'Bank Transfer'_x000a_ 'Apple Pay']"/>
    <x v="1"/>
  </r>
  <r>
    <s v="O00130"/>
    <d v="2024-08-26T00:00:00"/>
    <x v="7"/>
    <x v="0"/>
    <m/>
    <x v="1321"/>
    <x v="547"/>
    <x v="4"/>
    <s v="York"/>
    <s v="P011"/>
    <x v="6"/>
    <x v="1"/>
    <n v="2"/>
    <n v="79"/>
    <n v="42"/>
    <n v="0"/>
    <n v="158"/>
    <n v="84"/>
    <n v="74"/>
    <s v="['Bank Transfer' 'Credit Card' 'PayPal' ... 'Credit Card' 'Bank Transfer'_x000a_ 'Apple Pay']"/>
    <x v="1"/>
  </r>
  <r>
    <s v="O00294"/>
    <d v="2024-08-26T00:00:00"/>
    <x v="7"/>
    <x v="0"/>
    <m/>
    <x v="362"/>
    <x v="267"/>
    <x v="7"/>
    <s v="Aberdeen"/>
    <s v="P024"/>
    <x v="11"/>
    <x v="2"/>
    <n v="1"/>
    <n v="24"/>
    <n v="10"/>
    <n v="0"/>
    <n v="24"/>
    <n v="10"/>
    <n v="14"/>
    <s v="['Bank Transfer' 'Credit Card' 'PayPal' ... 'Credit Card' 'Bank Transfer'_x000a_ 'Apple Pay']"/>
    <x v="1"/>
  </r>
  <r>
    <s v="O00344"/>
    <d v="2024-08-26T00:00:00"/>
    <x v="7"/>
    <x v="0"/>
    <m/>
    <x v="420"/>
    <x v="225"/>
    <x v="9"/>
    <s v="Wolverhampton"/>
    <s v="P009"/>
    <x v="1"/>
    <x v="1"/>
    <n v="4"/>
    <n v="95"/>
    <n v="54"/>
    <n v="0.1"/>
    <n v="342"/>
    <n v="216"/>
    <n v="126"/>
    <s v="['Bank Transfer' 'Credit Card' 'PayPal' ... 'Credit Card' 'Bank Transfer'_x000a_ 'Apple Pay']"/>
    <x v="1"/>
  </r>
  <r>
    <s v="O00787"/>
    <d v="2024-08-26T00:00:00"/>
    <x v="7"/>
    <x v="0"/>
    <m/>
    <x v="763"/>
    <x v="133"/>
    <x v="1"/>
    <s v="Preston"/>
    <s v="P010"/>
    <x v="18"/>
    <x v="1"/>
    <n v="1"/>
    <n v="32"/>
    <n v="14"/>
    <n v="0"/>
    <n v="32"/>
    <n v="14"/>
    <n v="18"/>
    <s v="['Bank Transfer' 'Credit Card' 'PayPal' ... 'Credit Card' 'Bank Transfer'_x000a_ 'Apple Pay']"/>
    <x v="1"/>
  </r>
  <r>
    <s v="O00813"/>
    <d v="2024-08-26T00:00:00"/>
    <x v="7"/>
    <x v="0"/>
    <m/>
    <x v="1048"/>
    <x v="406"/>
    <x v="1"/>
    <s v="Liverpool"/>
    <s v="P002"/>
    <x v="15"/>
    <x v="5"/>
    <n v="2"/>
    <n v="149"/>
    <n v="91"/>
    <n v="0.1"/>
    <n v="268.2"/>
    <n v="182"/>
    <n v="86.2"/>
    <s v="['Bank Transfer' 'Credit Card' 'PayPal' ... 'Credit Card' 'Bank Transfer'_x000a_ 'Apple Pay']"/>
    <x v="1"/>
  </r>
  <r>
    <s v="O01118"/>
    <d v="2024-08-26T00:00:00"/>
    <x v="7"/>
    <x v="0"/>
    <m/>
    <x v="1361"/>
    <x v="282"/>
    <x v="3"/>
    <s v="Reading"/>
    <s v="P022"/>
    <x v="8"/>
    <x v="2"/>
    <n v="5"/>
    <n v="35"/>
    <n v="16"/>
    <n v="0"/>
    <n v="175"/>
    <n v="80"/>
    <n v="95"/>
    <s v="['Bank Transfer' 'Credit Card' 'PayPal' ... 'Credit Card' 'Bank Transfer'_x000a_ 'Apple Pay']"/>
    <x v="1"/>
  </r>
  <r>
    <s v="O01368"/>
    <d v="2024-08-26T00:00:00"/>
    <x v="7"/>
    <x v="0"/>
    <m/>
    <x v="1430"/>
    <x v="409"/>
    <x v="0"/>
    <s v="Derby"/>
    <s v="P019"/>
    <x v="20"/>
    <x v="4"/>
    <n v="2"/>
    <n v="85"/>
    <n v="41"/>
    <n v="0.1"/>
    <n v="153"/>
    <n v="82"/>
    <n v="71"/>
    <s v="['Bank Transfer' 'Credit Card' 'PayPal' ... 'Credit Card' 'Bank Transfer'_x000a_ 'Apple Pay']"/>
    <x v="0"/>
  </r>
  <r>
    <s v="O01566"/>
    <d v="2024-08-26T00:00:00"/>
    <x v="7"/>
    <x v="0"/>
    <m/>
    <x v="1152"/>
    <x v="332"/>
    <x v="2"/>
    <s v="London"/>
    <s v="P013"/>
    <x v="0"/>
    <x v="0"/>
    <n v="2"/>
    <n v="120"/>
    <n v="63"/>
    <n v="0.05"/>
    <n v="228"/>
    <n v="126"/>
    <n v="102"/>
    <s v="['Bank Transfer' 'Credit Card' 'PayPal' ... 'Credit Card' 'Bank Transfer'_x000a_ 'Apple Pay']"/>
    <x v="1"/>
  </r>
  <r>
    <s v="O02907"/>
    <d v="2024-08-26T00:00:00"/>
    <x v="7"/>
    <x v="0"/>
    <m/>
    <x v="1148"/>
    <x v="520"/>
    <x v="9"/>
    <s v="Worcester"/>
    <s v="P001"/>
    <x v="9"/>
    <x v="5"/>
    <n v="1"/>
    <n v="89"/>
    <n v="48"/>
    <n v="0"/>
    <n v="89"/>
    <n v="48"/>
    <n v="41"/>
    <s v="['Bank Transfer' 'Credit Card' 'PayPal' ... 'Credit Card' 'Bank Transfer'_x000a_ 'Apple Pay']"/>
    <x v="1"/>
  </r>
  <r>
    <s v="O04666"/>
    <d v="2024-08-26T00:00:00"/>
    <x v="7"/>
    <x v="0"/>
    <m/>
    <x v="1431"/>
    <x v="377"/>
    <x v="7"/>
    <s v="Aberdeen"/>
    <s v="P008"/>
    <x v="13"/>
    <x v="3"/>
    <n v="2"/>
    <n v="249"/>
    <n v="168"/>
    <n v="0.05"/>
    <n v="473.1"/>
    <n v="336"/>
    <n v="137.1"/>
    <s v="['Bank Transfer' 'Credit Card' 'PayPal' ... 'Credit Card' 'Bank Transfer'_x000a_ 'Apple Pay']"/>
    <x v="0"/>
  </r>
  <r>
    <s v="O04913"/>
    <d v="2024-08-26T00:00:00"/>
    <x v="7"/>
    <x v="0"/>
    <m/>
    <x v="160"/>
    <x v="143"/>
    <x v="0"/>
    <s v="Leicester"/>
    <s v="P016"/>
    <x v="4"/>
    <x v="0"/>
    <n v="1"/>
    <n v="78"/>
    <n v="39"/>
    <n v="0.1"/>
    <n v="70.2"/>
    <n v="39"/>
    <n v="31.2"/>
    <s v="['Bank Transfer' 'Credit Card' 'PayPal' ... 'Credit Card' 'Bank Transfer'_x000a_ 'Apple Pay']"/>
    <x v="1"/>
  </r>
  <r>
    <s v="O05224"/>
    <d v="2024-08-26T00:00:00"/>
    <x v="7"/>
    <x v="0"/>
    <m/>
    <x v="1148"/>
    <x v="520"/>
    <x v="9"/>
    <s v="Worcester"/>
    <s v="P010"/>
    <x v="18"/>
    <x v="1"/>
    <n v="1"/>
    <n v="32"/>
    <n v="14"/>
    <n v="0.1"/>
    <n v="28.8"/>
    <n v="14"/>
    <n v="14.8"/>
    <s v="['Bank Transfer' 'Credit Card' 'PayPal' ... 'Credit Card' 'Bank Transfer'_x000a_ 'Apple Pay']"/>
    <x v="1"/>
  </r>
  <r>
    <s v="O05246"/>
    <d v="2024-08-26T00:00:00"/>
    <x v="7"/>
    <x v="0"/>
    <m/>
    <x v="606"/>
    <x v="379"/>
    <x v="0"/>
    <s v="Nottingham"/>
    <s v="P005"/>
    <x v="3"/>
    <x v="3"/>
    <n v="1"/>
    <n v="119"/>
    <n v="72"/>
    <n v="0"/>
    <n v="119"/>
    <n v="72"/>
    <n v="47"/>
    <s v="['Bank Transfer' 'Credit Card' 'PayPal' ... 'Credit Card' 'Bank Transfer'_x000a_ 'Apple Pay']"/>
    <x v="1"/>
  </r>
  <r>
    <s v="O05782"/>
    <d v="2024-08-26T00:00:00"/>
    <x v="7"/>
    <x v="0"/>
    <m/>
    <x v="1399"/>
    <x v="16"/>
    <x v="1"/>
    <s v="Manchester"/>
    <s v="P017"/>
    <x v="10"/>
    <x v="4"/>
    <n v="1"/>
    <n v="58"/>
    <n v="25"/>
    <n v="0"/>
    <n v="58"/>
    <n v="25"/>
    <n v="33"/>
    <s v="['Bank Transfer' 'Credit Card' 'PayPal' ... 'Credit Card' 'Bank Transfer'_x000a_ 'Apple Pay']"/>
    <x v="1"/>
  </r>
  <r>
    <s v="O06284"/>
    <d v="2024-08-26T00:00:00"/>
    <x v="7"/>
    <x v="0"/>
    <m/>
    <x v="556"/>
    <x v="359"/>
    <x v="1"/>
    <s v="Manchester"/>
    <s v="P013"/>
    <x v="0"/>
    <x v="0"/>
    <n v="3"/>
    <n v="120"/>
    <n v="63"/>
    <n v="0.05"/>
    <n v="342"/>
    <n v="189"/>
    <n v="153"/>
    <s v="['Bank Transfer' 'Credit Card' 'PayPal' ... 'Credit Card' 'Bank Transfer'_x000a_ 'Apple Pay']"/>
    <x v="1"/>
  </r>
  <r>
    <s v="O06532"/>
    <d v="2024-08-26T00:00:00"/>
    <x v="7"/>
    <x v="0"/>
    <m/>
    <x v="226"/>
    <x v="189"/>
    <x v="9"/>
    <s v="Wolverhampton"/>
    <s v="P009"/>
    <x v="1"/>
    <x v="1"/>
    <n v="1"/>
    <n v="95"/>
    <n v="54"/>
    <n v="0.05"/>
    <n v="90.25"/>
    <n v="54"/>
    <n v="36.25"/>
    <s v="['Bank Transfer' 'Credit Card' 'PayPal' ... 'Credit Card' 'Bank Transfer'_x000a_ 'Apple Pay']"/>
    <x v="1"/>
  </r>
  <r>
    <s v="O08214"/>
    <d v="2024-08-26T00:00:00"/>
    <x v="7"/>
    <x v="0"/>
    <m/>
    <x v="522"/>
    <x v="67"/>
    <x v="4"/>
    <s v="Leeds"/>
    <s v="P014"/>
    <x v="17"/>
    <x v="0"/>
    <n v="1"/>
    <n v="25"/>
    <n v="11"/>
    <n v="0.1"/>
    <n v="22.5"/>
    <n v="11"/>
    <n v="11.5"/>
    <s v="['Bank Transfer' 'Credit Card' 'PayPal' ... 'Credit Card' 'Bank Transfer'_x000a_ 'Apple Pay']"/>
    <x v="1"/>
  </r>
  <r>
    <s v="O09470"/>
    <d v="2024-08-26T00:00:00"/>
    <x v="7"/>
    <x v="0"/>
    <m/>
    <x v="339"/>
    <x v="256"/>
    <x v="0"/>
    <s v="Nottingham"/>
    <s v="P015"/>
    <x v="12"/>
    <x v="0"/>
    <n v="1"/>
    <n v="65"/>
    <n v="32"/>
    <n v="0"/>
    <n v="65"/>
    <n v="32"/>
    <n v="33"/>
    <s v="['Bank Transfer' 'Credit Card' 'PayPal' ... 'Credit Card' 'Bank Transfer'_x000a_ 'Apple Pay']"/>
    <x v="1"/>
  </r>
  <r>
    <s v="O00442"/>
    <d v="2024-08-27T00:00:00"/>
    <x v="7"/>
    <x v="0"/>
    <m/>
    <x v="1432"/>
    <x v="530"/>
    <x v="2"/>
    <s v="London"/>
    <s v="P006"/>
    <x v="16"/>
    <x v="3"/>
    <n v="3"/>
    <n v="99"/>
    <n v="58"/>
    <n v="0.05"/>
    <n v="282.14999999999998"/>
    <n v="174"/>
    <n v="108.15"/>
    <s v="['Bank Transfer' 'Credit Card' 'PayPal' ... 'Credit Card' 'Bank Transfer'_x000a_ 'Apple Pay']"/>
    <x v="0"/>
  </r>
  <r>
    <s v="O00526"/>
    <d v="2024-08-27T00:00:00"/>
    <x v="7"/>
    <x v="0"/>
    <m/>
    <x v="1433"/>
    <x v="0"/>
    <x v="2"/>
    <s v="London"/>
    <s v="P024"/>
    <x v="11"/>
    <x v="2"/>
    <n v="1"/>
    <n v="24"/>
    <n v="10"/>
    <n v="0"/>
    <n v="24"/>
    <n v="10"/>
    <n v="14"/>
    <s v="['Bank Transfer' 'Credit Card' 'PayPal' ... 'Credit Card' 'Bank Transfer'_x000a_ 'Apple Pay']"/>
    <x v="0"/>
  </r>
  <r>
    <s v="O01200"/>
    <d v="2024-08-27T00:00:00"/>
    <x v="7"/>
    <x v="0"/>
    <m/>
    <x v="916"/>
    <x v="312"/>
    <x v="4"/>
    <s v="Sheffield"/>
    <s v="P011"/>
    <x v="6"/>
    <x v="1"/>
    <n v="1"/>
    <n v="79"/>
    <n v="42"/>
    <n v="0.05"/>
    <n v="75.05"/>
    <n v="42"/>
    <n v="33.049999999999997"/>
    <s v="['Bank Transfer' 'Credit Card' 'PayPal' ... 'Credit Card' 'Bank Transfer'_x000a_ 'Apple Pay']"/>
    <x v="1"/>
  </r>
  <r>
    <s v="O01253"/>
    <d v="2024-08-27T00:00:00"/>
    <x v="7"/>
    <x v="0"/>
    <m/>
    <x v="405"/>
    <x v="135"/>
    <x v="10"/>
    <s v="Ipswich"/>
    <s v="P001"/>
    <x v="9"/>
    <x v="5"/>
    <n v="1"/>
    <n v="89"/>
    <n v="48"/>
    <n v="0"/>
    <n v="89"/>
    <n v="48"/>
    <n v="41"/>
    <s v="['Bank Transfer' 'Credit Card' 'PayPal' ... 'Credit Card' 'Bank Transfer'_x000a_ 'Apple Pay']"/>
    <x v="1"/>
  </r>
  <r>
    <s v="O01686"/>
    <d v="2024-08-27T00:00:00"/>
    <x v="7"/>
    <x v="0"/>
    <m/>
    <x v="501"/>
    <x v="337"/>
    <x v="4"/>
    <s v="Hull"/>
    <s v="P003"/>
    <x v="19"/>
    <x v="5"/>
    <n v="2"/>
    <n v="69"/>
    <n v="37"/>
    <n v="0"/>
    <n v="138"/>
    <n v="74"/>
    <n v="64"/>
    <s v="['Bank Transfer' 'Credit Card' 'PayPal' ... 'Credit Card' 'Bank Transfer'_x000a_ 'Apple Pay']"/>
    <x v="1"/>
  </r>
  <r>
    <s v="O02302"/>
    <d v="2024-08-27T00:00:00"/>
    <x v="7"/>
    <x v="0"/>
    <m/>
    <x v="263"/>
    <x v="215"/>
    <x v="10"/>
    <s v="Ipswich"/>
    <s v="P001"/>
    <x v="9"/>
    <x v="5"/>
    <n v="1"/>
    <n v="89"/>
    <n v="48"/>
    <n v="0.1"/>
    <n v="80.099999999999994"/>
    <n v="48"/>
    <n v="32.1"/>
    <s v="['Bank Transfer' 'Credit Card' 'PayPal' ... 'Credit Card' 'Bank Transfer'_x000a_ 'Apple Pay']"/>
    <x v="1"/>
  </r>
  <r>
    <s v="O02344"/>
    <d v="2024-08-27T00:00:00"/>
    <x v="7"/>
    <x v="0"/>
    <m/>
    <x v="1434"/>
    <x v="380"/>
    <x v="4"/>
    <s v="Sheffield"/>
    <s v="P002"/>
    <x v="15"/>
    <x v="5"/>
    <n v="1"/>
    <n v="149"/>
    <n v="91"/>
    <n v="0"/>
    <n v="149"/>
    <n v="91"/>
    <n v="58"/>
    <s v="['Bank Transfer' 'Credit Card' 'PayPal' ... 'Credit Card' 'Bank Transfer'_x000a_ 'Apple Pay']"/>
    <x v="0"/>
  </r>
  <r>
    <s v="O02597"/>
    <d v="2024-08-27T00:00:00"/>
    <x v="7"/>
    <x v="0"/>
    <m/>
    <x v="1435"/>
    <x v="490"/>
    <x v="2"/>
    <s v="London"/>
    <s v="P017"/>
    <x v="10"/>
    <x v="4"/>
    <n v="1"/>
    <n v="58"/>
    <n v="25"/>
    <n v="0"/>
    <n v="58"/>
    <n v="25"/>
    <n v="33"/>
    <s v="['Bank Transfer' 'Credit Card' 'PayPal' ... 'Credit Card' 'Bank Transfer'_x000a_ 'Apple Pay']"/>
    <x v="0"/>
  </r>
  <r>
    <s v="O02869"/>
    <d v="2024-08-27T00:00:00"/>
    <x v="7"/>
    <x v="0"/>
    <m/>
    <x v="196"/>
    <x v="40"/>
    <x v="11"/>
    <s v="Wrexham"/>
    <s v="P011"/>
    <x v="6"/>
    <x v="1"/>
    <n v="2"/>
    <n v="79"/>
    <n v="42"/>
    <n v="0"/>
    <n v="158"/>
    <n v="84"/>
    <n v="74"/>
    <s v="['Bank Transfer' 'Credit Card' 'PayPal' ... 'Credit Card' 'Bank Transfer'_x000a_ 'Apple Pay']"/>
    <x v="1"/>
  </r>
  <r>
    <s v="O03123"/>
    <d v="2024-08-27T00:00:00"/>
    <x v="7"/>
    <x v="0"/>
    <m/>
    <x v="1046"/>
    <x v="150"/>
    <x v="9"/>
    <s v="Coventry"/>
    <s v="P008"/>
    <x v="13"/>
    <x v="3"/>
    <n v="1"/>
    <n v="249"/>
    <n v="168"/>
    <n v="0.1"/>
    <n v="224.1"/>
    <n v="168"/>
    <n v="56.1"/>
    <s v="['Bank Transfer' 'Credit Card' 'PayPal' ... 'Credit Card' 'Bank Transfer'_x000a_ 'Apple Pay']"/>
    <x v="1"/>
  </r>
  <r>
    <s v="O03754"/>
    <d v="2024-08-27T00:00:00"/>
    <x v="7"/>
    <x v="0"/>
    <m/>
    <x v="237"/>
    <x v="107"/>
    <x v="4"/>
    <s v="York"/>
    <s v="P018"/>
    <x v="5"/>
    <x v="4"/>
    <n v="1"/>
    <n v="45"/>
    <n v="19"/>
    <n v="0"/>
    <n v="45"/>
    <n v="19"/>
    <n v="26"/>
    <s v="['Bank Transfer' 'Credit Card' 'PayPal' ... 'Credit Card' 'Bank Transfer'_x000a_ 'Apple Pay']"/>
    <x v="1"/>
  </r>
  <r>
    <s v="O03998"/>
    <d v="2024-08-27T00:00:00"/>
    <x v="7"/>
    <x v="0"/>
    <m/>
    <x v="1436"/>
    <x v="311"/>
    <x v="7"/>
    <s v="Glasgow"/>
    <s v="P009"/>
    <x v="1"/>
    <x v="1"/>
    <n v="2"/>
    <n v="95"/>
    <n v="54"/>
    <n v="0.1"/>
    <n v="171"/>
    <n v="108"/>
    <n v="63"/>
    <s v="['Bank Transfer' 'Credit Card' 'PayPal' ... 'Credit Card' 'Bank Transfer'_x000a_ 'Apple Pay']"/>
    <x v="0"/>
  </r>
  <r>
    <s v="O04355"/>
    <d v="2024-08-27T00:00:00"/>
    <x v="7"/>
    <x v="0"/>
    <m/>
    <x v="523"/>
    <x v="52"/>
    <x v="3"/>
    <s v="Guildford"/>
    <s v="P008"/>
    <x v="13"/>
    <x v="3"/>
    <n v="4"/>
    <n v="249"/>
    <n v="168"/>
    <n v="0"/>
    <n v="996"/>
    <n v="672"/>
    <n v="324"/>
    <s v="['Bank Transfer' 'Credit Card' 'PayPal' ... 'Credit Card' 'Bank Transfer'_x000a_ 'Apple Pay']"/>
    <x v="1"/>
  </r>
  <r>
    <s v="O06002"/>
    <d v="2024-08-27T00:00:00"/>
    <x v="7"/>
    <x v="0"/>
    <m/>
    <x v="991"/>
    <x v="496"/>
    <x v="0"/>
    <s v="Leicester"/>
    <s v="P017"/>
    <x v="10"/>
    <x v="4"/>
    <n v="1"/>
    <n v="58"/>
    <n v="25"/>
    <n v="0.05"/>
    <n v="55.1"/>
    <n v="25"/>
    <n v="30.1"/>
    <s v="['Bank Transfer' 'Credit Card' 'PayPal' ... 'Credit Card' 'Bank Transfer'_x000a_ 'Apple Pay']"/>
    <x v="1"/>
  </r>
  <r>
    <s v="O06172"/>
    <d v="2024-08-27T00:00:00"/>
    <x v="7"/>
    <x v="0"/>
    <m/>
    <x v="1131"/>
    <x v="501"/>
    <x v="6"/>
    <s v="Bristol"/>
    <s v="P017"/>
    <x v="10"/>
    <x v="4"/>
    <n v="2"/>
    <n v="58"/>
    <n v="25"/>
    <n v="0.1"/>
    <n v="104.4"/>
    <n v="50"/>
    <n v="54.4"/>
    <s v="['Bank Transfer' 'Credit Card' 'PayPal' ... 'Credit Card' 'Bank Transfer'_x000a_ 'Apple Pay']"/>
    <x v="1"/>
  </r>
  <r>
    <s v="O06252"/>
    <d v="2024-08-27T00:00:00"/>
    <x v="7"/>
    <x v="0"/>
    <m/>
    <x v="209"/>
    <x v="101"/>
    <x v="11"/>
    <s v="Wrexham"/>
    <s v="P015"/>
    <x v="12"/>
    <x v="0"/>
    <n v="2"/>
    <n v="65"/>
    <n v="32"/>
    <n v="0"/>
    <n v="130"/>
    <n v="64"/>
    <n v="66"/>
    <s v="['Bank Transfer' 'Credit Card' 'PayPal' ... 'Credit Card' 'Bank Transfer'_x000a_ 'Apple Pay']"/>
    <x v="1"/>
  </r>
  <r>
    <s v="O06267"/>
    <d v="2024-08-27T00:00:00"/>
    <x v="7"/>
    <x v="0"/>
    <m/>
    <x v="6"/>
    <x v="6"/>
    <x v="5"/>
    <s v="Derry"/>
    <s v="P001"/>
    <x v="9"/>
    <x v="5"/>
    <n v="1"/>
    <n v="89"/>
    <n v="48"/>
    <n v="0.05"/>
    <n v="84.55"/>
    <n v="48"/>
    <n v="36.549999999999997"/>
    <s v="['Bank Transfer' 'Credit Card' 'PayPal' ... 'Credit Card' 'Bank Transfer'_x000a_ 'Apple Pay']"/>
    <x v="1"/>
  </r>
  <r>
    <s v="O07761"/>
    <d v="2024-08-27T00:00:00"/>
    <x v="7"/>
    <x v="0"/>
    <m/>
    <x v="1055"/>
    <x v="255"/>
    <x v="7"/>
    <s v="Edinburgh"/>
    <s v="P009"/>
    <x v="1"/>
    <x v="1"/>
    <n v="4"/>
    <n v="95"/>
    <n v="54"/>
    <n v="0.05"/>
    <n v="361"/>
    <n v="216"/>
    <n v="145"/>
    <s v="['Bank Transfer' 'Credit Card' 'PayPal' ... 'Credit Card' 'Bank Transfer'_x000a_ 'Apple Pay']"/>
    <x v="1"/>
  </r>
  <r>
    <s v="O08358"/>
    <d v="2024-08-27T00:00:00"/>
    <x v="7"/>
    <x v="0"/>
    <m/>
    <x v="561"/>
    <x v="72"/>
    <x v="10"/>
    <s v="Norwich"/>
    <s v="P019"/>
    <x v="20"/>
    <x v="4"/>
    <n v="1"/>
    <n v="85"/>
    <n v="41"/>
    <n v="0"/>
    <n v="85"/>
    <n v="41"/>
    <n v="44"/>
    <s v="['Bank Transfer' 'Credit Card' 'PayPal' ... 'Credit Card' 'Bank Transfer'_x000a_ 'Apple Pay']"/>
    <x v="1"/>
  </r>
  <r>
    <s v="O08711"/>
    <d v="2024-08-27T00:00:00"/>
    <x v="7"/>
    <x v="0"/>
    <m/>
    <x v="951"/>
    <x v="58"/>
    <x v="2"/>
    <s v="London"/>
    <s v="P021"/>
    <x v="21"/>
    <x v="2"/>
    <n v="4"/>
    <n v="28"/>
    <n v="13"/>
    <n v="0.15"/>
    <n v="95.2"/>
    <n v="52"/>
    <n v="43.2"/>
    <s v="['Bank Transfer' 'Credit Card' 'PayPal' ... 'Credit Card' 'Bank Transfer'_x000a_ 'Apple Pay']"/>
    <x v="1"/>
  </r>
  <r>
    <s v="O09429"/>
    <d v="2024-08-27T00:00:00"/>
    <x v="7"/>
    <x v="0"/>
    <m/>
    <x v="941"/>
    <x v="483"/>
    <x v="2"/>
    <s v="London"/>
    <s v="P019"/>
    <x v="20"/>
    <x v="4"/>
    <n v="2"/>
    <n v="85"/>
    <n v="41"/>
    <n v="0.15"/>
    <n v="144.5"/>
    <n v="82"/>
    <n v="62.5"/>
    <s v="['Bank Transfer' 'Credit Card' 'PayPal' ... 'Credit Card' 'Bank Transfer'_x000a_ 'Apple Pay']"/>
    <x v="1"/>
  </r>
  <r>
    <s v="O00391"/>
    <d v="2024-08-28T00:00:00"/>
    <x v="7"/>
    <x v="0"/>
    <m/>
    <x v="290"/>
    <x v="231"/>
    <x v="3"/>
    <s v="Guildford"/>
    <s v="P020"/>
    <x v="23"/>
    <x v="4"/>
    <n v="2"/>
    <n v="72"/>
    <n v="34"/>
    <n v="0.15"/>
    <n v="122.4"/>
    <n v="68"/>
    <n v="54.4"/>
    <s v="['Bank Transfer' 'Credit Card' 'PayPal' ... 'Credit Card' 'Bank Transfer'_x000a_ 'Apple Pay']"/>
    <x v="1"/>
  </r>
  <r>
    <s v="O00551"/>
    <d v="2024-08-28T00:00:00"/>
    <x v="7"/>
    <x v="0"/>
    <m/>
    <x v="1353"/>
    <x v="392"/>
    <x v="0"/>
    <s v="Derby"/>
    <s v="P009"/>
    <x v="1"/>
    <x v="1"/>
    <n v="1"/>
    <n v="95"/>
    <n v="54"/>
    <n v="0"/>
    <n v="95"/>
    <n v="54"/>
    <n v="41"/>
    <s v="['Bank Transfer' 'Credit Card' 'PayPal' ... 'Credit Card' 'Bank Transfer'_x000a_ 'Apple Pay']"/>
    <x v="1"/>
  </r>
  <r>
    <s v="O02754"/>
    <d v="2024-08-28T00:00:00"/>
    <x v="7"/>
    <x v="0"/>
    <m/>
    <x v="401"/>
    <x v="292"/>
    <x v="0"/>
    <s v="Derby"/>
    <s v="P004"/>
    <x v="22"/>
    <x v="5"/>
    <n v="1"/>
    <n v="55"/>
    <n v="27"/>
    <n v="0.1"/>
    <n v="49.5"/>
    <n v="27"/>
    <n v="22.5"/>
    <s v="['Bank Transfer' 'Credit Card' 'PayPal' ... 'Credit Card' 'Bank Transfer'_x000a_ 'Apple Pay']"/>
    <x v="1"/>
  </r>
  <r>
    <s v="O02962"/>
    <d v="2024-08-28T00:00:00"/>
    <x v="7"/>
    <x v="0"/>
    <m/>
    <x v="481"/>
    <x v="329"/>
    <x v="10"/>
    <s v="Norwich"/>
    <s v="P007"/>
    <x v="7"/>
    <x v="3"/>
    <n v="1"/>
    <n v="129"/>
    <n v="78"/>
    <n v="0.05"/>
    <n v="122.55"/>
    <n v="78"/>
    <n v="44.55"/>
    <s v="['Bank Transfer' 'Credit Card' 'PayPal' ... 'Credit Card' 'Bank Transfer'_x000a_ 'Apple Pay']"/>
    <x v="1"/>
  </r>
  <r>
    <s v="O02967"/>
    <d v="2024-08-28T00:00:00"/>
    <x v="7"/>
    <x v="0"/>
    <m/>
    <x v="850"/>
    <x v="461"/>
    <x v="3"/>
    <s v="Reading"/>
    <s v="P001"/>
    <x v="9"/>
    <x v="5"/>
    <n v="1"/>
    <n v="89"/>
    <n v="48"/>
    <n v="0.05"/>
    <n v="84.55"/>
    <n v="48"/>
    <n v="36.549999999999997"/>
    <s v="['Bank Transfer' 'Credit Card' 'PayPal' ... 'Credit Card' 'Bank Transfer'_x000a_ 'Apple Pay']"/>
    <x v="1"/>
  </r>
  <r>
    <s v="O03245"/>
    <d v="2024-08-28T00:00:00"/>
    <x v="7"/>
    <x v="0"/>
    <m/>
    <x v="186"/>
    <x v="165"/>
    <x v="4"/>
    <s v="Hull"/>
    <s v="P001"/>
    <x v="9"/>
    <x v="5"/>
    <n v="2"/>
    <n v="89"/>
    <n v="48"/>
    <n v="0.2"/>
    <n v="142.4"/>
    <n v="96"/>
    <n v="46.4"/>
    <s v="['Bank Transfer' 'Credit Card' 'PayPal' ... 'Credit Card' 'Bank Transfer'_x000a_ 'Apple Pay']"/>
    <x v="1"/>
  </r>
  <r>
    <s v="O03742"/>
    <d v="2024-08-28T00:00:00"/>
    <x v="7"/>
    <x v="0"/>
    <m/>
    <x v="1208"/>
    <x v="478"/>
    <x v="3"/>
    <s v="Oxford"/>
    <s v="P017"/>
    <x v="10"/>
    <x v="4"/>
    <n v="3"/>
    <n v="58"/>
    <n v="25"/>
    <n v="0.1"/>
    <n v="156.6"/>
    <n v="75"/>
    <n v="81.599999999999994"/>
    <s v="['Bank Transfer' 'Credit Card' 'PayPal' ... 'Credit Card' 'Bank Transfer'_x000a_ 'Apple Pay']"/>
    <x v="1"/>
  </r>
  <r>
    <s v="O03852"/>
    <d v="2024-08-28T00:00:00"/>
    <x v="7"/>
    <x v="0"/>
    <m/>
    <x v="1437"/>
    <x v="544"/>
    <x v="9"/>
    <s v="Birmingham"/>
    <s v="P011"/>
    <x v="6"/>
    <x v="1"/>
    <n v="3"/>
    <n v="79"/>
    <n v="42"/>
    <n v="0.1"/>
    <n v="213.3"/>
    <n v="126"/>
    <n v="87.3"/>
    <s v="['Bank Transfer' 'Credit Card' 'PayPal' ... 'Credit Card' 'Bank Transfer'_x000a_ 'Apple Pay']"/>
    <x v="0"/>
  </r>
  <r>
    <s v="O03950"/>
    <d v="2024-08-28T00:00:00"/>
    <x v="7"/>
    <x v="0"/>
    <m/>
    <x v="378"/>
    <x v="91"/>
    <x v="2"/>
    <s v="London"/>
    <s v="P011"/>
    <x v="6"/>
    <x v="1"/>
    <n v="3"/>
    <n v="79"/>
    <n v="42"/>
    <n v="0.1"/>
    <n v="213.3"/>
    <n v="126"/>
    <n v="87.3"/>
    <s v="['Bank Transfer' 'Credit Card' 'PayPal' ... 'Credit Card' 'Bank Transfer'_x000a_ 'Apple Pay']"/>
    <x v="1"/>
  </r>
  <r>
    <s v="O04700"/>
    <d v="2024-08-28T00:00:00"/>
    <x v="7"/>
    <x v="0"/>
    <m/>
    <x v="422"/>
    <x v="303"/>
    <x v="0"/>
    <s v="Nottingham"/>
    <s v="P021"/>
    <x v="21"/>
    <x v="2"/>
    <n v="1"/>
    <n v="28"/>
    <n v="13"/>
    <n v="0.05"/>
    <n v="26.6"/>
    <n v="13"/>
    <n v="13.6"/>
    <s v="['Bank Transfer' 'Credit Card' 'PayPal' ... 'Credit Card' 'Bank Transfer'_x000a_ 'Apple Pay']"/>
    <x v="1"/>
  </r>
  <r>
    <s v="O05696"/>
    <d v="2024-08-28T00:00:00"/>
    <x v="7"/>
    <x v="0"/>
    <m/>
    <x v="1438"/>
    <x v="475"/>
    <x v="2"/>
    <s v="London"/>
    <s v="P021"/>
    <x v="21"/>
    <x v="2"/>
    <n v="2"/>
    <n v="28"/>
    <n v="13"/>
    <n v="0.05"/>
    <n v="53.2"/>
    <n v="26"/>
    <n v="27.2"/>
    <s v="['Bank Transfer' 'Credit Card' 'PayPal' ... 'Credit Card' 'Bank Transfer'_x000a_ 'Apple Pay']"/>
    <x v="0"/>
  </r>
  <r>
    <s v="O05798"/>
    <d v="2024-08-28T00:00:00"/>
    <x v="7"/>
    <x v="0"/>
    <m/>
    <x v="336"/>
    <x v="254"/>
    <x v="11"/>
    <s v="Newport"/>
    <s v="P001"/>
    <x v="9"/>
    <x v="5"/>
    <n v="2"/>
    <n v="89"/>
    <n v="48"/>
    <n v="0.05"/>
    <n v="169.1"/>
    <n v="96"/>
    <n v="73.099999999999994"/>
    <s v="['Bank Transfer' 'Credit Card' 'PayPal' ... 'Credit Card' 'Bank Transfer'_x000a_ 'Apple Pay']"/>
    <x v="1"/>
  </r>
  <r>
    <s v="O07101"/>
    <d v="2024-08-28T00:00:00"/>
    <x v="7"/>
    <x v="0"/>
    <m/>
    <x v="1338"/>
    <x v="435"/>
    <x v="0"/>
    <s v="Derby"/>
    <s v="P017"/>
    <x v="10"/>
    <x v="4"/>
    <n v="1"/>
    <n v="58"/>
    <n v="25"/>
    <n v="0.05"/>
    <n v="55.1"/>
    <n v="25"/>
    <n v="30.1"/>
    <s v="['Bank Transfer' 'Credit Card' 'PayPal' ... 'Credit Card' 'Bank Transfer'_x000a_ 'Apple Pay']"/>
    <x v="1"/>
  </r>
  <r>
    <s v="O09928"/>
    <d v="2024-08-28T00:00:00"/>
    <x v="7"/>
    <x v="0"/>
    <m/>
    <x v="792"/>
    <x v="79"/>
    <x v="4"/>
    <s v="Leeds"/>
    <s v="P007"/>
    <x v="7"/>
    <x v="3"/>
    <n v="1"/>
    <n v="129"/>
    <n v="78"/>
    <n v="0.1"/>
    <n v="116.1"/>
    <n v="78"/>
    <n v="38.1"/>
    <s v="['Bank Transfer' 'Credit Card' 'PayPal' ... 'Credit Card' 'Bank Transfer'_x000a_ 'Apple Pay']"/>
    <x v="1"/>
  </r>
  <r>
    <s v="O02325"/>
    <d v="2024-08-29T00:00:00"/>
    <x v="7"/>
    <x v="0"/>
    <m/>
    <x v="312"/>
    <x v="65"/>
    <x v="9"/>
    <m/>
    <s v="P010"/>
    <x v="18"/>
    <x v="1"/>
    <n v="2"/>
    <n v="32"/>
    <n v="14"/>
    <n v="0.1"/>
    <n v="57.6"/>
    <n v="28"/>
    <n v="29.6"/>
    <s v="['Bank Transfer' 'Credit Card' 'PayPal' ... 'Credit Card' 'Bank Transfer'_x000a_ 'Apple Pay']"/>
    <x v="1"/>
  </r>
  <r>
    <s v="O02561"/>
    <d v="2024-08-29T00:00:00"/>
    <x v="7"/>
    <x v="0"/>
    <m/>
    <x v="1439"/>
    <x v="12"/>
    <x v="1"/>
    <s v="Liverpool"/>
    <s v="P014"/>
    <x v="17"/>
    <x v="0"/>
    <n v="1"/>
    <n v="25"/>
    <n v="11"/>
    <n v="0.05"/>
    <n v="23.75"/>
    <n v="11"/>
    <n v="12.75"/>
    <s v="['Bank Transfer' 'Credit Card' 'PayPal' ... 'Credit Card' 'Bank Transfer'_x000a_ 'Apple Pay']"/>
    <x v="0"/>
  </r>
  <r>
    <s v="O04755"/>
    <d v="2024-08-29T00:00:00"/>
    <x v="7"/>
    <x v="0"/>
    <m/>
    <x v="910"/>
    <x v="82"/>
    <x v="7"/>
    <s v="Glasgow"/>
    <s v="P014"/>
    <x v="17"/>
    <x v="0"/>
    <n v="2"/>
    <n v="25"/>
    <n v="11"/>
    <n v="0"/>
    <n v="50"/>
    <n v="22"/>
    <n v="28"/>
    <s v="['Bank Transfer' 'Credit Card' 'PayPal' ... 'Credit Card' 'Bank Transfer'_x000a_ 'Apple Pay']"/>
    <x v="1"/>
  </r>
  <r>
    <s v="O05080"/>
    <d v="2024-08-29T00:00:00"/>
    <x v="7"/>
    <x v="0"/>
    <m/>
    <x v="384"/>
    <x v="280"/>
    <x v="1"/>
    <s v="Preston"/>
    <s v="P003"/>
    <x v="19"/>
    <x v="5"/>
    <n v="1"/>
    <n v="69"/>
    <n v="37"/>
    <n v="0"/>
    <n v="69"/>
    <n v="37"/>
    <n v="32"/>
    <s v="['Bank Transfer' 'Credit Card' 'PayPal' ... 'Credit Card' 'Bank Transfer'_x000a_ 'Apple Pay']"/>
    <x v="1"/>
  </r>
  <r>
    <s v="O05781"/>
    <d v="2024-08-29T00:00:00"/>
    <x v="7"/>
    <x v="0"/>
    <m/>
    <x v="241"/>
    <x v="200"/>
    <x v="6"/>
    <s v="Exeter"/>
    <s v="P012"/>
    <x v="14"/>
    <x v="1"/>
    <n v="1"/>
    <n v="85"/>
    <n v="44"/>
    <n v="0"/>
    <n v="85"/>
    <n v="44"/>
    <n v="41"/>
    <s v="['Bank Transfer' 'Credit Card' 'PayPal' ... 'Credit Card' 'Bank Transfer'_x000a_ 'Apple Pay']"/>
    <x v="1"/>
  </r>
  <r>
    <s v="O06320"/>
    <d v="2024-08-29T00:00:00"/>
    <x v="7"/>
    <x v="0"/>
    <m/>
    <x v="245"/>
    <x v="80"/>
    <x v="1"/>
    <s v="Liverpool"/>
    <s v="P008"/>
    <x v="13"/>
    <x v="3"/>
    <n v="1"/>
    <n v="249"/>
    <n v="168"/>
    <n v="0.1"/>
    <n v="224.1"/>
    <n v="168"/>
    <n v="56.1"/>
    <s v="['Bank Transfer' 'Credit Card' 'PayPal' ... 'Credit Card' 'Bank Transfer'_x000a_ 'Apple Pay']"/>
    <x v="1"/>
  </r>
  <r>
    <s v="O07170"/>
    <d v="2024-08-29T00:00:00"/>
    <x v="7"/>
    <x v="0"/>
    <m/>
    <x v="795"/>
    <x v="433"/>
    <x v="4"/>
    <s v="York"/>
    <s v="P013"/>
    <x v="0"/>
    <x v="0"/>
    <n v="4"/>
    <n v="120"/>
    <n v="63"/>
    <n v="0"/>
    <n v="480"/>
    <n v="252"/>
    <n v="228"/>
    <s v="['Bank Transfer' 'Credit Card' 'PayPal' ... 'Credit Card' 'Bank Transfer'_x000a_ 'Apple Pay']"/>
    <x v="1"/>
  </r>
  <r>
    <s v="O09197"/>
    <d v="2024-08-29T00:00:00"/>
    <x v="7"/>
    <x v="0"/>
    <m/>
    <x v="641"/>
    <x v="389"/>
    <x v="9"/>
    <s v="Wolverhampton"/>
    <s v="P002"/>
    <x v="15"/>
    <x v="5"/>
    <n v="1"/>
    <n v="149"/>
    <n v="91"/>
    <n v="0"/>
    <n v="149"/>
    <n v="91"/>
    <n v="58"/>
    <s v="['Bank Transfer' 'Credit Card' 'PayPal' ... 'Credit Card' 'Bank Transfer'_x000a_ 'Apple Pay']"/>
    <x v="1"/>
  </r>
  <r>
    <s v="O00332"/>
    <d v="2024-08-30T00:00:00"/>
    <x v="7"/>
    <x v="0"/>
    <m/>
    <x v="770"/>
    <x v="434"/>
    <x v="10"/>
    <s v="Colchester"/>
    <s v="P001"/>
    <x v="9"/>
    <x v="5"/>
    <n v="2"/>
    <n v="89"/>
    <n v="48"/>
    <n v="0"/>
    <n v="178"/>
    <n v="96"/>
    <n v="82"/>
    <s v="['Bank Transfer' 'Credit Card' 'PayPal' ... 'Credit Card' 'Bank Transfer'_x000a_ 'Apple Pay']"/>
    <x v="1"/>
  </r>
  <r>
    <s v="O02284"/>
    <d v="2024-08-30T00:00:00"/>
    <x v="7"/>
    <x v="0"/>
    <m/>
    <x v="326"/>
    <x v="247"/>
    <x v="10"/>
    <s v="Colchester"/>
    <s v="P006"/>
    <x v="16"/>
    <x v="3"/>
    <n v="1"/>
    <n v="99"/>
    <n v="58"/>
    <n v="0"/>
    <n v="99"/>
    <n v="58"/>
    <n v="41"/>
    <s v="['Bank Transfer' 'Credit Card' 'PayPal' ... 'Credit Card' 'Bank Transfer'_x000a_ 'Apple Pay']"/>
    <x v="1"/>
  </r>
  <r>
    <s v="O02415"/>
    <d v="2024-08-30T00:00:00"/>
    <x v="7"/>
    <x v="0"/>
    <m/>
    <x v="1181"/>
    <x v="247"/>
    <x v="6"/>
    <s v="Bath"/>
    <s v="P019"/>
    <x v="20"/>
    <x v="4"/>
    <n v="1"/>
    <n v="85"/>
    <n v="41"/>
    <n v="0.1"/>
    <n v="76.5"/>
    <n v="41"/>
    <n v="35.5"/>
    <s v="['Bank Transfer' 'Credit Card' 'PayPal' ... 'Credit Card' 'Bank Transfer'_x000a_ 'Apple Pay']"/>
    <x v="1"/>
  </r>
  <r>
    <s v="O02604"/>
    <d v="2024-08-30T00:00:00"/>
    <x v="7"/>
    <x v="0"/>
    <m/>
    <x v="299"/>
    <x v="236"/>
    <x v="1"/>
    <s v="Manchester"/>
    <s v="P022"/>
    <x v="8"/>
    <x v="2"/>
    <n v="1"/>
    <n v="35"/>
    <n v="16"/>
    <n v="0.15"/>
    <n v="29.75"/>
    <n v="16"/>
    <n v="13.75"/>
    <s v="['Bank Transfer' 'Credit Card' 'PayPal' ... 'Credit Card' 'Bank Transfer'_x000a_ 'Apple Pay']"/>
    <x v="1"/>
  </r>
  <r>
    <s v="O02763"/>
    <d v="2024-08-30T00:00:00"/>
    <x v="7"/>
    <x v="0"/>
    <m/>
    <x v="989"/>
    <x v="495"/>
    <x v="9"/>
    <s v="Wolverhampton"/>
    <s v="P023"/>
    <x v="2"/>
    <x v="2"/>
    <n v="1"/>
    <n v="42"/>
    <n v="20"/>
    <n v="0"/>
    <n v="42"/>
    <n v="20"/>
    <n v="22"/>
    <s v="['Bank Transfer' 'Credit Card' 'PayPal' ... 'Credit Card' 'Bank Transfer'_x000a_ 'Apple Pay']"/>
    <x v="1"/>
  </r>
  <r>
    <s v="O03539"/>
    <d v="2024-08-30T00:00:00"/>
    <x v="7"/>
    <x v="0"/>
    <m/>
    <x v="414"/>
    <x v="297"/>
    <x v="9"/>
    <s v="Worcester"/>
    <s v="P005"/>
    <x v="3"/>
    <x v="3"/>
    <n v="1"/>
    <n v="119"/>
    <n v="72"/>
    <n v="0"/>
    <n v="119"/>
    <n v="72"/>
    <n v="47"/>
    <s v="['Bank Transfer' 'Credit Card' 'PayPal' ... 'Credit Card' 'Bank Transfer'_x000a_ 'Apple Pay']"/>
    <x v="1"/>
  </r>
  <r>
    <s v="O04298"/>
    <d v="2024-08-30T00:00:00"/>
    <x v="7"/>
    <x v="0"/>
    <m/>
    <x v="1392"/>
    <x v="52"/>
    <x v="7"/>
    <s v="Glasgow"/>
    <s v="P014"/>
    <x v="17"/>
    <x v="0"/>
    <n v="1"/>
    <n v="25"/>
    <n v="11"/>
    <n v="0.05"/>
    <n v="23.75"/>
    <n v="11"/>
    <n v="12.75"/>
    <s v="['Bank Transfer' 'Credit Card' 'PayPal' ... 'Credit Card' 'Bank Transfer'_x000a_ 'Apple Pay']"/>
    <x v="1"/>
  </r>
  <r>
    <s v="O04820"/>
    <d v="2024-08-30T00:00:00"/>
    <x v="7"/>
    <x v="0"/>
    <m/>
    <x v="68"/>
    <x v="65"/>
    <x v="0"/>
    <s v="Leicester"/>
    <s v="P004"/>
    <x v="22"/>
    <x v="5"/>
    <n v="1"/>
    <n v="55"/>
    <n v="27"/>
    <n v="0.1"/>
    <n v="49.5"/>
    <n v="27"/>
    <n v="22.5"/>
    <s v="['Bank Transfer' 'Credit Card' 'PayPal' ... 'Credit Card' 'Bank Transfer'_x000a_ 'Apple Pay']"/>
    <x v="1"/>
  </r>
  <r>
    <s v="O05573"/>
    <d v="2024-08-30T00:00:00"/>
    <x v="7"/>
    <x v="0"/>
    <m/>
    <x v="71"/>
    <x v="68"/>
    <x v="3"/>
    <s v="Oxford"/>
    <s v="P001"/>
    <x v="9"/>
    <x v="5"/>
    <n v="1"/>
    <n v="89"/>
    <n v="48"/>
    <n v="0.05"/>
    <n v="84.55"/>
    <n v="48"/>
    <n v="36.549999999999997"/>
    <s v="['Bank Transfer' 'Credit Card' 'PayPal' ... 'Credit Card' 'Bank Transfer'_x000a_ 'Apple Pay']"/>
    <x v="1"/>
  </r>
  <r>
    <s v="O05680"/>
    <d v="2024-08-30T00:00:00"/>
    <x v="7"/>
    <x v="0"/>
    <m/>
    <x v="274"/>
    <x v="222"/>
    <x v="1"/>
    <s v="Manchester"/>
    <s v="P009"/>
    <x v="1"/>
    <x v="1"/>
    <n v="2"/>
    <n v="95"/>
    <n v="54"/>
    <n v="0.05"/>
    <n v="180.5"/>
    <n v="108"/>
    <n v="72.5"/>
    <s v="['Bank Transfer' 'Credit Card' 'PayPal' ... 'Credit Card' 'Bank Transfer'_x000a_ 'Apple Pay']"/>
    <x v="1"/>
  </r>
  <r>
    <s v="O05711"/>
    <d v="2024-08-30T00:00:00"/>
    <x v="7"/>
    <x v="0"/>
    <m/>
    <x v="1306"/>
    <x v="288"/>
    <x v="0"/>
    <s v="Derby"/>
    <s v="P013"/>
    <x v="0"/>
    <x v="0"/>
    <n v="1"/>
    <n v="120"/>
    <n v="63"/>
    <n v="0.1"/>
    <n v="108"/>
    <n v="63"/>
    <n v="45"/>
    <s v="['Bank Transfer' 'Credit Card' 'PayPal' ... 'Credit Card' 'Bank Transfer'_x000a_ 'Apple Pay']"/>
    <x v="1"/>
  </r>
  <r>
    <s v="O06732"/>
    <d v="2024-08-30T00:00:00"/>
    <x v="7"/>
    <x v="0"/>
    <m/>
    <x v="1440"/>
    <x v="169"/>
    <x v="6"/>
    <s v="Plymouth"/>
    <s v="P011"/>
    <x v="6"/>
    <x v="1"/>
    <n v="2"/>
    <n v="79"/>
    <n v="42"/>
    <n v="0"/>
    <n v="158"/>
    <n v="84"/>
    <n v="74"/>
    <s v="['Bank Transfer' 'Credit Card' 'PayPal' ... 'Credit Card' 'Bank Transfer'_x000a_ 'Apple Pay']"/>
    <x v="0"/>
  </r>
  <r>
    <s v="O06915"/>
    <d v="2024-08-30T00:00:00"/>
    <x v="7"/>
    <x v="0"/>
    <m/>
    <x v="176"/>
    <x v="156"/>
    <x v="3"/>
    <s v="Oxford"/>
    <s v="P010"/>
    <x v="18"/>
    <x v="1"/>
    <n v="1"/>
    <n v="32"/>
    <n v="14"/>
    <n v="0"/>
    <n v="32"/>
    <n v="14"/>
    <n v="18"/>
    <s v="['Bank Transfer' 'Credit Card' 'PayPal' ... 'Credit Card' 'Bank Transfer'_x000a_ 'Apple Pay']"/>
    <x v="1"/>
  </r>
  <r>
    <s v="O07061"/>
    <d v="2024-08-30T00:00:00"/>
    <x v="7"/>
    <x v="0"/>
    <m/>
    <x v="1118"/>
    <x v="156"/>
    <x v="5"/>
    <s v="Lisburn"/>
    <s v="P021"/>
    <x v="21"/>
    <x v="2"/>
    <n v="2"/>
    <n v="28"/>
    <n v="13"/>
    <n v="0.15"/>
    <n v="47.6"/>
    <n v="26"/>
    <n v="21.6"/>
    <s v="['Bank Transfer' 'Credit Card' 'PayPal' ... 'Credit Card' 'Bank Transfer'_x000a_ 'Apple Pay']"/>
    <x v="1"/>
  </r>
  <r>
    <s v="O07177"/>
    <d v="2024-08-30T00:00:00"/>
    <x v="7"/>
    <x v="0"/>
    <m/>
    <x v="920"/>
    <x v="240"/>
    <x v="2"/>
    <s v="London"/>
    <s v="P010"/>
    <x v="18"/>
    <x v="1"/>
    <n v="1"/>
    <n v="32"/>
    <n v="14"/>
    <n v="0.05"/>
    <n v="30.4"/>
    <n v="14"/>
    <n v="16.399999999999999"/>
    <s v="['Bank Transfer' 'Credit Card' 'PayPal' ... 'Credit Card' 'Bank Transfer'_x000a_ 'Apple Pay']"/>
    <x v="1"/>
  </r>
  <r>
    <s v="O07852"/>
    <d v="2024-08-30T00:00:00"/>
    <x v="7"/>
    <x v="0"/>
    <m/>
    <x v="1441"/>
    <x v="52"/>
    <x v="7"/>
    <s v="Dundee"/>
    <s v="P003"/>
    <x v="19"/>
    <x v="5"/>
    <n v="4"/>
    <n v="69"/>
    <n v="37"/>
    <n v="0"/>
    <n v="276"/>
    <n v="148"/>
    <n v="128"/>
    <s v="['Bank Transfer' 'Credit Card' 'PayPal' ... 'Credit Card' 'Bank Transfer'_x000a_ 'Apple Pay']"/>
    <x v="0"/>
  </r>
  <r>
    <s v="O08134"/>
    <d v="2024-08-30T00:00:00"/>
    <x v="7"/>
    <x v="0"/>
    <m/>
    <x v="411"/>
    <x v="295"/>
    <x v="4"/>
    <s v="Hull"/>
    <s v="P013"/>
    <x v="0"/>
    <x v="0"/>
    <n v="1"/>
    <n v="120"/>
    <n v="63"/>
    <n v="0"/>
    <n v="120"/>
    <n v="63"/>
    <n v="57"/>
    <s v="['Bank Transfer' 'Credit Card' 'PayPal' ... 'Credit Card' 'Bank Transfer'_x000a_ 'Apple Pay']"/>
    <x v="1"/>
  </r>
  <r>
    <s v="O09010"/>
    <d v="2024-08-30T00:00:00"/>
    <x v="7"/>
    <x v="0"/>
    <m/>
    <x v="859"/>
    <x v="464"/>
    <x v="7"/>
    <s v="Edinburgh"/>
    <s v="P016"/>
    <x v="4"/>
    <x v="0"/>
    <n v="2"/>
    <n v="78"/>
    <n v="39"/>
    <n v="0.15"/>
    <n v="132.6"/>
    <n v="78"/>
    <n v="54.6"/>
    <s v="['Bank Transfer' 'Credit Card' 'PayPal' ... 'Credit Card' 'Bank Transfer'_x000a_ 'Apple Pay']"/>
    <x v="1"/>
  </r>
  <r>
    <s v="O09218"/>
    <d v="2024-08-30T00:00:00"/>
    <x v="7"/>
    <x v="0"/>
    <m/>
    <x v="1325"/>
    <x v="172"/>
    <x v="4"/>
    <s v="Hull"/>
    <s v="P016"/>
    <x v="4"/>
    <x v="0"/>
    <n v="1"/>
    <n v="78"/>
    <n v="39"/>
    <n v="0.15"/>
    <n v="66.3"/>
    <n v="39"/>
    <n v="27.3"/>
    <s v="['Bank Transfer' 'Credit Card' 'PayPal' ... 'Credit Card' 'Bank Transfer'_x000a_ 'Apple Pay']"/>
    <x v="1"/>
  </r>
  <r>
    <s v="O00644"/>
    <d v="2024-08-31T00:00:00"/>
    <x v="7"/>
    <x v="0"/>
    <m/>
    <x v="287"/>
    <x v="229"/>
    <x v="1"/>
    <s v="Preston"/>
    <s v="P024"/>
    <x v="11"/>
    <x v="2"/>
    <n v="1"/>
    <n v="24"/>
    <n v="10"/>
    <n v="0.1"/>
    <n v="21.6"/>
    <n v="10"/>
    <n v="11.6"/>
    <s v="['Bank Transfer' 'Credit Card' 'PayPal' ... 'Credit Card' 'Bank Transfer'_x000a_ 'Apple Pay']"/>
    <x v="1"/>
  </r>
  <r>
    <s v="O01034"/>
    <d v="2024-08-31T00:00:00"/>
    <x v="7"/>
    <x v="0"/>
    <m/>
    <x v="1442"/>
    <x v="30"/>
    <x v="3"/>
    <s v="Reading"/>
    <s v="P017"/>
    <x v="10"/>
    <x v="4"/>
    <n v="1"/>
    <n v="58"/>
    <n v="25"/>
    <n v="0.05"/>
    <n v="55.1"/>
    <n v="25"/>
    <n v="30.1"/>
    <s v="['Bank Transfer' 'Credit Card' 'PayPal' ... 'Credit Card' 'Bank Transfer'_x000a_ 'Apple Pay']"/>
    <x v="0"/>
  </r>
  <r>
    <s v="O01893"/>
    <d v="2024-08-31T00:00:00"/>
    <x v="7"/>
    <x v="0"/>
    <m/>
    <x v="842"/>
    <x v="75"/>
    <x v="6"/>
    <s v="Plymouth"/>
    <s v="P009"/>
    <x v="1"/>
    <x v="1"/>
    <n v="2"/>
    <n v="95"/>
    <n v="54"/>
    <n v="0.05"/>
    <n v="180.5"/>
    <n v="108"/>
    <n v="72.5"/>
    <s v="['Bank Transfer' 'Credit Card' 'PayPal' ... 'Credit Card' 'Bank Transfer'_x000a_ 'Apple Pay']"/>
    <x v="1"/>
  </r>
  <r>
    <s v="O02084"/>
    <d v="2024-08-31T00:00:00"/>
    <x v="7"/>
    <x v="0"/>
    <m/>
    <x v="113"/>
    <x v="106"/>
    <x v="7"/>
    <s v="Edinburgh"/>
    <s v="P024"/>
    <x v="11"/>
    <x v="2"/>
    <n v="1"/>
    <n v="24"/>
    <n v="10"/>
    <n v="0"/>
    <n v="24"/>
    <n v="10"/>
    <n v="14"/>
    <s v="['Bank Transfer' 'Credit Card' 'PayPal' ... 'Credit Card' 'Bank Transfer'_x000a_ 'Apple Pay']"/>
    <x v="1"/>
  </r>
  <r>
    <s v="O02093"/>
    <d v="2024-08-31T00:00:00"/>
    <x v="7"/>
    <x v="0"/>
    <m/>
    <x v="1443"/>
    <x v="354"/>
    <x v="3"/>
    <s v="Oxford"/>
    <s v="P019"/>
    <x v="20"/>
    <x v="4"/>
    <n v="1"/>
    <n v="85"/>
    <n v="41"/>
    <n v="0.05"/>
    <n v="80.75"/>
    <n v="41"/>
    <n v="39.75"/>
    <s v="['Bank Transfer' 'Credit Card' 'PayPal' ... 'Credit Card' 'Bank Transfer'_x000a_ 'Apple Pay']"/>
    <x v="0"/>
  </r>
  <r>
    <s v="O04489"/>
    <d v="2024-08-31T00:00:00"/>
    <x v="7"/>
    <x v="0"/>
    <m/>
    <x v="495"/>
    <x v="188"/>
    <x v="4"/>
    <s v="Sheffield"/>
    <s v="P019"/>
    <x v="20"/>
    <x v="4"/>
    <n v="4"/>
    <n v="85"/>
    <n v="41"/>
    <n v="0.05"/>
    <n v="323"/>
    <n v="164"/>
    <n v="159"/>
    <s v="['Bank Transfer' 'Credit Card' 'PayPal' ... 'Credit Card' 'Bank Transfer'_x000a_ 'Apple Pay']"/>
    <x v="1"/>
  </r>
  <r>
    <s v="O04920"/>
    <d v="2024-08-31T00:00:00"/>
    <x v="7"/>
    <x v="0"/>
    <m/>
    <x v="1436"/>
    <x v="311"/>
    <x v="7"/>
    <s v="Glasgow"/>
    <s v="P005"/>
    <x v="3"/>
    <x v="3"/>
    <n v="1"/>
    <n v="119"/>
    <n v="72"/>
    <n v="0.2"/>
    <n v="95.2"/>
    <n v="72"/>
    <n v="23.2"/>
    <s v="['Bank Transfer' 'Credit Card' 'PayPal' ... 'Credit Card' 'Bank Transfer'_x000a_ 'Apple Pay']"/>
    <x v="1"/>
  </r>
  <r>
    <s v="O04943"/>
    <d v="2024-08-31T00:00:00"/>
    <x v="7"/>
    <x v="0"/>
    <m/>
    <x v="823"/>
    <x v="134"/>
    <x v="7"/>
    <s v="Dundee"/>
    <s v="P010"/>
    <x v="18"/>
    <x v="1"/>
    <n v="1"/>
    <n v="32"/>
    <n v="14"/>
    <n v="0.1"/>
    <n v="28.8"/>
    <n v="14"/>
    <n v="14.8"/>
    <s v="['Bank Transfer' 'Credit Card' 'PayPal' ... 'Credit Card' 'Bank Transfer'_x000a_ 'Apple Pay']"/>
    <x v="1"/>
  </r>
  <r>
    <s v="O05700"/>
    <d v="2024-08-31T00:00:00"/>
    <x v="7"/>
    <x v="0"/>
    <m/>
    <x v="642"/>
    <x v="303"/>
    <x v="2"/>
    <s v="London"/>
    <s v="P024"/>
    <x v="11"/>
    <x v="2"/>
    <n v="1"/>
    <n v="24"/>
    <n v="10"/>
    <n v="0.1"/>
    <n v="21.6"/>
    <n v="10"/>
    <n v="11.6"/>
    <s v="['Bank Transfer' 'Credit Card' 'PayPal' ... 'Credit Card' 'Bank Transfer'_x000a_ 'Apple Pay']"/>
    <x v="1"/>
  </r>
  <r>
    <s v="O05971"/>
    <d v="2024-08-31T00:00:00"/>
    <x v="7"/>
    <x v="0"/>
    <m/>
    <x v="1320"/>
    <x v="60"/>
    <x v="5"/>
    <s v="Lisburn"/>
    <s v="P005"/>
    <x v="3"/>
    <x v="3"/>
    <n v="1"/>
    <n v="119"/>
    <n v="72"/>
    <n v="0.1"/>
    <n v="107.1"/>
    <n v="72"/>
    <n v="35.1"/>
    <s v="['Bank Transfer' 'Credit Card' 'PayPal' ... 'Credit Card' 'Bank Transfer'_x000a_ 'Apple Pay']"/>
    <x v="1"/>
  </r>
  <r>
    <s v="O06182"/>
    <d v="2024-08-31T00:00:00"/>
    <x v="7"/>
    <x v="0"/>
    <m/>
    <x v="1282"/>
    <x v="446"/>
    <x v="3"/>
    <s v="Guildford"/>
    <s v="P014"/>
    <x v="17"/>
    <x v="0"/>
    <n v="3"/>
    <n v="25"/>
    <n v="11"/>
    <n v="0.1"/>
    <n v="67.5"/>
    <n v="33"/>
    <n v="34.5"/>
    <s v="['Bank Transfer' 'Credit Card' 'PayPal' ... 'Credit Card' 'Bank Transfer'_x000a_ 'Apple Pay']"/>
    <x v="1"/>
  </r>
  <r>
    <s v="O06237"/>
    <d v="2024-08-31T00:00:00"/>
    <x v="7"/>
    <x v="0"/>
    <m/>
    <x v="97"/>
    <x v="90"/>
    <x v="2"/>
    <s v="London"/>
    <s v="P004"/>
    <x v="22"/>
    <x v="5"/>
    <n v="2"/>
    <n v="55"/>
    <n v="27"/>
    <n v="0"/>
    <n v="110"/>
    <n v="54"/>
    <n v="56"/>
    <s v="['Bank Transfer' 'Credit Card' 'PayPal' ... 'Credit Card' 'Bank Transfer'_x000a_ 'Apple Pay']"/>
    <x v="1"/>
  </r>
  <r>
    <s v="O06538"/>
    <d v="2024-08-31T00:00:00"/>
    <x v="7"/>
    <x v="0"/>
    <m/>
    <x v="819"/>
    <x v="179"/>
    <x v="0"/>
    <s v="Nottingham"/>
    <s v="P024"/>
    <x v="11"/>
    <x v="2"/>
    <n v="2"/>
    <n v="24"/>
    <n v="10"/>
    <n v="0.05"/>
    <n v="45.6"/>
    <n v="20"/>
    <n v="25.6"/>
    <s v="['Bank Transfer' 'Credit Card' 'PayPal' ... 'Credit Card' 'Bank Transfer'_x000a_ 'Apple Pay']"/>
    <x v="1"/>
  </r>
  <r>
    <s v="O07023"/>
    <d v="2024-08-31T00:00:00"/>
    <x v="7"/>
    <x v="0"/>
    <m/>
    <x v="793"/>
    <x v="441"/>
    <x v="2"/>
    <s v="London"/>
    <s v="P013"/>
    <x v="0"/>
    <x v="0"/>
    <n v="1"/>
    <n v="120"/>
    <n v="63"/>
    <n v="0.05"/>
    <n v="114"/>
    <n v="63"/>
    <n v="51"/>
    <s v="['Bank Transfer' 'Credit Card' 'PayPal' ... 'Credit Card' 'Bank Transfer'_x000a_ 'Apple Pay']"/>
    <x v="1"/>
  </r>
  <r>
    <s v="O08122"/>
    <d v="2024-08-31T00:00:00"/>
    <x v="7"/>
    <x v="0"/>
    <m/>
    <x v="92"/>
    <x v="86"/>
    <x v="7"/>
    <s v="Aberdeen"/>
    <s v="P001"/>
    <x v="9"/>
    <x v="5"/>
    <n v="1"/>
    <n v="89"/>
    <n v="48"/>
    <n v="0"/>
    <n v="89"/>
    <n v="48"/>
    <n v="41"/>
    <s v="['Bank Transfer' 'Credit Card' 'PayPal' ... 'Credit Card' 'Bank Transfer'_x000a_ 'Apple Pay']"/>
    <x v="1"/>
  </r>
  <r>
    <s v="O08532"/>
    <d v="2024-08-31T00:00:00"/>
    <x v="7"/>
    <x v="0"/>
    <m/>
    <x v="950"/>
    <x v="222"/>
    <x v="7"/>
    <s v="Aberdeen"/>
    <s v="P024"/>
    <x v="11"/>
    <x v="2"/>
    <n v="1"/>
    <n v="24"/>
    <n v="10"/>
    <n v="0.1"/>
    <n v="21.6"/>
    <n v="10"/>
    <n v="11.6"/>
    <s v="['Bank Transfer' 'Credit Card' 'PayPal' ... 'Credit Card' 'Bank Transfer'_x000a_ 'Apple Pay']"/>
    <x v="1"/>
  </r>
  <r>
    <s v="O08626"/>
    <d v="2024-08-31T00:00:00"/>
    <x v="7"/>
    <x v="0"/>
    <m/>
    <x v="512"/>
    <x v="341"/>
    <x v="7"/>
    <s v="Aberdeen"/>
    <s v="P017"/>
    <x v="10"/>
    <x v="4"/>
    <n v="3"/>
    <n v="58"/>
    <n v="25"/>
    <n v="0.1"/>
    <n v="156.6"/>
    <n v="75"/>
    <n v="81.599999999999994"/>
    <s v="['Bank Transfer' 'Credit Card' 'PayPal' ... 'Credit Card' 'Bank Transfer'_x000a_ 'Apple Pay']"/>
    <x v="1"/>
  </r>
  <r>
    <s v="O09692"/>
    <d v="2024-08-31T00:00:00"/>
    <x v="7"/>
    <x v="0"/>
    <m/>
    <x v="731"/>
    <x v="139"/>
    <x v="9"/>
    <s v="Wolverhampton"/>
    <s v="P005"/>
    <x v="3"/>
    <x v="3"/>
    <n v="2"/>
    <n v="119"/>
    <n v="72"/>
    <n v="0.05"/>
    <n v="226.1"/>
    <n v="144"/>
    <n v="82.1"/>
    <s v="['Bank Transfer' 'Credit Card' 'PayPal' ... 'Credit Card' 'Bank Transfer'_x000a_ 'Apple Pay']"/>
    <x v="1"/>
  </r>
  <r>
    <s v="O00084"/>
    <d v="2024-09-01T00:00:00"/>
    <x v="8"/>
    <x v="0"/>
    <m/>
    <x v="422"/>
    <x v="303"/>
    <x v="0"/>
    <s v="Nottingham"/>
    <s v="P023"/>
    <x v="2"/>
    <x v="2"/>
    <n v="2"/>
    <n v="42"/>
    <n v="20"/>
    <n v="0.15"/>
    <n v="71.400000000000006"/>
    <n v="40"/>
    <n v="31.4"/>
    <s v="['Bank Transfer' 'Credit Card' 'PayPal' ... 'Credit Card' 'Bank Transfer'_x000a_ 'Apple Pay']"/>
    <x v="1"/>
  </r>
  <r>
    <s v="O01451"/>
    <d v="2024-09-01T00:00:00"/>
    <x v="8"/>
    <x v="0"/>
    <m/>
    <x v="911"/>
    <x v="65"/>
    <x v="2"/>
    <s v="London"/>
    <s v="P015"/>
    <x v="12"/>
    <x v="0"/>
    <n v="1"/>
    <n v="65"/>
    <n v="32"/>
    <n v="0.05"/>
    <n v="61.75"/>
    <n v="32"/>
    <n v="29.75"/>
    <s v="['Bank Transfer' 'Credit Card' 'PayPal' ... 'Credit Card' 'Bank Transfer'_x000a_ 'Apple Pay']"/>
    <x v="1"/>
  </r>
  <r>
    <s v="O03178"/>
    <d v="2024-09-01T00:00:00"/>
    <x v="8"/>
    <x v="0"/>
    <m/>
    <x v="1161"/>
    <x v="338"/>
    <x v="4"/>
    <s v="Hull"/>
    <s v="P022"/>
    <x v="8"/>
    <x v="2"/>
    <n v="1"/>
    <n v="35"/>
    <n v="16"/>
    <n v="0"/>
    <n v="35"/>
    <n v="16"/>
    <n v="19"/>
    <s v="['Bank Transfer' 'Credit Card' 'PayPal' ... 'Credit Card' 'Bank Transfer'_x000a_ 'Apple Pay']"/>
    <x v="1"/>
  </r>
  <r>
    <s v="O04933"/>
    <d v="2024-09-01T00:00:00"/>
    <x v="8"/>
    <x v="0"/>
    <m/>
    <x v="542"/>
    <x v="197"/>
    <x v="1"/>
    <m/>
    <s v="P015"/>
    <x v="12"/>
    <x v="0"/>
    <n v="1"/>
    <n v="65"/>
    <n v="32"/>
    <n v="0"/>
    <n v="65"/>
    <n v="32"/>
    <n v="33"/>
    <s v="['Bank Transfer' 'Credit Card' 'PayPal' ... 'Credit Card' 'Bank Transfer'_x000a_ 'Apple Pay']"/>
    <x v="1"/>
  </r>
  <r>
    <s v="O07634"/>
    <d v="2024-09-01T00:00:00"/>
    <x v="8"/>
    <x v="0"/>
    <m/>
    <x v="1174"/>
    <x v="331"/>
    <x v="2"/>
    <s v="London"/>
    <s v="P003"/>
    <x v="19"/>
    <x v="5"/>
    <n v="1"/>
    <n v="69"/>
    <n v="37"/>
    <n v="0.1"/>
    <n v="62.1"/>
    <n v="37"/>
    <n v="25.1"/>
    <s v="['Bank Transfer' 'Credit Card' 'PayPal' ... 'Credit Card' 'Bank Transfer'_x000a_ 'Apple Pay']"/>
    <x v="1"/>
  </r>
  <r>
    <s v="O07810"/>
    <d v="2024-09-01T00:00:00"/>
    <x v="8"/>
    <x v="0"/>
    <m/>
    <x v="1444"/>
    <x v="134"/>
    <x v="2"/>
    <s v="London"/>
    <s v="P010"/>
    <x v="18"/>
    <x v="1"/>
    <n v="1"/>
    <n v="32"/>
    <n v="14"/>
    <n v="0"/>
    <n v="32"/>
    <n v="14"/>
    <n v="18"/>
    <s v="['Bank Transfer' 'Credit Card' 'PayPal' ... 'Credit Card' 'Bank Transfer'_x000a_ 'Apple Pay']"/>
    <x v="0"/>
  </r>
  <r>
    <s v="O08853"/>
    <d v="2024-09-01T00:00:00"/>
    <x v="8"/>
    <x v="0"/>
    <m/>
    <x v="323"/>
    <x v="244"/>
    <x v="2"/>
    <s v="London"/>
    <s v="P002"/>
    <x v="15"/>
    <x v="5"/>
    <n v="1"/>
    <n v="149"/>
    <n v="91"/>
    <n v="0"/>
    <n v="149"/>
    <n v="91"/>
    <n v="58"/>
    <s v="['Bank Transfer' 'Credit Card' 'PayPal' ... 'Credit Card' 'Bank Transfer'_x000a_ 'Apple Pay']"/>
    <x v="1"/>
  </r>
  <r>
    <s v="O00667"/>
    <d v="2024-09-02T00:00:00"/>
    <x v="8"/>
    <x v="0"/>
    <m/>
    <x v="847"/>
    <x v="351"/>
    <x v="4"/>
    <s v="Leeds"/>
    <s v="P014"/>
    <x v="17"/>
    <x v="0"/>
    <n v="3"/>
    <n v="25"/>
    <n v="11"/>
    <n v="0.05"/>
    <n v="71.25"/>
    <n v="33"/>
    <n v="38.25"/>
    <s v="['Bank Transfer' 'Credit Card' 'PayPal' ... 'Credit Card' 'Bank Transfer'_x000a_ 'Apple Pay']"/>
    <x v="1"/>
  </r>
  <r>
    <s v="O01536"/>
    <d v="2024-09-02T00:00:00"/>
    <x v="8"/>
    <x v="0"/>
    <m/>
    <x v="153"/>
    <x v="82"/>
    <x v="8"/>
    <s v="Newcastle"/>
    <s v="P009"/>
    <x v="1"/>
    <x v="1"/>
    <n v="1"/>
    <n v="95"/>
    <n v="54"/>
    <n v="0"/>
    <n v="95"/>
    <n v="54"/>
    <n v="41"/>
    <s v="['Bank Transfer' 'Credit Card' 'PayPal' ... 'Credit Card' 'Bank Transfer'_x000a_ 'Apple Pay']"/>
    <x v="1"/>
  </r>
  <r>
    <s v="O01753"/>
    <d v="2024-09-02T00:00:00"/>
    <x v="8"/>
    <x v="0"/>
    <m/>
    <x v="617"/>
    <x v="383"/>
    <x v="2"/>
    <s v="London"/>
    <s v="P023"/>
    <x v="2"/>
    <x v="2"/>
    <n v="3"/>
    <n v="42"/>
    <n v="20"/>
    <n v="0"/>
    <n v="126"/>
    <n v="60"/>
    <n v="66"/>
    <s v="['Bank Transfer' 'Credit Card' 'PayPal' ... 'Credit Card' 'Bank Transfer'_x000a_ 'Apple Pay']"/>
    <x v="1"/>
  </r>
  <r>
    <s v="O01883"/>
    <d v="2024-09-02T00:00:00"/>
    <x v="8"/>
    <x v="0"/>
    <m/>
    <x v="269"/>
    <x v="219"/>
    <x v="9"/>
    <s v="Birmingham"/>
    <s v="P023"/>
    <x v="2"/>
    <x v="2"/>
    <n v="3"/>
    <n v="42"/>
    <n v="20"/>
    <n v="0"/>
    <n v="126"/>
    <n v="60"/>
    <n v="66"/>
    <s v="['Bank Transfer' 'Credit Card' 'PayPal' ... 'Credit Card' 'Bank Transfer'_x000a_ 'Apple Pay']"/>
    <x v="1"/>
  </r>
  <r>
    <s v="O02282"/>
    <d v="2024-09-02T00:00:00"/>
    <x v="8"/>
    <x v="0"/>
    <m/>
    <x v="398"/>
    <x v="290"/>
    <x v="3"/>
    <s v="Oxford"/>
    <s v="P012"/>
    <x v="14"/>
    <x v="1"/>
    <n v="1"/>
    <n v="85"/>
    <n v="44"/>
    <n v="0.1"/>
    <n v="76.5"/>
    <n v="44"/>
    <n v="32.5"/>
    <s v="['Bank Transfer' 'Credit Card' 'PayPal' ... 'Credit Card' 'Bank Transfer'_x000a_ 'Apple Pay']"/>
    <x v="1"/>
  </r>
  <r>
    <s v="O02593"/>
    <d v="2024-09-02T00:00:00"/>
    <x v="8"/>
    <x v="0"/>
    <m/>
    <x v="1417"/>
    <x v="314"/>
    <x v="7"/>
    <s v="Dundee"/>
    <s v="P003"/>
    <x v="19"/>
    <x v="5"/>
    <n v="4"/>
    <n v="69"/>
    <n v="37"/>
    <n v="0.05"/>
    <n v="262.2"/>
    <n v="148"/>
    <n v="114.2"/>
    <s v="['Bank Transfer' 'Credit Card' 'PayPal' ... 'Credit Card' 'Bank Transfer'_x000a_ 'Apple Pay']"/>
    <x v="1"/>
  </r>
  <r>
    <s v="O02861"/>
    <d v="2024-09-02T00:00:00"/>
    <x v="8"/>
    <x v="0"/>
    <m/>
    <x v="1443"/>
    <x v="354"/>
    <x v="3"/>
    <s v="Oxford"/>
    <s v="P015"/>
    <x v="12"/>
    <x v="0"/>
    <n v="2"/>
    <n v="65"/>
    <n v="32"/>
    <n v="0.15"/>
    <n v="110.5"/>
    <n v="64"/>
    <n v="46.5"/>
    <s v="['Bank Transfer' 'Credit Card' 'PayPal' ... 'Credit Card' 'Bank Transfer'_x000a_ 'Apple Pay']"/>
    <x v="1"/>
  </r>
  <r>
    <s v="O03171"/>
    <d v="2024-09-02T00:00:00"/>
    <x v="8"/>
    <x v="0"/>
    <m/>
    <x v="844"/>
    <x v="458"/>
    <x v="4"/>
    <s v="Leeds"/>
    <s v="P015"/>
    <x v="12"/>
    <x v="0"/>
    <n v="1"/>
    <n v="65"/>
    <n v="32"/>
    <n v="0.05"/>
    <n v="61.75"/>
    <n v="32"/>
    <n v="29.75"/>
    <s v="['Bank Transfer' 'Credit Card' 'PayPal' ... 'Credit Card' 'Bank Transfer'_x000a_ 'Apple Pay']"/>
    <x v="1"/>
  </r>
  <r>
    <s v="O04778"/>
    <d v="2024-09-02T00:00:00"/>
    <x v="8"/>
    <x v="0"/>
    <m/>
    <x v="1445"/>
    <x v="136"/>
    <x v="2"/>
    <s v="London"/>
    <s v="P009"/>
    <x v="1"/>
    <x v="1"/>
    <n v="1"/>
    <n v="95"/>
    <n v="54"/>
    <n v="0.05"/>
    <n v="90.25"/>
    <n v="54"/>
    <n v="36.25"/>
    <s v="['Bank Transfer' 'Credit Card' 'PayPal' ... 'Credit Card' 'Bank Transfer'_x000a_ 'Apple Pay']"/>
    <x v="0"/>
  </r>
  <r>
    <s v="O05292"/>
    <d v="2024-09-02T00:00:00"/>
    <x v="8"/>
    <x v="0"/>
    <m/>
    <x v="1404"/>
    <x v="556"/>
    <x v="1"/>
    <s v="Manchester"/>
    <s v="P018"/>
    <x v="5"/>
    <x v="4"/>
    <n v="1"/>
    <n v="45"/>
    <n v="19"/>
    <n v="0.05"/>
    <n v="42.75"/>
    <n v="19"/>
    <n v="23.75"/>
    <s v="['Bank Transfer' 'Credit Card' 'PayPal' ... 'Credit Card' 'Bank Transfer'_x000a_ 'Apple Pay']"/>
    <x v="1"/>
  </r>
  <r>
    <s v="O05703"/>
    <d v="2024-09-02T00:00:00"/>
    <x v="8"/>
    <x v="0"/>
    <m/>
    <x v="1446"/>
    <x v="177"/>
    <x v="2"/>
    <s v="London"/>
    <s v="P007"/>
    <x v="7"/>
    <x v="3"/>
    <n v="2"/>
    <n v="129"/>
    <n v="78"/>
    <n v="0.1"/>
    <n v="232.2"/>
    <n v="156"/>
    <n v="76.2"/>
    <s v="['Bank Transfer' 'Credit Card' 'PayPal' ... 'Credit Card' 'Bank Transfer'_x000a_ 'Apple Pay']"/>
    <x v="0"/>
  </r>
  <r>
    <s v="O07356"/>
    <d v="2024-09-02T00:00:00"/>
    <x v="8"/>
    <x v="0"/>
    <m/>
    <x v="142"/>
    <x v="130"/>
    <x v="1"/>
    <s v="Liverpool"/>
    <s v="P017"/>
    <x v="10"/>
    <x v="4"/>
    <n v="2"/>
    <n v="58"/>
    <n v="25"/>
    <n v="0.05"/>
    <n v="110.2"/>
    <n v="50"/>
    <n v="60.2"/>
    <s v="['Bank Transfer' 'Credit Card' 'PayPal' ... 'Credit Card' 'Bank Transfer'_x000a_ 'Apple Pay']"/>
    <x v="1"/>
  </r>
  <r>
    <s v="O08072"/>
    <d v="2024-09-02T00:00:00"/>
    <x v="8"/>
    <x v="0"/>
    <m/>
    <x v="1447"/>
    <x v="20"/>
    <x v="4"/>
    <s v="Hull"/>
    <s v="P005"/>
    <x v="3"/>
    <x v="3"/>
    <n v="3"/>
    <n v="119"/>
    <n v="72"/>
    <n v="0.1"/>
    <n v="321.3"/>
    <n v="216"/>
    <n v="105.3"/>
    <s v="['Bank Transfer' 'Credit Card' 'PayPal' ... 'Credit Card' 'Bank Transfer'_x000a_ 'Apple Pay']"/>
    <x v="0"/>
  </r>
  <r>
    <s v="O09340"/>
    <d v="2024-09-02T00:00:00"/>
    <x v="8"/>
    <x v="0"/>
    <m/>
    <x v="664"/>
    <x v="395"/>
    <x v="4"/>
    <s v="York"/>
    <s v="P013"/>
    <x v="0"/>
    <x v="0"/>
    <n v="1"/>
    <n v="120"/>
    <n v="63"/>
    <n v="0.05"/>
    <n v="114"/>
    <n v="63"/>
    <n v="51"/>
    <s v="['Bank Transfer' 'Credit Card' 'PayPal' ... 'Credit Card' 'Bank Transfer'_x000a_ 'Apple Pay']"/>
    <x v="1"/>
  </r>
  <r>
    <s v="O09523"/>
    <d v="2024-09-02T00:00:00"/>
    <x v="8"/>
    <x v="0"/>
    <m/>
    <x v="1142"/>
    <x v="429"/>
    <x v="9"/>
    <s v="Worcester"/>
    <s v="P018"/>
    <x v="5"/>
    <x v="4"/>
    <n v="2"/>
    <n v="45"/>
    <n v="19"/>
    <n v="0.1"/>
    <n v="81"/>
    <n v="38"/>
    <n v="43"/>
    <s v="['Bank Transfer' 'Credit Card' 'PayPal' ... 'Credit Card' 'Bank Transfer'_x000a_ 'Apple Pay']"/>
    <x v="1"/>
  </r>
  <r>
    <s v="O00743"/>
    <d v="2024-09-03T00:00:00"/>
    <x v="8"/>
    <x v="0"/>
    <m/>
    <x v="309"/>
    <x v="142"/>
    <x v="2"/>
    <s v="London"/>
    <s v="P015"/>
    <x v="12"/>
    <x v="0"/>
    <n v="1"/>
    <n v="65"/>
    <n v="32"/>
    <n v="0.1"/>
    <n v="58.5"/>
    <n v="32"/>
    <n v="26.5"/>
    <s v="['Bank Transfer' 'Credit Card' 'PayPal' ... 'Credit Card' 'Bank Transfer'_x000a_ 'Apple Pay']"/>
    <x v="1"/>
  </r>
  <r>
    <s v="O05768"/>
    <d v="2024-09-03T00:00:00"/>
    <x v="8"/>
    <x v="0"/>
    <m/>
    <x v="241"/>
    <x v="200"/>
    <x v="6"/>
    <s v="Exeter"/>
    <s v="P018"/>
    <x v="5"/>
    <x v="4"/>
    <n v="3"/>
    <n v="45"/>
    <n v="19"/>
    <n v="0.15"/>
    <n v="114.75"/>
    <n v="57"/>
    <n v="57.75"/>
    <s v="['Bank Transfer' 'Credit Card' 'PayPal' ... 'Credit Card' 'Bank Transfer'_x000a_ 'Apple Pay']"/>
    <x v="1"/>
  </r>
  <r>
    <s v="O06025"/>
    <d v="2024-09-03T00:00:00"/>
    <x v="8"/>
    <x v="0"/>
    <m/>
    <x v="902"/>
    <x v="387"/>
    <x v="7"/>
    <s v="Aberdeen"/>
    <s v="P007"/>
    <x v="7"/>
    <x v="3"/>
    <n v="2"/>
    <n v="129"/>
    <n v="78"/>
    <n v="0.1"/>
    <n v="232.2"/>
    <n v="156"/>
    <n v="76.2"/>
    <s v="['Bank Transfer' 'Credit Card' 'PayPal' ... 'Credit Card' 'Bank Transfer'_x000a_ 'Apple Pay']"/>
    <x v="1"/>
  </r>
  <r>
    <s v="O06713"/>
    <d v="2024-09-03T00:00:00"/>
    <x v="8"/>
    <x v="0"/>
    <m/>
    <x v="13"/>
    <x v="13"/>
    <x v="7"/>
    <s v="Dundee"/>
    <s v="P001"/>
    <x v="9"/>
    <x v="5"/>
    <n v="1"/>
    <n v="89"/>
    <n v="48"/>
    <n v="0"/>
    <n v="89"/>
    <n v="48"/>
    <n v="41"/>
    <s v="['Bank Transfer' 'Credit Card' 'PayPal' ... 'Credit Card' 'Bank Transfer'_x000a_ 'Apple Pay']"/>
    <x v="1"/>
  </r>
  <r>
    <s v="O07424"/>
    <d v="2024-09-03T00:00:00"/>
    <x v="8"/>
    <x v="0"/>
    <m/>
    <x v="930"/>
    <x v="69"/>
    <x v="2"/>
    <s v="London"/>
    <s v="P001"/>
    <x v="9"/>
    <x v="5"/>
    <n v="1"/>
    <n v="89"/>
    <n v="48"/>
    <n v="0"/>
    <n v="89"/>
    <n v="48"/>
    <n v="41"/>
    <s v="['Bank Transfer' 'Credit Card' 'PayPal' ... 'Credit Card' 'Bank Transfer'_x000a_ 'Apple Pay']"/>
    <x v="1"/>
  </r>
  <r>
    <s v="O07524"/>
    <d v="2024-09-03T00:00:00"/>
    <x v="8"/>
    <x v="0"/>
    <m/>
    <x v="1229"/>
    <x v="530"/>
    <x v="0"/>
    <s v="Nottingham"/>
    <s v="P022"/>
    <x v="8"/>
    <x v="2"/>
    <n v="3"/>
    <n v="35"/>
    <n v="16"/>
    <n v="0"/>
    <n v="105"/>
    <n v="48"/>
    <n v="57"/>
    <s v="['Bank Transfer' 'Credit Card' 'PayPal' ... 'Credit Card' 'Bank Transfer'_x000a_ 'Apple Pay']"/>
    <x v="1"/>
  </r>
  <r>
    <s v="O08500"/>
    <d v="2024-09-03T00:00:00"/>
    <x v="8"/>
    <x v="0"/>
    <m/>
    <x v="1115"/>
    <x v="218"/>
    <x v="3"/>
    <s v="Guildford"/>
    <s v="P019"/>
    <x v="20"/>
    <x v="4"/>
    <n v="3"/>
    <n v="85"/>
    <n v="41"/>
    <n v="0.15"/>
    <n v="216.75"/>
    <n v="123"/>
    <n v="93.75"/>
    <s v="['Bank Transfer' 'Credit Card' 'PayPal' ... 'Credit Card' 'Bank Transfer'_x000a_ 'Apple Pay']"/>
    <x v="1"/>
  </r>
  <r>
    <s v="O09574"/>
    <d v="2024-09-03T00:00:00"/>
    <x v="8"/>
    <x v="0"/>
    <m/>
    <x v="932"/>
    <x v="292"/>
    <x v="3"/>
    <s v="Guildford"/>
    <s v="P014"/>
    <x v="17"/>
    <x v="0"/>
    <n v="1"/>
    <n v="25"/>
    <n v="11"/>
    <n v="0.15"/>
    <n v="21.25"/>
    <n v="11"/>
    <n v="10.25"/>
    <s v="['Bank Transfer' 'Credit Card' 'PayPal' ... 'Credit Card' 'Bank Transfer'_x000a_ 'Apple Pay']"/>
    <x v="1"/>
  </r>
  <r>
    <s v="O09957"/>
    <d v="2024-09-03T00:00:00"/>
    <x v="8"/>
    <x v="0"/>
    <m/>
    <x v="695"/>
    <x v="409"/>
    <x v="7"/>
    <s v="Glasgow"/>
    <s v="P002"/>
    <x v="15"/>
    <x v="5"/>
    <n v="1"/>
    <n v="149"/>
    <n v="91"/>
    <n v="0"/>
    <n v="149"/>
    <n v="91"/>
    <n v="58"/>
    <s v="['Bank Transfer' 'Credit Card' 'PayPal' ... 'Credit Card' 'Bank Transfer'_x000a_ 'Apple Pay']"/>
    <x v="1"/>
  </r>
  <r>
    <s v="O03047"/>
    <d v="2024-09-04T00:00:00"/>
    <x v="8"/>
    <x v="0"/>
    <m/>
    <x v="289"/>
    <x v="230"/>
    <x v="2"/>
    <s v="London"/>
    <s v="P014"/>
    <x v="17"/>
    <x v="0"/>
    <n v="1"/>
    <n v="25"/>
    <n v="11"/>
    <n v="0"/>
    <n v="25"/>
    <n v="11"/>
    <n v="14"/>
    <s v="['Bank Transfer' 'Credit Card' 'PayPal' ... 'Credit Card' 'Bank Transfer'_x000a_ 'Apple Pay']"/>
    <x v="1"/>
  </r>
  <r>
    <s v="O03710"/>
    <d v="2024-09-04T00:00:00"/>
    <x v="8"/>
    <x v="0"/>
    <m/>
    <x v="395"/>
    <x v="288"/>
    <x v="1"/>
    <s v="Manchester"/>
    <s v="P011"/>
    <x v="6"/>
    <x v="1"/>
    <n v="3"/>
    <n v="79"/>
    <n v="42"/>
    <n v="0.2"/>
    <n v="189.6"/>
    <n v="126"/>
    <n v="63.6"/>
    <s v="['Bank Transfer' 'Credit Card' 'PayPal' ... 'Credit Card' 'Bank Transfer'_x000a_ 'Apple Pay']"/>
    <x v="1"/>
  </r>
  <r>
    <s v="O04055"/>
    <d v="2024-09-04T00:00:00"/>
    <x v="8"/>
    <x v="0"/>
    <m/>
    <x v="1448"/>
    <x v="385"/>
    <x v="2"/>
    <s v="London"/>
    <s v="P010"/>
    <x v="18"/>
    <x v="1"/>
    <n v="1"/>
    <n v="32"/>
    <n v="14"/>
    <n v="0.1"/>
    <n v="28.8"/>
    <n v="14"/>
    <n v="14.8"/>
    <s v="['Bank Transfer' 'Credit Card' 'PayPal' ... 'Credit Card' 'Bank Transfer'_x000a_ 'Apple Pay']"/>
    <x v="0"/>
  </r>
  <r>
    <s v="O04519"/>
    <d v="2024-09-04T00:00:00"/>
    <x v="8"/>
    <x v="0"/>
    <m/>
    <x v="1449"/>
    <x v="535"/>
    <x v="2"/>
    <s v="London"/>
    <s v="P017"/>
    <x v="10"/>
    <x v="4"/>
    <n v="3"/>
    <n v="58"/>
    <n v="25"/>
    <n v="0"/>
    <n v="174"/>
    <n v="75"/>
    <n v="99"/>
    <s v="['Bank Transfer' 'Credit Card' 'PayPal' ... 'Credit Card' 'Bank Transfer'_x000a_ 'Apple Pay']"/>
    <x v="0"/>
  </r>
  <r>
    <s v="O04641"/>
    <d v="2024-09-04T00:00:00"/>
    <x v="8"/>
    <x v="0"/>
    <m/>
    <x v="992"/>
    <x v="109"/>
    <x v="3"/>
    <s v="Brighton"/>
    <s v="P004"/>
    <x v="22"/>
    <x v="5"/>
    <n v="2"/>
    <n v="55"/>
    <n v="27"/>
    <n v="0.1"/>
    <n v="99"/>
    <n v="54"/>
    <n v="45"/>
    <s v="['Bank Transfer' 'Credit Card' 'PayPal' ... 'Credit Card' 'Bank Transfer'_x000a_ 'Apple Pay']"/>
    <x v="1"/>
  </r>
  <r>
    <s v="O05132"/>
    <d v="2024-09-04T00:00:00"/>
    <x v="8"/>
    <x v="0"/>
    <m/>
    <x v="830"/>
    <x v="114"/>
    <x v="2"/>
    <s v="London"/>
    <s v="P017"/>
    <x v="10"/>
    <x v="4"/>
    <n v="1"/>
    <n v="58"/>
    <n v="25"/>
    <n v="0"/>
    <n v="58"/>
    <n v="25"/>
    <n v="33"/>
    <s v="['Bank Transfer' 'Credit Card' 'PayPal' ... 'Credit Card' 'Bank Transfer'_x000a_ 'Apple Pay']"/>
    <x v="1"/>
  </r>
  <r>
    <s v="O05761"/>
    <d v="2024-09-04T00:00:00"/>
    <x v="8"/>
    <x v="0"/>
    <m/>
    <x v="428"/>
    <x v="246"/>
    <x v="6"/>
    <s v="Plymouth"/>
    <s v="P024"/>
    <x v="11"/>
    <x v="2"/>
    <n v="2"/>
    <n v="24"/>
    <n v="10"/>
    <n v="0"/>
    <n v="48"/>
    <n v="20"/>
    <n v="28"/>
    <s v="['Bank Transfer' 'Credit Card' 'PayPal' ... 'Credit Card' 'Bank Transfer'_x000a_ 'Apple Pay']"/>
    <x v="1"/>
  </r>
  <r>
    <s v="O05797"/>
    <d v="2024-09-04T00:00:00"/>
    <x v="8"/>
    <x v="0"/>
    <m/>
    <x v="702"/>
    <x v="229"/>
    <x v="7"/>
    <s v="Glasgow"/>
    <s v="P005"/>
    <x v="3"/>
    <x v="3"/>
    <n v="1"/>
    <n v="119"/>
    <n v="72"/>
    <n v="0.1"/>
    <n v="107.1"/>
    <n v="72"/>
    <n v="35.1"/>
    <s v="['Bank Transfer' 'Credit Card' 'PayPal' ... 'Credit Card' 'Bank Transfer'_x000a_ 'Apple Pay']"/>
    <x v="1"/>
  </r>
  <r>
    <s v="O06274"/>
    <d v="2024-09-04T00:00:00"/>
    <x v="8"/>
    <x v="0"/>
    <m/>
    <x v="195"/>
    <x v="172"/>
    <x v="11"/>
    <s v="Cardiff"/>
    <s v="P006"/>
    <x v="16"/>
    <x v="3"/>
    <n v="1"/>
    <n v="99"/>
    <n v="58"/>
    <n v="0"/>
    <n v="99"/>
    <n v="58"/>
    <n v="41"/>
    <s v="['Bank Transfer' 'Credit Card' 'PayPal' ... 'Credit Card' 'Bank Transfer'_x000a_ 'Apple Pay']"/>
    <x v="1"/>
  </r>
  <r>
    <s v="O06545"/>
    <d v="2024-09-04T00:00:00"/>
    <x v="8"/>
    <x v="0"/>
    <m/>
    <x v="1276"/>
    <x v="541"/>
    <x v="11"/>
    <s v="Newport"/>
    <s v="P009"/>
    <x v="1"/>
    <x v="1"/>
    <n v="5"/>
    <n v="95"/>
    <n v="54"/>
    <n v="0"/>
    <n v="475"/>
    <n v="270"/>
    <n v="205"/>
    <s v="['Bank Transfer' 'Credit Card' 'PayPal' ... 'Credit Card' 'Bank Transfer'_x000a_ 'Apple Pay']"/>
    <x v="1"/>
  </r>
  <r>
    <s v="O06961"/>
    <d v="2024-09-04T00:00:00"/>
    <x v="8"/>
    <x v="0"/>
    <m/>
    <x v="1328"/>
    <x v="387"/>
    <x v="1"/>
    <s v="Liverpool"/>
    <s v="P007"/>
    <x v="7"/>
    <x v="3"/>
    <n v="1"/>
    <n v="129"/>
    <n v="78"/>
    <n v="0"/>
    <n v="129"/>
    <n v="78"/>
    <n v="51"/>
    <s v="['Bank Transfer' 'Credit Card' 'PayPal' ... 'Credit Card' 'Bank Transfer'_x000a_ 'Apple Pay']"/>
    <x v="1"/>
  </r>
  <r>
    <s v="O07498"/>
    <d v="2024-09-04T00:00:00"/>
    <x v="8"/>
    <x v="0"/>
    <m/>
    <x v="163"/>
    <x v="146"/>
    <x v="7"/>
    <s v="Edinburgh"/>
    <s v="P019"/>
    <x v="20"/>
    <x v="4"/>
    <n v="1"/>
    <n v="85"/>
    <n v="41"/>
    <n v="0.05"/>
    <n v="80.75"/>
    <n v="41"/>
    <n v="39.75"/>
    <s v="['Bank Transfer' 'Credit Card' 'PayPal' ... 'Credit Card' 'Bank Transfer'_x000a_ 'Apple Pay']"/>
    <x v="1"/>
  </r>
  <r>
    <s v="O08475"/>
    <d v="2024-09-04T00:00:00"/>
    <x v="8"/>
    <x v="0"/>
    <m/>
    <x v="339"/>
    <x v="256"/>
    <x v="0"/>
    <s v="Nottingham"/>
    <s v="P019"/>
    <x v="20"/>
    <x v="4"/>
    <n v="1"/>
    <n v="85"/>
    <n v="41"/>
    <n v="0"/>
    <n v="85"/>
    <n v="41"/>
    <n v="44"/>
    <s v="['Bank Transfer' 'Credit Card' 'PayPal' ... 'Credit Card' 'Bank Transfer'_x000a_ 'Apple Pay']"/>
    <x v="1"/>
  </r>
  <r>
    <s v="O08842"/>
    <d v="2024-09-04T00:00:00"/>
    <x v="8"/>
    <x v="0"/>
    <m/>
    <x v="289"/>
    <x v="230"/>
    <x v="2"/>
    <s v="London"/>
    <s v="P003"/>
    <x v="19"/>
    <x v="5"/>
    <n v="2"/>
    <n v="69"/>
    <n v="37"/>
    <n v="0"/>
    <n v="138"/>
    <n v="74"/>
    <n v="64"/>
    <s v="['Bank Transfer' 'Credit Card' 'PayPal' ... 'Credit Card' 'Bank Transfer'_x000a_ 'Apple Pay']"/>
    <x v="1"/>
  </r>
  <r>
    <s v="O08893"/>
    <d v="2024-09-04T00:00:00"/>
    <x v="8"/>
    <x v="0"/>
    <m/>
    <x v="1450"/>
    <x v="131"/>
    <x v="3"/>
    <s v="Guildford"/>
    <s v="P009"/>
    <x v="1"/>
    <x v="1"/>
    <n v="3"/>
    <n v="95"/>
    <n v="54"/>
    <n v="0.1"/>
    <n v="256.5"/>
    <n v="162"/>
    <n v="94.5"/>
    <s v="['Bank Transfer' 'Credit Card' 'PayPal' ... 'Credit Card' 'Bank Transfer'_x000a_ 'Apple Pay']"/>
    <x v="0"/>
  </r>
  <r>
    <s v="O09353"/>
    <d v="2024-09-04T00:00:00"/>
    <x v="8"/>
    <x v="0"/>
    <m/>
    <x v="179"/>
    <x v="159"/>
    <x v="0"/>
    <s v="Leicester"/>
    <s v="P002"/>
    <x v="15"/>
    <x v="5"/>
    <n v="2"/>
    <n v="149"/>
    <n v="91"/>
    <n v="0.05"/>
    <n v="283.10000000000002"/>
    <n v="182"/>
    <n v="101.1"/>
    <s v="['Bank Transfer' 'Credit Card' 'PayPal' ... 'Credit Card' 'Bank Transfer'_x000a_ 'Apple Pay']"/>
    <x v="1"/>
  </r>
  <r>
    <s v="O09922"/>
    <d v="2024-09-04T00:00:00"/>
    <x v="8"/>
    <x v="0"/>
    <m/>
    <x v="1135"/>
    <x v="366"/>
    <x v="10"/>
    <s v="Norwich"/>
    <s v="P005"/>
    <x v="3"/>
    <x v="3"/>
    <n v="2"/>
    <n v="119"/>
    <n v="72"/>
    <n v="0.05"/>
    <n v="226.1"/>
    <n v="144"/>
    <n v="82.1"/>
    <s v="['Bank Transfer' 'Credit Card' 'PayPal' ... 'Credit Card' 'Bank Transfer'_x000a_ 'Apple Pay']"/>
    <x v="1"/>
  </r>
  <r>
    <s v="O00020"/>
    <d v="2024-09-05T00:00:00"/>
    <x v="8"/>
    <x v="0"/>
    <m/>
    <x v="679"/>
    <x v="400"/>
    <x v="2"/>
    <s v="London"/>
    <s v="P010"/>
    <x v="18"/>
    <x v="1"/>
    <n v="5"/>
    <n v="32"/>
    <n v="14"/>
    <n v="0.05"/>
    <n v="152"/>
    <n v="70"/>
    <n v="82"/>
    <s v="['Bank Transfer' 'Credit Card' 'PayPal' ... 'Credit Card' 'Bank Transfer'_x000a_ 'Apple Pay']"/>
    <x v="1"/>
  </r>
  <r>
    <s v="O00505"/>
    <d v="2024-09-05T00:00:00"/>
    <x v="8"/>
    <x v="0"/>
    <m/>
    <x v="949"/>
    <x v="485"/>
    <x v="0"/>
    <s v="Derby"/>
    <s v="P001"/>
    <x v="9"/>
    <x v="5"/>
    <n v="3"/>
    <n v="89"/>
    <n v="48"/>
    <n v="0.05"/>
    <n v="253.65"/>
    <n v="144"/>
    <n v="109.65"/>
    <s v="['Bank Transfer' 'Credit Card' 'PayPal' ... 'Credit Card' 'Bank Transfer'_x000a_ 'Apple Pay']"/>
    <x v="1"/>
  </r>
  <r>
    <s v="O00770"/>
    <d v="2024-09-05T00:00:00"/>
    <x v="8"/>
    <x v="0"/>
    <m/>
    <x v="95"/>
    <x v="88"/>
    <x v="7"/>
    <s v="Glasgow"/>
    <s v="P001"/>
    <x v="9"/>
    <x v="5"/>
    <n v="3"/>
    <n v="89"/>
    <n v="48"/>
    <n v="0.1"/>
    <n v="240.3"/>
    <n v="144"/>
    <n v="96.3"/>
    <s v="['Bank Transfer' 'Credit Card' 'PayPal' ... 'Credit Card' 'Bank Transfer'_x000a_ 'Apple Pay']"/>
    <x v="1"/>
  </r>
  <r>
    <s v="O01185"/>
    <d v="2024-09-05T00:00:00"/>
    <x v="8"/>
    <x v="0"/>
    <m/>
    <x v="906"/>
    <x v="253"/>
    <x v="6"/>
    <s v="Plymouth"/>
    <s v="P003"/>
    <x v="19"/>
    <x v="5"/>
    <n v="1"/>
    <n v="69"/>
    <n v="37"/>
    <n v="0"/>
    <n v="69"/>
    <n v="37"/>
    <n v="32"/>
    <s v="['Bank Transfer' 'Credit Card' 'PayPal' ... 'Credit Card' 'Bank Transfer'_x000a_ 'Apple Pay']"/>
    <x v="1"/>
  </r>
  <r>
    <s v="O01516"/>
    <d v="2024-09-05T00:00:00"/>
    <x v="8"/>
    <x v="0"/>
    <m/>
    <x v="249"/>
    <x v="148"/>
    <x v="10"/>
    <s v="Colchester"/>
    <s v="P021"/>
    <x v="21"/>
    <x v="2"/>
    <n v="1"/>
    <n v="28"/>
    <n v="13"/>
    <n v="0.05"/>
    <n v="26.6"/>
    <n v="13"/>
    <n v="13.6"/>
    <s v="['Bank Transfer' 'Credit Card' 'PayPal' ... 'Credit Card' 'Bank Transfer'_x000a_ 'Apple Pay']"/>
    <x v="1"/>
  </r>
  <r>
    <s v="O02293"/>
    <d v="2024-09-05T00:00:00"/>
    <x v="8"/>
    <x v="0"/>
    <m/>
    <x v="1302"/>
    <x v="296"/>
    <x v="2"/>
    <s v="London"/>
    <s v="P021"/>
    <x v="21"/>
    <x v="2"/>
    <n v="2"/>
    <n v="28"/>
    <n v="13"/>
    <n v="0"/>
    <n v="56"/>
    <n v="26"/>
    <n v="30"/>
    <s v="['Bank Transfer' 'Credit Card' 'PayPal' ... 'Credit Card' 'Bank Transfer'_x000a_ 'Apple Pay']"/>
    <x v="1"/>
  </r>
  <r>
    <s v="O03738"/>
    <d v="2024-09-05T00:00:00"/>
    <x v="8"/>
    <x v="0"/>
    <m/>
    <x v="744"/>
    <x v="349"/>
    <x v="10"/>
    <s v="Cambridge"/>
    <s v="P024"/>
    <x v="11"/>
    <x v="2"/>
    <n v="1"/>
    <n v="24"/>
    <n v="10"/>
    <n v="0.15"/>
    <n v="20.399999999999999"/>
    <n v="10"/>
    <n v="10.4"/>
    <s v="['Bank Transfer' 'Credit Card' 'PayPal' ... 'Credit Card' 'Bank Transfer'_x000a_ 'Apple Pay']"/>
    <x v="1"/>
  </r>
  <r>
    <s v="O04359"/>
    <d v="2024-09-05T00:00:00"/>
    <x v="8"/>
    <x v="0"/>
    <m/>
    <x v="713"/>
    <x v="249"/>
    <x v="6"/>
    <s v="Exeter"/>
    <s v="P017"/>
    <x v="10"/>
    <x v="4"/>
    <n v="2"/>
    <n v="58"/>
    <n v="25"/>
    <n v="0.05"/>
    <n v="110.2"/>
    <n v="50"/>
    <n v="60.2"/>
    <s v="['Bank Transfer' 'Credit Card' 'PayPal' ... 'Credit Card' 'Bank Transfer'_x000a_ 'Apple Pay']"/>
    <x v="1"/>
  </r>
  <r>
    <s v="O04704"/>
    <d v="2024-09-05T00:00:00"/>
    <x v="8"/>
    <x v="0"/>
    <m/>
    <x v="1174"/>
    <x v="331"/>
    <x v="2"/>
    <s v="London"/>
    <s v="P007"/>
    <x v="7"/>
    <x v="3"/>
    <n v="1"/>
    <n v="129"/>
    <n v="78"/>
    <n v="0"/>
    <n v="129"/>
    <n v="78"/>
    <n v="51"/>
    <s v="['Bank Transfer' 'Credit Card' 'PayPal' ... 'Credit Card' 'Bank Transfer'_x000a_ 'Apple Pay']"/>
    <x v="1"/>
  </r>
  <r>
    <s v="O07827"/>
    <d v="2024-09-05T00:00:00"/>
    <x v="8"/>
    <x v="0"/>
    <m/>
    <x v="675"/>
    <x v="87"/>
    <x v="11"/>
    <s v="Cardiff"/>
    <s v="P019"/>
    <x v="20"/>
    <x v="4"/>
    <n v="3"/>
    <n v="85"/>
    <n v="41"/>
    <n v="0.05"/>
    <n v="242.25"/>
    <n v="123"/>
    <n v="119.25"/>
    <s v="['Bank Transfer' 'Credit Card' 'PayPal' ... 'Credit Card' 'Bank Transfer'_x000a_ 'Apple Pay']"/>
    <x v="1"/>
  </r>
  <r>
    <s v="O08405"/>
    <d v="2024-09-05T00:00:00"/>
    <x v="8"/>
    <x v="0"/>
    <m/>
    <x v="115"/>
    <x v="108"/>
    <x v="0"/>
    <s v="Lincoln"/>
    <s v="P013"/>
    <x v="0"/>
    <x v="0"/>
    <n v="1"/>
    <n v="120"/>
    <n v="63"/>
    <n v="0.05"/>
    <n v="114"/>
    <n v="63"/>
    <n v="51"/>
    <s v="['Bank Transfer' 'Credit Card' 'PayPal' ... 'Credit Card' 'Bank Transfer'_x000a_ 'Apple Pay']"/>
    <x v="1"/>
  </r>
  <r>
    <s v="O09508"/>
    <d v="2024-09-05T00:00:00"/>
    <x v="8"/>
    <x v="0"/>
    <m/>
    <x v="1341"/>
    <x v="399"/>
    <x v="3"/>
    <s v="Guildford"/>
    <s v="P010"/>
    <x v="18"/>
    <x v="1"/>
    <n v="3"/>
    <n v="32"/>
    <n v="14"/>
    <n v="0"/>
    <n v="96"/>
    <n v="42"/>
    <n v="54"/>
    <s v="['Bank Transfer' 'Credit Card' 'PayPal' ... 'Credit Card' 'Bank Transfer'_x000a_ 'Apple Pay']"/>
    <x v="1"/>
  </r>
  <r>
    <s v="O00944"/>
    <d v="2024-09-06T00:00:00"/>
    <x v="8"/>
    <x v="0"/>
    <m/>
    <x v="1292"/>
    <x v="133"/>
    <x v="4"/>
    <s v="York"/>
    <s v="P004"/>
    <x v="22"/>
    <x v="5"/>
    <n v="1"/>
    <n v="55"/>
    <n v="27"/>
    <n v="0"/>
    <n v="55"/>
    <n v="27"/>
    <n v="28"/>
    <s v="['Bank Transfer' 'Credit Card' 'PayPal' ... 'Credit Card' 'Bank Transfer'_x000a_ 'Apple Pay']"/>
    <x v="1"/>
  </r>
  <r>
    <s v="O01306"/>
    <d v="2024-09-06T00:00:00"/>
    <x v="8"/>
    <x v="0"/>
    <m/>
    <x v="319"/>
    <x v="220"/>
    <x v="4"/>
    <s v="Leeds"/>
    <s v="P021"/>
    <x v="21"/>
    <x v="2"/>
    <n v="1"/>
    <n v="28"/>
    <n v="13"/>
    <n v="0.1"/>
    <n v="25.2"/>
    <n v="13"/>
    <n v="12.2"/>
    <s v="['Bank Transfer' 'Credit Card' 'PayPal' ... 'Credit Card' 'Bank Transfer'_x000a_ 'Apple Pay']"/>
    <x v="1"/>
  </r>
  <r>
    <s v="O01928"/>
    <d v="2024-09-06T00:00:00"/>
    <x v="8"/>
    <x v="0"/>
    <m/>
    <x v="348"/>
    <x v="58"/>
    <x v="4"/>
    <s v="Hull"/>
    <s v="P007"/>
    <x v="7"/>
    <x v="3"/>
    <n v="1"/>
    <n v="129"/>
    <n v="78"/>
    <n v="0"/>
    <n v="129"/>
    <n v="78"/>
    <n v="51"/>
    <s v="['Bank Transfer' 'Credit Card' 'PayPal' ... 'Credit Card' 'Bank Transfer'_x000a_ 'Apple Pay']"/>
    <x v="1"/>
  </r>
  <r>
    <s v="O02262"/>
    <d v="2024-09-06T00:00:00"/>
    <x v="8"/>
    <x v="0"/>
    <m/>
    <x v="676"/>
    <x v="399"/>
    <x v="0"/>
    <s v="Nottingham"/>
    <s v="P004"/>
    <x v="22"/>
    <x v="5"/>
    <n v="2"/>
    <n v="55"/>
    <n v="27"/>
    <n v="0.1"/>
    <n v="99"/>
    <n v="54"/>
    <n v="45"/>
    <s v="['Bank Transfer' 'Credit Card' 'PayPal' ... 'Credit Card' 'Bank Transfer'_x000a_ 'Apple Pay']"/>
    <x v="1"/>
  </r>
  <r>
    <s v="O02908"/>
    <d v="2024-09-06T00:00:00"/>
    <x v="8"/>
    <x v="0"/>
    <m/>
    <x v="786"/>
    <x v="326"/>
    <x v="6"/>
    <s v="Exeter"/>
    <s v="P008"/>
    <x v="13"/>
    <x v="3"/>
    <n v="4"/>
    <n v="249"/>
    <n v="168"/>
    <n v="0.1"/>
    <n v="896.4"/>
    <n v="672"/>
    <n v="224.4"/>
    <s v="['Bank Transfer' 'Credit Card' 'PayPal' ... 'Credit Card' 'Bank Transfer'_x000a_ 'Apple Pay']"/>
    <x v="1"/>
  </r>
  <r>
    <s v="O04224"/>
    <d v="2024-09-06T00:00:00"/>
    <x v="8"/>
    <x v="0"/>
    <m/>
    <x v="853"/>
    <x v="288"/>
    <x v="3"/>
    <s v="Guildford"/>
    <s v="P021"/>
    <x v="21"/>
    <x v="2"/>
    <n v="1"/>
    <n v="28"/>
    <n v="13"/>
    <n v="0.05"/>
    <n v="26.6"/>
    <n v="13"/>
    <n v="13.6"/>
    <s v="['Bank Transfer' 'Credit Card' 'PayPal' ... 'Credit Card' 'Bank Transfer'_x000a_ 'Apple Pay']"/>
    <x v="1"/>
  </r>
  <r>
    <s v="O04417"/>
    <d v="2024-09-06T00:00:00"/>
    <x v="8"/>
    <x v="0"/>
    <m/>
    <x v="1079"/>
    <x v="157"/>
    <x v="1"/>
    <s v="Liverpool"/>
    <s v="P003"/>
    <x v="19"/>
    <x v="5"/>
    <n v="2"/>
    <n v="69"/>
    <n v="37"/>
    <n v="0.05"/>
    <n v="131.1"/>
    <n v="74"/>
    <n v="57.1"/>
    <s v="['Bank Transfer' 'Credit Card' 'PayPal' ... 'Credit Card' 'Bank Transfer'_x000a_ 'Apple Pay']"/>
    <x v="1"/>
  </r>
  <r>
    <s v="O05670"/>
    <d v="2024-09-06T00:00:00"/>
    <x v="8"/>
    <x v="0"/>
    <m/>
    <x v="377"/>
    <x v="276"/>
    <x v="10"/>
    <s v="Cambridge"/>
    <s v="P018"/>
    <x v="5"/>
    <x v="4"/>
    <n v="1"/>
    <n v="45"/>
    <n v="19"/>
    <n v="0.05"/>
    <n v="42.75"/>
    <n v="19"/>
    <n v="23.75"/>
    <s v="['Bank Transfer' 'Credit Card' 'PayPal' ... 'Credit Card' 'Bank Transfer'_x000a_ 'Apple Pay']"/>
    <x v="1"/>
  </r>
  <r>
    <s v="O05997"/>
    <d v="2024-09-06T00:00:00"/>
    <x v="8"/>
    <x v="0"/>
    <m/>
    <x v="685"/>
    <x v="295"/>
    <x v="11"/>
    <s v="Cardiff"/>
    <s v="P021"/>
    <x v="21"/>
    <x v="2"/>
    <n v="2"/>
    <n v="28"/>
    <n v="13"/>
    <n v="0.05"/>
    <n v="53.2"/>
    <n v="26"/>
    <n v="27.2"/>
    <s v="['Bank Transfer' 'Credit Card' 'PayPal' ... 'Credit Card' 'Bank Transfer'_x000a_ 'Apple Pay']"/>
    <x v="1"/>
  </r>
  <r>
    <s v="O06232"/>
    <d v="2024-09-06T00:00:00"/>
    <x v="8"/>
    <x v="0"/>
    <m/>
    <x v="243"/>
    <x v="201"/>
    <x v="7"/>
    <s v="Aberdeen"/>
    <s v="P008"/>
    <x v="13"/>
    <x v="3"/>
    <n v="5"/>
    <n v="249"/>
    <n v="168"/>
    <n v="0.05"/>
    <n v="1182.75"/>
    <n v="840"/>
    <n v="342.75"/>
    <s v="['Bank Transfer' 'Credit Card' 'PayPal' ... 'Credit Card' 'Bank Transfer'_x000a_ 'Apple Pay']"/>
    <x v="1"/>
  </r>
  <r>
    <s v="O06442"/>
    <d v="2024-09-06T00:00:00"/>
    <x v="8"/>
    <x v="0"/>
    <m/>
    <x v="772"/>
    <x v="160"/>
    <x v="0"/>
    <s v="Leicester"/>
    <s v="P001"/>
    <x v="9"/>
    <x v="5"/>
    <n v="2"/>
    <n v="89"/>
    <n v="48"/>
    <n v="0.1"/>
    <n v="160.19999999999999"/>
    <n v="96"/>
    <n v="64.2"/>
    <s v="['Bank Transfer' 'Credit Card' 'PayPal' ... 'Credit Card' 'Bank Transfer'_x000a_ 'Apple Pay']"/>
    <x v="1"/>
  </r>
  <r>
    <s v="O06506"/>
    <d v="2024-09-06T00:00:00"/>
    <x v="8"/>
    <x v="0"/>
    <m/>
    <x v="1297"/>
    <x v="544"/>
    <x v="3"/>
    <s v="Brighton"/>
    <s v="P010"/>
    <x v="18"/>
    <x v="1"/>
    <n v="1"/>
    <n v="32"/>
    <n v="14"/>
    <n v="0.1"/>
    <n v="28.8"/>
    <n v="14"/>
    <n v="14.8"/>
    <s v="['Bank Transfer' 'Credit Card' 'PayPal' ... 'Credit Card' 'Bank Transfer'_x000a_ 'Apple Pay']"/>
    <x v="1"/>
  </r>
  <r>
    <s v="O07009"/>
    <d v="2024-09-06T00:00:00"/>
    <x v="8"/>
    <x v="0"/>
    <m/>
    <x v="678"/>
    <x v="29"/>
    <x v="6"/>
    <s v="Bath"/>
    <s v="P015"/>
    <x v="12"/>
    <x v="0"/>
    <n v="1"/>
    <n v="65"/>
    <n v="32"/>
    <n v="0"/>
    <n v="65"/>
    <n v="32"/>
    <n v="33"/>
    <s v="['Bank Transfer' 'Credit Card' 'PayPal' ... 'Credit Card' 'Bank Transfer'_x000a_ 'Apple Pay']"/>
    <x v="1"/>
  </r>
  <r>
    <s v="O09264"/>
    <d v="2024-09-06T00:00:00"/>
    <x v="8"/>
    <x v="0"/>
    <m/>
    <x v="135"/>
    <x v="124"/>
    <x v="0"/>
    <s v="Derby"/>
    <s v="P013"/>
    <x v="0"/>
    <x v="0"/>
    <n v="1"/>
    <n v="120"/>
    <n v="63"/>
    <n v="0.05"/>
    <n v="114"/>
    <n v="63"/>
    <n v="51"/>
    <s v="['Bank Transfer' 'Credit Card' 'PayPal' ... 'Credit Card' 'Bank Transfer'_x000a_ 'Apple Pay']"/>
    <x v="1"/>
  </r>
  <r>
    <s v="O09333"/>
    <d v="2024-09-06T00:00:00"/>
    <x v="8"/>
    <x v="0"/>
    <m/>
    <x v="654"/>
    <x v="113"/>
    <x v="1"/>
    <s v="Preston"/>
    <s v="P009"/>
    <x v="1"/>
    <x v="1"/>
    <n v="2"/>
    <n v="95"/>
    <n v="54"/>
    <n v="0.1"/>
    <n v="171"/>
    <n v="108"/>
    <n v="63"/>
    <s v="['Bank Transfer' 'Credit Card' 'PayPal' ... 'Credit Card' 'Bank Transfer'_x000a_ 'Apple Pay']"/>
    <x v="1"/>
  </r>
  <r>
    <s v="O00710"/>
    <d v="2024-09-07T00:00:00"/>
    <x v="8"/>
    <x v="0"/>
    <m/>
    <x v="948"/>
    <x v="405"/>
    <x v="10"/>
    <s v="Colchester"/>
    <s v="P018"/>
    <x v="5"/>
    <x v="4"/>
    <n v="1"/>
    <n v="45"/>
    <n v="19"/>
    <n v="0.05"/>
    <n v="42.75"/>
    <n v="19"/>
    <n v="23.75"/>
    <s v="['Bank Transfer' 'Credit Card' 'PayPal' ... 'Credit Card' 'Bank Transfer'_x000a_ 'Apple Pay']"/>
    <x v="1"/>
  </r>
  <r>
    <s v="O01330"/>
    <d v="2024-09-07T00:00:00"/>
    <x v="8"/>
    <x v="0"/>
    <m/>
    <x v="938"/>
    <x v="332"/>
    <x v="4"/>
    <s v="Hull"/>
    <s v="P017"/>
    <x v="10"/>
    <x v="4"/>
    <n v="2"/>
    <n v="58"/>
    <n v="25"/>
    <n v="0.1"/>
    <n v="104.4"/>
    <n v="50"/>
    <n v="54.4"/>
    <s v="['Bank Transfer' 'Credit Card' 'PayPal' ... 'Credit Card' 'Bank Transfer'_x000a_ 'Apple Pay']"/>
    <x v="1"/>
  </r>
  <r>
    <s v="O02639"/>
    <d v="2024-09-07T00:00:00"/>
    <x v="8"/>
    <x v="0"/>
    <m/>
    <x v="806"/>
    <x v="176"/>
    <x v="5"/>
    <s v="Derry"/>
    <s v="P003"/>
    <x v="19"/>
    <x v="5"/>
    <n v="1"/>
    <n v="69"/>
    <n v="37"/>
    <n v="0.05"/>
    <n v="65.55"/>
    <n v="37"/>
    <n v="28.55"/>
    <s v="['Bank Transfer' 'Credit Card' 'PayPal' ... 'Credit Card' 'Bank Transfer'_x000a_ 'Apple Pay']"/>
    <x v="1"/>
  </r>
  <r>
    <s v="O04100"/>
    <d v="2024-09-07T00:00:00"/>
    <x v="8"/>
    <x v="0"/>
    <m/>
    <x v="16"/>
    <x v="16"/>
    <x v="2"/>
    <s v="London"/>
    <s v="P023"/>
    <x v="2"/>
    <x v="2"/>
    <n v="1"/>
    <n v="42"/>
    <n v="20"/>
    <n v="0.15"/>
    <n v="35.700000000000003"/>
    <n v="20"/>
    <n v="15.7"/>
    <s v="['Bank Transfer' 'Credit Card' 'PayPal' ... 'Credit Card' 'Bank Transfer'_x000a_ 'Apple Pay']"/>
    <x v="1"/>
  </r>
  <r>
    <s v="O06557"/>
    <d v="2024-09-07T00:00:00"/>
    <x v="8"/>
    <x v="0"/>
    <m/>
    <x v="144"/>
    <x v="113"/>
    <x v="2"/>
    <s v="London"/>
    <s v="P007"/>
    <x v="7"/>
    <x v="3"/>
    <n v="3"/>
    <n v="129"/>
    <n v="78"/>
    <n v="0.15"/>
    <n v="328.95"/>
    <n v="234"/>
    <n v="94.95"/>
    <s v="['Bank Transfer' 'Credit Card' 'PayPal' ... 'Credit Card' 'Bank Transfer'_x000a_ 'Apple Pay']"/>
    <x v="1"/>
  </r>
  <r>
    <s v="O06985"/>
    <d v="2024-09-07T00:00:00"/>
    <x v="8"/>
    <x v="0"/>
    <m/>
    <x v="342"/>
    <x v="248"/>
    <x v="10"/>
    <s v="Norwich"/>
    <s v="P004"/>
    <x v="22"/>
    <x v="5"/>
    <n v="1"/>
    <n v="55"/>
    <n v="27"/>
    <n v="0.05"/>
    <n v="52.25"/>
    <n v="27"/>
    <n v="25.25"/>
    <s v="['Bank Transfer' 'Credit Card' 'PayPal' ... 'Credit Card' 'Bank Transfer'_x000a_ 'Apple Pay']"/>
    <x v="1"/>
  </r>
  <r>
    <s v="O09072"/>
    <d v="2024-09-07T00:00:00"/>
    <x v="8"/>
    <x v="0"/>
    <m/>
    <x v="597"/>
    <x v="81"/>
    <x v="9"/>
    <s v="Wolverhampton"/>
    <s v="P016"/>
    <x v="4"/>
    <x v="0"/>
    <n v="2"/>
    <n v="78"/>
    <n v="39"/>
    <n v="0"/>
    <n v="156"/>
    <n v="78"/>
    <n v="78"/>
    <s v="['Bank Transfer' 'Credit Card' 'PayPal' ... 'Credit Card' 'Bank Transfer'_x000a_ 'Apple Pay']"/>
    <x v="1"/>
  </r>
  <r>
    <s v="O09385"/>
    <d v="2024-09-07T00:00:00"/>
    <x v="8"/>
    <x v="0"/>
    <m/>
    <x v="329"/>
    <x v="138"/>
    <x v="4"/>
    <s v="Hull"/>
    <s v="P015"/>
    <x v="12"/>
    <x v="0"/>
    <n v="4"/>
    <n v="65"/>
    <n v="32"/>
    <n v="0"/>
    <n v="260"/>
    <n v="128"/>
    <n v="132"/>
    <s v="['Bank Transfer' 'Credit Card' 'PayPal' ... 'Credit Card' 'Bank Transfer'_x000a_ 'Apple Pay']"/>
    <x v="1"/>
  </r>
  <r>
    <s v="O00164"/>
    <d v="2024-09-08T00:00:00"/>
    <x v="8"/>
    <x v="0"/>
    <m/>
    <x v="1451"/>
    <x v="169"/>
    <x v="4"/>
    <s v="Sheffield"/>
    <s v="P005"/>
    <x v="3"/>
    <x v="3"/>
    <n v="2"/>
    <n v="119"/>
    <n v="72"/>
    <n v="0"/>
    <n v="238"/>
    <n v="144"/>
    <n v="94"/>
    <s v="['Bank Transfer' 'Credit Card' 'PayPal' ... 'Credit Card' 'Bank Transfer'_x000a_ 'Apple Pay']"/>
    <x v="0"/>
  </r>
  <r>
    <s v="O00601"/>
    <d v="2024-09-08T00:00:00"/>
    <x v="8"/>
    <x v="0"/>
    <m/>
    <x v="341"/>
    <x v="258"/>
    <x v="3"/>
    <s v="Oxford"/>
    <s v="P011"/>
    <x v="6"/>
    <x v="1"/>
    <n v="2"/>
    <n v="79"/>
    <n v="42"/>
    <n v="0"/>
    <n v="158"/>
    <n v="84"/>
    <n v="74"/>
    <s v="['Bank Transfer' 'Credit Card' 'PayPal' ... 'Credit Card' 'Bank Transfer'_x000a_ 'Apple Pay']"/>
    <x v="1"/>
  </r>
  <r>
    <s v="O01837"/>
    <d v="2024-09-08T00:00:00"/>
    <x v="8"/>
    <x v="0"/>
    <m/>
    <x v="1214"/>
    <x v="109"/>
    <x v="3"/>
    <s v="Brighton"/>
    <s v="P023"/>
    <x v="2"/>
    <x v="2"/>
    <n v="1"/>
    <n v="42"/>
    <n v="20"/>
    <n v="0.1"/>
    <n v="37.799999999999997"/>
    <n v="20"/>
    <n v="17.8"/>
    <s v="['Bank Transfer' 'Credit Card' 'PayPal' ... 'Credit Card' 'Bank Transfer'_x000a_ 'Apple Pay']"/>
    <x v="1"/>
  </r>
  <r>
    <s v="O01851"/>
    <d v="2024-09-08T00:00:00"/>
    <x v="8"/>
    <x v="0"/>
    <m/>
    <x v="323"/>
    <x v="244"/>
    <x v="2"/>
    <s v="London"/>
    <s v="P012"/>
    <x v="14"/>
    <x v="1"/>
    <n v="4"/>
    <n v="85"/>
    <n v="44"/>
    <n v="0.1"/>
    <n v="306"/>
    <n v="176"/>
    <n v="130"/>
    <s v="['Bank Transfer' 'Credit Card' 'PayPal' ... 'Credit Card' 'Bank Transfer'_x000a_ 'Apple Pay']"/>
    <x v="1"/>
  </r>
  <r>
    <s v="O02656"/>
    <d v="2024-09-08T00:00:00"/>
    <x v="8"/>
    <x v="0"/>
    <m/>
    <x v="1452"/>
    <x v="200"/>
    <x v="11"/>
    <s v="Newport"/>
    <s v="P019"/>
    <x v="20"/>
    <x v="4"/>
    <n v="1"/>
    <n v="85"/>
    <n v="41"/>
    <n v="0.15"/>
    <n v="72.25"/>
    <n v="41"/>
    <n v="31.25"/>
    <s v="['Bank Transfer' 'Credit Card' 'PayPal' ... 'Credit Card' 'Bank Transfer'_x000a_ 'Apple Pay']"/>
    <x v="0"/>
  </r>
  <r>
    <s v="O02714"/>
    <d v="2024-09-08T00:00:00"/>
    <x v="8"/>
    <x v="0"/>
    <m/>
    <x v="1453"/>
    <x v="535"/>
    <x v="3"/>
    <s v="Oxford"/>
    <s v="P003"/>
    <x v="19"/>
    <x v="5"/>
    <n v="2"/>
    <n v="69"/>
    <n v="37"/>
    <n v="0.1"/>
    <n v="124.2"/>
    <n v="74"/>
    <n v="50.2"/>
    <s v="['Bank Transfer' 'Credit Card' 'PayPal' ... 'Credit Card' 'Bank Transfer'_x000a_ 'Apple Pay']"/>
    <x v="0"/>
  </r>
  <r>
    <s v="O03153"/>
    <d v="2024-09-08T00:00:00"/>
    <x v="8"/>
    <x v="0"/>
    <m/>
    <x v="469"/>
    <x v="325"/>
    <x v="4"/>
    <s v="Leeds"/>
    <s v="P014"/>
    <x v="17"/>
    <x v="0"/>
    <n v="2"/>
    <n v="25"/>
    <n v="11"/>
    <n v="0.05"/>
    <n v="47.5"/>
    <n v="22"/>
    <n v="25.5"/>
    <s v="['Bank Transfer' 'Credit Card' 'PayPal' ... 'Credit Card' 'Bank Transfer'_x000a_ 'Apple Pay']"/>
    <x v="1"/>
  </r>
  <r>
    <s v="O07439"/>
    <d v="2024-09-08T00:00:00"/>
    <x v="8"/>
    <x v="0"/>
    <m/>
    <x v="309"/>
    <x v="142"/>
    <x v="2"/>
    <s v="London"/>
    <s v="P017"/>
    <x v="10"/>
    <x v="4"/>
    <n v="2"/>
    <n v="58"/>
    <n v="25"/>
    <n v="0"/>
    <n v="116"/>
    <n v="50"/>
    <n v="66"/>
    <s v="['Bank Transfer' 'Credit Card' 'PayPal' ... 'Credit Card' 'Bank Transfer'_x000a_ 'Apple Pay']"/>
    <x v="1"/>
  </r>
  <r>
    <s v="O08195"/>
    <d v="2024-09-08T00:00:00"/>
    <x v="8"/>
    <x v="0"/>
    <m/>
    <x v="66"/>
    <x v="63"/>
    <x v="2"/>
    <s v="London"/>
    <s v="P008"/>
    <x v="13"/>
    <x v="3"/>
    <n v="1"/>
    <n v="249"/>
    <n v="168"/>
    <n v="0.15"/>
    <n v="211.65"/>
    <n v="168"/>
    <n v="43.65"/>
    <s v="['Bank Transfer' 'Credit Card' 'PayPal' ... 'Credit Card' 'Bank Transfer'_x000a_ 'Apple Pay']"/>
    <x v="1"/>
  </r>
  <r>
    <s v="O08757"/>
    <d v="2024-09-08T00:00:00"/>
    <x v="8"/>
    <x v="0"/>
    <m/>
    <x v="827"/>
    <x v="450"/>
    <x v="4"/>
    <s v="York"/>
    <s v="P019"/>
    <x v="20"/>
    <x v="4"/>
    <n v="1"/>
    <n v="85"/>
    <n v="41"/>
    <n v="0.05"/>
    <n v="80.75"/>
    <n v="41"/>
    <n v="39.75"/>
    <s v="['Bank Transfer' 'Credit Card' 'PayPal' ... 'Credit Card' 'Bank Transfer'_x000a_ 'Apple Pay']"/>
    <x v="1"/>
  </r>
  <r>
    <s v="O09816"/>
    <d v="2024-09-08T00:00:00"/>
    <x v="8"/>
    <x v="0"/>
    <m/>
    <x v="1454"/>
    <x v="151"/>
    <x v="3"/>
    <s v="Guildford"/>
    <s v="P009"/>
    <x v="1"/>
    <x v="1"/>
    <n v="3"/>
    <n v="95"/>
    <n v="54"/>
    <n v="0.1"/>
    <n v="256.5"/>
    <n v="162"/>
    <n v="94.5"/>
    <s v="['Bank Transfer' 'Credit Card' 'PayPal' ... 'Credit Card' 'Bank Transfer'_x000a_ 'Apple Pay']"/>
    <x v="0"/>
  </r>
  <r>
    <s v="O01383"/>
    <d v="2024-09-09T00:00:00"/>
    <x v="8"/>
    <x v="0"/>
    <m/>
    <x v="933"/>
    <x v="203"/>
    <x v="6"/>
    <s v="Bath"/>
    <s v="P013"/>
    <x v="0"/>
    <x v="0"/>
    <n v="1"/>
    <n v="120"/>
    <n v="63"/>
    <n v="0.15"/>
    <n v="102"/>
    <n v="63"/>
    <n v="39"/>
    <s v="['Bank Transfer' 'Credit Card' 'PayPal' ... 'Credit Card' 'Bank Transfer'_x000a_ 'Apple Pay']"/>
    <x v="1"/>
  </r>
  <r>
    <s v="O01470"/>
    <d v="2024-09-09T00:00:00"/>
    <x v="8"/>
    <x v="0"/>
    <m/>
    <x v="610"/>
    <x v="1"/>
    <x v="4"/>
    <s v="Leeds"/>
    <s v="P016"/>
    <x v="4"/>
    <x v="0"/>
    <n v="1"/>
    <n v="78"/>
    <n v="39"/>
    <n v="0.1"/>
    <n v="70.2"/>
    <n v="39"/>
    <n v="31.2"/>
    <s v="['Bank Transfer' 'Credit Card' 'PayPal' ... 'Credit Card' 'Bank Transfer'_x000a_ 'Apple Pay']"/>
    <x v="1"/>
  </r>
  <r>
    <s v="O03591"/>
    <d v="2024-09-09T00:00:00"/>
    <x v="8"/>
    <x v="0"/>
    <m/>
    <x v="1009"/>
    <x v="449"/>
    <x v="2"/>
    <s v="London"/>
    <s v="P009"/>
    <x v="1"/>
    <x v="1"/>
    <n v="2"/>
    <n v="95"/>
    <n v="54"/>
    <n v="0.1"/>
    <n v="171"/>
    <n v="108"/>
    <n v="63"/>
    <s v="['Bank Transfer' 'Credit Card' 'PayPal' ... 'Credit Card' 'Bank Transfer'_x000a_ 'Apple Pay']"/>
    <x v="1"/>
  </r>
  <r>
    <s v="O03951"/>
    <d v="2024-09-09T00:00:00"/>
    <x v="8"/>
    <x v="0"/>
    <m/>
    <x v="344"/>
    <x v="100"/>
    <x v="10"/>
    <s v="Colchester"/>
    <s v="P004"/>
    <x v="22"/>
    <x v="5"/>
    <n v="2"/>
    <n v="55"/>
    <n v="27"/>
    <n v="0"/>
    <n v="110"/>
    <n v="54"/>
    <n v="56"/>
    <s v="['Bank Transfer' 'Credit Card' 'PayPal' ... 'Credit Card' 'Bank Transfer'_x000a_ 'Apple Pay']"/>
    <x v="1"/>
  </r>
  <r>
    <s v="O04203"/>
    <d v="2024-09-09T00:00:00"/>
    <x v="8"/>
    <x v="0"/>
    <m/>
    <x v="1455"/>
    <x v="167"/>
    <x v="2"/>
    <s v="London"/>
    <s v="P010"/>
    <x v="18"/>
    <x v="1"/>
    <n v="1"/>
    <n v="32"/>
    <n v="14"/>
    <n v="0"/>
    <n v="32"/>
    <n v="14"/>
    <n v="18"/>
    <s v="['Bank Transfer' 'Credit Card' 'PayPal' ... 'Credit Card' 'Bank Transfer'_x000a_ 'Apple Pay']"/>
    <x v="0"/>
  </r>
  <r>
    <s v="O04214"/>
    <d v="2024-09-09T00:00:00"/>
    <x v="8"/>
    <x v="0"/>
    <m/>
    <x v="280"/>
    <x v="225"/>
    <x v="1"/>
    <s v="Liverpool"/>
    <s v="P013"/>
    <x v="0"/>
    <x v="0"/>
    <n v="1"/>
    <n v="120"/>
    <n v="63"/>
    <n v="0.05"/>
    <n v="114"/>
    <n v="63"/>
    <n v="51"/>
    <s v="['Bank Transfer' 'Credit Card' 'PayPal' ... 'Credit Card' 'Bank Transfer'_x000a_ 'Apple Pay']"/>
    <x v="1"/>
  </r>
  <r>
    <s v="O04487"/>
    <d v="2024-09-09T00:00:00"/>
    <x v="8"/>
    <x v="0"/>
    <m/>
    <x v="572"/>
    <x v="323"/>
    <x v="11"/>
    <s v="Newport"/>
    <s v="P015"/>
    <x v="12"/>
    <x v="0"/>
    <n v="1"/>
    <n v="65"/>
    <n v="32"/>
    <n v="0.05"/>
    <n v="61.75"/>
    <n v="32"/>
    <n v="29.75"/>
    <s v="['Bank Transfer' 'Credit Card' 'PayPal' ... 'Credit Card' 'Bank Transfer'_x000a_ 'Apple Pay']"/>
    <x v="1"/>
  </r>
  <r>
    <s v="O04571"/>
    <d v="2024-09-09T00:00:00"/>
    <x v="8"/>
    <x v="0"/>
    <m/>
    <x v="674"/>
    <x v="43"/>
    <x v="1"/>
    <s v="Preston"/>
    <s v="P007"/>
    <x v="7"/>
    <x v="3"/>
    <n v="2"/>
    <n v="129"/>
    <n v="78"/>
    <n v="0.1"/>
    <n v="232.2"/>
    <n v="156"/>
    <n v="76.2"/>
    <s v="['Bank Transfer' 'Credit Card' 'PayPal' ... 'Credit Card' 'Bank Transfer'_x000a_ 'Apple Pay']"/>
    <x v="1"/>
  </r>
  <r>
    <s v="O05869"/>
    <d v="2024-09-09T00:00:00"/>
    <x v="8"/>
    <x v="0"/>
    <m/>
    <x v="645"/>
    <x v="6"/>
    <x v="8"/>
    <s v="Durham"/>
    <s v="P017"/>
    <x v="10"/>
    <x v="4"/>
    <n v="1"/>
    <n v="58"/>
    <n v="25"/>
    <n v="0.1"/>
    <n v="52.2"/>
    <n v="25"/>
    <n v="27.2"/>
    <s v="['Bank Transfer' 'Credit Card' 'PayPal' ... 'Credit Card' 'Bank Transfer'_x000a_ 'Apple Pay']"/>
    <x v="1"/>
  </r>
  <r>
    <s v="O06029"/>
    <d v="2024-09-09T00:00:00"/>
    <x v="8"/>
    <x v="0"/>
    <m/>
    <x v="240"/>
    <x v="36"/>
    <x v="2"/>
    <s v="London"/>
    <s v="P017"/>
    <x v="10"/>
    <x v="4"/>
    <n v="1"/>
    <n v="58"/>
    <n v="25"/>
    <n v="0"/>
    <n v="58"/>
    <n v="25"/>
    <n v="33"/>
    <s v="['Bank Transfer' 'Credit Card' 'PayPal' ... 'Credit Card' 'Bank Transfer'_x000a_ 'Apple Pay']"/>
    <x v="1"/>
  </r>
  <r>
    <s v="O06137"/>
    <d v="2024-09-09T00:00:00"/>
    <x v="8"/>
    <x v="0"/>
    <m/>
    <x v="620"/>
    <x v="384"/>
    <x v="5"/>
    <s v="Newry"/>
    <s v="P003"/>
    <x v="19"/>
    <x v="5"/>
    <n v="2"/>
    <n v="69"/>
    <n v="37"/>
    <n v="0.1"/>
    <n v="124.2"/>
    <n v="74"/>
    <n v="50.2"/>
    <s v="['Bank Transfer' 'Credit Card' 'PayPal' ... 'Credit Card' 'Bank Transfer'_x000a_ 'Apple Pay']"/>
    <x v="1"/>
  </r>
  <r>
    <s v="O07287"/>
    <d v="2024-09-09T00:00:00"/>
    <x v="8"/>
    <x v="0"/>
    <m/>
    <x v="362"/>
    <x v="267"/>
    <x v="7"/>
    <s v="Aberdeen"/>
    <s v="P016"/>
    <x v="4"/>
    <x v="0"/>
    <n v="4"/>
    <n v="78"/>
    <n v="39"/>
    <n v="0.1"/>
    <n v="280.8"/>
    <n v="156"/>
    <n v="124.8"/>
    <s v="['Bank Transfer' 'Credit Card' 'PayPal' ... 'Credit Card' 'Bank Transfer'_x000a_ 'Apple Pay']"/>
    <x v="1"/>
  </r>
  <r>
    <s v="O08013"/>
    <d v="2024-09-09T00:00:00"/>
    <x v="8"/>
    <x v="0"/>
    <m/>
    <x v="1232"/>
    <x v="327"/>
    <x v="11"/>
    <s v="Wrexham"/>
    <s v="P009"/>
    <x v="1"/>
    <x v="1"/>
    <n v="3"/>
    <n v="95"/>
    <n v="54"/>
    <n v="0.05"/>
    <n v="270.75"/>
    <n v="162"/>
    <n v="108.75"/>
    <s v="['Bank Transfer' 'Credit Card' 'PayPal' ... 'Credit Card' 'Bank Transfer'_x000a_ 'Apple Pay']"/>
    <x v="1"/>
  </r>
  <r>
    <s v="O08015"/>
    <d v="2024-09-09T00:00:00"/>
    <x v="8"/>
    <x v="0"/>
    <m/>
    <x v="6"/>
    <x v="6"/>
    <x v="5"/>
    <s v="Derry"/>
    <s v="P016"/>
    <x v="4"/>
    <x v="0"/>
    <n v="2"/>
    <n v="78"/>
    <n v="39"/>
    <n v="0"/>
    <n v="156"/>
    <n v="78"/>
    <n v="78"/>
    <s v="['Bank Transfer' 'Credit Card' 'PayPal' ... 'Credit Card' 'Bank Transfer'_x000a_ 'Apple Pay']"/>
    <x v="1"/>
  </r>
  <r>
    <s v="O08130"/>
    <d v="2024-09-09T00:00:00"/>
    <x v="8"/>
    <x v="0"/>
    <m/>
    <x v="709"/>
    <x v="415"/>
    <x v="10"/>
    <s v="Norwich"/>
    <s v="P022"/>
    <x v="8"/>
    <x v="2"/>
    <n v="2"/>
    <n v="35"/>
    <n v="16"/>
    <n v="0"/>
    <n v="70"/>
    <n v="32"/>
    <n v="38"/>
    <s v="['Bank Transfer' 'Credit Card' 'PayPal' ... 'Credit Card' 'Bank Transfer'_x000a_ 'Apple Pay']"/>
    <x v="1"/>
  </r>
  <r>
    <s v="O08210"/>
    <d v="2024-09-09T00:00:00"/>
    <x v="8"/>
    <x v="0"/>
    <m/>
    <x v="632"/>
    <x v="76"/>
    <x v="3"/>
    <s v="Oxford"/>
    <s v="P010"/>
    <x v="18"/>
    <x v="1"/>
    <n v="1"/>
    <n v="32"/>
    <n v="14"/>
    <n v="0"/>
    <n v="32"/>
    <n v="14"/>
    <n v="18"/>
    <s v="['Bank Transfer' 'Credit Card' 'PayPal' ... 'Credit Card' 'Bank Transfer'_x000a_ 'Apple Pay']"/>
    <x v="1"/>
  </r>
  <r>
    <s v="O08218"/>
    <d v="2024-09-09T00:00:00"/>
    <x v="8"/>
    <x v="0"/>
    <m/>
    <x v="983"/>
    <x v="471"/>
    <x v="2"/>
    <s v="London"/>
    <s v="P015"/>
    <x v="12"/>
    <x v="0"/>
    <n v="3"/>
    <n v="65"/>
    <n v="32"/>
    <n v="0.1"/>
    <n v="175.5"/>
    <n v="96"/>
    <n v="79.5"/>
    <s v="['Bank Transfer' 'Credit Card' 'PayPal' ... 'Credit Card' 'Bank Transfer'_x000a_ 'Apple Pay']"/>
    <x v="1"/>
  </r>
  <r>
    <s v="O08715"/>
    <d v="2024-09-09T00:00:00"/>
    <x v="8"/>
    <x v="0"/>
    <m/>
    <x v="1410"/>
    <x v="161"/>
    <x v="1"/>
    <s v="Manchester"/>
    <s v="P004"/>
    <x v="22"/>
    <x v="5"/>
    <n v="2"/>
    <n v="55"/>
    <n v="27"/>
    <n v="0.1"/>
    <n v="99"/>
    <n v="54"/>
    <n v="45"/>
    <s v="['Bank Transfer' 'Credit Card' 'PayPal' ... 'Credit Card' 'Bank Transfer'_x000a_ 'Apple Pay']"/>
    <x v="1"/>
  </r>
  <r>
    <s v="O09355"/>
    <d v="2024-09-09T00:00:00"/>
    <x v="8"/>
    <x v="0"/>
    <m/>
    <x v="1100"/>
    <x v="411"/>
    <x v="2"/>
    <s v="London"/>
    <s v="P005"/>
    <x v="3"/>
    <x v="3"/>
    <n v="1"/>
    <n v="119"/>
    <n v="72"/>
    <n v="0"/>
    <n v="119"/>
    <n v="72"/>
    <n v="47"/>
    <s v="['Bank Transfer' 'Credit Card' 'PayPal' ... 'Credit Card' 'Bank Transfer'_x000a_ 'Apple Pay']"/>
    <x v="1"/>
  </r>
  <r>
    <s v="O00602"/>
    <d v="2024-09-10T00:00:00"/>
    <x v="8"/>
    <x v="0"/>
    <m/>
    <x v="796"/>
    <x v="442"/>
    <x v="1"/>
    <s v="Preston"/>
    <s v="P023"/>
    <x v="2"/>
    <x v="2"/>
    <n v="1"/>
    <n v="42"/>
    <n v="20"/>
    <n v="0.2"/>
    <n v="33.6"/>
    <n v="20"/>
    <n v="13.6"/>
    <s v="['Bank Transfer' 'Credit Card' 'PayPal' ... 'Credit Card' 'Bank Transfer'_x000a_ 'Apple Pay']"/>
    <x v="1"/>
  </r>
  <r>
    <s v="O02999"/>
    <d v="2024-09-10T00:00:00"/>
    <x v="8"/>
    <x v="0"/>
    <m/>
    <x v="246"/>
    <x v="202"/>
    <x v="11"/>
    <s v="Swansea"/>
    <s v="P017"/>
    <x v="10"/>
    <x v="4"/>
    <n v="1"/>
    <n v="58"/>
    <n v="25"/>
    <n v="0"/>
    <n v="58"/>
    <n v="25"/>
    <n v="33"/>
    <s v="['Bank Transfer' 'Credit Card' 'PayPal' ... 'Credit Card' 'Bank Transfer'_x000a_ 'Apple Pay']"/>
    <x v="1"/>
  </r>
  <r>
    <s v="O04803"/>
    <d v="2024-09-10T00:00:00"/>
    <x v="8"/>
    <x v="0"/>
    <m/>
    <x v="1456"/>
    <x v="227"/>
    <x v="3"/>
    <s v="Brighton"/>
    <s v="P006"/>
    <x v="16"/>
    <x v="3"/>
    <n v="1"/>
    <n v="99"/>
    <n v="58"/>
    <n v="0.2"/>
    <n v="79.2"/>
    <n v="58"/>
    <n v="21.2"/>
    <s v="['Bank Transfer' 'Credit Card' 'PayPal' ... 'Credit Card' 'Bank Transfer'_x000a_ 'Apple Pay']"/>
    <x v="0"/>
  </r>
  <r>
    <s v="O05740"/>
    <d v="2024-09-10T00:00:00"/>
    <x v="8"/>
    <x v="0"/>
    <m/>
    <x v="309"/>
    <x v="142"/>
    <x v="2"/>
    <s v="London"/>
    <s v="P004"/>
    <x v="22"/>
    <x v="5"/>
    <n v="2"/>
    <n v="55"/>
    <n v="27"/>
    <n v="0.05"/>
    <n v="104.5"/>
    <n v="54"/>
    <n v="50.5"/>
    <s v="['Bank Transfer' 'Credit Card' 'PayPal' ... 'Credit Card' 'Bank Transfer'_x000a_ 'Apple Pay']"/>
    <x v="1"/>
  </r>
  <r>
    <s v="O06035"/>
    <d v="2024-09-10T00:00:00"/>
    <x v="8"/>
    <x v="0"/>
    <m/>
    <x v="1457"/>
    <x v="394"/>
    <x v="7"/>
    <s v="Aberdeen"/>
    <s v="P018"/>
    <x v="5"/>
    <x v="4"/>
    <n v="1"/>
    <n v="45"/>
    <n v="19"/>
    <n v="0.1"/>
    <n v="40.5"/>
    <n v="19"/>
    <n v="21.5"/>
    <s v="['Bank Transfer' 'Credit Card' 'PayPal' ... 'Credit Card' 'Bank Transfer'_x000a_ 'Apple Pay']"/>
    <x v="0"/>
  </r>
  <r>
    <s v="O06746"/>
    <d v="2024-09-10T00:00:00"/>
    <x v="8"/>
    <x v="0"/>
    <m/>
    <x v="346"/>
    <x v="5"/>
    <x v="4"/>
    <s v="Sheffield"/>
    <s v="P021"/>
    <x v="21"/>
    <x v="2"/>
    <n v="1"/>
    <n v="28"/>
    <n v="13"/>
    <n v="0.2"/>
    <n v="22.4"/>
    <n v="13"/>
    <n v="9.4"/>
    <s v="['Bank Transfer' 'Credit Card' 'PayPal' ... 'Credit Card' 'Bank Transfer'_x000a_ 'Apple Pay']"/>
    <x v="1"/>
  </r>
  <r>
    <s v="O07966"/>
    <d v="2024-09-10T00:00:00"/>
    <x v="8"/>
    <x v="0"/>
    <m/>
    <x v="242"/>
    <x v="117"/>
    <x v="0"/>
    <s v="Nottingham"/>
    <s v="P015"/>
    <x v="12"/>
    <x v="0"/>
    <n v="1"/>
    <n v="65"/>
    <n v="32"/>
    <n v="0"/>
    <n v="65"/>
    <n v="32"/>
    <n v="33"/>
    <s v="['Bank Transfer' 'Credit Card' 'PayPal' ... 'Credit Card' 'Bank Transfer'_x000a_ 'Apple Pay']"/>
    <x v="1"/>
  </r>
  <r>
    <s v="O08201"/>
    <d v="2024-09-10T00:00:00"/>
    <x v="8"/>
    <x v="0"/>
    <m/>
    <x v="827"/>
    <x v="450"/>
    <x v="4"/>
    <s v="York"/>
    <s v="P019"/>
    <x v="20"/>
    <x v="4"/>
    <n v="1"/>
    <n v="85"/>
    <n v="41"/>
    <n v="0.1"/>
    <n v="76.5"/>
    <n v="41"/>
    <n v="35.5"/>
    <s v="['Bank Transfer' 'Credit Card' 'PayPal' ... 'Credit Card' 'Bank Transfer'_x000a_ 'Apple Pay']"/>
    <x v="1"/>
  </r>
  <r>
    <s v="O09008"/>
    <d v="2024-09-10T00:00:00"/>
    <x v="8"/>
    <x v="0"/>
    <m/>
    <x v="338"/>
    <x v="255"/>
    <x v="8"/>
    <s v="Durham"/>
    <s v="P002"/>
    <x v="15"/>
    <x v="5"/>
    <n v="1"/>
    <n v="149"/>
    <n v="91"/>
    <n v="0"/>
    <n v="149"/>
    <n v="91"/>
    <n v="58"/>
    <s v="['Bank Transfer' 'Credit Card' 'PayPal' ... 'Credit Card' 'Bank Transfer'_x000a_ 'Apple Pay']"/>
    <x v="1"/>
  </r>
  <r>
    <s v="O00356"/>
    <d v="2024-09-11T00:00:00"/>
    <x v="8"/>
    <x v="0"/>
    <m/>
    <x v="636"/>
    <x v="156"/>
    <x v="10"/>
    <s v="Colchester"/>
    <s v="P001"/>
    <x v="9"/>
    <x v="5"/>
    <n v="4"/>
    <n v="89"/>
    <n v="48"/>
    <n v="0.15"/>
    <n v="302.60000000000002"/>
    <n v="192"/>
    <n v="110.6"/>
    <s v="['Bank Transfer' 'Credit Card' 'PayPal' ... 'Credit Card' 'Bank Transfer'_x000a_ 'Apple Pay']"/>
    <x v="1"/>
  </r>
  <r>
    <s v="O00789"/>
    <d v="2024-09-11T00:00:00"/>
    <x v="8"/>
    <x v="0"/>
    <m/>
    <x v="518"/>
    <x v="344"/>
    <x v="0"/>
    <s v="Lincoln"/>
    <s v="P006"/>
    <x v="16"/>
    <x v="3"/>
    <n v="5"/>
    <n v="99"/>
    <n v="58"/>
    <n v="0.15"/>
    <n v="420.75"/>
    <n v="290"/>
    <n v="130.75"/>
    <s v="['Bank Transfer' 'Credit Card' 'PayPal' ... 'Credit Card' 'Bank Transfer'_x000a_ 'Apple Pay']"/>
    <x v="1"/>
  </r>
  <r>
    <s v="O01077"/>
    <d v="2024-09-11T00:00:00"/>
    <x v="8"/>
    <x v="0"/>
    <m/>
    <x v="502"/>
    <x v="223"/>
    <x v="7"/>
    <s v="Aberdeen"/>
    <s v="P008"/>
    <x v="13"/>
    <x v="3"/>
    <n v="2"/>
    <n v="249"/>
    <n v="168"/>
    <n v="0.15"/>
    <n v="423.3"/>
    <n v="336"/>
    <n v="87.3"/>
    <s v="['Bank Transfer' 'Credit Card' 'PayPal' ... 'Credit Card' 'Bank Transfer'_x000a_ 'Apple Pay']"/>
    <x v="1"/>
  </r>
  <r>
    <s v="O01580"/>
    <d v="2024-09-11T00:00:00"/>
    <x v="8"/>
    <x v="0"/>
    <m/>
    <x v="1458"/>
    <x v="56"/>
    <x v="10"/>
    <s v="Cambridge"/>
    <s v="P018"/>
    <x v="5"/>
    <x v="4"/>
    <n v="3"/>
    <n v="45"/>
    <n v="19"/>
    <n v="0.1"/>
    <n v="121.5"/>
    <n v="57"/>
    <n v="64.5"/>
    <s v="['Bank Transfer' 'Credit Card' 'PayPal' ... 'Credit Card' 'Bank Transfer'_x000a_ 'Apple Pay']"/>
    <x v="0"/>
  </r>
  <r>
    <s v="O02029"/>
    <d v="2024-09-11T00:00:00"/>
    <x v="8"/>
    <x v="0"/>
    <m/>
    <x v="679"/>
    <x v="400"/>
    <x v="2"/>
    <s v="London"/>
    <s v="P014"/>
    <x v="17"/>
    <x v="0"/>
    <n v="2"/>
    <n v="25"/>
    <n v="11"/>
    <n v="0.05"/>
    <n v="47.5"/>
    <n v="22"/>
    <n v="25.5"/>
    <s v="['Bank Transfer' 'Credit Card' 'PayPal' ... 'Credit Card' 'Bank Transfer'_x000a_ 'Apple Pay']"/>
    <x v="1"/>
  </r>
  <r>
    <s v="O03143"/>
    <d v="2024-09-11T00:00:00"/>
    <x v="8"/>
    <x v="0"/>
    <m/>
    <x v="1459"/>
    <x v="46"/>
    <x v="10"/>
    <s v="Cambridge"/>
    <s v="P019"/>
    <x v="20"/>
    <x v="4"/>
    <n v="1"/>
    <n v="85"/>
    <n v="41"/>
    <n v="0"/>
    <n v="85"/>
    <n v="41"/>
    <n v="44"/>
    <s v="['Bank Transfer' 'Credit Card' 'PayPal' ... 'Credit Card' 'Bank Transfer'_x000a_ 'Apple Pay']"/>
    <x v="0"/>
  </r>
  <r>
    <s v="O03689"/>
    <d v="2024-09-11T00:00:00"/>
    <x v="8"/>
    <x v="0"/>
    <m/>
    <x v="1106"/>
    <x v="513"/>
    <x v="2"/>
    <s v="London"/>
    <s v="P013"/>
    <x v="0"/>
    <x v="0"/>
    <n v="2"/>
    <n v="120"/>
    <n v="63"/>
    <n v="0.05"/>
    <n v="228"/>
    <n v="126"/>
    <n v="102"/>
    <s v="['Bank Transfer' 'Credit Card' 'PayPal' ... 'Credit Card' 'Bank Transfer'_x000a_ 'Apple Pay']"/>
    <x v="1"/>
  </r>
  <r>
    <s v="O03855"/>
    <d v="2024-09-11T00:00:00"/>
    <x v="8"/>
    <x v="0"/>
    <m/>
    <x v="1431"/>
    <x v="377"/>
    <x v="7"/>
    <s v="Aberdeen"/>
    <s v="P007"/>
    <x v="7"/>
    <x v="3"/>
    <n v="2"/>
    <n v="129"/>
    <n v="78"/>
    <n v="0"/>
    <n v="258"/>
    <n v="156"/>
    <n v="102"/>
    <s v="['Bank Transfer' 'Credit Card' 'PayPal' ... 'Credit Card' 'Bank Transfer'_x000a_ 'Apple Pay']"/>
    <x v="1"/>
  </r>
  <r>
    <s v="O05323"/>
    <d v="2024-09-11T00:00:00"/>
    <x v="8"/>
    <x v="0"/>
    <m/>
    <x v="132"/>
    <x v="122"/>
    <x v="6"/>
    <s v="Exeter"/>
    <s v="P024"/>
    <x v="11"/>
    <x v="2"/>
    <n v="3"/>
    <n v="24"/>
    <n v="10"/>
    <n v="0.05"/>
    <n v="68.400000000000006"/>
    <n v="30"/>
    <n v="38.4"/>
    <s v="['Bank Transfer' 'Credit Card' 'PayPal' ... 'Credit Card' 'Bank Transfer'_x000a_ 'Apple Pay']"/>
    <x v="1"/>
  </r>
  <r>
    <s v="O05759"/>
    <d v="2024-09-11T00:00:00"/>
    <x v="8"/>
    <x v="0"/>
    <m/>
    <x v="478"/>
    <x v="165"/>
    <x v="0"/>
    <s v="Derby"/>
    <s v="P016"/>
    <x v="4"/>
    <x v="0"/>
    <n v="2"/>
    <n v="78"/>
    <n v="39"/>
    <n v="0.05"/>
    <n v="148.19999999999999"/>
    <n v="78"/>
    <n v="70.2"/>
    <s v="['Bank Transfer' 'Credit Card' 'PayPal' ... 'Credit Card' 'Bank Transfer'_x000a_ 'Apple Pay']"/>
    <x v="1"/>
  </r>
  <r>
    <s v="O09150"/>
    <d v="2024-09-11T00:00:00"/>
    <x v="8"/>
    <x v="0"/>
    <m/>
    <x v="475"/>
    <x v="327"/>
    <x v="8"/>
    <s v="Sunderland"/>
    <s v="P003"/>
    <x v="19"/>
    <x v="5"/>
    <n v="1"/>
    <n v="69"/>
    <n v="37"/>
    <n v="0"/>
    <n v="69"/>
    <n v="37"/>
    <n v="32"/>
    <s v="['Bank Transfer' 'Credit Card' 'PayPal' ... 'Credit Card' 'Bank Transfer'_x000a_ 'Apple Pay']"/>
    <x v="1"/>
  </r>
  <r>
    <s v="O09550"/>
    <d v="2024-09-11T00:00:00"/>
    <x v="8"/>
    <x v="0"/>
    <m/>
    <x v="135"/>
    <x v="124"/>
    <x v="0"/>
    <s v="Derby"/>
    <s v="P013"/>
    <x v="0"/>
    <x v="0"/>
    <n v="1"/>
    <n v="120"/>
    <n v="63"/>
    <n v="0.15"/>
    <n v="102"/>
    <n v="63"/>
    <n v="39"/>
    <s v="['Bank Transfer' 'Credit Card' 'PayPal' ... 'Credit Card' 'Bank Transfer'_x000a_ 'Apple Pay']"/>
    <x v="1"/>
  </r>
  <r>
    <s v="O00229"/>
    <d v="2024-09-12T00:00:00"/>
    <x v="8"/>
    <x v="0"/>
    <m/>
    <x v="1006"/>
    <x v="424"/>
    <x v="11"/>
    <s v="Cardiff"/>
    <s v="P002"/>
    <x v="15"/>
    <x v="5"/>
    <n v="2"/>
    <n v="149"/>
    <n v="91"/>
    <n v="0"/>
    <n v="298"/>
    <n v="182"/>
    <n v="116"/>
    <s v="['Bank Transfer' 'Credit Card' 'PayPal' ... 'Credit Card' 'Bank Transfer'_x000a_ 'Apple Pay']"/>
    <x v="1"/>
  </r>
  <r>
    <s v="O00949"/>
    <d v="2024-09-12T00:00:00"/>
    <x v="8"/>
    <x v="0"/>
    <m/>
    <x v="426"/>
    <x v="68"/>
    <x v="6"/>
    <s v="Bristol"/>
    <s v="P011"/>
    <x v="6"/>
    <x v="1"/>
    <n v="1"/>
    <n v="79"/>
    <n v="42"/>
    <n v="0.05"/>
    <n v="75.05"/>
    <n v="42"/>
    <n v="33.049999999999997"/>
    <s v="['Bank Transfer' 'Credit Card' 'PayPal' ... 'Credit Card' 'Bank Transfer'_x000a_ 'Apple Pay']"/>
    <x v="1"/>
  </r>
  <r>
    <s v="O01376"/>
    <d v="2024-09-12T00:00:00"/>
    <x v="8"/>
    <x v="0"/>
    <m/>
    <x v="928"/>
    <x v="481"/>
    <x v="6"/>
    <s v="Bath"/>
    <s v="P018"/>
    <x v="5"/>
    <x v="4"/>
    <n v="1"/>
    <n v="45"/>
    <n v="19"/>
    <n v="0.15"/>
    <n v="38.25"/>
    <n v="19"/>
    <n v="19.25"/>
    <s v="['Bank Transfer' 'Credit Card' 'PayPal' ... 'Credit Card' 'Bank Transfer'_x000a_ 'Apple Pay']"/>
    <x v="1"/>
  </r>
  <r>
    <s v="O02676"/>
    <d v="2024-09-12T00:00:00"/>
    <x v="8"/>
    <x v="0"/>
    <m/>
    <x v="161"/>
    <x v="144"/>
    <x v="11"/>
    <s v="Newport"/>
    <s v="P001"/>
    <x v="9"/>
    <x v="5"/>
    <n v="1"/>
    <n v="89"/>
    <n v="48"/>
    <n v="0.2"/>
    <n v="71.2"/>
    <n v="48"/>
    <n v="23.2"/>
    <s v="['Bank Transfer' 'Credit Card' 'PayPal' ... 'Credit Card' 'Bank Transfer'_x000a_ 'Apple Pay']"/>
    <x v="1"/>
  </r>
  <r>
    <s v="O03133"/>
    <d v="2024-09-12T00:00:00"/>
    <x v="8"/>
    <x v="0"/>
    <m/>
    <x v="79"/>
    <x v="75"/>
    <x v="1"/>
    <s v="Liverpool"/>
    <s v="P006"/>
    <x v="16"/>
    <x v="3"/>
    <n v="1"/>
    <n v="99"/>
    <n v="58"/>
    <n v="0.15"/>
    <n v="84.15"/>
    <n v="58"/>
    <n v="26.15"/>
    <s v="['Bank Transfer' 'Credit Card' 'PayPal' ... 'Credit Card' 'Bank Transfer'_x000a_ 'Apple Pay']"/>
    <x v="1"/>
  </r>
  <r>
    <s v="O04726"/>
    <d v="2024-09-12T00:00:00"/>
    <x v="8"/>
    <x v="0"/>
    <m/>
    <x v="1212"/>
    <x v="47"/>
    <x v="2"/>
    <s v="London"/>
    <s v="P020"/>
    <x v="23"/>
    <x v="4"/>
    <n v="5"/>
    <n v="72"/>
    <n v="34"/>
    <n v="0.15"/>
    <n v="306"/>
    <n v="170"/>
    <n v="136"/>
    <s v="['Bank Transfer' 'Credit Card' 'PayPal' ... 'Credit Card' 'Bank Transfer'_x000a_ 'Apple Pay']"/>
    <x v="1"/>
  </r>
  <r>
    <s v="O04807"/>
    <d v="2024-09-12T00:00:00"/>
    <x v="8"/>
    <x v="0"/>
    <m/>
    <x v="1412"/>
    <x v="398"/>
    <x v="2"/>
    <s v="London"/>
    <s v="P019"/>
    <x v="20"/>
    <x v="4"/>
    <n v="3"/>
    <n v="85"/>
    <n v="41"/>
    <n v="0.05"/>
    <n v="242.25"/>
    <n v="123"/>
    <n v="119.25"/>
    <s v="['Bank Transfer' 'Credit Card' 'PayPal' ... 'Credit Card' 'Bank Transfer'_x000a_ 'Apple Pay']"/>
    <x v="1"/>
  </r>
  <r>
    <s v="O05238"/>
    <d v="2024-09-12T00:00:00"/>
    <x v="8"/>
    <x v="0"/>
    <m/>
    <x v="109"/>
    <x v="102"/>
    <x v="4"/>
    <s v="York"/>
    <s v="P009"/>
    <x v="1"/>
    <x v="1"/>
    <n v="2"/>
    <n v="95"/>
    <n v="54"/>
    <n v="0.1"/>
    <n v="171"/>
    <n v="108"/>
    <n v="63"/>
    <s v="['Bank Transfer' 'Credit Card' 'PayPal' ... 'Credit Card' 'Bank Transfer'_x000a_ 'Apple Pay']"/>
    <x v="1"/>
  </r>
  <r>
    <s v="O05564"/>
    <d v="2024-09-12T00:00:00"/>
    <x v="8"/>
    <x v="0"/>
    <m/>
    <x v="1185"/>
    <x v="455"/>
    <x v="1"/>
    <s v="Chester"/>
    <s v="P014"/>
    <x v="17"/>
    <x v="0"/>
    <n v="1"/>
    <n v="25"/>
    <n v="11"/>
    <n v="0.1"/>
    <n v="22.5"/>
    <n v="11"/>
    <n v="11.5"/>
    <s v="['Bank Transfer' 'Credit Card' 'PayPal' ... 'Credit Card' 'Bank Transfer'_x000a_ 'Apple Pay']"/>
    <x v="1"/>
  </r>
  <r>
    <s v="O06315"/>
    <d v="2024-09-12T00:00:00"/>
    <x v="8"/>
    <x v="0"/>
    <m/>
    <x v="511"/>
    <x v="288"/>
    <x v="6"/>
    <s v="Bristol"/>
    <s v="P009"/>
    <x v="1"/>
    <x v="1"/>
    <n v="1"/>
    <n v="95"/>
    <n v="54"/>
    <n v="0.2"/>
    <n v="76"/>
    <n v="54"/>
    <n v="22"/>
    <s v="['Bank Transfer' 'Credit Card' 'PayPal' ... 'Credit Card' 'Bank Transfer'_x000a_ 'Apple Pay']"/>
    <x v="1"/>
  </r>
  <r>
    <s v="O06620"/>
    <d v="2024-09-12T00:00:00"/>
    <x v="8"/>
    <x v="0"/>
    <m/>
    <x v="1460"/>
    <x v="12"/>
    <x v="5"/>
    <s v="Newry"/>
    <s v="P019"/>
    <x v="20"/>
    <x v="4"/>
    <n v="1"/>
    <n v="85"/>
    <n v="41"/>
    <n v="0.05"/>
    <n v="80.75"/>
    <n v="41"/>
    <n v="39.75"/>
    <s v="['Bank Transfer' 'Credit Card' 'PayPal' ... 'Credit Card' 'Bank Transfer'_x000a_ 'Apple Pay']"/>
    <x v="0"/>
  </r>
  <r>
    <s v="O06979"/>
    <d v="2024-09-12T00:00:00"/>
    <x v="8"/>
    <x v="0"/>
    <m/>
    <x v="223"/>
    <x v="186"/>
    <x v="3"/>
    <s v="Reading"/>
    <s v="P022"/>
    <x v="8"/>
    <x v="2"/>
    <n v="1"/>
    <n v="35"/>
    <n v="16"/>
    <n v="0"/>
    <n v="35"/>
    <n v="16"/>
    <n v="19"/>
    <s v="['Bank Transfer' 'Credit Card' 'PayPal' ... 'Credit Card' 'Bank Transfer'_x000a_ 'Apple Pay']"/>
    <x v="1"/>
  </r>
  <r>
    <s v="O07100"/>
    <d v="2024-09-12T00:00:00"/>
    <x v="8"/>
    <x v="0"/>
    <m/>
    <x v="983"/>
    <x v="471"/>
    <x v="2"/>
    <s v="London"/>
    <s v="P010"/>
    <x v="18"/>
    <x v="1"/>
    <n v="4"/>
    <n v="32"/>
    <n v="14"/>
    <n v="0.1"/>
    <n v="115.2"/>
    <n v="56"/>
    <n v="59.2"/>
    <s v="['Bank Transfer' 'Credit Card' 'PayPal' ... 'Credit Card' 'Bank Transfer'_x000a_ 'Apple Pay']"/>
    <x v="1"/>
  </r>
  <r>
    <s v="O07523"/>
    <d v="2024-09-12T00:00:00"/>
    <x v="8"/>
    <x v="0"/>
    <m/>
    <x v="1461"/>
    <x v="552"/>
    <x v="4"/>
    <s v="Hull"/>
    <s v="P021"/>
    <x v="21"/>
    <x v="2"/>
    <n v="4"/>
    <n v="28"/>
    <n v="13"/>
    <n v="0.05"/>
    <n v="106.4"/>
    <n v="52"/>
    <n v="54.4"/>
    <s v="['Bank Transfer' 'Credit Card' 'PayPal' ... 'Credit Card' 'Bank Transfer'_x000a_ 'Apple Pay']"/>
    <x v="0"/>
  </r>
  <r>
    <s v="O07769"/>
    <d v="2024-09-12T00:00:00"/>
    <x v="8"/>
    <x v="0"/>
    <m/>
    <x v="1"/>
    <x v="1"/>
    <x v="1"/>
    <s v="Preston"/>
    <s v="P017"/>
    <x v="10"/>
    <x v="4"/>
    <n v="1"/>
    <n v="58"/>
    <n v="25"/>
    <n v="0"/>
    <n v="58"/>
    <n v="25"/>
    <n v="33"/>
    <s v="['Bank Transfer' 'Credit Card' 'PayPal' ... 'Credit Card' 'Bank Transfer'_x000a_ 'Apple Pay']"/>
    <x v="1"/>
  </r>
  <r>
    <s v="O07944"/>
    <d v="2024-09-12T00:00:00"/>
    <x v="8"/>
    <x v="0"/>
    <m/>
    <x v="1462"/>
    <x v="485"/>
    <x v="2"/>
    <s v="London"/>
    <s v="P009"/>
    <x v="1"/>
    <x v="1"/>
    <n v="1"/>
    <n v="95"/>
    <n v="54"/>
    <n v="0.1"/>
    <n v="85.5"/>
    <n v="54"/>
    <n v="31.5"/>
    <s v="['Bank Transfer' 'Credit Card' 'PayPal' ... 'Credit Card' 'Bank Transfer'_x000a_ 'Apple Pay']"/>
    <x v="0"/>
  </r>
  <r>
    <s v="O07949"/>
    <d v="2024-09-12T00:00:00"/>
    <x v="8"/>
    <x v="0"/>
    <m/>
    <x v="174"/>
    <x v="155"/>
    <x v="1"/>
    <s v="Manchester"/>
    <s v="P003"/>
    <x v="19"/>
    <x v="5"/>
    <n v="1"/>
    <n v="69"/>
    <n v="37"/>
    <n v="0.1"/>
    <n v="62.1"/>
    <n v="37"/>
    <n v="25.1"/>
    <s v="['Bank Transfer' 'Credit Card' 'PayPal' ... 'Credit Card' 'Bank Transfer'_x000a_ 'Apple Pay']"/>
    <x v="1"/>
  </r>
  <r>
    <s v="O07963"/>
    <d v="2024-09-12T00:00:00"/>
    <x v="8"/>
    <x v="0"/>
    <m/>
    <x v="1000"/>
    <x v="236"/>
    <x v="0"/>
    <s v="Derby"/>
    <s v="P008"/>
    <x v="13"/>
    <x v="3"/>
    <n v="1"/>
    <n v="249"/>
    <n v="168"/>
    <n v="0.1"/>
    <n v="224.1"/>
    <n v="168"/>
    <n v="56.1"/>
    <s v="['Bank Transfer' 'Credit Card' 'PayPal' ... 'Credit Card' 'Bank Transfer'_x000a_ 'Apple Pay']"/>
    <x v="1"/>
  </r>
  <r>
    <s v="O08375"/>
    <d v="2024-09-12T00:00:00"/>
    <x v="8"/>
    <x v="0"/>
    <m/>
    <x v="1267"/>
    <x v="292"/>
    <x v="2"/>
    <s v="London"/>
    <s v="P019"/>
    <x v="20"/>
    <x v="4"/>
    <n v="4"/>
    <n v="85"/>
    <n v="41"/>
    <n v="0.2"/>
    <n v="272"/>
    <n v="164"/>
    <n v="108"/>
    <s v="['Bank Transfer' 'Credit Card' 'PayPal' ... 'Credit Card' 'Bank Transfer'_x000a_ 'Apple Pay']"/>
    <x v="1"/>
  </r>
  <r>
    <s v="O08892"/>
    <d v="2024-09-12T00:00:00"/>
    <x v="8"/>
    <x v="0"/>
    <m/>
    <x v="372"/>
    <x v="106"/>
    <x v="7"/>
    <s v="Glasgow"/>
    <s v="P015"/>
    <x v="12"/>
    <x v="0"/>
    <n v="1"/>
    <n v="65"/>
    <n v="32"/>
    <n v="0.15"/>
    <n v="55.25"/>
    <n v="32"/>
    <n v="23.25"/>
    <s v="['Bank Transfer' 'Credit Card' 'PayPal' ... 'Credit Card' 'Bank Transfer'_x000a_ 'Apple Pay']"/>
    <x v="1"/>
  </r>
  <r>
    <s v="O00507"/>
    <d v="2024-09-13T00:00:00"/>
    <x v="8"/>
    <x v="0"/>
    <m/>
    <x v="328"/>
    <x v="249"/>
    <x v="2"/>
    <s v="London"/>
    <s v="P022"/>
    <x v="8"/>
    <x v="2"/>
    <n v="1"/>
    <n v="35"/>
    <n v="16"/>
    <n v="0.1"/>
    <n v="31.5"/>
    <n v="16"/>
    <n v="15.5"/>
    <s v="['Bank Transfer' 'Credit Card' 'PayPal' ... 'Credit Card' 'Bank Transfer'_x000a_ 'Apple Pay']"/>
    <x v="1"/>
  </r>
  <r>
    <s v="O01538"/>
    <d v="2024-09-13T00:00:00"/>
    <x v="8"/>
    <x v="0"/>
    <m/>
    <x v="1061"/>
    <x v="402"/>
    <x v="2"/>
    <s v="London"/>
    <s v="P024"/>
    <x v="11"/>
    <x v="2"/>
    <n v="1"/>
    <n v="24"/>
    <n v="10"/>
    <n v="0.1"/>
    <n v="21.6"/>
    <n v="10"/>
    <n v="11.6"/>
    <s v="['Bank Transfer' 'Credit Card' 'PayPal' ... 'Credit Card' 'Bank Transfer'_x000a_ 'Apple Pay']"/>
    <x v="1"/>
  </r>
  <r>
    <s v="O01697"/>
    <d v="2024-09-13T00:00:00"/>
    <x v="8"/>
    <x v="0"/>
    <m/>
    <x v="326"/>
    <x v="247"/>
    <x v="10"/>
    <s v="Colchester"/>
    <s v="P001"/>
    <x v="9"/>
    <x v="5"/>
    <n v="1"/>
    <n v="89"/>
    <n v="48"/>
    <n v="0.05"/>
    <n v="84.55"/>
    <n v="48"/>
    <n v="36.549999999999997"/>
    <s v="['Bank Transfer' 'Credit Card' 'PayPal' ... 'Credit Card' 'Bank Transfer'_x000a_ 'Apple Pay']"/>
    <x v="1"/>
  </r>
  <r>
    <s v="O02128"/>
    <d v="2024-09-13T00:00:00"/>
    <x v="8"/>
    <x v="0"/>
    <m/>
    <x v="1031"/>
    <x v="386"/>
    <x v="6"/>
    <s v="Bath"/>
    <s v="P010"/>
    <x v="18"/>
    <x v="1"/>
    <n v="1"/>
    <n v="32"/>
    <n v="14"/>
    <n v="0"/>
    <n v="32"/>
    <n v="14"/>
    <n v="18"/>
    <s v="['Bank Transfer' 'Credit Card' 'PayPal' ... 'Credit Card' 'Bank Transfer'_x000a_ 'Apple Pay']"/>
    <x v="1"/>
  </r>
  <r>
    <s v="O03267"/>
    <d v="2024-09-13T00:00:00"/>
    <x v="8"/>
    <x v="0"/>
    <m/>
    <x v="1106"/>
    <x v="513"/>
    <x v="2"/>
    <s v="London"/>
    <s v="P009"/>
    <x v="1"/>
    <x v="1"/>
    <n v="3"/>
    <n v="95"/>
    <n v="54"/>
    <n v="0.05"/>
    <n v="270.75"/>
    <n v="162"/>
    <n v="108.75"/>
    <s v="['Bank Transfer' 'Credit Card' 'PayPal' ... 'Credit Card' 'Bank Transfer'_x000a_ 'Apple Pay']"/>
    <x v="1"/>
  </r>
  <r>
    <s v="O03270"/>
    <d v="2024-09-13T00:00:00"/>
    <x v="8"/>
    <x v="0"/>
    <m/>
    <x v="392"/>
    <x v="5"/>
    <x v="3"/>
    <s v="Reading"/>
    <s v="P007"/>
    <x v="7"/>
    <x v="3"/>
    <n v="2"/>
    <n v="129"/>
    <n v="78"/>
    <n v="0.15"/>
    <n v="219.3"/>
    <n v="156"/>
    <n v="63.3"/>
    <s v="['Bank Transfer' 'Credit Card' 'PayPal' ... 'Credit Card' 'Bank Transfer'_x000a_ 'Apple Pay']"/>
    <x v="1"/>
  </r>
  <r>
    <s v="O03503"/>
    <d v="2024-09-13T00:00:00"/>
    <x v="8"/>
    <x v="0"/>
    <m/>
    <x v="185"/>
    <x v="2"/>
    <x v="1"/>
    <s v="Preston"/>
    <s v="P011"/>
    <x v="6"/>
    <x v="1"/>
    <n v="2"/>
    <n v="79"/>
    <n v="42"/>
    <n v="0.05"/>
    <n v="150.1"/>
    <n v="84"/>
    <n v="66.099999999999994"/>
    <s v="['Bank Transfer' 'Credit Card' 'PayPal' ... 'Credit Card' 'Bank Transfer'_x000a_ 'Apple Pay']"/>
    <x v="1"/>
  </r>
  <r>
    <s v="O04259"/>
    <d v="2024-09-13T00:00:00"/>
    <x v="8"/>
    <x v="0"/>
    <m/>
    <x v="1463"/>
    <x v="233"/>
    <x v="7"/>
    <s v="Glasgow"/>
    <s v="P019"/>
    <x v="20"/>
    <x v="4"/>
    <n v="1"/>
    <n v="85"/>
    <n v="41"/>
    <n v="0.05"/>
    <n v="80.75"/>
    <n v="41"/>
    <n v="39.75"/>
    <s v="['Bank Transfer' 'Credit Card' 'PayPal' ... 'Credit Card' 'Bank Transfer'_x000a_ 'Apple Pay']"/>
    <x v="0"/>
  </r>
  <r>
    <s v="O04319"/>
    <d v="2024-09-13T00:00:00"/>
    <x v="8"/>
    <x v="0"/>
    <m/>
    <x v="420"/>
    <x v="225"/>
    <x v="9"/>
    <s v="Wolverhampton"/>
    <s v="P011"/>
    <x v="6"/>
    <x v="1"/>
    <n v="5"/>
    <n v="79"/>
    <n v="42"/>
    <n v="0.05"/>
    <n v="375.25"/>
    <n v="210"/>
    <n v="165.25"/>
    <s v="['Bank Transfer' 'Credit Card' 'PayPal' ... 'Credit Card' 'Bank Transfer'_x000a_ 'Apple Pay']"/>
    <x v="1"/>
  </r>
  <r>
    <s v="O04788"/>
    <d v="2024-09-13T00:00:00"/>
    <x v="8"/>
    <x v="0"/>
    <m/>
    <x v="1076"/>
    <x v="85"/>
    <x v="6"/>
    <s v="Bath"/>
    <s v="P007"/>
    <x v="7"/>
    <x v="3"/>
    <n v="2"/>
    <n v="129"/>
    <n v="78"/>
    <n v="0.1"/>
    <n v="232.2"/>
    <n v="156"/>
    <n v="76.2"/>
    <s v="['Bank Transfer' 'Credit Card' 'PayPal' ... 'Credit Card' 'Bank Transfer'_x000a_ 'Apple Pay']"/>
    <x v="1"/>
  </r>
  <r>
    <s v="O05312"/>
    <d v="2024-09-13T00:00:00"/>
    <x v="8"/>
    <x v="0"/>
    <m/>
    <x v="1133"/>
    <x v="429"/>
    <x v="6"/>
    <s v="Bath"/>
    <s v="P015"/>
    <x v="12"/>
    <x v="0"/>
    <n v="1"/>
    <n v="65"/>
    <n v="32"/>
    <n v="0.1"/>
    <n v="58.5"/>
    <n v="32"/>
    <n v="26.5"/>
    <s v="['Bank Transfer' 'Credit Card' 'PayPal' ... 'Credit Card' 'Bank Transfer'_x000a_ 'Apple Pay']"/>
    <x v="1"/>
  </r>
  <r>
    <s v="O06962"/>
    <d v="2024-09-13T00:00:00"/>
    <x v="8"/>
    <x v="0"/>
    <m/>
    <x v="606"/>
    <x v="379"/>
    <x v="0"/>
    <s v="Nottingham"/>
    <s v="P006"/>
    <x v="16"/>
    <x v="3"/>
    <n v="1"/>
    <n v="99"/>
    <n v="58"/>
    <n v="0.05"/>
    <n v="94.05"/>
    <n v="58"/>
    <n v="36.049999999999997"/>
    <s v="['Bank Transfer' 'Credit Card' 'PayPal' ... 'Credit Card' 'Bank Transfer'_x000a_ 'Apple Pay']"/>
    <x v="1"/>
  </r>
  <r>
    <s v="O07673"/>
    <d v="2024-09-13T00:00:00"/>
    <x v="8"/>
    <x v="0"/>
    <m/>
    <x v="1283"/>
    <x v="135"/>
    <x v="8"/>
    <s v="Durham"/>
    <s v="P019"/>
    <x v="20"/>
    <x v="4"/>
    <n v="1"/>
    <n v="85"/>
    <n v="41"/>
    <n v="0.05"/>
    <n v="80.75"/>
    <n v="41"/>
    <n v="39.75"/>
    <s v="['Bank Transfer' 'Credit Card' 'PayPal' ... 'Credit Card' 'Bank Transfer'_x000a_ 'Apple Pay']"/>
    <x v="1"/>
  </r>
  <r>
    <s v="O09758"/>
    <d v="2024-09-13T00:00:00"/>
    <x v="8"/>
    <x v="0"/>
    <m/>
    <x v="1464"/>
    <x v="340"/>
    <x v="4"/>
    <s v="Sheffield"/>
    <s v="P017"/>
    <x v="10"/>
    <x v="4"/>
    <n v="2"/>
    <n v="58"/>
    <n v="25"/>
    <n v="0"/>
    <n v="116"/>
    <n v="50"/>
    <n v="66"/>
    <s v="['Bank Transfer' 'Credit Card' 'PayPal' ... 'Credit Card' 'Bank Transfer'_x000a_ 'Apple Pay']"/>
    <x v="0"/>
  </r>
  <r>
    <s v="O00655"/>
    <d v="2024-09-14T00:00:00"/>
    <x v="8"/>
    <x v="0"/>
    <m/>
    <x v="960"/>
    <x v="437"/>
    <x v="11"/>
    <s v="Cardiff"/>
    <s v="P013"/>
    <x v="0"/>
    <x v="0"/>
    <n v="3"/>
    <n v="120"/>
    <n v="63"/>
    <n v="0"/>
    <n v="360"/>
    <n v="189"/>
    <n v="171"/>
    <s v="['Bank Transfer' 'Credit Card' 'PayPal' ... 'Credit Card' 'Bank Transfer'_x000a_ 'Apple Pay']"/>
    <x v="1"/>
  </r>
  <r>
    <s v="O01213"/>
    <d v="2024-09-14T00:00:00"/>
    <x v="8"/>
    <x v="0"/>
    <m/>
    <x v="980"/>
    <x v="68"/>
    <x v="6"/>
    <s v="Bristol"/>
    <s v="P009"/>
    <x v="1"/>
    <x v="1"/>
    <n v="1"/>
    <n v="95"/>
    <n v="54"/>
    <n v="0"/>
    <n v="95"/>
    <n v="54"/>
    <n v="41"/>
    <s v="['Bank Transfer' 'Credit Card' 'PayPal' ... 'Credit Card' 'Bank Transfer'_x000a_ 'Apple Pay']"/>
    <x v="1"/>
  </r>
  <r>
    <s v="O03221"/>
    <d v="2024-09-14T00:00:00"/>
    <x v="8"/>
    <x v="0"/>
    <m/>
    <x v="1465"/>
    <x v="330"/>
    <x v="6"/>
    <s v="Exeter"/>
    <s v="P018"/>
    <x v="5"/>
    <x v="4"/>
    <n v="1"/>
    <n v="45"/>
    <n v="19"/>
    <n v="0"/>
    <n v="45"/>
    <n v="19"/>
    <n v="26"/>
    <s v="['Bank Transfer' 'Credit Card' 'PayPal' ... 'Credit Card' 'Bank Transfer'_x000a_ 'Apple Pay']"/>
    <x v="0"/>
  </r>
  <r>
    <s v="O03253"/>
    <d v="2024-09-14T00:00:00"/>
    <x v="8"/>
    <x v="0"/>
    <m/>
    <x v="1358"/>
    <x v="258"/>
    <x v="10"/>
    <s v="Ipswich"/>
    <s v="P001"/>
    <x v="9"/>
    <x v="5"/>
    <n v="1"/>
    <n v="89"/>
    <n v="48"/>
    <n v="0.15"/>
    <n v="75.650000000000006"/>
    <n v="48"/>
    <n v="27.65"/>
    <s v="['Bank Transfer' 'Credit Card' 'PayPal' ... 'Credit Card' 'Bank Transfer'_x000a_ 'Apple Pay']"/>
    <x v="1"/>
  </r>
  <r>
    <s v="O03672"/>
    <d v="2024-09-14T00:00:00"/>
    <x v="8"/>
    <x v="0"/>
    <m/>
    <x v="1466"/>
    <x v="457"/>
    <x v="11"/>
    <s v="Cardiff"/>
    <s v="P002"/>
    <x v="15"/>
    <x v="5"/>
    <n v="2"/>
    <n v="149"/>
    <n v="91"/>
    <n v="0.05"/>
    <n v="283.10000000000002"/>
    <n v="182"/>
    <n v="101.1"/>
    <s v="['Bank Transfer' 'Credit Card' 'PayPal' ... 'Credit Card' 'Bank Transfer'_x000a_ 'Apple Pay']"/>
    <x v="0"/>
  </r>
  <r>
    <s v="O05067"/>
    <d v="2024-09-14T00:00:00"/>
    <x v="8"/>
    <x v="0"/>
    <m/>
    <x v="507"/>
    <x v="340"/>
    <x v="2"/>
    <s v="London"/>
    <s v="P009"/>
    <x v="1"/>
    <x v="1"/>
    <n v="3"/>
    <n v="95"/>
    <n v="54"/>
    <n v="0"/>
    <n v="285"/>
    <n v="162"/>
    <n v="123"/>
    <s v="['Bank Transfer' 'Credit Card' 'PayPal' ... 'Credit Card' 'Bank Transfer'_x000a_ 'Apple Pay']"/>
    <x v="1"/>
  </r>
  <r>
    <s v="O05947"/>
    <d v="2024-09-14T00:00:00"/>
    <x v="8"/>
    <x v="0"/>
    <m/>
    <x v="1381"/>
    <x v="46"/>
    <x v="1"/>
    <s v="Preston"/>
    <s v="P001"/>
    <x v="9"/>
    <x v="5"/>
    <n v="3"/>
    <n v="89"/>
    <n v="48"/>
    <n v="0"/>
    <n v="267"/>
    <n v="144"/>
    <n v="123"/>
    <s v="['Bank Transfer' 'Credit Card' 'PayPal' ... 'Credit Card' 'Bank Transfer'_x000a_ 'Apple Pay']"/>
    <x v="1"/>
  </r>
  <r>
    <s v="O06111"/>
    <d v="2024-09-14T00:00:00"/>
    <x v="8"/>
    <x v="0"/>
    <m/>
    <x v="855"/>
    <x v="462"/>
    <x v="2"/>
    <s v="London"/>
    <s v="P019"/>
    <x v="20"/>
    <x v="4"/>
    <n v="1"/>
    <n v="85"/>
    <n v="41"/>
    <n v="0"/>
    <n v="85"/>
    <n v="41"/>
    <n v="44"/>
    <s v="['Bank Transfer' 'Credit Card' 'PayPal' ... 'Credit Card' 'Bank Transfer'_x000a_ 'Apple Pay']"/>
    <x v="1"/>
  </r>
  <r>
    <s v="O06193"/>
    <d v="2024-09-14T00:00:00"/>
    <x v="8"/>
    <x v="0"/>
    <m/>
    <x v="1467"/>
    <x v="187"/>
    <x v="2"/>
    <s v="London"/>
    <s v="P017"/>
    <x v="10"/>
    <x v="4"/>
    <n v="2"/>
    <n v="58"/>
    <n v="25"/>
    <n v="0.2"/>
    <n v="92.8"/>
    <n v="50"/>
    <n v="42.8"/>
    <s v="['Bank Transfer' 'Credit Card' 'PayPal' ... 'Credit Card' 'Bank Transfer'_x000a_ 'Apple Pay']"/>
    <x v="0"/>
  </r>
  <r>
    <s v="O07209"/>
    <d v="2024-09-14T00:00:00"/>
    <x v="8"/>
    <x v="0"/>
    <m/>
    <x v="267"/>
    <x v="54"/>
    <x v="7"/>
    <s v="Edinburgh"/>
    <s v="P016"/>
    <x v="4"/>
    <x v="0"/>
    <n v="1"/>
    <n v="78"/>
    <n v="39"/>
    <n v="0.15"/>
    <n v="66.3"/>
    <n v="39"/>
    <n v="27.3"/>
    <s v="['Bank Transfer' 'Credit Card' 'PayPal' ... 'Credit Card' 'Bank Transfer'_x000a_ 'Apple Pay']"/>
    <x v="1"/>
  </r>
  <r>
    <s v="O07534"/>
    <d v="2024-09-14T00:00:00"/>
    <x v="8"/>
    <x v="0"/>
    <m/>
    <x v="476"/>
    <x v="328"/>
    <x v="10"/>
    <s v="Cambridge"/>
    <s v="P011"/>
    <x v="6"/>
    <x v="1"/>
    <n v="5"/>
    <n v="79"/>
    <n v="42"/>
    <n v="0.2"/>
    <n v="316"/>
    <n v="210"/>
    <n v="106"/>
    <s v="['Bank Transfer' 'Credit Card' 'PayPal' ... 'Credit Card' 'Bank Transfer'_x000a_ 'Apple Pay']"/>
    <x v="1"/>
  </r>
  <r>
    <s v="O07906"/>
    <d v="2024-09-14T00:00:00"/>
    <x v="8"/>
    <x v="0"/>
    <m/>
    <x v="725"/>
    <x v="88"/>
    <x v="3"/>
    <s v="Brighton"/>
    <s v="P008"/>
    <x v="13"/>
    <x v="3"/>
    <n v="4"/>
    <n v="249"/>
    <n v="168"/>
    <n v="0"/>
    <n v="996"/>
    <n v="672"/>
    <n v="324"/>
    <s v="['Bank Transfer' 'Credit Card' 'PayPal' ... 'Credit Card' 'Bank Transfer'_x000a_ 'Apple Pay']"/>
    <x v="1"/>
  </r>
  <r>
    <s v="O08562"/>
    <d v="2024-09-14T00:00:00"/>
    <x v="8"/>
    <x v="0"/>
    <m/>
    <x v="631"/>
    <x v="388"/>
    <x v="10"/>
    <s v="Ipswich"/>
    <s v="P003"/>
    <x v="19"/>
    <x v="5"/>
    <n v="2"/>
    <n v="69"/>
    <n v="37"/>
    <n v="0.1"/>
    <n v="124.2"/>
    <n v="74"/>
    <n v="50.2"/>
    <s v="['Bank Transfer' 'Credit Card' 'PayPal' ... 'Credit Card' 'Bank Transfer'_x000a_ 'Apple Pay']"/>
    <x v="1"/>
  </r>
  <r>
    <s v="O00461"/>
    <d v="2024-09-15T00:00:00"/>
    <x v="8"/>
    <x v="0"/>
    <m/>
    <x v="263"/>
    <x v="215"/>
    <x v="10"/>
    <s v="Ipswich"/>
    <s v="P010"/>
    <x v="18"/>
    <x v="1"/>
    <n v="1"/>
    <n v="32"/>
    <n v="14"/>
    <n v="0.1"/>
    <n v="28.8"/>
    <n v="14"/>
    <n v="14.8"/>
    <s v="['Bank Transfer' 'Credit Card' 'PayPal' ... 'Credit Card' 'Bank Transfer'_x000a_ 'Apple Pay']"/>
    <x v="1"/>
  </r>
  <r>
    <s v="O00605"/>
    <d v="2024-09-15T00:00:00"/>
    <x v="8"/>
    <x v="0"/>
    <m/>
    <x v="1149"/>
    <x v="521"/>
    <x v="3"/>
    <s v="Oxford"/>
    <s v="P003"/>
    <x v="19"/>
    <x v="5"/>
    <n v="2"/>
    <n v="69"/>
    <n v="37"/>
    <n v="0.1"/>
    <n v="124.2"/>
    <n v="74"/>
    <n v="50.2"/>
    <s v="['Bank Transfer' 'Credit Card' 'PayPal' ... 'Credit Card' 'Bank Transfer'_x000a_ 'Apple Pay']"/>
    <x v="1"/>
  </r>
  <r>
    <s v="O00678"/>
    <d v="2024-09-15T00:00:00"/>
    <x v="8"/>
    <x v="0"/>
    <m/>
    <x v="1450"/>
    <x v="131"/>
    <x v="3"/>
    <s v="Guildford"/>
    <s v="P024"/>
    <x v="11"/>
    <x v="2"/>
    <n v="2"/>
    <n v="24"/>
    <n v="10"/>
    <n v="0"/>
    <n v="48"/>
    <n v="20"/>
    <n v="28"/>
    <s v="['Bank Transfer' 'Credit Card' 'PayPal' ... 'Credit Card' 'Bank Transfer'_x000a_ 'Apple Pay']"/>
    <x v="1"/>
  </r>
  <r>
    <s v="O01117"/>
    <d v="2024-09-15T00:00:00"/>
    <x v="8"/>
    <x v="0"/>
    <m/>
    <x v="243"/>
    <x v="201"/>
    <x v="7"/>
    <s v="Aberdeen"/>
    <s v="P015"/>
    <x v="12"/>
    <x v="0"/>
    <n v="2"/>
    <n v="65"/>
    <n v="32"/>
    <n v="0"/>
    <n v="130"/>
    <n v="64"/>
    <n v="66"/>
    <s v="['Bank Transfer' 'Credit Card' 'PayPal' ... 'Credit Card' 'Bank Transfer'_x000a_ 'Apple Pay']"/>
    <x v="1"/>
  </r>
  <r>
    <s v="O01456"/>
    <d v="2024-09-15T00:00:00"/>
    <x v="8"/>
    <x v="0"/>
    <m/>
    <x v="1468"/>
    <x v="555"/>
    <x v="6"/>
    <s v="Plymouth"/>
    <s v="P019"/>
    <x v="20"/>
    <x v="4"/>
    <n v="2"/>
    <n v="85"/>
    <n v="41"/>
    <n v="0"/>
    <n v="170"/>
    <n v="82"/>
    <n v="88"/>
    <s v="['Bank Transfer' 'Credit Card' 'PayPal' ... 'Credit Card' 'Bank Transfer'_x000a_ 'Apple Pay']"/>
    <x v="0"/>
  </r>
  <r>
    <s v="O01782"/>
    <d v="2024-09-15T00:00:00"/>
    <x v="8"/>
    <x v="0"/>
    <m/>
    <x v="609"/>
    <x v="233"/>
    <x v="4"/>
    <s v="Sheffield"/>
    <s v="P009"/>
    <x v="1"/>
    <x v="1"/>
    <n v="2"/>
    <n v="95"/>
    <n v="54"/>
    <n v="0.05"/>
    <n v="180.5"/>
    <n v="108"/>
    <n v="72.5"/>
    <s v="['Bank Transfer' 'Credit Card' 'PayPal' ... 'Credit Card' 'Bank Transfer'_x000a_ 'Apple Pay']"/>
    <x v="1"/>
  </r>
  <r>
    <s v="O02691"/>
    <d v="2024-09-15T00:00:00"/>
    <x v="8"/>
    <x v="0"/>
    <m/>
    <x v="173"/>
    <x v="154"/>
    <x v="2"/>
    <s v="London"/>
    <s v="P019"/>
    <x v="20"/>
    <x v="4"/>
    <n v="1"/>
    <n v="85"/>
    <n v="41"/>
    <n v="0.1"/>
    <n v="76.5"/>
    <n v="41"/>
    <n v="35.5"/>
    <s v="['Bank Transfer' 'Credit Card' 'PayPal' ... 'Credit Card' 'Bank Transfer'_x000a_ 'Apple Pay']"/>
    <x v="1"/>
  </r>
  <r>
    <s v="O03279"/>
    <d v="2024-09-15T00:00:00"/>
    <x v="8"/>
    <x v="0"/>
    <m/>
    <x v="1469"/>
    <x v="144"/>
    <x v="7"/>
    <s v="Aberdeen"/>
    <s v="P017"/>
    <x v="10"/>
    <x v="4"/>
    <n v="4"/>
    <n v="58"/>
    <n v="25"/>
    <n v="0.05"/>
    <n v="220.4"/>
    <n v="100"/>
    <n v="120.4"/>
    <s v="['Bank Transfer' 'Credit Card' 'PayPal' ... 'Credit Card' 'Bank Transfer'_x000a_ 'Apple Pay']"/>
    <x v="0"/>
  </r>
  <r>
    <s v="O03357"/>
    <d v="2024-09-15T00:00:00"/>
    <x v="8"/>
    <x v="0"/>
    <m/>
    <x v="1470"/>
    <x v="22"/>
    <x v="2"/>
    <s v="London"/>
    <s v="P018"/>
    <x v="5"/>
    <x v="4"/>
    <n v="1"/>
    <n v="45"/>
    <n v="19"/>
    <n v="0"/>
    <n v="45"/>
    <n v="19"/>
    <n v="26"/>
    <s v="['Bank Transfer' 'Credit Card' 'PayPal' ... 'Credit Card' 'Bank Transfer'_x000a_ 'Apple Pay']"/>
    <x v="0"/>
  </r>
  <r>
    <s v="O03657"/>
    <d v="2024-09-15T00:00:00"/>
    <x v="8"/>
    <x v="0"/>
    <m/>
    <x v="1129"/>
    <x v="133"/>
    <x v="2"/>
    <s v="London"/>
    <s v="P014"/>
    <x v="17"/>
    <x v="0"/>
    <n v="1"/>
    <n v="25"/>
    <n v="11"/>
    <n v="0.05"/>
    <n v="23.75"/>
    <n v="11"/>
    <n v="12.75"/>
    <s v="['Bank Transfer' 'Credit Card' 'PayPal' ... 'Credit Card' 'Bank Transfer'_x000a_ 'Apple Pay']"/>
    <x v="1"/>
  </r>
  <r>
    <s v="O03671"/>
    <d v="2024-09-15T00:00:00"/>
    <x v="8"/>
    <x v="0"/>
    <m/>
    <x v="503"/>
    <x v="338"/>
    <x v="2"/>
    <s v="London"/>
    <s v="P009"/>
    <x v="1"/>
    <x v="1"/>
    <n v="1"/>
    <n v="95"/>
    <n v="54"/>
    <n v="0"/>
    <n v="95"/>
    <n v="54"/>
    <n v="41"/>
    <s v="['Bank Transfer' 'Credit Card' 'PayPal' ... 'Credit Card' 'Bank Transfer'_x000a_ 'Apple Pay']"/>
    <x v="1"/>
  </r>
  <r>
    <s v="O03938"/>
    <d v="2024-09-15T00:00:00"/>
    <x v="8"/>
    <x v="0"/>
    <m/>
    <x v="1455"/>
    <x v="167"/>
    <x v="2"/>
    <s v="London"/>
    <s v="P013"/>
    <x v="0"/>
    <x v="0"/>
    <n v="1"/>
    <n v="120"/>
    <n v="63"/>
    <n v="0"/>
    <n v="120"/>
    <n v="63"/>
    <n v="57"/>
    <s v="['Bank Transfer' 'Credit Card' 'PayPal' ... 'Credit Card' 'Bank Transfer'_x000a_ 'Apple Pay']"/>
    <x v="1"/>
  </r>
  <r>
    <s v="O03973"/>
    <d v="2024-09-15T00:00:00"/>
    <x v="8"/>
    <x v="0"/>
    <m/>
    <x v="53"/>
    <x v="50"/>
    <x v="2"/>
    <s v="London"/>
    <s v="P009"/>
    <x v="1"/>
    <x v="1"/>
    <n v="3"/>
    <n v="95"/>
    <n v="54"/>
    <n v="0"/>
    <n v="285"/>
    <n v="162"/>
    <n v="123"/>
    <s v="['Bank Transfer' 'Credit Card' 'PayPal' ... 'Credit Card' 'Bank Transfer'_x000a_ 'Apple Pay']"/>
    <x v="1"/>
  </r>
  <r>
    <s v="O04162"/>
    <d v="2024-09-15T00:00:00"/>
    <x v="8"/>
    <x v="0"/>
    <m/>
    <x v="323"/>
    <x v="244"/>
    <x v="2"/>
    <s v="London"/>
    <s v="P021"/>
    <x v="21"/>
    <x v="2"/>
    <n v="1"/>
    <n v="28"/>
    <n v="13"/>
    <n v="0.05"/>
    <n v="26.6"/>
    <n v="13"/>
    <n v="13.6"/>
    <s v="['Bank Transfer' 'Credit Card' 'PayPal' ... 'Credit Card' 'Bank Transfer'_x000a_ 'Apple Pay']"/>
    <x v="1"/>
  </r>
  <r>
    <s v="O05295"/>
    <d v="2024-09-15T00:00:00"/>
    <x v="8"/>
    <x v="0"/>
    <m/>
    <x v="1045"/>
    <x v="312"/>
    <x v="2"/>
    <s v="London"/>
    <s v="P003"/>
    <x v="19"/>
    <x v="5"/>
    <n v="1"/>
    <n v="69"/>
    <n v="37"/>
    <n v="0.05"/>
    <n v="65.55"/>
    <n v="37"/>
    <n v="28.55"/>
    <s v="['Bank Transfer' 'Credit Card' 'PayPal' ... 'Credit Card' 'Bank Transfer'_x000a_ 'Apple Pay']"/>
    <x v="1"/>
  </r>
  <r>
    <s v="O05436"/>
    <d v="2024-09-15T00:00:00"/>
    <x v="8"/>
    <x v="0"/>
    <m/>
    <x v="774"/>
    <x v="366"/>
    <x v="2"/>
    <s v="London"/>
    <s v="P021"/>
    <x v="21"/>
    <x v="2"/>
    <n v="1"/>
    <n v="28"/>
    <n v="13"/>
    <n v="0.1"/>
    <n v="25.2"/>
    <n v="13"/>
    <n v="12.2"/>
    <s v="['Bank Transfer' 'Credit Card' 'PayPal' ... 'Credit Card' 'Bank Transfer'_x000a_ 'Apple Pay']"/>
    <x v="1"/>
  </r>
  <r>
    <s v="O05751"/>
    <d v="2024-09-15T00:00:00"/>
    <x v="8"/>
    <x v="0"/>
    <m/>
    <x v="403"/>
    <x v="240"/>
    <x v="1"/>
    <s v="Manchester"/>
    <s v="P024"/>
    <x v="11"/>
    <x v="2"/>
    <n v="4"/>
    <n v="24"/>
    <n v="10"/>
    <n v="0.1"/>
    <n v="86.4"/>
    <n v="40"/>
    <n v="46.4"/>
    <s v="['Bank Transfer' 'Credit Card' 'PayPal' ... 'Credit Card' 'Bank Transfer'_x000a_ 'Apple Pay']"/>
    <x v="1"/>
  </r>
  <r>
    <s v="O06501"/>
    <d v="2024-09-15T00:00:00"/>
    <x v="8"/>
    <x v="0"/>
    <m/>
    <x v="493"/>
    <x v="334"/>
    <x v="6"/>
    <s v="Exeter"/>
    <s v="P002"/>
    <x v="15"/>
    <x v="5"/>
    <n v="5"/>
    <n v="149"/>
    <n v="91"/>
    <n v="0.05"/>
    <n v="707.75"/>
    <n v="455"/>
    <n v="252.75"/>
    <s v="['Bank Transfer' 'Credit Card' 'PayPal' ... 'Credit Card' 'Bank Transfer'_x000a_ 'Apple Pay']"/>
    <x v="1"/>
  </r>
  <r>
    <s v="O06993"/>
    <d v="2024-09-15T00:00:00"/>
    <x v="8"/>
    <x v="0"/>
    <m/>
    <x v="109"/>
    <x v="102"/>
    <x v="4"/>
    <s v="York"/>
    <s v="P005"/>
    <x v="3"/>
    <x v="3"/>
    <n v="2"/>
    <n v="119"/>
    <n v="72"/>
    <n v="0.05"/>
    <n v="226.1"/>
    <n v="144"/>
    <n v="82.1"/>
    <s v="['Bank Transfer' 'Credit Card' 'PayPal' ... 'Credit Card' 'Bank Transfer'_x000a_ 'Apple Pay']"/>
    <x v="1"/>
  </r>
  <r>
    <s v="O09478"/>
    <d v="2024-09-15T00:00:00"/>
    <x v="8"/>
    <x v="0"/>
    <m/>
    <x v="1155"/>
    <x v="396"/>
    <x v="11"/>
    <s v="Swansea"/>
    <s v="P021"/>
    <x v="21"/>
    <x v="2"/>
    <n v="2"/>
    <n v="28"/>
    <n v="13"/>
    <n v="0.05"/>
    <n v="53.2"/>
    <n v="26"/>
    <n v="27.2"/>
    <s v="['Bank Transfer' 'Credit Card' 'PayPal' ... 'Credit Card' 'Bank Transfer'_x000a_ 'Apple Pay']"/>
    <x v="1"/>
  </r>
  <r>
    <s v="O09880"/>
    <d v="2024-09-15T00:00:00"/>
    <x v="8"/>
    <x v="0"/>
    <m/>
    <x v="1434"/>
    <x v="380"/>
    <x v="4"/>
    <s v="Sheffield"/>
    <s v="P012"/>
    <x v="14"/>
    <x v="1"/>
    <n v="4"/>
    <n v="85"/>
    <n v="44"/>
    <n v="0.15"/>
    <n v="289"/>
    <n v="176"/>
    <n v="113"/>
    <s v="['Bank Transfer' 'Credit Card' 'PayPal' ... 'Credit Card' 'Bank Transfer'_x000a_ 'Apple Pay']"/>
    <x v="1"/>
  </r>
  <r>
    <s v="O03004"/>
    <d v="2024-09-16T00:00:00"/>
    <x v="8"/>
    <x v="0"/>
    <m/>
    <x v="399"/>
    <x v="291"/>
    <x v="11"/>
    <s v="Swansea"/>
    <s v="P022"/>
    <x v="8"/>
    <x v="2"/>
    <n v="4"/>
    <n v="35"/>
    <n v="16"/>
    <n v="0"/>
    <n v="140"/>
    <n v="64"/>
    <n v="76"/>
    <s v="['Bank Transfer' 'Credit Card' 'PayPal' ... 'Credit Card' 'Bank Transfer'_x000a_ 'Apple Pay']"/>
    <x v="1"/>
  </r>
  <r>
    <s v="O04167"/>
    <d v="2024-09-16T00:00:00"/>
    <x v="8"/>
    <x v="0"/>
    <m/>
    <x v="19"/>
    <x v="19"/>
    <x v="1"/>
    <s v="Liverpool"/>
    <s v="P022"/>
    <x v="8"/>
    <x v="2"/>
    <n v="4"/>
    <n v="35"/>
    <n v="16"/>
    <n v="0.05"/>
    <n v="133"/>
    <n v="64"/>
    <n v="69"/>
    <s v="['Bank Transfer' 'Credit Card' 'PayPal' ... 'Credit Card' 'Bank Transfer'_x000a_ 'Apple Pay']"/>
    <x v="1"/>
  </r>
  <r>
    <s v="O04724"/>
    <d v="2024-09-16T00:00:00"/>
    <x v="8"/>
    <x v="0"/>
    <m/>
    <x v="374"/>
    <x v="273"/>
    <x v="3"/>
    <s v="Reading"/>
    <s v="P008"/>
    <x v="13"/>
    <x v="3"/>
    <n v="2"/>
    <n v="249"/>
    <n v="168"/>
    <n v="0"/>
    <n v="498"/>
    <n v="336"/>
    <n v="162"/>
    <s v="['Bank Transfer' 'Credit Card' 'PayPal' ... 'Credit Card' 'Bank Transfer'_x000a_ 'Apple Pay']"/>
    <x v="1"/>
  </r>
  <r>
    <s v="O05051"/>
    <d v="2024-09-16T00:00:00"/>
    <x v="8"/>
    <x v="0"/>
    <m/>
    <x v="633"/>
    <x v="133"/>
    <x v="5"/>
    <s v="Belfast"/>
    <s v="P022"/>
    <x v="8"/>
    <x v="2"/>
    <n v="2"/>
    <n v="35"/>
    <n v="16"/>
    <n v="0.1"/>
    <n v="63"/>
    <n v="32"/>
    <n v="31"/>
    <s v="['Bank Transfer' 'Credit Card' 'PayPal' ... 'Credit Card' 'Bank Transfer'_x000a_ 'Apple Pay']"/>
    <x v="1"/>
  </r>
  <r>
    <s v="O05300"/>
    <d v="2024-09-16T00:00:00"/>
    <x v="8"/>
    <x v="0"/>
    <m/>
    <x v="97"/>
    <x v="90"/>
    <x v="2"/>
    <s v="London"/>
    <s v="P011"/>
    <x v="6"/>
    <x v="1"/>
    <n v="1"/>
    <n v="79"/>
    <n v="42"/>
    <n v="0.1"/>
    <n v="71.099999999999994"/>
    <n v="42"/>
    <n v="29.1"/>
    <s v="['Bank Transfer' 'Credit Card' 'PayPal' ... 'Credit Card' 'Bank Transfer'_x000a_ 'Apple Pay']"/>
    <x v="1"/>
  </r>
  <r>
    <s v="O05772"/>
    <d v="2024-09-16T00:00:00"/>
    <x v="8"/>
    <x v="0"/>
    <m/>
    <x v="671"/>
    <x v="7"/>
    <x v="3"/>
    <s v="Brighton"/>
    <s v="P007"/>
    <x v="7"/>
    <x v="3"/>
    <n v="3"/>
    <n v="129"/>
    <n v="78"/>
    <n v="0.05"/>
    <n v="367.65"/>
    <n v="234"/>
    <n v="133.65"/>
    <s v="['Bank Transfer' 'Credit Card' 'PayPal' ... 'Credit Card' 'Bank Transfer'_x000a_ 'Apple Pay']"/>
    <x v="1"/>
  </r>
  <r>
    <s v="O05836"/>
    <d v="2024-09-16T00:00:00"/>
    <x v="8"/>
    <x v="0"/>
    <m/>
    <x v="1362"/>
    <x v="520"/>
    <x v="0"/>
    <s v="Nottingham"/>
    <s v="P014"/>
    <x v="17"/>
    <x v="0"/>
    <n v="1"/>
    <n v="25"/>
    <n v="11"/>
    <n v="0"/>
    <n v="25"/>
    <n v="11"/>
    <n v="14"/>
    <s v="['Bank Transfer' 'Credit Card' 'PayPal' ... 'Credit Card' 'Bank Transfer'_x000a_ 'Apple Pay']"/>
    <x v="1"/>
  </r>
  <r>
    <s v="O06528"/>
    <d v="2024-09-16T00:00:00"/>
    <x v="8"/>
    <x v="0"/>
    <m/>
    <x v="1387"/>
    <x v="119"/>
    <x v="11"/>
    <s v="Newport"/>
    <s v="P007"/>
    <x v="7"/>
    <x v="3"/>
    <n v="1"/>
    <n v="129"/>
    <n v="78"/>
    <n v="0.05"/>
    <n v="122.55"/>
    <n v="78"/>
    <n v="44.55"/>
    <s v="['Bank Transfer' 'Credit Card' 'PayPal' ... 'Credit Card' 'Bank Transfer'_x000a_ 'Apple Pay']"/>
    <x v="1"/>
  </r>
  <r>
    <s v="O06609"/>
    <d v="2024-09-16T00:00:00"/>
    <x v="8"/>
    <x v="0"/>
    <m/>
    <x v="1360"/>
    <x v="329"/>
    <x v="4"/>
    <s v="Hull"/>
    <s v="P019"/>
    <x v="20"/>
    <x v="4"/>
    <n v="1"/>
    <n v="85"/>
    <n v="41"/>
    <n v="0"/>
    <n v="85"/>
    <n v="41"/>
    <n v="44"/>
    <s v="['Bank Transfer' 'Credit Card' 'PayPal' ... 'Credit Card' 'Bank Transfer'_x000a_ 'Apple Pay']"/>
    <x v="1"/>
  </r>
  <r>
    <s v="O07343"/>
    <d v="2024-09-16T00:00:00"/>
    <x v="8"/>
    <x v="0"/>
    <m/>
    <x v="1006"/>
    <x v="424"/>
    <x v="11"/>
    <s v="Cardiff"/>
    <s v="P007"/>
    <x v="7"/>
    <x v="3"/>
    <n v="2"/>
    <n v="129"/>
    <n v="78"/>
    <n v="0.1"/>
    <n v="232.2"/>
    <n v="156"/>
    <n v="76.2"/>
    <s v="['Bank Transfer' 'Credit Card' 'PayPal' ... 'Credit Card' 'Bank Transfer'_x000a_ 'Apple Pay']"/>
    <x v="1"/>
  </r>
  <r>
    <s v="O07878"/>
    <d v="2024-09-16T00:00:00"/>
    <x v="8"/>
    <x v="0"/>
    <m/>
    <x v="807"/>
    <x v="64"/>
    <x v="0"/>
    <s v="Nottingham"/>
    <s v="P021"/>
    <x v="21"/>
    <x v="2"/>
    <n v="2"/>
    <n v="28"/>
    <n v="13"/>
    <n v="0.05"/>
    <n v="53.2"/>
    <n v="26"/>
    <n v="27.2"/>
    <s v="['Bank Transfer' 'Credit Card' 'PayPal' ... 'Credit Card' 'Bank Transfer'_x000a_ 'Apple Pay']"/>
    <x v="1"/>
  </r>
  <r>
    <s v="O08473"/>
    <d v="2024-09-16T00:00:00"/>
    <x v="8"/>
    <x v="0"/>
    <m/>
    <x v="899"/>
    <x v="190"/>
    <x v="2"/>
    <s v="London"/>
    <s v="P021"/>
    <x v="21"/>
    <x v="2"/>
    <n v="2"/>
    <n v="28"/>
    <n v="13"/>
    <n v="0"/>
    <n v="56"/>
    <n v="26"/>
    <n v="30"/>
    <s v="['Bank Transfer' 'Credit Card' 'PayPal' ... 'Credit Card' 'Bank Transfer'_x000a_ 'Apple Pay']"/>
    <x v="1"/>
  </r>
  <r>
    <s v="O09639"/>
    <d v="2024-09-16T00:00:00"/>
    <x v="8"/>
    <x v="0"/>
    <m/>
    <x v="1073"/>
    <x v="81"/>
    <x v="2"/>
    <s v="London"/>
    <s v="P020"/>
    <x v="23"/>
    <x v="4"/>
    <n v="1"/>
    <n v="72"/>
    <n v="34"/>
    <n v="0.15"/>
    <n v="61.2"/>
    <n v="34"/>
    <n v="27.2"/>
    <s v="['Bank Transfer' 'Credit Card' 'PayPal' ... 'Credit Card' 'Bank Transfer'_x000a_ 'Apple Pay']"/>
    <x v="1"/>
  </r>
  <r>
    <s v="O09890"/>
    <d v="2024-09-16T00:00:00"/>
    <x v="8"/>
    <x v="0"/>
    <m/>
    <x v="690"/>
    <x v="175"/>
    <x v="10"/>
    <s v="Cambridge"/>
    <s v="P003"/>
    <x v="19"/>
    <x v="5"/>
    <n v="1"/>
    <n v="69"/>
    <n v="37"/>
    <n v="0.05"/>
    <n v="65.55"/>
    <n v="37"/>
    <n v="28.55"/>
    <s v="['Bank Transfer' 'Credit Card' 'PayPal' ... 'Credit Card' 'Bank Transfer'_x000a_ 'Apple Pay']"/>
    <x v="1"/>
  </r>
  <r>
    <s v="O00439"/>
    <d v="2024-09-17T00:00:00"/>
    <x v="8"/>
    <x v="0"/>
    <m/>
    <x v="319"/>
    <x v="220"/>
    <x v="4"/>
    <s v="Leeds"/>
    <s v="P003"/>
    <x v="19"/>
    <x v="5"/>
    <n v="2"/>
    <n v="69"/>
    <n v="37"/>
    <n v="0.05"/>
    <n v="131.1"/>
    <n v="74"/>
    <n v="57.1"/>
    <s v="['Bank Transfer' 'Credit Card' 'PayPal' ... 'Credit Card' 'Bank Transfer'_x000a_ 'Apple Pay']"/>
    <x v="1"/>
  </r>
  <r>
    <s v="O01326"/>
    <d v="2024-09-17T00:00:00"/>
    <x v="8"/>
    <x v="0"/>
    <m/>
    <x v="640"/>
    <x v="378"/>
    <x v="10"/>
    <s v="Cambridge"/>
    <s v="P004"/>
    <x v="22"/>
    <x v="5"/>
    <n v="4"/>
    <n v="55"/>
    <n v="27"/>
    <n v="0"/>
    <n v="220"/>
    <n v="108"/>
    <n v="112"/>
    <s v="['Bank Transfer' 'Credit Card' 'PayPal' ... 'Credit Card' 'Bank Transfer'_x000a_ 'Apple Pay']"/>
    <x v="1"/>
  </r>
  <r>
    <s v="O01738"/>
    <d v="2024-09-17T00:00:00"/>
    <x v="8"/>
    <x v="0"/>
    <m/>
    <x v="412"/>
    <x v="195"/>
    <x v="5"/>
    <s v="Lisburn"/>
    <s v="P002"/>
    <x v="15"/>
    <x v="5"/>
    <n v="3"/>
    <n v="149"/>
    <n v="91"/>
    <n v="0"/>
    <n v="447"/>
    <n v="273"/>
    <n v="174"/>
    <s v="['Bank Transfer' 'Credit Card' 'PayPal' ... 'Credit Card' 'Bank Transfer'_x000a_ 'Apple Pay']"/>
    <x v="1"/>
  </r>
  <r>
    <s v="O02300"/>
    <d v="2024-09-17T00:00:00"/>
    <x v="8"/>
    <x v="0"/>
    <m/>
    <x v="78"/>
    <x v="74"/>
    <x v="2"/>
    <s v="London"/>
    <s v="P015"/>
    <x v="12"/>
    <x v="0"/>
    <n v="1"/>
    <n v="65"/>
    <n v="32"/>
    <n v="0.1"/>
    <n v="58.5"/>
    <n v="32"/>
    <n v="26.5"/>
    <s v="['Bank Transfer' 'Credit Card' 'PayPal' ... 'Credit Card' 'Bank Transfer'_x000a_ 'Apple Pay']"/>
    <x v="1"/>
  </r>
  <r>
    <s v="O03486"/>
    <d v="2024-09-17T00:00:00"/>
    <x v="8"/>
    <x v="0"/>
    <m/>
    <x v="1470"/>
    <x v="22"/>
    <x v="2"/>
    <s v="London"/>
    <s v="P006"/>
    <x v="16"/>
    <x v="3"/>
    <n v="1"/>
    <n v="99"/>
    <n v="58"/>
    <n v="0.05"/>
    <n v="94.05"/>
    <n v="58"/>
    <n v="36.049999999999997"/>
    <s v="['Bank Transfer' 'Credit Card' 'PayPal' ... 'Credit Card' 'Bank Transfer'_x000a_ 'Apple Pay']"/>
    <x v="1"/>
  </r>
  <r>
    <s v="O03827"/>
    <d v="2024-09-17T00:00:00"/>
    <x v="8"/>
    <x v="0"/>
    <m/>
    <x v="124"/>
    <x v="115"/>
    <x v="4"/>
    <s v="Hull"/>
    <s v="P007"/>
    <x v="7"/>
    <x v="3"/>
    <n v="4"/>
    <n v="129"/>
    <n v="78"/>
    <n v="0"/>
    <n v="516"/>
    <n v="312"/>
    <n v="204"/>
    <s v="['Bank Transfer' 'Credit Card' 'PayPal' ... 'Credit Card' 'Bank Transfer'_x000a_ 'Apple Pay']"/>
    <x v="1"/>
  </r>
  <r>
    <s v="O04805"/>
    <d v="2024-09-17T00:00:00"/>
    <x v="8"/>
    <x v="0"/>
    <m/>
    <x v="1324"/>
    <x v="309"/>
    <x v="4"/>
    <s v="York"/>
    <s v="P014"/>
    <x v="17"/>
    <x v="0"/>
    <n v="4"/>
    <n v="25"/>
    <n v="11"/>
    <n v="0.1"/>
    <n v="90"/>
    <n v="44"/>
    <n v="46"/>
    <s v="['Bank Transfer' 'Credit Card' 'PayPal' ... 'Credit Card' 'Bank Transfer'_x000a_ 'Apple Pay']"/>
    <x v="1"/>
  </r>
  <r>
    <s v="O05633"/>
    <d v="2024-09-17T00:00:00"/>
    <x v="8"/>
    <x v="0"/>
    <m/>
    <x v="1100"/>
    <x v="411"/>
    <x v="2"/>
    <s v="London"/>
    <s v="P021"/>
    <x v="21"/>
    <x v="2"/>
    <n v="1"/>
    <n v="28"/>
    <n v="13"/>
    <n v="0"/>
    <n v="28"/>
    <n v="13"/>
    <n v="15"/>
    <s v="['Bank Transfer' 'Credit Card' 'PayPal' ... 'Credit Card' 'Bank Transfer'_x000a_ 'Apple Pay']"/>
    <x v="1"/>
  </r>
  <r>
    <s v="O06676"/>
    <d v="2024-09-17T00:00:00"/>
    <x v="8"/>
    <x v="0"/>
    <m/>
    <x v="1407"/>
    <x v="27"/>
    <x v="9"/>
    <s v="Worcester"/>
    <s v="P015"/>
    <x v="12"/>
    <x v="0"/>
    <n v="4"/>
    <n v="65"/>
    <n v="32"/>
    <n v="0"/>
    <n v="260"/>
    <n v="128"/>
    <n v="132"/>
    <s v="['Bank Transfer' 'Credit Card' 'PayPal' ... 'Credit Card' 'Bank Transfer'_x000a_ 'Apple Pay']"/>
    <x v="1"/>
  </r>
  <r>
    <s v="O06868"/>
    <d v="2024-09-17T00:00:00"/>
    <x v="8"/>
    <x v="0"/>
    <m/>
    <x v="369"/>
    <x v="65"/>
    <x v="1"/>
    <s v="Chester"/>
    <s v="P003"/>
    <x v="19"/>
    <x v="5"/>
    <n v="1"/>
    <n v="69"/>
    <n v="37"/>
    <n v="0.05"/>
    <n v="65.55"/>
    <n v="37"/>
    <n v="28.55"/>
    <s v="['Bank Transfer' 'Credit Card' 'PayPal' ... 'Credit Card' 'Bank Transfer'_x000a_ 'Apple Pay']"/>
    <x v="1"/>
  </r>
  <r>
    <s v="O07317"/>
    <d v="2024-09-17T00:00:00"/>
    <x v="8"/>
    <x v="0"/>
    <m/>
    <x v="555"/>
    <x v="358"/>
    <x v="2"/>
    <s v="London"/>
    <s v="P014"/>
    <x v="17"/>
    <x v="0"/>
    <n v="1"/>
    <n v="25"/>
    <n v="11"/>
    <n v="0"/>
    <n v="25"/>
    <n v="11"/>
    <n v="14"/>
    <s v="['Bank Transfer' 'Credit Card' 'PayPal' ... 'Credit Card' 'Bank Transfer'_x000a_ 'Apple Pay']"/>
    <x v="1"/>
  </r>
  <r>
    <s v="O09145"/>
    <d v="2024-09-17T00:00:00"/>
    <x v="8"/>
    <x v="0"/>
    <m/>
    <x v="788"/>
    <x v="257"/>
    <x v="9"/>
    <s v="Wolverhampton"/>
    <s v="P007"/>
    <x v="7"/>
    <x v="3"/>
    <n v="1"/>
    <n v="129"/>
    <n v="78"/>
    <n v="0"/>
    <n v="129"/>
    <n v="78"/>
    <n v="51"/>
    <s v="['Bank Transfer' 'Credit Card' 'PayPal' ... 'Credit Card' 'Bank Transfer'_x000a_ 'Apple Pay']"/>
    <x v="1"/>
  </r>
  <r>
    <s v="O09469"/>
    <d v="2024-09-17T00:00:00"/>
    <x v="8"/>
    <x v="0"/>
    <m/>
    <x v="176"/>
    <x v="156"/>
    <x v="3"/>
    <s v="Oxford"/>
    <s v="P001"/>
    <x v="9"/>
    <x v="5"/>
    <n v="2"/>
    <n v="89"/>
    <n v="48"/>
    <n v="0.05"/>
    <n v="169.1"/>
    <n v="96"/>
    <n v="73.099999999999994"/>
    <s v="['Bank Transfer' 'Credit Card' 'PayPal' ... 'Credit Card' 'Bank Transfer'_x000a_ 'Apple Pay']"/>
    <x v="1"/>
  </r>
  <r>
    <s v="O00039"/>
    <d v="2024-09-18T00:00:00"/>
    <x v="8"/>
    <x v="0"/>
    <m/>
    <x v="669"/>
    <x v="351"/>
    <x v="3"/>
    <s v="Guildford"/>
    <s v="P010"/>
    <x v="18"/>
    <x v="1"/>
    <n v="2"/>
    <n v="32"/>
    <n v="14"/>
    <n v="0.2"/>
    <n v="51.2"/>
    <n v="28"/>
    <n v="23.2"/>
    <s v="['Bank Transfer' 'Credit Card' 'PayPal' ... 'Credit Card' 'Bank Transfer'_x000a_ 'Apple Pay']"/>
    <x v="1"/>
  </r>
  <r>
    <s v="O01083"/>
    <d v="2024-09-18T00:00:00"/>
    <x v="8"/>
    <x v="0"/>
    <m/>
    <x v="540"/>
    <x v="38"/>
    <x v="7"/>
    <s v="Glasgow"/>
    <s v="P007"/>
    <x v="7"/>
    <x v="3"/>
    <n v="1"/>
    <n v="129"/>
    <n v="78"/>
    <n v="0.1"/>
    <n v="116.1"/>
    <n v="78"/>
    <n v="38.1"/>
    <s v="['Bank Transfer' 'Credit Card' 'PayPal' ... 'Credit Card' 'Bank Transfer'_x000a_ 'Apple Pay']"/>
    <x v="1"/>
  </r>
  <r>
    <s v="O01229"/>
    <d v="2024-09-18T00:00:00"/>
    <x v="8"/>
    <x v="0"/>
    <m/>
    <x v="919"/>
    <x v="199"/>
    <x v="4"/>
    <s v="Sheffield"/>
    <s v="P011"/>
    <x v="6"/>
    <x v="1"/>
    <n v="2"/>
    <n v="79"/>
    <n v="42"/>
    <n v="0"/>
    <n v="158"/>
    <n v="84"/>
    <n v="74"/>
    <s v="['Bank Transfer' 'Credit Card' 'PayPal' ... 'Credit Card' 'Bank Transfer'_x000a_ 'Apple Pay']"/>
    <x v="1"/>
  </r>
  <r>
    <s v="O01329"/>
    <d v="2024-09-18T00:00:00"/>
    <x v="8"/>
    <x v="0"/>
    <m/>
    <x v="1442"/>
    <x v="30"/>
    <x v="3"/>
    <s v="Reading"/>
    <s v="P015"/>
    <x v="12"/>
    <x v="0"/>
    <n v="1"/>
    <n v="65"/>
    <n v="32"/>
    <n v="0.1"/>
    <n v="58.5"/>
    <n v="32"/>
    <n v="26.5"/>
    <s v="['Bank Transfer' 'Credit Card' 'PayPal' ... 'Credit Card' 'Bank Transfer'_x000a_ 'Apple Pay']"/>
    <x v="1"/>
  </r>
  <r>
    <s v="O01397"/>
    <d v="2024-09-18T00:00:00"/>
    <x v="8"/>
    <x v="0"/>
    <m/>
    <x v="13"/>
    <x v="13"/>
    <x v="7"/>
    <s v="Dundee"/>
    <s v="P011"/>
    <x v="6"/>
    <x v="1"/>
    <n v="1"/>
    <n v="79"/>
    <n v="42"/>
    <n v="0"/>
    <n v="79"/>
    <n v="42"/>
    <n v="37"/>
    <s v="['Bank Transfer' 'Credit Card' 'PayPal' ... 'Credit Card' 'Bank Transfer'_x000a_ 'Apple Pay']"/>
    <x v="1"/>
  </r>
  <r>
    <s v="O02979"/>
    <d v="2024-09-18T00:00:00"/>
    <x v="8"/>
    <x v="0"/>
    <m/>
    <x v="117"/>
    <x v="110"/>
    <x v="1"/>
    <s v="Liverpool"/>
    <s v="P010"/>
    <x v="18"/>
    <x v="1"/>
    <n v="2"/>
    <n v="32"/>
    <n v="14"/>
    <n v="0.05"/>
    <n v="60.8"/>
    <n v="28"/>
    <n v="32.799999999999997"/>
    <s v="['Bank Transfer' 'Credit Card' 'PayPal' ... 'Credit Card' 'Bank Transfer'_x000a_ 'Apple Pay']"/>
    <x v="1"/>
  </r>
  <r>
    <s v="O04554"/>
    <d v="2024-09-18T00:00:00"/>
    <x v="8"/>
    <x v="0"/>
    <m/>
    <x v="837"/>
    <x v="189"/>
    <x v="2"/>
    <s v="London"/>
    <s v="P009"/>
    <x v="1"/>
    <x v="1"/>
    <n v="1"/>
    <n v="95"/>
    <n v="54"/>
    <n v="0.05"/>
    <n v="90.25"/>
    <n v="54"/>
    <n v="36.25"/>
    <s v="['Bank Transfer' 'Credit Card' 'PayPal' ... 'Credit Card' 'Bank Transfer'_x000a_ 'Apple Pay']"/>
    <x v="1"/>
  </r>
  <r>
    <s v="O04558"/>
    <d v="2024-09-18T00:00:00"/>
    <x v="8"/>
    <x v="0"/>
    <m/>
    <x v="1471"/>
    <x v="426"/>
    <x v="2"/>
    <s v="London"/>
    <s v="P006"/>
    <x v="16"/>
    <x v="3"/>
    <n v="2"/>
    <n v="99"/>
    <n v="58"/>
    <n v="0.05"/>
    <n v="188.1"/>
    <n v="116"/>
    <n v="72.099999999999994"/>
    <s v="['Bank Transfer' 'Credit Card' 'PayPal' ... 'Credit Card' 'Bank Transfer'_x000a_ 'Apple Pay']"/>
    <x v="0"/>
  </r>
  <r>
    <s v="O04789"/>
    <d v="2024-09-18T00:00:00"/>
    <x v="8"/>
    <x v="0"/>
    <m/>
    <x v="1121"/>
    <x v="254"/>
    <x v="2"/>
    <s v="London"/>
    <s v="P017"/>
    <x v="10"/>
    <x v="4"/>
    <n v="3"/>
    <n v="58"/>
    <n v="25"/>
    <n v="0.05"/>
    <n v="165.3"/>
    <n v="75"/>
    <n v="90.3"/>
    <s v="['Bank Transfer' 'Credit Card' 'PayPal' ... 'Credit Card' 'Bank Transfer'_x000a_ 'Apple Pay']"/>
    <x v="1"/>
  </r>
  <r>
    <s v="O06071"/>
    <d v="2024-09-18T00:00:00"/>
    <x v="8"/>
    <x v="0"/>
    <m/>
    <x v="1002"/>
    <x v="263"/>
    <x v="7"/>
    <s v="Glasgow"/>
    <s v="P003"/>
    <x v="19"/>
    <x v="5"/>
    <n v="2"/>
    <n v="69"/>
    <n v="37"/>
    <n v="0.05"/>
    <n v="131.1"/>
    <n v="74"/>
    <n v="57.1"/>
    <s v="['Bank Transfer' 'Credit Card' 'PayPal' ... 'Credit Card' 'Bank Transfer'_x000a_ 'Apple Pay']"/>
    <x v="1"/>
  </r>
  <r>
    <s v="O06235"/>
    <d v="2024-09-18T00:00:00"/>
    <x v="8"/>
    <x v="0"/>
    <m/>
    <x v="1472"/>
    <x v="397"/>
    <x v="7"/>
    <s v="Aberdeen"/>
    <s v="P021"/>
    <x v="21"/>
    <x v="2"/>
    <n v="1"/>
    <n v="28"/>
    <n v="13"/>
    <n v="0.1"/>
    <n v="25.2"/>
    <n v="13"/>
    <n v="12.2"/>
    <s v="['Bank Transfer' 'Credit Card' 'PayPal' ... 'Credit Card' 'Bank Transfer'_x000a_ 'Apple Pay']"/>
    <x v="0"/>
  </r>
  <r>
    <s v="O06669"/>
    <d v="2024-09-18T00:00:00"/>
    <x v="8"/>
    <x v="0"/>
    <m/>
    <x v="160"/>
    <x v="143"/>
    <x v="0"/>
    <s v="Leicester"/>
    <s v="P010"/>
    <x v="18"/>
    <x v="1"/>
    <n v="1"/>
    <n v="32"/>
    <n v="14"/>
    <n v="0.05"/>
    <n v="30.4"/>
    <n v="14"/>
    <n v="16.399999999999999"/>
    <s v="['Bank Transfer' 'Credit Card' 'PayPal' ... 'Credit Card' 'Bank Transfer'_x000a_ 'Apple Pay']"/>
    <x v="1"/>
  </r>
  <r>
    <s v="O06959"/>
    <d v="2024-09-18T00:00:00"/>
    <x v="8"/>
    <x v="0"/>
    <m/>
    <x v="1473"/>
    <x v="557"/>
    <x v="1"/>
    <s v="Liverpool"/>
    <s v="P001"/>
    <x v="9"/>
    <x v="5"/>
    <n v="2"/>
    <n v="89"/>
    <n v="48"/>
    <n v="0"/>
    <n v="178"/>
    <n v="96"/>
    <n v="82"/>
    <s v="['Bank Transfer' 'Credit Card' 'PayPal' ... 'Credit Card' 'Bank Transfer'_x000a_ 'Apple Pay']"/>
    <x v="0"/>
  </r>
  <r>
    <s v="O07674"/>
    <d v="2024-09-18T00:00:00"/>
    <x v="8"/>
    <x v="0"/>
    <m/>
    <x v="1096"/>
    <x v="406"/>
    <x v="10"/>
    <s v="Colchester"/>
    <s v="P009"/>
    <x v="1"/>
    <x v="1"/>
    <n v="1"/>
    <n v="95"/>
    <n v="54"/>
    <n v="0"/>
    <n v="95"/>
    <n v="54"/>
    <n v="41"/>
    <s v="['Bank Transfer' 'Credit Card' 'PayPal' ... 'Credit Card' 'Bank Transfer'_x000a_ 'Apple Pay']"/>
    <x v="1"/>
  </r>
  <r>
    <s v="O07715"/>
    <d v="2024-09-18T00:00:00"/>
    <x v="8"/>
    <x v="0"/>
    <m/>
    <x v="489"/>
    <x v="333"/>
    <x v="7"/>
    <s v="Glasgow"/>
    <s v="P015"/>
    <x v="12"/>
    <x v="0"/>
    <n v="1"/>
    <n v="65"/>
    <n v="32"/>
    <n v="0.1"/>
    <n v="58.5"/>
    <n v="32"/>
    <n v="26.5"/>
    <s v="['Bank Transfer' 'Credit Card' 'PayPal' ... 'Credit Card' 'Bank Transfer'_x000a_ 'Apple Pay']"/>
    <x v="1"/>
  </r>
  <r>
    <s v="O07738"/>
    <d v="2024-09-18T00:00:00"/>
    <x v="8"/>
    <x v="0"/>
    <m/>
    <x v="557"/>
    <x v="360"/>
    <x v="11"/>
    <s v="Swansea"/>
    <s v="P010"/>
    <x v="18"/>
    <x v="1"/>
    <n v="1"/>
    <n v="32"/>
    <n v="14"/>
    <n v="0.15"/>
    <n v="27.2"/>
    <n v="14"/>
    <n v="13.2"/>
    <s v="['Bank Transfer' 'Credit Card' 'PayPal' ... 'Credit Card' 'Bank Transfer'_x000a_ 'Apple Pay']"/>
    <x v="1"/>
  </r>
  <r>
    <s v="O08256"/>
    <d v="2024-09-18T00:00:00"/>
    <x v="8"/>
    <x v="0"/>
    <m/>
    <x v="1474"/>
    <x v="195"/>
    <x v="11"/>
    <s v="Newport"/>
    <s v="P015"/>
    <x v="12"/>
    <x v="0"/>
    <n v="2"/>
    <n v="65"/>
    <n v="32"/>
    <n v="0"/>
    <n v="130"/>
    <n v="64"/>
    <n v="66"/>
    <s v="['Bank Transfer' 'Credit Card' 'PayPal' ... 'Credit Card' 'Bank Transfer'_x000a_ 'Apple Pay']"/>
    <x v="0"/>
  </r>
  <r>
    <s v="O09108"/>
    <d v="2024-09-18T00:00:00"/>
    <x v="8"/>
    <x v="0"/>
    <m/>
    <x v="432"/>
    <x v="309"/>
    <x v="4"/>
    <s v="Hull"/>
    <s v="P015"/>
    <x v="12"/>
    <x v="0"/>
    <n v="1"/>
    <n v="65"/>
    <n v="32"/>
    <n v="0.15"/>
    <n v="55.25"/>
    <n v="32"/>
    <n v="23.25"/>
    <s v="['Bank Transfer' 'Credit Card' 'PayPal' ... 'Credit Card' 'Bank Transfer'_x000a_ 'Apple Pay']"/>
    <x v="1"/>
  </r>
  <r>
    <s v="O09243"/>
    <d v="2024-09-18T00:00:00"/>
    <x v="8"/>
    <x v="0"/>
    <m/>
    <x v="1338"/>
    <x v="435"/>
    <x v="0"/>
    <s v="Derby"/>
    <s v="P023"/>
    <x v="2"/>
    <x v="2"/>
    <n v="1"/>
    <n v="42"/>
    <n v="20"/>
    <n v="0.1"/>
    <n v="37.799999999999997"/>
    <n v="20"/>
    <n v="17.8"/>
    <s v="['Bank Transfer' 'Credit Card' 'PayPal' ... 'Credit Card' 'Bank Transfer'_x000a_ 'Apple Pay']"/>
    <x v="1"/>
  </r>
  <r>
    <s v="O00851"/>
    <d v="2024-09-19T00:00:00"/>
    <x v="8"/>
    <x v="0"/>
    <m/>
    <x v="1181"/>
    <x v="247"/>
    <x v="6"/>
    <s v="Bath"/>
    <s v="P008"/>
    <x v="13"/>
    <x v="3"/>
    <n v="1"/>
    <n v="249"/>
    <n v="168"/>
    <n v="0"/>
    <n v="249"/>
    <n v="168"/>
    <n v="81"/>
    <s v="['Bank Transfer' 'Credit Card' 'PayPal' ... 'Credit Card' 'Bank Transfer'_x000a_ 'Apple Pay']"/>
    <x v="1"/>
  </r>
  <r>
    <s v="O00887"/>
    <d v="2024-09-19T00:00:00"/>
    <x v="8"/>
    <x v="0"/>
    <m/>
    <x v="403"/>
    <x v="240"/>
    <x v="1"/>
    <s v="Manchester"/>
    <s v="P003"/>
    <x v="19"/>
    <x v="5"/>
    <n v="2"/>
    <n v="69"/>
    <n v="37"/>
    <n v="0.05"/>
    <n v="131.1"/>
    <n v="74"/>
    <n v="57.1"/>
    <s v="['Bank Transfer' 'Credit Card' 'PayPal' ... 'Credit Card' 'Bank Transfer'_x000a_ 'Apple Pay']"/>
    <x v="1"/>
  </r>
  <r>
    <s v="O03380"/>
    <d v="2024-09-19T00:00:00"/>
    <x v="8"/>
    <x v="0"/>
    <m/>
    <x v="98"/>
    <x v="91"/>
    <x v="2"/>
    <s v="London"/>
    <s v="P015"/>
    <x v="12"/>
    <x v="0"/>
    <n v="2"/>
    <n v="65"/>
    <n v="32"/>
    <n v="0"/>
    <n v="130"/>
    <n v="64"/>
    <n v="66"/>
    <s v="['Bank Transfer' 'Credit Card' 'PayPal' ... 'Credit Card' 'Bank Transfer'_x000a_ 'Apple Pay']"/>
    <x v="1"/>
  </r>
  <r>
    <s v="O04090"/>
    <d v="2024-09-19T00:00:00"/>
    <x v="8"/>
    <x v="0"/>
    <m/>
    <x v="680"/>
    <x v="401"/>
    <x v="8"/>
    <s v="Middlesbrough"/>
    <s v="P023"/>
    <x v="2"/>
    <x v="2"/>
    <n v="1"/>
    <n v="42"/>
    <n v="20"/>
    <n v="0"/>
    <n v="42"/>
    <n v="20"/>
    <n v="22"/>
    <s v="['Bank Transfer' 'Credit Card' 'PayPal' ... 'Credit Card' 'Bank Transfer'_x000a_ 'Apple Pay']"/>
    <x v="1"/>
  </r>
  <r>
    <s v="O05052"/>
    <d v="2024-09-19T00:00:00"/>
    <x v="8"/>
    <x v="0"/>
    <m/>
    <x v="1475"/>
    <x v="223"/>
    <x v="9"/>
    <s v="Coventry"/>
    <s v="P002"/>
    <x v="15"/>
    <x v="5"/>
    <n v="1"/>
    <n v="149"/>
    <n v="91"/>
    <n v="0.05"/>
    <n v="141.55000000000001"/>
    <n v="91"/>
    <n v="50.55"/>
    <s v="['Bank Transfer' 'Credit Card' 'PayPal' ... 'Credit Card' 'Bank Transfer'_x000a_ 'Apple Pay']"/>
    <x v="0"/>
  </r>
  <r>
    <s v="O05288"/>
    <d v="2024-09-19T00:00:00"/>
    <x v="8"/>
    <x v="0"/>
    <m/>
    <x v="416"/>
    <x v="299"/>
    <x v="7"/>
    <s v="Dundee"/>
    <s v="P010"/>
    <x v="18"/>
    <x v="1"/>
    <n v="1"/>
    <n v="32"/>
    <n v="14"/>
    <n v="0"/>
    <n v="32"/>
    <n v="14"/>
    <n v="18"/>
    <s v="['Bank Transfer' 'Credit Card' 'PayPal' ... 'Credit Card' 'Bank Transfer'_x000a_ 'Apple Pay']"/>
    <x v="1"/>
  </r>
  <r>
    <s v="O05627"/>
    <d v="2024-09-19T00:00:00"/>
    <x v="8"/>
    <x v="0"/>
    <m/>
    <x v="414"/>
    <x v="297"/>
    <x v="9"/>
    <s v="Worcester"/>
    <s v="P024"/>
    <x v="11"/>
    <x v="2"/>
    <n v="1"/>
    <n v="24"/>
    <n v="10"/>
    <n v="0"/>
    <n v="24"/>
    <n v="10"/>
    <n v="14"/>
    <s v="['Bank Transfer' 'Credit Card' 'PayPal' ... 'Credit Card' 'Bank Transfer'_x000a_ 'Apple Pay']"/>
    <x v="1"/>
  </r>
  <r>
    <s v="O05678"/>
    <d v="2024-09-19T00:00:00"/>
    <x v="8"/>
    <x v="0"/>
    <m/>
    <x v="759"/>
    <x v="412"/>
    <x v="2"/>
    <s v="London"/>
    <s v="P006"/>
    <x v="16"/>
    <x v="3"/>
    <n v="2"/>
    <n v="99"/>
    <n v="58"/>
    <n v="0.05"/>
    <n v="188.1"/>
    <n v="116"/>
    <n v="72.099999999999994"/>
    <s v="['Bank Transfer' 'Credit Card' 'PayPal' ... 'Credit Card' 'Bank Transfer'_x000a_ 'Apple Pay']"/>
    <x v="1"/>
  </r>
  <r>
    <s v="O05778"/>
    <d v="2024-09-19T00:00:00"/>
    <x v="8"/>
    <x v="0"/>
    <m/>
    <x v="1215"/>
    <x v="374"/>
    <x v="9"/>
    <s v="Wolverhampton"/>
    <s v="P016"/>
    <x v="4"/>
    <x v="0"/>
    <n v="1"/>
    <n v="78"/>
    <n v="39"/>
    <n v="0"/>
    <n v="78"/>
    <n v="39"/>
    <n v="39"/>
    <s v="['Bank Transfer' 'Credit Card' 'PayPal' ... 'Credit Card' 'Bank Transfer'_x000a_ 'Apple Pay']"/>
    <x v="1"/>
  </r>
  <r>
    <s v="O06240"/>
    <d v="2024-09-19T00:00:00"/>
    <x v="8"/>
    <x v="0"/>
    <m/>
    <x v="590"/>
    <x v="373"/>
    <x v="3"/>
    <s v="Guildford"/>
    <s v="P009"/>
    <x v="1"/>
    <x v="1"/>
    <n v="2"/>
    <n v="95"/>
    <n v="54"/>
    <n v="0"/>
    <n v="190"/>
    <n v="108"/>
    <n v="82"/>
    <s v="['Bank Transfer' 'Credit Card' 'PayPal' ... 'Credit Card' 'Bank Transfer'_x000a_ 'Apple Pay']"/>
    <x v="1"/>
  </r>
  <r>
    <s v="O06521"/>
    <d v="2024-09-19T00:00:00"/>
    <x v="8"/>
    <x v="0"/>
    <m/>
    <x v="233"/>
    <x v="195"/>
    <x v="7"/>
    <s v="Aberdeen"/>
    <s v="P019"/>
    <x v="20"/>
    <x v="4"/>
    <n v="2"/>
    <n v="85"/>
    <n v="41"/>
    <n v="0"/>
    <n v="170"/>
    <n v="82"/>
    <n v="88"/>
    <s v="['Bank Transfer' 'Credit Card' 'PayPal' ... 'Credit Card' 'Bank Transfer'_x000a_ 'Apple Pay']"/>
    <x v="1"/>
  </r>
  <r>
    <s v="O06893"/>
    <d v="2024-09-19T00:00:00"/>
    <x v="8"/>
    <x v="0"/>
    <m/>
    <x v="449"/>
    <x v="317"/>
    <x v="3"/>
    <s v="Brighton"/>
    <s v="P013"/>
    <x v="0"/>
    <x v="0"/>
    <n v="2"/>
    <n v="120"/>
    <n v="63"/>
    <n v="0.1"/>
    <n v="216"/>
    <n v="126"/>
    <n v="90"/>
    <s v="['Bank Transfer' 'Credit Card' 'PayPal' ... 'Credit Card' 'Bank Transfer'_x000a_ 'Apple Pay']"/>
    <x v="1"/>
  </r>
  <r>
    <s v="O06990"/>
    <d v="2024-09-19T00:00:00"/>
    <x v="8"/>
    <x v="0"/>
    <m/>
    <x v="620"/>
    <x v="384"/>
    <x v="5"/>
    <s v="Newry"/>
    <s v="P019"/>
    <x v="20"/>
    <x v="4"/>
    <n v="2"/>
    <n v="85"/>
    <n v="41"/>
    <n v="0.05"/>
    <n v="161.5"/>
    <n v="82"/>
    <n v="79.5"/>
    <s v="['Bank Transfer' 'Credit Card' 'PayPal' ... 'Credit Card' 'Bank Transfer'_x000a_ 'Apple Pay']"/>
    <x v="1"/>
  </r>
  <r>
    <s v="O07566"/>
    <d v="2024-09-19T00:00:00"/>
    <x v="8"/>
    <x v="0"/>
    <m/>
    <x v="1348"/>
    <x v="458"/>
    <x v="2"/>
    <s v="London"/>
    <s v="P015"/>
    <x v="12"/>
    <x v="0"/>
    <n v="4"/>
    <n v="65"/>
    <n v="32"/>
    <n v="0.05"/>
    <n v="247"/>
    <n v="128"/>
    <n v="119"/>
    <s v="['Bank Transfer' 'Credit Card' 'PayPal' ... 'Credit Card' 'Bank Transfer'_x000a_ 'Apple Pay']"/>
    <x v="1"/>
  </r>
  <r>
    <s v="O08317"/>
    <d v="2024-09-19T00:00:00"/>
    <x v="8"/>
    <x v="0"/>
    <m/>
    <x v="197"/>
    <x v="173"/>
    <x v="2"/>
    <s v="London"/>
    <s v="P001"/>
    <x v="9"/>
    <x v="5"/>
    <n v="3"/>
    <n v="89"/>
    <n v="48"/>
    <n v="0.2"/>
    <n v="213.6"/>
    <n v="144"/>
    <n v="69.599999999999994"/>
    <s v="['Bank Transfer' 'Credit Card' 'PayPal' ... 'Credit Card' 'Bank Transfer'_x000a_ 'Apple Pay']"/>
    <x v="1"/>
  </r>
  <r>
    <s v="O09131"/>
    <d v="2024-09-19T00:00:00"/>
    <x v="8"/>
    <x v="0"/>
    <m/>
    <x v="1476"/>
    <x v="515"/>
    <x v="5"/>
    <s v="Newry"/>
    <s v="P003"/>
    <x v="19"/>
    <x v="5"/>
    <n v="1"/>
    <n v="69"/>
    <n v="37"/>
    <n v="0.05"/>
    <n v="65.55"/>
    <n v="37"/>
    <n v="28.55"/>
    <s v="['Bank Transfer' 'Credit Card' 'PayPal' ... 'Credit Card' 'Bank Transfer'_x000a_ 'Apple Pay']"/>
    <x v="0"/>
  </r>
  <r>
    <s v="O09731"/>
    <d v="2024-09-19T00:00:00"/>
    <x v="8"/>
    <x v="0"/>
    <m/>
    <x v="360"/>
    <x v="266"/>
    <x v="3"/>
    <s v="Guildford"/>
    <s v="P024"/>
    <x v="11"/>
    <x v="2"/>
    <n v="2"/>
    <n v="24"/>
    <n v="10"/>
    <n v="0"/>
    <n v="48"/>
    <n v="20"/>
    <n v="28"/>
    <s v="['Bank Transfer' 'Credit Card' 'PayPal' ... 'Credit Card' 'Bank Transfer'_x000a_ 'Apple Pay']"/>
    <x v="1"/>
  </r>
  <r>
    <s v="O00145"/>
    <d v="2024-09-20T00:00:00"/>
    <x v="8"/>
    <x v="0"/>
    <m/>
    <x v="1477"/>
    <x v="558"/>
    <x v="1"/>
    <s v="Chester"/>
    <s v="P003"/>
    <x v="19"/>
    <x v="5"/>
    <n v="2"/>
    <n v="69"/>
    <n v="37"/>
    <n v="0.2"/>
    <n v="110.4"/>
    <n v="74"/>
    <n v="36.4"/>
    <s v="['Bank Transfer' 'Credit Card' 'PayPal' ... 'Credit Card' 'Bank Transfer'_x000a_ 'Apple Pay']"/>
    <x v="0"/>
  </r>
  <r>
    <s v="O00169"/>
    <d v="2024-09-20T00:00:00"/>
    <x v="8"/>
    <x v="0"/>
    <m/>
    <x v="258"/>
    <x v="196"/>
    <x v="7"/>
    <s v="Glasgow"/>
    <s v="P010"/>
    <x v="18"/>
    <x v="1"/>
    <n v="2"/>
    <n v="32"/>
    <n v="14"/>
    <n v="0"/>
    <n v="64"/>
    <n v="28"/>
    <n v="36"/>
    <s v="['Bank Transfer' 'Credit Card' 'PayPal' ... 'Credit Card' 'Bank Transfer'_x000a_ 'Apple Pay']"/>
    <x v="1"/>
  </r>
  <r>
    <s v="O00786"/>
    <d v="2024-09-20T00:00:00"/>
    <x v="8"/>
    <x v="0"/>
    <m/>
    <x v="1478"/>
    <x v="484"/>
    <x v="2"/>
    <s v="London"/>
    <s v="P002"/>
    <x v="15"/>
    <x v="5"/>
    <n v="2"/>
    <n v="149"/>
    <n v="91"/>
    <n v="0.1"/>
    <n v="268.2"/>
    <n v="182"/>
    <n v="86.2"/>
    <s v="['Bank Transfer' 'Credit Card' 'PayPal' ... 'Credit Card' 'Bank Transfer'_x000a_ 'Apple Pay']"/>
    <x v="0"/>
  </r>
  <r>
    <s v="O00913"/>
    <d v="2024-09-20T00:00:00"/>
    <x v="8"/>
    <x v="0"/>
    <m/>
    <x v="291"/>
    <x v="132"/>
    <x v="4"/>
    <s v="Sheffield"/>
    <s v="P014"/>
    <x v="17"/>
    <x v="0"/>
    <n v="1"/>
    <n v="25"/>
    <n v="11"/>
    <n v="0"/>
    <n v="25"/>
    <n v="11"/>
    <n v="14"/>
    <s v="['Bank Transfer' 'Credit Card' 'PayPal' ... 'Credit Card' 'Bank Transfer'_x000a_ 'Apple Pay']"/>
    <x v="1"/>
  </r>
  <r>
    <s v="O01012"/>
    <d v="2024-09-20T00:00:00"/>
    <x v="8"/>
    <x v="0"/>
    <m/>
    <x v="544"/>
    <x v="224"/>
    <x v="6"/>
    <s v="Bristol"/>
    <s v="P002"/>
    <x v="15"/>
    <x v="5"/>
    <n v="1"/>
    <n v="149"/>
    <n v="91"/>
    <n v="0"/>
    <n v="149"/>
    <n v="91"/>
    <n v="58"/>
    <s v="['Bank Transfer' 'Credit Card' 'PayPal' ... 'Credit Card' 'Bank Transfer'_x000a_ 'Apple Pay']"/>
    <x v="1"/>
  </r>
  <r>
    <s v="O01125"/>
    <d v="2024-09-20T00:00:00"/>
    <x v="8"/>
    <x v="0"/>
    <m/>
    <x v="1479"/>
    <x v="540"/>
    <x v="1"/>
    <s v="Liverpool"/>
    <s v="P006"/>
    <x v="16"/>
    <x v="3"/>
    <n v="2"/>
    <n v="99"/>
    <n v="58"/>
    <n v="0"/>
    <n v="198"/>
    <n v="116"/>
    <n v="82"/>
    <s v="['Bank Transfer' 'Credit Card' 'PayPal' ... 'Credit Card' 'Bank Transfer'_x000a_ 'Apple Pay']"/>
    <x v="0"/>
  </r>
  <r>
    <s v="O01784"/>
    <d v="2024-09-20T00:00:00"/>
    <x v="8"/>
    <x v="0"/>
    <m/>
    <x v="819"/>
    <x v="179"/>
    <x v="0"/>
    <s v="Nottingham"/>
    <s v="P015"/>
    <x v="12"/>
    <x v="0"/>
    <n v="1"/>
    <n v="65"/>
    <n v="32"/>
    <n v="0"/>
    <n v="65"/>
    <n v="32"/>
    <n v="33"/>
    <s v="['Bank Transfer' 'Credit Card' 'PayPal' ... 'Credit Card' 'Bank Transfer'_x000a_ 'Apple Pay']"/>
    <x v="1"/>
  </r>
  <r>
    <s v="O04743"/>
    <d v="2024-09-20T00:00:00"/>
    <x v="8"/>
    <x v="0"/>
    <m/>
    <x v="48"/>
    <x v="45"/>
    <x v="2"/>
    <s v="London"/>
    <s v="P001"/>
    <x v="9"/>
    <x v="5"/>
    <n v="1"/>
    <n v="89"/>
    <n v="48"/>
    <n v="0.05"/>
    <n v="84.55"/>
    <n v="48"/>
    <n v="36.549999999999997"/>
    <s v="['Bank Transfer' 'Credit Card' 'PayPal' ... 'Credit Card' 'Bank Transfer'_x000a_ 'Apple Pay']"/>
    <x v="1"/>
  </r>
  <r>
    <s v="O05213"/>
    <d v="2024-09-20T00:00:00"/>
    <x v="8"/>
    <x v="0"/>
    <m/>
    <x v="1203"/>
    <x v="511"/>
    <x v="1"/>
    <s v="Manchester"/>
    <s v="P010"/>
    <x v="18"/>
    <x v="1"/>
    <n v="1"/>
    <n v="32"/>
    <n v="14"/>
    <n v="0.2"/>
    <n v="25.6"/>
    <n v="14"/>
    <n v="11.6"/>
    <s v="['Bank Transfer' 'Credit Card' 'PayPal' ... 'Credit Card' 'Bank Transfer'_x000a_ 'Apple Pay']"/>
    <x v="1"/>
  </r>
  <r>
    <s v="O06344"/>
    <d v="2024-09-20T00:00:00"/>
    <x v="8"/>
    <x v="0"/>
    <m/>
    <x v="548"/>
    <x v="280"/>
    <x v="2"/>
    <s v="London"/>
    <s v="P009"/>
    <x v="1"/>
    <x v="1"/>
    <n v="1"/>
    <n v="95"/>
    <n v="54"/>
    <n v="0.1"/>
    <n v="85.5"/>
    <n v="54"/>
    <n v="31.5"/>
    <s v="['Bank Transfer' 'Credit Card' 'PayPal' ... 'Credit Card' 'Bank Transfer'_x000a_ 'Apple Pay']"/>
    <x v="1"/>
  </r>
  <r>
    <s v="O06467"/>
    <d v="2024-09-20T00:00:00"/>
    <x v="8"/>
    <x v="0"/>
    <m/>
    <x v="897"/>
    <x v="262"/>
    <x v="3"/>
    <s v="Oxford"/>
    <s v="P002"/>
    <x v="15"/>
    <x v="5"/>
    <n v="1"/>
    <n v="149"/>
    <n v="91"/>
    <n v="0.05"/>
    <n v="141.55000000000001"/>
    <n v="91"/>
    <n v="50.55"/>
    <s v="['Bank Transfer' 'Credit Card' 'PayPal' ... 'Credit Card' 'Bank Transfer'_x000a_ 'Apple Pay']"/>
    <x v="1"/>
  </r>
  <r>
    <s v="O06742"/>
    <d v="2024-09-20T00:00:00"/>
    <x v="8"/>
    <x v="0"/>
    <m/>
    <x v="1480"/>
    <x v="417"/>
    <x v="8"/>
    <s v="Sunderland"/>
    <s v="P001"/>
    <x v="9"/>
    <x v="5"/>
    <n v="2"/>
    <n v="89"/>
    <n v="48"/>
    <n v="0.15"/>
    <n v="151.30000000000001"/>
    <n v="96"/>
    <n v="55.3"/>
    <s v="['Bank Transfer' 'Credit Card' 'PayPal' ... 'Credit Card' 'Bank Transfer'_x000a_ 'Apple Pay']"/>
    <x v="0"/>
  </r>
  <r>
    <s v="O08515"/>
    <d v="2024-09-20T00:00:00"/>
    <x v="8"/>
    <x v="0"/>
    <m/>
    <x v="333"/>
    <x v="251"/>
    <x v="9"/>
    <s v="Wolverhampton"/>
    <s v="P002"/>
    <x v="15"/>
    <x v="5"/>
    <n v="1"/>
    <n v="149"/>
    <n v="91"/>
    <n v="0.15"/>
    <n v="126.65"/>
    <n v="91"/>
    <n v="35.65"/>
    <s v="['Bank Transfer' 'Credit Card' 'PayPal' ... 'Credit Card' 'Bank Transfer'_x000a_ 'Apple Pay']"/>
    <x v="1"/>
  </r>
  <r>
    <s v="O09380"/>
    <d v="2024-09-20T00:00:00"/>
    <x v="8"/>
    <x v="0"/>
    <m/>
    <x v="1305"/>
    <x v="545"/>
    <x v="3"/>
    <s v="Oxford"/>
    <s v="P006"/>
    <x v="16"/>
    <x v="3"/>
    <n v="1"/>
    <n v="99"/>
    <n v="58"/>
    <n v="0.1"/>
    <n v="89.1"/>
    <n v="58"/>
    <n v="31.1"/>
    <s v="['Bank Transfer' 'Credit Card' 'PayPal' ... 'Credit Card' 'Bank Transfer'_x000a_ 'Apple Pay']"/>
    <x v="1"/>
  </r>
  <r>
    <s v="O00134"/>
    <d v="2024-09-21T00:00:00"/>
    <x v="8"/>
    <x v="0"/>
    <m/>
    <x v="992"/>
    <x v="109"/>
    <x v="3"/>
    <s v="Brighton"/>
    <s v="P022"/>
    <x v="8"/>
    <x v="2"/>
    <n v="3"/>
    <n v="35"/>
    <n v="16"/>
    <n v="0"/>
    <n v="105"/>
    <n v="48"/>
    <n v="57"/>
    <s v="['Bank Transfer' 'Credit Card' 'PayPal' ... 'Credit Card' 'Bank Transfer'_x000a_ 'Apple Pay']"/>
    <x v="1"/>
  </r>
  <r>
    <s v="O00257"/>
    <d v="2024-09-21T00:00:00"/>
    <x v="8"/>
    <x v="0"/>
    <m/>
    <x v="744"/>
    <x v="349"/>
    <x v="10"/>
    <s v="Cambridge"/>
    <s v="P022"/>
    <x v="8"/>
    <x v="2"/>
    <n v="2"/>
    <n v="35"/>
    <n v="16"/>
    <n v="0.15"/>
    <n v="59.5"/>
    <n v="32"/>
    <n v="27.5"/>
    <s v="['Bank Transfer' 'Credit Card' 'PayPal' ... 'Credit Card' 'Bank Transfer'_x000a_ 'Apple Pay']"/>
    <x v="1"/>
  </r>
  <r>
    <s v="O00814"/>
    <d v="2024-09-21T00:00:00"/>
    <x v="8"/>
    <x v="0"/>
    <m/>
    <x v="976"/>
    <x v="205"/>
    <x v="8"/>
    <s v="Newcastle"/>
    <s v="P001"/>
    <x v="9"/>
    <x v="5"/>
    <n v="3"/>
    <n v="89"/>
    <n v="48"/>
    <n v="0.1"/>
    <n v="240.3"/>
    <n v="144"/>
    <n v="96.3"/>
    <s v="['Bank Transfer' 'Credit Card' 'PayPal' ... 'Credit Card' 'Bank Transfer'_x000a_ 'Apple Pay']"/>
    <x v="1"/>
  </r>
  <r>
    <s v="O00865"/>
    <d v="2024-09-21T00:00:00"/>
    <x v="8"/>
    <x v="0"/>
    <m/>
    <x v="1074"/>
    <x v="11"/>
    <x v="4"/>
    <s v="Sheffield"/>
    <s v="P010"/>
    <x v="18"/>
    <x v="1"/>
    <n v="4"/>
    <n v="32"/>
    <n v="14"/>
    <n v="0.05"/>
    <n v="121.6"/>
    <n v="56"/>
    <n v="65.599999999999994"/>
    <s v="['Bank Transfer' 'Credit Card' 'PayPal' ... 'Credit Card' 'Bank Transfer'_x000a_ 'Apple Pay']"/>
    <x v="1"/>
  </r>
  <r>
    <s v="O01944"/>
    <d v="2024-09-21T00:00:00"/>
    <x v="8"/>
    <x v="0"/>
    <m/>
    <x v="1236"/>
    <x v="484"/>
    <x v="10"/>
    <s v="Ipswich"/>
    <s v="P011"/>
    <x v="6"/>
    <x v="1"/>
    <n v="2"/>
    <n v="79"/>
    <n v="42"/>
    <n v="0.15"/>
    <n v="134.30000000000001"/>
    <n v="84"/>
    <n v="50.3"/>
    <s v="['Bank Transfer' 'Credit Card' 'PayPal' ... 'Credit Card' 'Bank Transfer'_x000a_ 'Apple Pay']"/>
    <x v="1"/>
  </r>
  <r>
    <s v="O03470"/>
    <d v="2024-09-21T00:00:00"/>
    <x v="8"/>
    <x v="0"/>
    <m/>
    <x v="1158"/>
    <x v="523"/>
    <x v="2"/>
    <s v="London"/>
    <s v="P024"/>
    <x v="11"/>
    <x v="2"/>
    <n v="2"/>
    <n v="24"/>
    <n v="10"/>
    <n v="0.05"/>
    <n v="45.6"/>
    <n v="20"/>
    <n v="25.6"/>
    <s v="['Bank Transfer' 'Credit Card' 'PayPal' ... 'Credit Card' 'Bank Transfer'_x000a_ 'Apple Pay']"/>
    <x v="1"/>
  </r>
  <r>
    <s v="O03533"/>
    <d v="2024-09-21T00:00:00"/>
    <x v="8"/>
    <x v="0"/>
    <m/>
    <x v="1481"/>
    <x v="470"/>
    <x v="2"/>
    <s v="London"/>
    <s v="P014"/>
    <x v="17"/>
    <x v="0"/>
    <n v="1"/>
    <n v="25"/>
    <n v="11"/>
    <n v="0"/>
    <n v="25"/>
    <n v="11"/>
    <n v="14"/>
    <s v="['Bank Transfer' 'Credit Card' 'PayPal' ... 'Credit Card' 'Bank Transfer'_x000a_ 'Apple Pay']"/>
    <x v="0"/>
  </r>
  <r>
    <s v="O03676"/>
    <d v="2024-09-21T00:00:00"/>
    <x v="8"/>
    <x v="0"/>
    <m/>
    <x v="481"/>
    <x v="329"/>
    <x v="10"/>
    <s v="Norwich"/>
    <s v="P012"/>
    <x v="14"/>
    <x v="1"/>
    <n v="2"/>
    <n v="85"/>
    <n v="44"/>
    <n v="0.05"/>
    <n v="161.5"/>
    <n v="88"/>
    <n v="73.5"/>
    <s v="['Bank Transfer' 'Credit Card' 'PayPal' ... 'Credit Card' 'Bank Transfer'_x000a_ 'Apple Pay']"/>
    <x v="1"/>
  </r>
  <r>
    <s v="O04044"/>
    <d v="2024-09-21T00:00:00"/>
    <x v="8"/>
    <x v="0"/>
    <m/>
    <x v="1303"/>
    <x v="14"/>
    <x v="10"/>
    <s v="Colchester"/>
    <s v="P002"/>
    <x v="15"/>
    <x v="5"/>
    <n v="1"/>
    <n v="149"/>
    <n v="91"/>
    <n v="0.1"/>
    <n v="134.1"/>
    <n v="91"/>
    <n v="43.1"/>
    <s v="['Bank Transfer' 'Credit Card' 'PayPal' ... 'Credit Card' 'Bank Transfer'_x000a_ 'Apple Pay']"/>
    <x v="1"/>
  </r>
  <r>
    <s v="O04231"/>
    <d v="2024-09-21T00:00:00"/>
    <x v="8"/>
    <x v="0"/>
    <m/>
    <x v="1238"/>
    <x v="321"/>
    <x v="11"/>
    <s v="Wrexham"/>
    <s v="P016"/>
    <x v="4"/>
    <x v="0"/>
    <n v="3"/>
    <n v="78"/>
    <n v="39"/>
    <n v="0.15"/>
    <n v="198.9"/>
    <n v="117"/>
    <n v="81.900000000000006"/>
    <s v="['Bank Transfer' 'Credit Card' 'PayPal' ... 'Credit Card' 'Bank Transfer'_x000a_ 'Apple Pay']"/>
    <x v="1"/>
  </r>
  <r>
    <s v="O04356"/>
    <d v="2024-09-21T00:00:00"/>
    <x v="8"/>
    <x v="0"/>
    <m/>
    <x v="379"/>
    <x v="277"/>
    <x v="5"/>
    <s v="Derry"/>
    <s v="P009"/>
    <x v="1"/>
    <x v="1"/>
    <n v="2"/>
    <n v="95"/>
    <n v="54"/>
    <n v="0"/>
    <n v="190"/>
    <n v="108"/>
    <n v="82"/>
    <s v="['Bank Transfer' 'Credit Card' 'PayPal' ... 'Credit Card' 'Bank Transfer'_x000a_ 'Apple Pay']"/>
    <x v="1"/>
  </r>
  <r>
    <s v="O04874"/>
    <d v="2024-09-21T00:00:00"/>
    <x v="8"/>
    <x v="0"/>
    <m/>
    <x v="183"/>
    <x v="163"/>
    <x v="1"/>
    <s v="Chester"/>
    <s v="P022"/>
    <x v="8"/>
    <x v="2"/>
    <n v="1"/>
    <n v="35"/>
    <n v="16"/>
    <n v="0.1"/>
    <n v="31.5"/>
    <n v="16"/>
    <n v="15.5"/>
    <s v="['Bank Transfer' 'Credit Card' 'PayPal' ... 'Credit Card' 'Bank Transfer'_x000a_ 'Apple Pay']"/>
    <x v="1"/>
  </r>
  <r>
    <s v="O06300"/>
    <d v="2024-09-21T00:00:00"/>
    <x v="8"/>
    <x v="0"/>
    <m/>
    <x v="553"/>
    <x v="357"/>
    <x v="10"/>
    <s v="Cambridge"/>
    <s v="P002"/>
    <x v="15"/>
    <x v="5"/>
    <n v="4"/>
    <n v="149"/>
    <n v="91"/>
    <n v="0"/>
    <n v="596"/>
    <n v="364"/>
    <n v="232"/>
    <s v="['Bank Transfer' 'Credit Card' 'PayPal' ... 'Credit Card' 'Bank Transfer'_x000a_ 'Apple Pay']"/>
    <x v="1"/>
  </r>
  <r>
    <s v="O07685"/>
    <d v="2024-09-21T00:00:00"/>
    <x v="8"/>
    <x v="0"/>
    <m/>
    <x v="974"/>
    <x v="218"/>
    <x v="2"/>
    <s v="London"/>
    <s v="P009"/>
    <x v="1"/>
    <x v="1"/>
    <n v="4"/>
    <n v="95"/>
    <n v="54"/>
    <n v="0.1"/>
    <n v="342"/>
    <n v="216"/>
    <n v="126"/>
    <s v="['Bank Transfer' 'Credit Card' 'PayPal' ... 'Credit Card' 'Bank Transfer'_x000a_ 'Apple Pay']"/>
    <x v="1"/>
  </r>
  <r>
    <s v="O07935"/>
    <d v="2024-09-21T00:00:00"/>
    <x v="8"/>
    <x v="0"/>
    <m/>
    <x v="852"/>
    <x v="133"/>
    <x v="4"/>
    <s v="Sheffield"/>
    <s v="P014"/>
    <x v="17"/>
    <x v="0"/>
    <n v="3"/>
    <n v="25"/>
    <n v="11"/>
    <n v="0.15"/>
    <n v="63.75"/>
    <n v="33"/>
    <n v="30.75"/>
    <s v="['Bank Transfer' 'Credit Card' 'PayPal' ... 'Credit Card' 'Bank Transfer'_x000a_ 'Apple Pay']"/>
    <x v="1"/>
  </r>
  <r>
    <s v="O00398"/>
    <d v="2024-09-22T00:00:00"/>
    <x v="8"/>
    <x v="0"/>
    <m/>
    <x v="923"/>
    <x v="336"/>
    <x v="2"/>
    <s v="London"/>
    <s v="P009"/>
    <x v="1"/>
    <x v="1"/>
    <n v="1"/>
    <n v="95"/>
    <n v="54"/>
    <n v="0.1"/>
    <n v="85.5"/>
    <n v="54"/>
    <n v="31.5"/>
    <s v="['Bank Transfer' 'Credit Card' 'PayPal' ... 'Credit Card' 'Bank Transfer'_x000a_ 'Apple Pay']"/>
    <x v="1"/>
  </r>
  <r>
    <s v="O00732"/>
    <d v="2024-09-22T00:00:00"/>
    <x v="8"/>
    <x v="0"/>
    <m/>
    <x v="772"/>
    <x v="160"/>
    <x v="0"/>
    <s v="Leicester"/>
    <s v="P023"/>
    <x v="2"/>
    <x v="2"/>
    <n v="1"/>
    <n v="42"/>
    <n v="20"/>
    <n v="0.1"/>
    <n v="37.799999999999997"/>
    <n v="20"/>
    <n v="17.8"/>
    <s v="['Bank Transfer' 'Credit Card' 'PayPal' ... 'Credit Card' 'Bank Transfer'_x000a_ 'Apple Pay']"/>
    <x v="1"/>
  </r>
  <r>
    <s v="O00755"/>
    <d v="2024-09-22T00:00:00"/>
    <x v="8"/>
    <x v="0"/>
    <m/>
    <x v="637"/>
    <x v="86"/>
    <x v="10"/>
    <s v="Cambridge"/>
    <s v="P001"/>
    <x v="9"/>
    <x v="5"/>
    <n v="2"/>
    <n v="89"/>
    <n v="48"/>
    <n v="0"/>
    <n v="178"/>
    <n v="96"/>
    <n v="82"/>
    <s v="['Bank Transfer' 'Credit Card' 'PayPal' ... 'Credit Card' 'Bank Transfer'_x000a_ 'Apple Pay']"/>
    <x v="1"/>
  </r>
  <r>
    <s v="O01044"/>
    <d v="2024-09-22T00:00:00"/>
    <x v="8"/>
    <x v="0"/>
    <m/>
    <x v="641"/>
    <x v="389"/>
    <x v="9"/>
    <s v="Wolverhampton"/>
    <s v="P012"/>
    <x v="14"/>
    <x v="1"/>
    <n v="2"/>
    <n v="85"/>
    <n v="44"/>
    <n v="0"/>
    <n v="170"/>
    <n v="88"/>
    <n v="82"/>
    <s v="['Bank Transfer' 'Credit Card' 'PayPal' ... 'Credit Card' 'Bank Transfer'_x000a_ 'Apple Pay']"/>
    <x v="1"/>
  </r>
  <r>
    <s v="O01415"/>
    <d v="2024-09-22T00:00:00"/>
    <x v="8"/>
    <x v="0"/>
    <m/>
    <x v="534"/>
    <x v="348"/>
    <x v="10"/>
    <s v="Ipswich"/>
    <s v="P009"/>
    <x v="1"/>
    <x v="1"/>
    <n v="1"/>
    <n v="95"/>
    <n v="54"/>
    <n v="0"/>
    <n v="95"/>
    <n v="54"/>
    <n v="41"/>
    <s v="['Bank Transfer' 'Credit Card' 'PayPal' ... 'Credit Card' 'Bank Transfer'_x000a_ 'Apple Pay']"/>
    <x v="1"/>
  </r>
  <r>
    <s v="O02283"/>
    <d v="2024-09-22T00:00:00"/>
    <x v="8"/>
    <x v="0"/>
    <m/>
    <x v="1062"/>
    <x v="55"/>
    <x v="2"/>
    <s v="London"/>
    <s v="P017"/>
    <x v="10"/>
    <x v="4"/>
    <n v="2"/>
    <n v="58"/>
    <n v="25"/>
    <n v="0"/>
    <n v="116"/>
    <n v="50"/>
    <n v="66"/>
    <s v="['Bank Transfer' 'Credit Card' 'PayPal' ... 'Credit Card' 'Bank Transfer'_x000a_ 'Apple Pay']"/>
    <x v="1"/>
  </r>
  <r>
    <s v="O02430"/>
    <d v="2024-09-22T00:00:00"/>
    <x v="8"/>
    <x v="0"/>
    <m/>
    <x v="383"/>
    <x v="214"/>
    <x v="0"/>
    <s v="Lincoln"/>
    <s v="P008"/>
    <x v="13"/>
    <x v="3"/>
    <n v="1"/>
    <n v="249"/>
    <n v="168"/>
    <n v="0.05"/>
    <n v="236.55"/>
    <n v="168"/>
    <n v="68.55"/>
    <s v="['Bank Transfer' 'Credit Card' 'PayPal' ... 'Credit Card' 'Bank Transfer'_x000a_ 'Apple Pay']"/>
    <x v="1"/>
  </r>
  <r>
    <s v="O02464"/>
    <d v="2024-09-22T00:00:00"/>
    <x v="8"/>
    <x v="0"/>
    <m/>
    <x v="264"/>
    <x v="25"/>
    <x v="9"/>
    <s v="Wolverhampton"/>
    <s v="P008"/>
    <x v="13"/>
    <x v="3"/>
    <n v="2"/>
    <n v="249"/>
    <n v="168"/>
    <n v="0.1"/>
    <n v="448.2"/>
    <n v="336"/>
    <n v="112.2"/>
    <s v="['Bank Transfer' 'Credit Card' 'PayPal' ... 'Credit Card' 'Bank Transfer'_x000a_ 'Apple Pay']"/>
    <x v="1"/>
  </r>
  <r>
    <s v="O02675"/>
    <d v="2024-09-22T00:00:00"/>
    <x v="8"/>
    <x v="0"/>
    <m/>
    <x v="1078"/>
    <x v="250"/>
    <x v="2"/>
    <s v="London"/>
    <s v="P002"/>
    <x v="15"/>
    <x v="5"/>
    <n v="4"/>
    <n v="149"/>
    <n v="91"/>
    <n v="0.1"/>
    <n v="536.4"/>
    <n v="364"/>
    <n v="172.4"/>
    <s v="['Bank Transfer' 'Credit Card' 'PayPal' ... 'Credit Card' 'Bank Transfer'_x000a_ 'Apple Pay']"/>
    <x v="1"/>
  </r>
  <r>
    <s v="O02721"/>
    <d v="2024-09-22T00:00:00"/>
    <x v="8"/>
    <x v="0"/>
    <m/>
    <x v="871"/>
    <x v="80"/>
    <x v="2"/>
    <s v="London"/>
    <s v="P012"/>
    <x v="14"/>
    <x v="1"/>
    <n v="2"/>
    <n v="85"/>
    <n v="44"/>
    <n v="0.1"/>
    <n v="153"/>
    <n v="88"/>
    <n v="65"/>
    <s v="['Bank Transfer' 'Credit Card' 'PayPal' ... 'Credit Card' 'Bank Transfer'_x000a_ 'Apple Pay']"/>
    <x v="1"/>
  </r>
  <r>
    <s v="O02989"/>
    <d v="2024-09-22T00:00:00"/>
    <x v="8"/>
    <x v="0"/>
    <m/>
    <x v="791"/>
    <x v="197"/>
    <x v="9"/>
    <s v="Wolverhampton"/>
    <s v="P005"/>
    <x v="3"/>
    <x v="3"/>
    <n v="2"/>
    <n v="119"/>
    <n v="72"/>
    <n v="0"/>
    <n v="238"/>
    <n v="144"/>
    <n v="94"/>
    <s v="['Bank Transfer' 'Credit Card' 'PayPal' ... 'Credit Card' 'Bank Transfer'_x000a_ 'Apple Pay']"/>
    <x v="1"/>
  </r>
  <r>
    <s v="O03912"/>
    <d v="2024-09-22T00:00:00"/>
    <x v="8"/>
    <x v="0"/>
    <m/>
    <x v="833"/>
    <x v="453"/>
    <x v="2"/>
    <s v="London"/>
    <s v="P013"/>
    <x v="0"/>
    <x v="0"/>
    <n v="1"/>
    <n v="120"/>
    <n v="63"/>
    <n v="0.1"/>
    <n v="108"/>
    <n v="63"/>
    <n v="45"/>
    <s v="['Bank Transfer' 'Credit Card' 'PayPal' ... 'Credit Card' 'Bank Transfer'_x000a_ 'Apple Pay']"/>
    <x v="1"/>
  </r>
  <r>
    <s v="O03969"/>
    <d v="2024-09-22T00:00:00"/>
    <x v="8"/>
    <x v="0"/>
    <m/>
    <x v="1482"/>
    <x v="378"/>
    <x v="9"/>
    <s v="Wolverhampton"/>
    <s v="P007"/>
    <x v="7"/>
    <x v="3"/>
    <n v="1"/>
    <n v="129"/>
    <n v="78"/>
    <n v="0"/>
    <n v="129"/>
    <n v="78"/>
    <n v="51"/>
    <s v="['Bank Transfer' 'Credit Card' 'PayPal' ... 'Credit Card' 'Bank Transfer'_x000a_ 'Apple Pay']"/>
    <x v="0"/>
  </r>
  <r>
    <s v="O04052"/>
    <d v="2024-09-22T00:00:00"/>
    <x v="8"/>
    <x v="0"/>
    <m/>
    <x v="572"/>
    <x v="323"/>
    <x v="11"/>
    <s v="Newport"/>
    <s v="P009"/>
    <x v="1"/>
    <x v="1"/>
    <n v="1"/>
    <n v="95"/>
    <n v="54"/>
    <n v="0.05"/>
    <n v="90.25"/>
    <n v="54"/>
    <n v="36.25"/>
    <s v="['Bank Transfer' 'Credit Card' 'PayPal' ... 'Credit Card' 'Bank Transfer'_x000a_ 'Apple Pay']"/>
    <x v="1"/>
  </r>
  <r>
    <s v="O05562"/>
    <d v="2024-09-22T00:00:00"/>
    <x v="8"/>
    <x v="0"/>
    <m/>
    <x v="388"/>
    <x v="283"/>
    <x v="0"/>
    <s v="Nottingham"/>
    <s v="P015"/>
    <x v="12"/>
    <x v="0"/>
    <n v="1"/>
    <n v="65"/>
    <n v="32"/>
    <n v="0.05"/>
    <n v="61.75"/>
    <n v="32"/>
    <n v="29.75"/>
    <s v="['Bank Transfer' 'Credit Card' 'PayPal' ... 'Credit Card' 'Bank Transfer'_x000a_ 'Apple Pay']"/>
    <x v="1"/>
  </r>
  <r>
    <s v="O06024"/>
    <d v="2024-09-22T00:00:00"/>
    <x v="8"/>
    <x v="0"/>
    <m/>
    <x v="1223"/>
    <x v="435"/>
    <x v="4"/>
    <s v="Hull"/>
    <s v="P015"/>
    <x v="12"/>
    <x v="0"/>
    <n v="2"/>
    <n v="65"/>
    <n v="32"/>
    <n v="0.05"/>
    <n v="123.5"/>
    <n v="64"/>
    <n v="59.5"/>
    <s v="['Bank Transfer' 'Credit Card' 'PayPal' ... 'Credit Card' 'Bank Transfer'_x000a_ 'Apple Pay']"/>
    <x v="1"/>
  </r>
  <r>
    <s v="O06053"/>
    <d v="2024-09-22T00:00:00"/>
    <x v="8"/>
    <x v="0"/>
    <m/>
    <x v="707"/>
    <x v="88"/>
    <x v="10"/>
    <s v="Cambridge"/>
    <s v="P003"/>
    <x v="19"/>
    <x v="5"/>
    <n v="3"/>
    <n v="69"/>
    <n v="37"/>
    <n v="0.1"/>
    <n v="186.3"/>
    <n v="111"/>
    <n v="75.3"/>
    <s v="['Bank Transfer' 'Credit Card' 'PayPal' ... 'Credit Card' 'Bank Transfer'_x000a_ 'Apple Pay']"/>
    <x v="1"/>
  </r>
  <r>
    <s v="O06098"/>
    <d v="2024-09-22T00:00:00"/>
    <x v="8"/>
    <x v="0"/>
    <m/>
    <x v="199"/>
    <x v="174"/>
    <x v="4"/>
    <s v="York"/>
    <s v="P004"/>
    <x v="22"/>
    <x v="5"/>
    <n v="1"/>
    <n v="55"/>
    <n v="27"/>
    <n v="0"/>
    <n v="55"/>
    <n v="27"/>
    <n v="28"/>
    <s v="['Bank Transfer' 'Credit Card' 'PayPal' ... 'Credit Card' 'Bank Transfer'_x000a_ 'Apple Pay']"/>
    <x v="1"/>
  </r>
  <r>
    <s v="O07560"/>
    <d v="2024-09-22T00:00:00"/>
    <x v="8"/>
    <x v="0"/>
    <m/>
    <x v="208"/>
    <x v="179"/>
    <x v="2"/>
    <s v="London"/>
    <s v="P011"/>
    <x v="6"/>
    <x v="1"/>
    <n v="1"/>
    <n v="79"/>
    <n v="42"/>
    <n v="0.05"/>
    <n v="75.05"/>
    <n v="42"/>
    <n v="33.049999999999997"/>
    <s v="['Bank Transfer' 'Credit Card' 'PayPal' ... 'Credit Card' 'Bank Transfer'_x000a_ 'Apple Pay']"/>
    <x v="1"/>
  </r>
  <r>
    <s v="O08276"/>
    <d v="2024-09-22T00:00:00"/>
    <x v="8"/>
    <x v="0"/>
    <m/>
    <x v="590"/>
    <x v="373"/>
    <x v="3"/>
    <s v="Guildford"/>
    <s v="P002"/>
    <x v="15"/>
    <x v="5"/>
    <n v="1"/>
    <n v="149"/>
    <n v="91"/>
    <n v="0"/>
    <n v="149"/>
    <n v="91"/>
    <n v="58"/>
    <s v="['Bank Transfer' 'Credit Card' 'PayPal' ... 'Credit Card' 'Bank Transfer'_x000a_ 'Apple Pay']"/>
    <x v="1"/>
  </r>
  <r>
    <s v="O08799"/>
    <d v="2024-09-22T00:00:00"/>
    <x v="8"/>
    <x v="0"/>
    <m/>
    <x v="1483"/>
    <x v="44"/>
    <x v="1"/>
    <s v="Chester"/>
    <s v="P007"/>
    <x v="7"/>
    <x v="3"/>
    <n v="3"/>
    <n v="129"/>
    <n v="78"/>
    <n v="0.15"/>
    <n v="328.95"/>
    <n v="234"/>
    <n v="94.95"/>
    <s v="['Bank Transfer' 'Credit Card' 'PayPal' ... 'Credit Card' 'Bank Transfer'_x000a_ 'Apple Pay']"/>
    <x v="0"/>
  </r>
  <r>
    <s v="O09487"/>
    <d v="2024-09-22T00:00:00"/>
    <x v="8"/>
    <x v="0"/>
    <m/>
    <x v="1284"/>
    <x v="542"/>
    <x v="0"/>
    <s v="Derby"/>
    <s v="P018"/>
    <x v="5"/>
    <x v="4"/>
    <n v="1"/>
    <n v="45"/>
    <n v="19"/>
    <n v="0.05"/>
    <n v="42.75"/>
    <n v="19"/>
    <n v="23.75"/>
    <s v="['Bank Transfer' 'Credit Card' 'PayPal' ... 'Credit Card' 'Bank Transfer'_x000a_ 'Apple Pay']"/>
    <x v="1"/>
  </r>
  <r>
    <s v="O00367"/>
    <d v="2024-09-23T00:00:00"/>
    <x v="8"/>
    <x v="0"/>
    <m/>
    <x v="12"/>
    <x v="12"/>
    <x v="4"/>
    <s v="Sheffield"/>
    <s v="P002"/>
    <x v="15"/>
    <x v="5"/>
    <n v="1"/>
    <n v="149"/>
    <n v="91"/>
    <n v="0.05"/>
    <n v="141.55000000000001"/>
    <n v="91"/>
    <n v="50.55"/>
    <s v="['Bank Transfer' 'Credit Card' 'PayPal' ... 'Credit Card' 'Bank Transfer'_x000a_ 'Apple Pay']"/>
    <x v="1"/>
  </r>
  <r>
    <s v="O00807"/>
    <d v="2024-09-23T00:00:00"/>
    <x v="8"/>
    <x v="0"/>
    <m/>
    <x v="1343"/>
    <x v="525"/>
    <x v="2"/>
    <s v="London"/>
    <s v="P015"/>
    <x v="12"/>
    <x v="0"/>
    <n v="2"/>
    <n v="65"/>
    <n v="32"/>
    <n v="0.05"/>
    <n v="123.5"/>
    <n v="64"/>
    <n v="59.5"/>
    <s v="['Bank Transfer' 'Credit Card' 'PayPal' ... 'Credit Card' 'Bank Transfer'_x000a_ 'Apple Pay']"/>
    <x v="1"/>
  </r>
  <r>
    <s v="O01918"/>
    <d v="2024-09-23T00:00:00"/>
    <x v="8"/>
    <x v="0"/>
    <m/>
    <x v="1445"/>
    <x v="136"/>
    <x v="2"/>
    <s v="London"/>
    <s v="P009"/>
    <x v="1"/>
    <x v="1"/>
    <n v="1"/>
    <n v="95"/>
    <n v="54"/>
    <n v="0"/>
    <n v="95"/>
    <n v="54"/>
    <n v="41"/>
    <s v="['Bank Transfer' 'Credit Card' 'PayPal' ... 'Credit Card' 'Bank Transfer'_x000a_ 'Apple Pay']"/>
    <x v="1"/>
  </r>
  <r>
    <s v="O02111"/>
    <d v="2024-09-23T00:00:00"/>
    <x v="8"/>
    <x v="0"/>
    <m/>
    <x v="919"/>
    <x v="199"/>
    <x v="4"/>
    <s v="Sheffield"/>
    <s v="P002"/>
    <x v="15"/>
    <x v="5"/>
    <n v="1"/>
    <n v="149"/>
    <n v="91"/>
    <n v="0.05"/>
    <n v="141.55000000000001"/>
    <n v="91"/>
    <n v="50.55"/>
    <s v="['Bank Transfer' 'Credit Card' 'PayPal' ... 'Credit Card' 'Bank Transfer'_x000a_ 'Apple Pay']"/>
    <x v="1"/>
  </r>
  <r>
    <s v="O03776"/>
    <d v="2024-09-23T00:00:00"/>
    <x v="8"/>
    <x v="0"/>
    <m/>
    <x v="589"/>
    <x v="372"/>
    <x v="10"/>
    <s v="Cambridge"/>
    <s v="P008"/>
    <x v="13"/>
    <x v="3"/>
    <n v="1"/>
    <n v="249"/>
    <n v="168"/>
    <n v="0.15"/>
    <n v="211.65"/>
    <n v="168"/>
    <n v="43.65"/>
    <s v="['Bank Transfer' 'Credit Card' 'PayPal' ... 'Credit Card' 'Bank Transfer'_x000a_ 'Apple Pay']"/>
    <x v="1"/>
  </r>
  <r>
    <s v="O04421"/>
    <d v="2024-09-23T00:00:00"/>
    <x v="8"/>
    <x v="0"/>
    <m/>
    <x v="343"/>
    <x v="202"/>
    <x v="7"/>
    <s v="Glasgow"/>
    <s v="P002"/>
    <x v="15"/>
    <x v="5"/>
    <n v="1"/>
    <n v="149"/>
    <n v="91"/>
    <n v="0"/>
    <n v="149"/>
    <n v="91"/>
    <n v="58"/>
    <s v="['Bank Transfer' 'Credit Card' 'PayPal' ... 'Credit Card' 'Bank Transfer'_x000a_ 'Apple Pay']"/>
    <x v="1"/>
  </r>
  <r>
    <s v="O04432"/>
    <d v="2024-09-23T00:00:00"/>
    <x v="8"/>
    <x v="0"/>
    <m/>
    <x v="312"/>
    <x v="65"/>
    <x v="9"/>
    <s v="Wolverhampton"/>
    <s v="P001"/>
    <x v="9"/>
    <x v="5"/>
    <n v="2"/>
    <n v="89"/>
    <n v="48"/>
    <n v="0.05"/>
    <n v="169.1"/>
    <n v="96"/>
    <n v="73.099999999999994"/>
    <s v="['Bank Transfer' 'Credit Card' 'PayPal' ... 'Credit Card' 'Bank Transfer'_x000a_ 'Apple Pay']"/>
    <x v="1"/>
  </r>
  <r>
    <s v="O07036"/>
    <d v="2024-09-23T00:00:00"/>
    <x v="8"/>
    <x v="0"/>
    <m/>
    <x v="373"/>
    <x v="272"/>
    <x v="9"/>
    <s v="Birmingham"/>
    <s v="P014"/>
    <x v="17"/>
    <x v="0"/>
    <n v="1"/>
    <n v="25"/>
    <n v="11"/>
    <n v="0.05"/>
    <n v="23.75"/>
    <n v="11"/>
    <n v="12.75"/>
    <s v="['Bank Transfer' 'Credit Card' 'PayPal' ... 'Credit Card' 'Bank Transfer'_x000a_ 'Apple Pay']"/>
    <x v="1"/>
  </r>
  <r>
    <s v="O07310"/>
    <d v="2024-09-23T00:00:00"/>
    <x v="8"/>
    <x v="0"/>
    <m/>
    <x v="30"/>
    <x v="29"/>
    <x v="4"/>
    <s v="Hull"/>
    <s v="P020"/>
    <x v="23"/>
    <x v="4"/>
    <n v="1"/>
    <n v="72"/>
    <n v="34"/>
    <n v="0.2"/>
    <n v="57.6"/>
    <n v="34"/>
    <n v="23.6"/>
    <s v="['Bank Transfer' 'Credit Card' 'PayPal' ... 'Credit Card' 'Bank Transfer'_x000a_ 'Apple Pay']"/>
    <x v="1"/>
  </r>
  <r>
    <s v="O08758"/>
    <d v="2024-09-23T00:00:00"/>
    <x v="8"/>
    <x v="0"/>
    <m/>
    <x v="1484"/>
    <x v="514"/>
    <x v="2"/>
    <s v="London"/>
    <s v="P023"/>
    <x v="2"/>
    <x v="2"/>
    <n v="2"/>
    <n v="42"/>
    <n v="20"/>
    <n v="0"/>
    <n v="84"/>
    <n v="40"/>
    <n v="44"/>
    <s v="['Bank Transfer' 'Credit Card' 'PayPal' ... 'Credit Card' 'Bank Transfer'_x000a_ 'Apple Pay']"/>
    <x v="0"/>
  </r>
  <r>
    <s v="O09558"/>
    <d v="2024-09-23T00:00:00"/>
    <x v="8"/>
    <x v="0"/>
    <m/>
    <x v="25"/>
    <x v="25"/>
    <x v="0"/>
    <s v="Nottingham"/>
    <s v="P010"/>
    <x v="18"/>
    <x v="1"/>
    <n v="2"/>
    <n v="32"/>
    <n v="14"/>
    <n v="0.05"/>
    <n v="60.8"/>
    <n v="28"/>
    <n v="32.799999999999997"/>
    <s v="['Bank Transfer' 'Credit Card' 'PayPal' ... 'Credit Card' 'Bank Transfer'_x000a_ 'Apple Pay']"/>
    <x v="1"/>
  </r>
  <r>
    <s v="O09936"/>
    <d v="2024-09-23T00:00:00"/>
    <x v="8"/>
    <x v="0"/>
    <m/>
    <x v="1463"/>
    <x v="233"/>
    <x v="7"/>
    <s v="Glasgow"/>
    <s v="P016"/>
    <x v="4"/>
    <x v="0"/>
    <n v="5"/>
    <n v="78"/>
    <n v="39"/>
    <n v="0.15"/>
    <n v="331.5"/>
    <n v="195"/>
    <n v="136.5"/>
    <s v="['Bank Transfer' 'Credit Card' 'PayPal' ... 'Credit Card' 'Bank Transfer'_x000a_ 'Apple Pay']"/>
    <x v="1"/>
  </r>
  <r>
    <s v="O00815"/>
    <d v="2024-09-24T00:00:00"/>
    <x v="8"/>
    <x v="0"/>
    <m/>
    <x v="1364"/>
    <x v="472"/>
    <x v="4"/>
    <s v="Leeds"/>
    <s v="P011"/>
    <x v="6"/>
    <x v="1"/>
    <n v="1"/>
    <n v="79"/>
    <n v="42"/>
    <n v="0.15"/>
    <n v="67.150000000000006"/>
    <n v="42"/>
    <n v="25.15"/>
    <s v="['Bank Transfer' 'Credit Card' 'PayPal' ... 'Credit Card' 'Bank Transfer'_x000a_ 'Apple Pay']"/>
    <x v="1"/>
  </r>
  <r>
    <s v="O01234"/>
    <d v="2024-09-24T00:00:00"/>
    <x v="8"/>
    <x v="0"/>
    <m/>
    <x v="488"/>
    <x v="332"/>
    <x v="3"/>
    <s v="Brighton"/>
    <s v="P022"/>
    <x v="8"/>
    <x v="2"/>
    <n v="2"/>
    <n v="35"/>
    <n v="16"/>
    <n v="0.05"/>
    <n v="66.5"/>
    <n v="32"/>
    <n v="34.5"/>
    <s v="['Bank Transfer' 'Credit Card' 'PayPal' ... 'Credit Card' 'Bank Transfer'_x000a_ 'Apple Pay']"/>
    <x v="1"/>
  </r>
  <r>
    <s v="O02575"/>
    <d v="2024-09-24T00:00:00"/>
    <x v="8"/>
    <x v="0"/>
    <m/>
    <x v="1460"/>
    <x v="12"/>
    <x v="5"/>
    <s v="Newry"/>
    <s v="P015"/>
    <x v="12"/>
    <x v="0"/>
    <n v="1"/>
    <n v="65"/>
    <n v="32"/>
    <n v="0"/>
    <n v="65"/>
    <n v="32"/>
    <n v="33"/>
    <s v="['Bank Transfer' 'Credit Card' 'PayPal' ... 'Credit Card' 'Bank Transfer'_x000a_ 'Apple Pay']"/>
    <x v="1"/>
  </r>
  <r>
    <s v="O04051"/>
    <d v="2024-09-24T00:00:00"/>
    <x v="8"/>
    <x v="0"/>
    <m/>
    <x v="1118"/>
    <x v="156"/>
    <x v="5"/>
    <s v="Lisburn"/>
    <s v="P001"/>
    <x v="9"/>
    <x v="5"/>
    <n v="1"/>
    <n v="89"/>
    <n v="48"/>
    <n v="0"/>
    <n v="89"/>
    <n v="48"/>
    <n v="41"/>
    <s v="['Bank Transfer' 'Credit Card' 'PayPal' ... 'Credit Card' 'Bank Transfer'_x000a_ 'Apple Pay']"/>
    <x v="1"/>
  </r>
  <r>
    <s v="O08183"/>
    <d v="2024-09-24T00:00:00"/>
    <x v="8"/>
    <x v="0"/>
    <m/>
    <x v="553"/>
    <x v="357"/>
    <x v="10"/>
    <s v="Cambridge"/>
    <s v="P010"/>
    <x v="18"/>
    <x v="1"/>
    <n v="4"/>
    <n v="32"/>
    <n v="14"/>
    <n v="0.05"/>
    <n v="121.6"/>
    <n v="56"/>
    <n v="65.599999999999994"/>
    <s v="['Bank Transfer' 'Credit Card' 'PayPal' ... 'Credit Card' 'Bank Transfer'_x000a_ 'Apple Pay']"/>
    <x v="1"/>
  </r>
  <r>
    <s v="O08479"/>
    <d v="2024-09-24T00:00:00"/>
    <x v="8"/>
    <x v="0"/>
    <m/>
    <x v="114"/>
    <x v="107"/>
    <x v="6"/>
    <s v="Plymouth"/>
    <s v="P007"/>
    <x v="7"/>
    <x v="3"/>
    <n v="1"/>
    <n v="129"/>
    <n v="78"/>
    <n v="0.1"/>
    <n v="116.1"/>
    <n v="78"/>
    <n v="38.1"/>
    <s v="['Bank Transfer' 'Credit Card' 'PayPal' ... 'Credit Card' 'Bank Transfer'_x000a_ 'Apple Pay']"/>
    <x v="1"/>
  </r>
  <r>
    <s v="O09473"/>
    <d v="2024-09-24T00:00:00"/>
    <x v="8"/>
    <x v="0"/>
    <m/>
    <x v="1232"/>
    <x v="327"/>
    <x v="11"/>
    <s v="Wrexham"/>
    <s v="P007"/>
    <x v="7"/>
    <x v="3"/>
    <n v="1"/>
    <n v="129"/>
    <n v="78"/>
    <n v="0.1"/>
    <n v="116.1"/>
    <n v="78"/>
    <n v="38.1"/>
    <s v="['Bank Transfer' 'Credit Card' 'PayPal' ... 'Credit Card' 'Bank Transfer'_x000a_ 'Apple Pay']"/>
    <x v="1"/>
  </r>
  <r>
    <s v="O09874"/>
    <d v="2024-09-24T00:00:00"/>
    <x v="8"/>
    <x v="0"/>
    <m/>
    <x v="968"/>
    <x v="24"/>
    <x v="3"/>
    <s v="Guildford"/>
    <s v="P011"/>
    <x v="6"/>
    <x v="1"/>
    <n v="1"/>
    <n v="79"/>
    <n v="42"/>
    <n v="0"/>
    <n v="79"/>
    <n v="42"/>
    <n v="37"/>
    <s v="['Bank Transfer' 'Credit Card' 'PayPal' ... 'Credit Card' 'Bank Transfer'_x000a_ 'Apple Pay']"/>
    <x v="1"/>
  </r>
  <r>
    <s v="O09892"/>
    <d v="2024-09-24T00:00:00"/>
    <x v="8"/>
    <x v="0"/>
    <m/>
    <x v="624"/>
    <x v="85"/>
    <x v="7"/>
    <s v="Dundee"/>
    <s v="P001"/>
    <x v="9"/>
    <x v="5"/>
    <n v="1"/>
    <n v="89"/>
    <n v="48"/>
    <n v="0.05"/>
    <n v="84.55"/>
    <n v="48"/>
    <n v="36.549999999999997"/>
    <s v="['Bank Transfer' 'Credit Card' 'PayPal' ... 'Credit Card' 'Bank Transfer'_x000a_ 'Apple Pay']"/>
    <x v="1"/>
  </r>
  <r>
    <s v="O00645"/>
    <d v="2024-09-25T00:00:00"/>
    <x v="8"/>
    <x v="0"/>
    <m/>
    <x v="685"/>
    <x v="295"/>
    <x v="11"/>
    <s v="Cardiff"/>
    <s v="P002"/>
    <x v="15"/>
    <x v="5"/>
    <n v="1"/>
    <n v="149"/>
    <n v="91"/>
    <n v="0.05"/>
    <n v="141.55000000000001"/>
    <n v="91"/>
    <n v="50.55"/>
    <s v="['Bank Transfer' 'Credit Card' 'PayPal' ... 'Credit Card' 'Bank Transfer'_x000a_ 'Apple Pay']"/>
    <x v="1"/>
  </r>
  <r>
    <s v="O01356"/>
    <d v="2024-09-25T00:00:00"/>
    <x v="8"/>
    <x v="0"/>
    <m/>
    <x v="31"/>
    <x v="30"/>
    <x v="0"/>
    <s v="Lincoln"/>
    <s v="P013"/>
    <x v="0"/>
    <x v="0"/>
    <n v="1"/>
    <n v="120"/>
    <n v="63"/>
    <n v="0.15"/>
    <n v="102"/>
    <n v="63"/>
    <n v="39"/>
    <s v="['Bank Transfer' 'Credit Card' 'PayPal' ... 'Credit Card' 'Bank Transfer'_x000a_ 'Apple Pay']"/>
    <x v="1"/>
  </r>
  <r>
    <s v="O01703"/>
    <d v="2024-09-25T00:00:00"/>
    <x v="8"/>
    <x v="0"/>
    <m/>
    <x v="301"/>
    <x v="237"/>
    <x v="0"/>
    <s v="Leicester"/>
    <s v="P010"/>
    <x v="18"/>
    <x v="1"/>
    <n v="1"/>
    <n v="32"/>
    <n v="14"/>
    <n v="0.1"/>
    <n v="28.8"/>
    <n v="14"/>
    <n v="14.8"/>
    <s v="['Bank Transfer' 'Credit Card' 'PayPal' ... 'Credit Card' 'Bank Transfer'_x000a_ 'Apple Pay']"/>
    <x v="1"/>
  </r>
  <r>
    <s v="O04131"/>
    <d v="2024-09-25T00:00:00"/>
    <x v="8"/>
    <x v="0"/>
    <m/>
    <x v="138"/>
    <x v="127"/>
    <x v="7"/>
    <s v="Edinburgh"/>
    <s v="P012"/>
    <x v="14"/>
    <x v="1"/>
    <n v="4"/>
    <n v="85"/>
    <n v="44"/>
    <n v="0.05"/>
    <n v="323"/>
    <n v="176"/>
    <n v="147"/>
    <s v="['Bank Transfer' 'Credit Card' 'PayPal' ... 'Credit Card' 'Bank Transfer'_x000a_ 'Apple Pay']"/>
    <x v="1"/>
  </r>
  <r>
    <s v="O04262"/>
    <d v="2024-09-25T00:00:00"/>
    <x v="8"/>
    <x v="0"/>
    <m/>
    <x v="1157"/>
    <x v="209"/>
    <x v="6"/>
    <s v="Bath"/>
    <s v="P018"/>
    <x v="5"/>
    <x v="4"/>
    <n v="1"/>
    <n v="45"/>
    <n v="19"/>
    <n v="0"/>
    <n v="45"/>
    <n v="19"/>
    <n v="26"/>
    <s v="['Bank Transfer' 'Credit Card' 'PayPal' ... 'Credit Card' 'Bank Transfer'_x000a_ 'Apple Pay']"/>
    <x v="1"/>
  </r>
  <r>
    <s v="O05015"/>
    <d v="2024-09-25T00:00:00"/>
    <x v="8"/>
    <x v="0"/>
    <m/>
    <x v="1306"/>
    <x v="288"/>
    <x v="0"/>
    <s v="Derby"/>
    <s v="P024"/>
    <x v="11"/>
    <x v="2"/>
    <n v="1"/>
    <n v="24"/>
    <n v="10"/>
    <n v="0"/>
    <n v="24"/>
    <n v="10"/>
    <n v="14"/>
    <s v="['Bank Transfer' 'Credit Card' 'PayPal' ... 'Credit Card' 'Bank Transfer'_x000a_ 'Apple Pay']"/>
    <x v="1"/>
  </r>
  <r>
    <s v="O05076"/>
    <d v="2024-09-25T00:00:00"/>
    <x v="8"/>
    <x v="0"/>
    <m/>
    <x v="1485"/>
    <x v="258"/>
    <x v="6"/>
    <s v="Plymouth"/>
    <s v="P021"/>
    <x v="21"/>
    <x v="2"/>
    <n v="2"/>
    <n v="28"/>
    <n v="13"/>
    <n v="0.1"/>
    <n v="50.4"/>
    <n v="26"/>
    <n v="24.4"/>
    <s v="['Bank Transfer' 'Credit Card' 'PayPal' ... 'Credit Card' 'Bank Transfer'_x000a_ 'Apple Pay']"/>
    <x v="0"/>
  </r>
  <r>
    <s v="O05191"/>
    <d v="2024-09-25T00:00:00"/>
    <x v="8"/>
    <x v="0"/>
    <m/>
    <x v="117"/>
    <x v="110"/>
    <x v="1"/>
    <s v="Liverpool"/>
    <s v="P009"/>
    <x v="1"/>
    <x v="1"/>
    <n v="1"/>
    <n v="95"/>
    <n v="54"/>
    <n v="0.1"/>
    <n v="85.5"/>
    <n v="54"/>
    <n v="31.5"/>
    <s v="['Bank Transfer' 'Credit Card' 'PayPal' ... 'Credit Card' 'Bank Transfer'_x000a_ 'Apple Pay']"/>
    <x v="1"/>
  </r>
  <r>
    <s v="O05574"/>
    <d v="2024-09-25T00:00:00"/>
    <x v="8"/>
    <x v="0"/>
    <m/>
    <x v="668"/>
    <x v="83"/>
    <x v="0"/>
    <s v="Lincoln"/>
    <s v="P016"/>
    <x v="4"/>
    <x v="0"/>
    <n v="4"/>
    <n v="78"/>
    <n v="39"/>
    <n v="0"/>
    <n v="312"/>
    <n v="156"/>
    <n v="156"/>
    <s v="['Bank Transfer' 'Credit Card' 'PayPal' ... 'Credit Card' 'Bank Transfer'_x000a_ 'Apple Pay']"/>
    <x v="1"/>
  </r>
  <r>
    <s v="O06584"/>
    <d v="2024-09-25T00:00:00"/>
    <x v="8"/>
    <x v="0"/>
    <m/>
    <x v="1354"/>
    <x v="314"/>
    <x v="3"/>
    <s v="Oxford"/>
    <s v="P016"/>
    <x v="4"/>
    <x v="0"/>
    <n v="1"/>
    <n v="78"/>
    <n v="39"/>
    <n v="0"/>
    <n v="78"/>
    <n v="39"/>
    <n v="39"/>
    <s v="['Bank Transfer' 'Credit Card' 'PayPal' ... 'Credit Card' 'Bank Transfer'_x000a_ 'Apple Pay']"/>
    <x v="1"/>
  </r>
  <r>
    <s v="O07212"/>
    <d v="2024-09-25T00:00:00"/>
    <x v="8"/>
    <x v="0"/>
    <m/>
    <x v="159"/>
    <x v="142"/>
    <x v="11"/>
    <s v="Newport"/>
    <s v="P013"/>
    <x v="0"/>
    <x v="0"/>
    <n v="1"/>
    <n v="120"/>
    <n v="63"/>
    <n v="0.05"/>
    <n v="114"/>
    <n v="63"/>
    <n v="51"/>
    <s v="['Bank Transfer' 'Credit Card' 'PayPal' ... 'Credit Card' 'Bank Transfer'_x000a_ 'Apple Pay']"/>
    <x v="1"/>
  </r>
  <r>
    <s v="O09602"/>
    <d v="2024-09-25T00:00:00"/>
    <x v="8"/>
    <x v="0"/>
    <m/>
    <x v="156"/>
    <x v="140"/>
    <x v="0"/>
    <s v="Nottingham"/>
    <s v="P011"/>
    <x v="6"/>
    <x v="1"/>
    <n v="1"/>
    <n v="79"/>
    <n v="42"/>
    <n v="0.15"/>
    <n v="67.150000000000006"/>
    <n v="42"/>
    <n v="25.15"/>
    <s v="['Bank Transfer' 'Credit Card' 'PayPal' ... 'Credit Card' 'Bank Transfer'_x000a_ 'Apple Pay']"/>
    <x v="1"/>
  </r>
  <r>
    <s v="O09745"/>
    <d v="2024-09-25T00:00:00"/>
    <x v="8"/>
    <x v="0"/>
    <m/>
    <x v="187"/>
    <x v="149"/>
    <x v="10"/>
    <s v="Ipswich"/>
    <s v="P001"/>
    <x v="9"/>
    <x v="5"/>
    <n v="1"/>
    <n v="89"/>
    <n v="48"/>
    <n v="0.1"/>
    <n v="80.099999999999994"/>
    <n v="48"/>
    <n v="32.1"/>
    <s v="['Bank Transfer' 'Credit Card' 'PayPal' ... 'Credit Card' 'Bank Transfer'_x000a_ 'Apple Pay']"/>
    <x v="1"/>
  </r>
  <r>
    <s v="O00987"/>
    <d v="2024-09-26T00:00:00"/>
    <x v="8"/>
    <x v="0"/>
    <m/>
    <x v="1236"/>
    <x v="484"/>
    <x v="10"/>
    <s v="Ipswich"/>
    <s v="P005"/>
    <x v="3"/>
    <x v="3"/>
    <n v="1"/>
    <n v="119"/>
    <n v="72"/>
    <n v="0"/>
    <n v="119"/>
    <n v="72"/>
    <n v="47"/>
    <s v="['Bank Transfer' 'Credit Card' 'PayPal' ... 'Credit Card' 'Bank Transfer'_x000a_ 'Apple Pay']"/>
    <x v="1"/>
  </r>
  <r>
    <s v="O01354"/>
    <d v="2024-09-26T00:00:00"/>
    <x v="8"/>
    <x v="0"/>
    <m/>
    <x v="1470"/>
    <x v="22"/>
    <x v="2"/>
    <s v="London"/>
    <s v="P005"/>
    <x v="3"/>
    <x v="3"/>
    <n v="1"/>
    <n v="119"/>
    <n v="72"/>
    <n v="0"/>
    <n v="119"/>
    <n v="72"/>
    <n v="47"/>
    <s v="['Bank Transfer' 'Credit Card' 'PayPal' ... 'Credit Card' 'Bank Transfer'_x000a_ 'Apple Pay']"/>
    <x v="1"/>
  </r>
  <r>
    <s v="O01790"/>
    <d v="2024-09-26T00:00:00"/>
    <x v="8"/>
    <x v="0"/>
    <m/>
    <x v="1236"/>
    <x v="484"/>
    <x v="10"/>
    <s v="Ipswich"/>
    <s v="P023"/>
    <x v="2"/>
    <x v="2"/>
    <n v="3"/>
    <n v="42"/>
    <n v="20"/>
    <n v="0.1"/>
    <n v="113.4"/>
    <n v="60"/>
    <n v="53.4"/>
    <s v="['Bank Transfer' 'Credit Card' 'PayPal' ... 'Credit Card' 'Bank Transfer'_x000a_ 'Apple Pay']"/>
    <x v="1"/>
  </r>
  <r>
    <s v="O02231"/>
    <d v="2024-09-26T00:00:00"/>
    <x v="8"/>
    <x v="0"/>
    <m/>
    <x v="988"/>
    <x v="327"/>
    <x v="9"/>
    <s v="Worcester"/>
    <s v="P020"/>
    <x v="23"/>
    <x v="4"/>
    <n v="2"/>
    <n v="72"/>
    <n v="34"/>
    <n v="0.1"/>
    <n v="129.6"/>
    <n v="68"/>
    <n v="61.6"/>
    <s v="['Bank Transfer' 'Credit Card' 'PayPal' ... 'Credit Card' 'Bank Transfer'_x000a_ 'Apple Pay']"/>
    <x v="1"/>
  </r>
  <r>
    <s v="O02528"/>
    <d v="2024-09-26T00:00:00"/>
    <x v="8"/>
    <x v="0"/>
    <m/>
    <x v="1470"/>
    <x v="22"/>
    <x v="2"/>
    <s v="London"/>
    <s v="P016"/>
    <x v="4"/>
    <x v="0"/>
    <n v="1"/>
    <n v="78"/>
    <n v="39"/>
    <n v="0.1"/>
    <n v="70.2"/>
    <n v="39"/>
    <n v="31.2"/>
    <s v="['Bank Transfer' 'Credit Card' 'PayPal' ... 'Credit Card' 'Bank Transfer'_x000a_ 'Apple Pay']"/>
    <x v="1"/>
  </r>
  <r>
    <s v="O02942"/>
    <d v="2024-09-26T00:00:00"/>
    <x v="8"/>
    <x v="0"/>
    <m/>
    <x v="1266"/>
    <x v="538"/>
    <x v="5"/>
    <s v="Newry"/>
    <s v="P001"/>
    <x v="9"/>
    <x v="5"/>
    <n v="1"/>
    <n v="89"/>
    <n v="48"/>
    <n v="0.15"/>
    <n v="75.650000000000006"/>
    <n v="48"/>
    <n v="27.65"/>
    <s v="['Bank Transfer' 'Credit Card' 'PayPal' ... 'Credit Card' 'Bank Transfer'_x000a_ 'Apple Pay']"/>
    <x v="1"/>
  </r>
  <r>
    <s v="O03723"/>
    <d v="2024-09-26T00:00:00"/>
    <x v="8"/>
    <x v="0"/>
    <m/>
    <x v="603"/>
    <x v="378"/>
    <x v="1"/>
    <s v="Chester"/>
    <s v="P011"/>
    <x v="6"/>
    <x v="1"/>
    <n v="2"/>
    <n v="79"/>
    <n v="42"/>
    <n v="0"/>
    <n v="158"/>
    <n v="84"/>
    <n v="74"/>
    <s v="['Bank Transfer' 'Credit Card' 'PayPal' ... 'Credit Card' 'Bank Transfer'_x000a_ 'Apple Pay']"/>
    <x v="1"/>
  </r>
  <r>
    <s v="O04019"/>
    <d v="2024-09-26T00:00:00"/>
    <x v="8"/>
    <x v="0"/>
    <m/>
    <x v="574"/>
    <x v="365"/>
    <x v="3"/>
    <s v="Oxford"/>
    <s v="P021"/>
    <x v="21"/>
    <x v="2"/>
    <n v="1"/>
    <n v="28"/>
    <n v="13"/>
    <n v="0"/>
    <n v="28"/>
    <n v="13"/>
    <n v="15"/>
    <s v="['Bank Transfer' 'Credit Card' 'PayPal' ... 'Credit Card' 'Bank Transfer'_x000a_ 'Apple Pay']"/>
    <x v="1"/>
  </r>
  <r>
    <s v="O04404"/>
    <d v="2024-09-26T00:00:00"/>
    <x v="8"/>
    <x v="0"/>
    <m/>
    <x v="1486"/>
    <x v="255"/>
    <x v="1"/>
    <s v="Manchester"/>
    <s v="P016"/>
    <x v="4"/>
    <x v="0"/>
    <n v="1"/>
    <n v="78"/>
    <n v="39"/>
    <n v="0"/>
    <n v="78"/>
    <n v="39"/>
    <n v="39"/>
    <s v="['Bank Transfer' 'Credit Card' 'PayPal' ... 'Credit Card' 'Bank Transfer'_x000a_ 'Apple Pay']"/>
    <x v="0"/>
  </r>
  <r>
    <s v="O04492"/>
    <d v="2024-09-26T00:00:00"/>
    <x v="8"/>
    <x v="0"/>
    <m/>
    <x v="960"/>
    <x v="437"/>
    <x v="11"/>
    <s v="Cardiff"/>
    <s v="P014"/>
    <x v="17"/>
    <x v="0"/>
    <n v="2"/>
    <n v="25"/>
    <n v="11"/>
    <n v="0.15"/>
    <n v="42.5"/>
    <n v="22"/>
    <n v="20.5"/>
    <s v="['Bank Transfer' 'Credit Card' 'PayPal' ... 'Credit Card' 'Bank Transfer'_x000a_ 'Apple Pay']"/>
    <x v="1"/>
  </r>
  <r>
    <s v="O05955"/>
    <d v="2024-09-26T00:00:00"/>
    <x v="8"/>
    <x v="0"/>
    <m/>
    <x v="919"/>
    <x v="199"/>
    <x v="4"/>
    <s v="Sheffield"/>
    <s v="P017"/>
    <x v="10"/>
    <x v="4"/>
    <n v="1"/>
    <n v="58"/>
    <n v="25"/>
    <n v="0.15"/>
    <n v="49.3"/>
    <n v="25"/>
    <n v="24.3"/>
    <s v="['Bank Transfer' 'Credit Card' 'PayPal' ... 'Credit Card' 'Bank Transfer'_x000a_ 'Apple Pay']"/>
    <x v="1"/>
  </r>
  <r>
    <s v="O07617"/>
    <d v="2024-09-26T00:00:00"/>
    <x v="8"/>
    <x v="0"/>
    <m/>
    <x v="574"/>
    <x v="365"/>
    <x v="3"/>
    <m/>
    <s v="P022"/>
    <x v="8"/>
    <x v="2"/>
    <n v="2"/>
    <n v="35"/>
    <n v="16"/>
    <n v="0"/>
    <n v="70"/>
    <n v="32"/>
    <n v="38"/>
    <s v="['Bank Transfer' 'Credit Card' 'PayPal' ... 'Credit Card' 'Bank Transfer'_x000a_ 'Apple Pay']"/>
    <x v="1"/>
  </r>
  <r>
    <s v="O07632"/>
    <d v="2024-09-26T00:00:00"/>
    <x v="8"/>
    <x v="0"/>
    <m/>
    <x v="208"/>
    <x v="179"/>
    <x v="2"/>
    <s v="London"/>
    <s v="P015"/>
    <x v="12"/>
    <x v="0"/>
    <n v="2"/>
    <n v="65"/>
    <n v="32"/>
    <n v="0.15"/>
    <n v="110.5"/>
    <n v="64"/>
    <n v="46.5"/>
    <s v="['Bank Transfer' 'Credit Card' 'PayPal' ... 'Credit Card' 'Bank Transfer'_x000a_ 'Apple Pay']"/>
    <x v="1"/>
  </r>
  <r>
    <s v="O07775"/>
    <d v="2024-09-26T00:00:00"/>
    <x v="8"/>
    <x v="0"/>
    <m/>
    <x v="1264"/>
    <x v="537"/>
    <x v="1"/>
    <s v="Manchester"/>
    <s v="P014"/>
    <x v="17"/>
    <x v="0"/>
    <n v="1"/>
    <n v="25"/>
    <n v="11"/>
    <n v="0.05"/>
    <n v="23.75"/>
    <n v="11"/>
    <n v="12.75"/>
    <s v="['Bank Transfer' 'Credit Card' 'PayPal' ... 'Credit Card' 'Bank Transfer'_x000a_ 'Apple Pay']"/>
    <x v="1"/>
  </r>
  <r>
    <s v="O07859"/>
    <d v="2024-09-26T00:00:00"/>
    <x v="8"/>
    <x v="0"/>
    <m/>
    <x v="212"/>
    <x v="180"/>
    <x v="3"/>
    <s v="Guildford"/>
    <s v="P003"/>
    <x v="19"/>
    <x v="5"/>
    <n v="3"/>
    <n v="69"/>
    <n v="37"/>
    <n v="0"/>
    <n v="207"/>
    <n v="111"/>
    <n v="96"/>
    <s v="['Bank Transfer' 'Credit Card' 'PayPal' ... 'Credit Card' 'Bank Transfer'_x000a_ 'Apple Pay']"/>
    <x v="1"/>
  </r>
  <r>
    <s v="O08036"/>
    <d v="2024-09-26T00:00:00"/>
    <x v="8"/>
    <x v="0"/>
    <m/>
    <x v="77"/>
    <x v="73"/>
    <x v="5"/>
    <s v="Newry"/>
    <s v="P002"/>
    <x v="15"/>
    <x v="5"/>
    <n v="1"/>
    <n v="149"/>
    <n v="91"/>
    <n v="0"/>
    <n v="149"/>
    <n v="91"/>
    <n v="58"/>
    <s v="['Bank Transfer' 'Credit Card' 'PayPal' ... 'Credit Card' 'Bank Transfer'_x000a_ 'Apple Pay']"/>
    <x v="1"/>
  </r>
  <r>
    <s v="O08438"/>
    <d v="2024-09-26T00:00:00"/>
    <x v="8"/>
    <x v="0"/>
    <m/>
    <x v="743"/>
    <x v="427"/>
    <x v="10"/>
    <s v="Norwich"/>
    <s v="P001"/>
    <x v="9"/>
    <x v="5"/>
    <n v="2"/>
    <n v="89"/>
    <n v="48"/>
    <n v="0"/>
    <n v="178"/>
    <n v="96"/>
    <n v="82"/>
    <s v="['Bank Transfer' 'Credit Card' 'PayPal' ... 'Credit Card' 'Bank Transfer'_x000a_ 'Apple Pay']"/>
    <x v="1"/>
  </r>
  <r>
    <s v="O08607"/>
    <d v="2024-09-26T00:00:00"/>
    <x v="8"/>
    <x v="0"/>
    <m/>
    <x v="743"/>
    <x v="427"/>
    <x v="10"/>
    <s v="Norwich"/>
    <s v="P012"/>
    <x v="14"/>
    <x v="1"/>
    <n v="1"/>
    <n v="85"/>
    <n v="44"/>
    <n v="0"/>
    <n v="85"/>
    <n v="44"/>
    <n v="41"/>
    <s v="['Bank Transfer' 'Credit Card' 'PayPal' ... 'Credit Card' 'Bank Transfer'_x000a_ 'Apple Pay']"/>
    <x v="1"/>
  </r>
  <r>
    <s v="O08900"/>
    <d v="2024-09-26T00:00:00"/>
    <x v="8"/>
    <x v="0"/>
    <m/>
    <x v="1487"/>
    <x v="300"/>
    <x v="7"/>
    <s v="Dundee"/>
    <s v="P001"/>
    <x v="9"/>
    <x v="5"/>
    <n v="1"/>
    <n v="89"/>
    <n v="48"/>
    <n v="0.1"/>
    <n v="80.099999999999994"/>
    <n v="48"/>
    <n v="32.1"/>
    <s v="['Bank Transfer' 'Credit Card' 'PayPal' ... 'Credit Card' 'Bank Transfer'_x000a_ 'Apple Pay']"/>
    <x v="0"/>
  </r>
  <r>
    <s v="O09120"/>
    <d v="2024-09-26T00:00:00"/>
    <x v="8"/>
    <x v="0"/>
    <m/>
    <x v="305"/>
    <x v="240"/>
    <x v="11"/>
    <s v="Wrexham"/>
    <s v="P014"/>
    <x v="17"/>
    <x v="0"/>
    <n v="1"/>
    <n v="25"/>
    <n v="11"/>
    <n v="0"/>
    <n v="25"/>
    <n v="11"/>
    <n v="14"/>
    <s v="['Bank Transfer' 'Credit Card' 'PayPal' ... 'Credit Card' 'Bank Transfer'_x000a_ 'Apple Pay']"/>
    <x v="1"/>
  </r>
  <r>
    <s v="O09222"/>
    <d v="2024-09-26T00:00:00"/>
    <x v="8"/>
    <x v="0"/>
    <m/>
    <x v="1271"/>
    <x v="533"/>
    <x v="2"/>
    <s v="London"/>
    <s v="P022"/>
    <x v="8"/>
    <x v="2"/>
    <n v="1"/>
    <n v="35"/>
    <n v="16"/>
    <n v="0.05"/>
    <n v="33.25"/>
    <n v="16"/>
    <n v="17.25"/>
    <s v="['Bank Transfer' 'Credit Card' 'PayPal' ... 'Credit Card' 'Bank Transfer'_x000a_ 'Apple Pay']"/>
    <x v="1"/>
  </r>
  <r>
    <s v="O09272"/>
    <d v="2024-09-26T00:00:00"/>
    <x v="8"/>
    <x v="0"/>
    <m/>
    <x v="1333"/>
    <x v="491"/>
    <x v="0"/>
    <s v="Leicester"/>
    <s v="P005"/>
    <x v="3"/>
    <x v="3"/>
    <n v="1"/>
    <n v="119"/>
    <n v="72"/>
    <n v="0"/>
    <n v="119"/>
    <n v="72"/>
    <n v="47"/>
    <s v="['Bank Transfer' 'Credit Card' 'PayPal' ... 'Credit Card' 'Bank Transfer'_x000a_ 'Apple Pay']"/>
    <x v="1"/>
  </r>
  <r>
    <s v="O09480"/>
    <d v="2024-09-26T00:00:00"/>
    <x v="8"/>
    <x v="0"/>
    <m/>
    <x v="478"/>
    <x v="165"/>
    <x v="0"/>
    <s v="Derby"/>
    <s v="P015"/>
    <x v="12"/>
    <x v="0"/>
    <n v="2"/>
    <n v="65"/>
    <n v="32"/>
    <n v="0"/>
    <n v="130"/>
    <n v="64"/>
    <n v="66"/>
    <s v="['Bank Transfer' 'Credit Card' 'PayPal' ... 'Credit Card' 'Bank Transfer'_x000a_ 'Apple Pay']"/>
    <x v="1"/>
  </r>
  <r>
    <s v="O02164"/>
    <d v="2024-09-27T00:00:00"/>
    <x v="8"/>
    <x v="0"/>
    <m/>
    <x v="1214"/>
    <x v="109"/>
    <x v="3"/>
    <s v="Brighton"/>
    <s v="P013"/>
    <x v="0"/>
    <x v="0"/>
    <n v="2"/>
    <n v="120"/>
    <n v="63"/>
    <n v="0.05"/>
    <n v="228"/>
    <n v="126"/>
    <n v="102"/>
    <s v="['Bank Transfer' 'Credit Card' 'PayPal' ... 'Credit Card' 'Bank Transfer'_x000a_ 'Apple Pay']"/>
    <x v="1"/>
  </r>
  <r>
    <s v="O02187"/>
    <d v="2024-09-27T00:00:00"/>
    <x v="8"/>
    <x v="0"/>
    <m/>
    <x v="1488"/>
    <x v="183"/>
    <x v="4"/>
    <s v="Sheffield"/>
    <s v="P024"/>
    <x v="11"/>
    <x v="2"/>
    <n v="2"/>
    <n v="24"/>
    <n v="10"/>
    <n v="0"/>
    <n v="48"/>
    <n v="20"/>
    <n v="28"/>
    <s v="['Bank Transfer' 'Credit Card' 'PayPal' ... 'Credit Card' 'Bank Transfer'_x000a_ 'Apple Pay']"/>
    <x v="0"/>
  </r>
  <r>
    <s v="O07380"/>
    <d v="2024-09-27T00:00:00"/>
    <x v="8"/>
    <x v="0"/>
    <m/>
    <x v="991"/>
    <x v="496"/>
    <x v="0"/>
    <s v="Leicester"/>
    <s v="P022"/>
    <x v="8"/>
    <x v="2"/>
    <n v="1"/>
    <n v="35"/>
    <n v="16"/>
    <n v="0.05"/>
    <n v="33.25"/>
    <n v="16"/>
    <n v="17.25"/>
    <s v="['Bank Transfer' 'Credit Card' 'PayPal' ... 'Credit Card' 'Bank Transfer'_x000a_ 'Apple Pay']"/>
    <x v="1"/>
  </r>
  <r>
    <s v="O07611"/>
    <d v="2024-09-27T00:00:00"/>
    <x v="8"/>
    <x v="0"/>
    <m/>
    <x v="672"/>
    <x v="397"/>
    <x v="8"/>
    <s v="Durham"/>
    <s v="P022"/>
    <x v="8"/>
    <x v="2"/>
    <n v="4"/>
    <n v="35"/>
    <n v="16"/>
    <n v="0"/>
    <n v="140"/>
    <n v="64"/>
    <n v="76"/>
    <s v="['Bank Transfer' 'Credit Card' 'PayPal' ... 'Credit Card' 'Bank Transfer'_x000a_ 'Apple Pay']"/>
    <x v="1"/>
  </r>
  <r>
    <s v="O07646"/>
    <d v="2024-09-27T00:00:00"/>
    <x v="8"/>
    <x v="0"/>
    <m/>
    <x v="813"/>
    <x v="379"/>
    <x v="6"/>
    <s v="Plymouth"/>
    <s v="P011"/>
    <x v="6"/>
    <x v="1"/>
    <n v="3"/>
    <n v="79"/>
    <n v="42"/>
    <n v="0.05"/>
    <n v="225.15"/>
    <n v="126"/>
    <n v="99.15"/>
    <s v="['Bank Transfer' 'Credit Card' 'PayPal' ... 'Credit Card' 'Bank Transfer'_x000a_ 'Apple Pay']"/>
    <x v="1"/>
  </r>
  <r>
    <s v="O08267"/>
    <d v="2024-09-27T00:00:00"/>
    <x v="8"/>
    <x v="0"/>
    <m/>
    <x v="1489"/>
    <x v="238"/>
    <x v="10"/>
    <s v="Colchester"/>
    <s v="P014"/>
    <x v="17"/>
    <x v="0"/>
    <n v="3"/>
    <n v="25"/>
    <n v="11"/>
    <n v="0.15"/>
    <n v="63.75"/>
    <n v="33"/>
    <n v="30.75"/>
    <s v="['Bank Transfer' 'Credit Card' 'PayPal' ... 'Credit Card' 'Bank Transfer'_x000a_ 'Apple Pay']"/>
    <x v="0"/>
  </r>
  <r>
    <s v="O08318"/>
    <d v="2024-09-27T00:00:00"/>
    <x v="8"/>
    <x v="0"/>
    <m/>
    <x v="796"/>
    <x v="442"/>
    <x v="1"/>
    <s v="Preston"/>
    <s v="P013"/>
    <x v="0"/>
    <x v="0"/>
    <n v="1"/>
    <n v="120"/>
    <n v="63"/>
    <n v="0"/>
    <n v="120"/>
    <n v="63"/>
    <n v="57"/>
    <s v="['Bank Transfer' 'Credit Card' 'PayPal' ... 'Credit Card' 'Bank Transfer'_x000a_ 'Apple Pay']"/>
    <x v="1"/>
  </r>
  <r>
    <s v="O08780"/>
    <d v="2024-09-27T00:00:00"/>
    <x v="8"/>
    <x v="0"/>
    <m/>
    <x v="1432"/>
    <x v="530"/>
    <x v="2"/>
    <s v="London"/>
    <s v="P003"/>
    <x v="19"/>
    <x v="5"/>
    <n v="2"/>
    <n v="69"/>
    <n v="37"/>
    <n v="0.1"/>
    <n v="124.2"/>
    <n v="74"/>
    <n v="50.2"/>
    <s v="['Bank Transfer' 'Credit Card' 'PayPal' ... 'Credit Card' 'Bank Transfer'_x000a_ 'Apple Pay']"/>
    <x v="1"/>
  </r>
  <r>
    <s v="O08850"/>
    <d v="2024-09-27T00:00:00"/>
    <x v="8"/>
    <x v="0"/>
    <m/>
    <x v="1490"/>
    <x v="347"/>
    <x v="7"/>
    <s v="Dundee"/>
    <s v="P017"/>
    <x v="10"/>
    <x v="4"/>
    <n v="2"/>
    <n v="58"/>
    <n v="25"/>
    <n v="0.15"/>
    <n v="98.6"/>
    <n v="50"/>
    <n v="48.6"/>
    <s v="['Bank Transfer' 'Credit Card' 'PayPal' ... 'Credit Card' 'Bank Transfer'_x000a_ 'Apple Pay']"/>
    <x v="0"/>
  </r>
  <r>
    <s v="O09342"/>
    <d v="2024-09-27T00:00:00"/>
    <x v="8"/>
    <x v="0"/>
    <m/>
    <x v="1110"/>
    <x v="46"/>
    <x v="2"/>
    <s v="London"/>
    <s v="P021"/>
    <x v="21"/>
    <x v="2"/>
    <n v="1"/>
    <n v="28"/>
    <n v="13"/>
    <n v="0"/>
    <n v="28"/>
    <n v="13"/>
    <n v="15"/>
    <s v="['Bank Transfer' 'Credit Card' 'PayPal' ... 'Credit Card' 'Bank Transfer'_x000a_ 'Apple Pay']"/>
    <x v="1"/>
  </r>
  <r>
    <s v="O09453"/>
    <d v="2024-09-27T00:00:00"/>
    <x v="8"/>
    <x v="0"/>
    <m/>
    <x v="1491"/>
    <x v="236"/>
    <x v="3"/>
    <s v="Brighton"/>
    <s v="P009"/>
    <x v="1"/>
    <x v="1"/>
    <n v="3"/>
    <n v="95"/>
    <n v="54"/>
    <n v="0.1"/>
    <n v="256.5"/>
    <n v="162"/>
    <n v="94.5"/>
    <s v="['Bank Transfer' 'Credit Card' 'PayPal' ... 'Credit Card' 'Bank Transfer'_x000a_ 'Apple Pay']"/>
    <x v="0"/>
  </r>
  <r>
    <s v="O09590"/>
    <d v="2024-09-27T00:00:00"/>
    <x v="8"/>
    <x v="0"/>
    <m/>
    <x v="57"/>
    <x v="54"/>
    <x v="1"/>
    <s v="Manchester"/>
    <s v="P002"/>
    <x v="15"/>
    <x v="5"/>
    <n v="1"/>
    <n v="149"/>
    <n v="91"/>
    <n v="0.15"/>
    <n v="126.65"/>
    <n v="91"/>
    <n v="35.65"/>
    <s v="['Bank Transfer' 'Credit Card' 'PayPal' ... 'Credit Card' 'Bank Transfer'_x000a_ 'Apple Pay']"/>
    <x v="1"/>
  </r>
  <r>
    <s v="O09624"/>
    <d v="2024-09-27T00:00:00"/>
    <x v="8"/>
    <x v="0"/>
    <m/>
    <x v="319"/>
    <x v="220"/>
    <x v="4"/>
    <s v="Leeds"/>
    <s v="P009"/>
    <x v="1"/>
    <x v="1"/>
    <n v="1"/>
    <n v="95"/>
    <n v="54"/>
    <n v="0.05"/>
    <n v="90.25"/>
    <n v="54"/>
    <n v="36.25"/>
    <s v="['Bank Transfer' 'Credit Card' 'PayPal' ... 'Credit Card' 'Bank Transfer'_x000a_ 'Apple Pay']"/>
    <x v="1"/>
  </r>
  <r>
    <s v="O09699"/>
    <d v="2024-09-27T00:00:00"/>
    <x v="8"/>
    <x v="0"/>
    <m/>
    <x v="25"/>
    <x v="25"/>
    <x v="0"/>
    <s v="Nottingham"/>
    <s v="P017"/>
    <x v="10"/>
    <x v="4"/>
    <n v="4"/>
    <n v="58"/>
    <n v="25"/>
    <n v="0"/>
    <n v="232"/>
    <n v="100"/>
    <n v="132"/>
    <s v="['Bank Transfer' 'Credit Card' 'PayPal' ... 'Credit Card' 'Bank Transfer'_x000a_ 'Apple Pay']"/>
    <x v="1"/>
  </r>
  <r>
    <s v="O02273"/>
    <d v="2024-09-28T00:00:00"/>
    <x v="8"/>
    <x v="0"/>
    <m/>
    <x v="1059"/>
    <x v="193"/>
    <x v="2"/>
    <s v="London"/>
    <s v="P003"/>
    <x v="19"/>
    <x v="5"/>
    <n v="4"/>
    <n v="69"/>
    <n v="37"/>
    <n v="0.05"/>
    <n v="262.2"/>
    <n v="148"/>
    <n v="114.2"/>
    <s v="['Bank Transfer' 'Credit Card' 'PayPal' ... 'Credit Card' 'Bank Transfer'_x000a_ 'Apple Pay']"/>
    <x v="1"/>
  </r>
  <r>
    <s v="O02367"/>
    <d v="2024-09-28T00:00:00"/>
    <x v="8"/>
    <x v="0"/>
    <m/>
    <x v="1144"/>
    <x v="6"/>
    <x v="2"/>
    <s v="London"/>
    <s v="P001"/>
    <x v="9"/>
    <x v="5"/>
    <n v="4"/>
    <n v="89"/>
    <n v="48"/>
    <n v="0.05"/>
    <n v="338.2"/>
    <n v="192"/>
    <n v="146.19999999999999"/>
    <s v="['Bank Transfer' 'Credit Card' 'PayPal' ... 'Credit Card' 'Bank Transfer'_x000a_ 'Apple Pay']"/>
    <x v="1"/>
  </r>
  <r>
    <s v="O02454"/>
    <d v="2024-09-28T00:00:00"/>
    <x v="8"/>
    <x v="0"/>
    <m/>
    <x v="1187"/>
    <x v="62"/>
    <x v="2"/>
    <s v="London"/>
    <s v="P004"/>
    <x v="22"/>
    <x v="5"/>
    <n v="2"/>
    <n v="55"/>
    <n v="27"/>
    <n v="0.05"/>
    <n v="104.5"/>
    <n v="54"/>
    <n v="50.5"/>
    <s v="['Bank Transfer' 'Credit Card' 'PayPal' ... 'Credit Card' 'Bank Transfer'_x000a_ 'Apple Pay']"/>
    <x v="1"/>
  </r>
  <r>
    <s v="O03680"/>
    <d v="2024-09-28T00:00:00"/>
    <x v="8"/>
    <x v="0"/>
    <m/>
    <x v="193"/>
    <x v="170"/>
    <x v="8"/>
    <s v="Sunderland"/>
    <s v="P012"/>
    <x v="14"/>
    <x v="1"/>
    <n v="1"/>
    <n v="85"/>
    <n v="44"/>
    <n v="0.05"/>
    <n v="80.75"/>
    <n v="44"/>
    <n v="36.75"/>
    <s v="['Bank Transfer' 'Credit Card' 'PayPal' ... 'Credit Card' 'Bank Transfer'_x000a_ 'Apple Pay']"/>
    <x v="1"/>
  </r>
  <r>
    <s v="O03712"/>
    <d v="2024-09-28T00:00:00"/>
    <x v="8"/>
    <x v="0"/>
    <m/>
    <x v="479"/>
    <x v="160"/>
    <x v="10"/>
    <s v="Ipswich"/>
    <s v="P019"/>
    <x v="20"/>
    <x v="4"/>
    <n v="1"/>
    <n v="85"/>
    <n v="41"/>
    <n v="0.05"/>
    <n v="80.75"/>
    <n v="41"/>
    <n v="39.75"/>
    <s v="['Bank Transfer' 'Credit Card' 'PayPal' ... 'Credit Card' 'Bank Transfer'_x000a_ 'Apple Pay']"/>
    <x v="1"/>
  </r>
  <r>
    <s v="O06634"/>
    <d v="2024-09-28T00:00:00"/>
    <x v="8"/>
    <x v="0"/>
    <m/>
    <x v="399"/>
    <x v="291"/>
    <x v="11"/>
    <s v="Swansea"/>
    <s v="P003"/>
    <x v="19"/>
    <x v="5"/>
    <n v="1"/>
    <n v="69"/>
    <n v="37"/>
    <n v="0.2"/>
    <n v="55.2"/>
    <n v="37"/>
    <n v="18.2"/>
    <s v="['Bank Transfer' 'Credit Card' 'PayPal' ... 'Credit Card' 'Bank Transfer'_x000a_ 'Apple Pay']"/>
    <x v="1"/>
  </r>
  <r>
    <s v="O07048"/>
    <d v="2024-09-28T00:00:00"/>
    <x v="8"/>
    <x v="0"/>
    <m/>
    <x v="772"/>
    <x v="160"/>
    <x v="0"/>
    <s v="Leicester"/>
    <s v="P021"/>
    <x v="21"/>
    <x v="2"/>
    <n v="3"/>
    <n v="28"/>
    <n v="13"/>
    <n v="0"/>
    <n v="84"/>
    <n v="39"/>
    <n v="45"/>
    <s v="['Bank Transfer' 'Credit Card' 'PayPal' ... 'Credit Card' 'Bank Transfer'_x000a_ 'Apple Pay']"/>
    <x v="1"/>
  </r>
  <r>
    <s v="O07431"/>
    <d v="2024-09-28T00:00:00"/>
    <x v="8"/>
    <x v="0"/>
    <m/>
    <x v="1448"/>
    <x v="385"/>
    <x v="2"/>
    <s v="London"/>
    <s v="P016"/>
    <x v="4"/>
    <x v="0"/>
    <n v="1"/>
    <n v="78"/>
    <n v="39"/>
    <n v="0"/>
    <n v="78"/>
    <n v="39"/>
    <n v="39"/>
    <s v="['Bank Transfer' 'Credit Card' 'PayPal' ... 'Credit Card' 'Bank Transfer'_x000a_ 'Apple Pay']"/>
    <x v="1"/>
  </r>
  <r>
    <s v="O07667"/>
    <d v="2024-09-28T00:00:00"/>
    <x v="8"/>
    <x v="0"/>
    <m/>
    <x v="1065"/>
    <x v="164"/>
    <x v="4"/>
    <s v="York"/>
    <s v="P014"/>
    <x v="17"/>
    <x v="0"/>
    <n v="2"/>
    <n v="25"/>
    <n v="11"/>
    <n v="0"/>
    <n v="50"/>
    <n v="22"/>
    <n v="28"/>
    <s v="['Bank Transfer' 'Credit Card' 'PayPal' ... 'Credit Card' 'Bank Transfer'_x000a_ 'Apple Pay']"/>
    <x v="1"/>
  </r>
  <r>
    <s v="O07848"/>
    <d v="2024-09-28T00:00:00"/>
    <x v="8"/>
    <x v="0"/>
    <m/>
    <x v="1492"/>
    <x v="6"/>
    <x v="10"/>
    <s v="Norwich"/>
    <s v="P021"/>
    <x v="21"/>
    <x v="2"/>
    <n v="2"/>
    <n v="28"/>
    <n v="13"/>
    <n v="0.05"/>
    <n v="53.2"/>
    <n v="26"/>
    <n v="27.2"/>
    <s v="['Bank Transfer' 'Credit Card' 'PayPal' ... 'Credit Card' 'Bank Transfer'_x000a_ 'Apple Pay']"/>
    <x v="0"/>
  </r>
  <r>
    <s v="O07894"/>
    <d v="2024-09-28T00:00:00"/>
    <x v="8"/>
    <x v="0"/>
    <m/>
    <x v="1493"/>
    <x v="292"/>
    <x v="0"/>
    <s v="Derby"/>
    <s v="P024"/>
    <x v="11"/>
    <x v="2"/>
    <n v="3"/>
    <n v="24"/>
    <n v="10"/>
    <n v="0.05"/>
    <n v="68.400000000000006"/>
    <n v="30"/>
    <n v="38.4"/>
    <s v="['Bank Transfer' 'Credit Card' 'PayPal' ... 'Credit Card' 'Bank Transfer'_x000a_ 'Apple Pay']"/>
    <x v="0"/>
  </r>
  <r>
    <s v="O07925"/>
    <d v="2024-09-28T00:00:00"/>
    <x v="8"/>
    <x v="0"/>
    <m/>
    <x v="36"/>
    <x v="33"/>
    <x v="10"/>
    <s v="Ipswich"/>
    <s v="P019"/>
    <x v="20"/>
    <x v="4"/>
    <n v="2"/>
    <n v="85"/>
    <n v="41"/>
    <n v="0.05"/>
    <n v="161.5"/>
    <n v="82"/>
    <n v="79.5"/>
    <s v="['Bank Transfer' 'Credit Card' 'PayPal' ... 'Credit Card' 'Bank Transfer'_x000a_ 'Apple Pay']"/>
    <x v="1"/>
  </r>
  <r>
    <s v="O08345"/>
    <d v="2024-09-28T00:00:00"/>
    <x v="8"/>
    <x v="0"/>
    <m/>
    <x v="768"/>
    <x v="100"/>
    <x v="2"/>
    <s v="London"/>
    <s v="P009"/>
    <x v="1"/>
    <x v="1"/>
    <n v="1"/>
    <n v="95"/>
    <n v="54"/>
    <n v="0.1"/>
    <n v="85.5"/>
    <n v="54"/>
    <n v="31.5"/>
    <s v="['Bank Transfer' 'Credit Card' 'PayPal' ... 'Credit Card' 'Bank Transfer'_x000a_ 'Apple Pay']"/>
    <x v="1"/>
  </r>
  <r>
    <s v="O08499"/>
    <d v="2024-09-28T00:00:00"/>
    <x v="8"/>
    <x v="0"/>
    <m/>
    <x v="198"/>
    <x v="79"/>
    <x v="1"/>
    <s v="Preston"/>
    <s v="P012"/>
    <x v="14"/>
    <x v="1"/>
    <n v="1"/>
    <n v="85"/>
    <n v="44"/>
    <n v="0.15"/>
    <n v="72.25"/>
    <n v="44"/>
    <n v="28.25"/>
    <s v="['Bank Transfer' 'Credit Card' 'PayPal' ... 'Credit Card' 'Bank Transfer'_x000a_ 'Apple Pay']"/>
    <x v="1"/>
  </r>
  <r>
    <s v="O08973"/>
    <d v="2024-09-28T00:00:00"/>
    <x v="8"/>
    <x v="0"/>
    <m/>
    <x v="435"/>
    <x v="92"/>
    <x v="4"/>
    <m/>
    <s v="P011"/>
    <x v="6"/>
    <x v="1"/>
    <n v="1"/>
    <n v="79"/>
    <n v="42"/>
    <n v="0"/>
    <n v="79"/>
    <n v="42"/>
    <n v="37"/>
    <s v="['Bank Transfer' 'Credit Card' 'PayPal' ... 'Credit Card' 'Bank Transfer'_x000a_ 'Apple Pay']"/>
    <x v="1"/>
  </r>
  <r>
    <s v="O09686"/>
    <d v="2024-09-28T00:00:00"/>
    <x v="8"/>
    <x v="0"/>
    <m/>
    <x v="76"/>
    <x v="72"/>
    <x v="6"/>
    <s v="Bath"/>
    <s v="P006"/>
    <x v="16"/>
    <x v="3"/>
    <n v="1"/>
    <n v="99"/>
    <n v="58"/>
    <n v="0.05"/>
    <n v="94.05"/>
    <n v="58"/>
    <n v="36.049999999999997"/>
    <s v="['Bank Transfer' 'Credit Card' 'PayPal' ... 'Credit Card' 'Bank Transfer'_x000a_ 'Apple Pay']"/>
    <x v="1"/>
  </r>
  <r>
    <s v="O09852"/>
    <d v="2024-09-28T00:00:00"/>
    <x v="8"/>
    <x v="0"/>
    <m/>
    <x v="1164"/>
    <x v="354"/>
    <x v="5"/>
    <s v="Belfast"/>
    <s v="P015"/>
    <x v="12"/>
    <x v="0"/>
    <n v="1"/>
    <n v="65"/>
    <n v="32"/>
    <n v="0.1"/>
    <n v="58.5"/>
    <n v="32"/>
    <n v="26.5"/>
    <s v="['Bank Transfer' 'Credit Card' 'PayPal' ... 'Credit Card' 'Bank Transfer'_x000a_ 'Apple Pay']"/>
    <x v="1"/>
  </r>
  <r>
    <s v="O00152"/>
    <d v="2024-09-29T00:00:00"/>
    <x v="8"/>
    <x v="0"/>
    <m/>
    <x v="402"/>
    <x v="287"/>
    <x v="4"/>
    <s v="Sheffield"/>
    <s v="P014"/>
    <x v="17"/>
    <x v="0"/>
    <n v="1"/>
    <n v="25"/>
    <n v="11"/>
    <n v="0.05"/>
    <n v="23.75"/>
    <n v="11"/>
    <n v="12.75"/>
    <s v="['Bank Transfer' 'Credit Card' 'PayPal' ... 'Credit Card' 'Bank Transfer'_x000a_ 'Apple Pay']"/>
    <x v="1"/>
  </r>
  <r>
    <s v="O01869"/>
    <d v="2024-09-29T00:00:00"/>
    <x v="8"/>
    <x v="0"/>
    <m/>
    <x v="1079"/>
    <x v="157"/>
    <x v="1"/>
    <s v="Liverpool"/>
    <s v="P003"/>
    <x v="19"/>
    <x v="5"/>
    <n v="2"/>
    <n v="69"/>
    <n v="37"/>
    <n v="0.1"/>
    <n v="124.2"/>
    <n v="74"/>
    <n v="50.2"/>
    <s v="['Bank Transfer' 'Credit Card' 'PayPal' ... 'Credit Card' 'Bank Transfer'_x000a_ 'Apple Pay']"/>
    <x v="1"/>
  </r>
  <r>
    <s v="O02619"/>
    <d v="2024-09-29T00:00:00"/>
    <x v="8"/>
    <x v="0"/>
    <m/>
    <x v="1494"/>
    <x v="61"/>
    <x v="7"/>
    <s v="Edinburgh"/>
    <s v="P004"/>
    <x v="22"/>
    <x v="5"/>
    <n v="2"/>
    <n v="55"/>
    <n v="27"/>
    <n v="0.1"/>
    <n v="99"/>
    <n v="54"/>
    <n v="45"/>
    <s v="['Bank Transfer' 'Credit Card' 'PayPal' ... 'Credit Card' 'Bank Transfer'_x000a_ 'Apple Pay']"/>
    <x v="0"/>
  </r>
  <r>
    <s v="O03352"/>
    <d v="2024-09-29T00:00:00"/>
    <x v="8"/>
    <x v="0"/>
    <m/>
    <x v="340"/>
    <x v="257"/>
    <x v="9"/>
    <s v="Worcester"/>
    <s v="P021"/>
    <x v="21"/>
    <x v="2"/>
    <n v="1"/>
    <n v="28"/>
    <n v="13"/>
    <n v="0"/>
    <n v="28"/>
    <n v="13"/>
    <n v="15"/>
    <s v="['Bank Transfer' 'Credit Card' 'PayPal' ... 'Credit Card' 'Bank Transfer'_x000a_ 'Apple Pay']"/>
    <x v="1"/>
  </r>
  <r>
    <s v="O08748"/>
    <d v="2024-09-29T00:00:00"/>
    <x v="8"/>
    <x v="0"/>
    <m/>
    <x v="1389"/>
    <x v="70"/>
    <x v="5"/>
    <s v="Derry"/>
    <s v="P018"/>
    <x v="5"/>
    <x v="4"/>
    <n v="2"/>
    <n v="45"/>
    <n v="19"/>
    <n v="0"/>
    <n v="90"/>
    <n v="38"/>
    <n v="52"/>
    <s v="['Bank Transfer' 'Credit Card' 'PayPal' ... 'Credit Card' 'Bank Transfer'_x000a_ 'Apple Pay']"/>
    <x v="1"/>
  </r>
  <r>
    <s v="O09298"/>
    <d v="2024-09-29T00:00:00"/>
    <x v="8"/>
    <x v="0"/>
    <m/>
    <x v="686"/>
    <x v="225"/>
    <x v="7"/>
    <s v="Glasgow"/>
    <s v="P002"/>
    <x v="15"/>
    <x v="5"/>
    <n v="2"/>
    <n v="149"/>
    <n v="91"/>
    <n v="0.05"/>
    <n v="283.10000000000002"/>
    <n v="182"/>
    <n v="101.1"/>
    <s v="['Bank Transfer' 'Credit Card' 'PayPal' ... 'Credit Card' 'Bank Transfer'_x000a_ 'Apple Pay']"/>
    <x v="1"/>
  </r>
  <r>
    <s v="O09885"/>
    <d v="2024-09-29T00:00:00"/>
    <x v="8"/>
    <x v="0"/>
    <m/>
    <x v="189"/>
    <x v="167"/>
    <x v="8"/>
    <s v="Durham"/>
    <s v="P002"/>
    <x v="15"/>
    <x v="5"/>
    <n v="1"/>
    <n v="149"/>
    <n v="91"/>
    <n v="0"/>
    <n v="149"/>
    <n v="91"/>
    <n v="58"/>
    <m/>
    <x v="1"/>
  </r>
  <r>
    <s v="O09980"/>
    <d v="2024-09-29T00:00:00"/>
    <x v="8"/>
    <x v="0"/>
    <m/>
    <x v="1495"/>
    <x v="113"/>
    <x v="7"/>
    <s v="Aberdeen"/>
    <s v="P022"/>
    <x v="8"/>
    <x v="2"/>
    <n v="2"/>
    <n v="35"/>
    <n v="16"/>
    <n v="0.2"/>
    <n v="56"/>
    <n v="32"/>
    <n v="24"/>
    <s v="['Bank Transfer' 'Credit Card' 'PayPal' ... 'Credit Card' 'Bank Transfer'_x000a_ 'Apple Pay']"/>
    <x v="0"/>
  </r>
  <r>
    <s v="O00184"/>
    <d v="2024-09-30T00:00:00"/>
    <x v="8"/>
    <x v="0"/>
    <m/>
    <x v="1035"/>
    <x v="483"/>
    <x v="0"/>
    <s v="Nottingham"/>
    <s v="P003"/>
    <x v="19"/>
    <x v="5"/>
    <n v="2"/>
    <n v="69"/>
    <n v="37"/>
    <n v="0.1"/>
    <n v="124.2"/>
    <n v="74"/>
    <n v="50.2"/>
    <s v="['Bank Transfer' 'Credit Card' 'PayPal' ... 'Credit Card' 'Bank Transfer'_x000a_ 'Apple Pay']"/>
    <x v="1"/>
  </r>
  <r>
    <s v="O01067"/>
    <d v="2024-09-30T00:00:00"/>
    <x v="8"/>
    <x v="0"/>
    <m/>
    <x v="264"/>
    <x v="25"/>
    <x v="9"/>
    <s v="Wolverhampton"/>
    <s v="P008"/>
    <x v="13"/>
    <x v="3"/>
    <n v="1"/>
    <n v="249"/>
    <n v="168"/>
    <n v="0.05"/>
    <n v="236.55"/>
    <n v="168"/>
    <n v="68.55"/>
    <s v="['Bank Transfer' 'Credit Card' 'PayPal' ... 'Credit Card' 'Bank Transfer'_x000a_ 'Apple Pay']"/>
    <x v="1"/>
  </r>
  <r>
    <s v="O01857"/>
    <d v="2024-09-30T00:00:00"/>
    <x v="8"/>
    <x v="0"/>
    <m/>
    <x v="970"/>
    <x v="480"/>
    <x v="3"/>
    <s v="Oxford"/>
    <s v="P017"/>
    <x v="10"/>
    <x v="4"/>
    <n v="1"/>
    <n v="58"/>
    <n v="25"/>
    <n v="0.05"/>
    <n v="55.1"/>
    <n v="25"/>
    <n v="30.1"/>
    <s v="['Bank Transfer' 'Credit Card' 'PayPal' ... 'Credit Card' 'Bank Transfer'_x000a_ 'Apple Pay']"/>
    <x v="1"/>
  </r>
  <r>
    <s v="O02504"/>
    <d v="2024-09-30T00:00:00"/>
    <x v="8"/>
    <x v="0"/>
    <m/>
    <x v="1496"/>
    <x v="259"/>
    <x v="7"/>
    <s v="Edinburgh"/>
    <s v="P022"/>
    <x v="8"/>
    <x v="2"/>
    <n v="3"/>
    <n v="35"/>
    <n v="16"/>
    <n v="0.15"/>
    <n v="89.25"/>
    <n v="48"/>
    <n v="41.25"/>
    <s v="['Bank Transfer' 'Credit Card' 'PayPal' ... 'Credit Card' 'Bank Transfer'_x000a_ 'Apple Pay']"/>
    <x v="0"/>
  </r>
  <r>
    <s v="O02957"/>
    <d v="2024-09-30T00:00:00"/>
    <x v="8"/>
    <x v="0"/>
    <m/>
    <x v="744"/>
    <x v="349"/>
    <x v="10"/>
    <s v="Cambridge"/>
    <s v="P019"/>
    <x v="20"/>
    <x v="4"/>
    <n v="3"/>
    <n v="85"/>
    <n v="41"/>
    <n v="0"/>
    <n v="255"/>
    <n v="123"/>
    <n v="132"/>
    <s v="['Bank Transfer' 'Credit Card' 'PayPal' ... 'Credit Card' 'Bank Transfer'_x000a_ 'Apple Pay']"/>
    <x v="1"/>
  </r>
  <r>
    <s v="O03029"/>
    <d v="2024-09-30T00:00:00"/>
    <x v="8"/>
    <x v="0"/>
    <m/>
    <x v="1381"/>
    <x v="46"/>
    <x v="1"/>
    <s v="Preston"/>
    <s v="P019"/>
    <x v="20"/>
    <x v="4"/>
    <n v="2"/>
    <n v="85"/>
    <n v="41"/>
    <n v="0.05"/>
    <n v="161.5"/>
    <n v="82"/>
    <n v="79.5"/>
    <s v="['Bank Transfer' 'Credit Card' 'PayPal' ... 'Credit Card' 'Bank Transfer'_x000a_ 'Apple Pay']"/>
    <x v="1"/>
  </r>
  <r>
    <s v="O03768"/>
    <d v="2024-09-30T00:00:00"/>
    <x v="8"/>
    <x v="0"/>
    <m/>
    <x v="1497"/>
    <x v="325"/>
    <x v="8"/>
    <s v="Middlesbrough"/>
    <s v="P001"/>
    <x v="9"/>
    <x v="5"/>
    <n v="2"/>
    <n v="89"/>
    <n v="48"/>
    <n v="0"/>
    <n v="178"/>
    <n v="96"/>
    <n v="82"/>
    <s v="['Bank Transfer' 'Credit Card' 'PayPal' ... 'Credit Card' 'Bank Transfer'_x000a_ 'Apple Pay']"/>
    <x v="0"/>
  </r>
  <r>
    <s v="O04552"/>
    <d v="2024-09-30T00:00:00"/>
    <x v="8"/>
    <x v="0"/>
    <m/>
    <x v="304"/>
    <x v="180"/>
    <x v="9"/>
    <s v="Birmingham"/>
    <s v="P015"/>
    <x v="12"/>
    <x v="0"/>
    <n v="4"/>
    <n v="65"/>
    <n v="32"/>
    <n v="0"/>
    <n v="260"/>
    <n v="128"/>
    <n v="132"/>
    <s v="['Bank Transfer' 'Credit Card' 'PayPal' ... 'Credit Card' 'Bank Transfer'_x000a_ 'Apple Pay']"/>
    <x v="1"/>
  </r>
  <r>
    <s v="O04574"/>
    <d v="2024-09-30T00:00:00"/>
    <x v="8"/>
    <x v="0"/>
    <m/>
    <x v="129"/>
    <x v="120"/>
    <x v="9"/>
    <s v="Coventry"/>
    <s v="P023"/>
    <x v="2"/>
    <x v="2"/>
    <n v="2"/>
    <n v="42"/>
    <n v="20"/>
    <n v="0.1"/>
    <n v="75.599999999999994"/>
    <n v="40"/>
    <n v="35.6"/>
    <s v="['Bank Transfer' 'Credit Card' 'PayPal' ... 'Credit Card' 'Bank Transfer'_x000a_ 'Apple Pay']"/>
    <x v="1"/>
  </r>
  <r>
    <s v="O04649"/>
    <d v="2024-09-30T00:00:00"/>
    <x v="8"/>
    <x v="0"/>
    <m/>
    <x v="438"/>
    <x v="312"/>
    <x v="0"/>
    <s v="Lincoln"/>
    <s v="P002"/>
    <x v="15"/>
    <x v="5"/>
    <n v="2"/>
    <n v="149"/>
    <n v="91"/>
    <n v="0"/>
    <n v="298"/>
    <n v="182"/>
    <n v="116"/>
    <s v="['Bank Transfer' 'Credit Card' 'PayPal' ... 'Credit Card' 'Bank Transfer'_x000a_ 'Apple Pay']"/>
    <x v="1"/>
  </r>
  <r>
    <s v="O07467"/>
    <d v="2024-09-30T00:00:00"/>
    <x v="8"/>
    <x v="0"/>
    <m/>
    <x v="1343"/>
    <x v="525"/>
    <x v="2"/>
    <s v="London"/>
    <s v="P016"/>
    <x v="4"/>
    <x v="0"/>
    <n v="2"/>
    <n v="78"/>
    <n v="39"/>
    <n v="0"/>
    <n v="156"/>
    <n v="78"/>
    <n v="78"/>
    <s v="['Bank Transfer' 'Credit Card' 'PayPal' ... 'Credit Card' 'Bank Transfer'_x000a_ 'Apple Pay']"/>
    <x v="1"/>
  </r>
  <r>
    <s v="O07621"/>
    <d v="2024-09-30T00:00:00"/>
    <x v="8"/>
    <x v="0"/>
    <m/>
    <x v="202"/>
    <x v="27"/>
    <x v="11"/>
    <s v="Cardiff"/>
    <s v="P008"/>
    <x v="13"/>
    <x v="3"/>
    <n v="2"/>
    <n v="249"/>
    <n v="168"/>
    <n v="0.05"/>
    <n v="473.1"/>
    <n v="336"/>
    <n v="137.1"/>
    <s v="['Bank Transfer' 'Credit Card' 'PayPal' ... 'Credit Card' 'Bank Transfer'_x000a_ 'Apple Pay']"/>
    <x v="1"/>
  </r>
  <r>
    <s v="O07745"/>
    <d v="2024-09-30T00:00:00"/>
    <x v="8"/>
    <x v="0"/>
    <m/>
    <x v="769"/>
    <x v="433"/>
    <x v="2"/>
    <s v="London"/>
    <s v="P011"/>
    <x v="6"/>
    <x v="1"/>
    <n v="1"/>
    <n v="79"/>
    <n v="42"/>
    <n v="0.1"/>
    <n v="71.099999999999994"/>
    <n v="42"/>
    <n v="29.1"/>
    <s v="['Bank Transfer' 'Credit Card' 'PayPal' ... 'Credit Card' 'Bank Transfer'_x000a_ 'Apple Pay']"/>
    <x v="1"/>
  </r>
  <r>
    <s v="O09468"/>
    <d v="2024-09-30T00:00:00"/>
    <x v="8"/>
    <x v="0"/>
    <m/>
    <x v="1418"/>
    <x v="134"/>
    <x v="7"/>
    <s v="Edinburgh"/>
    <s v="P003"/>
    <x v="19"/>
    <x v="5"/>
    <n v="1"/>
    <n v="69"/>
    <n v="37"/>
    <n v="0.05"/>
    <n v="65.55"/>
    <n v="37"/>
    <n v="28.55"/>
    <s v="['Bank Transfer' 'Credit Card' 'PayPal' ... 'Credit Card' 'Bank Transfer'_x000a_ 'Apple Pay']"/>
    <x v="1"/>
  </r>
  <r>
    <s v="O00351"/>
    <d v="2024-10-01T00:00:00"/>
    <x v="9"/>
    <x v="0"/>
    <m/>
    <x v="1498"/>
    <x v="395"/>
    <x v="0"/>
    <s v="Leicester"/>
    <s v="P015"/>
    <x v="12"/>
    <x v="0"/>
    <n v="1"/>
    <n v="65"/>
    <n v="32"/>
    <n v="0.05"/>
    <n v="61.75"/>
    <n v="32"/>
    <n v="29.75"/>
    <s v="['Bank Transfer' 'Credit Card' 'PayPal' ... 'Credit Card' 'Bank Transfer'_x000a_ 'Apple Pay']"/>
    <x v="0"/>
  </r>
  <r>
    <s v="O00475"/>
    <d v="2024-10-01T00:00:00"/>
    <x v="9"/>
    <x v="0"/>
    <m/>
    <x v="1110"/>
    <x v="46"/>
    <x v="2"/>
    <s v="London"/>
    <s v="P007"/>
    <x v="7"/>
    <x v="3"/>
    <n v="1"/>
    <n v="129"/>
    <n v="78"/>
    <n v="0.05"/>
    <n v="122.55"/>
    <n v="78"/>
    <n v="44.55"/>
    <s v="['Bank Transfer' 'Credit Card' 'PayPal' ... 'Credit Card' 'Bank Transfer'_x000a_ 'Apple Pay']"/>
    <x v="1"/>
  </r>
  <r>
    <s v="O00837"/>
    <d v="2024-10-01T00:00:00"/>
    <x v="9"/>
    <x v="0"/>
    <m/>
    <x v="791"/>
    <x v="197"/>
    <x v="9"/>
    <s v="Wolverhampton"/>
    <s v="P015"/>
    <x v="12"/>
    <x v="0"/>
    <n v="1"/>
    <n v="65"/>
    <n v="32"/>
    <n v="0"/>
    <n v="65"/>
    <n v="32"/>
    <n v="33"/>
    <s v="['Bank Transfer' 'Credit Card' 'PayPal' ... 'Credit Card' 'Bank Transfer'_x000a_ 'Apple Pay']"/>
    <x v="1"/>
  </r>
  <r>
    <s v="O00946"/>
    <d v="2024-10-01T00:00:00"/>
    <x v="9"/>
    <x v="0"/>
    <m/>
    <x v="1090"/>
    <x v="329"/>
    <x v="8"/>
    <s v="Durham"/>
    <s v="P018"/>
    <x v="5"/>
    <x v="4"/>
    <n v="2"/>
    <n v="45"/>
    <n v="19"/>
    <n v="0"/>
    <n v="90"/>
    <n v="38"/>
    <n v="52"/>
    <s v="['Bank Transfer' 'Credit Card' 'PayPal' ... 'Credit Card' 'Bank Transfer'_x000a_ 'Apple Pay']"/>
    <x v="1"/>
  </r>
  <r>
    <s v="O01155"/>
    <d v="2024-10-01T00:00:00"/>
    <x v="9"/>
    <x v="0"/>
    <m/>
    <x v="1237"/>
    <x v="356"/>
    <x v="7"/>
    <s v="Glasgow"/>
    <s v="P015"/>
    <x v="12"/>
    <x v="0"/>
    <n v="1"/>
    <n v="65"/>
    <n v="32"/>
    <n v="0.15"/>
    <n v="55.25"/>
    <n v="32"/>
    <n v="23.25"/>
    <s v="['Bank Transfer' 'Credit Card' 'PayPal' ... 'Credit Card' 'Bank Transfer'_x000a_ 'Apple Pay']"/>
    <x v="1"/>
  </r>
  <r>
    <s v="O03748"/>
    <d v="2024-10-01T00:00:00"/>
    <x v="9"/>
    <x v="0"/>
    <m/>
    <x v="888"/>
    <x v="472"/>
    <x v="6"/>
    <s v="Bath"/>
    <s v="P022"/>
    <x v="8"/>
    <x v="2"/>
    <n v="2"/>
    <n v="35"/>
    <n v="16"/>
    <n v="0.1"/>
    <n v="63"/>
    <n v="32"/>
    <n v="31"/>
    <s v="['Bank Transfer' 'Credit Card' 'PayPal' ... 'Credit Card' 'Bank Transfer'_x000a_ 'Apple Pay']"/>
    <x v="1"/>
  </r>
  <r>
    <s v="O04544"/>
    <d v="2024-10-01T00:00:00"/>
    <x v="9"/>
    <x v="0"/>
    <m/>
    <x v="42"/>
    <x v="39"/>
    <x v="1"/>
    <s v="Liverpool"/>
    <s v="P015"/>
    <x v="12"/>
    <x v="0"/>
    <n v="1"/>
    <n v="65"/>
    <n v="32"/>
    <n v="0"/>
    <n v="65"/>
    <n v="32"/>
    <n v="33"/>
    <s v="['Bank Transfer' 'Credit Card' 'PayPal' ... 'Credit Card' 'Bank Transfer'_x000a_ 'Apple Pay']"/>
    <x v="1"/>
  </r>
  <r>
    <s v="O05029"/>
    <d v="2024-10-01T00:00:00"/>
    <x v="9"/>
    <x v="0"/>
    <m/>
    <x v="992"/>
    <x v="109"/>
    <x v="3"/>
    <s v="Brighton"/>
    <s v="P015"/>
    <x v="12"/>
    <x v="0"/>
    <n v="1"/>
    <n v="65"/>
    <n v="32"/>
    <n v="0.05"/>
    <n v="61.75"/>
    <n v="32"/>
    <n v="29.75"/>
    <s v="['Bank Transfer' 'Credit Card' 'PayPal' ... 'Credit Card' 'Bank Transfer'_x000a_ 'Apple Pay']"/>
    <x v="1"/>
  </r>
  <r>
    <s v="O06643"/>
    <d v="2024-10-01T00:00:00"/>
    <x v="9"/>
    <x v="0"/>
    <m/>
    <x v="351"/>
    <x v="262"/>
    <x v="9"/>
    <s v="Wolverhampton"/>
    <s v="P017"/>
    <x v="10"/>
    <x v="4"/>
    <n v="4"/>
    <n v="58"/>
    <n v="25"/>
    <n v="0.15"/>
    <n v="197.2"/>
    <n v="100"/>
    <n v="97.2"/>
    <s v="['Bank Transfer' 'Credit Card' 'PayPal' ... 'Credit Card' 'Bank Transfer'_x000a_ 'Apple Pay']"/>
    <x v="1"/>
  </r>
  <r>
    <s v="O07226"/>
    <d v="2024-10-01T00:00:00"/>
    <x v="9"/>
    <x v="0"/>
    <m/>
    <x v="68"/>
    <x v="65"/>
    <x v="0"/>
    <s v="Leicester"/>
    <s v="P010"/>
    <x v="18"/>
    <x v="1"/>
    <n v="1"/>
    <n v="32"/>
    <n v="14"/>
    <n v="0"/>
    <n v="32"/>
    <n v="14"/>
    <n v="18"/>
    <s v="['Bank Transfer' 'Credit Card' 'PayPal' ... 'Credit Card' 'Bank Transfer'_x000a_ 'Apple Pay']"/>
    <x v="1"/>
  </r>
  <r>
    <s v="O07257"/>
    <d v="2024-10-01T00:00:00"/>
    <x v="9"/>
    <x v="0"/>
    <m/>
    <x v="441"/>
    <x v="313"/>
    <x v="11"/>
    <s v="Cardiff"/>
    <s v="P010"/>
    <x v="18"/>
    <x v="1"/>
    <n v="4"/>
    <n v="32"/>
    <n v="14"/>
    <n v="0.05"/>
    <n v="121.6"/>
    <n v="56"/>
    <n v="65.599999999999994"/>
    <s v="['Bank Transfer' 'Credit Card' 'PayPal' ... 'Credit Card' 'Bank Transfer'_x000a_ 'Apple Pay']"/>
    <x v="1"/>
  </r>
  <r>
    <s v="O08148"/>
    <d v="2024-10-01T00:00:00"/>
    <x v="9"/>
    <x v="0"/>
    <m/>
    <x v="707"/>
    <x v="88"/>
    <x v="10"/>
    <s v="Cambridge"/>
    <s v="P023"/>
    <x v="2"/>
    <x v="2"/>
    <n v="4"/>
    <n v="42"/>
    <n v="20"/>
    <n v="0"/>
    <n v="168"/>
    <n v="80"/>
    <n v="88"/>
    <s v="['Bank Transfer' 'Credit Card' 'PayPal' ... 'Credit Card' 'Bank Transfer'_x000a_ 'Apple Pay']"/>
    <x v="1"/>
  </r>
  <r>
    <s v="O09450"/>
    <d v="2024-10-01T00:00:00"/>
    <x v="9"/>
    <x v="0"/>
    <m/>
    <x v="1253"/>
    <x v="534"/>
    <x v="3"/>
    <s v="Reading"/>
    <s v="P024"/>
    <x v="11"/>
    <x v="2"/>
    <n v="5"/>
    <n v="24"/>
    <n v="10"/>
    <n v="0.1"/>
    <n v="108"/>
    <n v="50"/>
    <n v="58"/>
    <s v="['Bank Transfer' 'Credit Card' 'PayPal' ... 'Credit Card' 'Bank Transfer'_x000a_ 'Apple Pay']"/>
    <x v="1"/>
  </r>
  <r>
    <s v="O00844"/>
    <d v="2024-10-02T00:00:00"/>
    <x v="9"/>
    <x v="0"/>
    <m/>
    <x v="531"/>
    <x v="50"/>
    <x v="3"/>
    <s v="Guildford"/>
    <s v="P020"/>
    <x v="23"/>
    <x v="4"/>
    <n v="2"/>
    <n v="72"/>
    <n v="34"/>
    <n v="0.05"/>
    <n v="136.80000000000001"/>
    <n v="68"/>
    <n v="68.8"/>
    <s v="['Bank Transfer' 'Credit Card' 'PayPal' ... 'Credit Card' 'Bank Transfer'_x000a_ 'Apple Pay']"/>
    <x v="1"/>
  </r>
  <r>
    <s v="O01144"/>
    <d v="2024-10-02T00:00:00"/>
    <x v="9"/>
    <x v="0"/>
    <m/>
    <x v="930"/>
    <x v="69"/>
    <x v="2"/>
    <s v="London"/>
    <s v="P013"/>
    <x v="0"/>
    <x v="0"/>
    <n v="2"/>
    <n v="120"/>
    <n v="63"/>
    <n v="0.15"/>
    <n v="204"/>
    <n v="126"/>
    <n v="78"/>
    <s v="['Bank Transfer' 'Credit Card' 'PayPal' ... 'Credit Card' 'Bank Transfer'_x000a_ 'Apple Pay']"/>
    <x v="1"/>
  </r>
  <r>
    <s v="O01694"/>
    <d v="2024-10-02T00:00:00"/>
    <x v="9"/>
    <x v="0"/>
    <m/>
    <x v="199"/>
    <x v="174"/>
    <x v="4"/>
    <s v="York"/>
    <s v="P022"/>
    <x v="8"/>
    <x v="2"/>
    <n v="1"/>
    <n v="35"/>
    <n v="16"/>
    <n v="0.1"/>
    <n v="31.5"/>
    <n v="16"/>
    <n v="15.5"/>
    <s v="['Bank Transfer' 'Credit Card' 'PayPal' ... 'Credit Card' 'Bank Transfer'_x000a_ 'Apple Pay']"/>
    <x v="1"/>
  </r>
  <r>
    <s v="O03187"/>
    <d v="2024-10-02T00:00:00"/>
    <x v="9"/>
    <x v="0"/>
    <m/>
    <x v="449"/>
    <x v="317"/>
    <x v="3"/>
    <s v="Brighton"/>
    <s v="P020"/>
    <x v="23"/>
    <x v="4"/>
    <n v="2"/>
    <n v="72"/>
    <n v="34"/>
    <n v="0.1"/>
    <n v="129.6"/>
    <n v="68"/>
    <n v="61.6"/>
    <s v="['Bank Transfer' 'Credit Card' 'PayPal' ... 'Credit Card' 'Bank Transfer'_x000a_ 'Apple Pay']"/>
    <x v="1"/>
  </r>
  <r>
    <s v="O03527"/>
    <d v="2024-10-02T00:00:00"/>
    <x v="9"/>
    <x v="0"/>
    <m/>
    <x v="298"/>
    <x v="18"/>
    <x v="10"/>
    <s v="Norwich"/>
    <s v="P005"/>
    <x v="3"/>
    <x v="3"/>
    <n v="1"/>
    <n v="119"/>
    <n v="72"/>
    <n v="0.05"/>
    <n v="113.05"/>
    <n v="72"/>
    <n v="41.05"/>
    <s v="['Bank Transfer' 'Credit Card' 'PayPal' ... 'Credit Card' 'Bank Transfer'_x000a_ 'Apple Pay']"/>
    <x v="1"/>
  </r>
  <r>
    <s v="O05579"/>
    <d v="2024-10-02T00:00:00"/>
    <x v="9"/>
    <x v="0"/>
    <m/>
    <x v="1499"/>
    <x v="137"/>
    <x v="2"/>
    <s v="London"/>
    <s v="P017"/>
    <x v="10"/>
    <x v="4"/>
    <n v="1"/>
    <n v="58"/>
    <n v="25"/>
    <n v="0.05"/>
    <n v="55.1"/>
    <n v="25"/>
    <n v="30.1"/>
    <s v="['Bank Transfer' 'Credit Card' 'PayPal' ... 'Credit Card' 'Bank Transfer'_x000a_ 'Apple Pay']"/>
    <x v="0"/>
  </r>
  <r>
    <s v="O05837"/>
    <d v="2024-10-02T00:00:00"/>
    <x v="9"/>
    <x v="0"/>
    <m/>
    <x v="442"/>
    <x v="314"/>
    <x v="7"/>
    <s v="Glasgow"/>
    <s v="P014"/>
    <x v="17"/>
    <x v="0"/>
    <n v="1"/>
    <n v="25"/>
    <n v="11"/>
    <n v="0.1"/>
    <n v="22.5"/>
    <n v="11"/>
    <n v="11.5"/>
    <s v="['Bank Transfer' 'Credit Card' 'PayPal' ... 'Credit Card' 'Bank Transfer'_x000a_ 'Apple Pay']"/>
    <x v="1"/>
  </r>
  <r>
    <s v="O07529"/>
    <d v="2024-10-02T00:00:00"/>
    <x v="9"/>
    <x v="0"/>
    <m/>
    <x v="1443"/>
    <x v="354"/>
    <x v="3"/>
    <s v="Oxford"/>
    <s v="P005"/>
    <x v="3"/>
    <x v="3"/>
    <n v="1"/>
    <n v="119"/>
    <n v="72"/>
    <n v="0"/>
    <n v="119"/>
    <n v="72"/>
    <n v="47"/>
    <s v="['Bank Transfer' 'Credit Card' 'PayPal' ... 'Credit Card' 'Bank Transfer'_x000a_ 'Apple Pay']"/>
    <x v="1"/>
  </r>
  <r>
    <s v="O07554"/>
    <d v="2024-10-02T00:00:00"/>
    <x v="9"/>
    <x v="0"/>
    <m/>
    <x v="670"/>
    <x v="19"/>
    <x v="6"/>
    <s v="Exeter"/>
    <s v="P020"/>
    <x v="23"/>
    <x v="4"/>
    <n v="2"/>
    <n v="72"/>
    <n v="34"/>
    <n v="0"/>
    <n v="144"/>
    <n v="68"/>
    <n v="76"/>
    <s v="['Bank Transfer' 'Credit Card' 'PayPal' ... 'Credit Card' 'Bank Transfer'_x000a_ 'Apple Pay']"/>
    <x v="1"/>
  </r>
  <r>
    <s v="O08049"/>
    <d v="2024-10-02T00:00:00"/>
    <x v="9"/>
    <x v="0"/>
    <m/>
    <x v="1264"/>
    <x v="537"/>
    <x v="1"/>
    <s v="Manchester"/>
    <s v="P002"/>
    <x v="15"/>
    <x v="5"/>
    <n v="2"/>
    <n v="149"/>
    <n v="91"/>
    <n v="0"/>
    <n v="298"/>
    <n v="182"/>
    <n v="116"/>
    <s v="['Bank Transfer' 'Credit Card' 'PayPal' ... 'Credit Card' 'Bank Transfer'_x000a_ 'Apple Pay']"/>
    <x v="1"/>
  </r>
  <r>
    <s v="O08518"/>
    <d v="2024-10-02T00:00:00"/>
    <x v="9"/>
    <x v="0"/>
    <m/>
    <x v="155"/>
    <x v="139"/>
    <x v="3"/>
    <s v="Reading"/>
    <s v="P001"/>
    <x v="9"/>
    <x v="5"/>
    <n v="1"/>
    <n v="89"/>
    <n v="48"/>
    <n v="0.1"/>
    <n v="80.099999999999994"/>
    <n v="48"/>
    <n v="32.1"/>
    <s v="['Bank Transfer' 'Credit Card' 'PayPal' ... 'Credit Card' 'Bank Transfer'_x000a_ 'Apple Pay']"/>
    <x v="1"/>
  </r>
  <r>
    <s v="O09212"/>
    <d v="2024-10-02T00:00:00"/>
    <x v="9"/>
    <x v="0"/>
    <m/>
    <x v="535"/>
    <x v="349"/>
    <x v="7"/>
    <s v="Glasgow"/>
    <s v="P004"/>
    <x v="22"/>
    <x v="5"/>
    <n v="1"/>
    <n v="55"/>
    <n v="27"/>
    <n v="0"/>
    <n v="55"/>
    <n v="27"/>
    <n v="28"/>
    <s v="['Bank Transfer' 'Credit Card' 'PayPal' ... 'Credit Card' 'Bank Transfer'_x000a_ 'Apple Pay']"/>
    <x v="1"/>
  </r>
  <r>
    <s v="O09620"/>
    <d v="2024-10-02T00:00:00"/>
    <x v="9"/>
    <x v="0"/>
    <m/>
    <x v="1387"/>
    <x v="119"/>
    <x v="11"/>
    <s v="Newport"/>
    <s v="P016"/>
    <x v="4"/>
    <x v="0"/>
    <n v="1"/>
    <n v="78"/>
    <n v="39"/>
    <n v="0.1"/>
    <n v="70.2"/>
    <n v="39"/>
    <n v="31.2"/>
    <s v="['Bank Transfer' 'Credit Card' 'PayPal' ... 'Credit Card' 'Bank Transfer'_x000a_ 'Apple Pay']"/>
    <x v="1"/>
  </r>
  <r>
    <s v="O00285"/>
    <d v="2024-10-03T00:00:00"/>
    <x v="9"/>
    <x v="0"/>
    <m/>
    <x v="1500"/>
    <x v="535"/>
    <x v="0"/>
    <s v="Nottingham"/>
    <s v="P008"/>
    <x v="13"/>
    <x v="3"/>
    <n v="1"/>
    <n v="249"/>
    <n v="168"/>
    <n v="0.1"/>
    <n v="224.1"/>
    <n v="168"/>
    <n v="56.1"/>
    <s v="['Bank Transfer' 'Credit Card' 'PayPal' ... 'Credit Card' 'Bank Transfer'_x000a_ 'Apple Pay']"/>
    <x v="0"/>
  </r>
  <r>
    <s v="O00364"/>
    <d v="2024-10-03T00:00:00"/>
    <x v="9"/>
    <x v="0"/>
    <m/>
    <x v="1227"/>
    <x v="312"/>
    <x v="7"/>
    <s v="Aberdeen"/>
    <s v="P016"/>
    <x v="4"/>
    <x v="0"/>
    <n v="1"/>
    <n v="78"/>
    <n v="39"/>
    <n v="0"/>
    <n v="78"/>
    <n v="39"/>
    <n v="39"/>
    <s v="['Bank Transfer' 'Credit Card' 'PayPal' ... 'Credit Card' 'Bank Transfer'_x000a_ 'Apple Pay']"/>
    <x v="1"/>
  </r>
  <r>
    <s v="O00508"/>
    <d v="2024-10-03T00:00:00"/>
    <x v="9"/>
    <x v="0"/>
    <m/>
    <x v="183"/>
    <x v="163"/>
    <x v="1"/>
    <s v="Chester"/>
    <s v="P015"/>
    <x v="12"/>
    <x v="0"/>
    <n v="2"/>
    <n v="65"/>
    <n v="32"/>
    <n v="0.1"/>
    <n v="117"/>
    <n v="64"/>
    <n v="53"/>
    <s v="['Bank Transfer' 'Credit Card' 'PayPal' ... 'Credit Card' 'Bank Transfer'_x000a_ 'Apple Pay']"/>
    <x v="1"/>
  </r>
  <r>
    <s v="O00706"/>
    <d v="2024-10-03T00:00:00"/>
    <x v="9"/>
    <x v="0"/>
    <m/>
    <x v="57"/>
    <x v="54"/>
    <x v="1"/>
    <s v="Manchester"/>
    <s v="P019"/>
    <x v="20"/>
    <x v="4"/>
    <n v="2"/>
    <n v="85"/>
    <n v="41"/>
    <n v="0.1"/>
    <n v="153"/>
    <n v="82"/>
    <n v="71"/>
    <s v="['Bank Transfer' 'Credit Card' 'PayPal' ... 'Credit Card' 'Bank Transfer'_x000a_ 'Apple Pay']"/>
    <x v="1"/>
  </r>
  <r>
    <s v="O01071"/>
    <d v="2024-10-03T00:00:00"/>
    <x v="9"/>
    <x v="0"/>
    <m/>
    <x v="1331"/>
    <x v="327"/>
    <x v="7"/>
    <s v="Dundee"/>
    <s v="P013"/>
    <x v="0"/>
    <x v="0"/>
    <n v="1"/>
    <n v="120"/>
    <n v="63"/>
    <n v="0.15"/>
    <n v="102"/>
    <n v="63"/>
    <n v="39"/>
    <s v="['Bank Transfer' 'Credit Card' 'PayPal' ... 'Credit Card' 'Bank Transfer'_x000a_ 'Apple Pay']"/>
    <x v="1"/>
  </r>
  <r>
    <s v="O01440"/>
    <d v="2024-10-03T00:00:00"/>
    <x v="9"/>
    <x v="0"/>
    <m/>
    <x v="902"/>
    <x v="387"/>
    <x v="7"/>
    <s v="Aberdeen"/>
    <s v="P021"/>
    <x v="21"/>
    <x v="2"/>
    <n v="1"/>
    <n v="28"/>
    <n v="13"/>
    <n v="0.1"/>
    <n v="25.2"/>
    <n v="13"/>
    <n v="12.2"/>
    <s v="['Bank Transfer' 'Credit Card' 'PayPal' ... 'Credit Card' 'Bank Transfer'_x000a_ 'Apple Pay']"/>
    <x v="1"/>
  </r>
  <r>
    <s v="O01757"/>
    <d v="2024-10-03T00:00:00"/>
    <x v="9"/>
    <x v="0"/>
    <m/>
    <x v="32"/>
    <x v="31"/>
    <x v="4"/>
    <s v="Leeds"/>
    <s v="P010"/>
    <x v="18"/>
    <x v="1"/>
    <n v="1"/>
    <n v="32"/>
    <n v="14"/>
    <n v="0.05"/>
    <n v="30.4"/>
    <n v="14"/>
    <n v="16.399999999999999"/>
    <s v="['Bank Transfer' 'Credit Card' 'PayPal' ... 'Credit Card' 'Bank Transfer'_x000a_ 'Apple Pay']"/>
    <x v="1"/>
  </r>
  <r>
    <s v="O02460"/>
    <d v="2024-10-03T00:00:00"/>
    <x v="9"/>
    <x v="0"/>
    <m/>
    <x v="1375"/>
    <x v="476"/>
    <x v="0"/>
    <s v="Nottingham"/>
    <s v="P002"/>
    <x v="15"/>
    <x v="5"/>
    <n v="2"/>
    <n v="149"/>
    <n v="91"/>
    <n v="0.15"/>
    <n v="253.3"/>
    <n v="182"/>
    <n v="71.3"/>
    <s v="['Bank Transfer' 'Credit Card' 'PayPal' ... 'Credit Card' 'Bank Transfer'_x000a_ 'Apple Pay']"/>
    <x v="1"/>
  </r>
  <r>
    <s v="O03266"/>
    <d v="2024-10-03T00:00:00"/>
    <x v="9"/>
    <x v="0"/>
    <m/>
    <x v="904"/>
    <x v="180"/>
    <x v="2"/>
    <s v="London"/>
    <s v="P007"/>
    <x v="7"/>
    <x v="3"/>
    <n v="2"/>
    <n v="129"/>
    <n v="78"/>
    <n v="0.1"/>
    <n v="232.2"/>
    <n v="156"/>
    <n v="76.2"/>
    <s v="['Bank Transfer' 'Credit Card' 'PayPal' ... 'Credit Card' 'Bank Transfer'_x000a_ 'Apple Pay']"/>
    <x v="1"/>
  </r>
  <r>
    <s v="O04987"/>
    <d v="2024-10-03T00:00:00"/>
    <x v="9"/>
    <x v="0"/>
    <m/>
    <x v="358"/>
    <x v="153"/>
    <x v="10"/>
    <s v="Colchester"/>
    <s v="P016"/>
    <x v="4"/>
    <x v="0"/>
    <n v="1"/>
    <n v="78"/>
    <n v="39"/>
    <n v="0.05"/>
    <n v="74.099999999999994"/>
    <n v="39"/>
    <n v="35.1"/>
    <s v="['Bank Transfer' 'Credit Card' 'PayPal' ... 'Credit Card' 'Bank Transfer'_x000a_ 'Apple Pay']"/>
    <x v="1"/>
  </r>
  <r>
    <s v="O05024"/>
    <d v="2024-10-03T00:00:00"/>
    <x v="9"/>
    <x v="0"/>
    <m/>
    <x v="386"/>
    <x v="282"/>
    <x v="1"/>
    <s v="Manchester"/>
    <s v="P012"/>
    <x v="14"/>
    <x v="1"/>
    <n v="3"/>
    <n v="85"/>
    <n v="44"/>
    <n v="0.15"/>
    <n v="216.75"/>
    <n v="132"/>
    <n v="84.75"/>
    <s v="['Bank Transfer' 'Credit Card' 'PayPal' ... 'Credit Card' 'Bank Transfer'_x000a_ 'Apple Pay']"/>
    <x v="1"/>
  </r>
  <r>
    <s v="O05480"/>
    <d v="2024-10-03T00:00:00"/>
    <x v="9"/>
    <x v="0"/>
    <m/>
    <x v="101"/>
    <x v="94"/>
    <x v="10"/>
    <s v="Norwich"/>
    <s v="P007"/>
    <x v="7"/>
    <x v="3"/>
    <n v="1"/>
    <n v="129"/>
    <n v="78"/>
    <n v="0.05"/>
    <n v="122.55"/>
    <n v="78"/>
    <n v="44.55"/>
    <s v="['Bank Transfer' 'Credit Card' 'PayPal' ... 'Credit Card' 'Bank Transfer'_x000a_ 'Apple Pay']"/>
    <x v="1"/>
  </r>
  <r>
    <s v="O06878"/>
    <d v="2024-10-03T00:00:00"/>
    <x v="9"/>
    <x v="0"/>
    <m/>
    <x v="511"/>
    <x v="288"/>
    <x v="6"/>
    <s v="Bristol"/>
    <s v="P010"/>
    <x v="18"/>
    <x v="1"/>
    <n v="1"/>
    <n v="32"/>
    <n v="14"/>
    <n v="0.05"/>
    <n v="30.4"/>
    <n v="14"/>
    <n v="16.399999999999999"/>
    <s v="['Bank Transfer' 'Credit Card' 'PayPal' ... 'Credit Card' 'Bank Transfer'_x000a_ 'Apple Pay']"/>
    <x v="1"/>
  </r>
  <r>
    <s v="O08657"/>
    <d v="2024-10-03T00:00:00"/>
    <x v="9"/>
    <x v="0"/>
    <m/>
    <x v="1179"/>
    <x v="169"/>
    <x v="5"/>
    <s v="Newry"/>
    <s v="P001"/>
    <x v="9"/>
    <x v="5"/>
    <n v="1"/>
    <n v="89"/>
    <n v="48"/>
    <n v="0.15"/>
    <n v="75.650000000000006"/>
    <n v="48"/>
    <n v="27.65"/>
    <s v="['Bank Transfer' 'Credit Card' 'PayPal' ... 'Credit Card' 'Bank Transfer'_x000a_ 'Apple Pay']"/>
    <x v="1"/>
  </r>
  <r>
    <s v="O08897"/>
    <d v="2024-10-03T00:00:00"/>
    <x v="9"/>
    <x v="0"/>
    <m/>
    <x v="1391"/>
    <x v="84"/>
    <x v="7"/>
    <s v="Aberdeen"/>
    <s v="P011"/>
    <x v="6"/>
    <x v="1"/>
    <n v="1"/>
    <n v="79"/>
    <n v="42"/>
    <n v="0.2"/>
    <n v="63.2"/>
    <n v="42"/>
    <n v="21.2"/>
    <s v="['Bank Transfer' 'Credit Card' 'PayPal' ... 'Credit Card' 'Bank Transfer'_x000a_ 'Apple Pay']"/>
    <x v="1"/>
  </r>
  <r>
    <s v="O09012"/>
    <d v="2024-10-03T00:00:00"/>
    <x v="9"/>
    <x v="0"/>
    <m/>
    <x v="545"/>
    <x v="353"/>
    <x v="6"/>
    <s v="Bristol"/>
    <s v="P014"/>
    <x v="17"/>
    <x v="0"/>
    <n v="1"/>
    <n v="25"/>
    <n v="11"/>
    <n v="0.05"/>
    <n v="23.75"/>
    <n v="11"/>
    <n v="12.75"/>
    <s v="['Bank Transfer' 'Credit Card' 'PayPal' ... 'Credit Card' 'Bank Transfer'_x000a_ 'Apple Pay']"/>
    <x v="1"/>
  </r>
  <r>
    <s v="O09503"/>
    <d v="2024-10-03T00:00:00"/>
    <x v="9"/>
    <x v="0"/>
    <m/>
    <x v="798"/>
    <x v="100"/>
    <x v="4"/>
    <s v="Sheffield"/>
    <s v="P012"/>
    <x v="14"/>
    <x v="1"/>
    <n v="2"/>
    <n v="85"/>
    <n v="44"/>
    <n v="0"/>
    <n v="170"/>
    <n v="88"/>
    <n v="82"/>
    <s v="['Bank Transfer' 'Credit Card' 'PayPal' ... 'Credit Card' 'Bank Transfer'_x000a_ 'Apple Pay']"/>
    <x v="1"/>
  </r>
  <r>
    <s v="O00094"/>
    <d v="2024-10-04T00:00:00"/>
    <x v="9"/>
    <x v="0"/>
    <m/>
    <x v="92"/>
    <x v="86"/>
    <x v="7"/>
    <s v="Aberdeen"/>
    <s v="P008"/>
    <x v="13"/>
    <x v="3"/>
    <n v="1"/>
    <n v="249"/>
    <n v="168"/>
    <n v="0"/>
    <n v="249"/>
    <n v="168"/>
    <n v="81"/>
    <s v="['Bank Transfer' 'Credit Card' 'PayPal' ... 'Credit Card' 'Bank Transfer'_x000a_ 'Apple Pay']"/>
    <x v="1"/>
  </r>
  <r>
    <s v="O00853"/>
    <d v="2024-10-04T00:00:00"/>
    <x v="9"/>
    <x v="0"/>
    <m/>
    <x v="1045"/>
    <x v="312"/>
    <x v="2"/>
    <s v="London"/>
    <s v="P004"/>
    <x v="22"/>
    <x v="5"/>
    <n v="1"/>
    <n v="55"/>
    <n v="27"/>
    <n v="0.05"/>
    <n v="52.25"/>
    <n v="27"/>
    <n v="25.25"/>
    <s v="['Bank Transfer' 'Credit Card' 'PayPal' ... 'Credit Card' 'Bank Transfer'_x000a_ 'Apple Pay']"/>
    <x v="1"/>
  </r>
  <r>
    <s v="O03406"/>
    <d v="2024-10-04T00:00:00"/>
    <x v="9"/>
    <x v="0"/>
    <m/>
    <x v="350"/>
    <x v="261"/>
    <x v="6"/>
    <s v="Exeter"/>
    <s v="P005"/>
    <x v="3"/>
    <x v="3"/>
    <n v="2"/>
    <n v="119"/>
    <n v="72"/>
    <n v="0"/>
    <n v="238"/>
    <n v="144"/>
    <n v="94"/>
    <s v="['Bank Transfer' 'Credit Card' 'PayPal' ... 'Credit Card' 'Bank Transfer'_x000a_ 'Apple Pay']"/>
    <x v="1"/>
  </r>
  <r>
    <s v="O03512"/>
    <d v="2024-10-04T00:00:00"/>
    <x v="9"/>
    <x v="0"/>
    <m/>
    <x v="9"/>
    <x v="9"/>
    <x v="6"/>
    <s v="Bath"/>
    <s v="P014"/>
    <x v="17"/>
    <x v="0"/>
    <n v="2"/>
    <n v="25"/>
    <n v="11"/>
    <n v="0.05"/>
    <n v="47.5"/>
    <n v="22"/>
    <n v="25.5"/>
    <s v="['Bank Transfer' 'Credit Card' 'PayPal' ... 'Credit Card' 'Bank Transfer'_x000a_ 'Apple Pay']"/>
    <x v="1"/>
  </r>
  <r>
    <s v="O05456"/>
    <d v="2024-10-04T00:00:00"/>
    <x v="9"/>
    <x v="0"/>
    <m/>
    <x v="36"/>
    <x v="33"/>
    <x v="10"/>
    <s v="Ipswich"/>
    <s v="P016"/>
    <x v="4"/>
    <x v="0"/>
    <n v="2"/>
    <n v="78"/>
    <n v="39"/>
    <n v="0.1"/>
    <n v="140.4"/>
    <n v="78"/>
    <n v="62.4"/>
    <s v="['Bank Transfer' 'Credit Card' 'PayPal' ... 'Credit Card' 'Bank Transfer'_x000a_ 'Apple Pay']"/>
    <x v="1"/>
  </r>
  <r>
    <s v="O05726"/>
    <d v="2024-10-04T00:00:00"/>
    <x v="9"/>
    <x v="0"/>
    <m/>
    <x v="367"/>
    <x v="269"/>
    <x v="2"/>
    <s v="London"/>
    <s v="P016"/>
    <x v="4"/>
    <x v="0"/>
    <n v="2"/>
    <n v="78"/>
    <n v="39"/>
    <n v="0.1"/>
    <n v="140.4"/>
    <n v="78"/>
    <n v="62.4"/>
    <s v="['Bank Transfer' 'Credit Card' 'PayPal' ... 'Credit Card' 'Bank Transfer'_x000a_ 'Apple Pay']"/>
    <x v="1"/>
  </r>
  <r>
    <s v="O07158"/>
    <d v="2024-10-04T00:00:00"/>
    <x v="9"/>
    <x v="0"/>
    <m/>
    <x v="428"/>
    <x v="246"/>
    <x v="6"/>
    <s v="Plymouth"/>
    <s v="P007"/>
    <x v="7"/>
    <x v="3"/>
    <n v="2"/>
    <n v="129"/>
    <n v="78"/>
    <n v="0.1"/>
    <n v="232.2"/>
    <n v="156"/>
    <n v="76.2"/>
    <s v="['Bank Transfer' 'Credit Card' 'PayPal' ... 'Credit Card' 'Bank Transfer'_x000a_ 'Apple Pay']"/>
    <x v="1"/>
  </r>
  <r>
    <s v="O07215"/>
    <d v="2024-10-04T00:00:00"/>
    <x v="9"/>
    <x v="0"/>
    <m/>
    <x v="1313"/>
    <x v="460"/>
    <x v="7"/>
    <s v="Glasgow"/>
    <s v="P010"/>
    <x v="18"/>
    <x v="1"/>
    <n v="1"/>
    <n v="32"/>
    <n v="14"/>
    <n v="0"/>
    <n v="32"/>
    <n v="14"/>
    <n v="18"/>
    <s v="['Bank Transfer' 'Credit Card' 'PayPal' ... 'Credit Card' 'Bank Transfer'_x000a_ 'Apple Pay']"/>
    <x v="1"/>
  </r>
  <r>
    <s v="O07273"/>
    <d v="2024-10-04T00:00:00"/>
    <x v="9"/>
    <x v="0"/>
    <m/>
    <x v="683"/>
    <x v="403"/>
    <x v="8"/>
    <s v="Durham"/>
    <s v="P014"/>
    <x v="17"/>
    <x v="0"/>
    <n v="1"/>
    <n v="25"/>
    <n v="11"/>
    <n v="0.15"/>
    <n v="21.25"/>
    <n v="11"/>
    <n v="10.25"/>
    <s v="['Bank Transfer' 'Credit Card' 'PayPal' ... 'Credit Card' 'Bank Transfer'_x000a_ 'Apple Pay']"/>
    <x v="1"/>
  </r>
  <r>
    <s v="O07771"/>
    <d v="2024-10-04T00:00:00"/>
    <x v="9"/>
    <x v="0"/>
    <m/>
    <x v="1501"/>
    <x v="39"/>
    <x v="11"/>
    <s v="Swansea"/>
    <s v="P014"/>
    <x v="17"/>
    <x v="0"/>
    <n v="1"/>
    <n v="25"/>
    <n v="11"/>
    <n v="0"/>
    <n v="25"/>
    <n v="11"/>
    <n v="14"/>
    <s v="['Bank Transfer' 'Credit Card' 'PayPal' ... 'Credit Card' 'Bank Transfer'_x000a_ 'Apple Pay']"/>
    <x v="0"/>
  </r>
  <r>
    <s v="O08976"/>
    <d v="2024-10-04T00:00:00"/>
    <x v="9"/>
    <x v="0"/>
    <m/>
    <x v="719"/>
    <x v="325"/>
    <x v="1"/>
    <s v="Chester"/>
    <s v="P021"/>
    <x v="21"/>
    <x v="2"/>
    <n v="1"/>
    <n v="28"/>
    <n v="13"/>
    <n v="0.1"/>
    <n v="25.2"/>
    <n v="13"/>
    <n v="12.2"/>
    <s v="['Bank Transfer' 'Credit Card' 'PayPal' ... 'Credit Card' 'Bank Transfer'_x000a_ 'Apple Pay']"/>
    <x v="1"/>
  </r>
  <r>
    <s v="O02218"/>
    <d v="2024-10-05T00:00:00"/>
    <x v="9"/>
    <x v="0"/>
    <m/>
    <x v="591"/>
    <x v="39"/>
    <x v="11"/>
    <s v="Swansea"/>
    <s v="P001"/>
    <x v="9"/>
    <x v="5"/>
    <n v="1"/>
    <n v="89"/>
    <n v="48"/>
    <n v="0"/>
    <n v="89"/>
    <n v="48"/>
    <n v="41"/>
    <s v="['Bank Transfer' 'Credit Card' 'PayPal' ... 'Credit Card' 'Bank Transfer'_x000a_ 'Apple Pay']"/>
    <x v="1"/>
  </r>
  <r>
    <s v="O02899"/>
    <d v="2024-10-05T00:00:00"/>
    <x v="9"/>
    <x v="0"/>
    <m/>
    <x v="202"/>
    <x v="27"/>
    <x v="11"/>
    <s v="Cardiff"/>
    <s v="P015"/>
    <x v="12"/>
    <x v="0"/>
    <n v="1"/>
    <n v="65"/>
    <n v="32"/>
    <n v="0.1"/>
    <n v="58.5"/>
    <n v="32"/>
    <n v="26.5"/>
    <s v="['Bank Transfer' 'Credit Card' 'PayPal' ... 'Credit Card' 'Bank Transfer'_x000a_ 'Apple Pay']"/>
    <x v="1"/>
  </r>
  <r>
    <s v="O04331"/>
    <d v="2024-10-05T00:00:00"/>
    <x v="9"/>
    <x v="0"/>
    <m/>
    <x v="1246"/>
    <x v="117"/>
    <x v="9"/>
    <s v="Coventry"/>
    <s v="P003"/>
    <x v="19"/>
    <x v="5"/>
    <n v="2"/>
    <n v="69"/>
    <n v="37"/>
    <n v="0"/>
    <n v="138"/>
    <n v="74"/>
    <n v="64"/>
    <s v="['Bank Transfer' 'Credit Card' 'PayPal' ... 'Credit Card' 'Bank Transfer'_x000a_ 'Apple Pay']"/>
    <x v="1"/>
  </r>
  <r>
    <s v="O06288"/>
    <d v="2024-10-05T00:00:00"/>
    <x v="9"/>
    <x v="0"/>
    <m/>
    <x v="627"/>
    <x v="39"/>
    <x v="4"/>
    <s v="Hull"/>
    <s v="P002"/>
    <x v="15"/>
    <x v="5"/>
    <n v="1"/>
    <n v="149"/>
    <n v="91"/>
    <n v="0.1"/>
    <n v="134.1"/>
    <n v="91"/>
    <n v="43.1"/>
    <s v="['Bank Transfer' 'Credit Card' 'PayPal' ... 'Credit Card' 'Bank Transfer'_x000a_ 'Apple Pay']"/>
    <x v="1"/>
  </r>
  <r>
    <s v="O06729"/>
    <d v="2024-10-05T00:00:00"/>
    <x v="9"/>
    <x v="0"/>
    <m/>
    <x v="373"/>
    <x v="272"/>
    <x v="9"/>
    <s v="Birmingham"/>
    <s v="P006"/>
    <x v="16"/>
    <x v="3"/>
    <n v="2"/>
    <n v="99"/>
    <n v="58"/>
    <n v="0"/>
    <n v="198"/>
    <n v="116"/>
    <n v="82"/>
    <s v="['Bank Transfer' 'Credit Card' 'PayPal' ... 'Credit Card' 'Bank Transfer'_x000a_ 'Apple Pay']"/>
    <x v="1"/>
  </r>
  <r>
    <s v="O07331"/>
    <d v="2024-10-05T00:00:00"/>
    <x v="9"/>
    <x v="0"/>
    <m/>
    <x v="1289"/>
    <x v="109"/>
    <x v="4"/>
    <s v="York"/>
    <s v="P018"/>
    <x v="5"/>
    <x v="4"/>
    <n v="1"/>
    <n v="45"/>
    <n v="19"/>
    <n v="0.05"/>
    <n v="42.75"/>
    <n v="19"/>
    <n v="23.75"/>
    <s v="['Bank Transfer' 'Credit Card' 'PayPal' ... 'Credit Card' 'Bank Transfer'_x000a_ 'Apple Pay']"/>
    <x v="1"/>
  </r>
  <r>
    <s v="O07462"/>
    <d v="2024-10-05T00:00:00"/>
    <x v="9"/>
    <x v="0"/>
    <m/>
    <x v="163"/>
    <x v="146"/>
    <x v="7"/>
    <s v="Edinburgh"/>
    <s v="P018"/>
    <x v="5"/>
    <x v="4"/>
    <n v="1"/>
    <n v="45"/>
    <n v="19"/>
    <n v="0.15"/>
    <n v="38.25"/>
    <n v="19"/>
    <n v="19.25"/>
    <s v="['Bank Transfer' 'Credit Card' 'PayPal' ... 'Credit Card' 'Bank Transfer'_x000a_ 'Apple Pay']"/>
    <x v="1"/>
  </r>
  <r>
    <s v="O07907"/>
    <d v="2024-10-05T00:00:00"/>
    <x v="9"/>
    <x v="0"/>
    <m/>
    <x v="1488"/>
    <x v="183"/>
    <x v="4"/>
    <s v="Sheffield"/>
    <s v="P019"/>
    <x v="20"/>
    <x v="4"/>
    <n v="1"/>
    <n v="85"/>
    <n v="41"/>
    <n v="0.1"/>
    <n v="76.5"/>
    <n v="41"/>
    <n v="35.5"/>
    <s v="['Bank Transfer' 'Credit Card' 'PayPal' ... 'Credit Card' 'Bank Transfer'_x000a_ 'Apple Pay']"/>
    <x v="1"/>
  </r>
  <r>
    <s v="O09127"/>
    <d v="2024-10-05T00:00:00"/>
    <x v="9"/>
    <x v="0"/>
    <m/>
    <x v="848"/>
    <x v="322"/>
    <x v="6"/>
    <s v="Bath"/>
    <s v="P016"/>
    <x v="4"/>
    <x v="0"/>
    <n v="1"/>
    <n v="78"/>
    <n v="39"/>
    <n v="0.15"/>
    <n v="66.3"/>
    <n v="39"/>
    <n v="27.3"/>
    <s v="['Bank Transfer' 'Credit Card' 'PayPal' ... 'Credit Card' 'Bank Transfer'_x000a_ 'Apple Pay']"/>
    <x v="1"/>
  </r>
  <r>
    <s v="O01170"/>
    <d v="2024-10-06T00:00:00"/>
    <x v="9"/>
    <x v="0"/>
    <m/>
    <x v="724"/>
    <x v="420"/>
    <x v="2"/>
    <s v="London"/>
    <s v="P006"/>
    <x v="16"/>
    <x v="3"/>
    <n v="1"/>
    <n v="99"/>
    <n v="58"/>
    <n v="0.1"/>
    <n v="89.1"/>
    <n v="58"/>
    <n v="31.1"/>
    <s v="['Bank Transfer' 'Credit Card' 'PayPal' ... 'Credit Card' 'Bank Transfer'_x000a_ 'Apple Pay']"/>
    <x v="1"/>
  </r>
  <r>
    <s v="O02393"/>
    <d v="2024-10-06T00:00:00"/>
    <x v="9"/>
    <x v="0"/>
    <m/>
    <x v="215"/>
    <x v="182"/>
    <x v="2"/>
    <s v="London"/>
    <s v="P010"/>
    <x v="18"/>
    <x v="1"/>
    <n v="1"/>
    <n v="32"/>
    <n v="14"/>
    <n v="0.1"/>
    <n v="28.8"/>
    <n v="14"/>
    <n v="14.8"/>
    <s v="['Bank Transfer' 'Credit Card' 'PayPal' ... 'Credit Card' 'Bank Transfer'_x000a_ 'Apple Pay']"/>
    <x v="1"/>
  </r>
  <r>
    <s v="O03151"/>
    <d v="2024-10-06T00:00:00"/>
    <x v="9"/>
    <x v="0"/>
    <m/>
    <x v="512"/>
    <x v="341"/>
    <x v="7"/>
    <s v="Aberdeen"/>
    <s v="P011"/>
    <x v="6"/>
    <x v="1"/>
    <n v="1"/>
    <n v="79"/>
    <n v="42"/>
    <n v="0.15"/>
    <n v="67.150000000000006"/>
    <n v="42"/>
    <n v="25.15"/>
    <s v="['Bank Transfer' 'Credit Card' 'PayPal' ... 'Credit Card' 'Bank Transfer'_x000a_ 'Apple Pay']"/>
    <x v="1"/>
  </r>
  <r>
    <s v="O03607"/>
    <d v="2024-10-06T00:00:00"/>
    <x v="9"/>
    <x v="0"/>
    <m/>
    <x v="1395"/>
    <x v="446"/>
    <x v="4"/>
    <s v="York"/>
    <s v="P020"/>
    <x v="23"/>
    <x v="4"/>
    <n v="1"/>
    <n v="72"/>
    <n v="34"/>
    <n v="0.15"/>
    <n v="61.2"/>
    <n v="34"/>
    <n v="27.2"/>
    <s v="['Bank Transfer' 'Credit Card' 'PayPal' ... 'Credit Card' 'Bank Transfer'_x000a_ 'Apple Pay']"/>
    <x v="1"/>
  </r>
  <r>
    <s v="O03786"/>
    <d v="2024-10-06T00:00:00"/>
    <x v="9"/>
    <x v="0"/>
    <m/>
    <x v="1325"/>
    <x v="172"/>
    <x v="4"/>
    <s v="Hull"/>
    <s v="P005"/>
    <x v="3"/>
    <x v="3"/>
    <n v="3"/>
    <n v="119"/>
    <n v="72"/>
    <n v="0"/>
    <n v="357"/>
    <n v="216"/>
    <n v="141"/>
    <s v="['Bank Transfer' 'Credit Card' 'PayPal' ... 'Credit Card' 'Bank Transfer'_x000a_ 'Apple Pay']"/>
    <x v="1"/>
  </r>
  <r>
    <s v="O03795"/>
    <d v="2024-10-06T00:00:00"/>
    <x v="9"/>
    <x v="0"/>
    <m/>
    <x v="760"/>
    <x v="338"/>
    <x v="0"/>
    <s v="Derby"/>
    <s v="P006"/>
    <x v="16"/>
    <x v="3"/>
    <n v="1"/>
    <n v="99"/>
    <n v="58"/>
    <n v="0"/>
    <n v="99"/>
    <n v="58"/>
    <n v="41"/>
    <s v="['Bank Transfer' 'Credit Card' 'PayPal' ... 'Credit Card' 'Bank Transfer'_x000a_ 'Apple Pay']"/>
    <x v="1"/>
  </r>
  <r>
    <s v="O04361"/>
    <d v="2024-10-06T00:00:00"/>
    <x v="9"/>
    <x v="0"/>
    <m/>
    <x v="367"/>
    <x v="269"/>
    <x v="2"/>
    <s v="London"/>
    <s v="P017"/>
    <x v="10"/>
    <x v="4"/>
    <n v="2"/>
    <n v="58"/>
    <n v="25"/>
    <n v="0"/>
    <n v="116"/>
    <n v="50"/>
    <n v="66"/>
    <s v="['Bank Transfer' 'Credit Card' 'PayPal' ... 'Credit Card' 'Bank Transfer'_x000a_ 'Apple Pay']"/>
    <x v="1"/>
  </r>
  <r>
    <s v="O05439"/>
    <d v="2024-10-06T00:00:00"/>
    <x v="9"/>
    <x v="0"/>
    <m/>
    <x v="428"/>
    <x v="246"/>
    <x v="6"/>
    <s v="Plymouth"/>
    <s v="P021"/>
    <x v="21"/>
    <x v="2"/>
    <n v="2"/>
    <n v="28"/>
    <n v="13"/>
    <n v="0"/>
    <n v="56"/>
    <n v="26"/>
    <n v="30"/>
    <s v="['Bank Transfer' 'Credit Card' 'PayPal' ... 'Credit Card' 'Bank Transfer'_x000a_ 'Apple Pay']"/>
    <x v="1"/>
  </r>
  <r>
    <s v="O06020"/>
    <d v="2024-10-06T00:00:00"/>
    <x v="9"/>
    <x v="0"/>
    <m/>
    <x v="872"/>
    <x v="188"/>
    <x v="2"/>
    <s v="London"/>
    <s v="P015"/>
    <x v="12"/>
    <x v="0"/>
    <n v="2"/>
    <n v="65"/>
    <n v="32"/>
    <n v="0.15"/>
    <n v="110.5"/>
    <n v="64"/>
    <n v="46.5"/>
    <s v="['Bank Transfer' 'Credit Card' 'PayPal' ... 'Credit Card' 'Bank Transfer'_x000a_ 'Apple Pay']"/>
    <x v="1"/>
  </r>
  <r>
    <s v="O09153"/>
    <d v="2024-10-06T00:00:00"/>
    <x v="9"/>
    <x v="0"/>
    <m/>
    <x v="1392"/>
    <x v="52"/>
    <x v="7"/>
    <s v="Glasgow"/>
    <s v="P018"/>
    <x v="5"/>
    <x v="4"/>
    <n v="1"/>
    <n v="45"/>
    <n v="19"/>
    <n v="0"/>
    <n v="45"/>
    <n v="19"/>
    <n v="26"/>
    <s v="['Bank Transfer' 'Credit Card' 'PayPal' ... 'Credit Card' 'Bank Transfer'_x000a_ 'Apple Pay']"/>
    <x v="1"/>
  </r>
  <r>
    <s v="O09539"/>
    <d v="2024-10-06T00:00:00"/>
    <x v="9"/>
    <x v="0"/>
    <m/>
    <x v="1333"/>
    <x v="491"/>
    <x v="0"/>
    <s v="Leicester"/>
    <s v="P009"/>
    <x v="1"/>
    <x v="1"/>
    <n v="2"/>
    <n v="95"/>
    <n v="54"/>
    <n v="0"/>
    <n v="190"/>
    <n v="108"/>
    <n v="82"/>
    <s v="['Bank Transfer' 'Credit Card' 'PayPal' ... 'Credit Card' 'Bank Transfer'_x000a_ 'Apple Pay']"/>
    <x v="1"/>
  </r>
  <r>
    <s v="O09612"/>
    <d v="2024-10-06T00:00:00"/>
    <x v="9"/>
    <x v="0"/>
    <m/>
    <x v="1346"/>
    <x v="342"/>
    <x v="4"/>
    <s v="Sheffield"/>
    <s v="P020"/>
    <x v="23"/>
    <x v="4"/>
    <n v="2"/>
    <n v="72"/>
    <n v="34"/>
    <n v="0"/>
    <n v="144"/>
    <n v="68"/>
    <n v="76"/>
    <s v="['Bank Transfer' 'Credit Card' 'PayPal' ... 'Credit Card' 'Bank Transfer'_x000a_ 'Apple Pay']"/>
    <x v="1"/>
  </r>
  <r>
    <s v="O09863"/>
    <d v="2024-10-06T00:00:00"/>
    <x v="9"/>
    <x v="0"/>
    <m/>
    <x v="317"/>
    <x v="227"/>
    <x v="10"/>
    <s v="Cambridge"/>
    <s v="P003"/>
    <x v="19"/>
    <x v="5"/>
    <n v="2"/>
    <n v="69"/>
    <n v="37"/>
    <n v="0.05"/>
    <n v="131.1"/>
    <n v="74"/>
    <n v="57.1"/>
    <s v="['Bank Transfer' 'Credit Card' 'PayPal' ... 'Credit Card' 'Bank Transfer'_x000a_ 'Apple Pay']"/>
    <x v="1"/>
  </r>
  <r>
    <s v="O00330"/>
    <d v="2024-10-07T00:00:00"/>
    <x v="9"/>
    <x v="0"/>
    <m/>
    <x v="611"/>
    <x v="31"/>
    <x v="3"/>
    <s v="Brighton"/>
    <s v="P020"/>
    <x v="23"/>
    <x v="4"/>
    <n v="2"/>
    <n v="72"/>
    <n v="34"/>
    <n v="0.1"/>
    <n v="129.6"/>
    <n v="68"/>
    <n v="61.6"/>
    <s v="['Bank Transfer' 'Credit Card' 'PayPal' ... 'Credit Card' 'Bank Transfer'_x000a_ 'Apple Pay']"/>
    <x v="1"/>
  </r>
  <r>
    <s v="O01009"/>
    <d v="2024-10-07T00:00:00"/>
    <x v="9"/>
    <x v="0"/>
    <m/>
    <x v="1388"/>
    <x v="159"/>
    <x v="10"/>
    <s v="Norwich"/>
    <s v="P019"/>
    <x v="20"/>
    <x v="4"/>
    <n v="2"/>
    <n v="85"/>
    <n v="41"/>
    <n v="0"/>
    <n v="170"/>
    <n v="82"/>
    <n v="88"/>
    <s v="['Bank Transfer' 'Credit Card' 'PayPal' ... 'Credit Card' 'Bank Transfer'_x000a_ 'Apple Pay']"/>
    <x v="1"/>
  </r>
  <r>
    <s v="O02105"/>
    <d v="2024-10-07T00:00:00"/>
    <x v="9"/>
    <x v="0"/>
    <m/>
    <x v="1124"/>
    <x v="182"/>
    <x v="4"/>
    <s v="Sheffield"/>
    <s v="P009"/>
    <x v="1"/>
    <x v="1"/>
    <n v="1"/>
    <n v="95"/>
    <n v="54"/>
    <n v="0.05"/>
    <n v="90.25"/>
    <n v="54"/>
    <n v="36.25"/>
    <s v="['Bank Transfer' 'Credit Card' 'PayPal' ... 'Credit Card' 'Bank Transfer'_x000a_ 'Apple Pay']"/>
    <x v="1"/>
  </r>
  <r>
    <s v="O03907"/>
    <d v="2024-10-07T00:00:00"/>
    <x v="9"/>
    <x v="0"/>
    <m/>
    <x v="89"/>
    <x v="83"/>
    <x v="9"/>
    <s v="Birmingham"/>
    <s v="P010"/>
    <x v="18"/>
    <x v="1"/>
    <n v="1"/>
    <n v="32"/>
    <n v="14"/>
    <n v="0"/>
    <n v="32"/>
    <n v="14"/>
    <n v="18"/>
    <s v="['Bank Transfer' 'Credit Card' 'PayPal' ... 'Credit Card' 'Bank Transfer'_x000a_ 'Apple Pay']"/>
    <x v="1"/>
  </r>
  <r>
    <s v="O03992"/>
    <d v="2024-10-07T00:00:00"/>
    <x v="9"/>
    <x v="0"/>
    <m/>
    <x v="117"/>
    <x v="110"/>
    <x v="1"/>
    <s v="Liverpool"/>
    <s v="P014"/>
    <x v="17"/>
    <x v="0"/>
    <n v="1"/>
    <n v="25"/>
    <n v="11"/>
    <n v="0.1"/>
    <n v="22.5"/>
    <n v="11"/>
    <n v="11.5"/>
    <s v="['Bank Transfer' 'Credit Card' 'PayPal' ... 'Credit Card' 'Bank Transfer'_x000a_ 'Apple Pay']"/>
    <x v="1"/>
  </r>
  <r>
    <s v="O04385"/>
    <d v="2024-10-07T00:00:00"/>
    <x v="9"/>
    <x v="0"/>
    <m/>
    <x v="722"/>
    <x v="419"/>
    <x v="2"/>
    <s v="London"/>
    <s v="P019"/>
    <x v="20"/>
    <x v="4"/>
    <n v="2"/>
    <n v="85"/>
    <n v="41"/>
    <n v="0.15"/>
    <n v="144.5"/>
    <n v="82"/>
    <n v="62.5"/>
    <s v="['Bank Transfer' 'Credit Card' 'PayPal' ... 'Credit Card' 'Bank Transfer'_x000a_ 'Apple Pay']"/>
    <x v="1"/>
  </r>
  <r>
    <s v="O04422"/>
    <d v="2024-10-07T00:00:00"/>
    <x v="9"/>
    <x v="0"/>
    <m/>
    <x v="1349"/>
    <x v="416"/>
    <x v="2"/>
    <s v="London"/>
    <s v="P017"/>
    <x v="10"/>
    <x v="4"/>
    <n v="2"/>
    <n v="58"/>
    <n v="25"/>
    <n v="0"/>
    <n v="116"/>
    <n v="50"/>
    <n v="66"/>
    <s v="['Bank Transfer' 'Credit Card' 'PayPal' ... 'Credit Card' 'Bank Transfer'_x000a_ 'Apple Pay']"/>
    <x v="1"/>
  </r>
  <r>
    <s v="O04568"/>
    <d v="2024-10-07T00:00:00"/>
    <x v="9"/>
    <x v="0"/>
    <m/>
    <x v="562"/>
    <x v="361"/>
    <x v="3"/>
    <s v="Brighton"/>
    <s v="P016"/>
    <x v="4"/>
    <x v="0"/>
    <n v="3"/>
    <n v="78"/>
    <n v="39"/>
    <n v="0.15"/>
    <n v="198.9"/>
    <n v="117"/>
    <n v="81.900000000000006"/>
    <s v="['Bank Transfer' 'Credit Card' 'PayPal' ... 'Credit Card' 'Bank Transfer'_x000a_ 'Apple Pay']"/>
    <x v="1"/>
  </r>
  <r>
    <s v="O05044"/>
    <d v="2024-10-07T00:00:00"/>
    <x v="9"/>
    <x v="0"/>
    <m/>
    <x v="1502"/>
    <x v="378"/>
    <x v="4"/>
    <s v="York"/>
    <s v="P013"/>
    <x v="0"/>
    <x v="0"/>
    <n v="2"/>
    <n v="120"/>
    <n v="63"/>
    <n v="0"/>
    <n v="240"/>
    <n v="126"/>
    <n v="114"/>
    <s v="['Bank Transfer' 'Credit Card' 'PayPal' ... 'Credit Card' 'Bank Transfer'_x000a_ 'Apple Pay']"/>
    <x v="0"/>
  </r>
  <r>
    <s v="O05115"/>
    <d v="2024-10-07T00:00:00"/>
    <x v="9"/>
    <x v="0"/>
    <m/>
    <x v="827"/>
    <x v="450"/>
    <x v="4"/>
    <s v="York"/>
    <s v="P006"/>
    <x v="16"/>
    <x v="3"/>
    <n v="2"/>
    <n v="99"/>
    <n v="58"/>
    <n v="0.05"/>
    <n v="188.1"/>
    <n v="116"/>
    <n v="72.099999999999994"/>
    <s v="['Bank Transfer' 'Credit Card' 'PayPal' ... 'Credit Card' 'Bank Transfer'_x000a_ 'Apple Pay']"/>
    <x v="1"/>
  </r>
  <r>
    <s v="O05553"/>
    <d v="2024-10-07T00:00:00"/>
    <x v="9"/>
    <x v="0"/>
    <m/>
    <x v="463"/>
    <x v="259"/>
    <x v="8"/>
    <s v="Durham"/>
    <s v="P017"/>
    <x v="10"/>
    <x v="4"/>
    <n v="1"/>
    <n v="58"/>
    <n v="25"/>
    <n v="0.05"/>
    <n v="55.1"/>
    <n v="25"/>
    <n v="30.1"/>
    <s v="['Bank Transfer' 'Credit Card' 'PayPal' ... 'Credit Card' 'Bank Transfer'_x000a_ 'Apple Pay']"/>
    <x v="1"/>
  </r>
  <r>
    <s v="O05978"/>
    <d v="2024-10-07T00:00:00"/>
    <x v="9"/>
    <x v="0"/>
    <m/>
    <x v="1503"/>
    <x v="409"/>
    <x v="1"/>
    <s v="Manchester"/>
    <s v="P001"/>
    <x v="9"/>
    <x v="5"/>
    <n v="1"/>
    <n v="89"/>
    <n v="48"/>
    <n v="0.15"/>
    <n v="75.650000000000006"/>
    <n v="48"/>
    <n v="27.65"/>
    <s v="['Bank Transfer' 'Credit Card' 'PayPal' ... 'Credit Card' 'Bank Transfer'_x000a_ 'Apple Pay']"/>
    <x v="0"/>
  </r>
  <r>
    <s v="O06782"/>
    <d v="2024-10-07T00:00:00"/>
    <x v="9"/>
    <x v="0"/>
    <m/>
    <x v="359"/>
    <x v="265"/>
    <x v="1"/>
    <s v="Liverpool"/>
    <s v="P013"/>
    <x v="0"/>
    <x v="0"/>
    <n v="1"/>
    <n v="120"/>
    <n v="63"/>
    <n v="0.15"/>
    <n v="102"/>
    <n v="63"/>
    <n v="39"/>
    <s v="['Bank Transfer' 'Credit Card' 'PayPal' ... 'Credit Card' 'Bank Transfer'_x000a_ 'Apple Pay']"/>
    <x v="1"/>
  </r>
  <r>
    <s v="O06859"/>
    <d v="2024-10-07T00:00:00"/>
    <x v="9"/>
    <x v="0"/>
    <m/>
    <x v="71"/>
    <x v="68"/>
    <x v="3"/>
    <s v="Oxford"/>
    <s v="P010"/>
    <x v="18"/>
    <x v="1"/>
    <n v="2"/>
    <n v="32"/>
    <n v="14"/>
    <n v="0"/>
    <n v="64"/>
    <n v="28"/>
    <n v="36"/>
    <s v="['Bank Transfer' 'Credit Card' 'PayPal' ... 'Credit Card' 'Bank Transfer'_x000a_ 'Apple Pay']"/>
    <x v="1"/>
  </r>
  <r>
    <s v="O07367"/>
    <d v="2024-10-07T00:00:00"/>
    <x v="9"/>
    <x v="0"/>
    <m/>
    <x v="593"/>
    <x v="194"/>
    <x v="9"/>
    <s v="Coventry"/>
    <s v="P015"/>
    <x v="12"/>
    <x v="0"/>
    <n v="1"/>
    <n v="65"/>
    <n v="32"/>
    <n v="0.2"/>
    <n v="52"/>
    <n v="32"/>
    <n v="20"/>
    <s v="['Bank Transfer' 'Credit Card' 'PayPal' ... 'Credit Card' 'Bank Transfer'_x000a_ 'Apple Pay']"/>
    <x v="1"/>
  </r>
  <r>
    <s v="O09608"/>
    <d v="2024-10-07T00:00:00"/>
    <x v="9"/>
    <x v="0"/>
    <m/>
    <x v="902"/>
    <x v="387"/>
    <x v="7"/>
    <s v="Aberdeen"/>
    <s v="P014"/>
    <x v="17"/>
    <x v="0"/>
    <n v="3"/>
    <n v="25"/>
    <n v="11"/>
    <n v="0.05"/>
    <n v="71.25"/>
    <n v="33"/>
    <n v="38.25"/>
    <s v="['Bank Transfer' 'Credit Card' 'PayPal' ... 'Credit Card' 'Bank Transfer'_x000a_ 'Apple Pay']"/>
    <x v="1"/>
  </r>
  <r>
    <s v="O09640"/>
    <d v="2024-10-07T00:00:00"/>
    <x v="9"/>
    <x v="0"/>
    <m/>
    <x v="750"/>
    <x v="431"/>
    <x v="7"/>
    <s v="Edinburgh"/>
    <s v="P014"/>
    <x v="17"/>
    <x v="0"/>
    <n v="1"/>
    <n v="25"/>
    <n v="11"/>
    <n v="0.15"/>
    <n v="21.25"/>
    <n v="11"/>
    <n v="10.25"/>
    <s v="['Bank Transfer' 'Credit Card' 'PayPal' ... 'Credit Card' 'Bank Transfer'_x000a_ 'Apple Pay']"/>
    <x v="1"/>
  </r>
  <r>
    <s v="O09750"/>
    <d v="2024-10-07T00:00:00"/>
    <x v="9"/>
    <x v="0"/>
    <m/>
    <x v="1294"/>
    <x v="503"/>
    <x v="0"/>
    <s v="Leicester"/>
    <s v="P010"/>
    <x v="18"/>
    <x v="1"/>
    <n v="1"/>
    <n v="32"/>
    <n v="14"/>
    <n v="0.05"/>
    <n v="30.4"/>
    <n v="14"/>
    <n v="16.399999999999999"/>
    <s v="['Bank Transfer' 'Credit Card' 'PayPal' ... 'Credit Card' 'Bank Transfer'_x000a_ 'Apple Pay']"/>
    <x v="1"/>
  </r>
  <r>
    <s v="O09757"/>
    <d v="2024-10-07T00:00:00"/>
    <x v="9"/>
    <x v="0"/>
    <m/>
    <x v="210"/>
    <x v="137"/>
    <x v="7"/>
    <s v="Edinburgh"/>
    <s v="P014"/>
    <x v="17"/>
    <x v="0"/>
    <n v="1"/>
    <n v="25"/>
    <n v="11"/>
    <n v="0"/>
    <n v="25"/>
    <n v="11"/>
    <n v="14"/>
    <s v="['Bank Transfer' 'Credit Card' 'PayPal' ... 'Credit Card' 'Bank Transfer'_x000a_ 'Apple Pay']"/>
    <x v="1"/>
  </r>
  <r>
    <s v="O00304"/>
    <d v="2024-10-08T00:00:00"/>
    <x v="9"/>
    <x v="0"/>
    <m/>
    <x v="464"/>
    <x v="322"/>
    <x v="0"/>
    <s v="Derby"/>
    <s v="P002"/>
    <x v="15"/>
    <x v="5"/>
    <n v="3"/>
    <n v="149"/>
    <n v="91"/>
    <n v="0.1"/>
    <n v="402.3"/>
    <n v="273"/>
    <n v="129.30000000000001"/>
    <s v="['Bank Transfer' 'Credit Card' 'PayPal' ... 'Credit Card' 'Bank Transfer'_x000a_ 'Apple Pay']"/>
    <x v="1"/>
  </r>
  <r>
    <s v="O00399"/>
    <d v="2024-10-08T00:00:00"/>
    <x v="9"/>
    <x v="0"/>
    <m/>
    <x v="957"/>
    <x v="486"/>
    <x v="2"/>
    <s v="London"/>
    <s v="P010"/>
    <x v="18"/>
    <x v="1"/>
    <n v="2"/>
    <n v="32"/>
    <n v="14"/>
    <n v="0"/>
    <n v="64"/>
    <n v="28"/>
    <n v="36"/>
    <s v="['Bank Transfer' 'Credit Card' 'PayPal' ... 'Credit Card' 'Bank Transfer'_x000a_ 'Apple Pay']"/>
    <x v="1"/>
  </r>
  <r>
    <s v="O00460"/>
    <d v="2024-10-08T00:00:00"/>
    <x v="9"/>
    <x v="0"/>
    <m/>
    <x v="210"/>
    <x v="137"/>
    <x v="7"/>
    <s v="Edinburgh"/>
    <s v="P002"/>
    <x v="15"/>
    <x v="5"/>
    <n v="1"/>
    <n v="149"/>
    <n v="91"/>
    <n v="0.05"/>
    <n v="141.55000000000001"/>
    <n v="91"/>
    <n v="50.55"/>
    <s v="['Bank Transfer' 'Credit Card' 'PayPal' ... 'Credit Card' 'Bank Transfer'_x000a_ 'Apple Pay']"/>
    <x v="1"/>
  </r>
  <r>
    <s v="O00663"/>
    <d v="2024-10-08T00:00:00"/>
    <x v="9"/>
    <x v="0"/>
    <m/>
    <x v="522"/>
    <x v="67"/>
    <x v="4"/>
    <s v="Leeds"/>
    <s v="P001"/>
    <x v="9"/>
    <x v="5"/>
    <n v="1"/>
    <n v="89"/>
    <n v="48"/>
    <n v="0"/>
    <n v="89"/>
    <n v="48"/>
    <n v="41"/>
    <s v="['Bank Transfer' 'Credit Card' 'PayPal' ... 'Credit Card' 'Bank Transfer'_x000a_ 'Apple Pay']"/>
    <x v="1"/>
  </r>
  <r>
    <s v="O01121"/>
    <d v="2024-10-08T00:00:00"/>
    <x v="9"/>
    <x v="0"/>
    <m/>
    <x v="324"/>
    <x v="245"/>
    <x v="2"/>
    <s v="London"/>
    <s v="P015"/>
    <x v="12"/>
    <x v="0"/>
    <n v="1"/>
    <n v="65"/>
    <n v="32"/>
    <n v="0.15"/>
    <n v="55.25"/>
    <n v="32"/>
    <n v="23.25"/>
    <s v="['Bank Transfer' 'Credit Card' 'PayPal' ... 'Credit Card' 'Bank Transfer'_x000a_ 'Apple Pay']"/>
    <x v="1"/>
  </r>
  <r>
    <s v="O01345"/>
    <d v="2024-10-08T00:00:00"/>
    <x v="9"/>
    <x v="0"/>
    <m/>
    <x v="407"/>
    <x v="294"/>
    <x v="6"/>
    <s v="Bristol"/>
    <s v="P018"/>
    <x v="5"/>
    <x v="4"/>
    <n v="2"/>
    <n v="45"/>
    <n v="19"/>
    <n v="0.15"/>
    <n v="76.5"/>
    <n v="38"/>
    <n v="38.5"/>
    <s v="['Bank Transfer' 'Credit Card' 'PayPal' ... 'Credit Card' 'Bank Transfer'_x000a_ 'Apple Pay']"/>
    <x v="1"/>
  </r>
  <r>
    <s v="O02812"/>
    <d v="2024-10-08T00:00:00"/>
    <x v="9"/>
    <x v="0"/>
    <m/>
    <x v="1504"/>
    <x v="117"/>
    <x v="4"/>
    <s v="York"/>
    <s v="P010"/>
    <x v="18"/>
    <x v="1"/>
    <n v="1"/>
    <n v="32"/>
    <n v="14"/>
    <n v="0"/>
    <n v="32"/>
    <n v="14"/>
    <n v="18"/>
    <s v="['Bank Transfer' 'Credit Card' 'PayPal' ... 'Credit Card' 'Bank Transfer'_x000a_ 'Apple Pay']"/>
    <x v="0"/>
  </r>
  <r>
    <s v="O05660"/>
    <d v="2024-10-08T00:00:00"/>
    <x v="9"/>
    <x v="0"/>
    <m/>
    <x v="657"/>
    <x v="250"/>
    <x v="10"/>
    <s v="Cambridge"/>
    <s v="P009"/>
    <x v="1"/>
    <x v="1"/>
    <n v="1"/>
    <n v="95"/>
    <n v="54"/>
    <n v="0"/>
    <n v="95"/>
    <n v="54"/>
    <n v="41"/>
    <s v="['Bank Transfer' 'Credit Card' 'PayPal' ... 'Credit Card' 'Bank Transfer'_x000a_ 'Apple Pay']"/>
    <x v="1"/>
  </r>
  <r>
    <s v="O07107"/>
    <d v="2024-10-08T00:00:00"/>
    <x v="9"/>
    <x v="0"/>
    <m/>
    <x v="1181"/>
    <x v="247"/>
    <x v="6"/>
    <s v="Bath"/>
    <s v="P008"/>
    <x v="13"/>
    <x v="3"/>
    <n v="2"/>
    <n v="249"/>
    <n v="168"/>
    <n v="0.1"/>
    <n v="448.2"/>
    <n v="336"/>
    <n v="112.2"/>
    <s v="['Bank Transfer' 'Credit Card' 'PayPal' ... 'Credit Card' 'Bank Transfer'_x000a_ 'Apple Pay']"/>
    <x v="1"/>
  </r>
  <r>
    <s v="O08728"/>
    <d v="2024-10-08T00:00:00"/>
    <x v="9"/>
    <x v="0"/>
    <m/>
    <x v="1505"/>
    <x v="439"/>
    <x v="2"/>
    <s v="London"/>
    <s v="P016"/>
    <x v="4"/>
    <x v="0"/>
    <n v="1"/>
    <n v="78"/>
    <n v="39"/>
    <n v="0.1"/>
    <n v="70.2"/>
    <n v="39"/>
    <n v="31.2"/>
    <s v="['Bank Transfer' 'Credit Card' 'PayPal' ... 'Credit Card' 'Bank Transfer'_x000a_ 'Apple Pay']"/>
    <x v="0"/>
  </r>
  <r>
    <s v="O01065"/>
    <d v="2024-10-09T00:00:00"/>
    <x v="9"/>
    <x v="0"/>
    <m/>
    <x v="1503"/>
    <x v="409"/>
    <x v="1"/>
    <s v="Manchester"/>
    <s v="P009"/>
    <x v="1"/>
    <x v="1"/>
    <n v="1"/>
    <n v="95"/>
    <n v="54"/>
    <n v="0.05"/>
    <n v="90.25"/>
    <n v="54"/>
    <n v="36.25"/>
    <s v="['Bank Transfer' 'Credit Card' 'PayPal' ... 'Credit Card' 'Bank Transfer'_x000a_ 'Apple Pay']"/>
    <x v="1"/>
  </r>
  <r>
    <s v="O01203"/>
    <d v="2024-10-09T00:00:00"/>
    <x v="9"/>
    <x v="0"/>
    <m/>
    <x v="374"/>
    <x v="273"/>
    <x v="3"/>
    <s v="Reading"/>
    <s v="P016"/>
    <x v="4"/>
    <x v="0"/>
    <n v="3"/>
    <n v="78"/>
    <n v="39"/>
    <n v="0.05"/>
    <n v="222.3"/>
    <n v="117"/>
    <n v="105.3"/>
    <s v="['Bank Transfer' 'Credit Card' 'PayPal' ... 'Credit Card' 'Bank Transfer'_x000a_ 'Apple Pay']"/>
    <x v="1"/>
  </r>
  <r>
    <s v="O01337"/>
    <d v="2024-10-09T00:00:00"/>
    <x v="9"/>
    <x v="0"/>
    <m/>
    <x v="860"/>
    <x v="428"/>
    <x v="2"/>
    <s v="London"/>
    <s v="P013"/>
    <x v="0"/>
    <x v="0"/>
    <n v="2"/>
    <n v="120"/>
    <n v="63"/>
    <n v="0"/>
    <n v="240"/>
    <n v="126"/>
    <n v="114"/>
    <s v="['Bank Transfer' 'Credit Card' 'PayPal' ... 'Credit Card' 'Bank Transfer'_x000a_ 'Apple Pay']"/>
    <x v="1"/>
  </r>
  <r>
    <s v="O03172"/>
    <d v="2024-10-09T00:00:00"/>
    <x v="9"/>
    <x v="0"/>
    <m/>
    <x v="379"/>
    <x v="277"/>
    <x v="5"/>
    <s v="Derry"/>
    <s v="P003"/>
    <x v="19"/>
    <x v="5"/>
    <n v="1"/>
    <n v="69"/>
    <n v="37"/>
    <n v="0.15"/>
    <n v="58.65"/>
    <n v="37"/>
    <n v="21.65"/>
    <s v="['Bank Transfer' 'Credit Card' 'PayPal' ... 'Credit Card' 'Bank Transfer'_x000a_ 'Apple Pay']"/>
    <x v="1"/>
  </r>
  <r>
    <s v="O03850"/>
    <d v="2024-10-09T00:00:00"/>
    <x v="9"/>
    <x v="0"/>
    <m/>
    <x v="1506"/>
    <x v="302"/>
    <x v="2"/>
    <s v="London"/>
    <s v="P016"/>
    <x v="4"/>
    <x v="0"/>
    <n v="1"/>
    <n v="78"/>
    <n v="39"/>
    <n v="0.1"/>
    <n v="70.2"/>
    <n v="39"/>
    <n v="31.2"/>
    <s v="['Bank Transfer' 'Credit Card' 'PayPal' ... 'Credit Card' 'Bank Transfer'_x000a_ 'Apple Pay']"/>
    <x v="0"/>
  </r>
  <r>
    <s v="O06186"/>
    <d v="2024-10-09T00:00:00"/>
    <x v="9"/>
    <x v="0"/>
    <m/>
    <x v="1507"/>
    <x v="416"/>
    <x v="10"/>
    <s v="Colchester"/>
    <s v="P002"/>
    <x v="15"/>
    <x v="5"/>
    <n v="1"/>
    <n v="149"/>
    <n v="91"/>
    <n v="0.05"/>
    <n v="141.55000000000001"/>
    <n v="91"/>
    <n v="50.55"/>
    <s v="['Bank Transfer' 'Credit Card' 'PayPal' ... 'Credit Card' 'Bank Transfer'_x000a_ 'Apple Pay']"/>
    <x v="0"/>
  </r>
  <r>
    <s v="O06278"/>
    <d v="2024-10-09T00:00:00"/>
    <x v="9"/>
    <x v="0"/>
    <m/>
    <x v="1190"/>
    <x v="69"/>
    <x v="0"/>
    <s v="Lincoln"/>
    <s v="P014"/>
    <x v="17"/>
    <x v="0"/>
    <n v="1"/>
    <n v="25"/>
    <n v="11"/>
    <n v="0.05"/>
    <n v="23.75"/>
    <n v="11"/>
    <n v="12.75"/>
    <s v="['Bank Transfer' 'Credit Card' 'PayPal' ... 'Credit Card' 'Bank Transfer'_x000a_ 'Apple Pay']"/>
    <x v="1"/>
  </r>
  <r>
    <s v="O06546"/>
    <d v="2024-10-09T00:00:00"/>
    <x v="9"/>
    <x v="0"/>
    <m/>
    <x v="69"/>
    <x v="66"/>
    <x v="3"/>
    <s v="Guildford"/>
    <s v="P003"/>
    <x v="19"/>
    <x v="5"/>
    <n v="4"/>
    <n v="69"/>
    <n v="37"/>
    <n v="0.1"/>
    <n v="248.4"/>
    <n v="148"/>
    <n v="100.4"/>
    <s v="['Bank Transfer' 'Credit Card' 'PayPal' ... 'Credit Card' 'Bank Transfer'_x000a_ 'Apple Pay']"/>
    <x v="1"/>
  </r>
  <r>
    <s v="O06786"/>
    <d v="2024-10-09T00:00:00"/>
    <x v="9"/>
    <x v="0"/>
    <m/>
    <x v="577"/>
    <x v="366"/>
    <x v="2"/>
    <s v="London"/>
    <s v="P024"/>
    <x v="11"/>
    <x v="2"/>
    <n v="2"/>
    <n v="24"/>
    <n v="10"/>
    <n v="0.1"/>
    <n v="43.2"/>
    <n v="20"/>
    <n v="23.2"/>
    <s v="['Bank Transfer' 'Credit Card' 'PayPal' ... 'Credit Card' 'Bank Transfer'_x000a_ 'Apple Pay']"/>
    <x v="1"/>
  </r>
  <r>
    <s v="O07368"/>
    <d v="2024-10-09T00:00:00"/>
    <x v="9"/>
    <x v="0"/>
    <m/>
    <x v="532"/>
    <x v="277"/>
    <x v="11"/>
    <s v="Swansea"/>
    <s v="P024"/>
    <x v="11"/>
    <x v="2"/>
    <n v="1"/>
    <n v="24"/>
    <n v="10"/>
    <n v="0"/>
    <n v="24"/>
    <n v="10"/>
    <n v="14"/>
    <s v="['Bank Transfer' 'Credit Card' 'PayPal' ... 'Credit Card' 'Bank Transfer'_x000a_ 'Apple Pay']"/>
    <x v="1"/>
  </r>
  <r>
    <s v="O08800"/>
    <d v="2024-10-09T00:00:00"/>
    <x v="9"/>
    <x v="0"/>
    <m/>
    <x v="574"/>
    <x v="365"/>
    <x v="3"/>
    <s v="Oxford"/>
    <s v="P009"/>
    <x v="1"/>
    <x v="1"/>
    <n v="2"/>
    <n v="95"/>
    <n v="54"/>
    <n v="0.05"/>
    <n v="180.5"/>
    <n v="108"/>
    <n v="72.5"/>
    <s v="['Bank Transfer' 'Credit Card' 'PayPal' ... 'Credit Card' 'Bank Transfer'_x000a_ 'Apple Pay']"/>
    <x v="1"/>
  </r>
  <r>
    <s v="O00625"/>
    <d v="2024-10-10T00:00:00"/>
    <x v="9"/>
    <x v="0"/>
    <m/>
    <x v="1370"/>
    <x v="104"/>
    <x v="10"/>
    <s v="Ipswich"/>
    <s v="P010"/>
    <x v="18"/>
    <x v="1"/>
    <n v="3"/>
    <n v="32"/>
    <n v="14"/>
    <n v="0.15"/>
    <n v="81.599999999999994"/>
    <n v="42"/>
    <n v="39.6"/>
    <s v="['Bank Transfer' 'Credit Card' 'PayPal' ... 'Credit Card' 'Bank Transfer'_x000a_ 'Apple Pay']"/>
    <x v="1"/>
  </r>
  <r>
    <s v="O01090"/>
    <d v="2024-10-10T00:00:00"/>
    <x v="9"/>
    <x v="0"/>
    <m/>
    <x v="981"/>
    <x v="323"/>
    <x v="4"/>
    <s v="Hull"/>
    <s v="P019"/>
    <x v="20"/>
    <x v="4"/>
    <n v="5"/>
    <n v="85"/>
    <n v="41"/>
    <n v="0.05"/>
    <n v="403.75"/>
    <n v="205"/>
    <n v="198.75"/>
    <s v="['Bank Transfer' 'Credit Card' 'PayPal' ... 'Credit Card' 'Bank Transfer'_x000a_ 'Apple Pay']"/>
    <x v="1"/>
  </r>
  <r>
    <s v="O02636"/>
    <d v="2024-10-10T00:00:00"/>
    <x v="9"/>
    <x v="0"/>
    <m/>
    <x v="496"/>
    <x v="146"/>
    <x v="2"/>
    <s v="London"/>
    <s v="P020"/>
    <x v="23"/>
    <x v="4"/>
    <n v="1"/>
    <n v="72"/>
    <n v="34"/>
    <n v="0.1"/>
    <n v="64.8"/>
    <n v="34"/>
    <n v="30.8"/>
    <s v="['Bank Transfer' 'Credit Card' 'PayPal' ... 'Credit Card' 'Bank Transfer'_x000a_ 'Apple Pay']"/>
    <x v="1"/>
  </r>
  <r>
    <s v="O02733"/>
    <d v="2024-10-10T00:00:00"/>
    <x v="9"/>
    <x v="0"/>
    <m/>
    <x v="1096"/>
    <x v="406"/>
    <x v="10"/>
    <s v="Colchester"/>
    <s v="P022"/>
    <x v="8"/>
    <x v="2"/>
    <n v="2"/>
    <n v="35"/>
    <n v="16"/>
    <n v="0"/>
    <n v="70"/>
    <n v="32"/>
    <n v="38"/>
    <s v="['Bank Transfer' 'Credit Card' 'PayPal' ... 'Credit Card' 'Bank Transfer'_x000a_ 'Apple Pay']"/>
    <x v="1"/>
  </r>
  <r>
    <s v="O04226"/>
    <d v="2024-10-10T00:00:00"/>
    <x v="9"/>
    <x v="0"/>
    <m/>
    <x v="1180"/>
    <x v="503"/>
    <x v="9"/>
    <s v="Wolverhampton"/>
    <s v="P024"/>
    <x v="11"/>
    <x v="2"/>
    <n v="5"/>
    <n v="24"/>
    <n v="10"/>
    <n v="0"/>
    <n v="120"/>
    <n v="50"/>
    <n v="70"/>
    <s v="['Bank Transfer' 'Credit Card' 'PayPal' ... 'Credit Card' 'Bank Transfer'_x000a_ 'Apple Pay']"/>
    <x v="1"/>
  </r>
  <r>
    <s v="O05109"/>
    <d v="2024-10-10T00:00:00"/>
    <x v="9"/>
    <x v="0"/>
    <m/>
    <x v="1459"/>
    <x v="46"/>
    <x v="10"/>
    <s v="Cambridge"/>
    <s v="P017"/>
    <x v="10"/>
    <x v="4"/>
    <n v="3"/>
    <n v="58"/>
    <n v="25"/>
    <n v="0"/>
    <n v="174"/>
    <n v="75"/>
    <n v="99"/>
    <s v="['Bank Transfer' 'Credit Card' 'PayPal' ... 'Credit Card' 'Bank Transfer'_x000a_ 'Apple Pay']"/>
    <x v="1"/>
  </r>
  <r>
    <s v="O05708"/>
    <d v="2024-10-10T00:00:00"/>
    <x v="9"/>
    <x v="0"/>
    <m/>
    <x v="1295"/>
    <x v="9"/>
    <x v="2"/>
    <s v="London"/>
    <s v="P002"/>
    <x v="15"/>
    <x v="5"/>
    <n v="5"/>
    <n v="149"/>
    <n v="91"/>
    <n v="0"/>
    <n v="745"/>
    <n v="455"/>
    <n v="290"/>
    <s v="['Bank Transfer' 'Credit Card' 'PayPal' ... 'Credit Card' 'Bank Transfer'_x000a_ 'Apple Pay']"/>
    <x v="1"/>
  </r>
  <r>
    <s v="O06420"/>
    <d v="2024-10-10T00:00:00"/>
    <x v="9"/>
    <x v="0"/>
    <m/>
    <x v="500"/>
    <x v="336"/>
    <x v="1"/>
    <s v="Manchester"/>
    <s v="P006"/>
    <x v="16"/>
    <x v="3"/>
    <n v="2"/>
    <n v="99"/>
    <n v="58"/>
    <n v="0.15"/>
    <n v="168.3"/>
    <n v="116"/>
    <n v="52.3"/>
    <s v="['Bank Transfer' 'Credit Card' 'PayPal' ... 'Credit Card' 'Bank Transfer'_x000a_ 'Apple Pay']"/>
    <x v="1"/>
  </r>
  <r>
    <s v="O06695"/>
    <d v="2024-10-10T00:00:00"/>
    <x v="9"/>
    <x v="0"/>
    <m/>
    <x v="1508"/>
    <x v="152"/>
    <x v="1"/>
    <s v="Chester"/>
    <s v="P003"/>
    <x v="19"/>
    <x v="5"/>
    <n v="2"/>
    <n v="69"/>
    <n v="37"/>
    <n v="0"/>
    <n v="138"/>
    <n v="74"/>
    <n v="64"/>
    <s v="['Bank Transfer' 'Credit Card' 'PayPal' ... 'Credit Card' 'Bank Transfer'_x000a_ 'Apple Pay']"/>
    <x v="0"/>
  </r>
  <r>
    <s v="O06851"/>
    <d v="2024-10-10T00:00:00"/>
    <x v="9"/>
    <x v="0"/>
    <m/>
    <x v="433"/>
    <x v="310"/>
    <x v="1"/>
    <s v="Chester"/>
    <s v="P002"/>
    <x v="15"/>
    <x v="5"/>
    <n v="2"/>
    <n v="149"/>
    <n v="91"/>
    <n v="0"/>
    <n v="298"/>
    <n v="182"/>
    <n v="116"/>
    <s v="['Bank Transfer' 'Credit Card' 'PayPal' ... 'Credit Card' 'Bank Transfer'_x000a_ 'Apple Pay']"/>
    <x v="1"/>
  </r>
  <r>
    <s v="O08773"/>
    <d v="2024-10-10T00:00:00"/>
    <x v="9"/>
    <x v="0"/>
    <m/>
    <x v="1101"/>
    <x v="101"/>
    <x v="10"/>
    <s v="Colchester"/>
    <s v="P013"/>
    <x v="0"/>
    <x v="0"/>
    <n v="2"/>
    <n v="120"/>
    <n v="63"/>
    <n v="0.05"/>
    <n v="228"/>
    <n v="126"/>
    <n v="102"/>
    <s v="['Bank Transfer' 'Credit Card' 'PayPal' ... 'Credit Card' 'Bank Transfer'_x000a_ 'Apple Pay']"/>
    <x v="1"/>
  </r>
  <r>
    <s v="O09407"/>
    <d v="2024-10-10T00:00:00"/>
    <x v="9"/>
    <x v="0"/>
    <m/>
    <x v="1509"/>
    <x v="167"/>
    <x v="7"/>
    <s v="Edinburgh"/>
    <s v="P003"/>
    <x v="19"/>
    <x v="5"/>
    <n v="1"/>
    <n v="69"/>
    <n v="37"/>
    <n v="0"/>
    <n v="69"/>
    <n v="37"/>
    <n v="32"/>
    <s v="['Bank Transfer' 'Credit Card' 'PayPal' ... 'Credit Card' 'Bank Transfer'_x000a_ 'Apple Pay']"/>
    <x v="0"/>
  </r>
  <r>
    <s v="O00240"/>
    <d v="2024-10-11T00:00:00"/>
    <x v="9"/>
    <x v="0"/>
    <m/>
    <x v="134"/>
    <x v="57"/>
    <x v="7"/>
    <s v="Glasgow"/>
    <s v="P010"/>
    <x v="18"/>
    <x v="1"/>
    <n v="1"/>
    <n v="32"/>
    <n v="14"/>
    <n v="0.05"/>
    <n v="30.4"/>
    <n v="14"/>
    <n v="16.399999999999999"/>
    <s v="['Bank Transfer' 'Credit Card' 'PayPal' ... 'Credit Card' 'Bank Transfer'_x000a_ 'Apple Pay']"/>
    <x v="1"/>
  </r>
  <r>
    <s v="O00251"/>
    <d v="2024-10-11T00:00:00"/>
    <x v="9"/>
    <x v="0"/>
    <m/>
    <x v="1437"/>
    <x v="544"/>
    <x v="9"/>
    <s v="Birmingham"/>
    <s v="P017"/>
    <x v="10"/>
    <x v="4"/>
    <n v="1"/>
    <n v="58"/>
    <n v="25"/>
    <n v="0"/>
    <n v="58"/>
    <n v="25"/>
    <n v="33"/>
    <s v="['Bank Transfer' 'Credit Card' 'PayPal' ... 'Credit Card' 'Bank Transfer'_x000a_ 'Apple Pay']"/>
    <x v="1"/>
  </r>
  <r>
    <s v="O01227"/>
    <d v="2024-10-11T00:00:00"/>
    <x v="9"/>
    <x v="0"/>
    <m/>
    <x v="1360"/>
    <x v="329"/>
    <x v="4"/>
    <s v="Hull"/>
    <s v="P019"/>
    <x v="20"/>
    <x v="4"/>
    <n v="1"/>
    <n v="85"/>
    <n v="41"/>
    <n v="0.1"/>
    <n v="76.5"/>
    <n v="41"/>
    <n v="35.5"/>
    <s v="['Bank Transfer' 'Credit Card' 'PayPal' ... 'Credit Card' 'Bank Transfer'_x000a_ 'Apple Pay']"/>
    <x v="1"/>
  </r>
  <r>
    <s v="O01362"/>
    <d v="2024-10-11T00:00:00"/>
    <x v="9"/>
    <x v="0"/>
    <m/>
    <x v="64"/>
    <x v="61"/>
    <x v="3"/>
    <s v="Guildford"/>
    <s v="P011"/>
    <x v="6"/>
    <x v="1"/>
    <n v="3"/>
    <n v="79"/>
    <n v="42"/>
    <n v="0.05"/>
    <n v="225.15"/>
    <n v="126"/>
    <n v="99.15"/>
    <s v="['Bank Transfer' 'Credit Card' 'PayPal' ... 'Credit Card' 'Bank Transfer'_x000a_ 'Apple Pay']"/>
    <x v="1"/>
  </r>
  <r>
    <s v="O01643"/>
    <d v="2024-10-11T00:00:00"/>
    <x v="9"/>
    <x v="0"/>
    <m/>
    <x v="553"/>
    <x v="357"/>
    <x v="10"/>
    <s v="Cambridge"/>
    <s v="P022"/>
    <x v="8"/>
    <x v="2"/>
    <n v="1"/>
    <n v="35"/>
    <n v="16"/>
    <n v="0.1"/>
    <n v="31.5"/>
    <n v="16"/>
    <n v="15.5"/>
    <s v="['Bank Transfer' 'Credit Card' 'PayPal' ... 'Credit Card' 'Bank Transfer'_x000a_ 'Apple Pay']"/>
    <x v="1"/>
  </r>
  <r>
    <s v="O02579"/>
    <d v="2024-10-11T00:00:00"/>
    <x v="9"/>
    <x v="0"/>
    <m/>
    <x v="761"/>
    <x v="225"/>
    <x v="8"/>
    <s v="Durham"/>
    <s v="P008"/>
    <x v="13"/>
    <x v="3"/>
    <n v="2"/>
    <n v="249"/>
    <n v="168"/>
    <n v="0"/>
    <n v="498"/>
    <n v="336"/>
    <n v="162"/>
    <s v="['Bank Transfer' 'Credit Card' 'PayPal' ... 'Credit Card' 'Bank Transfer'_x000a_ 'Apple Pay']"/>
    <x v="1"/>
  </r>
  <r>
    <s v="O03111"/>
    <d v="2024-10-11T00:00:00"/>
    <x v="9"/>
    <x v="0"/>
    <m/>
    <x v="1283"/>
    <x v="135"/>
    <x v="8"/>
    <s v="Durham"/>
    <s v="P006"/>
    <x v="16"/>
    <x v="3"/>
    <n v="4"/>
    <n v="99"/>
    <n v="58"/>
    <n v="0.05"/>
    <n v="376.2"/>
    <n v="232"/>
    <n v="144.19999999999999"/>
    <s v="['Bank Transfer' 'Credit Card' 'PayPal' ... 'Credit Card' 'Bank Transfer'_x000a_ 'Apple Pay']"/>
    <x v="1"/>
  </r>
  <r>
    <s v="O04159"/>
    <d v="2024-10-11T00:00:00"/>
    <x v="9"/>
    <x v="0"/>
    <m/>
    <x v="735"/>
    <x v="73"/>
    <x v="7"/>
    <s v="Edinburgh"/>
    <s v="P003"/>
    <x v="19"/>
    <x v="5"/>
    <n v="1"/>
    <n v="69"/>
    <n v="37"/>
    <n v="0"/>
    <n v="69"/>
    <n v="37"/>
    <n v="32"/>
    <s v="['Bank Transfer' 'Credit Card' 'PayPal' ... 'Credit Card' 'Bank Transfer'_x000a_ 'Apple Pay']"/>
    <x v="1"/>
  </r>
  <r>
    <s v="O04394"/>
    <d v="2024-10-11T00:00:00"/>
    <x v="9"/>
    <x v="0"/>
    <m/>
    <x v="1510"/>
    <x v="369"/>
    <x v="2"/>
    <s v="London"/>
    <s v="P019"/>
    <x v="20"/>
    <x v="4"/>
    <n v="2"/>
    <n v="85"/>
    <n v="41"/>
    <n v="0.05"/>
    <n v="161.5"/>
    <n v="82"/>
    <n v="79.5"/>
    <s v="['Bank Transfer' 'Credit Card' 'PayPal' ... 'Credit Card' 'Bank Transfer'_x000a_ 'Apple Pay']"/>
    <x v="0"/>
  </r>
  <r>
    <s v="O04982"/>
    <d v="2024-10-11T00:00:00"/>
    <x v="9"/>
    <x v="0"/>
    <m/>
    <x v="126"/>
    <x v="117"/>
    <x v="2"/>
    <s v="London"/>
    <s v="P010"/>
    <x v="18"/>
    <x v="1"/>
    <n v="1"/>
    <n v="32"/>
    <n v="14"/>
    <n v="0.15"/>
    <n v="27.2"/>
    <n v="14"/>
    <n v="13.2"/>
    <s v="['Bank Transfer' 'Credit Card' 'PayPal' ... 'Credit Card' 'Bank Transfer'_x000a_ 'Apple Pay']"/>
    <x v="1"/>
  </r>
  <r>
    <s v="O04998"/>
    <d v="2024-10-11T00:00:00"/>
    <x v="9"/>
    <x v="0"/>
    <m/>
    <x v="451"/>
    <x v="39"/>
    <x v="7"/>
    <s v="Dundee"/>
    <s v="P019"/>
    <x v="20"/>
    <x v="4"/>
    <n v="1"/>
    <n v="85"/>
    <n v="41"/>
    <n v="0"/>
    <n v="85"/>
    <n v="41"/>
    <n v="44"/>
    <s v="['Bank Transfer' 'Credit Card' 'PayPal' ... 'Credit Card' 'Bank Transfer'_x000a_ 'Apple Pay']"/>
    <x v="1"/>
  </r>
  <r>
    <s v="O05237"/>
    <d v="2024-10-11T00:00:00"/>
    <x v="9"/>
    <x v="0"/>
    <m/>
    <x v="1147"/>
    <x v="453"/>
    <x v="1"/>
    <s v="Liverpool"/>
    <s v="P014"/>
    <x v="17"/>
    <x v="0"/>
    <n v="1"/>
    <n v="25"/>
    <n v="11"/>
    <n v="0.2"/>
    <n v="20"/>
    <n v="11"/>
    <n v="9"/>
    <s v="['Bank Transfer' 'Credit Card' 'PayPal' ... 'Credit Card' 'Bank Transfer'_x000a_ 'Apple Pay']"/>
    <x v="1"/>
  </r>
  <r>
    <s v="O05339"/>
    <d v="2024-10-11T00:00:00"/>
    <x v="9"/>
    <x v="0"/>
    <m/>
    <x v="264"/>
    <x v="25"/>
    <x v="9"/>
    <s v="Wolverhampton"/>
    <s v="P019"/>
    <x v="20"/>
    <x v="4"/>
    <n v="5"/>
    <n v="85"/>
    <n v="41"/>
    <n v="0"/>
    <n v="425"/>
    <n v="205"/>
    <n v="220"/>
    <s v="['Bank Transfer' 'Credit Card' 'PayPal' ... 'Credit Card' 'Bank Transfer'_x000a_ 'Apple Pay']"/>
    <x v="1"/>
  </r>
  <r>
    <s v="O06081"/>
    <d v="2024-10-11T00:00:00"/>
    <x v="9"/>
    <x v="0"/>
    <m/>
    <x v="1325"/>
    <x v="172"/>
    <x v="4"/>
    <s v="Hull"/>
    <s v="P021"/>
    <x v="21"/>
    <x v="2"/>
    <n v="1"/>
    <n v="28"/>
    <n v="13"/>
    <n v="0.15"/>
    <n v="23.8"/>
    <n v="13"/>
    <n v="10.8"/>
    <s v="['Bank Transfer' 'Credit Card' 'PayPal' ... 'Credit Card' 'Bank Transfer'_x000a_ 'Apple Pay']"/>
    <x v="1"/>
  </r>
  <r>
    <s v="O07464"/>
    <d v="2024-10-11T00:00:00"/>
    <x v="9"/>
    <x v="0"/>
    <m/>
    <x v="338"/>
    <x v="255"/>
    <x v="8"/>
    <s v="Durham"/>
    <s v="P016"/>
    <x v="4"/>
    <x v="0"/>
    <n v="1"/>
    <n v="78"/>
    <n v="39"/>
    <n v="0.2"/>
    <n v="62.4"/>
    <n v="39"/>
    <n v="23.4"/>
    <s v="['Bank Transfer' 'Credit Card' 'PayPal' ... 'Credit Card' 'Bank Transfer'_x000a_ 'Apple Pay']"/>
    <x v="1"/>
  </r>
  <r>
    <s v="O07598"/>
    <d v="2024-10-11T00:00:00"/>
    <x v="9"/>
    <x v="0"/>
    <m/>
    <x v="428"/>
    <x v="246"/>
    <x v="6"/>
    <s v="Plymouth"/>
    <s v="P003"/>
    <x v="19"/>
    <x v="5"/>
    <n v="1"/>
    <n v="69"/>
    <n v="37"/>
    <n v="0"/>
    <n v="69"/>
    <n v="37"/>
    <n v="32"/>
    <s v="['Bank Transfer' 'Credit Card' 'PayPal' ... 'Credit Card' 'Bank Transfer'_x000a_ 'Apple Pay']"/>
    <x v="1"/>
  </r>
  <r>
    <s v="O09536"/>
    <d v="2024-10-11T00:00:00"/>
    <x v="9"/>
    <x v="0"/>
    <m/>
    <x v="754"/>
    <x v="423"/>
    <x v="11"/>
    <s v="Cardiff"/>
    <s v="P024"/>
    <x v="11"/>
    <x v="2"/>
    <n v="3"/>
    <n v="24"/>
    <n v="10"/>
    <n v="0.1"/>
    <n v="64.8"/>
    <n v="30"/>
    <n v="34.799999999999997"/>
    <s v="['Bank Transfer' 'Credit Card' 'PayPal' ... 'Credit Card' 'Bank Transfer'_x000a_ 'Apple Pay']"/>
    <x v="1"/>
  </r>
  <r>
    <s v="O01663"/>
    <d v="2024-10-12T00:00:00"/>
    <x v="9"/>
    <x v="0"/>
    <m/>
    <x v="1511"/>
    <x v="158"/>
    <x v="1"/>
    <s v="Chester"/>
    <s v="P010"/>
    <x v="18"/>
    <x v="1"/>
    <n v="1"/>
    <n v="32"/>
    <n v="14"/>
    <n v="0.05"/>
    <n v="30.4"/>
    <n v="14"/>
    <n v="16.399999999999999"/>
    <s v="['Bank Transfer' 'Credit Card' 'PayPal' ... 'Credit Card' 'Bank Transfer'_x000a_ 'Apple Pay']"/>
    <x v="0"/>
  </r>
  <r>
    <s v="O04811"/>
    <d v="2024-10-12T00:00:00"/>
    <x v="9"/>
    <x v="0"/>
    <m/>
    <x v="569"/>
    <x v="363"/>
    <x v="7"/>
    <s v="Dundee"/>
    <s v="P009"/>
    <x v="1"/>
    <x v="1"/>
    <n v="5"/>
    <n v="95"/>
    <n v="54"/>
    <n v="0.15"/>
    <n v="403.75"/>
    <n v="270"/>
    <n v="133.75"/>
    <s v="['Bank Transfer' 'Credit Card' 'PayPal' ... 'Credit Card' 'Bank Transfer'_x000a_ 'Apple Pay']"/>
    <x v="1"/>
  </r>
  <r>
    <s v="O04966"/>
    <d v="2024-10-12T00:00:00"/>
    <x v="9"/>
    <x v="0"/>
    <m/>
    <x v="136"/>
    <x v="125"/>
    <x v="0"/>
    <s v="Nottingham"/>
    <s v="P005"/>
    <x v="3"/>
    <x v="3"/>
    <n v="1"/>
    <n v="119"/>
    <n v="72"/>
    <n v="0.05"/>
    <n v="113.05"/>
    <n v="72"/>
    <n v="41.05"/>
    <s v="['Bank Transfer' 'Credit Card' 'PayPal' ... 'Credit Card' 'Bank Transfer'_x000a_ 'Apple Pay']"/>
    <x v="1"/>
  </r>
  <r>
    <s v="O05259"/>
    <d v="2024-10-12T00:00:00"/>
    <x v="9"/>
    <x v="0"/>
    <m/>
    <x v="82"/>
    <x v="78"/>
    <x v="2"/>
    <s v="London"/>
    <s v="P024"/>
    <x v="11"/>
    <x v="2"/>
    <n v="4"/>
    <n v="24"/>
    <n v="10"/>
    <n v="0.1"/>
    <n v="86.4"/>
    <n v="40"/>
    <n v="46.4"/>
    <s v="['Bank Transfer' 'Credit Card' 'PayPal' ... 'Credit Card' 'Bank Transfer'_x000a_ 'Apple Pay']"/>
    <x v="1"/>
  </r>
  <r>
    <s v="O06942"/>
    <d v="2024-10-12T00:00:00"/>
    <x v="9"/>
    <x v="0"/>
    <m/>
    <x v="916"/>
    <x v="312"/>
    <x v="4"/>
    <s v="Sheffield"/>
    <s v="P022"/>
    <x v="8"/>
    <x v="2"/>
    <n v="1"/>
    <n v="35"/>
    <n v="16"/>
    <n v="0.15"/>
    <n v="29.75"/>
    <n v="16"/>
    <n v="13.75"/>
    <s v="['Bank Transfer' 'Credit Card' 'PayPal' ... 'Credit Card' 'Bank Transfer'_x000a_ 'Apple Pay']"/>
    <x v="1"/>
  </r>
  <r>
    <s v="O07550"/>
    <d v="2024-10-12T00:00:00"/>
    <x v="9"/>
    <x v="0"/>
    <m/>
    <x v="470"/>
    <x v="9"/>
    <x v="5"/>
    <s v="Newry"/>
    <s v="P006"/>
    <x v="16"/>
    <x v="3"/>
    <n v="1"/>
    <n v="99"/>
    <n v="58"/>
    <n v="0.05"/>
    <n v="94.05"/>
    <n v="58"/>
    <n v="36.049999999999997"/>
    <s v="['Bank Transfer' 'Credit Card' 'PayPal' ... 'Credit Card' 'Bank Transfer'_x000a_ 'Apple Pay']"/>
    <x v="1"/>
  </r>
  <r>
    <s v="O07654"/>
    <d v="2024-10-12T00:00:00"/>
    <x v="9"/>
    <x v="0"/>
    <m/>
    <x v="1512"/>
    <x v="22"/>
    <x v="11"/>
    <s v="Swansea"/>
    <s v="P015"/>
    <x v="12"/>
    <x v="0"/>
    <n v="1"/>
    <n v="65"/>
    <n v="32"/>
    <n v="0.05"/>
    <n v="61.75"/>
    <n v="32"/>
    <n v="29.75"/>
    <s v="['Bank Transfer' 'Credit Card' 'PayPal' ... 'Credit Card' 'Bank Transfer'_x000a_ 'Apple Pay']"/>
    <x v="0"/>
  </r>
  <r>
    <s v="O07961"/>
    <d v="2024-10-12T00:00:00"/>
    <x v="9"/>
    <x v="0"/>
    <m/>
    <x v="954"/>
    <x v="438"/>
    <x v="8"/>
    <s v="Sunderland"/>
    <s v="P002"/>
    <x v="15"/>
    <x v="5"/>
    <n v="2"/>
    <n v="149"/>
    <n v="91"/>
    <n v="0"/>
    <n v="298"/>
    <n v="182"/>
    <n v="116"/>
    <s v="['Bank Transfer' 'Credit Card' 'PayPal' ... 'Credit Card' 'Bank Transfer'_x000a_ 'Apple Pay']"/>
    <x v="1"/>
  </r>
  <r>
    <s v="O01303"/>
    <d v="2024-10-13T00:00:00"/>
    <x v="9"/>
    <x v="0"/>
    <m/>
    <x v="703"/>
    <x v="160"/>
    <x v="10"/>
    <s v="Ipswich"/>
    <s v="P003"/>
    <x v="19"/>
    <x v="5"/>
    <n v="3"/>
    <n v="69"/>
    <n v="37"/>
    <n v="0.05"/>
    <n v="196.65"/>
    <n v="111"/>
    <n v="85.65"/>
    <s v="['Bank Transfer' 'Credit Card' 'PayPal' ... 'Credit Card' 'Bank Transfer'_x000a_ 'Apple Pay']"/>
    <x v="1"/>
  </r>
  <r>
    <s v="O01852"/>
    <d v="2024-10-13T00:00:00"/>
    <x v="9"/>
    <x v="0"/>
    <m/>
    <x v="42"/>
    <x v="39"/>
    <x v="1"/>
    <s v="Liverpool"/>
    <s v="P014"/>
    <x v="17"/>
    <x v="0"/>
    <n v="1"/>
    <n v="25"/>
    <n v="11"/>
    <n v="0.05"/>
    <n v="23.75"/>
    <n v="11"/>
    <n v="12.75"/>
    <s v="['Bank Transfer' 'Credit Card' 'PayPal' ... 'Credit Card' 'Bank Transfer'_x000a_ 'Apple Pay']"/>
    <x v="1"/>
  </r>
  <r>
    <s v="O03186"/>
    <d v="2024-10-13T00:00:00"/>
    <x v="9"/>
    <x v="0"/>
    <m/>
    <x v="38"/>
    <x v="35"/>
    <x v="11"/>
    <s v="Cardiff"/>
    <s v="P012"/>
    <x v="14"/>
    <x v="1"/>
    <n v="3"/>
    <n v="85"/>
    <n v="44"/>
    <n v="0.1"/>
    <n v="229.5"/>
    <n v="132"/>
    <n v="97.5"/>
    <s v="['Bank Transfer' 'Credit Card' 'PayPal' ... 'Credit Card' 'Bank Transfer'_x000a_ 'Apple Pay']"/>
    <x v="1"/>
  </r>
  <r>
    <s v="O03926"/>
    <d v="2024-10-13T00:00:00"/>
    <x v="9"/>
    <x v="0"/>
    <m/>
    <x v="807"/>
    <x v="64"/>
    <x v="0"/>
    <s v="Nottingham"/>
    <s v="P017"/>
    <x v="10"/>
    <x v="4"/>
    <n v="1"/>
    <n v="58"/>
    <n v="25"/>
    <n v="0.05"/>
    <n v="55.1"/>
    <n v="25"/>
    <n v="30.1"/>
    <s v="['Bank Transfer' 'Credit Card' 'PayPal' ... 'Credit Card' 'Bank Transfer'_x000a_ 'Apple Pay']"/>
    <x v="1"/>
  </r>
  <r>
    <s v="O05377"/>
    <d v="2024-10-13T00:00:00"/>
    <x v="9"/>
    <x v="0"/>
    <m/>
    <x v="312"/>
    <x v="65"/>
    <x v="9"/>
    <s v="Wolverhampton"/>
    <s v="P001"/>
    <x v="9"/>
    <x v="5"/>
    <n v="3"/>
    <n v="89"/>
    <n v="48"/>
    <n v="0.15"/>
    <n v="226.95"/>
    <n v="144"/>
    <n v="82.95"/>
    <s v="['Bank Transfer' 'Credit Card' 'PayPal' ... 'Credit Card' 'Bank Transfer'_x000a_ 'Apple Pay']"/>
    <x v="1"/>
  </r>
  <r>
    <s v="O06008"/>
    <d v="2024-10-13T00:00:00"/>
    <x v="9"/>
    <x v="0"/>
    <m/>
    <x v="167"/>
    <x v="9"/>
    <x v="2"/>
    <s v="London"/>
    <s v="P011"/>
    <x v="6"/>
    <x v="1"/>
    <n v="2"/>
    <n v="79"/>
    <n v="42"/>
    <n v="0.1"/>
    <n v="142.19999999999999"/>
    <n v="84"/>
    <n v="58.2"/>
    <s v="['Bank Transfer' 'Credit Card' 'PayPal' ... 'Credit Card' 'Bank Transfer'_x000a_ 'Apple Pay']"/>
    <x v="1"/>
  </r>
  <r>
    <s v="O06054"/>
    <d v="2024-10-13T00:00:00"/>
    <x v="9"/>
    <x v="0"/>
    <m/>
    <x v="1071"/>
    <x v="122"/>
    <x v="8"/>
    <s v="Sunderland"/>
    <s v="P021"/>
    <x v="21"/>
    <x v="2"/>
    <n v="2"/>
    <n v="28"/>
    <n v="13"/>
    <n v="0.1"/>
    <n v="50.4"/>
    <n v="26"/>
    <n v="24.4"/>
    <s v="['Bank Transfer' 'Credit Card' 'PayPal' ... 'Credit Card' 'Bank Transfer'_x000a_ 'Apple Pay']"/>
    <x v="1"/>
  </r>
  <r>
    <s v="O06169"/>
    <d v="2024-10-13T00:00:00"/>
    <x v="9"/>
    <x v="0"/>
    <m/>
    <x v="221"/>
    <x v="135"/>
    <x v="3"/>
    <s v="Guildford"/>
    <s v="P001"/>
    <x v="9"/>
    <x v="5"/>
    <n v="1"/>
    <n v="89"/>
    <n v="48"/>
    <n v="0.05"/>
    <n v="84.55"/>
    <n v="48"/>
    <n v="36.549999999999997"/>
    <s v="['Bank Transfer' 'Credit Card' 'PayPal' ... 'Credit Card' 'Bank Transfer'_x000a_ 'Apple Pay']"/>
    <x v="1"/>
  </r>
  <r>
    <s v="O06173"/>
    <d v="2024-10-13T00:00:00"/>
    <x v="9"/>
    <x v="0"/>
    <m/>
    <x v="503"/>
    <x v="338"/>
    <x v="2"/>
    <s v="London"/>
    <s v="P021"/>
    <x v="21"/>
    <x v="2"/>
    <n v="1"/>
    <n v="28"/>
    <n v="13"/>
    <n v="0"/>
    <n v="28"/>
    <n v="13"/>
    <n v="15"/>
    <s v="['Bank Transfer' 'Credit Card' 'PayPal' ... 'Credit Card' 'Bank Transfer'_x000a_ 'Apple Pay']"/>
    <x v="1"/>
  </r>
  <r>
    <s v="O06406"/>
    <d v="2024-10-13T00:00:00"/>
    <x v="9"/>
    <x v="0"/>
    <m/>
    <x v="1015"/>
    <x v="498"/>
    <x v="2"/>
    <s v="London"/>
    <s v="P014"/>
    <x v="17"/>
    <x v="0"/>
    <n v="1"/>
    <n v="25"/>
    <n v="11"/>
    <n v="0"/>
    <n v="25"/>
    <n v="11"/>
    <n v="14"/>
    <s v="['Bank Transfer' 'Credit Card' 'PayPal' ... 'Credit Card' 'Bank Transfer'_x000a_ 'Apple Pay']"/>
    <x v="1"/>
  </r>
  <r>
    <s v="O06547"/>
    <d v="2024-10-13T00:00:00"/>
    <x v="9"/>
    <x v="0"/>
    <m/>
    <x v="1513"/>
    <x v="559"/>
    <x v="1"/>
    <s v="Chester"/>
    <s v="P006"/>
    <x v="16"/>
    <x v="3"/>
    <n v="2"/>
    <n v="99"/>
    <n v="58"/>
    <n v="0.05"/>
    <n v="188.1"/>
    <n v="116"/>
    <n v="72.099999999999994"/>
    <s v="['Bank Transfer' 'Credit Card' 'PayPal' ... 'Credit Card' 'Bank Transfer'_x000a_ 'Apple Pay']"/>
    <x v="0"/>
  </r>
  <r>
    <s v="O06694"/>
    <d v="2024-10-13T00:00:00"/>
    <x v="9"/>
    <x v="0"/>
    <m/>
    <x v="1431"/>
    <x v="377"/>
    <x v="7"/>
    <s v="Aberdeen"/>
    <s v="P017"/>
    <x v="10"/>
    <x v="4"/>
    <n v="1"/>
    <n v="58"/>
    <n v="25"/>
    <n v="0"/>
    <n v="58"/>
    <n v="25"/>
    <n v="33"/>
    <s v="['Bank Transfer' 'Credit Card' 'PayPal' ... 'Credit Card' 'Bank Transfer'_x000a_ 'Apple Pay']"/>
    <x v="1"/>
  </r>
  <r>
    <s v="O06853"/>
    <d v="2024-10-13T00:00:00"/>
    <x v="9"/>
    <x v="0"/>
    <m/>
    <x v="562"/>
    <x v="361"/>
    <x v="3"/>
    <s v="Brighton"/>
    <s v="P009"/>
    <x v="1"/>
    <x v="1"/>
    <n v="2"/>
    <n v="95"/>
    <n v="54"/>
    <n v="0.05"/>
    <n v="180.5"/>
    <n v="108"/>
    <n v="72.5"/>
    <s v="['Bank Transfer' 'Credit Card' 'PayPal' ... 'Credit Card' 'Bank Transfer'_x000a_ 'Apple Pay']"/>
    <x v="1"/>
  </r>
  <r>
    <s v="O06923"/>
    <d v="2024-10-13T00:00:00"/>
    <x v="9"/>
    <x v="0"/>
    <m/>
    <x v="831"/>
    <x v="452"/>
    <x v="11"/>
    <s v="Swansea"/>
    <s v="P010"/>
    <x v="18"/>
    <x v="1"/>
    <n v="1"/>
    <n v="32"/>
    <n v="14"/>
    <n v="0.15"/>
    <n v="27.2"/>
    <n v="14"/>
    <n v="13.2"/>
    <s v="['Bank Transfer' 'Credit Card' 'PayPal' ... 'Credit Card' 'Bank Transfer'_x000a_ 'Apple Pay']"/>
    <x v="1"/>
  </r>
  <r>
    <s v="O09237"/>
    <d v="2024-10-13T00:00:00"/>
    <x v="9"/>
    <x v="0"/>
    <m/>
    <x v="1514"/>
    <x v="560"/>
    <x v="0"/>
    <s v="Derby"/>
    <s v="P016"/>
    <x v="4"/>
    <x v="0"/>
    <n v="4"/>
    <n v="78"/>
    <n v="39"/>
    <n v="0"/>
    <n v="312"/>
    <n v="156"/>
    <n v="156"/>
    <s v="['Bank Transfer' 'Credit Card' 'PayPal' ... 'Credit Card' 'Bank Transfer'_x000a_ 'Apple Pay']"/>
    <x v="0"/>
  </r>
  <r>
    <s v="O09256"/>
    <d v="2024-10-13T00:00:00"/>
    <x v="9"/>
    <x v="0"/>
    <m/>
    <x v="1323"/>
    <x v="328"/>
    <x v="0"/>
    <s v="Derby"/>
    <s v="P009"/>
    <x v="1"/>
    <x v="1"/>
    <n v="1"/>
    <n v="95"/>
    <n v="54"/>
    <n v="0.1"/>
    <n v="85.5"/>
    <n v="54"/>
    <n v="31.5"/>
    <s v="['Bank Transfer' 'Credit Card' 'PayPal' ... 'Credit Card' 'Bank Transfer'_x000a_ 'Apple Pay']"/>
    <x v="1"/>
  </r>
  <r>
    <s v="O09572"/>
    <d v="2024-10-13T00:00:00"/>
    <x v="9"/>
    <x v="0"/>
    <m/>
    <x v="209"/>
    <x v="101"/>
    <x v="11"/>
    <s v="Wrexham"/>
    <s v="P016"/>
    <x v="4"/>
    <x v="0"/>
    <n v="1"/>
    <n v="78"/>
    <n v="39"/>
    <n v="0"/>
    <n v="78"/>
    <n v="39"/>
    <n v="39"/>
    <s v="['Bank Transfer' 'Credit Card' 'PayPal' ... 'Credit Card' 'Bank Transfer'_x000a_ 'Apple Pay']"/>
    <x v="1"/>
  </r>
  <r>
    <s v="O01444"/>
    <d v="2024-10-14T00:00:00"/>
    <x v="9"/>
    <x v="0"/>
    <m/>
    <x v="1515"/>
    <x v="269"/>
    <x v="7"/>
    <s v="Edinburgh"/>
    <s v="P011"/>
    <x v="6"/>
    <x v="1"/>
    <n v="2"/>
    <n v="79"/>
    <n v="42"/>
    <n v="0"/>
    <n v="158"/>
    <n v="84"/>
    <n v="74"/>
    <s v="['Bank Transfer' 'Credit Card' 'PayPal' ... 'Credit Card' 'Bank Transfer'_x000a_ 'Apple Pay']"/>
    <x v="0"/>
  </r>
  <r>
    <s v="O01724"/>
    <d v="2024-10-14T00:00:00"/>
    <x v="9"/>
    <x v="0"/>
    <m/>
    <x v="187"/>
    <x v="149"/>
    <x v="10"/>
    <s v="Ipswich"/>
    <s v="P004"/>
    <x v="22"/>
    <x v="5"/>
    <n v="2"/>
    <n v="55"/>
    <n v="27"/>
    <n v="0"/>
    <n v="110"/>
    <n v="54"/>
    <n v="56"/>
    <s v="['Bank Transfer' 'Credit Card' 'PayPal' ... 'Credit Card' 'Bank Transfer'_x000a_ 'Apple Pay']"/>
    <x v="1"/>
  </r>
  <r>
    <s v="O02106"/>
    <d v="2024-10-14T00:00:00"/>
    <x v="9"/>
    <x v="0"/>
    <m/>
    <x v="574"/>
    <x v="365"/>
    <x v="3"/>
    <s v="Oxford"/>
    <s v="P006"/>
    <x v="16"/>
    <x v="3"/>
    <n v="1"/>
    <n v="99"/>
    <n v="58"/>
    <n v="0"/>
    <n v="99"/>
    <n v="58"/>
    <n v="41"/>
    <s v="['Bank Transfer' 'Credit Card' 'PayPal' ... 'Credit Card' 'Bank Transfer'_x000a_ 'Apple Pay']"/>
    <x v="1"/>
  </r>
  <r>
    <s v="O04369"/>
    <d v="2024-10-14T00:00:00"/>
    <x v="9"/>
    <x v="0"/>
    <m/>
    <x v="624"/>
    <x v="85"/>
    <x v="7"/>
    <s v="Dundee"/>
    <s v="P016"/>
    <x v="4"/>
    <x v="0"/>
    <n v="1"/>
    <n v="78"/>
    <n v="39"/>
    <n v="0.05"/>
    <n v="74.099999999999994"/>
    <n v="39"/>
    <n v="35.1"/>
    <s v="['Bank Transfer' 'Credit Card' 'PayPal' ... 'Credit Card' 'Bank Transfer'_x000a_ 'Apple Pay']"/>
    <x v="1"/>
  </r>
  <r>
    <s v="O05075"/>
    <d v="2024-10-14T00:00:00"/>
    <x v="9"/>
    <x v="0"/>
    <m/>
    <x v="967"/>
    <x v="448"/>
    <x v="0"/>
    <s v="Lincoln"/>
    <s v="P004"/>
    <x v="22"/>
    <x v="5"/>
    <n v="2"/>
    <n v="55"/>
    <n v="27"/>
    <n v="0.05"/>
    <n v="104.5"/>
    <n v="54"/>
    <n v="50.5"/>
    <s v="['Bank Transfer' 'Credit Card' 'PayPal' ... 'Credit Card' 'Bank Transfer'_x000a_ 'Apple Pay']"/>
    <x v="1"/>
  </r>
  <r>
    <s v="O05256"/>
    <d v="2024-10-14T00:00:00"/>
    <x v="9"/>
    <x v="0"/>
    <m/>
    <x v="1006"/>
    <x v="424"/>
    <x v="11"/>
    <s v="Cardiff"/>
    <s v="P002"/>
    <x v="15"/>
    <x v="5"/>
    <n v="3"/>
    <n v="149"/>
    <n v="91"/>
    <n v="0.15"/>
    <n v="379.95"/>
    <n v="273"/>
    <n v="106.95"/>
    <s v="['Bank Transfer' 'Credit Card' 'PayPal' ... 'Credit Card' 'Bank Transfer'_x000a_ 'Apple Pay']"/>
    <x v="1"/>
  </r>
  <r>
    <s v="O05322"/>
    <d v="2024-10-14T00:00:00"/>
    <x v="9"/>
    <x v="0"/>
    <m/>
    <x v="1081"/>
    <x v="509"/>
    <x v="8"/>
    <s v="Durham"/>
    <s v="P023"/>
    <x v="2"/>
    <x v="2"/>
    <n v="1"/>
    <n v="42"/>
    <n v="20"/>
    <n v="0"/>
    <n v="42"/>
    <n v="20"/>
    <n v="22"/>
    <s v="['Bank Transfer' 'Credit Card' 'PayPal' ... 'Credit Card' 'Bank Transfer'_x000a_ 'Apple Pay']"/>
    <x v="1"/>
  </r>
  <r>
    <s v="O09048"/>
    <d v="2024-10-14T00:00:00"/>
    <x v="9"/>
    <x v="0"/>
    <m/>
    <x v="438"/>
    <x v="312"/>
    <x v="0"/>
    <s v="Lincoln"/>
    <s v="P007"/>
    <x v="7"/>
    <x v="3"/>
    <n v="1"/>
    <n v="129"/>
    <n v="78"/>
    <n v="0.05"/>
    <n v="122.55"/>
    <n v="78"/>
    <n v="44.55"/>
    <s v="['Bank Transfer' 'Credit Card' 'PayPal' ... 'Credit Card' 'Bank Transfer'_x000a_ 'Apple Pay']"/>
    <x v="1"/>
  </r>
  <r>
    <s v="O09438"/>
    <d v="2024-10-14T00:00:00"/>
    <x v="9"/>
    <x v="0"/>
    <m/>
    <x v="1516"/>
    <x v="466"/>
    <x v="9"/>
    <s v="Coventry"/>
    <s v="P024"/>
    <x v="11"/>
    <x v="2"/>
    <n v="2"/>
    <n v="24"/>
    <n v="10"/>
    <n v="0"/>
    <n v="48"/>
    <n v="20"/>
    <n v="28"/>
    <s v="['Bank Transfer' 'Credit Card' 'PayPal' ... 'Credit Card' 'Bank Transfer'_x000a_ 'Apple Pay']"/>
    <x v="0"/>
  </r>
  <r>
    <s v="O00009"/>
    <d v="2024-10-15T00:00:00"/>
    <x v="9"/>
    <x v="0"/>
    <m/>
    <x v="1505"/>
    <x v="439"/>
    <x v="2"/>
    <s v="London"/>
    <s v="P014"/>
    <x v="17"/>
    <x v="0"/>
    <n v="2"/>
    <n v="25"/>
    <n v="11"/>
    <n v="0.05"/>
    <n v="47.5"/>
    <n v="22"/>
    <n v="25.5"/>
    <s v="['Bank Transfer' 'Credit Card' 'PayPal' ... 'Credit Card' 'Bank Transfer'_x000a_ 'Apple Pay']"/>
    <x v="1"/>
  </r>
  <r>
    <s v="O00654"/>
    <d v="2024-10-15T00:00:00"/>
    <x v="9"/>
    <x v="0"/>
    <m/>
    <x v="392"/>
    <x v="5"/>
    <x v="3"/>
    <s v="Reading"/>
    <s v="P016"/>
    <x v="4"/>
    <x v="0"/>
    <n v="4"/>
    <n v="78"/>
    <n v="39"/>
    <n v="0.05"/>
    <n v="296.39999999999998"/>
    <n v="156"/>
    <n v="140.4"/>
    <s v="['Bank Transfer' 'Credit Card' 'PayPal' ... 'Credit Card' 'Bank Transfer'_x000a_ 'Apple Pay']"/>
    <x v="1"/>
  </r>
  <r>
    <s v="O01389"/>
    <d v="2024-10-15T00:00:00"/>
    <x v="9"/>
    <x v="0"/>
    <m/>
    <x v="518"/>
    <x v="344"/>
    <x v="0"/>
    <s v="Lincoln"/>
    <s v="P002"/>
    <x v="15"/>
    <x v="5"/>
    <n v="2"/>
    <n v="149"/>
    <n v="91"/>
    <n v="0.05"/>
    <n v="283.10000000000002"/>
    <n v="182"/>
    <n v="101.1"/>
    <s v="['Bank Transfer' 'Credit Card' 'PayPal' ... 'Credit Card' 'Bank Transfer'_x000a_ 'Apple Pay']"/>
    <x v="1"/>
  </r>
  <r>
    <s v="O01978"/>
    <d v="2024-10-15T00:00:00"/>
    <x v="9"/>
    <x v="0"/>
    <m/>
    <x v="1173"/>
    <x v="196"/>
    <x v="9"/>
    <s v="Coventry"/>
    <s v="P011"/>
    <x v="6"/>
    <x v="1"/>
    <n v="5"/>
    <n v="79"/>
    <n v="42"/>
    <n v="0.05"/>
    <n v="375.25"/>
    <n v="210"/>
    <n v="165.25"/>
    <s v="['Bank Transfer' 'Credit Card' 'PayPal' ... 'Credit Card' 'Bank Transfer'_x000a_ 'Apple Pay']"/>
    <x v="1"/>
  </r>
  <r>
    <s v="O02080"/>
    <d v="2024-10-15T00:00:00"/>
    <x v="9"/>
    <x v="0"/>
    <m/>
    <x v="1517"/>
    <x v="246"/>
    <x v="5"/>
    <s v="Lisburn"/>
    <s v="P005"/>
    <x v="3"/>
    <x v="3"/>
    <n v="1"/>
    <n v="119"/>
    <n v="72"/>
    <n v="0.1"/>
    <n v="107.1"/>
    <n v="72"/>
    <n v="35.1"/>
    <s v="['Bank Transfer' 'Credit Card' 'PayPal' ... 'Credit Card' 'Bank Transfer'_x000a_ 'Apple Pay']"/>
    <x v="0"/>
  </r>
  <r>
    <s v="O03670"/>
    <d v="2024-10-15T00:00:00"/>
    <x v="9"/>
    <x v="0"/>
    <m/>
    <x v="270"/>
    <x v="220"/>
    <x v="5"/>
    <s v="Lisburn"/>
    <s v="P017"/>
    <x v="10"/>
    <x v="4"/>
    <n v="3"/>
    <n v="58"/>
    <n v="25"/>
    <n v="0.1"/>
    <n v="156.6"/>
    <n v="75"/>
    <n v="81.599999999999994"/>
    <s v="['Bank Transfer' 'Credit Card' 'PayPal' ... 'Credit Card' 'Bank Transfer'_x000a_ 'Apple Pay']"/>
    <x v="1"/>
  </r>
  <r>
    <s v="O04007"/>
    <d v="2024-10-15T00:00:00"/>
    <x v="9"/>
    <x v="0"/>
    <m/>
    <x v="439"/>
    <x v="199"/>
    <x v="5"/>
    <s v="Derry"/>
    <s v="P009"/>
    <x v="1"/>
    <x v="1"/>
    <n v="4"/>
    <n v="95"/>
    <n v="54"/>
    <n v="0.05"/>
    <n v="361"/>
    <n v="216"/>
    <n v="145"/>
    <s v="['Bank Transfer' 'Credit Card' 'PayPal' ... 'Credit Card' 'Bank Transfer'_x000a_ 'Apple Pay']"/>
    <x v="1"/>
  </r>
  <r>
    <s v="O04118"/>
    <d v="2024-10-15T00:00:00"/>
    <x v="9"/>
    <x v="0"/>
    <m/>
    <x v="85"/>
    <x v="81"/>
    <x v="8"/>
    <s v="Durham"/>
    <s v="P009"/>
    <x v="1"/>
    <x v="1"/>
    <n v="1"/>
    <n v="95"/>
    <n v="54"/>
    <n v="0"/>
    <n v="95"/>
    <n v="54"/>
    <n v="41"/>
    <s v="['Bank Transfer' 'Credit Card' 'PayPal' ... 'Credit Card' 'Bank Transfer'_x000a_ 'Apple Pay']"/>
    <x v="1"/>
  </r>
  <r>
    <s v="O05829"/>
    <d v="2024-10-15T00:00:00"/>
    <x v="9"/>
    <x v="0"/>
    <m/>
    <x v="533"/>
    <x v="347"/>
    <x v="1"/>
    <s v="Preston"/>
    <s v="P006"/>
    <x v="16"/>
    <x v="3"/>
    <n v="1"/>
    <n v="99"/>
    <n v="58"/>
    <n v="0.1"/>
    <n v="89.1"/>
    <n v="58"/>
    <n v="31.1"/>
    <s v="['Bank Transfer' 'Credit Card' 'PayPal' ... 'Credit Card' 'Bank Transfer'_x000a_ 'Apple Pay']"/>
    <x v="1"/>
  </r>
  <r>
    <s v="O06435"/>
    <d v="2024-10-15T00:00:00"/>
    <x v="9"/>
    <x v="0"/>
    <m/>
    <x v="201"/>
    <x v="176"/>
    <x v="7"/>
    <s v="Edinburgh"/>
    <s v="P018"/>
    <x v="5"/>
    <x v="4"/>
    <n v="1"/>
    <n v="45"/>
    <n v="19"/>
    <n v="0"/>
    <n v="45"/>
    <n v="19"/>
    <n v="26"/>
    <s v="['Bank Transfer' 'Credit Card' 'PayPal' ... 'Credit Card' 'Bank Transfer'_x000a_ 'Apple Pay']"/>
    <x v="1"/>
  </r>
  <r>
    <s v="O06860"/>
    <d v="2024-10-15T00:00:00"/>
    <x v="9"/>
    <x v="0"/>
    <m/>
    <x v="357"/>
    <x v="217"/>
    <x v="2"/>
    <s v="London"/>
    <s v="P008"/>
    <x v="13"/>
    <x v="3"/>
    <n v="1"/>
    <n v="249"/>
    <n v="168"/>
    <n v="0"/>
    <n v="249"/>
    <n v="168"/>
    <n v="81"/>
    <s v="['Bank Transfer' 'Credit Card' 'PayPal' ... 'Credit Card' 'Bank Transfer'_x000a_ 'Apple Pay']"/>
    <x v="1"/>
  </r>
  <r>
    <s v="O08565"/>
    <d v="2024-10-15T00:00:00"/>
    <x v="9"/>
    <x v="0"/>
    <m/>
    <x v="747"/>
    <x v="429"/>
    <x v="4"/>
    <s v="Sheffield"/>
    <s v="P008"/>
    <x v="13"/>
    <x v="3"/>
    <n v="1"/>
    <n v="249"/>
    <n v="168"/>
    <n v="0"/>
    <n v="249"/>
    <n v="168"/>
    <n v="81"/>
    <s v="['Bank Transfer' 'Credit Card' 'PayPal' ... 'Credit Card' 'Bank Transfer'_x000a_ 'Apple Pay']"/>
    <x v="1"/>
  </r>
  <r>
    <s v="O09815"/>
    <d v="2024-10-15T00:00:00"/>
    <x v="9"/>
    <x v="0"/>
    <m/>
    <x v="407"/>
    <x v="294"/>
    <x v="6"/>
    <s v="Bristol"/>
    <s v="P021"/>
    <x v="21"/>
    <x v="2"/>
    <n v="2"/>
    <n v="28"/>
    <n v="13"/>
    <n v="0"/>
    <n v="56"/>
    <n v="26"/>
    <n v="30"/>
    <s v="['Bank Transfer' 'Credit Card' 'PayPal' ... 'Credit Card' 'Bank Transfer'_x000a_ 'Apple Pay']"/>
    <x v="1"/>
  </r>
  <r>
    <s v="O09989"/>
    <d v="2024-10-15T00:00:00"/>
    <x v="9"/>
    <x v="0"/>
    <m/>
    <x v="73"/>
    <x v="70"/>
    <x v="1"/>
    <s v="Chester"/>
    <s v="P018"/>
    <x v="5"/>
    <x v="4"/>
    <n v="1"/>
    <n v="45"/>
    <n v="19"/>
    <n v="0.05"/>
    <n v="42.75"/>
    <n v="19"/>
    <n v="23.75"/>
    <s v="['Bank Transfer' 'Credit Card' 'PayPal' ... 'Credit Card' 'Bank Transfer'_x000a_ 'Apple Pay']"/>
    <x v="1"/>
  </r>
  <r>
    <s v="O01573"/>
    <d v="2024-10-16T00:00:00"/>
    <x v="9"/>
    <x v="0"/>
    <m/>
    <x v="1433"/>
    <x v="0"/>
    <x v="2"/>
    <s v="London"/>
    <s v="P006"/>
    <x v="16"/>
    <x v="3"/>
    <n v="3"/>
    <n v="99"/>
    <n v="58"/>
    <n v="0.05"/>
    <n v="282.14999999999998"/>
    <n v="174"/>
    <n v="108.15"/>
    <s v="['Bank Transfer' 'Credit Card' 'PayPal' ... 'Credit Card' 'Bank Transfer'_x000a_ 'Apple Pay']"/>
    <x v="1"/>
  </r>
  <r>
    <s v="O03499"/>
    <d v="2024-10-16T00:00:00"/>
    <x v="9"/>
    <x v="0"/>
    <m/>
    <x v="1462"/>
    <x v="485"/>
    <x v="2"/>
    <s v="London"/>
    <s v="P022"/>
    <x v="8"/>
    <x v="2"/>
    <n v="3"/>
    <n v="35"/>
    <n v="16"/>
    <n v="0.05"/>
    <n v="99.75"/>
    <n v="48"/>
    <n v="51.75"/>
    <s v="['Bank Transfer' 'Credit Card' 'PayPal' ... 'Credit Card' 'Bank Transfer'_x000a_ 'Apple Pay']"/>
    <x v="1"/>
  </r>
  <r>
    <s v="O03510"/>
    <d v="2024-10-16T00:00:00"/>
    <x v="9"/>
    <x v="0"/>
    <m/>
    <x v="1217"/>
    <x v="48"/>
    <x v="8"/>
    <s v="Middlesbrough"/>
    <s v="P013"/>
    <x v="0"/>
    <x v="0"/>
    <n v="4"/>
    <n v="120"/>
    <n v="63"/>
    <n v="0"/>
    <n v="480"/>
    <n v="252"/>
    <n v="228"/>
    <s v="['Bank Transfer' 'Credit Card' 'PayPal' ... 'Credit Card' 'Bank Transfer'_x000a_ 'Apple Pay']"/>
    <x v="1"/>
  </r>
  <r>
    <s v="O03730"/>
    <d v="2024-10-16T00:00:00"/>
    <x v="9"/>
    <x v="0"/>
    <m/>
    <x v="275"/>
    <x v="193"/>
    <x v="7"/>
    <s v="Dundee"/>
    <s v="P009"/>
    <x v="1"/>
    <x v="1"/>
    <n v="1"/>
    <n v="95"/>
    <n v="54"/>
    <n v="0"/>
    <n v="95"/>
    <n v="54"/>
    <n v="41"/>
    <s v="['Bank Transfer' 'Credit Card' 'PayPal' ... 'Credit Card' 'Bank Transfer'_x000a_ 'Apple Pay']"/>
    <x v="1"/>
  </r>
  <r>
    <s v="O04142"/>
    <d v="2024-10-16T00:00:00"/>
    <x v="9"/>
    <x v="0"/>
    <m/>
    <x v="269"/>
    <x v="219"/>
    <x v="9"/>
    <s v="Birmingham"/>
    <s v="P014"/>
    <x v="17"/>
    <x v="0"/>
    <n v="1"/>
    <n v="25"/>
    <n v="11"/>
    <n v="0.05"/>
    <n v="23.75"/>
    <n v="11"/>
    <n v="12.75"/>
    <s v="['Bank Transfer' 'Credit Card' 'PayPal' ... 'Credit Card' 'Bank Transfer'_x000a_ 'Apple Pay']"/>
    <x v="1"/>
  </r>
  <r>
    <s v="O04771"/>
    <d v="2024-10-16T00:00:00"/>
    <x v="9"/>
    <x v="0"/>
    <m/>
    <x v="1404"/>
    <x v="556"/>
    <x v="1"/>
    <s v="Manchester"/>
    <s v="P022"/>
    <x v="8"/>
    <x v="2"/>
    <n v="2"/>
    <n v="35"/>
    <n v="16"/>
    <n v="0.15"/>
    <n v="59.5"/>
    <n v="32"/>
    <n v="27.5"/>
    <s v="['Bank Transfer' 'Credit Card' 'PayPal' ... 'Credit Card' 'Bank Transfer'_x000a_ 'Apple Pay']"/>
    <x v="1"/>
  </r>
  <r>
    <s v="O05045"/>
    <d v="2024-10-16T00:00:00"/>
    <x v="9"/>
    <x v="0"/>
    <m/>
    <x v="61"/>
    <x v="58"/>
    <x v="6"/>
    <s v="Plymouth"/>
    <s v="P007"/>
    <x v="7"/>
    <x v="3"/>
    <n v="4"/>
    <n v="129"/>
    <n v="78"/>
    <n v="0.15"/>
    <n v="438.6"/>
    <n v="312"/>
    <n v="126.6"/>
    <s v="['Bank Transfer' 'Credit Card' 'PayPal' ... 'Credit Card' 'Bank Transfer'_x000a_ 'Apple Pay']"/>
    <x v="1"/>
  </r>
  <r>
    <s v="O05775"/>
    <d v="2024-10-16T00:00:00"/>
    <x v="9"/>
    <x v="0"/>
    <m/>
    <x v="800"/>
    <x v="443"/>
    <x v="4"/>
    <s v="Leeds"/>
    <s v="P005"/>
    <x v="3"/>
    <x v="3"/>
    <n v="3"/>
    <n v="119"/>
    <n v="72"/>
    <n v="0.15"/>
    <n v="303.45"/>
    <n v="216"/>
    <n v="87.45"/>
    <s v="['Bank Transfer' 'Credit Card' 'PayPal' ... 'Credit Card' 'Bank Transfer'_x000a_ 'Apple Pay']"/>
    <x v="1"/>
  </r>
  <r>
    <s v="O05883"/>
    <d v="2024-10-16T00:00:00"/>
    <x v="9"/>
    <x v="0"/>
    <m/>
    <x v="632"/>
    <x v="76"/>
    <x v="3"/>
    <s v="Oxford"/>
    <s v="P010"/>
    <x v="18"/>
    <x v="1"/>
    <n v="1"/>
    <n v="32"/>
    <n v="14"/>
    <n v="0"/>
    <n v="32"/>
    <n v="14"/>
    <n v="18"/>
    <s v="['Bank Transfer' 'Credit Card' 'PayPal' ... 'Credit Card' 'Bank Transfer'_x000a_ 'Apple Pay']"/>
    <x v="1"/>
  </r>
  <r>
    <s v="O06042"/>
    <d v="2024-10-16T00:00:00"/>
    <x v="9"/>
    <x v="0"/>
    <m/>
    <x v="929"/>
    <x v="482"/>
    <x v="7"/>
    <s v="Edinburgh"/>
    <s v="P022"/>
    <x v="8"/>
    <x v="2"/>
    <n v="2"/>
    <n v="35"/>
    <n v="16"/>
    <n v="0.05"/>
    <n v="66.5"/>
    <n v="32"/>
    <n v="34.5"/>
    <s v="['Bank Transfer' 'Credit Card' 'PayPal' ... 'Credit Card' 'Bank Transfer'_x000a_ 'Apple Pay']"/>
    <x v="1"/>
  </r>
  <r>
    <s v="O06239"/>
    <d v="2024-10-16T00:00:00"/>
    <x v="9"/>
    <x v="0"/>
    <m/>
    <x v="1317"/>
    <x v="45"/>
    <x v="7"/>
    <s v="Edinburgh"/>
    <s v="P006"/>
    <x v="16"/>
    <x v="3"/>
    <n v="1"/>
    <n v="99"/>
    <n v="58"/>
    <n v="0.05"/>
    <n v="94.05"/>
    <n v="58"/>
    <n v="36.049999999999997"/>
    <s v="['Bank Transfer' 'Credit Card' 'PayPal' ... 'Credit Card' 'Bank Transfer'_x000a_ 'Apple Pay']"/>
    <x v="1"/>
  </r>
  <r>
    <s v="O09859"/>
    <d v="2024-10-16T00:00:00"/>
    <x v="9"/>
    <x v="0"/>
    <m/>
    <x v="1001"/>
    <x v="26"/>
    <x v="0"/>
    <s v="Leicester"/>
    <s v="P017"/>
    <x v="10"/>
    <x v="4"/>
    <n v="2"/>
    <n v="58"/>
    <n v="25"/>
    <n v="0.1"/>
    <n v="104.4"/>
    <n v="50"/>
    <n v="54.4"/>
    <s v="['Bank Transfer' 'Credit Card' 'PayPal' ... 'Credit Card' 'Bank Transfer'_x000a_ 'Apple Pay']"/>
    <x v="1"/>
  </r>
  <r>
    <s v="O00087"/>
    <d v="2024-10-17T00:00:00"/>
    <x v="9"/>
    <x v="0"/>
    <m/>
    <x v="1518"/>
    <x v="151"/>
    <x v="11"/>
    <s v="Cardiff"/>
    <s v="P019"/>
    <x v="20"/>
    <x v="4"/>
    <n v="3"/>
    <n v="85"/>
    <n v="41"/>
    <n v="0"/>
    <n v="255"/>
    <n v="123"/>
    <n v="132"/>
    <s v="['Bank Transfer' 'Credit Card' 'PayPal' ... 'Credit Card' 'Bank Transfer'_x000a_ 'Apple Pay']"/>
    <x v="0"/>
  </r>
  <r>
    <s v="O00155"/>
    <d v="2024-10-17T00:00:00"/>
    <x v="9"/>
    <x v="0"/>
    <m/>
    <x v="277"/>
    <x v="192"/>
    <x v="9"/>
    <s v="Worcester"/>
    <s v="P010"/>
    <x v="18"/>
    <x v="1"/>
    <n v="1"/>
    <n v="32"/>
    <n v="14"/>
    <n v="0"/>
    <n v="32"/>
    <n v="14"/>
    <n v="18"/>
    <s v="['Bank Transfer' 'Credit Card' 'PayPal' ... 'Credit Card' 'Bank Transfer'_x000a_ 'Apple Pay']"/>
    <x v="1"/>
  </r>
  <r>
    <s v="O00418"/>
    <d v="2024-10-17T00:00:00"/>
    <x v="9"/>
    <x v="0"/>
    <m/>
    <x v="151"/>
    <x v="137"/>
    <x v="0"/>
    <s v="Lincoln"/>
    <s v="P017"/>
    <x v="10"/>
    <x v="4"/>
    <n v="2"/>
    <n v="58"/>
    <n v="25"/>
    <n v="0.15"/>
    <n v="98.6"/>
    <n v="50"/>
    <n v="48.6"/>
    <s v="['Bank Transfer' 'Credit Card' 'PayPal' ... 'Credit Card' 'Bank Transfer'_x000a_ 'Apple Pay']"/>
    <x v="1"/>
  </r>
  <r>
    <s v="O01416"/>
    <d v="2024-10-17T00:00:00"/>
    <x v="9"/>
    <x v="0"/>
    <m/>
    <x v="1519"/>
    <x v="85"/>
    <x v="1"/>
    <s v="Chester"/>
    <s v="P012"/>
    <x v="14"/>
    <x v="1"/>
    <n v="3"/>
    <n v="85"/>
    <n v="44"/>
    <n v="0"/>
    <n v="255"/>
    <n v="132"/>
    <n v="123"/>
    <s v="['Bank Transfer' 'Credit Card' 'PayPal' ... 'Credit Card' 'Bank Transfer'_x000a_ 'Apple Pay']"/>
    <x v="0"/>
  </r>
  <r>
    <s v="O02862"/>
    <d v="2024-10-17T00:00:00"/>
    <x v="9"/>
    <x v="0"/>
    <m/>
    <x v="692"/>
    <x v="406"/>
    <x v="11"/>
    <s v="Newport"/>
    <s v="P011"/>
    <x v="6"/>
    <x v="1"/>
    <n v="2"/>
    <n v="79"/>
    <n v="42"/>
    <n v="0.15"/>
    <n v="134.30000000000001"/>
    <n v="84"/>
    <n v="50.3"/>
    <s v="['Bank Transfer' 'Credit Card' 'PayPal' ... 'Credit Card' 'Bank Transfer'_x000a_ 'Apple Pay']"/>
    <x v="1"/>
  </r>
  <r>
    <s v="O02914"/>
    <d v="2024-10-17T00:00:00"/>
    <x v="9"/>
    <x v="0"/>
    <m/>
    <x v="37"/>
    <x v="34"/>
    <x v="5"/>
    <s v="Derry"/>
    <s v="P008"/>
    <x v="13"/>
    <x v="3"/>
    <n v="1"/>
    <n v="249"/>
    <n v="168"/>
    <n v="0.05"/>
    <n v="236.55"/>
    <n v="168"/>
    <n v="68.55"/>
    <s v="['Bank Transfer' 'Credit Card' 'PayPal' ... 'Credit Card' 'Bank Transfer'_x000a_ 'Apple Pay']"/>
    <x v="1"/>
  </r>
  <r>
    <s v="O04066"/>
    <d v="2024-10-17T00:00:00"/>
    <x v="9"/>
    <x v="0"/>
    <m/>
    <x v="1164"/>
    <x v="354"/>
    <x v="5"/>
    <s v="Belfast"/>
    <s v="P006"/>
    <x v="16"/>
    <x v="3"/>
    <n v="2"/>
    <n v="99"/>
    <n v="58"/>
    <n v="0.15"/>
    <n v="168.3"/>
    <n v="116"/>
    <n v="52.3"/>
    <s v="['Bank Transfer' 'Credit Card' 'PayPal' ... 'Credit Card' 'Bank Transfer'_x000a_ 'Apple Pay']"/>
    <x v="1"/>
  </r>
  <r>
    <s v="O04637"/>
    <d v="2024-10-17T00:00:00"/>
    <x v="9"/>
    <x v="0"/>
    <m/>
    <x v="494"/>
    <x v="326"/>
    <x v="5"/>
    <s v="Newry"/>
    <s v="P016"/>
    <x v="4"/>
    <x v="0"/>
    <n v="2"/>
    <n v="78"/>
    <n v="39"/>
    <n v="0.1"/>
    <n v="140.4"/>
    <n v="78"/>
    <n v="62.4"/>
    <s v="['Bank Transfer' 'Credit Card' 'PayPal' ... 'Credit Card' 'Bank Transfer'_x000a_ 'Apple Pay']"/>
    <x v="1"/>
  </r>
  <r>
    <s v="O04682"/>
    <d v="2024-10-17T00:00:00"/>
    <x v="9"/>
    <x v="0"/>
    <m/>
    <x v="811"/>
    <x v="383"/>
    <x v="4"/>
    <s v="Leeds"/>
    <s v="P018"/>
    <x v="5"/>
    <x v="4"/>
    <n v="3"/>
    <n v="45"/>
    <n v="19"/>
    <n v="0"/>
    <n v="135"/>
    <n v="57"/>
    <n v="78"/>
    <s v="['Bank Transfer' 'Credit Card' 'PayPal' ... 'Credit Card' 'Bank Transfer'_x000a_ 'Apple Pay']"/>
    <x v="1"/>
  </r>
  <r>
    <s v="O06063"/>
    <d v="2024-10-17T00:00:00"/>
    <x v="9"/>
    <x v="0"/>
    <m/>
    <x v="548"/>
    <x v="280"/>
    <x v="2"/>
    <s v="London"/>
    <s v="P020"/>
    <x v="23"/>
    <x v="4"/>
    <n v="1"/>
    <n v="72"/>
    <n v="34"/>
    <n v="0.05"/>
    <n v="68.400000000000006"/>
    <n v="34"/>
    <n v="34.4"/>
    <s v="['Bank Transfer' 'Credit Card' 'PayPal' ... 'Credit Card' 'Bank Transfer'_x000a_ 'Apple Pay']"/>
    <x v="1"/>
  </r>
  <r>
    <s v="O06839"/>
    <d v="2024-10-17T00:00:00"/>
    <x v="9"/>
    <x v="0"/>
    <m/>
    <x v="129"/>
    <x v="120"/>
    <x v="9"/>
    <s v="Coventry"/>
    <s v="P002"/>
    <x v="15"/>
    <x v="5"/>
    <n v="3"/>
    <n v="149"/>
    <n v="91"/>
    <n v="0"/>
    <n v="447"/>
    <n v="273"/>
    <n v="174"/>
    <s v="['Bank Transfer' 'Credit Card' 'PayPal' ... 'Credit Card' 'Bank Transfer'_x000a_ 'Apple Pay']"/>
    <x v="1"/>
  </r>
  <r>
    <s v="O07382"/>
    <d v="2024-10-17T00:00:00"/>
    <x v="9"/>
    <x v="0"/>
    <m/>
    <x v="639"/>
    <x v="164"/>
    <x v="11"/>
    <s v="Cardiff"/>
    <s v="P020"/>
    <x v="23"/>
    <x v="4"/>
    <n v="1"/>
    <n v="72"/>
    <n v="34"/>
    <n v="0.05"/>
    <n v="68.400000000000006"/>
    <n v="34"/>
    <n v="34.4"/>
    <s v="['Bank Transfer' 'Credit Card' 'PayPal' ... 'Credit Card' 'Bank Transfer'_x000a_ 'Apple Pay']"/>
    <x v="1"/>
  </r>
  <r>
    <s v="O08037"/>
    <d v="2024-10-17T00:00:00"/>
    <x v="9"/>
    <x v="0"/>
    <m/>
    <x v="774"/>
    <x v="366"/>
    <x v="2"/>
    <s v="London"/>
    <s v="P009"/>
    <x v="1"/>
    <x v="1"/>
    <n v="1"/>
    <n v="95"/>
    <n v="54"/>
    <n v="0.1"/>
    <n v="85.5"/>
    <n v="54"/>
    <n v="31.5"/>
    <s v="['Bank Transfer' 'Credit Card' 'PayPal' ... 'Credit Card' 'Bank Transfer'_x000a_ 'Apple Pay']"/>
    <x v="1"/>
  </r>
  <r>
    <s v="O09544"/>
    <d v="2024-10-17T00:00:00"/>
    <x v="9"/>
    <x v="0"/>
    <m/>
    <x v="1520"/>
    <x v="560"/>
    <x v="1"/>
    <s v="Preston"/>
    <s v="P011"/>
    <x v="6"/>
    <x v="1"/>
    <n v="1"/>
    <n v="79"/>
    <n v="42"/>
    <n v="0.15"/>
    <n v="67.150000000000006"/>
    <n v="42"/>
    <n v="25.15"/>
    <s v="['Bank Transfer' 'Credit Card' 'PayPal' ... 'Credit Card' 'Bank Transfer'_x000a_ 'Apple Pay']"/>
    <x v="0"/>
  </r>
  <r>
    <s v="O00823"/>
    <d v="2024-10-18T00:00:00"/>
    <x v="9"/>
    <x v="0"/>
    <m/>
    <x v="756"/>
    <x v="201"/>
    <x v="7"/>
    <s v="Glasgow"/>
    <s v="P011"/>
    <x v="6"/>
    <x v="1"/>
    <n v="1"/>
    <n v="79"/>
    <n v="42"/>
    <n v="0"/>
    <n v="79"/>
    <n v="42"/>
    <n v="37"/>
    <s v="['Bank Transfer' 'Credit Card' 'PayPal' ... 'Credit Card' 'Bank Transfer'_x000a_ 'Apple Pay']"/>
    <x v="1"/>
  </r>
  <r>
    <s v="O01677"/>
    <d v="2024-10-18T00:00:00"/>
    <x v="9"/>
    <x v="0"/>
    <m/>
    <x v="593"/>
    <x v="194"/>
    <x v="9"/>
    <s v="Coventry"/>
    <s v="P002"/>
    <x v="15"/>
    <x v="5"/>
    <n v="4"/>
    <n v="149"/>
    <n v="91"/>
    <n v="0"/>
    <n v="596"/>
    <n v="364"/>
    <n v="232"/>
    <s v="['Bank Transfer' 'Credit Card' 'PayPal' ... 'Credit Card' 'Bank Transfer'_x000a_ 'Apple Pay']"/>
    <x v="1"/>
  </r>
  <r>
    <s v="O01853"/>
    <d v="2024-10-18T00:00:00"/>
    <x v="9"/>
    <x v="0"/>
    <m/>
    <x v="1124"/>
    <x v="182"/>
    <x v="4"/>
    <s v="Sheffield"/>
    <s v="P017"/>
    <x v="10"/>
    <x v="4"/>
    <n v="1"/>
    <n v="58"/>
    <n v="25"/>
    <n v="0.1"/>
    <n v="52.2"/>
    <n v="25"/>
    <n v="27.2"/>
    <s v="['Bank Transfer' 'Credit Card' 'PayPal' ... 'Credit Card' 'Bank Transfer'_x000a_ 'Apple Pay']"/>
    <x v="1"/>
  </r>
  <r>
    <s v="O02883"/>
    <d v="2024-10-18T00:00:00"/>
    <x v="9"/>
    <x v="0"/>
    <m/>
    <x v="1493"/>
    <x v="292"/>
    <x v="0"/>
    <s v="Derby"/>
    <s v="P010"/>
    <x v="18"/>
    <x v="1"/>
    <n v="1"/>
    <n v="32"/>
    <n v="14"/>
    <n v="0"/>
    <n v="32"/>
    <n v="14"/>
    <n v="18"/>
    <s v="['Bank Transfer' 'Credit Card' 'PayPal' ... 'Credit Card' 'Bank Transfer'_x000a_ 'Apple Pay']"/>
    <x v="1"/>
  </r>
  <r>
    <s v="O04093"/>
    <d v="2024-10-18T00:00:00"/>
    <x v="9"/>
    <x v="0"/>
    <m/>
    <x v="669"/>
    <x v="351"/>
    <x v="3"/>
    <s v="Guildford"/>
    <s v="P004"/>
    <x v="22"/>
    <x v="5"/>
    <n v="3"/>
    <n v="55"/>
    <n v="27"/>
    <n v="0.2"/>
    <n v="132"/>
    <n v="81"/>
    <n v="51"/>
    <s v="['Bank Transfer' 'Credit Card' 'PayPal' ... 'Credit Card' 'Bank Transfer'_x000a_ 'Apple Pay']"/>
    <x v="1"/>
  </r>
  <r>
    <s v="O05445"/>
    <d v="2024-10-18T00:00:00"/>
    <x v="9"/>
    <x v="0"/>
    <m/>
    <x v="287"/>
    <x v="229"/>
    <x v="1"/>
    <s v="Preston"/>
    <s v="P003"/>
    <x v="19"/>
    <x v="5"/>
    <n v="1"/>
    <n v="69"/>
    <n v="37"/>
    <n v="0.1"/>
    <n v="62.1"/>
    <n v="37"/>
    <n v="25.1"/>
    <s v="['Bank Transfer' 'Credit Card' 'PayPal' ... 'Credit Card' 'Bank Transfer'_x000a_ 'Apple Pay']"/>
    <x v="1"/>
  </r>
  <r>
    <s v="O05491"/>
    <d v="2024-10-18T00:00:00"/>
    <x v="9"/>
    <x v="0"/>
    <m/>
    <x v="244"/>
    <x v="0"/>
    <x v="4"/>
    <s v="York"/>
    <s v="P022"/>
    <x v="8"/>
    <x v="2"/>
    <n v="1"/>
    <n v="35"/>
    <n v="16"/>
    <n v="0"/>
    <n v="35"/>
    <n v="16"/>
    <n v="19"/>
    <s v="['Bank Transfer' 'Credit Card' 'PayPal' ... 'Credit Card' 'Bank Transfer'_x000a_ 'Apple Pay']"/>
    <x v="1"/>
  </r>
  <r>
    <s v="O05713"/>
    <d v="2024-10-18T00:00:00"/>
    <x v="9"/>
    <x v="0"/>
    <m/>
    <x v="853"/>
    <x v="288"/>
    <x v="3"/>
    <s v="Guildford"/>
    <s v="P007"/>
    <x v="7"/>
    <x v="3"/>
    <n v="1"/>
    <n v="129"/>
    <n v="78"/>
    <n v="0.1"/>
    <n v="116.1"/>
    <n v="78"/>
    <n v="38.1"/>
    <s v="['Bank Transfer' 'Credit Card' 'PayPal' ... 'Credit Card' 'Bank Transfer'_x000a_ 'Apple Pay']"/>
    <x v="1"/>
  </r>
  <r>
    <s v="O05715"/>
    <d v="2024-10-18T00:00:00"/>
    <x v="9"/>
    <x v="0"/>
    <m/>
    <x v="1003"/>
    <x v="348"/>
    <x v="11"/>
    <s v="Wrexham"/>
    <s v="P008"/>
    <x v="13"/>
    <x v="3"/>
    <n v="1"/>
    <n v="249"/>
    <n v="168"/>
    <n v="0"/>
    <n v="249"/>
    <n v="168"/>
    <n v="81"/>
    <s v="['Bank Transfer' 'Credit Card' 'PayPal' ... 'Credit Card' 'Bank Transfer'_x000a_ 'Apple Pay']"/>
    <x v="1"/>
  </r>
  <r>
    <s v="O06112"/>
    <d v="2024-10-18T00:00:00"/>
    <x v="9"/>
    <x v="0"/>
    <m/>
    <x v="924"/>
    <x v="479"/>
    <x v="0"/>
    <s v="Leicester"/>
    <s v="P021"/>
    <x v="21"/>
    <x v="2"/>
    <n v="1"/>
    <n v="28"/>
    <n v="13"/>
    <n v="0.1"/>
    <n v="25.2"/>
    <n v="13"/>
    <n v="12.2"/>
    <s v="['Bank Transfer' 'Credit Card' 'PayPal' ... 'Credit Card' 'Bank Transfer'_x000a_ 'Apple Pay']"/>
    <x v="1"/>
  </r>
  <r>
    <s v="O06664"/>
    <d v="2024-10-18T00:00:00"/>
    <x v="9"/>
    <x v="0"/>
    <m/>
    <x v="714"/>
    <x v="74"/>
    <x v="6"/>
    <s v="Exeter"/>
    <s v="P021"/>
    <x v="21"/>
    <x v="2"/>
    <n v="1"/>
    <n v="28"/>
    <n v="13"/>
    <n v="0"/>
    <n v="28"/>
    <n v="13"/>
    <n v="15"/>
    <s v="['Bank Transfer' 'Credit Card' 'PayPal' ... 'Credit Card' 'Bank Transfer'_x000a_ 'Apple Pay']"/>
    <x v="1"/>
  </r>
  <r>
    <s v="O06797"/>
    <d v="2024-10-18T00:00:00"/>
    <x v="9"/>
    <x v="0"/>
    <m/>
    <x v="76"/>
    <x v="72"/>
    <x v="6"/>
    <s v="Bath"/>
    <s v="P002"/>
    <x v="15"/>
    <x v="5"/>
    <n v="3"/>
    <n v="149"/>
    <n v="91"/>
    <n v="0.1"/>
    <n v="402.3"/>
    <n v="273"/>
    <n v="129.30000000000001"/>
    <s v="['Bank Transfer' 'Credit Card' 'PayPal' ... 'Credit Card' 'Bank Transfer'_x000a_ 'Apple Pay']"/>
    <x v="1"/>
  </r>
  <r>
    <s v="O06815"/>
    <d v="2024-10-18T00:00:00"/>
    <x v="9"/>
    <x v="0"/>
    <m/>
    <x v="1521"/>
    <x v="92"/>
    <x v="0"/>
    <s v="Lincoln"/>
    <s v="P014"/>
    <x v="17"/>
    <x v="0"/>
    <n v="1"/>
    <n v="25"/>
    <n v="11"/>
    <n v="0.05"/>
    <n v="23.75"/>
    <n v="11"/>
    <n v="12.75"/>
    <s v="['Bank Transfer' 'Credit Card' 'PayPal' ... 'Credit Card' 'Bank Transfer'_x000a_ 'Apple Pay']"/>
    <x v="0"/>
  </r>
  <r>
    <s v="O07178"/>
    <d v="2024-10-18T00:00:00"/>
    <x v="9"/>
    <x v="0"/>
    <m/>
    <x v="1490"/>
    <x v="347"/>
    <x v="7"/>
    <s v="Dundee"/>
    <s v="P006"/>
    <x v="16"/>
    <x v="3"/>
    <n v="3"/>
    <n v="99"/>
    <n v="58"/>
    <n v="0.05"/>
    <n v="282.14999999999998"/>
    <n v="174"/>
    <n v="108.15"/>
    <s v="['Bank Transfer' 'Credit Card' 'PayPal' ... 'Credit Card' 'Bank Transfer'_x000a_ 'Apple Pay']"/>
    <x v="1"/>
  </r>
  <r>
    <s v="O08359"/>
    <d v="2024-10-18T00:00:00"/>
    <x v="9"/>
    <x v="0"/>
    <m/>
    <x v="656"/>
    <x v="393"/>
    <x v="4"/>
    <s v="Leeds"/>
    <s v="P023"/>
    <x v="2"/>
    <x v="2"/>
    <n v="1"/>
    <n v="42"/>
    <n v="20"/>
    <n v="0"/>
    <n v="42"/>
    <n v="20"/>
    <n v="22"/>
    <s v="['Bank Transfer' 'Credit Card' 'PayPal' ... 'Credit Card' 'Bank Transfer'_x000a_ 'Apple Pay']"/>
    <x v="1"/>
  </r>
  <r>
    <s v="O09452"/>
    <d v="2024-10-18T00:00:00"/>
    <x v="9"/>
    <x v="0"/>
    <m/>
    <x v="247"/>
    <x v="203"/>
    <x v="11"/>
    <s v="Newport"/>
    <s v="P014"/>
    <x v="17"/>
    <x v="0"/>
    <n v="3"/>
    <n v="25"/>
    <n v="11"/>
    <n v="0.15"/>
    <n v="63.75"/>
    <n v="33"/>
    <n v="30.75"/>
    <s v="['Bank Transfer' 'Credit Card' 'PayPal' ... 'Credit Card' 'Bank Transfer'_x000a_ 'Apple Pay']"/>
    <x v="1"/>
  </r>
  <r>
    <s v="O01405"/>
    <d v="2024-10-19T00:00:00"/>
    <x v="9"/>
    <x v="0"/>
    <m/>
    <x v="258"/>
    <x v="196"/>
    <x v="7"/>
    <s v="Glasgow"/>
    <s v="P020"/>
    <x v="23"/>
    <x v="4"/>
    <n v="3"/>
    <n v="72"/>
    <n v="34"/>
    <n v="0.1"/>
    <n v="194.4"/>
    <n v="102"/>
    <n v="92.4"/>
    <s v="['Bank Transfer' 'Credit Card' 'PayPal' ... 'Credit Card' 'Bank Transfer'_x000a_ 'Apple Pay']"/>
    <x v="1"/>
  </r>
  <r>
    <s v="O01494"/>
    <d v="2024-10-19T00:00:00"/>
    <x v="9"/>
    <x v="0"/>
    <m/>
    <x v="1522"/>
    <x v="344"/>
    <x v="1"/>
    <s v="Preston"/>
    <s v="P010"/>
    <x v="18"/>
    <x v="1"/>
    <n v="2"/>
    <n v="32"/>
    <n v="14"/>
    <n v="0"/>
    <n v="64"/>
    <n v="28"/>
    <n v="36"/>
    <s v="['Bank Transfer' 'Credit Card' 'PayPal' ... 'Credit Card' 'Bank Transfer'_x000a_ 'Apple Pay']"/>
    <x v="0"/>
  </r>
  <r>
    <s v="O01862"/>
    <d v="2024-10-19T00:00:00"/>
    <x v="9"/>
    <x v="0"/>
    <m/>
    <x v="655"/>
    <x v="392"/>
    <x v="3"/>
    <s v="Brighton"/>
    <s v="P009"/>
    <x v="1"/>
    <x v="1"/>
    <n v="1"/>
    <n v="95"/>
    <n v="54"/>
    <n v="0.05"/>
    <n v="90.25"/>
    <n v="54"/>
    <n v="36.25"/>
    <s v="['Bank Transfer' 'Credit Card' 'PayPal' ... 'Credit Card' 'Bank Transfer'_x000a_ 'Apple Pay']"/>
    <x v="1"/>
  </r>
  <r>
    <s v="O03500"/>
    <d v="2024-10-19T00:00:00"/>
    <x v="9"/>
    <x v="0"/>
    <m/>
    <x v="1523"/>
    <x v="271"/>
    <x v="0"/>
    <s v="Nottingham"/>
    <s v="P016"/>
    <x v="4"/>
    <x v="0"/>
    <n v="3"/>
    <n v="78"/>
    <n v="39"/>
    <n v="0.1"/>
    <n v="210.6"/>
    <n v="117"/>
    <n v="93.6"/>
    <s v="['Bank Transfer' 'Credit Card' 'PayPal' ... 'Credit Card' 'Bank Transfer'_x000a_ 'Apple Pay']"/>
    <x v="0"/>
  </r>
  <r>
    <s v="O03873"/>
    <d v="2024-10-19T00:00:00"/>
    <x v="9"/>
    <x v="0"/>
    <m/>
    <x v="1524"/>
    <x v="520"/>
    <x v="1"/>
    <s v="Manchester"/>
    <s v="P014"/>
    <x v="17"/>
    <x v="0"/>
    <n v="2"/>
    <n v="25"/>
    <n v="11"/>
    <n v="0.05"/>
    <n v="47.5"/>
    <n v="22"/>
    <n v="25.5"/>
    <s v="['Bank Transfer' 'Credit Card' 'PayPal' ... 'Credit Card' 'Bank Transfer'_x000a_ 'Apple Pay']"/>
    <x v="0"/>
  </r>
  <r>
    <s v="O03887"/>
    <d v="2024-10-19T00:00:00"/>
    <x v="9"/>
    <x v="0"/>
    <m/>
    <x v="1525"/>
    <x v="439"/>
    <x v="0"/>
    <s v="Derby"/>
    <s v="P017"/>
    <x v="10"/>
    <x v="4"/>
    <n v="1"/>
    <n v="58"/>
    <n v="25"/>
    <n v="0"/>
    <n v="58"/>
    <n v="25"/>
    <n v="33"/>
    <s v="['Bank Transfer' 'Credit Card' 'PayPal' ... 'Credit Card' 'Bank Transfer'_x000a_ 'Apple Pay']"/>
    <x v="0"/>
  </r>
  <r>
    <s v="O04597"/>
    <d v="2024-10-19T00:00:00"/>
    <x v="9"/>
    <x v="0"/>
    <m/>
    <x v="906"/>
    <x v="253"/>
    <x v="6"/>
    <s v="Plymouth"/>
    <s v="P015"/>
    <x v="12"/>
    <x v="0"/>
    <n v="2"/>
    <n v="65"/>
    <n v="32"/>
    <n v="0.15"/>
    <n v="110.5"/>
    <n v="64"/>
    <n v="46.5"/>
    <s v="['Bank Transfer' 'Credit Card' 'PayPal' ... 'Credit Card' 'Bank Transfer'_x000a_ 'Apple Pay']"/>
    <x v="1"/>
  </r>
  <r>
    <s v="O04929"/>
    <d v="2024-10-19T00:00:00"/>
    <x v="9"/>
    <x v="0"/>
    <m/>
    <x v="1368"/>
    <x v="6"/>
    <x v="2"/>
    <s v="London"/>
    <s v="P010"/>
    <x v="18"/>
    <x v="1"/>
    <n v="1"/>
    <n v="32"/>
    <n v="14"/>
    <n v="0.05"/>
    <n v="30.4"/>
    <n v="14"/>
    <n v="16.399999999999999"/>
    <s v="['Bank Transfer' 'Credit Card' 'PayPal' ... 'Credit Card' 'Bank Transfer'_x000a_ 'Apple Pay']"/>
    <x v="1"/>
  </r>
  <r>
    <s v="O06057"/>
    <d v="2024-10-19T00:00:00"/>
    <x v="9"/>
    <x v="0"/>
    <m/>
    <x v="33"/>
    <x v="18"/>
    <x v="0"/>
    <s v="Leicester"/>
    <s v="P004"/>
    <x v="22"/>
    <x v="5"/>
    <n v="1"/>
    <n v="55"/>
    <n v="27"/>
    <n v="0.1"/>
    <n v="49.5"/>
    <n v="27"/>
    <n v="22.5"/>
    <s v="['Bank Transfer' 'Credit Card' 'PayPal' ... 'Credit Card' 'Bank Transfer'_x000a_ 'Apple Pay']"/>
    <x v="1"/>
  </r>
  <r>
    <s v="O06293"/>
    <d v="2024-10-19T00:00:00"/>
    <x v="9"/>
    <x v="0"/>
    <m/>
    <x v="572"/>
    <x v="323"/>
    <x v="11"/>
    <s v="Newport"/>
    <s v="P010"/>
    <x v="18"/>
    <x v="1"/>
    <n v="3"/>
    <n v="32"/>
    <n v="14"/>
    <n v="0"/>
    <n v="96"/>
    <n v="42"/>
    <n v="54"/>
    <s v="['Bank Transfer' 'Credit Card' 'PayPal' ... 'Credit Card' 'Bank Transfer'_x000a_ 'Apple Pay']"/>
    <x v="1"/>
  </r>
  <r>
    <s v="O06310"/>
    <d v="2024-10-19T00:00:00"/>
    <x v="9"/>
    <x v="0"/>
    <m/>
    <x v="940"/>
    <x v="229"/>
    <x v="6"/>
    <s v="Bristol"/>
    <s v="P002"/>
    <x v="15"/>
    <x v="5"/>
    <n v="1"/>
    <n v="149"/>
    <n v="91"/>
    <n v="0.15"/>
    <n v="126.65"/>
    <n v="91"/>
    <n v="35.65"/>
    <s v="['Bank Transfer' 'Credit Card' 'PayPal' ... 'Credit Card' 'Bank Transfer'_x000a_ 'Apple Pay']"/>
    <x v="1"/>
  </r>
  <r>
    <s v="O07872"/>
    <d v="2024-10-19T00:00:00"/>
    <x v="9"/>
    <x v="0"/>
    <m/>
    <x v="765"/>
    <x v="224"/>
    <x v="9"/>
    <s v="Birmingham"/>
    <s v="P009"/>
    <x v="1"/>
    <x v="1"/>
    <n v="3"/>
    <n v="95"/>
    <n v="54"/>
    <n v="0.1"/>
    <n v="256.5"/>
    <n v="162"/>
    <n v="94.5"/>
    <s v="['Bank Transfer' 'Credit Card' 'PayPal' ... 'Credit Card' 'Bank Transfer'_x000a_ 'Apple Pay']"/>
    <x v="1"/>
  </r>
  <r>
    <s v="O08076"/>
    <d v="2024-10-19T00:00:00"/>
    <x v="9"/>
    <x v="0"/>
    <m/>
    <x v="1385"/>
    <x v="278"/>
    <x v="11"/>
    <s v="Wrexham"/>
    <s v="P020"/>
    <x v="23"/>
    <x v="4"/>
    <n v="1"/>
    <n v="72"/>
    <n v="34"/>
    <n v="0.1"/>
    <n v="64.8"/>
    <n v="34"/>
    <n v="30.8"/>
    <s v="['Bank Transfer' 'Credit Card' 'PayPal' ... 'Credit Card' 'Bank Transfer'_x000a_ 'Apple Pay']"/>
    <x v="1"/>
  </r>
  <r>
    <s v="O08299"/>
    <d v="2024-10-19T00:00:00"/>
    <x v="9"/>
    <x v="0"/>
    <m/>
    <x v="86"/>
    <x v="82"/>
    <x v="10"/>
    <s v="Colchester"/>
    <s v="P022"/>
    <x v="8"/>
    <x v="2"/>
    <n v="2"/>
    <n v="35"/>
    <n v="16"/>
    <n v="0.05"/>
    <n v="66.5"/>
    <n v="32"/>
    <n v="34.5"/>
    <s v="['Bank Transfer' 'Credit Card' 'PayPal' ... 'Credit Card' 'Bank Transfer'_x000a_ 'Apple Pay']"/>
    <x v="1"/>
  </r>
  <r>
    <s v="O08456"/>
    <d v="2024-10-19T00:00:00"/>
    <x v="9"/>
    <x v="0"/>
    <m/>
    <x v="273"/>
    <x v="221"/>
    <x v="3"/>
    <s v="Guildford"/>
    <s v="P009"/>
    <x v="1"/>
    <x v="1"/>
    <n v="1"/>
    <n v="95"/>
    <n v="54"/>
    <n v="0.1"/>
    <n v="85.5"/>
    <n v="54"/>
    <n v="31.5"/>
    <s v="['Bank Transfer' 'Credit Card' 'PayPal' ... 'Credit Card' 'Bank Transfer'_x000a_ 'Apple Pay']"/>
    <x v="1"/>
  </r>
  <r>
    <s v="O08784"/>
    <d v="2024-10-19T00:00:00"/>
    <x v="9"/>
    <x v="0"/>
    <m/>
    <x v="331"/>
    <x v="33"/>
    <x v="4"/>
    <s v="York"/>
    <s v="P001"/>
    <x v="9"/>
    <x v="5"/>
    <n v="2"/>
    <n v="89"/>
    <n v="48"/>
    <n v="0.1"/>
    <n v="160.19999999999999"/>
    <n v="96"/>
    <n v="64.2"/>
    <s v="['Bank Transfer' 'Credit Card' 'PayPal' ... 'Credit Card' 'Bank Transfer'_x000a_ 'Apple Pay']"/>
    <x v="1"/>
  </r>
  <r>
    <s v="O09390"/>
    <d v="2024-10-19T00:00:00"/>
    <x v="9"/>
    <x v="0"/>
    <m/>
    <x v="1526"/>
    <x v="448"/>
    <x v="1"/>
    <s v="Preston"/>
    <s v="P004"/>
    <x v="22"/>
    <x v="5"/>
    <n v="2"/>
    <n v="55"/>
    <n v="27"/>
    <n v="0.1"/>
    <n v="99"/>
    <n v="54"/>
    <n v="45"/>
    <s v="['Bank Transfer' 'Credit Card' 'PayPal' ... 'Credit Card' 'Bank Transfer'_x000a_ 'Apple Pay']"/>
    <x v="0"/>
  </r>
  <r>
    <s v="O09398"/>
    <d v="2024-10-19T00:00:00"/>
    <x v="9"/>
    <x v="0"/>
    <m/>
    <x v="1516"/>
    <x v="466"/>
    <x v="9"/>
    <s v="Coventry"/>
    <s v="P005"/>
    <x v="3"/>
    <x v="3"/>
    <n v="1"/>
    <n v="119"/>
    <n v="72"/>
    <n v="0.05"/>
    <n v="113.05"/>
    <n v="72"/>
    <n v="41.05"/>
    <s v="['Bank Transfer' 'Credit Card' 'PayPal' ... 'Credit Card' 'Bank Transfer'_x000a_ 'Apple Pay']"/>
    <x v="1"/>
  </r>
  <r>
    <s v="O09445"/>
    <d v="2024-10-19T00:00:00"/>
    <x v="9"/>
    <x v="0"/>
    <m/>
    <x v="1031"/>
    <x v="386"/>
    <x v="6"/>
    <s v="Bath"/>
    <s v="P019"/>
    <x v="20"/>
    <x v="4"/>
    <n v="1"/>
    <n v="85"/>
    <n v="41"/>
    <n v="0.15"/>
    <n v="72.25"/>
    <n v="41"/>
    <n v="31.25"/>
    <s v="['Bank Transfer' 'Credit Card' 'PayPal' ... 'Credit Card' 'Bank Transfer'_x000a_ 'Apple Pay']"/>
    <x v="1"/>
  </r>
  <r>
    <s v="O09552"/>
    <d v="2024-10-19T00:00:00"/>
    <x v="9"/>
    <x v="0"/>
    <m/>
    <x v="212"/>
    <x v="180"/>
    <x v="3"/>
    <s v="Guildford"/>
    <s v="P009"/>
    <x v="1"/>
    <x v="1"/>
    <n v="2"/>
    <n v="95"/>
    <n v="54"/>
    <n v="0.1"/>
    <n v="171"/>
    <n v="108"/>
    <n v="63"/>
    <s v="['Bank Transfer' 'Credit Card' 'PayPal' ... 'Credit Card' 'Bank Transfer'_x000a_ 'Apple Pay']"/>
    <x v="1"/>
  </r>
  <r>
    <s v="O02331"/>
    <d v="2024-10-20T00:00:00"/>
    <x v="9"/>
    <x v="0"/>
    <m/>
    <x v="329"/>
    <x v="138"/>
    <x v="4"/>
    <s v="Hull"/>
    <s v="P009"/>
    <x v="1"/>
    <x v="1"/>
    <n v="4"/>
    <n v="95"/>
    <n v="54"/>
    <n v="0.05"/>
    <n v="361"/>
    <n v="216"/>
    <n v="145"/>
    <s v="['Bank Transfer' 'Credit Card' 'PayPal' ... 'Credit Card' 'Bank Transfer'_x000a_ 'Apple Pay']"/>
    <x v="1"/>
  </r>
  <r>
    <s v="O04591"/>
    <d v="2024-10-20T00:00:00"/>
    <x v="9"/>
    <x v="0"/>
    <m/>
    <x v="913"/>
    <x v="475"/>
    <x v="2"/>
    <s v="London"/>
    <s v="P005"/>
    <x v="3"/>
    <x v="3"/>
    <n v="3"/>
    <n v="119"/>
    <n v="72"/>
    <n v="0.1"/>
    <n v="321.3"/>
    <n v="216"/>
    <n v="105.3"/>
    <s v="['Bank Transfer' 'Credit Card' 'PayPal' ... 'Credit Card' 'Bank Transfer'_x000a_ 'Apple Pay']"/>
    <x v="1"/>
  </r>
  <r>
    <s v="O04768"/>
    <d v="2024-10-20T00:00:00"/>
    <x v="9"/>
    <x v="0"/>
    <m/>
    <x v="876"/>
    <x v="257"/>
    <x v="3"/>
    <s v="Guildford"/>
    <s v="P011"/>
    <x v="6"/>
    <x v="1"/>
    <n v="3"/>
    <n v="79"/>
    <n v="42"/>
    <n v="0"/>
    <n v="237"/>
    <n v="126"/>
    <n v="111"/>
    <s v="['Bank Transfer' 'Credit Card' 'PayPal' ... 'Credit Card' 'Bank Transfer'_x000a_ 'Apple Pay']"/>
    <x v="1"/>
  </r>
  <r>
    <s v="O04858"/>
    <d v="2024-10-20T00:00:00"/>
    <x v="9"/>
    <x v="0"/>
    <m/>
    <x v="671"/>
    <x v="7"/>
    <x v="3"/>
    <s v="Brighton"/>
    <s v="P020"/>
    <x v="23"/>
    <x v="4"/>
    <n v="1"/>
    <n v="72"/>
    <n v="34"/>
    <n v="0.1"/>
    <n v="64.8"/>
    <n v="34"/>
    <n v="30.8"/>
    <s v="['Bank Transfer' 'Credit Card' 'PayPal' ... 'Credit Card' 'Bank Transfer'_x000a_ 'Apple Pay']"/>
    <x v="1"/>
  </r>
  <r>
    <s v="O04972"/>
    <d v="2024-10-20T00:00:00"/>
    <x v="9"/>
    <x v="0"/>
    <m/>
    <x v="1527"/>
    <x v="401"/>
    <x v="0"/>
    <s v="Derby"/>
    <s v="P006"/>
    <x v="16"/>
    <x v="3"/>
    <n v="4"/>
    <n v="99"/>
    <n v="58"/>
    <n v="0"/>
    <n v="396"/>
    <n v="232"/>
    <n v="164"/>
    <s v="['Bank Transfer' 'Credit Card' 'PayPal' ... 'Credit Card' 'Bank Transfer'_x000a_ 'Apple Pay']"/>
    <x v="0"/>
  </r>
  <r>
    <s v="O05447"/>
    <d v="2024-10-20T00:00:00"/>
    <x v="9"/>
    <x v="0"/>
    <m/>
    <x v="675"/>
    <x v="87"/>
    <x v="11"/>
    <s v="Cardiff"/>
    <s v="P005"/>
    <x v="3"/>
    <x v="3"/>
    <n v="1"/>
    <n v="119"/>
    <n v="72"/>
    <n v="0.05"/>
    <n v="113.05"/>
    <n v="72"/>
    <n v="41.05"/>
    <s v="['Bank Transfer' 'Credit Card' 'PayPal' ... 'Credit Card' 'Bank Transfer'_x000a_ 'Apple Pay']"/>
    <x v="1"/>
  </r>
  <r>
    <s v="O05624"/>
    <d v="2024-10-20T00:00:00"/>
    <x v="9"/>
    <x v="0"/>
    <m/>
    <x v="586"/>
    <x v="173"/>
    <x v="3"/>
    <s v="Guildford"/>
    <s v="P006"/>
    <x v="16"/>
    <x v="3"/>
    <n v="3"/>
    <n v="99"/>
    <n v="58"/>
    <n v="0"/>
    <n v="297"/>
    <n v="174"/>
    <n v="123"/>
    <s v="['Bank Transfer' 'Credit Card' 'PayPal' ... 'Credit Card' 'Bank Transfer'_x000a_ 'Apple Pay']"/>
    <x v="1"/>
  </r>
  <r>
    <s v="O05789"/>
    <d v="2024-10-20T00:00:00"/>
    <x v="9"/>
    <x v="0"/>
    <m/>
    <x v="1528"/>
    <x v="255"/>
    <x v="7"/>
    <s v="Aberdeen"/>
    <s v="P009"/>
    <x v="1"/>
    <x v="1"/>
    <n v="1"/>
    <n v="95"/>
    <n v="54"/>
    <n v="0"/>
    <n v="95"/>
    <n v="54"/>
    <n v="41"/>
    <s v="['Bank Transfer' 'Credit Card' 'PayPal' ... 'Credit Card' 'Bank Transfer'_x000a_ 'Apple Pay']"/>
    <x v="0"/>
  </r>
  <r>
    <s v="O08128"/>
    <d v="2024-10-20T00:00:00"/>
    <x v="9"/>
    <x v="0"/>
    <m/>
    <x v="434"/>
    <x v="311"/>
    <x v="2"/>
    <s v="London"/>
    <s v="P015"/>
    <x v="12"/>
    <x v="0"/>
    <n v="1"/>
    <n v="65"/>
    <n v="32"/>
    <n v="0.1"/>
    <n v="58.5"/>
    <n v="32"/>
    <n v="26.5"/>
    <s v="['Bank Transfer' 'Credit Card' 'PayPal' ... 'Credit Card' 'Bank Transfer'_x000a_ 'Apple Pay']"/>
    <x v="1"/>
  </r>
  <r>
    <s v="O08699"/>
    <d v="2024-10-20T00:00:00"/>
    <x v="9"/>
    <x v="0"/>
    <m/>
    <x v="1126"/>
    <x v="264"/>
    <x v="4"/>
    <s v="Leeds"/>
    <s v="P016"/>
    <x v="4"/>
    <x v="0"/>
    <n v="3"/>
    <n v="78"/>
    <n v="39"/>
    <n v="0.05"/>
    <n v="222.3"/>
    <n v="117"/>
    <n v="105.3"/>
    <s v="['Bank Transfer' 'Credit Card' 'PayPal' ... 'Credit Card' 'Bank Transfer'_x000a_ 'Apple Pay']"/>
    <x v="1"/>
  </r>
  <r>
    <s v="O09362"/>
    <d v="2024-10-20T00:00:00"/>
    <x v="9"/>
    <x v="0"/>
    <m/>
    <x v="1353"/>
    <x v="392"/>
    <x v="0"/>
    <s v="Derby"/>
    <s v="P002"/>
    <x v="15"/>
    <x v="5"/>
    <n v="2"/>
    <n v="149"/>
    <n v="91"/>
    <n v="0"/>
    <n v="298"/>
    <n v="182"/>
    <n v="116"/>
    <s v="['Bank Transfer' 'Credit Card' 'PayPal' ... 'Credit Card' 'Bank Transfer'_x000a_ 'Apple Pay']"/>
    <x v="1"/>
  </r>
  <r>
    <s v="O01567"/>
    <d v="2024-10-21T00:00:00"/>
    <x v="9"/>
    <x v="0"/>
    <m/>
    <x v="424"/>
    <x v="305"/>
    <x v="5"/>
    <s v="Derry"/>
    <s v="P015"/>
    <x v="12"/>
    <x v="0"/>
    <n v="1"/>
    <n v="65"/>
    <n v="32"/>
    <n v="0.05"/>
    <n v="61.75"/>
    <n v="32"/>
    <n v="29.75"/>
    <s v="['Bank Transfer' 'Credit Card' 'PayPal' ... 'Credit Card' 'Bank Transfer'_x000a_ 'Apple Pay']"/>
    <x v="1"/>
  </r>
  <r>
    <s v="O02232"/>
    <d v="2024-10-21T00:00:00"/>
    <x v="9"/>
    <x v="0"/>
    <m/>
    <x v="1403"/>
    <x v="172"/>
    <x v="9"/>
    <s v="Wolverhampton"/>
    <s v="P003"/>
    <x v="19"/>
    <x v="5"/>
    <n v="2"/>
    <n v="69"/>
    <n v="37"/>
    <n v="0.1"/>
    <n v="124.2"/>
    <n v="74"/>
    <n v="50.2"/>
    <s v="['Bank Transfer' 'Credit Card' 'PayPal' ... 'Credit Card' 'Bank Transfer'_x000a_ 'Apple Pay']"/>
    <x v="1"/>
  </r>
  <r>
    <s v="O02638"/>
    <d v="2024-10-21T00:00:00"/>
    <x v="9"/>
    <x v="0"/>
    <m/>
    <x v="60"/>
    <x v="57"/>
    <x v="2"/>
    <s v="London"/>
    <s v="P013"/>
    <x v="0"/>
    <x v="0"/>
    <n v="3"/>
    <n v="120"/>
    <n v="63"/>
    <n v="0"/>
    <n v="360"/>
    <n v="189"/>
    <n v="171"/>
    <s v="['Bank Transfer' 'Credit Card' 'PayPal' ... 'Credit Card' 'Bank Transfer'_x000a_ 'Apple Pay']"/>
    <x v="1"/>
  </r>
  <r>
    <s v="O03326"/>
    <d v="2024-10-21T00:00:00"/>
    <x v="9"/>
    <x v="0"/>
    <m/>
    <x v="1479"/>
    <x v="540"/>
    <x v="1"/>
    <s v="Liverpool"/>
    <s v="P006"/>
    <x v="16"/>
    <x v="3"/>
    <n v="1"/>
    <n v="99"/>
    <n v="58"/>
    <n v="0.2"/>
    <n v="79.2"/>
    <n v="58"/>
    <n v="21.2"/>
    <s v="['Bank Transfer' 'Credit Card' 'PayPal' ... 'Credit Card' 'Bank Transfer'_x000a_ 'Apple Pay']"/>
    <x v="1"/>
  </r>
  <r>
    <s v="O05810"/>
    <d v="2024-10-21T00:00:00"/>
    <x v="9"/>
    <x v="0"/>
    <m/>
    <x v="1529"/>
    <x v="561"/>
    <x v="0"/>
    <s v="Derby"/>
    <s v="P008"/>
    <x v="13"/>
    <x v="3"/>
    <n v="4"/>
    <n v="249"/>
    <n v="168"/>
    <n v="0.1"/>
    <n v="896.4"/>
    <n v="672"/>
    <n v="224.4"/>
    <s v="['Bank Transfer' 'Credit Card' 'PayPal' ... 'Credit Card' 'Bank Transfer'_x000a_ 'Apple Pay']"/>
    <x v="0"/>
  </r>
  <r>
    <s v="O05942"/>
    <d v="2024-10-21T00:00:00"/>
    <x v="9"/>
    <x v="0"/>
    <m/>
    <x v="549"/>
    <x v="45"/>
    <x v="3"/>
    <s v="Reading"/>
    <s v="P009"/>
    <x v="1"/>
    <x v="1"/>
    <n v="1"/>
    <n v="95"/>
    <n v="54"/>
    <n v="0"/>
    <n v="95"/>
    <n v="54"/>
    <n v="41"/>
    <s v="['Bank Transfer' 'Credit Card' 'PayPal' ... 'Credit Card' 'Bank Transfer'_x000a_ 'Apple Pay']"/>
    <x v="1"/>
  </r>
  <r>
    <s v="O06559"/>
    <d v="2024-10-21T00:00:00"/>
    <x v="9"/>
    <x v="0"/>
    <m/>
    <x v="1098"/>
    <x v="290"/>
    <x v="2"/>
    <s v="London"/>
    <s v="P009"/>
    <x v="1"/>
    <x v="1"/>
    <n v="1"/>
    <n v="95"/>
    <n v="54"/>
    <n v="0"/>
    <n v="95"/>
    <n v="54"/>
    <n v="41"/>
    <s v="['Bank Transfer' 'Credit Card' 'PayPal' ... 'Credit Card' 'Bank Transfer'_x000a_ 'Apple Pay']"/>
    <x v="1"/>
  </r>
  <r>
    <s v="O07076"/>
    <d v="2024-10-21T00:00:00"/>
    <x v="9"/>
    <x v="0"/>
    <m/>
    <x v="509"/>
    <x v="131"/>
    <x v="3"/>
    <s v="Brighton"/>
    <s v="P009"/>
    <x v="1"/>
    <x v="1"/>
    <n v="1"/>
    <n v="95"/>
    <n v="54"/>
    <n v="0"/>
    <n v="95"/>
    <n v="54"/>
    <n v="41"/>
    <s v="['Bank Transfer' 'Credit Card' 'PayPal' ... 'Credit Card' 'Bank Transfer'_x000a_ 'Apple Pay']"/>
    <x v="1"/>
  </r>
  <r>
    <s v="O08236"/>
    <d v="2024-10-21T00:00:00"/>
    <x v="9"/>
    <x v="0"/>
    <m/>
    <x v="771"/>
    <x v="371"/>
    <x v="11"/>
    <s v="Newport"/>
    <s v="P021"/>
    <x v="21"/>
    <x v="2"/>
    <n v="1"/>
    <n v="28"/>
    <n v="13"/>
    <n v="0"/>
    <n v="28"/>
    <n v="13"/>
    <n v="15"/>
    <s v="['Bank Transfer' 'Credit Card' 'PayPal' ... 'Credit Card' 'Bank Transfer'_x000a_ 'Apple Pay']"/>
    <x v="1"/>
  </r>
  <r>
    <s v="O09184"/>
    <d v="2024-10-21T00:00:00"/>
    <x v="9"/>
    <x v="0"/>
    <m/>
    <x v="415"/>
    <x v="298"/>
    <x v="6"/>
    <s v="Exeter"/>
    <s v="P013"/>
    <x v="0"/>
    <x v="0"/>
    <n v="1"/>
    <n v="120"/>
    <n v="63"/>
    <n v="0.05"/>
    <n v="114"/>
    <n v="63"/>
    <n v="51"/>
    <s v="['Bank Transfer' 'Credit Card' 'PayPal' ... 'Credit Card' 'Bank Transfer'_x000a_ 'Apple Pay']"/>
    <x v="1"/>
  </r>
  <r>
    <s v="O02458"/>
    <d v="2024-10-22T00:00:00"/>
    <x v="9"/>
    <x v="0"/>
    <m/>
    <x v="584"/>
    <x v="370"/>
    <x v="1"/>
    <s v="Preston"/>
    <s v="P001"/>
    <x v="9"/>
    <x v="5"/>
    <n v="2"/>
    <n v="89"/>
    <n v="48"/>
    <n v="0.05"/>
    <n v="169.1"/>
    <n v="96"/>
    <n v="73.099999999999994"/>
    <s v="['Bank Transfer' 'Credit Card' 'PayPal' ... 'Credit Card' 'Bank Transfer'_x000a_ 'Apple Pay']"/>
    <x v="1"/>
  </r>
  <r>
    <s v="O04114"/>
    <d v="2024-10-22T00:00:00"/>
    <x v="9"/>
    <x v="0"/>
    <m/>
    <x v="155"/>
    <x v="139"/>
    <x v="3"/>
    <s v="Reading"/>
    <s v="P006"/>
    <x v="16"/>
    <x v="3"/>
    <n v="1"/>
    <n v="99"/>
    <n v="58"/>
    <n v="0"/>
    <n v="99"/>
    <n v="58"/>
    <n v="41"/>
    <s v="['Bank Transfer' 'Credit Card' 'PayPal' ... 'Credit Card' 'Bank Transfer'_x000a_ 'Apple Pay']"/>
    <x v="1"/>
  </r>
  <r>
    <s v="O05276"/>
    <d v="2024-10-22T00:00:00"/>
    <x v="9"/>
    <x v="0"/>
    <m/>
    <x v="870"/>
    <x v="436"/>
    <x v="7"/>
    <s v="Aberdeen"/>
    <s v="P010"/>
    <x v="18"/>
    <x v="1"/>
    <n v="5"/>
    <n v="32"/>
    <n v="14"/>
    <n v="0.1"/>
    <n v="144"/>
    <n v="70"/>
    <n v="74"/>
    <s v="['Bank Transfer' 'Credit Card' 'PayPal' ... 'Credit Card' 'Bank Transfer'_x000a_ 'Apple Pay']"/>
    <x v="1"/>
  </r>
  <r>
    <s v="O05600"/>
    <d v="2024-10-22T00:00:00"/>
    <x v="9"/>
    <x v="0"/>
    <m/>
    <x v="287"/>
    <x v="229"/>
    <x v="1"/>
    <s v="Preston"/>
    <s v="P015"/>
    <x v="12"/>
    <x v="0"/>
    <n v="4"/>
    <n v="65"/>
    <n v="32"/>
    <n v="0"/>
    <n v="260"/>
    <n v="128"/>
    <n v="132"/>
    <s v="['Bank Transfer' 'Credit Card' 'PayPal' ... 'Credit Card' 'Bank Transfer'_x000a_ 'Apple Pay']"/>
    <x v="1"/>
  </r>
  <r>
    <s v="O05794"/>
    <d v="2024-10-22T00:00:00"/>
    <x v="9"/>
    <x v="0"/>
    <m/>
    <x v="1508"/>
    <x v="152"/>
    <x v="1"/>
    <s v="Chester"/>
    <s v="P005"/>
    <x v="3"/>
    <x v="3"/>
    <n v="1"/>
    <n v="119"/>
    <n v="72"/>
    <n v="0"/>
    <n v="119"/>
    <n v="72"/>
    <n v="47"/>
    <s v="['Bank Transfer' 'Credit Card' 'PayPal' ... 'Credit Card' 'Bank Transfer'_x000a_ 'Apple Pay']"/>
    <x v="1"/>
  </r>
  <r>
    <s v="O06007"/>
    <d v="2024-10-22T00:00:00"/>
    <x v="9"/>
    <x v="0"/>
    <m/>
    <x v="1298"/>
    <x v="22"/>
    <x v="6"/>
    <s v="Bristol"/>
    <s v="P013"/>
    <x v="0"/>
    <x v="0"/>
    <n v="1"/>
    <n v="120"/>
    <n v="63"/>
    <n v="0.1"/>
    <n v="108"/>
    <n v="63"/>
    <n v="45"/>
    <s v="['Bank Transfer' 'Credit Card' 'PayPal' ... 'Credit Card' 'Bank Transfer'_x000a_ 'Apple Pay']"/>
    <x v="1"/>
  </r>
  <r>
    <s v="O07274"/>
    <d v="2024-10-22T00:00:00"/>
    <x v="9"/>
    <x v="0"/>
    <m/>
    <x v="336"/>
    <x v="254"/>
    <x v="11"/>
    <s v="Newport"/>
    <s v="P011"/>
    <x v="6"/>
    <x v="1"/>
    <n v="3"/>
    <n v="79"/>
    <n v="42"/>
    <n v="0"/>
    <n v="237"/>
    <n v="126"/>
    <n v="111"/>
    <s v="['Bank Transfer' 'Credit Card' 'PayPal' ... 'Credit Card' 'Bank Transfer'_x000a_ 'Apple Pay']"/>
    <x v="1"/>
  </r>
  <r>
    <s v="O07836"/>
    <d v="2024-10-22T00:00:00"/>
    <x v="9"/>
    <x v="0"/>
    <m/>
    <x v="985"/>
    <x v="365"/>
    <x v="2"/>
    <s v="London"/>
    <s v="P006"/>
    <x v="16"/>
    <x v="3"/>
    <n v="1"/>
    <n v="99"/>
    <n v="58"/>
    <n v="0"/>
    <n v="99"/>
    <n v="58"/>
    <n v="41"/>
    <s v="['Bank Transfer' 'Credit Card' 'PayPal' ... 'Credit Card' 'Bank Transfer'_x000a_ 'Apple Pay']"/>
    <x v="1"/>
  </r>
  <r>
    <s v="O08154"/>
    <d v="2024-10-22T00:00:00"/>
    <x v="9"/>
    <x v="0"/>
    <m/>
    <x v="403"/>
    <x v="240"/>
    <x v="1"/>
    <s v="Manchester"/>
    <s v="P018"/>
    <x v="5"/>
    <x v="4"/>
    <n v="1"/>
    <n v="45"/>
    <n v="19"/>
    <n v="0.05"/>
    <n v="42.75"/>
    <n v="19"/>
    <n v="23.75"/>
    <s v="['Bank Transfer' 'Credit Card' 'PayPal' ... 'Credit Card' 'Bank Transfer'_x000a_ 'Apple Pay']"/>
    <x v="1"/>
  </r>
  <r>
    <s v="O08592"/>
    <d v="2024-10-22T00:00:00"/>
    <x v="9"/>
    <x v="0"/>
    <m/>
    <x v="990"/>
    <x v="258"/>
    <x v="4"/>
    <s v="Leeds"/>
    <s v="P004"/>
    <x v="22"/>
    <x v="5"/>
    <n v="1"/>
    <n v="55"/>
    <n v="27"/>
    <n v="0.15"/>
    <n v="46.75"/>
    <n v="27"/>
    <n v="19.75"/>
    <s v="['Bank Transfer' 'Credit Card' 'PayPal' ... 'Credit Card' 'Bank Transfer'_x000a_ 'Apple Pay']"/>
    <x v="1"/>
  </r>
  <r>
    <s v="O08635"/>
    <d v="2024-10-22T00:00:00"/>
    <x v="9"/>
    <x v="0"/>
    <m/>
    <x v="1530"/>
    <x v="83"/>
    <x v="6"/>
    <s v="Exeter"/>
    <s v="P024"/>
    <x v="11"/>
    <x v="2"/>
    <n v="2"/>
    <n v="24"/>
    <n v="10"/>
    <n v="0"/>
    <n v="48"/>
    <n v="20"/>
    <n v="28"/>
    <s v="['Bank Transfer' 'Credit Card' 'PayPal' ... 'Credit Card' 'Bank Transfer'_x000a_ 'Apple Pay']"/>
    <x v="0"/>
  </r>
  <r>
    <s v="O08724"/>
    <d v="2024-10-22T00:00:00"/>
    <x v="9"/>
    <x v="0"/>
    <m/>
    <x v="621"/>
    <x v="204"/>
    <x v="5"/>
    <s v="Derry"/>
    <s v="P020"/>
    <x v="23"/>
    <x v="4"/>
    <n v="1"/>
    <n v="72"/>
    <n v="34"/>
    <n v="0"/>
    <n v="72"/>
    <n v="34"/>
    <n v="38"/>
    <s v="['Bank Transfer' 'Credit Card' 'PayPal' ... 'Credit Card' 'Bank Transfer'_x000a_ 'Apple Pay']"/>
    <x v="1"/>
  </r>
  <r>
    <s v="O09076"/>
    <d v="2024-10-22T00:00:00"/>
    <x v="9"/>
    <x v="0"/>
    <m/>
    <x v="1531"/>
    <x v="168"/>
    <x v="10"/>
    <s v="Cambridge"/>
    <s v="P011"/>
    <x v="6"/>
    <x v="1"/>
    <n v="1"/>
    <n v="79"/>
    <n v="42"/>
    <n v="0"/>
    <n v="79"/>
    <n v="42"/>
    <n v="37"/>
    <s v="['Bank Transfer' 'Credit Card' 'PayPal' ... 'Credit Card' 'Bank Transfer'_x000a_ 'Apple Pay']"/>
    <x v="0"/>
  </r>
  <r>
    <s v="O09633"/>
    <d v="2024-10-22T00:00:00"/>
    <x v="9"/>
    <x v="0"/>
    <m/>
    <x v="569"/>
    <x v="363"/>
    <x v="7"/>
    <s v="Dundee"/>
    <s v="P004"/>
    <x v="22"/>
    <x v="5"/>
    <n v="1"/>
    <n v="55"/>
    <n v="27"/>
    <n v="0.05"/>
    <n v="52.25"/>
    <n v="27"/>
    <n v="25.25"/>
    <s v="['Bank Transfer' 'Credit Card' 'PayPal' ... 'Credit Card' 'Bank Transfer'_x000a_ 'Apple Pay']"/>
    <x v="1"/>
  </r>
  <r>
    <s v="O09733"/>
    <d v="2024-10-22T00:00:00"/>
    <x v="9"/>
    <x v="0"/>
    <m/>
    <x v="215"/>
    <x v="182"/>
    <x v="2"/>
    <s v="London"/>
    <s v="P020"/>
    <x v="23"/>
    <x v="4"/>
    <n v="2"/>
    <n v="72"/>
    <n v="34"/>
    <n v="0.15"/>
    <n v="122.4"/>
    <n v="68"/>
    <n v="54.4"/>
    <s v="['Bank Transfer' 'Credit Card' 'PayPal' ... 'Credit Card' 'Bank Transfer'_x000a_ 'Apple Pay']"/>
    <x v="1"/>
  </r>
  <r>
    <s v="O00312"/>
    <d v="2024-10-23T00:00:00"/>
    <x v="9"/>
    <x v="0"/>
    <m/>
    <x v="1277"/>
    <x v="7"/>
    <x v="2"/>
    <s v="London"/>
    <s v="P022"/>
    <x v="8"/>
    <x v="2"/>
    <n v="1"/>
    <n v="35"/>
    <n v="16"/>
    <n v="0.05"/>
    <n v="33.25"/>
    <n v="16"/>
    <n v="17.25"/>
    <s v="['Bank Transfer' 'Credit Card' 'PayPal' ... 'Credit Card' 'Bank Transfer'_x000a_ 'Apple Pay']"/>
    <x v="1"/>
  </r>
  <r>
    <s v="O02340"/>
    <d v="2024-10-23T00:00:00"/>
    <x v="9"/>
    <x v="0"/>
    <m/>
    <x v="161"/>
    <x v="144"/>
    <x v="11"/>
    <s v="Newport"/>
    <s v="P011"/>
    <x v="6"/>
    <x v="1"/>
    <n v="2"/>
    <n v="79"/>
    <n v="42"/>
    <n v="0.1"/>
    <n v="142.19999999999999"/>
    <n v="84"/>
    <n v="58.2"/>
    <s v="['Bank Transfer' 'Credit Card' 'PayPal' ... 'Credit Card' 'Bank Transfer'_x000a_ 'Apple Pay']"/>
    <x v="1"/>
  </r>
  <r>
    <s v="O03049"/>
    <d v="2024-10-23T00:00:00"/>
    <x v="9"/>
    <x v="0"/>
    <m/>
    <x v="817"/>
    <x v="199"/>
    <x v="5"/>
    <s v="Derry"/>
    <s v="P017"/>
    <x v="10"/>
    <x v="4"/>
    <n v="3"/>
    <n v="58"/>
    <n v="25"/>
    <n v="0.2"/>
    <n v="139.19999999999999"/>
    <n v="75"/>
    <n v="64.2"/>
    <s v="['Bank Transfer' 'Credit Card' 'PayPal' ... 'Credit Card' 'Bank Transfer'_x000a_ 'Apple Pay']"/>
    <x v="1"/>
  </r>
  <r>
    <s v="O03612"/>
    <d v="2024-10-23T00:00:00"/>
    <x v="9"/>
    <x v="0"/>
    <m/>
    <x v="382"/>
    <x v="50"/>
    <x v="4"/>
    <s v="Sheffield"/>
    <s v="P015"/>
    <x v="12"/>
    <x v="0"/>
    <n v="1"/>
    <n v="65"/>
    <n v="32"/>
    <n v="0.1"/>
    <n v="58.5"/>
    <n v="32"/>
    <n v="26.5"/>
    <s v="['Bank Transfer' 'Credit Card' 'PayPal' ... 'Credit Card' 'Bank Transfer'_x000a_ 'Apple Pay']"/>
    <x v="1"/>
  </r>
  <r>
    <s v="O04401"/>
    <d v="2024-10-23T00:00:00"/>
    <x v="9"/>
    <x v="0"/>
    <m/>
    <x v="1182"/>
    <x v="174"/>
    <x v="8"/>
    <s v="Sunderland"/>
    <s v="P002"/>
    <x v="15"/>
    <x v="5"/>
    <n v="2"/>
    <n v="149"/>
    <n v="91"/>
    <n v="0"/>
    <n v="298"/>
    <n v="182"/>
    <n v="116"/>
    <s v="['Bank Transfer' 'Credit Card' 'PayPal' ... 'Credit Card' 'Bank Transfer'_x000a_ 'Apple Pay']"/>
    <x v="1"/>
  </r>
  <r>
    <s v="O04438"/>
    <d v="2024-10-23T00:00:00"/>
    <x v="9"/>
    <x v="0"/>
    <m/>
    <x v="634"/>
    <x v="23"/>
    <x v="11"/>
    <s v="Newport"/>
    <s v="P014"/>
    <x v="17"/>
    <x v="0"/>
    <n v="2"/>
    <n v="25"/>
    <n v="11"/>
    <n v="0.05"/>
    <n v="47.5"/>
    <n v="22"/>
    <n v="25.5"/>
    <s v="['Bank Transfer' 'Credit Card' 'PayPal' ... 'Credit Card' 'Bank Transfer'_x000a_ 'Apple Pay']"/>
    <x v="1"/>
  </r>
  <r>
    <s v="O04602"/>
    <d v="2024-10-23T00:00:00"/>
    <x v="9"/>
    <x v="0"/>
    <m/>
    <x v="966"/>
    <x v="490"/>
    <x v="7"/>
    <s v="Edinburgh"/>
    <s v="P020"/>
    <x v="23"/>
    <x v="4"/>
    <n v="2"/>
    <n v="72"/>
    <n v="34"/>
    <n v="0"/>
    <n v="144"/>
    <n v="68"/>
    <n v="76"/>
    <s v="['Bank Transfer' 'Credit Card' 'PayPal' ... 'Credit Card' 'Bank Transfer'_x000a_ 'Apple Pay']"/>
    <x v="1"/>
  </r>
  <r>
    <s v="O06211"/>
    <d v="2024-10-23T00:00:00"/>
    <x v="9"/>
    <x v="0"/>
    <m/>
    <x v="1092"/>
    <x v="278"/>
    <x v="7"/>
    <s v="Dundee"/>
    <s v="P005"/>
    <x v="3"/>
    <x v="3"/>
    <n v="1"/>
    <n v="119"/>
    <n v="72"/>
    <n v="0.1"/>
    <n v="107.1"/>
    <n v="72"/>
    <n v="35.1"/>
    <s v="['Bank Transfer' 'Credit Card' 'PayPal' ... 'Credit Card' 'Bank Transfer'_x000a_ 'Apple Pay']"/>
    <x v="1"/>
  </r>
  <r>
    <s v="O08685"/>
    <d v="2024-10-23T00:00:00"/>
    <x v="9"/>
    <x v="0"/>
    <m/>
    <x v="805"/>
    <x v="67"/>
    <x v="2"/>
    <s v="London"/>
    <s v="P019"/>
    <x v="20"/>
    <x v="4"/>
    <n v="4"/>
    <n v="85"/>
    <n v="41"/>
    <n v="0"/>
    <n v="340"/>
    <n v="164"/>
    <n v="176"/>
    <s v="['Bank Transfer' 'Credit Card' 'PayPal' ... 'Credit Card' 'Bank Transfer'_x000a_ 'Apple Pay']"/>
    <x v="1"/>
  </r>
  <r>
    <s v="O09158"/>
    <d v="2024-10-23T00:00:00"/>
    <x v="9"/>
    <x v="0"/>
    <m/>
    <x v="777"/>
    <x v="361"/>
    <x v="3"/>
    <s v="Reading"/>
    <s v="P005"/>
    <x v="3"/>
    <x v="3"/>
    <n v="1"/>
    <n v="119"/>
    <n v="72"/>
    <n v="0.05"/>
    <n v="113.05"/>
    <n v="72"/>
    <n v="41.05"/>
    <s v="['Bank Transfer' 'Credit Card' 'PayPal' ... 'Credit Card' 'Bank Transfer'_x000a_ 'Apple Pay']"/>
    <x v="1"/>
  </r>
  <r>
    <s v="O09417"/>
    <d v="2024-10-23T00:00:00"/>
    <x v="9"/>
    <x v="0"/>
    <m/>
    <x v="1232"/>
    <x v="327"/>
    <x v="11"/>
    <s v="Wrexham"/>
    <s v="P009"/>
    <x v="1"/>
    <x v="1"/>
    <n v="3"/>
    <n v="95"/>
    <n v="54"/>
    <n v="0.05"/>
    <n v="270.75"/>
    <n v="162"/>
    <n v="108.75"/>
    <m/>
    <x v="1"/>
  </r>
  <r>
    <s v="O09662"/>
    <d v="2024-10-23T00:00:00"/>
    <x v="9"/>
    <x v="0"/>
    <m/>
    <x v="755"/>
    <x v="432"/>
    <x v="3"/>
    <s v="Guildford"/>
    <s v="P022"/>
    <x v="8"/>
    <x v="2"/>
    <n v="3"/>
    <n v="35"/>
    <n v="16"/>
    <n v="0"/>
    <n v="105"/>
    <n v="48"/>
    <n v="57"/>
    <s v="['Bank Transfer' 'Credit Card' 'PayPal' ... 'Credit Card' 'Bank Transfer'_x000a_ 'Apple Pay']"/>
    <x v="1"/>
  </r>
  <r>
    <s v="O09915"/>
    <d v="2024-10-23T00:00:00"/>
    <x v="9"/>
    <x v="0"/>
    <m/>
    <x v="1532"/>
    <x v="136"/>
    <x v="2"/>
    <s v="London"/>
    <s v="P018"/>
    <x v="5"/>
    <x v="4"/>
    <n v="2"/>
    <n v="45"/>
    <n v="19"/>
    <n v="0.05"/>
    <n v="85.5"/>
    <n v="38"/>
    <n v="47.5"/>
    <s v="['Bank Transfer' 'Credit Card' 'PayPal' ... 'Credit Card' 'Bank Transfer'_x000a_ 'Apple Pay']"/>
    <x v="0"/>
  </r>
  <r>
    <s v="O00584"/>
    <d v="2024-10-24T00:00:00"/>
    <x v="9"/>
    <x v="0"/>
    <m/>
    <x v="1486"/>
    <x v="255"/>
    <x v="1"/>
    <s v="Manchester"/>
    <s v="P022"/>
    <x v="8"/>
    <x v="2"/>
    <n v="1"/>
    <n v="35"/>
    <n v="16"/>
    <n v="0"/>
    <n v="35"/>
    <n v="16"/>
    <n v="19"/>
    <s v="['Bank Transfer' 'Credit Card' 'PayPal' ... 'Credit Card' 'Bank Transfer'_x000a_ 'Apple Pay']"/>
    <x v="1"/>
  </r>
  <r>
    <s v="O01315"/>
    <d v="2024-10-24T00:00:00"/>
    <x v="9"/>
    <x v="0"/>
    <m/>
    <x v="658"/>
    <x v="236"/>
    <x v="2"/>
    <s v="London"/>
    <s v="P013"/>
    <x v="0"/>
    <x v="0"/>
    <n v="1"/>
    <n v="120"/>
    <n v="63"/>
    <n v="0.1"/>
    <n v="108"/>
    <n v="63"/>
    <n v="45"/>
    <s v="['Bank Transfer' 'Credit Card' 'PayPal' ... 'Credit Card' 'Bank Transfer'_x000a_ 'Apple Pay']"/>
    <x v="1"/>
  </r>
  <r>
    <s v="O01468"/>
    <d v="2024-10-24T00:00:00"/>
    <x v="9"/>
    <x v="0"/>
    <m/>
    <x v="493"/>
    <x v="334"/>
    <x v="6"/>
    <s v="Exeter"/>
    <s v="P005"/>
    <x v="3"/>
    <x v="3"/>
    <n v="5"/>
    <n v="119"/>
    <n v="72"/>
    <n v="0.05"/>
    <n v="565.25"/>
    <n v="360"/>
    <n v="205.25"/>
    <s v="['Bank Transfer' 'Credit Card' 'PayPal' ... 'Credit Card' 'Bank Transfer'_x000a_ 'Apple Pay']"/>
    <x v="1"/>
  </r>
  <r>
    <s v="O02587"/>
    <d v="2024-10-24T00:00:00"/>
    <x v="9"/>
    <x v="0"/>
    <m/>
    <x v="769"/>
    <x v="433"/>
    <x v="2"/>
    <s v="London"/>
    <s v="P012"/>
    <x v="14"/>
    <x v="1"/>
    <n v="1"/>
    <n v="85"/>
    <n v="44"/>
    <n v="0.1"/>
    <n v="76.5"/>
    <n v="44"/>
    <n v="32.5"/>
    <s v="['Bank Transfer' 'Credit Card' 'PayPal' ... 'Credit Card' 'Bank Transfer'_x000a_ 'Apple Pay']"/>
    <x v="1"/>
  </r>
  <r>
    <s v="O03090"/>
    <d v="2024-10-24T00:00:00"/>
    <x v="9"/>
    <x v="0"/>
    <m/>
    <x v="1051"/>
    <x v="389"/>
    <x v="1"/>
    <s v="Manchester"/>
    <s v="P022"/>
    <x v="8"/>
    <x v="2"/>
    <n v="1"/>
    <n v="35"/>
    <n v="16"/>
    <n v="0"/>
    <n v="35"/>
    <n v="16"/>
    <n v="19"/>
    <s v="['Bank Transfer' 'Credit Card' 'PayPal' ... 'Credit Card' 'Bank Transfer'_x000a_ 'Apple Pay']"/>
    <x v="1"/>
  </r>
  <r>
    <s v="O03367"/>
    <d v="2024-10-24T00:00:00"/>
    <x v="9"/>
    <x v="0"/>
    <m/>
    <x v="1365"/>
    <x v="108"/>
    <x v="11"/>
    <s v="Newport"/>
    <s v="P003"/>
    <x v="19"/>
    <x v="5"/>
    <n v="1"/>
    <n v="69"/>
    <n v="37"/>
    <n v="0.1"/>
    <n v="62.1"/>
    <n v="37"/>
    <n v="25.1"/>
    <s v="['Bank Transfer' 'Credit Card' 'PayPal' ... 'Credit Card' 'Bank Transfer'_x000a_ 'Apple Pay']"/>
    <x v="1"/>
  </r>
  <r>
    <s v="O03401"/>
    <d v="2024-10-24T00:00:00"/>
    <x v="9"/>
    <x v="0"/>
    <m/>
    <x v="323"/>
    <x v="244"/>
    <x v="2"/>
    <s v="London"/>
    <s v="P016"/>
    <x v="4"/>
    <x v="0"/>
    <n v="2"/>
    <n v="78"/>
    <n v="39"/>
    <n v="0.1"/>
    <n v="140.4"/>
    <n v="78"/>
    <n v="62.4"/>
    <s v="['Bank Transfer' 'Credit Card' 'PayPal' ... 'Credit Card' 'Bank Transfer'_x000a_ 'Apple Pay']"/>
    <x v="1"/>
  </r>
  <r>
    <s v="O03774"/>
    <d v="2024-10-24T00:00:00"/>
    <x v="9"/>
    <x v="0"/>
    <m/>
    <x v="1274"/>
    <x v="319"/>
    <x v="4"/>
    <s v="Hull"/>
    <s v="P018"/>
    <x v="5"/>
    <x v="4"/>
    <n v="1"/>
    <n v="45"/>
    <n v="19"/>
    <n v="0"/>
    <n v="45"/>
    <n v="19"/>
    <n v="26"/>
    <s v="['Bank Transfer' 'Credit Card' 'PayPal' ... 'Credit Card' 'Bank Transfer'_x000a_ 'Apple Pay']"/>
    <x v="1"/>
  </r>
  <r>
    <s v="O05123"/>
    <d v="2024-10-24T00:00:00"/>
    <x v="9"/>
    <x v="0"/>
    <m/>
    <x v="510"/>
    <x v="34"/>
    <x v="9"/>
    <s v="Worcester"/>
    <s v="P007"/>
    <x v="7"/>
    <x v="3"/>
    <n v="1"/>
    <n v="129"/>
    <n v="78"/>
    <n v="0.05"/>
    <n v="122.55"/>
    <n v="78"/>
    <n v="44.55"/>
    <s v="['Bank Transfer' 'Credit Card' 'PayPal' ... 'Credit Card' 'Bank Transfer'_x000a_ 'Apple Pay']"/>
    <x v="1"/>
  </r>
  <r>
    <s v="O05438"/>
    <d v="2024-10-24T00:00:00"/>
    <x v="9"/>
    <x v="0"/>
    <m/>
    <x v="295"/>
    <x v="234"/>
    <x v="3"/>
    <s v="Reading"/>
    <s v="P015"/>
    <x v="12"/>
    <x v="0"/>
    <n v="1"/>
    <n v="65"/>
    <n v="32"/>
    <n v="0.1"/>
    <n v="58.5"/>
    <n v="32"/>
    <n v="26.5"/>
    <s v="['Bank Transfer' 'Credit Card' 'PayPal' ... 'Credit Card' 'Bank Transfer'_x000a_ 'Apple Pay']"/>
    <x v="1"/>
  </r>
  <r>
    <s v="O05950"/>
    <d v="2024-10-24T00:00:00"/>
    <x v="9"/>
    <x v="0"/>
    <m/>
    <x v="344"/>
    <x v="100"/>
    <x v="10"/>
    <s v="Colchester"/>
    <s v="P002"/>
    <x v="15"/>
    <x v="5"/>
    <n v="1"/>
    <n v="149"/>
    <n v="91"/>
    <n v="0"/>
    <n v="149"/>
    <n v="91"/>
    <n v="58"/>
    <s v="['Bank Transfer' 'Credit Card' 'PayPal' ... 'Credit Card' 'Bank Transfer'_x000a_ 'Apple Pay']"/>
    <x v="1"/>
  </r>
  <r>
    <s v="O07488"/>
    <d v="2024-10-24T00:00:00"/>
    <x v="9"/>
    <x v="0"/>
    <m/>
    <x v="1533"/>
    <x v="192"/>
    <x v="3"/>
    <s v="Brighton"/>
    <s v="P018"/>
    <x v="5"/>
    <x v="4"/>
    <n v="2"/>
    <n v="45"/>
    <n v="19"/>
    <n v="0"/>
    <n v="90"/>
    <n v="38"/>
    <n v="52"/>
    <s v="['Bank Transfer' 'Credit Card' 'PayPal' ... 'Credit Card' 'Bank Transfer'_x000a_ 'Apple Pay']"/>
    <x v="0"/>
  </r>
  <r>
    <s v="O08577"/>
    <d v="2024-10-24T00:00:00"/>
    <x v="9"/>
    <x v="0"/>
    <m/>
    <x v="1474"/>
    <x v="195"/>
    <x v="11"/>
    <s v="Newport"/>
    <s v="P011"/>
    <x v="6"/>
    <x v="1"/>
    <n v="2"/>
    <n v="79"/>
    <n v="42"/>
    <n v="0.2"/>
    <n v="126.4"/>
    <n v="84"/>
    <n v="42.4"/>
    <s v="['Bank Transfer' 'Credit Card' 'PayPal' ... 'Credit Card' 'Bank Transfer'_x000a_ 'Apple Pay']"/>
    <x v="1"/>
  </r>
  <r>
    <s v="O08690"/>
    <d v="2024-10-24T00:00:00"/>
    <x v="9"/>
    <x v="0"/>
    <m/>
    <x v="1152"/>
    <x v="332"/>
    <x v="2"/>
    <s v="London"/>
    <s v="P002"/>
    <x v="15"/>
    <x v="5"/>
    <n v="2"/>
    <n v="149"/>
    <n v="91"/>
    <n v="0"/>
    <n v="298"/>
    <n v="182"/>
    <n v="116"/>
    <s v="['Bank Transfer' 'Credit Card' 'PayPal' ... 'Credit Card' 'Bank Transfer'_x000a_ 'Apple Pay']"/>
    <x v="1"/>
  </r>
  <r>
    <s v="O09077"/>
    <d v="2024-10-24T00:00:00"/>
    <x v="9"/>
    <x v="0"/>
    <m/>
    <x v="354"/>
    <x v="264"/>
    <x v="2"/>
    <s v="London"/>
    <s v="P017"/>
    <x v="10"/>
    <x v="4"/>
    <n v="5"/>
    <n v="58"/>
    <n v="25"/>
    <n v="0"/>
    <n v="290"/>
    <n v="125"/>
    <n v="165"/>
    <s v="['Bank Transfer' 'Credit Card' 'PayPal' ... 'Credit Card' 'Bank Transfer'_x000a_ 'Apple Pay']"/>
    <x v="1"/>
  </r>
  <r>
    <s v="O09157"/>
    <d v="2024-10-24T00:00:00"/>
    <x v="9"/>
    <x v="0"/>
    <m/>
    <x v="947"/>
    <x v="67"/>
    <x v="5"/>
    <s v="Derry"/>
    <s v="P002"/>
    <x v="15"/>
    <x v="5"/>
    <n v="2"/>
    <n v="149"/>
    <n v="91"/>
    <n v="0.1"/>
    <n v="268.2"/>
    <n v="182"/>
    <n v="86.2"/>
    <s v="['Bank Transfer' 'Credit Card' 'PayPal' ... 'Credit Card' 'Bank Transfer'_x000a_ 'Apple Pay']"/>
    <x v="1"/>
  </r>
  <r>
    <s v="O09435"/>
    <d v="2024-10-24T00:00:00"/>
    <x v="9"/>
    <x v="0"/>
    <m/>
    <x v="791"/>
    <x v="197"/>
    <x v="9"/>
    <s v="Wolverhampton"/>
    <s v="P001"/>
    <x v="9"/>
    <x v="5"/>
    <n v="2"/>
    <n v="89"/>
    <n v="48"/>
    <n v="0.1"/>
    <n v="160.19999999999999"/>
    <n v="96"/>
    <n v="64.2"/>
    <s v="['Bank Transfer' 'Credit Card' 'PayPal' ... 'Credit Card' 'Bank Transfer'_x000a_ 'Apple Pay']"/>
    <x v="1"/>
  </r>
  <r>
    <s v="O01103"/>
    <d v="2024-10-25T00:00:00"/>
    <x v="9"/>
    <x v="0"/>
    <m/>
    <x v="545"/>
    <x v="353"/>
    <x v="6"/>
    <s v="Bristol"/>
    <s v="P009"/>
    <x v="1"/>
    <x v="1"/>
    <n v="1"/>
    <n v="95"/>
    <n v="54"/>
    <n v="0"/>
    <n v="95"/>
    <n v="54"/>
    <n v="41"/>
    <s v="['Bank Transfer' 'Credit Card' 'PayPal' ... 'Credit Card' 'Bank Transfer'_x000a_ 'Apple Pay']"/>
    <x v="1"/>
  </r>
  <r>
    <s v="O01707"/>
    <d v="2024-10-25T00:00:00"/>
    <x v="9"/>
    <x v="0"/>
    <m/>
    <x v="338"/>
    <x v="255"/>
    <x v="8"/>
    <s v="Durham"/>
    <s v="P013"/>
    <x v="0"/>
    <x v="0"/>
    <n v="1"/>
    <n v="120"/>
    <n v="63"/>
    <n v="0.1"/>
    <n v="108"/>
    <n v="63"/>
    <n v="45"/>
    <s v="['Bank Transfer' 'Credit Card' 'PayPal' ... 'Credit Card' 'Bank Transfer'_x000a_ 'Apple Pay']"/>
    <x v="1"/>
  </r>
  <r>
    <s v="O02167"/>
    <d v="2024-10-25T00:00:00"/>
    <x v="9"/>
    <x v="0"/>
    <m/>
    <x v="205"/>
    <x v="153"/>
    <x v="7"/>
    <s v="Glasgow"/>
    <s v="P002"/>
    <x v="15"/>
    <x v="5"/>
    <n v="2"/>
    <n v="149"/>
    <n v="91"/>
    <n v="0.05"/>
    <n v="283.10000000000002"/>
    <n v="182"/>
    <n v="101.1"/>
    <s v="['Bank Transfer' 'Credit Card' 'PayPal' ... 'Credit Card' 'Bank Transfer'_x000a_ 'Apple Pay']"/>
    <x v="1"/>
  </r>
  <r>
    <s v="O02977"/>
    <d v="2024-10-25T00:00:00"/>
    <x v="9"/>
    <x v="0"/>
    <m/>
    <x v="156"/>
    <x v="140"/>
    <x v="0"/>
    <s v="Nottingham"/>
    <s v="P018"/>
    <x v="5"/>
    <x v="4"/>
    <n v="2"/>
    <n v="45"/>
    <n v="19"/>
    <n v="0.05"/>
    <n v="85.5"/>
    <n v="38"/>
    <n v="47.5"/>
    <s v="['Bank Transfer' 'Credit Card' 'PayPal' ... 'Credit Card' 'Bank Transfer'_x000a_ 'Apple Pay']"/>
    <x v="1"/>
  </r>
  <r>
    <s v="O05605"/>
    <d v="2024-10-25T00:00:00"/>
    <x v="9"/>
    <x v="0"/>
    <m/>
    <x v="1534"/>
    <x v="354"/>
    <x v="10"/>
    <s v="Norwich"/>
    <s v="P001"/>
    <x v="9"/>
    <x v="5"/>
    <n v="1"/>
    <n v="89"/>
    <n v="48"/>
    <n v="0.15"/>
    <n v="75.650000000000006"/>
    <n v="48"/>
    <n v="27.65"/>
    <s v="['Bank Transfer' 'Credit Card' 'PayPal' ... 'Credit Card' 'Bank Transfer'_x000a_ 'Apple Pay']"/>
    <x v="0"/>
  </r>
  <r>
    <s v="O06808"/>
    <d v="2024-10-25T00:00:00"/>
    <x v="9"/>
    <x v="0"/>
    <m/>
    <x v="1077"/>
    <x v="27"/>
    <x v="11"/>
    <s v="Swansea"/>
    <s v="P021"/>
    <x v="21"/>
    <x v="2"/>
    <n v="1"/>
    <n v="28"/>
    <n v="13"/>
    <n v="0"/>
    <n v="28"/>
    <n v="13"/>
    <n v="15"/>
    <s v="['Bank Transfer' 'Credit Card' 'PayPal' ... 'Credit Card' 'Bank Transfer'_x000a_ 'Apple Pay']"/>
    <x v="1"/>
  </r>
  <r>
    <s v="O07947"/>
    <d v="2024-10-25T00:00:00"/>
    <x v="9"/>
    <x v="0"/>
    <m/>
    <x v="515"/>
    <x v="304"/>
    <x v="10"/>
    <s v="Cambridge"/>
    <s v="P014"/>
    <x v="17"/>
    <x v="0"/>
    <n v="1"/>
    <n v="25"/>
    <n v="11"/>
    <n v="0"/>
    <n v="25"/>
    <n v="11"/>
    <n v="14"/>
    <s v="['Bank Transfer' 'Credit Card' 'PayPal' ... 'Credit Card' 'Bank Transfer'_x000a_ 'Apple Pay']"/>
    <x v="1"/>
  </r>
  <r>
    <s v="O08196"/>
    <d v="2024-10-25T00:00:00"/>
    <x v="9"/>
    <x v="0"/>
    <m/>
    <x v="514"/>
    <x v="130"/>
    <x v="0"/>
    <s v="Derby"/>
    <s v="P001"/>
    <x v="9"/>
    <x v="5"/>
    <n v="1"/>
    <n v="89"/>
    <n v="48"/>
    <n v="0.15"/>
    <n v="75.650000000000006"/>
    <n v="48"/>
    <n v="27.65"/>
    <s v="['Bank Transfer' 'Credit Card' 'PayPal' ... 'Credit Card' 'Bank Transfer'_x000a_ 'Apple Pay']"/>
    <x v="1"/>
  </r>
  <r>
    <s v="O09305"/>
    <d v="2024-10-25T00:00:00"/>
    <x v="9"/>
    <x v="0"/>
    <m/>
    <x v="57"/>
    <x v="54"/>
    <x v="1"/>
    <s v="Manchester"/>
    <s v="P006"/>
    <x v="16"/>
    <x v="3"/>
    <n v="3"/>
    <n v="99"/>
    <n v="58"/>
    <n v="0"/>
    <n v="297"/>
    <n v="174"/>
    <n v="123"/>
    <s v="['Bank Transfer' 'Credit Card' 'PayPal' ... 'Credit Card' 'Bank Transfer'_x000a_ 'Apple Pay']"/>
    <x v="1"/>
  </r>
  <r>
    <s v="O01286"/>
    <d v="2024-10-26T00:00:00"/>
    <x v="9"/>
    <x v="0"/>
    <m/>
    <x v="873"/>
    <x v="154"/>
    <x v="2"/>
    <s v="London"/>
    <s v="P021"/>
    <x v="21"/>
    <x v="2"/>
    <n v="1"/>
    <n v="28"/>
    <n v="13"/>
    <n v="0.1"/>
    <n v="25.2"/>
    <n v="13"/>
    <n v="12.2"/>
    <s v="['Bank Transfer' 'Credit Card' 'PayPal' ... 'Credit Card' 'Bank Transfer'_x000a_ 'Apple Pay']"/>
    <x v="1"/>
  </r>
  <r>
    <s v="O01310"/>
    <d v="2024-10-26T00:00:00"/>
    <x v="9"/>
    <x v="0"/>
    <m/>
    <x v="508"/>
    <x v="333"/>
    <x v="2"/>
    <s v="London"/>
    <s v="P014"/>
    <x v="17"/>
    <x v="0"/>
    <n v="4"/>
    <n v="25"/>
    <n v="11"/>
    <n v="0.15"/>
    <n v="85"/>
    <n v="44"/>
    <n v="41"/>
    <s v="['Bank Transfer' 'Credit Card' 'PayPal' ... 'Credit Card' 'Bank Transfer'_x000a_ 'Apple Pay']"/>
    <x v="1"/>
  </r>
  <r>
    <s v="O01954"/>
    <d v="2024-10-26T00:00:00"/>
    <x v="9"/>
    <x v="0"/>
    <m/>
    <x v="949"/>
    <x v="485"/>
    <x v="0"/>
    <s v="Derby"/>
    <s v="P023"/>
    <x v="2"/>
    <x v="2"/>
    <n v="2"/>
    <n v="42"/>
    <n v="20"/>
    <n v="0.05"/>
    <n v="79.8"/>
    <n v="40"/>
    <n v="39.799999999999997"/>
    <s v="['Bank Transfer' 'Credit Card' 'PayPal' ... 'Credit Card' 'Bank Transfer'_x000a_ 'Apple Pay']"/>
    <x v="1"/>
  </r>
  <r>
    <s v="O02247"/>
    <d v="2024-10-26T00:00:00"/>
    <x v="9"/>
    <x v="0"/>
    <m/>
    <x v="702"/>
    <x v="229"/>
    <x v="7"/>
    <s v="Glasgow"/>
    <s v="P023"/>
    <x v="2"/>
    <x v="2"/>
    <n v="1"/>
    <n v="42"/>
    <n v="20"/>
    <n v="0.05"/>
    <n v="39.9"/>
    <n v="20"/>
    <n v="19.899999999999999"/>
    <s v="['Bank Transfer' 'Credit Card' 'PayPal' ... 'Credit Card' 'Bank Transfer'_x000a_ 'Apple Pay']"/>
    <x v="1"/>
  </r>
  <r>
    <s v="O02286"/>
    <d v="2024-10-26T00:00:00"/>
    <x v="9"/>
    <x v="0"/>
    <m/>
    <x v="343"/>
    <x v="202"/>
    <x v="7"/>
    <s v="Glasgow"/>
    <s v="P009"/>
    <x v="1"/>
    <x v="1"/>
    <n v="1"/>
    <n v="95"/>
    <n v="54"/>
    <n v="0.05"/>
    <n v="90.25"/>
    <n v="54"/>
    <n v="36.25"/>
    <s v="['Bank Transfer' 'Credit Card' 'PayPal' ... 'Credit Card' 'Bank Transfer'_x000a_ 'Apple Pay']"/>
    <x v="1"/>
  </r>
  <r>
    <s v="O04849"/>
    <d v="2024-10-26T00:00:00"/>
    <x v="9"/>
    <x v="0"/>
    <m/>
    <x v="421"/>
    <x v="87"/>
    <x v="6"/>
    <s v="Exeter"/>
    <s v="P014"/>
    <x v="17"/>
    <x v="0"/>
    <n v="1"/>
    <n v="25"/>
    <n v="11"/>
    <n v="0.1"/>
    <n v="22.5"/>
    <n v="11"/>
    <n v="11.5"/>
    <s v="['Bank Transfer' 'Credit Card' 'PayPal' ... 'Credit Card' 'Bank Transfer'_x000a_ 'Apple Pay']"/>
    <x v="1"/>
  </r>
  <r>
    <s v="O05006"/>
    <d v="2024-10-26T00:00:00"/>
    <x v="9"/>
    <x v="0"/>
    <m/>
    <x v="37"/>
    <x v="34"/>
    <x v="5"/>
    <s v="Derry"/>
    <s v="P004"/>
    <x v="22"/>
    <x v="5"/>
    <n v="1"/>
    <n v="55"/>
    <n v="27"/>
    <n v="0.05"/>
    <n v="52.25"/>
    <n v="27"/>
    <n v="25.25"/>
    <s v="['Bank Transfer' 'Credit Card' 'PayPal' ... 'Credit Card' 'Bank Transfer'_x000a_ 'Apple Pay']"/>
    <x v="1"/>
  </r>
  <r>
    <s v="O05440"/>
    <d v="2024-10-26T00:00:00"/>
    <x v="9"/>
    <x v="0"/>
    <m/>
    <x v="297"/>
    <x v="235"/>
    <x v="1"/>
    <s v="Chester"/>
    <s v="P017"/>
    <x v="10"/>
    <x v="4"/>
    <n v="1"/>
    <n v="58"/>
    <n v="25"/>
    <n v="0"/>
    <n v="58"/>
    <n v="25"/>
    <n v="33"/>
    <s v="['Bank Transfer' 'Credit Card' 'PayPal' ... 'Credit Card' 'Bank Transfer'_x000a_ 'Apple Pay']"/>
    <x v="1"/>
  </r>
  <r>
    <s v="O05695"/>
    <d v="2024-10-26T00:00:00"/>
    <x v="9"/>
    <x v="0"/>
    <m/>
    <x v="1535"/>
    <x v="530"/>
    <x v="7"/>
    <s v="Dundee"/>
    <s v="P020"/>
    <x v="23"/>
    <x v="4"/>
    <n v="2"/>
    <n v="72"/>
    <n v="34"/>
    <n v="0.05"/>
    <n v="136.80000000000001"/>
    <n v="68"/>
    <n v="68.8"/>
    <s v="['Bank Transfer' 'Credit Card' 'PayPal' ... 'Credit Card' 'Bank Transfer'_x000a_ 'Apple Pay']"/>
    <x v="0"/>
  </r>
  <r>
    <s v="O05855"/>
    <d v="2024-10-26T00:00:00"/>
    <x v="9"/>
    <x v="0"/>
    <m/>
    <x v="1450"/>
    <x v="131"/>
    <x v="3"/>
    <s v="Guildford"/>
    <s v="P004"/>
    <x v="22"/>
    <x v="5"/>
    <n v="1"/>
    <n v="55"/>
    <n v="27"/>
    <n v="0.2"/>
    <n v="44"/>
    <n v="27"/>
    <n v="17"/>
    <s v="['Bank Transfer' 'Credit Card' 'PayPal' ... 'Credit Card' 'Bank Transfer'_x000a_ 'Apple Pay']"/>
    <x v="1"/>
  </r>
  <r>
    <s v="O05924"/>
    <d v="2024-10-26T00:00:00"/>
    <x v="9"/>
    <x v="0"/>
    <m/>
    <x v="976"/>
    <x v="205"/>
    <x v="8"/>
    <s v="Newcastle"/>
    <s v="P009"/>
    <x v="1"/>
    <x v="1"/>
    <n v="1"/>
    <n v="95"/>
    <n v="54"/>
    <n v="0"/>
    <n v="95"/>
    <n v="54"/>
    <n v="41"/>
    <s v="['Bank Transfer' 'Credit Card' 'PayPal' ... 'Credit Card' 'Bank Transfer'_x000a_ 'Apple Pay']"/>
    <x v="1"/>
  </r>
  <r>
    <s v="O06307"/>
    <d v="2024-10-26T00:00:00"/>
    <x v="9"/>
    <x v="0"/>
    <m/>
    <x v="137"/>
    <x v="126"/>
    <x v="10"/>
    <s v="Norwich"/>
    <s v="P019"/>
    <x v="20"/>
    <x v="4"/>
    <n v="2"/>
    <n v="85"/>
    <n v="41"/>
    <n v="0.1"/>
    <n v="153"/>
    <n v="82"/>
    <n v="71"/>
    <s v="['Bank Transfer' 'Credit Card' 'PayPal' ... 'Credit Card' 'Bank Transfer'_x000a_ 'Apple Pay']"/>
    <x v="1"/>
  </r>
  <r>
    <s v="O07759"/>
    <d v="2024-10-26T00:00:00"/>
    <x v="9"/>
    <x v="0"/>
    <m/>
    <x v="1515"/>
    <x v="269"/>
    <x v="7"/>
    <s v="Edinburgh"/>
    <s v="P004"/>
    <x v="22"/>
    <x v="5"/>
    <n v="3"/>
    <n v="55"/>
    <n v="27"/>
    <n v="0.1"/>
    <n v="148.5"/>
    <n v="81"/>
    <n v="67.5"/>
    <s v="['Bank Transfer' 'Credit Card' 'PayPal' ... 'Credit Card' 'Bank Transfer'_x000a_ 'Apple Pay']"/>
    <x v="1"/>
  </r>
  <r>
    <s v="O08827"/>
    <d v="2024-10-26T00:00:00"/>
    <x v="9"/>
    <x v="0"/>
    <m/>
    <x v="1345"/>
    <x v="1"/>
    <x v="2"/>
    <s v="London"/>
    <s v="P009"/>
    <x v="1"/>
    <x v="1"/>
    <n v="1"/>
    <n v="95"/>
    <n v="54"/>
    <n v="0.05"/>
    <n v="90.25"/>
    <n v="54"/>
    <n v="36.25"/>
    <s v="['Bank Transfer' 'Credit Card' 'PayPal' ... 'Credit Card' 'Bank Transfer'_x000a_ 'Apple Pay']"/>
    <x v="1"/>
  </r>
  <r>
    <s v="O09465"/>
    <d v="2024-10-26T00:00:00"/>
    <x v="9"/>
    <x v="0"/>
    <m/>
    <x v="19"/>
    <x v="19"/>
    <x v="1"/>
    <s v="Liverpool"/>
    <s v="P009"/>
    <x v="1"/>
    <x v="1"/>
    <n v="1"/>
    <n v="95"/>
    <n v="54"/>
    <n v="0"/>
    <n v="95"/>
    <n v="54"/>
    <n v="41"/>
    <s v="['Bank Transfer' 'Credit Card' 'PayPal' ... 'Credit Card' 'Bank Transfer'_x000a_ 'Apple Pay']"/>
    <x v="1"/>
  </r>
  <r>
    <s v="O00233"/>
    <d v="2024-10-27T00:00:00"/>
    <x v="9"/>
    <x v="0"/>
    <m/>
    <x v="639"/>
    <x v="164"/>
    <x v="11"/>
    <s v="Cardiff"/>
    <s v="P002"/>
    <x v="15"/>
    <x v="5"/>
    <n v="3"/>
    <n v="149"/>
    <n v="91"/>
    <n v="0"/>
    <n v="447"/>
    <n v="273"/>
    <n v="174"/>
    <s v="['Bank Transfer' 'Credit Card' 'PayPal' ... 'Credit Card' 'Bank Transfer'_x000a_ 'Apple Pay']"/>
    <x v="1"/>
  </r>
  <r>
    <s v="O01242"/>
    <d v="2024-10-27T00:00:00"/>
    <x v="9"/>
    <x v="0"/>
    <m/>
    <x v="737"/>
    <x v="294"/>
    <x v="9"/>
    <s v="Worcester"/>
    <s v="P009"/>
    <x v="1"/>
    <x v="1"/>
    <n v="1"/>
    <n v="95"/>
    <n v="54"/>
    <n v="0.15"/>
    <n v="80.75"/>
    <n v="54"/>
    <n v="26.75"/>
    <s v="['Bank Transfer' 'Credit Card' 'PayPal' ... 'Credit Card' 'Bank Transfer'_x000a_ 'Apple Pay']"/>
    <x v="1"/>
  </r>
  <r>
    <s v="O01544"/>
    <d v="2024-10-27T00:00:00"/>
    <x v="9"/>
    <x v="0"/>
    <m/>
    <x v="679"/>
    <x v="400"/>
    <x v="2"/>
    <s v="London"/>
    <s v="P014"/>
    <x v="17"/>
    <x v="0"/>
    <n v="4"/>
    <n v="25"/>
    <n v="11"/>
    <n v="0.05"/>
    <n v="95"/>
    <n v="44"/>
    <n v="51"/>
    <s v="['Bank Transfer' 'Credit Card' 'PayPal' ... 'Credit Card' 'Bank Transfer'_x000a_ 'Apple Pay']"/>
    <x v="1"/>
  </r>
  <r>
    <s v="O02840"/>
    <d v="2024-10-27T00:00:00"/>
    <x v="9"/>
    <x v="0"/>
    <m/>
    <x v="1401"/>
    <x v="445"/>
    <x v="0"/>
    <s v="Lincoln"/>
    <s v="P014"/>
    <x v="17"/>
    <x v="0"/>
    <n v="2"/>
    <n v="25"/>
    <n v="11"/>
    <n v="0.1"/>
    <n v="45"/>
    <n v="22"/>
    <n v="23"/>
    <s v="['Bank Transfer' 'Credit Card' 'PayPal' ... 'Credit Card' 'Bank Transfer'_x000a_ 'Apple Pay']"/>
    <x v="1"/>
  </r>
  <r>
    <s v="O04878"/>
    <d v="2024-10-27T00:00:00"/>
    <x v="9"/>
    <x v="0"/>
    <m/>
    <x v="101"/>
    <x v="94"/>
    <x v="10"/>
    <s v="Norwich"/>
    <s v="P006"/>
    <x v="16"/>
    <x v="3"/>
    <n v="1"/>
    <n v="99"/>
    <n v="58"/>
    <n v="0.15"/>
    <n v="84.15"/>
    <n v="58"/>
    <n v="26.15"/>
    <s v="['Bank Transfer' 'Credit Card' 'PayPal' ... 'Credit Card' 'Bank Transfer'_x000a_ 'Apple Pay']"/>
    <x v="1"/>
  </r>
  <r>
    <s v="O05074"/>
    <d v="2024-10-27T00:00:00"/>
    <x v="9"/>
    <x v="0"/>
    <m/>
    <x v="1168"/>
    <x v="493"/>
    <x v="3"/>
    <s v="Brighton"/>
    <s v="P008"/>
    <x v="13"/>
    <x v="3"/>
    <n v="2"/>
    <n v="249"/>
    <n v="168"/>
    <n v="0.15"/>
    <n v="423.3"/>
    <n v="336"/>
    <n v="87.3"/>
    <s v="['Bank Transfer' 'Credit Card' 'PayPal' ... 'Credit Card' 'Bank Transfer'_x000a_ 'Apple Pay']"/>
    <x v="1"/>
  </r>
  <r>
    <s v="O05098"/>
    <d v="2024-10-27T00:00:00"/>
    <x v="9"/>
    <x v="0"/>
    <m/>
    <x v="1423"/>
    <x v="481"/>
    <x v="3"/>
    <s v="Oxford"/>
    <s v="P018"/>
    <x v="5"/>
    <x v="4"/>
    <n v="2"/>
    <n v="45"/>
    <n v="19"/>
    <n v="0.05"/>
    <n v="85.5"/>
    <n v="38"/>
    <n v="47.5"/>
    <s v="['Bank Transfer' 'Credit Card' 'PayPal' ... 'Credit Card' 'Bank Transfer'_x000a_ 'Apple Pay']"/>
    <x v="1"/>
  </r>
  <r>
    <s v="O05744"/>
    <d v="2024-10-27T00:00:00"/>
    <x v="9"/>
    <x v="0"/>
    <m/>
    <x v="535"/>
    <x v="349"/>
    <x v="7"/>
    <s v="Glasgow"/>
    <s v="P017"/>
    <x v="10"/>
    <x v="4"/>
    <n v="3"/>
    <n v="58"/>
    <n v="25"/>
    <n v="0.05"/>
    <n v="165.3"/>
    <n v="75"/>
    <n v="90.3"/>
    <s v="['Bank Transfer' 'Credit Card' 'PayPal' ... 'Credit Card' 'Bank Transfer'_x000a_ 'Apple Pay']"/>
    <x v="1"/>
  </r>
  <r>
    <s v="O06657"/>
    <d v="2024-10-27T00:00:00"/>
    <x v="9"/>
    <x v="0"/>
    <m/>
    <x v="1171"/>
    <x v="338"/>
    <x v="11"/>
    <s v="Cardiff"/>
    <s v="P003"/>
    <x v="19"/>
    <x v="5"/>
    <n v="1"/>
    <n v="69"/>
    <n v="37"/>
    <n v="0.05"/>
    <n v="65.55"/>
    <n v="37"/>
    <n v="28.55"/>
    <s v="['Bank Transfer' 'Credit Card' 'PayPal' ... 'Credit Card' 'Bank Transfer'_x000a_ 'Apple Pay']"/>
    <x v="1"/>
  </r>
  <r>
    <s v="O06996"/>
    <d v="2024-10-27T00:00:00"/>
    <x v="9"/>
    <x v="0"/>
    <m/>
    <x v="33"/>
    <x v="18"/>
    <x v="0"/>
    <s v="Leicester"/>
    <s v="P018"/>
    <x v="5"/>
    <x v="4"/>
    <n v="4"/>
    <n v="45"/>
    <n v="19"/>
    <n v="0"/>
    <n v="180"/>
    <n v="76"/>
    <n v="104"/>
    <s v="['Bank Transfer' 'Credit Card' 'PayPal' ... 'Credit Card' 'Bank Transfer'_x000a_ 'Apple Pay']"/>
    <x v="1"/>
  </r>
  <r>
    <s v="O07179"/>
    <d v="2024-10-27T00:00:00"/>
    <x v="9"/>
    <x v="0"/>
    <m/>
    <x v="183"/>
    <x v="163"/>
    <x v="1"/>
    <s v="Chester"/>
    <s v="P018"/>
    <x v="5"/>
    <x v="4"/>
    <n v="1"/>
    <n v="45"/>
    <n v="19"/>
    <n v="0.05"/>
    <n v="42.75"/>
    <n v="19"/>
    <n v="23.75"/>
    <s v="['Bank Transfer' 'Credit Card' 'PayPal' ... 'Credit Card' 'Bank Transfer'_x000a_ 'Apple Pay']"/>
    <x v="1"/>
  </r>
  <r>
    <s v="O07693"/>
    <d v="2024-10-27T00:00:00"/>
    <x v="9"/>
    <x v="0"/>
    <m/>
    <x v="791"/>
    <x v="197"/>
    <x v="9"/>
    <s v="Wolverhampton"/>
    <s v="P001"/>
    <x v="9"/>
    <x v="5"/>
    <n v="1"/>
    <n v="89"/>
    <n v="48"/>
    <n v="0.1"/>
    <n v="80.099999999999994"/>
    <n v="48"/>
    <n v="32.1"/>
    <s v="['Bank Transfer' 'Credit Card' 'PayPal' ... 'Credit Card' 'Bank Transfer'_x000a_ 'Apple Pay']"/>
    <x v="1"/>
  </r>
  <r>
    <s v="O01091"/>
    <d v="2024-10-28T00:00:00"/>
    <x v="9"/>
    <x v="0"/>
    <m/>
    <x v="1018"/>
    <x v="68"/>
    <x v="3"/>
    <s v="Guildford"/>
    <s v="P021"/>
    <x v="21"/>
    <x v="2"/>
    <n v="1"/>
    <n v="28"/>
    <n v="13"/>
    <n v="0.05"/>
    <n v="26.6"/>
    <n v="13"/>
    <n v="13.6"/>
    <s v="['Bank Transfer' 'Credit Card' 'PayPal' ... 'Credit Card' 'Bank Transfer'_x000a_ 'Apple Pay']"/>
    <x v="1"/>
  </r>
  <r>
    <s v="O01119"/>
    <d v="2024-10-28T00:00:00"/>
    <x v="9"/>
    <x v="0"/>
    <m/>
    <x v="337"/>
    <x v="143"/>
    <x v="7"/>
    <s v="Aberdeen"/>
    <s v="P020"/>
    <x v="23"/>
    <x v="4"/>
    <n v="3"/>
    <n v="72"/>
    <n v="34"/>
    <n v="0.1"/>
    <n v="194.4"/>
    <n v="102"/>
    <n v="92.4"/>
    <s v="['Bank Transfer' 'Credit Card' 'PayPal' ... 'Credit Card' 'Bank Transfer'_x000a_ 'Apple Pay']"/>
    <x v="1"/>
  </r>
  <r>
    <s v="O02125"/>
    <d v="2024-10-28T00:00:00"/>
    <x v="9"/>
    <x v="0"/>
    <m/>
    <x v="1460"/>
    <x v="12"/>
    <x v="5"/>
    <s v="Newry"/>
    <s v="P014"/>
    <x v="17"/>
    <x v="0"/>
    <n v="1"/>
    <n v="25"/>
    <n v="11"/>
    <n v="0.05"/>
    <n v="23.75"/>
    <n v="11"/>
    <n v="12.75"/>
    <s v="['Bank Transfer' 'Credit Card' 'PayPal' ... 'Credit Card' 'Bank Transfer'_x000a_ 'Apple Pay']"/>
    <x v="1"/>
  </r>
  <r>
    <s v="O02332"/>
    <d v="2024-10-28T00:00:00"/>
    <x v="9"/>
    <x v="0"/>
    <m/>
    <x v="130"/>
    <x v="121"/>
    <x v="4"/>
    <s v="Sheffield"/>
    <s v="P013"/>
    <x v="0"/>
    <x v="0"/>
    <n v="1"/>
    <n v="120"/>
    <n v="63"/>
    <n v="0.1"/>
    <n v="108"/>
    <n v="63"/>
    <n v="45"/>
    <s v="['Bank Transfer' 'Credit Card' 'PayPal' ... 'Credit Card' 'Bank Transfer'_x000a_ 'Apple Pay']"/>
    <x v="1"/>
  </r>
  <r>
    <s v="O02657"/>
    <d v="2024-10-28T00:00:00"/>
    <x v="9"/>
    <x v="0"/>
    <m/>
    <x v="1358"/>
    <x v="258"/>
    <x v="10"/>
    <s v="Ipswich"/>
    <s v="P013"/>
    <x v="0"/>
    <x v="0"/>
    <n v="1"/>
    <n v="120"/>
    <n v="63"/>
    <n v="0.05"/>
    <n v="114"/>
    <n v="63"/>
    <n v="51"/>
    <s v="['Bank Transfer' 'Credit Card' 'PayPal' ... 'Credit Card' 'Bank Transfer'_x000a_ 'Apple Pay']"/>
    <x v="1"/>
  </r>
  <r>
    <s v="O03051"/>
    <d v="2024-10-28T00:00:00"/>
    <x v="9"/>
    <x v="0"/>
    <m/>
    <x v="776"/>
    <x v="78"/>
    <x v="3"/>
    <s v="Reading"/>
    <s v="P002"/>
    <x v="15"/>
    <x v="5"/>
    <n v="1"/>
    <n v="149"/>
    <n v="91"/>
    <n v="0"/>
    <n v="149"/>
    <n v="91"/>
    <n v="58"/>
    <s v="['Bank Transfer' 'Credit Card' 'PayPal' ... 'Credit Card' 'Bank Transfer'_x000a_ 'Apple Pay']"/>
    <x v="1"/>
  </r>
  <r>
    <s v="O03096"/>
    <d v="2024-10-28T00:00:00"/>
    <x v="9"/>
    <x v="0"/>
    <m/>
    <x v="624"/>
    <x v="85"/>
    <x v="7"/>
    <s v="Dundee"/>
    <s v="P023"/>
    <x v="2"/>
    <x v="2"/>
    <n v="4"/>
    <n v="42"/>
    <n v="20"/>
    <n v="0.05"/>
    <n v="159.6"/>
    <n v="80"/>
    <n v="79.599999999999994"/>
    <s v="['Bank Transfer' 'Credit Card' 'PayPal' ... 'Credit Card' 'Bank Transfer'_x000a_ 'Apple Pay']"/>
    <x v="1"/>
  </r>
  <r>
    <s v="O03361"/>
    <d v="2024-10-28T00:00:00"/>
    <x v="9"/>
    <x v="0"/>
    <m/>
    <x v="50"/>
    <x v="47"/>
    <x v="7"/>
    <s v="Glasgow"/>
    <s v="P020"/>
    <x v="23"/>
    <x v="4"/>
    <n v="2"/>
    <n v="72"/>
    <n v="34"/>
    <n v="0.05"/>
    <n v="136.80000000000001"/>
    <n v="68"/>
    <n v="68.8"/>
    <s v="['Bank Transfer' 'Credit Card' 'PayPal' ... 'Credit Card' 'Bank Transfer'_x000a_ 'Apple Pay']"/>
    <x v="1"/>
  </r>
  <r>
    <s v="O03461"/>
    <d v="2024-10-28T00:00:00"/>
    <x v="9"/>
    <x v="0"/>
    <m/>
    <x v="105"/>
    <x v="98"/>
    <x v="0"/>
    <s v="Leicester"/>
    <s v="P005"/>
    <x v="3"/>
    <x v="3"/>
    <n v="3"/>
    <n v="119"/>
    <n v="72"/>
    <n v="0.2"/>
    <n v="285.60000000000002"/>
    <n v="216"/>
    <n v="69.599999999999994"/>
    <s v="['Bank Transfer' 'Credit Card' 'PayPal' ... 'Credit Card' 'Bank Transfer'_x000a_ 'Apple Pay']"/>
    <x v="1"/>
  </r>
  <r>
    <s v="O03475"/>
    <d v="2024-10-28T00:00:00"/>
    <x v="9"/>
    <x v="0"/>
    <m/>
    <x v="1302"/>
    <x v="296"/>
    <x v="2"/>
    <s v="London"/>
    <s v="P016"/>
    <x v="4"/>
    <x v="0"/>
    <n v="2"/>
    <n v="78"/>
    <n v="39"/>
    <n v="0"/>
    <n v="156"/>
    <n v="78"/>
    <n v="78"/>
    <s v="['Bank Transfer' 'Credit Card' 'PayPal' ... 'Credit Card' 'Bank Transfer'_x000a_ 'Apple Pay']"/>
    <x v="1"/>
  </r>
  <r>
    <s v="O03708"/>
    <d v="2024-10-28T00:00:00"/>
    <x v="9"/>
    <x v="0"/>
    <m/>
    <x v="176"/>
    <x v="156"/>
    <x v="3"/>
    <s v="Oxford"/>
    <s v="P006"/>
    <x v="16"/>
    <x v="3"/>
    <n v="2"/>
    <n v="99"/>
    <n v="58"/>
    <n v="0"/>
    <n v="198"/>
    <n v="116"/>
    <n v="82"/>
    <s v="['Bank Transfer' 'Credit Card' 'PayPal' ... 'Credit Card' 'Bank Transfer'_x000a_ 'Apple Pay']"/>
    <x v="1"/>
  </r>
  <r>
    <s v="O04129"/>
    <d v="2024-10-28T00:00:00"/>
    <x v="9"/>
    <x v="0"/>
    <m/>
    <x v="1429"/>
    <x v="281"/>
    <x v="7"/>
    <s v="Edinburgh"/>
    <s v="P017"/>
    <x v="10"/>
    <x v="4"/>
    <n v="2"/>
    <n v="58"/>
    <n v="25"/>
    <n v="0"/>
    <n v="116"/>
    <n v="50"/>
    <n v="66"/>
    <s v="['Bank Transfer' 'Credit Card' 'PayPal' ... 'Credit Card' 'Bank Transfer'_x000a_ 'Apple Pay']"/>
    <x v="1"/>
  </r>
  <r>
    <s v="O05338"/>
    <d v="2024-10-28T00:00:00"/>
    <x v="9"/>
    <x v="0"/>
    <m/>
    <x v="915"/>
    <x v="476"/>
    <x v="7"/>
    <s v="Glasgow"/>
    <s v="P006"/>
    <x v="16"/>
    <x v="3"/>
    <n v="3"/>
    <n v="99"/>
    <n v="58"/>
    <n v="0.15"/>
    <n v="252.45"/>
    <n v="174"/>
    <n v="78.45"/>
    <s v="['Bank Transfer' 'Credit Card' 'PayPal' ... 'Credit Card' 'Bank Transfer'_x000a_ 'Apple Pay']"/>
    <x v="1"/>
  </r>
  <r>
    <s v="O06223"/>
    <d v="2024-10-28T00:00:00"/>
    <x v="9"/>
    <x v="0"/>
    <m/>
    <x v="917"/>
    <x v="477"/>
    <x v="2"/>
    <s v="London"/>
    <s v="P016"/>
    <x v="4"/>
    <x v="0"/>
    <n v="4"/>
    <n v="78"/>
    <n v="39"/>
    <n v="0"/>
    <n v="312"/>
    <n v="156"/>
    <n v="156"/>
    <s v="['Bank Transfer' 'Credit Card' 'PayPal' ... 'Credit Card' 'Bank Transfer'_x000a_ 'Apple Pay']"/>
    <x v="1"/>
  </r>
  <r>
    <s v="O06374"/>
    <d v="2024-10-28T00:00:00"/>
    <x v="9"/>
    <x v="0"/>
    <m/>
    <x v="1022"/>
    <x v="484"/>
    <x v="4"/>
    <s v="Sheffield"/>
    <s v="P009"/>
    <x v="1"/>
    <x v="1"/>
    <n v="2"/>
    <n v="95"/>
    <n v="54"/>
    <n v="0.05"/>
    <n v="180.5"/>
    <n v="108"/>
    <n v="72.5"/>
    <s v="['Bank Transfer' 'Credit Card' 'PayPal' ... 'Credit Card' 'Bank Transfer'_x000a_ 'Apple Pay']"/>
    <x v="1"/>
  </r>
  <r>
    <s v="O06512"/>
    <d v="2024-10-28T00:00:00"/>
    <x v="9"/>
    <x v="0"/>
    <m/>
    <x v="834"/>
    <x v="86"/>
    <x v="1"/>
    <s v="Manchester"/>
    <s v="P002"/>
    <x v="15"/>
    <x v="5"/>
    <n v="3"/>
    <n v="149"/>
    <n v="91"/>
    <n v="0.15"/>
    <n v="379.95"/>
    <n v="273"/>
    <n v="106.95"/>
    <s v="['Bank Transfer' 'Credit Card' 'PayPal' ... 'Credit Card' 'Bank Transfer'_x000a_ 'Apple Pay']"/>
    <x v="1"/>
  </r>
  <r>
    <s v="O07717"/>
    <d v="2024-10-28T00:00:00"/>
    <x v="9"/>
    <x v="0"/>
    <m/>
    <x v="980"/>
    <x v="68"/>
    <x v="6"/>
    <s v="Bristol"/>
    <s v="P024"/>
    <x v="11"/>
    <x v="2"/>
    <n v="2"/>
    <n v="24"/>
    <n v="10"/>
    <n v="0.1"/>
    <n v="43.2"/>
    <n v="20"/>
    <n v="23.2"/>
    <s v="['Bank Transfer' 'Credit Card' 'PayPal' ... 'Credit Card' 'Bank Transfer'_x000a_ 'Apple Pay']"/>
    <x v="1"/>
  </r>
  <r>
    <s v="O07806"/>
    <d v="2024-10-28T00:00:00"/>
    <x v="9"/>
    <x v="0"/>
    <m/>
    <x v="241"/>
    <x v="200"/>
    <x v="6"/>
    <s v="Exeter"/>
    <s v="P023"/>
    <x v="2"/>
    <x v="2"/>
    <n v="3"/>
    <n v="42"/>
    <n v="20"/>
    <n v="0"/>
    <n v="126"/>
    <n v="60"/>
    <n v="66"/>
    <s v="['Bank Transfer' 'Credit Card' 'PayPal' ... 'Credit Card' 'Bank Transfer'_x000a_ 'Apple Pay']"/>
    <x v="1"/>
  </r>
  <r>
    <s v="O08576"/>
    <d v="2024-10-28T00:00:00"/>
    <x v="9"/>
    <x v="0"/>
    <m/>
    <x v="1046"/>
    <x v="150"/>
    <x v="9"/>
    <s v="Coventry"/>
    <s v="P001"/>
    <x v="9"/>
    <x v="5"/>
    <n v="2"/>
    <n v="89"/>
    <n v="48"/>
    <n v="0.1"/>
    <n v="160.19999999999999"/>
    <n v="96"/>
    <n v="64.2"/>
    <s v="['Bank Transfer' 'Credit Card' 'PayPal' ... 'Credit Card' 'Bank Transfer'_x000a_ 'Apple Pay']"/>
    <x v="1"/>
  </r>
  <r>
    <s v="O09079"/>
    <d v="2024-10-28T00:00:00"/>
    <x v="9"/>
    <x v="0"/>
    <m/>
    <x v="376"/>
    <x v="275"/>
    <x v="10"/>
    <s v="Cambridge"/>
    <s v="P007"/>
    <x v="7"/>
    <x v="3"/>
    <n v="1"/>
    <n v="129"/>
    <n v="78"/>
    <n v="0.1"/>
    <n v="116.1"/>
    <n v="78"/>
    <n v="38.1"/>
    <s v="['Bank Transfer' 'Credit Card' 'PayPal' ... 'Credit Card' 'Bank Transfer'_x000a_ 'Apple Pay']"/>
    <x v="1"/>
  </r>
  <r>
    <s v="O09528"/>
    <d v="2024-10-28T00:00:00"/>
    <x v="9"/>
    <x v="0"/>
    <m/>
    <x v="628"/>
    <x v="386"/>
    <x v="0"/>
    <m/>
    <s v="P007"/>
    <x v="7"/>
    <x v="3"/>
    <n v="1"/>
    <n v="129"/>
    <n v="78"/>
    <n v="0.15"/>
    <n v="109.65"/>
    <n v="78"/>
    <n v="31.65"/>
    <s v="['Bank Transfer' 'Credit Card' 'PayPal' ... 'Credit Card' 'Bank Transfer'_x000a_ 'Apple Pay']"/>
    <x v="1"/>
  </r>
  <r>
    <s v="O01785"/>
    <d v="2024-10-29T00:00:00"/>
    <x v="9"/>
    <x v="0"/>
    <m/>
    <x v="966"/>
    <x v="490"/>
    <x v="7"/>
    <s v="Edinburgh"/>
    <s v="P019"/>
    <x v="20"/>
    <x v="4"/>
    <n v="1"/>
    <n v="85"/>
    <n v="41"/>
    <n v="0"/>
    <n v="85"/>
    <n v="41"/>
    <n v="44"/>
    <s v="['Bank Transfer' 'Credit Card' 'PayPal' ... 'Credit Card' 'Bank Transfer'_x000a_ 'Apple Pay']"/>
    <x v="1"/>
  </r>
  <r>
    <s v="O02097"/>
    <d v="2024-10-29T00:00:00"/>
    <x v="9"/>
    <x v="0"/>
    <m/>
    <x v="725"/>
    <x v="88"/>
    <x v="3"/>
    <s v="Brighton"/>
    <s v="P006"/>
    <x v="16"/>
    <x v="3"/>
    <n v="1"/>
    <n v="99"/>
    <n v="58"/>
    <n v="0.05"/>
    <n v="94.05"/>
    <n v="58"/>
    <n v="36.049999999999997"/>
    <s v="['Bank Transfer' 'Credit Card' 'PayPal' ... 'Credit Card' 'Bank Transfer'_x000a_ 'Apple Pay']"/>
    <x v="1"/>
  </r>
  <r>
    <s v="O04067"/>
    <d v="2024-10-29T00:00:00"/>
    <x v="9"/>
    <x v="0"/>
    <m/>
    <x v="1174"/>
    <x v="331"/>
    <x v="2"/>
    <s v="London"/>
    <s v="P008"/>
    <x v="13"/>
    <x v="3"/>
    <n v="2"/>
    <n v="249"/>
    <n v="168"/>
    <n v="0"/>
    <n v="498"/>
    <n v="336"/>
    <n v="162"/>
    <s v="['Bank Transfer' 'Credit Card' 'PayPal' ... 'Credit Card' 'Bank Transfer'_x000a_ 'Apple Pay']"/>
    <x v="1"/>
  </r>
  <r>
    <s v="O04247"/>
    <d v="2024-10-29T00:00:00"/>
    <x v="9"/>
    <x v="0"/>
    <m/>
    <x v="208"/>
    <x v="179"/>
    <x v="2"/>
    <s v="London"/>
    <s v="P008"/>
    <x v="13"/>
    <x v="3"/>
    <n v="1"/>
    <n v="249"/>
    <n v="168"/>
    <n v="0.15"/>
    <n v="211.65"/>
    <n v="168"/>
    <n v="43.65"/>
    <s v="['Bank Transfer' 'Credit Card' 'PayPal' ... 'Credit Card' 'Bank Transfer'_x000a_ 'Apple Pay']"/>
    <x v="1"/>
  </r>
  <r>
    <s v="O04288"/>
    <d v="2024-10-29T00:00:00"/>
    <x v="9"/>
    <x v="0"/>
    <m/>
    <x v="326"/>
    <x v="247"/>
    <x v="10"/>
    <s v="Colchester"/>
    <s v="P004"/>
    <x v="22"/>
    <x v="5"/>
    <n v="2"/>
    <n v="55"/>
    <n v="27"/>
    <n v="0.1"/>
    <n v="99"/>
    <n v="54"/>
    <n v="45"/>
    <s v="['Bank Transfer' 'Credit Card' 'PayPal' ... 'Credit Card' 'Bank Transfer'_x000a_ 'Apple Pay']"/>
    <x v="1"/>
  </r>
  <r>
    <s v="O05783"/>
    <d v="2024-10-29T00:00:00"/>
    <x v="9"/>
    <x v="0"/>
    <m/>
    <x v="253"/>
    <x v="38"/>
    <x v="10"/>
    <s v="Norwich"/>
    <s v="P010"/>
    <x v="18"/>
    <x v="1"/>
    <n v="1"/>
    <n v="32"/>
    <n v="14"/>
    <n v="0.2"/>
    <n v="25.6"/>
    <n v="14"/>
    <n v="11.6"/>
    <s v="['Bank Transfer' 'Credit Card' 'PayPal' ... 'Credit Card' 'Bank Transfer'_x000a_ 'Apple Pay']"/>
    <x v="1"/>
  </r>
  <r>
    <s v="O05926"/>
    <d v="2024-10-29T00:00:00"/>
    <x v="9"/>
    <x v="0"/>
    <m/>
    <x v="1052"/>
    <x v="284"/>
    <x v="10"/>
    <s v="Colchester"/>
    <s v="P021"/>
    <x v="21"/>
    <x v="2"/>
    <n v="2"/>
    <n v="28"/>
    <n v="13"/>
    <n v="0.05"/>
    <n v="53.2"/>
    <n v="26"/>
    <n v="27.2"/>
    <s v="['Bank Transfer' 'Credit Card' 'PayPal' ... 'Credit Card' 'Bank Transfer'_x000a_ 'Apple Pay']"/>
    <x v="1"/>
  </r>
  <r>
    <s v="O06181"/>
    <d v="2024-10-29T00:00:00"/>
    <x v="9"/>
    <x v="0"/>
    <m/>
    <x v="507"/>
    <x v="340"/>
    <x v="2"/>
    <s v="London"/>
    <s v="P009"/>
    <x v="1"/>
    <x v="1"/>
    <n v="1"/>
    <n v="95"/>
    <n v="54"/>
    <n v="0.05"/>
    <n v="90.25"/>
    <n v="54"/>
    <n v="36.25"/>
    <s v="['Bank Transfer' 'Credit Card' 'PayPal' ... 'Credit Card' 'Bank Transfer'_x000a_ 'Apple Pay']"/>
    <x v="1"/>
  </r>
  <r>
    <s v="O06542"/>
    <d v="2024-10-29T00:00:00"/>
    <x v="9"/>
    <x v="0"/>
    <m/>
    <x v="501"/>
    <x v="337"/>
    <x v="4"/>
    <s v="Hull"/>
    <s v="P018"/>
    <x v="5"/>
    <x v="4"/>
    <n v="2"/>
    <n v="45"/>
    <n v="19"/>
    <n v="0.05"/>
    <n v="85.5"/>
    <n v="38"/>
    <n v="47.5"/>
    <s v="['Bank Transfer' 'Credit Card' 'PayPal' ... 'Credit Card' 'Bank Transfer'_x000a_ 'Apple Pay']"/>
    <x v="1"/>
  </r>
  <r>
    <s v="O07557"/>
    <d v="2024-10-29T00:00:00"/>
    <x v="9"/>
    <x v="0"/>
    <m/>
    <x v="1494"/>
    <x v="61"/>
    <x v="7"/>
    <s v="Edinburgh"/>
    <s v="P022"/>
    <x v="8"/>
    <x v="2"/>
    <n v="1"/>
    <n v="35"/>
    <n v="16"/>
    <n v="0.05"/>
    <n v="33.25"/>
    <n v="16"/>
    <n v="17.25"/>
    <s v="['Bank Transfer' 'Credit Card' 'PayPal' ... 'Credit Card' 'Bank Transfer'_x000a_ 'Apple Pay']"/>
    <x v="1"/>
  </r>
  <r>
    <s v="O08418"/>
    <d v="2024-10-29T00:00:00"/>
    <x v="9"/>
    <x v="0"/>
    <m/>
    <x v="563"/>
    <x v="138"/>
    <x v="10"/>
    <s v="Cambridge"/>
    <s v="P009"/>
    <x v="1"/>
    <x v="1"/>
    <n v="2"/>
    <n v="95"/>
    <n v="54"/>
    <n v="0.1"/>
    <n v="171"/>
    <n v="108"/>
    <n v="63"/>
    <s v="['Bank Transfer' 'Credit Card' 'PayPal' ... 'Credit Card' 'Bank Transfer'_x000a_ 'Apple Pay']"/>
    <x v="1"/>
  </r>
  <r>
    <s v="O00296"/>
    <d v="2024-10-30T00:00:00"/>
    <x v="9"/>
    <x v="0"/>
    <m/>
    <x v="1076"/>
    <x v="85"/>
    <x v="6"/>
    <s v="Bath"/>
    <s v="P002"/>
    <x v="15"/>
    <x v="5"/>
    <n v="4"/>
    <n v="149"/>
    <n v="91"/>
    <n v="0"/>
    <n v="596"/>
    <n v="364"/>
    <n v="232"/>
    <s v="['Bank Transfer' 'Credit Card' 'PayPal' ... 'Credit Card' 'Bank Transfer'_x000a_ 'Apple Pay']"/>
    <x v="1"/>
  </r>
  <r>
    <s v="O00343"/>
    <d v="2024-10-30T00:00:00"/>
    <x v="9"/>
    <x v="0"/>
    <m/>
    <x v="342"/>
    <x v="248"/>
    <x v="10"/>
    <s v="Norwich"/>
    <s v="P007"/>
    <x v="7"/>
    <x v="3"/>
    <n v="3"/>
    <n v="129"/>
    <n v="78"/>
    <n v="0.1"/>
    <n v="348.3"/>
    <n v="234"/>
    <n v="114.3"/>
    <s v="['Bank Transfer' 'Credit Card' 'PayPal' ... 'Credit Card' 'Bank Transfer'_x000a_ 'Apple Pay']"/>
    <x v="1"/>
  </r>
  <r>
    <s v="O00615"/>
    <d v="2024-10-30T00:00:00"/>
    <x v="9"/>
    <x v="0"/>
    <m/>
    <x v="889"/>
    <x v="463"/>
    <x v="3"/>
    <s v="Brighton"/>
    <s v="P010"/>
    <x v="18"/>
    <x v="1"/>
    <n v="2"/>
    <n v="32"/>
    <n v="14"/>
    <n v="0"/>
    <n v="64"/>
    <n v="28"/>
    <n v="36"/>
    <s v="['Bank Transfer' 'Credit Card' 'PayPal' ... 'Credit Card' 'Bank Transfer'_x000a_ 'Apple Pay']"/>
    <x v="1"/>
  </r>
  <r>
    <s v="O01196"/>
    <d v="2024-10-30T00:00:00"/>
    <x v="9"/>
    <x v="0"/>
    <m/>
    <x v="1235"/>
    <x v="531"/>
    <x v="2"/>
    <s v="London"/>
    <s v="P007"/>
    <x v="7"/>
    <x v="3"/>
    <n v="2"/>
    <n v="129"/>
    <n v="78"/>
    <n v="0.05"/>
    <n v="245.1"/>
    <n v="156"/>
    <n v="89.1"/>
    <s v="['Bank Transfer' 'Credit Card' 'PayPal' ... 'Credit Card' 'Bank Transfer'_x000a_ 'Apple Pay']"/>
    <x v="1"/>
  </r>
  <r>
    <s v="O01571"/>
    <d v="2024-10-30T00:00:00"/>
    <x v="9"/>
    <x v="0"/>
    <m/>
    <x v="177"/>
    <x v="157"/>
    <x v="6"/>
    <s v="Bristol"/>
    <s v="P022"/>
    <x v="8"/>
    <x v="2"/>
    <n v="2"/>
    <n v="35"/>
    <n v="16"/>
    <n v="0"/>
    <n v="70"/>
    <n v="32"/>
    <n v="38"/>
    <s v="['Bank Transfer' 'Credit Card' 'PayPal' ... 'Credit Card' 'Bank Transfer'_x000a_ 'Apple Pay']"/>
    <x v="1"/>
  </r>
  <r>
    <s v="O02188"/>
    <d v="2024-10-30T00:00:00"/>
    <x v="9"/>
    <x v="0"/>
    <m/>
    <x v="542"/>
    <x v="197"/>
    <x v="1"/>
    <s v="Liverpool"/>
    <s v="P010"/>
    <x v="18"/>
    <x v="1"/>
    <n v="2"/>
    <n v="32"/>
    <n v="14"/>
    <n v="0.15"/>
    <n v="54.4"/>
    <n v="28"/>
    <n v="26.4"/>
    <s v="['Bank Transfer' 'Credit Card' 'PayPal' ... 'Credit Card' 'Bank Transfer'_x000a_ 'Apple Pay']"/>
    <x v="1"/>
  </r>
  <r>
    <s v="O02719"/>
    <d v="2024-10-30T00:00:00"/>
    <x v="9"/>
    <x v="0"/>
    <m/>
    <x v="105"/>
    <x v="98"/>
    <x v="0"/>
    <s v="Leicester"/>
    <s v="P015"/>
    <x v="12"/>
    <x v="0"/>
    <n v="2"/>
    <n v="65"/>
    <n v="32"/>
    <n v="0.15"/>
    <n v="110.5"/>
    <n v="64"/>
    <n v="46.5"/>
    <s v="['Bank Transfer' 'Credit Card' 'PayPal' ... 'Credit Card' 'Bank Transfer'_x000a_ 'Apple Pay']"/>
    <x v="1"/>
  </r>
  <r>
    <s v="O03093"/>
    <d v="2024-10-30T00:00:00"/>
    <x v="9"/>
    <x v="0"/>
    <m/>
    <x v="393"/>
    <x v="287"/>
    <x v="3"/>
    <s v="Reading"/>
    <s v="P006"/>
    <x v="16"/>
    <x v="3"/>
    <n v="5"/>
    <n v="99"/>
    <n v="58"/>
    <n v="0.05"/>
    <n v="470.25"/>
    <n v="290"/>
    <n v="180.25"/>
    <s v="['Bank Transfer' 'Credit Card' 'PayPal' ... 'Credit Card' 'Bank Transfer'_x000a_ 'Apple Pay']"/>
    <x v="1"/>
  </r>
  <r>
    <s v="O05599"/>
    <d v="2024-10-30T00:00:00"/>
    <x v="9"/>
    <x v="0"/>
    <m/>
    <x v="418"/>
    <x v="301"/>
    <x v="2"/>
    <s v="London"/>
    <s v="P012"/>
    <x v="14"/>
    <x v="1"/>
    <n v="2"/>
    <n v="85"/>
    <n v="44"/>
    <n v="0.1"/>
    <n v="153"/>
    <n v="88"/>
    <n v="65"/>
    <s v="['Bank Transfer' 'Credit Card' 'PayPal' ... 'Credit Card' 'Bank Transfer'_x000a_ 'Apple Pay']"/>
    <x v="1"/>
  </r>
  <r>
    <s v="O06338"/>
    <d v="2024-10-30T00:00:00"/>
    <x v="9"/>
    <x v="0"/>
    <m/>
    <x v="701"/>
    <x v="413"/>
    <x v="3"/>
    <s v="Guildford"/>
    <s v="P014"/>
    <x v="17"/>
    <x v="0"/>
    <n v="3"/>
    <n v="25"/>
    <n v="11"/>
    <n v="0"/>
    <n v="75"/>
    <n v="33"/>
    <n v="42"/>
    <s v="['Bank Transfer' 'Credit Card' 'PayPal' ... 'Credit Card' 'Bank Transfer'_x000a_ 'Apple Pay']"/>
    <x v="1"/>
  </r>
  <r>
    <s v="O07924"/>
    <d v="2024-10-30T00:00:00"/>
    <x v="9"/>
    <x v="0"/>
    <m/>
    <x v="892"/>
    <x v="454"/>
    <x v="2"/>
    <s v="London"/>
    <s v="P016"/>
    <x v="4"/>
    <x v="0"/>
    <n v="3"/>
    <n v="78"/>
    <n v="39"/>
    <n v="0.05"/>
    <n v="222.3"/>
    <n v="117"/>
    <n v="105.3"/>
    <s v="['Bank Transfer' 'Credit Card' 'PayPal' ... 'Credit Card' 'Bank Transfer'_x000a_ 'Apple Pay']"/>
    <x v="1"/>
  </r>
  <r>
    <s v="O08947"/>
    <d v="2024-10-30T00:00:00"/>
    <x v="9"/>
    <x v="0"/>
    <m/>
    <x v="832"/>
    <x v="26"/>
    <x v="1"/>
    <s v="Preston"/>
    <s v="P013"/>
    <x v="0"/>
    <x v="0"/>
    <n v="1"/>
    <n v="120"/>
    <n v="63"/>
    <n v="0"/>
    <n v="120"/>
    <n v="63"/>
    <n v="57"/>
    <s v="['Bank Transfer' 'Credit Card' 'PayPal' ... 'Credit Card' 'Bank Transfer'_x000a_ 'Apple Pay']"/>
    <x v="1"/>
  </r>
  <r>
    <s v="O09437"/>
    <d v="2024-10-30T00:00:00"/>
    <x v="9"/>
    <x v="0"/>
    <m/>
    <x v="1536"/>
    <x v="383"/>
    <x v="1"/>
    <s v="Chester"/>
    <s v="P012"/>
    <x v="14"/>
    <x v="1"/>
    <n v="1"/>
    <n v="85"/>
    <n v="44"/>
    <n v="0"/>
    <n v="85"/>
    <n v="44"/>
    <n v="41"/>
    <s v="['Bank Transfer' 'Credit Card' 'PayPal' ... 'Credit Card' 'Bank Transfer'_x000a_ 'Apple Pay']"/>
    <x v="0"/>
  </r>
  <r>
    <s v="O09769"/>
    <d v="2024-10-30T00:00:00"/>
    <x v="9"/>
    <x v="0"/>
    <m/>
    <x v="1474"/>
    <x v="195"/>
    <x v="11"/>
    <s v="Newport"/>
    <s v="P023"/>
    <x v="2"/>
    <x v="2"/>
    <n v="4"/>
    <n v="42"/>
    <n v="20"/>
    <n v="0.2"/>
    <n v="134.4"/>
    <n v="80"/>
    <n v="54.4"/>
    <s v="['Bank Transfer' 'Credit Card' 'PayPal' ... 'Credit Card' 'Bank Transfer'_x000a_ 'Apple Pay']"/>
    <x v="1"/>
  </r>
  <r>
    <s v="O09783"/>
    <d v="2024-10-30T00:00:00"/>
    <x v="9"/>
    <x v="0"/>
    <m/>
    <x v="592"/>
    <x v="310"/>
    <x v="10"/>
    <s v="Ipswich"/>
    <s v="P019"/>
    <x v="20"/>
    <x v="4"/>
    <n v="1"/>
    <n v="85"/>
    <n v="41"/>
    <n v="0"/>
    <n v="85"/>
    <n v="41"/>
    <n v="44"/>
    <s v="['Bank Transfer' 'Credit Card' 'PayPal' ... 'Credit Card' 'Bank Transfer'_x000a_ 'Apple Pay']"/>
    <x v="1"/>
  </r>
  <r>
    <s v="O00702"/>
    <d v="2024-10-31T00:00:00"/>
    <x v="9"/>
    <x v="0"/>
    <m/>
    <x v="1537"/>
    <x v="155"/>
    <x v="7"/>
    <s v="Glasgow"/>
    <s v="P005"/>
    <x v="3"/>
    <x v="3"/>
    <n v="1"/>
    <n v="119"/>
    <n v="72"/>
    <n v="0.2"/>
    <n v="95.2"/>
    <n v="72"/>
    <n v="23.2"/>
    <s v="['Bank Transfer' 'Credit Card' 'PayPal' ... 'Credit Card' 'Bank Transfer'_x000a_ 'Apple Pay']"/>
    <x v="0"/>
  </r>
  <r>
    <s v="O01224"/>
    <d v="2024-10-31T00:00:00"/>
    <x v="9"/>
    <x v="0"/>
    <m/>
    <x v="2"/>
    <x v="2"/>
    <x v="2"/>
    <s v="London"/>
    <s v="P010"/>
    <x v="18"/>
    <x v="1"/>
    <n v="2"/>
    <n v="32"/>
    <n v="14"/>
    <n v="0.1"/>
    <n v="57.6"/>
    <n v="28"/>
    <n v="29.6"/>
    <s v="['Bank Transfer' 'Credit Card' 'PayPal' ... 'Credit Card' 'Bank Transfer'_x000a_ 'Apple Pay']"/>
    <x v="1"/>
  </r>
  <r>
    <s v="O01572"/>
    <d v="2024-10-31T00:00:00"/>
    <x v="9"/>
    <x v="0"/>
    <m/>
    <x v="1238"/>
    <x v="321"/>
    <x v="11"/>
    <s v="Wrexham"/>
    <s v="P020"/>
    <x v="23"/>
    <x v="4"/>
    <n v="1"/>
    <n v="72"/>
    <n v="34"/>
    <n v="0.1"/>
    <n v="64.8"/>
    <n v="34"/>
    <n v="30.8"/>
    <s v="['Bank Transfer' 'Credit Card' 'PayPal' ... 'Credit Card' 'Bank Transfer'_x000a_ 'Apple Pay']"/>
    <x v="1"/>
  </r>
  <r>
    <s v="O02702"/>
    <d v="2024-10-31T00:00:00"/>
    <x v="9"/>
    <x v="0"/>
    <m/>
    <x v="698"/>
    <x v="47"/>
    <x v="7"/>
    <s v="Edinburgh"/>
    <s v="P015"/>
    <x v="12"/>
    <x v="0"/>
    <n v="3"/>
    <n v="65"/>
    <n v="32"/>
    <n v="0.1"/>
    <n v="175.5"/>
    <n v="96"/>
    <n v="79.5"/>
    <s v="['Bank Transfer' 'Credit Card' 'PayPal' ... 'Credit Card' 'Bank Transfer'_x000a_ 'Apple Pay']"/>
    <x v="1"/>
  </r>
  <r>
    <s v="O02709"/>
    <d v="2024-10-31T00:00:00"/>
    <x v="9"/>
    <x v="0"/>
    <m/>
    <x v="1538"/>
    <x v="26"/>
    <x v="4"/>
    <s v="Sheffield"/>
    <s v="P010"/>
    <x v="18"/>
    <x v="1"/>
    <n v="5"/>
    <n v="32"/>
    <n v="14"/>
    <n v="0.1"/>
    <n v="144"/>
    <n v="70"/>
    <n v="74"/>
    <s v="['Bank Transfer' 'Credit Card' 'PayPal' ... 'Credit Card' 'Bank Transfer'_x000a_ 'Apple Pay']"/>
    <x v="0"/>
  </r>
  <r>
    <s v="O02756"/>
    <d v="2024-10-31T00:00:00"/>
    <x v="9"/>
    <x v="0"/>
    <m/>
    <x v="193"/>
    <x v="170"/>
    <x v="8"/>
    <s v="Sunderland"/>
    <s v="P021"/>
    <x v="21"/>
    <x v="2"/>
    <n v="2"/>
    <n v="28"/>
    <n v="13"/>
    <n v="0.05"/>
    <n v="53.2"/>
    <n v="26"/>
    <n v="27.2"/>
    <s v="['Bank Transfer' 'Credit Card' 'PayPal' ... 'Credit Card' 'Bank Transfer'_x000a_ 'Apple Pay']"/>
    <x v="1"/>
  </r>
  <r>
    <s v="O02826"/>
    <d v="2024-10-31T00:00:00"/>
    <x v="9"/>
    <x v="0"/>
    <m/>
    <x v="1539"/>
    <x v="20"/>
    <x v="8"/>
    <s v="Durham"/>
    <s v="P001"/>
    <x v="9"/>
    <x v="5"/>
    <n v="2"/>
    <n v="89"/>
    <n v="48"/>
    <n v="0.1"/>
    <n v="160.19999999999999"/>
    <n v="96"/>
    <n v="64.2"/>
    <s v="['Bank Transfer' 'Credit Card' 'PayPal' ... 'Credit Card' 'Bank Transfer'_x000a_ 'Apple Pay']"/>
    <x v="0"/>
  </r>
  <r>
    <s v="O03720"/>
    <d v="2024-10-31T00:00:00"/>
    <x v="9"/>
    <x v="0"/>
    <m/>
    <x v="1113"/>
    <x v="281"/>
    <x v="7"/>
    <s v="Glasgow"/>
    <s v="P010"/>
    <x v="18"/>
    <x v="1"/>
    <n v="2"/>
    <n v="32"/>
    <n v="14"/>
    <n v="0.05"/>
    <n v="60.8"/>
    <n v="28"/>
    <n v="32.799999999999997"/>
    <s v="['Bank Transfer' 'Credit Card' 'PayPal' ... 'Credit Card' 'Bank Transfer'_x000a_ 'Apple Pay']"/>
    <x v="1"/>
  </r>
  <r>
    <s v="O04617"/>
    <d v="2024-10-31T00:00:00"/>
    <x v="9"/>
    <x v="0"/>
    <m/>
    <x v="889"/>
    <x v="463"/>
    <x v="3"/>
    <s v="Brighton"/>
    <s v="P013"/>
    <x v="0"/>
    <x v="0"/>
    <n v="1"/>
    <n v="120"/>
    <n v="63"/>
    <n v="0"/>
    <n v="120"/>
    <n v="63"/>
    <n v="57"/>
    <s v="['Bank Transfer' 'Credit Card' 'PayPal' ... 'Credit Card' 'Bank Transfer'_x000a_ 'Apple Pay']"/>
    <x v="1"/>
  </r>
  <r>
    <s v="O05091"/>
    <d v="2024-10-31T00:00:00"/>
    <x v="9"/>
    <x v="0"/>
    <m/>
    <x v="1192"/>
    <x v="451"/>
    <x v="8"/>
    <s v="Newcastle"/>
    <s v="P006"/>
    <x v="16"/>
    <x v="3"/>
    <n v="3"/>
    <n v="99"/>
    <n v="58"/>
    <n v="0.05"/>
    <n v="282.14999999999998"/>
    <n v="174"/>
    <n v="108.15"/>
    <s v="['Bank Transfer' 'Credit Card' 'PayPal' ... 'Credit Card' 'Bank Transfer'_x000a_ 'Apple Pay']"/>
    <x v="1"/>
  </r>
  <r>
    <s v="O06021"/>
    <d v="2024-10-31T00:00:00"/>
    <x v="9"/>
    <x v="0"/>
    <m/>
    <x v="879"/>
    <x v="469"/>
    <x v="3"/>
    <s v="Guildford"/>
    <s v="P018"/>
    <x v="5"/>
    <x v="4"/>
    <n v="2"/>
    <n v="45"/>
    <n v="19"/>
    <n v="0.1"/>
    <n v="81"/>
    <n v="38"/>
    <n v="43"/>
    <s v="['Bank Transfer' 'Credit Card' 'PayPal' ... 'Credit Card' 'Bank Transfer'_x000a_ 'Apple Pay']"/>
    <x v="1"/>
  </r>
  <r>
    <s v="O06119"/>
    <d v="2024-10-31T00:00:00"/>
    <x v="9"/>
    <x v="0"/>
    <m/>
    <x v="117"/>
    <x v="110"/>
    <x v="1"/>
    <s v="Liverpool"/>
    <s v="P007"/>
    <x v="7"/>
    <x v="3"/>
    <n v="3"/>
    <n v="129"/>
    <n v="78"/>
    <n v="0.05"/>
    <n v="367.65"/>
    <n v="234"/>
    <n v="133.65"/>
    <s v="['Bank Transfer' 'Credit Card' 'PayPal' ... 'Credit Card' 'Bank Transfer'_x000a_ 'Apple Pay']"/>
    <x v="1"/>
  </r>
  <r>
    <s v="O07176"/>
    <d v="2024-10-31T00:00:00"/>
    <x v="9"/>
    <x v="0"/>
    <m/>
    <x v="1064"/>
    <x v="500"/>
    <x v="11"/>
    <s v="Swansea"/>
    <s v="P020"/>
    <x v="23"/>
    <x v="4"/>
    <n v="1"/>
    <n v="72"/>
    <n v="34"/>
    <n v="0.15"/>
    <n v="61.2"/>
    <n v="34"/>
    <n v="27.2"/>
    <s v="['Bank Transfer' 'Credit Card' 'PayPal' ... 'Credit Card' 'Bank Transfer'_x000a_ 'Apple Pay']"/>
    <x v="1"/>
  </r>
  <r>
    <s v="O08972"/>
    <d v="2024-10-31T00:00:00"/>
    <x v="9"/>
    <x v="0"/>
    <m/>
    <x v="428"/>
    <x v="246"/>
    <x v="6"/>
    <s v="Plymouth"/>
    <s v="P009"/>
    <x v="1"/>
    <x v="1"/>
    <n v="2"/>
    <n v="95"/>
    <n v="54"/>
    <n v="0.05"/>
    <n v="180.5"/>
    <n v="108"/>
    <n v="72.5"/>
    <s v="['Bank Transfer' 'Credit Card' 'PayPal' ... 'Credit Card' 'Bank Transfer'_x000a_ 'Apple Pay']"/>
    <x v="1"/>
  </r>
  <r>
    <s v="O09290"/>
    <d v="2024-10-31T00:00:00"/>
    <x v="9"/>
    <x v="0"/>
    <m/>
    <x v="1540"/>
    <x v="202"/>
    <x v="4"/>
    <s v="York"/>
    <s v="P016"/>
    <x v="4"/>
    <x v="0"/>
    <n v="1"/>
    <n v="78"/>
    <n v="39"/>
    <n v="0"/>
    <n v="78"/>
    <n v="39"/>
    <n v="39"/>
    <s v="['Bank Transfer' 'Credit Card' 'PayPal' ... 'Credit Card' 'Bank Transfer'_x000a_ 'Apple Pay']"/>
    <x v="0"/>
  </r>
  <r>
    <s v="O09991"/>
    <d v="2024-10-31T00:00:00"/>
    <x v="9"/>
    <x v="0"/>
    <m/>
    <x v="1541"/>
    <x v="234"/>
    <x v="0"/>
    <s v="Nottingham"/>
    <s v="P019"/>
    <x v="20"/>
    <x v="4"/>
    <n v="1"/>
    <n v="85"/>
    <n v="41"/>
    <n v="0"/>
    <n v="85"/>
    <n v="41"/>
    <n v="44"/>
    <s v="['Bank Transfer' 'Credit Card' 'PayPal' ... 'Credit Card' 'Bank Transfer'_x000a_ 'Apple Pay']"/>
    <x v="0"/>
  </r>
  <r>
    <s v="O00690"/>
    <d v="2024-11-01T00:00:00"/>
    <x v="10"/>
    <x v="0"/>
    <m/>
    <x v="450"/>
    <x v="318"/>
    <x v="0"/>
    <s v="Derby"/>
    <s v="P024"/>
    <x v="11"/>
    <x v="2"/>
    <n v="4"/>
    <n v="24"/>
    <n v="10"/>
    <n v="0"/>
    <n v="96"/>
    <n v="40"/>
    <n v="56"/>
    <s v="['Bank Transfer' 'Credit Card' 'PayPal' ... 'Credit Card' 'Bank Transfer'_x000a_ 'Apple Pay']"/>
    <x v="1"/>
  </r>
  <r>
    <s v="O02301"/>
    <d v="2024-11-01T00:00:00"/>
    <x v="10"/>
    <x v="0"/>
    <m/>
    <x v="1431"/>
    <x v="377"/>
    <x v="7"/>
    <s v="Aberdeen"/>
    <s v="P011"/>
    <x v="6"/>
    <x v="1"/>
    <n v="1"/>
    <n v="79"/>
    <n v="42"/>
    <n v="0.05"/>
    <n v="75.05"/>
    <n v="42"/>
    <n v="33.049999999999997"/>
    <s v="['Bank Transfer' 'Credit Card' 'PayPal' ... 'Credit Card' 'Bank Transfer'_x000a_ 'Apple Pay']"/>
    <x v="1"/>
  </r>
  <r>
    <s v="O02911"/>
    <d v="2024-11-01T00:00:00"/>
    <x v="10"/>
    <x v="0"/>
    <m/>
    <x v="292"/>
    <x v="232"/>
    <x v="9"/>
    <s v="Worcester"/>
    <s v="P016"/>
    <x v="4"/>
    <x v="0"/>
    <n v="1"/>
    <n v="78"/>
    <n v="39"/>
    <n v="0.1"/>
    <n v="70.2"/>
    <n v="39"/>
    <n v="31.2"/>
    <s v="['Bank Transfer' 'Credit Card' 'PayPal' ... 'Credit Card' 'Bank Transfer'_x000a_ 'Apple Pay']"/>
    <x v="1"/>
  </r>
  <r>
    <s v="O03384"/>
    <d v="2024-11-01T00:00:00"/>
    <x v="10"/>
    <x v="0"/>
    <m/>
    <x v="657"/>
    <x v="250"/>
    <x v="10"/>
    <s v="Cambridge"/>
    <s v="P014"/>
    <x v="17"/>
    <x v="0"/>
    <n v="2"/>
    <n v="25"/>
    <n v="11"/>
    <n v="0"/>
    <n v="50"/>
    <n v="22"/>
    <n v="28"/>
    <s v="['Bank Transfer' 'Credit Card' 'PayPal' ... 'Credit Card' 'Bank Transfer'_x000a_ 'Apple Pay']"/>
    <x v="1"/>
  </r>
  <r>
    <s v="O04535"/>
    <d v="2024-11-01T00:00:00"/>
    <x v="10"/>
    <x v="0"/>
    <m/>
    <x v="1542"/>
    <x v="52"/>
    <x v="4"/>
    <s v="Hull"/>
    <s v="P021"/>
    <x v="21"/>
    <x v="2"/>
    <n v="1"/>
    <n v="28"/>
    <n v="13"/>
    <n v="0"/>
    <n v="28"/>
    <n v="13"/>
    <n v="15"/>
    <s v="['Bank Transfer' 'Credit Card' 'PayPal' ... 'Credit Card' 'Bank Transfer'_x000a_ 'Apple Pay']"/>
    <x v="0"/>
  </r>
  <r>
    <s v="O04834"/>
    <d v="2024-11-01T00:00:00"/>
    <x v="10"/>
    <x v="0"/>
    <m/>
    <x v="425"/>
    <x v="168"/>
    <x v="10"/>
    <s v="Norwich"/>
    <s v="P013"/>
    <x v="0"/>
    <x v="0"/>
    <n v="1"/>
    <n v="120"/>
    <n v="63"/>
    <n v="0.1"/>
    <n v="108"/>
    <n v="63"/>
    <n v="45"/>
    <s v="['Bank Transfer' 'Credit Card' 'PayPal' ... 'Credit Card' 'Bank Transfer'_x000a_ 'Apple Pay']"/>
    <x v="1"/>
  </r>
  <r>
    <s v="O05960"/>
    <d v="2024-11-01T00:00:00"/>
    <x v="10"/>
    <x v="0"/>
    <m/>
    <x v="1068"/>
    <x v="76"/>
    <x v="9"/>
    <s v="Birmingham"/>
    <s v="P001"/>
    <x v="9"/>
    <x v="5"/>
    <n v="4"/>
    <n v="89"/>
    <n v="48"/>
    <n v="0.05"/>
    <n v="338.2"/>
    <n v="192"/>
    <n v="146.19999999999999"/>
    <s v="['Bank Transfer' 'Credit Card' 'PayPal' ... 'Credit Card' 'Bank Transfer'_x000a_ 'Apple Pay']"/>
    <x v="1"/>
  </r>
  <r>
    <s v="O06335"/>
    <d v="2024-11-01T00:00:00"/>
    <x v="10"/>
    <x v="0"/>
    <m/>
    <x v="453"/>
    <x v="74"/>
    <x v="2"/>
    <s v="London"/>
    <s v="P023"/>
    <x v="2"/>
    <x v="2"/>
    <n v="2"/>
    <n v="42"/>
    <n v="20"/>
    <n v="0"/>
    <n v="84"/>
    <n v="40"/>
    <n v="44"/>
    <s v="['Bank Transfer' 'Credit Card' 'PayPal' ... 'Credit Card' 'Bank Transfer'_x000a_ 'Apple Pay']"/>
    <x v="1"/>
  </r>
  <r>
    <s v="O07090"/>
    <d v="2024-11-01T00:00:00"/>
    <x v="10"/>
    <x v="0"/>
    <m/>
    <x v="1543"/>
    <x v="535"/>
    <x v="1"/>
    <s v="Manchester"/>
    <s v="P019"/>
    <x v="20"/>
    <x v="4"/>
    <n v="1"/>
    <n v="85"/>
    <n v="41"/>
    <n v="0"/>
    <n v="85"/>
    <n v="41"/>
    <n v="44"/>
    <s v="['Bank Transfer' 'Credit Card' 'PayPal' ... 'Credit Card' 'Bank Transfer'_x000a_ 'Apple Pay']"/>
    <x v="0"/>
  </r>
  <r>
    <s v="O07271"/>
    <d v="2024-11-01T00:00:00"/>
    <x v="10"/>
    <x v="0"/>
    <m/>
    <x v="1159"/>
    <x v="473"/>
    <x v="3"/>
    <s v="Reading"/>
    <s v="P006"/>
    <x v="16"/>
    <x v="3"/>
    <n v="2"/>
    <n v="99"/>
    <n v="58"/>
    <n v="0.05"/>
    <n v="188.1"/>
    <n v="116"/>
    <n v="72.099999999999994"/>
    <s v="['Bank Transfer' 'Credit Card' 'PayPal' ... 'Credit Card' 'Bank Transfer'_x000a_ 'Apple Pay']"/>
    <x v="1"/>
  </r>
  <r>
    <s v="O08191"/>
    <d v="2024-11-01T00:00:00"/>
    <x v="10"/>
    <x v="0"/>
    <m/>
    <x v="764"/>
    <x v="71"/>
    <x v="11"/>
    <s v="Newport"/>
    <s v="P022"/>
    <x v="8"/>
    <x v="2"/>
    <n v="4"/>
    <n v="35"/>
    <n v="16"/>
    <n v="0.05"/>
    <n v="133"/>
    <n v="64"/>
    <n v="69"/>
    <s v="['Bank Transfer' 'Credit Card' 'PayPal' ... 'Credit Card' 'Bank Transfer'_x000a_ 'Apple Pay']"/>
    <x v="1"/>
  </r>
  <r>
    <s v="O08260"/>
    <d v="2024-11-01T00:00:00"/>
    <x v="10"/>
    <x v="0"/>
    <m/>
    <x v="230"/>
    <x v="156"/>
    <x v="7"/>
    <s v="Glasgow"/>
    <s v="P009"/>
    <x v="1"/>
    <x v="1"/>
    <n v="1"/>
    <n v="95"/>
    <n v="54"/>
    <n v="0"/>
    <n v="95"/>
    <n v="54"/>
    <n v="41"/>
    <s v="['Bank Transfer' 'Credit Card' 'PayPal' ... 'Credit Card' 'Bank Transfer'_x000a_ 'Apple Pay']"/>
    <x v="1"/>
  </r>
  <r>
    <s v="O08420"/>
    <d v="2024-11-01T00:00:00"/>
    <x v="10"/>
    <x v="0"/>
    <m/>
    <x v="1488"/>
    <x v="183"/>
    <x v="4"/>
    <s v="Sheffield"/>
    <s v="P011"/>
    <x v="6"/>
    <x v="1"/>
    <n v="1"/>
    <n v="79"/>
    <n v="42"/>
    <n v="0.1"/>
    <n v="71.099999999999994"/>
    <n v="42"/>
    <n v="29.1"/>
    <s v="['Bank Transfer' 'Credit Card' 'PayPal' ... 'Credit Card' 'Bank Transfer'_x000a_ 'Apple Pay']"/>
    <x v="1"/>
  </r>
  <r>
    <s v="O08449"/>
    <d v="2024-11-01T00:00:00"/>
    <x v="10"/>
    <x v="0"/>
    <m/>
    <x v="1039"/>
    <x v="1"/>
    <x v="2"/>
    <s v="London"/>
    <s v="P014"/>
    <x v="17"/>
    <x v="0"/>
    <n v="4"/>
    <n v="25"/>
    <n v="11"/>
    <n v="0"/>
    <n v="100"/>
    <n v="44"/>
    <n v="56"/>
    <s v="['Bank Transfer' 'Credit Card' 'PayPal' ... 'Credit Card' 'Bank Transfer'_x000a_ 'Apple Pay']"/>
    <x v="1"/>
  </r>
  <r>
    <s v="O08753"/>
    <d v="2024-11-01T00:00:00"/>
    <x v="10"/>
    <x v="0"/>
    <m/>
    <x v="35"/>
    <x v="32"/>
    <x v="7"/>
    <s v="Edinburgh"/>
    <s v="P005"/>
    <x v="3"/>
    <x v="3"/>
    <n v="1"/>
    <n v="119"/>
    <n v="72"/>
    <n v="0.15"/>
    <n v="101.15"/>
    <n v="72"/>
    <n v="29.15"/>
    <s v="['Bank Transfer' 'Credit Card' 'PayPal' ... 'Credit Card' 'Bank Transfer'_x000a_ 'Apple Pay']"/>
    <x v="1"/>
  </r>
  <r>
    <s v="O09309"/>
    <d v="2024-11-01T00:00:00"/>
    <x v="10"/>
    <x v="0"/>
    <m/>
    <x v="315"/>
    <x v="242"/>
    <x v="4"/>
    <s v="Sheffield"/>
    <s v="P012"/>
    <x v="14"/>
    <x v="1"/>
    <n v="2"/>
    <n v="85"/>
    <n v="44"/>
    <n v="0"/>
    <n v="170"/>
    <n v="88"/>
    <n v="82"/>
    <s v="['Bank Transfer' 'Credit Card' 'PayPal' ... 'Credit Card' 'Bank Transfer'_x000a_ 'Apple Pay']"/>
    <x v="1"/>
  </r>
  <r>
    <s v="O00166"/>
    <d v="2024-11-02T00:00:00"/>
    <x v="10"/>
    <x v="0"/>
    <m/>
    <x v="1358"/>
    <x v="258"/>
    <x v="10"/>
    <s v="Ipswich"/>
    <s v="P013"/>
    <x v="0"/>
    <x v="0"/>
    <n v="2"/>
    <n v="120"/>
    <n v="63"/>
    <n v="0.1"/>
    <n v="216"/>
    <n v="126"/>
    <n v="90"/>
    <s v="['Bank Transfer' 'Credit Card' 'PayPal' ... 'Credit Card' 'Bank Transfer'_x000a_ 'Apple Pay']"/>
    <x v="1"/>
  </r>
  <r>
    <s v="O02471"/>
    <d v="2024-11-02T00:00:00"/>
    <x v="10"/>
    <x v="0"/>
    <m/>
    <x v="698"/>
    <x v="47"/>
    <x v="7"/>
    <s v="Edinburgh"/>
    <s v="P010"/>
    <x v="18"/>
    <x v="1"/>
    <n v="5"/>
    <n v="32"/>
    <n v="14"/>
    <n v="0.1"/>
    <n v="144"/>
    <n v="70"/>
    <n v="74"/>
    <s v="['Bank Transfer' 'Credit Card' 'PayPal' ... 'Credit Card' 'Bank Transfer'_x000a_ 'Apple Pay']"/>
    <x v="1"/>
  </r>
  <r>
    <s v="O03459"/>
    <d v="2024-11-02T00:00:00"/>
    <x v="10"/>
    <x v="0"/>
    <m/>
    <x v="1129"/>
    <x v="133"/>
    <x v="2"/>
    <s v="London"/>
    <s v="P022"/>
    <x v="8"/>
    <x v="2"/>
    <n v="1"/>
    <n v="35"/>
    <n v="16"/>
    <n v="0.05"/>
    <n v="33.25"/>
    <n v="16"/>
    <n v="17.25"/>
    <s v="['Bank Transfer' 'Credit Card' 'PayPal' ... 'Credit Card' 'Bank Transfer'_x000a_ 'Apple Pay']"/>
    <x v="1"/>
  </r>
  <r>
    <s v="O06668"/>
    <d v="2024-11-02T00:00:00"/>
    <x v="10"/>
    <x v="0"/>
    <m/>
    <x v="830"/>
    <x v="114"/>
    <x v="2"/>
    <s v="London"/>
    <s v="P023"/>
    <x v="2"/>
    <x v="2"/>
    <n v="2"/>
    <n v="42"/>
    <n v="20"/>
    <n v="0.05"/>
    <n v="79.8"/>
    <n v="40"/>
    <n v="39.799999999999997"/>
    <s v="['Bank Transfer' 'Credit Card' 'PayPal' ... 'Credit Card' 'Bank Transfer'_x000a_ 'Apple Pay']"/>
    <x v="1"/>
  </r>
  <r>
    <s v="O07985"/>
    <d v="2024-11-02T00:00:00"/>
    <x v="10"/>
    <x v="0"/>
    <m/>
    <x v="36"/>
    <x v="33"/>
    <x v="10"/>
    <s v="Ipswich"/>
    <s v="P009"/>
    <x v="1"/>
    <x v="1"/>
    <n v="1"/>
    <n v="95"/>
    <n v="54"/>
    <n v="0.1"/>
    <n v="85.5"/>
    <n v="54"/>
    <n v="31.5"/>
    <s v="['Bank Transfer' 'Credit Card' 'PayPal' ... 'Credit Card' 'Bank Transfer'_x000a_ 'Apple Pay']"/>
    <x v="1"/>
  </r>
  <r>
    <s v="O09313"/>
    <d v="2024-11-02T00:00:00"/>
    <x v="10"/>
    <x v="0"/>
    <m/>
    <x v="112"/>
    <x v="105"/>
    <x v="3"/>
    <s v="Brighton"/>
    <s v="P010"/>
    <x v="18"/>
    <x v="1"/>
    <n v="2"/>
    <n v="32"/>
    <n v="14"/>
    <n v="0"/>
    <n v="64"/>
    <n v="28"/>
    <n v="36"/>
    <s v="['Bank Transfer' 'Credit Card' 'PayPal' ... 'Credit Card' 'Bank Transfer'_x000a_ 'Apple Pay']"/>
    <x v="1"/>
  </r>
  <r>
    <s v="O09467"/>
    <d v="2024-11-02T00:00:00"/>
    <x v="10"/>
    <x v="0"/>
    <m/>
    <x v="421"/>
    <x v="87"/>
    <x v="6"/>
    <s v="Exeter"/>
    <s v="P002"/>
    <x v="15"/>
    <x v="5"/>
    <n v="2"/>
    <n v="149"/>
    <n v="91"/>
    <n v="0.15"/>
    <n v="253.3"/>
    <n v="182"/>
    <n v="71.3"/>
    <s v="['Bank Transfer' 'Credit Card' 'PayPal' ... 'Credit Card' 'Bank Transfer'_x000a_ 'Apple Pay']"/>
    <x v="1"/>
  </r>
  <r>
    <s v="O00715"/>
    <d v="2024-11-03T00:00:00"/>
    <x v="10"/>
    <x v="0"/>
    <m/>
    <x v="187"/>
    <x v="149"/>
    <x v="10"/>
    <s v="Ipswich"/>
    <s v="P001"/>
    <x v="9"/>
    <x v="5"/>
    <n v="5"/>
    <n v="89"/>
    <n v="48"/>
    <n v="0"/>
    <n v="445"/>
    <n v="240"/>
    <n v="205"/>
    <s v="['Bank Transfer' 'Credit Card' 'PayPal' ... 'Credit Card' 'Bank Transfer'_x000a_ 'Apple Pay']"/>
    <x v="1"/>
  </r>
  <r>
    <s v="O00762"/>
    <d v="2024-11-03T00:00:00"/>
    <x v="10"/>
    <x v="0"/>
    <m/>
    <x v="681"/>
    <x v="289"/>
    <x v="2"/>
    <s v="London"/>
    <s v="P021"/>
    <x v="21"/>
    <x v="2"/>
    <n v="3"/>
    <n v="28"/>
    <n v="13"/>
    <n v="0.05"/>
    <n v="79.8"/>
    <n v="39"/>
    <n v="40.799999999999997"/>
    <s v="['Bank Transfer' 'Credit Card' 'PayPal' ... 'Credit Card' 'Bank Transfer'_x000a_ 'Apple Pay']"/>
    <x v="1"/>
  </r>
  <r>
    <s v="O01850"/>
    <d v="2024-11-03T00:00:00"/>
    <x v="10"/>
    <x v="0"/>
    <m/>
    <x v="8"/>
    <x v="8"/>
    <x v="4"/>
    <s v="York"/>
    <s v="P002"/>
    <x v="15"/>
    <x v="5"/>
    <n v="3"/>
    <n v="149"/>
    <n v="91"/>
    <n v="0.05"/>
    <n v="424.65"/>
    <n v="273"/>
    <n v="151.65"/>
    <s v="['Bank Transfer' 'Credit Card' 'PayPal' ... 'Credit Card' 'Bank Transfer'_x000a_ 'Apple Pay']"/>
    <x v="1"/>
  </r>
  <r>
    <s v="O02990"/>
    <d v="2024-11-03T00:00:00"/>
    <x v="10"/>
    <x v="0"/>
    <m/>
    <x v="1330"/>
    <x v="270"/>
    <x v="2"/>
    <s v="London"/>
    <s v="P009"/>
    <x v="1"/>
    <x v="1"/>
    <n v="2"/>
    <n v="95"/>
    <n v="54"/>
    <n v="0"/>
    <n v="190"/>
    <n v="108"/>
    <n v="82"/>
    <s v="['Bank Transfer' 'Credit Card' 'PayPal' ... 'Credit Card' 'Bank Transfer'_x000a_ 'Apple Pay']"/>
    <x v="1"/>
  </r>
  <r>
    <s v="O03358"/>
    <d v="2024-11-03T00:00:00"/>
    <x v="10"/>
    <x v="0"/>
    <m/>
    <x v="284"/>
    <x v="227"/>
    <x v="11"/>
    <s v="Cardiff"/>
    <s v="P004"/>
    <x v="22"/>
    <x v="5"/>
    <n v="1"/>
    <n v="55"/>
    <n v="27"/>
    <n v="0"/>
    <n v="55"/>
    <n v="27"/>
    <n v="28"/>
    <s v="['Bank Transfer' 'Credit Card' 'PayPal' ... 'Credit Card' 'Bank Transfer'_x000a_ 'Apple Pay']"/>
    <x v="1"/>
  </r>
  <r>
    <s v="O03388"/>
    <d v="2024-11-03T00:00:00"/>
    <x v="10"/>
    <x v="0"/>
    <m/>
    <x v="880"/>
    <x v="125"/>
    <x v="10"/>
    <s v="Colchester"/>
    <s v="P017"/>
    <x v="10"/>
    <x v="4"/>
    <n v="2"/>
    <n v="58"/>
    <n v="25"/>
    <n v="0.05"/>
    <n v="110.2"/>
    <n v="50"/>
    <n v="60.2"/>
    <s v="['Bank Transfer' 'Credit Card' 'PayPal' ... 'Credit Card' 'Bank Transfer'_x000a_ 'Apple Pay']"/>
    <x v="1"/>
  </r>
  <r>
    <s v="O03947"/>
    <d v="2024-11-03T00:00:00"/>
    <x v="10"/>
    <x v="0"/>
    <m/>
    <x v="70"/>
    <x v="67"/>
    <x v="2"/>
    <s v="London"/>
    <s v="P020"/>
    <x v="23"/>
    <x v="4"/>
    <n v="4"/>
    <n v="72"/>
    <n v="34"/>
    <n v="0.1"/>
    <n v="259.2"/>
    <n v="136"/>
    <n v="123.2"/>
    <s v="['Bank Transfer' 'Credit Card' 'PayPal' ... 'Credit Card' 'Bank Transfer'_x000a_ 'Apple Pay']"/>
    <x v="1"/>
  </r>
  <r>
    <s v="O06969"/>
    <d v="2024-11-03T00:00:00"/>
    <x v="10"/>
    <x v="0"/>
    <m/>
    <x v="1447"/>
    <x v="20"/>
    <x v="4"/>
    <s v="Hull"/>
    <s v="P023"/>
    <x v="2"/>
    <x v="2"/>
    <n v="1"/>
    <n v="42"/>
    <n v="20"/>
    <n v="0.1"/>
    <n v="37.799999999999997"/>
    <n v="20"/>
    <n v="17.8"/>
    <s v="['Bank Transfer' 'Credit Card' 'PayPal' ... 'Credit Card' 'Bank Transfer'_x000a_ 'Apple Pay']"/>
    <x v="1"/>
  </r>
  <r>
    <s v="O08720"/>
    <d v="2024-11-03T00:00:00"/>
    <x v="10"/>
    <x v="0"/>
    <m/>
    <x v="61"/>
    <x v="58"/>
    <x v="6"/>
    <s v="Plymouth"/>
    <s v="P015"/>
    <x v="12"/>
    <x v="0"/>
    <n v="4"/>
    <n v="65"/>
    <n v="32"/>
    <n v="0"/>
    <n v="260"/>
    <n v="128"/>
    <n v="132"/>
    <s v="['Bank Transfer' 'Credit Card' 'PayPal' ... 'Credit Card' 'Bank Transfer'_x000a_ 'Apple Pay']"/>
    <x v="1"/>
  </r>
  <r>
    <s v="O08903"/>
    <d v="2024-11-03T00:00:00"/>
    <x v="10"/>
    <x v="0"/>
    <m/>
    <x v="713"/>
    <x v="249"/>
    <x v="6"/>
    <s v="Exeter"/>
    <s v="P008"/>
    <x v="13"/>
    <x v="3"/>
    <n v="1"/>
    <n v="249"/>
    <n v="168"/>
    <n v="0.1"/>
    <n v="224.1"/>
    <n v="168"/>
    <n v="56.1"/>
    <s v="['Bank Transfer' 'Credit Card' 'PayPal' ... 'Credit Card' 'Bank Transfer'_x000a_ 'Apple Pay']"/>
    <x v="1"/>
  </r>
  <r>
    <s v="O00195"/>
    <d v="2024-11-04T00:00:00"/>
    <x v="10"/>
    <x v="0"/>
    <m/>
    <x v="954"/>
    <x v="438"/>
    <x v="8"/>
    <s v="Sunderland"/>
    <s v="P013"/>
    <x v="0"/>
    <x v="0"/>
    <n v="1"/>
    <n v="120"/>
    <n v="63"/>
    <n v="0.1"/>
    <n v="108"/>
    <n v="63"/>
    <n v="45"/>
    <s v="['Bank Transfer' 'Credit Card' 'PayPal' ... 'Credit Card' 'Bank Transfer'_x000a_ 'Apple Pay']"/>
    <x v="1"/>
  </r>
  <r>
    <s v="O00448"/>
    <d v="2024-11-04T00:00:00"/>
    <x v="10"/>
    <x v="0"/>
    <m/>
    <x v="1344"/>
    <x v="549"/>
    <x v="7"/>
    <s v="Dundee"/>
    <s v="P017"/>
    <x v="10"/>
    <x v="4"/>
    <n v="2"/>
    <n v="58"/>
    <n v="25"/>
    <n v="0"/>
    <n v="116"/>
    <n v="50"/>
    <n v="66"/>
    <s v="['Bank Transfer' 'Credit Card' 'PayPal' ... 'Credit Card' 'Bank Transfer'_x000a_ 'Apple Pay']"/>
    <x v="1"/>
  </r>
  <r>
    <s v="O00791"/>
    <d v="2024-11-04T00:00:00"/>
    <x v="10"/>
    <x v="0"/>
    <m/>
    <x v="323"/>
    <x v="244"/>
    <x v="2"/>
    <s v="London"/>
    <s v="P023"/>
    <x v="2"/>
    <x v="2"/>
    <n v="1"/>
    <n v="42"/>
    <n v="20"/>
    <n v="0"/>
    <n v="42"/>
    <n v="20"/>
    <n v="22"/>
    <s v="['Bank Transfer' 'Credit Card' 'PayPal' ... 'Credit Card' 'Bank Transfer'_x000a_ 'Apple Pay']"/>
    <x v="1"/>
  </r>
  <r>
    <s v="O00830"/>
    <d v="2024-11-04T00:00:00"/>
    <x v="10"/>
    <x v="0"/>
    <m/>
    <x v="1134"/>
    <x v="516"/>
    <x v="2"/>
    <s v="London"/>
    <s v="P017"/>
    <x v="10"/>
    <x v="4"/>
    <n v="3"/>
    <n v="58"/>
    <n v="25"/>
    <n v="0"/>
    <n v="174"/>
    <n v="75"/>
    <n v="99"/>
    <s v="['Bank Transfer' 'Credit Card' 'PayPal' ... 'Credit Card' 'Bank Transfer'_x000a_ 'Apple Pay']"/>
    <x v="1"/>
  </r>
  <r>
    <s v="O03511"/>
    <d v="2024-11-04T00:00:00"/>
    <x v="10"/>
    <x v="0"/>
    <m/>
    <x v="953"/>
    <x v="313"/>
    <x v="2"/>
    <s v="London"/>
    <s v="P007"/>
    <x v="7"/>
    <x v="3"/>
    <n v="1"/>
    <n v="129"/>
    <n v="78"/>
    <n v="0.15"/>
    <n v="109.65"/>
    <n v="78"/>
    <n v="31.65"/>
    <s v="['Bank Transfer' 'Credit Card' 'PayPal' ... 'Credit Card' 'Bank Transfer'_x000a_ 'Apple Pay']"/>
    <x v="1"/>
  </r>
  <r>
    <s v="O04080"/>
    <d v="2024-11-04T00:00:00"/>
    <x v="10"/>
    <x v="0"/>
    <m/>
    <x v="861"/>
    <x v="281"/>
    <x v="10"/>
    <s v="Cambridge"/>
    <s v="P002"/>
    <x v="15"/>
    <x v="5"/>
    <n v="2"/>
    <n v="149"/>
    <n v="91"/>
    <n v="0.15"/>
    <n v="253.3"/>
    <n v="182"/>
    <n v="71.3"/>
    <s v="['Bank Transfer' 'Credit Card' 'PayPal' ... 'Credit Card' 'Bank Transfer'_x000a_ 'Apple Pay']"/>
    <x v="1"/>
  </r>
  <r>
    <s v="O05239"/>
    <d v="2024-11-04T00:00:00"/>
    <x v="10"/>
    <x v="0"/>
    <m/>
    <x v="848"/>
    <x v="322"/>
    <x v="6"/>
    <s v="Bath"/>
    <s v="P004"/>
    <x v="22"/>
    <x v="5"/>
    <n v="3"/>
    <n v="55"/>
    <n v="27"/>
    <n v="0.05"/>
    <n v="156.75"/>
    <n v="81"/>
    <n v="75.75"/>
    <s v="['Bank Transfer' 'Credit Card' 'PayPal' ... 'Credit Card' 'Bank Transfer'_x000a_ 'Apple Pay']"/>
    <x v="1"/>
  </r>
  <r>
    <s v="O06218"/>
    <d v="2024-11-04T00:00:00"/>
    <x v="10"/>
    <x v="0"/>
    <m/>
    <x v="180"/>
    <x v="160"/>
    <x v="2"/>
    <s v="London"/>
    <s v="P021"/>
    <x v="21"/>
    <x v="2"/>
    <n v="4"/>
    <n v="28"/>
    <n v="13"/>
    <n v="0"/>
    <n v="112"/>
    <n v="52"/>
    <n v="60"/>
    <s v="['Bank Transfer' 'Credit Card' 'PayPal' ... 'Credit Card' 'Bank Transfer'_x000a_ 'Apple Pay']"/>
    <x v="1"/>
  </r>
  <r>
    <s v="O06826"/>
    <d v="2024-11-04T00:00:00"/>
    <x v="10"/>
    <x v="0"/>
    <m/>
    <x v="103"/>
    <x v="96"/>
    <x v="1"/>
    <s v="Manchester"/>
    <s v="P014"/>
    <x v="17"/>
    <x v="0"/>
    <n v="1"/>
    <n v="25"/>
    <n v="11"/>
    <n v="0.05"/>
    <n v="23.75"/>
    <n v="11"/>
    <n v="12.75"/>
    <s v="['Bank Transfer' 'Credit Card' 'PayPal' ... 'Credit Card' 'Bank Transfer'_x000a_ 'Apple Pay']"/>
    <x v="1"/>
  </r>
  <r>
    <s v="O08836"/>
    <d v="2024-11-04T00:00:00"/>
    <x v="10"/>
    <x v="0"/>
    <m/>
    <x v="117"/>
    <x v="110"/>
    <x v="1"/>
    <s v="Liverpool"/>
    <s v="P017"/>
    <x v="10"/>
    <x v="4"/>
    <n v="2"/>
    <n v="58"/>
    <n v="25"/>
    <n v="0"/>
    <n v="116"/>
    <n v="50"/>
    <n v="66"/>
    <s v="['Bank Transfer' 'Credit Card' 'PayPal' ... 'Credit Card' 'Bank Transfer'_x000a_ 'Apple Pay']"/>
    <x v="1"/>
  </r>
  <r>
    <s v="O09883"/>
    <d v="2024-11-04T00:00:00"/>
    <x v="10"/>
    <x v="0"/>
    <m/>
    <x v="451"/>
    <x v="39"/>
    <x v="7"/>
    <s v="Dundee"/>
    <s v="P024"/>
    <x v="11"/>
    <x v="2"/>
    <n v="1"/>
    <n v="24"/>
    <n v="10"/>
    <n v="0"/>
    <n v="24"/>
    <n v="10"/>
    <n v="14"/>
    <s v="['Bank Transfer' 'Credit Card' 'PayPal' ... 'Credit Card' 'Bank Transfer'_x000a_ 'Apple Pay']"/>
    <x v="1"/>
  </r>
  <r>
    <s v="O00923"/>
    <d v="2024-11-05T00:00:00"/>
    <x v="10"/>
    <x v="0"/>
    <m/>
    <x v="408"/>
    <x v="86"/>
    <x v="7"/>
    <s v="Dundee"/>
    <s v="P005"/>
    <x v="3"/>
    <x v="3"/>
    <n v="1"/>
    <n v="119"/>
    <n v="72"/>
    <n v="0.1"/>
    <n v="107.1"/>
    <n v="72"/>
    <n v="35.1"/>
    <s v="['Bank Transfer' 'Credit Card' 'PayPal' ... 'Credit Card' 'Bank Transfer'_x000a_ 'Apple Pay']"/>
    <x v="1"/>
  </r>
  <r>
    <s v="O01166"/>
    <d v="2024-11-05T00:00:00"/>
    <x v="10"/>
    <x v="0"/>
    <m/>
    <x v="1381"/>
    <x v="46"/>
    <x v="1"/>
    <s v="Preston"/>
    <s v="P011"/>
    <x v="6"/>
    <x v="1"/>
    <n v="1"/>
    <n v="79"/>
    <n v="42"/>
    <n v="0.05"/>
    <n v="75.05"/>
    <n v="42"/>
    <n v="33.049999999999997"/>
    <s v="['Bank Transfer' 'Credit Card' 'PayPal' ... 'Credit Card' 'Bank Transfer'_x000a_ 'Apple Pay']"/>
    <x v="1"/>
  </r>
  <r>
    <s v="O01459"/>
    <d v="2024-11-05T00:00:00"/>
    <x v="10"/>
    <x v="0"/>
    <m/>
    <x v="57"/>
    <x v="54"/>
    <x v="1"/>
    <s v="Manchester"/>
    <s v="P016"/>
    <x v="4"/>
    <x v="0"/>
    <n v="2"/>
    <n v="78"/>
    <n v="39"/>
    <n v="0.1"/>
    <n v="140.4"/>
    <n v="78"/>
    <n v="62.4"/>
    <s v="['Bank Transfer' 'Credit Card' 'PayPal' ... 'Credit Card' 'Bank Transfer'_x000a_ 'Apple Pay']"/>
    <x v="1"/>
  </r>
  <r>
    <s v="O02043"/>
    <d v="2024-11-05T00:00:00"/>
    <x v="10"/>
    <x v="0"/>
    <m/>
    <x v="1317"/>
    <x v="45"/>
    <x v="7"/>
    <s v="Edinburgh"/>
    <s v="P005"/>
    <x v="3"/>
    <x v="3"/>
    <n v="3"/>
    <n v="119"/>
    <n v="72"/>
    <n v="0.1"/>
    <n v="321.3"/>
    <n v="216"/>
    <n v="105.3"/>
    <s v="['Bank Transfer' 'Credit Card' 'PayPal' ... 'Credit Card' 'Bank Transfer'_x000a_ 'Apple Pay']"/>
    <x v="1"/>
  </r>
  <r>
    <s v="O02436"/>
    <d v="2024-11-05T00:00:00"/>
    <x v="10"/>
    <x v="0"/>
    <m/>
    <x v="1544"/>
    <x v="30"/>
    <x v="9"/>
    <s v="Coventry"/>
    <s v="P005"/>
    <x v="3"/>
    <x v="3"/>
    <n v="1"/>
    <n v="119"/>
    <n v="72"/>
    <n v="0.15"/>
    <n v="101.15"/>
    <n v="72"/>
    <n v="29.15"/>
    <s v="['Bank Transfer' 'Credit Card' 'PayPal' ... 'Credit Card' 'Bank Transfer'_x000a_ 'Apple Pay']"/>
    <x v="0"/>
  </r>
  <r>
    <s v="O03028"/>
    <d v="2024-11-05T00:00:00"/>
    <x v="10"/>
    <x v="0"/>
    <m/>
    <x v="1065"/>
    <x v="164"/>
    <x v="4"/>
    <s v="York"/>
    <s v="P004"/>
    <x v="22"/>
    <x v="5"/>
    <n v="1"/>
    <n v="55"/>
    <n v="27"/>
    <n v="0.05"/>
    <n v="52.25"/>
    <n v="27"/>
    <n v="25.25"/>
    <s v="['Bank Transfer' 'Credit Card' 'PayPal' ... 'Credit Card' 'Bank Transfer'_x000a_ 'Apple Pay']"/>
    <x v="1"/>
  </r>
  <r>
    <s v="O03076"/>
    <d v="2024-11-05T00:00:00"/>
    <x v="10"/>
    <x v="0"/>
    <m/>
    <x v="1545"/>
    <x v="562"/>
    <x v="10"/>
    <s v="Cambridge"/>
    <s v="P006"/>
    <x v="16"/>
    <x v="3"/>
    <n v="1"/>
    <n v="99"/>
    <n v="58"/>
    <n v="0.1"/>
    <n v="89.1"/>
    <n v="58"/>
    <n v="31.1"/>
    <s v="['Bank Transfer' 'Credit Card' 'PayPal' ... 'Credit Card' 'Bank Transfer'_x000a_ 'Apple Pay']"/>
    <x v="0"/>
  </r>
  <r>
    <s v="O03232"/>
    <d v="2024-11-05T00:00:00"/>
    <x v="10"/>
    <x v="0"/>
    <m/>
    <x v="308"/>
    <x v="32"/>
    <x v="1"/>
    <s v="Preston"/>
    <s v="P011"/>
    <x v="6"/>
    <x v="1"/>
    <n v="1"/>
    <n v="79"/>
    <n v="42"/>
    <n v="0"/>
    <n v="79"/>
    <n v="42"/>
    <n v="37"/>
    <s v="['Bank Transfer' 'Credit Card' 'PayPal' ... 'Credit Card' 'Bank Transfer'_x000a_ 'Apple Pay']"/>
    <x v="1"/>
  </r>
  <r>
    <s v="O04696"/>
    <d v="2024-11-05T00:00:00"/>
    <x v="10"/>
    <x v="0"/>
    <m/>
    <x v="1189"/>
    <x v="525"/>
    <x v="4"/>
    <s v="Leeds"/>
    <s v="P021"/>
    <x v="21"/>
    <x v="2"/>
    <n v="1"/>
    <n v="28"/>
    <n v="13"/>
    <n v="0"/>
    <n v="28"/>
    <n v="13"/>
    <n v="15"/>
    <s v="['Bank Transfer' 'Credit Card' 'PayPal' ... 'Credit Card' 'Bank Transfer'_x000a_ 'Apple Pay']"/>
    <x v="1"/>
  </r>
  <r>
    <s v="O05706"/>
    <d v="2024-11-05T00:00:00"/>
    <x v="10"/>
    <x v="0"/>
    <m/>
    <x v="762"/>
    <x v="278"/>
    <x v="2"/>
    <s v="London"/>
    <s v="P021"/>
    <x v="21"/>
    <x v="2"/>
    <n v="1"/>
    <n v="28"/>
    <n v="13"/>
    <n v="0.1"/>
    <n v="25.2"/>
    <n v="13"/>
    <n v="12.2"/>
    <s v="['Bank Transfer' 'Credit Card' 'PayPal' ... 'Credit Card' 'Bank Transfer'_x000a_ 'Apple Pay']"/>
    <x v="1"/>
  </r>
  <r>
    <s v="O06090"/>
    <d v="2024-11-05T00:00:00"/>
    <x v="10"/>
    <x v="0"/>
    <m/>
    <x v="601"/>
    <x v="177"/>
    <x v="9"/>
    <s v="Birmingham"/>
    <s v="P021"/>
    <x v="21"/>
    <x v="2"/>
    <n v="2"/>
    <n v="28"/>
    <n v="13"/>
    <n v="0.1"/>
    <n v="50.4"/>
    <n v="26"/>
    <n v="24.4"/>
    <s v="['Bank Transfer' 'Credit Card' 'PayPal' ... 'Credit Card' 'Bank Transfer'_x000a_ 'Apple Pay']"/>
    <x v="1"/>
  </r>
  <r>
    <s v="O06670"/>
    <d v="2024-11-05T00:00:00"/>
    <x v="10"/>
    <x v="0"/>
    <m/>
    <x v="623"/>
    <x v="385"/>
    <x v="6"/>
    <s v="Exeter"/>
    <s v="P017"/>
    <x v="10"/>
    <x v="4"/>
    <n v="2"/>
    <n v="58"/>
    <n v="25"/>
    <n v="0.1"/>
    <n v="104.4"/>
    <n v="50"/>
    <n v="54.4"/>
    <s v="['Bank Transfer' 'Credit Card' 'PayPal' ... 'Credit Card' 'Bank Transfer'_x000a_ 'Apple Pay']"/>
    <x v="1"/>
  </r>
  <r>
    <s v="O06728"/>
    <d v="2024-11-05T00:00:00"/>
    <x v="10"/>
    <x v="0"/>
    <m/>
    <x v="752"/>
    <x v="420"/>
    <x v="1"/>
    <s v="Preston"/>
    <s v="P012"/>
    <x v="14"/>
    <x v="1"/>
    <n v="2"/>
    <n v="85"/>
    <n v="44"/>
    <n v="0.1"/>
    <n v="153"/>
    <n v="88"/>
    <n v="65"/>
    <s v="['Bank Transfer' 'Credit Card' 'PayPal' ... 'Credit Card' 'Bank Transfer'_x000a_ 'Apple Pay']"/>
    <x v="1"/>
  </r>
  <r>
    <s v="O06889"/>
    <d v="2024-11-05T00:00:00"/>
    <x v="10"/>
    <x v="0"/>
    <m/>
    <x v="590"/>
    <x v="373"/>
    <x v="3"/>
    <s v="Guildford"/>
    <s v="P007"/>
    <x v="7"/>
    <x v="3"/>
    <n v="1"/>
    <n v="129"/>
    <n v="78"/>
    <n v="0.15"/>
    <n v="109.65"/>
    <n v="78"/>
    <n v="31.65"/>
    <s v="['Bank Transfer' 'Credit Card' 'PayPal' ... 'Credit Card' 'Bank Transfer'_x000a_ 'Apple Pay']"/>
    <x v="1"/>
  </r>
  <r>
    <s v="O07267"/>
    <d v="2024-11-05T00:00:00"/>
    <x v="10"/>
    <x v="0"/>
    <m/>
    <x v="1546"/>
    <x v="40"/>
    <x v="4"/>
    <s v="Hull"/>
    <s v="P018"/>
    <x v="5"/>
    <x v="4"/>
    <n v="1"/>
    <n v="45"/>
    <n v="19"/>
    <n v="0.05"/>
    <n v="42.75"/>
    <n v="19"/>
    <n v="23.75"/>
    <s v="['Bank Transfer' 'Credit Card' 'PayPal' ... 'Credit Card' 'Bank Transfer'_x000a_ 'Apple Pay']"/>
    <x v="0"/>
  </r>
  <r>
    <s v="O07931"/>
    <d v="2024-11-05T00:00:00"/>
    <x v="10"/>
    <x v="0"/>
    <m/>
    <x v="1410"/>
    <x v="161"/>
    <x v="1"/>
    <s v="Manchester"/>
    <s v="P006"/>
    <x v="16"/>
    <x v="3"/>
    <n v="1"/>
    <n v="99"/>
    <n v="58"/>
    <n v="0.05"/>
    <n v="94.05"/>
    <n v="58"/>
    <n v="36.049999999999997"/>
    <s v="['Bank Transfer' 'Credit Card' 'PayPal' ... 'Credit Card' 'Bank Transfer'_x000a_ 'Apple Pay']"/>
    <x v="1"/>
  </r>
  <r>
    <s v="O09707"/>
    <d v="2024-11-05T00:00:00"/>
    <x v="10"/>
    <x v="0"/>
    <m/>
    <x v="1501"/>
    <x v="39"/>
    <x v="11"/>
    <s v="Swansea"/>
    <s v="P005"/>
    <x v="3"/>
    <x v="3"/>
    <n v="1"/>
    <n v="119"/>
    <n v="72"/>
    <n v="0.05"/>
    <n v="113.05"/>
    <n v="72"/>
    <n v="41.05"/>
    <s v="['Bank Transfer' 'Credit Card' 'PayPal' ... 'Credit Card' 'Bank Transfer'_x000a_ 'Apple Pay']"/>
    <x v="1"/>
  </r>
  <r>
    <s v="O00149"/>
    <d v="2024-11-06T00:00:00"/>
    <x v="10"/>
    <x v="0"/>
    <m/>
    <x v="1227"/>
    <x v="312"/>
    <x v="7"/>
    <s v="Aberdeen"/>
    <s v="P014"/>
    <x v="17"/>
    <x v="0"/>
    <n v="1"/>
    <n v="25"/>
    <n v="11"/>
    <n v="0.15"/>
    <n v="21.25"/>
    <n v="11"/>
    <n v="10.25"/>
    <s v="['Bank Transfer' 'Credit Card' 'PayPal' ... 'Credit Card' 'Bank Transfer'_x000a_ 'Apple Pay']"/>
    <x v="1"/>
  </r>
  <r>
    <s v="O01126"/>
    <d v="2024-11-06T00:00:00"/>
    <x v="10"/>
    <x v="0"/>
    <m/>
    <x v="205"/>
    <x v="153"/>
    <x v="7"/>
    <s v="Glasgow"/>
    <s v="P014"/>
    <x v="17"/>
    <x v="0"/>
    <n v="1"/>
    <n v="25"/>
    <n v="11"/>
    <n v="0.1"/>
    <n v="22.5"/>
    <n v="11"/>
    <n v="11.5"/>
    <s v="['Bank Transfer' 'Credit Card' 'PayPal' ... 'Credit Card' 'Bank Transfer'_x000a_ 'Apple Pay']"/>
    <x v="1"/>
  </r>
  <r>
    <s v="O03440"/>
    <d v="2024-11-06T00:00:00"/>
    <x v="10"/>
    <x v="0"/>
    <m/>
    <x v="1313"/>
    <x v="460"/>
    <x v="7"/>
    <s v="Glasgow"/>
    <s v="P023"/>
    <x v="2"/>
    <x v="2"/>
    <n v="1"/>
    <n v="42"/>
    <n v="20"/>
    <n v="0"/>
    <n v="42"/>
    <n v="20"/>
    <n v="22"/>
    <s v="['Bank Transfer' 'Credit Card' 'PayPal' ... 'Credit Card' 'Bank Transfer'_x000a_ 'Apple Pay']"/>
    <x v="1"/>
  </r>
  <r>
    <s v="O04744"/>
    <d v="2024-11-06T00:00:00"/>
    <x v="10"/>
    <x v="0"/>
    <m/>
    <x v="1270"/>
    <x v="275"/>
    <x v="9"/>
    <s v="Birmingham"/>
    <s v="P009"/>
    <x v="1"/>
    <x v="1"/>
    <n v="2"/>
    <n v="95"/>
    <n v="54"/>
    <n v="0"/>
    <n v="190"/>
    <n v="108"/>
    <n v="82"/>
    <s v="['Bank Transfer' 'Credit Card' 'PayPal' ... 'Credit Card' 'Bank Transfer'_x000a_ 'Apple Pay']"/>
    <x v="1"/>
  </r>
  <r>
    <s v="O06840"/>
    <d v="2024-11-06T00:00:00"/>
    <x v="10"/>
    <x v="0"/>
    <m/>
    <x v="187"/>
    <x v="149"/>
    <x v="10"/>
    <s v="Ipswich"/>
    <s v="P006"/>
    <x v="16"/>
    <x v="3"/>
    <n v="1"/>
    <n v="99"/>
    <n v="58"/>
    <n v="0.05"/>
    <n v="94.05"/>
    <n v="58"/>
    <n v="36.049999999999997"/>
    <s v="['Bank Transfer' 'Credit Card' 'PayPal' ... 'Credit Card' 'Bank Transfer'_x000a_ 'Apple Pay']"/>
    <x v="1"/>
  </r>
  <r>
    <s v="O07213"/>
    <d v="2024-11-06T00:00:00"/>
    <x v="10"/>
    <x v="0"/>
    <m/>
    <x v="1545"/>
    <x v="562"/>
    <x v="10"/>
    <s v="Cambridge"/>
    <s v="P021"/>
    <x v="21"/>
    <x v="2"/>
    <n v="1"/>
    <n v="28"/>
    <n v="13"/>
    <n v="0.1"/>
    <n v="25.2"/>
    <n v="13"/>
    <n v="12.2"/>
    <s v="['Bank Transfer' 'Credit Card' 'PayPal' ... 'Credit Card' 'Bank Transfer'_x000a_ 'Apple Pay']"/>
    <x v="1"/>
  </r>
  <r>
    <s v="O07401"/>
    <d v="2024-11-06T00:00:00"/>
    <x v="10"/>
    <x v="0"/>
    <m/>
    <x v="769"/>
    <x v="433"/>
    <x v="2"/>
    <s v="London"/>
    <s v="P022"/>
    <x v="8"/>
    <x v="2"/>
    <n v="2"/>
    <n v="35"/>
    <n v="16"/>
    <n v="0"/>
    <n v="70"/>
    <n v="32"/>
    <n v="38"/>
    <s v="['Bank Transfer' 'Credit Card' 'PayPal' ... 'Credit Card' 'Bank Transfer'_x000a_ 'Apple Pay']"/>
    <x v="1"/>
  </r>
  <r>
    <s v="O07980"/>
    <d v="2024-11-06T00:00:00"/>
    <x v="10"/>
    <x v="0"/>
    <m/>
    <x v="1542"/>
    <x v="52"/>
    <x v="4"/>
    <s v="Hull"/>
    <s v="P018"/>
    <x v="5"/>
    <x v="4"/>
    <n v="1"/>
    <n v="45"/>
    <n v="19"/>
    <n v="0.1"/>
    <n v="40.5"/>
    <n v="19"/>
    <n v="21.5"/>
    <s v="['Bank Transfer' 'Credit Card' 'PayPal' ... 'Credit Card' 'Bank Transfer'_x000a_ 'Apple Pay']"/>
    <x v="1"/>
  </r>
  <r>
    <s v="O08054"/>
    <d v="2024-11-06T00:00:00"/>
    <x v="10"/>
    <x v="0"/>
    <m/>
    <x v="1547"/>
    <x v="406"/>
    <x v="2"/>
    <s v="London"/>
    <s v="P003"/>
    <x v="19"/>
    <x v="5"/>
    <n v="1"/>
    <n v="69"/>
    <n v="37"/>
    <n v="0.1"/>
    <n v="62.1"/>
    <n v="37"/>
    <n v="25.1"/>
    <s v="['Bank Transfer' 'Credit Card' 'PayPal' ... 'Credit Card' 'Bank Transfer'_x000a_ 'Apple Pay']"/>
    <x v="0"/>
  </r>
  <r>
    <s v="O08338"/>
    <d v="2024-11-06T00:00:00"/>
    <x v="10"/>
    <x v="0"/>
    <m/>
    <x v="1548"/>
    <x v="176"/>
    <x v="3"/>
    <s v="Reading"/>
    <s v="P001"/>
    <x v="9"/>
    <x v="5"/>
    <n v="1"/>
    <n v="89"/>
    <n v="48"/>
    <n v="0.1"/>
    <n v="80.099999999999994"/>
    <n v="48"/>
    <n v="32.1"/>
    <s v="['Bank Transfer' 'Credit Card' 'PayPal' ... 'Credit Card' 'Bank Transfer'_x000a_ 'Apple Pay']"/>
    <x v="0"/>
  </r>
  <r>
    <s v="O08450"/>
    <d v="2024-11-06T00:00:00"/>
    <x v="10"/>
    <x v="0"/>
    <m/>
    <x v="1215"/>
    <x v="374"/>
    <x v="9"/>
    <s v="Wolverhampton"/>
    <s v="P002"/>
    <x v="15"/>
    <x v="5"/>
    <n v="1"/>
    <n v="149"/>
    <n v="91"/>
    <n v="0.15"/>
    <n v="126.65"/>
    <n v="91"/>
    <n v="35.65"/>
    <s v="['Bank Transfer' 'Credit Card' 'PayPal' ... 'Credit Card' 'Bank Transfer'_x000a_ 'Apple Pay']"/>
    <x v="1"/>
  </r>
  <r>
    <s v="O08848"/>
    <d v="2024-11-06T00:00:00"/>
    <x v="10"/>
    <x v="0"/>
    <m/>
    <x v="1549"/>
    <x v="172"/>
    <x v="3"/>
    <s v="Oxford"/>
    <s v="P009"/>
    <x v="1"/>
    <x v="1"/>
    <n v="1"/>
    <n v="95"/>
    <n v="54"/>
    <n v="0.1"/>
    <n v="85.5"/>
    <n v="54"/>
    <n v="31.5"/>
    <s v="['Bank Transfer' 'Credit Card' 'PayPal' ... 'Credit Card' 'Bank Transfer'_x000a_ 'Apple Pay']"/>
    <x v="0"/>
  </r>
  <r>
    <s v="O01554"/>
    <d v="2024-11-07T00:00:00"/>
    <x v="10"/>
    <x v="0"/>
    <m/>
    <x v="1232"/>
    <x v="327"/>
    <x v="11"/>
    <s v="Wrexham"/>
    <s v="P007"/>
    <x v="7"/>
    <x v="3"/>
    <n v="2"/>
    <n v="129"/>
    <n v="78"/>
    <n v="0"/>
    <n v="258"/>
    <n v="156"/>
    <n v="102"/>
    <s v="['Bank Transfer' 'Credit Card' 'PayPal' ... 'Credit Card' 'Bank Transfer'_x000a_ 'Apple Pay']"/>
    <x v="1"/>
  </r>
  <r>
    <s v="O01678"/>
    <d v="2024-11-07T00:00:00"/>
    <x v="10"/>
    <x v="0"/>
    <m/>
    <x v="807"/>
    <x v="64"/>
    <x v="0"/>
    <s v="Nottingham"/>
    <s v="P019"/>
    <x v="20"/>
    <x v="4"/>
    <n v="1"/>
    <n v="85"/>
    <n v="41"/>
    <n v="0"/>
    <n v="85"/>
    <n v="41"/>
    <n v="44"/>
    <s v="['Bank Transfer' 'Credit Card' 'PayPal' ... 'Credit Card' 'Bank Transfer'_x000a_ 'Apple Pay']"/>
    <x v="1"/>
  </r>
  <r>
    <s v="O01908"/>
    <d v="2024-11-07T00:00:00"/>
    <x v="10"/>
    <x v="0"/>
    <m/>
    <x v="742"/>
    <x v="426"/>
    <x v="7"/>
    <s v="Dundee"/>
    <s v="P014"/>
    <x v="17"/>
    <x v="0"/>
    <n v="1"/>
    <n v="25"/>
    <n v="11"/>
    <n v="0.1"/>
    <n v="22.5"/>
    <n v="11"/>
    <n v="11.5"/>
    <s v="['Bank Transfer' 'Credit Card' 'PayPal' ... 'Credit Card' 'Bank Transfer'_x000a_ 'Apple Pay']"/>
    <x v="1"/>
  </r>
  <r>
    <s v="O02972"/>
    <d v="2024-11-07T00:00:00"/>
    <x v="10"/>
    <x v="0"/>
    <m/>
    <x v="1229"/>
    <x v="530"/>
    <x v="0"/>
    <s v="Nottingham"/>
    <s v="P001"/>
    <x v="9"/>
    <x v="5"/>
    <n v="3"/>
    <n v="89"/>
    <n v="48"/>
    <n v="0.15"/>
    <n v="226.95"/>
    <n v="144"/>
    <n v="82.95"/>
    <s v="['Bank Transfer' 'Credit Card' 'PayPal' ... 'Credit Card' 'Bank Transfer'_x000a_ 'Apple Pay']"/>
    <x v="1"/>
  </r>
  <r>
    <s v="O03146"/>
    <d v="2024-11-07T00:00:00"/>
    <x v="10"/>
    <x v="0"/>
    <m/>
    <x v="416"/>
    <x v="299"/>
    <x v="7"/>
    <s v="Dundee"/>
    <s v="P017"/>
    <x v="10"/>
    <x v="4"/>
    <n v="1"/>
    <n v="58"/>
    <n v="25"/>
    <n v="0.1"/>
    <n v="52.2"/>
    <n v="25"/>
    <n v="27.2"/>
    <s v="['Bank Transfer' 'Credit Card' 'PayPal' ... 'Credit Card' 'Bank Transfer'_x000a_ 'Apple Pay']"/>
    <x v="1"/>
  </r>
  <r>
    <s v="O04181"/>
    <d v="2024-11-07T00:00:00"/>
    <x v="10"/>
    <x v="0"/>
    <m/>
    <x v="1482"/>
    <x v="378"/>
    <x v="9"/>
    <s v="Wolverhampton"/>
    <s v="P017"/>
    <x v="10"/>
    <x v="4"/>
    <n v="1"/>
    <n v="58"/>
    <n v="25"/>
    <n v="0.05"/>
    <n v="55.1"/>
    <n v="25"/>
    <n v="30.1"/>
    <s v="['Bank Transfer' 'Credit Card' 'PayPal' ... 'Credit Card' 'Bank Transfer'_x000a_ 'Apple Pay']"/>
    <x v="1"/>
  </r>
  <r>
    <s v="O06276"/>
    <d v="2024-11-07T00:00:00"/>
    <x v="10"/>
    <x v="0"/>
    <m/>
    <x v="774"/>
    <x v="366"/>
    <x v="2"/>
    <s v="London"/>
    <s v="P019"/>
    <x v="20"/>
    <x v="4"/>
    <n v="1"/>
    <n v="85"/>
    <n v="41"/>
    <n v="0.05"/>
    <n v="80.75"/>
    <n v="41"/>
    <n v="39.75"/>
    <s v="['Bank Transfer' 'Credit Card' 'PayPal' ... 'Credit Card' 'Bank Transfer'_x000a_ 'Apple Pay']"/>
    <x v="1"/>
  </r>
  <r>
    <s v="O06514"/>
    <d v="2024-11-07T00:00:00"/>
    <x v="10"/>
    <x v="0"/>
    <m/>
    <x v="1550"/>
    <x v="244"/>
    <x v="6"/>
    <s v="Plymouth"/>
    <s v="P020"/>
    <x v="23"/>
    <x v="4"/>
    <n v="1"/>
    <n v="72"/>
    <n v="34"/>
    <n v="0.1"/>
    <n v="64.8"/>
    <n v="34"/>
    <n v="30.8"/>
    <s v="['Bank Transfer' 'Credit Card' 'PayPal' ... 'Credit Card' 'Bank Transfer'_x000a_ 'Apple Pay']"/>
    <x v="0"/>
  </r>
  <r>
    <s v="O06682"/>
    <d v="2024-11-07T00:00:00"/>
    <x v="10"/>
    <x v="0"/>
    <m/>
    <x v="554"/>
    <x v="183"/>
    <x v="11"/>
    <s v="Swansea"/>
    <s v="P015"/>
    <x v="12"/>
    <x v="0"/>
    <n v="2"/>
    <n v="65"/>
    <n v="32"/>
    <n v="0.05"/>
    <n v="123.5"/>
    <n v="64"/>
    <n v="59.5"/>
    <s v="['Bank Transfer' 'Credit Card' 'PayPal' ... 'Credit Card' 'Bank Transfer'_x000a_ 'Apple Pay']"/>
    <x v="1"/>
  </r>
  <r>
    <s v="O06684"/>
    <d v="2024-11-07T00:00:00"/>
    <x v="10"/>
    <x v="0"/>
    <m/>
    <x v="1383"/>
    <x v="361"/>
    <x v="10"/>
    <s v="Norwich"/>
    <s v="P004"/>
    <x v="22"/>
    <x v="5"/>
    <n v="3"/>
    <n v="55"/>
    <n v="27"/>
    <n v="0.05"/>
    <n v="156.75"/>
    <n v="81"/>
    <n v="75.75"/>
    <s v="['Bank Transfer' 'Credit Card' 'PayPal' ... 'Credit Card' 'Bank Transfer'_x000a_ 'Apple Pay']"/>
    <x v="1"/>
  </r>
  <r>
    <s v="O08462"/>
    <d v="2024-11-07T00:00:00"/>
    <x v="10"/>
    <x v="0"/>
    <m/>
    <x v="358"/>
    <x v="153"/>
    <x v="10"/>
    <s v="Colchester"/>
    <s v="P019"/>
    <x v="20"/>
    <x v="4"/>
    <n v="2"/>
    <n v="85"/>
    <n v="41"/>
    <n v="0.05"/>
    <n v="161.5"/>
    <n v="82"/>
    <n v="79.5"/>
    <s v="['Bank Transfer' 'Credit Card' 'PayPal' ... 'Credit Card' 'Bank Transfer'_x000a_ 'Apple Pay']"/>
    <x v="1"/>
  </r>
  <r>
    <s v="O08692"/>
    <d v="2024-11-07T00:00:00"/>
    <x v="10"/>
    <x v="0"/>
    <m/>
    <x v="1256"/>
    <x v="74"/>
    <x v="9"/>
    <s v="Worcester"/>
    <s v="P002"/>
    <x v="15"/>
    <x v="5"/>
    <n v="4"/>
    <n v="149"/>
    <n v="91"/>
    <n v="0"/>
    <n v="596"/>
    <n v="364"/>
    <n v="232"/>
    <s v="['Bank Transfer' 'Credit Card' 'PayPal' ... 'Credit Card' 'Bank Transfer'_x000a_ 'Apple Pay']"/>
    <x v="1"/>
  </r>
  <r>
    <s v="O09546"/>
    <d v="2024-11-07T00:00:00"/>
    <x v="10"/>
    <x v="0"/>
    <m/>
    <x v="689"/>
    <x v="320"/>
    <x v="3"/>
    <s v="Reading"/>
    <s v="P010"/>
    <x v="18"/>
    <x v="1"/>
    <n v="1"/>
    <n v="32"/>
    <n v="14"/>
    <n v="0"/>
    <n v="32"/>
    <n v="14"/>
    <n v="18"/>
    <s v="['Bank Transfer' 'Credit Card' 'PayPal' ... 'Credit Card' 'Bank Transfer'_x000a_ 'Apple Pay']"/>
    <x v="1"/>
  </r>
  <r>
    <s v="O09576"/>
    <d v="2024-11-07T00:00:00"/>
    <x v="10"/>
    <x v="0"/>
    <m/>
    <x v="725"/>
    <x v="88"/>
    <x v="3"/>
    <s v="Brighton"/>
    <s v="P023"/>
    <x v="2"/>
    <x v="2"/>
    <n v="3"/>
    <n v="42"/>
    <n v="20"/>
    <n v="0.05"/>
    <n v="119.7"/>
    <n v="60"/>
    <n v="59.7"/>
    <s v="['Bank Transfer' 'Credit Card' 'PayPal' ... 'Credit Card' 'Bank Transfer'_x000a_ 'Apple Pay']"/>
    <x v="1"/>
  </r>
  <r>
    <s v="O02229"/>
    <d v="2024-11-08T00:00:00"/>
    <x v="10"/>
    <x v="0"/>
    <m/>
    <x v="1551"/>
    <x v="144"/>
    <x v="7"/>
    <s v="Dundee"/>
    <s v="P002"/>
    <x v="15"/>
    <x v="5"/>
    <n v="4"/>
    <n v="149"/>
    <n v="91"/>
    <n v="0"/>
    <n v="596"/>
    <n v="364"/>
    <n v="232"/>
    <s v="['Bank Transfer' 'Credit Card' 'PayPal' ... 'Credit Card' 'Bank Transfer'_x000a_ 'Apple Pay']"/>
    <x v="0"/>
  </r>
  <r>
    <s v="O02304"/>
    <d v="2024-11-08T00:00:00"/>
    <x v="10"/>
    <x v="0"/>
    <m/>
    <x v="881"/>
    <x v="470"/>
    <x v="1"/>
    <s v="Chester"/>
    <s v="P021"/>
    <x v="21"/>
    <x v="2"/>
    <n v="1"/>
    <n v="28"/>
    <n v="13"/>
    <n v="0"/>
    <n v="28"/>
    <n v="13"/>
    <n v="15"/>
    <s v="['Bank Transfer' 'Credit Card' 'PayPal' ... 'Credit Card' 'Bank Transfer'_x000a_ 'Apple Pay']"/>
    <x v="1"/>
  </r>
  <r>
    <s v="O03677"/>
    <d v="2024-11-08T00:00:00"/>
    <x v="10"/>
    <x v="0"/>
    <m/>
    <x v="1357"/>
    <x v="221"/>
    <x v="4"/>
    <s v="York"/>
    <s v="P011"/>
    <x v="6"/>
    <x v="1"/>
    <n v="1"/>
    <n v="79"/>
    <n v="42"/>
    <n v="0.1"/>
    <n v="71.099999999999994"/>
    <n v="42"/>
    <n v="29.1"/>
    <s v="['Bank Transfer' 'Credit Card' 'PayPal' ... 'Credit Card' 'Bank Transfer'_x000a_ 'Apple Pay']"/>
    <x v="1"/>
  </r>
  <r>
    <s v="O04853"/>
    <d v="2024-11-08T00:00:00"/>
    <x v="10"/>
    <x v="0"/>
    <m/>
    <x v="410"/>
    <x v="129"/>
    <x v="3"/>
    <s v="Guildford"/>
    <s v="P003"/>
    <x v="19"/>
    <x v="5"/>
    <n v="3"/>
    <n v="69"/>
    <n v="37"/>
    <n v="0"/>
    <n v="207"/>
    <n v="111"/>
    <n v="96"/>
    <s v="['Bank Transfer' 'Credit Card' 'PayPal' ... 'Credit Card' 'Bank Transfer'_x000a_ 'Apple Pay']"/>
    <x v="1"/>
  </r>
  <r>
    <s v="O05481"/>
    <d v="2024-11-08T00:00:00"/>
    <x v="10"/>
    <x v="0"/>
    <m/>
    <x v="441"/>
    <x v="313"/>
    <x v="11"/>
    <s v="Cardiff"/>
    <s v="P024"/>
    <x v="11"/>
    <x v="2"/>
    <n v="1"/>
    <n v="24"/>
    <n v="10"/>
    <n v="0"/>
    <n v="24"/>
    <n v="10"/>
    <n v="14"/>
    <s v="['Bank Transfer' 'Credit Card' 'PayPal' ... 'Credit Card' 'Bank Transfer'_x000a_ 'Apple Pay']"/>
    <x v="1"/>
  </r>
  <r>
    <s v="O07364"/>
    <d v="2024-11-08T00:00:00"/>
    <x v="10"/>
    <x v="0"/>
    <m/>
    <x v="1024"/>
    <x v="499"/>
    <x v="2"/>
    <s v="London"/>
    <s v="P014"/>
    <x v="17"/>
    <x v="0"/>
    <n v="4"/>
    <n v="25"/>
    <n v="11"/>
    <n v="0"/>
    <n v="100"/>
    <n v="44"/>
    <n v="56"/>
    <s v="['Bank Transfer' 'Credit Card' 'PayPal' ... 'Credit Card' 'Bank Transfer'_x000a_ 'Apple Pay']"/>
    <x v="1"/>
  </r>
  <r>
    <s v="O07411"/>
    <d v="2024-11-08T00:00:00"/>
    <x v="10"/>
    <x v="0"/>
    <m/>
    <x v="1001"/>
    <x v="26"/>
    <x v="0"/>
    <s v="Leicester"/>
    <s v="P001"/>
    <x v="9"/>
    <x v="5"/>
    <n v="1"/>
    <n v="89"/>
    <n v="48"/>
    <n v="0.1"/>
    <n v="80.099999999999994"/>
    <n v="48"/>
    <n v="32.1"/>
    <s v="['Bank Transfer' 'Credit Card' 'PayPal' ... 'Credit Card' 'Bank Transfer'_x000a_ 'Apple Pay']"/>
    <x v="1"/>
  </r>
  <r>
    <s v="O08997"/>
    <d v="2024-11-08T00:00:00"/>
    <x v="10"/>
    <x v="0"/>
    <m/>
    <x v="21"/>
    <x v="21"/>
    <x v="1"/>
    <s v="Chester"/>
    <s v="P022"/>
    <x v="8"/>
    <x v="2"/>
    <n v="4"/>
    <n v="35"/>
    <n v="16"/>
    <n v="0.1"/>
    <n v="126"/>
    <n v="64"/>
    <n v="62"/>
    <s v="['Bank Transfer' 'Credit Card' 'PayPal' ... 'Credit Card' 'Bank Transfer'_x000a_ 'Apple Pay']"/>
    <x v="1"/>
  </r>
  <r>
    <s v="O09500"/>
    <d v="2024-11-08T00:00:00"/>
    <x v="10"/>
    <x v="0"/>
    <m/>
    <x v="330"/>
    <x v="250"/>
    <x v="11"/>
    <s v="Cardiff"/>
    <s v="P017"/>
    <x v="10"/>
    <x v="4"/>
    <n v="3"/>
    <n v="58"/>
    <n v="25"/>
    <n v="0.15"/>
    <n v="147.9"/>
    <n v="75"/>
    <n v="72.900000000000006"/>
    <s v="['Bank Transfer' 'Credit Card' 'PayPal' ... 'Credit Card' 'Bank Transfer'_x000a_ 'Apple Pay']"/>
    <x v="1"/>
  </r>
  <r>
    <s v="O01754"/>
    <d v="2024-11-09T00:00:00"/>
    <x v="10"/>
    <x v="0"/>
    <m/>
    <x v="189"/>
    <x v="167"/>
    <x v="8"/>
    <s v="Durham"/>
    <s v="P016"/>
    <x v="4"/>
    <x v="0"/>
    <n v="2"/>
    <n v="78"/>
    <n v="39"/>
    <n v="0.05"/>
    <n v="148.19999999999999"/>
    <n v="78"/>
    <n v="70.2"/>
    <s v="['Bank Transfer' 'Credit Card' 'PayPal' ... 'Credit Card' 'Bank Transfer'_x000a_ 'Apple Pay']"/>
    <x v="1"/>
  </r>
  <r>
    <s v="O01959"/>
    <d v="2024-11-09T00:00:00"/>
    <x v="10"/>
    <x v="0"/>
    <m/>
    <x v="1552"/>
    <x v="527"/>
    <x v="9"/>
    <s v="Wolverhampton"/>
    <s v="P001"/>
    <x v="9"/>
    <x v="5"/>
    <n v="3"/>
    <n v="89"/>
    <n v="48"/>
    <n v="0"/>
    <n v="267"/>
    <n v="144"/>
    <n v="123"/>
    <s v="['Bank Transfer' 'Credit Card' 'PayPal' ... 'Credit Card' 'Bank Transfer'_x000a_ 'Apple Pay']"/>
    <x v="0"/>
  </r>
  <r>
    <s v="O02278"/>
    <d v="2024-11-09T00:00:00"/>
    <x v="10"/>
    <x v="0"/>
    <m/>
    <x v="643"/>
    <x v="246"/>
    <x v="1"/>
    <s v="Preston"/>
    <s v="P006"/>
    <x v="16"/>
    <x v="3"/>
    <n v="4"/>
    <n v="99"/>
    <n v="58"/>
    <n v="0.2"/>
    <n v="316.8"/>
    <n v="232"/>
    <n v="84.8"/>
    <s v="['Bank Transfer' 'Credit Card' 'PayPal' ... 'Credit Card' 'Bank Transfer'_x000a_ 'Apple Pay']"/>
    <x v="1"/>
  </r>
  <r>
    <s v="O04675"/>
    <d v="2024-11-09T00:00:00"/>
    <x v="10"/>
    <x v="0"/>
    <m/>
    <x v="1553"/>
    <x v="274"/>
    <x v="7"/>
    <s v="Edinburgh"/>
    <s v="P007"/>
    <x v="7"/>
    <x v="3"/>
    <n v="1"/>
    <n v="129"/>
    <n v="78"/>
    <n v="0.1"/>
    <n v="116.1"/>
    <n v="78"/>
    <n v="38.1"/>
    <s v="['Bank Transfer' 'Credit Card' 'PayPal' ... 'Credit Card' 'Bank Transfer'_x000a_ 'Apple Pay']"/>
    <x v="0"/>
  </r>
  <r>
    <s v="O05382"/>
    <d v="2024-11-09T00:00:00"/>
    <x v="10"/>
    <x v="0"/>
    <m/>
    <x v="593"/>
    <x v="194"/>
    <x v="9"/>
    <s v="Coventry"/>
    <s v="P005"/>
    <x v="3"/>
    <x v="3"/>
    <n v="3"/>
    <n v="119"/>
    <n v="72"/>
    <n v="0.05"/>
    <n v="339.15"/>
    <n v="216"/>
    <n v="123.15"/>
    <s v="['Bank Transfer' 'Credit Card' 'PayPal' ... 'Credit Card' 'Bank Transfer'_x000a_ 'Apple Pay']"/>
    <x v="1"/>
  </r>
  <r>
    <s v="O06241"/>
    <d v="2024-11-09T00:00:00"/>
    <x v="10"/>
    <x v="0"/>
    <m/>
    <x v="370"/>
    <x v="212"/>
    <x v="0"/>
    <s v="Lincoln"/>
    <s v="P022"/>
    <x v="8"/>
    <x v="2"/>
    <n v="1"/>
    <n v="35"/>
    <n v="16"/>
    <n v="0.05"/>
    <n v="33.25"/>
    <n v="16"/>
    <n v="17.25"/>
    <s v="['Bank Transfer' 'Credit Card' 'PayPal' ... 'Credit Card' 'Bank Transfer'_x000a_ 'Apple Pay']"/>
    <x v="1"/>
  </r>
  <r>
    <s v="O07184"/>
    <d v="2024-11-09T00:00:00"/>
    <x v="10"/>
    <x v="0"/>
    <m/>
    <x v="621"/>
    <x v="204"/>
    <x v="5"/>
    <s v="Derry"/>
    <s v="P024"/>
    <x v="11"/>
    <x v="2"/>
    <n v="4"/>
    <n v="24"/>
    <n v="10"/>
    <n v="0.15"/>
    <n v="81.599999999999994"/>
    <n v="40"/>
    <n v="41.6"/>
    <s v="['Bank Transfer' 'Credit Card' 'PayPal' ... 'Credit Card' 'Bank Transfer'_x000a_ 'Apple Pay']"/>
    <x v="1"/>
  </r>
  <r>
    <s v="O07528"/>
    <d v="2024-11-09T00:00:00"/>
    <x v="10"/>
    <x v="0"/>
    <m/>
    <x v="1549"/>
    <x v="172"/>
    <x v="3"/>
    <s v="Oxford"/>
    <s v="P023"/>
    <x v="2"/>
    <x v="2"/>
    <n v="2"/>
    <n v="42"/>
    <n v="20"/>
    <n v="0.1"/>
    <n v="75.599999999999994"/>
    <n v="40"/>
    <n v="35.6"/>
    <s v="['Bank Transfer' 'Credit Card' 'PayPal' ... 'Credit Card' 'Bank Transfer'_x000a_ 'Apple Pay']"/>
    <x v="1"/>
  </r>
  <r>
    <s v="O09506"/>
    <d v="2024-11-09T00:00:00"/>
    <x v="10"/>
    <x v="0"/>
    <m/>
    <x v="1434"/>
    <x v="380"/>
    <x v="4"/>
    <s v="Sheffield"/>
    <s v="P010"/>
    <x v="18"/>
    <x v="1"/>
    <n v="1"/>
    <n v="32"/>
    <n v="14"/>
    <n v="0.05"/>
    <n v="30.4"/>
    <n v="14"/>
    <n v="16.399999999999999"/>
    <s v="['Bank Transfer' 'Credit Card' 'PayPal' ... 'Credit Card' 'Bank Transfer'_x000a_ 'Apple Pay']"/>
    <x v="1"/>
  </r>
  <r>
    <s v="O00342"/>
    <d v="2024-11-10T00:00:00"/>
    <x v="10"/>
    <x v="0"/>
    <m/>
    <x v="774"/>
    <x v="366"/>
    <x v="2"/>
    <s v="London"/>
    <s v="P008"/>
    <x v="13"/>
    <x v="3"/>
    <n v="2"/>
    <n v="249"/>
    <n v="168"/>
    <n v="0.2"/>
    <n v="398.4"/>
    <n v="336"/>
    <n v="62.4"/>
    <s v="['Bank Transfer' 'Credit Card' 'PayPal' ... 'Credit Card' 'Bank Transfer'_x000a_ 'Apple Pay']"/>
    <x v="1"/>
  </r>
  <r>
    <s v="O00458"/>
    <d v="2024-11-10T00:00:00"/>
    <x v="10"/>
    <x v="0"/>
    <m/>
    <x v="659"/>
    <x v="106"/>
    <x v="2"/>
    <s v="London"/>
    <s v="P019"/>
    <x v="20"/>
    <x v="4"/>
    <n v="1"/>
    <n v="85"/>
    <n v="41"/>
    <n v="0"/>
    <n v="85"/>
    <n v="41"/>
    <n v="44"/>
    <s v="['Bank Transfer' 'Credit Card' 'PayPal' ... 'Credit Card' 'Bank Transfer'_x000a_ 'Apple Pay']"/>
    <x v="1"/>
  </r>
  <r>
    <s v="O00765"/>
    <d v="2024-11-10T00:00:00"/>
    <x v="10"/>
    <x v="0"/>
    <m/>
    <x v="1554"/>
    <x v="374"/>
    <x v="7"/>
    <s v="Edinburgh"/>
    <s v="P006"/>
    <x v="16"/>
    <x v="3"/>
    <n v="1"/>
    <n v="99"/>
    <n v="58"/>
    <n v="0"/>
    <n v="99"/>
    <n v="58"/>
    <n v="41"/>
    <s v="['Bank Transfer' 'Credit Card' 'PayPal' ... 'Credit Card' 'Bank Transfer'_x000a_ 'Apple Pay']"/>
    <x v="0"/>
  </r>
  <r>
    <s v="O01055"/>
    <d v="2024-11-10T00:00:00"/>
    <x v="10"/>
    <x v="0"/>
    <m/>
    <x v="1392"/>
    <x v="52"/>
    <x v="7"/>
    <s v="Glasgow"/>
    <s v="P014"/>
    <x v="17"/>
    <x v="0"/>
    <n v="3"/>
    <n v="25"/>
    <n v="11"/>
    <n v="0.2"/>
    <n v="60"/>
    <n v="33"/>
    <n v="27"/>
    <s v="['Bank Transfer' 'Credit Card' 'PayPal' ... 'Credit Card' 'Bank Transfer'_x000a_ 'Apple Pay']"/>
    <x v="1"/>
  </r>
  <r>
    <s v="O01629"/>
    <d v="2024-11-10T00:00:00"/>
    <x v="10"/>
    <x v="0"/>
    <m/>
    <x v="269"/>
    <x v="219"/>
    <x v="9"/>
    <s v="Birmingham"/>
    <s v="P024"/>
    <x v="11"/>
    <x v="2"/>
    <n v="1"/>
    <n v="24"/>
    <n v="10"/>
    <n v="0.05"/>
    <n v="22.8"/>
    <n v="10"/>
    <n v="12.8"/>
    <s v="['Bank Transfer' 'Credit Card' 'PayPal' ... 'Credit Card' 'Bank Transfer'_x000a_ 'Apple Pay']"/>
    <x v="1"/>
  </r>
  <r>
    <s v="O02601"/>
    <d v="2024-11-10T00:00:00"/>
    <x v="10"/>
    <x v="0"/>
    <m/>
    <x v="735"/>
    <x v="73"/>
    <x v="7"/>
    <s v="Edinburgh"/>
    <s v="P011"/>
    <x v="6"/>
    <x v="1"/>
    <n v="1"/>
    <n v="79"/>
    <n v="42"/>
    <n v="0"/>
    <n v="79"/>
    <n v="42"/>
    <n v="37"/>
    <s v="['Bank Transfer' 'Credit Card' 'PayPal' ... 'Credit Card' 'Bank Transfer'_x000a_ 'Apple Pay']"/>
    <x v="1"/>
  </r>
  <r>
    <s v="O04234"/>
    <d v="2024-11-10T00:00:00"/>
    <x v="10"/>
    <x v="0"/>
    <m/>
    <x v="7"/>
    <x v="7"/>
    <x v="4"/>
    <s v="York"/>
    <s v="P009"/>
    <x v="1"/>
    <x v="1"/>
    <n v="1"/>
    <n v="95"/>
    <n v="54"/>
    <n v="0"/>
    <n v="95"/>
    <n v="54"/>
    <n v="41"/>
    <s v="['Bank Transfer' 'Credit Card' 'PayPal' ... 'Credit Card' 'Bank Transfer'_x000a_ 'Apple Pay']"/>
    <x v="1"/>
  </r>
  <r>
    <s v="O04548"/>
    <d v="2024-11-10T00:00:00"/>
    <x v="10"/>
    <x v="0"/>
    <m/>
    <x v="578"/>
    <x v="303"/>
    <x v="1"/>
    <s v="Chester"/>
    <s v="P014"/>
    <x v="17"/>
    <x v="0"/>
    <n v="2"/>
    <n v="25"/>
    <n v="11"/>
    <n v="0.05"/>
    <n v="47.5"/>
    <n v="22"/>
    <n v="25.5"/>
    <s v="['Bank Transfer' 'Credit Card' 'PayPal' ... 'Credit Card' 'Bank Transfer'_x000a_ 'Apple Pay']"/>
    <x v="1"/>
  </r>
  <r>
    <s v="O05000"/>
    <d v="2024-11-10T00:00:00"/>
    <x v="10"/>
    <x v="0"/>
    <m/>
    <x v="75"/>
    <x v="71"/>
    <x v="6"/>
    <s v="Exeter"/>
    <s v="P001"/>
    <x v="9"/>
    <x v="5"/>
    <n v="3"/>
    <n v="89"/>
    <n v="48"/>
    <n v="0.15"/>
    <n v="226.95"/>
    <n v="144"/>
    <n v="82.95"/>
    <s v="['Bank Transfer' 'Credit Card' 'PayPal' ... 'Credit Card' 'Bank Transfer'_x000a_ 'Apple Pay']"/>
    <x v="1"/>
  </r>
  <r>
    <s v="O05464"/>
    <d v="2024-11-10T00:00:00"/>
    <x v="10"/>
    <x v="0"/>
    <m/>
    <x v="378"/>
    <x v="91"/>
    <x v="2"/>
    <s v="London"/>
    <s v="P002"/>
    <x v="15"/>
    <x v="5"/>
    <n v="1"/>
    <n v="149"/>
    <n v="91"/>
    <n v="0.1"/>
    <n v="134.1"/>
    <n v="91"/>
    <n v="43.1"/>
    <s v="['Bank Transfer' 'Credit Card' 'PayPal' ... 'Credit Card' 'Bank Transfer'_x000a_ 'Apple Pay']"/>
    <x v="1"/>
  </r>
  <r>
    <s v="O06426"/>
    <d v="2024-11-10T00:00:00"/>
    <x v="10"/>
    <x v="0"/>
    <m/>
    <x v="1194"/>
    <x v="92"/>
    <x v="3"/>
    <s v="Brighton"/>
    <s v="P015"/>
    <x v="12"/>
    <x v="0"/>
    <n v="1"/>
    <n v="65"/>
    <n v="32"/>
    <n v="0.1"/>
    <n v="58.5"/>
    <n v="32"/>
    <n v="26.5"/>
    <s v="['Bank Transfer' 'Credit Card' 'PayPal' ... 'Credit Card' 'Bank Transfer'_x000a_ 'Apple Pay']"/>
    <x v="1"/>
  </r>
  <r>
    <s v="O07002"/>
    <d v="2024-11-10T00:00:00"/>
    <x v="10"/>
    <x v="0"/>
    <m/>
    <x v="1127"/>
    <x v="287"/>
    <x v="2"/>
    <s v="London"/>
    <s v="P002"/>
    <x v="15"/>
    <x v="5"/>
    <n v="2"/>
    <n v="149"/>
    <n v="91"/>
    <n v="0.05"/>
    <n v="283.10000000000002"/>
    <n v="182"/>
    <n v="101.1"/>
    <s v="['Bank Transfer' 'Credit Card' 'PayPal' ... 'Credit Card' 'Bank Transfer'_x000a_ 'Apple Pay']"/>
    <x v="1"/>
  </r>
  <r>
    <s v="O07325"/>
    <d v="2024-11-10T00:00:00"/>
    <x v="10"/>
    <x v="0"/>
    <m/>
    <x v="199"/>
    <x v="174"/>
    <x v="4"/>
    <s v="York"/>
    <s v="P002"/>
    <x v="15"/>
    <x v="5"/>
    <n v="2"/>
    <n v="149"/>
    <n v="91"/>
    <n v="0.1"/>
    <n v="268.2"/>
    <n v="182"/>
    <n v="86.2"/>
    <s v="['Bank Transfer' 'Credit Card' 'PayPal' ... 'Credit Card' 'Bank Transfer'_x000a_ 'Apple Pay']"/>
    <x v="1"/>
  </r>
  <r>
    <s v="O07984"/>
    <d v="2024-11-10T00:00:00"/>
    <x v="10"/>
    <x v="0"/>
    <m/>
    <x v="696"/>
    <x v="197"/>
    <x v="1"/>
    <s v="Preston"/>
    <s v="P001"/>
    <x v="9"/>
    <x v="5"/>
    <n v="2"/>
    <n v="89"/>
    <n v="48"/>
    <n v="0.15"/>
    <n v="151.30000000000001"/>
    <n v="96"/>
    <n v="55.3"/>
    <s v="['Bank Transfer' 'Credit Card' 'PayPal' ... 'Credit Card' 'Bank Transfer'_x000a_ 'Apple Pay']"/>
    <x v="1"/>
  </r>
  <r>
    <s v="O08187"/>
    <d v="2024-11-10T00:00:00"/>
    <x v="10"/>
    <x v="0"/>
    <m/>
    <x v="198"/>
    <x v="79"/>
    <x v="1"/>
    <s v="Preston"/>
    <s v="P020"/>
    <x v="23"/>
    <x v="4"/>
    <n v="2"/>
    <n v="72"/>
    <n v="34"/>
    <n v="0.1"/>
    <n v="129.6"/>
    <n v="68"/>
    <n v="61.6"/>
    <s v="['Bank Transfer' 'Credit Card' 'PayPal' ... 'Credit Card' 'Bank Transfer'_x000a_ 'Apple Pay']"/>
    <x v="1"/>
  </r>
  <r>
    <s v="O00409"/>
    <d v="2024-11-11T00:00:00"/>
    <x v="10"/>
    <x v="0"/>
    <m/>
    <x v="1480"/>
    <x v="417"/>
    <x v="8"/>
    <s v="Sunderland"/>
    <s v="P011"/>
    <x v="6"/>
    <x v="1"/>
    <n v="3"/>
    <n v="79"/>
    <n v="42"/>
    <n v="0"/>
    <n v="237"/>
    <n v="126"/>
    <n v="111"/>
    <s v="['Bank Transfer' 'Credit Card' 'PayPal' ... 'Credit Card' 'Bank Transfer'_x000a_ 'Apple Pay']"/>
    <x v="1"/>
  </r>
  <r>
    <s v="O00982"/>
    <d v="2024-11-11T00:00:00"/>
    <x v="10"/>
    <x v="0"/>
    <m/>
    <x v="1270"/>
    <x v="275"/>
    <x v="9"/>
    <s v="Birmingham"/>
    <s v="P024"/>
    <x v="11"/>
    <x v="2"/>
    <n v="2"/>
    <n v="24"/>
    <n v="10"/>
    <n v="0.2"/>
    <n v="38.4"/>
    <n v="20"/>
    <n v="18.399999999999999"/>
    <s v="['Bank Transfer' 'Credit Card' 'PayPal' ... 'Credit Card' 'Bank Transfer'_x000a_ 'Apple Pay']"/>
    <x v="1"/>
  </r>
  <r>
    <s v="O01323"/>
    <d v="2024-11-11T00:00:00"/>
    <x v="10"/>
    <x v="0"/>
    <m/>
    <x v="313"/>
    <x v="45"/>
    <x v="2"/>
    <s v="London"/>
    <s v="P023"/>
    <x v="2"/>
    <x v="2"/>
    <n v="3"/>
    <n v="42"/>
    <n v="20"/>
    <n v="0.15"/>
    <n v="107.1"/>
    <n v="60"/>
    <n v="47.1"/>
    <s v="['Bank Transfer' 'Credit Card' 'PayPal' ... 'Credit Card' 'Bank Transfer'_x000a_ 'Apple Pay']"/>
    <x v="1"/>
  </r>
  <r>
    <s v="O02687"/>
    <d v="2024-11-11T00:00:00"/>
    <x v="10"/>
    <x v="0"/>
    <m/>
    <x v="1084"/>
    <x v="415"/>
    <x v="2"/>
    <s v="London"/>
    <s v="P017"/>
    <x v="10"/>
    <x v="4"/>
    <n v="2"/>
    <n v="58"/>
    <n v="25"/>
    <n v="0"/>
    <n v="116"/>
    <n v="50"/>
    <n v="66"/>
    <s v="['Bank Transfer' 'Credit Card' 'PayPal' ... 'Credit Card' 'Bank Transfer'_x000a_ 'Apple Pay']"/>
    <x v="1"/>
  </r>
  <r>
    <s v="O02808"/>
    <d v="2024-11-11T00:00:00"/>
    <x v="10"/>
    <x v="0"/>
    <m/>
    <x v="838"/>
    <x v="72"/>
    <x v="0"/>
    <s v="Leicester"/>
    <s v="P007"/>
    <x v="7"/>
    <x v="3"/>
    <n v="1"/>
    <n v="129"/>
    <n v="78"/>
    <n v="0.1"/>
    <n v="116.1"/>
    <n v="78"/>
    <n v="38.1"/>
    <s v="['Bank Transfer' 'Credit Card' 'PayPal' ... 'Credit Card' 'Bank Transfer'_x000a_ 'Apple Pay']"/>
    <x v="1"/>
  </r>
  <r>
    <s v="O03175"/>
    <d v="2024-11-11T00:00:00"/>
    <x v="10"/>
    <x v="0"/>
    <m/>
    <x v="1517"/>
    <x v="246"/>
    <x v="5"/>
    <s v="Lisburn"/>
    <s v="P014"/>
    <x v="17"/>
    <x v="0"/>
    <n v="1"/>
    <n v="25"/>
    <n v="11"/>
    <n v="0.1"/>
    <n v="22.5"/>
    <n v="11"/>
    <n v="11.5"/>
    <s v="['Bank Transfer' 'Credit Card' 'PayPal' ... 'Credit Card' 'Bank Transfer'_x000a_ 'Apple Pay']"/>
    <x v="1"/>
  </r>
  <r>
    <s v="O03419"/>
    <d v="2024-11-11T00:00:00"/>
    <x v="10"/>
    <x v="0"/>
    <m/>
    <x v="533"/>
    <x v="347"/>
    <x v="1"/>
    <s v="Preston"/>
    <s v="P015"/>
    <x v="12"/>
    <x v="0"/>
    <n v="5"/>
    <n v="65"/>
    <n v="32"/>
    <n v="0.1"/>
    <n v="292.5"/>
    <n v="160"/>
    <n v="132.5"/>
    <s v="['Bank Transfer' 'Credit Card' 'PayPal' ... 'Credit Card' 'Bank Transfer'_x000a_ 'Apple Pay']"/>
    <x v="1"/>
  </r>
  <r>
    <s v="O03538"/>
    <d v="2024-11-11T00:00:00"/>
    <x v="10"/>
    <x v="0"/>
    <m/>
    <x v="913"/>
    <x v="475"/>
    <x v="2"/>
    <s v="London"/>
    <s v="P013"/>
    <x v="0"/>
    <x v="0"/>
    <n v="2"/>
    <n v="120"/>
    <n v="63"/>
    <n v="0.1"/>
    <n v="216"/>
    <n v="126"/>
    <n v="90"/>
    <s v="['Bank Transfer' 'Credit Card' 'PayPal' ... 'Credit Card' 'Bank Transfer'_x000a_ 'Apple Pay']"/>
    <x v="1"/>
  </r>
  <r>
    <s v="O04435"/>
    <d v="2024-11-11T00:00:00"/>
    <x v="10"/>
    <x v="0"/>
    <m/>
    <x v="222"/>
    <x v="10"/>
    <x v="6"/>
    <s v="Bristol"/>
    <s v="P013"/>
    <x v="0"/>
    <x v="0"/>
    <n v="1"/>
    <n v="120"/>
    <n v="63"/>
    <n v="0.05"/>
    <n v="114"/>
    <n v="63"/>
    <n v="51"/>
    <s v="['Bank Transfer' 'Credit Card' 'PayPal' ... 'Credit Card' 'Bank Transfer'_x000a_ 'Apple Pay']"/>
    <x v="1"/>
  </r>
  <r>
    <s v="O04662"/>
    <d v="2024-11-11T00:00:00"/>
    <x v="10"/>
    <x v="0"/>
    <m/>
    <x v="166"/>
    <x v="148"/>
    <x v="1"/>
    <s v="Manchester"/>
    <s v="P019"/>
    <x v="20"/>
    <x v="4"/>
    <n v="1"/>
    <n v="85"/>
    <n v="41"/>
    <n v="0.1"/>
    <n v="76.5"/>
    <n v="41"/>
    <n v="35.5"/>
    <s v="['Bank Transfer' 'Credit Card' 'PayPal' ... 'Credit Card' 'Bank Transfer'_x000a_ 'Apple Pay']"/>
    <x v="1"/>
  </r>
  <r>
    <s v="O05930"/>
    <d v="2024-11-11T00:00:00"/>
    <x v="10"/>
    <x v="0"/>
    <m/>
    <x v="911"/>
    <x v="65"/>
    <x v="2"/>
    <s v="London"/>
    <s v="P004"/>
    <x v="22"/>
    <x v="5"/>
    <n v="3"/>
    <n v="55"/>
    <n v="27"/>
    <n v="0"/>
    <n v="165"/>
    <n v="81"/>
    <n v="84"/>
    <s v="['Bank Transfer' 'Credit Card' 'PayPal' ... 'Credit Card' 'Bank Transfer'_x000a_ 'Apple Pay']"/>
    <x v="1"/>
  </r>
  <r>
    <s v="O07898"/>
    <d v="2024-11-11T00:00:00"/>
    <x v="10"/>
    <x v="0"/>
    <m/>
    <x v="1338"/>
    <x v="435"/>
    <x v="0"/>
    <s v="Derby"/>
    <s v="P022"/>
    <x v="8"/>
    <x v="2"/>
    <n v="1"/>
    <n v="35"/>
    <n v="16"/>
    <n v="0.1"/>
    <n v="31.5"/>
    <n v="16"/>
    <n v="15.5"/>
    <s v="['Bank Transfer' 'Credit Card' 'PayPal' ... 'Credit Card' 'Bank Transfer'_x000a_ 'Apple Pay']"/>
    <x v="1"/>
  </r>
  <r>
    <s v="O07938"/>
    <d v="2024-11-11T00:00:00"/>
    <x v="10"/>
    <x v="0"/>
    <m/>
    <x v="919"/>
    <x v="199"/>
    <x v="4"/>
    <s v="Sheffield"/>
    <s v="P011"/>
    <x v="6"/>
    <x v="1"/>
    <n v="1"/>
    <n v="79"/>
    <n v="42"/>
    <n v="0"/>
    <n v="79"/>
    <n v="42"/>
    <n v="37"/>
    <s v="['Bank Transfer' 'Credit Card' 'PayPal' ... 'Credit Card' 'Bank Transfer'_x000a_ 'Apple Pay']"/>
    <x v="1"/>
  </r>
  <r>
    <s v="O07943"/>
    <d v="2024-11-11T00:00:00"/>
    <x v="10"/>
    <x v="0"/>
    <m/>
    <x v="1555"/>
    <x v="542"/>
    <x v="1"/>
    <s v="Manchester"/>
    <s v="P004"/>
    <x v="22"/>
    <x v="5"/>
    <n v="1"/>
    <n v="55"/>
    <n v="27"/>
    <n v="0.1"/>
    <n v="49.5"/>
    <n v="27"/>
    <n v="22.5"/>
    <s v="['Bank Transfer' 'Credit Card' 'PayPal' ... 'Credit Card' 'Bank Transfer'_x000a_ 'Apple Pay']"/>
    <x v="0"/>
  </r>
  <r>
    <s v="O08483"/>
    <d v="2024-11-11T00:00:00"/>
    <x v="10"/>
    <x v="0"/>
    <m/>
    <x v="1309"/>
    <x v="195"/>
    <x v="5"/>
    <s v="Belfast"/>
    <s v="P022"/>
    <x v="8"/>
    <x v="2"/>
    <n v="2"/>
    <n v="35"/>
    <n v="16"/>
    <n v="0"/>
    <n v="70"/>
    <n v="32"/>
    <n v="38"/>
    <s v="['Bank Transfer' 'Credit Card' 'PayPal' ... 'Credit Card' 'Bank Transfer'_x000a_ 'Apple Pay']"/>
    <x v="1"/>
  </r>
  <r>
    <s v="O09123"/>
    <d v="2024-11-11T00:00:00"/>
    <x v="10"/>
    <x v="0"/>
    <m/>
    <x v="1556"/>
    <x v="307"/>
    <x v="4"/>
    <s v="Hull"/>
    <s v="P019"/>
    <x v="20"/>
    <x v="4"/>
    <n v="1"/>
    <n v="85"/>
    <n v="41"/>
    <n v="0"/>
    <n v="85"/>
    <n v="41"/>
    <n v="44"/>
    <s v="['Bank Transfer' 'Credit Card' 'PayPal' ... 'Credit Card' 'Bank Transfer'_x000a_ 'Apple Pay']"/>
    <x v="0"/>
  </r>
  <r>
    <s v="O09425"/>
    <d v="2024-11-11T00:00:00"/>
    <x v="10"/>
    <x v="0"/>
    <m/>
    <x v="641"/>
    <x v="389"/>
    <x v="9"/>
    <s v="Wolverhampton"/>
    <s v="P009"/>
    <x v="1"/>
    <x v="1"/>
    <n v="1"/>
    <n v="95"/>
    <n v="54"/>
    <n v="0.05"/>
    <n v="90.25"/>
    <n v="54"/>
    <n v="36.25"/>
    <s v="['Bank Transfer' 'Credit Card' 'PayPal' ... 'Credit Card' 'Bank Transfer'_x000a_ 'Apple Pay']"/>
    <x v="1"/>
  </r>
  <r>
    <s v="O09582"/>
    <d v="2024-11-11T00:00:00"/>
    <x v="10"/>
    <x v="0"/>
    <m/>
    <x v="1557"/>
    <x v="276"/>
    <x v="4"/>
    <s v="Leeds"/>
    <s v="P001"/>
    <x v="9"/>
    <x v="5"/>
    <n v="4"/>
    <n v="89"/>
    <n v="48"/>
    <n v="0"/>
    <n v="356"/>
    <n v="192"/>
    <n v="164"/>
    <s v="['Bank Transfer' 'Credit Card' 'PayPal' ... 'Credit Card' 'Bank Transfer'_x000a_ 'Apple Pay']"/>
    <x v="0"/>
  </r>
  <r>
    <s v="O09677"/>
    <d v="2024-11-11T00:00:00"/>
    <x v="10"/>
    <x v="0"/>
    <m/>
    <x v="352"/>
    <x v="210"/>
    <x v="6"/>
    <s v="Bath"/>
    <s v="P012"/>
    <x v="14"/>
    <x v="1"/>
    <n v="1"/>
    <n v="85"/>
    <n v="44"/>
    <n v="0.15"/>
    <n v="72.25"/>
    <n v="44"/>
    <n v="28.25"/>
    <s v="['Bank Transfer' 'Credit Card' 'PayPal' ... 'Credit Card' 'Bank Transfer'_x000a_ 'Apple Pay']"/>
    <x v="1"/>
  </r>
  <r>
    <s v="O09960"/>
    <d v="2024-11-11T00:00:00"/>
    <x v="10"/>
    <x v="0"/>
    <m/>
    <x v="199"/>
    <x v="174"/>
    <x v="4"/>
    <s v="York"/>
    <s v="P010"/>
    <x v="18"/>
    <x v="1"/>
    <n v="1"/>
    <n v="32"/>
    <n v="14"/>
    <n v="0.05"/>
    <n v="30.4"/>
    <n v="14"/>
    <n v="16.399999999999999"/>
    <s v="['Bank Transfer' 'Credit Card' 'PayPal' ... 'Credit Card' 'Bank Transfer'_x000a_ 'Apple Pay']"/>
    <x v="1"/>
  </r>
  <r>
    <s v="O00153"/>
    <d v="2024-11-12T00:00:00"/>
    <x v="10"/>
    <x v="0"/>
    <m/>
    <x v="194"/>
    <x v="171"/>
    <x v="7"/>
    <s v="Dundee"/>
    <s v="P024"/>
    <x v="11"/>
    <x v="2"/>
    <n v="1"/>
    <n v="24"/>
    <n v="10"/>
    <n v="0"/>
    <n v="24"/>
    <n v="10"/>
    <n v="14"/>
    <s v="['Bank Transfer' 'Credit Card' 'PayPal' ... 'Credit Card' 'Bank Transfer'_x000a_ 'Apple Pay']"/>
    <x v="1"/>
  </r>
  <r>
    <s v="O02052"/>
    <d v="2024-11-12T00:00:00"/>
    <x v="10"/>
    <x v="0"/>
    <m/>
    <x v="1535"/>
    <x v="530"/>
    <x v="7"/>
    <s v="Dundee"/>
    <s v="P014"/>
    <x v="17"/>
    <x v="0"/>
    <n v="2"/>
    <n v="25"/>
    <n v="11"/>
    <n v="0"/>
    <n v="50"/>
    <n v="22"/>
    <n v="28"/>
    <s v="['Bank Transfer' 'Credit Card' 'PayPal' ... 'Credit Card' 'Bank Transfer'_x000a_ 'Apple Pay']"/>
    <x v="1"/>
  </r>
  <r>
    <s v="O02508"/>
    <d v="2024-11-12T00:00:00"/>
    <x v="10"/>
    <x v="0"/>
    <m/>
    <x v="971"/>
    <x v="491"/>
    <x v="2"/>
    <s v="London"/>
    <s v="P016"/>
    <x v="4"/>
    <x v="0"/>
    <n v="1"/>
    <n v="78"/>
    <n v="39"/>
    <n v="0.15"/>
    <n v="66.3"/>
    <n v="39"/>
    <n v="27.3"/>
    <s v="['Bank Transfer' 'Credit Card' 'PayPal' ... 'Credit Card' 'Bank Transfer'_x000a_ 'Apple Pay']"/>
    <x v="1"/>
  </r>
  <r>
    <s v="O03055"/>
    <d v="2024-11-12T00:00:00"/>
    <x v="10"/>
    <x v="0"/>
    <m/>
    <x v="1437"/>
    <x v="544"/>
    <x v="9"/>
    <s v="Birmingham"/>
    <s v="P013"/>
    <x v="0"/>
    <x v="0"/>
    <n v="1"/>
    <n v="120"/>
    <n v="63"/>
    <n v="0.1"/>
    <n v="108"/>
    <n v="63"/>
    <n v="45"/>
    <s v="['Bank Transfer' 'Credit Card' 'PayPal' ... 'Credit Card' 'Bank Transfer'_x000a_ 'Apple Pay']"/>
    <x v="1"/>
  </r>
  <r>
    <s v="O03138"/>
    <d v="2024-11-12T00:00:00"/>
    <x v="10"/>
    <x v="0"/>
    <m/>
    <x v="603"/>
    <x v="378"/>
    <x v="1"/>
    <s v="Chester"/>
    <s v="P018"/>
    <x v="5"/>
    <x v="4"/>
    <n v="1"/>
    <n v="45"/>
    <n v="19"/>
    <n v="0.05"/>
    <n v="42.75"/>
    <n v="19"/>
    <n v="23.75"/>
    <s v="['Bank Transfer' 'Credit Card' 'PayPal' ... 'Credit Card' 'Bank Transfer'_x000a_ 'Apple Pay']"/>
    <x v="1"/>
  </r>
  <r>
    <s v="O05460"/>
    <d v="2024-11-12T00:00:00"/>
    <x v="10"/>
    <x v="0"/>
    <m/>
    <x v="990"/>
    <x v="258"/>
    <x v="4"/>
    <s v="Leeds"/>
    <s v="P005"/>
    <x v="3"/>
    <x v="3"/>
    <n v="1"/>
    <n v="119"/>
    <n v="72"/>
    <n v="0.05"/>
    <n v="113.05"/>
    <n v="72"/>
    <n v="41.05"/>
    <s v="['Bank Transfer' 'Credit Card' 'PayPal' ... 'Credit Card' 'Bank Transfer'_x000a_ 'Apple Pay']"/>
    <x v="1"/>
  </r>
  <r>
    <s v="O06537"/>
    <d v="2024-11-12T00:00:00"/>
    <x v="10"/>
    <x v="0"/>
    <m/>
    <x v="127"/>
    <x v="118"/>
    <x v="7"/>
    <s v="Edinburgh"/>
    <s v="P016"/>
    <x v="4"/>
    <x v="0"/>
    <n v="2"/>
    <n v="78"/>
    <n v="39"/>
    <n v="0.1"/>
    <n v="140.4"/>
    <n v="78"/>
    <n v="62.4"/>
    <s v="['Bank Transfer' 'Credit Card' 'PayPal' ... 'Credit Card' 'Bank Transfer'_x000a_ 'Apple Pay']"/>
    <x v="1"/>
  </r>
  <r>
    <s v="O07029"/>
    <d v="2024-11-12T00:00:00"/>
    <x v="10"/>
    <x v="0"/>
    <m/>
    <x v="349"/>
    <x v="260"/>
    <x v="2"/>
    <s v="London"/>
    <s v="P010"/>
    <x v="18"/>
    <x v="1"/>
    <n v="2"/>
    <n v="32"/>
    <n v="14"/>
    <n v="0"/>
    <n v="64"/>
    <n v="28"/>
    <n v="36"/>
    <s v="['Bank Transfer' 'Credit Card' 'PayPal' ... 'Credit Card' 'Bank Transfer'_x000a_ 'Apple Pay']"/>
    <x v="1"/>
  </r>
  <r>
    <s v="O08332"/>
    <d v="2024-11-12T00:00:00"/>
    <x v="10"/>
    <x v="0"/>
    <m/>
    <x v="817"/>
    <x v="199"/>
    <x v="5"/>
    <s v="Derry"/>
    <s v="P009"/>
    <x v="1"/>
    <x v="1"/>
    <n v="1"/>
    <n v="95"/>
    <n v="54"/>
    <n v="0"/>
    <n v="95"/>
    <n v="54"/>
    <n v="41"/>
    <s v="['Bank Transfer' 'Credit Card' 'PayPal' ... 'Credit Card' 'Bank Transfer'_x000a_ 'Apple Pay']"/>
    <x v="1"/>
  </r>
  <r>
    <s v="O08722"/>
    <d v="2024-11-12T00:00:00"/>
    <x v="10"/>
    <x v="0"/>
    <m/>
    <x v="268"/>
    <x v="218"/>
    <x v="5"/>
    <s v="Newry"/>
    <s v="P017"/>
    <x v="10"/>
    <x v="4"/>
    <n v="5"/>
    <n v="58"/>
    <n v="25"/>
    <n v="0"/>
    <n v="290"/>
    <n v="125"/>
    <n v="165"/>
    <s v="['Bank Transfer' 'Credit Card' 'PayPal' ... 'Credit Card' 'Bank Transfer'_x000a_ 'Apple Pay']"/>
    <x v="1"/>
  </r>
  <r>
    <s v="O08993"/>
    <d v="2024-11-12T00:00:00"/>
    <x v="10"/>
    <x v="0"/>
    <m/>
    <x v="675"/>
    <x v="87"/>
    <x v="11"/>
    <s v="Cardiff"/>
    <s v="P024"/>
    <x v="11"/>
    <x v="2"/>
    <n v="1"/>
    <n v="24"/>
    <n v="10"/>
    <n v="0.1"/>
    <n v="21.6"/>
    <n v="10"/>
    <n v="11.6"/>
    <s v="['Bank Transfer' 'Credit Card' 'PayPal' ... 'Credit Card' 'Bank Transfer'_x000a_ 'Apple Pay']"/>
    <x v="1"/>
  </r>
  <r>
    <s v="O09113"/>
    <d v="2024-11-12T00:00:00"/>
    <x v="10"/>
    <x v="0"/>
    <m/>
    <x v="590"/>
    <x v="373"/>
    <x v="3"/>
    <s v="Guildford"/>
    <s v="P018"/>
    <x v="5"/>
    <x v="4"/>
    <n v="1"/>
    <n v="45"/>
    <n v="19"/>
    <n v="0.15"/>
    <n v="38.25"/>
    <n v="19"/>
    <n v="19.25"/>
    <s v="['Bank Transfer' 'Credit Card' 'PayPal' ... 'Credit Card' 'Bank Transfer'_x000a_ 'Apple Pay']"/>
    <x v="1"/>
  </r>
  <r>
    <s v="O09296"/>
    <d v="2024-11-12T00:00:00"/>
    <x v="10"/>
    <x v="0"/>
    <m/>
    <x v="1558"/>
    <x v="267"/>
    <x v="8"/>
    <s v="Durham"/>
    <s v="P023"/>
    <x v="2"/>
    <x v="2"/>
    <n v="1"/>
    <n v="42"/>
    <n v="20"/>
    <n v="0.05"/>
    <n v="39.9"/>
    <n v="20"/>
    <n v="19.899999999999999"/>
    <s v="['Bank Transfer' 'Credit Card' 'PayPal' ... 'Credit Card' 'Bank Transfer'_x000a_ 'Apple Pay']"/>
    <x v="0"/>
  </r>
  <r>
    <s v="O01682"/>
    <d v="2024-11-13T00:00:00"/>
    <x v="10"/>
    <x v="0"/>
    <m/>
    <x v="78"/>
    <x v="74"/>
    <x v="2"/>
    <s v="London"/>
    <s v="P020"/>
    <x v="23"/>
    <x v="4"/>
    <n v="3"/>
    <n v="72"/>
    <n v="34"/>
    <n v="0.05"/>
    <n v="205.2"/>
    <n v="102"/>
    <n v="103.2"/>
    <s v="['Bank Transfer' 'Credit Card' 'PayPal' ... 'Credit Card' 'Bank Transfer'_x000a_ 'Apple Pay']"/>
    <x v="1"/>
  </r>
  <r>
    <s v="O03283"/>
    <d v="2024-11-13T00:00:00"/>
    <x v="10"/>
    <x v="0"/>
    <m/>
    <x v="1339"/>
    <x v="155"/>
    <x v="6"/>
    <s v="Exeter"/>
    <s v="P015"/>
    <x v="12"/>
    <x v="0"/>
    <n v="2"/>
    <n v="65"/>
    <n v="32"/>
    <n v="0"/>
    <n v="130"/>
    <n v="64"/>
    <n v="66"/>
    <s v="['Bank Transfer' 'Credit Card' 'PayPal' ... 'Credit Card' 'Bank Transfer'_x000a_ 'Apple Pay']"/>
    <x v="1"/>
  </r>
  <r>
    <s v="O03299"/>
    <d v="2024-11-13T00:00:00"/>
    <x v="10"/>
    <x v="0"/>
    <m/>
    <x v="237"/>
    <x v="107"/>
    <x v="4"/>
    <s v="York"/>
    <s v="P017"/>
    <x v="10"/>
    <x v="4"/>
    <n v="1"/>
    <n v="58"/>
    <n v="25"/>
    <n v="0.1"/>
    <n v="52.2"/>
    <n v="25"/>
    <n v="27.2"/>
    <s v="['Bank Transfer' 'Credit Card' 'PayPal' ... 'Credit Card' 'Bank Transfer'_x000a_ 'Apple Pay']"/>
    <x v="1"/>
  </r>
  <r>
    <s v="O04212"/>
    <d v="2024-11-13T00:00:00"/>
    <x v="10"/>
    <x v="0"/>
    <m/>
    <x v="1260"/>
    <x v="523"/>
    <x v="4"/>
    <s v="Leeds"/>
    <s v="P010"/>
    <x v="18"/>
    <x v="1"/>
    <n v="1"/>
    <n v="32"/>
    <n v="14"/>
    <n v="0.15"/>
    <n v="27.2"/>
    <n v="14"/>
    <n v="13.2"/>
    <s v="['Bank Transfer' 'Credit Card' 'PayPal' ... 'Credit Card' 'Bank Transfer'_x000a_ 'Apple Pay']"/>
    <x v="1"/>
  </r>
  <r>
    <s v="O04839"/>
    <d v="2024-11-13T00:00:00"/>
    <x v="10"/>
    <x v="0"/>
    <m/>
    <x v="42"/>
    <x v="39"/>
    <x v="1"/>
    <s v="Liverpool"/>
    <s v="P004"/>
    <x v="22"/>
    <x v="5"/>
    <n v="1"/>
    <n v="55"/>
    <n v="27"/>
    <n v="0.1"/>
    <n v="49.5"/>
    <n v="27"/>
    <n v="22.5"/>
    <s v="['Bank Transfer' 'Credit Card' 'PayPal' ... 'Credit Card' 'Bank Transfer'_x000a_ 'Apple Pay']"/>
    <x v="1"/>
  </r>
  <r>
    <s v="O05156"/>
    <d v="2024-11-13T00:00:00"/>
    <x v="10"/>
    <x v="0"/>
    <m/>
    <x v="526"/>
    <x v="291"/>
    <x v="10"/>
    <s v="Ipswich"/>
    <s v="P003"/>
    <x v="19"/>
    <x v="5"/>
    <n v="2"/>
    <n v="69"/>
    <n v="37"/>
    <n v="0.1"/>
    <n v="124.2"/>
    <n v="74"/>
    <n v="50.2"/>
    <s v="['Bank Transfer' 'Credit Card' 'PayPal' ... 'Credit Card' 'Bank Transfer'_x000a_ 'Apple Pay']"/>
    <x v="1"/>
  </r>
  <r>
    <s v="O05406"/>
    <d v="2024-11-13T00:00:00"/>
    <x v="10"/>
    <x v="0"/>
    <m/>
    <x v="581"/>
    <x v="48"/>
    <x v="7"/>
    <s v="Edinburgh"/>
    <s v="P019"/>
    <x v="20"/>
    <x v="4"/>
    <n v="1"/>
    <n v="85"/>
    <n v="41"/>
    <n v="0"/>
    <n v="85"/>
    <n v="41"/>
    <n v="44"/>
    <s v="['Bank Transfer' 'Credit Card' 'PayPal' ... 'Credit Card' 'Bank Transfer'_x000a_ 'Apple Pay']"/>
    <x v="1"/>
  </r>
  <r>
    <s v="O05651"/>
    <d v="2024-11-13T00:00:00"/>
    <x v="10"/>
    <x v="0"/>
    <m/>
    <x v="207"/>
    <x v="178"/>
    <x v="11"/>
    <s v="Swansea"/>
    <s v="P018"/>
    <x v="5"/>
    <x v="4"/>
    <n v="1"/>
    <n v="45"/>
    <n v="19"/>
    <n v="0"/>
    <n v="45"/>
    <n v="19"/>
    <n v="26"/>
    <s v="['Bank Transfer' 'Credit Card' 'PayPal' ... 'Credit Card' 'Bank Transfer'_x000a_ 'Apple Pay']"/>
    <x v="1"/>
  </r>
  <r>
    <s v="O05995"/>
    <d v="2024-11-13T00:00:00"/>
    <x v="10"/>
    <x v="0"/>
    <m/>
    <x v="1361"/>
    <x v="282"/>
    <x v="3"/>
    <s v="Reading"/>
    <s v="P007"/>
    <x v="7"/>
    <x v="3"/>
    <n v="1"/>
    <n v="129"/>
    <n v="78"/>
    <n v="0"/>
    <n v="129"/>
    <n v="78"/>
    <n v="51"/>
    <s v="['Bank Transfer' 'Credit Card' 'PayPal' ... 'Credit Card' 'Bank Transfer'_x000a_ 'Apple Pay']"/>
    <x v="1"/>
  </r>
  <r>
    <s v="O06013"/>
    <d v="2024-11-13T00:00:00"/>
    <x v="10"/>
    <x v="0"/>
    <m/>
    <x v="631"/>
    <x v="388"/>
    <x v="10"/>
    <s v="Ipswich"/>
    <s v="P005"/>
    <x v="3"/>
    <x v="3"/>
    <n v="2"/>
    <n v="119"/>
    <n v="72"/>
    <n v="0.1"/>
    <n v="214.2"/>
    <n v="144"/>
    <n v="70.2"/>
    <s v="['Bank Transfer' 'Credit Card' 'PayPal' ... 'Credit Card' 'Bank Transfer'_x000a_ 'Apple Pay']"/>
    <x v="1"/>
  </r>
  <r>
    <s v="O06566"/>
    <d v="2024-11-13T00:00:00"/>
    <x v="10"/>
    <x v="0"/>
    <m/>
    <x v="1070"/>
    <x v="507"/>
    <x v="2"/>
    <s v="London"/>
    <s v="P024"/>
    <x v="11"/>
    <x v="2"/>
    <n v="1"/>
    <n v="24"/>
    <n v="10"/>
    <n v="0"/>
    <n v="24"/>
    <n v="10"/>
    <n v="14"/>
    <s v="['Bank Transfer' 'Credit Card' 'PayPal' ... 'Credit Card' 'Bank Transfer'_x000a_ 'Apple Pay']"/>
    <x v="1"/>
  </r>
  <r>
    <s v="O06875"/>
    <d v="2024-11-13T00:00:00"/>
    <x v="10"/>
    <x v="0"/>
    <m/>
    <x v="548"/>
    <x v="280"/>
    <x v="2"/>
    <s v="London"/>
    <s v="P020"/>
    <x v="23"/>
    <x v="4"/>
    <n v="1"/>
    <n v="72"/>
    <n v="34"/>
    <n v="0.05"/>
    <n v="68.400000000000006"/>
    <n v="34"/>
    <n v="34.4"/>
    <s v="['Bank Transfer' 'Credit Card' 'PayPal' ... 'Credit Card' 'Bank Transfer'_x000a_ 'Apple Pay']"/>
    <x v="1"/>
  </r>
  <r>
    <s v="O06914"/>
    <d v="2024-11-13T00:00:00"/>
    <x v="10"/>
    <x v="0"/>
    <m/>
    <x v="1334"/>
    <x v="338"/>
    <x v="3"/>
    <s v="Guildford"/>
    <s v="P006"/>
    <x v="16"/>
    <x v="3"/>
    <n v="5"/>
    <n v="99"/>
    <n v="58"/>
    <n v="0"/>
    <n v="495"/>
    <n v="290"/>
    <n v="205"/>
    <s v="['Bank Transfer' 'Credit Card' 'PayPal' ... 'Credit Card' 'Bank Transfer'_x000a_ 'Apple Pay']"/>
    <x v="1"/>
  </r>
  <r>
    <s v="O09598"/>
    <d v="2024-11-13T00:00:00"/>
    <x v="10"/>
    <x v="0"/>
    <m/>
    <x v="719"/>
    <x v="325"/>
    <x v="1"/>
    <s v="Chester"/>
    <s v="P016"/>
    <x v="4"/>
    <x v="0"/>
    <n v="1"/>
    <n v="78"/>
    <n v="39"/>
    <n v="0.15"/>
    <n v="66.3"/>
    <n v="39"/>
    <n v="27.3"/>
    <s v="['Bank Transfer' 'Credit Card' 'PayPal' ... 'Credit Card' 'Bank Transfer'_x000a_ 'Apple Pay']"/>
    <x v="1"/>
  </r>
  <r>
    <s v="O00065"/>
    <d v="2024-11-14T00:00:00"/>
    <x v="10"/>
    <x v="0"/>
    <m/>
    <x v="1045"/>
    <x v="312"/>
    <x v="2"/>
    <s v="London"/>
    <s v="P016"/>
    <x v="4"/>
    <x v="0"/>
    <n v="2"/>
    <n v="78"/>
    <n v="39"/>
    <n v="0.1"/>
    <n v="140.4"/>
    <n v="78"/>
    <n v="62.4"/>
    <s v="['Bank Transfer' 'Credit Card' 'PayPal' ... 'Credit Card' 'Bank Transfer'_x000a_ 'Apple Pay']"/>
    <x v="1"/>
  </r>
  <r>
    <s v="O01359"/>
    <d v="2024-11-14T00:00:00"/>
    <x v="10"/>
    <x v="0"/>
    <m/>
    <x v="379"/>
    <x v="277"/>
    <x v="5"/>
    <s v="Derry"/>
    <s v="P002"/>
    <x v="15"/>
    <x v="5"/>
    <n v="1"/>
    <n v="149"/>
    <n v="91"/>
    <n v="0"/>
    <n v="149"/>
    <n v="91"/>
    <n v="58"/>
    <s v="['Bank Transfer' 'Credit Card' 'PayPal' ... 'Credit Card' 'Bank Transfer'_x000a_ 'Apple Pay']"/>
    <x v="1"/>
  </r>
  <r>
    <s v="O01912"/>
    <d v="2024-11-14T00:00:00"/>
    <x v="10"/>
    <x v="0"/>
    <m/>
    <x v="1029"/>
    <x v="297"/>
    <x v="0"/>
    <s v="Derby"/>
    <s v="P016"/>
    <x v="4"/>
    <x v="0"/>
    <n v="1"/>
    <n v="78"/>
    <n v="39"/>
    <n v="0"/>
    <n v="78"/>
    <n v="39"/>
    <n v="39"/>
    <s v="['Bank Transfer' 'Credit Card' 'PayPal' ... 'Credit Card' 'Bank Transfer'_x000a_ 'Apple Pay']"/>
    <x v="1"/>
  </r>
  <r>
    <s v="O03157"/>
    <d v="2024-11-14T00:00:00"/>
    <x v="10"/>
    <x v="0"/>
    <m/>
    <x v="1337"/>
    <x v="548"/>
    <x v="0"/>
    <s v="Leicester"/>
    <s v="P002"/>
    <x v="15"/>
    <x v="5"/>
    <n v="1"/>
    <n v="149"/>
    <n v="91"/>
    <n v="0.1"/>
    <n v="134.1"/>
    <n v="91"/>
    <n v="43.1"/>
    <s v="['Bank Transfer' 'Credit Card' 'PayPal' ... 'Credit Card' 'Bank Transfer'_x000a_ 'Apple Pay']"/>
    <x v="1"/>
  </r>
  <r>
    <s v="O04504"/>
    <d v="2024-11-14T00:00:00"/>
    <x v="10"/>
    <x v="0"/>
    <m/>
    <x v="99"/>
    <x v="92"/>
    <x v="2"/>
    <s v="London"/>
    <s v="P009"/>
    <x v="1"/>
    <x v="1"/>
    <n v="3"/>
    <n v="95"/>
    <n v="54"/>
    <n v="0.15"/>
    <n v="242.25"/>
    <n v="162"/>
    <n v="80.25"/>
    <s v="['Bank Transfer' 'Credit Card' 'PayPal' ... 'Credit Card' 'Bank Transfer'_x000a_ 'Apple Pay']"/>
    <x v="1"/>
  </r>
  <r>
    <s v="O05431"/>
    <d v="2024-11-14T00:00:00"/>
    <x v="10"/>
    <x v="0"/>
    <m/>
    <x v="115"/>
    <x v="108"/>
    <x v="0"/>
    <s v="Lincoln"/>
    <s v="P014"/>
    <x v="17"/>
    <x v="0"/>
    <n v="1"/>
    <n v="25"/>
    <n v="11"/>
    <n v="0.1"/>
    <n v="22.5"/>
    <n v="11"/>
    <n v="11.5"/>
    <s v="['Bank Transfer' 'Credit Card' 'PayPal' ... 'Credit Card' 'Bank Transfer'_x000a_ 'Apple Pay']"/>
    <x v="1"/>
  </r>
  <r>
    <s v="O06459"/>
    <d v="2024-11-14T00:00:00"/>
    <x v="10"/>
    <x v="0"/>
    <m/>
    <x v="686"/>
    <x v="225"/>
    <x v="7"/>
    <s v="Glasgow"/>
    <s v="P012"/>
    <x v="14"/>
    <x v="1"/>
    <n v="4"/>
    <n v="85"/>
    <n v="44"/>
    <n v="0.15"/>
    <n v="289"/>
    <n v="176"/>
    <n v="113"/>
    <s v="['Bank Transfer' 'Credit Card' 'PayPal' ... 'Credit Card' 'Bank Transfer'_x000a_ 'Apple Pay']"/>
    <x v="1"/>
  </r>
  <r>
    <s v="O06486"/>
    <d v="2024-11-14T00:00:00"/>
    <x v="10"/>
    <x v="0"/>
    <m/>
    <x v="887"/>
    <x v="368"/>
    <x v="11"/>
    <s v="Newport"/>
    <s v="P022"/>
    <x v="8"/>
    <x v="2"/>
    <n v="2"/>
    <n v="35"/>
    <n v="16"/>
    <n v="0"/>
    <n v="70"/>
    <n v="32"/>
    <n v="38"/>
    <s v="['Bank Transfer' 'Credit Card' 'PayPal' ... 'Credit Card' 'Bank Transfer'_x000a_ 'Apple Pay']"/>
    <x v="1"/>
  </r>
  <r>
    <s v="O06788"/>
    <d v="2024-11-14T00:00:00"/>
    <x v="10"/>
    <x v="0"/>
    <m/>
    <x v="0"/>
    <x v="0"/>
    <x v="0"/>
    <s v="Derby"/>
    <s v="P017"/>
    <x v="10"/>
    <x v="4"/>
    <n v="2"/>
    <n v="58"/>
    <n v="25"/>
    <n v="0.1"/>
    <n v="104.4"/>
    <n v="50"/>
    <n v="54.4"/>
    <s v="['Bank Transfer' 'Credit Card' 'PayPal' ... 'Credit Card' 'Bank Transfer'_x000a_ 'Apple Pay']"/>
    <x v="1"/>
  </r>
  <r>
    <s v="O07156"/>
    <d v="2024-11-14T00:00:00"/>
    <x v="10"/>
    <x v="0"/>
    <m/>
    <x v="1369"/>
    <x v="550"/>
    <x v="1"/>
    <s v="Liverpool"/>
    <s v="P019"/>
    <x v="20"/>
    <x v="4"/>
    <n v="2"/>
    <n v="85"/>
    <n v="41"/>
    <n v="0"/>
    <n v="170"/>
    <n v="82"/>
    <n v="88"/>
    <s v="['Bank Transfer' 'Credit Card' 'PayPal' ... 'Credit Card' 'Bank Transfer'_x000a_ 'Apple Pay']"/>
    <x v="1"/>
  </r>
  <r>
    <s v="O08091"/>
    <d v="2024-11-14T00:00:00"/>
    <x v="10"/>
    <x v="0"/>
    <m/>
    <x v="733"/>
    <x v="293"/>
    <x v="10"/>
    <s v="Ipswich"/>
    <s v="P007"/>
    <x v="7"/>
    <x v="3"/>
    <n v="1"/>
    <n v="129"/>
    <n v="78"/>
    <n v="0.15"/>
    <n v="109.65"/>
    <n v="78"/>
    <n v="31.65"/>
    <s v="['Bank Transfer' 'Credit Card' 'PayPal' ... 'Credit Card' 'Bank Transfer'_x000a_ 'Apple Pay']"/>
    <x v="1"/>
  </r>
  <r>
    <s v="O08805"/>
    <d v="2024-11-14T00:00:00"/>
    <x v="10"/>
    <x v="0"/>
    <m/>
    <x v="1196"/>
    <x v="206"/>
    <x v="7"/>
    <s v="Edinburgh"/>
    <s v="P002"/>
    <x v="15"/>
    <x v="5"/>
    <n v="2"/>
    <n v="149"/>
    <n v="91"/>
    <n v="0.15"/>
    <n v="253.3"/>
    <n v="182"/>
    <n v="71.3"/>
    <m/>
    <x v="1"/>
  </r>
  <r>
    <s v="O09712"/>
    <d v="2024-11-14T00:00:00"/>
    <x v="10"/>
    <x v="0"/>
    <m/>
    <x v="988"/>
    <x v="327"/>
    <x v="9"/>
    <s v="Worcester"/>
    <s v="P001"/>
    <x v="9"/>
    <x v="5"/>
    <n v="3"/>
    <n v="89"/>
    <n v="48"/>
    <n v="0"/>
    <n v="267"/>
    <n v="144"/>
    <n v="123"/>
    <s v="['Bank Transfer' 'Credit Card' 'PayPal' ... 'Credit Card' 'Bank Transfer'_x000a_ 'Apple Pay']"/>
    <x v="1"/>
  </r>
  <r>
    <s v="O09777"/>
    <d v="2024-11-14T00:00:00"/>
    <x v="10"/>
    <x v="0"/>
    <m/>
    <x v="1200"/>
    <x v="495"/>
    <x v="5"/>
    <s v="Newry"/>
    <s v="P002"/>
    <x v="15"/>
    <x v="5"/>
    <n v="1"/>
    <n v="149"/>
    <n v="91"/>
    <n v="0.05"/>
    <n v="141.55000000000001"/>
    <n v="91"/>
    <n v="50.55"/>
    <s v="['Bank Transfer' 'Credit Card' 'PayPal' ... 'Credit Card' 'Bank Transfer'_x000a_ 'Apple Pay']"/>
    <x v="1"/>
  </r>
  <r>
    <s v="O00242"/>
    <d v="2024-11-15T00:00:00"/>
    <x v="10"/>
    <x v="0"/>
    <m/>
    <x v="922"/>
    <x v="138"/>
    <x v="2"/>
    <s v="London"/>
    <s v="P014"/>
    <x v="17"/>
    <x v="0"/>
    <n v="1"/>
    <n v="25"/>
    <n v="11"/>
    <n v="0.1"/>
    <n v="22.5"/>
    <n v="11"/>
    <n v="11.5"/>
    <s v="['Bank Transfer' 'Credit Card' 'PayPal' ... 'Credit Card' 'Bank Transfer'_x000a_ 'Apple Pay']"/>
    <x v="1"/>
  </r>
  <r>
    <s v="O02439"/>
    <d v="2024-11-15T00:00:00"/>
    <x v="10"/>
    <x v="0"/>
    <m/>
    <x v="828"/>
    <x v="140"/>
    <x v="8"/>
    <s v="Newcastle"/>
    <s v="P011"/>
    <x v="6"/>
    <x v="1"/>
    <n v="3"/>
    <n v="79"/>
    <n v="42"/>
    <n v="0.2"/>
    <n v="189.6"/>
    <n v="126"/>
    <n v="63.6"/>
    <s v="['Bank Transfer' 'Credit Card' 'PayPal' ... 'Credit Card' 'Bank Transfer'_x000a_ 'Apple Pay']"/>
    <x v="1"/>
  </r>
  <r>
    <s v="O04515"/>
    <d v="2024-11-15T00:00:00"/>
    <x v="10"/>
    <x v="0"/>
    <m/>
    <x v="851"/>
    <x v="272"/>
    <x v="1"/>
    <s v="Liverpool"/>
    <s v="P015"/>
    <x v="12"/>
    <x v="0"/>
    <n v="2"/>
    <n v="65"/>
    <n v="32"/>
    <n v="0"/>
    <n v="130"/>
    <n v="64"/>
    <n v="66"/>
    <s v="['Bank Transfer' 'Credit Card' 'PayPal' ... 'Credit Card' 'Bank Transfer'_x000a_ 'Apple Pay']"/>
    <x v="1"/>
  </r>
  <r>
    <s v="O04855"/>
    <d v="2024-11-15T00:00:00"/>
    <x v="10"/>
    <x v="0"/>
    <m/>
    <x v="461"/>
    <x v="321"/>
    <x v="2"/>
    <s v="London"/>
    <s v="P006"/>
    <x v="16"/>
    <x v="3"/>
    <n v="1"/>
    <n v="99"/>
    <n v="58"/>
    <n v="0.1"/>
    <n v="89.1"/>
    <n v="58"/>
    <n v="31.1"/>
    <s v="['Bank Transfer' 'Credit Card' 'PayPal' ... 'Credit Card' 'Bank Transfer'_x000a_ 'Apple Pay']"/>
    <x v="1"/>
  </r>
  <r>
    <s v="O07923"/>
    <d v="2024-11-15T00:00:00"/>
    <x v="10"/>
    <x v="0"/>
    <m/>
    <x v="1110"/>
    <x v="46"/>
    <x v="2"/>
    <s v="London"/>
    <s v="P023"/>
    <x v="2"/>
    <x v="2"/>
    <n v="1"/>
    <n v="42"/>
    <n v="20"/>
    <n v="0.15"/>
    <n v="35.700000000000003"/>
    <n v="20"/>
    <n v="15.7"/>
    <s v="['Bank Transfer' 'Credit Card' 'PayPal' ... 'Credit Card' 'Bank Transfer'_x000a_ 'Apple Pay']"/>
    <x v="1"/>
  </r>
  <r>
    <s v="O08162"/>
    <d v="2024-11-15T00:00:00"/>
    <x v="10"/>
    <x v="0"/>
    <m/>
    <x v="1559"/>
    <x v="451"/>
    <x v="0"/>
    <s v="Leicester"/>
    <s v="P020"/>
    <x v="23"/>
    <x v="4"/>
    <n v="1"/>
    <n v="72"/>
    <n v="34"/>
    <n v="0.1"/>
    <n v="64.8"/>
    <n v="34"/>
    <n v="30.8"/>
    <s v="['Bank Transfer' 'Credit Card' 'PayPal' ... 'Credit Card' 'Bank Transfer'_x000a_ 'Apple Pay']"/>
    <x v="0"/>
  </r>
  <r>
    <s v="O08630"/>
    <d v="2024-11-15T00:00:00"/>
    <x v="10"/>
    <x v="0"/>
    <m/>
    <x v="1560"/>
    <x v="434"/>
    <x v="1"/>
    <s v="Manchester"/>
    <s v="P011"/>
    <x v="6"/>
    <x v="1"/>
    <n v="2"/>
    <n v="79"/>
    <n v="42"/>
    <n v="0.05"/>
    <n v="150.1"/>
    <n v="84"/>
    <n v="66.099999999999994"/>
    <s v="['Bank Transfer' 'Credit Card' 'PayPal' ... 'Credit Card' 'Bank Transfer'_x000a_ 'Apple Pay']"/>
    <x v="0"/>
  </r>
  <r>
    <s v="O09125"/>
    <d v="2024-11-15T00:00:00"/>
    <x v="10"/>
    <x v="0"/>
    <m/>
    <x v="493"/>
    <x v="334"/>
    <x v="6"/>
    <s v="Exeter"/>
    <s v="P024"/>
    <x v="11"/>
    <x v="2"/>
    <n v="2"/>
    <n v="24"/>
    <n v="10"/>
    <n v="0"/>
    <n v="48"/>
    <n v="20"/>
    <n v="28"/>
    <s v="['Bank Transfer' 'Credit Card' 'PayPal' ... 'Credit Card' 'Bank Transfer'_x000a_ 'Apple Pay']"/>
    <x v="1"/>
  </r>
  <r>
    <s v="O02006"/>
    <d v="2024-11-16T00:00:00"/>
    <x v="10"/>
    <x v="0"/>
    <m/>
    <x v="130"/>
    <x v="121"/>
    <x v="4"/>
    <s v="Sheffield"/>
    <s v="P010"/>
    <x v="18"/>
    <x v="1"/>
    <n v="1"/>
    <n v="32"/>
    <n v="14"/>
    <n v="0"/>
    <n v="32"/>
    <n v="14"/>
    <n v="18"/>
    <s v="['Bank Transfer' 'Credit Card' 'PayPal' ... 'Credit Card' 'Bank Transfer'_x000a_ 'Apple Pay']"/>
    <x v="1"/>
  </r>
  <r>
    <s v="O02534"/>
    <d v="2024-11-16T00:00:00"/>
    <x v="10"/>
    <x v="0"/>
    <m/>
    <x v="613"/>
    <x v="381"/>
    <x v="5"/>
    <s v="Lisburn"/>
    <s v="P004"/>
    <x v="22"/>
    <x v="5"/>
    <n v="2"/>
    <n v="55"/>
    <n v="27"/>
    <n v="0"/>
    <n v="110"/>
    <n v="54"/>
    <n v="56"/>
    <s v="['Bank Transfer' 'Credit Card' 'PayPal' ... 'Credit Card' 'Bank Transfer'_x000a_ 'Apple Pay']"/>
    <x v="1"/>
  </r>
  <r>
    <s v="O03916"/>
    <d v="2024-11-16T00:00:00"/>
    <x v="10"/>
    <x v="0"/>
    <m/>
    <x v="1561"/>
    <x v="163"/>
    <x v="1"/>
    <s v="Manchester"/>
    <s v="P001"/>
    <x v="9"/>
    <x v="5"/>
    <n v="2"/>
    <n v="89"/>
    <n v="48"/>
    <n v="0"/>
    <n v="178"/>
    <n v="96"/>
    <n v="82"/>
    <s v="['Bank Transfer' 'Credit Card' 'PayPal' ... 'Credit Card' 'Bank Transfer'_x000a_ 'Apple Pay']"/>
    <x v="0"/>
  </r>
  <r>
    <s v="O03927"/>
    <d v="2024-11-16T00:00:00"/>
    <x v="10"/>
    <x v="0"/>
    <m/>
    <x v="1562"/>
    <x v="336"/>
    <x v="2"/>
    <s v="London"/>
    <s v="P009"/>
    <x v="1"/>
    <x v="1"/>
    <n v="3"/>
    <n v="95"/>
    <n v="54"/>
    <n v="0"/>
    <n v="285"/>
    <n v="162"/>
    <n v="123"/>
    <s v="['Bank Transfer' 'Credit Card' 'PayPal' ... 'Credit Card' 'Bank Transfer'_x000a_ 'Apple Pay']"/>
    <x v="0"/>
  </r>
  <r>
    <s v="O04582"/>
    <d v="2024-11-16T00:00:00"/>
    <x v="10"/>
    <x v="0"/>
    <m/>
    <x v="58"/>
    <x v="55"/>
    <x v="4"/>
    <s v="Leeds"/>
    <s v="P016"/>
    <x v="4"/>
    <x v="0"/>
    <n v="2"/>
    <n v="78"/>
    <n v="39"/>
    <n v="0"/>
    <n v="156"/>
    <n v="78"/>
    <n v="78"/>
    <s v="['Bank Transfer' 'Credit Card' 'PayPal' ... 'Credit Card' 'Bank Transfer'_x000a_ 'Apple Pay']"/>
    <x v="1"/>
  </r>
  <r>
    <s v="O05289"/>
    <d v="2024-11-16T00:00:00"/>
    <x v="10"/>
    <x v="0"/>
    <m/>
    <x v="1043"/>
    <x v="30"/>
    <x v="1"/>
    <s v="Preston"/>
    <s v="P011"/>
    <x v="6"/>
    <x v="1"/>
    <n v="4"/>
    <n v="79"/>
    <n v="42"/>
    <n v="0"/>
    <n v="316"/>
    <n v="168"/>
    <n v="148"/>
    <s v="['Bank Transfer' 'Credit Card' 'PayPal' ... 'Credit Card' 'Bank Transfer'_x000a_ 'Apple Pay']"/>
    <x v="1"/>
  </r>
  <r>
    <s v="O05347"/>
    <d v="2024-11-16T00:00:00"/>
    <x v="10"/>
    <x v="0"/>
    <m/>
    <x v="873"/>
    <x v="154"/>
    <x v="2"/>
    <s v="London"/>
    <s v="P005"/>
    <x v="3"/>
    <x v="3"/>
    <n v="4"/>
    <n v="119"/>
    <n v="72"/>
    <n v="0.05"/>
    <n v="452.2"/>
    <n v="288"/>
    <n v="164.2"/>
    <s v="['Bank Transfer' 'Credit Card' 'PayPal' ... 'Credit Card' 'Bank Transfer'_x000a_ 'Apple Pay']"/>
    <x v="1"/>
  </r>
  <r>
    <s v="O05368"/>
    <d v="2024-11-16T00:00:00"/>
    <x v="10"/>
    <x v="0"/>
    <m/>
    <x v="1542"/>
    <x v="52"/>
    <x v="4"/>
    <s v="Hull"/>
    <s v="P002"/>
    <x v="15"/>
    <x v="5"/>
    <n v="1"/>
    <n v="149"/>
    <n v="91"/>
    <n v="0"/>
    <n v="149"/>
    <n v="91"/>
    <n v="58"/>
    <s v="['Bank Transfer' 'Credit Card' 'PayPal' ... 'Credit Card' 'Bank Transfer'_x000a_ 'Apple Pay']"/>
    <x v="1"/>
  </r>
  <r>
    <s v="O05871"/>
    <d v="2024-11-16T00:00:00"/>
    <x v="10"/>
    <x v="0"/>
    <m/>
    <x v="513"/>
    <x v="342"/>
    <x v="9"/>
    <s v="Wolverhampton"/>
    <s v="P018"/>
    <x v="5"/>
    <x v="4"/>
    <n v="2"/>
    <n v="45"/>
    <n v="19"/>
    <n v="0"/>
    <n v="90"/>
    <n v="38"/>
    <n v="52"/>
    <s v="['Bank Transfer' 'Credit Card' 'PayPal' ... 'Credit Card' 'Bank Transfer'_x000a_ 'Apple Pay']"/>
    <x v="1"/>
  </r>
  <r>
    <s v="O07084"/>
    <d v="2024-11-16T00:00:00"/>
    <x v="10"/>
    <x v="0"/>
    <m/>
    <x v="908"/>
    <x v="441"/>
    <x v="2"/>
    <s v="London"/>
    <s v="P010"/>
    <x v="18"/>
    <x v="1"/>
    <n v="1"/>
    <n v="32"/>
    <n v="14"/>
    <n v="0.15"/>
    <n v="27.2"/>
    <n v="14"/>
    <n v="13.2"/>
    <s v="['Bank Transfer' 'Credit Card' 'PayPal' ... 'Credit Card' 'Bank Transfer'_x000a_ 'Apple Pay']"/>
    <x v="1"/>
  </r>
  <r>
    <s v="O02427"/>
    <d v="2024-11-17T00:00:00"/>
    <x v="10"/>
    <x v="0"/>
    <m/>
    <x v="138"/>
    <x v="127"/>
    <x v="7"/>
    <s v="Edinburgh"/>
    <s v="P007"/>
    <x v="7"/>
    <x v="3"/>
    <n v="3"/>
    <n v="129"/>
    <n v="78"/>
    <n v="0"/>
    <n v="387"/>
    <n v="234"/>
    <n v="153"/>
    <s v="['Bank Transfer' 'Credit Card' 'PayPal' ... 'Credit Card' 'Bank Transfer'_x000a_ 'Apple Pay']"/>
    <x v="1"/>
  </r>
  <r>
    <s v="O02523"/>
    <d v="2024-11-17T00:00:00"/>
    <x v="10"/>
    <x v="0"/>
    <m/>
    <x v="1548"/>
    <x v="176"/>
    <x v="3"/>
    <s v="Reading"/>
    <s v="P009"/>
    <x v="1"/>
    <x v="1"/>
    <n v="1"/>
    <n v="95"/>
    <n v="54"/>
    <n v="0"/>
    <n v="95"/>
    <n v="54"/>
    <n v="41"/>
    <s v="['Bank Transfer' 'Credit Card' 'PayPal' ... 'Credit Card' 'Bank Transfer'_x000a_ 'Apple Pay']"/>
    <x v="1"/>
  </r>
  <r>
    <s v="O02809"/>
    <d v="2024-11-17T00:00:00"/>
    <x v="10"/>
    <x v="0"/>
    <m/>
    <x v="796"/>
    <x v="442"/>
    <x v="1"/>
    <s v="Preston"/>
    <s v="P005"/>
    <x v="3"/>
    <x v="3"/>
    <n v="1"/>
    <n v="119"/>
    <n v="72"/>
    <n v="0"/>
    <n v="119"/>
    <n v="72"/>
    <n v="47"/>
    <s v="['Bank Transfer' 'Credit Card' 'PayPal' ... 'Credit Card' 'Bank Transfer'_x000a_ 'Apple Pay']"/>
    <x v="1"/>
  </r>
  <r>
    <s v="O03292"/>
    <d v="2024-11-17T00:00:00"/>
    <x v="10"/>
    <x v="0"/>
    <m/>
    <x v="1313"/>
    <x v="460"/>
    <x v="7"/>
    <s v="Glasgow"/>
    <s v="P013"/>
    <x v="0"/>
    <x v="0"/>
    <n v="2"/>
    <n v="120"/>
    <n v="63"/>
    <n v="0.15"/>
    <n v="204"/>
    <n v="126"/>
    <n v="78"/>
    <s v="['Bank Transfer' 'Credit Card' 'PayPal' ... 'Credit Card' 'Bank Transfer'_x000a_ 'Apple Pay']"/>
    <x v="1"/>
  </r>
  <r>
    <s v="O03996"/>
    <d v="2024-11-17T00:00:00"/>
    <x v="10"/>
    <x v="0"/>
    <m/>
    <x v="209"/>
    <x v="101"/>
    <x v="11"/>
    <s v="Wrexham"/>
    <s v="P014"/>
    <x v="17"/>
    <x v="0"/>
    <n v="2"/>
    <n v="25"/>
    <n v="11"/>
    <n v="0.15"/>
    <n v="42.5"/>
    <n v="22"/>
    <n v="20.5"/>
    <s v="['Bank Transfer' 'Credit Card' 'PayPal' ... 'Credit Card' 'Bank Transfer'_x000a_ 'Apple Pay']"/>
    <x v="1"/>
  </r>
  <r>
    <s v="O06379"/>
    <d v="2024-11-17T00:00:00"/>
    <x v="10"/>
    <x v="0"/>
    <m/>
    <x v="1496"/>
    <x v="259"/>
    <x v="7"/>
    <s v="Edinburgh"/>
    <s v="P017"/>
    <x v="10"/>
    <x v="4"/>
    <n v="2"/>
    <n v="58"/>
    <n v="25"/>
    <n v="0"/>
    <n v="116"/>
    <n v="50"/>
    <n v="66"/>
    <s v="['Bank Transfer' 'Credit Card' 'PayPal' ... 'Credit Card' 'Bank Transfer'_x000a_ 'Apple Pay']"/>
    <x v="1"/>
  </r>
  <r>
    <s v="O06592"/>
    <d v="2024-11-17T00:00:00"/>
    <x v="10"/>
    <x v="0"/>
    <m/>
    <x v="1202"/>
    <x v="263"/>
    <x v="11"/>
    <s v="Swansea"/>
    <s v="P011"/>
    <x v="6"/>
    <x v="1"/>
    <n v="1"/>
    <n v="79"/>
    <n v="42"/>
    <n v="0.05"/>
    <n v="75.05"/>
    <n v="42"/>
    <n v="33.049999999999997"/>
    <s v="['Bank Transfer' 'Credit Card' 'PayPal' ... 'Credit Card' 'Bank Transfer'_x000a_ 'Apple Pay']"/>
    <x v="1"/>
  </r>
  <r>
    <s v="O07243"/>
    <d v="2024-11-17T00:00:00"/>
    <x v="10"/>
    <x v="0"/>
    <m/>
    <x v="1198"/>
    <x v="243"/>
    <x v="7"/>
    <s v="Edinburgh"/>
    <s v="P008"/>
    <x v="13"/>
    <x v="3"/>
    <n v="1"/>
    <n v="249"/>
    <n v="168"/>
    <n v="0"/>
    <n v="249"/>
    <n v="168"/>
    <n v="81"/>
    <s v="['Bank Transfer' 'Credit Card' 'PayPal' ... 'Credit Card' 'Bank Transfer'_x000a_ 'Apple Pay']"/>
    <x v="1"/>
  </r>
  <r>
    <s v="O07361"/>
    <d v="2024-11-17T00:00:00"/>
    <x v="10"/>
    <x v="0"/>
    <m/>
    <x v="1307"/>
    <x v="546"/>
    <x v="3"/>
    <s v="Oxford"/>
    <s v="P013"/>
    <x v="0"/>
    <x v="0"/>
    <n v="4"/>
    <n v="120"/>
    <n v="63"/>
    <n v="0.05"/>
    <n v="456"/>
    <n v="252"/>
    <n v="204"/>
    <s v="['Bank Transfer' 'Credit Card' 'PayPal' ... 'Credit Card' 'Bank Transfer'_x000a_ 'Apple Pay']"/>
    <x v="1"/>
  </r>
  <r>
    <s v="O07833"/>
    <d v="2024-11-17T00:00:00"/>
    <x v="10"/>
    <x v="0"/>
    <m/>
    <x v="801"/>
    <x v="401"/>
    <x v="0"/>
    <s v="Lincoln"/>
    <s v="P013"/>
    <x v="0"/>
    <x v="0"/>
    <n v="2"/>
    <n v="120"/>
    <n v="63"/>
    <n v="0.15"/>
    <n v="204"/>
    <n v="126"/>
    <n v="78"/>
    <s v="['Bank Transfer' 'Credit Card' 'PayPal' ... 'Credit Card' 'Bank Transfer'_x000a_ 'Apple Pay']"/>
    <x v="1"/>
  </r>
  <r>
    <s v="O07879"/>
    <d v="2024-11-17T00:00:00"/>
    <x v="10"/>
    <x v="0"/>
    <m/>
    <x v="636"/>
    <x v="156"/>
    <x v="10"/>
    <s v="Colchester"/>
    <s v="P003"/>
    <x v="19"/>
    <x v="5"/>
    <n v="3"/>
    <n v="69"/>
    <n v="37"/>
    <n v="0.1"/>
    <n v="186.3"/>
    <n v="111"/>
    <n v="75.3"/>
    <s v="['Bank Transfer' 'Credit Card' 'PayPal' ... 'Credit Card' 'Bank Transfer'_x000a_ 'Apple Pay']"/>
    <x v="1"/>
  </r>
  <r>
    <s v="O08369"/>
    <d v="2024-11-17T00:00:00"/>
    <x v="10"/>
    <x v="0"/>
    <m/>
    <x v="407"/>
    <x v="294"/>
    <x v="6"/>
    <s v="Bristol"/>
    <s v="P018"/>
    <x v="5"/>
    <x v="4"/>
    <n v="2"/>
    <n v="45"/>
    <n v="19"/>
    <n v="0"/>
    <n v="90"/>
    <n v="38"/>
    <n v="52"/>
    <s v="['Bank Transfer' 'Credit Card' 'PayPal' ... 'Credit Card' 'Bank Transfer'_x000a_ 'Apple Pay']"/>
    <x v="1"/>
  </r>
  <r>
    <s v="O00653"/>
    <d v="2024-11-18T00:00:00"/>
    <x v="10"/>
    <x v="0"/>
    <m/>
    <x v="56"/>
    <x v="53"/>
    <x v="2"/>
    <s v="London"/>
    <s v="P018"/>
    <x v="5"/>
    <x v="4"/>
    <n v="1"/>
    <n v="45"/>
    <n v="19"/>
    <n v="0.1"/>
    <n v="40.5"/>
    <n v="19"/>
    <n v="21.5"/>
    <s v="['Bank Transfer' 'Credit Card' 'PayPal' ... 'Credit Card' 'Bank Transfer'_x000a_ 'Apple Pay']"/>
    <x v="1"/>
  </r>
  <r>
    <s v="O00829"/>
    <d v="2024-11-18T00:00:00"/>
    <x v="10"/>
    <x v="0"/>
    <m/>
    <x v="23"/>
    <x v="23"/>
    <x v="2"/>
    <s v="London"/>
    <s v="P007"/>
    <x v="7"/>
    <x v="3"/>
    <n v="1"/>
    <n v="129"/>
    <n v="78"/>
    <n v="0.15"/>
    <n v="109.65"/>
    <n v="78"/>
    <n v="31.65"/>
    <s v="['Bank Transfer' 'Credit Card' 'PayPal' ... 'Credit Card' 'Bank Transfer'_x000a_ 'Apple Pay']"/>
    <x v="1"/>
  </r>
  <r>
    <s v="O01519"/>
    <d v="2024-11-18T00:00:00"/>
    <x v="10"/>
    <x v="0"/>
    <m/>
    <x v="167"/>
    <x v="9"/>
    <x v="2"/>
    <s v="London"/>
    <s v="P012"/>
    <x v="14"/>
    <x v="1"/>
    <n v="1"/>
    <n v="85"/>
    <n v="44"/>
    <n v="0.05"/>
    <n v="80.75"/>
    <n v="44"/>
    <n v="36.75"/>
    <s v="['Bank Transfer' 'Credit Card' 'PayPal' ... 'Credit Card' 'Bank Transfer'_x000a_ 'Apple Pay']"/>
    <x v="1"/>
  </r>
  <r>
    <s v="O02175"/>
    <d v="2024-11-18T00:00:00"/>
    <x v="10"/>
    <x v="0"/>
    <m/>
    <x v="1101"/>
    <x v="101"/>
    <x v="10"/>
    <s v="Colchester"/>
    <s v="P010"/>
    <x v="18"/>
    <x v="1"/>
    <n v="3"/>
    <n v="32"/>
    <n v="14"/>
    <n v="0"/>
    <n v="96"/>
    <n v="42"/>
    <n v="54"/>
    <s v="['Bank Transfer' 'Credit Card' 'PayPal' ... 'Credit Card' 'Bank Transfer'_x000a_ 'Apple Pay']"/>
    <x v="1"/>
  </r>
  <r>
    <s v="O02228"/>
    <d v="2024-11-18T00:00:00"/>
    <x v="10"/>
    <x v="0"/>
    <m/>
    <x v="814"/>
    <x v="349"/>
    <x v="7"/>
    <s v="Edinburgh"/>
    <s v="P024"/>
    <x v="11"/>
    <x v="2"/>
    <n v="1"/>
    <n v="24"/>
    <n v="10"/>
    <n v="0"/>
    <n v="24"/>
    <n v="10"/>
    <n v="14"/>
    <s v="['Bank Transfer' 'Credit Card' 'PayPal' ... 'Credit Card' 'Bank Transfer'_x000a_ 'Apple Pay']"/>
    <x v="1"/>
  </r>
  <r>
    <s v="O02413"/>
    <d v="2024-11-18T00:00:00"/>
    <x v="10"/>
    <x v="0"/>
    <m/>
    <x v="1340"/>
    <x v="305"/>
    <x v="7"/>
    <s v="Aberdeen"/>
    <s v="P007"/>
    <x v="7"/>
    <x v="3"/>
    <n v="1"/>
    <n v="129"/>
    <n v="78"/>
    <n v="0.05"/>
    <n v="122.55"/>
    <n v="78"/>
    <n v="44.55"/>
    <s v="['Bank Transfer' 'Credit Card' 'PayPal' ... 'Credit Card' 'Bank Transfer'_x000a_ 'Apple Pay']"/>
    <x v="1"/>
  </r>
  <r>
    <s v="O04097"/>
    <d v="2024-11-18T00:00:00"/>
    <x v="10"/>
    <x v="0"/>
    <m/>
    <x v="369"/>
    <x v="65"/>
    <x v="1"/>
    <s v="Chester"/>
    <s v="P016"/>
    <x v="4"/>
    <x v="0"/>
    <n v="4"/>
    <n v="78"/>
    <n v="39"/>
    <n v="0.1"/>
    <n v="280.8"/>
    <n v="156"/>
    <n v="124.8"/>
    <s v="['Bank Transfer' 'Credit Card' 'PayPal' ... 'Credit Card' 'Bank Transfer'_x000a_ 'Apple Pay']"/>
    <x v="1"/>
  </r>
  <r>
    <s v="O04509"/>
    <d v="2024-11-18T00:00:00"/>
    <x v="10"/>
    <x v="0"/>
    <m/>
    <x v="1133"/>
    <x v="429"/>
    <x v="6"/>
    <s v="Bath"/>
    <s v="P007"/>
    <x v="7"/>
    <x v="3"/>
    <n v="1"/>
    <n v="129"/>
    <n v="78"/>
    <n v="0.1"/>
    <n v="116.1"/>
    <n v="78"/>
    <n v="38.1"/>
    <s v="['Bank Transfer' 'Credit Card' 'PayPal' ... 'Credit Card' 'Bank Transfer'_x000a_ 'Apple Pay']"/>
    <x v="1"/>
  </r>
  <r>
    <s v="O04779"/>
    <d v="2024-11-18T00:00:00"/>
    <x v="10"/>
    <x v="0"/>
    <m/>
    <x v="1133"/>
    <x v="429"/>
    <x v="6"/>
    <s v="Bath"/>
    <s v="P022"/>
    <x v="8"/>
    <x v="2"/>
    <n v="2"/>
    <n v="35"/>
    <n v="16"/>
    <n v="0.15"/>
    <n v="59.5"/>
    <n v="32"/>
    <n v="27.5"/>
    <s v="['Bank Transfer' 'Credit Card' 'PayPal' ... 'Credit Card' 'Bank Transfer'_x000a_ 'Apple Pay']"/>
    <x v="1"/>
  </r>
  <r>
    <s v="O05211"/>
    <d v="2024-11-18T00:00:00"/>
    <x v="10"/>
    <x v="0"/>
    <m/>
    <x v="1224"/>
    <x v="143"/>
    <x v="4"/>
    <s v="Leeds"/>
    <s v="P023"/>
    <x v="2"/>
    <x v="2"/>
    <n v="1"/>
    <n v="42"/>
    <n v="20"/>
    <n v="0"/>
    <n v="42"/>
    <n v="20"/>
    <n v="22"/>
    <s v="['Bank Transfer' 'Credit Card' 'PayPal' ... 'Credit Card' 'Bank Transfer'_x000a_ 'Apple Pay']"/>
    <x v="1"/>
  </r>
  <r>
    <s v="O06994"/>
    <d v="2024-11-18T00:00:00"/>
    <x v="10"/>
    <x v="0"/>
    <m/>
    <x v="525"/>
    <x v="1"/>
    <x v="11"/>
    <s v="Cardiff"/>
    <s v="P006"/>
    <x v="16"/>
    <x v="3"/>
    <n v="1"/>
    <n v="99"/>
    <n v="58"/>
    <n v="0"/>
    <n v="99"/>
    <n v="58"/>
    <n v="41"/>
    <s v="['Bank Transfer' 'Credit Card' 'PayPal' ... 'Credit Card' 'Bank Transfer'_x000a_ 'Apple Pay']"/>
    <x v="1"/>
  </r>
  <r>
    <s v="O07228"/>
    <d v="2024-11-18T00:00:00"/>
    <x v="10"/>
    <x v="0"/>
    <m/>
    <x v="148"/>
    <x v="135"/>
    <x v="2"/>
    <s v="London"/>
    <s v="P012"/>
    <x v="14"/>
    <x v="1"/>
    <n v="2"/>
    <n v="85"/>
    <n v="44"/>
    <n v="0.05"/>
    <n v="161.5"/>
    <n v="88"/>
    <n v="73.5"/>
    <s v="['Bank Transfer' 'Credit Card' 'PayPal' ... 'Credit Card' 'Bank Transfer'_x000a_ 'Apple Pay']"/>
    <x v="1"/>
  </r>
  <r>
    <s v="O08023"/>
    <d v="2024-11-18T00:00:00"/>
    <x v="10"/>
    <x v="0"/>
    <m/>
    <x v="1404"/>
    <x v="556"/>
    <x v="1"/>
    <s v="Manchester"/>
    <s v="P011"/>
    <x v="6"/>
    <x v="1"/>
    <n v="2"/>
    <n v="79"/>
    <n v="42"/>
    <n v="0.1"/>
    <n v="142.19999999999999"/>
    <n v="84"/>
    <n v="58.2"/>
    <s v="['Bank Transfer' 'Credit Card' 'PayPal' ... 'Credit Card' 'Bank Transfer'_x000a_ 'Apple Pay']"/>
    <x v="1"/>
  </r>
  <r>
    <s v="O09418"/>
    <d v="2024-11-18T00:00:00"/>
    <x v="10"/>
    <x v="0"/>
    <m/>
    <x v="669"/>
    <x v="351"/>
    <x v="3"/>
    <s v="Guildford"/>
    <s v="P002"/>
    <x v="15"/>
    <x v="5"/>
    <n v="1"/>
    <n v="149"/>
    <n v="91"/>
    <n v="0.1"/>
    <n v="134.1"/>
    <n v="91"/>
    <n v="43.1"/>
    <s v="['Bank Transfer' 'Credit Card' 'PayPal' ... 'Credit Card' 'Bank Transfer'_x000a_ 'Apple Pay']"/>
    <x v="1"/>
  </r>
  <r>
    <s v="O00327"/>
    <d v="2024-11-19T00:00:00"/>
    <x v="10"/>
    <x v="0"/>
    <m/>
    <x v="1563"/>
    <x v="267"/>
    <x v="10"/>
    <s v="Norwich"/>
    <s v="P019"/>
    <x v="20"/>
    <x v="4"/>
    <n v="4"/>
    <n v="85"/>
    <n v="41"/>
    <n v="0.05"/>
    <n v="323"/>
    <n v="164"/>
    <n v="159"/>
    <s v="['Bank Transfer' 'Credit Card' 'PayPal' ... 'Credit Card' 'Bank Transfer'_x000a_ 'Apple Pay']"/>
    <x v="0"/>
  </r>
  <r>
    <s v="O00335"/>
    <d v="2024-11-19T00:00:00"/>
    <x v="10"/>
    <x v="0"/>
    <m/>
    <x v="139"/>
    <x v="128"/>
    <x v="0"/>
    <s v="Leicester"/>
    <s v="P016"/>
    <x v="4"/>
    <x v="0"/>
    <n v="2"/>
    <n v="78"/>
    <n v="39"/>
    <n v="0"/>
    <n v="156"/>
    <n v="78"/>
    <n v="78"/>
    <s v="['Bank Transfer' 'Credit Card' 'PayPal' ... 'Credit Card' 'Bank Transfer'_x000a_ 'Apple Pay']"/>
    <x v="1"/>
  </r>
  <r>
    <s v="O01981"/>
    <d v="2024-11-19T00:00:00"/>
    <x v="10"/>
    <x v="0"/>
    <m/>
    <x v="542"/>
    <x v="197"/>
    <x v="1"/>
    <m/>
    <s v="P002"/>
    <x v="15"/>
    <x v="5"/>
    <n v="4"/>
    <n v="149"/>
    <n v="91"/>
    <n v="0.05"/>
    <n v="566.20000000000005"/>
    <n v="364"/>
    <n v="202.2"/>
    <s v="['Bank Transfer' 'Credit Card' 'PayPal' ... 'Credit Card' 'Bank Transfer'_x000a_ 'Apple Pay']"/>
    <x v="1"/>
  </r>
  <r>
    <s v="O02500"/>
    <d v="2024-11-19T00:00:00"/>
    <x v="10"/>
    <x v="0"/>
    <m/>
    <x v="1033"/>
    <x v="371"/>
    <x v="1"/>
    <s v="Chester"/>
    <s v="P020"/>
    <x v="23"/>
    <x v="4"/>
    <n v="2"/>
    <n v="72"/>
    <n v="34"/>
    <n v="0.1"/>
    <n v="129.6"/>
    <n v="68"/>
    <n v="61.6"/>
    <s v="['Bank Transfer' 'Credit Card' 'PayPal' ... 'Credit Card' 'Bank Transfer'_x000a_ 'Apple Pay']"/>
    <x v="1"/>
  </r>
  <r>
    <s v="O04750"/>
    <d v="2024-11-19T00:00:00"/>
    <x v="10"/>
    <x v="0"/>
    <m/>
    <x v="737"/>
    <x v="294"/>
    <x v="9"/>
    <s v="Worcester"/>
    <s v="P012"/>
    <x v="14"/>
    <x v="1"/>
    <n v="1"/>
    <n v="85"/>
    <n v="44"/>
    <n v="0"/>
    <n v="85"/>
    <n v="44"/>
    <n v="41"/>
    <s v="['Bank Transfer' 'Credit Card' 'PayPal' ... 'Credit Card' 'Bank Transfer'_x000a_ 'Apple Pay']"/>
    <x v="1"/>
  </r>
  <r>
    <s v="O06283"/>
    <d v="2024-11-19T00:00:00"/>
    <x v="10"/>
    <x v="0"/>
    <m/>
    <x v="427"/>
    <x v="175"/>
    <x v="7"/>
    <s v="Dundee"/>
    <s v="P001"/>
    <x v="9"/>
    <x v="5"/>
    <n v="1"/>
    <n v="89"/>
    <n v="48"/>
    <n v="0.15"/>
    <n v="75.650000000000006"/>
    <n v="48"/>
    <n v="27.65"/>
    <s v="['Bank Transfer' 'Credit Card' 'PayPal' ... 'Credit Card' 'Bank Transfer'_x000a_ 'Apple Pay']"/>
    <x v="1"/>
  </r>
  <r>
    <s v="O07413"/>
    <d v="2024-11-19T00:00:00"/>
    <x v="10"/>
    <x v="0"/>
    <m/>
    <x v="1519"/>
    <x v="85"/>
    <x v="1"/>
    <s v="Chester"/>
    <s v="P021"/>
    <x v="21"/>
    <x v="2"/>
    <n v="3"/>
    <n v="28"/>
    <n v="13"/>
    <n v="0.15"/>
    <n v="71.400000000000006"/>
    <n v="39"/>
    <n v="32.4"/>
    <s v="['Bank Transfer' 'Credit Card' 'PayPal' ... 'Credit Card' 'Bank Transfer'_x000a_ 'Apple Pay']"/>
    <x v="1"/>
  </r>
  <r>
    <s v="O08102"/>
    <d v="2024-11-19T00:00:00"/>
    <x v="10"/>
    <x v="0"/>
    <m/>
    <x v="1129"/>
    <x v="133"/>
    <x v="2"/>
    <s v="London"/>
    <s v="P001"/>
    <x v="9"/>
    <x v="5"/>
    <n v="1"/>
    <n v="89"/>
    <n v="48"/>
    <n v="0.05"/>
    <n v="84.55"/>
    <n v="48"/>
    <n v="36.549999999999997"/>
    <s v="['Bank Transfer' 'Credit Card' 'PayPal' ... 'Credit Card' 'Bank Transfer'_x000a_ 'Apple Pay']"/>
    <x v="1"/>
  </r>
  <r>
    <s v="O08960"/>
    <d v="2024-11-19T00:00:00"/>
    <x v="10"/>
    <x v="0"/>
    <m/>
    <x v="1564"/>
    <x v="113"/>
    <x v="0"/>
    <s v="Nottingham"/>
    <s v="P004"/>
    <x v="22"/>
    <x v="5"/>
    <n v="3"/>
    <n v="55"/>
    <n v="27"/>
    <n v="0"/>
    <n v="165"/>
    <n v="81"/>
    <n v="84"/>
    <s v="['Bank Transfer' 'Credit Card' 'PayPal' ... 'Credit Card' 'Bank Transfer'_x000a_ 'Apple Pay']"/>
    <x v="0"/>
  </r>
  <r>
    <s v="O09760"/>
    <d v="2024-11-19T00:00:00"/>
    <x v="10"/>
    <x v="0"/>
    <m/>
    <x v="1383"/>
    <x v="361"/>
    <x v="10"/>
    <s v="Norwich"/>
    <s v="P020"/>
    <x v="23"/>
    <x v="4"/>
    <n v="1"/>
    <n v="72"/>
    <n v="34"/>
    <n v="0.15"/>
    <n v="61.2"/>
    <n v="34"/>
    <n v="27.2"/>
    <s v="['Bank Transfer' 'Credit Card' 'PayPal' ... 'Credit Card' 'Bank Transfer'_x000a_ 'Apple Pay']"/>
    <x v="1"/>
  </r>
  <r>
    <s v="O00255"/>
    <d v="2024-11-20T00:00:00"/>
    <x v="10"/>
    <x v="0"/>
    <m/>
    <x v="616"/>
    <x v="382"/>
    <x v="2"/>
    <s v="London"/>
    <s v="P010"/>
    <x v="18"/>
    <x v="1"/>
    <n v="1"/>
    <n v="32"/>
    <n v="14"/>
    <n v="0.1"/>
    <n v="28.8"/>
    <n v="14"/>
    <n v="14.8"/>
    <s v="['Bank Transfer' 'Credit Card' 'PayPal' ... 'Credit Card' 'Bank Transfer'_x000a_ 'Apple Pay']"/>
    <x v="1"/>
  </r>
  <r>
    <s v="O00517"/>
    <d v="2024-11-20T00:00:00"/>
    <x v="10"/>
    <x v="0"/>
    <m/>
    <x v="1097"/>
    <x v="212"/>
    <x v="3"/>
    <s v="Guildford"/>
    <s v="P011"/>
    <x v="6"/>
    <x v="1"/>
    <n v="1"/>
    <n v="79"/>
    <n v="42"/>
    <n v="0"/>
    <n v="79"/>
    <n v="42"/>
    <n v="37"/>
    <m/>
    <x v="1"/>
  </r>
  <r>
    <s v="O04305"/>
    <d v="2024-11-20T00:00:00"/>
    <x v="10"/>
    <x v="0"/>
    <m/>
    <x v="1038"/>
    <x v="502"/>
    <x v="3"/>
    <s v="Guildford"/>
    <s v="P012"/>
    <x v="14"/>
    <x v="1"/>
    <n v="3"/>
    <n v="85"/>
    <n v="44"/>
    <n v="0"/>
    <n v="255"/>
    <n v="132"/>
    <n v="123"/>
    <s v="['Bank Transfer' 'Credit Card' 'PayPal' ... 'Credit Card' 'Bank Transfer'_x000a_ 'Apple Pay']"/>
    <x v="1"/>
  </r>
  <r>
    <s v="O04311"/>
    <d v="2024-11-20T00:00:00"/>
    <x v="10"/>
    <x v="0"/>
    <m/>
    <x v="1565"/>
    <x v="58"/>
    <x v="3"/>
    <s v="Brighton"/>
    <s v="P003"/>
    <x v="19"/>
    <x v="5"/>
    <n v="1"/>
    <n v="69"/>
    <n v="37"/>
    <n v="0"/>
    <n v="69"/>
    <n v="37"/>
    <n v="32"/>
    <s v="['Bank Transfer' 'Credit Card' 'PayPal' ... 'Credit Card' 'Bank Transfer'_x000a_ 'Apple Pay']"/>
    <x v="0"/>
  </r>
  <r>
    <s v="O06607"/>
    <d v="2024-11-20T00:00:00"/>
    <x v="10"/>
    <x v="0"/>
    <m/>
    <x v="1056"/>
    <x v="505"/>
    <x v="4"/>
    <s v="York"/>
    <s v="P007"/>
    <x v="7"/>
    <x v="3"/>
    <n v="2"/>
    <n v="129"/>
    <n v="78"/>
    <n v="0"/>
    <n v="258"/>
    <n v="156"/>
    <n v="102"/>
    <s v="['Bank Transfer' 'Credit Card' 'PayPal' ... 'Credit Card' 'Bank Transfer'_x000a_ 'Apple Pay']"/>
    <x v="1"/>
  </r>
  <r>
    <s v="O06711"/>
    <d v="2024-11-20T00:00:00"/>
    <x v="10"/>
    <x v="0"/>
    <m/>
    <x v="1221"/>
    <x v="528"/>
    <x v="7"/>
    <s v="Aberdeen"/>
    <s v="P015"/>
    <x v="12"/>
    <x v="0"/>
    <n v="1"/>
    <n v="65"/>
    <n v="32"/>
    <n v="0.05"/>
    <n v="61.75"/>
    <n v="32"/>
    <n v="29.75"/>
    <s v="['Bank Transfer' 'Credit Card' 'PayPal' ... 'Credit Card' 'Bank Transfer'_x000a_ 'Apple Pay']"/>
    <x v="1"/>
  </r>
  <r>
    <s v="O06933"/>
    <d v="2024-11-20T00:00:00"/>
    <x v="10"/>
    <x v="0"/>
    <m/>
    <x v="1148"/>
    <x v="520"/>
    <x v="9"/>
    <s v="Worcester"/>
    <s v="P013"/>
    <x v="0"/>
    <x v="0"/>
    <n v="2"/>
    <n v="120"/>
    <n v="63"/>
    <n v="0.05"/>
    <n v="228"/>
    <n v="126"/>
    <n v="102"/>
    <s v="['Bank Transfer' 'Credit Card' 'PayPal' ... 'Credit Card' 'Bank Transfer'_x000a_ 'Apple Pay']"/>
    <x v="1"/>
  </r>
  <r>
    <s v="O07602"/>
    <d v="2024-11-20T00:00:00"/>
    <x v="10"/>
    <x v="0"/>
    <m/>
    <x v="1375"/>
    <x v="476"/>
    <x v="0"/>
    <s v="Nottingham"/>
    <s v="P007"/>
    <x v="7"/>
    <x v="3"/>
    <n v="1"/>
    <n v="129"/>
    <n v="78"/>
    <n v="0.05"/>
    <n v="122.55"/>
    <n v="78"/>
    <n v="44.55"/>
    <s v="['Bank Transfer' 'Credit Card' 'PayPal' ... 'Credit Card' 'Bank Transfer'_x000a_ 'Apple Pay']"/>
    <x v="1"/>
  </r>
  <r>
    <s v="O07783"/>
    <d v="2024-11-20T00:00:00"/>
    <x v="10"/>
    <x v="0"/>
    <m/>
    <x v="589"/>
    <x v="372"/>
    <x v="10"/>
    <s v="Cambridge"/>
    <s v="P004"/>
    <x v="22"/>
    <x v="5"/>
    <n v="2"/>
    <n v="55"/>
    <n v="27"/>
    <n v="0.15"/>
    <n v="93.5"/>
    <n v="54"/>
    <n v="39.5"/>
    <s v="['Bank Transfer' 'Credit Card' 'PayPal' ... 'Credit Card' 'Bank Transfer'_x000a_ 'Apple Pay']"/>
    <x v="1"/>
  </r>
  <r>
    <s v="O07889"/>
    <d v="2024-11-20T00:00:00"/>
    <x v="10"/>
    <x v="0"/>
    <m/>
    <x v="206"/>
    <x v="132"/>
    <x v="7"/>
    <s v="Dundee"/>
    <s v="P021"/>
    <x v="21"/>
    <x v="2"/>
    <n v="2"/>
    <n v="28"/>
    <n v="13"/>
    <n v="0"/>
    <n v="56"/>
    <n v="26"/>
    <n v="30"/>
    <s v="['Bank Transfer' 'Credit Card' 'PayPal' ... 'Credit Card' 'Bank Transfer'_x000a_ 'Apple Pay']"/>
    <x v="1"/>
  </r>
  <r>
    <s v="O00592"/>
    <d v="2024-11-21T00:00:00"/>
    <x v="10"/>
    <x v="0"/>
    <m/>
    <x v="693"/>
    <x v="407"/>
    <x v="2"/>
    <s v="London"/>
    <s v="P024"/>
    <x v="11"/>
    <x v="2"/>
    <n v="1"/>
    <n v="24"/>
    <n v="10"/>
    <n v="0.1"/>
    <n v="21.6"/>
    <n v="10"/>
    <n v="11.6"/>
    <s v="['Bank Transfer' 'Credit Card' 'PayPal' ... 'Credit Card' 'Bank Transfer'_x000a_ 'Apple Pay']"/>
    <x v="1"/>
  </r>
  <r>
    <s v="O00609"/>
    <d v="2024-11-21T00:00:00"/>
    <x v="10"/>
    <x v="0"/>
    <m/>
    <x v="1393"/>
    <x v="96"/>
    <x v="3"/>
    <s v="Reading"/>
    <s v="P014"/>
    <x v="17"/>
    <x v="0"/>
    <n v="3"/>
    <n v="25"/>
    <n v="11"/>
    <n v="0.05"/>
    <n v="71.25"/>
    <n v="33"/>
    <n v="38.25"/>
    <s v="['Bank Transfer' 'Credit Card' 'PayPal' ... 'Credit Card' 'Bank Transfer'_x000a_ 'Apple Pay']"/>
    <x v="1"/>
  </r>
  <r>
    <s v="O00871"/>
    <d v="2024-11-21T00:00:00"/>
    <x v="10"/>
    <x v="0"/>
    <m/>
    <x v="817"/>
    <x v="199"/>
    <x v="5"/>
    <s v="Derry"/>
    <s v="P002"/>
    <x v="15"/>
    <x v="5"/>
    <n v="3"/>
    <n v="149"/>
    <n v="91"/>
    <n v="0"/>
    <n v="447"/>
    <n v="273"/>
    <n v="174"/>
    <s v="['Bank Transfer' 'Credit Card' 'PayPal' ... 'Credit Card' 'Bank Transfer'_x000a_ 'Apple Pay']"/>
    <x v="1"/>
  </r>
  <r>
    <s v="O01050"/>
    <d v="2024-11-21T00:00:00"/>
    <x v="10"/>
    <x v="0"/>
    <m/>
    <x v="1131"/>
    <x v="501"/>
    <x v="6"/>
    <s v="Bristol"/>
    <s v="P017"/>
    <x v="10"/>
    <x v="4"/>
    <n v="1"/>
    <n v="58"/>
    <n v="25"/>
    <n v="0.15"/>
    <n v="49.3"/>
    <n v="25"/>
    <n v="24.3"/>
    <s v="['Bank Transfer' 'Credit Card' 'PayPal' ... 'Credit Card' 'Bank Transfer'_x000a_ 'Apple Pay']"/>
    <x v="1"/>
  </r>
  <r>
    <s v="O02380"/>
    <d v="2024-11-21T00:00:00"/>
    <x v="10"/>
    <x v="0"/>
    <m/>
    <x v="900"/>
    <x v="70"/>
    <x v="10"/>
    <s v="Cambridge"/>
    <s v="P017"/>
    <x v="10"/>
    <x v="4"/>
    <n v="4"/>
    <n v="58"/>
    <n v="25"/>
    <n v="0"/>
    <n v="232"/>
    <n v="100"/>
    <n v="132"/>
    <s v="['Bank Transfer' 'Credit Card' 'PayPal' ... 'Credit Card' 'Bank Transfer'_x000a_ 'Apple Pay']"/>
    <x v="1"/>
  </r>
  <r>
    <s v="O03936"/>
    <d v="2024-11-21T00:00:00"/>
    <x v="10"/>
    <x v="0"/>
    <m/>
    <x v="598"/>
    <x v="375"/>
    <x v="4"/>
    <s v="Leeds"/>
    <s v="P001"/>
    <x v="9"/>
    <x v="5"/>
    <n v="1"/>
    <n v="89"/>
    <n v="48"/>
    <n v="0"/>
    <n v="89"/>
    <n v="48"/>
    <n v="41"/>
    <s v="['Bank Transfer' 'Credit Card' 'PayPal' ... 'Credit Card' 'Bank Transfer'_x000a_ 'Apple Pay']"/>
    <x v="1"/>
  </r>
  <r>
    <s v="O04946"/>
    <d v="2024-11-21T00:00:00"/>
    <x v="10"/>
    <x v="0"/>
    <m/>
    <x v="424"/>
    <x v="305"/>
    <x v="5"/>
    <s v="Derry"/>
    <s v="P014"/>
    <x v="17"/>
    <x v="0"/>
    <n v="1"/>
    <n v="25"/>
    <n v="11"/>
    <n v="0.05"/>
    <n v="23.75"/>
    <n v="11"/>
    <n v="12.75"/>
    <s v="['Bank Transfer' 'Credit Card' 'PayPal' ... 'Credit Card' 'Bank Transfer'_x000a_ 'Apple Pay']"/>
    <x v="1"/>
  </r>
  <r>
    <s v="O06750"/>
    <d v="2024-11-21T00:00:00"/>
    <x v="10"/>
    <x v="0"/>
    <m/>
    <x v="663"/>
    <x v="119"/>
    <x v="3"/>
    <s v="Oxford"/>
    <s v="P017"/>
    <x v="10"/>
    <x v="4"/>
    <n v="1"/>
    <n v="58"/>
    <n v="25"/>
    <n v="0.15"/>
    <n v="49.3"/>
    <n v="25"/>
    <n v="24.3"/>
    <s v="['Bank Transfer' 'Credit Card' 'PayPal' ... 'Credit Card' 'Bank Transfer'_x000a_ 'Apple Pay']"/>
    <x v="1"/>
  </r>
  <r>
    <s v="O07752"/>
    <d v="2024-11-21T00:00:00"/>
    <x v="10"/>
    <x v="0"/>
    <m/>
    <x v="1152"/>
    <x v="332"/>
    <x v="2"/>
    <s v="London"/>
    <s v="P011"/>
    <x v="6"/>
    <x v="1"/>
    <n v="3"/>
    <n v="79"/>
    <n v="42"/>
    <n v="0.05"/>
    <n v="225.15"/>
    <n v="126"/>
    <n v="99.15"/>
    <s v="['Bank Transfer' 'Credit Card' 'PayPal' ... 'Credit Card' 'Bank Transfer'_x000a_ 'Apple Pay']"/>
    <x v="1"/>
  </r>
  <r>
    <s v="O07915"/>
    <d v="2024-11-21T00:00:00"/>
    <x v="10"/>
    <x v="0"/>
    <m/>
    <x v="178"/>
    <x v="158"/>
    <x v="9"/>
    <s v="Worcester"/>
    <s v="P003"/>
    <x v="19"/>
    <x v="5"/>
    <n v="1"/>
    <n v="69"/>
    <n v="37"/>
    <n v="0.1"/>
    <n v="62.1"/>
    <n v="37"/>
    <n v="25.1"/>
    <s v="['Bank Transfer' 'Credit Card' 'PayPal' ... 'Credit Card' 'Bank Transfer'_x000a_ 'Apple Pay']"/>
    <x v="1"/>
  </r>
  <r>
    <s v="O01208"/>
    <d v="2024-11-22T00:00:00"/>
    <x v="10"/>
    <x v="0"/>
    <m/>
    <x v="1332"/>
    <x v="105"/>
    <x v="9"/>
    <s v="Wolverhampton"/>
    <s v="P003"/>
    <x v="19"/>
    <x v="5"/>
    <n v="1"/>
    <n v="69"/>
    <n v="37"/>
    <n v="0"/>
    <n v="69"/>
    <n v="37"/>
    <n v="32"/>
    <s v="['Bank Transfer' 'Credit Card' 'PayPal' ... 'Credit Card' 'Bank Transfer'_x000a_ 'Apple Pay']"/>
    <x v="1"/>
  </r>
  <r>
    <s v="O02027"/>
    <d v="2024-11-22T00:00:00"/>
    <x v="10"/>
    <x v="0"/>
    <m/>
    <x v="1167"/>
    <x v="467"/>
    <x v="3"/>
    <s v="Oxford"/>
    <s v="P001"/>
    <x v="9"/>
    <x v="5"/>
    <n v="1"/>
    <n v="89"/>
    <n v="48"/>
    <n v="0.15"/>
    <n v="75.650000000000006"/>
    <n v="48"/>
    <n v="27.65"/>
    <s v="['Bank Transfer' 'Credit Card' 'PayPal' ... 'Credit Card' 'Bank Transfer'_x000a_ 'Apple Pay']"/>
    <x v="1"/>
  </r>
  <r>
    <s v="O02287"/>
    <d v="2024-11-22T00:00:00"/>
    <x v="10"/>
    <x v="0"/>
    <m/>
    <x v="1566"/>
    <x v="128"/>
    <x v="3"/>
    <s v="Reading"/>
    <s v="P006"/>
    <x v="16"/>
    <x v="3"/>
    <n v="5"/>
    <n v="99"/>
    <n v="58"/>
    <n v="0.1"/>
    <n v="445.5"/>
    <n v="290"/>
    <n v="155.5"/>
    <s v="['Bank Transfer' 'Credit Card' 'PayPal' ... 'Credit Card' 'Bank Transfer'_x000a_ 'Apple Pay']"/>
    <x v="0"/>
  </r>
  <r>
    <s v="O02652"/>
    <d v="2024-11-22T00:00:00"/>
    <x v="10"/>
    <x v="0"/>
    <m/>
    <x v="105"/>
    <x v="98"/>
    <x v="0"/>
    <s v="Leicester"/>
    <s v="P006"/>
    <x v="16"/>
    <x v="3"/>
    <n v="3"/>
    <n v="99"/>
    <n v="58"/>
    <n v="0.1"/>
    <n v="267.3"/>
    <n v="174"/>
    <n v="93.3"/>
    <s v="['Bank Transfer' 'Credit Card' 'PayPal' ... 'Credit Card' 'Bank Transfer'_x000a_ 'Apple Pay']"/>
    <x v="1"/>
  </r>
  <r>
    <s v="O03210"/>
    <d v="2024-11-22T00:00:00"/>
    <x v="10"/>
    <x v="0"/>
    <m/>
    <x v="31"/>
    <x v="30"/>
    <x v="0"/>
    <s v="Lincoln"/>
    <s v="P001"/>
    <x v="9"/>
    <x v="5"/>
    <n v="1"/>
    <n v="89"/>
    <n v="48"/>
    <n v="0.15"/>
    <n v="75.650000000000006"/>
    <n v="48"/>
    <n v="27.65"/>
    <s v="['Bank Transfer' 'Credit Card' 'PayPal' ... 'Credit Card' 'Bank Transfer'_x000a_ 'Apple Pay']"/>
    <x v="1"/>
  </r>
  <r>
    <s v="O03211"/>
    <d v="2024-11-22T00:00:00"/>
    <x v="10"/>
    <x v="0"/>
    <m/>
    <x v="334"/>
    <x v="252"/>
    <x v="9"/>
    <s v="Coventry"/>
    <s v="P021"/>
    <x v="21"/>
    <x v="2"/>
    <n v="1"/>
    <n v="28"/>
    <n v="13"/>
    <n v="0"/>
    <n v="28"/>
    <n v="13"/>
    <n v="15"/>
    <s v="['Bank Transfer' 'Credit Card' 'PayPal' ... 'Credit Card' 'Bank Transfer'_x000a_ 'Apple Pay']"/>
    <x v="1"/>
  </r>
  <r>
    <s v="O03523"/>
    <d v="2024-11-22T00:00:00"/>
    <x v="10"/>
    <x v="0"/>
    <m/>
    <x v="1078"/>
    <x v="250"/>
    <x v="2"/>
    <s v="London"/>
    <s v="P015"/>
    <x v="12"/>
    <x v="0"/>
    <n v="1"/>
    <n v="65"/>
    <n v="32"/>
    <n v="0.15"/>
    <n v="55.25"/>
    <n v="32"/>
    <n v="23.25"/>
    <s v="['Bank Transfer' 'Credit Card' 'PayPal' ... 'Credit Card' 'Bank Transfer'_x000a_ 'Apple Pay']"/>
    <x v="1"/>
  </r>
  <r>
    <s v="O04697"/>
    <d v="2024-11-22T00:00:00"/>
    <x v="10"/>
    <x v="0"/>
    <m/>
    <x v="1567"/>
    <x v="140"/>
    <x v="10"/>
    <s v="Norwich"/>
    <s v="P010"/>
    <x v="18"/>
    <x v="1"/>
    <n v="2"/>
    <n v="32"/>
    <n v="14"/>
    <n v="0.15"/>
    <n v="54.4"/>
    <n v="28"/>
    <n v="26.4"/>
    <s v="['Bank Transfer' 'Credit Card' 'PayPal' ... 'Credit Card' 'Bank Transfer'_x000a_ 'Apple Pay']"/>
    <x v="0"/>
  </r>
  <r>
    <s v="O04830"/>
    <d v="2024-11-22T00:00:00"/>
    <x v="10"/>
    <x v="0"/>
    <m/>
    <x v="226"/>
    <x v="189"/>
    <x v="9"/>
    <s v="Wolverhampton"/>
    <s v="P008"/>
    <x v="13"/>
    <x v="3"/>
    <n v="2"/>
    <n v="249"/>
    <n v="168"/>
    <n v="0"/>
    <n v="498"/>
    <n v="336"/>
    <n v="162"/>
    <s v="['Bank Transfer' 'Credit Card' 'PayPal' ... 'Credit Card' 'Bank Transfer'_x000a_ 'Apple Pay']"/>
    <x v="1"/>
  </r>
  <r>
    <s v="O05358"/>
    <d v="2024-11-22T00:00:00"/>
    <x v="10"/>
    <x v="0"/>
    <m/>
    <x v="292"/>
    <x v="232"/>
    <x v="9"/>
    <s v="Worcester"/>
    <s v="P015"/>
    <x v="12"/>
    <x v="0"/>
    <n v="1"/>
    <n v="65"/>
    <n v="32"/>
    <n v="0"/>
    <n v="65"/>
    <n v="32"/>
    <n v="33"/>
    <s v="['Bank Transfer' 'Credit Card' 'PayPal' ... 'Credit Card' 'Bank Transfer'_x000a_ 'Apple Pay']"/>
    <x v="1"/>
  </r>
  <r>
    <s v="O05809"/>
    <d v="2024-11-22T00:00:00"/>
    <x v="10"/>
    <x v="0"/>
    <m/>
    <x v="1127"/>
    <x v="287"/>
    <x v="2"/>
    <s v="London"/>
    <s v="P023"/>
    <x v="2"/>
    <x v="2"/>
    <n v="1"/>
    <n v="42"/>
    <n v="20"/>
    <n v="0.05"/>
    <n v="39.9"/>
    <n v="20"/>
    <n v="19.899999999999999"/>
    <s v="['Bank Transfer' 'Credit Card' 'PayPal' ... 'Credit Card' 'Bank Transfer'_x000a_ 'Apple Pay']"/>
    <x v="1"/>
  </r>
  <r>
    <s v="O06209"/>
    <d v="2024-11-22T00:00:00"/>
    <x v="10"/>
    <x v="0"/>
    <m/>
    <x v="602"/>
    <x v="116"/>
    <x v="7"/>
    <s v="Aberdeen"/>
    <s v="P021"/>
    <x v="21"/>
    <x v="2"/>
    <n v="1"/>
    <n v="28"/>
    <n v="13"/>
    <n v="0.1"/>
    <n v="25.2"/>
    <n v="13"/>
    <n v="12.2"/>
    <s v="['Bank Transfer' 'Credit Card' 'PayPal' ... 'Credit Card' 'Bank Transfer'_x000a_ 'Apple Pay']"/>
    <x v="1"/>
  </r>
  <r>
    <s v="O08047"/>
    <d v="2024-11-22T00:00:00"/>
    <x v="10"/>
    <x v="0"/>
    <m/>
    <x v="374"/>
    <x v="273"/>
    <x v="3"/>
    <s v="Reading"/>
    <s v="P007"/>
    <x v="7"/>
    <x v="3"/>
    <n v="2"/>
    <n v="129"/>
    <n v="78"/>
    <n v="0.1"/>
    <n v="232.2"/>
    <n v="156"/>
    <n v="76.2"/>
    <s v="['Bank Transfer' 'Credit Card' 'PayPal' ... 'Credit Card' 'Bank Transfer'_x000a_ 'Apple Pay']"/>
    <x v="1"/>
  </r>
  <r>
    <s v="O08158"/>
    <d v="2024-11-22T00:00:00"/>
    <x v="10"/>
    <x v="0"/>
    <m/>
    <x v="774"/>
    <x v="366"/>
    <x v="2"/>
    <s v="London"/>
    <s v="P006"/>
    <x v="16"/>
    <x v="3"/>
    <n v="2"/>
    <n v="99"/>
    <n v="58"/>
    <n v="0.1"/>
    <n v="178.2"/>
    <n v="116"/>
    <n v="62.2"/>
    <s v="['Bank Transfer' 'Credit Card' 'PayPal' ... 'Credit Card' 'Bank Transfer'_x000a_ 'Apple Pay']"/>
    <x v="1"/>
  </r>
  <r>
    <s v="O08425"/>
    <d v="2024-11-22T00:00:00"/>
    <x v="10"/>
    <x v="0"/>
    <m/>
    <x v="781"/>
    <x v="437"/>
    <x v="6"/>
    <s v="Exeter"/>
    <s v="P002"/>
    <x v="15"/>
    <x v="5"/>
    <n v="2"/>
    <n v="149"/>
    <n v="91"/>
    <n v="0"/>
    <n v="298"/>
    <n v="182"/>
    <n v="116"/>
    <s v="['Bank Transfer' 'Credit Card' 'PayPal' ... 'Credit Card' 'Bank Transfer'_x000a_ 'Apple Pay']"/>
    <x v="1"/>
  </r>
  <r>
    <s v="O08529"/>
    <d v="2024-11-22T00:00:00"/>
    <x v="10"/>
    <x v="0"/>
    <m/>
    <x v="1328"/>
    <x v="387"/>
    <x v="1"/>
    <s v="Liverpool"/>
    <s v="P018"/>
    <x v="5"/>
    <x v="4"/>
    <n v="3"/>
    <n v="45"/>
    <n v="19"/>
    <n v="0"/>
    <n v="135"/>
    <n v="57"/>
    <n v="78"/>
    <s v="['Bank Transfer' 'Credit Card' 'PayPal' ... 'Credit Card' 'Bank Transfer'_x000a_ 'Apple Pay']"/>
    <x v="1"/>
  </r>
  <r>
    <s v="O08792"/>
    <d v="2024-11-22T00:00:00"/>
    <x v="10"/>
    <x v="0"/>
    <m/>
    <x v="292"/>
    <x v="232"/>
    <x v="9"/>
    <s v="Worcester"/>
    <s v="P014"/>
    <x v="17"/>
    <x v="0"/>
    <n v="1"/>
    <n v="25"/>
    <n v="11"/>
    <n v="0.1"/>
    <n v="22.5"/>
    <n v="11"/>
    <n v="11.5"/>
    <s v="['Bank Transfer' 'Credit Card' 'PayPal' ... 'Credit Card' 'Bank Transfer'_x000a_ 'Apple Pay']"/>
    <x v="1"/>
  </r>
  <r>
    <s v="O08811"/>
    <d v="2024-11-22T00:00:00"/>
    <x v="10"/>
    <x v="0"/>
    <m/>
    <x v="1036"/>
    <x v="401"/>
    <x v="7"/>
    <s v="Edinburgh"/>
    <s v="P001"/>
    <x v="9"/>
    <x v="5"/>
    <n v="3"/>
    <n v="89"/>
    <n v="48"/>
    <n v="0.1"/>
    <n v="240.3"/>
    <n v="144"/>
    <n v="96.3"/>
    <s v="['Bank Transfer' 'Credit Card' 'PayPal' ... 'Credit Card' 'Bank Transfer'_x000a_ 'Apple Pay']"/>
    <x v="1"/>
  </r>
  <r>
    <s v="O08834"/>
    <d v="2024-11-22T00:00:00"/>
    <x v="10"/>
    <x v="0"/>
    <m/>
    <x v="38"/>
    <x v="35"/>
    <x v="11"/>
    <s v="Cardiff"/>
    <s v="P013"/>
    <x v="0"/>
    <x v="0"/>
    <n v="2"/>
    <n v="120"/>
    <n v="63"/>
    <n v="0.15"/>
    <n v="204"/>
    <n v="126"/>
    <n v="78"/>
    <s v="['Bank Transfer' 'Credit Card' 'PayPal' ... 'Credit Card' 'Bank Transfer'_x000a_ 'Apple Pay']"/>
    <x v="1"/>
  </r>
  <r>
    <s v="O09070"/>
    <d v="2024-11-22T00:00:00"/>
    <x v="10"/>
    <x v="0"/>
    <m/>
    <x v="1190"/>
    <x v="69"/>
    <x v="0"/>
    <s v="Lincoln"/>
    <s v="P007"/>
    <x v="7"/>
    <x v="3"/>
    <n v="3"/>
    <n v="129"/>
    <n v="78"/>
    <n v="0.1"/>
    <n v="348.3"/>
    <n v="234"/>
    <n v="114.3"/>
    <s v="['Bank Transfer' 'Credit Card' 'PayPal' ... 'Credit Card' 'Bank Transfer'_x000a_ 'Apple Pay']"/>
    <x v="1"/>
  </r>
  <r>
    <s v="O09943"/>
    <d v="2024-11-22T00:00:00"/>
    <x v="10"/>
    <x v="0"/>
    <m/>
    <x v="1499"/>
    <x v="137"/>
    <x v="2"/>
    <s v="London"/>
    <s v="P016"/>
    <x v="4"/>
    <x v="0"/>
    <n v="1"/>
    <n v="78"/>
    <n v="39"/>
    <n v="0.2"/>
    <n v="62.4"/>
    <n v="39"/>
    <n v="23.4"/>
    <s v="['Bank Transfer' 'Credit Card' 'PayPal' ... 'Credit Card' 'Bank Transfer'_x000a_ 'Apple Pay']"/>
    <x v="1"/>
  </r>
  <r>
    <s v="O00376"/>
    <d v="2024-11-23T00:00:00"/>
    <x v="10"/>
    <x v="0"/>
    <m/>
    <x v="884"/>
    <x v="81"/>
    <x v="9"/>
    <s v="Birmingham"/>
    <s v="P006"/>
    <x v="16"/>
    <x v="3"/>
    <n v="1"/>
    <n v="99"/>
    <n v="58"/>
    <n v="0"/>
    <n v="99"/>
    <n v="58"/>
    <n v="41"/>
    <s v="['Bank Transfer' 'Credit Card' 'PayPal' ... 'Credit Card' 'Bank Transfer'_x000a_ 'Apple Pay']"/>
    <x v="1"/>
  </r>
  <r>
    <s v="O01487"/>
    <d v="2024-11-23T00:00:00"/>
    <x v="10"/>
    <x v="0"/>
    <m/>
    <x v="748"/>
    <x v="430"/>
    <x v="4"/>
    <s v="York"/>
    <s v="P019"/>
    <x v="20"/>
    <x v="4"/>
    <n v="2"/>
    <n v="85"/>
    <n v="41"/>
    <n v="0"/>
    <n v="170"/>
    <n v="82"/>
    <n v="88"/>
    <s v="['Bank Transfer' 'Credit Card' 'PayPal' ... 'Credit Card' 'Bank Transfer'_x000a_ 'Apple Pay']"/>
    <x v="1"/>
  </r>
  <r>
    <s v="O01802"/>
    <d v="2024-11-23T00:00:00"/>
    <x v="10"/>
    <x v="0"/>
    <m/>
    <x v="517"/>
    <x v="258"/>
    <x v="7"/>
    <s v="Glasgow"/>
    <s v="P022"/>
    <x v="8"/>
    <x v="2"/>
    <n v="1"/>
    <n v="35"/>
    <n v="16"/>
    <n v="0.05"/>
    <n v="33.25"/>
    <n v="16"/>
    <n v="17.25"/>
    <s v="['Bank Transfer' 'Credit Card' 'PayPal' ... 'Credit Card' 'Bank Transfer'_x000a_ 'Apple Pay']"/>
    <x v="1"/>
  </r>
  <r>
    <s v="O02220"/>
    <d v="2024-11-23T00:00:00"/>
    <x v="10"/>
    <x v="0"/>
    <m/>
    <x v="818"/>
    <x v="446"/>
    <x v="9"/>
    <s v="Worcester"/>
    <s v="P011"/>
    <x v="6"/>
    <x v="1"/>
    <n v="1"/>
    <n v="79"/>
    <n v="42"/>
    <n v="0.15"/>
    <n v="67.150000000000006"/>
    <n v="42"/>
    <n v="25.15"/>
    <s v="['Bank Transfer' 'Credit Card' 'PayPal' ... 'Credit Card' 'Bank Transfer'_x000a_ 'Apple Pay']"/>
    <x v="1"/>
  </r>
  <r>
    <s v="O03583"/>
    <d v="2024-11-23T00:00:00"/>
    <x v="10"/>
    <x v="0"/>
    <m/>
    <x v="117"/>
    <x v="110"/>
    <x v="1"/>
    <s v="Liverpool"/>
    <s v="P006"/>
    <x v="16"/>
    <x v="3"/>
    <n v="2"/>
    <n v="99"/>
    <n v="58"/>
    <n v="0.1"/>
    <n v="178.2"/>
    <n v="116"/>
    <n v="62.2"/>
    <s v="['Bank Transfer' 'Credit Card' 'PayPal' ... 'Credit Card' 'Bank Transfer'_x000a_ 'Apple Pay']"/>
    <x v="1"/>
  </r>
  <r>
    <s v="O03655"/>
    <d v="2024-11-23T00:00:00"/>
    <x v="10"/>
    <x v="0"/>
    <m/>
    <x v="1262"/>
    <x v="535"/>
    <x v="2"/>
    <s v="London"/>
    <s v="P023"/>
    <x v="2"/>
    <x v="2"/>
    <n v="1"/>
    <n v="42"/>
    <n v="20"/>
    <n v="0.05"/>
    <n v="39.9"/>
    <n v="20"/>
    <n v="19.899999999999999"/>
    <s v="['Bank Transfer' 'Credit Card' 'PayPal' ... 'Credit Card' 'Bank Transfer'_x000a_ 'Apple Pay']"/>
    <x v="1"/>
  </r>
  <r>
    <s v="O04220"/>
    <d v="2024-11-23T00:00:00"/>
    <x v="10"/>
    <x v="0"/>
    <m/>
    <x v="435"/>
    <x v="92"/>
    <x v="4"/>
    <s v="Leeds"/>
    <s v="P002"/>
    <x v="15"/>
    <x v="5"/>
    <n v="5"/>
    <n v="149"/>
    <n v="91"/>
    <n v="0.05"/>
    <n v="707.75"/>
    <n v="455"/>
    <n v="252.75"/>
    <s v="['Bank Transfer' 'Credit Card' 'PayPal' ... 'Credit Card' 'Bank Transfer'_x000a_ 'Apple Pay']"/>
    <x v="1"/>
  </r>
  <r>
    <s v="O04584"/>
    <d v="2024-11-23T00:00:00"/>
    <x v="10"/>
    <x v="0"/>
    <m/>
    <x v="213"/>
    <x v="181"/>
    <x v="10"/>
    <s v="Cambridge"/>
    <s v="P013"/>
    <x v="0"/>
    <x v="0"/>
    <n v="1"/>
    <n v="120"/>
    <n v="63"/>
    <n v="0"/>
    <n v="120"/>
    <n v="63"/>
    <n v="57"/>
    <s v="['Bank Transfer' 'Credit Card' 'PayPal' ... 'Credit Card' 'Bank Transfer'_x000a_ 'Apple Pay']"/>
    <x v="1"/>
  </r>
  <r>
    <s v="O04692"/>
    <d v="2024-11-23T00:00:00"/>
    <x v="10"/>
    <x v="0"/>
    <m/>
    <x v="195"/>
    <x v="172"/>
    <x v="11"/>
    <s v="Cardiff"/>
    <s v="P002"/>
    <x v="15"/>
    <x v="5"/>
    <n v="1"/>
    <n v="149"/>
    <n v="91"/>
    <n v="0"/>
    <n v="149"/>
    <n v="91"/>
    <n v="58"/>
    <s v="['Bank Transfer' 'Credit Card' 'PayPal' ... 'Credit Card' 'Bank Transfer'_x000a_ 'Apple Pay']"/>
    <x v="1"/>
  </r>
  <r>
    <s v="O07322"/>
    <d v="2024-11-23T00:00:00"/>
    <x v="10"/>
    <x v="0"/>
    <m/>
    <x v="29"/>
    <x v="28"/>
    <x v="10"/>
    <s v="Ipswich"/>
    <s v="P022"/>
    <x v="8"/>
    <x v="2"/>
    <n v="3"/>
    <n v="35"/>
    <n v="16"/>
    <n v="0.15"/>
    <n v="89.25"/>
    <n v="48"/>
    <n v="41.25"/>
    <s v="['Bank Transfer' 'Credit Card' 'PayPal' ... 'Credit Card' 'Bank Transfer'_x000a_ 'Apple Pay']"/>
    <x v="1"/>
  </r>
  <r>
    <s v="O07653"/>
    <d v="2024-11-23T00:00:00"/>
    <x v="10"/>
    <x v="0"/>
    <m/>
    <x v="1568"/>
    <x v="432"/>
    <x v="3"/>
    <s v="Oxford"/>
    <s v="P013"/>
    <x v="0"/>
    <x v="0"/>
    <n v="4"/>
    <n v="120"/>
    <n v="63"/>
    <n v="0.1"/>
    <n v="432"/>
    <n v="252"/>
    <n v="180"/>
    <s v="['Bank Transfer' 'Credit Card' 'PayPal' ... 'Credit Card' 'Bank Transfer'_x000a_ 'Apple Pay']"/>
    <x v="0"/>
  </r>
  <r>
    <s v="O09078"/>
    <d v="2024-11-23T00:00:00"/>
    <x v="10"/>
    <x v="0"/>
    <m/>
    <x v="389"/>
    <x v="284"/>
    <x v="1"/>
    <s v="Chester"/>
    <s v="P016"/>
    <x v="4"/>
    <x v="0"/>
    <n v="1"/>
    <n v="78"/>
    <n v="39"/>
    <n v="0"/>
    <n v="78"/>
    <n v="39"/>
    <n v="39"/>
    <s v="['Bank Transfer' 'Credit Card' 'PayPal' ... 'Credit Card' 'Bank Transfer'_x000a_ 'Apple Pay']"/>
    <x v="1"/>
  </r>
  <r>
    <s v="O09520"/>
    <d v="2024-11-23T00:00:00"/>
    <x v="10"/>
    <x v="0"/>
    <m/>
    <x v="1196"/>
    <x v="206"/>
    <x v="7"/>
    <s v="Edinburgh"/>
    <s v="P007"/>
    <x v="7"/>
    <x v="3"/>
    <n v="1"/>
    <n v="129"/>
    <n v="78"/>
    <n v="0"/>
    <n v="129"/>
    <n v="78"/>
    <n v="51"/>
    <s v="['Bank Transfer' 'Credit Card' 'PayPal' ... 'Credit Card' 'Bank Transfer'_x000a_ 'Apple Pay']"/>
    <x v="1"/>
  </r>
  <r>
    <s v="O09657"/>
    <d v="2024-11-23T00:00:00"/>
    <x v="10"/>
    <x v="0"/>
    <m/>
    <x v="1326"/>
    <x v="96"/>
    <x v="11"/>
    <s v="Swansea"/>
    <s v="P014"/>
    <x v="17"/>
    <x v="0"/>
    <n v="5"/>
    <n v="25"/>
    <n v="11"/>
    <n v="0.05"/>
    <n v="118.75"/>
    <n v="55"/>
    <n v="63.75"/>
    <s v="['Bank Transfer' 'Credit Card' 'PayPal' ... 'Credit Card' 'Bank Transfer'_x000a_ 'Apple Pay']"/>
    <x v="1"/>
  </r>
  <r>
    <s v="O00069"/>
    <d v="2024-11-24T00:00:00"/>
    <x v="10"/>
    <x v="0"/>
    <m/>
    <x v="1269"/>
    <x v="540"/>
    <x v="2"/>
    <s v="London"/>
    <s v="P009"/>
    <x v="1"/>
    <x v="1"/>
    <n v="1"/>
    <n v="95"/>
    <n v="54"/>
    <n v="0"/>
    <n v="95"/>
    <n v="54"/>
    <n v="41"/>
    <s v="['Bank Transfer' 'Credit Card' 'PayPal' ... 'Credit Card' 'Bank Transfer'_x000a_ 'Apple Pay']"/>
    <x v="1"/>
  </r>
  <r>
    <s v="O01982"/>
    <d v="2024-11-24T00:00:00"/>
    <x v="10"/>
    <x v="0"/>
    <m/>
    <x v="1167"/>
    <x v="467"/>
    <x v="3"/>
    <s v="Oxford"/>
    <s v="P006"/>
    <x v="16"/>
    <x v="3"/>
    <n v="1"/>
    <n v="99"/>
    <n v="58"/>
    <n v="0"/>
    <n v="99"/>
    <n v="58"/>
    <n v="41"/>
    <s v="['Bank Transfer' 'Credit Card' 'PayPal' ... 'Credit Card' 'Bank Transfer'_x000a_ 'Apple Pay']"/>
    <x v="1"/>
  </r>
  <r>
    <s v="O02072"/>
    <d v="2024-11-24T00:00:00"/>
    <x v="10"/>
    <x v="0"/>
    <m/>
    <x v="860"/>
    <x v="428"/>
    <x v="2"/>
    <s v="London"/>
    <s v="P003"/>
    <x v="19"/>
    <x v="5"/>
    <n v="1"/>
    <n v="69"/>
    <n v="37"/>
    <n v="0.05"/>
    <n v="65.55"/>
    <n v="37"/>
    <n v="28.55"/>
    <s v="['Bank Transfer' 'Credit Card' 'PayPal' ... 'Credit Card' 'Bank Transfer'_x000a_ 'Apple Pay']"/>
    <x v="1"/>
  </r>
  <r>
    <s v="O03110"/>
    <d v="2024-11-24T00:00:00"/>
    <x v="10"/>
    <x v="0"/>
    <m/>
    <x v="679"/>
    <x v="400"/>
    <x v="2"/>
    <s v="London"/>
    <s v="P002"/>
    <x v="15"/>
    <x v="5"/>
    <n v="1"/>
    <n v="149"/>
    <n v="91"/>
    <n v="0"/>
    <n v="149"/>
    <n v="91"/>
    <n v="58"/>
    <m/>
    <x v="1"/>
  </r>
  <r>
    <s v="O04644"/>
    <d v="2024-11-24T00:00:00"/>
    <x v="10"/>
    <x v="0"/>
    <m/>
    <x v="704"/>
    <x v="191"/>
    <x v="6"/>
    <s v="Bristol"/>
    <s v="P018"/>
    <x v="5"/>
    <x v="4"/>
    <n v="2"/>
    <n v="45"/>
    <n v="19"/>
    <n v="0.05"/>
    <n v="85.5"/>
    <n v="38"/>
    <n v="47.5"/>
    <s v="['Bank Transfer' 'Credit Card' 'PayPal' ... 'Credit Card' 'Bank Transfer'_x000a_ 'Apple Pay']"/>
    <x v="1"/>
  </r>
  <r>
    <s v="O04781"/>
    <d v="2024-11-24T00:00:00"/>
    <x v="10"/>
    <x v="0"/>
    <m/>
    <x v="383"/>
    <x v="214"/>
    <x v="0"/>
    <s v="Lincoln"/>
    <s v="P015"/>
    <x v="12"/>
    <x v="0"/>
    <n v="1"/>
    <n v="65"/>
    <n v="32"/>
    <n v="0.05"/>
    <n v="61.75"/>
    <n v="32"/>
    <n v="29.75"/>
    <s v="['Bank Transfer' 'Credit Card' 'PayPal' ... 'Credit Card' 'Bank Transfer'_x000a_ 'Apple Pay']"/>
    <x v="1"/>
  </r>
  <r>
    <s v="O06147"/>
    <d v="2024-11-24T00:00:00"/>
    <x v="10"/>
    <x v="0"/>
    <m/>
    <x v="111"/>
    <x v="104"/>
    <x v="9"/>
    <s v="Birmingham"/>
    <s v="P013"/>
    <x v="0"/>
    <x v="0"/>
    <n v="4"/>
    <n v="120"/>
    <n v="63"/>
    <n v="0.1"/>
    <n v="432"/>
    <n v="252"/>
    <n v="180"/>
    <s v="['Bank Transfer' 'Credit Card' 'PayPal' ... 'Credit Card' 'Bank Transfer'_x000a_ 'Apple Pay']"/>
    <x v="1"/>
  </r>
  <r>
    <s v="O06244"/>
    <d v="2024-11-24T00:00:00"/>
    <x v="10"/>
    <x v="0"/>
    <m/>
    <x v="260"/>
    <x v="212"/>
    <x v="1"/>
    <s v="Manchester"/>
    <s v="P021"/>
    <x v="21"/>
    <x v="2"/>
    <n v="2"/>
    <n v="28"/>
    <n v="13"/>
    <n v="0"/>
    <n v="56"/>
    <n v="26"/>
    <n v="30"/>
    <s v="['Bank Transfer' 'Credit Card' 'PayPal' ... 'Credit Card' 'Bank Transfer'_x000a_ 'Apple Pay']"/>
    <x v="1"/>
  </r>
  <r>
    <s v="O06250"/>
    <d v="2024-11-24T00:00:00"/>
    <x v="10"/>
    <x v="0"/>
    <m/>
    <x v="1569"/>
    <x v="190"/>
    <x v="3"/>
    <s v="Reading"/>
    <s v="P017"/>
    <x v="10"/>
    <x v="4"/>
    <n v="1"/>
    <n v="58"/>
    <n v="25"/>
    <n v="0.05"/>
    <n v="55.1"/>
    <n v="25"/>
    <n v="30.1"/>
    <s v="['Bank Transfer' 'Credit Card' 'PayPal' ... 'Credit Card' 'Bank Transfer'_x000a_ 'Apple Pay']"/>
    <x v="0"/>
  </r>
  <r>
    <s v="O08388"/>
    <d v="2024-11-24T00:00:00"/>
    <x v="10"/>
    <x v="0"/>
    <m/>
    <x v="1570"/>
    <x v="315"/>
    <x v="2"/>
    <s v="London"/>
    <s v="P011"/>
    <x v="6"/>
    <x v="1"/>
    <n v="2"/>
    <n v="79"/>
    <n v="42"/>
    <n v="0"/>
    <n v="158"/>
    <n v="84"/>
    <n v="74"/>
    <s v="['Bank Transfer' 'Credit Card' 'PayPal' ... 'Credit Card' 'Bank Transfer'_x000a_ 'Apple Pay']"/>
    <x v="0"/>
  </r>
  <r>
    <s v="O08400"/>
    <d v="2024-11-24T00:00:00"/>
    <x v="10"/>
    <x v="0"/>
    <m/>
    <x v="229"/>
    <x v="192"/>
    <x v="4"/>
    <s v="Leeds"/>
    <s v="P007"/>
    <x v="7"/>
    <x v="3"/>
    <n v="2"/>
    <n v="129"/>
    <n v="78"/>
    <n v="0.1"/>
    <n v="232.2"/>
    <n v="156"/>
    <n v="76.2"/>
    <s v="['Bank Transfer' 'Credit Card' 'PayPal' ... 'Credit Card' 'Bank Transfer'_x000a_ 'Apple Pay']"/>
    <x v="1"/>
  </r>
  <r>
    <s v="O08436"/>
    <d v="2024-11-24T00:00:00"/>
    <x v="10"/>
    <x v="0"/>
    <m/>
    <x v="1073"/>
    <x v="81"/>
    <x v="2"/>
    <s v="London"/>
    <s v="P020"/>
    <x v="23"/>
    <x v="4"/>
    <n v="2"/>
    <n v="72"/>
    <n v="34"/>
    <n v="0.1"/>
    <n v="129.6"/>
    <n v="68"/>
    <n v="61.6"/>
    <s v="['Bank Transfer' 'Credit Card' 'PayPal' ... 'Credit Card' 'Bank Transfer'_x000a_ 'Apple Pay']"/>
    <x v="1"/>
  </r>
  <r>
    <s v="O08743"/>
    <d v="2024-11-24T00:00:00"/>
    <x v="10"/>
    <x v="0"/>
    <m/>
    <x v="307"/>
    <x v="72"/>
    <x v="3"/>
    <s v="Brighton"/>
    <s v="P020"/>
    <x v="23"/>
    <x v="4"/>
    <n v="1"/>
    <n v="72"/>
    <n v="34"/>
    <n v="0.05"/>
    <n v="68.400000000000006"/>
    <n v="34"/>
    <n v="34.4"/>
    <s v="['Bank Transfer' 'Credit Card' 'PayPal' ... 'Credit Card' 'Bank Transfer'_x000a_ 'Apple Pay']"/>
    <x v="1"/>
  </r>
  <r>
    <s v="O08985"/>
    <d v="2024-11-24T00:00:00"/>
    <x v="10"/>
    <x v="0"/>
    <m/>
    <x v="1506"/>
    <x v="302"/>
    <x v="2"/>
    <s v="London"/>
    <s v="P012"/>
    <x v="14"/>
    <x v="1"/>
    <n v="1"/>
    <n v="85"/>
    <n v="44"/>
    <n v="0.05"/>
    <n v="80.75"/>
    <n v="44"/>
    <n v="36.75"/>
    <s v="['Bank Transfer' 'Credit Card' 'PayPal' ... 'Credit Card' 'Bank Transfer'_x000a_ 'Apple Pay']"/>
    <x v="1"/>
  </r>
  <r>
    <s v="O09584"/>
    <d v="2024-11-24T00:00:00"/>
    <x v="10"/>
    <x v="0"/>
    <m/>
    <x v="575"/>
    <x v="36"/>
    <x v="11"/>
    <s v="Cardiff"/>
    <s v="P024"/>
    <x v="11"/>
    <x v="2"/>
    <n v="1"/>
    <n v="24"/>
    <n v="10"/>
    <n v="0"/>
    <n v="24"/>
    <n v="10"/>
    <n v="14"/>
    <s v="['Bank Transfer' 'Credit Card' 'PayPal' ... 'Credit Card' 'Bank Transfer'_x000a_ 'Apple Pay']"/>
    <x v="1"/>
  </r>
  <r>
    <s v="O00658"/>
    <d v="2024-11-25T00:00:00"/>
    <x v="10"/>
    <x v="0"/>
    <m/>
    <x v="1235"/>
    <x v="531"/>
    <x v="2"/>
    <s v="London"/>
    <s v="P011"/>
    <x v="6"/>
    <x v="1"/>
    <n v="1"/>
    <n v="79"/>
    <n v="42"/>
    <n v="0.1"/>
    <n v="71.099999999999994"/>
    <n v="42"/>
    <n v="29.1"/>
    <s v="['Bank Transfer' 'Credit Card' 'PayPal' ... 'Credit Card' 'Bank Transfer'_x000a_ 'Apple Pay']"/>
    <x v="1"/>
  </r>
  <r>
    <s v="O00727"/>
    <d v="2024-11-25T00:00:00"/>
    <x v="10"/>
    <x v="0"/>
    <m/>
    <x v="475"/>
    <x v="327"/>
    <x v="8"/>
    <s v="Sunderland"/>
    <s v="P010"/>
    <x v="18"/>
    <x v="1"/>
    <n v="3"/>
    <n v="32"/>
    <n v="14"/>
    <n v="0"/>
    <n v="96"/>
    <n v="42"/>
    <n v="54"/>
    <s v="['Bank Transfer' 'Credit Card' 'PayPal' ... 'Credit Card' 'Bank Transfer'_x000a_ 'Apple Pay']"/>
    <x v="1"/>
  </r>
  <r>
    <s v="O01269"/>
    <d v="2024-11-25T00:00:00"/>
    <x v="10"/>
    <x v="0"/>
    <m/>
    <x v="1571"/>
    <x v="499"/>
    <x v="2"/>
    <s v="London"/>
    <s v="P010"/>
    <x v="18"/>
    <x v="1"/>
    <n v="2"/>
    <n v="32"/>
    <n v="14"/>
    <n v="0"/>
    <n v="64"/>
    <n v="28"/>
    <n v="36"/>
    <s v="['Bank Transfer' 'Credit Card' 'PayPal' ... 'Credit Card' 'Bank Transfer'_x000a_ 'Apple Pay']"/>
    <x v="0"/>
  </r>
  <r>
    <s v="O01342"/>
    <d v="2024-11-25T00:00:00"/>
    <x v="10"/>
    <x v="0"/>
    <m/>
    <x v="209"/>
    <x v="101"/>
    <x v="11"/>
    <s v="Wrexham"/>
    <s v="P014"/>
    <x v="17"/>
    <x v="0"/>
    <n v="1"/>
    <n v="25"/>
    <n v="11"/>
    <n v="0"/>
    <n v="25"/>
    <n v="11"/>
    <n v="14"/>
    <s v="['Bank Transfer' 'Credit Card' 'PayPal' ... 'Credit Card' 'Bank Transfer'_x000a_ 'Apple Pay']"/>
    <x v="1"/>
  </r>
  <r>
    <s v="O02172"/>
    <d v="2024-11-25T00:00:00"/>
    <x v="10"/>
    <x v="0"/>
    <m/>
    <x v="1124"/>
    <x v="182"/>
    <x v="4"/>
    <s v="Sheffield"/>
    <s v="P006"/>
    <x v="16"/>
    <x v="3"/>
    <n v="2"/>
    <n v="99"/>
    <n v="58"/>
    <n v="0.1"/>
    <n v="178.2"/>
    <n v="116"/>
    <n v="62.2"/>
    <s v="['Bank Transfer' 'Credit Card' 'PayPal' ... 'Credit Card' 'Bank Transfer'_x000a_ 'Apple Pay']"/>
    <x v="1"/>
  </r>
  <r>
    <s v="O02607"/>
    <d v="2024-11-25T00:00:00"/>
    <x v="10"/>
    <x v="0"/>
    <m/>
    <x v="11"/>
    <x v="11"/>
    <x v="2"/>
    <s v="London"/>
    <s v="P001"/>
    <x v="9"/>
    <x v="5"/>
    <n v="1"/>
    <n v="89"/>
    <n v="48"/>
    <n v="0.1"/>
    <n v="80.099999999999994"/>
    <n v="48"/>
    <n v="32.1"/>
    <s v="['Bank Transfer' 'Credit Card' 'PayPal' ... 'Credit Card' 'Bank Transfer'_x000a_ 'Apple Pay']"/>
    <x v="1"/>
  </r>
  <r>
    <s v="O02987"/>
    <d v="2024-11-25T00:00:00"/>
    <x v="10"/>
    <x v="0"/>
    <m/>
    <x v="943"/>
    <x v="130"/>
    <x v="10"/>
    <s v="Norwich"/>
    <s v="P004"/>
    <x v="22"/>
    <x v="5"/>
    <n v="1"/>
    <n v="55"/>
    <n v="27"/>
    <n v="0.15"/>
    <n v="46.75"/>
    <n v="27"/>
    <n v="19.75"/>
    <s v="['Bank Transfer' 'Credit Card' 'PayPal' ... 'Credit Card' 'Bank Transfer'_x000a_ 'Apple Pay']"/>
    <x v="1"/>
  </r>
  <r>
    <s v="O03206"/>
    <d v="2024-11-25T00:00:00"/>
    <x v="10"/>
    <x v="0"/>
    <m/>
    <x v="187"/>
    <x v="149"/>
    <x v="10"/>
    <s v="Ipswich"/>
    <s v="P022"/>
    <x v="8"/>
    <x v="2"/>
    <n v="1"/>
    <n v="35"/>
    <n v="16"/>
    <n v="0.1"/>
    <n v="31.5"/>
    <n v="16"/>
    <n v="15.5"/>
    <s v="['Bank Transfer' 'Credit Card' 'PayPal' ... 'Credit Card' 'Bank Transfer'_x000a_ 'Apple Pay']"/>
    <x v="1"/>
  </r>
  <r>
    <s v="O04248"/>
    <d v="2024-11-25T00:00:00"/>
    <x v="10"/>
    <x v="0"/>
    <m/>
    <x v="877"/>
    <x v="73"/>
    <x v="7"/>
    <s v="Aberdeen"/>
    <s v="P013"/>
    <x v="0"/>
    <x v="0"/>
    <n v="3"/>
    <n v="120"/>
    <n v="63"/>
    <n v="0.1"/>
    <n v="324"/>
    <n v="189"/>
    <n v="135"/>
    <s v="['Bank Transfer' 'Credit Card' 'PayPal' ... 'Credit Card' 'Bank Transfer'_x000a_ 'Apple Pay']"/>
    <x v="1"/>
  </r>
  <r>
    <s v="O04402"/>
    <d v="2024-11-25T00:00:00"/>
    <x v="10"/>
    <x v="0"/>
    <m/>
    <x v="419"/>
    <x v="302"/>
    <x v="10"/>
    <s v="Colchester"/>
    <s v="P017"/>
    <x v="10"/>
    <x v="4"/>
    <n v="2"/>
    <n v="58"/>
    <n v="25"/>
    <n v="0"/>
    <n v="116"/>
    <n v="50"/>
    <n v="66"/>
    <s v="['Bank Transfer' 'Credit Card' 'PayPal' ... 'Credit Card' 'Bank Transfer'_x000a_ 'Apple Pay']"/>
    <x v="1"/>
  </r>
  <r>
    <s v="O07548"/>
    <d v="2024-11-25T00:00:00"/>
    <x v="10"/>
    <x v="0"/>
    <m/>
    <x v="230"/>
    <x v="156"/>
    <x v="7"/>
    <s v="Glasgow"/>
    <s v="P002"/>
    <x v="15"/>
    <x v="5"/>
    <n v="3"/>
    <n v="149"/>
    <n v="91"/>
    <n v="0"/>
    <n v="447"/>
    <n v="273"/>
    <n v="174"/>
    <s v="['Bank Transfer' 'Credit Card' 'PayPal' ... 'Credit Card' 'Bank Transfer'_x000a_ 'Apple Pay']"/>
    <x v="1"/>
  </r>
  <r>
    <s v="O07887"/>
    <d v="2024-11-25T00:00:00"/>
    <x v="10"/>
    <x v="0"/>
    <m/>
    <x v="598"/>
    <x v="375"/>
    <x v="4"/>
    <s v="Leeds"/>
    <s v="P009"/>
    <x v="1"/>
    <x v="1"/>
    <n v="1"/>
    <n v="95"/>
    <n v="54"/>
    <n v="0.2"/>
    <n v="76"/>
    <n v="54"/>
    <n v="22"/>
    <s v="['Bank Transfer' 'Credit Card' 'PayPal' ... 'Credit Card' 'Bank Transfer'_x000a_ 'Apple Pay']"/>
    <x v="1"/>
  </r>
  <r>
    <s v="O09175"/>
    <d v="2024-11-25T00:00:00"/>
    <x v="10"/>
    <x v="0"/>
    <m/>
    <x v="1061"/>
    <x v="402"/>
    <x v="2"/>
    <s v="London"/>
    <s v="P013"/>
    <x v="0"/>
    <x v="0"/>
    <n v="1"/>
    <n v="120"/>
    <n v="63"/>
    <n v="0.15"/>
    <n v="102"/>
    <n v="63"/>
    <n v="39"/>
    <s v="['Bank Transfer' 'Credit Card' 'PayPal' ... 'Credit Card' 'Bank Transfer'_x000a_ 'Apple Pay']"/>
    <x v="1"/>
  </r>
  <r>
    <s v="O01797"/>
    <d v="2024-11-26T00:00:00"/>
    <x v="10"/>
    <x v="0"/>
    <m/>
    <x v="1359"/>
    <x v="262"/>
    <x v="1"/>
    <s v="Liverpool"/>
    <s v="P012"/>
    <x v="14"/>
    <x v="1"/>
    <n v="1"/>
    <n v="85"/>
    <n v="44"/>
    <n v="0.05"/>
    <n v="80.75"/>
    <n v="44"/>
    <n v="36.75"/>
    <s v="['Bank Transfer' 'Credit Card' 'PayPal' ... 'Credit Card' 'Bank Transfer'_x000a_ 'Apple Pay']"/>
    <x v="1"/>
  </r>
  <r>
    <s v="O01930"/>
    <d v="2024-11-26T00:00:00"/>
    <x v="10"/>
    <x v="0"/>
    <m/>
    <x v="918"/>
    <x v="243"/>
    <x v="0"/>
    <s v="Derby"/>
    <s v="P017"/>
    <x v="10"/>
    <x v="4"/>
    <n v="1"/>
    <n v="58"/>
    <n v="25"/>
    <n v="0.15"/>
    <n v="49.3"/>
    <n v="25"/>
    <n v="24.3"/>
    <s v="['Bank Transfer' 'Credit Card' 'PayPal' ... 'Credit Card' 'Bank Transfer'_x000a_ 'Apple Pay']"/>
    <x v="1"/>
  </r>
  <r>
    <s v="O03644"/>
    <d v="2024-11-26T00:00:00"/>
    <x v="10"/>
    <x v="0"/>
    <m/>
    <x v="1063"/>
    <x v="368"/>
    <x v="6"/>
    <s v="Exeter"/>
    <s v="P021"/>
    <x v="21"/>
    <x v="2"/>
    <n v="1"/>
    <n v="28"/>
    <n v="13"/>
    <n v="0.05"/>
    <n v="26.6"/>
    <n v="13"/>
    <n v="13.6"/>
    <s v="['Bank Transfer' 'Credit Card' 'PayPal' ... 'Credit Card' 'Bank Transfer'_x000a_ 'Apple Pay']"/>
    <x v="1"/>
  </r>
  <r>
    <s v="O04274"/>
    <d v="2024-11-26T00:00:00"/>
    <x v="10"/>
    <x v="0"/>
    <m/>
    <x v="707"/>
    <x v="88"/>
    <x v="10"/>
    <s v="Cambridge"/>
    <s v="P002"/>
    <x v="15"/>
    <x v="5"/>
    <n v="1"/>
    <n v="149"/>
    <n v="91"/>
    <n v="0.1"/>
    <n v="134.1"/>
    <n v="91"/>
    <n v="43.1"/>
    <s v="['Bank Transfer' 'Credit Card' 'PayPal' ... 'Credit Card' 'Bank Transfer'_x000a_ 'Apple Pay']"/>
    <x v="1"/>
  </r>
  <r>
    <s v="O04475"/>
    <d v="2024-11-26T00:00:00"/>
    <x v="10"/>
    <x v="0"/>
    <m/>
    <x v="459"/>
    <x v="97"/>
    <x v="1"/>
    <s v="Preston"/>
    <s v="P022"/>
    <x v="8"/>
    <x v="2"/>
    <n v="4"/>
    <n v="35"/>
    <n v="16"/>
    <n v="0.1"/>
    <n v="126"/>
    <n v="64"/>
    <n v="62"/>
    <s v="['Bank Transfer' 'Credit Card' 'PayPal' ... 'Credit Card' 'Bank Transfer'_x000a_ 'Apple Pay']"/>
    <x v="1"/>
  </r>
  <r>
    <s v="O06543"/>
    <d v="2024-11-26T00:00:00"/>
    <x v="10"/>
    <x v="0"/>
    <m/>
    <x v="862"/>
    <x v="49"/>
    <x v="2"/>
    <s v="London"/>
    <s v="P006"/>
    <x v="16"/>
    <x v="3"/>
    <n v="2"/>
    <n v="99"/>
    <n v="58"/>
    <n v="0"/>
    <n v="198"/>
    <n v="116"/>
    <n v="82"/>
    <s v="['Bank Transfer' 'Credit Card' 'PayPal' ... 'Credit Card' 'Bank Transfer'_x000a_ 'Apple Pay']"/>
    <x v="1"/>
  </r>
  <r>
    <s v="O07054"/>
    <d v="2024-11-26T00:00:00"/>
    <x v="10"/>
    <x v="0"/>
    <m/>
    <x v="589"/>
    <x v="372"/>
    <x v="10"/>
    <s v="Cambridge"/>
    <s v="P017"/>
    <x v="10"/>
    <x v="4"/>
    <n v="2"/>
    <n v="58"/>
    <n v="25"/>
    <n v="0.1"/>
    <n v="104.4"/>
    <n v="50"/>
    <n v="54.4"/>
    <s v="['Bank Transfer' 'Credit Card' 'PayPal' ... 'Credit Card' 'Bank Transfer'_x000a_ 'Apple Pay']"/>
    <x v="1"/>
  </r>
  <r>
    <s v="O08111"/>
    <d v="2024-11-26T00:00:00"/>
    <x v="10"/>
    <x v="0"/>
    <m/>
    <x v="353"/>
    <x v="263"/>
    <x v="10"/>
    <s v="Cambridge"/>
    <s v="P002"/>
    <x v="15"/>
    <x v="5"/>
    <n v="2"/>
    <n v="149"/>
    <n v="91"/>
    <n v="0"/>
    <n v="298"/>
    <n v="182"/>
    <n v="116"/>
    <s v="['Bank Transfer' 'Credit Card' 'PayPal' ... 'Credit Card' 'Bank Transfer'_x000a_ 'Apple Pay']"/>
    <x v="1"/>
  </r>
  <r>
    <s v="O08207"/>
    <d v="2024-11-26T00:00:00"/>
    <x v="10"/>
    <x v="0"/>
    <m/>
    <x v="1089"/>
    <x v="215"/>
    <x v="10"/>
    <s v="Colchester"/>
    <s v="P010"/>
    <x v="18"/>
    <x v="1"/>
    <n v="1"/>
    <n v="32"/>
    <n v="14"/>
    <n v="0.05"/>
    <n v="30.4"/>
    <n v="14"/>
    <n v="16.399999999999999"/>
    <s v="['Bank Transfer' 'Credit Card' 'PayPal' ... 'Credit Card' 'Bank Transfer'_x000a_ 'Apple Pay']"/>
    <x v="1"/>
  </r>
  <r>
    <s v="O08686"/>
    <d v="2024-11-26T00:00:00"/>
    <x v="10"/>
    <x v="0"/>
    <m/>
    <x v="1191"/>
    <x v="385"/>
    <x v="5"/>
    <s v="Lisburn"/>
    <s v="P018"/>
    <x v="5"/>
    <x v="4"/>
    <n v="2"/>
    <n v="45"/>
    <n v="19"/>
    <n v="0"/>
    <n v="90"/>
    <n v="38"/>
    <n v="52"/>
    <s v="['Bank Transfer' 'Credit Card' 'PayPal' ... 'Credit Card' 'Bank Transfer'_x000a_ 'Apple Pay']"/>
    <x v="1"/>
  </r>
  <r>
    <s v="O09021"/>
    <d v="2024-11-26T00:00:00"/>
    <x v="10"/>
    <x v="0"/>
    <m/>
    <x v="127"/>
    <x v="118"/>
    <x v="7"/>
    <s v="Edinburgh"/>
    <s v="P009"/>
    <x v="1"/>
    <x v="1"/>
    <n v="1"/>
    <n v="95"/>
    <n v="54"/>
    <n v="0.1"/>
    <n v="85.5"/>
    <n v="54"/>
    <n v="31.5"/>
    <s v="['Bank Transfer' 'Credit Card' 'PayPal' ... 'Credit Card' 'Bank Transfer'_x000a_ 'Apple Pay']"/>
    <x v="1"/>
  </r>
  <r>
    <s v="O09057"/>
    <d v="2024-11-26T00:00:00"/>
    <x v="10"/>
    <x v="0"/>
    <m/>
    <x v="252"/>
    <x v="207"/>
    <x v="2"/>
    <s v="London"/>
    <s v="P006"/>
    <x v="16"/>
    <x v="3"/>
    <n v="3"/>
    <n v="99"/>
    <n v="58"/>
    <n v="0.1"/>
    <n v="267.3"/>
    <n v="174"/>
    <n v="93.3"/>
    <s v="['Bank Transfer' 'Credit Card' 'PayPal' ... 'Credit Card' 'Bank Transfer'_x000a_ 'Apple Pay']"/>
    <x v="1"/>
  </r>
  <r>
    <s v="O00912"/>
    <d v="2024-11-27T00:00:00"/>
    <x v="10"/>
    <x v="0"/>
    <m/>
    <x v="689"/>
    <x v="320"/>
    <x v="3"/>
    <s v="Reading"/>
    <s v="P020"/>
    <x v="23"/>
    <x v="4"/>
    <n v="1"/>
    <n v="72"/>
    <n v="34"/>
    <n v="0"/>
    <n v="72"/>
    <n v="34"/>
    <n v="38"/>
    <s v="['Bank Transfer' 'Credit Card' 'PayPal' ... 'Credit Card' 'Bank Transfer'_x000a_ 'Apple Pay']"/>
    <x v="1"/>
  </r>
  <r>
    <s v="O02021"/>
    <d v="2024-11-27T00:00:00"/>
    <x v="10"/>
    <x v="0"/>
    <m/>
    <x v="39"/>
    <x v="36"/>
    <x v="5"/>
    <s v="Lisburn"/>
    <s v="P021"/>
    <x v="21"/>
    <x v="2"/>
    <n v="2"/>
    <n v="28"/>
    <n v="13"/>
    <n v="0.1"/>
    <n v="50.4"/>
    <n v="26"/>
    <n v="24.4"/>
    <s v="['Bank Transfer' 'Credit Card' 'PayPal' ... 'Credit Card' 'Bank Transfer'_x000a_ 'Apple Pay']"/>
    <x v="1"/>
  </r>
  <r>
    <s v="O02414"/>
    <d v="2024-11-27T00:00:00"/>
    <x v="10"/>
    <x v="0"/>
    <m/>
    <x v="1449"/>
    <x v="535"/>
    <x v="2"/>
    <s v="London"/>
    <s v="P013"/>
    <x v="0"/>
    <x v="0"/>
    <n v="1"/>
    <n v="120"/>
    <n v="63"/>
    <n v="0"/>
    <n v="120"/>
    <n v="63"/>
    <n v="57"/>
    <s v="['Bank Transfer' 'Credit Card' 'PayPal' ... 'Credit Card' 'Bank Transfer'_x000a_ 'Apple Pay']"/>
    <x v="1"/>
  </r>
  <r>
    <s v="O03416"/>
    <d v="2024-11-27T00:00:00"/>
    <x v="10"/>
    <x v="0"/>
    <m/>
    <x v="508"/>
    <x v="333"/>
    <x v="2"/>
    <s v="London"/>
    <s v="P018"/>
    <x v="5"/>
    <x v="4"/>
    <n v="2"/>
    <n v="45"/>
    <n v="19"/>
    <n v="0"/>
    <n v="90"/>
    <n v="38"/>
    <n v="52"/>
    <s v="['Bank Transfer' 'Credit Card' 'PayPal' ... 'Credit Card' 'Bank Transfer'_x000a_ 'Apple Pay']"/>
    <x v="1"/>
  </r>
  <r>
    <s v="O03843"/>
    <d v="2024-11-27T00:00:00"/>
    <x v="10"/>
    <x v="0"/>
    <m/>
    <x v="341"/>
    <x v="258"/>
    <x v="3"/>
    <s v="Oxford"/>
    <s v="P015"/>
    <x v="12"/>
    <x v="0"/>
    <n v="1"/>
    <n v="65"/>
    <n v="32"/>
    <n v="0.05"/>
    <n v="61.75"/>
    <n v="32"/>
    <n v="29.75"/>
    <s v="['Bank Transfer' 'Credit Card' 'PayPal' ... 'Credit Card' 'Bank Transfer'_x000a_ 'Apple Pay']"/>
    <x v="1"/>
  </r>
  <r>
    <s v="O05212"/>
    <d v="2024-11-27T00:00:00"/>
    <x v="10"/>
    <x v="0"/>
    <m/>
    <x v="487"/>
    <x v="331"/>
    <x v="7"/>
    <s v="Dundee"/>
    <s v="P006"/>
    <x v="16"/>
    <x v="3"/>
    <n v="3"/>
    <n v="99"/>
    <n v="58"/>
    <n v="0"/>
    <n v="297"/>
    <n v="174"/>
    <n v="123"/>
    <s v="['Bank Transfer' 'Credit Card' 'PayPal' ... 'Credit Card' 'Bank Transfer'_x000a_ 'Apple Pay']"/>
    <x v="1"/>
  </r>
  <r>
    <s v="O05488"/>
    <d v="2024-11-27T00:00:00"/>
    <x v="10"/>
    <x v="0"/>
    <m/>
    <x v="396"/>
    <x v="238"/>
    <x v="3"/>
    <s v="Reading"/>
    <s v="P006"/>
    <x v="16"/>
    <x v="3"/>
    <n v="1"/>
    <n v="99"/>
    <n v="58"/>
    <n v="0.05"/>
    <n v="94.05"/>
    <n v="58"/>
    <n v="36.049999999999997"/>
    <s v="['Bank Transfer' 'Credit Card' 'PayPal' ... 'Credit Card' 'Bank Transfer'_x000a_ 'Apple Pay']"/>
    <x v="1"/>
  </r>
  <r>
    <s v="O05507"/>
    <d v="2024-11-27T00:00:00"/>
    <x v="10"/>
    <x v="0"/>
    <m/>
    <x v="1572"/>
    <x v="275"/>
    <x v="4"/>
    <s v="York"/>
    <s v="P004"/>
    <x v="22"/>
    <x v="5"/>
    <n v="4"/>
    <n v="55"/>
    <n v="27"/>
    <n v="0"/>
    <n v="220"/>
    <n v="108"/>
    <n v="112"/>
    <s v="['Bank Transfer' 'Credit Card' 'PayPal' ... 'Credit Card' 'Bank Transfer'_x000a_ 'Apple Pay']"/>
    <x v="0"/>
  </r>
  <r>
    <s v="O06700"/>
    <d v="2024-11-27T00:00:00"/>
    <x v="10"/>
    <x v="0"/>
    <m/>
    <x v="226"/>
    <x v="189"/>
    <x v="9"/>
    <s v="Wolverhampton"/>
    <s v="P023"/>
    <x v="2"/>
    <x v="2"/>
    <n v="1"/>
    <n v="42"/>
    <n v="20"/>
    <n v="0.05"/>
    <n v="39.9"/>
    <n v="20"/>
    <n v="19.899999999999999"/>
    <s v="['Bank Transfer' 'Credit Card' 'PayPal' ... 'Credit Card' 'Bank Transfer'_x000a_ 'Apple Pay']"/>
    <x v="1"/>
  </r>
  <r>
    <s v="O06872"/>
    <d v="2024-11-27T00:00:00"/>
    <x v="10"/>
    <x v="0"/>
    <m/>
    <x v="480"/>
    <x v="284"/>
    <x v="6"/>
    <s v="Plymouth"/>
    <s v="P013"/>
    <x v="0"/>
    <x v="0"/>
    <n v="2"/>
    <n v="120"/>
    <n v="63"/>
    <n v="0.1"/>
    <n v="216"/>
    <n v="126"/>
    <n v="90"/>
    <s v="['Bank Transfer' 'Credit Card' 'PayPal' ... 'Credit Card' 'Bank Transfer'_x000a_ 'Apple Pay']"/>
    <x v="1"/>
  </r>
  <r>
    <s v="O08939"/>
    <d v="2024-11-27T00:00:00"/>
    <x v="10"/>
    <x v="0"/>
    <m/>
    <x v="1463"/>
    <x v="233"/>
    <x v="7"/>
    <s v="Glasgow"/>
    <s v="P016"/>
    <x v="4"/>
    <x v="0"/>
    <n v="1"/>
    <n v="78"/>
    <n v="39"/>
    <n v="0.1"/>
    <n v="70.2"/>
    <n v="39"/>
    <n v="31.2"/>
    <s v="['Bank Transfer' 'Credit Card' 'PayPal' ... 'Credit Card' 'Bank Transfer'_x000a_ 'Apple Pay']"/>
    <x v="1"/>
  </r>
  <r>
    <s v="O09102"/>
    <d v="2024-11-27T00:00:00"/>
    <x v="10"/>
    <x v="0"/>
    <m/>
    <x v="76"/>
    <x v="72"/>
    <x v="6"/>
    <s v="Bath"/>
    <s v="P014"/>
    <x v="17"/>
    <x v="0"/>
    <n v="1"/>
    <n v="25"/>
    <n v="11"/>
    <n v="0.05"/>
    <n v="23.75"/>
    <n v="11"/>
    <n v="12.75"/>
    <s v="['Bank Transfer' 'Credit Card' 'PayPal' ... 'Credit Card' 'Bank Transfer'_x000a_ 'Apple Pay']"/>
    <x v="1"/>
  </r>
  <r>
    <s v="O09372"/>
    <d v="2024-11-27T00:00:00"/>
    <x v="10"/>
    <x v="0"/>
    <m/>
    <x v="1241"/>
    <x v="532"/>
    <x v="0"/>
    <s v="Derby"/>
    <s v="P010"/>
    <x v="18"/>
    <x v="1"/>
    <n v="2"/>
    <n v="32"/>
    <n v="14"/>
    <n v="0.15"/>
    <n v="54.4"/>
    <n v="28"/>
    <n v="26.4"/>
    <s v="['Bank Transfer' 'Credit Card' 'PayPal' ... 'Credit Card' 'Bank Transfer'_x000a_ 'Apple Pay']"/>
    <x v="1"/>
  </r>
  <r>
    <s v="O09471"/>
    <d v="2024-11-27T00:00:00"/>
    <x v="10"/>
    <x v="0"/>
    <m/>
    <x v="737"/>
    <x v="294"/>
    <x v="9"/>
    <s v="Worcester"/>
    <s v="P006"/>
    <x v="16"/>
    <x v="3"/>
    <n v="2"/>
    <n v="99"/>
    <n v="58"/>
    <n v="0.1"/>
    <n v="178.2"/>
    <n v="116"/>
    <n v="62.2"/>
    <s v="['Bank Transfer' 'Credit Card' 'PayPal' ... 'Credit Card' 'Bank Transfer'_x000a_ 'Apple Pay']"/>
    <x v="1"/>
  </r>
  <r>
    <s v="O00260"/>
    <d v="2024-11-28T00:00:00"/>
    <x v="10"/>
    <x v="0"/>
    <m/>
    <x v="650"/>
    <x v="164"/>
    <x v="3"/>
    <s v="Oxford"/>
    <s v="P016"/>
    <x v="4"/>
    <x v="0"/>
    <n v="2"/>
    <n v="78"/>
    <n v="39"/>
    <n v="0.05"/>
    <n v="148.19999999999999"/>
    <n v="78"/>
    <n v="70.2"/>
    <s v="['Bank Transfer' 'Credit Card' 'PayPal' ... 'Credit Card' 'Bank Transfer'_x000a_ 'Apple Pay']"/>
    <x v="1"/>
  </r>
  <r>
    <s v="O00427"/>
    <d v="2024-11-28T00:00:00"/>
    <x v="10"/>
    <x v="0"/>
    <m/>
    <x v="443"/>
    <x v="315"/>
    <x v="4"/>
    <s v="York"/>
    <s v="P009"/>
    <x v="1"/>
    <x v="1"/>
    <n v="1"/>
    <n v="95"/>
    <n v="54"/>
    <n v="0.05"/>
    <n v="90.25"/>
    <n v="54"/>
    <n v="36.25"/>
    <s v="['Bank Transfer' 'Credit Card' 'PayPal' ... 'Credit Card' 'Bank Transfer'_x000a_ 'Apple Pay']"/>
    <x v="1"/>
  </r>
  <r>
    <s v="O00705"/>
    <d v="2024-11-28T00:00:00"/>
    <x v="10"/>
    <x v="0"/>
    <m/>
    <x v="1573"/>
    <x v="287"/>
    <x v="2"/>
    <s v="London"/>
    <s v="P013"/>
    <x v="0"/>
    <x v="0"/>
    <n v="2"/>
    <n v="120"/>
    <n v="63"/>
    <n v="0"/>
    <n v="240"/>
    <n v="126"/>
    <n v="114"/>
    <s v="['Bank Transfer' 'Credit Card' 'PayPal' ... 'Credit Card' 'Bank Transfer'_x000a_ 'Apple Pay']"/>
    <x v="0"/>
  </r>
  <r>
    <s v="O00922"/>
    <d v="2024-11-28T00:00:00"/>
    <x v="10"/>
    <x v="0"/>
    <m/>
    <x v="1290"/>
    <x v="521"/>
    <x v="2"/>
    <s v="London"/>
    <s v="P022"/>
    <x v="8"/>
    <x v="2"/>
    <n v="3"/>
    <n v="35"/>
    <n v="16"/>
    <n v="0"/>
    <n v="105"/>
    <n v="48"/>
    <n v="57"/>
    <s v="['Bank Transfer' 'Credit Card' 'PayPal' ... 'Credit Card' 'Bank Transfer'_x000a_ 'Apple Pay']"/>
    <x v="1"/>
  </r>
  <r>
    <s v="O01441"/>
    <d v="2024-11-28T00:00:00"/>
    <x v="10"/>
    <x v="0"/>
    <m/>
    <x v="1029"/>
    <x v="297"/>
    <x v="0"/>
    <s v="Derby"/>
    <s v="P020"/>
    <x v="23"/>
    <x v="4"/>
    <n v="1"/>
    <n v="72"/>
    <n v="34"/>
    <n v="0.05"/>
    <n v="68.400000000000006"/>
    <n v="34"/>
    <n v="34.4"/>
    <s v="['Bank Transfer' 'Credit Card' 'PayPal' ... 'Credit Card' 'Bank Transfer'_x000a_ 'Apple Pay']"/>
    <x v="1"/>
  </r>
  <r>
    <s v="O01452"/>
    <d v="2024-11-28T00:00:00"/>
    <x v="10"/>
    <x v="0"/>
    <m/>
    <x v="370"/>
    <x v="212"/>
    <x v="0"/>
    <s v="Lincoln"/>
    <s v="P023"/>
    <x v="2"/>
    <x v="2"/>
    <n v="5"/>
    <n v="42"/>
    <n v="20"/>
    <n v="0"/>
    <n v="210"/>
    <n v="100"/>
    <n v="110"/>
    <s v="['Bank Transfer' 'Credit Card' 'PayPal' ... 'Credit Card' 'Bank Transfer'_x000a_ 'Apple Pay']"/>
    <x v="1"/>
  </r>
  <r>
    <s v="O03219"/>
    <d v="2024-11-28T00:00:00"/>
    <x v="10"/>
    <x v="0"/>
    <m/>
    <x v="837"/>
    <x v="189"/>
    <x v="2"/>
    <s v="London"/>
    <s v="P007"/>
    <x v="7"/>
    <x v="3"/>
    <n v="2"/>
    <n v="129"/>
    <n v="78"/>
    <n v="0"/>
    <n v="258"/>
    <n v="156"/>
    <n v="102"/>
    <s v="['Bank Transfer' 'Credit Card' 'PayPal' ... 'Credit Card' 'Bank Transfer'_x000a_ 'Apple Pay']"/>
    <x v="1"/>
  </r>
  <r>
    <s v="O03220"/>
    <d v="2024-11-28T00:00:00"/>
    <x v="10"/>
    <x v="0"/>
    <m/>
    <x v="1144"/>
    <x v="6"/>
    <x v="2"/>
    <s v="London"/>
    <s v="P009"/>
    <x v="1"/>
    <x v="1"/>
    <n v="5"/>
    <n v="95"/>
    <n v="54"/>
    <n v="0.05"/>
    <n v="451.25"/>
    <n v="270"/>
    <n v="181.25"/>
    <s v="['Bank Transfer' 'Credit Card' 'PayPal' ... 'Credit Card' 'Bank Transfer'_x000a_ 'Apple Pay']"/>
    <x v="1"/>
  </r>
  <r>
    <s v="O05398"/>
    <d v="2024-11-28T00:00:00"/>
    <x v="10"/>
    <x v="0"/>
    <m/>
    <x v="591"/>
    <x v="39"/>
    <x v="11"/>
    <s v="Swansea"/>
    <s v="P017"/>
    <x v="10"/>
    <x v="4"/>
    <n v="2"/>
    <n v="58"/>
    <n v="25"/>
    <n v="0.05"/>
    <n v="110.2"/>
    <n v="50"/>
    <n v="60.2"/>
    <s v="['Bank Transfer' 'Credit Card' 'PayPal' ... 'Credit Card' 'Bank Transfer'_x000a_ 'Apple Pay']"/>
    <x v="1"/>
  </r>
  <r>
    <s v="O06246"/>
    <d v="2024-11-28T00:00:00"/>
    <x v="10"/>
    <x v="0"/>
    <m/>
    <x v="73"/>
    <x v="70"/>
    <x v="1"/>
    <s v="Chester"/>
    <s v="P012"/>
    <x v="14"/>
    <x v="1"/>
    <n v="1"/>
    <n v="85"/>
    <n v="44"/>
    <n v="0.05"/>
    <n v="80.75"/>
    <n v="44"/>
    <n v="36.75"/>
    <s v="['Bank Transfer' 'Credit Card' 'PayPal' ... 'Credit Card' 'Bank Transfer'_x000a_ 'Apple Pay']"/>
    <x v="1"/>
  </r>
  <r>
    <s v="O07028"/>
    <d v="2024-11-28T00:00:00"/>
    <x v="10"/>
    <x v="0"/>
    <m/>
    <x v="1232"/>
    <x v="327"/>
    <x v="11"/>
    <s v="Wrexham"/>
    <s v="P008"/>
    <x v="13"/>
    <x v="3"/>
    <n v="2"/>
    <n v="249"/>
    <n v="168"/>
    <n v="0"/>
    <n v="498"/>
    <n v="336"/>
    <n v="162"/>
    <s v="['Bank Transfer' 'Credit Card' 'PayPal' ... 'Credit Card' 'Bank Transfer'_x000a_ 'Apple Pay']"/>
    <x v="1"/>
  </r>
  <r>
    <s v="O07483"/>
    <d v="2024-11-28T00:00:00"/>
    <x v="10"/>
    <x v="0"/>
    <m/>
    <x v="0"/>
    <x v="0"/>
    <x v="0"/>
    <s v="Derby"/>
    <s v="P021"/>
    <x v="21"/>
    <x v="2"/>
    <n v="1"/>
    <n v="28"/>
    <n v="13"/>
    <n v="0.1"/>
    <n v="25.2"/>
    <n v="13"/>
    <n v="12.2"/>
    <s v="['Bank Transfer' 'Credit Card' 'PayPal' ... 'Credit Card' 'Bank Transfer'_x000a_ 'Apple Pay']"/>
    <x v="1"/>
  </r>
  <r>
    <s v="O08099"/>
    <d v="2024-11-28T00:00:00"/>
    <x v="10"/>
    <x v="0"/>
    <m/>
    <x v="1035"/>
    <x v="483"/>
    <x v="0"/>
    <s v="Nottingham"/>
    <s v="P017"/>
    <x v="10"/>
    <x v="4"/>
    <n v="1"/>
    <n v="58"/>
    <n v="25"/>
    <n v="0.1"/>
    <n v="52.2"/>
    <n v="25"/>
    <n v="27.2"/>
    <s v="['Bank Transfer' 'Credit Card' 'PayPal' ... 'Credit Card' 'Bank Transfer'_x000a_ 'Apple Pay']"/>
    <x v="1"/>
  </r>
  <r>
    <s v="O08737"/>
    <d v="2024-11-28T00:00:00"/>
    <x v="10"/>
    <x v="0"/>
    <m/>
    <x v="1361"/>
    <x v="282"/>
    <x v="3"/>
    <s v="Reading"/>
    <s v="P024"/>
    <x v="11"/>
    <x v="2"/>
    <n v="1"/>
    <n v="24"/>
    <n v="10"/>
    <n v="0.1"/>
    <n v="21.6"/>
    <n v="10"/>
    <n v="11.6"/>
    <s v="['Bank Transfer' 'Credit Card' 'PayPal' ... 'Credit Card' 'Bank Transfer'_x000a_ 'Apple Pay']"/>
    <x v="1"/>
  </r>
  <r>
    <s v="O09268"/>
    <d v="2024-11-28T00:00:00"/>
    <x v="10"/>
    <x v="0"/>
    <m/>
    <x v="996"/>
    <x v="318"/>
    <x v="2"/>
    <s v="London"/>
    <s v="P024"/>
    <x v="11"/>
    <x v="2"/>
    <n v="2"/>
    <n v="24"/>
    <n v="10"/>
    <n v="0.1"/>
    <n v="43.2"/>
    <n v="20"/>
    <n v="23.2"/>
    <m/>
    <x v="1"/>
  </r>
  <r>
    <s v="O09315"/>
    <d v="2024-11-28T00:00:00"/>
    <x v="10"/>
    <x v="0"/>
    <m/>
    <x v="588"/>
    <x v="371"/>
    <x v="0"/>
    <s v="Nottingham"/>
    <s v="P009"/>
    <x v="1"/>
    <x v="1"/>
    <n v="2"/>
    <n v="95"/>
    <n v="54"/>
    <n v="0.05"/>
    <n v="180.5"/>
    <n v="108"/>
    <n v="72.5"/>
    <s v="['Bank Transfer' 'Credit Card' 'PayPal' ... 'Credit Card' 'Bank Transfer'_x000a_ 'Apple Pay']"/>
    <x v="1"/>
  </r>
  <r>
    <s v="O00541"/>
    <d v="2024-11-29T00:00:00"/>
    <x v="10"/>
    <x v="0"/>
    <m/>
    <x v="1574"/>
    <x v="171"/>
    <x v="7"/>
    <s v="Edinburgh"/>
    <s v="P018"/>
    <x v="5"/>
    <x v="4"/>
    <n v="1"/>
    <n v="45"/>
    <n v="19"/>
    <n v="0.2"/>
    <n v="36"/>
    <n v="19"/>
    <n v="17"/>
    <s v="['Bank Transfer' 'Credit Card' 'PayPal' ... 'Credit Card' 'Bank Transfer'_x000a_ 'Apple Pay']"/>
    <x v="0"/>
  </r>
  <r>
    <s v="O00915"/>
    <d v="2024-11-29T00:00:00"/>
    <x v="10"/>
    <x v="0"/>
    <m/>
    <x v="772"/>
    <x v="160"/>
    <x v="0"/>
    <s v="Leicester"/>
    <s v="P005"/>
    <x v="3"/>
    <x v="3"/>
    <n v="2"/>
    <n v="119"/>
    <n v="72"/>
    <n v="0.05"/>
    <n v="226.1"/>
    <n v="144"/>
    <n v="82.1"/>
    <s v="['Bank Transfer' 'Credit Card' 'PayPal' ... 'Credit Card' 'Bank Transfer'_x000a_ 'Apple Pay']"/>
    <x v="1"/>
  </r>
  <r>
    <s v="O02993"/>
    <d v="2024-11-29T00:00:00"/>
    <x v="10"/>
    <x v="0"/>
    <m/>
    <x v="658"/>
    <x v="236"/>
    <x v="2"/>
    <s v="London"/>
    <s v="P021"/>
    <x v="21"/>
    <x v="2"/>
    <n v="1"/>
    <n v="28"/>
    <n v="13"/>
    <n v="0"/>
    <n v="28"/>
    <n v="13"/>
    <n v="15"/>
    <s v="['Bank Transfer' 'Credit Card' 'PayPal' ... 'Credit Card' 'Bank Transfer'_x000a_ 'Apple Pay']"/>
    <x v="1"/>
  </r>
  <r>
    <s v="O05470"/>
    <d v="2024-11-29T00:00:00"/>
    <x v="10"/>
    <x v="0"/>
    <m/>
    <x v="1408"/>
    <x v="119"/>
    <x v="1"/>
    <s v="Manchester"/>
    <s v="P009"/>
    <x v="1"/>
    <x v="1"/>
    <n v="1"/>
    <n v="95"/>
    <n v="54"/>
    <n v="0.05"/>
    <n v="90.25"/>
    <n v="54"/>
    <n v="36.25"/>
    <s v="['Bank Transfer' 'Credit Card' 'PayPal' ... 'Credit Card' 'Bank Transfer'_x000a_ 'Apple Pay']"/>
    <x v="1"/>
  </r>
  <r>
    <s v="O05645"/>
    <d v="2024-11-29T00:00:00"/>
    <x v="10"/>
    <x v="0"/>
    <m/>
    <x v="87"/>
    <x v="5"/>
    <x v="8"/>
    <s v="Newcastle"/>
    <s v="P017"/>
    <x v="10"/>
    <x v="4"/>
    <n v="2"/>
    <n v="58"/>
    <n v="25"/>
    <n v="0.1"/>
    <n v="104.4"/>
    <n v="50"/>
    <n v="54.4"/>
    <s v="['Bank Transfer' 'Credit Card' 'PayPal' ... 'Credit Card' 'Bank Transfer'_x000a_ 'Apple Pay']"/>
    <x v="1"/>
  </r>
  <r>
    <s v="O05796"/>
    <d v="2024-11-29T00:00:00"/>
    <x v="10"/>
    <x v="0"/>
    <m/>
    <x v="1202"/>
    <x v="263"/>
    <x v="11"/>
    <s v="Swansea"/>
    <s v="P005"/>
    <x v="3"/>
    <x v="3"/>
    <n v="1"/>
    <n v="119"/>
    <n v="72"/>
    <n v="0.05"/>
    <n v="113.05"/>
    <n v="72"/>
    <n v="41.05"/>
    <s v="['Bank Transfer' 'Credit Card' 'PayPal' ... 'Credit Card' 'Bank Transfer'_x000a_ 'Apple Pay']"/>
    <x v="1"/>
  </r>
  <r>
    <s v="O05860"/>
    <d v="2024-11-29T00:00:00"/>
    <x v="10"/>
    <x v="0"/>
    <m/>
    <x v="394"/>
    <x v="217"/>
    <x v="6"/>
    <s v="Bristol"/>
    <s v="P007"/>
    <x v="7"/>
    <x v="3"/>
    <n v="1"/>
    <n v="129"/>
    <n v="78"/>
    <n v="0.05"/>
    <n v="122.55"/>
    <n v="78"/>
    <n v="44.55"/>
    <s v="['Bank Transfer' 'Credit Card' 'PayPal' ... 'Credit Card' 'Bank Transfer'_x000a_ 'Apple Pay']"/>
    <x v="1"/>
  </r>
  <r>
    <s v="O06126"/>
    <d v="2024-11-29T00:00:00"/>
    <x v="10"/>
    <x v="0"/>
    <m/>
    <x v="849"/>
    <x v="460"/>
    <x v="4"/>
    <s v="York"/>
    <s v="P022"/>
    <x v="8"/>
    <x v="2"/>
    <n v="1"/>
    <n v="35"/>
    <n v="16"/>
    <n v="0.1"/>
    <n v="31.5"/>
    <n v="16"/>
    <n v="15.5"/>
    <s v="['Bank Transfer' 'Credit Card' 'PayPal' ... 'Credit Card' 'Bank Transfer'_x000a_ 'Apple Pay']"/>
    <x v="1"/>
  </r>
  <r>
    <s v="O06216"/>
    <d v="2024-11-29T00:00:00"/>
    <x v="10"/>
    <x v="0"/>
    <m/>
    <x v="1575"/>
    <x v="165"/>
    <x v="2"/>
    <s v="London"/>
    <s v="P007"/>
    <x v="7"/>
    <x v="3"/>
    <n v="1"/>
    <n v="129"/>
    <n v="78"/>
    <n v="0.1"/>
    <n v="116.1"/>
    <n v="78"/>
    <n v="38.1"/>
    <s v="['Bank Transfer' 'Credit Card' 'PayPal' ... 'Credit Card' 'Bank Transfer'_x000a_ 'Apple Pay']"/>
    <x v="0"/>
  </r>
  <r>
    <s v="O06784"/>
    <d v="2024-11-29T00:00:00"/>
    <x v="10"/>
    <x v="0"/>
    <m/>
    <x v="257"/>
    <x v="211"/>
    <x v="6"/>
    <s v="Plymouth"/>
    <s v="P003"/>
    <x v="19"/>
    <x v="5"/>
    <n v="1"/>
    <n v="69"/>
    <n v="37"/>
    <n v="0"/>
    <n v="69"/>
    <n v="37"/>
    <n v="32"/>
    <s v="['Bank Transfer' 'Credit Card' 'PayPal' ... 'Credit Card' 'Bank Transfer'_x000a_ 'Apple Pay']"/>
    <x v="1"/>
  </r>
  <r>
    <s v="O07191"/>
    <d v="2024-11-29T00:00:00"/>
    <x v="10"/>
    <x v="0"/>
    <m/>
    <x v="446"/>
    <x v="316"/>
    <x v="1"/>
    <s v="Liverpool"/>
    <s v="P016"/>
    <x v="4"/>
    <x v="0"/>
    <n v="1"/>
    <n v="78"/>
    <n v="39"/>
    <n v="0"/>
    <n v="78"/>
    <n v="39"/>
    <n v="39"/>
    <s v="['Bank Transfer' 'Credit Card' 'PayPal' ... 'Credit Card' 'Bank Transfer'_x000a_ 'Apple Pay']"/>
    <x v="1"/>
  </r>
  <r>
    <s v="O09317"/>
    <d v="2024-11-29T00:00:00"/>
    <x v="10"/>
    <x v="0"/>
    <m/>
    <x v="148"/>
    <x v="135"/>
    <x v="2"/>
    <s v="London"/>
    <s v="P004"/>
    <x v="22"/>
    <x v="5"/>
    <n v="2"/>
    <n v="55"/>
    <n v="27"/>
    <n v="0.05"/>
    <n v="104.5"/>
    <n v="54"/>
    <n v="50.5"/>
    <s v="['Bank Transfer' 'Credit Card' 'PayPal' ... 'Credit Card' 'Bank Transfer'_x000a_ 'Apple Pay']"/>
    <x v="1"/>
  </r>
  <r>
    <s v="O00600"/>
    <d v="2024-11-30T00:00:00"/>
    <x v="10"/>
    <x v="0"/>
    <m/>
    <x v="1576"/>
    <x v="363"/>
    <x v="3"/>
    <s v="Brighton"/>
    <s v="P006"/>
    <x v="16"/>
    <x v="3"/>
    <n v="1"/>
    <n v="99"/>
    <n v="58"/>
    <n v="0.05"/>
    <n v="94.05"/>
    <n v="58"/>
    <n v="36.049999999999997"/>
    <s v="['Bank Transfer' 'Credit Card' 'PayPal' ... 'Credit Card' 'Bank Transfer'_x000a_ 'Apple Pay']"/>
    <x v="0"/>
  </r>
  <r>
    <s v="O01204"/>
    <d v="2024-11-30T00:00:00"/>
    <x v="10"/>
    <x v="0"/>
    <m/>
    <x v="1549"/>
    <x v="172"/>
    <x v="3"/>
    <s v="Oxford"/>
    <s v="P002"/>
    <x v="15"/>
    <x v="5"/>
    <n v="3"/>
    <n v="149"/>
    <n v="91"/>
    <n v="0"/>
    <n v="447"/>
    <n v="273"/>
    <n v="174"/>
    <s v="['Bank Transfer' 'Credit Card' 'PayPal' ... 'Credit Card' 'Bank Transfer'_x000a_ 'Apple Pay']"/>
    <x v="1"/>
  </r>
  <r>
    <s v="O02745"/>
    <d v="2024-11-30T00:00:00"/>
    <x v="10"/>
    <x v="0"/>
    <m/>
    <x v="411"/>
    <x v="295"/>
    <x v="4"/>
    <s v="Hull"/>
    <s v="P018"/>
    <x v="5"/>
    <x v="4"/>
    <n v="2"/>
    <n v="45"/>
    <n v="19"/>
    <n v="0.05"/>
    <n v="85.5"/>
    <n v="38"/>
    <n v="47.5"/>
    <s v="['Bank Transfer' 'Credit Card' 'PayPal' ... 'Credit Card' 'Bank Transfer'_x000a_ 'Apple Pay']"/>
    <x v="1"/>
  </r>
  <r>
    <s v="O03001"/>
    <d v="2024-11-30T00:00:00"/>
    <x v="10"/>
    <x v="0"/>
    <m/>
    <x v="1550"/>
    <x v="244"/>
    <x v="6"/>
    <s v="Plymouth"/>
    <s v="P010"/>
    <x v="18"/>
    <x v="1"/>
    <n v="1"/>
    <n v="32"/>
    <n v="14"/>
    <n v="0.05"/>
    <n v="30.4"/>
    <n v="14"/>
    <n v="16.399999999999999"/>
    <s v="['Bank Transfer' 'Credit Card' 'PayPal' ... 'Credit Card' 'Bank Transfer'_x000a_ 'Apple Pay']"/>
    <x v="1"/>
  </r>
  <r>
    <s v="O03194"/>
    <d v="2024-11-30T00:00:00"/>
    <x v="10"/>
    <x v="0"/>
    <m/>
    <x v="478"/>
    <x v="165"/>
    <x v="0"/>
    <s v="Derby"/>
    <s v="P001"/>
    <x v="9"/>
    <x v="5"/>
    <n v="3"/>
    <n v="89"/>
    <n v="48"/>
    <n v="0.15"/>
    <n v="226.95"/>
    <n v="144"/>
    <n v="82.95"/>
    <s v="['Bank Transfer' 'Credit Card' 'PayPal' ... 'Credit Card' 'Bank Transfer'_x000a_ 'Apple Pay']"/>
    <x v="1"/>
  </r>
  <r>
    <s v="O04237"/>
    <d v="2024-11-30T00:00:00"/>
    <x v="10"/>
    <x v="0"/>
    <m/>
    <x v="324"/>
    <x v="245"/>
    <x v="2"/>
    <s v="London"/>
    <s v="P003"/>
    <x v="19"/>
    <x v="5"/>
    <n v="4"/>
    <n v="69"/>
    <n v="37"/>
    <n v="0.15"/>
    <n v="234.6"/>
    <n v="148"/>
    <n v="86.6"/>
    <s v="['Bank Transfer' 'Credit Card' 'PayPal' ... 'Credit Card' 'Bank Transfer'_x000a_ 'Apple Pay']"/>
    <x v="1"/>
  </r>
  <r>
    <s v="O04775"/>
    <d v="2024-11-30T00:00:00"/>
    <x v="10"/>
    <x v="0"/>
    <m/>
    <x v="379"/>
    <x v="277"/>
    <x v="5"/>
    <s v="Derry"/>
    <s v="P004"/>
    <x v="22"/>
    <x v="5"/>
    <n v="4"/>
    <n v="55"/>
    <n v="27"/>
    <n v="0.1"/>
    <n v="198"/>
    <n v="108"/>
    <n v="90"/>
    <s v="['Bank Transfer' 'Credit Card' 'PayPal' ... 'Credit Card' 'Bank Transfer'_x000a_ 'Apple Pay']"/>
    <x v="1"/>
  </r>
  <r>
    <s v="O05722"/>
    <d v="2024-11-30T00:00:00"/>
    <x v="10"/>
    <x v="0"/>
    <m/>
    <x v="1266"/>
    <x v="538"/>
    <x v="5"/>
    <s v="Newry"/>
    <s v="P006"/>
    <x v="16"/>
    <x v="3"/>
    <n v="1"/>
    <n v="99"/>
    <n v="58"/>
    <n v="0.1"/>
    <n v="89.1"/>
    <n v="58"/>
    <n v="31.1"/>
    <s v="['Bank Transfer' 'Credit Card' 'PayPal' ... 'Credit Card' 'Bank Transfer'_x000a_ 'Apple Pay']"/>
    <x v="1"/>
  </r>
  <r>
    <s v="O05741"/>
    <d v="2024-11-30T00:00:00"/>
    <x v="10"/>
    <x v="0"/>
    <m/>
    <x v="800"/>
    <x v="443"/>
    <x v="4"/>
    <s v="Leeds"/>
    <s v="P014"/>
    <x v="17"/>
    <x v="0"/>
    <n v="1"/>
    <n v="25"/>
    <n v="11"/>
    <n v="0"/>
    <n v="25"/>
    <n v="11"/>
    <n v="14"/>
    <s v="['Bank Transfer' 'Credit Card' 'PayPal' ... 'Credit Card' 'Bank Transfer'_x000a_ 'Apple Pay']"/>
    <x v="1"/>
  </r>
  <r>
    <s v="O06665"/>
    <d v="2024-11-30T00:00:00"/>
    <x v="10"/>
    <x v="0"/>
    <m/>
    <x v="1384"/>
    <x v="146"/>
    <x v="9"/>
    <s v="Worcester"/>
    <s v="P002"/>
    <x v="15"/>
    <x v="5"/>
    <n v="1"/>
    <n v="149"/>
    <n v="91"/>
    <n v="0.1"/>
    <n v="134.1"/>
    <n v="91"/>
    <n v="43.1"/>
    <s v="['Bank Transfer' 'Credit Card' 'PayPal' ... 'Credit Card' 'Bank Transfer'_x000a_ 'Apple Pay']"/>
    <x v="1"/>
  </r>
  <r>
    <s v="O07001"/>
    <d v="2024-11-30T00:00:00"/>
    <x v="10"/>
    <x v="0"/>
    <m/>
    <x v="970"/>
    <x v="480"/>
    <x v="3"/>
    <s v="Oxford"/>
    <s v="P001"/>
    <x v="9"/>
    <x v="5"/>
    <n v="1"/>
    <n v="89"/>
    <n v="48"/>
    <n v="0.15"/>
    <n v="75.650000000000006"/>
    <n v="48"/>
    <n v="27.65"/>
    <s v="['Bank Transfer' 'Credit Card' 'PayPal' ... 'Credit Card' 'Bank Transfer'_x000a_ 'Apple Pay']"/>
    <x v="1"/>
  </r>
  <r>
    <s v="O08901"/>
    <d v="2024-11-30T00:00:00"/>
    <x v="10"/>
    <x v="0"/>
    <m/>
    <x v="1103"/>
    <x v="503"/>
    <x v="1"/>
    <s v="Chester"/>
    <s v="P006"/>
    <x v="16"/>
    <x v="3"/>
    <n v="2"/>
    <n v="99"/>
    <n v="58"/>
    <n v="0"/>
    <n v="198"/>
    <n v="116"/>
    <n v="82"/>
    <s v="['Bank Transfer' 'Credit Card' 'PayPal' ... 'Credit Card' 'Bank Transfer'_x000a_ 'Apple Pay']"/>
    <x v="1"/>
  </r>
  <r>
    <s v="O09277"/>
    <d v="2024-11-30T00:00:00"/>
    <x v="10"/>
    <x v="0"/>
    <m/>
    <x v="1577"/>
    <x v="410"/>
    <x v="1"/>
    <s v="Manchester"/>
    <s v="P019"/>
    <x v="20"/>
    <x v="4"/>
    <n v="1"/>
    <n v="85"/>
    <n v="41"/>
    <n v="0.1"/>
    <n v="76.5"/>
    <n v="41"/>
    <n v="35.5"/>
    <s v="['Bank Transfer' 'Credit Card' 'PayPal' ... 'Credit Card' 'Bank Transfer'_x000a_ 'Apple Pay']"/>
    <x v="0"/>
  </r>
  <r>
    <s v="O00468"/>
    <d v="2024-12-01T00:00:00"/>
    <x v="11"/>
    <x v="0"/>
    <m/>
    <x v="87"/>
    <x v="5"/>
    <x v="8"/>
    <s v="Newcastle"/>
    <s v="P019"/>
    <x v="20"/>
    <x v="4"/>
    <n v="2"/>
    <n v="85"/>
    <n v="41"/>
    <n v="0.1"/>
    <n v="153"/>
    <n v="82"/>
    <n v="71"/>
    <s v="['Bank Transfer' 'Credit Card' 'PayPal' ... 'Credit Card' 'Bank Transfer'_x000a_ 'Apple Pay']"/>
    <x v="1"/>
  </r>
  <r>
    <s v="O00939"/>
    <d v="2024-12-01T00:00:00"/>
    <x v="11"/>
    <x v="0"/>
    <m/>
    <x v="998"/>
    <x v="118"/>
    <x v="10"/>
    <s v="Cambridge"/>
    <s v="P003"/>
    <x v="19"/>
    <x v="5"/>
    <n v="1"/>
    <n v="69"/>
    <n v="37"/>
    <n v="0.1"/>
    <n v="62.1"/>
    <n v="37"/>
    <n v="25.1"/>
    <s v="['Bank Transfer' 'Credit Card' 'PayPal' ... 'Credit Card' 'Bank Transfer'_x000a_ 'Apple Pay']"/>
    <x v="1"/>
  </r>
  <r>
    <s v="O01209"/>
    <d v="2024-12-01T00:00:00"/>
    <x v="11"/>
    <x v="0"/>
    <m/>
    <x v="344"/>
    <x v="100"/>
    <x v="10"/>
    <s v="Colchester"/>
    <s v="P022"/>
    <x v="8"/>
    <x v="2"/>
    <n v="1"/>
    <n v="35"/>
    <n v="16"/>
    <n v="0.1"/>
    <n v="31.5"/>
    <n v="16"/>
    <n v="15.5"/>
    <s v="['Bank Transfer' 'Credit Card' 'PayPal' ... 'Credit Card' 'Bank Transfer'_x000a_ 'Apple Pay']"/>
    <x v="1"/>
  </r>
  <r>
    <s v="O02948"/>
    <d v="2024-12-01T00:00:00"/>
    <x v="11"/>
    <x v="0"/>
    <m/>
    <x v="1552"/>
    <x v="527"/>
    <x v="9"/>
    <s v="Wolverhampton"/>
    <s v="P016"/>
    <x v="4"/>
    <x v="0"/>
    <n v="4"/>
    <n v="78"/>
    <n v="39"/>
    <n v="0.05"/>
    <n v="296.39999999999998"/>
    <n v="156"/>
    <n v="140.4"/>
    <s v="['Bank Transfer' 'Credit Card' 'PayPal' ... 'Credit Card' 'Bank Transfer'_x000a_ 'Apple Pay']"/>
    <x v="1"/>
  </r>
  <r>
    <s v="O03176"/>
    <d v="2024-12-01T00:00:00"/>
    <x v="11"/>
    <x v="0"/>
    <m/>
    <x v="1214"/>
    <x v="109"/>
    <x v="3"/>
    <s v="Brighton"/>
    <s v="P015"/>
    <x v="12"/>
    <x v="0"/>
    <n v="3"/>
    <n v="65"/>
    <n v="32"/>
    <n v="0"/>
    <n v="195"/>
    <n v="96"/>
    <n v="99"/>
    <s v="['Bank Transfer' 'Credit Card' 'PayPal' ... 'Credit Card' 'Bank Transfer'_x000a_ 'Apple Pay']"/>
    <x v="1"/>
  </r>
  <r>
    <s v="O03954"/>
    <d v="2024-12-01T00:00:00"/>
    <x v="11"/>
    <x v="0"/>
    <m/>
    <x v="1578"/>
    <x v="205"/>
    <x v="4"/>
    <s v="Leeds"/>
    <s v="P016"/>
    <x v="4"/>
    <x v="0"/>
    <n v="1"/>
    <n v="78"/>
    <n v="39"/>
    <n v="0.2"/>
    <n v="62.4"/>
    <n v="39"/>
    <n v="23.4"/>
    <s v="['Bank Transfer' 'Credit Card' 'PayPal' ... 'Credit Card' 'Bank Transfer'_x000a_ 'Apple Pay']"/>
    <x v="0"/>
  </r>
  <r>
    <s v="O04152"/>
    <d v="2024-12-01T00:00:00"/>
    <x v="11"/>
    <x v="0"/>
    <m/>
    <x v="7"/>
    <x v="7"/>
    <x v="4"/>
    <s v="York"/>
    <s v="P020"/>
    <x v="23"/>
    <x v="4"/>
    <n v="2"/>
    <n v="72"/>
    <n v="34"/>
    <n v="0"/>
    <n v="144"/>
    <n v="68"/>
    <n v="76"/>
    <s v="['Bank Transfer' 'Credit Card' 'PayPal' ... 'Credit Card' 'Bank Transfer'_x000a_ 'Apple Pay']"/>
    <x v="1"/>
  </r>
  <r>
    <s v="O04225"/>
    <d v="2024-12-01T00:00:00"/>
    <x v="11"/>
    <x v="0"/>
    <m/>
    <x v="148"/>
    <x v="135"/>
    <x v="2"/>
    <s v="London"/>
    <s v="P019"/>
    <x v="20"/>
    <x v="4"/>
    <n v="3"/>
    <n v="85"/>
    <n v="41"/>
    <n v="0"/>
    <n v="255"/>
    <n v="123"/>
    <n v="132"/>
    <s v="['Bank Transfer' 'Credit Card' 'PayPal' ... 'Credit Card' 'Bank Transfer'_x000a_ 'Apple Pay']"/>
    <x v="1"/>
  </r>
  <r>
    <s v="O04996"/>
    <d v="2024-12-01T00:00:00"/>
    <x v="11"/>
    <x v="0"/>
    <m/>
    <x v="1579"/>
    <x v="506"/>
    <x v="11"/>
    <s v="Swansea"/>
    <s v="P017"/>
    <x v="10"/>
    <x v="4"/>
    <n v="3"/>
    <n v="58"/>
    <n v="25"/>
    <n v="0.1"/>
    <n v="156.6"/>
    <n v="75"/>
    <n v="81.599999999999994"/>
    <s v="['Bank Transfer' 'Credit Card' 'PayPal' ... 'Credit Card' 'Bank Transfer'_x000a_ 'Apple Pay']"/>
    <x v="0"/>
  </r>
  <r>
    <s v="O05857"/>
    <d v="2024-12-01T00:00:00"/>
    <x v="11"/>
    <x v="0"/>
    <m/>
    <x v="772"/>
    <x v="160"/>
    <x v="0"/>
    <s v="Leicester"/>
    <s v="P018"/>
    <x v="5"/>
    <x v="4"/>
    <n v="1"/>
    <n v="45"/>
    <n v="19"/>
    <n v="0.2"/>
    <n v="36"/>
    <n v="19"/>
    <n v="17"/>
    <s v="['Bank Transfer' 'Credit Card' 'PayPal' ... 'Credit Card' 'Bank Transfer'_x000a_ 'Apple Pay']"/>
    <x v="1"/>
  </r>
  <r>
    <s v="O06108"/>
    <d v="2024-12-01T00:00:00"/>
    <x v="11"/>
    <x v="0"/>
    <m/>
    <x v="304"/>
    <x v="180"/>
    <x v="9"/>
    <s v="Birmingham"/>
    <s v="P014"/>
    <x v="17"/>
    <x v="0"/>
    <n v="5"/>
    <n v="25"/>
    <n v="11"/>
    <n v="0"/>
    <n v="125"/>
    <n v="55"/>
    <n v="70"/>
    <s v="['Bank Transfer' 'Credit Card' 'PayPal' ... 'Credit Card' 'Bank Transfer'_x000a_ 'Apple Pay']"/>
    <x v="1"/>
  </r>
  <r>
    <s v="O08152"/>
    <d v="2024-12-01T00:00:00"/>
    <x v="11"/>
    <x v="0"/>
    <m/>
    <x v="1580"/>
    <x v="62"/>
    <x v="2"/>
    <s v="London"/>
    <s v="P014"/>
    <x v="17"/>
    <x v="0"/>
    <n v="1"/>
    <n v="25"/>
    <n v="11"/>
    <n v="0.15"/>
    <n v="21.25"/>
    <n v="11"/>
    <n v="10.25"/>
    <s v="['Bank Transfer' 'Credit Card' 'PayPal' ... 'Credit Card' 'Bank Transfer'_x000a_ 'Apple Pay']"/>
    <x v="0"/>
  </r>
  <r>
    <s v="O01542"/>
    <d v="2024-12-02T00:00:00"/>
    <x v="11"/>
    <x v="0"/>
    <m/>
    <x v="1581"/>
    <x v="563"/>
    <x v="7"/>
    <s v="Aberdeen"/>
    <s v="P012"/>
    <x v="14"/>
    <x v="1"/>
    <n v="3"/>
    <n v="85"/>
    <n v="44"/>
    <n v="0"/>
    <n v="255"/>
    <n v="132"/>
    <n v="123"/>
    <s v="['Bank Transfer' 'Credit Card' 'PayPal' ... 'Credit Card' 'Bank Transfer'_x000a_ 'Apple Pay']"/>
    <x v="0"/>
  </r>
  <r>
    <s v="O02445"/>
    <d v="2024-12-02T00:00:00"/>
    <x v="11"/>
    <x v="0"/>
    <m/>
    <x v="1268"/>
    <x v="539"/>
    <x v="1"/>
    <s v="Liverpool"/>
    <s v="P010"/>
    <x v="18"/>
    <x v="1"/>
    <n v="2"/>
    <n v="32"/>
    <n v="14"/>
    <n v="0.1"/>
    <n v="57.6"/>
    <n v="28"/>
    <n v="29.6"/>
    <s v="['Bank Transfer' 'Credit Card' 'PayPal' ... 'Credit Card' 'Bank Transfer'_x000a_ 'Apple Pay']"/>
    <x v="1"/>
  </r>
  <r>
    <s v="O02514"/>
    <d v="2024-12-02T00:00:00"/>
    <x v="11"/>
    <x v="0"/>
    <m/>
    <x v="241"/>
    <x v="200"/>
    <x v="6"/>
    <s v="Exeter"/>
    <s v="P009"/>
    <x v="1"/>
    <x v="1"/>
    <n v="2"/>
    <n v="95"/>
    <n v="54"/>
    <n v="0.05"/>
    <n v="180.5"/>
    <n v="108"/>
    <n v="72.5"/>
    <s v="['Bank Transfer' 'Credit Card' 'PayPal' ... 'Credit Card' 'Bank Transfer'_x000a_ 'Apple Pay']"/>
    <x v="1"/>
  </r>
  <r>
    <s v="O02753"/>
    <d v="2024-12-02T00:00:00"/>
    <x v="11"/>
    <x v="0"/>
    <m/>
    <x v="271"/>
    <x v="43"/>
    <x v="2"/>
    <s v="London"/>
    <s v="P013"/>
    <x v="0"/>
    <x v="0"/>
    <n v="2"/>
    <n v="120"/>
    <n v="63"/>
    <n v="0.05"/>
    <n v="228"/>
    <n v="126"/>
    <n v="102"/>
    <s v="['Bank Transfer' 'Credit Card' 'PayPal' ... 'Credit Card' 'Bank Transfer'_x000a_ 'Apple Pay']"/>
    <x v="1"/>
  </r>
  <r>
    <s v="O02870"/>
    <d v="2024-12-02T00:00:00"/>
    <x v="11"/>
    <x v="0"/>
    <m/>
    <x v="1326"/>
    <x v="96"/>
    <x v="11"/>
    <s v="Swansea"/>
    <s v="P016"/>
    <x v="4"/>
    <x v="0"/>
    <n v="4"/>
    <n v="78"/>
    <n v="39"/>
    <n v="0.1"/>
    <n v="280.8"/>
    <n v="156"/>
    <n v="124.8"/>
    <s v="['Bank Transfer' 'Credit Card' 'PayPal' ... 'Credit Card' 'Bank Transfer'_x000a_ 'Apple Pay']"/>
    <x v="1"/>
  </r>
  <r>
    <s v="O04140"/>
    <d v="2024-12-02T00:00:00"/>
    <x v="11"/>
    <x v="0"/>
    <m/>
    <x v="609"/>
    <x v="233"/>
    <x v="4"/>
    <s v="Sheffield"/>
    <s v="P014"/>
    <x v="17"/>
    <x v="0"/>
    <n v="1"/>
    <n v="25"/>
    <n v="11"/>
    <n v="0.1"/>
    <n v="22.5"/>
    <n v="11"/>
    <n v="11.5"/>
    <s v="['Bank Transfer' 'Credit Card' 'PayPal' ... 'Credit Card' 'Bank Transfer'_x000a_ 'Apple Pay']"/>
    <x v="1"/>
  </r>
  <r>
    <s v="O04752"/>
    <d v="2024-12-02T00:00:00"/>
    <x v="11"/>
    <x v="0"/>
    <m/>
    <x v="233"/>
    <x v="195"/>
    <x v="7"/>
    <s v="Aberdeen"/>
    <s v="P020"/>
    <x v="23"/>
    <x v="4"/>
    <n v="1"/>
    <n v="72"/>
    <n v="34"/>
    <n v="0.05"/>
    <n v="68.400000000000006"/>
    <n v="34"/>
    <n v="34.4"/>
    <s v="['Bank Transfer' 'Credit Card' 'PayPal' ... 'Credit Card' 'Bank Transfer'_x000a_ 'Apple Pay']"/>
    <x v="1"/>
  </r>
  <r>
    <s v="O05462"/>
    <d v="2024-12-02T00:00:00"/>
    <x v="11"/>
    <x v="0"/>
    <m/>
    <x v="262"/>
    <x v="214"/>
    <x v="1"/>
    <s v="Preston"/>
    <s v="P020"/>
    <x v="23"/>
    <x v="4"/>
    <n v="1"/>
    <n v="72"/>
    <n v="34"/>
    <n v="0.05"/>
    <n v="68.400000000000006"/>
    <n v="34"/>
    <n v="34.4"/>
    <s v="['Bank Transfer' 'Credit Card' 'PayPal' ... 'Credit Card' 'Bank Transfer'_x000a_ 'Apple Pay']"/>
    <x v="1"/>
  </r>
  <r>
    <s v="O06012"/>
    <d v="2024-12-02T00:00:00"/>
    <x v="11"/>
    <x v="0"/>
    <m/>
    <x v="319"/>
    <x v="220"/>
    <x v="4"/>
    <s v="Leeds"/>
    <s v="P017"/>
    <x v="10"/>
    <x v="4"/>
    <n v="1"/>
    <n v="58"/>
    <n v="25"/>
    <n v="0"/>
    <n v="58"/>
    <n v="25"/>
    <n v="33"/>
    <s v="['Bank Transfer' 'Credit Card' 'PayPal' ... 'Credit Card' 'Bank Transfer'_x000a_ 'Apple Pay']"/>
    <x v="1"/>
  </r>
  <r>
    <s v="O06040"/>
    <d v="2024-12-02T00:00:00"/>
    <x v="11"/>
    <x v="0"/>
    <m/>
    <x v="1246"/>
    <x v="117"/>
    <x v="9"/>
    <s v="Coventry"/>
    <s v="P019"/>
    <x v="20"/>
    <x v="4"/>
    <n v="3"/>
    <n v="85"/>
    <n v="41"/>
    <n v="0.05"/>
    <n v="242.25"/>
    <n v="123"/>
    <n v="119.25"/>
    <s v="['Bank Transfer' 'Credit Card' 'PayPal' ... 'Credit Card' 'Bank Transfer'_x000a_ 'Apple Pay']"/>
    <x v="1"/>
  </r>
  <r>
    <s v="O06286"/>
    <d v="2024-12-02T00:00:00"/>
    <x v="11"/>
    <x v="0"/>
    <m/>
    <x v="871"/>
    <x v="80"/>
    <x v="2"/>
    <s v="London"/>
    <s v="P005"/>
    <x v="3"/>
    <x v="3"/>
    <n v="2"/>
    <n v="119"/>
    <n v="72"/>
    <n v="0.15"/>
    <n v="202.3"/>
    <n v="144"/>
    <n v="58.3"/>
    <s v="['Bank Transfer' 'Credit Card' 'PayPal' ... 'Credit Card' 'Bank Transfer'_x000a_ 'Apple Pay']"/>
    <x v="1"/>
  </r>
  <r>
    <s v="O07125"/>
    <d v="2024-12-02T00:00:00"/>
    <x v="11"/>
    <x v="0"/>
    <m/>
    <x v="1126"/>
    <x v="264"/>
    <x v="4"/>
    <s v="Leeds"/>
    <s v="P007"/>
    <x v="7"/>
    <x v="3"/>
    <n v="1"/>
    <n v="129"/>
    <n v="78"/>
    <n v="0.1"/>
    <n v="116.1"/>
    <n v="78"/>
    <n v="38.1"/>
    <s v="['Bank Transfer' 'Credit Card' 'PayPal' ... 'Credit Card' 'Bank Transfer'_x000a_ 'Apple Pay']"/>
    <x v="1"/>
  </r>
  <r>
    <s v="O07203"/>
    <d v="2024-12-02T00:00:00"/>
    <x v="11"/>
    <x v="0"/>
    <m/>
    <x v="610"/>
    <x v="1"/>
    <x v="4"/>
    <s v="Leeds"/>
    <s v="P003"/>
    <x v="19"/>
    <x v="5"/>
    <n v="1"/>
    <n v="69"/>
    <n v="37"/>
    <n v="0.15"/>
    <n v="58.65"/>
    <n v="37"/>
    <n v="21.65"/>
    <s v="['Bank Transfer' 'Credit Card' 'PayPal' ... 'Credit Card' 'Bank Transfer'_x000a_ 'Apple Pay']"/>
    <x v="1"/>
  </r>
  <r>
    <s v="O07913"/>
    <d v="2024-12-02T00:00:00"/>
    <x v="11"/>
    <x v="0"/>
    <m/>
    <x v="988"/>
    <x v="327"/>
    <x v="9"/>
    <s v="Worcester"/>
    <s v="P020"/>
    <x v="23"/>
    <x v="4"/>
    <n v="3"/>
    <n v="72"/>
    <n v="34"/>
    <n v="0"/>
    <n v="216"/>
    <n v="102"/>
    <n v="114"/>
    <s v="['Bank Transfer' 'Credit Card' 'PayPal' ... 'Credit Card' 'Bank Transfer'_x000a_ 'Apple Pay']"/>
    <x v="1"/>
  </r>
  <r>
    <s v="O08968"/>
    <d v="2024-12-02T00:00:00"/>
    <x v="11"/>
    <x v="0"/>
    <m/>
    <x v="10"/>
    <x v="10"/>
    <x v="3"/>
    <s v="Reading"/>
    <s v="P019"/>
    <x v="20"/>
    <x v="4"/>
    <n v="1"/>
    <n v="85"/>
    <n v="41"/>
    <n v="0.1"/>
    <n v="76.5"/>
    <n v="41"/>
    <n v="35.5"/>
    <s v="['Bank Transfer' 'Credit Card' 'PayPal' ... 'Credit Card' 'Bank Transfer'_x000a_ 'Apple Pay']"/>
    <x v="1"/>
  </r>
  <r>
    <s v="O03911"/>
    <d v="2024-12-03T00:00:00"/>
    <x v="11"/>
    <x v="0"/>
    <m/>
    <x v="853"/>
    <x v="288"/>
    <x v="3"/>
    <s v="Guildford"/>
    <s v="P013"/>
    <x v="0"/>
    <x v="0"/>
    <n v="3"/>
    <n v="120"/>
    <n v="63"/>
    <n v="0.1"/>
    <n v="324"/>
    <n v="189"/>
    <n v="135"/>
    <s v="['Bank Transfer' 'Credit Card' 'PayPal' ... 'Credit Card' 'Bank Transfer'_x000a_ 'Apple Pay']"/>
    <x v="1"/>
  </r>
  <r>
    <s v="O06751"/>
    <d v="2024-12-03T00:00:00"/>
    <x v="11"/>
    <x v="0"/>
    <m/>
    <x v="445"/>
    <x v="233"/>
    <x v="2"/>
    <s v="London"/>
    <s v="P023"/>
    <x v="2"/>
    <x v="2"/>
    <n v="4"/>
    <n v="42"/>
    <n v="20"/>
    <n v="0"/>
    <n v="168"/>
    <n v="80"/>
    <n v="88"/>
    <s v="['Bank Transfer' 'Credit Card' 'PayPal' ... 'Credit Card' 'Bank Transfer'_x000a_ 'Apple Pay']"/>
    <x v="1"/>
  </r>
  <r>
    <s v="O07864"/>
    <d v="2024-12-03T00:00:00"/>
    <x v="11"/>
    <x v="0"/>
    <m/>
    <x v="365"/>
    <x v="15"/>
    <x v="1"/>
    <s v="Liverpool"/>
    <s v="P005"/>
    <x v="3"/>
    <x v="3"/>
    <n v="2"/>
    <n v="119"/>
    <n v="72"/>
    <n v="0.05"/>
    <n v="226.1"/>
    <n v="144"/>
    <n v="82.1"/>
    <s v="['Bank Transfer' 'Credit Card' 'PayPal' ... 'Credit Card' 'Bank Transfer'_x000a_ 'Apple Pay']"/>
    <x v="1"/>
  </r>
  <r>
    <s v="O08079"/>
    <d v="2024-12-03T00:00:00"/>
    <x v="11"/>
    <x v="0"/>
    <m/>
    <x v="1582"/>
    <x v="229"/>
    <x v="1"/>
    <s v="Preston"/>
    <s v="P004"/>
    <x v="22"/>
    <x v="5"/>
    <n v="3"/>
    <n v="55"/>
    <n v="27"/>
    <n v="0.15"/>
    <n v="140.25"/>
    <n v="81"/>
    <n v="59.25"/>
    <s v="['Bank Transfer' 'Credit Card' 'PayPal' ... 'Credit Card' 'Bank Transfer'_x000a_ 'Apple Pay']"/>
    <x v="0"/>
  </r>
  <r>
    <s v="O09081"/>
    <d v="2024-12-03T00:00:00"/>
    <x v="11"/>
    <x v="0"/>
    <m/>
    <x v="712"/>
    <x v="40"/>
    <x v="2"/>
    <s v="London"/>
    <s v="P010"/>
    <x v="18"/>
    <x v="1"/>
    <n v="3"/>
    <n v="32"/>
    <n v="14"/>
    <n v="0.1"/>
    <n v="86.4"/>
    <n v="42"/>
    <n v="44.4"/>
    <s v="['Bank Transfer' 'Credit Card' 'PayPal' ... 'Credit Card' 'Bank Transfer'_x000a_ 'Apple Pay']"/>
    <x v="1"/>
  </r>
  <r>
    <s v="O09449"/>
    <d v="2024-12-03T00:00:00"/>
    <x v="11"/>
    <x v="0"/>
    <m/>
    <x v="1583"/>
    <x v="159"/>
    <x v="4"/>
    <s v="Hull"/>
    <s v="P017"/>
    <x v="10"/>
    <x v="4"/>
    <n v="1"/>
    <n v="58"/>
    <n v="25"/>
    <n v="0.2"/>
    <n v="46.4"/>
    <n v="25"/>
    <n v="21.4"/>
    <s v="['Bank Transfer' 'Credit Card' 'PayPal' ... 'Credit Card' 'Bank Transfer'_x000a_ 'Apple Pay']"/>
    <x v="0"/>
  </r>
  <r>
    <s v="O09711"/>
    <d v="2024-12-03T00:00:00"/>
    <x v="11"/>
    <x v="0"/>
    <m/>
    <x v="290"/>
    <x v="231"/>
    <x v="3"/>
    <s v="Guildford"/>
    <s v="P005"/>
    <x v="3"/>
    <x v="3"/>
    <n v="1"/>
    <n v="119"/>
    <n v="72"/>
    <n v="0"/>
    <n v="119"/>
    <n v="72"/>
    <n v="47"/>
    <s v="['Bank Transfer' 'Credit Card' 'PayPal' ... 'Credit Card' 'Bank Transfer'_x000a_ 'Apple Pay']"/>
    <x v="1"/>
  </r>
  <r>
    <s v="O00035"/>
    <d v="2024-12-04T00:00:00"/>
    <x v="11"/>
    <x v="0"/>
    <m/>
    <x v="747"/>
    <x v="429"/>
    <x v="4"/>
    <s v="Sheffield"/>
    <s v="P005"/>
    <x v="3"/>
    <x v="3"/>
    <n v="4"/>
    <n v="119"/>
    <n v="72"/>
    <n v="0.1"/>
    <n v="428.4"/>
    <n v="288"/>
    <n v="140.4"/>
    <s v="['Bank Transfer' 'Credit Card' 'PayPal' ... 'Credit Card' 'Bank Transfer'_x000a_ 'Apple Pay']"/>
    <x v="1"/>
  </r>
  <r>
    <s v="O00677"/>
    <d v="2024-12-04T00:00:00"/>
    <x v="11"/>
    <x v="0"/>
    <m/>
    <x v="848"/>
    <x v="322"/>
    <x v="6"/>
    <s v="Bath"/>
    <s v="P021"/>
    <x v="21"/>
    <x v="2"/>
    <n v="2"/>
    <n v="28"/>
    <n v="13"/>
    <n v="0"/>
    <n v="56"/>
    <n v="26"/>
    <n v="30"/>
    <s v="['Bank Transfer' 'Credit Card' 'PayPal' ... 'Credit Card' 'Bank Transfer'_x000a_ 'Apple Pay']"/>
    <x v="1"/>
  </r>
  <r>
    <s v="O01655"/>
    <d v="2024-12-04T00:00:00"/>
    <x v="11"/>
    <x v="0"/>
    <m/>
    <x v="1541"/>
    <x v="234"/>
    <x v="0"/>
    <s v="Nottingham"/>
    <s v="P011"/>
    <x v="6"/>
    <x v="1"/>
    <n v="3"/>
    <n v="79"/>
    <n v="42"/>
    <n v="0"/>
    <n v="237"/>
    <n v="126"/>
    <n v="111"/>
    <s v="['Bank Transfer' 'Credit Card' 'PayPal' ... 'Credit Card' 'Bank Transfer'_x000a_ 'Apple Pay']"/>
    <x v="1"/>
  </r>
  <r>
    <s v="O02641"/>
    <d v="2024-12-04T00:00:00"/>
    <x v="11"/>
    <x v="0"/>
    <m/>
    <x v="1584"/>
    <x v="79"/>
    <x v="6"/>
    <s v="Bath"/>
    <s v="P002"/>
    <x v="15"/>
    <x v="5"/>
    <n v="1"/>
    <n v="149"/>
    <n v="91"/>
    <n v="0.1"/>
    <n v="134.1"/>
    <n v="91"/>
    <n v="43.1"/>
    <s v="['Bank Transfer' 'Credit Card' 'PayPal' ... 'Credit Card' 'Bank Transfer'_x000a_ 'Apple Pay']"/>
    <x v="0"/>
  </r>
  <r>
    <s v="O02703"/>
    <d v="2024-12-04T00:00:00"/>
    <x v="11"/>
    <x v="0"/>
    <m/>
    <x v="835"/>
    <x v="454"/>
    <x v="3"/>
    <s v="Guildford"/>
    <s v="P021"/>
    <x v="21"/>
    <x v="2"/>
    <n v="1"/>
    <n v="28"/>
    <n v="13"/>
    <n v="0.2"/>
    <n v="22.4"/>
    <n v="13"/>
    <n v="9.4"/>
    <s v="['Bank Transfer' 'Credit Card' 'PayPal' ... 'Credit Card' 'Bank Transfer'_x000a_ 'Apple Pay']"/>
    <x v="1"/>
  </r>
  <r>
    <s v="O02932"/>
    <d v="2024-12-04T00:00:00"/>
    <x v="11"/>
    <x v="0"/>
    <m/>
    <x v="1585"/>
    <x v="351"/>
    <x v="1"/>
    <s v="Chester"/>
    <s v="P014"/>
    <x v="17"/>
    <x v="0"/>
    <n v="3"/>
    <n v="25"/>
    <n v="11"/>
    <n v="0"/>
    <n v="75"/>
    <n v="33"/>
    <n v="42"/>
    <s v="['Bank Transfer' 'Credit Card' 'PayPal' ... 'Credit Card' 'Bank Transfer'_x000a_ 'Apple Pay']"/>
    <x v="0"/>
  </r>
  <r>
    <s v="O04050"/>
    <d v="2024-12-04T00:00:00"/>
    <x v="11"/>
    <x v="0"/>
    <m/>
    <x v="1412"/>
    <x v="398"/>
    <x v="2"/>
    <s v="London"/>
    <s v="P001"/>
    <x v="9"/>
    <x v="5"/>
    <n v="2"/>
    <n v="89"/>
    <n v="48"/>
    <n v="0.15"/>
    <n v="151.30000000000001"/>
    <n v="96"/>
    <n v="55.3"/>
    <s v="['Bank Transfer' 'Credit Card' 'PayPal' ... 'Credit Card' 'Bank Transfer'_x000a_ 'Apple Pay']"/>
    <x v="1"/>
  </r>
  <r>
    <s v="O04193"/>
    <d v="2024-12-04T00:00:00"/>
    <x v="11"/>
    <x v="0"/>
    <m/>
    <x v="494"/>
    <x v="326"/>
    <x v="5"/>
    <s v="Newry"/>
    <s v="P004"/>
    <x v="22"/>
    <x v="5"/>
    <n v="2"/>
    <n v="55"/>
    <n v="27"/>
    <n v="0.15"/>
    <n v="93.5"/>
    <n v="54"/>
    <n v="39.5"/>
    <s v="['Bank Transfer' 'Credit Card' 'PayPal' ... 'Credit Card' 'Bank Transfer'_x000a_ 'Apple Pay']"/>
    <x v="1"/>
  </r>
  <r>
    <s v="O04783"/>
    <d v="2024-12-04T00:00:00"/>
    <x v="11"/>
    <x v="0"/>
    <m/>
    <x v="124"/>
    <x v="115"/>
    <x v="4"/>
    <s v="Hull"/>
    <s v="P004"/>
    <x v="22"/>
    <x v="5"/>
    <n v="3"/>
    <n v="55"/>
    <n v="27"/>
    <n v="0.15"/>
    <n v="140.25"/>
    <n v="81"/>
    <n v="59.25"/>
    <s v="['Bank Transfer' 'Credit Card' 'PayPal' ... 'Credit Card' 'Bank Transfer'_x000a_ 'Apple Pay']"/>
    <x v="1"/>
  </r>
  <r>
    <s v="O05038"/>
    <d v="2024-12-04T00:00:00"/>
    <x v="11"/>
    <x v="0"/>
    <m/>
    <x v="1316"/>
    <x v="498"/>
    <x v="5"/>
    <s v="Newry"/>
    <s v="P014"/>
    <x v="17"/>
    <x v="0"/>
    <n v="1"/>
    <n v="25"/>
    <n v="11"/>
    <n v="0.1"/>
    <n v="22.5"/>
    <n v="11"/>
    <n v="11.5"/>
    <s v="['Bank Transfer' 'Credit Card' 'PayPal' ... 'Credit Card' 'Bank Transfer'_x000a_ 'Apple Pay']"/>
    <x v="1"/>
  </r>
  <r>
    <s v="O05299"/>
    <d v="2024-12-04T00:00:00"/>
    <x v="11"/>
    <x v="0"/>
    <m/>
    <x v="655"/>
    <x v="392"/>
    <x v="3"/>
    <s v="Brighton"/>
    <s v="P010"/>
    <x v="18"/>
    <x v="1"/>
    <n v="1"/>
    <n v="32"/>
    <n v="14"/>
    <n v="0.05"/>
    <n v="30.4"/>
    <n v="14"/>
    <n v="16.399999999999999"/>
    <s v="['Bank Transfer' 'Credit Card' 'PayPal' ... 'Credit Card' 'Bank Transfer'_x000a_ 'Apple Pay']"/>
    <x v="1"/>
  </r>
  <r>
    <s v="O05925"/>
    <d v="2024-12-04T00:00:00"/>
    <x v="11"/>
    <x v="0"/>
    <m/>
    <x v="334"/>
    <x v="252"/>
    <x v="9"/>
    <s v="Coventry"/>
    <s v="P017"/>
    <x v="10"/>
    <x v="4"/>
    <n v="2"/>
    <n v="58"/>
    <n v="25"/>
    <n v="0.15"/>
    <n v="98.6"/>
    <n v="50"/>
    <n v="48.6"/>
    <s v="['Bank Transfer' 'Credit Card' 'PayPal' ... 'Credit Card' 'Bank Transfer'_x000a_ 'Apple Pay']"/>
    <x v="1"/>
  </r>
  <r>
    <s v="O07013"/>
    <d v="2024-12-04T00:00:00"/>
    <x v="11"/>
    <x v="0"/>
    <m/>
    <x v="285"/>
    <x v="228"/>
    <x v="2"/>
    <s v="London"/>
    <s v="P014"/>
    <x v="17"/>
    <x v="0"/>
    <n v="3"/>
    <n v="25"/>
    <n v="11"/>
    <n v="0"/>
    <n v="75"/>
    <n v="33"/>
    <n v="42"/>
    <s v="['Bank Transfer' 'Credit Card' 'PayPal' ... 'Credit Card' 'Bank Transfer'_x000a_ 'Apple Pay']"/>
    <x v="1"/>
  </r>
  <r>
    <s v="O07051"/>
    <d v="2024-12-04T00:00:00"/>
    <x v="11"/>
    <x v="0"/>
    <m/>
    <x v="1289"/>
    <x v="109"/>
    <x v="4"/>
    <s v="York"/>
    <s v="P013"/>
    <x v="0"/>
    <x v="0"/>
    <n v="2"/>
    <n v="120"/>
    <n v="63"/>
    <n v="0"/>
    <n v="240"/>
    <n v="126"/>
    <n v="114"/>
    <s v="['Bank Transfer' 'Credit Card' 'PayPal' ... 'Credit Card' 'Bank Transfer'_x000a_ 'Apple Pay']"/>
    <x v="1"/>
  </r>
  <r>
    <s v="O07922"/>
    <d v="2024-12-04T00:00:00"/>
    <x v="11"/>
    <x v="0"/>
    <m/>
    <x v="1586"/>
    <x v="69"/>
    <x v="9"/>
    <s v="Wolverhampton"/>
    <s v="P009"/>
    <x v="1"/>
    <x v="1"/>
    <n v="1"/>
    <n v="95"/>
    <n v="54"/>
    <n v="0"/>
    <n v="95"/>
    <n v="54"/>
    <n v="41"/>
    <s v="['Bank Transfer' 'Credit Card' 'PayPal' ... 'Credit Card' 'Bank Transfer'_x000a_ 'Apple Pay']"/>
    <x v="0"/>
  </r>
  <r>
    <s v="O08226"/>
    <d v="2024-12-04T00:00:00"/>
    <x v="11"/>
    <x v="0"/>
    <m/>
    <x v="1481"/>
    <x v="470"/>
    <x v="2"/>
    <s v="London"/>
    <s v="P002"/>
    <x v="15"/>
    <x v="5"/>
    <n v="1"/>
    <n v="149"/>
    <n v="91"/>
    <n v="0.05"/>
    <n v="141.55000000000001"/>
    <n v="91"/>
    <n v="50.55"/>
    <s v="['Bank Transfer' 'Credit Card' 'PayPal' ... 'Credit Card' 'Bank Transfer'_x000a_ 'Apple Pay']"/>
    <x v="1"/>
  </r>
  <r>
    <s v="O08391"/>
    <d v="2024-12-04T00:00:00"/>
    <x v="11"/>
    <x v="0"/>
    <m/>
    <x v="781"/>
    <x v="437"/>
    <x v="6"/>
    <s v="Exeter"/>
    <s v="P015"/>
    <x v="12"/>
    <x v="0"/>
    <n v="1"/>
    <n v="65"/>
    <n v="32"/>
    <n v="0"/>
    <n v="65"/>
    <n v="32"/>
    <n v="33"/>
    <s v="['Bank Transfer' 'Credit Card' 'PayPal' ... 'Credit Card' 'Bank Transfer'_x000a_ 'Apple Pay']"/>
    <x v="1"/>
  </r>
  <r>
    <s v="O08583"/>
    <d v="2024-12-04T00:00:00"/>
    <x v="11"/>
    <x v="0"/>
    <m/>
    <x v="938"/>
    <x v="332"/>
    <x v="4"/>
    <s v="Hull"/>
    <s v="P014"/>
    <x v="17"/>
    <x v="0"/>
    <n v="1"/>
    <n v="25"/>
    <n v="11"/>
    <n v="0.2"/>
    <n v="20"/>
    <n v="11"/>
    <n v="9"/>
    <s v="['Bank Transfer' 'Credit Card' 'PayPal' ... 'Credit Card' 'Bank Transfer'_x000a_ 'Apple Pay']"/>
    <x v="1"/>
  </r>
  <r>
    <s v="O08689"/>
    <d v="2024-12-04T00:00:00"/>
    <x v="11"/>
    <x v="0"/>
    <m/>
    <x v="235"/>
    <x v="196"/>
    <x v="3"/>
    <s v="Brighton"/>
    <s v="P020"/>
    <x v="23"/>
    <x v="4"/>
    <n v="1"/>
    <n v="72"/>
    <n v="34"/>
    <n v="0.1"/>
    <n v="64.8"/>
    <n v="34"/>
    <n v="30.8"/>
    <s v="['Bank Transfer' 'Credit Card' 'PayPal' ... 'Credit Card' 'Bank Transfer'_x000a_ 'Apple Pay']"/>
    <x v="1"/>
  </r>
  <r>
    <s v="O09023"/>
    <d v="2024-12-04T00:00:00"/>
    <x v="11"/>
    <x v="0"/>
    <m/>
    <x v="831"/>
    <x v="452"/>
    <x v="11"/>
    <s v="Swansea"/>
    <s v="P011"/>
    <x v="6"/>
    <x v="1"/>
    <n v="4"/>
    <n v="79"/>
    <n v="42"/>
    <n v="0.1"/>
    <n v="284.39999999999998"/>
    <n v="168"/>
    <n v="116.4"/>
    <s v="['Bank Transfer' 'Credit Card' 'PayPal' ... 'Credit Card' 'Bank Transfer'_x000a_ 'Apple Pay']"/>
    <x v="1"/>
  </r>
  <r>
    <s v="O09196"/>
    <d v="2024-12-04T00:00:00"/>
    <x v="11"/>
    <x v="0"/>
    <m/>
    <x v="1135"/>
    <x v="366"/>
    <x v="10"/>
    <s v="Norwich"/>
    <s v="P009"/>
    <x v="1"/>
    <x v="1"/>
    <n v="4"/>
    <n v="95"/>
    <n v="54"/>
    <n v="0.1"/>
    <n v="342"/>
    <n v="216"/>
    <n v="126"/>
    <s v="['Bank Transfer' 'Credit Card' 'PayPal' ... 'Credit Card' 'Bank Transfer'_x000a_ 'Apple Pay']"/>
    <x v="1"/>
  </r>
  <r>
    <s v="O09812"/>
    <d v="2024-12-04T00:00:00"/>
    <x v="11"/>
    <x v="0"/>
    <m/>
    <x v="1117"/>
    <x v="267"/>
    <x v="11"/>
    <s v="Newport"/>
    <s v="P005"/>
    <x v="3"/>
    <x v="3"/>
    <n v="1"/>
    <n v="119"/>
    <n v="72"/>
    <n v="0.1"/>
    <n v="107.1"/>
    <n v="72"/>
    <n v="35.1"/>
    <s v="['Bank Transfer' 'Credit Card' 'PayPal' ... 'Credit Card' 'Bank Transfer'_x000a_ 'Apple Pay']"/>
    <x v="1"/>
  </r>
  <r>
    <s v="O00410"/>
    <d v="2024-12-05T00:00:00"/>
    <x v="11"/>
    <x v="0"/>
    <m/>
    <x v="835"/>
    <x v="454"/>
    <x v="3"/>
    <s v="Guildford"/>
    <s v="P007"/>
    <x v="7"/>
    <x v="3"/>
    <n v="2"/>
    <n v="129"/>
    <n v="78"/>
    <n v="0.05"/>
    <n v="245.1"/>
    <n v="156"/>
    <n v="89.1"/>
    <s v="['Bank Transfer' 'Credit Card' 'PayPal' ... 'Credit Card' 'Bank Transfer'_x000a_ 'Apple Pay']"/>
    <x v="1"/>
  </r>
  <r>
    <s v="O01171"/>
    <d v="2024-12-05T00:00:00"/>
    <x v="11"/>
    <x v="0"/>
    <m/>
    <x v="1288"/>
    <x v="374"/>
    <x v="1"/>
    <s v="Chester"/>
    <s v="P009"/>
    <x v="1"/>
    <x v="1"/>
    <n v="2"/>
    <n v="95"/>
    <n v="54"/>
    <n v="0.2"/>
    <n v="152"/>
    <n v="108"/>
    <n v="44"/>
    <s v="['Bank Transfer' 'Credit Card' 'PayPal' ... 'Credit Card' 'Bank Transfer'_x000a_ 'Apple Pay']"/>
    <x v="1"/>
  </r>
  <r>
    <s v="O01320"/>
    <d v="2024-12-05T00:00:00"/>
    <x v="11"/>
    <x v="0"/>
    <m/>
    <x v="156"/>
    <x v="140"/>
    <x v="0"/>
    <s v="Nottingham"/>
    <s v="P014"/>
    <x v="17"/>
    <x v="0"/>
    <n v="2"/>
    <n v="25"/>
    <n v="11"/>
    <n v="0.2"/>
    <n v="40"/>
    <n v="22"/>
    <n v="18"/>
    <s v="['Bank Transfer' 'Credit Card' 'PayPal' ... 'Credit Card' 'Bank Transfer'_x000a_ 'Apple Pay']"/>
    <x v="1"/>
  </r>
  <r>
    <s v="O01433"/>
    <d v="2024-12-05T00:00:00"/>
    <x v="11"/>
    <x v="0"/>
    <m/>
    <x v="585"/>
    <x v="299"/>
    <x v="1"/>
    <s v="Chester"/>
    <s v="P022"/>
    <x v="8"/>
    <x v="2"/>
    <n v="3"/>
    <n v="35"/>
    <n v="16"/>
    <n v="0.05"/>
    <n v="99.75"/>
    <n v="48"/>
    <n v="51.75"/>
    <s v="['Bank Transfer' 'Credit Card' 'PayPal' ... 'Credit Card' 'Bank Transfer'_x000a_ 'Apple Pay']"/>
    <x v="1"/>
  </r>
  <r>
    <s v="O02803"/>
    <d v="2024-12-05T00:00:00"/>
    <x v="11"/>
    <x v="0"/>
    <m/>
    <x v="158"/>
    <x v="133"/>
    <x v="11"/>
    <s v="Swansea"/>
    <s v="P014"/>
    <x v="17"/>
    <x v="0"/>
    <n v="3"/>
    <n v="25"/>
    <n v="11"/>
    <n v="0.05"/>
    <n v="71.25"/>
    <n v="33"/>
    <n v="38.25"/>
    <s v="['Bank Transfer' 'Credit Card' 'PayPal' ... 'Credit Card' 'Bank Transfer'_x000a_ 'Apple Pay']"/>
    <x v="1"/>
  </r>
  <r>
    <s v="O03078"/>
    <d v="2024-12-05T00:00:00"/>
    <x v="11"/>
    <x v="0"/>
    <m/>
    <x v="306"/>
    <x v="190"/>
    <x v="4"/>
    <s v="Hull"/>
    <s v="P003"/>
    <x v="19"/>
    <x v="5"/>
    <n v="1"/>
    <n v="69"/>
    <n v="37"/>
    <n v="0.15"/>
    <n v="58.65"/>
    <n v="37"/>
    <n v="21.65"/>
    <s v="['Bank Transfer' 'Credit Card' 'PayPal' ... 'Credit Card' 'Bank Transfer'_x000a_ 'Apple Pay']"/>
    <x v="1"/>
  </r>
  <r>
    <s v="O03094"/>
    <d v="2024-12-05T00:00:00"/>
    <x v="11"/>
    <x v="0"/>
    <m/>
    <x v="1587"/>
    <x v="551"/>
    <x v="2"/>
    <s v="London"/>
    <s v="P020"/>
    <x v="23"/>
    <x v="4"/>
    <n v="3"/>
    <n v="72"/>
    <n v="34"/>
    <n v="0"/>
    <n v="216"/>
    <n v="102"/>
    <n v="114"/>
    <s v="['Bank Transfer' 'Credit Card' 'PayPal' ... 'Credit Card' 'Bank Transfer'_x000a_ 'Apple Pay']"/>
    <x v="0"/>
  </r>
  <r>
    <s v="O03137"/>
    <d v="2024-12-05T00:00:00"/>
    <x v="11"/>
    <x v="0"/>
    <m/>
    <x v="1327"/>
    <x v="221"/>
    <x v="8"/>
    <s v="Newcastle"/>
    <s v="P011"/>
    <x v="6"/>
    <x v="1"/>
    <n v="1"/>
    <n v="79"/>
    <n v="42"/>
    <n v="0"/>
    <n v="79"/>
    <n v="42"/>
    <n v="37"/>
    <s v="['Bank Transfer' 'Credit Card' 'PayPal' ... 'Credit Card' 'Bank Transfer'_x000a_ 'Apple Pay']"/>
    <x v="1"/>
  </r>
  <r>
    <s v="O03374"/>
    <d v="2024-12-05T00:00:00"/>
    <x v="11"/>
    <x v="0"/>
    <m/>
    <x v="799"/>
    <x v="36"/>
    <x v="0"/>
    <s v="Lincoln"/>
    <s v="P015"/>
    <x v="12"/>
    <x v="0"/>
    <n v="1"/>
    <n v="65"/>
    <n v="32"/>
    <n v="0"/>
    <n v="65"/>
    <n v="32"/>
    <n v="33"/>
    <s v="['Bank Transfer' 'Credit Card' 'PayPal' ... 'Credit Card' 'Bank Transfer'_x000a_ 'Apple Pay']"/>
    <x v="1"/>
  </r>
  <r>
    <s v="O03390"/>
    <d v="2024-12-05T00:00:00"/>
    <x v="11"/>
    <x v="0"/>
    <m/>
    <x v="712"/>
    <x v="40"/>
    <x v="2"/>
    <s v="London"/>
    <s v="P008"/>
    <x v="13"/>
    <x v="3"/>
    <n v="2"/>
    <n v="249"/>
    <n v="168"/>
    <n v="0.05"/>
    <n v="473.1"/>
    <n v="336"/>
    <n v="137.1"/>
    <s v="['Bank Transfer' 'Credit Card' 'PayPal' ... 'Credit Card' 'Bank Transfer'_x000a_ 'Apple Pay']"/>
    <x v="1"/>
  </r>
  <r>
    <s v="O03745"/>
    <d v="2024-12-05T00:00:00"/>
    <x v="11"/>
    <x v="0"/>
    <m/>
    <x v="967"/>
    <x v="448"/>
    <x v="0"/>
    <s v="Lincoln"/>
    <s v="P013"/>
    <x v="0"/>
    <x v="0"/>
    <n v="1"/>
    <n v="120"/>
    <n v="63"/>
    <n v="0.1"/>
    <n v="108"/>
    <n v="63"/>
    <n v="45"/>
    <s v="['Bank Transfer' 'Credit Card' 'PayPal' ... 'Credit Card' 'Bank Transfer'_x000a_ 'Apple Pay']"/>
    <x v="1"/>
  </r>
  <r>
    <s v="O03946"/>
    <d v="2024-12-05T00:00:00"/>
    <x v="11"/>
    <x v="0"/>
    <m/>
    <x v="630"/>
    <x v="345"/>
    <x v="5"/>
    <s v="Derry"/>
    <s v="P001"/>
    <x v="9"/>
    <x v="5"/>
    <n v="2"/>
    <n v="89"/>
    <n v="48"/>
    <n v="0.1"/>
    <n v="160.19999999999999"/>
    <n v="96"/>
    <n v="64.2"/>
    <s v="['Bank Transfer' 'Credit Card' 'PayPal' ... 'Credit Card' 'Bank Transfer'_x000a_ 'Apple Pay']"/>
    <x v="1"/>
  </r>
  <r>
    <s v="O05114"/>
    <d v="2024-12-05T00:00:00"/>
    <x v="11"/>
    <x v="0"/>
    <m/>
    <x v="817"/>
    <x v="199"/>
    <x v="5"/>
    <s v="Derry"/>
    <s v="P019"/>
    <x v="20"/>
    <x v="4"/>
    <n v="1"/>
    <n v="85"/>
    <n v="41"/>
    <n v="0.15"/>
    <n v="72.25"/>
    <n v="41"/>
    <n v="31.25"/>
    <s v="['Bank Transfer' 'Credit Card' 'PayPal' ... 'Credit Card' 'Bank Transfer'_x000a_ 'Apple Pay']"/>
    <x v="1"/>
  </r>
  <r>
    <s v="O06612"/>
    <d v="2024-12-05T00:00:00"/>
    <x v="11"/>
    <x v="0"/>
    <m/>
    <x v="4"/>
    <x v="4"/>
    <x v="4"/>
    <s v="Hull"/>
    <s v="P019"/>
    <x v="20"/>
    <x v="4"/>
    <n v="1"/>
    <n v="85"/>
    <n v="41"/>
    <n v="0.05"/>
    <n v="80.75"/>
    <n v="41"/>
    <n v="39.75"/>
    <s v="['Bank Transfer' 'Credit Card' 'PayPal' ... 'Credit Card' 'Bank Transfer'_x000a_ 'Apple Pay']"/>
    <x v="1"/>
  </r>
  <r>
    <s v="O07387"/>
    <d v="2024-12-05T00:00:00"/>
    <x v="11"/>
    <x v="0"/>
    <m/>
    <x v="1171"/>
    <x v="338"/>
    <x v="11"/>
    <s v="Cardiff"/>
    <s v="P017"/>
    <x v="10"/>
    <x v="4"/>
    <n v="5"/>
    <n v="58"/>
    <n v="25"/>
    <n v="0.1"/>
    <n v="261"/>
    <n v="125"/>
    <n v="136"/>
    <s v="['Bank Transfer' 'Credit Card' 'PayPal' ... 'Credit Card' 'Bank Transfer'_x000a_ 'Apple Pay']"/>
    <x v="1"/>
  </r>
  <r>
    <s v="O08017"/>
    <d v="2024-12-05T00:00:00"/>
    <x v="11"/>
    <x v="0"/>
    <m/>
    <x v="1566"/>
    <x v="128"/>
    <x v="3"/>
    <s v="Reading"/>
    <s v="P022"/>
    <x v="8"/>
    <x v="2"/>
    <n v="2"/>
    <n v="35"/>
    <n v="16"/>
    <n v="0"/>
    <n v="70"/>
    <n v="32"/>
    <n v="38"/>
    <s v="['Bank Transfer' 'Credit Card' 'PayPal' ... 'Credit Card' 'Bank Transfer'_x000a_ 'Apple Pay']"/>
    <x v="1"/>
  </r>
  <r>
    <s v="O08255"/>
    <d v="2024-12-05T00:00:00"/>
    <x v="11"/>
    <x v="0"/>
    <m/>
    <x v="84"/>
    <x v="80"/>
    <x v="1"/>
    <s v="Manchester"/>
    <s v="P005"/>
    <x v="3"/>
    <x v="3"/>
    <n v="2"/>
    <n v="119"/>
    <n v="72"/>
    <n v="0"/>
    <n v="238"/>
    <n v="144"/>
    <n v="94"/>
    <s v="['Bank Transfer' 'Credit Card' 'PayPal' ... 'Credit Card' 'Bank Transfer'_x000a_ 'Apple Pay']"/>
    <x v="1"/>
  </r>
  <r>
    <s v="O08522"/>
    <d v="2024-12-05T00:00:00"/>
    <x v="11"/>
    <x v="0"/>
    <m/>
    <x v="1039"/>
    <x v="1"/>
    <x v="2"/>
    <s v="London"/>
    <s v="P014"/>
    <x v="17"/>
    <x v="0"/>
    <n v="5"/>
    <n v="25"/>
    <n v="11"/>
    <n v="0.1"/>
    <n v="112.5"/>
    <n v="55"/>
    <n v="57.5"/>
    <s v="['Bank Transfer' 'Credit Card' 'PayPal' ... 'Credit Card' 'Bank Transfer'_x000a_ 'Apple Pay']"/>
    <x v="1"/>
  </r>
  <r>
    <s v="O08526"/>
    <d v="2024-12-05T00:00:00"/>
    <x v="11"/>
    <x v="0"/>
    <m/>
    <x v="1588"/>
    <x v="537"/>
    <x v="2"/>
    <s v="London"/>
    <s v="P015"/>
    <x v="12"/>
    <x v="0"/>
    <n v="1"/>
    <n v="65"/>
    <n v="32"/>
    <n v="0.05"/>
    <n v="61.75"/>
    <n v="32"/>
    <n v="29.75"/>
    <s v="['Bank Transfer' 'Credit Card' 'PayPal' ... 'Credit Card' 'Bank Transfer'_x000a_ 'Apple Pay']"/>
    <x v="0"/>
  </r>
  <r>
    <s v="O01508"/>
    <d v="2024-12-06T00:00:00"/>
    <x v="11"/>
    <x v="0"/>
    <m/>
    <x v="570"/>
    <x v="15"/>
    <x v="4"/>
    <s v="Sheffield"/>
    <s v="P016"/>
    <x v="4"/>
    <x v="0"/>
    <n v="2"/>
    <n v="78"/>
    <n v="39"/>
    <n v="0.1"/>
    <n v="140.4"/>
    <n v="78"/>
    <n v="62.4"/>
    <s v="['Bank Transfer' 'Credit Card' 'PayPal' ... 'Credit Card' 'Bank Transfer'_x000a_ 'Apple Pay']"/>
    <x v="1"/>
  </r>
  <r>
    <s v="O02219"/>
    <d v="2024-12-06T00:00:00"/>
    <x v="11"/>
    <x v="0"/>
    <m/>
    <x v="255"/>
    <x v="209"/>
    <x v="9"/>
    <s v="Wolverhampton"/>
    <s v="P009"/>
    <x v="1"/>
    <x v="1"/>
    <n v="2"/>
    <n v="95"/>
    <n v="54"/>
    <n v="0.15"/>
    <n v="161.5"/>
    <n v="108"/>
    <n v="53.5"/>
    <s v="['Bank Transfer' 'Credit Card' 'PayPal' ... 'Credit Card' 'Bank Transfer'_x000a_ 'Apple Pay']"/>
    <x v="1"/>
  </r>
  <r>
    <s v="O03629"/>
    <d v="2024-12-06T00:00:00"/>
    <x v="11"/>
    <x v="0"/>
    <m/>
    <x v="1589"/>
    <x v="219"/>
    <x v="9"/>
    <s v="Coventry"/>
    <s v="P013"/>
    <x v="0"/>
    <x v="0"/>
    <n v="2"/>
    <n v="120"/>
    <n v="63"/>
    <n v="0"/>
    <n v="240"/>
    <n v="126"/>
    <n v="114"/>
    <s v="['Bank Transfer' 'Credit Card' 'PayPal' ... 'Credit Card' 'Bank Transfer'_x000a_ 'Apple Pay']"/>
    <x v="0"/>
  </r>
  <r>
    <s v="O03899"/>
    <d v="2024-12-06T00:00:00"/>
    <x v="11"/>
    <x v="0"/>
    <m/>
    <x v="775"/>
    <x v="436"/>
    <x v="7"/>
    <s v="Glasgow"/>
    <s v="P011"/>
    <x v="6"/>
    <x v="1"/>
    <n v="1"/>
    <n v="79"/>
    <n v="42"/>
    <n v="0.15"/>
    <n v="67.150000000000006"/>
    <n v="42"/>
    <n v="25.15"/>
    <s v="['Bank Transfer' 'Credit Card' 'PayPal' ... 'Credit Card' 'Bank Transfer'_x000a_ 'Apple Pay']"/>
    <x v="1"/>
  </r>
  <r>
    <s v="O04623"/>
    <d v="2024-12-06T00:00:00"/>
    <x v="11"/>
    <x v="0"/>
    <m/>
    <x v="1021"/>
    <x v="437"/>
    <x v="0"/>
    <s v="Derby"/>
    <s v="P017"/>
    <x v="10"/>
    <x v="4"/>
    <n v="2"/>
    <n v="58"/>
    <n v="25"/>
    <n v="0.05"/>
    <n v="110.2"/>
    <n v="50"/>
    <n v="60.2"/>
    <s v="['Bank Transfer' 'Credit Card' 'PayPal' ... 'Credit Card' 'Bank Transfer'_x000a_ 'Apple Pay']"/>
    <x v="1"/>
  </r>
  <r>
    <s v="O05748"/>
    <d v="2024-12-06T00:00:00"/>
    <x v="11"/>
    <x v="0"/>
    <m/>
    <x v="962"/>
    <x v="261"/>
    <x v="3"/>
    <s v="Reading"/>
    <s v="P021"/>
    <x v="21"/>
    <x v="2"/>
    <n v="1"/>
    <n v="28"/>
    <n v="13"/>
    <n v="0"/>
    <n v="28"/>
    <n v="13"/>
    <n v="15"/>
    <s v="['Bank Transfer' 'Credit Card' 'PayPal' ... 'Credit Card' 'Bank Transfer'_x000a_ 'Apple Pay']"/>
    <x v="1"/>
  </r>
  <r>
    <s v="O06287"/>
    <d v="2024-12-06T00:00:00"/>
    <x v="11"/>
    <x v="0"/>
    <m/>
    <x v="247"/>
    <x v="203"/>
    <x v="11"/>
    <s v="Newport"/>
    <s v="P022"/>
    <x v="8"/>
    <x v="2"/>
    <n v="1"/>
    <n v="35"/>
    <n v="16"/>
    <n v="0"/>
    <n v="35"/>
    <n v="16"/>
    <n v="19"/>
    <s v="['Bank Transfer' 'Credit Card' 'PayPal' ... 'Credit Card' 'Bank Transfer'_x000a_ 'Apple Pay']"/>
    <x v="1"/>
  </r>
  <r>
    <s v="O09304"/>
    <d v="2024-12-06T00:00:00"/>
    <x v="11"/>
    <x v="0"/>
    <m/>
    <x v="791"/>
    <x v="197"/>
    <x v="9"/>
    <s v="Wolverhampton"/>
    <s v="P021"/>
    <x v="21"/>
    <x v="2"/>
    <n v="4"/>
    <n v="28"/>
    <n v="13"/>
    <n v="0.15"/>
    <n v="95.2"/>
    <n v="52"/>
    <n v="43.2"/>
    <s v="['Bank Transfer' 'Credit Card' 'PayPal' ... 'Credit Card' 'Bank Transfer'_x000a_ 'Apple Pay']"/>
    <x v="1"/>
  </r>
  <r>
    <s v="O09375"/>
    <d v="2024-12-06T00:00:00"/>
    <x v="11"/>
    <x v="0"/>
    <m/>
    <x v="267"/>
    <x v="54"/>
    <x v="7"/>
    <s v="Edinburgh"/>
    <s v="P020"/>
    <x v="23"/>
    <x v="4"/>
    <n v="2"/>
    <n v="72"/>
    <n v="34"/>
    <n v="0.2"/>
    <n v="115.2"/>
    <n v="68"/>
    <n v="47.2"/>
    <s v="['Bank Transfer' 'Credit Card' 'PayPal' ... 'Credit Card' 'Bank Transfer'_x000a_ 'Apple Pay']"/>
    <x v="1"/>
  </r>
  <r>
    <s v="O09376"/>
    <d v="2024-12-06T00:00:00"/>
    <x v="11"/>
    <x v="0"/>
    <m/>
    <x v="324"/>
    <x v="245"/>
    <x v="2"/>
    <s v="London"/>
    <s v="P001"/>
    <x v="9"/>
    <x v="5"/>
    <n v="1"/>
    <n v="89"/>
    <n v="48"/>
    <n v="0"/>
    <n v="89"/>
    <n v="48"/>
    <n v="41"/>
    <s v="['Bank Transfer' 'Credit Card' 'PayPal' ... 'Credit Card' 'Bank Transfer'_x000a_ 'Apple Pay']"/>
    <x v="1"/>
  </r>
  <r>
    <s v="O09649"/>
    <d v="2024-12-06T00:00:00"/>
    <x v="11"/>
    <x v="0"/>
    <m/>
    <x v="667"/>
    <x v="225"/>
    <x v="2"/>
    <s v="London"/>
    <s v="P002"/>
    <x v="15"/>
    <x v="5"/>
    <n v="1"/>
    <n v="149"/>
    <n v="91"/>
    <n v="0.15"/>
    <n v="126.65"/>
    <n v="91"/>
    <n v="35.65"/>
    <s v="['Bank Transfer' 'Credit Card' 'PayPal' ... 'Credit Card' 'Bank Transfer'_x000a_ 'Apple Pay']"/>
    <x v="1"/>
  </r>
  <r>
    <s v="O09665"/>
    <d v="2024-12-06T00:00:00"/>
    <x v="11"/>
    <x v="0"/>
    <m/>
    <x v="908"/>
    <x v="441"/>
    <x v="2"/>
    <s v="London"/>
    <s v="P005"/>
    <x v="3"/>
    <x v="3"/>
    <n v="1"/>
    <n v="119"/>
    <n v="72"/>
    <n v="0.05"/>
    <n v="113.05"/>
    <n v="72"/>
    <n v="41.05"/>
    <s v="['Bank Transfer' 'Credit Card' 'PayPal' ... 'Credit Card' 'Bank Transfer'_x000a_ 'Apple Pay']"/>
    <x v="1"/>
  </r>
  <r>
    <s v="O09929"/>
    <d v="2024-12-06T00:00:00"/>
    <x v="11"/>
    <x v="0"/>
    <m/>
    <x v="669"/>
    <x v="351"/>
    <x v="3"/>
    <s v="Guildford"/>
    <s v="P006"/>
    <x v="16"/>
    <x v="3"/>
    <n v="1"/>
    <n v="99"/>
    <n v="58"/>
    <n v="0.15"/>
    <n v="84.15"/>
    <n v="58"/>
    <n v="26.15"/>
    <s v="['Bank Transfer' 'Credit Card' 'PayPal' ... 'Credit Card' 'Bank Transfer'_x000a_ 'Apple Pay']"/>
    <x v="1"/>
  </r>
  <r>
    <s v="O00230"/>
    <d v="2024-12-07T00:00:00"/>
    <x v="11"/>
    <x v="0"/>
    <m/>
    <x v="160"/>
    <x v="143"/>
    <x v="0"/>
    <s v="Leicester"/>
    <s v="P018"/>
    <x v="5"/>
    <x v="4"/>
    <n v="1"/>
    <n v="45"/>
    <n v="19"/>
    <n v="0"/>
    <n v="45"/>
    <n v="19"/>
    <n v="26"/>
    <s v="['Bank Transfer' 'Credit Card' 'PayPal' ... 'Credit Card' 'Bank Transfer'_x000a_ 'Apple Pay']"/>
    <x v="1"/>
  </r>
  <r>
    <s v="O01130"/>
    <d v="2024-12-07T00:00:00"/>
    <x v="11"/>
    <x v="0"/>
    <m/>
    <x v="42"/>
    <x v="39"/>
    <x v="1"/>
    <s v="Liverpool"/>
    <s v="P001"/>
    <x v="9"/>
    <x v="5"/>
    <n v="1"/>
    <n v="89"/>
    <n v="48"/>
    <n v="0.1"/>
    <n v="80.099999999999994"/>
    <n v="48"/>
    <n v="32.1"/>
    <s v="['Bank Transfer' 'Credit Card' 'PayPal' ... 'Credit Card' 'Bank Transfer'_x000a_ 'Apple Pay']"/>
    <x v="1"/>
  </r>
  <r>
    <s v="O01830"/>
    <d v="2024-12-07T00:00:00"/>
    <x v="11"/>
    <x v="0"/>
    <m/>
    <x v="1357"/>
    <x v="221"/>
    <x v="4"/>
    <s v="York"/>
    <s v="P017"/>
    <x v="10"/>
    <x v="4"/>
    <n v="3"/>
    <n v="58"/>
    <n v="25"/>
    <n v="0.05"/>
    <n v="165.3"/>
    <n v="75"/>
    <n v="90.3"/>
    <s v="['Bank Transfer' 'Credit Card' 'PayPal' ... 'Credit Card' 'Bank Transfer'_x000a_ 'Apple Pay']"/>
    <x v="1"/>
  </r>
  <r>
    <s v="O02290"/>
    <d v="2024-12-07T00:00:00"/>
    <x v="11"/>
    <x v="0"/>
    <m/>
    <x v="159"/>
    <x v="142"/>
    <x v="11"/>
    <s v="Newport"/>
    <s v="P004"/>
    <x v="22"/>
    <x v="5"/>
    <n v="1"/>
    <n v="55"/>
    <n v="27"/>
    <n v="0.05"/>
    <n v="52.25"/>
    <n v="27"/>
    <n v="25.25"/>
    <s v="['Bank Transfer' 'Credit Card' 'PayPal' ... 'Credit Card' 'Bank Transfer'_x000a_ 'Apple Pay']"/>
    <x v="1"/>
  </r>
  <r>
    <s v="O02884"/>
    <d v="2024-12-07T00:00:00"/>
    <x v="11"/>
    <x v="0"/>
    <m/>
    <x v="297"/>
    <x v="235"/>
    <x v="1"/>
    <s v="Chester"/>
    <s v="P012"/>
    <x v="14"/>
    <x v="1"/>
    <n v="1"/>
    <n v="85"/>
    <n v="44"/>
    <n v="0.1"/>
    <n v="76.5"/>
    <n v="44"/>
    <n v="32.5"/>
    <s v="['Bank Transfer' 'Credit Card' 'PayPal' ... 'Credit Card' 'Bank Transfer'_x000a_ 'Apple Pay']"/>
    <x v="1"/>
  </r>
  <r>
    <s v="O03541"/>
    <d v="2024-12-07T00:00:00"/>
    <x v="11"/>
    <x v="0"/>
    <m/>
    <x v="1034"/>
    <x v="117"/>
    <x v="5"/>
    <s v="Derry"/>
    <s v="P007"/>
    <x v="7"/>
    <x v="3"/>
    <n v="1"/>
    <n v="129"/>
    <n v="78"/>
    <n v="0.1"/>
    <n v="116.1"/>
    <n v="78"/>
    <n v="38.1"/>
    <s v="['Bank Transfer' 'Credit Card' 'PayPal' ... 'Credit Card' 'Bank Transfer'_x000a_ 'Apple Pay']"/>
    <x v="1"/>
  </r>
  <r>
    <s v="O05245"/>
    <d v="2024-12-07T00:00:00"/>
    <x v="11"/>
    <x v="0"/>
    <m/>
    <x v="130"/>
    <x v="121"/>
    <x v="4"/>
    <s v="Sheffield"/>
    <s v="P006"/>
    <x v="16"/>
    <x v="3"/>
    <n v="5"/>
    <n v="99"/>
    <n v="58"/>
    <n v="0.2"/>
    <n v="396"/>
    <n v="290"/>
    <n v="106"/>
    <s v="['Bank Transfer' 'Credit Card' 'PayPal' ... 'Credit Card' 'Bank Transfer'_x000a_ 'Apple Pay']"/>
    <x v="1"/>
  </r>
  <r>
    <s v="O05636"/>
    <d v="2024-12-07T00:00:00"/>
    <x v="11"/>
    <x v="0"/>
    <m/>
    <x v="868"/>
    <x v="468"/>
    <x v="8"/>
    <m/>
    <s v="P019"/>
    <x v="20"/>
    <x v="4"/>
    <n v="1"/>
    <n v="85"/>
    <n v="41"/>
    <n v="0.15"/>
    <n v="72.25"/>
    <n v="41"/>
    <n v="31.25"/>
    <s v="['Bank Transfer' 'Credit Card' 'PayPal' ... 'Credit Card' 'Bank Transfer'_x000a_ 'Apple Pay']"/>
    <x v="1"/>
  </r>
  <r>
    <s v="O06041"/>
    <d v="2024-12-07T00:00:00"/>
    <x v="11"/>
    <x v="0"/>
    <m/>
    <x v="81"/>
    <x v="77"/>
    <x v="2"/>
    <s v="London"/>
    <s v="P005"/>
    <x v="3"/>
    <x v="3"/>
    <n v="1"/>
    <n v="119"/>
    <n v="72"/>
    <n v="0"/>
    <n v="119"/>
    <n v="72"/>
    <n v="47"/>
    <s v="['Bank Transfer' 'Credit Card' 'PayPal' ... 'Credit Card' 'Bank Transfer'_x000a_ 'Apple Pay']"/>
    <x v="1"/>
  </r>
  <r>
    <s v="O06382"/>
    <d v="2024-12-07T00:00:00"/>
    <x v="11"/>
    <x v="0"/>
    <m/>
    <x v="813"/>
    <x v="379"/>
    <x v="6"/>
    <s v="Plymouth"/>
    <s v="P018"/>
    <x v="5"/>
    <x v="4"/>
    <n v="2"/>
    <n v="45"/>
    <n v="19"/>
    <n v="0"/>
    <n v="90"/>
    <n v="38"/>
    <n v="52"/>
    <s v="['Bank Transfer' 'Credit Card' 'PayPal' ... 'Credit Card' 'Bank Transfer'_x000a_ 'Apple Pay']"/>
    <x v="1"/>
  </r>
  <r>
    <s v="O06794"/>
    <d v="2024-12-07T00:00:00"/>
    <x v="11"/>
    <x v="0"/>
    <m/>
    <x v="754"/>
    <x v="423"/>
    <x v="11"/>
    <s v="Cardiff"/>
    <s v="P012"/>
    <x v="14"/>
    <x v="1"/>
    <n v="2"/>
    <n v="85"/>
    <n v="44"/>
    <n v="0.1"/>
    <n v="153"/>
    <n v="88"/>
    <n v="65"/>
    <s v="['Bank Transfer' 'Credit Card' 'PayPal' ... 'Credit Card' 'Bank Transfer'_x000a_ 'Apple Pay']"/>
    <x v="1"/>
  </r>
  <r>
    <s v="O08078"/>
    <d v="2024-12-07T00:00:00"/>
    <x v="11"/>
    <x v="0"/>
    <m/>
    <x v="349"/>
    <x v="260"/>
    <x v="2"/>
    <s v="London"/>
    <s v="P003"/>
    <x v="19"/>
    <x v="5"/>
    <n v="1"/>
    <n v="69"/>
    <n v="37"/>
    <n v="0.1"/>
    <n v="62.1"/>
    <n v="37"/>
    <n v="25.1"/>
    <s v="['Bank Transfer' 'Credit Card' 'PayPal' ... 'Credit Card' 'Bank Transfer'_x000a_ 'Apple Pay']"/>
    <x v="1"/>
  </r>
  <r>
    <s v="O08682"/>
    <d v="2024-12-07T00:00:00"/>
    <x v="11"/>
    <x v="0"/>
    <m/>
    <x v="1495"/>
    <x v="113"/>
    <x v="7"/>
    <s v="Aberdeen"/>
    <s v="P001"/>
    <x v="9"/>
    <x v="5"/>
    <n v="5"/>
    <n v="89"/>
    <n v="48"/>
    <n v="0.15"/>
    <n v="378.25"/>
    <n v="240"/>
    <n v="138.25"/>
    <s v="['Bank Transfer' 'Credit Card' 'PayPal' ... 'Credit Card' 'Bank Transfer'_x000a_ 'Apple Pay']"/>
    <x v="1"/>
  </r>
  <r>
    <s v="O09428"/>
    <d v="2024-12-07T00:00:00"/>
    <x v="11"/>
    <x v="0"/>
    <m/>
    <x v="549"/>
    <x v="45"/>
    <x v="3"/>
    <s v="Reading"/>
    <s v="P002"/>
    <x v="15"/>
    <x v="5"/>
    <n v="2"/>
    <n v="149"/>
    <n v="91"/>
    <n v="0"/>
    <n v="298"/>
    <n v="182"/>
    <n v="116"/>
    <s v="['Bank Transfer' 'Credit Card' 'PayPal' ... 'Credit Card' 'Bank Transfer'_x000a_ 'Apple Pay']"/>
    <x v="1"/>
  </r>
  <r>
    <s v="O09998"/>
    <d v="2024-12-07T00:00:00"/>
    <x v="11"/>
    <x v="0"/>
    <m/>
    <x v="698"/>
    <x v="47"/>
    <x v="7"/>
    <s v="Edinburgh"/>
    <s v="P002"/>
    <x v="15"/>
    <x v="5"/>
    <n v="2"/>
    <n v="149"/>
    <n v="91"/>
    <n v="0"/>
    <n v="298"/>
    <n v="182"/>
    <n v="116"/>
    <s v="['Bank Transfer' 'Credit Card' 'PayPal' ... 'Credit Card' 'Bank Transfer'_x000a_ 'Apple Pay']"/>
    <x v="1"/>
  </r>
  <r>
    <s v="O00562"/>
    <d v="2024-12-08T00:00:00"/>
    <x v="11"/>
    <x v="0"/>
    <m/>
    <x v="524"/>
    <x v="253"/>
    <x v="0"/>
    <s v="Lincoln"/>
    <s v="P016"/>
    <x v="4"/>
    <x v="0"/>
    <n v="1"/>
    <n v="78"/>
    <n v="39"/>
    <n v="0.05"/>
    <n v="74.099999999999994"/>
    <n v="39"/>
    <n v="35.1"/>
    <s v="['Bank Transfer' 'Credit Card' 'PayPal' ... 'Credit Card' 'Bank Transfer'_x000a_ 'Apple Pay']"/>
    <x v="1"/>
  </r>
  <r>
    <s v="O01817"/>
    <d v="2024-12-08T00:00:00"/>
    <x v="11"/>
    <x v="0"/>
    <m/>
    <x v="448"/>
    <x v="105"/>
    <x v="1"/>
    <s v="Chester"/>
    <s v="P010"/>
    <x v="18"/>
    <x v="1"/>
    <n v="2"/>
    <n v="32"/>
    <n v="14"/>
    <n v="0.1"/>
    <n v="57.6"/>
    <n v="28"/>
    <n v="29.6"/>
    <s v="['Bank Transfer' 'Credit Card' 'PayPal' ... 'Credit Card' 'Bank Transfer'_x000a_ 'Apple Pay']"/>
    <x v="1"/>
  </r>
  <r>
    <s v="O03422"/>
    <d v="2024-12-08T00:00:00"/>
    <x v="11"/>
    <x v="0"/>
    <m/>
    <x v="247"/>
    <x v="203"/>
    <x v="11"/>
    <s v="Newport"/>
    <s v="P001"/>
    <x v="9"/>
    <x v="5"/>
    <n v="1"/>
    <n v="89"/>
    <n v="48"/>
    <n v="0.15"/>
    <n v="75.650000000000006"/>
    <n v="48"/>
    <n v="27.65"/>
    <s v="['Bank Transfer' 'Credit Card' 'PayPal' ... 'Credit Card' 'Bank Transfer'_x000a_ 'Apple Pay']"/>
    <x v="1"/>
  </r>
  <r>
    <s v="O04564"/>
    <d v="2024-12-08T00:00:00"/>
    <x v="11"/>
    <x v="0"/>
    <m/>
    <x v="664"/>
    <x v="395"/>
    <x v="4"/>
    <s v="York"/>
    <s v="P014"/>
    <x v="17"/>
    <x v="0"/>
    <n v="2"/>
    <n v="25"/>
    <n v="11"/>
    <n v="0"/>
    <n v="50"/>
    <n v="22"/>
    <n v="28"/>
    <s v="['Bank Transfer' 'Credit Card' 'PayPal' ... 'Credit Card' 'Bank Transfer'_x000a_ 'Apple Pay']"/>
    <x v="1"/>
  </r>
  <r>
    <s v="O05652"/>
    <d v="2024-12-08T00:00:00"/>
    <x v="11"/>
    <x v="0"/>
    <m/>
    <x v="286"/>
    <x v="61"/>
    <x v="10"/>
    <s v="Colchester"/>
    <s v="P016"/>
    <x v="4"/>
    <x v="0"/>
    <n v="2"/>
    <n v="78"/>
    <n v="39"/>
    <n v="0.05"/>
    <n v="148.19999999999999"/>
    <n v="78"/>
    <n v="70.2"/>
    <s v="['Bank Transfer' 'Credit Card' 'PayPal' ... 'Credit Card' 'Bank Transfer'_x000a_ 'Apple Pay']"/>
    <x v="1"/>
  </r>
  <r>
    <s v="O05756"/>
    <d v="2024-12-08T00:00:00"/>
    <x v="11"/>
    <x v="0"/>
    <m/>
    <x v="631"/>
    <x v="388"/>
    <x v="10"/>
    <s v="Ipswich"/>
    <s v="P016"/>
    <x v="4"/>
    <x v="0"/>
    <n v="2"/>
    <n v="78"/>
    <n v="39"/>
    <n v="0.05"/>
    <n v="148.19999999999999"/>
    <n v="78"/>
    <n v="70.2"/>
    <s v="['Bank Transfer' 'Credit Card' 'PayPal' ... 'Credit Card' 'Bank Transfer'_x000a_ 'Apple Pay']"/>
    <x v="1"/>
  </r>
  <r>
    <s v="O06000"/>
    <d v="2024-12-08T00:00:00"/>
    <x v="11"/>
    <x v="0"/>
    <m/>
    <x v="893"/>
    <x v="256"/>
    <x v="3"/>
    <s v="Reading"/>
    <s v="P022"/>
    <x v="8"/>
    <x v="2"/>
    <n v="5"/>
    <n v="35"/>
    <n v="16"/>
    <n v="0.05"/>
    <n v="166.25"/>
    <n v="80"/>
    <n v="86.25"/>
    <s v="['Bank Transfer' 'Credit Card' 'PayPal' ... 'Credit Card' 'Bank Transfer'_x000a_ 'Apple Pay']"/>
    <x v="1"/>
  </r>
  <r>
    <s v="O06897"/>
    <d v="2024-12-08T00:00:00"/>
    <x v="11"/>
    <x v="0"/>
    <m/>
    <x v="5"/>
    <x v="5"/>
    <x v="5"/>
    <s v="Belfast"/>
    <s v="P021"/>
    <x v="21"/>
    <x v="2"/>
    <n v="4"/>
    <n v="28"/>
    <n v="13"/>
    <n v="0.05"/>
    <n v="106.4"/>
    <n v="52"/>
    <n v="54.4"/>
    <s v="['Bank Transfer' 'Credit Card' 'PayPal' ... 'Credit Card' 'Bank Transfer'_x000a_ 'Apple Pay']"/>
    <x v="1"/>
  </r>
  <r>
    <s v="O08350"/>
    <d v="2024-12-08T00:00:00"/>
    <x v="11"/>
    <x v="0"/>
    <m/>
    <x v="1572"/>
    <x v="275"/>
    <x v="4"/>
    <s v="York"/>
    <s v="P012"/>
    <x v="14"/>
    <x v="1"/>
    <n v="3"/>
    <n v="85"/>
    <n v="44"/>
    <n v="0"/>
    <n v="255"/>
    <n v="132"/>
    <n v="123"/>
    <s v="['Bank Transfer' 'Credit Card' 'PayPal' ... 'Credit Card' 'Bank Transfer'_x000a_ 'Apple Pay']"/>
    <x v="1"/>
  </r>
  <r>
    <s v="O09050"/>
    <d v="2024-12-08T00:00:00"/>
    <x v="11"/>
    <x v="0"/>
    <m/>
    <x v="589"/>
    <x v="372"/>
    <x v="10"/>
    <s v="Cambridge"/>
    <s v="P012"/>
    <x v="14"/>
    <x v="1"/>
    <n v="1"/>
    <n v="85"/>
    <n v="44"/>
    <n v="0.05"/>
    <n v="80.75"/>
    <n v="44"/>
    <n v="36.75"/>
    <s v="['Bank Transfer' 'Credit Card' 'PayPal' ... 'Credit Card' 'Bank Transfer'_x000a_ 'Apple Pay']"/>
    <x v="1"/>
  </r>
  <r>
    <s v="O09371"/>
    <d v="2024-12-08T00:00:00"/>
    <x v="11"/>
    <x v="0"/>
    <m/>
    <x v="1138"/>
    <x v="33"/>
    <x v="10"/>
    <s v="Ipswich"/>
    <s v="P010"/>
    <x v="18"/>
    <x v="1"/>
    <n v="1"/>
    <n v="32"/>
    <n v="14"/>
    <n v="0.1"/>
    <n v="28.8"/>
    <n v="14"/>
    <n v="14.8"/>
    <s v="['Bank Transfer' 'Credit Card' 'PayPal' ... 'Credit Card' 'Bank Transfer'_x000a_ 'Apple Pay']"/>
    <x v="1"/>
  </r>
  <r>
    <s v="O09664"/>
    <d v="2024-12-08T00:00:00"/>
    <x v="11"/>
    <x v="0"/>
    <m/>
    <x v="390"/>
    <x v="285"/>
    <x v="11"/>
    <s v="Wrexham"/>
    <s v="P002"/>
    <x v="15"/>
    <x v="5"/>
    <n v="3"/>
    <n v="149"/>
    <n v="91"/>
    <n v="0.1"/>
    <n v="402.3"/>
    <n v="273"/>
    <n v="129.30000000000001"/>
    <s v="['Bank Transfer' 'Credit Card' 'PayPal' ... 'Credit Card' 'Bank Transfer'_x000a_ 'Apple Pay']"/>
    <x v="1"/>
  </r>
  <r>
    <s v="O00910"/>
    <d v="2024-12-09T00:00:00"/>
    <x v="11"/>
    <x v="0"/>
    <m/>
    <x v="180"/>
    <x v="160"/>
    <x v="2"/>
    <s v="London"/>
    <s v="P015"/>
    <x v="12"/>
    <x v="0"/>
    <n v="2"/>
    <n v="65"/>
    <n v="32"/>
    <n v="0"/>
    <n v="130"/>
    <n v="64"/>
    <n v="66"/>
    <s v="['Bank Transfer' 'Credit Card' 'PayPal' ... 'Credit Card' 'Bank Transfer'_x000a_ 'Apple Pay']"/>
    <x v="1"/>
  </r>
  <r>
    <s v="O03161"/>
    <d v="2024-12-09T00:00:00"/>
    <x v="11"/>
    <x v="0"/>
    <m/>
    <x v="516"/>
    <x v="343"/>
    <x v="6"/>
    <s v="Bristol"/>
    <s v="P021"/>
    <x v="21"/>
    <x v="2"/>
    <n v="1"/>
    <n v="28"/>
    <n v="13"/>
    <n v="0.1"/>
    <n v="25.2"/>
    <n v="13"/>
    <n v="12.2"/>
    <s v="['Bank Transfer' 'Credit Card' 'PayPal' ... 'Credit Card' 'Bank Transfer'_x000a_ 'Apple Pay']"/>
    <x v="1"/>
  </r>
  <r>
    <s v="O04069"/>
    <d v="2024-12-09T00:00:00"/>
    <x v="11"/>
    <x v="0"/>
    <m/>
    <x v="1067"/>
    <x v="359"/>
    <x v="0"/>
    <s v="Nottingham"/>
    <s v="P017"/>
    <x v="10"/>
    <x v="4"/>
    <n v="1"/>
    <n v="58"/>
    <n v="25"/>
    <n v="0.1"/>
    <n v="52.2"/>
    <n v="25"/>
    <n v="27.2"/>
    <s v="['Bank Transfer' 'Credit Card' 'PayPal' ... 'Credit Card' 'Bank Transfer'_x000a_ 'Apple Pay']"/>
    <x v="1"/>
  </r>
  <r>
    <s v="O05454"/>
    <d v="2024-12-09T00:00:00"/>
    <x v="11"/>
    <x v="0"/>
    <m/>
    <x v="667"/>
    <x v="225"/>
    <x v="2"/>
    <s v="London"/>
    <s v="P006"/>
    <x v="16"/>
    <x v="3"/>
    <n v="1"/>
    <n v="99"/>
    <n v="58"/>
    <n v="0.1"/>
    <n v="89.1"/>
    <n v="58"/>
    <n v="31.1"/>
    <s v="['Bank Transfer' 'Credit Card' 'PayPal' ... 'Credit Card' 'Bank Transfer'_x000a_ 'Apple Pay']"/>
    <x v="1"/>
  </r>
  <r>
    <s v="O06121"/>
    <d v="2024-12-09T00:00:00"/>
    <x v="11"/>
    <x v="0"/>
    <m/>
    <x v="411"/>
    <x v="295"/>
    <x v="4"/>
    <s v="Hull"/>
    <s v="P015"/>
    <x v="12"/>
    <x v="0"/>
    <n v="1"/>
    <n v="65"/>
    <n v="32"/>
    <n v="0.1"/>
    <n v="58.5"/>
    <n v="32"/>
    <n v="26.5"/>
    <s v="['Bank Transfer' 'Credit Card' 'PayPal' ... 'Credit Card' 'Bank Transfer'_x000a_ 'Apple Pay']"/>
    <x v="1"/>
  </r>
  <r>
    <s v="O06400"/>
    <d v="2024-12-09T00:00:00"/>
    <x v="11"/>
    <x v="0"/>
    <m/>
    <x v="1587"/>
    <x v="551"/>
    <x v="2"/>
    <s v="London"/>
    <s v="P006"/>
    <x v="16"/>
    <x v="3"/>
    <n v="1"/>
    <n v="99"/>
    <n v="58"/>
    <n v="0"/>
    <n v="99"/>
    <n v="58"/>
    <n v="41"/>
    <s v="['Bank Transfer' 'Credit Card' 'PayPal' ... 'Credit Card' 'Bank Transfer'_x000a_ 'Apple Pay']"/>
    <x v="1"/>
  </r>
  <r>
    <s v="O06624"/>
    <d v="2024-12-09T00:00:00"/>
    <x v="11"/>
    <x v="0"/>
    <m/>
    <x v="1034"/>
    <x v="117"/>
    <x v="5"/>
    <s v="Derry"/>
    <s v="P015"/>
    <x v="12"/>
    <x v="0"/>
    <n v="2"/>
    <n v="65"/>
    <n v="32"/>
    <n v="0.2"/>
    <n v="104"/>
    <n v="64"/>
    <n v="40"/>
    <s v="['Bank Transfer' 'Credit Card' 'PayPal' ... 'Credit Card' 'Bank Transfer'_x000a_ 'Apple Pay']"/>
    <x v="1"/>
  </r>
  <r>
    <s v="O06671"/>
    <d v="2024-12-09T00:00:00"/>
    <x v="11"/>
    <x v="0"/>
    <m/>
    <x v="1590"/>
    <x v="414"/>
    <x v="2"/>
    <s v="London"/>
    <s v="P016"/>
    <x v="4"/>
    <x v="0"/>
    <n v="1"/>
    <n v="78"/>
    <n v="39"/>
    <n v="0"/>
    <n v="78"/>
    <n v="39"/>
    <n v="39"/>
    <s v="['Bank Transfer' 'Credit Card' 'PayPal' ... 'Credit Card' 'Bank Transfer'_x000a_ 'Apple Pay']"/>
    <x v="0"/>
  </r>
  <r>
    <s v="O07819"/>
    <d v="2024-12-09T00:00:00"/>
    <x v="11"/>
    <x v="0"/>
    <m/>
    <x v="213"/>
    <x v="181"/>
    <x v="10"/>
    <s v="Cambridge"/>
    <s v="P013"/>
    <x v="0"/>
    <x v="0"/>
    <n v="2"/>
    <n v="120"/>
    <n v="63"/>
    <n v="0.1"/>
    <n v="216"/>
    <n v="126"/>
    <n v="90"/>
    <s v="['Bank Transfer' 'Credit Card' 'PayPal' ... 'Credit Card' 'Bank Transfer'_x000a_ 'Apple Pay']"/>
    <x v="1"/>
  </r>
  <r>
    <s v="O09181"/>
    <d v="2024-12-09T00:00:00"/>
    <x v="11"/>
    <x v="0"/>
    <m/>
    <x v="1591"/>
    <x v="405"/>
    <x v="3"/>
    <s v="Guildford"/>
    <s v="P007"/>
    <x v="7"/>
    <x v="3"/>
    <n v="1"/>
    <n v="129"/>
    <n v="78"/>
    <n v="0.15"/>
    <n v="109.65"/>
    <n v="78"/>
    <n v="31.65"/>
    <s v="['Bank Transfer' 'Credit Card' 'PayPal' ... 'Credit Card' 'Bank Transfer'_x000a_ 'Apple Pay']"/>
    <x v="0"/>
  </r>
  <r>
    <s v="O09603"/>
    <d v="2024-12-09T00:00:00"/>
    <x v="11"/>
    <x v="0"/>
    <m/>
    <x v="1274"/>
    <x v="319"/>
    <x v="4"/>
    <s v="Hull"/>
    <s v="P022"/>
    <x v="8"/>
    <x v="2"/>
    <n v="1"/>
    <n v="35"/>
    <n v="16"/>
    <n v="0.05"/>
    <n v="33.25"/>
    <n v="16"/>
    <n v="17.25"/>
    <s v="['Bank Transfer' 'Credit Card' 'PayPal' ... 'Credit Card' 'Bank Transfer'_x000a_ 'Apple Pay']"/>
    <x v="1"/>
  </r>
  <r>
    <s v="O09988"/>
    <d v="2024-12-09T00:00:00"/>
    <x v="11"/>
    <x v="0"/>
    <m/>
    <x v="69"/>
    <x v="66"/>
    <x v="3"/>
    <s v="Guildford"/>
    <s v="P012"/>
    <x v="14"/>
    <x v="1"/>
    <n v="1"/>
    <n v="85"/>
    <n v="44"/>
    <n v="0.1"/>
    <n v="76.5"/>
    <n v="44"/>
    <n v="32.5"/>
    <s v="['Bank Transfer' 'Credit Card' 'PayPal' ... 'Credit Card' 'Bank Transfer'_x000a_ 'Apple Pay']"/>
    <x v="1"/>
  </r>
  <r>
    <s v="O00738"/>
    <d v="2024-12-10T00:00:00"/>
    <x v="11"/>
    <x v="0"/>
    <m/>
    <x v="1592"/>
    <x v="561"/>
    <x v="4"/>
    <s v="Leeds"/>
    <s v="P001"/>
    <x v="9"/>
    <x v="5"/>
    <n v="1"/>
    <n v="89"/>
    <n v="48"/>
    <n v="0.05"/>
    <n v="84.55"/>
    <n v="48"/>
    <n v="36.549999999999997"/>
    <s v="['Bank Transfer' 'Credit Card' 'PayPal' ... 'Credit Card' 'Bank Transfer'_x000a_ 'Apple Pay']"/>
    <x v="0"/>
  </r>
  <r>
    <s v="O02298"/>
    <d v="2024-12-10T00:00:00"/>
    <x v="11"/>
    <x v="0"/>
    <m/>
    <x v="385"/>
    <x v="281"/>
    <x v="4"/>
    <s v="Leeds"/>
    <s v="P015"/>
    <x v="12"/>
    <x v="0"/>
    <n v="3"/>
    <n v="65"/>
    <n v="32"/>
    <n v="0.1"/>
    <n v="175.5"/>
    <n v="96"/>
    <n v="79.5"/>
    <s v="['Bank Transfer' 'Credit Card' 'PayPal' ... 'Credit Card' 'Bank Transfer'_x000a_ 'Apple Pay']"/>
    <x v="1"/>
  </r>
  <r>
    <s v="O02757"/>
    <d v="2024-12-10T00:00:00"/>
    <x v="11"/>
    <x v="0"/>
    <m/>
    <x v="1234"/>
    <x v="380"/>
    <x v="2"/>
    <s v="London"/>
    <s v="P020"/>
    <x v="23"/>
    <x v="4"/>
    <n v="2"/>
    <n v="72"/>
    <n v="34"/>
    <n v="0.1"/>
    <n v="129.6"/>
    <n v="68"/>
    <n v="61.6"/>
    <s v="['Bank Transfer' 'Credit Card' 'PayPal' ... 'Credit Card' 'Bank Transfer'_x000a_ 'Apple Pay']"/>
    <x v="1"/>
  </r>
  <r>
    <s v="O03721"/>
    <d v="2024-12-10T00:00:00"/>
    <x v="11"/>
    <x v="0"/>
    <m/>
    <x v="639"/>
    <x v="164"/>
    <x v="11"/>
    <s v="Cardiff"/>
    <s v="P024"/>
    <x v="11"/>
    <x v="2"/>
    <n v="2"/>
    <n v="24"/>
    <n v="10"/>
    <n v="0"/>
    <n v="48"/>
    <n v="20"/>
    <n v="28"/>
    <s v="['Bank Transfer' 'Credit Card' 'PayPal' ... 'Credit Card' 'Bank Transfer'_x000a_ 'Apple Pay']"/>
    <x v="1"/>
  </r>
  <r>
    <s v="O04530"/>
    <d v="2024-12-10T00:00:00"/>
    <x v="11"/>
    <x v="0"/>
    <m/>
    <x v="1593"/>
    <x v="276"/>
    <x v="7"/>
    <s v="Dundee"/>
    <s v="P005"/>
    <x v="3"/>
    <x v="3"/>
    <n v="1"/>
    <n v="119"/>
    <n v="72"/>
    <n v="0.05"/>
    <n v="113.05"/>
    <n v="72"/>
    <n v="41.05"/>
    <s v="['Bank Transfer' 'Credit Card' 'PayPal' ... 'Credit Card' 'Bank Transfer'_x000a_ 'Apple Pay']"/>
    <x v="0"/>
  </r>
  <r>
    <s v="O05004"/>
    <d v="2024-12-10T00:00:00"/>
    <x v="11"/>
    <x v="0"/>
    <m/>
    <x v="1433"/>
    <x v="0"/>
    <x v="2"/>
    <s v="London"/>
    <s v="P012"/>
    <x v="14"/>
    <x v="1"/>
    <n v="2"/>
    <n v="85"/>
    <n v="44"/>
    <n v="0"/>
    <n v="170"/>
    <n v="88"/>
    <n v="82"/>
    <s v="['Bank Transfer' 'Credit Card' 'PayPal' ... 'Credit Card' 'Bank Transfer'_x000a_ 'Apple Pay']"/>
    <x v="1"/>
  </r>
  <r>
    <s v="O05704"/>
    <d v="2024-12-10T00:00:00"/>
    <x v="11"/>
    <x v="0"/>
    <m/>
    <x v="357"/>
    <x v="217"/>
    <x v="2"/>
    <s v="London"/>
    <s v="P010"/>
    <x v="18"/>
    <x v="1"/>
    <n v="1"/>
    <n v="32"/>
    <n v="14"/>
    <n v="0.05"/>
    <n v="30.4"/>
    <n v="14"/>
    <n v="16.399999999999999"/>
    <s v="['Bank Transfer' 'Credit Card' 'PayPal' ... 'Credit Card' 'Bank Transfer'_x000a_ 'Apple Pay']"/>
    <x v="1"/>
  </r>
  <r>
    <s v="O07559"/>
    <d v="2024-12-10T00:00:00"/>
    <x v="11"/>
    <x v="0"/>
    <m/>
    <x v="1560"/>
    <x v="434"/>
    <x v="1"/>
    <s v="Manchester"/>
    <s v="P018"/>
    <x v="5"/>
    <x v="4"/>
    <n v="1"/>
    <n v="45"/>
    <n v="19"/>
    <n v="0.05"/>
    <n v="42.75"/>
    <n v="19"/>
    <n v="23.75"/>
    <s v="['Bank Transfer' 'Credit Card' 'PayPal' ... 'Credit Card' 'Bank Transfer'_x000a_ 'Apple Pay']"/>
    <x v="1"/>
  </r>
  <r>
    <s v="O07710"/>
    <d v="2024-12-10T00:00:00"/>
    <x v="11"/>
    <x v="0"/>
    <m/>
    <x v="818"/>
    <x v="446"/>
    <x v="9"/>
    <s v="Worcester"/>
    <s v="P014"/>
    <x v="17"/>
    <x v="0"/>
    <n v="1"/>
    <n v="25"/>
    <n v="11"/>
    <n v="0.1"/>
    <n v="22.5"/>
    <n v="11"/>
    <n v="11.5"/>
    <s v="['Bank Transfer' 'Credit Card' 'PayPal' ... 'Credit Card' 'Bank Transfer'_x000a_ 'Apple Pay']"/>
    <x v="1"/>
  </r>
  <r>
    <s v="O08052"/>
    <d v="2024-12-10T00:00:00"/>
    <x v="11"/>
    <x v="0"/>
    <m/>
    <x v="144"/>
    <x v="113"/>
    <x v="2"/>
    <s v="London"/>
    <s v="P016"/>
    <x v="4"/>
    <x v="0"/>
    <n v="1"/>
    <n v="78"/>
    <n v="39"/>
    <n v="0.1"/>
    <n v="70.2"/>
    <n v="39"/>
    <n v="31.2"/>
    <s v="['Bank Transfer' 'Credit Card' 'PayPal' ... 'Credit Card' 'Bank Transfer'_x000a_ 'Apple Pay']"/>
    <x v="1"/>
  </r>
  <r>
    <s v="O08504"/>
    <d v="2024-12-10T00:00:00"/>
    <x v="11"/>
    <x v="0"/>
    <m/>
    <x v="1246"/>
    <x v="117"/>
    <x v="9"/>
    <s v="Coventry"/>
    <s v="P001"/>
    <x v="9"/>
    <x v="5"/>
    <n v="1"/>
    <n v="89"/>
    <n v="48"/>
    <n v="0.05"/>
    <n v="84.55"/>
    <n v="48"/>
    <n v="36.549999999999997"/>
    <s v="['Bank Transfer' 'Credit Card' 'PayPal' ... 'Credit Card' 'Bank Transfer'_x000a_ 'Apple Pay']"/>
    <x v="1"/>
  </r>
  <r>
    <s v="O08725"/>
    <d v="2024-12-10T00:00:00"/>
    <x v="11"/>
    <x v="0"/>
    <m/>
    <x v="878"/>
    <x v="405"/>
    <x v="2"/>
    <s v="London"/>
    <s v="P003"/>
    <x v="19"/>
    <x v="5"/>
    <n v="1"/>
    <n v="69"/>
    <n v="37"/>
    <n v="0"/>
    <n v="69"/>
    <n v="37"/>
    <n v="32"/>
    <s v="['Bank Transfer' 'Credit Card' 'PayPal' ... 'Credit Card' 'Bank Transfer'_x000a_ 'Apple Pay']"/>
    <x v="1"/>
  </r>
  <r>
    <s v="O09267"/>
    <d v="2024-12-10T00:00:00"/>
    <x v="11"/>
    <x v="0"/>
    <m/>
    <x v="216"/>
    <x v="82"/>
    <x v="4"/>
    <s v="Leeds"/>
    <s v="P020"/>
    <x v="23"/>
    <x v="4"/>
    <n v="3"/>
    <n v="72"/>
    <n v="34"/>
    <n v="0.1"/>
    <n v="194.4"/>
    <n v="102"/>
    <n v="92.4"/>
    <s v="['Bank Transfer' 'Credit Card' 'PayPal' ... 'Credit Card' 'Bank Transfer'_x000a_ 'Apple Pay']"/>
    <x v="1"/>
  </r>
  <r>
    <s v="O09292"/>
    <d v="2024-12-10T00:00:00"/>
    <x v="11"/>
    <x v="0"/>
    <m/>
    <x v="106"/>
    <x v="99"/>
    <x v="4"/>
    <s v="Leeds"/>
    <s v="P012"/>
    <x v="14"/>
    <x v="1"/>
    <n v="3"/>
    <n v="85"/>
    <n v="44"/>
    <n v="0.1"/>
    <n v="229.5"/>
    <n v="132"/>
    <n v="97.5"/>
    <s v="['Bank Transfer' 'Credit Card' 'PayPal' ... 'Credit Card' 'Bank Transfer'_x000a_ 'Apple Pay']"/>
    <x v="1"/>
  </r>
  <r>
    <s v="O00309"/>
    <d v="2024-12-11T00:00:00"/>
    <x v="11"/>
    <x v="0"/>
    <m/>
    <x v="85"/>
    <x v="81"/>
    <x v="8"/>
    <s v="Durham"/>
    <s v="P021"/>
    <x v="21"/>
    <x v="2"/>
    <n v="4"/>
    <n v="28"/>
    <n v="13"/>
    <n v="0.1"/>
    <n v="100.8"/>
    <n v="52"/>
    <n v="48.8"/>
    <s v="['Bank Transfer' 'Credit Card' 'PayPal' ... 'Credit Card' 'Bank Transfer'_x000a_ 'Apple Pay']"/>
    <x v="1"/>
  </r>
  <r>
    <s v="O01183"/>
    <d v="2024-12-11T00:00:00"/>
    <x v="11"/>
    <x v="0"/>
    <m/>
    <x v="1490"/>
    <x v="347"/>
    <x v="7"/>
    <s v="Dundee"/>
    <s v="P002"/>
    <x v="15"/>
    <x v="5"/>
    <n v="2"/>
    <n v="149"/>
    <n v="91"/>
    <n v="0.15"/>
    <n v="253.3"/>
    <n v="182"/>
    <n v="71.3"/>
    <s v="['Bank Transfer' 'Credit Card' 'PayPal' ... 'Credit Card' 'Bank Transfer'_x000a_ 'Apple Pay']"/>
    <x v="1"/>
  </r>
  <r>
    <s v="O01339"/>
    <d v="2024-12-11T00:00:00"/>
    <x v="11"/>
    <x v="0"/>
    <m/>
    <x v="398"/>
    <x v="290"/>
    <x v="3"/>
    <s v="Oxford"/>
    <s v="P009"/>
    <x v="1"/>
    <x v="1"/>
    <n v="3"/>
    <n v="95"/>
    <n v="54"/>
    <n v="0"/>
    <n v="285"/>
    <n v="162"/>
    <n v="123"/>
    <s v="['Bank Transfer' 'Credit Card' 'PayPal' ... 'Credit Card' 'Bank Transfer'_x000a_ 'Apple Pay']"/>
    <x v="1"/>
  </r>
  <r>
    <s v="O01747"/>
    <d v="2024-12-11T00:00:00"/>
    <x v="11"/>
    <x v="0"/>
    <m/>
    <x v="1571"/>
    <x v="499"/>
    <x v="2"/>
    <s v="London"/>
    <s v="P023"/>
    <x v="2"/>
    <x v="2"/>
    <n v="2"/>
    <n v="42"/>
    <n v="20"/>
    <n v="0.15"/>
    <n v="71.400000000000006"/>
    <n v="40"/>
    <n v="31.4"/>
    <s v="['Bank Transfer' 'Credit Card' 'PayPal' ... 'Credit Card' 'Bank Transfer'_x000a_ 'Apple Pay']"/>
    <x v="1"/>
  </r>
  <r>
    <s v="O06156"/>
    <d v="2024-12-11T00:00:00"/>
    <x v="11"/>
    <x v="0"/>
    <m/>
    <x v="1102"/>
    <x v="68"/>
    <x v="2"/>
    <s v="London"/>
    <s v="P003"/>
    <x v="19"/>
    <x v="5"/>
    <n v="2"/>
    <n v="69"/>
    <n v="37"/>
    <n v="0.05"/>
    <n v="131.1"/>
    <n v="74"/>
    <n v="57.1"/>
    <s v="['Bank Transfer' 'Credit Card' 'PayPal' ... 'Credit Card' 'Bank Transfer'_x000a_ 'Apple Pay']"/>
    <x v="1"/>
  </r>
  <r>
    <s v="O07320"/>
    <d v="2024-12-11T00:00:00"/>
    <x v="11"/>
    <x v="0"/>
    <m/>
    <x v="77"/>
    <x v="73"/>
    <x v="5"/>
    <s v="Newry"/>
    <s v="P016"/>
    <x v="4"/>
    <x v="0"/>
    <n v="3"/>
    <n v="78"/>
    <n v="39"/>
    <n v="0.05"/>
    <n v="222.3"/>
    <n v="117"/>
    <n v="105.3"/>
    <s v="['Bank Transfer' 'Credit Card' 'PayPal' ... 'Credit Card' 'Bank Transfer'_x000a_ 'Apple Pay']"/>
    <x v="1"/>
  </r>
  <r>
    <s v="O07870"/>
    <d v="2024-12-11T00:00:00"/>
    <x v="11"/>
    <x v="0"/>
    <m/>
    <x v="1594"/>
    <x v="382"/>
    <x v="4"/>
    <s v="Hull"/>
    <s v="P010"/>
    <x v="18"/>
    <x v="1"/>
    <n v="5"/>
    <n v="32"/>
    <n v="14"/>
    <n v="0.15"/>
    <n v="136"/>
    <n v="70"/>
    <n v="66"/>
    <s v="['Bank Transfer' 'Credit Card' 'PayPal' ... 'Credit Card' 'Bank Transfer'_x000a_ 'Apple Pay']"/>
    <x v="0"/>
  </r>
  <r>
    <s v="O08097"/>
    <d v="2024-12-11T00:00:00"/>
    <x v="11"/>
    <x v="0"/>
    <m/>
    <x v="339"/>
    <x v="256"/>
    <x v="0"/>
    <s v="Nottingham"/>
    <s v="P001"/>
    <x v="9"/>
    <x v="5"/>
    <n v="1"/>
    <n v="89"/>
    <n v="48"/>
    <n v="0.15"/>
    <n v="75.650000000000006"/>
    <n v="48"/>
    <n v="27.65"/>
    <s v="['Bank Transfer' 'Credit Card' 'PayPal' ... 'Credit Card' 'Bank Transfer'_x000a_ 'Apple Pay']"/>
    <x v="1"/>
  </r>
  <r>
    <s v="O08575"/>
    <d v="2024-12-11T00:00:00"/>
    <x v="11"/>
    <x v="0"/>
    <m/>
    <x v="210"/>
    <x v="137"/>
    <x v="7"/>
    <s v="Edinburgh"/>
    <s v="P001"/>
    <x v="9"/>
    <x v="5"/>
    <n v="3"/>
    <n v="89"/>
    <n v="48"/>
    <n v="0"/>
    <n v="267"/>
    <n v="144"/>
    <n v="123"/>
    <s v="['Bank Transfer' 'Credit Card' 'PayPal' ... 'Credit Card' 'Bank Transfer'_x000a_ 'Apple Pay']"/>
    <x v="1"/>
  </r>
  <r>
    <s v="O08946"/>
    <d v="2024-12-11T00:00:00"/>
    <x v="11"/>
    <x v="0"/>
    <m/>
    <x v="1279"/>
    <x v="388"/>
    <x v="6"/>
    <s v="Bath"/>
    <s v="P002"/>
    <x v="15"/>
    <x v="5"/>
    <n v="3"/>
    <n v="149"/>
    <n v="91"/>
    <n v="0.1"/>
    <n v="402.3"/>
    <n v="273"/>
    <n v="129.30000000000001"/>
    <s v="['Bank Transfer' 'Credit Card' 'PayPal' ... 'Credit Card' 'Bank Transfer'_x000a_ 'Apple Pay']"/>
    <x v="1"/>
  </r>
  <r>
    <s v="O00224"/>
    <d v="2024-12-12T00:00:00"/>
    <x v="11"/>
    <x v="0"/>
    <m/>
    <x v="175"/>
    <x v="21"/>
    <x v="7"/>
    <s v="Aberdeen"/>
    <s v="P020"/>
    <x v="23"/>
    <x v="4"/>
    <n v="1"/>
    <n v="72"/>
    <n v="34"/>
    <n v="0.1"/>
    <n v="64.8"/>
    <n v="34"/>
    <n v="30.8"/>
    <s v="['Bank Transfer' 'Credit Card' 'PayPal' ... 'Credit Card' 'Bank Transfer'_x000a_ 'Apple Pay']"/>
    <x v="1"/>
  </r>
  <r>
    <s v="O00897"/>
    <d v="2024-12-12T00:00:00"/>
    <x v="11"/>
    <x v="0"/>
    <m/>
    <x v="536"/>
    <x v="350"/>
    <x v="8"/>
    <s v="Sunderland"/>
    <s v="P002"/>
    <x v="15"/>
    <x v="5"/>
    <n v="2"/>
    <n v="149"/>
    <n v="91"/>
    <n v="0.05"/>
    <n v="283.10000000000002"/>
    <n v="182"/>
    <n v="101.1"/>
    <s v="['Bank Transfer' 'Credit Card' 'PayPal' ... 'Credit Card' 'Bank Transfer'_x000a_ 'Apple Pay']"/>
    <x v="1"/>
  </r>
  <r>
    <s v="O00965"/>
    <d v="2024-12-12T00:00:00"/>
    <x v="11"/>
    <x v="0"/>
    <m/>
    <x v="798"/>
    <x v="100"/>
    <x v="4"/>
    <s v="Sheffield"/>
    <s v="P002"/>
    <x v="15"/>
    <x v="5"/>
    <n v="1"/>
    <n v="149"/>
    <n v="91"/>
    <n v="0.1"/>
    <n v="134.1"/>
    <n v="91"/>
    <n v="43.1"/>
    <s v="['Bank Transfer' 'Credit Card' 'PayPal' ... 'Credit Card' 'Bank Transfer'_x000a_ 'Apple Pay']"/>
    <x v="1"/>
  </r>
  <r>
    <s v="O02777"/>
    <d v="2024-12-12T00:00:00"/>
    <x v="11"/>
    <x v="0"/>
    <m/>
    <x v="674"/>
    <x v="43"/>
    <x v="1"/>
    <s v="Preston"/>
    <s v="P001"/>
    <x v="9"/>
    <x v="5"/>
    <n v="1"/>
    <n v="89"/>
    <n v="48"/>
    <n v="0.1"/>
    <n v="80.099999999999994"/>
    <n v="48"/>
    <n v="32.1"/>
    <s v="['Bank Transfer' 'Credit Card' 'PayPal' ... 'Credit Card' 'Bank Transfer'_x000a_ 'Apple Pay']"/>
    <x v="1"/>
  </r>
  <r>
    <s v="O04105"/>
    <d v="2024-12-12T00:00:00"/>
    <x v="11"/>
    <x v="0"/>
    <m/>
    <x v="1203"/>
    <x v="511"/>
    <x v="1"/>
    <s v="Manchester"/>
    <s v="P001"/>
    <x v="9"/>
    <x v="5"/>
    <n v="1"/>
    <n v="89"/>
    <n v="48"/>
    <n v="0"/>
    <n v="89"/>
    <n v="48"/>
    <n v="41"/>
    <s v="['Bank Transfer' 'Credit Card' 'PayPal' ... 'Credit Card' 'Bank Transfer'_x000a_ 'Apple Pay']"/>
    <x v="1"/>
  </r>
  <r>
    <s v="O04145"/>
    <d v="2024-12-12T00:00:00"/>
    <x v="11"/>
    <x v="0"/>
    <m/>
    <x v="957"/>
    <x v="486"/>
    <x v="2"/>
    <s v="London"/>
    <s v="P007"/>
    <x v="7"/>
    <x v="3"/>
    <n v="4"/>
    <n v="129"/>
    <n v="78"/>
    <n v="0.15"/>
    <n v="438.6"/>
    <n v="312"/>
    <n v="126.6"/>
    <s v="['Bank Transfer' 'Credit Card' 'PayPal' ... 'Credit Card' 'Bank Transfer'_x000a_ 'Apple Pay']"/>
    <x v="1"/>
  </r>
  <r>
    <s v="O05056"/>
    <d v="2024-12-12T00:00:00"/>
    <x v="11"/>
    <x v="0"/>
    <m/>
    <x v="697"/>
    <x v="410"/>
    <x v="11"/>
    <s v="Cardiff"/>
    <s v="P018"/>
    <x v="5"/>
    <x v="4"/>
    <n v="2"/>
    <n v="45"/>
    <n v="19"/>
    <n v="0.1"/>
    <n v="81"/>
    <n v="38"/>
    <n v="43"/>
    <s v="['Bank Transfer' 'Credit Card' 'PayPal' ... 'Credit Card' 'Bank Transfer'_x000a_ 'Apple Pay']"/>
    <x v="1"/>
  </r>
  <r>
    <s v="O05243"/>
    <d v="2024-12-12T00:00:00"/>
    <x v="11"/>
    <x v="0"/>
    <m/>
    <x v="714"/>
    <x v="74"/>
    <x v="6"/>
    <s v="Exeter"/>
    <s v="P001"/>
    <x v="9"/>
    <x v="5"/>
    <n v="3"/>
    <n v="89"/>
    <n v="48"/>
    <n v="0"/>
    <n v="267"/>
    <n v="144"/>
    <n v="123"/>
    <s v="['Bank Transfer' 'Credit Card' 'PayPal' ... 'Credit Card' 'Bank Transfer'_x000a_ 'Apple Pay']"/>
    <x v="1"/>
  </r>
  <r>
    <s v="O05757"/>
    <d v="2024-12-12T00:00:00"/>
    <x v="11"/>
    <x v="0"/>
    <m/>
    <x v="1505"/>
    <x v="439"/>
    <x v="2"/>
    <s v="London"/>
    <s v="P020"/>
    <x v="23"/>
    <x v="4"/>
    <n v="1"/>
    <n v="72"/>
    <n v="34"/>
    <n v="0.1"/>
    <n v="64.8"/>
    <n v="34"/>
    <n v="30.8"/>
    <s v="['Bank Transfer' 'Credit Card' 'PayPal' ... 'Credit Card' 'Bank Transfer'_x000a_ 'Apple Pay']"/>
    <x v="1"/>
  </r>
  <r>
    <s v="O05812"/>
    <d v="2024-12-12T00:00:00"/>
    <x v="11"/>
    <x v="0"/>
    <m/>
    <x v="846"/>
    <x v="459"/>
    <x v="2"/>
    <m/>
    <s v="P012"/>
    <x v="14"/>
    <x v="1"/>
    <n v="1"/>
    <n v="85"/>
    <n v="44"/>
    <n v="0"/>
    <n v="85"/>
    <n v="44"/>
    <n v="41"/>
    <s v="['Bank Transfer' 'Credit Card' 'PayPal' ... 'Credit Card' 'Bank Transfer'_x000a_ 'Apple Pay']"/>
    <x v="1"/>
  </r>
  <r>
    <s v="O05891"/>
    <d v="2024-12-12T00:00:00"/>
    <x v="11"/>
    <x v="0"/>
    <m/>
    <x v="359"/>
    <x v="265"/>
    <x v="1"/>
    <s v="Liverpool"/>
    <s v="P014"/>
    <x v="17"/>
    <x v="0"/>
    <n v="3"/>
    <n v="25"/>
    <n v="11"/>
    <n v="0.05"/>
    <n v="71.25"/>
    <n v="33"/>
    <n v="38.25"/>
    <s v="['Bank Transfer' 'Credit Card' 'PayPal' ... 'Credit Card' 'Bank Transfer'_x000a_ 'Apple Pay']"/>
    <x v="1"/>
  </r>
  <r>
    <s v="O06222"/>
    <d v="2024-12-12T00:00:00"/>
    <x v="11"/>
    <x v="0"/>
    <m/>
    <x v="643"/>
    <x v="246"/>
    <x v="1"/>
    <s v="Preston"/>
    <s v="P024"/>
    <x v="11"/>
    <x v="2"/>
    <n v="2"/>
    <n v="24"/>
    <n v="10"/>
    <n v="0.15"/>
    <n v="40.799999999999997"/>
    <n v="20"/>
    <n v="20.8"/>
    <s v="['Bank Transfer' 'Credit Card' 'PayPal' ... 'Credit Card' 'Bank Transfer'_x000a_ 'Apple Pay']"/>
    <x v="1"/>
  </r>
  <r>
    <s v="O06224"/>
    <d v="2024-12-12T00:00:00"/>
    <x v="11"/>
    <x v="0"/>
    <m/>
    <x v="741"/>
    <x v="425"/>
    <x v="6"/>
    <s v="Plymouth"/>
    <s v="P022"/>
    <x v="8"/>
    <x v="2"/>
    <n v="1"/>
    <n v="35"/>
    <n v="16"/>
    <n v="0.1"/>
    <n v="31.5"/>
    <n v="16"/>
    <n v="15.5"/>
    <s v="['Bank Transfer' 'Credit Card' 'PayPal' ... 'Credit Card' 'Bank Transfer'_x000a_ 'Apple Pay']"/>
    <x v="1"/>
  </r>
  <r>
    <s v="O06282"/>
    <d v="2024-12-12T00:00:00"/>
    <x v="11"/>
    <x v="0"/>
    <m/>
    <x v="125"/>
    <x v="116"/>
    <x v="6"/>
    <s v="Exeter"/>
    <s v="P012"/>
    <x v="14"/>
    <x v="1"/>
    <n v="1"/>
    <n v="85"/>
    <n v="44"/>
    <n v="0"/>
    <n v="85"/>
    <n v="44"/>
    <n v="41"/>
    <s v="['Bank Transfer' 'Credit Card' 'PayPal' ... 'Credit Card' 'Bank Transfer'_x000a_ 'Apple Pay']"/>
    <x v="1"/>
  </r>
  <r>
    <s v="O07284"/>
    <d v="2024-12-12T00:00:00"/>
    <x v="11"/>
    <x v="0"/>
    <m/>
    <x v="525"/>
    <x v="1"/>
    <x v="11"/>
    <s v="Cardiff"/>
    <s v="P019"/>
    <x v="20"/>
    <x v="4"/>
    <n v="1"/>
    <n v="85"/>
    <n v="41"/>
    <n v="0.1"/>
    <n v="76.5"/>
    <n v="41"/>
    <n v="35.5"/>
    <s v="['Bank Transfer' 'Credit Card' 'PayPal' ... 'Credit Card' 'Bank Transfer'_x000a_ 'Apple Pay']"/>
    <x v="1"/>
  </r>
  <r>
    <s v="O07700"/>
    <d v="2024-12-12T00:00:00"/>
    <x v="11"/>
    <x v="0"/>
    <m/>
    <x v="922"/>
    <x v="138"/>
    <x v="2"/>
    <s v="London"/>
    <s v="P004"/>
    <x v="22"/>
    <x v="5"/>
    <n v="4"/>
    <n v="55"/>
    <n v="27"/>
    <n v="0.05"/>
    <n v="209"/>
    <n v="108"/>
    <n v="101"/>
    <s v="['Bank Transfer' 'Credit Card' 'PayPal' ... 'Credit Card' 'Bank Transfer'_x000a_ 'Apple Pay']"/>
    <x v="1"/>
  </r>
  <r>
    <s v="O08830"/>
    <d v="2024-12-12T00:00:00"/>
    <x v="11"/>
    <x v="0"/>
    <m/>
    <x v="1020"/>
    <x v="141"/>
    <x v="2"/>
    <s v="London"/>
    <s v="P023"/>
    <x v="2"/>
    <x v="2"/>
    <n v="4"/>
    <n v="42"/>
    <n v="20"/>
    <n v="0"/>
    <n v="168"/>
    <n v="80"/>
    <n v="88"/>
    <s v="['Bank Transfer' 'Credit Card' 'PayPal' ... 'Credit Card' 'Bank Transfer'_x000a_ 'Apple Pay']"/>
    <x v="1"/>
  </r>
  <r>
    <s v="O00763"/>
    <d v="2024-12-13T00:00:00"/>
    <x v="11"/>
    <x v="0"/>
    <m/>
    <x v="1121"/>
    <x v="254"/>
    <x v="2"/>
    <s v="London"/>
    <s v="P024"/>
    <x v="11"/>
    <x v="2"/>
    <n v="1"/>
    <n v="24"/>
    <n v="10"/>
    <n v="0.05"/>
    <n v="22.8"/>
    <n v="10"/>
    <n v="12.8"/>
    <s v="['Bank Transfer' 'Credit Card' 'PayPal' ... 'Credit Card' 'Bank Transfer'_x000a_ 'Apple Pay']"/>
    <x v="1"/>
  </r>
  <r>
    <s v="O00979"/>
    <d v="2024-12-13T00:00:00"/>
    <x v="11"/>
    <x v="0"/>
    <m/>
    <x v="536"/>
    <x v="350"/>
    <x v="8"/>
    <s v="Sunderland"/>
    <s v="P005"/>
    <x v="3"/>
    <x v="3"/>
    <n v="3"/>
    <n v="119"/>
    <n v="72"/>
    <n v="0.1"/>
    <n v="321.3"/>
    <n v="216"/>
    <n v="105.3"/>
    <s v="['Bank Transfer' 'Credit Card' 'PayPal' ... 'Credit Card' 'Bank Transfer'_x000a_ 'Apple Pay']"/>
    <x v="1"/>
  </r>
  <r>
    <s v="O02389"/>
    <d v="2024-12-13T00:00:00"/>
    <x v="11"/>
    <x v="0"/>
    <m/>
    <x v="1531"/>
    <x v="168"/>
    <x v="10"/>
    <s v="Cambridge"/>
    <s v="P014"/>
    <x v="17"/>
    <x v="0"/>
    <n v="1"/>
    <n v="25"/>
    <n v="11"/>
    <n v="0.05"/>
    <n v="23.75"/>
    <n v="11"/>
    <n v="12.75"/>
    <s v="['Bank Transfer' 'Credit Card' 'PayPal' ... 'Credit Card' 'Bank Transfer'_x000a_ 'Apple Pay']"/>
    <x v="1"/>
  </r>
  <r>
    <s v="O03563"/>
    <d v="2024-12-13T00:00:00"/>
    <x v="11"/>
    <x v="0"/>
    <m/>
    <x v="1595"/>
    <x v="60"/>
    <x v="9"/>
    <s v="Wolverhampton"/>
    <s v="P008"/>
    <x v="13"/>
    <x v="3"/>
    <n v="1"/>
    <n v="249"/>
    <n v="168"/>
    <n v="0.05"/>
    <n v="236.55"/>
    <n v="168"/>
    <n v="68.55"/>
    <s v="['Bank Transfer' 'Credit Card' 'PayPal' ... 'Credit Card' 'Bank Transfer'_x000a_ 'Apple Pay']"/>
    <x v="0"/>
  </r>
  <r>
    <s v="O04429"/>
    <d v="2024-12-13T00:00:00"/>
    <x v="11"/>
    <x v="0"/>
    <m/>
    <x v="175"/>
    <x v="21"/>
    <x v="7"/>
    <s v="Aberdeen"/>
    <s v="P004"/>
    <x v="22"/>
    <x v="5"/>
    <n v="1"/>
    <n v="55"/>
    <n v="27"/>
    <n v="0.05"/>
    <n v="52.25"/>
    <n v="27"/>
    <n v="25.25"/>
    <s v="['Bank Transfer' 'Credit Card' 'PayPal' ... 'Credit Card' 'Bank Transfer'_x000a_ 'Apple Pay']"/>
    <x v="1"/>
  </r>
  <r>
    <s v="O05371"/>
    <d v="2024-12-13T00:00:00"/>
    <x v="11"/>
    <x v="0"/>
    <m/>
    <x v="786"/>
    <x v="326"/>
    <x v="6"/>
    <s v="Exeter"/>
    <s v="P023"/>
    <x v="2"/>
    <x v="2"/>
    <n v="1"/>
    <n v="42"/>
    <n v="20"/>
    <n v="0.2"/>
    <n v="33.6"/>
    <n v="20"/>
    <n v="13.6"/>
    <s v="['Bank Transfer' 'Credit Card' 'PayPal' ... 'Credit Card' 'Bank Transfer'_x000a_ 'Apple Pay']"/>
    <x v="1"/>
  </r>
  <r>
    <s v="O05725"/>
    <d v="2024-12-13T00:00:00"/>
    <x v="11"/>
    <x v="0"/>
    <m/>
    <x v="1596"/>
    <x v="387"/>
    <x v="4"/>
    <s v="Sheffield"/>
    <s v="P005"/>
    <x v="3"/>
    <x v="3"/>
    <n v="3"/>
    <n v="119"/>
    <n v="72"/>
    <n v="0"/>
    <n v="357"/>
    <n v="216"/>
    <n v="141"/>
    <s v="['Bank Transfer' 'Credit Card' 'PayPal' ... 'Credit Card' 'Bank Transfer'_x000a_ 'Apple Pay']"/>
    <x v="0"/>
  </r>
  <r>
    <s v="O06439"/>
    <d v="2024-12-13T00:00:00"/>
    <x v="11"/>
    <x v="0"/>
    <m/>
    <x v="110"/>
    <x v="103"/>
    <x v="2"/>
    <s v="London"/>
    <s v="P009"/>
    <x v="1"/>
    <x v="1"/>
    <n v="2"/>
    <n v="95"/>
    <n v="54"/>
    <n v="0.15"/>
    <n v="161.5"/>
    <n v="108"/>
    <n v="53.5"/>
    <s v="['Bank Transfer' 'Credit Card' 'PayPal' ... 'Credit Card' 'Bank Transfer'_x000a_ 'Apple Pay']"/>
    <x v="1"/>
  </r>
  <r>
    <s v="O08292"/>
    <d v="2024-12-13T00:00:00"/>
    <x v="11"/>
    <x v="0"/>
    <m/>
    <x v="339"/>
    <x v="256"/>
    <x v="0"/>
    <s v="Nottingham"/>
    <s v="P013"/>
    <x v="0"/>
    <x v="0"/>
    <n v="2"/>
    <n v="120"/>
    <n v="63"/>
    <n v="0.1"/>
    <n v="216"/>
    <n v="126"/>
    <n v="90"/>
    <s v="['Bank Transfer' 'Credit Card' 'PayPal' ... 'Credit Card' 'Bank Transfer'_x000a_ 'Apple Pay']"/>
    <x v="1"/>
  </r>
  <r>
    <s v="O08316"/>
    <d v="2024-12-13T00:00:00"/>
    <x v="11"/>
    <x v="0"/>
    <m/>
    <x v="1091"/>
    <x v="512"/>
    <x v="2"/>
    <s v="London"/>
    <s v="P014"/>
    <x v="17"/>
    <x v="0"/>
    <n v="3"/>
    <n v="25"/>
    <n v="11"/>
    <n v="0"/>
    <n v="75"/>
    <n v="33"/>
    <n v="42"/>
    <s v="['Bank Transfer' 'Credit Card' 'PayPal' ... 'Credit Card' 'Bank Transfer'_x000a_ 'Apple Pay']"/>
    <x v="1"/>
  </r>
  <r>
    <s v="O09646"/>
    <d v="2024-12-13T00:00:00"/>
    <x v="11"/>
    <x v="0"/>
    <m/>
    <x v="593"/>
    <x v="194"/>
    <x v="9"/>
    <s v="Coventry"/>
    <s v="P016"/>
    <x v="4"/>
    <x v="0"/>
    <n v="1"/>
    <n v="78"/>
    <n v="39"/>
    <n v="0.05"/>
    <n v="74.099999999999994"/>
    <n v="39"/>
    <n v="35.1"/>
    <s v="['Bank Transfer' 'Credit Card' 'PayPal' ... 'Credit Card' 'Bank Transfer'_x000a_ 'Apple Pay']"/>
    <x v="1"/>
  </r>
  <r>
    <s v="O00568"/>
    <d v="2024-12-14T00:00:00"/>
    <x v="11"/>
    <x v="0"/>
    <m/>
    <x v="848"/>
    <x v="322"/>
    <x v="6"/>
    <s v="Bath"/>
    <s v="P004"/>
    <x v="22"/>
    <x v="5"/>
    <n v="1"/>
    <n v="55"/>
    <n v="27"/>
    <n v="0.15"/>
    <n v="46.75"/>
    <n v="27"/>
    <n v="19.75"/>
    <s v="['Bank Transfer' 'Credit Card' 'PayPal' ... 'Credit Card' 'Bank Transfer'_x000a_ 'Apple Pay']"/>
    <x v="1"/>
  </r>
  <r>
    <s v="O00725"/>
    <d v="2024-12-14T00:00:00"/>
    <x v="11"/>
    <x v="0"/>
    <m/>
    <x v="501"/>
    <x v="337"/>
    <x v="4"/>
    <s v="Hull"/>
    <s v="P017"/>
    <x v="10"/>
    <x v="4"/>
    <n v="2"/>
    <n v="58"/>
    <n v="25"/>
    <n v="0.1"/>
    <n v="104.4"/>
    <n v="50"/>
    <n v="54.4"/>
    <s v="['Bank Transfer' 'Credit Card' 'PayPal' ... 'Credit Card' 'Bank Transfer'_x000a_ 'Apple Pay']"/>
    <x v="1"/>
  </r>
  <r>
    <s v="O01579"/>
    <d v="2024-12-14T00:00:00"/>
    <x v="11"/>
    <x v="0"/>
    <m/>
    <x v="93"/>
    <x v="87"/>
    <x v="4"/>
    <s v="Sheffield"/>
    <s v="P013"/>
    <x v="0"/>
    <x v="0"/>
    <n v="1"/>
    <n v="120"/>
    <n v="63"/>
    <n v="0.05"/>
    <n v="114"/>
    <n v="63"/>
    <n v="51"/>
    <s v="['Bank Transfer' 'Credit Card' 'PayPal' ... 'Credit Card' 'Bank Transfer'_x000a_ 'Apple Pay']"/>
    <x v="1"/>
  </r>
  <r>
    <s v="O02209"/>
    <d v="2024-12-14T00:00:00"/>
    <x v="11"/>
    <x v="0"/>
    <m/>
    <x v="521"/>
    <x v="101"/>
    <x v="4"/>
    <s v="Hull"/>
    <s v="P018"/>
    <x v="5"/>
    <x v="4"/>
    <n v="2"/>
    <n v="45"/>
    <n v="19"/>
    <n v="0.1"/>
    <n v="81"/>
    <n v="38"/>
    <n v="43"/>
    <s v="['Bank Transfer' 'Credit Card' 'PayPal' ... 'Credit Card' 'Bank Transfer'_x000a_ 'Apple Pay']"/>
    <x v="1"/>
  </r>
  <r>
    <s v="O02843"/>
    <d v="2024-12-14T00:00:00"/>
    <x v="11"/>
    <x v="0"/>
    <m/>
    <x v="591"/>
    <x v="39"/>
    <x v="11"/>
    <s v="Swansea"/>
    <s v="P017"/>
    <x v="10"/>
    <x v="4"/>
    <n v="1"/>
    <n v="58"/>
    <n v="25"/>
    <n v="0"/>
    <n v="58"/>
    <n v="25"/>
    <n v="33"/>
    <s v="['Bank Transfer' 'Credit Card' 'PayPal' ... 'Credit Card' 'Bank Transfer'_x000a_ 'Apple Pay']"/>
    <x v="1"/>
  </r>
  <r>
    <s v="O03496"/>
    <d v="2024-12-14T00:00:00"/>
    <x v="11"/>
    <x v="0"/>
    <m/>
    <x v="599"/>
    <x v="376"/>
    <x v="4"/>
    <s v="Sheffield"/>
    <s v="P004"/>
    <x v="22"/>
    <x v="5"/>
    <n v="2"/>
    <n v="55"/>
    <n v="27"/>
    <n v="0"/>
    <n v="110"/>
    <n v="54"/>
    <n v="56"/>
    <s v="['Bank Transfer' 'Credit Card' 'PayPal' ... 'Credit Card' 'Bank Transfer'_x000a_ 'Apple Pay']"/>
    <x v="1"/>
  </r>
  <r>
    <s v="O03661"/>
    <d v="2024-12-14T00:00:00"/>
    <x v="11"/>
    <x v="0"/>
    <m/>
    <x v="1064"/>
    <x v="500"/>
    <x v="11"/>
    <s v="Swansea"/>
    <s v="P018"/>
    <x v="5"/>
    <x v="4"/>
    <n v="1"/>
    <n v="45"/>
    <n v="19"/>
    <n v="0.15"/>
    <n v="38.25"/>
    <n v="19"/>
    <n v="19.25"/>
    <s v="['Bank Transfer' 'Credit Card' 'PayPal' ... 'Credit Card' 'Bank Transfer'_x000a_ 'Apple Pay']"/>
    <x v="1"/>
  </r>
  <r>
    <s v="O04386"/>
    <d v="2024-12-14T00:00:00"/>
    <x v="11"/>
    <x v="0"/>
    <m/>
    <x v="5"/>
    <x v="5"/>
    <x v="5"/>
    <s v="Belfast"/>
    <s v="P012"/>
    <x v="14"/>
    <x v="1"/>
    <n v="1"/>
    <n v="85"/>
    <n v="44"/>
    <n v="0.05"/>
    <n v="80.75"/>
    <n v="44"/>
    <n v="36.75"/>
    <s v="['Bank Transfer' 'Credit Card' 'PayPal' ... 'Credit Card' 'Bank Transfer'_x000a_ 'Apple Pay']"/>
    <x v="1"/>
  </r>
  <r>
    <s v="O04683"/>
    <d v="2024-12-14T00:00:00"/>
    <x v="11"/>
    <x v="0"/>
    <m/>
    <x v="968"/>
    <x v="24"/>
    <x v="3"/>
    <s v="Guildford"/>
    <s v="P012"/>
    <x v="14"/>
    <x v="1"/>
    <n v="1"/>
    <n v="85"/>
    <n v="44"/>
    <n v="0.15"/>
    <n v="72.25"/>
    <n v="44"/>
    <n v="28.25"/>
    <s v="['Bank Transfer' 'Credit Card' 'PayPal' ... 'Credit Card' 'Bank Transfer'_x000a_ 'Apple Pay']"/>
    <x v="1"/>
  </r>
  <r>
    <s v="O04733"/>
    <d v="2024-12-14T00:00:00"/>
    <x v="11"/>
    <x v="0"/>
    <m/>
    <x v="390"/>
    <x v="285"/>
    <x v="11"/>
    <s v="Wrexham"/>
    <s v="P004"/>
    <x v="22"/>
    <x v="5"/>
    <n v="1"/>
    <n v="55"/>
    <n v="27"/>
    <n v="0.05"/>
    <n v="52.25"/>
    <n v="27"/>
    <n v="25.25"/>
    <s v="['Bank Transfer' 'Credit Card' 'PayPal' ... 'Credit Card' 'Bank Transfer'_x000a_ 'Apple Pay']"/>
    <x v="1"/>
  </r>
  <r>
    <s v="O05533"/>
    <d v="2024-12-14T00:00:00"/>
    <x v="11"/>
    <x v="0"/>
    <m/>
    <x v="610"/>
    <x v="1"/>
    <x v="4"/>
    <s v="Leeds"/>
    <s v="P016"/>
    <x v="4"/>
    <x v="0"/>
    <n v="1"/>
    <n v="78"/>
    <n v="39"/>
    <n v="0"/>
    <n v="78"/>
    <n v="39"/>
    <n v="39"/>
    <s v="['Bank Transfer' 'Credit Card' 'PayPal' ... 'Credit Card' 'Bank Transfer'_x000a_ 'Apple Pay']"/>
    <x v="1"/>
  </r>
  <r>
    <s v="O06190"/>
    <d v="2024-12-14T00:00:00"/>
    <x v="11"/>
    <x v="0"/>
    <m/>
    <x v="1097"/>
    <x v="212"/>
    <x v="3"/>
    <s v="Guildford"/>
    <s v="P006"/>
    <x v="16"/>
    <x v="3"/>
    <n v="1"/>
    <n v="99"/>
    <n v="58"/>
    <n v="0"/>
    <n v="99"/>
    <n v="58"/>
    <n v="41"/>
    <s v="['Bank Transfer' 'Credit Card' 'PayPal' ... 'Credit Card' 'Bank Transfer'_x000a_ 'Apple Pay']"/>
    <x v="1"/>
  </r>
  <r>
    <s v="O07996"/>
    <d v="2024-12-14T00:00:00"/>
    <x v="11"/>
    <x v="0"/>
    <m/>
    <x v="153"/>
    <x v="82"/>
    <x v="8"/>
    <s v="Newcastle"/>
    <s v="P011"/>
    <x v="6"/>
    <x v="1"/>
    <n v="1"/>
    <n v="79"/>
    <n v="42"/>
    <n v="0.1"/>
    <n v="71.099999999999994"/>
    <n v="42"/>
    <n v="29.1"/>
    <s v="['Bank Transfer' 'Credit Card' 'PayPal' ... 'Credit Card' 'Bank Transfer'_x000a_ 'Apple Pay']"/>
    <x v="1"/>
  </r>
  <r>
    <s v="O08926"/>
    <d v="2024-12-14T00:00:00"/>
    <x v="11"/>
    <x v="0"/>
    <m/>
    <x v="99"/>
    <x v="92"/>
    <x v="2"/>
    <s v="London"/>
    <s v="P005"/>
    <x v="3"/>
    <x v="3"/>
    <n v="2"/>
    <n v="119"/>
    <n v="72"/>
    <n v="0.1"/>
    <n v="214.2"/>
    <n v="144"/>
    <n v="70.2"/>
    <s v="['Bank Transfer' 'Credit Card' 'PayPal' ... 'Credit Card' 'Bank Transfer'_x000a_ 'Apple Pay']"/>
    <x v="1"/>
  </r>
  <r>
    <s v="O09689"/>
    <d v="2024-12-14T00:00:00"/>
    <x v="11"/>
    <x v="0"/>
    <m/>
    <x v="845"/>
    <x v="225"/>
    <x v="6"/>
    <s v="Bristol"/>
    <s v="P017"/>
    <x v="10"/>
    <x v="4"/>
    <n v="5"/>
    <n v="58"/>
    <n v="25"/>
    <n v="0.05"/>
    <n v="275.5"/>
    <n v="125"/>
    <n v="150.5"/>
    <s v="['Bank Transfer' 'Credit Card' 'PayPal' ... 'Credit Card' 'Bank Transfer'_x000a_ 'Apple Pay']"/>
    <x v="1"/>
  </r>
  <r>
    <s v="O02023"/>
    <d v="2024-12-15T00:00:00"/>
    <x v="11"/>
    <x v="0"/>
    <m/>
    <x v="1226"/>
    <x v="58"/>
    <x v="6"/>
    <s v="Exeter"/>
    <s v="P011"/>
    <x v="6"/>
    <x v="1"/>
    <n v="2"/>
    <n v="79"/>
    <n v="42"/>
    <n v="0.1"/>
    <n v="142.19999999999999"/>
    <n v="84"/>
    <n v="58.2"/>
    <s v="['Bank Transfer' 'Credit Card' 'PayPal' ... 'Credit Card' 'Bank Transfer'_x000a_ 'Apple Pay']"/>
    <x v="1"/>
  </r>
  <r>
    <s v="O03317"/>
    <d v="2024-12-15T00:00:00"/>
    <x v="11"/>
    <x v="0"/>
    <m/>
    <x v="1597"/>
    <x v="564"/>
    <x v="11"/>
    <s v="Swansea"/>
    <s v="P015"/>
    <x v="12"/>
    <x v="0"/>
    <n v="1"/>
    <n v="65"/>
    <n v="32"/>
    <n v="0.1"/>
    <n v="58.5"/>
    <n v="32"/>
    <n v="26.5"/>
    <s v="['Bank Transfer' 'Credit Card' 'PayPal' ... 'Credit Card' 'Bank Transfer'_x000a_ 'Apple Pay']"/>
    <x v="0"/>
  </r>
  <r>
    <s v="O04251"/>
    <d v="2024-12-15T00:00:00"/>
    <x v="11"/>
    <x v="0"/>
    <m/>
    <x v="1598"/>
    <x v="493"/>
    <x v="11"/>
    <s v="Swansea"/>
    <s v="P022"/>
    <x v="8"/>
    <x v="2"/>
    <n v="4"/>
    <n v="35"/>
    <n v="16"/>
    <n v="0.05"/>
    <n v="133"/>
    <n v="64"/>
    <n v="69"/>
    <s v="['Bank Transfer' 'Credit Card' 'PayPal' ... 'Credit Card' 'Bank Transfer'_x000a_ 'Apple Pay']"/>
    <x v="0"/>
  </r>
  <r>
    <s v="O04561"/>
    <d v="2024-12-15T00:00:00"/>
    <x v="11"/>
    <x v="0"/>
    <m/>
    <x v="778"/>
    <x v="339"/>
    <x v="2"/>
    <s v="London"/>
    <s v="P014"/>
    <x v="17"/>
    <x v="0"/>
    <n v="3"/>
    <n v="25"/>
    <n v="11"/>
    <n v="0.05"/>
    <n v="71.25"/>
    <n v="33"/>
    <n v="38.25"/>
    <s v="['Bank Transfer' 'Credit Card' 'PayPal' ... 'Credit Card' 'Bank Transfer'_x000a_ 'Apple Pay']"/>
    <x v="1"/>
  </r>
  <r>
    <s v="O05249"/>
    <d v="2024-12-15T00:00:00"/>
    <x v="11"/>
    <x v="0"/>
    <m/>
    <x v="319"/>
    <x v="220"/>
    <x v="4"/>
    <s v="Leeds"/>
    <s v="P012"/>
    <x v="14"/>
    <x v="1"/>
    <n v="3"/>
    <n v="85"/>
    <n v="44"/>
    <n v="0.05"/>
    <n v="242.25"/>
    <n v="132"/>
    <n v="110.25"/>
    <s v="['Bank Transfer' 'Credit Card' 'PayPal' ... 'Credit Card' 'Bank Transfer'_x000a_ 'Apple Pay']"/>
    <x v="1"/>
  </r>
  <r>
    <s v="O05306"/>
    <d v="2024-12-15T00:00:00"/>
    <x v="11"/>
    <x v="0"/>
    <m/>
    <x v="746"/>
    <x v="428"/>
    <x v="4"/>
    <s v="Hull"/>
    <s v="P005"/>
    <x v="3"/>
    <x v="3"/>
    <n v="4"/>
    <n v="119"/>
    <n v="72"/>
    <n v="0.1"/>
    <n v="428.4"/>
    <n v="288"/>
    <n v="140.4"/>
    <s v="['Bank Transfer' 'Credit Card' 'PayPal' ... 'Credit Card' 'Bank Transfer'_x000a_ 'Apple Pay']"/>
    <x v="1"/>
  </r>
  <r>
    <s v="O05335"/>
    <d v="2024-12-15T00:00:00"/>
    <x v="11"/>
    <x v="0"/>
    <m/>
    <x v="171"/>
    <x v="152"/>
    <x v="4"/>
    <s v="Hull"/>
    <s v="P002"/>
    <x v="15"/>
    <x v="5"/>
    <n v="1"/>
    <n v="149"/>
    <n v="91"/>
    <n v="0.05"/>
    <n v="141.55000000000001"/>
    <n v="91"/>
    <n v="50.55"/>
    <s v="['Bank Transfer' 'Credit Card' 'PayPal' ... 'Credit Card' 'Bank Transfer'_x000a_ 'Apple Pay']"/>
    <x v="1"/>
  </r>
  <r>
    <s v="O07063"/>
    <d v="2024-12-15T00:00:00"/>
    <x v="11"/>
    <x v="0"/>
    <m/>
    <x v="784"/>
    <x v="422"/>
    <x v="8"/>
    <s v="Middlesbrough"/>
    <s v="P021"/>
    <x v="21"/>
    <x v="2"/>
    <n v="1"/>
    <n v="28"/>
    <n v="13"/>
    <n v="0.05"/>
    <n v="26.6"/>
    <n v="13"/>
    <n v="13.6"/>
    <s v="['Bank Transfer' 'Credit Card' 'PayPal' ... 'Credit Card' 'Bank Transfer'_x000a_ 'Apple Pay']"/>
    <x v="1"/>
  </r>
  <r>
    <s v="O07652"/>
    <d v="2024-12-15T00:00:00"/>
    <x v="11"/>
    <x v="0"/>
    <m/>
    <x v="665"/>
    <x v="396"/>
    <x v="7"/>
    <s v="Edinburgh"/>
    <s v="P013"/>
    <x v="0"/>
    <x v="0"/>
    <n v="1"/>
    <n v="120"/>
    <n v="63"/>
    <n v="0"/>
    <n v="120"/>
    <n v="63"/>
    <n v="57"/>
    <s v="['Bank Transfer' 'Credit Card' 'PayPal' ... 'Credit Card' 'Bank Transfer'_x000a_ 'Apple Pay']"/>
    <x v="1"/>
  </r>
  <r>
    <s v="O07955"/>
    <d v="2024-12-15T00:00:00"/>
    <x v="11"/>
    <x v="0"/>
    <m/>
    <x v="315"/>
    <x v="242"/>
    <x v="4"/>
    <s v="Sheffield"/>
    <s v="P021"/>
    <x v="21"/>
    <x v="2"/>
    <n v="4"/>
    <n v="28"/>
    <n v="13"/>
    <n v="0.1"/>
    <n v="100.8"/>
    <n v="52"/>
    <n v="48.8"/>
    <s v="['Bank Transfer' 'Credit Card' 'PayPal' ... 'Credit Card' 'Bank Transfer'_x000a_ 'Apple Pay']"/>
    <x v="1"/>
  </r>
  <r>
    <s v="O00788"/>
    <d v="2024-12-16T00:00:00"/>
    <x v="11"/>
    <x v="0"/>
    <m/>
    <x v="830"/>
    <x v="114"/>
    <x v="2"/>
    <s v="London"/>
    <s v="P003"/>
    <x v="19"/>
    <x v="5"/>
    <n v="3"/>
    <n v="69"/>
    <n v="37"/>
    <n v="0.1"/>
    <n v="186.3"/>
    <n v="111"/>
    <n v="75.3"/>
    <s v="['Bank Transfer' 'Credit Card' 'PayPal' ... 'Credit Card' 'Bank Transfer'_x000a_ 'Apple Pay']"/>
    <x v="1"/>
  </r>
  <r>
    <s v="O01133"/>
    <d v="2024-12-16T00:00:00"/>
    <x v="11"/>
    <x v="0"/>
    <m/>
    <x v="534"/>
    <x v="348"/>
    <x v="10"/>
    <s v="Ipswich"/>
    <s v="P001"/>
    <x v="9"/>
    <x v="5"/>
    <n v="1"/>
    <n v="89"/>
    <n v="48"/>
    <n v="0.1"/>
    <n v="80.099999999999994"/>
    <n v="48"/>
    <n v="32.1"/>
    <s v="['Bank Transfer' 'Credit Card' 'PayPal' ... 'Credit Card' 'Bank Transfer'_x000a_ 'Apple Pay']"/>
    <x v="1"/>
  </r>
  <r>
    <s v="O01706"/>
    <d v="2024-12-16T00:00:00"/>
    <x v="11"/>
    <x v="0"/>
    <m/>
    <x v="788"/>
    <x v="257"/>
    <x v="9"/>
    <s v="Wolverhampton"/>
    <s v="P003"/>
    <x v="19"/>
    <x v="5"/>
    <n v="1"/>
    <n v="69"/>
    <n v="37"/>
    <n v="0"/>
    <n v="69"/>
    <n v="37"/>
    <n v="32"/>
    <s v="['Bank Transfer' 'Credit Card' 'PayPal' ... 'Credit Card' 'Bank Transfer'_x000a_ 'Apple Pay']"/>
    <x v="1"/>
  </r>
  <r>
    <s v="O03144"/>
    <d v="2024-12-16T00:00:00"/>
    <x v="11"/>
    <x v="0"/>
    <m/>
    <x v="1038"/>
    <x v="502"/>
    <x v="3"/>
    <s v="Guildford"/>
    <s v="P022"/>
    <x v="8"/>
    <x v="2"/>
    <n v="1"/>
    <n v="35"/>
    <n v="16"/>
    <n v="0"/>
    <n v="35"/>
    <n v="16"/>
    <n v="19"/>
    <s v="['Bank Transfer' 'Credit Card' 'PayPal' ... 'Credit Card' 'Bank Transfer'_x000a_ 'Apple Pay']"/>
    <x v="1"/>
  </r>
  <r>
    <s v="O03769"/>
    <d v="2024-12-16T00:00:00"/>
    <x v="11"/>
    <x v="0"/>
    <m/>
    <x v="1599"/>
    <x v="453"/>
    <x v="10"/>
    <s v="Ipswich"/>
    <s v="P004"/>
    <x v="22"/>
    <x v="5"/>
    <n v="1"/>
    <n v="55"/>
    <n v="27"/>
    <n v="0.1"/>
    <n v="49.5"/>
    <n v="27"/>
    <n v="22.5"/>
    <s v="['Bank Transfer' 'Credit Card' 'PayPal' ... 'Credit Card' 'Bank Transfer'_x000a_ 'Apple Pay']"/>
    <x v="0"/>
  </r>
  <r>
    <s v="O04508"/>
    <d v="2024-12-16T00:00:00"/>
    <x v="11"/>
    <x v="0"/>
    <m/>
    <x v="1400"/>
    <x v="555"/>
    <x v="2"/>
    <s v="London"/>
    <s v="P017"/>
    <x v="10"/>
    <x v="4"/>
    <n v="1"/>
    <n v="58"/>
    <n v="25"/>
    <n v="0.1"/>
    <n v="52.2"/>
    <n v="25"/>
    <n v="27.2"/>
    <s v="['Bank Transfer' 'Credit Card' 'PayPal' ... 'Credit Card' 'Bank Transfer'_x000a_ 'Apple Pay']"/>
    <x v="1"/>
  </r>
  <r>
    <s v="O04824"/>
    <d v="2024-12-16T00:00:00"/>
    <x v="11"/>
    <x v="0"/>
    <m/>
    <x v="135"/>
    <x v="124"/>
    <x v="0"/>
    <s v="Derby"/>
    <s v="P010"/>
    <x v="18"/>
    <x v="1"/>
    <n v="1"/>
    <n v="32"/>
    <n v="14"/>
    <n v="0.05"/>
    <n v="30.4"/>
    <n v="14"/>
    <n v="16.399999999999999"/>
    <s v="['Bank Transfer' 'Credit Card' 'PayPal' ... 'Credit Card' 'Bank Transfer'_x000a_ 'Apple Pay']"/>
    <x v="1"/>
  </r>
  <r>
    <s v="O04980"/>
    <d v="2024-12-16T00:00:00"/>
    <x v="11"/>
    <x v="0"/>
    <m/>
    <x v="18"/>
    <x v="18"/>
    <x v="1"/>
    <s v="Liverpool"/>
    <s v="P005"/>
    <x v="3"/>
    <x v="3"/>
    <n v="5"/>
    <n v="119"/>
    <n v="72"/>
    <n v="0"/>
    <n v="595"/>
    <n v="360"/>
    <n v="235"/>
    <s v="['Bank Transfer' 'Credit Card' 'PayPal' ... 'Credit Card' 'Bank Transfer'_x000a_ 'Apple Pay']"/>
    <x v="1"/>
  </r>
  <r>
    <s v="O06687"/>
    <d v="2024-12-16T00:00:00"/>
    <x v="11"/>
    <x v="0"/>
    <m/>
    <x v="4"/>
    <x v="4"/>
    <x v="4"/>
    <s v="Hull"/>
    <s v="P006"/>
    <x v="16"/>
    <x v="3"/>
    <n v="2"/>
    <n v="99"/>
    <n v="58"/>
    <n v="0.1"/>
    <n v="178.2"/>
    <n v="116"/>
    <n v="62.2"/>
    <s v="['Bank Transfer' 'Credit Card' 'PayPal' ... 'Credit Card' 'Bank Transfer'_x000a_ 'Apple Pay']"/>
    <x v="1"/>
  </r>
  <r>
    <s v="O06783"/>
    <d v="2024-12-16T00:00:00"/>
    <x v="11"/>
    <x v="0"/>
    <m/>
    <x v="772"/>
    <x v="160"/>
    <x v="0"/>
    <s v="Leicester"/>
    <s v="P006"/>
    <x v="16"/>
    <x v="3"/>
    <n v="1"/>
    <n v="99"/>
    <n v="58"/>
    <n v="0.1"/>
    <n v="89.1"/>
    <n v="58"/>
    <n v="31.1"/>
    <s v="['Bank Transfer' 'Credit Card' 'PayPal' ... 'Credit Card' 'Bank Transfer'_x000a_ 'Apple Pay']"/>
    <x v="1"/>
  </r>
  <r>
    <s v="O08032"/>
    <d v="2024-12-16T00:00:00"/>
    <x v="11"/>
    <x v="0"/>
    <m/>
    <x v="796"/>
    <x v="442"/>
    <x v="1"/>
    <s v="Preston"/>
    <s v="P010"/>
    <x v="18"/>
    <x v="1"/>
    <n v="1"/>
    <n v="32"/>
    <n v="14"/>
    <n v="0"/>
    <n v="32"/>
    <n v="14"/>
    <n v="18"/>
    <s v="['Bank Transfer' 'Credit Card' 'PayPal' ... 'Credit Card' 'Bank Transfer'_x000a_ 'Apple Pay']"/>
    <x v="1"/>
  </r>
  <r>
    <s v="O08828"/>
    <d v="2024-12-16T00:00:00"/>
    <x v="11"/>
    <x v="0"/>
    <m/>
    <x v="579"/>
    <x v="367"/>
    <x v="1"/>
    <s v="Preston"/>
    <s v="P017"/>
    <x v="10"/>
    <x v="4"/>
    <n v="1"/>
    <n v="58"/>
    <n v="25"/>
    <n v="0.05"/>
    <n v="55.1"/>
    <n v="25"/>
    <n v="30.1"/>
    <s v="['Bank Transfer' 'Credit Card' 'PayPal' ... 'Credit Card' 'Bank Transfer'_x000a_ 'Apple Pay']"/>
    <x v="1"/>
  </r>
  <r>
    <s v="O09111"/>
    <d v="2024-12-16T00:00:00"/>
    <x v="11"/>
    <x v="0"/>
    <m/>
    <x v="668"/>
    <x v="83"/>
    <x v="0"/>
    <s v="Lincoln"/>
    <s v="P011"/>
    <x v="6"/>
    <x v="1"/>
    <n v="2"/>
    <n v="79"/>
    <n v="42"/>
    <n v="0.15"/>
    <n v="134.30000000000001"/>
    <n v="84"/>
    <n v="50.3"/>
    <s v="['Bank Transfer' 'Credit Card' 'PayPal' ... 'Credit Card' 'Bank Transfer'_x000a_ 'Apple Pay']"/>
    <x v="1"/>
  </r>
  <r>
    <s v="O09117"/>
    <d v="2024-12-16T00:00:00"/>
    <x v="11"/>
    <x v="0"/>
    <m/>
    <x v="1600"/>
    <x v="0"/>
    <x v="0"/>
    <s v="Derby"/>
    <s v="P017"/>
    <x v="10"/>
    <x v="4"/>
    <n v="5"/>
    <n v="58"/>
    <n v="25"/>
    <n v="0.05"/>
    <n v="275.5"/>
    <n v="125"/>
    <n v="150.5"/>
    <s v="['Bank Transfer' 'Credit Card' 'PayPal' ... 'Credit Card' 'Bank Transfer'_x000a_ 'Apple Pay']"/>
    <x v="0"/>
  </r>
  <r>
    <s v="O09763"/>
    <d v="2024-12-16T00:00:00"/>
    <x v="11"/>
    <x v="0"/>
    <m/>
    <x v="775"/>
    <x v="436"/>
    <x v="7"/>
    <s v="Glasgow"/>
    <s v="P022"/>
    <x v="8"/>
    <x v="2"/>
    <n v="1"/>
    <n v="35"/>
    <n v="16"/>
    <n v="0"/>
    <n v="35"/>
    <n v="16"/>
    <n v="19"/>
    <s v="['Bank Transfer' 'Credit Card' 'PayPal' ... 'Credit Card' 'Bank Transfer'_x000a_ 'Apple Pay']"/>
    <x v="1"/>
  </r>
  <r>
    <s v="O00591"/>
    <d v="2024-12-17T00:00:00"/>
    <x v="11"/>
    <x v="0"/>
    <m/>
    <x v="1229"/>
    <x v="530"/>
    <x v="0"/>
    <s v="Nottingham"/>
    <s v="P003"/>
    <x v="19"/>
    <x v="5"/>
    <n v="3"/>
    <n v="69"/>
    <n v="37"/>
    <n v="0.1"/>
    <n v="186.3"/>
    <n v="111"/>
    <n v="75.3"/>
    <s v="['Bank Transfer' 'Credit Card' 'PayPal' ... 'Credit Card' 'Bank Transfer'_x000a_ 'Apple Pay']"/>
    <x v="1"/>
  </r>
  <r>
    <s v="O01205"/>
    <d v="2024-12-17T00:00:00"/>
    <x v="11"/>
    <x v="0"/>
    <m/>
    <x v="791"/>
    <x v="197"/>
    <x v="9"/>
    <s v="Wolverhampton"/>
    <s v="P022"/>
    <x v="8"/>
    <x v="2"/>
    <n v="2"/>
    <n v="35"/>
    <n v="16"/>
    <n v="0.15"/>
    <n v="59.5"/>
    <n v="32"/>
    <n v="27.5"/>
    <s v="['Bank Transfer' 'Credit Card' 'PayPal' ... 'Credit Card' 'Bank Transfer'_x000a_ 'Apple Pay']"/>
    <x v="1"/>
  </r>
  <r>
    <s v="O01539"/>
    <d v="2024-12-17T00:00:00"/>
    <x v="11"/>
    <x v="0"/>
    <m/>
    <x v="753"/>
    <x v="2"/>
    <x v="2"/>
    <s v="London"/>
    <s v="P007"/>
    <x v="7"/>
    <x v="3"/>
    <n v="2"/>
    <n v="129"/>
    <n v="78"/>
    <n v="0.05"/>
    <n v="245.1"/>
    <n v="156"/>
    <n v="89.1"/>
    <s v="['Bank Transfer' 'Credit Card' 'PayPal' ... 'Credit Card' 'Bank Transfer'_x000a_ 'Apple Pay']"/>
    <x v="1"/>
  </r>
  <r>
    <s v="O01719"/>
    <d v="2024-12-17T00:00:00"/>
    <x v="11"/>
    <x v="0"/>
    <m/>
    <x v="1152"/>
    <x v="332"/>
    <x v="2"/>
    <s v="London"/>
    <s v="P003"/>
    <x v="19"/>
    <x v="5"/>
    <n v="1"/>
    <n v="69"/>
    <n v="37"/>
    <n v="0"/>
    <n v="69"/>
    <n v="37"/>
    <n v="32"/>
    <s v="['Bank Transfer' 'Credit Card' 'PayPal' ... 'Credit Card' 'Bank Transfer'_x000a_ 'Apple Pay']"/>
    <x v="1"/>
  </r>
  <r>
    <s v="O02557"/>
    <d v="2024-12-17T00:00:00"/>
    <x v="11"/>
    <x v="0"/>
    <m/>
    <x v="1601"/>
    <x v="163"/>
    <x v="3"/>
    <s v="Guildford"/>
    <s v="P015"/>
    <x v="12"/>
    <x v="0"/>
    <n v="2"/>
    <n v="65"/>
    <n v="32"/>
    <n v="0"/>
    <n v="130"/>
    <n v="64"/>
    <n v="66"/>
    <s v="['Bank Transfer' 'Credit Card' 'PayPal' ... 'Credit Card' 'Bank Transfer'_x000a_ 'Apple Pay']"/>
    <x v="0"/>
  </r>
  <r>
    <s v="O02853"/>
    <d v="2024-12-17T00:00:00"/>
    <x v="11"/>
    <x v="0"/>
    <m/>
    <x v="530"/>
    <x v="131"/>
    <x v="9"/>
    <m/>
    <s v="P011"/>
    <x v="6"/>
    <x v="1"/>
    <n v="3"/>
    <n v="79"/>
    <n v="42"/>
    <n v="0"/>
    <n v="237"/>
    <n v="126"/>
    <n v="111"/>
    <s v="['Bank Transfer' 'Credit Card' 'PayPal' ... 'Credit Card' 'Bank Transfer'_x000a_ 'Apple Pay']"/>
    <x v="1"/>
  </r>
  <r>
    <s v="O02969"/>
    <d v="2024-12-17T00:00:00"/>
    <x v="11"/>
    <x v="0"/>
    <m/>
    <x v="1244"/>
    <x v="124"/>
    <x v="2"/>
    <s v="London"/>
    <s v="P015"/>
    <x v="12"/>
    <x v="0"/>
    <n v="1"/>
    <n v="65"/>
    <n v="32"/>
    <n v="0.1"/>
    <n v="58.5"/>
    <n v="32"/>
    <n v="26.5"/>
    <s v="['Bank Transfer' 'Credit Card' 'PayPal' ... 'Credit Card' 'Bank Transfer'_x000a_ 'Apple Pay']"/>
    <x v="1"/>
  </r>
  <r>
    <s v="O03053"/>
    <d v="2024-12-17T00:00:00"/>
    <x v="11"/>
    <x v="0"/>
    <m/>
    <x v="1152"/>
    <x v="332"/>
    <x v="2"/>
    <s v="London"/>
    <s v="P007"/>
    <x v="7"/>
    <x v="3"/>
    <n v="1"/>
    <n v="129"/>
    <n v="78"/>
    <n v="0"/>
    <n v="129"/>
    <n v="78"/>
    <n v="51"/>
    <s v="['Bank Transfer' 'Credit Card' 'PayPal' ... 'Credit Card' 'Bank Transfer'_x000a_ 'Apple Pay']"/>
    <x v="1"/>
  </r>
  <r>
    <s v="O03207"/>
    <d v="2024-12-17T00:00:00"/>
    <x v="11"/>
    <x v="0"/>
    <m/>
    <x v="1461"/>
    <x v="552"/>
    <x v="4"/>
    <s v="Hull"/>
    <s v="P024"/>
    <x v="11"/>
    <x v="2"/>
    <n v="1"/>
    <n v="24"/>
    <n v="10"/>
    <n v="0"/>
    <n v="24"/>
    <n v="10"/>
    <n v="14"/>
    <s v="['Bank Transfer' 'Credit Card' 'PayPal' ... 'Credit Card' 'Bank Transfer'_x000a_ 'Apple Pay']"/>
    <x v="1"/>
  </r>
  <r>
    <s v="O03391"/>
    <d v="2024-12-17T00:00:00"/>
    <x v="11"/>
    <x v="0"/>
    <m/>
    <x v="70"/>
    <x v="67"/>
    <x v="2"/>
    <s v="London"/>
    <s v="P015"/>
    <x v="12"/>
    <x v="0"/>
    <n v="2"/>
    <n v="65"/>
    <n v="32"/>
    <n v="0.1"/>
    <n v="117"/>
    <n v="64"/>
    <n v="53"/>
    <s v="['Bank Transfer' 'Credit Card' 'PayPal' ... 'Credit Card' 'Bank Transfer'_x000a_ 'Apple Pay']"/>
    <x v="1"/>
  </r>
  <r>
    <s v="O04389"/>
    <d v="2024-12-17T00:00:00"/>
    <x v="11"/>
    <x v="0"/>
    <m/>
    <x v="827"/>
    <x v="450"/>
    <x v="4"/>
    <s v="York"/>
    <s v="P015"/>
    <x v="12"/>
    <x v="0"/>
    <n v="1"/>
    <n v="65"/>
    <n v="32"/>
    <n v="0"/>
    <n v="65"/>
    <n v="32"/>
    <n v="33"/>
    <s v="['Bank Transfer' 'Credit Card' 'PayPal' ... 'Credit Card' 'Bank Transfer'_x000a_ 'Apple Pay']"/>
    <x v="1"/>
  </r>
  <r>
    <s v="O06470"/>
    <d v="2024-12-17T00:00:00"/>
    <x v="11"/>
    <x v="0"/>
    <m/>
    <x v="977"/>
    <x v="492"/>
    <x v="11"/>
    <s v="Newport"/>
    <s v="P011"/>
    <x v="6"/>
    <x v="1"/>
    <n v="3"/>
    <n v="79"/>
    <n v="42"/>
    <n v="0"/>
    <n v="237"/>
    <n v="126"/>
    <n v="111"/>
    <s v="['Bank Transfer' 'Credit Card' 'PayPal' ... 'Credit Card' 'Bank Transfer'_x000a_ 'Apple Pay']"/>
    <x v="1"/>
  </r>
  <r>
    <s v="O06480"/>
    <d v="2024-12-17T00:00:00"/>
    <x v="11"/>
    <x v="0"/>
    <m/>
    <x v="1374"/>
    <x v="552"/>
    <x v="7"/>
    <s v="Glasgow"/>
    <s v="P003"/>
    <x v="19"/>
    <x v="5"/>
    <n v="2"/>
    <n v="69"/>
    <n v="37"/>
    <n v="0"/>
    <n v="138"/>
    <n v="74"/>
    <n v="64"/>
    <s v="['Bank Transfer' 'Credit Card' 'PayPal' ... 'Credit Card' 'Bank Transfer'_x000a_ 'Apple Pay']"/>
    <x v="1"/>
  </r>
  <r>
    <s v="O07747"/>
    <d v="2024-12-17T00:00:00"/>
    <x v="11"/>
    <x v="0"/>
    <m/>
    <x v="25"/>
    <x v="25"/>
    <x v="0"/>
    <s v="Nottingham"/>
    <s v="P014"/>
    <x v="17"/>
    <x v="0"/>
    <n v="3"/>
    <n v="25"/>
    <n v="11"/>
    <n v="0"/>
    <n v="75"/>
    <n v="33"/>
    <n v="42"/>
    <s v="['Bank Transfer' 'Credit Card' 'PayPal' ... 'Credit Card' 'Bank Transfer'_x000a_ 'Apple Pay']"/>
    <x v="1"/>
  </r>
  <r>
    <s v="O08435"/>
    <d v="2024-12-17T00:00:00"/>
    <x v="11"/>
    <x v="0"/>
    <m/>
    <x v="539"/>
    <x v="352"/>
    <x v="5"/>
    <s v="Derry"/>
    <s v="P021"/>
    <x v="21"/>
    <x v="2"/>
    <n v="2"/>
    <n v="28"/>
    <n v="13"/>
    <n v="0"/>
    <n v="56"/>
    <n v="26"/>
    <n v="30"/>
    <s v="['Bank Transfer' 'Credit Card' 'PayPal' ... 'Credit Card' 'Bank Transfer'_x000a_ 'Apple Pay']"/>
    <x v="1"/>
  </r>
  <r>
    <s v="O01860"/>
    <d v="2024-12-18T00:00:00"/>
    <x v="11"/>
    <x v="0"/>
    <m/>
    <x v="531"/>
    <x v="50"/>
    <x v="3"/>
    <s v="Guildford"/>
    <s v="P001"/>
    <x v="9"/>
    <x v="5"/>
    <n v="5"/>
    <n v="89"/>
    <n v="48"/>
    <n v="0.15"/>
    <n v="378.25"/>
    <n v="240"/>
    <n v="138.25"/>
    <s v="['Bank Transfer' 'Credit Card' 'PayPal' ... 'Credit Card' 'Bank Transfer'_x000a_ 'Apple Pay']"/>
    <x v="1"/>
  </r>
  <r>
    <s v="O02039"/>
    <d v="2024-12-18T00:00:00"/>
    <x v="11"/>
    <x v="0"/>
    <m/>
    <x v="432"/>
    <x v="309"/>
    <x v="4"/>
    <s v="Hull"/>
    <s v="P021"/>
    <x v="21"/>
    <x v="2"/>
    <n v="1"/>
    <n v="28"/>
    <n v="13"/>
    <n v="0"/>
    <n v="28"/>
    <n v="13"/>
    <n v="15"/>
    <s v="['Bank Transfer' 'Credit Card' 'PayPal' ... 'Credit Card' 'Bank Transfer'_x000a_ 'Apple Pay']"/>
    <x v="1"/>
  </r>
  <r>
    <s v="O03214"/>
    <d v="2024-12-18T00:00:00"/>
    <x v="11"/>
    <x v="0"/>
    <m/>
    <x v="103"/>
    <x v="96"/>
    <x v="1"/>
    <s v="Manchester"/>
    <s v="P022"/>
    <x v="8"/>
    <x v="2"/>
    <n v="1"/>
    <n v="35"/>
    <n v="16"/>
    <n v="0.05"/>
    <n v="33.25"/>
    <n v="16"/>
    <n v="17.25"/>
    <s v="['Bank Transfer' 'Credit Card' 'PayPal' ... 'Credit Card' 'Bank Transfer'_x000a_ 'Apple Pay']"/>
    <x v="1"/>
  </r>
  <r>
    <s v="O04512"/>
    <d v="2024-12-18T00:00:00"/>
    <x v="11"/>
    <x v="0"/>
    <m/>
    <x v="1015"/>
    <x v="498"/>
    <x v="2"/>
    <s v="London"/>
    <s v="P008"/>
    <x v="13"/>
    <x v="3"/>
    <n v="3"/>
    <n v="249"/>
    <n v="168"/>
    <n v="0"/>
    <n v="747"/>
    <n v="504"/>
    <n v="243"/>
    <s v="['Bank Transfer' 'Credit Card' 'PayPal' ... 'Credit Card' 'Bank Transfer'_x000a_ 'Apple Pay']"/>
    <x v="1"/>
  </r>
  <r>
    <s v="O04665"/>
    <d v="2024-12-18T00:00:00"/>
    <x v="11"/>
    <x v="0"/>
    <m/>
    <x v="1477"/>
    <x v="558"/>
    <x v="1"/>
    <s v="Chester"/>
    <s v="P006"/>
    <x v="16"/>
    <x v="3"/>
    <n v="2"/>
    <n v="99"/>
    <n v="58"/>
    <n v="0"/>
    <n v="198"/>
    <n v="116"/>
    <n v="82"/>
    <s v="['Bank Transfer' 'Credit Card' 'PayPal' ... 'Credit Card' 'Bank Transfer'_x000a_ 'Apple Pay']"/>
    <x v="1"/>
  </r>
  <r>
    <s v="O06289"/>
    <d v="2024-12-18T00:00:00"/>
    <x v="11"/>
    <x v="0"/>
    <m/>
    <x v="198"/>
    <x v="79"/>
    <x v="1"/>
    <s v="Preston"/>
    <s v="P019"/>
    <x v="20"/>
    <x v="4"/>
    <n v="1"/>
    <n v="85"/>
    <n v="41"/>
    <n v="0.1"/>
    <n v="76.5"/>
    <n v="41"/>
    <n v="35.5"/>
    <s v="['Bank Transfer' 'Credit Card' 'PayPal' ... 'Credit Card' 'Bank Transfer'_x000a_ 'Apple Pay']"/>
    <x v="1"/>
  </r>
  <r>
    <s v="O06519"/>
    <d v="2024-12-18T00:00:00"/>
    <x v="11"/>
    <x v="0"/>
    <m/>
    <x v="674"/>
    <x v="43"/>
    <x v="1"/>
    <s v="Preston"/>
    <s v="P014"/>
    <x v="17"/>
    <x v="0"/>
    <n v="2"/>
    <n v="25"/>
    <n v="11"/>
    <n v="0"/>
    <n v="50"/>
    <n v="22"/>
    <n v="28"/>
    <s v="['Bank Transfer' 'Credit Card' 'PayPal' ... 'Credit Card' 'Bank Transfer'_x000a_ 'Apple Pay']"/>
    <x v="1"/>
  </r>
  <r>
    <s v="O07224"/>
    <d v="2024-12-18T00:00:00"/>
    <x v="11"/>
    <x v="0"/>
    <m/>
    <x v="1150"/>
    <x v="247"/>
    <x v="3"/>
    <s v="Brighton"/>
    <s v="P011"/>
    <x v="6"/>
    <x v="1"/>
    <n v="2"/>
    <n v="79"/>
    <n v="42"/>
    <n v="0.05"/>
    <n v="150.1"/>
    <n v="84"/>
    <n v="66.099999999999994"/>
    <s v="['Bank Transfer' 'Credit Card' 'PayPal' ... 'Credit Card' 'Bank Transfer'_x000a_ 'Apple Pay']"/>
    <x v="1"/>
  </r>
  <r>
    <s v="O07328"/>
    <d v="2024-12-18T00:00:00"/>
    <x v="11"/>
    <x v="0"/>
    <m/>
    <x v="815"/>
    <x v="164"/>
    <x v="10"/>
    <s v="Cambridge"/>
    <s v="P022"/>
    <x v="8"/>
    <x v="2"/>
    <n v="2"/>
    <n v="35"/>
    <n v="16"/>
    <n v="0"/>
    <n v="70"/>
    <n v="32"/>
    <n v="38"/>
    <s v="['Bank Transfer' 'Credit Card' 'PayPal' ... 'Credit Card' 'Bank Transfer'_x000a_ 'Apple Pay']"/>
    <x v="1"/>
  </r>
  <r>
    <s v="O08019"/>
    <d v="2024-12-18T00:00:00"/>
    <x v="11"/>
    <x v="0"/>
    <m/>
    <x v="1562"/>
    <x v="336"/>
    <x v="2"/>
    <s v="London"/>
    <s v="P020"/>
    <x v="23"/>
    <x v="4"/>
    <n v="2"/>
    <n v="72"/>
    <n v="34"/>
    <n v="0.05"/>
    <n v="136.80000000000001"/>
    <n v="68"/>
    <n v="68.8"/>
    <s v="['Bank Transfer' 'Credit Card' 'PayPal' ... 'Credit Card' 'Bank Transfer'_x000a_ 'Apple Pay']"/>
    <x v="1"/>
  </r>
  <r>
    <s v="O08301"/>
    <d v="2024-12-18T00:00:00"/>
    <x v="11"/>
    <x v="0"/>
    <m/>
    <x v="139"/>
    <x v="128"/>
    <x v="0"/>
    <s v="Leicester"/>
    <s v="P022"/>
    <x v="8"/>
    <x v="2"/>
    <n v="3"/>
    <n v="35"/>
    <n v="16"/>
    <n v="0"/>
    <n v="105"/>
    <n v="48"/>
    <n v="57"/>
    <s v="['Bank Transfer' 'Credit Card' 'PayPal' ... 'Credit Card' 'Bank Transfer'_x000a_ 'Apple Pay']"/>
    <x v="1"/>
  </r>
  <r>
    <s v="O09180"/>
    <d v="2024-12-18T00:00:00"/>
    <x v="11"/>
    <x v="0"/>
    <m/>
    <x v="1392"/>
    <x v="52"/>
    <x v="7"/>
    <s v="Glasgow"/>
    <s v="P006"/>
    <x v="16"/>
    <x v="3"/>
    <n v="1"/>
    <n v="99"/>
    <n v="58"/>
    <n v="0.1"/>
    <n v="89.1"/>
    <n v="58"/>
    <n v="31.1"/>
    <s v="['Bank Transfer' 'Credit Card' 'PayPal' ... 'Credit Card' 'Bank Transfer'_x000a_ 'Apple Pay']"/>
    <x v="1"/>
  </r>
  <r>
    <s v="O09613"/>
    <d v="2024-12-18T00:00:00"/>
    <x v="11"/>
    <x v="0"/>
    <m/>
    <x v="1295"/>
    <x v="9"/>
    <x v="2"/>
    <s v="London"/>
    <s v="P002"/>
    <x v="15"/>
    <x v="5"/>
    <n v="2"/>
    <n v="149"/>
    <n v="91"/>
    <n v="0"/>
    <n v="298"/>
    <n v="182"/>
    <n v="116"/>
    <s v="['Bank Transfer' 'Credit Card' 'PayPal' ... 'Credit Card' 'Bank Transfer'_x000a_ 'Apple Pay']"/>
    <x v="1"/>
  </r>
  <r>
    <s v="O00054"/>
    <d v="2024-12-19T00:00:00"/>
    <x v="11"/>
    <x v="0"/>
    <m/>
    <x v="930"/>
    <x v="69"/>
    <x v="2"/>
    <s v="London"/>
    <s v="P010"/>
    <x v="18"/>
    <x v="1"/>
    <n v="1"/>
    <n v="32"/>
    <n v="14"/>
    <n v="0.1"/>
    <n v="28.8"/>
    <n v="14"/>
    <n v="14.8"/>
    <s v="['Bank Transfer' 'Credit Card' 'PayPal' ... 'Credit Card' 'Bank Transfer'_x000a_ 'Apple Pay']"/>
    <x v="1"/>
  </r>
  <r>
    <s v="O00454"/>
    <d v="2024-12-19T00:00:00"/>
    <x v="11"/>
    <x v="0"/>
    <m/>
    <x v="438"/>
    <x v="312"/>
    <x v="0"/>
    <s v="Lincoln"/>
    <s v="P021"/>
    <x v="21"/>
    <x v="2"/>
    <n v="2"/>
    <n v="28"/>
    <n v="13"/>
    <n v="0.1"/>
    <n v="50.4"/>
    <n v="26"/>
    <n v="24.4"/>
    <s v="['Bank Transfer' 'Credit Card' 'PayPal' ... 'Credit Card' 'Bank Transfer'_x000a_ 'Apple Pay']"/>
    <x v="1"/>
  </r>
  <r>
    <s v="O00455"/>
    <d v="2024-12-19T00:00:00"/>
    <x v="11"/>
    <x v="0"/>
    <m/>
    <x v="950"/>
    <x v="222"/>
    <x v="7"/>
    <s v="Aberdeen"/>
    <s v="P013"/>
    <x v="0"/>
    <x v="0"/>
    <n v="4"/>
    <n v="120"/>
    <n v="63"/>
    <n v="0"/>
    <n v="480"/>
    <n v="252"/>
    <n v="228"/>
    <s v="['Bank Transfer' 'Credit Card' 'PayPal' ... 'Credit Card' 'Bank Transfer'_x000a_ 'Apple Pay']"/>
    <x v="1"/>
  </r>
  <r>
    <s v="O00928"/>
    <d v="2024-12-19T00:00:00"/>
    <x v="11"/>
    <x v="0"/>
    <m/>
    <x v="402"/>
    <x v="287"/>
    <x v="4"/>
    <s v="Sheffield"/>
    <s v="P002"/>
    <x v="15"/>
    <x v="5"/>
    <n v="1"/>
    <n v="149"/>
    <n v="91"/>
    <n v="0"/>
    <n v="149"/>
    <n v="91"/>
    <n v="58"/>
    <s v="['Bank Transfer' 'Credit Card' 'PayPal' ... 'Credit Card' 'Bank Transfer'_x000a_ 'Apple Pay']"/>
    <x v="1"/>
  </r>
  <r>
    <s v="O01614"/>
    <d v="2024-12-19T00:00:00"/>
    <x v="11"/>
    <x v="0"/>
    <m/>
    <x v="713"/>
    <x v="249"/>
    <x v="6"/>
    <s v="Exeter"/>
    <s v="P011"/>
    <x v="6"/>
    <x v="1"/>
    <n v="4"/>
    <n v="79"/>
    <n v="42"/>
    <n v="0"/>
    <n v="316"/>
    <n v="168"/>
    <n v="148"/>
    <s v="['Bank Transfer' 'Credit Card' 'PayPal' ... 'Credit Card' 'Bank Transfer'_x000a_ 'Apple Pay']"/>
    <x v="1"/>
  </r>
  <r>
    <s v="O02169"/>
    <d v="2024-12-19T00:00:00"/>
    <x v="11"/>
    <x v="0"/>
    <m/>
    <x v="1602"/>
    <x v="445"/>
    <x v="2"/>
    <s v="London"/>
    <s v="P020"/>
    <x v="23"/>
    <x v="4"/>
    <n v="1"/>
    <n v="72"/>
    <n v="34"/>
    <n v="0.05"/>
    <n v="68.400000000000006"/>
    <n v="34"/>
    <n v="34.4"/>
    <s v="['Bank Transfer' 'Credit Card' 'PayPal' ... 'Credit Card' 'Bank Transfer'_x000a_ 'Apple Pay']"/>
    <x v="0"/>
  </r>
  <r>
    <s v="O02317"/>
    <d v="2024-12-19T00:00:00"/>
    <x v="11"/>
    <x v="0"/>
    <m/>
    <x v="1603"/>
    <x v="79"/>
    <x v="2"/>
    <s v="London"/>
    <s v="P013"/>
    <x v="0"/>
    <x v="0"/>
    <n v="1"/>
    <n v="120"/>
    <n v="63"/>
    <n v="0"/>
    <n v="120"/>
    <n v="63"/>
    <n v="57"/>
    <s v="['Bank Transfer' 'Credit Card' 'PayPal' ... 'Credit Card' 'Bank Transfer'_x000a_ 'Apple Pay']"/>
    <x v="0"/>
  </r>
  <r>
    <s v="O02825"/>
    <d v="2024-12-19T00:00:00"/>
    <x v="11"/>
    <x v="0"/>
    <m/>
    <x v="205"/>
    <x v="153"/>
    <x v="7"/>
    <s v="Glasgow"/>
    <s v="P002"/>
    <x v="15"/>
    <x v="5"/>
    <n v="1"/>
    <n v="149"/>
    <n v="91"/>
    <n v="0.1"/>
    <n v="134.1"/>
    <n v="91"/>
    <n v="43.1"/>
    <s v="['Bank Transfer' 'Credit Card' 'PayPal' ... 'Credit Card' 'Bank Transfer'_x000a_ 'Apple Pay']"/>
    <x v="1"/>
  </r>
  <r>
    <s v="O03553"/>
    <d v="2024-12-19T00:00:00"/>
    <x v="11"/>
    <x v="0"/>
    <m/>
    <x v="1521"/>
    <x v="92"/>
    <x v="0"/>
    <s v="Lincoln"/>
    <s v="P018"/>
    <x v="5"/>
    <x v="4"/>
    <n v="1"/>
    <n v="45"/>
    <n v="19"/>
    <n v="0.05"/>
    <n v="42.75"/>
    <n v="19"/>
    <n v="23.75"/>
    <s v="['Bank Transfer' 'Credit Card' 'PayPal' ... 'Credit Card' 'Bank Transfer'_x000a_ 'Apple Pay']"/>
    <x v="1"/>
  </r>
  <r>
    <s v="O04945"/>
    <d v="2024-12-19T00:00:00"/>
    <x v="11"/>
    <x v="0"/>
    <m/>
    <x v="272"/>
    <x v="130"/>
    <x v="4"/>
    <s v="Hull"/>
    <s v="P005"/>
    <x v="3"/>
    <x v="3"/>
    <n v="1"/>
    <n v="119"/>
    <n v="72"/>
    <n v="0"/>
    <n v="119"/>
    <n v="72"/>
    <n v="47"/>
    <s v="['Bank Transfer' 'Credit Card' 'PayPal' ... 'Credit Card' 'Bank Transfer'_x000a_ 'Apple Pay']"/>
    <x v="1"/>
  </r>
  <r>
    <s v="O05081"/>
    <d v="2024-12-19T00:00:00"/>
    <x v="11"/>
    <x v="0"/>
    <m/>
    <x v="1398"/>
    <x v="259"/>
    <x v="1"/>
    <s v="Manchester"/>
    <s v="P005"/>
    <x v="3"/>
    <x v="3"/>
    <n v="3"/>
    <n v="119"/>
    <n v="72"/>
    <n v="0.15"/>
    <n v="303.45"/>
    <n v="216"/>
    <n v="87.45"/>
    <s v="['Bank Transfer' 'Credit Card' 'PayPal' ... 'Credit Card' 'Bank Transfer'_x000a_ 'Apple Pay']"/>
    <x v="1"/>
  </r>
  <r>
    <s v="O07335"/>
    <d v="2024-12-19T00:00:00"/>
    <x v="11"/>
    <x v="0"/>
    <m/>
    <x v="1604"/>
    <x v="510"/>
    <x v="8"/>
    <s v="Sunderland"/>
    <s v="P016"/>
    <x v="4"/>
    <x v="0"/>
    <n v="2"/>
    <n v="78"/>
    <n v="39"/>
    <n v="0"/>
    <n v="156"/>
    <n v="78"/>
    <n v="78"/>
    <s v="['Bank Transfer' 'Credit Card' 'PayPal' ... 'Credit Card' 'Bank Transfer'_x000a_ 'Apple Pay']"/>
    <x v="0"/>
  </r>
  <r>
    <s v="O07696"/>
    <d v="2024-12-19T00:00:00"/>
    <x v="11"/>
    <x v="0"/>
    <m/>
    <x v="325"/>
    <x v="246"/>
    <x v="0"/>
    <s v="Nottingham"/>
    <s v="P001"/>
    <x v="9"/>
    <x v="5"/>
    <n v="3"/>
    <n v="89"/>
    <n v="48"/>
    <n v="0"/>
    <n v="267"/>
    <n v="144"/>
    <n v="123"/>
    <s v="['Bank Transfer' 'Credit Card' 'PayPal' ... 'Credit Card' 'Bank Transfer'_x000a_ 'Apple Pay']"/>
    <x v="1"/>
  </r>
  <r>
    <s v="O08863"/>
    <d v="2024-12-19T00:00:00"/>
    <x v="11"/>
    <x v="0"/>
    <m/>
    <x v="707"/>
    <x v="88"/>
    <x v="10"/>
    <s v="Cambridge"/>
    <s v="P005"/>
    <x v="3"/>
    <x v="3"/>
    <n v="1"/>
    <n v="119"/>
    <n v="72"/>
    <n v="0.15"/>
    <n v="101.15"/>
    <n v="72"/>
    <n v="29.15"/>
    <s v="['Bank Transfer' 'Credit Card' 'PayPal' ... 'Credit Card' 'Bank Transfer'_x000a_ 'Apple Pay']"/>
    <x v="1"/>
  </r>
  <r>
    <s v="O00447"/>
    <d v="2024-12-20T00:00:00"/>
    <x v="11"/>
    <x v="0"/>
    <m/>
    <x v="312"/>
    <x v="65"/>
    <x v="9"/>
    <s v="Wolverhampton"/>
    <s v="P005"/>
    <x v="3"/>
    <x v="3"/>
    <n v="1"/>
    <n v="119"/>
    <n v="72"/>
    <n v="0.1"/>
    <n v="107.1"/>
    <n v="72"/>
    <n v="35.1"/>
    <s v="['Bank Transfer' 'Credit Card' 'PayPal' ... 'Credit Card' 'Bank Transfer'_x000a_ 'Apple Pay']"/>
    <x v="1"/>
  </r>
  <r>
    <s v="O01711"/>
    <d v="2024-12-20T00:00:00"/>
    <x v="11"/>
    <x v="0"/>
    <m/>
    <x v="1015"/>
    <x v="498"/>
    <x v="2"/>
    <s v="London"/>
    <s v="P023"/>
    <x v="2"/>
    <x v="2"/>
    <n v="4"/>
    <n v="42"/>
    <n v="20"/>
    <n v="0.15"/>
    <n v="142.80000000000001"/>
    <n v="80"/>
    <n v="62.8"/>
    <s v="['Bank Transfer' 'Credit Card' 'PayPal' ... 'Credit Card' 'Bank Transfer'_x000a_ 'Apple Pay']"/>
    <x v="1"/>
  </r>
  <r>
    <s v="O02397"/>
    <d v="2024-12-20T00:00:00"/>
    <x v="11"/>
    <x v="0"/>
    <m/>
    <x v="973"/>
    <x v="366"/>
    <x v="0"/>
    <s v="Leicester"/>
    <s v="P013"/>
    <x v="0"/>
    <x v="0"/>
    <n v="1"/>
    <n v="120"/>
    <n v="63"/>
    <n v="0.05"/>
    <n v="114"/>
    <n v="63"/>
    <n v="51"/>
    <s v="['Bank Transfer' 'Credit Card' 'PayPal' ... 'Credit Card' 'Bank Transfer'_x000a_ 'Apple Pay']"/>
    <x v="1"/>
  </r>
  <r>
    <s v="O02550"/>
    <d v="2024-12-20T00:00:00"/>
    <x v="11"/>
    <x v="0"/>
    <m/>
    <x v="1533"/>
    <x v="192"/>
    <x v="3"/>
    <s v="Brighton"/>
    <s v="P019"/>
    <x v="20"/>
    <x v="4"/>
    <n v="1"/>
    <n v="85"/>
    <n v="41"/>
    <n v="0.15"/>
    <n v="72.25"/>
    <n v="41"/>
    <n v="31.25"/>
    <s v="['Bank Transfer' 'Credit Card' 'PayPal' ... 'Credit Card' 'Bank Transfer'_x000a_ 'Apple Pay']"/>
    <x v="1"/>
  </r>
  <r>
    <s v="O03913"/>
    <d v="2024-12-20T00:00:00"/>
    <x v="11"/>
    <x v="0"/>
    <m/>
    <x v="1605"/>
    <x v="27"/>
    <x v="3"/>
    <s v="Reading"/>
    <s v="P001"/>
    <x v="9"/>
    <x v="5"/>
    <n v="2"/>
    <n v="89"/>
    <n v="48"/>
    <n v="0.1"/>
    <n v="160.19999999999999"/>
    <n v="96"/>
    <n v="64.2"/>
    <s v="['Bank Transfer' 'Credit Card' 'PayPal' ... 'Credit Card' 'Bank Transfer'_x000a_ 'Apple Pay']"/>
    <x v="0"/>
  </r>
  <r>
    <s v="O04280"/>
    <d v="2024-12-20T00:00:00"/>
    <x v="11"/>
    <x v="0"/>
    <m/>
    <x v="1327"/>
    <x v="221"/>
    <x v="8"/>
    <s v="Newcastle"/>
    <s v="P005"/>
    <x v="3"/>
    <x v="3"/>
    <n v="2"/>
    <n v="119"/>
    <n v="72"/>
    <n v="0.2"/>
    <n v="190.4"/>
    <n v="144"/>
    <n v="46.4"/>
    <s v="['Bank Transfer' 'Credit Card' 'PayPal' ... 'Credit Card' 'Bank Transfer'_x000a_ 'Apple Pay']"/>
    <x v="1"/>
  </r>
  <r>
    <s v="O04857"/>
    <d v="2024-12-20T00:00:00"/>
    <x v="11"/>
    <x v="0"/>
    <m/>
    <x v="363"/>
    <x v="36"/>
    <x v="2"/>
    <s v="London"/>
    <s v="P010"/>
    <x v="18"/>
    <x v="1"/>
    <n v="2"/>
    <n v="32"/>
    <n v="14"/>
    <n v="0.1"/>
    <n v="57.6"/>
    <n v="28"/>
    <n v="29.6"/>
    <s v="['Bank Transfer' 'Credit Card' 'PayPal' ... 'Credit Card' 'Bank Transfer'_x000a_ 'Apple Pay']"/>
    <x v="1"/>
  </r>
  <r>
    <s v="O04882"/>
    <d v="2024-12-20T00:00:00"/>
    <x v="11"/>
    <x v="0"/>
    <m/>
    <x v="733"/>
    <x v="293"/>
    <x v="10"/>
    <s v="Ipswich"/>
    <s v="P021"/>
    <x v="21"/>
    <x v="2"/>
    <n v="1"/>
    <n v="28"/>
    <n v="13"/>
    <n v="0.15"/>
    <n v="23.8"/>
    <n v="13"/>
    <n v="10.8"/>
    <s v="['Bank Transfer' 'Credit Card' 'PayPal' ... 'Credit Card' 'Bank Transfer'_x000a_ 'Apple Pay']"/>
    <x v="1"/>
  </r>
  <r>
    <s v="O05457"/>
    <d v="2024-12-20T00:00:00"/>
    <x v="11"/>
    <x v="0"/>
    <m/>
    <x v="503"/>
    <x v="338"/>
    <x v="2"/>
    <s v="London"/>
    <s v="P020"/>
    <x v="23"/>
    <x v="4"/>
    <n v="1"/>
    <n v="72"/>
    <n v="34"/>
    <n v="0.05"/>
    <n v="68.400000000000006"/>
    <n v="34"/>
    <n v="34.4"/>
    <s v="['Bank Transfer' 'Credit Card' 'PayPal' ... 'Credit Card' 'Bank Transfer'_x000a_ 'Apple Pay']"/>
    <x v="1"/>
  </r>
  <r>
    <s v="O05885"/>
    <d v="2024-12-20T00:00:00"/>
    <x v="11"/>
    <x v="0"/>
    <m/>
    <x v="889"/>
    <x v="463"/>
    <x v="3"/>
    <s v="Brighton"/>
    <s v="P002"/>
    <x v="15"/>
    <x v="5"/>
    <n v="1"/>
    <n v="149"/>
    <n v="91"/>
    <n v="0"/>
    <n v="149"/>
    <n v="91"/>
    <n v="58"/>
    <s v="['Bank Transfer' 'Credit Card' 'PayPal' ... 'Credit Card' 'Bank Transfer'_x000a_ 'Apple Pay']"/>
    <x v="1"/>
  </r>
  <r>
    <s v="O06060"/>
    <d v="2024-12-20T00:00:00"/>
    <x v="11"/>
    <x v="0"/>
    <m/>
    <x v="540"/>
    <x v="38"/>
    <x v="7"/>
    <s v="Glasgow"/>
    <s v="P010"/>
    <x v="18"/>
    <x v="1"/>
    <n v="3"/>
    <n v="32"/>
    <n v="14"/>
    <n v="0.1"/>
    <n v="86.4"/>
    <n v="42"/>
    <n v="44.4"/>
    <s v="['Bank Transfer' 'Credit Card' 'PayPal' ... 'Credit Card' 'Bank Transfer'_x000a_ 'Apple Pay']"/>
    <x v="1"/>
  </r>
  <r>
    <s v="O06529"/>
    <d v="2024-12-20T00:00:00"/>
    <x v="11"/>
    <x v="0"/>
    <m/>
    <x v="742"/>
    <x v="426"/>
    <x v="7"/>
    <s v="Dundee"/>
    <s v="P019"/>
    <x v="20"/>
    <x v="4"/>
    <n v="1"/>
    <n v="85"/>
    <n v="41"/>
    <n v="0.1"/>
    <n v="76.5"/>
    <n v="41"/>
    <n v="35.5"/>
    <s v="['Bank Transfer' 'Credit Card' 'PayPal' ... 'Credit Card' 'Bank Transfer'_x000a_ 'Apple Pay']"/>
    <x v="1"/>
  </r>
  <r>
    <s v="O07290"/>
    <d v="2024-12-20T00:00:00"/>
    <x v="11"/>
    <x v="0"/>
    <m/>
    <x v="1205"/>
    <x v="174"/>
    <x v="7"/>
    <s v="Glasgow"/>
    <s v="P003"/>
    <x v="19"/>
    <x v="5"/>
    <n v="1"/>
    <n v="69"/>
    <n v="37"/>
    <n v="0.05"/>
    <n v="65.55"/>
    <n v="37"/>
    <n v="28.55"/>
    <s v="['Bank Transfer' 'Credit Card' 'PayPal' ... 'Credit Card' 'Bank Transfer'_x000a_ 'Apple Pay']"/>
    <x v="1"/>
  </r>
  <r>
    <s v="O08156"/>
    <d v="2024-12-20T00:00:00"/>
    <x v="11"/>
    <x v="0"/>
    <m/>
    <x v="1497"/>
    <x v="325"/>
    <x v="8"/>
    <s v="Middlesbrough"/>
    <s v="P004"/>
    <x v="22"/>
    <x v="5"/>
    <n v="1"/>
    <n v="55"/>
    <n v="27"/>
    <n v="0.05"/>
    <n v="52.25"/>
    <n v="27"/>
    <n v="25.25"/>
    <s v="['Bank Transfer' 'Credit Card' 'PayPal' ... 'Credit Card' 'Bank Transfer'_x000a_ 'Apple Pay']"/>
    <x v="1"/>
  </r>
  <r>
    <s v="O08585"/>
    <d v="2024-12-20T00:00:00"/>
    <x v="11"/>
    <x v="0"/>
    <m/>
    <x v="1056"/>
    <x v="505"/>
    <x v="4"/>
    <s v="York"/>
    <s v="P009"/>
    <x v="1"/>
    <x v="1"/>
    <n v="1"/>
    <n v="95"/>
    <n v="54"/>
    <n v="0.1"/>
    <n v="85.5"/>
    <n v="54"/>
    <n v="31.5"/>
    <s v="['Bank Transfer' 'Credit Card' 'PayPal' ... 'Credit Card' 'Bank Transfer'_x000a_ 'Apple Pay']"/>
    <x v="1"/>
  </r>
  <r>
    <s v="O08887"/>
    <d v="2024-12-20T00:00:00"/>
    <x v="11"/>
    <x v="0"/>
    <m/>
    <x v="319"/>
    <x v="220"/>
    <x v="4"/>
    <s v="Leeds"/>
    <s v="P002"/>
    <x v="15"/>
    <x v="5"/>
    <n v="1"/>
    <n v="149"/>
    <n v="91"/>
    <n v="0.1"/>
    <n v="134.1"/>
    <n v="91"/>
    <n v="43.1"/>
    <s v="['Bank Transfer' 'Credit Card' 'PayPal' ... 'Credit Card' 'Bank Transfer'_x000a_ 'Apple Pay']"/>
    <x v="1"/>
  </r>
  <r>
    <s v="O09049"/>
    <d v="2024-12-20T00:00:00"/>
    <x v="11"/>
    <x v="0"/>
    <m/>
    <x v="1351"/>
    <x v="69"/>
    <x v="2"/>
    <s v="London"/>
    <s v="P011"/>
    <x v="6"/>
    <x v="1"/>
    <n v="4"/>
    <n v="79"/>
    <n v="42"/>
    <n v="0"/>
    <n v="316"/>
    <n v="168"/>
    <n v="148"/>
    <s v="['Bank Transfer' 'Credit Card' 'PayPal' ... 'Credit Card' 'Bank Transfer'_x000a_ 'Apple Pay']"/>
    <x v="1"/>
  </r>
  <r>
    <s v="O09074"/>
    <d v="2024-12-20T00:00:00"/>
    <x v="11"/>
    <x v="0"/>
    <m/>
    <x v="535"/>
    <x v="349"/>
    <x v="7"/>
    <s v="Glasgow"/>
    <s v="P015"/>
    <x v="12"/>
    <x v="0"/>
    <n v="1"/>
    <n v="65"/>
    <n v="32"/>
    <n v="0.05"/>
    <n v="61.75"/>
    <n v="32"/>
    <n v="29.75"/>
    <s v="['Bank Transfer' 'Credit Card' 'PayPal' ... 'Credit Card' 'Bank Transfer'_x000a_ 'Apple Pay']"/>
    <x v="1"/>
  </r>
  <r>
    <s v="O09681"/>
    <d v="2024-12-20T00:00:00"/>
    <x v="11"/>
    <x v="0"/>
    <m/>
    <x v="1606"/>
    <x v="339"/>
    <x v="6"/>
    <s v="Plymouth"/>
    <s v="P015"/>
    <x v="12"/>
    <x v="0"/>
    <n v="4"/>
    <n v="65"/>
    <n v="32"/>
    <n v="0.1"/>
    <n v="234"/>
    <n v="128"/>
    <n v="106"/>
    <s v="['Bank Transfer' 'Credit Card' 'PayPal' ... 'Credit Card' 'Bank Transfer'_x000a_ 'Apple Pay']"/>
    <x v="0"/>
  </r>
  <r>
    <s v="O00097"/>
    <d v="2024-12-21T00:00:00"/>
    <x v="11"/>
    <x v="0"/>
    <m/>
    <x v="1228"/>
    <x v="213"/>
    <x v="0"/>
    <s v="Lincoln"/>
    <s v="P011"/>
    <x v="6"/>
    <x v="1"/>
    <n v="3"/>
    <n v="79"/>
    <n v="42"/>
    <n v="0.05"/>
    <n v="225.15"/>
    <n v="126"/>
    <n v="99.15"/>
    <s v="['Bank Transfer' 'Credit Card' 'PayPal' ... 'Credit Card' 'Bank Transfer'_x000a_ 'Apple Pay']"/>
    <x v="1"/>
  </r>
  <r>
    <s v="O00098"/>
    <d v="2024-12-21T00:00:00"/>
    <x v="11"/>
    <x v="0"/>
    <m/>
    <x v="210"/>
    <x v="137"/>
    <x v="7"/>
    <s v="Edinburgh"/>
    <s v="P010"/>
    <x v="18"/>
    <x v="1"/>
    <n v="2"/>
    <n v="32"/>
    <n v="14"/>
    <n v="0.05"/>
    <n v="60.8"/>
    <n v="28"/>
    <n v="32.799999999999997"/>
    <s v="['Bank Transfer' 'Credit Card' 'PayPal' ... 'Credit Card' 'Bank Transfer'_x000a_ 'Apple Pay']"/>
    <x v="1"/>
  </r>
  <r>
    <s v="O01152"/>
    <d v="2024-12-21T00:00:00"/>
    <x v="11"/>
    <x v="0"/>
    <m/>
    <x v="1529"/>
    <x v="561"/>
    <x v="0"/>
    <s v="Derby"/>
    <s v="P011"/>
    <x v="6"/>
    <x v="1"/>
    <n v="1"/>
    <n v="79"/>
    <n v="42"/>
    <n v="0.1"/>
    <n v="71.099999999999994"/>
    <n v="42"/>
    <n v="29.1"/>
    <s v="['Bank Transfer' 'Credit Card' 'PayPal' ... 'Credit Card' 'Bank Transfer'_x000a_ 'Apple Pay']"/>
    <x v="1"/>
  </r>
  <r>
    <s v="O01193"/>
    <d v="2024-12-21T00:00:00"/>
    <x v="11"/>
    <x v="0"/>
    <m/>
    <x v="845"/>
    <x v="225"/>
    <x v="6"/>
    <s v="Bristol"/>
    <s v="P007"/>
    <x v="7"/>
    <x v="3"/>
    <n v="2"/>
    <n v="129"/>
    <n v="78"/>
    <n v="0.15"/>
    <n v="219.3"/>
    <n v="156"/>
    <n v="63.3"/>
    <s v="['Bank Transfer' 'Credit Card' 'PayPal' ... 'Credit Card' 'Bank Transfer'_x000a_ 'Apple Pay']"/>
    <x v="1"/>
  </r>
  <r>
    <s v="O01402"/>
    <d v="2024-12-21T00:00:00"/>
    <x v="11"/>
    <x v="0"/>
    <m/>
    <x v="1607"/>
    <x v="299"/>
    <x v="2"/>
    <s v="London"/>
    <s v="P013"/>
    <x v="0"/>
    <x v="0"/>
    <n v="3"/>
    <n v="120"/>
    <n v="63"/>
    <n v="0.1"/>
    <n v="324"/>
    <n v="189"/>
    <n v="135"/>
    <s v="['Bank Transfer' 'Credit Card' 'PayPal' ... 'Credit Card' 'Bank Transfer'_x000a_ 'Apple Pay']"/>
    <x v="0"/>
  </r>
  <r>
    <s v="O01408"/>
    <d v="2024-12-21T00:00:00"/>
    <x v="11"/>
    <x v="0"/>
    <m/>
    <x v="253"/>
    <x v="38"/>
    <x v="10"/>
    <s v="Norwich"/>
    <s v="P006"/>
    <x v="16"/>
    <x v="3"/>
    <n v="3"/>
    <n v="99"/>
    <n v="58"/>
    <n v="0.1"/>
    <n v="267.3"/>
    <n v="174"/>
    <n v="93.3"/>
    <s v="['Bank Transfer' 'Credit Card' 'PayPal' ... 'Credit Card' 'Bank Transfer'_x000a_ 'Apple Pay']"/>
    <x v="1"/>
  </r>
  <r>
    <s v="O03282"/>
    <d v="2024-12-21T00:00:00"/>
    <x v="11"/>
    <x v="0"/>
    <m/>
    <x v="69"/>
    <x v="66"/>
    <x v="3"/>
    <s v="Guildford"/>
    <s v="P018"/>
    <x v="5"/>
    <x v="4"/>
    <n v="1"/>
    <n v="45"/>
    <n v="19"/>
    <n v="0.05"/>
    <n v="42.75"/>
    <n v="19"/>
    <n v="23.75"/>
    <s v="['Bank Transfer' 'Credit Card' 'PayPal' ... 'Credit Card' 'Bank Transfer'_x000a_ 'Apple Pay']"/>
    <x v="1"/>
  </r>
  <r>
    <s v="O05059"/>
    <d v="2024-12-21T00:00:00"/>
    <x v="11"/>
    <x v="0"/>
    <m/>
    <x v="358"/>
    <x v="153"/>
    <x v="10"/>
    <s v="Colchester"/>
    <s v="P006"/>
    <x v="16"/>
    <x v="3"/>
    <n v="1"/>
    <n v="99"/>
    <n v="58"/>
    <n v="0"/>
    <n v="99"/>
    <n v="58"/>
    <n v="41"/>
    <s v="['Bank Transfer' 'Credit Card' 'PayPal' ... 'Credit Card' 'Bank Transfer'_x000a_ 'Apple Pay']"/>
    <x v="1"/>
  </r>
  <r>
    <s v="O05344"/>
    <d v="2024-12-21T00:00:00"/>
    <x v="11"/>
    <x v="0"/>
    <m/>
    <x v="452"/>
    <x v="22"/>
    <x v="7"/>
    <s v="Dundee"/>
    <s v="P012"/>
    <x v="14"/>
    <x v="1"/>
    <n v="4"/>
    <n v="85"/>
    <n v="44"/>
    <n v="0.05"/>
    <n v="323"/>
    <n v="176"/>
    <n v="147"/>
    <s v="['Bank Transfer' 'Credit Card' 'PayPal' ... 'Credit Card' 'Bank Transfer'_x000a_ 'Apple Pay']"/>
    <x v="1"/>
  </r>
  <r>
    <s v="O06462"/>
    <d v="2024-12-21T00:00:00"/>
    <x v="11"/>
    <x v="0"/>
    <m/>
    <x v="1608"/>
    <x v="190"/>
    <x v="7"/>
    <s v="Aberdeen"/>
    <s v="P020"/>
    <x v="23"/>
    <x v="4"/>
    <n v="1"/>
    <n v="72"/>
    <n v="34"/>
    <n v="0"/>
    <n v="72"/>
    <n v="34"/>
    <n v="38"/>
    <s v="['Bank Transfer' 'Credit Card' 'PayPal' ... 'Credit Card' 'Bank Transfer'_x000a_ 'Apple Pay']"/>
    <x v="0"/>
  </r>
  <r>
    <s v="O06502"/>
    <d v="2024-12-21T00:00:00"/>
    <x v="11"/>
    <x v="0"/>
    <m/>
    <x v="942"/>
    <x v="199"/>
    <x v="4"/>
    <s v="Leeds"/>
    <s v="P011"/>
    <x v="6"/>
    <x v="1"/>
    <n v="2"/>
    <n v="79"/>
    <n v="42"/>
    <n v="0.15"/>
    <n v="134.30000000000001"/>
    <n v="84"/>
    <n v="50.3"/>
    <s v="['Bank Transfer' 'Credit Card' 'PayPal' ... 'Credit Card' 'Bank Transfer'_x000a_ 'Apple Pay']"/>
    <x v="1"/>
  </r>
  <r>
    <s v="O07760"/>
    <d v="2024-12-21T00:00:00"/>
    <x v="11"/>
    <x v="0"/>
    <m/>
    <x v="435"/>
    <x v="92"/>
    <x v="4"/>
    <s v="Leeds"/>
    <s v="P004"/>
    <x v="22"/>
    <x v="5"/>
    <n v="1"/>
    <n v="55"/>
    <n v="27"/>
    <n v="0.15"/>
    <n v="46.75"/>
    <n v="27"/>
    <n v="19.75"/>
    <s v="['Bank Transfer' 'Credit Card' 'PayPal' ... 'Credit Card' 'Bank Transfer'_x000a_ 'Apple Pay']"/>
    <x v="1"/>
  </r>
  <r>
    <s v="O08096"/>
    <d v="2024-12-21T00:00:00"/>
    <x v="11"/>
    <x v="0"/>
    <m/>
    <x v="1215"/>
    <x v="374"/>
    <x v="9"/>
    <s v="Wolverhampton"/>
    <s v="P012"/>
    <x v="14"/>
    <x v="1"/>
    <n v="1"/>
    <n v="85"/>
    <n v="44"/>
    <n v="0.1"/>
    <n v="76.5"/>
    <n v="44"/>
    <n v="32.5"/>
    <s v="['Bank Transfer' 'Credit Card' 'PayPal' ... 'Credit Card' 'Bank Transfer'_x000a_ 'Apple Pay']"/>
    <x v="1"/>
  </r>
  <r>
    <s v="O09641"/>
    <d v="2024-12-21T00:00:00"/>
    <x v="11"/>
    <x v="0"/>
    <m/>
    <x v="144"/>
    <x v="113"/>
    <x v="2"/>
    <s v="London"/>
    <s v="P004"/>
    <x v="22"/>
    <x v="5"/>
    <n v="2"/>
    <n v="55"/>
    <n v="27"/>
    <n v="0.05"/>
    <n v="104.5"/>
    <n v="54"/>
    <n v="50.5"/>
    <s v="['Bank Transfer' 'Credit Card' 'PayPal' ... 'Credit Card' 'Bank Transfer'_x000a_ 'Apple Pay']"/>
    <x v="1"/>
  </r>
  <r>
    <s v="O09926"/>
    <d v="2024-12-21T00:00:00"/>
    <x v="11"/>
    <x v="0"/>
    <m/>
    <x v="1609"/>
    <x v="132"/>
    <x v="8"/>
    <s v="Durham"/>
    <s v="P011"/>
    <x v="6"/>
    <x v="1"/>
    <n v="2"/>
    <n v="79"/>
    <n v="42"/>
    <n v="0"/>
    <n v="158"/>
    <n v="84"/>
    <n v="74"/>
    <s v="['Bank Transfer' 'Credit Card' 'PayPal' ... 'Credit Card' 'Bank Transfer'_x000a_ 'Apple Pay']"/>
    <x v="0"/>
  </r>
  <r>
    <s v="O01225"/>
    <d v="2024-12-22T00:00:00"/>
    <x v="11"/>
    <x v="0"/>
    <m/>
    <x v="342"/>
    <x v="248"/>
    <x v="10"/>
    <s v="Norwich"/>
    <s v="P024"/>
    <x v="11"/>
    <x v="2"/>
    <n v="1"/>
    <n v="24"/>
    <n v="10"/>
    <n v="0"/>
    <n v="24"/>
    <n v="10"/>
    <n v="14"/>
    <s v="['Bank Transfer' 'Credit Card' 'PayPal' ... 'Credit Card' 'Bank Transfer'_x000a_ 'Apple Pay']"/>
    <x v="1"/>
  </r>
  <r>
    <s v="O01411"/>
    <d v="2024-12-22T00:00:00"/>
    <x v="11"/>
    <x v="0"/>
    <m/>
    <x v="139"/>
    <x v="128"/>
    <x v="0"/>
    <s v="Leicester"/>
    <s v="P002"/>
    <x v="15"/>
    <x v="5"/>
    <n v="2"/>
    <n v="149"/>
    <n v="91"/>
    <n v="0.1"/>
    <n v="268.2"/>
    <n v="182"/>
    <n v="86.2"/>
    <s v="['Bank Transfer' 'Credit Card' 'PayPal' ... 'Credit Card' 'Bank Transfer'_x000a_ 'Apple Pay']"/>
    <x v="1"/>
  </r>
  <r>
    <s v="O01473"/>
    <d v="2024-12-22T00:00:00"/>
    <x v="11"/>
    <x v="0"/>
    <m/>
    <x v="1392"/>
    <x v="52"/>
    <x v="7"/>
    <s v="Glasgow"/>
    <s v="P024"/>
    <x v="11"/>
    <x v="2"/>
    <n v="2"/>
    <n v="24"/>
    <n v="10"/>
    <n v="0.05"/>
    <n v="45.6"/>
    <n v="20"/>
    <n v="25.6"/>
    <s v="['Bank Transfer' 'Credit Card' 'PayPal' ... 'Credit Card' 'Bank Transfer'_x000a_ 'Apple Pay']"/>
    <x v="1"/>
  </r>
  <r>
    <s v="O02113"/>
    <d v="2024-12-22T00:00:00"/>
    <x v="11"/>
    <x v="0"/>
    <m/>
    <x v="495"/>
    <x v="188"/>
    <x v="4"/>
    <s v="Sheffield"/>
    <s v="P009"/>
    <x v="1"/>
    <x v="1"/>
    <n v="1"/>
    <n v="95"/>
    <n v="54"/>
    <n v="0"/>
    <n v="95"/>
    <n v="54"/>
    <n v="41"/>
    <s v="['Bank Transfer' 'Credit Card' 'PayPal' ... 'Credit Card' 'Bank Transfer'_x000a_ 'Apple Pay']"/>
    <x v="1"/>
  </r>
  <r>
    <s v="O02734"/>
    <d v="2024-12-22T00:00:00"/>
    <x v="11"/>
    <x v="0"/>
    <m/>
    <x v="1266"/>
    <x v="538"/>
    <x v="5"/>
    <s v="Newry"/>
    <s v="P014"/>
    <x v="17"/>
    <x v="0"/>
    <n v="3"/>
    <n v="25"/>
    <n v="11"/>
    <n v="0"/>
    <n v="75"/>
    <n v="33"/>
    <n v="42"/>
    <s v="['Bank Transfer' 'Credit Card' 'PayPal' ... 'Credit Card' 'Bank Transfer'_x000a_ 'Apple Pay']"/>
    <x v="1"/>
  </r>
  <r>
    <s v="O03295"/>
    <d v="2024-12-22T00:00:00"/>
    <x v="11"/>
    <x v="0"/>
    <m/>
    <x v="328"/>
    <x v="249"/>
    <x v="2"/>
    <s v="London"/>
    <s v="P014"/>
    <x v="17"/>
    <x v="0"/>
    <n v="3"/>
    <n v="25"/>
    <n v="11"/>
    <n v="0"/>
    <n v="75"/>
    <n v="33"/>
    <n v="42"/>
    <s v="['Bank Transfer' 'Credit Card' 'PayPal' ... 'Credit Card' 'Bank Transfer'_x000a_ 'Apple Pay']"/>
    <x v="1"/>
  </r>
  <r>
    <s v="O03413"/>
    <d v="2024-12-22T00:00:00"/>
    <x v="11"/>
    <x v="0"/>
    <m/>
    <x v="1374"/>
    <x v="552"/>
    <x v="7"/>
    <s v="Glasgow"/>
    <s v="P007"/>
    <x v="7"/>
    <x v="3"/>
    <n v="1"/>
    <n v="129"/>
    <n v="78"/>
    <n v="0.1"/>
    <n v="116.1"/>
    <n v="78"/>
    <n v="38.1"/>
    <s v="['Bank Transfer' 'Credit Card' 'PayPal' ... 'Credit Card' 'Bank Transfer'_x000a_ 'Apple Pay']"/>
    <x v="1"/>
  </r>
  <r>
    <s v="O03482"/>
    <d v="2024-12-22T00:00:00"/>
    <x v="11"/>
    <x v="0"/>
    <m/>
    <x v="1481"/>
    <x v="470"/>
    <x v="2"/>
    <s v="London"/>
    <s v="P008"/>
    <x v="13"/>
    <x v="3"/>
    <n v="1"/>
    <n v="249"/>
    <n v="168"/>
    <n v="0.15"/>
    <n v="211.65"/>
    <n v="168"/>
    <n v="43.65"/>
    <s v="['Bank Transfer' 'Credit Card' 'PayPal' ... 'Credit Card' 'Bank Transfer'_x000a_ 'Apple Pay']"/>
    <x v="1"/>
  </r>
  <r>
    <s v="O04528"/>
    <d v="2024-12-22T00:00:00"/>
    <x v="11"/>
    <x v="0"/>
    <m/>
    <x v="1610"/>
    <x v="504"/>
    <x v="4"/>
    <s v="York"/>
    <s v="P003"/>
    <x v="19"/>
    <x v="5"/>
    <n v="3"/>
    <n v="69"/>
    <n v="37"/>
    <n v="0"/>
    <n v="207"/>
    <n v="111"/>
    <n v="96"/>
    <s v="['Bank Transfer' 'Credit Card' 'PayPal' ... 'Credit Card' 'Bank Transfer'_x000a_ 'Apple Pay']"/>
    <x v="0"/>
  </r>
  <r>
    <s v="O05206"/>
    <d v="2024-12-22T00:00:00"/>
    <x v="11"/>
    <x v="0"/>
    <m/>
    <x v="1359"/>
    <x v="262"/>
    <x v="1"/>
    <s v="Liverpool"/>
    <s v="P018"/>
    <x v="5"/>
    <x v="4"/>
    <n v="1"/>
    <n v="45"/>
    <n v="19"/>
    <n v="0.05"/>
    <n v="42.75"/>
    <n v="19"/>
    <n v="23.75"/>
    <s v="['Bank Transfer' 'Credit Card' 'PayPal' ... 'Credit Card' 'Bank Transfer'_x000a_ 'Apple Pay']"/>
    <x v="1"/>
  </r>
  <r>
    <s v="O05962"/>
    <d v="2024-12-22T00:00:00"/>
    <x v="11"/>
    <x v="0"/>
    <m/>
    <x v="1227"/>
    <x v="312"/>
    <x v="7"/>
    <s v="Aberdeen"/>
    <s v="P013"/>
    <x v="0"/>
    <x v="0"/>
    <n v="1"/>
    <n v="120"/>
    <n v="63"/>
    <n v="0.1"/>
    <n v="108"/>
    <n v="63"/>
    <n v="45"/>
    <s v="['Bank Transfer' 'Credit Card' 'PayPal' ... 'Credit Card' 'Bank Transfer'_x000a_ 'Apple Pay']"/>
    <x v="1"/>
  </r>
  <r>
    <s v="O06322"/>
    <d v="2024-12-22T00:00:00"/>
    <x v="11"/>
    <x v="0"/>
    <m/>
    <x v="150"/>
    <x v="136"/>
    <x v="0"/>
    <s v="Derby"/>
    <s v="P001"/>
    <x v="9"/>
    <x v="5"/>
    <n v="3"/>
    <n v="89"/>
    <n v="48"/>
    <n v="0.15"/>
    <n v="226.95"/>
    <n v="144"/>
    <n v="82.95"/>
    <s v="['Bank Transfer' 'Credit Card' 'PayPal' ... 'Credit Card' 'Bank Transfer'_x000a_ 'Apple Pay']"/>
    <x v="1"/>
  </r>
  <r>
    <s v="O07491"/>
    <d v="2024-12-22T00:00:00"/>
    <x v="11"/>
    <x v="0"/>
    <m/>
    <x v="209"/>
    <x v="101"/>
    <x v="11"/>
    <s v="Wrexham"/>
    <s v="P018"/>
    <x v="5"/>
    <x v="4"/>
    <n v="3"/>
    <n v="45"/>
    <n v="19"/>
    <n v="0"/>
    <n v="135"/>
    <n v="57"/>
    <n v="78"/>
    <s v="['Bank Transfer' 'Credit Card' 'PayPal' ... 'Credit Card' 'Bank Transfer'_x000a_ 'Apple Pay']"/>
    <x v="1"/>
  </r>
  <r>
    <s v="O07720"/>
    <d v="2024-12-22T00:00:00"/>
    <x v="11"/>
    <x v="0"/>
    <m/>
    <x v="194"/>
    <x v="171"/>
    <x v="7"/>
    <s v="Dundee"/>
    <s v="P005"/>
    <x v="3"/>
    <x v="3"/>
    <n v="1"/>
    <n v="119"/>
    <n v="72"/>
    <n v="0"/>
    <n v="119"/>
    <n v="72"/>
    <n v="47"/>
    <s v="['Bank Transfer' 'Credit Card' 'PayPal' ... 'Credit Card' 'Bank Transfer'_x000a_ 'Apple Pay']"/>
    <x v="1"/>
  </r>
  <r>
    <s v="O07867"/>
    <d v="2024-12-22T00:00:00"/>
    <x v="11"/>
    <x v="0"/>
    <m/>
    <x v="435"/>
    <x v="92"/>
    <x v="4"/>
    <s v="Leeds"/>
    <s v="P015"/>
    <x v="12"/>
    <x v="0"/>
    <n v="3"/>
    <n v="65"/>
    <n v="32"/>
    <n v="0.1"/>
    <n v="175.5"/>
    <n v="96"/>
    <n v="79.5"/>
    <s v="['Bank Transfer' 'Credit Card' 'PayPal' ... 'Credit Card' 'Bank Transfer'_x000a_ 'Apple Pay']"/>
    <x v="1"/>
  </r>
  <r>
    <s v="O08086"/>
    <d v="2024-12-22T00:00:00"/>
    <x v="11"/>
    <x v="0"/>
    <m/>
    <x v="326"/>
    <x v="247"/>
    <x v="10"/>
    <s v="Colchester"/>
    <s v="P019"/>
    <x v="20"/>
    <x v="4"/>
    <n v="2"/>
    <n v="85"/>
    <n v="41"/>
    <n v="0.05"/>
    <n v="161.5"/>
    <n v="82"/>
    <n v="79.5"/>
    <s v="['Bank Transfer' 'Credit Card' 'PayPal' ... 'Credit Card' 'Bank Transfer'_x000a_ 'Apple Pay']"/>
    <x v="1"/>
  </r>
  <r>
    <s v="O08282"/>
    <d v="2024-12-22T00:00:00"/>
    <x v="11"/>
    <x v="0"/>
    <m/>
    <x v="1226"/>
    <x v="58"/>
    <x v="6"/>
    <s v="Exeter"/>
    <s v="P011"/>
    <x v="6"/>
    <x v="1"/>
    <n v="2"/>
    <n v="79"/>
    <n v="42"/>
    <n v="0"/>
    <n v="158"/>
    <n v="84"/>
    <n v="74"/>
    <s v="['Bank Transfer' 'Credit Card' 'PayPal' ... 'Credit Card' 'Bank Transfer'_x000a_ 'Apple Pay']"/>
    <x v="1"/>
  </r>
  <r>
    <s v="O08520"/>
    <d v="2024-12-22T00:00:00"/>
    <x v="11"/>
    <x v="0"/>
    <m/>
    <x v="1345"/>
    <x v="1"/>
    <x v="2"/>
    <s v="London"/>
    <s v="P002"/>
    <x v="15"/>
    <x v="5"/>
    <n v="1"/>
    <n v="149"/>
    <n v="91"/>
    <n v="0"/>
    <n v="149"/>
    <n v="91"/>
    <n v="58"/>
    <s v="['Bank Transfer' 'Credit Card' 'PayPal' ... 'Credit Card' 'Bank Transfer'_x000a_ 'Apple Pay']"/>
    <x v="1"/>
  </r>
  <r>
    <s v="O08618"/>
    <d v="2024-12-22T00:00:00"/>
    <x v="11"/>
    <x v="0"/>
    <m/>
    <x v="1148"/>
    <x v="520"/>
    <x v="9"/>
    <s v="Worcester"/>
    <s v="P004"/>
    <x v="22"/>
    <x v="5"/>
    <n v="4"/>
    <n v="55"/>
    <n v="27"/>
    <n v="0"/>
    <n v="220"/>
    <n v="108"/>
    <n v="112"/>
    <s v="['Bank Transfer' 'Credit Card' 'PayPal' ... 'Credit Card' 'Bank Transfer'_x000a_ 'Apple Pay']"/>
    <x v="1"/>
  </r>
  <r>
    <s v="O08628"/>
    <d v="2024-12-22T00:00:00"/>
    <x v="11"/>
    <x v="0"/>
    <m/>
    <x v="1611"/>
    <x v="46"/>
    <x v="1"/>
    <s v="Chester"/>
    <s v="P010"/>
    <x v="18"/>
    <x v="1"/>
    <n v="1"/>
    <n v="32"/>
    <n v="14"/>
    <n v="0.1"/>
    <n v="28.8"/>
    <n v="14"/>
    <n v="14.8"/>
    <s v="['Bank Transfer' 'Credit Card' 'PayPal' ... 'Credit Card' 'Bank Transfer'_x000a_ 'Apple Pay']"/>
    <x v="0"/>
  </r>
  <r>
    <s v="O08632"/>
    <d v="2024-12-22T00:00:00"/>
    <x v="11"/>
    <x v="0"/>
    <m/>
    <x v="445"/>
    <x v="233"/>
    <x v="2"/>
    <s v="London"/>
    <s v="P021"/>
    <x v="21"/>
    <x v="2"/>
    <n v="1"/>
    <n v="28"/>
    <n v="13"/>
    <n v="0"/>
    <n v="28"/>
    <n v="13"/>
    <n v="15"/>
    <s v="['Bank Transfer' 'Credit Card' 'PayPal' ... 'Credit Card' 'Bank Transfer'_x000a_ 'Apple Pay']"/>
    <x v="1"/>
  </r>
  <r>
    <s v="O09350"/>
    <d v="2024-12-22T00:00:00"/>
    <x v="11"/>
    <x v="0"/>
    <m/>
    <x v="974"/>
    <x v="218"/>
    <x v="2"/>
    <s v="London"/>
    <s v="P009"/>
    <x v="1"/>
    <x v="1"/>
    <n v="1"/>
    <n v="95"/>
    <n v="54"/>
    <n v="0.2"/>
    <n v="76"/>
    <n v="54"/>
    <n v="22"/>
    <s v="['Bank Transfer' 'Credit Card' 'PayPal' ... 'Credit Card' 'Bank Transfer'_x000a_ 'Apple Pay']"/>
    <x v="1"/>
  </r>
  <r>
    <s v="O09491"/>
    <d v="2024-12-22T00:00:00"/>
    <x v="11"/>
    <x v="0"/>
    <m/>
    <x v="261"/>
    <x v="213"/>
    <x v="9"/>
    <s v="Coventry"/>
    <s v="P021"/>
    <x v="21"/>
    <x v="2"/>
    <n v="1"/>
    <n v="28"/>
    <n v="13"/>
    <n v="0"/>
    <n v="28"/>
    <n v="13"/>
    <n v="15"/>
    <s v="['Bank Transfer' 'Credit Card' 'PayPal' ... 'Credit Card' 'Bank Transfer'_x000a_ 'Apple Pay']"/>
    <x v="1"/>
  </r>
  <r>
    <s v="O00179"/>
    <d v="2024-12-23T00:00:00"/>
    <x v="11"/>
    <x v="0"/>
    <m/>
    <x v="1455"/>
    <x v="167"/>
    <x v="2"/>
    <s v="London"/>
    <s v="P003"/>
    <x v="19"/>
    <x v="5"/>
    <n v="2"/>
    <n v="69"/>
    <n v="37"/>
    <n v="0.1"/>
    <n v="124.2"/>
    <n v="74"/>
    <n v="50.2"/>
    <s v="['Bank Transfer' 'Credit Card' 'PayPal' ... 'Credit Card' 'Bank Transfer'_x000a_ 'Apple Pay']"/>
    <x v="1"/>
  </r>
  <r>
    <s v="O00262"/>
    <d v="2024-12-23T00:00:00"/>
    <x v="11"/>
    <x v="0"/>
    <m/>
    <x v="10"/>
    <x v="10"/>
    <x v="3"/>
    <s v="Reading"/>
    <s v="P005"/>
    <x v="3"/>
    <x v="3"/>
    <n v="3"/>
    <n v="119"/>
    <n v="72"/>
    <n v="0"/>
    <n v="357"/>
    <n v="216"/>
    <n v="141"/>
    <s v="['Bank Transfer' 'Credit Card' 'PayPal' ... 'Credit Card' 'Bank Transfer'_x000a_ 'Apple Pay']"/>
    <x v="1"/>
  </r>
  <r>
    <s v="O00476"/>
    <d v="2024-12-23T00:00:00"/>
    <x v="11"/>
    <x v="0"/>
    <m/>
    <x v="1523"/>
    <x v="271"/>
    <x v="0"/>
    <s v="Nottingham"/>
    <s v="P016"/>
    <x v="4"/>
    <x v="0"/>
    <n v="4"/>
    <n v="78"/>
    <n v="39"/>
    <n v="0.15"/>
    <n v="265.2"/>
    <n v="156"/>
    <n v="109.2"/>
    <s v="['Bank Transfer' 'Credit Card' 'PayPal' ... 'Credit Card' 'Bank Transfer'_x000a_ 'Apple Pay']"/>
    <x v="1"/>
  </r>
  <r>
    <s v="O00980"/>
    <d v="2024-12-23T00:00:00"/>
    <x v="11"/>
    <x v="0"/>
    <m/>
    <x v="604"/>
    <x v="299"/>
    <x v="7"/>
    <s v="Aberdeen"/>
    <s v="P019"/>
    <x v="20"/>
    <x v="4"/>
    <n v="1"/>
    <n v="85"/>
    <n v="41"/>
    <n v="0.05"/>
    <n v="80.75"/>
    <n v="41"/>
    <n v="39.75"/>
    <s v="['Bank Transfer' 'Credit Card' 'PayPal' ... 'Credit Card' 'Bank Transfer'_x000a_ 'Apple Pay']"/>
    <x v="1"/>
  </r>
  <r>
    <s v="O01760"/>
    <d v="2024-12-23T00:00:00"/>
    <x v="11"/>
    <x v="0"/>
    <m/>
    <x v="279"/>
    <x v="224"/>
    <x v="10"/>
    <s v="Colchester"/>
    <s v="P007"/>
    <x v="7"/>
    <x v="3"/>
    <n v="1"/>
    <n v="129"/>
    <n v="78"/>
    <n v="0.1"/>
    <n v="116.1"/>
    <n v="78"/>
    <n v="38.1"/>
    <s v="['Bank Transfer' 'Credit Card' 'PayPal' ... 'Credit Card' 'Bank Transfer'_x000a_ 'Apple Pay']"/>
    <x v="1"/>
  </r>
  <r>
    <s v="O02030"/>
    <d v="2024-12-23T00:00:00"/>
    <x v="11"/>
    <x v="0"/>
    <m/>
    <x v="1449"/>
    <x v="535"/>
    <x v="2"/>
    <s v="London"/>
    <s v="P021"/>
    <x v="21"/>
    <x v="2"/>
    <n v="1"/>
    <n v="28"/>
    <n v="13"/>
    <n v="0"/>
    <n v="28"/>
    <n v="13"/>
    <n v="15"/>
    <s v="['Bank Transfer' 'Credit Card' 'PayPal' ... 'Credit Card' 'Bank Transfer'_x000a_ 'Apple Pay']"/>
    <x v="1"/>
  </r>
  <r>
    <s v="O02769"/>
    <d v="2024-12-23T00:00:00"/>
    <x v="11"/>
    <x v="0"/>
    <m/>
    <x v="1074"/>
    <x v="11"/>
    <x v="4"/>
    <s v="Sheffield"/>
    <s v="P005"/>
    <x v="3"/>
    <x v="3"/>
    <n v="1"/>
    <n v="119"/>
    <n v="72"/>
    <n v="0"/>
    <n v="119"/>
    <n v="72"/>
    <n v="47"/>
    <s v="['Bank Transfer' 'Credit Card' 'PayPal' ... 'Credit Card' 'Bank Transfer'_x000a_ 'Apple Pay']"/>
    <x v="1"/>
  </r>
  <r>
    <s v="O02959"/>
    <d v="2024-12-23T00:00:00"/>
    <x v="11"/>
    <x v="0"/>
    <m/>
    <x v="1388"/>
    <x v="159"/>
    <x v="10"/>
    <s v="Norwich"/>
    <s v="P016"/>
    <x v="4"/>
    <x v="0"/>
    <n v="1"/>
    <n v="78"/>
    <n v="39"/>
    <n v="0.05"/>
    <n v="74.099999999999994"/>
    <n v="39"/>
    <n v="35.1"/>
    <s v="['Bank Transfer' 'Credit Card' 'PayPal' ... 'Credit Card' 'Bank Transfer'_x000a_ 'Apple Pay']"/>
    <x v="1"/>
  </r>
  <r>
    <s v="O03152"/>
    <d v="2024-12-23T00:00:00"/>
    <x v="11"/>
    <x v="0"/>
    <m/>
    <x v="81"/>
    <x v="77"/>
    <x v="2"/>
    <s v="London"/>
    <s v="P013"/>
    <x v="0"/>
    <x v="0"/>
    <n v="2"/>
    <n v="120"/>
    <n v="63"/>
    <n v="0.1"/>
    <n v="216"/>
    <n v="126"/>
    <n v="90"/>
    <s v="['Bank Transfer' 'Credit Card' 'PayPal' ... 'Credit Card' 'Bank Transfer'_x000a_ 'Apple Pay']"/>
    <x v="1"/>
  </r>
  <r>
    <s v="O03182"/>
    <d v="2024-12-23T00:00:00"/>
    <x v="11"/>
    <x v="0"/>
    <m/>
    <x v="1340"/>
    <x v="305"/>
    <x v="7"/>
    <s v="Aberdeen"/>
    <s v="P016"/>
    <x v="4"/>
    <x v="0"/>
    <n v="1"/>
    <n v="78"/>
    <n v="39"/>
    <n v="0.1"/>
    <n v="70.2"/>
    <n v="39"/>
    <n v="31.2"/>
    <s v="['Bank Transfer' 'Credit Card' 'PayPal' ... 'Credit Card' 'Bank Transfer'_x000a_ 'Apple Pay']"/>
    <x v="1"/>
  </r>
  <r>
    <s v="O04209"/>
    <d v="2024-12-23T00:00:00"/>
    <x v="11"/>
    <x v="0"/>
    <m/>
    <x v="944"/>
    <x v="370"/>
    <x v="4"/>
    <s v="Leeds"/>
    <s v="P013"/>
    <x v="0"/>
    <x v="0"/>
    <n v="2"/>
    <n v="120"/>
    <n v="63"/>
    <n v="0.05"/>
    <n v="228"/>
    <n v="126"/>
    <n v="102"/>
    <s v="['Bank Transfer' 'Credit Card' 'PayPal' ... 'Credit Card' 'Bank Transfer'_x000a_ 'Apple Pay']"/>
    <x v="1"/>
  </r>
  <r>
    <s v="O04842"/>
    <d v="2024-12-23T00:00:00"/>
    <x v="11"/>
    <x v="0"/>
    <m/>
    <x v="1229"/>
    <x v="530"/>
    <x v="0"/>
    <s v="Nottingham"/>
    <s v="P020"/>
    <x v="23"/>
    <x v="4"/>
    <n v="2"/>
    <n v="72"/>
    <n v="34"/>
    <n v="0.1"/>
    <n v="129.6"/>
    <n v="68"/>
    <n v="61.6"/>
    <s v="['Bank Transfer' 'Credit Card' 'PayPal' ... 'Credit Card' 'Bank Transfer'_x000a_ 'Apple Pay']"/>
    <x v="1"/>
  </r>
  <r>
    <s v="O05952"/>
    <d v="2024-12-23T00:00:00"/>
    <x v="11"/>
    <x v="0"/>
    <m/>
    <x v="325"/>
    <x v="246"/>
    <x v="0"/>
    <s v="Nottingham"/>
    <s v="P002"/>
    <x v="15"/>
    <x v="5"/>
    <n v="1"/>
    <n v="149"/>
    <n v="91"/>
    <n v="0"/>
    <n v="149"/>
    <n v="91"/>
    <n v="58"/>
    <s v="['Bank Transfer' 'Credit Card' 'PayPal' ... 'Credit Card' 'Bank Transfer'_x000a_ 'Apple Pay']"/>
    <x v="1"/>
  </r>
  <r>
    <s v="O06138"/>
    <d v="2024-12-23T00:00:00"/>
    <x v="11"/>
    <x v="0"/>
    <m/>
    <x v="823"/>
    <x v="134"/>
    <x v="7"/>
    <s v="Dundee"/>
    <s v="P001"/>
    <x v="9"/>
    <x v="5"/>
    <n v="1"/>
    <n v="89"/>
    <n v="48"/>
    <n v="0.15"/>
    <n v="75.650000000000006"/>
    <n v="48"/>
    <n v="27.65"/>
    <s v="['Bank Transfer' 'Credit Card' 'PayPal' ... 'Credit Card' 'Bank Transfer'_x000a_ 'Apple Pay']"/>
    <x v="1"/>
  </r>
  <r>
    <s v="O07448"/>
    <d v="2024-12-23T00:00:00"/>
    <x v="11"/>
    <x v="0"/>
    <m/>
    <x v="1571"/>
    <x v="499"/>
    <x v="2"/>
    <s v="London"/>
    <s v="P010"/>
    <x v="18"/>
    <x v="1"/>
    <n v="3"/>
    <n v="32"/>
    <n v="14"/>
    <n v="0.05"/>
    <n v="91.2"/>
    <n v="42"/>
    <n v="49.2"/>
    <s v="['Bank Transfer' 'Credit Card' 'PayPal' ... 'Credit Card' 'Bank Transfer'_x000a_ 'Apple Pay']"/>
    <x v="1"/>
  </r>
  <r>
    <s v="O08074"/>
    <d v="2024-12-23T00:00:00"/>
    <x v="11"/>
    <x v="0"/>
    <m/>
    <x v="993"/>
    <x v="431"/>
    <x v="11"/>
    <s v="Cardiff"/>
    <s v="P003"/>
    <x v="19"/>
    <x v="5"/>
    <n v="1"/>
    <n v="69"/>
    <n v="37"/>
    <n v="0.2"/>
    <n v="55.2"/>
    <n v="37"/>
    <n v="18.2"/>
    <s v="['Bank Transfer' 'Credit Card' 'PayPal' ... 'Credit Card' 'Bank Transfer'_x000a_ 'Apple Pay']"/>
    <x v="1"/>
  </r>
  <r>
    <s v="O08194"/>
    <d v="2024-12-23T00:00:00"/>
    <x v="11"/>
    <x v="0"/>
    <m/>
    <x v="1612"/>
    <x v="189"/>
    <x v="1"/>
    <s v="Liverpool"/>
    <s v="P020"/>
    <x v="23"/>
    <x v="4"/>
    <n v="1"/>
    <n v="72"/>
    <n v="34"/>
    <n v="0.05"/>
    <n v="68.400000000000006"/>
    <n v="34"/>
    <n v="34.4"/>
    <s v="['Bank Transfer' 'Credit Card' 'PayPal' ... 'Credit Card' 'Bank Transfer'_x000a_ 'Apple Pay']"/>
    <x v="0"/>
  </r>
  <r>
    <s v="O09135"/>
    <d v="2024-12-23T00:00:00"/>
    <x v="11"/>
    <x v="0"/>
    <m/>
    <x v="668"/>
    <x v="83"/>
    <x v="0"/>
    <s v="Lincoln"/>
    <s v="P010"/>
    <x v="18"/>
    <x v="1"/>
    <n v="1"/>
    <n v="32"/>
    <n v="14"/>
    <n v="0.15"/>
    <n v="27.2"/>
    <n v="14"/>
    <n v="13.2"/>
    <s v="['Bank Transfer' 'Credit Card' 'PayPal' ... 'Credit Card' 'Bank Transfer'_x000a_ 'Apple Pay']"/>
    <x v="1"/>
  </r>
  <r>
    <s v="O09160"/>
    <d v="2024-12-23T00:00:00"/>
    <x v="11"/>
    <x v="0"/>
    <m/>
    <x v="272"/>
    <x v="130"/>
    <x v="4"/>
    <s v="Hull"/>
    <s v="P021"/>
    <x v="21"/>
    <x v="2"/>
    <n v="1"/>
    <n v="28"/>
    <n v="13"/>
    <n v="0.05"/>
    <n v="26.6"/>
    <n v="13"/>
    <n v="13.6"/>
    <s v="['Bank Transfer' 'Credit Card' 'PayPal' ... 'Credit Card' 'Bank Transfer'_x000a_ 'Apple Pay']"/>
    <x v="1"/>
  </r>
  <r>
    <s v="O09753"/>
    <d v="2024-12-23T00:00:00"/>
    <x v="11"/>
    <x v="0"/>
    <m/>
    <x v="1320"/>
    <x v="60"/>
    <x v="5"/>
    <s v="Lisburn"/>
    <s v="P017"/>
    <x v="10"/>
    <x v="4"/>
    <n v="1"/>
    <n v="58"/>
    <n v="25"/>
    <n v="0.05"/>
    <n v="55.1"/>
    <n v="25"/>
    <n v="30.1"/>
    <s v="['Bank Transfer' 'Credit Card' 'PayPal' ... 'Credit Card' 'Bank Transfer'_x000a_ 'Apple Pay']"/>
    <x v="1"/>
  </r>
  <r>
    <s v="O00200"/>
    <d v="2024-12-24T00:00:00"/>
    <x v="11"/>
    <x v="0"/>
    <m/>
    <x v="1213"/>
    <x v="56"/>
    <x v="7"/>
    <s v="Glasgow"/>
    <s v="P002"/>
    <x v="15"/>
    <x v="5"/>
    <n v="1"/>
    <n v="149"/>
    <n v="91"/>
    <n v="0"/>
    <n v="149"/>
    <n v="91"/>
    <n v="58"/>
    <s v="['Bank Transfer' 'Credit Card' 'PayPal' ... 'Credit Card' 'Bank Transfer'_x000a_ 'Apple Pay']"/>
    <x v="1"/>
  </r>
  <r>
    <s v="O00380"/>
    <d v="2024-12-24T00:00:00"/>
    <x v="11"/>
    <x v="0"/>
    <m/>
    <x v="354"/>
    <x v="264"/>
    <x v="2"/>
    <s v="London"/>
    <s v="P001"/>
    <x v="9"/>
    <x v="5"/>
    <n v="1"/>
    <n v="89"/>
    <n v="48"/>
    <n v="0.1"/>
    <n v="80.099999999999994"/>
    <n v="48"/>
    <n v="32.1"/>
    <s v="['Bank Transfer' 'Credit Card' 'PayPal' ... 'Credit Card' 'Bank Transfer'_x000a_ 'Apple Pay']"/>
    <x v="1"/>
  </r>
  <r>
    <s v="O02761"/>
    <d v="2024-12-24T00:00:00"/>
    <x v="11"/>
    <x v="0"/>
    <m/>
    <x v="1148"/>
    <x v="520"/>
    <x v="9"/>
    <s v="Worcester"/>
    <s v="P011"/>
    <x v="6"/>
    <x v="1"/>
    <n v="3"/>
    <n v="79"/>
    <n v="42"/>
    <n v="0.05"/>
    <n v="225.15"/>
    <n v="126"/>
    <n v="99.15"/>
    <s v="['Bank Transfer' 'Credit Card' 'PayPal' ... 'Credit Card' 'Bank Transfer'_x000a_ 'Apple Pay']"/>
    <x v="1"/>
  </r>
  <r>
    <s v="O02785"/>
    <d v="2024-12-24T00:00:00"/>
    <x v="11"/>
    <x v="0"/>
    <m/>
    <x v="364"/>
    <x v="268"/>
    <x v="1"/>
    <s v="Liverpool"/>
    <s v="P011"/>
    <x v="6"/>
    <x v="1"/>
    <n v="1"/>
    <n v="79"/>
    <n v="42"/>
    <n v="0.15"/>
    <n v="67.150000000000006"/>
    <n v="42"/>
    <n v="25.15"/>
    <s v="['Bank Transfer' 'Credit Card' 'PayPal' ... 'Credit Card' 'Bank Transfer'_x000a_ 'Apple Pay']"/>
    <x v="1"/>
  </r>
  <r>
    <s v="O02857"/>
    <d v="2024-12-24T00:00:00"/>
    <x v="11"/>
    <x v="0"/>
    <m/>
    <x v="987"/>
    <x v="315"/>
    <x v="10"/>
    <s v="Norwich"/>
    <s v="P005"/>
    <x v="3"/>
    <x v="3"/>
    <n v="1"/>
    <n v="119"/>
    <n v="72"/>
    <n v="0.1"/>
    <n v="107.1"/>
    <n v="72"/>
    <n v="35.1"/>
    <s v="['Bank Transfer' 'Credit Card' 'PayPal' ... 'Credit Card' 'Bank Transfer'_x000a_ 'Apple Pay']"/>
    <x v="1"/>
  </r>
  <r>
    <s v="O03298"/>
    <d v="2024-12-24T00:00:00"/>
    <x v="11"/>
    <x v="0"/>
    <m/>
    <x v="428"/>
    <x v="246"/>
    <x v="6"/>
    <s v="Plymouth"/>
    <s v="P023"/>
    <x v="2"/>
    <x v="2"/>
    <n v="1"/>
    <n v="42"/>
    <n v="20"/>
    <n v="0.05"/>
    <n v="39.9"/>
    <n v="20"/>
    <n v="19.899999999999999"/>
    <s v="['Bank Transfer' 'Credit Card' 'PayPal' ... 'Credit Card' 'Bank Transfer'_x000a_ 'Apple Pay']"/>
    <x v="1"/>
  </r>
  <r>
    <s v="O03476"/>
    <d v="2024-12-24T00:00:00"/>
    <x v="11"/>
    <x v="0"/>
    <m/>
    <x v="446"/>
    <x v="316"/>
    <x v="1"/>
    <s v="Liverpool"/>
    <s v="P020"/>
    <x v="23"/>
    <x v="4"/>
    <n v="2"/>
    <n v="72"/>
    <n v="34"/>
    <n v="0.1"/>
    <n v="129.6"/>
    <n v="68"/>
    <n v="61.6"/>
    <s v="['Bank Transfer' 'Credit Card' 'PayPal' ... 'Credit Card' 'Bank Transfer'_x000a_ 'Apple Pay']"/>
    <x v="1"/>
  </r>
  <r>
    <s v="O04141"/>
    <d v="2024-12-24T00:00:00"/>
    <x v="11"/>
    <x v="0"/>
    <m/>
    <x v="1613"/>
    <x v="137"/>
    <x v="3"/>
    <s v="Oxford"/>
    <s v="P003"/>
    <x v="19"/>
    <x v="5"/>
    <n v="1"/>
    <n v="69"/>
    <n v="37"/>
    <n v="0.05"/>
    <n v="65.55"/>
    <n v="37"/>
    <n v="28.55"/>
    <s v="['Bank Transfer' 'Credit Card' 'PayPal' ... 'Credit Card' 'Bank Transfer'_x000a_ 'Apple Pay']"/>
    <x v="0"/>
  </r>
  <r>
    <s v="O04238"/>
    <d v="2024-12-24T00:00:00"/>
    <x v="11"/>
    <x v="0"/>
    <m/>
    <x v="639"/>
    <x v="164"/>
    <x v="11"/>
    <s v="Cardiff"/>
    <s v="P011"/>
    <x v="6"/>
    <x v="1"/>
    <n v="1"/>
    <n v="79"/>
    <n v="42"/>
    <n v="0"/>
    <n v="79"/>
    <n v="42"/>
    <n v="37"/>
    <s v="['Bank Transfer' 'Credit Card' 'PayPal' ... 'Credit Card' 'Bank Transfer'_x000a_ 'Apple Pay']"/>
    <x v="1"/>
  </r>
  <r>
    <s v="O05479"/>
    <d v="2024-12-24T00:00:00"/>
    <x v="11"/>
    <x v="0"/>
    <m/>
    <x v="1614"/>
    <x v="6"/>
    <x v="1"/>
    <s v="Preston"/>
    <s v="P019"/>
    <x v="20"/>
    <x v="4"/>
    <n v="1"/>
    <n v="85"/>
    <n v="41"/>
    <n v="0"/>
    <n v="85"/>
    <n v="41"/>
    <n v="44"/>
    <s v="['Bank Transfer' 'Credit Card' 'PayPal' ... 'Credit Card' 'Bank Transfer'_x000a_ 'Apple Pay']"/>
    <x v="0"/>
  </r>
  <r>
    <s v="O06256"/>
    <d v="2024-12-24T00:00:00"/>
    <x v="11"/>
    <x v="0"/>
    <m/>
    <x v="1092"/>
    <x v="278"/>
    <x v="7"/>
    <s v="Dundee"/>
    <s v="P021"/>
    <x v="21"/>
    <x v="2"/>
    <n v="3"/>
    <n v="28"/>
    <n v="13"/>
    <n v="0.1"/>
    <n v="75.599999999999994"/>
    <n v="39"/>
    <n v="36.6"/>
    <s v="['Bank Transfer' 'Credit Card' 'PayPal' ... 'Credit Card' 'Bank Transfer'_x000a_ 'Apple Pay']"/>
    <x v="1"/>
  </r>
  <r>
    <s v="O07415"/>
    <d v="2024-12-24T00:00:00"/>
    <x v="11"/>
    <x v="0"/>
    <m/>
    <x v="1615"/>
    <x v="21"/>
    <x v="9"/>
    <s v="Birmingham"/>
    <s v="P003"/>
    <x v="19"/>
    <x v="5"/>
    <n v="2"/>
    <n v="69"/>
    <n v="37"/>
    <n v="0.05"/>
    <n v="131.1"/>
    <n v="74"/>
    <n v="57.1"/>
    <s v="['Bank Transfer' 'Credit Card' 'PayPal' ... 'Credit Card' 'Bank Transfer'_x000a_ 'Apple Pay']"/>
    <x v="0"/>
  </r>
  <r>
    <s v="O08227"/>
    <d v="2024-12-24T00:00:00"/>
    <x v="11"/>
    <x v="0"/>
    <m/>
    <x v="288"/>
    <x v="202"/>
    <x v="2"/>
    <s v="London"/>
    <s v="P010"/>
    <x v="18"/>
    <x v="1"/>
    <n v="4"/>
    <n v="32"/>
    <n v="14"/>
    <n v="0"/>
    <n v="128"/>
    <n v="56"/>
    <n v="72"/>
    <s v="['Bank Transfer' 'Credit Card' 'PayPal' ... 'Credit Card' 'Bank Transfer'_x000a_ 'Apple Pay']"/>
    <x v="1"/>
  </r>
  <r>
    <s v="O08742"/>
    <d v="2024-12-24T00:00:00"/>
    <x v="11"/>
    <x v="0"/>
    <m/>
    <x v="1525"/>
    <x v="439"/>
    <x v="0"/>
    <s v="Derby"/>
    <s v="P013"/>
    <x v="0"/>
    <x v="0"/>
    <n v="1"/>
    <n v="120"/>
    <n v="63"/>
    <n v="0.1"/>
    <n v="108"/>
    <n v="63"/>
    <n v="45"/>
    <s v="['Bank Transfer' 'Credit Card' 'PayPal' ... 'Credit Card' 'Bank Transfer'_x000a_ 'Apple Pay']"/>
    <x v="1"/>
  </r>
  <r>
    <s v="O09149"/>
    <d v="2024-12-24T00:00:00"/>
    <x v="11"/>
    <x v="0"/>
    <m/>
    <x v="227"/>
    <x v="190"/>
    <x v="5"/>
    <s v="Newry"/>
    <s v="P012"/>
    <x v="14"/>
    <x v="1"/>
    <n v="1"/>
    <n v="85"/>
    <n v="44"/>
    <n v="0.1"/>
    <n v="76.5"/>
    <n v="44"/>
    <n v="32.5"/>
    <s v="['Bank Transfer' 'Credit Card' 'PayPal' ... 'Credit Card' 'Bank Transfer'_x000a_ 'Apple Pay']"/>
    <x v="1"/>
  </r>
  <r>
    <s v="O09865"/>
    <d v="2024-12-24T00:00:00"/>
    <x v="11"/>
    <x v="0"/>
    <m/>
    <x v="832"/>
    <x v="26"/>
    <x v="1"/>
    <s v="Preston"/>
    <s v="P018"/>
    <x v="5"/>
    <x v="4"/>
    <n v="1"/>
    <n v="45"/>
    <n v="19"/>
    <n v="0.15"/>
    <n v="38.25"/>
    <n v="19"/>
    <n v="19.25"/>
    <s v="['Bank Transfer' 'Credit Card' 'PayPal' ... 'Credit Card' 'Bank Transfer'_x000a_ 'Apple Pay']"/>
    <x v="1"/>
  </r>
  <r>
    <s v="O00078"/>
    <d v="2024-12-25T00:00:00"/>
    <x v="11"/>
    <x v="0"/>
    <m/>
    <x v="1242"/>
    <x v="283"/>
    <x v="2"/>
    <s v="London"/>
    <s v="P006"/>
    <x v="16"/>
    <x v="3"/>
    <n v="1"/>
    <n v="99"/>
    <n v="58"/>
    <n v="0"/>
    <n v="99"/>
    <n v="58"/>
    <n v="41"/>
    <s v="['Bank Transfer' 'Credit Card' 'PayPal' ... 'Credit Card' 'Bank Transfer'_x000a_ 'Apple Pay']"/>
    <x v="1"/>
  </r>
  <r>
    <s v="O00633"/>
    <d v="2024-12-25T00:00:00"/>
    <x v="11"/>
    <x v="0"/>
    <m/>
    <x v="1616"/>
    <x v="386"/>
    <x v="2"/>
    <s v="London"/>
    <s v="P013"/>
    <x v="0"/>
    <x v="0"/>
    <n v="1"/>
    <n v="120"/>
    <n v="63"/>
    <n v="0"/>
    <n v="120"/>
    <n v="63"/>
    <n v="57"/>
    <s v="['Bank Transfer' 'Credit Card' 'PayPal' ... 'Credit Card' 'Bank Transfer'_x000a_ 'Apple Pay']"/>
    <x v="0"/>
  </r>
  <r>
    <s v="O01595"/>
    <d v="2024-12-25T00:00:00"/>
    <x v="11"/>
    <x v="0"/>
    <m/>
    <x v="1617"/>
    <x v="76"/>
    <x v="2"/>
    <s v="London"/>
    <s v="P015"/>
    <x v="12"/>
    <x v="0"/>
    <n v="1"/>
    <n v="65"/>
    <n v="32"/>
    <n v="0.15"/>
    <n v="55.25"/>
    <n v="32"/>
    <n v="23.25"/>
    <s v="['Bank Transfer' 'Credit Card' 'PayPal' ... 'Credit Card' 'Bank Transfer'_x000a_ 'Apple Pay']"/>
    <x v="0"/>
  </r>
  <r>
    <s v="O01863"/>
    <d v="2024-12-25T00:00:00"/>
    <x v="11"/>
    <x v="0"/>
    <m/>
    <x v="73"/>
    <x v="70"/>
    <x v="1"/>
    <s v="Chester"/>
    <s v="P003"/>
    <x v="19"/>
    <x v="5"/>
    <n v="1"/>
    <n v="69"/>
    <n v="37"/>
    <n v="0.15"/>
    <n v="58.65"/>
    <n v="37"/>
    <n v="21.65"/>
    <s v="['Bank Transfer' 'Credit Card' 'PayPal' ... 'Credit Card' 'Bank Transfer'_x000a_ 'Apple Pay']"/>
    <x v="1"/>
  </r>
  <r>
    <s v="O02179"/>
    <d v="2024-12-25T00:00:00"/>
    <x v="11"/>
    <x v="0"/>
    <m/>
    <x v="128"/>
    <x v="119"/>
    <x v="1"/>
    <s v="Chester"/>
    <s v="P017"/>
    <x v="10"/>
    <x v="4"/>
    <n v="1"/>
    <n v="58"/>
    <n v="25"/>
    <n v="0"/>
    <n v="58"/>
    <n v="25"/>
    <n v="33"/>
    <s v="['Bank Transfer' 'Credit Card' 'PayPal' ... 'Credit Card' 'Bank Transfer'_x000a_ 'Apple Pay']"/>
    <x v="1"/>
  </r>
  <r>
    <s v="O02543"/>
    <d v="2024-12-25T00:00:00"/>
    <x v="11"/>
    <x v="0"/>
    <m/>
    <x v="82"/>
    <x v="78"/>
    <x v="2"/>
    <s v="London"/>
    <s v="P005"/>
    <x v="3"/>
    <x v="3"/>
    <n v="1"/>
    <n v="119"/>
    <n v="72"/>
    <n v="0"/>
    <n v="119"/>
    <n v="72"/>
    <n v="47"/>
    <s v="['Bank Transfer' 'Credit Card' 'PayPal' ... 'Credit Card' 'Bank Transfer'_x000a_ 'Apple Pay']"/>
    <x v="1"/>
  </r>
  <r>
    <s v="O03444"/>
    <d v="2024-12-25T00:00:00"/>
    <x v="11"/>
    <x v="0"/>
    <m/>
    <x v="1618"/>
    <x v="498"/>
    <x v="10"/>
    <s v="Cambridge"/>
    <s v="P004"/>
    <x v="22"/>
    <x v="5"/>
    <n v="3"/>
    <n v="55"/>
    <n v="27"/>
    <n v="0"/>
    <n v="165"/>
    <n v="81"/>
    <n v="84"/>
    <s v="['Bank Transfer' 'Credit Card' 'PayPal' ... 'Credit Card' 'Bank Transfer'_x000a_ 'Apple Pay']"/>
    <x v="0"/>
  </r>
  <r>
    <s v="O03546"/>
    <d v="2024-12-25T00:00:00"/>
    <x v="11"/>
    <x v="0"/>
    <m/>
    <x v="794"/>
    <x v="407"/>
    <x v="1"/>
    <s v="Liverpool"/>
    <s v="P018"/>
    <x v="5"/>
    <x v="4"/>
    <n v="1"/>
    <n v="45"/>
    <n v="19"/>
    <n v="0.1"/>
    <n v="40.5"/>
    <n v="19"/>
    <n v="21.5"/>
    <s v="['Bank Transfer' 'Credit Card' 'PayPal' ... 'Credit Card' 'Bank Transfer'_x000a_ 'Apple Pay']"/>
    <x v="1"/>
  </r>
  <r>
    <s v="O03914"/>
    <d v="2024-12-25T00:00:00"/>
    <x v="11"/>
    <x v="0"/>
    <m/>
    <x v="57"/>
    <x v="54"/>
    <x v="1"/>
    <s v="Manchester"/>
    <s v="P024"/>
    <x v="11"/>
    <x v="2"/>
    <n v="1"/>
    <n v="24"/>
    <n v="10"/>
    <n v="0"/>
    <n v="24"/>
    <n v="10"/>
    <n v="14"/>
    <s v="['Bank Transfer' 'Credit Card' 'PayPal' ... 'Credit Card' 'Bank Transfer'_x000a_ 'Apple Pay']"/>
    <x v="1"/>
  </r>
  <r>
    <s v="O04144"/>
    <d v="2024-12-25T00:00:00"/>
    <x v="11"/>
    <x v="0"/>
    <m/>
    <x v="1039"/>
    <x v="1"/>
    <x v="2"/>
    <s v="London"/>
    <s v="P015"/>
    <x v="12"/>
    <x v="0"/>
    <n v="2"/>
    <n v="65"/>
    <n v="32"/>
    <n v="0"/>
    <n v="130"/>
    <n v="64"/>
    <n v="66"/>
    <s v="['Bank Transfer' 'Credit Card' 'PayPal' ... 'Credit Card' 'Bank Transfer'_x000a_ 'Apple Pay']"/>
    <x v="1"/>
  </r>
  <r>
    <s v="O04455"/>
    <d v="2024-12-25T00:00:00"/>
    <x v="11"/>
    <x v="0"/>
    <m/>
    <x v="482"/>
    <x v="8"/>
    <x v="6"/>
    <s v="Exeter"/>
    <s v="P020"/>
    <x v="23"/>
    <x v="4"/>
    <n v="1"/>
    <n v="72"/>
    <n v="34"/>
    <n v="0"/>
    <n v="72"/>
    <n v="34"/>
    <n v="38"/>
    <s v="['Bank Transfer' 'Credit Card' 'PayPal' ... 'Credit Card' 'Bank Transfer'_x000a_ 'Apple Pay']"/>
    <x v="1"/>
  </r>
  <r>
    <s v="O05752"/>
    <d v="2024-12-25T00:00:00"/>
    <x v="11"/>
    <x v="0"/>
    <m/>
    <x v="1100"/>
    <x v="411"/>
    <x v="2"/>
    <s v="London"/>
    <s v="P015"/>
    <x v="12"/>
    <x v="0"/>
    <n v="1"/>
    <n v="65"/>
    <n v="32"/>
    <n v="0.1"/>
    <n v="58.5"/>
    <n v="32"/>
    <n v="26.5"/>
    <s v="['Bank Transfer' 'Credit Card' 'PayPal' ... 'Credit Card' 'Bank Transfer'_x000a_ 'Apple Pay']"/>
    <x v="1"/>
  </r>
  <r>
    <s v="O05967"/>
    <d v="2024-12-25T00:00:00"/>
    <x v="11"/>
    <x v="0"/>
    <m/>
    <x v="1291"/>
    <x v="437"/>
    <x v="2"/>
    <s v="London"/>
    <s v="P001"/>
    <x v="9"/>
    <x v="5"/>
    <n v="1"/>
    <n v="89"/>
    <n v="48"/>
    <n v="0.1"/>
    <n v="80.099999999999994"/>
    <n v="48"/>
    <n v="32.1"/>
    <s v="['Bank Transfer' 'Credit Card' 'PayPal' ... 'Credit Card' 'Bank Transfer'_x000a_ 'Apple Pay']"/>
    <x v="1"/>
  </r>
  <r>
    <s v="O06258"/>
    <d v="2024-12-25T00:00:00"/>
    <x v="11"/>
    <x v="0"/>
    <m/>
    <x v="307"/>
    <x v="72"/>
    <x v="3"/>
    <s v="Brighton"/>
    <s v="P001"/>
    <x v="9"/>
    <x v="5"/>
    <n v="2"/>
    <n v="89"/>
    <n v="48"/>
    <n v="0.05"/>
    <n v="169.1"/>
    <n v="96"/>
    <n v="73.099999999999994"/>
    <s v="['Bank Transfer' 'Credit Card' 'PayPal' ... 'Credit Card' 'Bank Transfer'_x000a_ 'Apple Pay']"/>
    <x v="1"/>
  </r>
  <r>
    <s v="O07536"/>
    <d v="2024-12-25T00:00:00"/>
    <x v="11"/>
    <x v="0"/>
    <m/>
    <x v="529"/>
    <x v="161"/>
    <x v="10"/>
    <s v="Cambridge"/>
    <s v="P007"/>
    <x v="7"/>
    <x v="3"/>
    <n v="1"/>
    <n v="129"/>
    <n v="78"/>
    <n v="0.2"/>
    <n v="103.2"/>
    <n v="78"/>
    <n v="25.2"/>
    <s v="['Bank Transfer' 'Credit Card' 'PayPal' ... 'Credit Card' 'Bank Transfer'_x000a_ 'Apple Pay']"/>
    <x v="1"/>
  </r>
  <r>
    <s v="O08652"/>
    <d v="2024-12-25T00:00:00"/>
    <x v="11"/>
    <x v="0"/>
    <m/>
    <x v="288"/>
    <x v="202"/>
    <x v="2"/>
    <s v="London"/>
    <s v="P018"/>
    <x v="5"/>
    <x v="4"/>
    <n v="1"/>
    <n v="45"/>
    <n v="19"/>
    <n v="0"/>
    <n v="45"/>
    <n v="19"/>
    <n v="26"/>
    <s v="['Bank Transfer' 'Credit Card' 'PayPal' ... 'Credit Card' 'Bank Transfer'_x000a_ 'Apple Pay']"/>
    <x v="1"/>
  </r>
  <r>
    <s v="O09312"/>
    <d v="2024-12-25T00:00:00"/>
    <x v="11"/>
    <x v="0"/>
    <m/>
    <x v="425"/>
    <x v="168"/>
    <x v="10"/>
    <s v="Norwich"/>
    <s v="P006"/>
    <x v="16"/>
    <x v="3"/>
    <n v="2"/>
    <n v="99"/>
    <n v="58"/>
    <n v="0.05"/>
    <n v="188.1"/>
    <n v="116"/>
    <n v="72.099999999999994"/>
    <s v="['Bank Transfer' 'Credit Card' 'PayPal' ... 'Credit Card' 'Bank Transfer'_x000a_ 'Apple Pay']"/>
    <x v="1"/>
  </r>
  <r>
    <s v="O09992"/>
    <d v="2024-12-25T00:00:00"/>
    <x v="11"/>
    <x v="0"/>
    <m/>
    <x v="24"/>
    <x v="24"/>
    <x v="4"/>
    <s v="York"/>
    <s v="P004"/>
    <x v="22"/>
    <x v="5"/>
    <n v="2"/>
    <n v="55"/>
    <n v="27"/>
    <n v="0"/>
    <n v="110"/>
    <n v="54"/>
    <n v="56"/>
    <s v="['Bank Transfer' 'Credit Card' 'PayPal' ... 'Credit Card' 'Bank Transfer'_x000a_ 'Apple Pay']"/>
    <x v="1"/>
  </r>
  <r>
    <s v="O00384"/>
    <d v="2024-12-26T00:00:00"/>
    <x v="11"/>
    <x v="0"/>
    <m/>
    <x v="691"/>
    <x v="405"/>
    <x v="7"/>
    <s v="Glasgow"/>
    <s v="P014"/>
    <x v="17"/>
    <x v="0"/>
    <n v="1"/>
    <n v="25"/>
    <n v="11"/>
    <n v="0.1"/>
    <n v="22.5"/>
    <n v="11"/>
    <n v="11.5"/>
    <s v="['Bank Transfer' 'Credit Card' 'PayPal' ... 'Credit Card' 'Bank Transfer'_x000a_ 'Apple Pay']"/>
    <x v="1"/>
  </r>
  <r>
    <s v="O02466"/>
    <d v="2024-12-26T00:00:00"/>
    <x v="11"/>
    <x v="0"/>
    <m/>
    <x v="789"/>
    <x v="259"/>
    <x v="5"/>
    <s v="Lisburn"/>
    <s v="P003"/>
    <x v="19"/>
    <x v="5"/>
    <n v="1"/>
    <n v="69"/>
    <n v="37"/>
    <n v="0.1"/>
    <n v="62.1"/>
    <n v="37"/>
    <n v="25.1"/>
    <s v="['Bank Transfer' 'Credit Card' 'PayPal' ... 'Credit Card' 'Bank Transfer'_x000a_ 'Apple Pay']"/>
    <x v="1"/>
  </r>
  <r>
    <s v="O03034"/>
    <d v="2024-12-26T00:00:00"/>
    <x v="11"/>
    <x v="0"/>
    <m/>
    <x v="154"/>
    <x v="138"/>
    <x v="2"/>
    <s v="London"/>
    <s v="P013"/>
    <x v="0"/>
    <x v="0"/>
    <n v="3"/>
    <n v="120"/>
    <n v="63"/>
    <n v="0"/>
    <n v="360"/>
    <n v="189"/>
    <n v="171"/>
    <s v="['Bank Transfer' 'Credit Card' 'PayPal' ... 'Credit Card' 'Bank Transfer'_x000a_ 'Apple Pay']"/>
    <x v="1"/>
  </r>
  <r>
    <s v="O03368"/>
    <d v="2024-12-26T00:00:00"/>
    <x v="11"/>
    <x v="0"/>
    <m/>
    <x v="1128"/>
    <x v="53"/>
    <x v="10"/>
    <s v="Ipswich"/>
    <s v="P016"/>
    <x v="4"/>
    <x v="0"/>
    <n v="3"/>
    <n v="78"/>
    <n v="39"/>
    <n v="0.1"/>
    <n v="210.6"/>
    <n v="117"/>
    <n v="93.6"/>
    <s v="['Bank Transfer' 'Credit Card' 'PayPal' ... 'Credit Card' 'Bank Transfer'_x000a_ 'Apple Pay']"/>
    <x v="1"/>
  </r>
  <r>
    <s v="O04018"/>
    <d v="2024-12-26T00:00:00"/>
    <x v="11"/>
    <x v="0"/>
    <m/>
    <x v="827"/>
    <x v="450"/>
    <x v="4"/>
    <s v="York"/>
    <s v="P001"/>
    <x v="9"/>
    <x v="5"/>
    <n v="3"/>
    <n v="89"/>
    <n v="48"/>
    <n v="0.1"/>
    <n v="240.3"/>
    <n v="144"/>
    <n v="96.3"/>
    <s v="['Bank Transfer' 'Credit Card' 'PayPal' ... 'Credit Card' 'Bank Transfer'_x000a_ 'Apple Pay']"/>
    <x v="1"/>
  </r>
  <r>
    <s v="O05192"/>
    <d v="2024-12-26T00:00:00"/>
    <x v="11"/>
    <x v="0"/>
    <m/>
    <x v="109"/>
    <x v="102"/>
    <x v="4"/>
    <s v="York"/>
    <s v="P001"/>
    <x v="9"/>
    <x v="5"/>
    <n v="2"/>
    <n v="89"/>
    <n v="48"/>
    <n v="0.15"/>
    <n v="151.30000000000001"/>
    <n v="96"/>
    <n v="55.3"/>
    <s v="['Bank Transfer' 'Credit Card' 'PayPal' ... 'Credit Card' 'Bank Transfer'_x000a_ 'Apple Pay']"/>
    <x v="1"/>
  </r>
  <r>
    <s v="O05255"/>
    <d v="2024-12-26T00:00:00"/>
    <x v="11"/>
    <x v="0"/>
    <m/>
    <x v="620"/>
    <x v="384"/>
    <x v="5"/>
    <s v="Newry"/>
    <s v="P014"/>
    <x v="17"/>
    <x v="0"/>
    <n v="2"/>
    <n v="25"/>
    <n v="11"/>
    <n v="0.15"/>
    <n v="42.5"/>
    <n v="22"/>
    <n v="20.5"/>
    <s v="['Bank Transfer' 'Credit Card' 'PayPal' ... 'Credit Card' 'Bank Transfer'_x000a_ 'Apple Pay']"/>
    <x v="1"/>
  </r>
  <r>
    <s v="O05376"/>
    <d v="2024-12-26T00:00:00"/>
    <x v="11"/>
    <x v="0"/>
    <m/>
    <x v="1598"/>
    <x v="493"/>
    <x v="11"/>
    <s v="Swansea"/>
    <s v="P015"/>
    <x v="12"/>
    <x v="0"/>
    <n v="1"/>
    <n v="65"/>
    <n v="32"/>
    <n v="0"/>
    <n v="65"/>
    <n v="32"/>
    <n v="33"/>
    <s v="['Bank Transfer' 'Credit Card' 'PayPal' ... 'Credit Card' 'Bank Transfer'_x000a_ 'Apple Pay']"/>
    <x v="1"/>
  </r>
  <r>
    <s v="O05598"/>
    <d v="2024-12-26T00:00:00"/>
    <x v="11"/>
    <x v="0"/>
    <m/>
    <x v="1619"/>
    <x v="337"/>
    <x v="3"/>
    <s v="Oxford"/>
    <s v="P018"/>
    <x v="5"/>
    <x v="4"/>
    <n v="2"/>
    <n v="45"/>
    <n v="19"/>
    <n v="0.1"/>
    <n v="81"/>
    <n v="38"/>
    <n v="43"/>
    <s v="['Bank Transfer' 'Credit Card' 'PayPal' ... 'Credit Card' 'Bank Transfer'_x000a_ 'Apple Pay']"/>
    <x v="0"/>
  </r>
  <r>
    <s v="O06649"/>
    <d v="2024-12-26T00:00:00"/>
    <x v="11"/>
    <x v="0"/>
    <m/>
    <x v="205"/>
    <x v="153"/>
    <x v="7"/>
    <s v="Glasgow"/>
    <s v="P010"/>
    <x v="18"/>
    <x v="1"/>
    <n v="3"/>
    <n v="32"/>
    <n v="14"/>
    <n v="0.05"/>
    <n v="91.2"/>
    <n v="42"/>
    <n v="49.2"/>
    <s v="['Bank Transfer' 'Credit Card' 'PayPal' ... 'Credit Card' 'Bank Transfer'_x000a_ 'Apple Pay']"/>
    <x v="1"/>
  </r>
  <r>
    <s v="O07272"/>
    <d v="2024-12-26T00:00:00"/>
    <x v="11"/>
    <x v="0"/>
    <m/>
    <x v="224"/>
    <x v="187"/>
    <x v="0"/>
    <s v="Lincoln"/>
    <s v="P009"/>
    <x v="1"/>
    <x v="1"/>
    <n v="3"/>
    <n v="95"/>
    <n v="54"/>
    <n v="0.15"/>
    <n v="242.25"/>
    <n v="162"/>
    <n v="80.25"/>
    <s v="['Bank Transfer' 'Credit Card' 'PayPal' ... 'Credit Card' 'Bank Transfer'_x000a_ 'Apple Pay']"/>
    <x v="1"/>
  </r>
  <r>
    <s v="O08501"/>
    <d v="2024-12-26T00:00:00"/>
    <x v="11"/>
    <x v="0"/>
    <m/>
    <x v="254"/>
    <x v="208"/>
    <x v="7"/>
    <s v="Dundee"/>
    <s v="P013"/>
    <x v="0"/>
    <x v="0"/>
    <n v="1"/>
    <n v="120"/>
    <n v="63"/>
    <n v="0.15"/>
    <n v="102"/>
    <n v="63"/>
    <n v="39"/>
    <s v="['Bank Transfer' 'Credit Card' 'PayPal' ... 'Credit Card' 'Bank Transfer'_x000a_ 'Apple Pay']"/>
    <x v="1"/>
  </r>
  <r>
    <s v="O09235"/>
    <d v="2024-12-26T00:00:00"/>
    <x v="11"/>
    <x v="0"/>
    <m/>
    <x v="240"/>
    <x v="36"/>
    <x v="2"/>
    <s v="London"/>
    <s v="P014"/>
    <x v="17"/>
    <x v="0"/>
    <n v="3"/>
    <n v="25"/>
    <n v="11"/>
    <n v="0.05"/>
    <n v="71.25"/>
    <n v="33"/>
    <n v="38.25"/>
    <s v="['Bank Transfer' 'Credit Card' 'PayPal' ... 'Credit Card' 'Bank Transfer'_x000a_ 'Apple Pay']"/>
    <x v="1"/>
  </r>
  <r>
    <s v="O01425"/>
    <d v="2024-12-27T00:00:00"/>
    <x v="11"/>
    <x v="0"/>
    <m/>
    <x v="915"/>
    <x v="476"/>
    <x v="7"/>
    <s v="Glasgow"/>
    <s v="P015"/>
    <x v="12"/>
    <x v="0"/>
    <n v="4"/>
    <n v="65"/>
    <n v="32"/>
    <n v="0.05"/>
    <n v="247"/>
    <n v="128"/>
    <n v="119"/>
    <s v="['Bank Transfer' 'Credit Card' 'PayPal' ... 'Credit Card' 'Bank Transfer'_x000a_ 'Apple Pay']"/>
    <x v="1"/>
  </r>
  <r>
    <s v="O01741"/>
    <d v="2024-12-27T00:00:00"/>
    <x v="11"/>
    <x v="0"/>
    <m/>
    <x v="1005"/>
    <x v="202"/>
    <x v="7"/>
    <s v="Edinburgh"/>
    <s v="P003"/>
    <x v="19"/>
    <x v="5"/>
    <n v="1"/>
    <n v="69"/>
    <n v="37"/>
    <n v="0.1"/>
    <n v="62.1"/>
    <n v="37"/>
    <n v="25.1"/>
    <s v="['Bank Transfer' 'Credit Card' 'PayPal' ... 'Credit Card' 'Bank Transfer'_x000a_ 'Apple Pay']"/>
    <x v="1"/>
  </r>
  <r>
    <s v="O02516"/>
    <d v="2024-12-27T00:00:00"/>
    <x v="11"/>
    <x v="0"/>
    <m/>
    <x v="749"/>
    <x v="351"/>
    <x v="11"/>
    <s v="Cardiff"/>
    <s v="P010"/>
    <x v="18"/>
    <x v="1"/>
    <n v="1"/>
    <n v="32"/>
    <n v="14"/>
    <n v="0"/>
    <n v="32"/>
    <n v="14"/>
    <n v="18"/>
    <s v="['Bank Transfer' 'Credit Card' 'PayPal' ... 'Credit Card' 'Bank Transfer'_x000a_ 'Apple Pay']"/>
    <x v="1"/>
  </r>
  <r>
    <s v="O04112"/>
    <d v="2024-12-27T00:00:00"/>
    <x v="11"/>
    <x v="0"/>
    <m/>
    <x v="1620"/>
    <x v="323"/>
    <x v="4"/>
    <s v="York"/>
    <s v="P013"/>
    <x v="0"/>
    <x v="0"/>
    <n v="3"/>
    <n v="120"/>
    <n v="63"/>
    <n v="0.05"/>
    <n v="342"/>
    <n v="189"/>
    <n v="153"/>
    <s v="['Bank Transfer' 'Credit Card' 'PayPal' ... 'Credit Card' 'Bank Transfer'_x000a_ 'Apple Pay']"/>
    <x v="0"/>
  </r>
  <r>
    <s v="O04293"/>
    <d v="2024-12-27T00:00:00"/>
    <x v="11"/>
    <x v="0"/>
    <m/>
    <x v="1361"/>
    <x v="282"/>
    <x v="3"/>
    <s v="Reading"/>
    <s v="P003"/>
    <x v="19"/>
    <x v="5"/>
    <n v="3"/>
    <n v="69"/>
    <n v="37"/>
    <n v="0.15"/>
    <n v="175.95"/>
    <n v="111"/>
    <n v="64.95"/>
    <s v="['Bank Transfer' 'Credit Card' 'PayPal' ... 'Credit Card' 'Bank Transfer'_x000a_ 'Apple Pay']"/>
    <x v="1"/>
  </r>
  <r>
    <s v="O06343"/>
    <d v="2024-12-27T00:00:00"/>
    <x v="11"/>
    <x v="0"/>
    <m/>
    <x v="370"/>
    <x v="212"/>
    <x v="0"/>
    <s v="Lincoln"/>
    <s v="P019"/>
    <x v="20"/>
    <x v="4"/>
    <n v="1"/>
    <n v="85"/>
    <n v="41"/>
    <n v="0.05"/>
    <n v="80.75"/>
    <n v="41"/>
    <n v="39.75"/>
    <s v="['Bank Transfer' 'Credit Card' 'PayPal' ... 'Credit Card' 'Bank Transfer'_x000a_ 'Apple Pay']"/>
    <x v="1"/>
  </r>
  <r>
    <s v="O06677"/>
    <d v="2024-12-27T00:00:00"/>
    <x v="11"/>
    <x v="0"/>
    <m/>
    <x v="1249"/>
    <x v="505"/>
    <x v="5"/>
    <s v="Newry"/>
    <s v="P015"/>
    <x v="12"/>
    <x v="0"/>
    <n v="1"/>
    <n v="65"/>
    <n v="32"/>
    <n v="0.1"/>
    <n v="58.5"/>
    <n v="32"/>
    <n v="26.5"/>
    <s v="['Bank Transfer' 'Credit Card' 'PayPal' ... 'Credit Card' 'Bank Transfer'_x000a_ 'Apple Pay']"/>
    <x v="1"/>
  </r>
  <r>
    <s v="O07022"/>
    <d v="2024-12-27T00:00:00"/>
    <x v="11"/>
    <x v="0"/>
    <m/>
    <x v="887"/>
    <x v="368"/>
    <x v="11"/>
    <s v="Newport"/>
    <s v="P007"/>
    <x v="7"/>
    <x v="3"/>
    <n v="2"/>
    <n v="129"/>
    <n v="78"/>
    <n v="0.15"/>
    <n v="219.3"/>
    <n v="156"/>
    <n v="63.3"/>
    <s v="['Bank Transfer' 'Credit Card' 'PayPal' ... 'Credit Card' 'Bank Transfer'_x000a_ 'Apple Pay']"/>
    <x v="1"/>
  </r>
  <r>
    <s v="O07521"/>
    <d v="2024-12-27T00:00:00"/>
    <x v="11"/>
    <x v="0"/>
    <m/>
    <x v="875"/>
    <x v="120"/>
    <x v="1"/>
    <s v="Liverpool"/>
    <s v="P001"/>
    <x v="9"/>
    <x v="5"/>
    <n v="1"/>
    <n v="89"/>
    <n v="48"/>
    <n v="0.05"/>
    <n v="84.55"/>
    <n v="48"/>
    <n v="36.549999999999997"/>
    <s v="['Bank Transfer' 'Credit Card' 'PayPal' ... 'Credit Card' 'Bank Transfer'_x000a_ 'Apple Pay']"/>
    <x v="1"/>
  </r>
  <r>
    <s v="O08169"/>
    <d v="2024-12-27T00:00:00"/>
    <x v="11"/>
    <x v="0"/>
    <m/>
    <x v="631"/>
    <x v="388"/>
    <x v="10"/>
    <s v="Ipswich"/>
    <s v="P014"/>
    <x v="17"/>
    <x v="0"/>
    <n v="1"/>
    <n v="25"/>
    <n v="11"/>
    <n v="0"/>
    <n v="25"/>
    <n v="11"/>
    <n v="14"/>
    <s v="['Bank Transfer' 'Credit Card' 'PayPal' ... 'Credit Card' 'Bank Transfer'_x000a_ 'Apple Pay']"/>
    <x v="1"/>
  </r>
  <r>
    <s v="O09301"/>
    <d v="2024-12-27T00:00:00"/>
    <x v="11"/>
    <x v="0"/>
    <m/>
    <x v="197"/>
    <x v="173"/>
    <x v="2"/>
    <s v="London"/>
    <s v="P017"/>
    <x v="10"/>
    <x v="4"/>
    <n v="2"/>
    <n v="58"/>
    <n v="25"/>
    <n v="0.1"/>
    <n v="104.4"/>
    <n v="50"/>
    <n v="54.4"/>
    <s v="['Bank Transfer' 'Credit Card' 'PayPal' ... 'Credit Card' 'Bank Transfer'_x000a_ 'Apple Pay']"/>
    <x v="1"/>
  </r>
  <r>
    <s v="O09761"/>
    <d v="2024-12-27T00:00:00"/>
    <x v="11"/>
    <x v="0"/>
    <m/>
    <x v="171"/>
    <x v="152"/>
    <x v="4"/>
    <s v="Hull"/>
    <s v="P018"/>
    <x v="5"/>
    <x v="4"/>
    <n v="1"/>
    <n v="45"/>
    <n v="19"/>
    <n v="0.15"/>
    <n v="38.25"/>
    <n v="19"/>
    <n v="19.25"/>
    <s v="['Bank Transfer' 'Credit Card' 'PayPal' ... 'Credit Card' 'Bank Transfer'_x000a_ 'Apple Pay']"/>
    <x v="1"/>
  </r>
  <r>
    <s v="O09875"/>
    <d v="2024-12-27T00:00:00"/>
    <x v="11"/>
    <x v="0"/>
    <m/>
    <x v="1298"/>
    <x v="22"/>
    <x v="6"/>
    <s v="Bristol"/>
    <s v="P007"/>
    <x v="7"/>
    <x v="3"/>
    <n v="4"/>
    <n v="129"/>
    <n v="78"/>
    <n v="0.1"/>
    <n v="464.4"/>
    <n v="312"/>
    <n v="152.4"/>
    <s v="['Bank Transfer' 'Credit Card' 'PayPal' ... 'Credit Card' 'Bank Transfer'_x000a_ 'Apple Pay']"/>
    <x v="1"/>
  </r>
  <r>
    <s v="O09909"/>
    <d v="2024-12-27T00:00:00"/>
    <x v="11"/>
    <x v="0"/>
    <m/>
    <x v="352"/>
    <x v="210"/>
    <x v="6"/>
    <s v="Bath"/>
    <s v="P003"/>
    <x v="19"/>
    <x v="5"/>
    <n v="3"/>
    <n v="69"/>
    <n v="37"/>
    <n v="0"/>
    <n v="207"/>
    <n v="111"/>
    <n v="96"/>
    <s v="['Bank Transfer' 'Credit Card' 'PayPal' ... 'Credit Card' 'Bank Transfer'_x000a_ 'Apple Pay']"/>
    <x v="1"/>
  </r>
  <r>
    <s v="O09920"/>
    <d v="2024-12-27T00:00:00"/>
    <x v="11"/>
    <x v="0"/>
    <m/>
    <x v="1009"/>
    <x v="449"/>
    <x v="2"/>
    <s v="London"/>
    <s v="P004"/>
    <x v="22"/>
    <x v="5"/>
    <n v="1"/>
    <n v="55"/>
    <n v="27"/>
    <n v="0"/>
    <n v="55"/>
    <n v="27"/>
    <n v="28"/>
    <s v="['Bank Transfer' 'Credit Card' 'PayPal' ... 'Credit Card' 'Bank Transfer'_x000a_ 'Apple Pay']"/>
    <x v="1"/>
  </r>
  <r>
    <s v="O03303"/>
    <d v="2024-12-28T00:00:00"/>
    <x v="11"/>
    <x v="0"/>
    <m/>
    <x v="1621"/>
    <x v="538"/>
    <x v="0"/>
    <s v="Derby"/>
    <s v="P003"/>
    <x v="19"/>
    <x v="5"/>
    <n v="1"/>
    <n v="69"/>
    <n v="37"/>
    <n v="0"/>
    <n v="69"/>
    <n v="37"/>
    <n v="32"/>
    <s v="['Bank Transfer' 'Credit Card' 'PayPal' ... 'Credit Card' 'Bank Transfer'_x000a_ 'Apple Pay']"/>
    <x v="0"/>
  </r>
  <r>
    <s v="O04374"/>
    <d v="2024-12-28T00:00:00"/>
    <x v="11"/>
    <x v="0"/>
    <m/>
    <x v="1304"/>
    <x v="545"/>
    <x v="0"/>
    <s v="Leicester"/>
    <s v="P009"/>
    <x v="1"/>
    <x v="1"/>
    <n v="5"/>
    <n v="95"/>
    <n v="54"/>
    <n v="0.1"/>
    <n v="427.5"/>
    <n v="270"/>
    <n v="157.5"/>
    <s v="['Bank Transfer' 'Credit Card' 'PayPal' ... 'Credit Card' 'Bank Transfer'_x000a_ 'Apple Pay']"/>
    <x v="1"/>
  </r>
  <r>
    <s v="O05062"/>
    <d v="2024-12-28T00:00:00"/>
    <x v="11"/>
    <x v="0"/>
    <m/>
    <x v="157"/>
    <x v="141"/>
    <x v="3"/>
    <s v="Oxford"/>
    <s v="P022"/>
    <x v="8"/>
    <x v="2"/>
    <n v="1"/>
    <n v="35"/>
    <n v="16"/>
    <n v="0"/>
    <n v="35"/>
    <n v="16"/>
    <n v="19"/>
    <s v="['Bank Transfer' 'Credit Card' 'PayPal' ... 'Credit Card' 'Bank Transfer'_x000a_ 'Apple Pay']"/>
    <x v="1"/>
  </r>
  <r>
    <s v="O05914"/>
    <d v="2024-12-28T00:00:00"/>
    <x v="11"/>
    <x v="0"/>
    <m/>
    <x v="591"/>
    <x v="39"/>
    <x v="11"/>
    <s v="Swansea"/>
    <s v="P018"/>
    <x v="5"/>
    <x v="4"/>
    <n v="1"/>
    <n v="45"/>
    <n v="19"/>
    <n v="0"/>
    <n v="45"/>
    <n v="19"/>
    <n v="26"/>
    <s v="['Bank Transfer' 'Credit Card' 'PayPal' ... 'Credit Card' 'Bank Transfer'_x000a_ 'Apple Pay']"/>
    <x v="1"/>
  </r>
  <r>
    <s v="O07066"/>
    <d v="2024-12-28T00:00:00"/>
    <x v="11"/>
    <x v="0"/>
    <m/>
    <x v="399"/>
    <x v="291"/>
    <x v="11"/>
    <s v="Swansea"/>
    <s v="P011"/>
    <x v="6"/>
    <x v="1"/>
    <n v="1"/>
    <n v="79"/>
    <n v="42"/>
    <n v="0.1"/>
    <n v="71.099999999999994"/>
    <n v="42"/>
    <n v="29.1"/>
    <s v="['Bank Transfer' 'Credit Card' 'PayPal' ... 'Credit Card' 'Bank Transfer'_x000a_ 'Apple Pay']"/>
    <x v="1"/>
  </r>
  <r>
    <s v="O08067"/>
    <d v="2024-12-28T00:00:00"/>
    <x v="11"/>
    <x v="0"/>
    <m/>
    <x v="1522"/>
    <x v="344"/>
    <x v="1"/>
    <s v="Preston"/>
    <s v="P009"/>
    <x v="1"/>
    <x v="1"/>
    <n v="2"/>
    <n v="95"/>
    <n v="54"/>
    <n v="0.15"/>
    <n v="161.5"/>
    <n v="108"/>
    <n v="53.5"/>
    <s v="['Bank Transfer' 'Credit Card' 'PayPal' ... 'Credit Card' 'Bank Transfer'_x000a_ 'Apple Pay']"/>
    <x v="1"/>
  </r>
  <r>
    <s v="O08665"/>
    <d v="2024-12-28T00:00:00"/>
    <x v="11"/>
    <x v="0"/>
    <m/>
    <x v="1220"/>
    <x v="94"/>
    <x v="6"/>
    <s v="Bath"/>
    <s v="P013"/>
    <x v="0"/>
    <x v="0"/>
    <n v="4"/>
    <n v="120"/>
    <n v="63"/>
    <n v="0.15"/>
    <n v="408"/>
    <n v="252"/>
    <n v="156"/>
    <s v="['Bank Transfer' 'Credit Card' 'PayPal' ... 'Credit Card' 'Bank Transfer'_x000a_ 'Apple Pay']"/>
    <x v="1"/>
  </r>
  <r>
    <s v="O09330"/>
    <d v="2024-12-28T00:00:00"/>
    <x v="11"/>
    <x v="0"/>
    <m/>
    <x v="24"/>
    <x v="24"/>
    <x v="4"/>
    <s v="York"/>
    <s v="P015"/>
    <x v="12"/>
    <x v="0"/>
    <n v="5"/>
    <n v="65"/>
    <n v="32"/>
    <n v="0.05"/>
    <n v="308.75"/>
    <n v="160"/>
    <n v="148.75"/>
    <s v="['Bank Transfer' 'Credit Card' 'PayPal' ... 'Credit Card' 'Bank Transfer'_x000a_ 'Apple Pay']"/>
    <x v="1"/>
  </r>
  <r>
    <s v="O09724"/>
    <d v="2024-12-28T00:00:00"/>
    <x v="11"/>
    <x v="0"/>
    <m/>
    <x v="549"/>
    <x v="45"/>
    <x v="3"/>
    <s v="Reading"/>
    <s v="P004"/>
    <x v="22"/>
    <x v="5"/>
    <n v="4"/>
    <n v="55"/>
    <n v="27"/>
    <n v="0.05"/>
    <n v="209"/>
    <n v="108"/>
    <n v="101"/>
    <s v="['Bank Transfer' 'Credit Card' 'PayPal' ... 'Credit Card' 'Bank Transfer'_x000a_ 'Apple Pay']"/>
    <x v="1"/>
  </r>
  <r>
    <s v="O00293"/>
    <d v="2024-12-29T00:00:00"/>
    <x v="11"/>
    <x v="0"/>
    <m/>
    <x v="264"/>
    <x v="25"/>
    <x v="9"/>
    <s v="Wolverhampton"/>
    <s v="P007"/>
    <x v="7"/>
    <x v="3"/>
    <n v="3"/>
    <n v="129"/>
    <n v="78"/>
    <n v="0.05"/>
    <n v="367.65"/>
    <n v="234"/>
    <n v="133.65"/>
    <s v="['Bank Transfer' 'Credit Card' 'PayPal' ... 'Credit Card' 'Bank Transfer'_x000a_ 'Apple Pay']"/>
    <x v="1"/>
  </r>
  <r>
    <s v="O01316"/>
    <d v="2024-12-29T00:00:00"/>
    <x v="11"/>
    <x v="0"/>
    <m/>
    <x v="811"/>
    <x v="383"/>
    <x v="4"/>
    <s v="Leeds"/>
    <s v="P013"/>
    <x v="0"/>
    <x v="0"/>
    <n v="2"/>
    <n v="120"/>
    <n v="63"/>
    <n v="0.1"/>
    <n v="216"/>
    <n v="126"/>
    <n v="90"/>
    <s v="['Bank Transfer' 'Credit Card' 'PayPal' ... 'Credit Card' 'Bank Transfer'_x000a_ 'Apple Pay']"/>
    <x v="1"/>
  </r>
  <r>
    <s v="O02182"/>
    <d v="2024-12-29T00:00:00"/>
    <x v="11"/>
    <x v="0"/>
    <m/>
    <x v="748"/>
    <x v="430"/>
    <x v="4"/>
    <s v="York"/>
    <s v="P022"/>
    <x v="8"/>
    <x v="2"/>
    <n v="1"/>
    <n v="35"/>
    <n v="16"/>
    <n v="0"/>
    <n v="35"/>
    <n v="16"/>
    <n v="19"/>
    <s v="['Bank Transfer' 'Credit Card' 'PayPal' ... 'Credit Card' 'Bank Transfer'_x000a_ 'Apple Pay']"/>
    <x v="1"/>
  </r>
  <r>
    <s v="O02740"/>
    <d v="2024-12-29T00:00:00"/>
    <x v="11"/>
    <x v="0"/>
    <m/>
    <x v="542"/>
    <x v="197"/>
    <x v="1"/>
    <s v="Liverpool"/>
    <s v="P007"/>
    <x v="7"/>
    <x v="3"/>
    <n v="2"/>
    <n v="129"/>
    <n v="78"/>
    <n v="0.1"/>
    <n v="232.2"/>
    <n v="156"/>
    <n v="76.2"/>
    <s v="['Bank Transfer' 'Credit Card' 'PayPal' ... 'Credit Card' 'Bank Transfer'_x000a_ 'Apple Pay']"/>
    <x v="1"/>
  </r>
  <r>
    <s v="O03285"/>
    <d v="2024-12-29T00:00:00"/>
    <x v="11"/>
    <x v="0"/>
    <m/>
    <x v="230"/>
    <x v="156"/>
    <x v="7"/>
    <s v="Glasgow"/>
    <s v="P024"/>
    <x v="11"/>
    <x v="2"/>
    <n v="1"/>
    <n v="24"/>
    <n v="10"/>
    <n v="0.05"/>
    <n v="22.8"/>
    <n v="10"/>
    <n v="12.8"/>
    <s v="['Bank Transfer' 'Credit Card' 'PayPal' ... 'Credit Card' 'Bank Transfer'_x000a_ 'Apple Pay']"/>
    <x v="1"/>
  </r>
  <r>
    <s v="O03528"/>
    <d v="2024-12-29T00:00:00"/>
    <x v="11"/>
    <x v="0"/>
    <m/>
    <x v="1145"/>
    <x v="464"/>
    <x v="4"/>
    <s v="Hull"/>
    <s v="P016"/>
    <x v="4"/>
    <x v="0"/>
    <n v="2"/>
    <n v="78"/>
    <n v="39"/>
    <n v="0.1"/>
    <n v="140.4"/>
    <n v="78"/>
    <n v="62.4"/>
    <s v="['Bank Transfer' 'Credit Card' 'PayPal' ... 'Credit Card' 'Bank Transfer'_x000a_ 'Apple Pay']"/>
    <x v="1"/>
  </r>
  <r>
    <s v="O03566"/>
    <d v="2024-12-29T00:00:00"/>
    <x v="11"/>
    <x v="0"/>
    <m/>
    <x v="545"/>
    <x v="353"/>
    <x v="6"/>
    <s v="Bristol"/>
    <s v="P016"/>
    <x v="4"/>
    <x v="0"/>
    <n v="2"/>
    <n v="78"/>
    <n v="39"/>
    <n v="0.15"/>
    <n v="132.6"/>
    <n v="78"/>
    <n v="54.6"/>
    <s v="['Bank Transfer' 'Credit Card' 'PayPal' ... 'Credit Card' 'Bank Transfer'_x000a_ 'Apple Pay']"/>
    <x v="1"/>
  </r>
  <r>
    <s v="O04132"/>
    <d v="2024-12-29T00:00:00"/>
    <x v="11"/>
    <x v="0"/>
    <m/>
    <x v="42"/>
    <x v="39"/>
    <x v="1"/>
    <s v="Liverpool"/>
    <s v="P013"/>
    <x v="0"/>
    <x v="0"/>
    <n v="1"/>
    <n v="120"/>
    <n v="63"/>
    <n v="0.1"/>
    <n v="108"/>
    <n v="63"/>
    <n v="45"/>
    <s v="['Bank Transfer' 'Credit Card' 'PayPal' ... 'Credit Card' 'Bank Transfer'_x000a_ 'Apple Pay']"/>
    <x v="1"/>
  </r>
  <r>
    <s v="O04587"/>
    <d v="2024-12-29T00:00:00"/>
    <x v="11"/>
    <x v="0"/>
    <m/>
    <x v="542"/>
    <x v="197"/>
    <x v="1"/>
    <s v="Liverpool"/>
    <s v="P005"/>
    <x v="3"/>
    <x v="3"/>
    <n v="2"/>
    <n v="119"/>
    <n v="72"/>
    <n v="0.15"/>
    <n v="202.3"/>
    <n v="144"/>
    <n v="58.3"/>
    <s v="['Bank Transfer' 'Credit Card' 'PayPal' ... 'Credit Card' 'Bank Transfer'_x000a_ 'Apple Pay']"/>
    <x v="1"/>
  </r>
  <r>
    <s v="O04673"/>
    <d v="2024-12-29T00:00:00"/>
    <x v="11"/>
    <x v="0"/>
    <m/>
    <x v="1299"/>
    <x v="538"/>
    <x v="1"/>
    <s v="Chester"/>
    <s v="P001"/>
    <x v="9"/>
    <x v="5"/>
    <n v="1"/>
    <n v="89"/>
    <n v="48"/>
    <n v="0.15"/>
    <n v="75.650000000000006"/>
    <n v="48"/>
    <n v="27.65"/>
    <s v="['Bank Transfer' 'Credit Card' 'PayPal' ... 'Credit Card' 'Bank Transfer'_x000a_ 'Apple Pay']"/>
    <x v="1"/>
  </r>
  <r>
    <s v="O04705"/>
    <d v="2024-12-29T00:00:00"/>
    <x v="11"/>
    <x v="0"/>
    <m/>
    <x v="967"/>
    <x v="448"/>
    <x v="0"/>
    <s v="Lincoln"/>
    <s v="P010"/>
    <x v="18"/>
    <x v="1"/>
    <n v="2"/>
    <n v="32"/>
    <n v="14"/>
    <n v="0.05"/>
    <n v="60.8"/>
    <n v="28"/>
    <n v="32.799999999999997"/>
    <s v="['Bank Transfer' 'Credit Card' 'PayPal' ... 'Credit Card' 'Bank Transfer'_x000a_ 'Apple Pay']"/>
    <x v="1"/>
  </r>
  <r>
    <s v="O05019"/>
    <d v="2024-12-29T00:00:00"/>
    <x v="11"/>
    <x v="0"/>
    <m/>
    <x v="239"/>
    <x v="199"/>
    <x v="11"/>
    <s v="Cardiff"/>
    <s v="P012"/>
    <x v="14"/>
    <x v="1"/>
    <n v="2"/>
    <n v="85"/>
    <n v="44"/>
    <n v="0.2"/>
    <n v="136"/>
    <n v="88"/>
    <n v="48"/>
    <s v="['Bank Transfer' 'Credit Card' 'PayPal' ... 'Credit Card' 'Bank Transfer'_x000a_ 'Apple Pay']"/>
    <x v="1"/>
  </r>
  <r>
    <s v="O05137"/>
    <d v="2024-12-29T00:00:00"/>
    <x v="11"/>
    <x v="0"/>
    <m/>
    <x v="1239"/>
    <x v="147"/>
    <x v="1"/>
    <s v="Manchester"/>
    <s v="P014"/>
    <x v="17"/>
    <x v="0"/>
    <n v="3"/>
    <n v="25"/>
    <n v="11"/>
    <n v="0"/>
    <n v="75"/>
    <n v="33"/>
    <n v="42"/>
    <s v="['Bank Transfer' 'Credit Card' 'PayPal' ... 'Credit Card' 'Bank Transfer'_x000a_ 'Apple Pay']"/>
    <x v="1"/>
  </r>
  <r>
    <s v="O06727"/>
    <d v="2024-12-29T00:00:00"/>
    <x v="11"/>
    <x v="0"/>
    <m/>
    <x v="413"/>
    <x v="296"/>
    <x v="10"/>
    <s v="Cambridge"/>
    <s v="P008"/>
    <x v="13"/>
    <x v="3"/>
    <n v="2"/>
    <n v="249"/>
    <n v="168"/>
    <n v="0"/>
    <n v="498"/>
    <n v="336"/>
    <n v="162"/>
    <s v="['Bank Transfer' 'Credit Card' 'PayPal' ... 'Credit Card' 'Bank Transfer'_x000a_ 'Apple Pay']"/>
    <x v="1"/>
  </r>
  <r>
    <s v="O08011"/>
    <d v="2024-12-29T00:00:00"/>
    <x v="11"/>
    <x v="0"/>
    <m/>
    <x v="684"/>
    <x v="404"/>
    <x v="2"/>
    <s v="London"/>
    <s v="P010"/>
    <x v="18"/>
    <x v="1"/>
    <n v="3"/>
    <n v="32"/>
    <n v="14"/>
    <n v="0"/>
    <n v="96"/>
    <n v="42"/>
    <n v="54"/>
    <s v="['Bank Transfer' 'Credit Card' 'PayPal' ... 'Credit Card' 'Bank Transfer'_x000a_ 'Apple Pay']"/>
    <x v="1"/>
  </r>
  <r>
    <s v="O08186"/>
    <d v="2024-12-29T00:00:00"/>
    <x v="11"/>
    <x v="0"/>
    <m/>
    <x v="1423"/>
    <x v="481"/>
    <x v="3"/>
    <s v="Oxford"/>
    <s v="P019"/>
    <x v="20"/>
    <x v="4"/>
    <n v="1"/>
    <n v="85"/>
    <n v="41"/>
    <n v="0.1"/>
    <n v="76.5"/>
    <n v="41"/>
    <n v="35.5"/>
    <s v="['Bank Transfer' 'Credit Card' 'PayPal' ... 'Credit Card' 'Bank Transfer'_x000a_ 'Apple Pay']"/>
    <x v="1"/>
  </r>
  <r>
    <s v="O09170"/>
    <d v="2024-12-29T00:00:00"/>
    <x v="11"/>
    <x v="0"/>
    <m/>
    <x v="925"/>
    <x v="480"/>
    <x v="2"/>
    <s v="London"/>
    <s v="P020"/>
    <x v="23"/>
    <x v="4"/>
    <n v="2"/>
    <n v="72"/>
    <n v="34"/>
    <n v="0.05"/>
    <n v="136.80000000000001"/>
    <n v="68"/>
    <n v="68.8"/>
    <s v="['Bank Transfer' 'Credit Card' 'PayPal' ... 'Credit Card' 'Bank Transfer'_x000a_ 'Apple Pay']"/>
    <x v="1"/>
  </r>
  <r>
    <s v="O00317"/>
    <d v="2024-12-30T00:00:00"/>
    <x v="11"/>
    <x v="0"/>
    <m/>
    <x v="1238"/>
    <x v="321"/>
    <x v="11"/>
    <s v="Wrexham"/>
    <s v="P007"/>
    <x v="7"/>
    <x v="3"/>
    <n v="1"/>
    <n v="129"/>
    <n v="78"/>
    <n v="0.15"/>
    <n v="109.65"/>
    <n v="78"/>
    <n v="31.65"/>
    <s v="['Bank Transfer' 'Credit Card' 'PayPal' ... 'Credit Card' 'Bank Transfer'_x000a_ 'Apple Pay']"/>
    <x v="1"/>
  </r>
  <r>
    <s v="O01412"/>
    <d v="2024-12-30T00:00:00"/>
    <x v="11"/>
    <x v="0"/>
    <m/>
    <x v="214"/>
    <x v="52"/>
    <x v="7"/>
    <s v="Edinburgh"/>
    <s v="P020"/>
    <x v="23"/>
    <x v="4"/>
    <n v="2"/>
    <n v="72"/>
    <n v="34"/>
    <n v="0.1"/>
    <n v="129.6"/>
    <n v="68"/>
    <n v="61.6"/>
    <s v="['Bank Transfer' 'Credit Card' 'PayPal' ... 'Credit Card' 'Bank Transfer'_x000a_ 'Apple Pay']"/>
    <x v="1"/>
  </r>
  <r>
    <s v="O01656"/>
    <d v="2024-12-30T00:00:00"/>
    <x v="11"/>
    <x v="0"/>
    <m/>
    <x v="715"/>
    <x v="416"/>
    <x v="2"/>
    <s v="London"/>
    <s v="P017"/>
    <x v="10"/>
    <x v="4"/>
    <n v="4"/>
    <n v="58"/>
    <n v="25"/>
    <n v="0"/>
    <n v="232"/>
    <n v="100"/>
    <n v="132"/>
    <s v="['Bank Transfer' 'Credit Card' 'PayPal' ... 'Credit Card' 'Bank Transfer'_x000a_ 'Apple Pay']"/>
    <x v="1"/>
  </r>
  <r>
    <s v="O01920"/>
    <d v="2024-12-30T00:00:00"/>
    <x v="11"/>
    <x v="0"/>
    <m/>
    <x v="1001"/>
    <x v="26"/>
    <x v="0"/>
    <s v="Leicester"/>
    <s v="P014"/>
    <x v="17"/>
    <x v="0"/>
    <n v="3"/>
    <n v="25"/>
    <n v="11"/>
    <n v="0.1"/>
    <n v="67.5"/>
    <n v="33"/>
    <n v="34.5"/>
    <s v="['Bank Transfer' 'Credit Card' 'PayPal' ... 'Credit Card' 'Bank Transfer'_x000a_ 'Apple Pay']"/>
    <x v="1"/>
  </r>
  <r>
    <s v="O03193"/>
    <d v="2024-12-30T00:00:00"/>
    <x v="11"/>
    <x v="0"/>
    <m/>
    <x v="1334"/>
    <x v="338"/>
    <x v="3"/>
    <s v="Guildford"/>
    <s v="P022"/>
    <x v="8"/>
    <x v="2"/>
    <n v="1"/>
    <n v="35"/>
    <n v="16"/>
    <n v="0.05"/>
    <n v="33.25"/>
    <n v="16"/>
    <n v="17.25"/>
    <s v="['Bank Transfer' 'Credit Card' 'PayPal' ... 'Credit Card' 'Bank Transfer'_x000a_ 'Apple Pay']"/>
    <x v="1"/>
  </r>
  <r>
    <s v="O03366"/>
    <d v="2024-12-30T00:00:00"/>
    <x v="11"/>
    <x v="0"/>
    <m/>
    <x v="1622"/>
    <x v="3"/>
    <x v="6"/>
    <s v="Bristol"/>
    <s v="P002"/>
    <x v="15"/>
    <x v="5"/>
    <n v="3"/>
    <n v="149"/>
    <n v="91"/>
    <n v="0"/>
    <n v="447"/>
    <n v="273"/>
    <n v="174"/>
    <s v="['Bank Transfer' 'Credit Card' 'PayPal' ... 'Credit Card' 'Bank Transfer'_x000a_ 'Apple Pay']"/>
    <x v="0"/>
  </r>
  <r>
    <s v="O03753"/>
    <d v="2024-12-30T00:00:00"/>
    <x v="11"/>
    <x v="0"/>
    <m/>
    <x v="211"/>
    <x v="105"/>
    <x v="7"/>
    <s v="Glasgow"/>
    <s v="P022"/>
    <x v="8"/>
    <x v="2"/>
    <n v="1"/>
    <n v="35"/>
    <n v="16"/>
    <n v="0.15"/>
    <n v="29.75"/>
    <n v="16"/>
    <n v="13.75"/>
    <s v="['Bank Transfer' 'Credit Card' 'PayPal' ... 'Credit Card' 'Bank Transfer'_x000a_ 'Apple Pay']"/>
    <x v="1"/>
  </r>
  <r>
    <s v="O04323"/>
    <d v="2024-12-30T00:00:00"/>
    <x v="11"/>
    <x v="0"/>
    <m/>
    <x v="1073"/>
    <x v="81"/>
    <x v="2"/>
    <s v="London"/>
    <s v="P009"/>
    <x v="1"/>
    <x v="1"/>
    <n v="1"/>
    <n v="95"/>
    <n v="54"/>
    <n v="0.05"/>
    <n v="90.25"/>
    <n v="54"/>
    <n v="36.25"/>
    <s v="['Bank Transfer' 'Credit Card' 'PayPal' ... 'Credit Card' 'Bank Transfer'_x000a_ 'Apple Pay']"/>
    <x v="1"/>
  </r>
  <r>
    <s v="O05361"/>
    <d v="2024-12-30T00:00:00"/>
    <x v="11"/>
    <x v="0"/>
    <m/>
    <x v="424"/>
    <x v="305"/>
    <x v="5"/>
    <s v="Derry"/>
    <s v="P007"/>
    <x v="7"/>
    <x v="3"/>
    <n v="3"/>
    <n v="129"/>
    <n v="78"/>
    <n v="0.2"/>
    <n v="309.60000000000002"/>
    <n v="234"/>
    <n v="75.599999999999994"/>
    <s v="['Bank Transfer' 'Credit Card' 'PayPal' ... 'Credit Card' 'Bank Transfer'_x000a_ 'Apple Pay']"/>
    <x v="1"/>
  </r>
  <r>
    <s v="O06265"/>
    <d v="2024-12-30T00:00:00"/>
    <x v="11"/>
    <x v="0"/>
    <m/>
    <x v="1198"/>
    <x v="243"/>
    <x v="7"/>
    <s v="Edinburgh"/>
    <s v="P022"/>
    <x v="8"/>
    <x v="2"/>
    <n v="1"/>
    <n v="35"/>
    <n v="16"/>
    <n v="0.1"/>
    <n v="31.5"/>
    <n v="16"/>
    <n v="15.5"/>
    <s v="['Bank Transfer' 'Credit Card' 'PayPal' ... 'Credit Card' 'Bank Transfer'_x000a_ 'Apple Pay']"/>
    <x v="1"/>
  </r>
  <r>
    <s v="O07136"/>
    <d v="2024-12-30T00:00:00"/>
    <x v="11"/>
    <x v="0"/>
    <m/>
    <x v="960"/>
    <x v="437"/>
    <x v="11"/>
    <s v="Cardiff"/>
    <s v="P021"/>
    <x v="21"/>
    <x v="2"/>
    <n v="4"/>
    <n v="28"/>
    <n v="13"/>
    <n v="0.1"/>
    <n v="100.8"/>
    <n v="52"/>
    <n v="48.8"/>
    <s v="['Bank Transfer' 'Credit Card' 'PayPal' ... 'Credit Card' 'Bank Transfer'_x000a_ 'Apple Pay']"/>
    <x v="1"/>
  </r>
  <r>
    <s v="O07429"/>
    <d v="2024-12-30T00:00:00"/>
    <x v="11"/>
    <x v="0"/>
    <m/>
    <x v="650"/>
    <x v="164"/>
    <x v="3"/>
    <s v="Oxford"/>
    <s v="P017"/>
    <x v="10"/>
    <x v="4"/>
    <n v="3"/>
    <n v="58"/>
    <n v="25"/>
    <n v="0"/>
    <n v="174"/>
    <n v="75"/>
    <n v="99"/>
    <s v="['Bank Transfer' 'Credit Card' 'PayPal' ... 'Credit Card' 'Bank Transfer'_x000a_ 'Apple Pay']"/>
    <x v="1"/>
  </r>
  <r>
    <s v="O07680"/>
    <d v="2024-12-30T00:00:00"/>
    <x v="11"/>
    <x v="0"/>
    <m/>
    <x v="1503"/>
    <x v="409"/>
    <x v="1"/>
    <s v="Manchester"/>
    <s v="P006"/>
    <x v="16"/>
    <x v="3"/>
    <n v="1"/>
    <n v="99"/>
    <n v="58"/>
    <n v="0.1"/>
    <n v="89.1"/>
    <n v="58"/>
    <n v="31.1"/>
    <s v="['Bank Transfer' 'Credit Card' 'PayPal' ... 'Credit Card' 'Bank Transfer'_x000a_ 'Apple Pay']"/>
    <x v="1"/>
  </r>
  <r>
    <s v="O08408"/>
    <d v="2024-12-30T00:00:00"/>
    <x v="11"/>
    <x v="0"/>
    <m/>
    <x v="1196"/>
    <x v="206"/>
    <x v="7"/>
    <s v="Edinburgh"/>
    <s v="P013"/>
    <x v="0"/>
    <x v="0"/>
    <n v="1"/>
    <n v="120"/>
    <n v="63"/>
    <n v="0.1"/>
    <n v="108"/>
    <n v="63"/>
    <n v="45"/>
    <s v="['Bank Transfer' 'Credit Card' 'PayPal' ... 'Credit Card' 'Bank Transfer'_x000a_ 'Apple Pay']"/>
    <x v="1"/>
  </r>
  <r>
    <s v="O09058"/>
    <d v="2024-12-30T00:00:00"/>
    <x v="11"/>
    <x v="0"/>
    <m/>
    <x v="591"/>
    <x v="39"/>
    <x v="11"/>
    <s v="Swansea"/>
    <s v="P004"/>
    <x v="22"/>
    <x v="5"/>
    <n v="1"/>
    <n v="55"/>
    <n v="27"/>
    <n v="0.1"/>
    <n v="49.5"/>
    <n v="27"/>
    <n v="22.5"/>
    <s v="['Bank Transfer' 'Credit Card' 'PayPal' ... 'Credit Card' 'Bank Transfer'_x000a_ 'Apple Pay']"/>
    <x v="1"/>
  </r>
  <r>
    <s v="O00714"/>
    <d v="2024-12-31T00:00:00"/>
    <x v="11"/>
    <x v="0"/>
    <m/>
    <x v="1535"/>
    <x v="530"/>
    <x v="7"/>
    <s v="Dundee"/>
    <s v="P011"/>
    <x v="6"/>
    <x v="1"/>
    <n v="1"/>
    <n v="79"/>
    <n v="42"/>
    <n v="0.05"/>
    <n v="75.05"/>
    <n v="42"/>
    <n v="33.049999999999997"/>
    <s v="['Bank Transfer' 'Credit Card' 'PayPal' ... 'Credit Card' 'Bank Transfer'_x000a_ 'Apple Pay']"/>
    <x v="1"/>
  </r>
  <r>
    <s v="O01669"/>
    <d v="2024-12-31T00:00:00"/>
    <x v="11"/>
    <x v="0"/>
    <m/>
    <x v="973"/>
    <x v="366"/>
    <x v="0"/>
    <s v="Leicester"/>
    <s v="P014"/>
    <x v="17"/>
    <x v="0"/>
    <n v="1"/>
    <n v="25"/>
    <n v="11"/>
    <n v="0.1"/>
    <n v="22.5"/>
    <n v="11"/>
    <n v="11.5"/>
    <s v="['Bank Transfer' 'Credit Card' 'PayPal' ... 'Credit Card' 'Bank Transfer'_x000a_ 'Apple Pay']"/>
    <x v="1"/>
  </r>
  <r>
    <s v="O01705"/>
    <d v="2024-12-31T00:00:00"/>
    <x v="11"/>
    <x v="0"/>
    <m/>
    <x v="38"/>
    <x v="35"/>
    <x v="11"/>
    <s v="Cardiff"/>
    <s v="P016"/>
    <x v="4"/>
    <x v="0"/>
    <n v="2"/>
    <n v="78"/>
    <n v="39"/>
    <n v="0"/>
    <n v="156"/>
    <n v="78"/>
    <n v="78"/>
    <s v="['Bank Transfer' 'Credit Card' 'PayPal' ... 'Credit Card' 'Bank Transfer'_x000a_ 'Apple Pay']"/>
    <x v="1"/>
  </r>
  <r>
    <s v="O02889"/>
    <d v="2024-12-31T00:00:00"/>
    <x v="11"/>
    <x v="0"/>
    <m/>
    <x v="549"/>
    <x v="45"/>
    <x v="3"/>
    <s v="Reading"/>
    <s v="P018"/>
    <x v="5"/>
    <x v="4"/>
    <n v="1"/>
    <n v="45"/>
    <n v="19"/>
    <n v="0.05"/>
    <n v="42.75"/>
    <n v="19"/>
    <n v="23.75"/>
    <s v="['Bank Transfer' 'Credit Card' 'PayPal' ... 'Credit Card' 'Bank Transfer'_x000a_ 'Apple Pay']"/>
    <x v="1"/>
  </r>
  <r>
    <s v="O03378"/>
    <d v="2024-12-31T00:00:00"/>
    <x v="11"/>
    <x v="0"/>
    <m/>
    <x v="359"/>
    <x v="265"/>
    <x v="1"/>
    <s v="Liverpool"/>
    <s v="P022"/>
    <x v="8"/>
    <x v="2"/>
    <n v="4"/>
    <n v="35"/>
    <n v="16"/>
    <n v="0.05"/>
    <n v="133"/>
    <n v="64"/>
    <n v="69"/>
    <s v="['Bank Transfer' 'Credit Card' 'PayPal' ... 'Credit Card' 'Bank Transfer'_x000a_ 'Apple Pay']"/>
    <x v="1"/>
  </r>
  <r>
    <s v="O03508"/>
    <d v="2024-12-31T00:00:00"/>
    <x v="11"/>
    <x v="0"/>
    <m/>
    <x v="893"/>
    <x v="256"/>
    <x v="3"/>
    <s v="Reading"/>
    <s v="P011"/>
    <x v="6"/>
    <x v="1"/>
    <n v="3"/>
    <n v="79"/>
    <n v="42"/>
    <n v="0"/>
    <n v="237"/>
    <n v="126"/>
    <n v="111"/>
    <s v="['Bank Transfer' 'Credit Card' 'PayPal' ... 'Credit Card' 'Bank Transfer'_x000a_ 'Apple Pay']"/>
    <x v="1"/>
  </r>
  <r>
    <s v="O05223"/>
    <d v="2024-12-31T00:00:00"/>
    <x v="11"/>
    <x v="0"/>
    <m/>
    <x v="383"/>
    <x v="214"/>
    <x v="0"/>
    <s v="Lincoln"/>
    <s v="P014"/>
    <x v="17"/>
    <x v="0"/>
    <n v="1"/>
    <n v="25"/>
    <n v="11"/>
    <n v="0.05"/>
    <n v="23.75"/>
    <n v="11"/>
    <n v="12.75"/>
    <s v="['Bank Transfer' 'Credit Card' 'PayPal' ... 'Credit Card' 'Bank Transfer'_x000a_ 'Apple Pay']"/>
    <x v="1"/>
  </r>
  <r>
    <s v="O05934"/>
    <d v="2024-12-31T00:00:00"/>
    <x v="11"/>
    <x v="0"/>
    <m/>
    <x v="1092"/>
    <x v="278"/>
    <x v="7"/>
    <s v="Dundee"/>
    <s v="P007"/>
    <x v="7"/>
    <x v="3"/>
    <n v="1"/>
    <n v="129"/>
    <n v="78"/>
    <n v="0"/>
    <n v="129"/>
    <n v="78"/>
    <n v="51"/>
    <s v="['Bank Transfer' 'Credit Card' 'PayPal' ... 'Credit Card' 'Bank Transfer'_x000a_ 'Apple Pay']"/>
    <x v="1"/>
  </r>
  <r>
    <s v="O06871"/>
    <d v="2024-12-31T00:00:00"/>
    <x v="11"/>
    <x v="0"/>
    <m/>
    <x v="1549"/>
    <x v="172"/>
    <x v="3"/>
    <s v="Oxford"/>
    <s v="P005"/>
    <x v="3"/>
    <x v="3"/>
    <n v="2"/>
    <n v="119"/>
    <n v="72"/>
    <n v="0.05"/>
    <n v="226.1"/>
    <n v="144"/>
    <n v="82.1"/>
    <s v="['Bank Transfer' 'Credit Card' 'PayPal' ... 'Credit Card' 'Bank Transfer'_x000a_ 'Apple Pay']"/>
    <x v="1"/>
  </r>
  <r>
    <s v="O07208"/>
    <d v="2024-12-31T00:00:00"/>
    <x v="11"/>
    <x v="0"/>
    <m/>
    <x v="1112"/>
    <x v="515"/>
    <x v="2"/>
    <s v="London"/>
    <s v="P017"/>
    <x v="10"/>
    <x v="4"/>
    <n v="1"/>
    <n v="58"/>
    <n v="25"/>
    <n v="0.15"/>
    <n v="49.3"/>
    <n v="25"/>
    <n v="24.3"/>
    <s v="['Bank Transfer' 'Credit Card' 'PayPal' ... 'Credit Card' 'Bank Transfer'_x000a_ 'Apple Pay']"/>
    <x v="1"/>
  </r>
  <r>
    <s v="O07599"/>
    <d v="2024-12-31T00:00:00"/>
    <x v="11"/>
    <x v="0"/>
    <m/>
    <x v="1504"/>
    <x v="117"/>
    <x v="4"/>
    <s v="York"/>
    <s v="P006"/>
    <x v="16"/>
    <x v="3"/>
    <n v="3"/>
    <n v="99"/>
    <n v="58"/>
    <n v="0.05"/>
    <n v="282.14999999999998"/>
    <n v="174"/>
    <n v="108.15"/>
    <s v="['Bank Transfer' 'Credit Card' 'PayPal' ... 'Credit Card' 'Bank Transfer'_x000a_ 'Apple Pay']"/>
    <x v="1"/>
  </r>
  <r>
    <s v="O09977"/>
    <d v="2024-12-31T00:00:00"/>
    <x v="11"/>
    <x v="0"/>
    <m/>
    <x v="787"/>
    <x v="440"/>
    <x v="2"/>
    <s v="London"/>
    <s v="P015"/>
    <x v="12"/>
    <x v="0"/>
    <n v="3"/>
    <n v="65"/>
    <n v="32"/>
    <n v="0"/>
    <n v="195"/>
    <n v="96"/>
    <n v="99"/>
    <s v="['Bank Transfer' 'Credit Card' 'PayPal' ... 'Credit Card' 'Bank Transfer'_x000a_ 'Apple Pay']"/>
    <x v="1"/>
  </r>
  <r>
    <s v="O00215"/>
    <d v="2025-01-01T00:00:00"/>
    <x v="0"/>
    <x v="1"/>
    <m/>
    <x v="1568"/>
    <x v="432"/>
    <x v="3"/>
    <s v="Oxford"/>
    <s v="P011"/>
    <x v="6"/>
    <x v="1"/>
    <n v="2"/>
    <n v="79"/>
    <n v="42"/>
    <n v="0"/>
    <n v="158"/>
    <n v="84"/>
    <n v="74"/>
    <s v="['Bank Transfer' 'Credit Card' 'PayPal' ... 'Credit Card' 'Bank Transfer'_x000a_ 'Apple Pay']"/>
    <x v="1"/>
  </r>
  <r>
    <s v="O03359"/>
    <d v="2025-01-01T00:00:00"/>
    <x v="0"/>
    <x v="1"/>
    <m/>
    <x v="53"/>
    <x v="50"/>
    <x v="2"/>
    <s v="London"/>
    <s v="P022"/>
    <x v="8"/>
    <x v="2"/>
    <n v="2"/>
    <n v="35"/>
    <n v="16"/>
    <n v="0.15"/>
    <n v="59.5"/>
    <n v="32"/>
    <n v="27.5"/>
    <s v="['Bank Transfer' 'Credit Card' 'PayPal' ... 'Credit Card' 'Bank Transfer'_x000a_ 'Apple Pay']"/>
    <x v="1"/>
  </r>
  <r>
    <s v="O04337"/>
    <d v="2025-01-01T00:00:00"/>
    <x v="0"/>
    <x v="1"/>
    <m/>
    <x v="300"/>
    <x v="225"/>
    <x v="4"/>
    <s v="York"/>
    <s v="P007"/>
    <x v="7"/>
    <x v="3"/>
    <n v="1"/>
    <n v="129"/>
    <n v="78"/>
    <n v="0.05"/>
    <n v="122.55"/>
    <n v="78"/>
    <n v="44.55"/>
    <s v="['Bank Transfer' 'Credit Card' 'PayPal' ... 'Credit Card' 'Bank Transfer'_x000a_ 'Apple Pay']"/>
    <x v="1"/>
  </r>
  <r>
    <s v="O04536"/>
    <d v="2025-01-01T00:00:00"/>
    <x v="0"/>
    <x v="1"/>
    <m/>
    <x v="765"/>
    <x v="224"/>
    <x v="9"/>
    <s v="Birmingham"/>
    <s v="P014"/>
    <x v="17"/>
    <x v="0"/>
    <n v="1"/>
    <n v="25"/>
    <n v="11"/>
    <n v="0.05"/>
    <n v="23.75"/>
    <n v="11"/>
    <n v="12.75"/>
    <s v="['Bank Transfer' 'Credit Card' 'PayPal' ... 'Credit Card' 'Bank Transfer'_x000a_ 'Apple Pay']"/>
    <x v="1"/>
  </r>
  <r>
    <s v="O04639"/>
    <d v="2025-01-01T00:00:00"/>
    <x v="0"/>
    <x v="1"/>
    <m/>
    <x v="756"/>
    <x v="201"/>
    <x v="7"/>
    <s v="Glasgow"/>
    <s v="P001"/>
    <x v="9"/>
    <x v="5"/>
    <n v="2"/>
    <n v="89"/>
    <n v="48"/>
    <n v="0.05"/>
    <n v="169.1"/>
    <n v="96"/>
    <n v="73.099999999999994"/>
    <s v="['Bank Transfer' 'Credit Card' 'PayPal' ... 'Credit Card' 'Bank Transfer'_x000a_ 'Apple Pay']"/>
    <x v="1"/>
  </r>
  <r>
    <s v="O04978"/>
    <d v="2025-01-01T00:00:00"/>
    <x v="0"/>
    <x v="1"/>
    <m/>
    <x v="864"/>
    <x v="466"/>
    <x v="0"/>
    <s v="Derby"/>
    <s v="P017"/>
    <x v="10"/>
    <x v="4"/>
    <n v="1"/>
    <n v="58"/>
    <n v="25"/>
    <n v="0.1"/>
    <n v="52.2"/>
    <n v="25"/>
    <n v="27.2"/>
    <s v="['Bank Transfer' 'Credit Card' 'PayPal' ... 'Credit Card' 'Bank Transfer'_x000a_ 'Apple Pay']"/>
    <x v="1"/>
  </r>
  <r>
    <s v="O05612"/>
    <d v="2025-01-01T00:00:00"/>
    <x v="0"/>
    <x v="1"/>
    <m/>
    <x v="401"/>
    <x v="292"/>
    <x v="0"/>
    <s v="Derby"/>
    <s v="P005"/>
    <x v="3"/>
    <x v="3"/>
    <n v="1"/>
    <n v="119"/>
    <n v="72"/>
    <n v="0"/>
    <n v="119"/>
    <n v="72"/>
    <n v="47"/>
    <s v="['Bank Transfer' 'Credit Card' 'PayPal' ... 'Credit Card' 'Bank Transfer'_x000a_ 'Apple Pay']"/>
    <x v="1"/>
  </r>
  <r>
    <s v="O05755"/>
    <d v="2025-01-01T00:00:00"/>
    <x v="0"/>
    <x v="1"/>
    <m/>
    <x v="1462"/>
    <x v="485"/>
    <x v="2"/>
    <s v="London"/>
    <s v="P019"/>
    <x v="20"/>
    <x v="4"/>
    <n v="3"/>
    <n v="85"/>
    <n v="41"/>
    <n v="0"/>
    <n v="255"/>
    <n v="123"/>
    <n v="132"/>
    <s v="['Bank Transfer' 'Credit Card' 'PayPal' ... 'Credit Card' 'Bank Transfer'_x000a_ 'Apple Pay']"/>
    <x v="1"/>
  </r>
  <r>
    <s v="O06498"/>
    <d v="2025-01-01T00:00:00"/>
    <x v="0"/>
    <x v="1"/>
    <m/>
    <x v="649"/>
    <x v="390"/>
    <x v="6"/>
    <s v="Bristol"/>
    <s v="P016"/>
    <x v="4"/>
    <x v="0"/>
    <n v="3"/>
    <n v="78"/>
    <n v="39"/>
    <n v="0"/>
    <n v="234"/>
    <n v="117"/>
    <n v="117"/>
    <s v="['Bank Transfer' 'Credit Card' 'PayPal' ... 'Credit Card' 'Bank Transfer'_x000a_ 'Apple Pay']"/>
    <x v="1"/>
  </r>
  <r>
    <s v="O08006"/>
    <d v="2025-01-01T00:00:00"/>
    <x v="0"/>
    <x v="1"/>
    <m/>
    <x v="979"/>
    <x v="494"/>
    <x v="7"/>
    <s v="Dundee"/>
    <s v="P007"/>
    <x v="7"/>
    <x v="3"/>
    <n v="2"/>
    <n v="129"/>
    <n v="78"/>
    <n v="0.05"/>
    <n v="245.1"/>
    <n v="156"/>
    <n v="89.1"/>
    <s v="['Bank Transfer' 'Credit Card' 'PayPal' ... 'Credit Card' 'Bank Transfer'_x000a_ 'Apple Pay']"/>
    <x v="1"/>
  </r>
  <r>
    <s v="O08488"/>
    <d v="2025-01-01T00:00:00"/>
    <x v="0"/>
    <x v="1"/>
    <m/>
    <x v="1623"/>
    <x v="200"/>
    <x v="7"/>
    <s v="Aberdeen"/>
    <s v="P017"/>
    <x v="10"/>
    <x v="4"/>
    <n v="1"/>
    <n v="58"/>
    <n v="25"/>
    <n v="0.1"/>
    <n v="52.2"/>
    <n v="25"/>
    <n v="27.2"/>
    <s v="['Bank Transfer' 'Credit Card' 'PayPal' ... 'Credit Card' 'Bank Transfer'_x000a_ 'Apple Pay']"/>
    <x v="0"/>
  </r>
  <r>
    <s v="O09116"/>
    <d v="2025-01-01T00:00:00"/>
    <x v="0"/>
    <x v="1"/>
    <m/>
    <x v="1471"/>
    <x v="426"/>
    <x v="2"/>
    <s v="London"/>
    <s v="P003"/>
    <x v="19"/>
    <x v="5"/>
    <n v="1"/>
    <n v="69"/>
    <n v="37"/>
    <n v="0.05"/>
    <n v="65.55"/>
    <n v="37"/>
    <n v="28.55"/>
    <s v="['Bank Transfer' 'Credit Card' 'PayPal' ... 'Credit Card' 'Bank Transfer'_x000a_ 'Apple Pay']"/>
    <x v="1"/>
  </r>
  <r>
    <s v="O01968"/>
    <d v="2025-01-02T00:00:00"/>
    <x v="0"/>
    <x v="1"/>
    <m/>
    <x v="1624"/>
    <x v="543"/>
    <x v="4"/>
    <s v="York"/>
    <s v="P016"/>
    <x v="4"/>
    <x v="0"/>
    <n v="3"/>
    <n v="78"/>
    <n v="39"/>
    <n v="0"/>
    <n v="234"/>
    <n v="117"/>
    <n v="117"/>
    <s v="['Bank Transfer' 'Credit Card' 'PayPal' ... 'Credit Card' 'Bank Transfer'_x000a_ 'Apple Pay']"/>
    <x v="0"/>
  </r>
  <r>
    <s v="O02786"/>
    <d v="2025-01-02T00:00:00"/>
    <x v="0"/>
    <x v="1"/>
    <m/>
    <x v="1625"/>
    <x v="201"/>
    <x v="3"/>
    <s v="Guildford"/>
    <s v="P024"/>
    <x v="11"/>
    <x v="2"/>
    <n v="2"/>
    <n v="24"/>
    <n v="10"/>
    <n v="0"/>
    <n v="48"/>
    <n v="20"/>
    <n v="28"/>
    <s v="['Bank Transfer' 'Credit Card' 'PayPal' ... 'Credit Card' 'Bank Transfer'_x000a_ 'Apple Pay']"/>
    <x v="0"/>
  </r>
  <r>
    <s v="O03120"/>
    <d v="2025-01-02T00:00:00"/>
    <x v="0"/>
    <x v="1"/>
    <m/>
    <x v="329"/>
    <x v="138"/>
    <x v="4"/>
    <s v="Hull"/>
    <s v="P017"/>
    <x v="10"/>
    <x v="4"/>
    <n v="1"/>
    <n v="58"/>
    <n v="25"/>
    <n v="0.1"/>
    <n v="52.2"/>
    <n v="25"/>
    <n v="27.2"/>
    <s v="['Bank Transfer' 'Credit Card' 'PayPal' ... 'Credit Card' 'Bank Transfer'_x000a_ 'Apple Pay']"/>
    <x v="1"/>
  </r>
  <r>
    <s v="O03164"/>
    <d v="2025-01-02T00:00:00"/>
    <x v="0"/>
    <x v="1"/>
    <m/>
    <x v="1576"/>
    <x v="363"/>
    <x v="3"/>
    <s v="Brighton"/>
    <s v="P004"/>
    <x v="22"/>
    <x v="5"/>
    <n v="2"/>
    <n v="55"/>
    <n v="27"/>
    <n v="0"/>
    <n v="110"/>
    <n v="54"/>
    <n v="56"/>
    <s v="['Bank Transfer' 'Credit Card' 'PayPal' ... 'Credit Card' 'Bank Transfer'_x000a_ 'Apple Pay']"/>
    <x v="1"/>
  </r>
  <r>
    <s v="O04527"/>
    <d v="2025-01-02T00:00:00"/>
    <x v="0"/>
    <x v="1"/>
    <m/>
    <x v="456"/>
    <x v="51"/>
    <x v="9"/>
    <s v="Worcester"/>
    <s v="P011"/>
    <x v="6"/>
    <x v="1"/>
    <n v="1"/>
    <n v="79"/>
    <n v="42"/>
    <n v="0"/>
    <n v="79"/>
    <n v="42"/>
    <n v="37"/>
    <s v="['Bank Transfer' 'Credit Card' 'PayPal' ... 'Credit Card' 'Bank Transfer'_x000a_ 'Apple Pay']"/>
    <x v="1"/>
  </r>
  <r>
    <s v="O04935"/>
    <d v="2025-01-02T00:00:00"/>
    <x v="0"/>
    <x v="1"/>
    <m/>
    <x v="142"/>
    <x v="130"/>
    <x v="1"/>
    <s v="Liverpool"/>
    <s v="P010"/>
    <x v="18"/>
    <x v="1"/>
    <n v="2"/>
    <n v="32"/>
    <n v="14"/>
    <n v="0.05"/>
    <n v="60.8"/>
    <n v="28"/>
    <n v="32.799999999999997"/>
    <s v="['Bank Transfer' 'Credit Card' 'PayPal' ... 'Credit Card' 'Bank Transfer'_x000a_ 'Apple Pay']"/>
    <x v="1"/>
  </r>
  <r>
    <s v="O05976"/>
    <d v="2025-01-02T00:00:00"/>
    <x v="0"/>
    <x v="1"/>
    <m/>
    <x v="630"/>
    <x v="345"/>
    <x v="5"/>
    <s v="Derry"/>
    <s v="P018"/>
    <x v="5"/>
    <x v="4"/>
    <n v="1"/>
    <n v="45"/>
    <n v="19"/>
    <n v="0.1"/>
    <n v="40.5"/>
    <n v="19"/>
    <n v="21.5"/>
    <s v="['Bank Transfer' 'Credit Card' 'PayPal' ... 'Credit Card' 'Bank Transfer'_x000a_ 'Apple Pay']"/>
    <x v="1"/>
  </r>
  <r>
    <s v="O06089"/>
    <d v="2025-01-02T00:00:00"/>
    <x v="0"/>
    <x v="1"/>
    <m/>
    <x v="1014"/>
    <x v="332"/>
    <x v="4"/>
    <s v="Leeds"/>
    <s v="P006"/>
    <x v="16"/>
    <x v="3"/>
    <n v="2"/>
    <n v="99"/>
    <n v="58"/>
    <n v="0.1"/>
    <n v="178.2"/>
    <n v="116"/>
    <n v="62.2"/>
    <s v="['Bank Transfer' 'Credit Card' 'PayPal' ... 'Credit Card' 'Bank Transfer'_x000a_ 'Apple Pay']"/>
    <x v="1"/>
  </r>
  <r>
    <s v="O06160"/>
    <d v="2025-01-02T00:00:00"/>
    <x v="0"/>
    <x v="1"/>
    <m/>
    <x v="1462"/>
    <x v="485"/>
    <x v="2"/>
    <s v="London"/>
    <s v="P020"/>
    <x v="23"/>
    <x v="4"/>
    <n v="1"/>
    <n v="72"/>
    <n v="34"/>
    <n v="0.15"/>
    <n v="61.2"/>
    <n v="34"/>
    <n v="27.2"/>
    <m/>
    <x v="1"/>
  </r>
  <r>
    <s v="O06769"/>
    <d v="2025-01-02T00:00:00"/>
    <x v="0"/>
    <x v="1"/>
    <m/>
    <x v="334"/>
    <x v="252"/>
    <x v="9"/>
    <s v="Coventry"/>
    <s v="P010"/>
    <x v="18"/>
    <x v="1"/>
    <n v="4"/>
    <n v="32"/>
    <n v="14"/>
    <n v="0"/>
    <n v="128"/>
    <n v="56"/>
    <n v="72"/>
    <s v="['Bank Transfer' 'Credit Card' 'PayPal' ... 'Credit Card' 'Bank Transfer'_x000a_ 'Apple Pay']"/>
    <x v="1"/>
  </r>
  <r>
    <s v="O06865"/>
    <d v="2025-01-02T00:00:00"/>
    <x v="0"/>
    <x v="1"/>
    <m/>
    <x v="173"/>
    <x v="154"/>
    <x v="2"/>
    <s v="London"/>
    <s v="P006"/>
    <x v="16"/>
    <x v="3"/>
    <n v="1"/>
    <n v="99"/>
    <n v="58"/>
    <n v="0.05"/>
    <n v="94.05"/>
    <n v="58"/>
    <n v="36.049999999999997"/>
    <s v="['Bank Transfer' 'Credit Card' 'PayPal' ... 'Credit Card' 'Bank Transfer'_x000a_ 'Apple Pay']"/>
    <x v="1"/>
  </r>
  <r>
    <s v="O07043"/>
    <d v="2025-01-02T00:00:00"/>
    <x v="0"/>
    <x v="1"/>
    <m/>
    <x v="742"/>
    <x v="426"/>
    <x v="7"/>
    <s v="Dundee"/>
    <s v="P014"/>
    <x v="17"/>
    <x v="0"/>
    <n v="2"/>
    <n v="25"/>
    <n v="11"/>
    <n v="0.05"/>
    <n v="47.5"/>
    <n v="22"/>
    <n v="25.5"/>
    <s v="['Bank Transfer' 'Credit Card' 'PayPal' ... 'Credit Card' 'Bank Transfer'_x000a_ 'Apple Pay']"/>
    <x v="1"/>
  </r>
  <r>
    <s v="O07293"/>
    <d v="2025-01-02T00:00:00"/>
    <x v="0"/>
    <x v="1"/>
    <m/>
    <x v="294"/>
    <x v="38"/>
    <x v="6"/>
    <s v="Bristol"/>
    <s v="P022"/>
    <x v="8"/>
    <x v="2"/>
    <n v="1"/>
    <n v="35"/>
    <n v="16"/>
    <n v="0"/>
    <n v="35"/>
    <n v="16"/>
    <n v="19"/>
    <s v="['Bank Transfer' 'Credit Card' 'PayPal' ... 'Credit Card' 'Bank Transfer'_x000a_ 'Apple Pay']"/>
    <x v="1"/>
  </r>
  <r>
    <s v="O07896"/>
    <d v="2025-01-02T00:00:00"/>
    <x v="0"/>
    <x v="1"/>
    <m/>
    <x v="409"/>
    <x v="155"/>
    <x v="1"/>
    <s v="Liverpool"/>
    <s v="P016"/>
    <x v="4"/>
    <x v="0"/>
    <n v="1"/>
    <n v="78"/>
    <n v="39"/>
    <n v="0"/>
    <n v="78"/>
    <n v="39"/>
    <n v="39"/>
    <s v="['Bank Transfer' 'Credit Card' 'PayPal' ... 'Credit Card' 'Bank Transfer'_x000a_ 'Apple Pay']"/>
    <x v="1"/>
  </r>
  <r>
    <s v="O07903"/>
    <d v="2025-01-02T00:00:00"/>
    <x v="0"/>
    <x v="1"/>
    <m/>
    <x v="844"/>
    <x v="458"/>
    <x v="4"/>
    <s v="Leeds"/>
    <s v="P009"/>
    <x v="1"/>
    <x v="1"/>
    <n v="1"/>
    <n v="95"/>
    <n v="54"/>
    <n v="0.2"/>
    <n v="76"/>
    <n v="54"/>
    <n v="22"/>
    <s v="['Bank Transfer' 'Credit Card' 'PayPal' ... 'Credit Card' 'Bank Transfer'_x000a_ 'Apple Pay']"/>
    <x v="1"/>
  </r>
  <r>
    <s v="O08053"/>
    <d v="2025-01-02T00:00:00"/>
    <x v="0"/>
    <x v="1"/>
    <m/>
    <x v="1093"/>
    <x v="346"/>
    <x v="3"/>
    <s v="Oxford"/>
    <s v="P016"/>
    <x v="4"/>
    <x v="0"/>
    <n v="4"/>
    <n v="78"/>
    <n v="39"/>
    <n v="0.05"/>
    <n v="296.39999999999998"/>
    <n v="156"/>
    <n v="140.4"/>
    <s v="['Bank Transfer' 'Credit Card' 'PayPal' ... 'Credit Card' 'Bank Transfer'_x000a_ 'Apple Pay']"/>
    <x v="1"/>
  </r>
  <r>
    <s v="O08069"/>
    <d v="2025-01-02T00:00:00"/>
    <x v="0"/>
    <x v="1"/>
    <m/>
    <x v="1231"/>
    <x v="503"/>
    <x v="11"/>
    <s v="Newport"/>
    <s v="P002"/>
    <x v="15"/>
    <x v="5"/>
    <n v="4"/>
    <n v="149"/>
    <n v="91"/>
    <n v="0.15"/>
    <n v="506.6"/>
    <n v="364"/>
    <n v="142.6"/>
    <s v="['Bank Transfer' 'Credit Card' 'PayPal' ... 'Credit Card' 'Bank Transfer'_x000a_ 'Apple Pay']"/>
    <x v="1"/>
  </r>
  <r>
    <s v="O08254"/>
    <d v="2025-01-02T00:00:00"/>
    <x v="0"/>
    <x v="1"/>
    <m/>
    <x v="215"/>
    <x v="182"/>
    <x v="2"/>
    <s v="London"/>
    <s v="P009"/>
    <x v="1"/>
    <x v="1"/>
    <n v="2"/>
    <n v="95"/>
    <n v="54"/>
    <n v="0"/>
    <n v="190"/>
    <n v="108"/>
    <n v="82"/>
    <s v="['Bank Transfer' 'Credit Card' 'PayPal' ... 'Credit Card' 'Bank Transfer'_x000a_ 'Apple Pay']"/>
    <x v="1"/>
  </r>
  <r>
    <s v="O08306"/>
    <d v="2025-01-02T00:00:00"/>
    <x v="0"/>
    <x v="1"/>
    <m/>
    <x v="77"/>
    <x v="73"/>
    <x v="5"/>
    <s v="Newry"/>
    <s v="P024"/>
    <x v="11"/>
    <x v="2"/>
    <n v="1"/>
    <n v="24"/>
    <n v="10"/>
    <n v="0.15"/>
    <n v="20.399999999999999"/>
    <n v="10"/>
    <n v="10.4"/>
    <s v="['Bank Transfer' 'Credit Card' 'PayPal' ... 'Credit Card' 'Bank Transfer'_x000a_ 'Apple Pay']"/>
    <x v="1"/>
  </r>
  <r>
    <s v="O00269"/>
    <d v="2025-01-03T00:00:00"/>
    <x v="0"/>
    <x v="1"/>
    <m/>
    <x v="1609"/>
    <x v="132"/>
    <x v="8"/>
    <s v="Durham"/>
    <s v="P010"/>
    <x v="18"/>
    <x v="1"/>
    <n v="2"/>
    <n v="32"/>
    <n v="14"/>
    <n v="0.15"/>
    <n v="54.4"/>
    <n v="28"/>
    <n v="26.4"/>
    <s v="['Bank Transfer' 'Credit Card' 'PayPal' ... 'Credit Card' 'Bank Transfer'_x000a_ 'Apple Pay']"/>
    <x v="1"/>
  </r>
  <r>
    <s v="O00800"/>
    <d v="2025-01-03T00:00:00"/>
    <x v="0"/>
    <x v="1"/>
    <m/>
    <x v="908"/>
    <x v="441"/>
    <x v="2"/>
    <s v="London"/>
    <s v="P007"/>
    <x v="7"/>
    <x v="3"/>
    <n v="1"/>
    <n v="129"/>
    <n v="78"/>
    <n v="0"/>
    <n v="129"/>
    <n v="78"/>
    <n v="51"/>
    <s v="['Bank Transfer' 'Credit Card' 'PayPal' ... 'Credit Card' 'Bank Transfer'_x000a_ 'Apple Pay']"/>
    <x v="1"/>
  </r>
  <r>
    <s v="O01967"/>
    <d v="2025-01-03T00:00:00"/>
    <x v="0"/>
    <x v="1"/>
    <m/>
    <x v="1219"/>
    <x v="28"/>
    <x v="6"/>
    <s v="Bristol"/>
    <s v="P016"/>
    <x v="4"/>
    <x v="0"/>
    <n v="2"/>
    <n v="78"/>
    <n v="39"/>
    <n v="0.1"/>
    <n v="140.4"/>
    <n v="78"/>
    <n v="62.4"/>
    <s v="['Bank Transfer' 'Credit Card' 'PayPal' ... 'Credit Card' 'Bank Transfer'_x000a_ 'Apple Pay']"/>
    <x v="1"/>
  </r>
  <r>
    <s v="O04170"/>
    <d v="2025-01-03T00:00:00"/>
    <x v="0"/>
    <x v="1"/>
    <m/>
    <x v="1242"/>
    <x v="283"/>
    <x v="2"/>
    <s v="London"/>
    <s v="P018"/>
    <x v="5"/>
    <x v="4"/>
    <n v="1"/>
    <n v="45"/>
    <n v="19"/>
    <n v="0.1"/>
    <n v="40.5"/>
    <n v="19"/>
    <n v="21.5"/>
    <s v="['Bank Transfer' 'Credit Card' 'PayPal' ... 'Credit Card' 'Bank Transfer'_x000a_ 'Apple Pay']"/>
    <x v="1"/>
  </r>
  <r>
    <s v="O05313"/>
    <d v="2025-01-03T00:00:00"/>
    <x v="0"/>
    <x v="1"/>
    <m/>
    <x v="723"/>
    <x v="219"/>
    <x v="6"/>
    <s v="Plymouth"/>
    <s v="P020"/>
    <x v="23"/>
    <x v="4"/>
    <n v="1"/>
    <n v="72"/>
    <n v="34"/>
    <n v="0.1"/>
    <n v="64.8"/>
    <n v="34"/>
    <n v="30.8"/>
    <s v="['Bank Transfer' 'Credit Card' 'PayPal' ... 'Credit Card' 'Bank Transfer'_x000a_ 'Apple Pay']"/>
    <x v="1"/>
  </r>
  <r>
    <s v="O06171"/>
    <d v="2025-01-03T00:00:00"/>
    <x v="0"/>
    <x v="1"/>
    <m/>
    <x v="954"/>
    <x v="438"/>
    <x v="8"/>
    <s v="Sunderland"/>
    <s v="P004"/>
    <x v="22"/>
    <x v="5"/>
    <n v="1"/>
    <n v="55"/>
    <n v="27"/>
    <n v="0.2"/>
    <n v="44"/>
    <n v="27"/>
    <n v="17"/>
    <s v="['Bank Transfer' 'Credit Card' 'PayPal' ... 'Credit Card' 'Bank Transfer'_x000a_ 'Apple Pay']"/>
    <x v="1"/>
  </r>
  <r>
    <s v="O06846"/>
    <d v="2025-01-03T00:00:00"/>
    <x v="0"/>
    <x v="1"/>
    <m/>
    <x v="1092"/>
    <x v="278"/>
    <x v="7"/>
    <s v="Dundee"/>
    <s v="P013"/>
    <x v="0"/>
    <x v="0"/>
    <n v="1"/>
    <n v="120"/>
    <n v="63"/>
    <n v="0.1"/>
    <n v="108"/>
    <n v="63"/>
    <n v="45"/>
    <s v="['Bank Transfer' 'Credit Card' 'PayPal' ... 'Credit Card' 'Bank Transfer'_x000a_ 'Apple Pay']"/>
    <x v="1"/>
  </r>
  <r>
    <s v="O08062"/>
    <d v="2025-01-03T00:00:00"/>
    <x v="0"/>
    <x v="1"/>
    <m/>
    <x v="1444"/>
    <x v="134"/>
    <x v="2"/>
    <s v="London"/>
    <s v="P016"/>
    <x v="4"/>
    <x v="0"/>
    <n v="2"/>
    <n v="78"/>
    <n v="39"/>
    <n v="0.1"/>
    <n v="140.4"/>
    <n v="78"/>
    <n v="62.4"/>
    <s v="['Bank Transfer' 'Credit Card' 'PayPal' ... 'Credit Card' 'Bank Transfer'_x000a_ 'Apple Pay']"/>
    <x v="1"/>
  </r>
  <r>
    <s v="O09038"/>
    <d v="2025-01-03T00:00:00"/>
    <x v="0"/>
    <x v="1"/>
    <m/>
    <x v="1491"/>
    <x v="236"/>
    <x v="3"/>
    <s v="Brighton"/>
    <s v="P021"/>
    <x v="21"/>
    <x v="2"/>
    <n v="1"/>
    <n v="28"/>
    <n v="13"/>
    <n v="0.15"/>
    <n v="23.8"/>
    <n v="13"/>
    <n v="10.8"/>
    <s v="['Bank Transfer' 'Credit Card' 'PayPal' ... 'Credit Card' 'Bank Transfer'_x000a_ 'Apple Pay']"/>
    <x v="1"/>
  </r>
  <r>
    <s v="O09238"/>
    <d v="2025-01-03T00:00:00"/>
    <x v="0"/>
    <x v="1"/>
    <m/>
    <x v="974"/>
    <x v="218"/>
    <x v="2"/>
    <s v="London"/>
    <s v="P017"/>
    <x v="10"/>
    <x v="4"/>
    <n v="1"/>
    <n v="58"/>
    <n v="25"/>
    <n v="0.05"/>
    <n v="55.1"/>
    <n v="25"/>
    <n v="30.1"/>
    <s v="['Bank Transfer' 'Credit Card' 'PayPal' ... 'Credit Card' 'Bank Transfer'_x000a_ 'Apple Pay']"/>
    <x v="1"/>
  </r>
  <r>
    <s v="O01576"/>
    <d v="2025-01-04T00:00:00"/>
    <x v="0"/>
    <x v="1"/>
    <m/>
    <x v="1523"/>
    <x v="271"/>
    <x v="0"/>
    <s v="Nottingham"/>
    <s v="P007"/>
    <x v="7"/>
    <x v="3"/>
    <n v="1"/>
    <n v="129"/>
    <n v="78"/>
    <n v="0"/>
    <n v="129"/>
    <n v="78"/>
    <n v="51"/>
    <s v="['Bank Transfer' 'Credit Card' 'PayPal' ... 'Credit Card' 'Bank Transfer'_x000a_ 'Apple Pay']"/>
    <x v="1"/>
  </r>
  <r>
    <s v="O01949"/>
    <d v="2025-01-04T00:00:00"/>
    <x v="0"/>
    <x v="1"/>
    <m/>
    <x v="219"/>
    <x v="109"/>
    <x v="0"/>
    <s v="Lincoln"/>
    <s v="P017"/>
    <x v="10"/>
    <x v="4"/>
    <n v="1"/>
    <n v="58"/>
    <n v="25"/>
    <n v="0.2"/>
    <n v="46.4"/>
    <n v="25"/>
    <n v="21.4"/>
    <s v="['Bank Transfer' 'Credit Card' 'PayPal' ... 'Credit Card' 'Bank Transfer'_x000a_ 'Apple Pay']"/>
    <x v="1"/>
  </r>
  <r>
    <s v="O02013"/>
    <d v="2025-01-04T00:00:00"/>
    <x v="0"/>
    <x v="1"/>
    <m/>
    <x v="1348"/>
    <x v="458"/>
    <x v="2"/>
    <s v="London"/>
    <s v="P013"/>
    <x v="0"/>
    <x v="0"/>
    <n v="3"/>
    <n v="120"/>
    <n v="63"/>
    <n v="0.15"/>
    <n v="306"/>
    <n v="189"/>
    <n v="117"/>
    <s v="['Bank Transfer' 'Credit Card' 'PayPal' ... 'Credit Card' 'Bank Transfer'_x000a_ 'Apple Pay']"/>
    <x v="1"/>
  </r>
  <r>
    <s v="O02213"/>
    <d v="2025-01-04T00:00:00"/>
    <x v="0"/>
    <x v="1"/>
    <m/>
    <x v="691"/>
    <x v="405"/>
    <x v="7"/>
    <s v="Glasgow"/>
    <s v="P020"/>
    <x v="23"/>
    <x v="4"/>
    <n v="1"/>
    <n v="72"/>
    <n v="34"/>
    <n v="0"/>
    <n v="72"/>
    <n v="34"/>
    <n v="38"/>
    <s v="['Bank Transfer' 'Credit Card' 'PayPal' ... 'Credit Card' 'Bank Transfer'_x000a_ 'Apple Pay']"/>
    <x v="1"/>
  </r>
  <r>
    <s v="O02681"/>
    <d v="2025-01-04T00:00:00"/>
    <x v="0"/>
    <x v="1"/>
    <m/>
    <x v="1074"/>
    <x v="11"/>
    <x v="4"/>
    <s v="Sheffield"/>
    <s v="P009"/>
    <x v="1"/>
    <x v="1"/>
    <n v="1"/>
    <n v="95"/>
    <n v="54"/>
    <n v="0"/>
    <n v="95"/>
    <n v="54"/>
    <n v="41"/>
    <s v="['Bank Transfer' 'Credit Card' 'PayPal' ... 'Credit Card' 'Bank Transfer'_x000a_ 'Apple Pay']"/>
    <x v="1"/>
  </r>
  <r>
    <s v="O03013"/>
    <d v="2025-01-04T00:00:00"/>
    <x v="0"/>
    <x v="1"/>
    <m/>
    <x v="944"/>
    <x v="370"/>
    <x v="4"/>
    <s v="Leeds"/>
    <s v="P020"/>
    <x v="23"/>
    <x v="4"/>
    <n v="1"/>
    <n v="72"/>
    <n v="34"/>
    <n v="0"/>
    <n v="72"/>
    <n v="34"/>
    <n v="38"/>
    <s v="['Bank Transfer' 'Credit Card' 'PayPal' ... 'Credit Card' 'Bank Transfer'_x000a_ 'Apple Pay']"/>
    <x v="1"/>
  </r>
  <r>
    <s v="O05236"/>
    <d v="2025-01-04T00:00:00"/>
    <x v="0"/>
    <x v="1"/>
    <m/>
    <x v="584"/>
    <x v="370"/>
    <x v="1"/>
    <s v="Preston"/>
    <s v="P005"/>
    <x v="3"/>
    <x v="3"/>
    <n v="1"/>
    <n v="119"/>
    <n v="72"/>
    <n v="0.15"/>
    <n v="101.15"/>
    <n v="72"/>
    <n v="29.15"/>
    <s v="['Bank Transfer' 'Credit Card' 'PayPal' ... 'Credit Card' 'Bank Transfer'_x000a_ 'Apple Pay']"/>
    <x v="1"/>
  </r>
  <r>
    <s v="O06476"/>
    <d v="2025-01-04T00:00:00"/>
    <x v="0"/>
    <x v="1"/>
    <m/>
    <x v="1626"/>
    <x v="57"/>
    <x v="8"/>
    <s v="Durham"/>
    <s v="P020"/>
    <x v="23"/>
    <x v="4"/>
    <n v="1"/>
    <n v="72"/>
    <n v="34"/>
    <n v="0.15"/>
    <n v="61.2"/>
    <n v="34"/>
    <n v="27.2"/>
    <s v="['Bank Transfer' 'Credit Card' 'PayPal' ... 'Credit Card' 'Bank Transfer'_x000a_ 'Apple Pay']"/>
    <x v="0"/>
  </r>
  <r>
    <s v="O06718"/>
    <d v="2025-01-04T00:00:00"/>
    <x v="0"/>
    <x v="1"/>
    <m/>
    <x v="1367"/>
    <x v="271"/>
    <x v="2"/>
    <s v="London"/>
    <s v="P015"/>
    <x v="12"/>
    <x v="0"/>
    <n v="1"/>
    <n v="65"/>
    <n v="32"/>
    <n v="0"/>
    <n v="65"/>
    <n v="32"/>
    <n v="33"/>
    <s v="['Bank Transfer' 'Credit Card' 'PayPal' ... 'Credit Card' 'Bank Transfer'_x000a_ 'Apple Pay']"/>
    <x v="1"/>
  </r>
  <r>
    <s v="O07130"/>
    <d v="2025-01-04T00:00:00"/>
    <x v="0"/>
    <x v="1"/>
    <m/>
    <x v="294"/>
    <x v="38"/>
    <x v="6"/>
    <s v="Bristol"/>
    <s v="P019"/>
    <x v="20"/>
    <x v="4"/>
    <n v="3"/>
    <n v="85"/>
    <n v="41"/>
    <n v="0"/>
    <n v="255"/>
    <n v="123"/>
    <n v="132"/>
    <s v="['Bank Transfer' 'Credit Card' 'PayPal' ... 'Credit Card' 'Bank Transfer'_x000a_ 'Apple Pay']"/>
    <x v="1"/>
  </r>
  <r>
    <s v="O08050"/>
    <d v="2025-01-04T00:00:00"/>
    <x v="0"/>
    <x v="1"/>
    <m/>
    <x v="18"/>
    <x v="18"/>
    <x v="1"/>
    <s v="Liverpool"/>
    <s v="P017"/>
    <x v="10"/>
    <x v="4"/>
    <n v="4"/>
    <n v="58"/>
    <n v="25"/>
    <n v="0.15"/>
    <n v="197.2"/>
    <n v="100"/>
    <n v="97.2"/>
    <s v="['Bank Transfer' 'Credit Card' 'PayPal' ... 'Credit Card' 'Bank Transfer'_x000a_ 'Apple Pay']"/>
    <x v="1"/>
  </r>
  <r>
    <s v="O08145"/>
    <d v="2025-01-04T00:00:00"/>
    <x v="0"/>
    <x v="1"/>
    <m/>
    <x v="1218"/>
    <x v="2"/>
    <x v="2"/>
    <s v="London"/>
    <s v="P011"/>
    <x v="6"/>
    <x v="1"/>
    <n v="2"/>
    <n v="79"/>
    <n v="42"/>
    <n v="0.1"/>
    <n v="142.19999999999999"/>
    <n v="84"/>
    <n v="58.2"/>
    <s v="['Bank Transfer' 'Credit Card' 'PayPal' ... 'Credit Card' 'Bank Transfer'_x000a_ 'Apple Pay']"/>
    <x v="1"/>
  </r>
  <r>
    <s v="O01085"/>
    <d v="2025-01-05T00:00:00"/>
    <x v="0"/>
    <x v="1"/>
    <m/>
    <x v="421"/>
    <x v="87"/>
    <x v="6"/>
    <s v="Exeter"/>
    <s v="P003"/>
    <x v="19"/>
    <x v="5"/>
    <n v="1"/>
    <n v="69"/>
    <n v="37"/>
    <n v="0.1"/>
    <n v="62.1"/>
    <n v="37"/>
    <n v="25.1"/>
    <s v="['Bank Transfer' 'Credit Card' 'PayPal' ... 'Credit Card' 'Bank Transfer'_x000a_ 'Apple Pay']"/>
    <x v="1"/>
  </r>
  <r>
    <s v="O01107"/>
    <d v="2025-01-05T00:00:00"/>
    <x v="0"/>
    <x v="1"/>
    <m/>
    <x v="421"/>
    <x v="87"/>
    <x v="6"/>
    <s v="Exeter"/>
    <s v="P020"/>
    <x v="23"/>
    <x v="4"/>
    <n v="3"/>
    <n v="72"/>
    <n v="34"/>
    <n v="0"/>
    <n v="216"/>
    <n v="102"/>
    <n v="114"/>
    <s v="['Bank Transfer' 'Credit Card' 'PayPal' ... 'Credit Card' 'Bank Transfer'_x000a_ 'Apple Pay']"/>
    <x v="1"/>
  </r>
  <r>
    <s v="O01223"/>
    <d v="2025-01-05T00:00:00"/>
    <x v="0"/>
    <x v="1"/>
    <m/>
    <x v="1066"/>
    <x v="311"/>
    <x v="9"/>
    <s v="Coventry"/>
    <s v="P012"/>
    <x v="14"/>
    <x v="1"/>
    <n v="1"/>
    <n v="85"/>
    <n v="44"/>
    <n v="0.15"/>
    <n v="72.25"/>
    <n v="44"/>
    <n v="28.25"/>
    <s v="['Bank Transfer' 'Credit Card' 'PayPal' ... 'Credit Card' 'Bank Transfer'_x000a_ 'Apple Pay']"/>
    <x v="1"/>
  </r>
  <r>
    <s v="O01437"/>
    <d v="2025-01-05T00:00:00"/>
    <x v="0"/>
    <x v="1"/>
    <m/>
    <x v="633"/>
    <x v="133"/>
    <x v="5"/>
    <s v="Belfast"/>
    <s v="P004"/>
    <x v="22"/>
    <x v="5"/>
    <n v="1"/>
    <n v="55"/>
    <n v="27"/>
    <n v="0"/>
    <n v="55"/>
    <n v="27"/>
    <n v="28"/>
    <s v="['Bank Transfer' 'Credit Card' 'PayPal' ... 'Credit Card' 'Bank Transfer'_x000a_ 'Apple Pay']"/>
    <x v="1"/>
  </r>
  <r>
    <s v="O01619"/>
    <d v="2025-01-05T00:00:00"/>
    <x v="0"/>
    <x v="1"/>
    <m/>
    <x v="1333"/>
    <x v="491"/>
    <x v="0"/>
    <s v="Leicester"/>
    <s v="P021"/>
    <x v="21"/>
    <x v="2"/>
    <n v="1"/>
    <n v="28"/>
    <n v="13"/>
    <n v="0.05"/>
    <n v="26.6"/>
    <n v="13"/>
    <n v="13.6"/>
    <s v="['Bank Transfer' 'Credit Card' 'PayPal' ... 'Credit Card' 'Bank Transfer'_x000a_ 'Apple Pay']"/>
    <x v="1"/>
  </r>
  <r>
    <s v="O01910"/>
    <d v="2025-01-05T00:00:00"/>
    <x v="0"/>
    <x v="1"/>
    <m/>
    <x v="1229"/>
    <x v="530"/>
    <x v="0"/>
    <s v="Nottingham"/>
    <s v="P009"/>
    <x v="1"/>
    <x v="1"/>
    <n v="2"/>
    <n v="95"/>
    <n v="54"/>
    <n v="0.1"/>
    <n v="171"/>
    <n v="108"/>
    <n v="63"/>
    <s v="['Bank Transfer' 'Credit Card' 'PayPal' ... 'Credit Card' 'Bank Transfer'_x000a_ 'Apple Pay']"/>
    <x v="1"/>
  </r>
  <r>
    <s v="O02275"/>
    <d v="2025-01-05T00:00:00"/>
    <x v="0"/>
    <x v="1"/>
    <m/>
    <x v="535"/>
    <x v="349"/>
    <x v="7"/>
    <s v="Glasgow"/>
    <s v="P019"/>
    <x v="20"/>
    <x v="4"/>
    <n v="4"/>
    <n v="85"/>
    <n v="41"/>
    <n v="0"/>
    <n v="340"/>
    <n v="164"/>
    <n v="176"/>
    <s v="['Bank Transfer' 'Credit Card' 'PayPal' ... 'Credit Card' 'Bank Transfer'_x000a_ 'Apple Pay']"/>
    <x v="1"/>
  </r>
  <r>
    <s v="O02412"/>
    <d v="2025-01-05T00:00:00"/>
    <x v="0"/>
    <x v="1"/>
    <m/>
    <x v="1174"/>
    <x v="331"/>
    <x v="2"/>
    <s v="London"/>
    <s v="P022"/>
    <x v="8"/>
    <x v="2"/>
    <n v="1"/>
    <n v="35"/>
    <n v="16"/>
    <n v="0.15"/>
    <n v="29.75"/>
    <n v="16"/>
    <n v="13.75"/>
    <s v="['Bank Transfer' 'Credit Card' 'PayPal' ... 'Credit Card' 'Bank Transfer'_x000a_ 'Apple Pay']"/>
    <x v="1"/>
  </r>
  <r>
    <s v="O03427"/>
    <d v="2025-01-05T00:00:00"/>
    <x v="0"/>
    <x v="1"/>
    <m/>
    <x v="1627"/>
    <x v="218"/>
    <x v="6"/>
    <s v="Exeter"/>
    <s v="P009"/>
    <x v="1"/>
    <x v="1"/>
    <n v="1"/>
    <n v="95"/>
    <n v="54"/>
    <n v="0"/>
    <n v="95"/>
    <n v="54"/>
    <n v="41"/>
    <s v="['Bank Transfer' 'Credit Card' 'PayPal' ... 'Credit Card' 'Bank Transfer'_x000a_ 'Apple Pay']"/>
    <x v="0"/>
  </r>
  <r>
    <s v="O05163"/>
    <d v="2025-01-05T00:00:00"/>
    <x v="0"/>
    <x v="1"/>
    <m/>
    <x v="252"/>
    <x v="207"/>
    <x v="2"/>
    <s v="London"/>
    <s v="P004"/>
    <x v="22"/>
    <x v="5"/>
    <n v="1"/>
    <n v="55"/>
    <n v="27"/>
    <n v="0.1"/>
    <n v="49.5"/>
    <n v="27"/>
    <n v="22.5"/>
    <s v="['Bank Transfer' 'Credit Card' 'PayPal' ... 'Credit Card' 'Bank Transfer'_x000a_ 'Apple Pay']"/>
    <x v="1"/>
  </r>
  <r>
    <s v="O05270"/>
    <d v="2025-01-05T00:00:00"/>
    <x v="0"/>
    <x v="1"/>
    <m/>
    <x v="65"/>
    <x v="62"/>
    <x v="1"/>
    <s v="Preston"/>
    <s v="P020"/>
    <x v="23"/>
    <x v="4"/>
    <n v="1"/>
    <n v="72"/>
    <n v="34"/>
    <n v="0"/>
    <n v="72"/>
    <n v="34"/>
    <n v="38"/>
    <s v="['Bank Transfer' 'Credit Card' 'PayPal' ... 'Credit Card' 'Bank Transfer'_x000a_ 'Apple Pay']"/>
    <x v="1"/>
  </r>
  <r>
    <s v="O07770"/>
    <d v="2025-01-05T00:00:00"/>
    <x v="0"/>
    <x v="1"/>
    <m/>
    <x v="84"/>
    <x v="80"/>
    <x v="1"/>
    <s v="Manchester"/>
    <s v="P004"/>
    <x v="22"/>
    <x v="5"/>
    <n v="2"/>
    <n v="55"/>
    <n v="27"/>
    <n v="0.05"/>
    <n v="104.5"/>
    <n v="54"/>
    <n v="50.5"/>
    <s v="['Bank Transfer' 'Credit Card' 'PayPal' ... 'Credit Card' 'Bank Transfer'_x000a_ 'Apple Pay']"/>
    <x v="1"/>
  </r>
  <r>
    <s v="O07820"/>
    <d v="2025-01-05T00:00:00"/>
    <x v="0"/>
    <x v="1"/>
    <m/>
    <x v="1329"/>
    <x v="112"/>
    <x v="2"/>
    <s v="London"/>
    <s v="P011"/>
    <x v="6"/>
    <x v="1"/>
    <n v="2"/>
    <n v="79"/>
    <n v="42"/>
    <n v="0.05"/>
    <n v="150.1"/>
    <n v="84"/>
    <n v="66.099999999999994"/>
    <s v="['Bank Transfer' 'Credit Card' 'PayPal' ... 'Credit Card' 'Bank Transfer'_x000a_ 'Apple Pay']"/>
    <x v="1"/>
  </r>
  <r>
    <s v="O07834"/>
    <d v="2025-01-05T00:00:00"/>
    <x v="0"/>
    <x v="1"/>
    <m/>
    <x v="422"/>
    <x v="303"/>
    <x v="0"/>
    <s v="Nottingham"/>
    <s v="P006"/>
    <x v="16"/>
    <x v="3"/>
    <n v="2"/>
    <n v="99"/>
    <n v="58"/>
    <n v="0.05"/>
    <n v="188.1"/>
    <n v="116"/>
    <n v="72.099999999999994"/>
    <s v="['Bank Transfer' 'Credit Card' 'PayPal' ... 'Credit Card' 'Bank Transfer'_x000a_ 'Apple Pay']"/>
    <x v="1"/>
  </r>
  <r>
    <s v="O08914"/>
    <d v="2025-01-05T00:00:00"/>
    <x v="0"/>
    <x v="1"/>
    <m/>
    <x v="87"/>
    <x v="5"/>
    <x v="8"/>
    <s v="Newcastle"/>
    <s v="P018"/>
    <x v="5"/>
    <x v="4"/>
    <n v="1"/>
    <n v="45"/>
    <n v="19"/>
    <n v="0"/>
    <n v="45"/>
    <n v="19"/>
    <n v="26"/>
    <s v="['Bank Transfer' 'Credit Card' 'PayPal' ... 'Credit Card' 'Bank Transfer'_x000a_ 'Apple Pay']"/>
    <x v="1"/>
  </r>
  <r>
    <s v="O08967"/>
    <d v="2025-01-05T00:00:00"/>
    <x v="0"/>
    <x v="1"/>
    <m/>
    <x v="1628"/>
    <x v="248"/>
    <x v="1"/>
    <s v="Preston"/>
    <s v="P014"/>
    <x v="17"/>
    <x v="0"/>
    <n v="1"/>
    <n v="25"/>
    <n v="11"/>
    <n v="0.05"/>
    <n v="23.75"/>
    <n v="11"/>
    <n v="12.75"/>
    <s v="['Bank Transfer' 'Credit Card' 'PayPal' ... 'Credit Card' 'Bank Transfer'_x000a_ 'Apple Pay']"/>
    <x v="0"/>
  </r>
  <r>
    <s v="O09255"/>
    <d v="2025-01-05T00:00:00"/>
    <x v="0"/>
    <x v="1"/>
    <m/>
    <x v="1199"/>
    <x v="309"/>
    <x v="6"/>
    <s v="Exeter"/>
    <s v="P020"/>
    <x v="23"/>
    <x v="4"/>
    <n v="1"/>
    <n v="72"/>
    <n v="34"/>
    <n v="0.1"/>
    <n v="64.8"/>
    <n v="34"/>
    <n v="30.8"/>
    <s v="['Bank Transfer' 'Credit Card' 'PayPal' ... 'Credit Card' 'Bank Transfer'_x000a_ 'Apple Pay']"/>
    <x v="1"/>
  </r>
  <r>
    <s v="O02143"/>
    <d v="2025-01-06T00:00:00"/>
    <x v="0"/>
    <x v="1"/>
    <m/>
    <x v="289"/>
    <x v="230"/>
    <x v="2"/>
    <s v="London"/>
    <s v="P008"/>
    <x v="13"/>
    <x v="3"/>
    <n v="2"/>
    <n v="249"/>
    <n v="168"/>
    <n v="0.1"/>
    <n v="448.2"/>
    <n v="336"/>
    <n v="112.2"/>
    <s v="['Bank Transfer' 'Credit Card' 'PayPal' ... 'Credit Card' 'Bank Transfer'_x000a_ 'Apple Pay']"/>
    <x v="1"/>
  </r>
  <r>
    <s v="O04507"/>
    <d v="2025-01-06T00:00:00"/>
    <x v="0"/>
    <x v="1"/>
    <m/>
    <x v="37"/>
    <x v="34"/>
    <x v="5"/>
    <s v="Derry"/>
    <s v="P003"/>
    <x v="19"/>
    <x v="5"/>
    <n v="1"/>
    <n v="69"/>
    <n v="37"/>
    <n v="0.2"/>
    <n v="55.2"/>
    <n v="37"/>
    <n v="18.2"/>
    <s v="['Bank Transfer' 'Credit Card' 'PayPal' ... 'Credit Card' 'Bank Transfer'_x000a_ 'Apple Pay']"/>
    <x v="1"/>
  </r>
  <r>
    <s v="O06148"/>
    <d v="2025-01-06T00:00:00"/>
    <x v="0"/>
    <x v="1"/>
    <m/>
    <x v="790"/>
    <x v="144"/>
    <x v="10"/>
    <s v="Ipswich"/>
    <s v="P014"/>
    <x v="17"/>
    <x v="0"/>
    <n v="1"/>
    <n v="25"/>
    <n v="11"/>
    <n v="0"/>
    <n v="25"/>
    <n v="11"/>
    <n v="14"/>
    <s v="['Bank Transfer' 'Credit Card' 'PayPal' ... 'Credit Card' 'Bank Transfer'_x000a_ 'Apple Pay']"/>
    <x v="1"/>
  </r>
  <r>
    <s v="O06978"/>
    <d v="2025-01-06T00:00:00"/>
    <x v="0"/>
    <x v="1"/>
    <m/>
    <x v="149"/>
    <x v="67"/>
    <x v="7"/>
    <s v="Aberdeen"/>
    <s v="P001"/>
    <x v="9"/>
    <x v="5"/>
    <n v="1"/>
    <n v="89"/>
    <n v="48"/>
    <n v="0.05"/>
    <n v="84.55"/>
    <n v="48"/>
    <n v="36.549999999999997"/>
    <s v="['Bank Transfer' 'Credit Card' 'PayPal' ... 'Credit Card' 'Bank Transfer'_x000a_ 'Apple Pay']"/>
    <x v="1"/>
  </r>
  <r>
    <s v="O07578"/>
    <d v="2025-01-06T00:00:00"/>
    <x v="0"/>
    <x v="1"/>
    <m/>
    <x v="133"/>
    <x v="123"/>
    <x v="9"/>
    <s v="Birmingham"/>
    <s v="P019"/>
    <x v="20"/>
    <x v="4"/>
    <n v="2"/>
    <n v="85"/>
    <n v="41"/>
    <n v="0.1"/>
    <n v="153"/>
    <n v="82"/>
    <n v="71"/>
    <s v="['Bank Transfer' 'Credit Card' 'PayPal' ... 'Credit Card' 'Bank Transfer'_x000a_ 'Apple Pay']"/>
    <x v="1"/>
  </r>
  <r>
    <s v="O08294"/>
    <d v="2025-01-06T00:00:00"/>
    <x v="0"/>
    <x v="1"/>
    <m/>
    <x v="1267"/>
    <x v="292"/>
    <x v="2"/>
    <s v="London"/>
    <s v="P001"/>
    <x v="9"/>
    <x v="5"/>
    <n v="1"/>
    <n v="89"/>
    <n v="48"/>
    <n v="0"/>
    <n v="89"/>
    <n v="48"/>
    <n v="41"/>
    <s v="['Bank Transfer' 'Credit Card' 'PayPal' ... 'Credit Card' 'Bank Transfer'_x000a_ 'Apple Pay']"/>
    <x v="1"/>
  </r>
  <r>
    <s v="O08468"/>
    <d v="2025-01-06T00:00:00"/>
    <x v="0"/>
    <x v="1"/>
    <m/>
    <x v="1025"/>
    <x v="271"/>
    <x v="9"/>
    <s v="Worcester"/>
    <s v="P020"/>
    <x v="23"/>
    <x v="4"/>
    <n v="1"/>
    <n v="72"/>
    <n v="34"/>
    <n v="0"/>
    <n v="72"/>
    <n v="34"/>
    <n v="38"/>
    <s v="['Bank Transfer' 'Credit Card' 'PayPal' ... 'Credit Card' 'Bank Transfer'_x000a_ 'Apple Pay']"/>
    <x v="1"/>
  </r>
  <r>
    <s v="O01045"/>
    <d v="2025-01-07T00:00:00"/>
    <x v="0"/>
    <x v="1"/>
    <m/>
    <x v="822"/>
    <x v="449"/>
    <x v="3"/>
    <s v="Reading"/>
    <s v="P023"/>
    <x v="2"/>
    <x v="2"/>
    <n v="2"/>
    <n v="42"/>
    <n v="20"/>
    <n v="0.2"/>
    <n v="67.2"/>
    <n v="40"/>
    <n v="27.2"/>
    <s v="['Bank Transfer' 'Credit Card' 'PayPal' ... 'Credit Card' 'Bank Transfer'_x000a_ 'Apple Pay']"/>
    <x v="1"/>
  </r>
  <r>
    <s v="O03489"/>
    <d v="2025-01-07T00:00:00"/>
    <x v="0"/>
    <x v="1"/>
    <m/>
    <x v="1238"/>
    <x v="321"/>
    <x v="11"/>
    <s v="Wrexham"/>
    <s v="P013"/>
    <x v="0"/>
    <x v="0"/>
    <n v="1"/>
    <n v="120"/>
    <n v="63"/>
    <n v="0.15"/>
    <n v="102"/>
    <n v="63"/>
    <n v="39"/>
    <s v="['Bank Transfer' 'Credit Card' 'PayPal' ... 'Credit Card' 'Bank Transfer'_x000a_ 'Apple Pay']"/>
    <x v="1"/>
  </r>
  <r>
    <s v="O03524"/>
    <d v="2025-01-07T00:00:00"/>
    <x v="0"/>
    <x v="1"/>
    <m/>
    <x v="1131"/>
    <x v="501"/>
    <x v="6"/>
    <s v="Bristol"/>
    <s v="P007"/>
    <x v="7"/>
    <x v="3"/>
    <n v="2"/>
    <n v="129"/>
    <n v="78"/>
    <n v="0.05"/>
    <n v="245.1"/>
    <n v="156"/>
    <n v="89.1"/>
    <s v="['Bank Transfer' 'Credit Card' 'PayPal' ... 'Credit Card' 'Bank Transfer'_x000a_ 'Apple Pay']"/>
    <x v="1"/>
  </r>
  <r>
    <s v="O03890"/>
    <d v="2025-01-07T00:00:00"/>
    <x v="0"/>
    <x v="1"/>
    <m/>
    <x v="2"/>
    <x v="2"/>
    <x v="2"/>
    <s v="London"/>
    <s v="P006"/>
    <x v="16"/>
    <x v="3"/>
    <n v="1"/>
    <n v="99"/>
    <n v="58"/>
    <n v="0.15"/>
    <n v="84.15"/>
    <n v="58"/>
    <n v="26.15"/>
    <s v="['Bank Transfer' 'Credit Card' 'PayPal' ... 'Credit Card' 'Bank Transfer'_x000a_ 'Apple Pay']"/>
    <x v="1"/>
  </r>
  <r>
    <s v="O05126"/>
    <d v="2025-01-07T00:00:00"/>
    <x v="0"/>
    <x v="1"/>
    <m/>
    <x v="1002"/>
    <x v="263"/>
    <x v="7"/>
    <s v="Glasgow"/>
    <s v="P022"/>
    <x v="8"/>
    <x v="2"/>
    <n v="1"/>
    <n v="35"/>
    <n v="16"/>
    <n v="0.1"/>
    <n v="31.5"/>
    <n v="16"/>
    <n v="15.5"/>
    <s v="['Bank Transfer' 'Credit Card' 'PayPal' ... 'Credit Card' 'Bank Transfer'_x000a_ 'Apple Pay']"/>
    <x v="1"/>
  </r>
  <r>
    <s v="O05948"/>
    <d v="2025-01-07T00:00:00"/>
    <x v="0"/>
    <x v="1"/>
    <m/>
    <x v="1629"/>
    <x v="565"/>
    <x v="6"/>
    <s v="Plymouth"/>
    <s v="P019"/>
    <x v="20"/>
    <x v="4"/>
    <n v="5"/>
    <n v="85"/>
    <n v="41"/>
    <n v="0.1"/>
    <n v="382.5"/>
    <n v="205"/>
    <n v="177.5"/>
    <s v="['Bank Transfer' 'Credit Card' 'PayPal' ... 'Credit Card' 'Bank Transfer'_x000a_ 'Apple Pay']"/>
    <x v="0"/>
  </r>
  <r>
    <s v="O06067"/>
    <d v="2025-01-07T00:00:00"/>
    <x v="0"/>
    <x v="1"/>
    <m/>
    <x v="1276"/>
    <x v="541"/>
    <x v="11"/>
    <s v="Newport"/>
    <s v="P001"/>
    <x v="9"/>
    <x v="5"/>
    <n v="1"/>
    <n v="89"/>
    <n v="48"/>
    <n v="0.2"/>
    <n v="71.2"/>
    <n v="48"/>
    <n v="23.2"/>
    <s v="['Bank Transfer' 'Credit Card' 'PayPal' ... 'Credit Card' 'Bank Transfer'_x000a_ 'Apple Pay']"/>
    <x v="1"/>
  </r>
  <r>
    <s v="O06334"/>
    <d v="2025-01-07T00:00:00"/>
    <x v="0"/>
    <x v="1"/>
    <m/>
    <x v="1423"/>
    <x v="481"/>
    <x v="3"/>
    <s v="Oxford"/>
    <s v="P014"/>
    <x v="17"/>
    <x v="0"/>
    <n v="1"/>
    <n v="25"/>
    <n v="11"/>
    <n v="0.05"/>
    <n v="23.75"/>
    <n v="11"/>
    <n v="12.75"/>
    <s v="['Bank Transfer' 'Credit Card' 'PayPal' ... 'Credit Card' 'Bank Transfer'_x000a_ 'Apple Pay']"/>
    <x v="1"/>
  </r>
  <r>
    <s v="O06626"/>
    <d v="2025-01-07T00:00:00"/>
    <x v="0"/>
    <x v="1"/>
    <m/>
    <x v="207"/>
    <x v="178"/>
    <x v="11"/>
    <s v="Swansea"/>
    <s v="P014"/>
    <x v="17"/>
    <x v="0"/>
    <n v="1"/>
    <n v="25"/>
    <n v="11"/>
    <n v="0"/>
    <n v="25"/>
    <n v="11"/>
    <n v="14"/>
    <s v="['Bank Transfer' 'Credit Card' 'PayPal' ... 'Credit Card' 'Bank Transfer'_x000a_ 'Apple Pay']"/>
    <x v="1"/>
  </r>
  <r>
    <s v="O07530"/>
    <d v="2025-01-07T00:00:00"/>
    <x v="0"/>
    <x v="1"/>
    <m/>
    <x v="252"/>
    <x v="207"/>
    <x v="2"/>
    <s v="London"/>
    <s v="P012"/>
    <x v="14"/>
    <x v="1"/>
    <n v="1"/>
    <n v="85"/>
    <n v="44"/>
    <n v="0"/>
    <n v="85"/>
    <n v="44"/>
    <n v="41"/>
    <s v="['Bank Transfer' 'Credit Card' 'PayPal' ... 'Credit Card' 'Bank Transfer'_x000a_ 'Apple Pay']"/>
    <x v="1"/>
  </r>
  <r>
    <s v="O08733"/>
    <d v="2025-01-07T00:00:00"/>
    <x v="0"/>
    <x v="1"/>
    <m/>
    <x v="1630"/>
    <x v="216"/>
    <x v="3"/>
    <s v="Oxford"/>
    <s v="P009"/>
    <x v="1"/>
    <x v="1"/>
    <n v="4"/>
    <n v="95"/>
    <n v="54"/>
    <n v="0"/>
    <n v="380"/>
    <n v="216"/>
    <n v="164"/>
    <s v="['Bank Transfer' 'Credit Card' 'PayPal' ... 'Credit Card' 'Bank Transfer'_x000a_ 'Apple Pay']"/>
    <x v="0"/>
  </r>
  <r>
    <s v="O09300"/>
    <d v="2025-01-07T00:00:00"/>
    <x v="0"/>
    <x v="1"/>
    <m/>
    <x v="610"/>
    <x v="1"/>
    <x v="4"/>
    <s v="Leeds"/>
    <s v="P015"/>
    <x v="12"/>
    <x v="0"/>
    <n v="1"/>
    <n v="65"/>
    <n v="32"/>
    <n v="0.1"/>
    <n v="58.5"/>
    <n v="32"/>
    <n v="26.5"/>
    <s v="['Bank Transfer' 'Credit Card' 'PayPal' ... 'Credit Card' 'Bank Transfer'_x000a_ 'Apple Pay']"/>
    <x v="1"/>
  </r>
  <r>
    <s v="O00006"/>
    <d v="2025-01-08T00:00:00"/>
    <x v="0"/>
    <x v="1"/>
    <m/>
    <x v="141"/>
    <x v="15"/>
    <x v="2"/>
    <s v="London"/>
    <s v="P003"/>
    <x v="19"/>
    <x v="5"/>
    <n v="1"/>
    <n v="69"/>
    <n v="37"/>
    <n v="0"/>
    <n v="69"/>
    <n v="37"/>
    <n v="32"/>
    <s v="['Bank Transfer' 'Credit Card' 'PayPal' ... 'Credit Card' 'Bank Transfer'_x000a_ 'Apple Pay']"/>
    <x v="1"/>
  </r>
  <r>
    <s v="O00724"/>
    <d v="2025-01-08T00:00:00"/>
    <x v="0"/>
    <x v="1"/>
    <m/>
    <x v="1631"/>
    <x v="54"/>
    <x v="7"/>
    <s v="Glasgow"/>
    <s v="P020"/>
    <x v="23"/>
    <x v="4"/>
    <n v="2"/>
    <n v="72"/>
    <n v="34"/>
    <n v="0.15"/>
    <n v="122.4"/>
    <n v="68"/>
    <n v="54.4"/>
    <s v="['Bank Transfer' 'Credit Card' 'PayPal' ... 'Credit Card' 'Bank Transfer'_x000a_ 'Apple Pay']"/>
    <x v="0"/>
  </r>
  <r>
    <s v="O01559"/>
    <d v="2025-01-08T00:00:00"/>
    <x v="0"/>
    <x v="1"/>
    <m/>
    <x v="483"/>
    <x v="167"/>
    <x v="4"/>
    <s v="Leeds"/>
    <s v="P023"/>
    <x v="2"/>
    <x v="2"/>
    <n v="1"/>
    <n v="42"/>
    <n v="20"/>
    <n v="0.05"/>
    <n v="39.9"/>
    <n v="20"/>
    <n v="19.899999999999999"/>
    <s v="['Bank Transfer' 'Credit Card' 'PayPal' ... 'Credit Card' 'Bank Transfer'_x000a_ 'Apple Pay']"/>
    <x v="1"/>
  </r>
  <r>
    <s v="O02202"/>
    <d v="2025-01-08T00:00:00"/>
    <x v="0"/>
    <x v="1"/>
    <m/>
    <x v="1466"/>
    <x v="457"/>
    <x v="11"/>
    <s v="Cardiff"/>
    <s v="P019"/>
    <x v="20"/>
    <x v="4"/>
    <n v="2"/>
    <n v="85"/>
    <n v="41"/>
    <n v="0.1"/>
    <n v="153"/>
    <n v="82"/>
    <n v="71"/>
    <s v="['Bank Transfer' 'Credit Card' 'PayPal' ... 'Credit Card' 'Bank Transfer'_x000a_ 'Apple Pay']"/>
    <x v="1"/>
  </r>
  <r>
    <s v="O03473"/>
    <d v="2025-01-08T00:00:00"/>
    <x v="0"/>
    <x v="1"/>
    <m/>
    <x v="780"/>
    <x v="203"/>
    <x v="4"/>
    <s v="Sheffield"/>
    <s v="P001"/>
    <x v="9"/>
    <x v="5"/>
    <n v="2"/>
    <n v="89"/>
    <n v="48"/>
    <n v="0.1"/>
    <n v="160.19999999999999"/>
    <n v="96"/>
    <n v="64.2"/>
    <s v="['Bank Transfer' 'Credit Card' 'PayPal' ... 'Credit Card' 'Bank Transfer'_x000a_ 'Apple Pay']"/>
    <x v="1"/>
  </r>
  <r>
    <s v="O03816"/>
    <d v="2025-01-08T00:00:00"/>
    <x v="0"/>
    <x v="1"/>
    <m/>
    <x v="1160"/>
    <x v="473"/>
    <x v="2"/>
    <s v="London"/>
    <s v="P017"/>
    <x v="10"/>
    <x v="4"/>
    <n v="5"/>
    <n v="58"/>
    <n v="25"/>
    <n v="0.1"/>
    <n v="261"/>
    <n v="125"/>
    <n v="136"/>
    <s v="['Bank Transfer' 'Credit Card' 'PayPal' ... 'Credit Card' 'Bank Transfer'_x000a_ 'Apple Pay']"/>
    <x v="1"/>
  </r>
  <r>
    <s v="O05418"/>
    <d v="2025-01-08T00:00:00"/>
    <x v="0"/>
    <x v="1"/>
    <m/>
    <x v="678"/>
    <x v="29"/>
    <x v="6"/>
    <s v="Bath"/>
    <s v="P008"/>
    <x v="13"/>
    <x v="3"/>
    <n v="1"/>
    <n v="249"/>
    <n v="168"/>
    <n v="0.1"/>
    <n v="224.1"/>
    <n v="168"/>
    <n v="56.1"/>
    <s v="['Bank Transfer' 'Credit Card' 'PayPal' ... 'Credit Card' 'Bank Transfer'_x000a_ 'Apple Pay']"/>
    <x v="1"/>
  </r>
  <r>
    <s v="O06757"/>
    <d v="2025-01-08T00:00:00"/>
    <x v="0"/>
    <x v="1"/>
    <m/>
    <x v="1079"/>
    <x v="157"/>
    <x v="1"/>
    <s v="Liverpool"/>
    <s v="P004"/>
    <x v="22"/>
    <x v="5"/>
    <n v="5"/>
    <n v="55"/>
    <n v="27"/>
    <n v="0.2"/>
    <n v="220"/>
    <n v="135"/>
    <n v="85"/>
    <s v="['Bank Transfer' 'Credit Card' 'PayPal' ... 'Credit Card' 'Bank Transfer'_x000a_ 'Apple Pay']"/>
    <x v="1"/>
  </r>
  <r>
    <s v="O07822"/>
    <d v="2025-01-08T00:00:00"/>
    <x v="0"/>
    <x v="1"/>
    <m/>
    <x v="802"/>
    <x v="141"/>
    <x v="4"/>
    <s v="York"/>
    <s v="P017"/>
    <x v="10"/>
    <x v="4"/>
    <n v="1"/>
    <n v="58"/>
    <n v="25"/>
    <n v="0.15"/>
    <n v="49.3"/>
    <n v="25"/>
    <n v="24.3"/>
    <s v="['Bank Transfer' 'Credit Card' 'PayPal' ... 'Credit Card' 'Bank Transfer'_x000a_ 'Apple Pay']"/>
    <x v="1"/>
  </r>
  <r>
    <s v="O08581"/>
    <d v="2025-01-08T00:00:00"/>
    <x v="0"/>
    <x v="1"/>
    <m/>
    <x v="586"/>
    <x v="173"/>
    <x v="3"/>
    <s v="Guildford"/>
    <s v="P016"/>
    <x v="4"/>
    <x v="0"/>
    <n v="1"/>
    <n v="78"/>
    <n v="39"/>
    <n v="0.15"/>
    <n v="66.3"/>
    <n v="39"/>
    <n v="27.3"/>
    <s v="['Bank Transfer' 'Credit Card' 'PayPal' ... 'Credit Card' 'Bank Transfer'_x000a_ 'Apple Pay']"/>
    <x v="1"/>
  </r>
  <r>
    <s v="O09083"/>
    <d v="2025-01-08T00:00:00"/>
    <x v="0"/>
    <x v="1"/>
    <m/>
    <x v="1278"/>
    <x v="339"/>
    <x v="1"/>
    <s v="Chester"/>
    <s v="P023"/>
    <x v="2"/>
    <x v="2"/>
    <n v="2"/>
    <n v="42"/>
    <n v="20"/>
    <n v="0.15"/>
    <n v="71.400000000000006"/>
    <n v="40"/>
    <n v="31.4"/>
    <s v="['Bank Transfer' 'Credit Card' 'PayPal' ... 'Credit Card' 'Bank Transfer'_x000a_ 'Apple Pay']"/>
    <x v="1"/>
  </r>
  <r>
    <s v="O00162"/>
    <d v="2025-01-09T00:00:00"/>
    <x v="0"/>
    <x v="1"/>
    <m/>
    <x v="812"/>
    <x v="27"/>
    <x v="1"/>
    <s v="Preston"/>
    <s v="P018"/>
    <x v="5"/>
    <x v="4"/>
    <n v="1"/>
    <n v="45"/>
    <n v="19"/>
    <n v="0"/>
    <n v="45"/>
    <n v="19"/>
    <n v="26"/>
    <s v="['Bank Transfer' 'Credit Card' 'PayPal' ... 'Credit Card' 'Bank Transfer'_x000a_ 'Apple Pay']"/>
    <x v="1"/>
  </r>
  <r>
    <s v="O00417"/>
    <d v="2025-01-09T00:00:00"/>
    <x v="0"/>
    <x v="1"/>
    <m/>
    <x v="796"/>
    <x v="442"/>
    <x v="1"/>
    <s v="Preston"/>
    <s v="P016"/>
    <x v="4"/>
    <x v="0"/>
    <n v="1"/>
    <n v="78"/>
    <n v="39"/>
    <n v="0.05"/>
    <n v="74.099999999999994"/>
    <n v="39"/>
    <n v="35.1"/>
    <s v="['Bank Transfer' 'Credit Card' 'PayPal' ... 'Credit Card' 'Bank Transfer'_x000a_ 'Apple Pay']"/>
    <x v="1"/>
  </r>
  <r>
    <s v="O00751"/>
    <d v="2025-01-09T00:00:00"/>
    <x v="0"/>
    <x v="1"/>
    <m/>
    <x v="764"/>
    <x v="71"/>
    <x v="11"/>
    <s v="Newport"/>
    <s v="P018"/>
    <x v="5"/>
    <x v="4"/>
    <n v="1"/>
    <n v="45"/>
    <n v="19"/>
    <n v="0.05"/>
    <n v="42.75"/>
    <n v="19"/>
    <n v="23.75"/>
    <s v="['Bank Transfer' 'Credit Card' 'PayPal' ... 'Credit Card' 'Bank Transfer'_x000a_ 'Apple Pay']"/>
    <x v="1"/>
  </r>
  <r>
    <s v="O01289"/>
    <d v="2025-01-09T00:00:00"/>
    <x v="0"/>
    <x v="1"/>
    <m/>
    <x v="578"/>
    <x v="303"/>
    <x v="1"/>
    <s v="Chester"/>
    <s v="P024"/>
    <x v="11"/>
    <x v="2"/>
    <n v="1"/>
    <n v="24"/>
    <n v="10"/>
    <n v="0.05"/>
    <n v="22.8"/>
    <n v="10"/>
    <n v="12.8"/>
    <s v="['Bank Transfer' 'Credit Card' 'PayPal' ... 'Credit Card' 'Bank Transfer'_x000a_ 'Apple Pay']"/>
    <x v="1"/>
  </r>
  <r>
    <s v="O01534"/>
    <d v="2025-01-09T00:00:00"/>
    <x v="0"/>
    <x v="1"/>
    <m/>
    <x v="1489"/>
    <x v="238"/>
    <x v="10"/>
    <s v="Colchester"/>
    <s v="P014"/>
    <x v="17"/>
    <x v="0"/>
    <n v="2"/>
    <n v="25"/>
    <n v="11"/>
    <n v="0"/>
    <n v="50"/>
    <n v="22"/>
    <n v="28"/>
    <s v="['Bank Transfer' 'Credit Card' 'PayPal' ... 'Credit Card' 'Bank Transfer'_x000a_ 'Apple Pay']"/>
    <x v="1"/>
  </r>
  <r>
    <s v="O02378"/>
    <d v="2025-01-09T00:00:00"/>
    <x v="0"/>
    <x v="1"/>
    <m/>
    <x v="169"/>
    <x v="150"/>
    <x v="0"/>
    <s v="Leicester"/>
    <s v="P024"/>
    <x v="11"/>
    <x v="2"/>
    <n v="1"/>
    <n v="24"/>
    <n v="10"/>
    <n v="0.1"/>
    <n v="21.6"/>
    <n v="10"/>
    <n v="11.6"/>
    <s v="['Bank Transfer' 'Credit Card' 'PayPal' ... 'Credit Card' 'Bank Transfer'_x000a_ 'Apple Pay']"/>
    <x v="1"/>
  </r>
  <r>
    <s v="O02440"/>
    <d v="2025-01-09T00:00:00"/>
    <x v="0"/>
    <x v="1"/>
    <m/>
    <x v="553"/>
    <x v="357"/>
    <x v="10"/>
    <s v="Cambridge"/>
    <s v="P022"/>
    <x v="8"/>
    <x v="2"/>
    <n v="1"/>
    <n v="35"/>
    <n v="16"/>
    <n v="0.1"/>
    <n v="31.5"/>
    <n v="16"/>
    <n v="15.5"/>
    <s v="['Bank Transfer' 'Credit Card' 'PayPal' ... 'Credit Card' 'Bank Transfer'_x000a_ 'Apple Pay']"/>
    <x v="1"/>
  </r>
  <r>
    <s v="O03517"/>
    <d v="2025-01-09T00:00:00"/>
    <x v="0"/>
    <x v="1"/>
    <m/>
    <x v="5"/>
    <x v="5"/>
    <x v="5"/>
    <s v="Belfast"/>
    <s v="P021"/>
    <x v="21"/>
    <x v="2"/>
    <n v="2"/>
    <n v="28"/>
    <n v="13"/>
    <n v="0"/>
    <n v="56"/>
    <n v="26"/>
    <n v="30"/>
    <s v="['Bank Transfer' 'Credit Card' 'PayPal' ... 'Credit Card' 'Bank Transfer'_x000a_ 'Apple Pay']"/>
    <x v="1"/>
  </r>
  <r>
    <s v="O03626"/>
    <d v="2025-01-09T00:00:00"/>
    <x v="0"/>
    <x v="1"/>
    <m/>
    <x v="1396"/>
    <x v="550"/>
    <x v="7"/>
    <s v="Glasgow"/>
    <s v="P005"/>
    <x v="3"/>
    <x v="3"/>
    <n v="2"/>
    <n v="119"/>
    <n v="72"/>
    <n v="0.05"/>
    <n v="226.1"/>
    <n v="144"/>
    <n v="82.1"/>
    <s v="['Bank Transfer' 'Credit Card' 'PayPal' ... 'Credit Card' 'Bank Transfer'_x000a_ 'Apple Pay']"/>
    <x v="1"/>
  </r>
  <r>
    <s v="O04670"/>
    <d v="2025-01-09T00:00:00"/>
    <x v="0"/>
    <x v="1"/>
    <m/>
    <x v="1106"/>
    <x v="513"/>
    <x v="2"/>
    <s v="London"/>
    <s v="P002"/>
    <x v="15"/>
    <x v="5"/>
    <n v="1"/>
    <n v="149"/>
    <n v="91"/>
    <n v="0"/>
    <n v="149"/>
    <n v="91"/>
    <n v="58"/>
    <s v="['Bank Transfer' 'Credit Card' 'PayPal' ... 'Credit Card' 'Bank Transfer'_x000a_ 'Apple Pay']"/>
    <x v="1"/>
  </r>
  <r>
    <s v="O04930"/>
    <d v="2025-01-09T00:00:00"/>
    <x v="0"/>
    <x v="1"/>
    <m/>
    <x v="899"/>
    <x v="190"/>
    <x v="2"/>
    <s v="London"/>
    <s v="P011"/>
    <x v="6"/>
    <x v="1"/>
    <n v="1"/>
    <n v="79"/>
    <n v="42"/>
    <n v="0.05"/>
    <n v="75.05"/>
    <n v="42"/>
    <n v="33.049999999999997"/>
    <s v="['Bank Transfer' 'Credit Card' 'PayPal' ... 'Credit Card' 'Bank Transfer'_x000a_ 'Apple Pay']"/>
    <x v="1"/>
  </r>
  <r>
    <s v="O04990"/>
    <d v="2025-01-09T00:00:00"/>
    <x v="0"/>
    <x v="1"/>
    <m/>
    <x v="903"/>
    <x v="329"/>
    <x v="5"/>
    <s v="Derry"/>
    <s v="P004"/>
    <x v="22"/>
    <x v="5"/>
    <n v="2"/>
    <n v="55"/>
    <n v="27"/>
    <n v="0.05"/>
    <n v="104.5"/>
    <n v="54"/>
    <n v="50.5"/>
    <s v="['Bank Transfer' 'Credit Card' 'PayPal' ... 'Credit Card' 'Bank Transfer'_x000a_ 'Apple Pay']"/>
    <x v="1"/>
  </r>
  <r>
    <s v="O05164"/>
    <d v="2025-01-09T00:00:00"/>
    <x v="0"/>
    <x v="1"/>
    <m/>
    <x v="1284"/>
    <x v="542"/>
    <x v="0"/>
    <s v="Derby"/>
    <s v="P009"/>
    <x v="1"/>
    <x v="1"/>
    <n v="1"/>
    <n v="95"/>
    <n v="54"/>
    <n v="0.05"/>
    <n v="90.25"/>
    <n v="54"/>
    <n v="36.25"/>
    <s v="['Bank Transfer' 'Credit Card' 'PayPal' ... 'Credit Card' 'Bank Transfer'_x000a_ 'Apple Pay']"/>
    <x v="1"/>
  </r>
  <r>
    <s v="O05420"/>
    <d v="2025-01-09T00:00:00"/>
    <x v="0"/>
    <x v="1"/>
    <m/>
    <x v="1632"/>
    <x v="32"/>
    <x v="9"/>
    <s v="Coventry"/>
    <s v="P010"/>
    <x v="18"/>
    <x v="1"/>
    <n v="2"/>
    <n v="32"/>
    <n v="14"/>
    <n v="0.05"/>
    <n v="60.8"/>
    <n v="28"/>
    <n v="32.799999999999997"/>
    <s v="['Bank Transfer' 'Credit Card' 'PayPal' ... 'Credit Card' 'Bank Transfer'_x000a_ 'Apple Pay']"/>
    <x v="0"/>
  </r>
  <r>
    <s v="O05642"/>
    <d v="2025-01-09T00:00:00"/>
    <x v="0"/>
    <x v="1"/>
    <m/>
    <x v="139"/>
    <x v="128"/>
    <x v="0"/>
    <s v="Leicester"/>
    <s v="P012"/>
    <x v="14"/>
    <x v="1"/>
    <n v="2"/>
    <n v="85"/>
    <n v="44"/>
    <n v="0.1"/>
    <n v="153"/>
    <n v="88"/>
    <n v="65"/>
    <s v="['Bank Transfer' 'Credit Card' 'PayPal' ... 'Credit Card' 'Bank Transfer'_x000a_ 'Apple Pay']"/>
    <x v="1"/>
  </r>
  <r>
    <s v="O06185"/>
    <d v="2025-01-09T00:00:00"/>
    <x v="0"/>
    <x v="1"/>
    <m/>
    <x v="459"/>
    <x v="97"/>
    <x v="1"/>
    <s v="Preston"/>
    <s v="P001"/>
    <x v="9"/>
    <x v="5"/>
    <n v="1"/>
    <n v="89"/>
    <n v="48"/>
    <n v="0.1"/>
    <n v="80.099999999999994"/>
    <n v="48"/>
    <n v="32.1"/>
    <s v="['Bank Transfer' 'Credit Card' 'PayPal' ... 'Credit Card' 'Bank Transfer'_x000a_ 'Apple Pay']"/>
    <x v="1"/>
  </r>
  <r>
    <s v="O06604"/>
    <d v="2025-01-09T00:00:00"/>
    <x v="0"/>
    <x v="1"/>
    <m/>
    <x v="307"/>
    <x v="72"/>
    <x v="3"/>
    <s v="Brighton"/>
    <s v="P021"/>
    <x v="21"/>
    <x v="2"/>
    <n v="1"/>
    <n v="28"/>
    <n v="13"/>
    <n v="0.15"/>
    <n v="23.8"/>
    <n v="13"/>
    <n v="10.8"/>
    <s v="['Bank Transfer' 'Credit Card' 'PayPal' ... 'Credit Card' 'Bank Transfer'_x000a_ 'Apple Pay']"/>
    <x v="1"/>
  </r>
  <r>
    <s v="O06803"/>
    <d v="2025-01-09T00:00:00"/>
    <x v="0"/>
    <x v="1"/>
    <m/>
    <x v="1206"/>
    <x v="19"/>
    <x v="1"/>
    <s v="Manchester"/>
    <s v="P021"/>
    <x v="21"/>
    <x v="2"/>
    <n v="2"/>
    <n v="28"/>
    <n v="13"/>
    <n v="0"/>
    <n v="56"/>
    <n v="26"/>
    <n v="30"/>
    <s v="['Bank Transfer' 'Credit Card' 'PayPal' ... 'Credit Card' 'Bank Transfer'_x000a_ 'Apple Pay']"/>
    <x v="1"/>
  </r>
  <r>
    <s v="O08246"/>
    <d v="2025-01-09T00:00:00"/>
    <x v="0"/>
    <x v="1"/>
    <m/>
    <x v="1625"/>
    <x v="201"/>
    <x v="3"/>
    <s v="Guildford"/>
    <s v="P014"/>
    <x v="17"/>
    <x v="0"/>
    <n v="5"/>
    <n v="25"/>
    <n v="11"/>
    <n v="0.15"/>
    <n v="106.25"/>
    <n v="55"/>
    <n v="51.25"/>
    <s v="['Bank Transfer' 'Credit Card' 'PayPal' ... 'Credit Card' 'Bank Transfer'_x000a_ 'Apple Pay']"/>
    <x v="1"/>
  </r>
  <r>
    <s v="O08701"/>
    <d v="2025-01-09T00:00:00"/>
    <x v="0"/>
    <x v="1"/>
    <m/>
    <x v="1443"/>
    <x v="354"/>
    <x v="3"/>
    <s v="Oxford"/>
    <s v="P006"/>
    <x v="16"/>
    <x v="3"/>
    <n v="2"/>
    <n v="99"/>
    <n v="58"/>
    <n v="0.1"/>
    <n v="178.2"/>
    <n v="116"/>
    <n v="62.2"/>
    <s v="['Bank Transfer' 'Credit Card' 'PayPal' ... 'Credit Card' 'Bank Transfer'_x000a_ 'Apple Pay']"/>
    <x v="1"/>
  </r>
  <r>
    <s v="O01302"/>
    <d v="2025-01-10T00:00:00"/>
    <x v="0"/>
    <x v="1"/>
    <m/>
    <x v="1633"/>
    <x v="116"/>
    <x v="1"/>
    <s v="Manchester"/>
    <s v="P011"/>
    <x v="6"/>
    <x v="1"/>
    <n v="1"/>
    <n v="79"/>
    <n v="42"/>
    <n v="0.05"/>
    <n v="75.05"/>
    <n v="42"/>
    <n v="33.049999999999997"/>
    <s v="['Bank Transfer' 'Credit Card' 'PayPal' ... 'Credit Card' 'Bank Transfer'_x000a_ 'Apple Pay']"/>
    <x v="0"/>
  </r>
  <r>
    <s v="O01400"/>
    <d v="2025-01-10T00:00:00"/>
    <x v="0"/>
    <x v="1"/>
    <m/>
    <x v="111"/>
    <x v="104"/>
    <x v="9"/>
    <s v="Birmingham"/>
    <s v="P003"/>
    <x v="19"/>
    <x v="5"/>
    <n v="2"/>
    <n v="69"/>
    <n v="37"/>
    <n v="0"/>
    <n v="138"/>
    <n v="74"/>
    <n v="64"/>
    <s v="['Bank Transfer' 'Credit Card' 'PayPal' ... 'Credit Card' 'Bank Transfer'_x000a_ 'Apple Pay']"/>
    <x v="1"/>
  </r>
  <r>
    <s v="O01630"/>
    <d v="2025-01-10T00:00:00"/>
    <x v="0"/>
    <x v="1"/>
    <m/>
    <x v="1634"/>
    <x v="425"/>
    <x v="1"/>
    <s v="Manchester"/>
    <s v="P012"/>
    <x v="14"/>
    <x v="1"/>
    <n v="1"/>
    <n v="85"/>
    <n v="44"/>
    <n v="0.1"/>
    <n v="76.5"/>
    <n v="44"/>
    <n v="32.5"/>
    <s v="['Bank Transfer' 'Credit Card' 'PayPal' ... 'Credit Card' 'Bank Transfer'_x000a_ 'Apple Pay']"/>
    <x v="0"/>
  </r>
  <r>
    <s v="O02420"/>
    <d v="2025-01-10T00:00:00"/>
    <x v="0"/>
    <x v="1"/>
    <m/>
    <x v="1635"/>
    <x v="447"/>
    <x v="4"/>
    <s v="York"/>
    <s v="P007"/>
    <x v="7"/>
    <x v="3"/>
    <n v="1"/>
    <n v="129"/>
    <n v="78"/>
    <n v="0.05"/>
    <n v="122.55"/>
    <n v="78"/>
    <n v="44.55"/>
    <s v="['Bank Transfer' 'Credit Card' 'PayPal' ... 'Credit Card' 'Bank Transfer'_x000a_ 'Apple Pay']"/>
    <x v="0"/>
  </r>
  <r>
    <s v="O04023"/>
    <d v="2025-01-10T00:00:00"/>
    <x v="0"/>
    <x v="1"/>
    <m/>
    <x v="587"/>
    <x v="39"/>
    <x v="1"/>
    <s v="Chester"/>
    <s v="P014"/>
    <x v="17"/>
    <x v="0"/>
    <n v="1"/>
    <n v="25"/>
    <n v="11"/>
    <n v="0.05"/>
    <n v="23.75"/>
    <n v="11"/>
    <n v="12.75"/>
    <s v="['Bank Transfer' 'Credit Card' 'PayPal' ... 'Credit Card' 'Bank Transfer'_x000a_ 'Apple Pay']"/>
    <x v="1"/>
  </r>
  <r>
    <s v="O04303"/>
    <d v="2025-01-10T00:00:00"/>
    <x v="0"/>
    <x v="1"/>
    <m/>
    <x v="1110"/>
    <x v="46"/>
    <x v="2"/>
    <s v="London"/>
    <s v="P009"/>
    <x v="1"/>
    <x v="1"/>
    <n v="4"/>
    <n v="95"/>
    <n v="54"/>
    <n v="0.15"/>
    <n v="323"/>
    <n v="216"/>
    <n v="107"/>
    <s v="['Bank Transfer' 'Credit Card' 'PayPal' ... 'Credit Card' 'Bank Transfer'_x000a_ 'Apple Pay']"/>
    <x v="1"/>
  </r>
  <r>
    <s v="O06646"/>
    <d v="2025-01-10T00:00:00"/>
    <x v="0"/>
    <x v="1"/>
    <m/>
    <x v="471"/>
    <x v="326"/>
    <x v="7"/>
    <s v="Edinburgh"/>
    <s v="P008"/>
    <x v="13"/>
    <x v="3"/>
    <n v="2"/>
    <n v="249"/>
    <n v="168"/>
    <n v="0"/>
    <n v="498"/>
    <n v="336"/>
    <n v="162"/>
    <s v="['Bank Transfer' 'Credit Card' 'PayPal' ... 'Credit Card' 'Bank Transfer'_x000a_ 'Apple Pay']"/>
    <x v="1"/>
  </r>
  <r>
    <s v="O07511"/>
    <d v="2025-01-10T00:00:00"/>
    <x v="0"/>
    <x v="1"/>
    <m/>
    <x v="1348"/>
    <x v="458"/>
    <x v="2"/>
    <s v="London"/>
    <s v="P012"/>
    <x v="14"/>
    <x v="1"/>
    <n v="1"/>
    <n v="85"/>
    <n v="44"/>
    <n v="0"/>
    <n v="85"/>
    <n v="44"/>
    <n v="41"/>
    <s v="['Bank Transfer' 'Credit Card' 'PayPal' ... 'Credit Card' 'Bank Transfer'_x000a_ 'Apple Pay']"/>
    <x v="1"/>
  </r>
  <r>
    <s v="O07579"/>
    <d v="2025-01-10T00:00:00"/>
    <x v="0"/>
    <x v="1"/>
    <m/>
    <x v="884"/>
    <x v="81"/>
    <x v="9"/>
    <s v="Birmingham"/>
    <s v="P018"/>
    <x v="5"/>
    <x v="4"/>
    <n v="3"/>
    <n v="45"/>
    <n v="19"/>
    <n v="0.1"/>
    <n v="121.5"/>
    <n v="57"/>
    <n v="64.5"/>
    <s v="['Bank Transfer' 'Credit Card' 'PayPal' ... 'Credit Card' 'Bank Transfer'_x000a_ 'Apple Pay']"/>
    <x v="1"/>
  </r>
  <r>
    <s v="O08061"/>
    <d v="2025-01-10T00:00:00"/>
    <x v="0"/>
    <x v="1"/>
    <m/>
    <x v="1636"/>
    <x v="300"/>
    <x v="0"/>
    <s v="Lincoln"/>
    <s v="P001"/>
    <x v="9"/>
    <x v="5"/>
    <n v="1"/>
    <n v="89"/>
    <n v="48"/>
    <n v="0"/>
    <n v="89"/>
    <n v="48"/>
    <n v="41"/>
    <s v="['Bank Transfer' 'Credit Card' 'PayPal' ... 'Credit Card' 'Bank Transfer'_x000a_ 'Apple Pay']"/>
    <x v="0"/>
  </r>
  <r>
    <s v="O08372"/>
    <d v="2025-01-10T00:00:00"/>
    <x v="0"/>
    <x v="1"/>
    <m/>
    <x v="290"/>
    <x v="231"/>
    <x v="3"/>
    <s v="Guildford"/>
    <s v="P023"/>
    <x v="2"/>
    <x v="2"/>
    <n v="1"/>
    <n v="42"/>
    <n v="20"/>
    <n v="0.05"/>
    <n v="39.9"/>
    <n v="20"/>
    <n v="19.899999999999999"/>
    <s v="['Bank Transfer' 'Credit Card' 'PayPal' ... 'Credit Card' 'Bank Transfer'_x000a_ 'Apple Pay']"/>
    <x v="1"/>
  </r>
  <r>
    <s v="O09030"/>
    <d v="2025-01-10T00:00:00"/>
    <x v="0"/>
    <x v="1"/>
    <m/>
    <x v="1040"/>
    <x v="134"/>
    <x v="2"/>
    <s v="London"/>
    <s v="P010"/>
    <x v="18"/>
    <x v="1"/>
    <n v="1"/>
    <n v="32"/>
    <n v="14"/>
    <n v="0.05"/>
    <n v="30.4"/>
    <n v="14"/>
    <n v="16.399999999999999"/>
    <s v="['Bank Transfer' 'Credit Card' 'PayPal' ... 'Credit Card' 'Bank Transfer'_x000a_ 'Apple Pay']"/>
    <x v="1"/>
  </r>
  <r>
    <s v="O00682"/>
    <d v="2025-01-11T00:00:00"/>
    <x v="0"/>
    <x v="1"/>
    <m/>
    <x v="279"/>
    <x v="224"/>
    <x v="10"/>
    <s v="Colchester"/>
    <s v="P016"/>
    <x v="4"/>
    <x v="0"/>
    <n v="1"/>
    <n v="78"/>
    <n v="39"/>
    <n v="0.05"/>
    <n v="74.099999999999994"/>
    <n v="39"/>
    <n v="35.1"/>
    <s v="['Bank Transfer' 'Credit Card' 'PayPal' ... 'Credit Card' 'Bank Transfer'_x000a_ 'Apple Pay']"/>
    <x v="1"/>
  </r>
  <r>
    <s v="O01804"/>
    <d v="2025-01-11T00:00:00"/>
    <x v="0"/>
    <x v="1"/>
    <m/>
    <x v="93"/>
    <x v="87"/>
    <x v="4"/>
    <s v="Sheffield"/>
    <s v="P019"/>
    <x v="20"/>
    <x v="4"/>
    <n v="4"/>
    <n v="85"/>
    <n v="41"/>
    <n v="0.1"/>
    <n v="306"/>
    <n v="164"/>
    <n v="142"/>
    <s v="['Bank Transfer' 'Credit Card' 'PayPal' ... 'Credit Card' 'Bank Transfer'_x000a_ 'Apple Pay']"/>
    <x v="1"/>
  </r>
  <r>
    <s v="O02521"/>
    <d v="2025-01-11T00:00:00"/>
    <x v="0"/>
    <x v="1"/>
    <m/>
    <x v="1051"/>
    <x v="389"/>
    <x v="1"/>
    <s v="Manchester"/>
    <s v="P013"/>
    <x v="0"/>
    <x v="0"/>
    <n v="1"/>
    <n v="120"/>
    <n v="63"/>
    <n v="0.1"/>
    <n v="108"/>
    <n v="63"/>
    <n v="45"/>
    <s v="['Bank Transfer' 'Credit Card' 'PayPal' ... 'Credit Card' 'Bank Transfer'_x000a_ 'Apple Pay']"/>
    <x v="1"/>
  </r>
  <r>
    <s v="O02762"/>
    <d v="2025-01-11T00:00:00"/>
    <x v="0"/>
    <x v="1"/>
    <m/>
    <x v="1485"/>
    <x v="258"/>
    <x v="6"/>
    <s v="Plymouth"/>
    <s v="P002"/>
    <x v="15"/>
    <x v="5"/>
    <n v="2"/>
    <n v="149"/>
    <n v="91"/>
    <n v="0.15"/>
    <n v="253.3"/>
    <n v="182"/>
    <n v="71.3"/>
    <s v="['Bank Transfer' 'Credit Card' 'PayPal' ... 'Credit Card' 'Bank Transfer'_x000a_ 'Apple Pay']"/>
    <x v="1"/>
  </r>
  <r>
    <s v="O03226"/>
    <d v="2025-01-11T00:00:00"/>
    <x v="0"/>
    <x v="1"/>
    <m/>
    <x v="1244"/>
    <x v="124"/>
    <x v="2"/>
    <s v="London"/>
    <s v="P018"/>
    <x v="5"/>
    <x v="4"/>
    <n v="1"/>
    <n v="45"/>
    <n v="19"/>
    <n v="0.05"/>
    <n v="42.75"/>
    <n v="19"/>
    <n v="23.75"/>
    <s v="['Bank Transfer' 'Credit Card' 'PayPal' ... 'Credit Card' 'Bank Transfer'_x000a_ 'Apple Pay']"/>
    <x v="1"/>
  </r>
  <r>
    <s v="O03638"/>
    <d v="2025-01-11T00:00:00"/>
    <x v="0"/>
    <x v="1"/>
    <m/>
    <x v="195"/>
    <x v="172"/>
    <x v="11"/>
    <s v="Cardiff"/>
    <s v="P003"/>
    <x v="19"/>
    <x v="5"/>
    <n v="1"/>
    <n v="69"/>
    <n v="37"/>
    <n v="0.1"/>
    <n v="62.1"/>
    <n v="37"/>
    <n v="25.1"/>
    <s v="['Bank Transfer' 'Credit Card' 'PayPal' ... 'Credit Card' 'Bank Transfer'_x000a_ 'Apple Pay']"/>
    <x v="1"/>
  </r>
  <r>
    <s v="O04071"/>
    <d v="2025-01-11T00:00:00"/>
    <x v="0"/>
    <x v="1"/>
    <m/>
    <x v="1338"/>
    <x v="435"/>
    <x v="0"/>
    <s v="Derby"/>
    <s v="P020"/>
    <x v="23"/>
    <x v="4"/>
    <n v="3"/>
    <n v="72"/>
    <n v="34"/>
    <n v="0.05"/>
    <n v="205.2"/>
    <n v="102"/>
    <n v="103.2"/>
    <s v="['Bank Transfer' 'Credit Card' 'PayPal' ... 'Credit Card' 'Bank Transfer'_x000a_ 'Apple Pay']"/>
    <x v="1"/>
  </r>
  <r>
    <s v="O04852"/>
    <d v="2025-01-11T00:00:00"/>
    <x v="0"/>
    <x v="1"/>
    <m/>
    <x v="832"/>
    <x v="26"/>
    <x v="1"/>
    <s v="Preston"/>
    <s v="P010"/>
    <x v="18"/>
    <x v="1"/>
    <n v="1"/>
    <n v="32"/>
    <n v="14"/>
    <n v="0.05"/>
    <n v="30.4"/>
    <n v="14"/>
    <n v="16.399999999999999"/>
    <s v="['Bank Transfer' 'Credit Card' 'PayPal' ... 'Credit Card' 'Bank Transfer'_x000a_ 'Apple Pay']"/>
    <x v="1"/>
  </r>
  <r>
    <s v="O05264"/>
    <d v="2025-01-11T00:00:00"/>
    <x v="0"/>
    <x v="1"/>
    <m/>
    <x v="635"/>
    <x v="303"/>
    <x v="4"/>
    <s v="Hull"/>
    <s v="P017"/>
    <x v="10"/>
    <x v="4"/>
    <n v="3"/>
    <n v="58"/>
    <n v="25"/>
    <n v="0.1"/>
    <n v="156.6"/>
    <n v="75"/>
    <n v="81.599999999999994"/>
    <s v="['Bank Transfer' 'Credit Card' 'PayPal' ... 'Credit Card' 'Bank Transfer'_x000a_ 'Apple Pay']"/>
    <x v="1"/>
  </r>
  <r>
    <s v="O06448"/>
    <d v="2025-01-11T00:00:00"/>
    <x v="0"/>
    <x v="1"/>
    <m/>
    <x v="392"/>
    <x v="5"/>
    <x v="3"/>
    <s v="Reading"/>
    <s v="P012"/>
    <x v="14"/>
    <x v="1"/>
    <n v="1"/>
    <n v="85"/>
    <n v="44"/>
    <n v="0"/>
    <n v="85"/>
    <n v="44"/>
    <n v="41"/>
    <s v="['Bank Transfer' 'Credit Card' 'PayPal' ... 'Credit Card' 'Bank Transfer'_x000a_ 'Apple Pay']"/>
    <x v="1"/>
  </r>
  <r>
    <s v="O07075"/>
    <d v="2025-01-11T00:00:00"/>
    <x v="0"/>
    <x v="1"/>
    <m/>
    <x v="899"/>
    <x v="190"/>
    <x v="2"/>
    <s v="London"/>
    <s v="P019"/>
    <x v="20"/>
    <x v="4"/>
    <n v="2"/>
    <n v="85"/>
    <n v="41"/>
    <n v="0"/>
    <n v="170"/>
    <n v="82"/>
    <n v="88"/>
    <s v="['Bank Transfer' 'Credit Card' 'PayPal' ... 'Credit Card' 'Bank Transfer'_x000a_ 'Apple Pay']"/>
    <x v="1"/>
  </r>
  <r>
    <s v="O07135"/>
    <d v="2025-01-11T00:00:00"/>
    <x v="0"/>
    <x v="1"/>
    <m/>
    <x v="1602"/>
    <x v="445"/>
    <x v="2"/>
    <s v="London"/>
    <s v="P023"/>
    <x v="2"/>
    <x v="2"/>
    <n v="2"/>
    <n v="42"/>
    <n v="20"/>
    <n v="0.05"/>
    <n v="79.8"/>
    <n v="40"/>
    <n v="39.799999999999997"/>
    <s v="['Bank Transfer' 'Credit Card' 'PayPal' ... 'Credit Card' 'Bank Transfer'_x000a_ 'Apple Pay']"/>
    <x v="1"/>
  </r>
  <r>
    <s v="O07797"/>
    <d v="2025-01-11T00:00:00"/>
    <x v="0"/>
    <x v="1"/>
    <m/>
    <x v="941"/>
    <x v="483"/>
    <x v="2"/>
    <s v="London"/>
    <s v="P015"/>
    <x v="12"/>
    <x v="0"/>
    <n v="2"/>
    <n v="65"/>
    <n v="32"/>
    <n v="0.05"/>
    <n v="123.5"/>
    <n v="64"/>
    <n v="59.5"/>
    <s v="['Bank Transfer' 'Credit Card' 'PayPal' ... 'Credit Card' 'Bank Transfer'_x000a_ 'Apple Pay']"/>
    <x v="1"/>
  </r>
  <r>
    <s v="O08564"/>
    <d v="2025-01-11T00:00:00"/>
    <x v="0"/>
    <x v="1"/>
    <m/>
    <x v="1598"/>
    <x v="493"/>
    <x v="11"/>
    <s v="Swansea"/>
    <s v="P021"/>
    <x v="21"/>
    <x v="2"/>
    <n v="3"/>
    <n v="28"/>
    <n v="13"/>
    <n v="0.1"/>
    <n v="75.599999999999994"/>
    <n v="39"/>
    <n v="36.6"/>
    <s v="['Bank Transfer' 'Credit Card' 'PayPal' ... 'Credit Card' 'Bank Transfer'_x000a_ 'Apple Pay']"/>
    <x v="1"/>
  </r>
  <r>
    <s v="O08676"/>
    <d v="2025-01-11T00:00:00"/>
    <x v="0"/>
    <x v="1"/>
    <m/>
    <x v="506"/>
    <x v="339"/>
    <x v="10"/>
    <s v="Norwich"/>
    <s v="P005"/>
    <x v="3"/>
    <x v="3"/>
    <n v="1"/>
    <n v="119"/>
    <n v="72"/>
    <n v="0.05"/>
    <n v="113.05"/>
    <n v="72"/>
    <n v="41.05"/>
    <m/>
    <x v="1"/>
  </r>
  <r>
    <s v="O08918"/>
    <d v="2025-01-11T00:00:00"/>
    <x v="0"/>
    <x v="1"/>
    <m/>
    <x v="331"/>
    <x v="33"/>
    <x v="4"/>
    <s v="York"/>
    <s v="P006"/>
    <x v="16"/>
    <x v="3"/>
    <n v="3"/>
    <n v="99"/>
    <n v="58"/>
    <n v="0.1"/>
    <n v="267.3"/>
    <n v="174"/>
    <n v="93.3"/>
    <s v="['Bank Transfer' 'Credit Card' 'PayPal' ... 'Credit Card' 'Bank Transfer'_x000a_ 'Apple Pay']"/>
    <x v="1"/>
  </r>
  <r>
    <s v="O08978"/>
    <d v="2025-01-11T00:00:00"/>
    <x v="0"/>
    <x v="1"/>
    <m/>
    <x v="530"/>
    <x v="131"/>
    <x v="9"/>
    <s v="Wolverhampton"/>
    <s v="P001"/>
    <x v="9"/>
    <x v="5"/>
    <n v="1"/>
    <n v="89"/>
    <n v="48"/>
    <n v="0.1"/>
    <n v="80.099999999999994"/>
    <n v="48"/>
    <n v="32.1"/>
    <s v="['Bank Transfer' 'Credit Card' 'PayPal' ... 'Credit Card' 'Bank Transfer'_x000a_ 'Apple Pay']"/>
    <x v="1"/>
  </r>
  <r>
    <s v="O00756"/>
    <d v="2025-01-12T00:00:00"/>
    <x v="0"/>
    <x v="1"/>
    <m/>
    <x v="281"/>
    <x v="226"/>
    <x v="2"/>
    <s v="London"/>
    <s v="P018"/>
    <x v="5"/>
    <x v="4"/>
    <n v="1"/>
    <n v="45"/>
    <n v="19"/>
    <n v="0.1"/>
    <n v="40.5"/>
    <n v="19"/>
    <n v="21.5"/>
    <s v="['Bank Transfer' 'Credit Card' 'PayPal' ... 'Credit Card' 'Bank Transfer'_x000a_ 'Apple Pay']"/>
    <x v="1"/>
  </r>
  <r>
    <s v="O00978"/>
    <d v="2025-01-12T00:00:00"/>
    <x v="0"/>
    <x v="1"/>
    <m/>
    <x v="64"/>
    <x v="61"/>
    <x v="3"/>
    <s v="Guildford"/>
    <s v="P016"/>
    <x v="4"/>
    <x v="0"/>
    <n v="3"/>
    <n v="78"/>
    <n v="39"/>
    <n v="0.1"/>
    <n v="210.6"/>
    <n v="117"/>
    <n v="93.6"/>
    <s v="['Bank Transfer' 'Credit Card' 'PayPal' ... 'Credit Card' 'Bank Transfer'_x000a_ 'Apple Pay']"/>
    <x v="1"/>
  </r>
  <r>
    <s v="O01916"/>
    <d v="2025-01-12T00:00:00"/>
    <x v="0"/>
    <x v="1"/>
    <m/>
    <x v="1231"/>
    <x v="503"/>
    <x v="11"/>
    <s v="Newport"/>
    <s v="P001"/>
    <x v="9"/>
    <x v="5"/>
    <n v="1"/>
    <n v="89"/>
    <n v="48"/>
    <n v="0"/>
    <n v="89"/>
    <n v="48"/>
    <n v="41"/>
    <s v="['Bank Transfer' 'Credit Card' 'PayPal' ... 'Credit Card' 'Bank Transfer'_x000a_ 'Apple Pay']"/>
    <x v="1"/>
  </r>
  <r>
    <s v="O02399"/>
    <d v="2025-01-12T00:00:00"/>
    <x v="0"/>
    <x v="1"/>
    <m/>
    <x v="674"/>
    <x v="43"/>
    <x v="1"/>
    <s v="Preston"/>
    <s v="P018"/>
    <x v="5"/>
    <x v="4"/>
    <n v="3"/>
    <n v="45"/>
    <n v="19"/>
    <n v="0.05"/>
    <n v="128.25"/>
    <n v="57"/>
    <n v="71.25"/>
    <s v="['Bank Transfer' 'Credit Card' 'PayPal' ... 'Credit Card' 'Bank Transfer'_x000a_ 'Apple Pay']"/>
    <x v="1"/>
  </r>
  <r>
    <s v="O05064"/>
    <d v="2025-01-12T00:00:00"/>
    <x v="0"/>
    <x v="1"/>
    <m/>
    <x v="759"/>
    <x v="412"/>
    <x v="2"/>
    <s v="London"/>
    <s v="P021"/>
    <x v="21"/>
    <x v="2"/>
    <n v="1"/>
    <n v="28"/>
    <n v="13"/>
    <n v="0.05"/>
    <n v="26.6"/>
    <n v="13"/>
    <n v="13.6"/>
    <s v="['Bank Transfer' 'Credit Card' 'PayPal' ... 'Credit Card' 'Bank Transfer'_x000a_ 'Apple Pay']"/>
    <x v="1"/>
  </r>
  <r>
    <s v="O06259"/>
    <d v="2025-01-12T00:00:00"/>
    <x v="0"/>
    <x v="1"/>
    <m/>
    <x v="728"/>
    <x v="422"/>
    <x v="1"/>
    <s v="Chester"/>
    <s v="P010"/>
    <x v="18"/>
    <x v="1"/>
    <n v="1"/>
    <n v="32"/>
    <n v="14"/>
    <n v="0.05"/>
    <n v="30.4"/>
    <n v="14"/>
    <n v="16.399999999999999"/>
    <s v="['Bank Transfer' 'Credit Card' 'PayPal' ... 'Credit Card' 'Bank Transfer'_x000a_ 'Apple Pay']"/>
    <x v="1"/>
  </r>
  <r>
    <s v="O06572"/>
    <d v="2025-01-12T00:00:00"/>
    <x v="0"/>
    <x v="1"/>
    <m/>
    <x v="22"/>
    <x v="22"/>
    <x v="2"/>
    <s v="London"/>
    <s v="P009"/>
    <x v="1"/>
    <x v="1"/>
    <n v="2"/>
    <n v="95"/>
    <n v="54"/>
    <n v="0"/>
    <n v="190"/>
    <n v="108"/>
    <n v="82"/>
    <s v="['Bank Transfer' 'Credit Card' 'PayPal' ... 'Credit Card' 'Bank Transfer'_x000a_ 'Apple Pay']"/>
    <x v="1"/>
  </r>
  <r>
    <s v="O07619"/>
    <d v="2025-01-12T00:00:00"/>
    <x v="0"/>
    <x v="1"/>
    <m/>
    <x v="346"/>
    <x v="5"/>
    <x v="4"/>
    <s v="Sheffield"/>
    <s v="P019"/>
    <x v="20"/>
    <x v="4"/>
    <n v="1"/>
    <n v="85"/>
    <n v="41"/>
    <n v="0.05"/>
    <n v="80.75"/>
    <n v="41"/>
    <n v="39.75"/>
    <s v="['Bank Transfer' 'Credit Card' 'PayPal' ... 'Credit Card' 'Bank Transfer'_x000a_ 'Apple Pay']"/>
    <x v="1"/>
  </r>
  <r>
    <s v="O08502"/>
    <d v="2025-01-12T00:00:00"/>
    <x v="0"/>
    <x v="1"/>
    <m/>
    <x v="145"/>
    <x v="132"/>
    <x v="9"/>
    <s v="Wolverhampton"/>
    <s v="P023"/>
    <x v="2"/>
    <x v="2"/>
    <n v="1"/>
    <n v="42"/>
    <n v="20"/>
    <n v="0"/>
    <n v="42"/>
    <n v="20"/>
    <n v="22"/>
    <s v="['Bank Transfer' 'Credit Card' 'PayPal' ... 'Credit Card' 'Bank Transfer'_x000a_ 'Apple Pay']"/>
    <x v="1"/>
  </r>
  <r>
    <s v="O09163"/>
    <d v="2025-01-12T00:00:00"/>
    <x v="0"/>
    <x v="1"/>
    <m/>
    <x v="1158"/>
    <x v="523"/>
    <x v="2"/>
    <s v="London"/>
    <s v="P018"/>
    <x v="5"/>
    <x v="4"/>
    <n v="1"/>
    <n v="45"/>
    <n v="19"/>
    <n v="0.05"/>
    <n v="42.75"/>
    <n v="19"/>
    <n v="23.75"/>
    <s v="['Bank Transfer' 'Credit Card' 'PayPal' ... 'Credit Card' 'Bank Transfer'_x000a_ 'Apple Pay']"/>
    <x v="1"/>
  </r>
  <r>
    <s v="O00434"/>
    <d v="2025-01-13T00:00:00"/>
    <x v="0"/>
    <x v="1"/>
    <m/>
    <x v="625"/>
    <x v="240"/>
    <x v="11"/>
    <s v="Cardiff"/>
    <s v="P011"/>
    <x v="6"/>
    <x v="1"/>
    <n v="1"/>
    <n v="79"/>
    <n v="42"/>
    <n v="0.1"/>
    <n v="71.099999999999994"/>
    <n v="42"/>
    <n v="29.1"/>
    <s v="['Bank Transfer' 'Credit Card' 'PayPal' ... 'Credit Card' 'Bank Transfer'_x000a_ 'Apple Pay']"/>
    <x v="1"/>
  </r>
  <r>
    <s v="O00629"/>
    <d v="2025-01-13T00:00:00"/>
    <x v="0"/>
    <x v="1"/>
    <m/>
    <x v="137"/>
    <x v="126"/>
    <x v="10"/>
    <s v="Norwich"/>
    <s v="P002"/>
    <x v="15"/>
    <x v="5"/>
    <n v="1"/>
    <n v="149"/>
    <n v="91"/>
    <n v="0.1"/>
    <n v="134.1"/>
    <n v="91"/>
    <n v="43.1"/>
    <s v="['Bank Transfer' 'Credit Card' 'PayPal' ... 'Credit Card' 'Bank Transfer'_x000a_ 'Apple Pay']"/>
    <x v="1"/>
  </r>
  <r>
    <s v="O01979"/>
    <d v="2025-01-13T00:00:00"/>
    <x v="0"/>
    <x v="1"/>
    <m/>
    <x v="1444"/>
    <x v="134"/>
    <x v="2"/>
    <s v="London"/>
    <s v="P006"/>
    <x v="16"/>
    <x v="3"/>
    <n v="1"/>
    <n v="99"/>
    <n v="58"/>
    <n v="0.1"/>
    <n v="89.1"/>
    <n v="58"/>
    <n v="31.1"/>
    <s v="['Bank Transfer' 'Credit Card' 'PayPal' ... 'Credit Card' 'Bank Transfer'_x000a_ 'Apple Pay']"/>
    <x v="1"/>
  </r>
  <r>
    <s v="O02277"/>
    <d v="2025-01-13T00:00:00"/>
    <x v="0"/>
    <x v="1"/>
    <m/>
    <x v="454"/>
    <x v="319"/>
    <x v="6"/>
    <s v="Bath"/>
    <s v="P004"/>
    <x v="22"/>
    <x v="5"/>
    <n v="3"/>
    <n v="55"/>
    <n v="27"/>
    <n v="0.15"/>
    <n v="140.25"/>
    <n v="81"/>
    <n v="59.25"/>
    <s v="['Bank Transfer' 'Credit Card' 'PayPal' ... 'Credit Card' 'Bank Transfer'_x000a_ 'Apple Pay']"/>
    <x v="1"/>
  </r>
  <r>
    <s v="O02489"/>
    <d v="2025-01-13T00:00:00"/>
    <x v="0"/>
    <x v="1"/>
    <m/>
    <x v="859"/>
    <x v="464"/>
    <x v="7"/>
    <s v="Edinburgh"/>
    <s v="P016"/>
    <x v="4"/>
    <x v="0"/>
    <n v="3"/>
    <n v="78"/>
    <n v="39"/>
    <n v="0.1"/>
    <n v="210.6"/>
    <n v="117"/>
    <n v="93.6"/>
    <s v="['Bank Transfer' 'Credit Card' 'PayPal' ... 'Credit Card' 'Bank Transfer'_x000a_ 'Apple Pay']"/>
    <x v="1"/>
  </r>
  <r>
    <s v="O04753"/>
    <d v="2025-01-13T00:00:00"/>
    <x v="0"/>
    <x v="1"/>
    <m/>
    <x v="1637"/>
    <x v="499"/>
    <x v="4"/>
    <s v="Leeds"/>
    <s v="P019"/>
    <x v="20"/>
    <x v="4"/>
    <n v="1"/>
    <n v="85"/>
    <n v="41"/>
    <n v="0.1"/>
    <n v="76.5"/>
    <n v="41"/>
    <n v="35.5"/>
    <s v="['Bank Transfer' 'Credit Card' 'PayPal' ... 'Credit Card' 'Bank Transfer'_x000a_ 'Apple Pay']"/>
    <x v="0"/>
  </r>
  <r>
    <s v="O06366"/>
    <d v="2025-01-13T00:00:00"/>
    <x v="0"/>
    <x v="1"/>
    <m/>
    <x v="1572"/>
    <x v="275"/>
    <x v="4"/>
    <s v="York"/>
    <s v="P015"/>
    <x v="12"/>
    <x v="0"/>
    <n v="4"/>
    <n v="65"/>
    <n v="32"/>
    <n v="0.05"/>
    <n v="247"/>
    <n v="128"/>
    <n v="119"/>
    <s v="['Bank Transfer' 'Credit Card' 'PayPal' ... 'Credit Card' 'Bank Transfer'_x000a_ 'Apple Pay']"/>
    <x v="1"/>
  </r>
  <r>
    <s v="O06568"/>
    <d v="2025-01-13T00:00:00"/>
    <x v="0"/>
    <x v="1"/>
    <m/>
    <x v="578"/>
    <x v="303"/>
    <x v="1"/>
    <s v="Chester"/>
    <s v="P016"/>
    <x v="4"/>
    <x v="0"/>
    <n v="2"/>
    <n v="78"/>
    <n v="39"/>
    <n v="0.15"/>
    <n v="132.6"/>
    <n v="78"/>
    <n v="54.6"/>
    <s v="['Bank Transfer' 'Credit Card' 'PayPal' ... 'Credit Card' 'Bank Transfer'_x000a_ 'Apple Pay']"/>
    <x v="1"/>
  </r>
  <r>
    <s v="O07456"/>
    <d v="2025-01-13T00:00:00"/>
    <x v="0"/>
    <x v="1"/>
    <m/>
    <x v="255"/>
    <x v="209"/>
    <x v="9"/>
    <s v="Wolverhampton"/>
    <s v="P006"/>
    <x v="16"/>
    <x v="3"/>
    <n v="1"/>
    <n v="99"/>
    <n v="58"/>
    <n v="0.05"/>
    <n v="94.05"/>
    <n v="58"/>
    <n v="36.049999999999997"/>
    <s v="['Bank Transfer' 'Credit Card' 'PayPal' ... 'Credit Card' 'Bank Transfer'_x000a_ 'Apple Pay']"/>
    <x v="1"/>
  </r>
  <r>
    <s v="O07682"/>
    <d v="2025-01-13T00:00:00"/>
    <x v="0"/>
    <x v="1"/>
    <m/>
    <x v="306"/>
    <x v="190"/>
    <x v="4"/>
    <s v="Hull"/>
    <s v="P007"/>
    <x v="7"/>
    <x v="3"/>
    <n v="3"/>
    <n v="129"/>
    <n v="78"/>
    <n v="0.05"/>
    <n v="367.65"/>
    <n v="234"/>
    <n v="133.65"/>
    <s v="['Bank Transfer' 'Credit Card' 'PayPal' ... 'Credit Card' 'Bank Transfer'_x000a_ 'Apple Pay']"/>
    <x v="1"/>
  </r>
  <r>
    <s v="O00032"/>
    <d v="2025-01-14T00:00:00"/>
    <x v="0"/>
    <x v="1"/>
    <m/>
    <x v="73"/>
    <x v="70"/>
    <x v="1"/>
    <s v="Chester"/>
    <s v="P021"/>
    <x v="21"/>
    <x v="2"/>
    <n v="1"/>
    <n v="28"/>
    <n v="13"/>
    <n v="0"/>
    <n v="28"/>
    <n v="13"/>
    <n v="15"/>
    <s v="['Bank Transfer' 'Credit Card' 'PayPal' ... 'Credit Card' 'Bank Transfer'_x000a_ 'Apple Pay']"/>
    <x v="1"/>
  </r>
  <r>
    <s v="O00112"/>
    <d v="2025-01-14T00:00:00"/>
    <x v="0"/>
    <x v="1"/>
    <m/>
    <x v="1592"/>
    <x v="561"/>
    <x v="4"/>
    <s v="Leeds"/>
    <s v="P007"/>
    <x v="7"/>
    <x v="3"/>
    <n v="1"/>
    <n v="129"/>
    <n v="78"/>
    <n v="0.1"/>
    <n v="116.1"/>
    <n v="78"/>
    <n v="38.1"/>
    <s v="['Bank Transfer' 'Credit Card' 'PayPal' ... 'Credit Card' 'Bank Transfer'_x000a_ 'Apple Pay']"/>
    <x v="1"/>
  </r>
  <r>
    <s v="O00916"/>
    <d v="2025-01-14T00:00:00"/>
    <x v="0"/>
    <x v="1"/>
    <m/>
    <x v="584"/>
    <x v="370"/>
    <x v="1"/>
    <s v="Preston"/>
    <s v="P010"/>
    <x v="18"/>
    <x v="1"/>
    <n v="4"/>
    <n v="32"/>
    <n v="14"/>
    <n v="0.05"/>
    <n v="121.6"/>
    <n v="56"/>
    <n v="65.599999999999994"/>
    <s v="['Bank Transfer' 'Credit Card' 'PayPal' ... 'Credit Card' 'Bank Transfer'_x000a_ 'Apple Pay']"/>
    <x v="1"/>
  </r>
  <r>
    <s v="O01476"/>
    <d v="2025-01-14T00:00:00"/>
    <x v="0"/>
    <x v="1"/>
    <m/>
    <x v="1125"/>
    <x v="239"/>
    <x v="8"/>
    <s v="Newcastle"/>
    <s v="P007"/>
    <x v="7"/>
    <x v="3"/>
    <n v="4"/>
    <n v="129"/>
    <n v="78"/>
    <n v="0.05"/>
    <n v="490.2"/>
    <n v="312"/>
    <n v="178.2"/>
    <s v="['Bank Transfer' 'Credit Card' 'PayPal' ... 'Credit Card' 'Bank Transfer'_x000a_ 'Apple Pay']"/>
    <x v="1"/>
  </r>
  <r>
    <s v="O02294"/>
    <d v="2025-01-14T00:00:00"/>
    <x v="0"/>
    <x v="1"/>
    <m/>
    <x v="1354"/>
    <x v="314"/>
    <x v="3"/>
    <s v="Oxford"/>
    <s v="P009"/>
    <x v="1"/>
    <x v="1"/>
    <n v="1"/>
    <n v="95"/>
    <n v="54"/>
    <n v="0.05"/>
    <n v="90.25"/>
    <n v="54"/>
    <n v="36.25"/>
    <s v="['Bank Transfer' 'Credit Card' 'PayPal' ... 'Credit Card' 'Bank Transfer'_x000a_ 'Apple Pay']"/>
    <x v="1"/>
  </r>
  <r>
    <s v="O03257"/>
    <d v="2025-01-14T00:00:00"/>
    <x v="0"/>
    <x v="1"/>
    <m/>
    <x v="1277"/>
    <x v="7"/>
    <x v="2"/>
    <s v="London"/>
    <s v="P006"/>
    <x v="16"/>
    <x v="3"/>
    <n v="3"/>
    <n v="99"/>
    <n v="58"/>
    <n v="0"/>
    <n v="297"/>
    <n v="174"/>
    <n v="123"/>
    <s v="['Bank Transfer' 'Credit Card' 'PayPal' ... 'Credit Card' 'Bank Transfer'_x000a_ 'Apple Pay']"/>
    <x v="1"/>
  </r>
  <r>
    <s v="O04332"/>
    <d v="2025-01-14T00:00:00"/>
    <x v="0"/>
    <x v="1"/>
    <m/>
    <x v="1100"/>
    <x v="411"/>
    <x v="2"/>
    <s v="London"/>
    <s v="P002"/>
    <x v="15"/>
    <x v="5"/>
    <n v="1"/>
    <n v="149"/>
    <n v="91"/>
    <n v="0"/>
    <n v="149"/>
    <n v="91"/>
    <n v="58"/>
    <s v="['Bank Transfer' 'Credit Card' 'PayPal' ... 'Credit Card' 'Bank Transfer'_x000a_ 'Apple Pay']"/>
    <x v="1"/>
  </r>
  <r>
    <s v="O04542"/>
    <d v="2025-01-14T00:00:00"/>
    <x v="0"/>
    <x v="1"/>
    <m/>
    <x v="466"/>
    <x v="323"/>
    <x v="2"/>
    <s v="London"/>
    <s v="P015"/>
    <x v="12"/>
    <x v="0"/>
    <n v="2"/>
    <n v="65"/>
    <n v="32"/>
    <n v="0"/>
    <n v="130"/>
    <n v="64"/>
    <n v="66"/>
    <s v="['Bank Transfer' 'Credit Card' 'PayPal' ... 'Credit Card' 'Bank Transfer'_x000a_ 'Apple Pay']"/>
    <x v="1"/>
  </r>
  <r>
    <s v="O04731"/>
    <d v="2025-01-14T00:00:00"/>
    <x v="0"/>
    <x v="1"/>
    <m/>
    <x v="1343"/>
    <x v="525"/>
    <x v="2"/>
    <s v="London"/>
    <s v="P010"/>
    <x v="18"/>
    <x v="1"/>
    <n v="3"/>
    <n v="32"/>
    <n v="14"/>
    <n v="0"/>
    <n v="96"/>
    <n v="42"/>
    <n v="54"/>
    <s v="['Bank Transfer' 'Credit Card' 'PayPal' ... 'Credit Card' 'Bank Transfer'_x000a_ 'Apple Pay']"/>
    <x v="1"/>
  </r>
  <r>
    <s v="O05104"/>
    <d v="2025-01-14T00:00:00"/>
    <x v="0"/>
    <x v="1"/>
    <m/>
    <x v="1147"/>
    <x v="453"/>
    <x v="1"/>
    <s v="Liverpool"/>
    <s v="P010"/>
    <x v="18"/>
    <x v="1"/>
    <n v="1"/>
    <n v="32"/>
    <n v="14"/>
    <n v="0"/>
    <n v="32"/>
    <n v="14"/>
    <n v="18"/>
    <s v="['Bank Transfer' 'Credit Card' 'PayPal' ... 'Credit Card' 'Bank Transfer'_x000a_ 'Apple Pay']"/>
    <x v="1"/>
  </r>
  <r>
    <s v="O05884"/>
    <d v="2025-01-14T00:00:00"/>
    <x v="0"/>
    <x v="1"/>
    <m/>
    <x v="1209"/>
    <x v="527"/>
    <x v="7"/>
    <s v="Glasgow"/>
    <s v="P007"/>
    <x v="7"/>
    <x v="3"/>
    <n v="3"/>
    <n v="129"/>
    <n v="78"/>
    <n v="0.15"/>
    <n v="328.95"/>
    <n v="234"/>
    <n v="94.95"/>
    <s v="['Bank Transfer' 'Credit Card' 'PayPal' ... 'Credit Card' 'Bank Transfer'_x000a_ 'Apple Pay']"/>
    <x v="1"/>
  </r>
  <r>
    <s v="O06691"/>
    <d v="2025-01-14T00:00:00"/>
    <x v="0"/>
    <x v="1"/>
    <m/>
    <x v="436"/>
    <x v="232"/>
    <x v="1"/>
    <s v="Chester"/>
    <s v="P006"/>
    <x v="16"/>
    <x v="3"/>
    <n v="1"/>
    <n v="99"/>
    <n v="58"/>
    <n v="0.1"/>
    <n v="89.1"/>
    <n v="58"/>
    <n v="31.1"/>
    <s v="['Bank Transfer' 'Credit Card' 'PayPal' ... 'Credit Card' 'Bank Transfer'_x000a_ 'Apple Pay']"/>
    <x v="1"/>
  </r>
  <r>
    <s v="O06763"/>
    <d v="2025-01-14T00:00:00"/>
    <x v="0"/>
    <x v="1"/>
    <m/>
    <x v="1037"/>
    <x v="369"/>
    <x v="3"/>
    <s v="Guildford"/>
    <s v="P002"/>
    <x v="15"/>
    <x v="5"/>
    <n v="1"/>
    <n v="149"/>
    <n v="91"/>
    <n v="0"/>
    <n v="149"/>
    <n v="91"/>
    <n v="58"/>
    <s v="['Bank Transfer' 'Credit Card' 'PayPal' ... 'Credit Card' 'Bank Transfer'_x000a_ 'Apple Pay']"/>
    <x v="1"/>
  </r>
  <r>
    <s v="O08638"/>
    <d v="2025-01-14T00:00:00"/>
    <x v="0"/>
    <x v="1"/>
    <m/>
    <x v="1424"/>
    <x v="309"/>
    <x v="11"/>
    <s v="Cardiff"/>
    <s v="P004"/>
    <x v="22"/>
    <x v="5"/>
    <n v="1"/>
    <n v="55"/>
    <n v="27"/>
    <n v="0.05"/>
    <n v="52.25"/>
    <n v="27"/>
    <n v="25.25"/>
    <s v="['Bank Transfer' 'Credit Card' 'PayPal' ... 'Credit Card' 'Bank Transfer'_x000a_ 'Apple Pay']"/>
    <x v="1"/>
  </r>
  <r>
    <s v="O09327"/>
    <d v="2025-01-14T00:00:00"/>
    <x v="0"/>
    <x v="1"/>
    <m/>
    <x v="1218"/>
    <x v="2"/>
    <x v="2"/>
    <s v="London"/>
    <s v="P012"/>
    <x v="14"/>
    <x v="1"/>
    <n v="2"/>
    <n v="85"/>
    <n v="44"/>
    <n v="0.1"/>
    <n v="153"/>
    <n v="88"/>
    <n v="65"/>
    <s v="['Bank Transfer' 'Credit Card' 'PayPal' ... 'Credit Card' 'Bank Transfer'_x000a_ 'Apple Pay']"/>
    <x v="1"/>
  </r>
  <r>
    <s v="O09499"/>
    <d v="2025-01-14T00:00:00"/>
    <x v="0"/>
    <x v="1"/>
    <m/>
    <x v="1638"/>
    <x v="510"/>
    <x v="3"/>
    <s v="Reading"/>
    <s v="P010"/>
    <x v="18"/>
    <x v="1"/>
    <n v="4"/>
    <n v="32"/>
    <n v="14"/>
    <n v="0.15"/>
    <n v="108.8"/>
    <n v="56"/>
    <n v="52.8"/>
    <s v="['Bank Transfer' 'Credit Card' 'PayPal' ... 'Credit Card' 'Bank Transfer'_x000a_ 'Apple Pay']"/>
    <x v="0"/>
  </r>
  <r>
    <s v="O09606"/>
    <d v="2025-01-14T00:00:00"/>
    <x v="0"/>
    <x v="1"/>
    <m/>
    <x v="1118"/>
    <x v="156"/>
    <x v="5"/>
    <s v="Lisburn"/>
    <s v="P003"/>
    <x v="19"/>
    <x v="5"/>
    <n v="2"/>
    <n v="69"/>
    <n v="37"/>
    <n v="0.2"/>
    <n v="110.4"/>
    <n v="74"/>
    <n v="36.4"/>
    <s v="['Bank Transfer' 'Credit Card' 'PayPal' ... 'Credit Card' 'Bank Transfer'_x000a_ 'Apple Pay']"/>
    <x v="1"/>
  </r>
  <r>
    <s v="O09830"/>
    <d v="2025-01-14T00:00:00"/>
    <x v="0"/>
    <x v="1"/>
    <m/>
    <x v="191"/>
    <x v="153"/>
    <x v="3"/>
    <s v="Reading"/>
    <s v="P015"/>
    <x v="12"/>
    <x v="0"/>
    <n v="1"/>
    <n v="65"/>
    <n v="32"/>
    <n v="0"/>
    <n v="65"/>
    <n v="32"/>
    <n v="33"/>
    <s v="['Bank Transfer' 'Credit Card' 'PayPal' ... 'Credit Card' 'Bank Transfer'_x000a_ 'Apple Pay']"/>
    <x v="1"/>
  </r>
  <r>
    <s v="O00369"/>
    <d v="2025-01-15T00:00:00"/>
    <x v="0"/>
    <x v="1"/>
    <m/>
    <x v="574"/>
    <x v="365"/>
    <x v="3"/>
    <s v="Oxford"/>
    <s v="P017"/>
    <x v="10"/>
    <x v="4"/>
    <n v="1"/>
    <n v="58"/>
    <n v="25"/>
    <n v="0.1"/>
    <n v="52.2"/>
    <n v="25"/>
    <n v="27.2"/>
    <s v="['Bank Transfer' 'Credit Card' 'PayPal' ... 'Credit Card' 'Bank Transfer'_x000a_ 'Apple Pay']"/>
    <x v="1"/>
  </r>
  <r>
    <s v="O00400"/>
    <d v="2025-01-15T00:00:00"/>
    <x v="0"/>
    <x v="1"/>
    <m/>
    <x v="86"/>
    <x v="82"/>
    <x v="10"/>
    <s v="Colchester"/>
    <s v="P014"/>
    <x v="17"/>
    <x v="0"/>
    <n v="2"/>
    <n v="25"/>
    <n v="11"/>
    <n v="0.05"/>
    <n v="47.5"/>
    <n v="22"/>
    <n v="25.5"/>
    <s v="['Bank Transfer' 'Credit Card' 'PayPal' ... 'Credit Card' 'Bank Transfer'_x000a_ 'Apple Pay']"/>
    <x v="1"/>
  </r>
  <r>
    <s v="O00631"/>
    <d v="2025-01-15T00:00:00"/>
    <x v="0"/>
    <x v="1"/>
    <m/>
    <x v="1433"/>
    <x v="0"/>
    <x v="2"/>
    <s v="London"/>
    <s v="P016"/>
    <x v="4"/>
    <x v="0"/>
    <n v="1"/>
    <n v="78"/>
    <n v="39"/>
    <n v="0.2"/>
    <n v="62.4"/>
    <n v="39"/>
    <n v="23.4"/>
    <s v="['Bank Transfer' 'Credit Card' 'PayPal' ... 'Credit Card' 'Bank Transfer'_x000a_ 'Apple Pay']"/>
    <x v="1"/>
  </r>
  <r>
    <s v="O01279"/>
    <d v="2025-01-15T00:00:00"/>
    <x v="0"/>
    <x v="1"/>
    <m/>
    <x v="366"/>
    <x v="206"/>
    <x v="1"/>
    <s v="Manchester"/>
    <s v="P013"/>
    <x v="0"/>
    <x v="0"/>
    <n v="2"/>
    <n v="120"/>
    <n v="63"/>
    <n v="0.15"/>
    <n v="204"/>
    <n v="126"/>
    <n v="78"/>
    <s v="['Bank Transfer' 'Credit Card' 'PayPal' ... 'Credit Card' 'Bank Transfer'_x000a_ 'Apple Pay']"/>
    <x v="1"/>
  </r>
  <r>
    <s v="O01598"/>
    <d v="2025-01-15T00:00:00"/>
    <x v="0"/>
    <x v="1"/>
    <m/>
    <x v="1309"/>
    <x v="195"/>
    <x v="5"/>
    <s v="Belfast"/>
    <s v="P006"/>
    <x v="16"/>
    <x v="3"/>
    <n v="1"/>
    <n v="99"/>
    <n v="58"/>
    <n v="0"/>
    <n v="99"/>
    <n v="58"/>
    <n v="41"/>
    <s v="['Bank Transfer' 'Credit Card' 'PayPal' ... 'Credit Card' 'Bank Transfer'_x000a_ 'Apple Pay']"/>
    <x v="1"/>
  </r>
  <r>
    <s v="O01955"/>
    <d v="2025-01-15T00:00:00"/>
    <x v="0"/>
    <x v="1"/>
    <m/>
    <x v="144"/>
    <x v="113"/>
    <x v="2"/>
    <s v="London"/>
    <s v="P005"/>
    <x v="3"/>
    <x v="3"/>
    <n v="1"/>
    <n v="119"/>
    <n v="72"/>
    <n v="0.15"/>
    <n v="101.15"/>
    <n v="72"/>
    <n v="29.15"/>
    <s v="['Bank Transfer' 'Credit Card' 'PayPal' ... 'Credit Card' 'Bank Transfer'_x000a_ 'Apple Pay']"/>
    <x v="1"/>
  </r>
  <r>
    <s v="O02296"/>
    <d v="2025-01-15T00:00:00"/>
    <x v="0"/>
    <x v="1"/>
    <m/>
    <x v="417"/>
    <x v="300"/>
    <x v="11"/>
    <s v="Newport"/>
    <s v="P004"/>
    <x v="22"/>
    <x v="5"/>
    <n v="1"/>
    <n v="55"/>
    <n v="27"/>
    <n v="0"/>
    <n v="55"/>
    <n v="27"/>
    <n v="28"/>
    <s v="['Bank Transfer' 'Credit Card' 'PayPal' ... 'Credit Card' 'Bank Transfer'_x000a_ 'Apple Pay']"/>
    <x v="1"/>
  </r>
  <r>
    <s v="O03761"/>
    <d v="2025-01-15T00:00:00"/>
    <x v="0"/>
    <x v="1"/>
    <m/>
    <x v="1437"/>
    <x v="544"/>
    <x v="9"/>
    <s v="Birmingham"/>
    <s v="P006"/>
    <x v="16"/>
    <x v="3"/>
    <n v="1"/>
    <n v="99"/>
    <n v="58"/>
    <n v="0"/>
    <n v="99"/>
    <n v="58"/>
    <n v="41"/>
    <s v="['Bank Transfer' 'Credit Card' 'PayPal' ... 'Credit Card' 'Bank Transfer'_x000a_ 'Apple Pay']"/>
    <x v="1"/>
  </r>
  <r>
    <s v="O04290"/>
    <d v="2025-01-15T00:00:00"/>
    <x v="0"/>
    <x v="1"/>
    <m/>
    <x v="1173"/>
    <x v="196"/>
    <x v="9"/>
    <s v="Coventry"/>
    <s v="P001"/>
    <x v="9"/>
    <x v="5"/>
    <n v="1"/>
    <n v="89"/>
    <n v="48"/>
    <n v="0.05"/>
    <n v="84.55"/>
    <n v="48"/>
    <n v="36.549999999999997"/>
    <s v="['Bank Transfer' 'Credit Card' 'PayPal' ... 'Credit Card' 'Bank Transfer'_x000a_ 'Apple Pay']"/>
    <x v="1"/>
  </r>
  <r>
    <s v="O04294"/>
    <d v="2025-01-15T00:00:00"/>
    <x v="0"/>
    <x v="1"/>
    <m/>
    <x v="875"/>
    <x v="120"/>
    <x v="1"/>
    <s v="Liverpool"/>
    <s v="P002"/>
    <x v="15"/>
    <x v="5"/>
    <n v="1"/>
    <n v="149"/>
    <n v="91"/>
    <n v="0.05"/>
    <n v="141.55000000000001"/>
    <n v="91"/>
    <n v="50.55"/>
    <s v="['Bank Transfer' 'Credit Card' 'PayPal' ... 'Credit Card' 'Bank Transfer'_x000a_ 'Apple Pay']"/>
    <x v="1"/>
  </r>
  <r>
    <s v="O04468"/>
    <d v="2025-01-15T00:00:00"/>
    <x v="0"/>
    <x v="1"/>
    <m/>
    <x v="707"/>
    <x v="88"/>
    <x v="10"/>
    <s v="Cambridge"/>
    <s v="P010"/>
    <x v="18"/>
    <x v="1"/>
    <n v="2"/>
    <n v="32"/>
    <n v="14"/>
    <n v="0.05"/>
    <n v="60.8"/>
    <n v="28"/>
    <n v="32.799999999999997"/>
    <s v="['Bank Transfer' 'Credit Card' 'PayPal' ... 'Credit Card' 'Bank Transfer'_x000a_ 'Apple Pay']"/>
    <x v="1"/>
  </r>
  <r>
    <s v="O04877"/>
    <d v="2025-01-15T00:00:00"/>
    <x v="0"/>
    <x v="1"/>
    <m/>
    <x v="553"/>
    <x v="357"/>
    <x v="10"/>
    <s v="Cambridge"/>
    <s v="P018"/>
    <x v="5"/>
    <x v="4"/>
    <n v="1"/>
    <n v="45"/>
    <n v="19"/>
    <n v="0.1"/>
    <n v="40.5"/>
    <n v="19"/>
    <n v="21.5"/>
    <s v="['Bank Transfer' 'Credit Card' 'PayPal' ... 'Credit Card' 'Bank Transfer'_x000a_ 'Apple Pay']"/>
    <x v="1"/>
  </r>
  <r>
    <s v="O06372"/>
    <d v="2025-01-15T00:00:00"/>
    <x v="0"/>
    <x v="1"/>
    <m/>
    <x v="288"/>
    <x v="202"/>
    <x v="2"/>
    <s v="London"/>
    <s v="P015"/>
    <x v="12"/>
    <x v="0"/>
    <n v="1"/>
    <n v="65"/>
    <n v="32"/>
    <n v="0.05"/>
    <n v="61.75"/>
    <n v="32"/>
    <n v="29.75"/>
    <s v="['Bank Transfer' 'Credit Card' 'PayPal' ... 'Credit Card' 'Bank Transfer'_x000a_ 'Apple Pay']"/>
    <x v="1"/>
  </r>
  <r>
    <s v="O06414"/>
    <d v="2025-01-15T00:00:00"/>
    <x v="0"/>
    <x v="1"/>
    <m/>
    <x v="772"/>
    <x v="160"/>
    <x v="0"/>
    <s v="Leicester"/>
    <s v="P010"/>
    <x v="18"/>
    <x v="1"/>
    <n v="1"/>
    <n v="32"/>
    <n v="14"/>
    <n v="0.1"/>
    <n v="28.8"/>
    <n v="14"/>
    <n v="14.8"/>
    <s v="['Bank Transfer' 'Credit Card' 'PayPal' ... 'Credit Card' 'Bank Transfer'_x000a_ 'Apple Pay']"/>
    <x v="1"/>
  </r>
  <r>
    <s v="O06552"/>
    <d v="2025-01-15T00:00:00"/>
    <x v="0"/>
    <x v="1"/>
    <m/>
    <x v="1639"/>
    <x v="510"/>
    <x v="1"/>
    <s v="Liverpool"/>
    <s v="P006"/>
    <x v="16"/>
    <x v="3"/>
    <n v="2"/>
    <n v="99"/>
    <n v="58"/>
    <n v="0"/>
    <n v="198"/>
    <n v="116"/>
    <n v="82"/>
    <s v="['Bank Transfer' 'Credit Card' 'PayPal' ... 'Credit Card' 'Bank Transfer'_x000a_ 'Apple Pay']"/>
    <x v="0"/>
  </r>
  <r>
    <s v="O06779"/>
    <d v="2025-01-15T00:00:00"/>
    <x v="0"/>
    <x v="1"/>
    <m/>
    <x v="400"/>
    <x v="39"/>
    <x v="8"/>
    <s v="Durham"/>
    <s v="P013"/>
    <x v="0"/>
    <x v="0"/>
    <n v="1"/>
    <n v="120"/>
    <n v="63"/>
    <n v="0.05"/>
    <n v="114"/>
    <n v="63"/>
    <n v="51"/>
    <s v="['Bank Transfer' 'Credit Card' 'PayPal' ... 'Credit Card' 'Bank Transfer'_x000a_ 'Apple Pay']"/>
    <x v="1"/>
  </r>
  <r>
    <s v="O07256"/>
    <d v="2025-01-15T00:00:00"/>
    <x v="0"/>
    <x v="1"/>
    <m/>
    <x v="380"/>
    <x v="278"/>
    <x v="2"/>
    <s v="London"/>
    <s v="P017"/>
    <x v="10"/>
    <x v="4"/>
    <n v="1"/>
    <n v="58"/>
    <n v="25"/>
    <n v="0.15"/>
    <n v="49.3"/>
    <n v="25"/>
    <n v="24.3"/>
    <s v="['Bank Transfer' 'Credit Card' 'PayPal' ... 'Credit Card' 'Bank Transfer'_x000a_ 'Apple Pay']"/>
    <x v="1"/>
  </r>
  <r>
    <s v="O09596"/>
    <d v="2025-01-15T00:00:00"/>
    <x v="0"/>
    <x v="1"/>
    <m/>
    <x v="1205"/>
    <x v="174"/>
    <x v="7"/>
    <s v="Glasgow"/>
    <s v="P007"/>
    <x v="7"/>
    <x v="3"/>
    <n v="1"/>
    <n v="129"/>
    <n v="78"/>
    <n v="0.1"/>
    <n v="116.1"/>
    <n v="78"/>
    <n v="38.1"/>
    <s v="['Bank Transfer' 'Credit Card' 'PayPal' ... 'Credit Card' 'Bank Transfer'_x000a_ 'Apple Pay']"/>
    <x v="1"/>
  </r>
  <r>
    <s v="O09671"/>
    <d v="2025-01-15T00:00:00"/>
    <x v="0"/>
    <x v="1"/>
    <m/>
    <x v="925"/>
    <x v="480"/>
    <x v="2"/>
    <s v="London"/>
    <s v="P016"/>
    <x v="4"/>
    <x v="0"/>
    <n v="3"/>
    <n v="78"/>
    <n v="39"/>
    <n v="0.05"/>
    <n v="222.3"/>
    <n v="117"/>
    <n v="105.3"/>
    <s v="['Bank Transfer' 'Credit Card' 'PayPal' ... 'Credit Card' 'Bank Transfer'_x000a_ 'Apple Pay']"/>
    <x v="1"/>
  </r>
  <r>
    <s v="O00012"/>
    <d v="2025-01-16T00:00:00"/>
    <x v="0"/>
    <x v="1"/>
    <m/>
    <x v="209"/>
    <x v="101"/>
    <x v="11"/>
    <s v="Wrexham"/>
    <s v="P016"/>
    <x v="4"/>
    <x v="0"/>
    <n v="5"/>
    <n v="78"/>
    <n v="39"/>
    <n v="0.1"/>
    <n v="351"/>
    <n v="195"/>
    <n v="156"/>
    <s v="['Bank Transfer' 'Credit Card' 'PayPal' ... 'Credit Card' 'Bank Transfer'_x000a_ 'Apple Pay']"/>
    <x v="1"/>
  </r>
  <r>
    <s v="O00258"/>
    <d v="2025-01-16T00:00:00"/>
    <x v="0"/>
    <x v="1"/>
    <m/>
    <x v="893"/>
    <x v="256"/>
    <x v="3"/>
    <s v="Reading"/>
    <s v="P001"/>
    <x v="9"/>
    <x v="5"/>
    <n v="1"/>
    <n v="89"/>
    <n v="48"/>
    <n v="0.1"/>
    <n v="80.099999999999994"/>
    <n v="48"/>
    <n v="32.1"/>
    <s v="['Bank Transfer' 'Credit Card' 'PayPal' ... 'Credit Card' 'Bank Transfer'_x000a_ 'Apple Pay']"/>
    <x v="1"/>
  </r>
  <r>
    <s v="O00365"/>
    <d v="2025-01-16T00:00:00"/>
    <x v="0"/>
    <x v="1"/>
    <m/>
    <x v="1520"/>
    <x v="560"/>
    <x v="1"/>
    <s v="Preston"/>
    <s v="P014"/>
    <x v="17"/>
    <x v="0"/>
    <n v="2"/>
    <n v="25"/>
    <n v="11"/>
    <n v="0"/>
    <n v="50"/>
    <n v="22"/>
    <n v="28"/>
    <s v="['Bank Transfer' 'Credit Card' 'PayPal' ... 'Credit Card' 'Bank Transfer'_x000a_ 'Apple Pay']"/>
    <x v="1"/>
  </r>
  <r>
    <s v="O02497"/>
    <d v="2025-01-16T00:00:00"/>
    <x v="0"/>
    <x v="1"/>
    <m/>
    <x v="237"/>
    <x v="107"/>
    <x v="4"/>
    <s v="York"/>
    <s v="P022"/>
    <x v="8"/>
    <x v="2"/>
    <n v="1"/>
    <n v="35"/>
    <n v="16"/>
    <n v="0.05"/>
    <n v="33.25"/>
    <n v="16"/>
    <n v="17.25"/>
    <s v="['Bank Transfer' 'Credit Card' 'PayPal' ... 'Credit Card' 'Bank Transfer'_x000a_ 'Apple Pay']"/>
    <x v="1"/>
  </r>
  <r>
    <s v="O03976"/>
    <d v="2025-01-16T00:00:00"/>
    <x v="0"/>
    <x v="1"/>
    <m/>
    <x v="1640"/>
    <x v="521"/>
    <x v="2"/>
    <s v="London"/>
    <s v="P006"/>
    <x v="16"/>
    <x v="3"/>
    <n v="1"/>
    <n v="99"/>
    <n v="58"/>
    <n v="0.05"/>
    <n v="94.05"/>
    <n v="58"/>
    <n v="36.049999999999997"/>
    <s v="['Bank Transfer' 'Credit Card' 'PayPal' ... 'Credit Card' 'Bank Transfer'_x000a_ 'Apple Pay']"/>
    <x v="0"/>
  </r>
  <r>
    <s v="O05022"/>
    <d v="2025-01-16T00:00:00"/>
    <x v="0"/>
    <x v="1"/>
    <m/>
    <x v="1165"/>
    <x v="48"/>
    <x v="6"/>
    <s v="Exeter"/>
    <s v="P009"/>
    <x v="1"/>
    <x v="1"/>
    <n v="3"/>
    <n v="95"/>
    <n v="54"/>
    <n v="0.05"/>
    <n v="270.75"/>
    <n v="162"/>
    <n v="108.75"/>
    <s v="['Bank Transfer' 'Credit Card' 'PayPal' ... 'Credit Card' 'Bank Transfer'_x000a_ 'Apple Pay']"/>
    <x v="1"/>
  </r>
  <r>
    <s v="O05417"/>
    <d v="2025-01-16T00:00:00"/>
    <x v="0"/>
    <x v="1"/>
    <m/>
    <x v="1390"/>
    <x v="364"/>
    <x v="3"/>
    <s v="Reading"/>
    <s v="P017"/>
    <x v="10"/>
    <x v="4"/>
    <n v="1"/>
    <n v="58"/>
    <n v="25"/>
    <n v="0.1"/>
    <n v="52.2"/>
    <n v="25"/>
    <n v="27.2"/>
    <s v="['Bank Transfer' 'Credit Card' 'PayPal' ... 'Credit Card' 'Bank Transfer'_x000a_ 'Apple Pay']"/>
    <x v="1"/>
  </r>
  <r>
    <s v="O05717"/>
    <d v="2025-01-16T00:00:00"/>
    <x v="0"/>
    <x v="1"/>
    <m/>
    <x v="101"/>
    <x v="94"/>
    <x v="10"/>
    <s v="Norwich"/>
    <s v="P014"/>
    <x v="17"/>
    <x v="0"/>
    <n v="2"/>
    <n v="25"/>
    <n v="11"/>
    <n v="0.1"/>
    <n v="45"/>
    <n v="22"/>
    <n v="23"/>
    <s v="['Bank Transfer' 'Credit Card' 'PayPal' ... 'Credit Card' 'Bank Transfer'_x000a_ 'Apple Pay']"/>
    <x v="1"/>
  </r>
  <r>
    <s v="O06206"/>
    <d v="2025-01-16T00:00:00"/>
    <x v="0"/>
    <x v="1"/>
    <m/>
    <x v="612"/>
    <x v="184"/>
    <x v="1"/>
    <s v="Chester"/>
    <s v="P004"/>
    <x v="22"/>
    <x v="5"/>
    <n v="3"/>
    <n v="55"/>
    <n v="27"/>
    <n v="0"/>
    <n v="165"/>
    <n v="81"/>
    <n v="84"/>
    <s v="['Bank Transfer' 'Credit Card' 'PayPal' ... 'Credit Card' 'Bank Transfer'_x000a_ 'Apple Pay']"/>
    <x v="1"/>
  </r>
  <r>
    <s v="O07313"/>
    <d v="2025-01-16T00:00:00"/>
    <x v="0"/>
    <x v="1"/>
    <m/>
    <x v="466"/>
    <x v="323"/>
    <x v="2"/>
    <s v="London"/>
    <s v="P009"/>
    <x v="1"/>
    <x v="1"/>
    <n v="3"/>
    <n v="95"/>
    <n v="54"/>
    <n v="0"/>
    <n v="285"/>
    <n v="162"/>
    <n v="123"/>
    <s v="['Bank Transfer' 'Credit Card' 'PayPal' ... 'Credit Card' 'Bank Transfer'_x000a_ 'Apple Pay']"/>
    <x v="1"/>
  </r>
  <r>
    <s v="O07373"/>
    <d v="2025-01-16T00:00:00"/>
    <x v="0"/>
    <x v="1"/>
    <m/>
    <x v="1557"/>
    <x v="276"/>
    <x v="4"/>
    <s v="Leeds"/>
    <s v="P010"/>
    <x v="18"/>
    <x v="1"/>
    <n v="2"/>
    <n v="32"/>
    <n v="14"/>
    <n v="0.05"/>
    <n v="60.8"/>
    <n v="28"/>
    <n v="32.799999999999997"/>
    <s v="['Bank Transfer' 'Credit Card' 'PayPal' ... 'Credit Card' 'Bank Transfer'_x000a_ 'Apple Pay']"/>
    <x v="1"/>
  </r>
  <r>
    <s v="O07974"/>
    <d v="2025-01-16T00:00:00"/>
    <x v="0"/>
    <x v="1"/>
    <m/>
    <x v="212"/>
    <x v="180"/>
    <x v="3"/>
    <s v="Guildford"/>
    <s v="P015"/>
    <x v="12"/>
    <x v="0"/>
    <n v="1"/>
    <n v="65"/>
    <n v="32"/>
    <n v="0.05"/>
    <n v="61.75"/>
    <n v="32"/>
    <n v="29.75"/>
    <s v="['Bank Transfer' 'Credit Card' 'PayPal' ... 'Credit Card' 'Bank Transfer'_x000a_ 'Apple Pay']"/>
    <x v="1"/>
  </r>
  <r>
    <s v="O08875"/>
    <d v="2025-01-16T00:00:00"/>
    <x v="0"/>
    <x v="1"/>
    <m/>
    <x v="1415"/>
    <x v="322"/>
    <x v="11"/>
    <s v="Wrexham"/>
    <s v="P005"/>
    <x v="3"/>
    <x v="3"/>
    <n v="1"/>
    <n v="119"/>
    <n v="72"/>
    <n v="0.05"/>
    <n v="113.05"/>
    <n v="72"/>
    <n v="41.05"/>
    <s v="['Bank Transfer' 'Credit Card' 'PayPal' ... 'Credit Card' 'Bank Transfer'_x000a_ 'Apple Pay']"/>
    <x v="1"/>
  </r>
  <r>
    <s v="O09183"/>
    <d v="2025-01-16T00:00:00"/>
    <x v="0"/>
    <x v="1"/>
    <m/>
    <x v="478"/>
    <x v="165"/>
    <x v="0"/>
    <s v="Derby"/>
    <s v="P011"/>
    <x v="6"/>
    <x v="1"/>
    <n v="2"/>
    <n v="79"/>
    <n v="42"/>
    <n v="0"/>
    <n v="158"/>
    <n v="84"/>
    <n v="74"/>
    <s v="['Bank Transfer' 'Credit Card' 'PayPal' ... 'Credit Card' 'Bank Transfer'_x000a_ 'Apple Pay']"/>
    <x v="1"/>
  </r>
  <r>
    <s v="O09357"/>
    <d v="2025-01-16T00:00:00"/>
    <x v="0"/>
    <x v="1"/>
    <m/>
    <x v="417"/>
    <x v="300"/>
    <x v="11"/>
    <s v="Newport"/>
    <s v="P015"/>
    <x v="12"/>
    <x v="0"/>
    <n v="2"/>
    <n v="65"/>
    <n v="32"/>
    <n v="0.1"/>
    <n v="117"/>
    <n v="64"/>
    <n v="53"/>
    <s v="['Bank Transfer' 'Credit Card' 'PayPal' ... 'Credit Card' 'Bank Transfer'_x000a_ 'Apple Pay']"/>
    <x v="1"/>
  </r>
  <r>
    <s v="O09945"/>
    <d v="2025-01-16T00:00:00"/>
    <x v="0"/>
    <x v="1"/>
    <m/>
    <x v="784"/>
    <x v="422"/>
    <x v="8"/>
    <s v="Middlesbrough"/>
    <s v="P006"/>
    <x v="16"/>
    <x v="3"/>
    <n v="1"/>
    <n v="99"/>
    <n v="58"/>
    <n v="0.05"/>
    <n v="94.05"/>
    <n v="58"/>
    <n v="36.049999999999997"/>
    <s v="['Bank Transfer' 'Credit Card' 'PayPal' ... 'Credit Card' 'Bank Transfer'_x000a_ 'Apple Pay']"/>
    <x v="1"/>
  </r>
  <r>
    <s v="O00363"/>
    <d v="2025-01-17T00:00:00"/>
    <x v="0"/>
    <x v="1"/>
    <m/>
    <x v="1641"/>
    <x v="409"/>
    <x v="3"/>
    <s v="Oxford"/>
    <s v="P006"/>
    <x v="16"/>
    <x v="3"/>
    <n v="2"/>
    <n v="99"/>
    <n v="58"/>
    <n v="0.1"/>
    <n v="178.2"/>
    <n v="116"/>
    <n v="62.2"/>
    <s v="['Bank Transfer' 'Credit Card' 'PayPal' ... 'Credit Card' 'Bank Transfer'_x000a_ 'Apple Pay']"/>
    <x v="0"/>
  </r>
  <r>
    <s v="O01109"/>
    <d v="2025-01-17T00:00:00"/>
    <x v="0"/>
    <x v="1"/>
    <m/>
    <x v="1210"/>
    <x v="287"/>
    <x v="9"/>
    <s v="Wolverhampton"/>
    <s v="P024"/>
    <x v="11"/>
    <x v="2"/>
    <n v="3"/>
    <n v="24"/>
    <n v="10"/>
    <n v="0.05"/>
    <n v="68.400000000000006"/>
    <n v="30"/>
    <n v="38.4"/>
    <s v="['Bank Transfer' 'Credit Card' 'PayPal' ... 'Credit Card' 'Bank Transfer'_x000a_ 'Apple Pay']"/>
    <x v="1"/>
  </r>
  <r>
    <s v="O01500"/>
    <d v="2025-01-17T00:00:00"/>
    <x v="0"/>
    <x v="1"/>
    <m/>
    <x v="1642"/>
    <x v="437"/>
    <x v="1"/>
    <s v="Liverpool"/>
    <s v="P016"/>
    <x v="4"/>
    <x v="0"/>
    <n v="2"/>
    <n v="78"/>
    <n v="39"/>
    <n v="0.05"/>
    <n v="148.19999999999999"/>
    <n v="78"/>
    <n v="70.2"/>
    <s v="['Bank Transfer' 'Credit Card' 'PayPal' ... 'Credit Card' 'Bank Transfer'_x000a_ 'Apple Pay']"/>
    <x v="0"/>
  </r>
  <r>
    <s v="O02189"/>
    <d v="2025-01-17T00:00:00"/>
    <x v="0"/>
    <x v="1"/>
    <m/>
    <x v="1005"/>
    <x v="202"/>
    <x v="7"/>
    <s v="Edinburgh"/>
    <s v="P021"/>
    <x v="21"/>
    <x v="2"/>
    <n v="1"/>
    <n v="28"/>
    <n v="13"/>
    <n v="0"/>
    <n v="28"/>
    <n v="13"/>
    <n v="15"/>
    <s v="['Bank Transfer' 'Credit Card' 'PayPal' ... 'Credit Card' 'Bank Transfer'_x000a_ 'Apple Pay']"/>
    <x v="1"/>
  </r>
  <r>
    <s v="O02507"/>
    <d v="2025-01-17T00:00:00"/>
    <x v="0"/>
    <x v="1"/>
    <m/>
    <x v="1341"/>
    <x v="399"/>
    <x v="3"/>
    <s v="Guildford"/>
    <s v="P019"/>
    <x v="20"/>
    <x v="4"/>
    <n v="2"/>
    <n v="85"/>
    <n v="41"/>
    <n v="0.05"/>
    <n v="161.5"/>
    <n v="82"/>
    <n v="79.5"/>
    <s v="['Bank Transfer' 'Credit Card' 'PayPal' ... 'Credit Card' 'Bank Transfer'_x000a_ 'Apple Pay']"/>
    <x v="1"/>
  </r>
  <r>
    <s v="O05234"/>
    <d v="2025-01-17T00:00:00"/>
    <x v="0"/>
    <x v="1"/>
    <m/>
    <x v="361"/>
    <x v="139"/>
    <x v="2"/>
    <s v="London"/>
    <s v="P014"/>
    <x v="17"/>
    <x v="0"/>
    <n v="1"/>
    <n v="25"/>
    <n v="11"/>
    <n v="0.1"/>
    <n v="22.5"/>
    <n v="11"/>
    <n v="11.5"/>
    <s v="['Bank Transfer' 'Credit Card' 'PayPal' ... 'Credit Card' 'Bank Transfer'_x000a_ 'Apple Pay']"/>
    <x v="1"/>
  </r>
  <r>
    <s v="O05791"/>
    <d v="2025-01-17T00:00:00"/>
    <x v="0"/>
    <x v="1"/>
    <m/>
    <x v="809"/>
    <x v="184"/>
    <x v="7"/>
    <s v="Dundee"/>
    <s v="P011"/>
    <x v="6"/>
    <x v="1"/>
    <n v="3"/>
    <n v="79"/>
    <n v="42"/>
    <n v="0"/>
    <n v="237"/>
    <n v="126"/>
    <n v="111"/>
    <s v="['Bank Transfer' 'Credit Card' 'PayPal' ... 'Credit Card' 'Bank Transfer'_x000a_ 'Apple Pay']"/>
    <x v="1"/>
  </r>
  <r>
    <s v="O06387"/>
    <d v="2025-01-17T00:00:00"/>
    <x v="0"/>
    <x v="1"/>
    <m/>
    <x v="1498"/>
    <x v="395"/>
    <x v="0"/>
    <s v="Leicester"/>
    <s v="P019"/>
    <x v="20"/>
    <x v="4"/>
    <n v="1"/>
    <n v="85"/>
    <n v="41"/>
    <n v="0.2"/>
    <n v="68"/>
    <n v="41"/>
    <n v="27"/>
    <s v="['Bank Transfer' 'Credit Card' 'PayPal' ... 'Credit Card' 'Bank Transfer'_x000a_ 'Apple Pay']"/>
    <x v="1"/>
  </r>
  <r>
    <s v="O07568"/>
    <d v="2025-01-17T00:00:00"/>
    <x v="0"/>
    <x v="1"/>
    <m/>
    <x v="312"/>
    <x v="65"/>
    <x v="9"/>
    <s v="Wolverhampton"/>
    <s v="P021"/>
    <x v="21"/>
    <x v="2"/>
    <n v="3"/>
    <n v="28"/>
    <n v="13"/>
    <n v="0"/>
    <n v="84"/>
    <n v="39"/>
    <n v="45"/>
    <s v="['Bank Transfer' 'Credit Card' 'PayPal' ... 'Credit Card' 'Bank Transfer'_x000a_ 'Apple Pay']"/>
    <x v="1"/>
  </r>
  <r>
    <s v="O08803"/>
    <d v="2025-01-17T00:00:00"/>
    <x v="0"/>
    <x v="1"/>
    <m/>
    <x v="1172"/>
    <x v="144"/>
    <x v="1"/>
    <s v="Liverpool"/>
    <s v="P005"/>
    <x v="3"/>
    <x v="3"/>
    <n v="3"/>
    <n v="119"/>
    <n v="72"/>
    <n v="0.1"/>
    <n v="321.3"/>
    <n v="216"/>
    <n v="105.3"/>
    <s v="['Bank Transfer' 'Credit Card' 'PayPal' ... 'Credit Card' 'Bank Transfer'_x000a_ 'Apple Pay']"/>
    <x v="1"/>
  </r>
  <r>
    <s v="O08849"/>
    <d v="2025-01-17T00:00:00"/>
    <x v="0"/>
    <x v="1"/>
    <m/>
    <x v="14"/>
    <x v="14"/>
    <x v="8"/>
    <s v="Durham"/>
    <s v="P020"/>
    <x v="23"/>
    <x v="4"/>
    <n v="1"/>
    <n v="72"/>
    <n v="34"/>
    <n v="0.1"/>
    <n v="64.8"/>
    <n v="34"/>
    <n v="30.8"/>
    <s v="['Bank Transfer' 'Credit Card' 'PayPal' ... 'Credit Card' 'Bank Transfer'_x000a_ 'Apple Pay']"/>
    <x v="1"/>
  </r>
  <r>
    <s v="O09634"/>
    <d v="2025-01-17T00:00:00"/>
    <x v="0"/>
    <x v="1"/>
    <m/>
    <x v="1267"/>
    <x v="292"/>
    <x v="2"/>
    <s v="London"/>
    <s v="P013"/>
    <x v="0"/>
    <x v="0"/>
    <n v="2"/>
    <n v="120"/>
    <n v="63"/>
    <n v="0"/>
    <n v="240"/>
    <n v="126"/>
    <n v="114"/>
    <s v="['Bank Transfer' 'Credit Card' 'PayPal' ... 'Credit Card' 'Bank Transfer'_x000a_ 'Apple Pay']"/>
    <x v="1"/>
  </r>
  <r>
    <s v="O01756"/>
    <d v="2025-01-18T00:00:00"/>
    <x v="0"/>
    <x v="1"/>
    <m/>
    <x v="1179"/>
    <x v="169"/>
    <x v="5"/>
    <s v="Newry"/>
    <s v="P024"/>
    <x v="11"/>
    <x v="2"/>
    <n v="1"/>
    <n v="24"/>
    <n v="10"/>
    <n v="0"/>
    <n v="24"/>
    <n v="10"/>
    <n v="14"/>
    <s v="['Bank Transfer' 'Credit Card' 'PayPal' ... 'Credit Card' 'Bank Transfer'_x000a_ 'Apple Pay']"/>
    <x v="1"/>
  </r>
  <r>
    <s v="O02253"/>
    <d v="2025-01-18T00:00:00"/>
    <x v="0"/>
    <x v="1"/>
    <m/>
    <x v="1305"/>
    <x v="545"/>
    <x v="3"/>
    <s v="Oxford"/>
    <s v="P001"/>
    <x v="9"/>
    <x v="5"/>
    <n v="1"/>
    <n v="89"/>
    <n v="48"/>
    <n v="0.15"/>
    <n v="75.650000000000006"/>
    <n v="48"/>
    <n v="27.65"/>
    <s v="['Bank Transfer' 'Credit Card' 'PayPal' ... 'Credit Card' 'Bank Transfer'_x000a_ 'Apple Pay']"/>
    <x v="1"/>
  </r>
  <r>
    <s v="O02482"/>
    <d v="2025-01-18T00:00:00"/>
    <x v="0"/>
    <x v="1"/>
    <m/>
    <x v="322"/>
    <x v="12"/>
    <x v="10"/>
    <s v="Norwich"/>
    <s v="P011"/>
    <x v="6"/>
    <x v="1"/>
    <n v="1"/>
    <n v="79"/>
    <n v="42"/>
    <n v="0.05"/>
    <n v="75.05"/>
    <n v="42"/>
    <n v="33.049999999999997"/>
    <s v="['Bank Transfer' 'Credit Card' 'PayPal' ... 'Credit Card' 'Bank Transfer'_x000a_ 'Apple Pay']"/>
    <x v="1"/>
  </r>
  <r>
    <s v="O03860"/>
    <d v="2025-01-18T00:00:00"/>
    <x v="0"/>
    <x v="1"/>
    <m/>
    <x v="1516"/>
    <x v="466"/>
    <x v="9"/>
    <s v="Coventry"/>
    <s v="P022"/>
    <x v="8"/>
    <x v="2"/>
    <n v="1"/>
    <n v="35"/>
    <n v="16"/>
    <n v="0.1"/>
    <n v="31.5"/>
    <n v="16"/>
    <n v="15.5"/>
    <s v="['Bank Transfer' 'Credit Card' 'PayPal' ... 'Credit Card' 'Bank Transfer'_x000a_ 'Apple Pay']"/>
    <x v="1"/>
  </r>
  <r>
    <s v="O04441"/>
    <d v="2025-01-18T00:00:00"/>
    <x v="0"/>
    <x v="1"/>
    <m/>
    <x v="1096"/>
    <x v="406"/>
    <x v="10"/>
    <s v="Colchester"/>
    <s v="P022"/>
    <x v="8"/>
    <x v="2"/>
    <n v="1"/>
    <n v="35"/>
    <n v="16"/>
    <n v="0.1"/>
    <n v="31.5"/>
    <n v="16"/>
    <n v="15.5"/>
    <s v="['Bank Transfer' 'Credit Card' 'PayPal' ... 'Credit Card' 'Bank Transfer'_x000a_ 'Apple Pay']"/>
    <x v="1"/>
  </r>
  <r>
    <s v="O04453"/>
    <d v="2025-01-18T00:00:00"/>
    <x v="0"/>
    <x v="1"/>
    <m/>
    <x v="370"/>
    <x v="212"/>
    <x v="0"/>
    <s v="Lincoln"/>
    <s v="P013"/>
    <x v="0"/>
    <x v="0"/>
    <n v="1"/>
    <n v="120"/>
    <n v="63"/>
    <n v="0"/>
    <n v="120"/>
    <n v="63"/>
    <n v="57"/>
    <s v="['Bank Transfer' 'Credit Card' 'PayPal' ... 'Credit Card' 'Bank Transfer'_x000a_ 'Apple Pay']"/>
    <x v="1"/>
  </r>
  <r>
    <s v="O04586"/>
    <d v="2025-01-18T00:00:00"/>
    <x v="0"/>
    <x v="1"/>
    <m/>
    <x v="550"/>
    <x v="245"/>
    <x v="9"/>
    <s v="Coventry"/>
    <s v="P013"/>
    <x v="0"/>
    <x v="0"/>
    <n v="1"/>
    <n v="120"/>
    <n v="63"/>
    <n v="0.1"/>
    <n v="108"/>
    <n v="63"/>
    <n v="45"/>
    <s v="['Bank Transfer' 'Credit Card' 'PayPal' ... 'Credit Card' 'Bank Transfer'_x000a_ 'Apple Pay']"/>
    <x v="1"/>
  </r>
  <r>
    <s v="O07227"/>
    <d v="2025-01-18T00:00:00"/>
    <x v="0"/>
    <x v="1"/>
    <m/>
    <x v="1139"/>
    <x v="35"/>
    <x v="5"/>
    <s v="Newry"/>
    <s v="P001"/>
    <x v="9"/>
    <x v="5"/>
    <n v="1"/>
    <n v="89"/>
    <n v="48"/>
    <n v="0.15"/>
    <n v="75.650000000000006"/>
    <n v="48"/>
    <n v="27.65"/>
    <s v="['Bank Transfer' 'Credit Card' 'PayPal' ... 'Credit Card' 'Bank Transfer'_x000a_ 'Apple Pay']"/>
    <x v="1"/>
  </r>
  <r>
    <s v="O07552"/>
    <d v="2025-01-18T00:00:00"/>
    <x v="0"/>
    <x v="1"/>
    <m/>
    <x v="241"/>
    <x v="200"/>
    <x v="6"/>
    <s v="Exeter"/>
    <s v="P016"/>
    <x v="4"/>
    <x v="0"/>
    <n v="2"/>
    <n v="78"/>
    <n v="39"/>
    <n v="0.15"/>
    <n v="132.6"/>
    <n v="78"/>
    <n v="54.6"/>
    <s v="['Bank Transfer' 'Credit Card' 'PayPal' ... 'Credit Card' 'Bank Transfer'_x000a_ 'Apple Pay']"/>
    <x v="1"/>
  </r>
  <r>
    <s v="O07750"/>
    <d v="2025-01-18T00:00:00"/>
    <x v="0"/>
    <x v="1"/>
    <m/>
    <x v="166"/>
    <x v="148"/>
    <x v="1"/>
    <s v="Manchester"/>
    <s v="P007"/>
    <x v="7"/>
    <x v="3"/>
    <n v="1"/>
    <n v="129"/>
    <n v="78"/>
    <n v="0.05"/>
    <n v="122.55"/>
    <n v="78"/>
    <n v="44.55"/>
    <s v="['Bank Transfer' 'Credit Card' 'PayPal' ... 'Credit Card' 'Bank Transfer'_x000a_ 'Apple Pay']"/>
    <x v="1"/>
  </r>
  <r>
    <s v="O07941"/>
    <d v="2025-01-18T00:00:00"/>
    <x v="0"/>
    <x v="1"/>
    <m/>
    <x v="1423"/>
    <x v="481"/>
    <x v="3"/>
    <s v="Oxford"/>
    <s v="P007"/>
    <x v="7"/>
    <x v="3"/>
    <n v="2"/>
    <n v="129"/>
    <n v="78"/>
    <n v="0.1"/>
    <n v="232.2"/>
    <n v="156"/>
    <n v="76.2"/>
    <s v="['Bank Transfer' 'Credit Card' 'PayPal' ... 'Credit Card' 'Bank Transfer'_x000a_ 'Apple Pay']"/>
    <x v="1"/>
  </r>
  <r>
    <s v="O09573"/>
    <d v="2025-01-18T00:00:00"/>
    <x v="0"/>
    <x v="1"/>
    <m/>
    <x v="652"/>
    <x v="160"/>
    <x v="5"/>
    <s v="Derry"/>
    <s v="P013"/>
    <x v="0"/>
    <x v="0"/>
    <n v="2"/>
    <n v="120"/>
    <n v="63"/>
    <n v="0.05"/>
    <n v="228"/>
    <n v="126"/>
    <n v="102"/>
    <s v="['Bank Transfer' 'Credit Card' 'PayPal' ... 'Credit Card' 'Bank Transfer'_x000a_ 'Apple Pay']"/>
    <x v="1"/>
  </r>
  <r>
    <s v="O00360"/>
    <d v="2025-01-19T00:00:00"/>
    <x v="0"/>
    <x v="1"/>
    <m/>
    <x v="928"/>
    <x v="481"/>
    <x v="6"/>
    <s v="Bath"/>
    <s v="P007"/>
    <x v="7"/>
    <x v="3"/>
    <n v="1"/>
    <n v="129"/>
    <n v="78"/>
    <n v="0.05"/>
    <n v="122.55"/>
    <n v="78"/>
    <n v="44.55"/>
    <s v="['Bank Transfer' 'Credit Card' 'PayPal' ... 'Credit Card' 'Bank Transfer'_x000a_ 'Apple Pay']"/>
    <x v="1"/>
  </r>
  <r>
    <s v="O00603"/>
    <d v="2025-01-19T00:00:00"/>
    <x v="0"/>
    <x v="1"/>
    <m/>
    <x v="1643"/>
    <x v="337"/>
    <x v="3"/>
    <s v="Oxford"/>
    <s v="P017"/>
    <x v="10"/>
    <x v="4"/>
    <n v="1"/>
    <n v="58"/>
    <n v="25"/>
    <n v="0.05"/>
    <n v="55.1"/>
    <n v="25"/>
    <n v="30.1"/>
    <s v="['Bank Transfer' 'Credit Card' 'PayPal' ... 'Credit Card' 'Bank Transfer'_x000a_ 'Apple Pay']"/>
    <x v="0"/>
  </r>
  <r>
    <s v="O00863"/>
    <d v="2025-01-19T00:00:00"/>
    <x v="0"/>
    <x v="1"/>
    <m/>
    <x v="757"/>
    <x v="182"/>
    <x v="4"/>
    <s v="Sheffield"/>
    <s v="P018"/>
    <x v="5"/>
    <x v="4"/>
    <n v="3"/>
    <n v="45"/>
    <n v="19"/>
    <n v="0.05"/>
    <n v="128.25"/>
    <n v="57"/>
    <n v="71.25"/>
    <s v="['Bank Transfer' 'Credit Card' 'PayPal' ... 'Credit Card' 'Bank Transfer'_x000a_ 'Apple Pay']"/>
    <x v="1"/>
  </r>
  <r>
    <s v="O01082"/>
    <d v="2025-01-19T00:00:00"/>
    <x v="0"/>
    <x v="1"/>
    <m/>
    <x v="483"/>
    <x v="167"/>
    <x v="4"/>
    <s v="Leeds"/>
    <s v="P001"/>
    <x v="9"/>
    <x v="5"/>
    <n v="1"/>
    <n v="89"/>
    <n v="48"/>
    <n v="0"/>
    <n v="89"/>
    <n v="48"/>
    <n v="41"/>
    <s v="['Bank Transfer' 'Credit Card' 'PayPal' ... 'Credit Card' 'Bank Transfer'_x000a_ 'Apple Pay']"/>
    <x v="1"/>
  </r>
  <r>
    <s v="O03442"/>
    <d v="2025-01-19T00:00:00"/>
    <x v="0"/>
    <x v="1"/>
    <m/>
    <x v="352"/>
    <x v="210"/>
    <x v="6"/>
    <s v="Bath"/>
    <s v="P016"/>
    <x v="4"/>
    <x v="0"/>
    <n v="1"/>
    <n v="78"/>
    <n v="39"/>
    <n v="0"/>
    <n v="78"/>
    <n v="39"/>
    <n v="39"/>
    <s v="['Bank Transfer' 'Credit Card' 'PayPal' ... 'Credit Card' 'Bank Transfer'_x000a_ 'Apple Pay']"/>
    <x v="1"/>
  </r>
  <r>
    <s v="O03458"/>
    <d v="2025-01-19T00:00:00"/>
    <x v="0"/>
    <x v="1"/>
    <m/>
    <x v="1644"/>
    <x v="388"/>
    <x v="7"/>
    <s v="Edinburgh"/>
    <s v="P005"/>
    <x v="3"/>
    <x v="3"/>
    <n v="1"/>
    <n v="119"/>
    <n v="72"/>
    <n v="0"/>
    <n v="119"/>
    <n v="72"/>
    <n v="47"/>
    <s v="['Bank Transfer' 'Credit Card' 'PayPal' ... 'Credit Card' 'Bank Transfer'_x000a_ 'Apple Pay']"/>
    <x v="0"/>
  </r>
  <r>
    <s v="O04012"/>
    <d v="2025-01-19T00:00:00"/>
    <x v="0"/>
    <x v="1"/>
    <m/>
    <x v="1491"/>
    <x v="236"/>
    <x v="3"/>
    <s v="Brighton"/>
    <s v="P022"/>
    <x v="8"/>
    <x v="2"/>
    <n v="1"/>
    <n v="35"/>
    <n v="16"/>
    <n v="0"/>
    <n v="35"/>
    <n v="16"/>
    <n v="19"/>
    <s v="['Bank Transfer' 'Credit Card' 'PayPal' ... 'Credit Card' 'Bank Transfer'_x000a_ 'Apple Pay']"/>
    <x v="1"/>
  </r>
  <r>
    <s v="O04485"/>
    <d v="2025-01-19T00:00:00"/>
    <x v="0"/>
    <x v="1"/>
    <m/>
    <x v="1645"/>
    <x v="120"/>
    <x v="5"/>
    <s v="Lisburn"/>
    <s v="P009"/>
    <x v="1"/>
    <x v="1"/>
    <n v="1"/>
    <n v="95"/>
    <n v="54"/>
    <n v="0.05"/>
    <n v="90.25"/>
    <n v="54"/>
    <n v="36.25"/>
    <s v="['Bank Transfer' 'Credit Card' 'PayPal' ... 'Credit Card' 'Bank Transfer'_x000a_ 'Apple Pay']"/>
    <x v="0"/>
  </r>
  <r>
    <s v="O04916"/>
    <d v="2025-01-19T00:00:00"/>
    <x v="0"/>
    <x v="1"/>
    <m/>
    <x v="949"/>
    <x v="485"/>
    <x v="0"/>
    <s v="Derby"/>
    <s v="P019"/>
    <x v="20"/>
    <x v="4"/>
    <n v="2"/>
    <n v="85"/>
    <n v="41"/>
    <n v="0.15"/>
    <n v="144.5"/>
    <n v="82"/>
    <n v="62.5"/>
    <s v="['Bank Transfer' 'Credit Card' 'PayPal' ... 'Credit Card' 'Bank Transfer'_x000a_ 'Apple Pay']"/>
    <x v="1"/>
  </r>
  <r>
    <s v="O05536"/>
    <d v="2025-01-19T00:00:00"/>
    <x v="0"/>
    <x v="1"/>
    <m/>
    <x v="1646"/>
    <x v="156"/>
    <x v="9"/>
    <s v="Wolverhampton"/>
    <s v="P015"/>
    <x v="12"/>
    <x v="0"/>
    <n v="1"/>
    <n v="65"/>
    <n v="32"/>
    <n v="0"/>
    <n v="65"/>
    <n v="32"/>
    <n v="33"/>
    <s v="['Bank Transfer' 'Credit Card' 'PayPal' ... 'Credit Card' 'Bank Transfer'_x000a_ 'Apple Pay']"/>
    <x v="0"/>
  </r>
  <r>
    <s v="O05912"/>
    <d v="2025-01-19T00:00:00"/>
    <x v="0"/>
    <x v="1"/>
    <m/>
    <x v="431"/>
    <x v="308"/>
    <x v="9"/>
    <s v="Birmingham"/>
    <s v="P015"/>
    <x v="12"/>
    <x v="0"/>
    <n v="1"/>
    <n v="65"/>
    <n v="32"/>
    <n v="0.05"/>
    <n v="61.75"/>
    <n v="32"/>
    <n v="29.75"/>
    <s v="['Bank Transfer' 'Credit Card' 'PayPal' ... 'Credit Card' 'Bank Transfer'_x000a_ 'Apple Pay']"/>
    <x v="1"/>
  </r>
  <r>
    <s v="O06260"/>
    <d v="2025-01-19T00:00:00"/>
    <x v="0"/>
    <x v="1"/>
    <m/>
    <x v="134"/>
    <x v="57"/>
    <x v="7"/>
    <s v="Glasgow"/>
    <s v="P014"/>
    <x v="17"/>
    <x v="0"/>
    <n v="1"/>
    <n v="25"/>
    <n v="11"/>
    <n v="0.2"/>
    <n v="20"/>
    <n v="11"/>
    <n v="9"/>
    <s v="['Bank Transfer' 'Credit Card' 'PayPal' ... 'Credit Card' 'Bank Transfer'_x000a_ 'Apple Pay']"/>
    <x v="1"/>
  </r>
  <r>
    <s v="O06681"/>
    <d v="2025-01-19T00:00:00"/>
    <x v="0"/>
    <x v="1"/>
    <m/>
    <x v="818"/>
    <x v="446"/>
    <x v="9"/>
    <s v="Worcester"/>
    <s v="P019"/>
    <x v="20"/>
    <x v="4"/>
    <n v="2"/>
    <n v="85"/>
    <n v="41"/>
    <n v="0.2"/>
    <n v="136"/>
    <n v="82"/>
    <n v="54"/>
    <s v="['Bank Transfer' 'Credit Card' 'PayPal' ... 'Credit Card' 'Bank Transfer'_x000a_ 'Apple Pay']"/>
    <x v="1"/>
  </r>
  <r>
    <s v="O06842"/>
    <d v="2025-01-19T00:00:00"/>
    <x v="0"/>
    <x v="1"/>
    <m/>
    <x v="1242"/>
    <x v="283"/>
    <x v="2"/>
    <s v="London"/>
    <s v="P009"/>
    <x v="1"/>
    <x v="1"/>
    <n v="1"/>
    <n v="95"/>
    <n v="54"/>
    <n v="0.05"/>
    <n v="90.25"/>
    <n v="54"/>
    <n v="36.25"/>
    <s v="['Bank Transfer' 'Credit Card' 'PayPal' ... 'Credit Card' 'Bank Transfer'_x000a_ 'Apple Pay']"/>
    <x v="1"/>
  </r>
  <r>
    <s v="O07418"/>
    <d v="2025-01-19T00:00:00"/>
    <x v="0"/>
    <x v="1"/>
    <m/>
    <x v="1224"/>
    <x v="143"/>
    <x v="4"/>
    <s v="Leeds"/>
    <s v="P016"/>
    <x v="4"/>
    <x v="0"/>
    <n v="3"/>
    <n v="78"/>
    <n v="39"/>
    <n v="0.05"/>
    <n v="222.3"/>
    <n v="117"/>
    <n v="105.3"/>
    <s v="['Bank Transfer' 'Credit Card' 'PayPal' ... 'Credit Card' 'Bank Transfer'_x000a_ 'Apple Pay']"/>
    <x v="1"/>
  </r>
  <r>
    <s v="O08414"/>
    <d v="2025-01-19T00:00:00"/>
    <x v="0"/>
    <x v="1"/>
    <m/>
    <x v="1076"/>
    <x v="85"/>
    <x v="6"/>
    <s v="Bath"/>
    <s v="P009"/>
    <x v="1"/>
    <x v="1"/>
    <n v="2"/>
    <n v="95"/>
    <n v="54"/>
    <n v="0"/>
    <n v="190"/>
    <n v="108"/>
    <n v="82"/>
    <s v="['Bank Transfer' 'Credit Card' 'PayPal' ... 'Credit Card' 'Bank Transfer'_x000a_ 'Apple Pay']"/>
    <x v="1"/>
  </r>
  <r>
    <s v="O09630"/>
    <d v="2025-01-19T00:00:00"/>
    <x v="0"/>
    <x v="1"/>
    <m/>
    <x v="701"/>
    <x v="413"/>
    <x v="3"/>
    <s v="Guildford"/>
    <s v="P021"/>
    <x v="21"/>
    <x v="2"/>
    <n v="3"/>
    <n v="28"/>
    <n v="13"/>
    <n v="0"/>
    <n v="84"/>
    <n v="39"/>
    <n v="45"/>
    <s v="['Bank Transfer' 'Credit Card' 'PayPal' ... 'Credit Card' 'Bank Transfer'_x000a_ 'Apple Pay']"/>
    <x v="1"/>
  </r>
  <r>
    <s v="O00529"/>
    <d v="2025-01-20T00:00:00"/>
    <x v="0"/>
    <x v="1"/>
    <m/>
    <x v="1647"/>
    <x v="442"/>
    <x v="0"/>
    <s v="Nottingham"/>
    <s v="P006"/>
    <x v="16"/>
    <x v="3"/>
    <n v="4"/>
    <n v="99"/>
    <n v="58"/>
    <n v="0.1"/>
    <n v="356.4"/>
    <n v="232"/>
    <n v="124.4"/>
    <s v="['Bank Transfer' 'Credit Card' 'PayPal' ... 'Credit Card' 'Bank Transfer'_x000a_ 'Apple Pay']"/>
    <x v="0"/>
  </r>
  <r>
    <s v="O00933"/>
    <d v="2025-01-20T00:00:00"/>
    <x v="0"/>
    <x v="1"/>
    <m/>
    <x v="1239"/>
    <x v="147"/>
    <x v="1"/>
    <s v="Manchester"/>
    <s v="P005"/>
    <x v="3"/>
    <x v="3"/>
    <n v="1"/>
    <n v="119"/>
    <n v="72"/>
    <n v="0.1"/>
    <n v="107.1"/>
    <n v="72"/>
    <n v="35.1"/>
    <s v="['Bank Transfer' 'Credit Card' 'PayPal' ... 'Credit Card' 'Bank Transfer'_x000a_ 'Apple Pay']"/>
    <x v="1"/>
  </r>
  <r>
    <s v="O01298"/>
    <d v="2025-01-20T00:00:00"/>
    <x v="0"/>
    <x v="1"/>
    <m/>
    <x v="217"/>
    <x v="183"/>
    <x v="5"/>
    <s v="Newry"/>
    <s v="P021"/>
    <x v="21"/>
    <x v="2"/>
    <n v="1"/>
    <n v="28"/>
    <n v="13"/>
    <n v="0"/>
    <n v="28"/>
    <n v="13"/>
    <n v="15"/>
    <s v="['Bank Transfer' 'Credit Card' 'PayPal' ... 'Credit Card' 'Bank Transfer'_x000a_ 'Apple Pay']"/>
    <x v="1"/>
  </r>
  <r>
    <s v="O01467"/>
    <d v="2025-01-20T00:00:00"/>
    <x v="0"/>
    <x v="1"/>
    <m/>
    <x v="1648"/>
    <x v="172"/>
    <x v="11"/>
    <s v="Swansea"/>
    <s v="P020"/>
    <x v="23"/>
    <x v="4"/>
    <n v="2"/>
    <n v="72"/>
    <n v="34"/>
    <n v="0.1"/>
    <n v="129.6"/>
    <n v="68"/>
    <n v="61.6"/>
    <s v="['Bank Transfer' 'Credit Card' 'PayPal' ... 'Credit Card' 'Bank Transfer'_x000a_ 'Apple Pay']"/>
    <x v="0"/>
  </r>
  <r>
    <s v="O03535"/>
    <d v="2025-01-20T00:00:00"/>
    <x v="0"/>
    <x v="1"/>
    <m/>
    <x v="939"/>
    <x v="63"/>
    <x v="4"/>
    <s v="Sheffield"/>
    <s v="P010"/>
    <x v="18"/>
    <x v="1"/>
    <n v="2"/>
    <n v="32"/>
    <n v="14"/>
    <n v="0.05"/>
    <n v="60.8"/>
    <n v="28"/>
    <n v="32.799999999999997"/>
    <s v="['Bank Transfer' 'Credit Card' 'PayPal' ... 'Credit Card' 'Bank Transfer'_x000a_ 'Apple Pay']"/>
    <x v="1"/>
  </r>
  <r>
    <s v="O03589"/>
    <d v="2025-01-20T00:00:00"/>
    <x v="0"/>
    <x v="1"/>
    <m/>
    <x v="39"/>
    <x v="36"/>
    <x v="5"/>
    <s v="Lisburn"/>
    <s v="P003"/>
    <x v="19"/>
    <x v="5"/>
    <n v="3"/>
    <n v="69"/>
    <n v="37"/>
    <n v="0"/>
    <n v="207"/>
    <n v="111"/>
    <n v="96"/>
    <s v="['Bank Transfer' 'Credit Card' 'PayPal' ... 'Credit Card' 'Bank Transfer'_x000a_ 'Apple Pay']"/>
    <x v="1"/>
  </r>
  <r>
    <s v="O03882"/>
    <d v="2025-01-20T00:00:00"/>
    <x v="0"/>
    <x v="1"/>
    <m/>
    <x v="1062"/>
    <x v="55"/>
    <x v="2"/>
    <s v="London"/>
    <s v="P020"/>
    <x v="23"/>
    <x v="4"/>
    <n v="1"/>
    <n v="72"/>
    <n v="34"/>
    <n v="0"/>
    <n v="72"/>
    <n v="34"/>
    <n v="38"/>
    <s v="['Bank Transfer' 'Credit Card' 'PayPal' ... 'Credit Card' 'Bank Transfer'_x000a_ 'Apple Pay']"/>
    <x v="1"/>
  </r>
  <r>
    <s v="O04161"/>
    <d v="2025-01-20T00:00:00"/>
    <x v="0"/>
    <x v="1"/>
    <m/>
    <x v="1294"/>
    <x v="503"/>
    <x v="0"/>
    <s v="Leicester"/>
    <s v="P019"/>
    <x v="20"/>
    <x v="4"/>
    <n v="2"/>
    <n v="85"/>
    <n v="41"/>
    <n v="0.05"/>
    <n v="161.5"/>
    <n v="82"/>
    <n v="79.5"/>
    <s v="['Bank Transfer' 'Credit Card' 'PayPal' ... 'Credit Card' 'Bank Transfer'_x000a_ 'Apple Pay']"/>
    <x v="1"/>
  </r>
  <r>
    <s v="O05522"/>
    <d v="2025-01-20T00:00:00"/>
    <x v="0"/>
    <x v="1"/>
    <m/>
    <x v="755"/>
    <x v="432"/>
    <x v="3"/>
    <s v="Guildford"/>
    <s v="P005"/>
    <x v="3"/>
    <x v="3"/>
    <n v="1"/>
    <n v="119"/>
    <n v="72"/>
    <n v="0"/>
    <n v="119"/>
    <n v="72"/>
    <n v="47"/>
    <s v="['Bank Transfer' 'Credit Card' 'PayPal' ... 'Credit Card' 'Bank Transfer'_x000a_ 'Apple Pay']"/>
    <x v="1"/>
  </r>
  <r>
    <s v="O07255"/>
    <d v="2025-01-20T00:00:00"/>
    <x v="0"/>
    <x v="1"/>
    <m/>
    <x v="776"/>
    <x v="78"/>
    <x v="3"/>
    <s v="Reading"/>
    <s v="P008"/>
    <x v="13"/>
    <x v="3"/>
    <n v="2"/>
    <n v="249"/>
    <n v="168"/>
    <n v="0"/>
    <n v="498"/>
    <n v="336"/>
    <n v="162"/>
    <s v="['Bank Transfer' 'Credit Card' 'PayPal' ... 'Credit Card' 'Bank Transfer'_x000a_ 'Apple Pay']"/>
    <x v="1"/>
  </r>
  <r>
    <s v="O07596"/>
    <d v="2025-01-20T00:00:00"/>
    <x v="0"/>
    <x v="1"/>
    <m/>
    <x v="191"/>
    <x v="153"/>
    <x v="3"/>
    <s v="Reading"/>
    <s v="P007"/>
    <x v="7"/>
    <x v="3"/>
    <n v="1"/>
    <n v="129"/>
    <n v="78"/>
    <n v="0.15"/>
    <n v="109.65"/>
    <n v="78"/>
    <n v="31.65"/>
    <s v="['Bank Transfer' 'Credit Card' 'PayPal' ... 'Credit Card' 'Bank Transfer'_x000a_ 'Apple Pay']"/>
    <x v="1"/>
  </r>
  <r>
    <s v="O09401"/>
    <d v="2025-01-20T00:00:00"/>
    <x v="0"/>
    <x v="1"/>
    <m/>
    <x v="1649"/>
    <x v="444"/>
    <x v="0"/>
    <s v="Nottingham"/>
    <s v="P021"/>
    <x v="21"/>
    <x v="2"/>
    <n v="1"/>
    <n v="28"/>
    <n v="13"/>
    <n v="0.05"/>
    <n v="26.6"/>
    <n v="13"/>
    <n v="13.6"/>
    <s v="['Bank Transfer' 'Credit Card' 'PayPal' ... 'Credit Card' 'Bank Transfer'_x000a_ 'Apple Pay']"/>
    <x v="0"/>
  </r>
  <r>
    <s v="O00239"/>
    <d v="2025-01-21T00:00:00"/>
    <x v="0"/>
    <x v="1"/>
    <m/>
    <x v="890"/>
    <x v="215"/>
    <x v="3"/>
    <s v="Oxford"/>
    <s v="P009"/>
    <x v="1"/>
    <x v="1"/>
    <n v="1"/>
    <n v="95"/>
    <n v="54"/>
    <n v="0.05"/>
    <n v="90.25"/>
    <n v="54"/>
    <n v="36.25"/>
    <m/>
    <x v="1"/>
  </r>
  <r>
    <s v="O00362"/>
    <d v="2025-01-21T00:00:00"/>
    <x v="0"/>
    <x v="1"/>
    <m/>
    <x v="592"/>
    <x v="310"/>
    <x v="10"/>
    <s v="Ipswich"/>
    <s v="P002"/>
    <x v="15"/>
    <x v="5"/>
    <n v="1"/>
    <n v="149"/>
    <n v="91"/>
    <n v="0.05"/>
    <n v="141.55000000000001"/>
    <n v="91"/>
    <n v="50.55"/>
    <s v="['Bank Transfer' 'Credit Card' 'PayPal' ... 'Credit Card' 'Bank Transfer'_x000a_ 'Apple Pay']"/>
    <x v="1"/>
  </r>
  <r>
    <s v="O03179"/>
    <d v="2025-01-21T00:00:00"/>
    <x v="0"/>
    <x v="1"/>
    <m/>
    <x v="923"/>
    <x v="336"/>
    <x v="2"/>
    <s v="London"/>
    <s v="P001"/>
    <x v="9"/>
    <x v="5"/>
    <n v="3"/>
    <n v="89"/>
    <n v="48"/>
    <n v="0.1"/>
    <n v="240.3"/>
    <n v="144"/>
    <n v="96.3"/>
    <s v="['Bank Transfer' 'Credit Card' 'PayPal' ... 'Credit Card' 'Bank Transfer'_x000a_ 'Apple Pay']"/>
    <x v="1"/>
  </r>
  <r>
    <s v="O03339"/>
    <d v="2025-01-21T00:00:00"/>
    <x v="0"/>
    <x v="1"/>
    <m/>
    <x v="1073"/>
    <x v="81"/>
    <x v="2"/>
    <s v="London"/>
    <s v="P016"/>
    <x v="4"/>
    <x v="0"/>
    <n v="1"/>
    <n v="78"/>
    <n v="39"/>
    <n v="0.05"/>
    <n v="74.099999999999994"/>
    <n v="39"/>
    <n v="35.1"/>
    <s v="['Bank Transfer' 'Credit Card' 'PayPal' ... 'Credit Card' 'Bank Transfer'_x000a_ 'Apple Pay']"/>
    <x v="1"/>
  </r>
  <r>
    <s v="O04725"/>
    <d v="2025-01-21T00:00:00"/>
    <x v="0"/>
    <x v="1"/>
    <m/>
    <x v="634"/>
    <x v="23"/>
    <x v="11"/>
    <s v="Newport"/>
    <s v="P022"/>
    <x v="8"/>
    <x v="2"/>
    <n v="1"/>
    <n v="35"/>
    <n v="16"/>
    <n v="0"/>
    <n v="35"/>
    <n v="16"/>
    <n v="19"/>
    <s v="['Bank Transfer' 'Credit Card' 'PayPal' ... 'Credit Card' 'Bank Transfer'_x000a_ 'Apple Pay']"/>
    <x v="1"/>
  </r>
  <r>
    <s v="O04912"/>
    <d v="2025-01-21T00:00:00"/>
    <x v="0"/>
    <x v="1"/>
    <m/>
    <x v="782"/>
    <x v="47"/>
    <x v="8"/>
    <s v="Sunderland"/>
    <s v="P014"/>
    <x v="17"/>
    <x v="0"/>
    <n v="1"/>
    <n v="25"/>
    <n v="11"/>
    <n v="0.15"/>
    <n v="21.25"/>
    <n v="11"/>
    <n v="10.25"/>
    <s v="['Bank Transfer' 'Credit Card' 'PayPal' ... 'Credit Card' 'Bank Transfer'_x000a_ 'Apple Pay']"/>
    <x v="1"/>
  </r>
  <r>
    <s v="O05026"/>
    <d v="2025-01-21T00:00:00"/>
    <x v="0"/>
    <x v="1"/>
    <m/>
    <x v="263"/>
    <x v="215"/>
    <x v="10"/>
    <s v="Ipswich"/>
    <s v="P013"/>
    <x v="0"/>
    <x v="0"/>
    <n v="1"/>
    <n v="120"/>
    <n v="63"/>
    <n v="0.05"/>
    <n v="114"/>
    <n v="63"/>
    <n v="51"/>
    <s v="['Bank Transfer' 'Credit Card' 'PayPal' ... 'Credit Card' 'Bank Transfer'_x000a_ 'Apple Pay']"/>
    <x v="1"/>
  </r>
  <r>
    <s v="O05968"/>
    <d v="2025-01-21T00:00:00"/>
    <x v="0"/>
    <x v="1"/>
    <m/>
    <x v="725"/>
    <x v="88"/>
    <x v="3"/>
    <s v="Brighton"/>
    <s v="P021"/>
    <x v="21"/>
    <x v="2"/>
    <n v="4"/>
    <n v="28"/>
    <n v="13"/>
    <n v="0.15"/>
    <n v="95.2"/>
    <n v="52"/>
    <n v="43.2"/>
    <s v="['Bank Transfer' 'Credit Card' 'PayPal' ... 'Credit Card' 'Bank Transfer'_x000a_ 'Apple Pay']"/>
    <x v="1"/>
  </r>
  <r>
    <s v="O06578"/>
    <d v="2025-01-21T00:00:00"/>
    <x v="0"/>
    <x v="1"/>
    <m/>
    <x v="1065"/>
    <x v="164"/>
    <x v="4"/>
    <s v="York"/>
    <s v="P009"/>
    <x v="1"/>
    <x v="1"/>
    <n v="1"/>
    <n v="95"/>
    <n v="54"/>
    <n v="0.05"/>
    <n v="90.25"/>
    <n v="54"/>
    <n v="36.25"/>
    <s v="['Bank Transfer' 'Credit Card' 'PayPal' ... 'Credit Card' 'Bank Transfer'_x000a_ 'Apple Pay']"/>
    <x v="1"/>
  </r>
  <r>
    <s v="O07318"/>
    <d v="2025-01-21T00:00:00"/>
    <x v="0"/>
    <x v="1"/>
    <m/>
    <x v="493"/>
    <x v="334"/>
    <x v="6"/>
    <s v="Exeter"/>
    <s v="P016"/>
    <x v="4"/>
    <x v="0"/>
    <n v="1"/>
    <n v="78"/>
    <n v="39"/>
    <n v="0.05"/>
    <n v="74.099999999999994"/>
    <n v="39"/>
    <n v="35.1"/>
    <s v="['Bank Transfer' 'Credit Card' 'PayPal' ... 'Credit Card' 'Bank Transfer'_x000a_ 'Apple Pay']"/>
    <x v="1"/>
  </r>
  <r>
    <s v="O02268"/>
    <d v="2025-01-22T00:00:00"/>
    <x v="0"/>
    <x v="1"/>
    <m/>
    <x v="1561"/>
    <x v="163"/>
    <x v="1"/>
    <s v="Manchester"/>
    <s v="P021"/>
    <x v="21"/>
    <x v="2"/>
    <n v="1"/>
    <n v="28"/>
    <n v="13"/>
    <n v="0"/>
    <n v="28"/>
    <n v="13"/>
    <n v="15"/>
    <s v="['Bank Transfer' 'Credit Card' 'PayPal' ... 'Credit Card' 'Bank Transfer'_x000a_ 'Apple Pay']"/>
    <x v="1"/>
  </r>
  <r>
    <s v="O02921"/>
    <d v="2025-01-22T00:00:00"/>
    <x v="0"/>
    <x v="1"/>
    <m/>
    <x v="309"/>
    <x v="142"/>
    <x v="2"/>
    <s v="London"/>
    <s v="P005"/>
    <x v="3"/>
    <x v="3"/>
    <n v="1"/>
    <n v="119"/>
    <n v="72"/>
    <n v="0.1"/>
    <n v="107.1"/>
    <n v="72"/>
    <n v="35.1"/>
    <s v="['Bank Transfer' 'Credit Card' 'PayPal' ... 'Credit Card' 'Bank Transfer'_x000a_ 'Apple Pay']"/>
    <x v="1"/>
  </r>
  <r>
    <s v="O03505"/>
    <d v="2025-01-22T00:00:00"/>
    <x v="0"/>
    <x v="1"/>
    <m/>
    <x v="1127"/>
    <x v="287"/>
    <x v="2"/>
    <s v="London"/>
    <s v="P014"/>
    <x v="17"/>
    <x v="0"/>
    <n v="2"/>
    <n v="25"/>
    <n v="11"/>
    <n v="0.1"/>
    <n v="45"/>
    <n v="22"/>
    <n v="23"/>
    <s v="['Bank Transfer' 'Credit Card' 'PayPal' ... 'Credit Card' 'Bank Transfer'_x000a_ 'Apple Pay']"/>
    <x v="1"/>
  </r>
  <r>
    <s v="O03673"/>
    <d v="2025-01-22T00:00:00"/>
    <x v="0"/>
    <x v="1"/>
    <m/>
    <x v="1018"/>
    <x v="68"/>
    <x v="3"/>
    <s v="Guildford"/>
    <s v="P014"/>
    <x v="17"/>
    <x v="0"/>
    <n v="4"/>
    <n v="25"/>
    <n v="11"/>
    <n v="0.05"/>
    <n v="95"/>
    <n v="44"/>
    <n v="51"/>
    <s v="['Bank Transfer' 'Credit Card' 'PayPal' ... 'Credit Card' 'Bank Transfer'_x000a_ 'Apple Pay']"/>
    <x v="1"/>
  </r>
  <r>
    <s v="O03829"/>
    <d v="2025-01-22T00:00:00"/>
    <x v="0"/>
    <x v="1"/>
    <m/>
    <x v="864"/>
    <x v="466"/>
    <x v="0"/>
    <s v="Derby"/>
    <s v="P023"/>
    <x v="2"/>
    <x v="2"/>
    <n v="2"/>
    <n v="42"/>
    <n v="20"/>
    <n v="0"/>
    <n v="84"/>
    <n v="40"/>
    <n v="44"/>
    <s v="['Bank Transfer' 'Credit Card' 'PayPal' ... 'Credit Card' 'Bank Transfer'_x000a_ 'Apple Pay']"/>
    <x v="1"/>
  </r>
  <r>
    <s v="O04058"/>
    <d v="2025-01-22T00:00:00"/>
    <x v="0"/>
    <x v="1"/>
    <m/>
    <x v="1060"/>
    <x v="433"/>
    <x v="3"/>
    <s v="Brighton"/>
    <s v="P020"/>
    <x v="23"/>
    <x v="4"/>
    <n v="2"/>
    <n v="72"/>
    <n v="34"/>
    <n v="0.05"/>
    <n v="136.80000000000001"/>
    <n v="68"/>
    <n v="68.8"/>
    <s v="['Bank Transfer' 'Credit Card' 'PayPal' ... 'Credit Card' 'Bank Transfer'_x000a_ 'Apple Pay']"/>
    <x v="1"/>
  </r>
  <r>
    <s v="O06601"/>
    <d v="2025-01-22T00:00:00"/>
    <x v="0"/>
    <x v="1"/>
    <m/>
    <x v="454"/>
    <x v="319"/>
    <x v="6"/>
    <s v="Bath"/>
    <s v="P014"/>
    <x v="17"/>
    <x v="0"/>
    <n v="3"/>
    <n v="25"/>
    <n v="11"/>
    <n v="0.05"/>
    <n v="71.25"/>
    <n v="33"/>
    <n v="38.25"/>
    <s v="['Bank Transfer' 'Credit Card' 'PayPal' ... 'Credit Card' 'Bank Transfer'_x000a_ 'Apple Pay']"/>
    <x v="1"/>
  </r>
  <r>
    <s v="O07181"/>
    <d v="2025-01-22T00:00:00"/>
    <x v="0"/>
    <x v="1"/>
    <m/>
    <x v="1650"/>
    <x v="491"/>
    <x v="8"/>
    <s v="Durham"/>
    <s v="P007"/>
    <x v="7"/>
    <x v="3"/>
    <n v="2"/>
    <n v="129"/>
    <n v="78"/>
    <n v="0"/>
    <n v="258"/>
    <n v="156"/>
    <n v="102"/>
    <s v="['Bank Transfer' 'Credit Card' 'PayPal' ... 'Credit Card' 'Bank Transfer'_x000a_ 'Apple Pay']"/>
    <x v="0"/>
  </r>
  <r>
    <s v="O07193"/>
    <d v="2025-01-22T00:00:00"/>
    <x v="0"/>
    <x v="1"/>
    <m/>
    <x v="1554"/>
    <x v="374"/>
    <x v="7"/>
    <s v="Edinburgh"/>
    <s v="P007"/>
    <x v="7"/>
    <x v="3"/>
    <n v="1"/>
    <n v="129"/>
    <n v="78"/>
    <n v="0"/>
    <n v="129"/>
    <n v="78"/>
    <n v="51"/>
    <s v="['Bank Transfer' 'Credit Card' 'PayPal' ... 'Credit Card' 'Bank Transfer'_x000a_ 'Apple Pay']"/>
    <x v="1"/>
  </r>
  <r>
    <s v="O07210"/>
    <d v="2025-01-22T00:00:00"/>
    <x v="0"/>
    <x v="1"/>
    <m/>
    <x v="503"/>
    <x v="338"/>
    <x v="2"/>
    <s v="London"/>
    <s v="P010"/>
    <x v="18"/>
    <x v="1"/>
    <n v="1"/>
    <n v="32"/>
    <n v="14"/>
    <n v="0"/>
    <n v="32"/>
    <n v="14"/>
    <n v="18"/>
    <s v="['Bank Transfer' 'Credit Card' 'PayPal' ... 'Credit Card' 'Bank Transfer'_x000a_ 'Apple Pay']"/>
    <x v="1"/>
  </r>
  <r>
    <s v="O08415"/>
    <d v="2025-01-22T00:00:00"/>
    <x v="0"/>
    <x v="1"/>
    <m/>
    <x v="716"/>
    <x v="53"/>
    <x v="7"/>
    <s v="Aberdeen"/>
    <s v="P010"/>
    <x v="18"/>
    <x v="1"/>
    <n v="1"/>
    <n v="32"/>
    <n v="14"/>
    <n v="0"/>
    <n v="32"/>
    <n v="14"/>
    <n v="18"/>
    <s v="['Bank Transfer' 'Credit Card' 'PayPal' ... 'Credit Card' 'Bank Transfer'_x000a_ 'Apple Pay']"/>
    <x v="1"/>
  </r>
  <r>
    <s v="O08451"/>
    <d v="2025-01-22T00:00:00"/>
    <x v="0"/>
    <x v="1"/>
    <m/>
    <x v="216"/>
    <x v="82"/>
    <x v="4"/>
    <s v="Leeds"/>
    <s v="P001"/>
    <x v="9"/>
    <x v="5"/>
    <n v="1"/>
    <n v="89"/>
    <n v="48"/>
    <n v="0.15"/>
    <n v="75.650000000000006"/>
    <n v="48"/>
    <n v="27.65"/>
    <s v="['Bank Transfer' 'Credit Card' 'PayPal' ... 'Credit Card' 'Bank Transfer'_x000a_ 'Apple Pay']"/>
    <x v="1"/>
  </r>
  <r>
    <s v="O08455"/>
    <d v="2025-01-22T00:00:00"/>
    <x v="0"/>
    <x v="1"/>
    <m/>
    <x v="1143"/>
    <x v="518"/>
    <x v="3"/>
    <s v="Oxford"/>
    <s v="P020"/>
    <x v="23"/>
    <x v="4"/>
    <n v="3"/>
    <n v="72"/>
    <n v="34"/>
    <n v="0"/>
    <n v="216"/>
    <n v="102"/>
    <n v="114"/>
    <s v="['Bank Transfer' 'Credit Card' 'PayPal' ... 'Credit Card' 'Bank Transfer'_x000a_ 'Apple Pay']"/>
    <x v="1"/>
  </r>
  <r>
    <s v="O08987"/>
    <d v="2025-01-22T00:00:00"/>
    <x v="0"/>
    <x v="1"/>
    <m/>
    <x v="2"/>
    <x v="2"/>
    <x v="2"/>
    <s v="London"/>
    <s v="P009"/>
    <x v="1"/>
    <x v="1"/>
    <n v="1"/>
    <n v="95"/>
    <n v="54"/>
    <n v="0"/>
    <n v="95"/>
    <n v="54"/>
    <n v="41"/>
    <s v="['Bank Transfer' 'Credit Card' 'PayPal' ... 'Credit Card' 'Bank Transfer'_x000a_ 'Apple Pay']"/>
    <x v="1"/>
  </r>
  <r>
    <s v="O09415"/>
    <d v="2025-01-22T00:00:00"/>
    <x v="0"/>
    <x v="1"/>
    <m/>
    <x v="185"/>
    <x v="2"/>
    <x v="1"/>
    <s v="Preston"/>
    <s v="P002"/>
    <x v="15"/>
    <x v="5"/>
    <n v="2"/>
    <n v="149"/>
    <n v="91"/>
    <n v="0.1"/>
    <n v="268.2"/>
    <n v="182"/>
    <n v="86.2"/>
    <s v="['Bank Transfer' 'Credit Card' 'PayPal' ... 'Credit Card' 'Bank Transfer'_x000a_ 'Apple Pay']"/>
    <x v="1"/>
  </r>
  <r>
    <s v="O09565"/>
    <d v="2025-01-22T00:00:00"/>
    <x v="0"/>
    <x v="1"/>
    <m/>
    <x v="1651"/>
    <x v="337"/>
    <x v="8"/>
    <s v="Durham"/>
    <s v="P022"/>
    <x v="8"/>
    <x v="2"/>
    <n v="2"/>
    <n v="35"/>
    <n v="16"/>
    <n v="0"/>
    <n v="70"/>
    <n v="32"/>
    <n v="38"/>
    <s v="['Bank Transfer' 'Credit Card' 'PayPal' ... 'Credit Card' 'Bank Transfer'_x000a_ 'Apple Pay']"/>
    <x v="0"/>
  </r>
  <r>
    <s v="O00849"/>
    <d v="2025-01-23T00:00:00"/>
    <x v="0"/>
    <x v="1"/>
    <m/>
    <x v="752"/>
    <x v="420"/>
    <x v="1"/>
    <s v="Preston"/>
    <s v="P013"/>
    <x v="0"/>
    <x v="0"/>
    <n v="2"/>
    <n v="120"/>
    <n v="63"/>
    <n v="0.1"/>
    <n v="216"/>
    <n v="126"/>
    <n v="90"/>
    <s v="['Bank Transfer' 'Credit Card' 'PayPal' ... 'Credit Card' 'Bank Transfer'_x000a_ 'Apple Pay']"/>
    <x v="1"/>
  </r>
  <r>
    <s v="O01563"/>
    <d v="2025-01-23T00:00:00"/>
    <x v="0"/>
    <x v="1"/>
    <m/>
    <x v="628"/>
    <x v="386"/>
    <x v="0"/>
    <s v="Derby"/>
    <s v="P013"/>
    <x v="0"/>
    <x v="0"/>
    <n v="2"/>
    <n v="120"/>
    <n v="63"/>
    <n v="0.1"/>
    <n v="216"/>
    <n v="126"/>
    <n v="90"/>
    <s v="['Bank Transfer' 'Credit Card' 'PayPal' ... 'Credit Card' 'Bank Transfer'_x000a_ 'Apple Pay']"/>
    <x v="1"/>
  </r>
  <r>
    <s v="O01996"/>
    <d v="2025-01-23T00:00:00"/>
    <x v="0"/>
    <x v="1"/>
    <m/>
    <x v="477"/>
    <x v="298"/>
    <x v="10"/>
    <s v="Norwich"/>
    <s v="P010"/>
    <x v="18"/>
    <x v="1"/>
    <n v="1"/>
    <n v="32"/>
    <n v="14"/>
    <n v="0.05"/>
    <n v="30.4"/>
    <n v="14"/>
    <n v="16.399999999999999"/>
    <s v="['Bank Transfer' 'Credit Card' 'PayPal' ... 'Credit Card' 'Bank Transfer'_x000a_ 'Apple Pay']"/>
    <x v="1"/>
  </r>
  <r>
    <s v="O02533"/>
    <d v="2025-01-23T00:00:00"/>
    <x v="0"/>
    <x v="1"/>
    <m/>
    <x v="1228"/>
    <x v="213"/>
    <x v="0"/>
    <s v="Lincoln"/>
    <s v="P013"/>
    <x v="0"/>
    <x v="0"/>
    <n v="4"/>
    <n v="120"/>
    <n v="63"/>
    <n v="0.1"/>
    <n v="432"/>
    <n v="252"/>
    <n v="180"/>
    <s v="['Bank Transfer' 'Credit Card' 'PayPal' ... 'Credit Card' 'Bank Transfer'_x000a_ 'Apple Pay']"/>
    <x v="1"/>
  </r>
  <r>
    <s v="O03765"/>
    <d v="2025-01-23T00:00:00"/>
    <x v="0"/>
    <x v="1"/>
    <m/>
    <x v="1298"/>
    <x v="22"/>
    <x v="6"/>
    <s v="Bristol"/>
    <s v="P001"/>
    <x v="9"/>
    <x v="5"/>
    <n v="1"/>
    <n v="89"/>
    <n v="48"/>
    <n v="0.1"/>
    <n v="80.099999999999994"/>
    <n v="48"/>
    <n v="32.1"/>
    <s v="['Bank Transfer' 'Credit Card' 'PayPal' ... 'Credit Card' 'Bank Transfer'_x000a_ 'Apple Pay']"/>
    <x v="1"/>
  </r>
  <r>
    <s v="O03815"/>
    <d v="2025-01-23T00:00:00"/>
    <x v="0"/>
    <x v="1"/>
    <m/>
    <x v="994"/>
    <x v="96"/>
    <x v="4"/>
    <s v="Sheffield"/>
    <s v="P019"/>
    <x v="20"/>
    <x v="4"/>
    <n v="2"/>
    <n v="85"/>
    <n v="41"/>
    <n v="0"/>
    <n v="170"/>
    <n v="82"/>
    <n v="88"/>
    <s v="['Bank Transfer' 'Credit Card' 'PayPal' ... 'Credit Card' 'Bank Transfer'_x000a_ 'Apple Pay']"/>
    <x v="1"/>
  </r>
  <r>
    <s v="O05405"/>
    <d v="2025-01-23T00:00:00"/>
    <x v="0"/>
    <x v="1"/>
    <m/>
    <x v="1652"/>
    <x v="93"/>
    <x v="10"/>
    <s v="Ipswich"/>
    <s v="P003"/>
    <x v="19"/>
    <x v="5"/>
    <n v="2"/>
    <n v="69"/>
    <n v="37"/>
    <n v="0.05"/>
    <n v="131.1"/>
    <n v="74"/>
    <n v="57.1"/>
    <s v="['Bank Transfer' 'Credit Card' 'PayPal' ... 'Credit Card' 'Bank Transfer'_x000a_ 'Apple Pay']"/>
    <x v="0"/>
  </r>
  <r>
    <s v="O05421"/>
    <d v="2025-01-23T00:00:00"/>
    <x v="0"/>
    <x v="1"/>
    <m/>
    <x v="151"/>
    <x v="137"/>
    <x v="0"/>
    <s v="Lincoln"/>
    <s v="P002"/>
    <x v="15"/>
    <x v="5"/>
    <n v="2"/>
    <n v="149"/>
    <n v="91"/>
    <n v="0.15"/>
    <n v="253.3"/>
    <n v="182"/>
    <n v="71.3"/>
    <s v="['Bank Transfer' 'Credit Card' 'PayPal' ... 'Credit Card' 'Bank Transfer'_x000a_ 'Apple Pay']"/>
    <x v="1"/>
  </r>
  <r>
    <s v="O06383"/>
    <d v="2025-01-23T00:00:00"/>
    <x v="0"/>
    <x v="1"/>
    <m/>
    <x v="772"/>
    <x v="160"/>
    <x v="0"/>
    <s v="Leicester"/>
    <s v="P006"/>
    <x v="16"/>
    <x v="3"/>
    <n v="2"/>
    <n v="99"/>
    <n v="58"/>
    <n v="0.2"/>
    <n v="158.4"/>
    <n v="116"/>
    <n v="42.4"/>
    <s v="['Bank Transfer' 'Credit Card' 'PayPal' ... 'Credit Card' 'Bank Transfer'_x000a_ 'Apple Pay']"/>
    <x v="1"/>
  </r>
  <r>
    <s v="O06412"/>
    <d v="2025-01-23T00:00:00"/>
    <x v="0"/>
    <x v="1"/>
    <m/>
    <x v="901"/>
    <x v="473"/>
    <x v="11"/>
    <s v="Cardiff"/>
    <s v="P011"/>
    <x v="6"/>
    <x v="1"/>
    <n v="2"/>
    <n v="79"/>
    <n v="42"/>
    <n v="0"/>
    <n v="158"/>
    <n v="84"/>
    <n v="74"/>
    <s v="['Bank Transfer' 'Credit Card' 'PayPal' ... 'Credit Card' 'Bank Transfer'_x000a_ 'Apple Pay']"/>
    <x v="1"/>
  </r>
  <r>
    <s v="O07479"/>
    <d v="2025-01-23T00:00:00"/>
    <x v="0"/>
    <x v="1"/>
    <m/>
    <x v="343"/>
    <x v="202"/>
    <x v="7"/>
    <s v="Glasgow"/>
    <s v="P005"/>
    <x v="3"/>
    <x v="3"/>
    <n v="1"/>
    <n v="119"/>
    <n v="72"/>
    <n v="0.05"/>
    <n v="113.05"/>
    <n v="72"/>
    <n v="41.05"/>
    <s v="['Bank Transfer' 'Credit Card' 'PayPal' ... 'Credit Card' 'Bank Transfer'_x000a_ 'Apple Pay']"/>
    <x v="1"/>
  </r>
  <r>
    <s v="O08342"/>
    <d v="2025-01-23T00:00:00"/>
    <x v="0"/>
    <x v="1"/>
    <m/>
    <x v="534"/>
    <x v="348"/>
    <x v="10"/>
    <s v="Ipswich"/>
    <s v="P020"/>
    <x v="23"/>
    <x v="4"/>
    <n v="2"/>
    <n v="72"/>
    <n v="34"/>
    <n v="0"/>
    <n v="144"/>
    <n v="68"/>
    <n v="76"/>
    <s v="['Bank Transfer' 'Credit Card' 'PayPal' ... 'Credit Card' 'Bank Transfer'_x000a_ 'Apple Pay']"/>
    <x v="1"/>
  </r>
  <r>
    <s v="O09851"/>
    <d v="2025-01-23T00:00:00"/>
    <x v="0"/>
    <x v="1"/>
    <m/>
    <x v="1309"/>
    <x v="195"/>
    <x v="5"/>
    <s v="Belfast"/>
    <s v="P011"/>
    <x v="6"/>
    <x v="1"/>
    <n v="2"/>
    <n v="79"/>
    <n v="42"/>
    <n v="0"/>
    <n v="158"/>
    <n v="84"/>
    <n v="74"/>
    <s v="['Bank Transfer' 'Credit Card' 'PayPal' ... 'Credit Card' 'Bank Transfer'_x000a_ 'Apple Pay']"/>
    <x v="1"/>
  </r>
  <r>
    <s v="O00025"/>
    <d v="2025-01-24T00:00:00"/>
    <x v="0"/>
    <x v="1"/>
    <m/>
    <x v="42"/>
    <x v="39"/>
    <x v="1"/>
    <s v="Liverpool"/>
    <s v="P006"/>
    <x v="16"/>
    <x v="3"/>
    <n v="1"/>
    <n v="99"/>
    <n v="58"/>
    <n v="0.15"/>
    <n v="84.15"/>
    <n v="58"/>
    <n v="26.15"/>
    <s v="['Bank Transfer' 'Credit Card' 'PayPal' ... 'Credit Card' 'Bank Transfer'_x000a_ 'Apple Pay']"/>
    <x v="1"/>
  </r>
  <r>
    <s v="O01644"/>
    <d v="2025-01-24T00:00:00"/>
    <x v="0"/>
    <x v="1"/>
    <m/>
    <x v="1198"/>
    <x v="243"/>
    <x v="7"/>
    <s v="Edinburgh"/>
    <s v="P002"/>
    <x v="15"/>
    <x v="5"/>
    <n v="1"/>
    <n v="149"/>
    <n v="91"/>
    <n v="0"/>
    <n v="149"/>
    <n v="91"/>
    <n v="58"/>
    <s v="['Bank Transfer' 'Credit Card' 'PayPal' ... 'Credit Card' 'Bank Transfer'_x000a_ 'Apple Pay']"/>
    <x v="1"/>
  </r>
  <r>
    <s v="O02197"/>
    <d v="2025-01-24T00:00:00"/>
    <x v="0"/>
    <x v="1"/>
    <m/>
    <x v="877"/>
    <x v="73"/>
    <x v="7"/>
    <s v="Aberdeen"/>
    <s v="P005"/>
    <x v="3"/>
    <x v="3"/>
    <n v="1"/>
    <n v="119"/>
    <n v="72"/>
    <n v="0.05"/>
    <n v="113.05"/>
    <n v="72"/>
    <n v="41.05"/>
    <s v="['Bank Transfer' 'Credit Card' 'PayPal' ... 'Credit Card' 'Bank Transfer'_x000a_ 'Apple Pay']"/>
    <x v="1"/>
  </r>
  <r>
    <s v="O02205"/>
    <d v="2025-01-24T00:00:00"/>
    <x v="0"/>
    <x v="1"/>
    <m/>
    <x v="1375"/>
    <x v="476"/>
    <x v="0"/>
    <s v="Nottingham"/>
    <s v="P023"/>
    <x v="2"/>
    <x v="2"/>
    <n v="1"/>
    <n v="42"/>
    <n v="20"/>
    <n v="0.05"/>
    <n v="39.9"/>
    <n v="20"/>
    <n v="19.899999999999999"/>
    <s v="['Bank Transfer' 'Credit Card' 'PayPal' ... 'Credit Card' 'Bank Transfer'_x000a_ 'Apple Pay']"/>
    <x v="1"/>
  </r>
  <r>
    <s v="O03031"/>
    <d v="2025-01-24T00:00:00"/>
    <x v="0"/>
    <x v="1"/>
    <m/>
    <x v="185"/>
    <x v="2"/>
    <x v="1"/>
    <s v="Preston"/>
    <s v="P012"/>
    <x v="14"/>
    <x v="1"/>
    <n v="1"/>
    <n v="85"/>
    <n v="44"/>
    <n v="0.05"/>
    <n v="80.75"/>
    <n v="44"/>
    <n v="36.75"/>
    <s v="['Bank Transfer' 'Credit Card' 'PayPal' ... 'Credit Card' 'Bank Transfer'_x000a_ 'Apple Pay']"/>
    <x v="1"/>
  </r>
  <r>
    <s v="O03250"/>
    <d v="2025-01-24T00:00:00"/>
    <x v="0"/>
    <x v="1"/>
    <m/>
    <x v="37"/>
    <x v="34"/>
    <x v="5"/>
    <s v="Derry"/>
    <s v="P005"/>
    <x v="3"/>
    <x v="3"/>
    <n v="2"/>
    <n v="119"/>
    <n v="72"/>
    <n v="0"/>
    <n v="238"/>
    <n v="144"/>
    <n v="94"/>
    <s v="['Bank Transfer' 'Credit Card' 'PayPal' ... 'Credit Card' 'Bank Transfer'_x000a_ 'Apple Pay']"/>
    <x v="1"/>
  </r>
  <r>
    <s v="O03481"/>
    <d v="2025-01-24T00:00:00"/>
    <x v="0"/>
    <x v="1"/>
    <m/>
    <x v="60"/>
    <x v="57"/>
    <x v="2"/>
    <s v="London"/>
    <s v="P001"/>
    <x v="9"/>
    <x v="5"/>
    <n v="2"/>
    <n v="89"/>
    <n v="48"/>
    <n v="0.05"/>
    <n v="169.1"/>
    <n v="96"/>
    <n v="73.099999999999994"/>
    <s v="['Bank Transfer' 'Credit Card' 'PayPal' ... 'Credit Card' 'Bank Transfer'_x000a_ 'Apple Pay']"/>
    <x v="1"/>
  </r>
  <r>
    <s v="O04057"/>
    <d v="2025-01-24T00:00:00"/>
    <x v="0"/>
    <x v="1"/>
    <m/>
    <x v="1303"/>
    <x v="14"/>
    <x v="10"/>
    <s v="Colchester"/>
    <s v="P005"/>
    <x v="3"/>
    <x v="3"/>
    <n v="1"/>
    <n v="119"/>
    <n v="72"/>
    <n v="0.05"/>
    <n v="113.05"/>
    <n v="72"/>
    <n v="41.05"/>
    <s v="['Bank Transfer' 'Credit Card' 'PayPal' ... 'Credit Card' 'Bank Transfer'_x000a_ 'Apple Pay']"/>
    <x v="1"/>
  </r>
  <r>
    <s v="O08663"/>
    <d v="2025-01-24T00:00:00"/>
    <x v="0"/>
    <x v="1"/>
    <m/>
    <x v="75"/>
    <x v="71"/>
    <x v="6"/>
    <s v="Exeter"/>
    <s v="P016"/>
    <x v="4"/>
    <x v="0"/>
    <n v="2"/>
    <n v="78"/>
    <n v="39"/>
    <n v="0"/>
    <n v="156"/>
    <n v="78"/>
    <n v="78"/>
    <s v="['Bank Transfer' 'Credit Card' 'PayPal' ... 'Credit Card' 'Bank Transfer'_x000a_ 'Apple Pay']"/>
    <x v="1"/>
  </r>
  <r>
    <s v="O08706"/>
    <d v="2025-01-24T00:00:00"/>
    <x v="0"/>
    <x v="1"/>
    <m/>
    <x v="1460"/>
    <x v="12"/>
    <x v="5"/>
    <s v="Newry"/>
    <s v="P005"/>
    <x v="3"/>
    <x v="3"/>
    <n v="2"/>
    <n v="119"/>
    <n v="72"/>
    <n v="0"/>
    <n v="238"/>
    <n v="144"/>
    <n v="94"/>
    <s v="['Bank Transfer' 'Credit Card' 'PayPal' ... 'Credit Card' 'Bank Transfer'_x000a_ 'Apple Pay']"/>
    <x v="1"/>
  </r>
  <r>
    <s v="O09228"/>
    <d v="2025-01-24T00:00:00"/>
    <x v="0"/>
    <x v="1"/>
    <m/>
    <x v="1069"/>
    <x v="506"/>
    <x v="4"/>
    <s v="York"/>
    <s v="P019"/>
    <x v="20"/>
    <x v="4"/>
    <n v="1"/>
    <n v="85"/>
    <n v="41"/>
    <n v="0.1"/>
    <n v="76.5"/>
    <n v="41"/>
    <n v="35.5"/>
    <s v="['Bank Transfer' 'Credit Card' 'PayPal' ... 'Credit Card' 'Bank Transfer'_x000a_ 'Apple Pay']"/>
    <x v="1"/>
  </r>
  <r>
    <s v="O00553"/>
    <d v="2025-01-25T00:00:00"/>
    <x v="0"/>
    <x v="1"/>
    <m/>
    <x v="405"/>
    <x v="135"/>
    <x v="10"/>
    <s v="Ipswich"/>
    <s v="P007"/>
    <x v="7"/>
    <x v="3"/>
    <n v="1"/>
    <n v="129"/>
    <n v="78"/>
    <n v="0"/>
    <n v="129"/>
    <n v="78"/>
    <n v="51"/>
    <s v="['Bank Transfer' 'Credit Card' 'PayPal' ... 'Credit Card' 'Bank Transfer'_x000a_ 'Apple Pay']"/>
    <x v="1"/>
  </r>
  <r>
    <s v="O00883"/>
    <d v="2025-01-25T00:00:00"/>
    <x v="0"/>
    <x v="1"/>
    <m/>
    <x v="749"/>
    <x v="351"/>
    <x v="11"/>
    <s v="Cardiff"/>
    <s v="P005"/>
    <x v="3"/>
    <x v="3"/>
    <n v="2"/>
    <n v="119"/>
    <n v="72"/>
    <n v="0.1"/>
    <n v="214.2"/>
    <n v="144"/>
    <n v="70.2"/>
    <s v="['Bank Transfer' 'Credit Card' 'PayPal' ... 'Credit Card' 'Bank Transfer'_x000a_ 'Apple Pay']"/>
    <x v="1"/>
  </r>
  <r>
    <s v="O01800"/>
    <d v="2025-01-25T00:00:00"/>
    <x v="0"/>
    <x v="1"/>
    <m/>
    <x v="482"/>
    <x v="8"/>
    <x v="6"/>
    <s v="Exeter"/>
    <s v="P011"/>
    <x v="6"/>
    <x v="1"/>
    <n v="2"/>
    <n v="79"/>
    <n v="42"/>
    <n v="0.05"/>
    <n v="150.1"/>
    <n v="84"/>
    <n v="66.099999999999994"/>
    <s v="['Bank Transfer' 'Credit Card' 'PayPal' ... 'Credit Card' 'Bank Transfer'_x000a_ 'Apple Pay']"/>
    <x v="1"/>
  </r>
  <r>
    <s v="O02997"/>
    <d v="2025-01-25T00:00:00"/>
    <x v="0"/>
    <x v="1"/>
    <m/>
    <x v="1370"/>
    <x v="104"/>
    <x v="10"/>
    <s v="Ipswich"/>
    <s v="P016"/>
    <x v="4"/>
    <x v="0"/>
    <n v="1"/>
    <n v="78"/>
    <n v="39"/>
    <n v="0"/>
    <n v="78"/>
    <n v="39"/>
    <n v="39"/>
    <s v="['Bank Transfer' 'Credit Card' 'PayPal' ... 'Credit Card' 'Bank Transfer'_x000a_ 'Apple Pay']"/>
    <x v="1"/>
  </r>
  <r>
    <s v="O03698"/>
    <d v="2025-01-25T00:00:00"/>
    <x v="0"/>
    <x v="1"/>
    <m/>
    <x v="1653"/>
    <x v="275"/>
    <x v="9"/>
    <s v="Wolverhampton"/>
    <s v="P001"/>
    <x v="9"/>
    <x v="5"/>
    <n v="3"/>
    <n v="89"/>
    <n v="48"/>
    <n v="0.05"/>
    <n v="253.65"/>
    <n v="144"/>
    <n v="109.65"/>
    <s v="['Bank Transfer' 'Credit Card' 'PayPal' ... 'Credit Card' 'Bank Transfer'_x000a_ 'Apple Pay']"/>
    <x v="0"/>
  </r>
  <r>
    <s v="O04418"/>
    <d v="2025-01-25T00:00:00"/>
    <x v="0"/>
    <x v="1"/>
    <m/>
    <x v="724"/>
    <x v="420"/>
    <x v="2"/>
    <s v="London"/>
    <s v="P014"/>
    <x v="17"/>
    <x v="0"/>
    <n v="1"/>
    <n v="25"/>
    <n v="11"/>
    <n v="0.05"/>
    <n v="23.75"/>
    <n v="11"/>
    <n v="12.75"/>
    <s v="['Bank Transfer' 'Credit Card' 'PayPal' ... 'Credit Card' 'Bank Transfer'_x000a_ 'Apple Pay']"/>
    <x v="1"/>
  </r>
  <r>
    <s v="O05561"/>
    <d v="2025-01-25T00:00:00"/>
    <x v="0"/>
    <x v="1"/>
    <m/>
    <x v="382"/>
    <x v="50"/>
    <x v="4"/>
    <s v="Sheffield"/>
    <s v="P008"/>
    <x v="13"/>
    <x v="3"/>
    <n v="3"/>
    <n v="249"/>
    <n v="168"/>
    <n v="0.1"/>
    <n v="672.3"/>
    <n v="504"/>
    <n v="168.3"/>
    <s v="['Bank Transfer' 'Credit Card' 'PayPal' ... 'Credit Card' 'Bank Transfer'_x000a_ 'Apple Pay']"/>
    <x v="1"/>
  </r>
  <r>
    <s v="O05729"/>
    <d v="2025-01-25T00:00:00"/>
    <x v="0"/>
    <x v="1"/>
    <m/>
    <x v="313"/>
    <x v="45"/>
    <x v="2"/>
    <s v="London"/>
    <s v="P001"/>
    <x v="9"/>
    <x v="5"/>
    <n v="3"/>
    <n v="89"/>
    <n v="48"/>
    <n v="0.05"/>
    <n v="253.65"/>
    <n v="144"/>
    <n v="109.65"/>
    <s v="['Bank Transfer' 'Credit Card' 'PayPal' ... 'Credit Card' 'Bank Transfer'_x000a_ 'Apple Pay']"/>
    <x v="1"/>
  </r>
  <r>
    <s v="O06210"/>
    <d v="2025-01-25T00:00:00"/>
    <x v="0"/>
    <x v="1"/>
    <m/>
    <x v="1174"/>
    <x v="331"/>
    <x v="2"/>
    <s v="London"/>
    <s v="P006"/>
    <x v="16"/>
    <x v="3"/>
    <n v="1"/>
    <n v="99"/>
    <n v="58"/>
    <n v="0.05"/>
    <n v="94.05"/>
    <n v="58"/>
    <n v="36.049999999999997"/>
    <s v="['Bank Transfer' 'Credit Card' 'PayPal' ... 'Credit Card' 'Bank Transfer'_x000a_ 'Apple Pay']"/>
    <x v="1"/>
  </r>
  <r>
    <s v="O06862"/>
    <d v="2025-01-25T00:00:00"/>
    <x v="0"/>
    <x v="1"/>
    <m/>
    <x v="88"/>
    <x v="17"/>
    <x v="2"/>
    <s v="London"/>
    <s v="P005"/>
    <x v="3"/>
    <x v="3"/>
    <n v="1"/>
    <n v="119"/>
    <n v="72"/>
    <n v="0.1"/>
    <n v="107.1"/>
    <n v="72"/>
    <n v="35.1"/>
    <s v="['Bank Transfer' 'Credit Card' 'PayPal' ... 'Credit Card' 'Bank Transfer'_x000a_ 'Apple Pay']"/>
    <x v="1"/>
  </r>
  <r>
    <s v="O07141"/>
    <d v="2025-01-25T00:00:00"/>
    <x v="0"/>
    <x v="1"/>
    <m/>
    <x v="852"/>
    <x v="133"/>
    <x v="4"/>
    <s v="Sheffield"/>
    <s v="P019"/>
    <x v="20"/>
    <x v="4"/>
    <n v="2"/>
    <n v="85"/>
    <n v="41"/>
    <n v="0.1"/>
    <n v="153"/>
    <n v="82"/>
    <n v="71"/>
    <s v="['Bank Transfer' 'Credit Card' 'PayPal' ... 'Credit Card' 'Bank Transfer'_x000a_ 'Apple Pay']"/>
    <x v="1"/>
  </r>
  <r>
    <s v="O00280"/>
    <d v="2025-01-26T00:00:00"/>
    <x v="0"/>
    <x v="1"/>
    <m/>
    <x v="588"/>
    <x v="371"/>
    <x v="0"/>
    <s v="Nottingham"/>
    <s v="P006"/>
    <x v="16"/>
    <x v="3"/>
    <n v="4"/>
    <n v="99"/>
    <n v="58"/>
    <n v="0"/>
    <n v="396"/>
    <n v="232"/>
    <n v="164"/>
    <s v="['Bank Transfer' 'Credit Card' 'PayPal' ... 'Credit Card' 'Bank Transfer'_x000a_ 'Apple Pay']"/>
    <x v="1"/>
  </r>
  <r>
    <s v="O00298"/>
    <d v="2025-01-26T00:00:00"/>
    <x v="0"/>
    <x v="1"/>
    <m/>
    <x v="492"/>
    <x v="296"/>
    <x v="10"/>
    <s v="Cambridge"/>
    <s v="P001"/>
    <x v="9"/>
    <x v="5"/>
    <n v="1"/>
    <n v="89"/>
    <n v="48"/>
    <n v="0.1"/>
    <n v="80.099999999999994"/>
    <n v="48"/>
    <n v="32.1"/>
    <s v="['Bank Transfer' 'Credit Card' 'PayPal' ... 'Credit Card' 'Bank Transfer'_x000a_ 'Apple Pay']"/>
    <x v="1"/>
  </r>
  <r>
    <s v="O01153"/>
    <d v="2025-01-26T00:00:00"/>
    <x v="0"/>
    <x v="1"/>
    <m/>
    <x v="1197"/>
    <x v="160"/>
    <x v="4"/>
    <s v="Sheffield"/>
    <s v="P001"/>
    <x v="9"/>
    <x v="5"/>
    <n v="5"/>
    <n v="89"/>
    <n v="48"/>
    <n v="0.15"/>
    <n v="378.25"/>
    <n v="240"/>
    <n v="138.25"/>
    <s v="['Bank Transfer' 'Credit Card' 'PayPal' ... 'Credit Card' 'Bank Transfer'_x000a_ 'Apple Pay']"/>
    <x v="1"/>
  </r>
  <r>
    <s v="O01380"/>
    <d v="2025-01-26T00:00:00"/>
    <x v="0"/>
    <x v="1"/>
    <m/>
    <x v="92"/>
    <x v="86"/>
    <x v="7"/>
    <s v="Aberdeen"/>
    <s v="P009"/>
    <x v="1"/>
    <x v="1"/>
    <n v="1"/>
    <n v="95"/>
    <n v="54"/>
    <n v="0"/>
    <n v="95"/>
    <n v="54"/>
    <n v="41"/>
    <s v="['Bank Transfer' 'Credit Card' 'PayPal' ... 'Credit Card' 'Bank Transfer'_x000a_ 'Apple Pay']"/>
    <x v="1"/>
  </r>
  <r>
    <s v="O01673"/>
    <d v="2025-01-26T00:00:00"/>
    <x v="0"/>
    <x v="1"/>
    <m/>
    <x v="107"/>
    <x v="100"/>
    <x v="10"/>
    <s v="Colchester"/>
    <s v="P022"/>
    <x v="8"/>
    <x v="2"/>
    <n v="1"/>
    <n v="35"/>
    <n v="16"/>
    <n v="0"/>
    <n v="35"/>
    <n v="16"/>
    <n v="19"/>
    <s v="['Bank Transfer' 'Credit Card' 'PayPal' ... 'Credit Card' 'Bank Transfer'_x000a_ 'Apple Pay']"/>
    <x v="1"/>
  </r>
  <r>
    <s v="O01718"/>
    <d v="2025-01-26T00:00:00"/>
    <x v="0"/>
    <x v="1"/>
    <m/>
    <x v="1115"/>
    <x v="218"/>
    <x v="3"/>
    <s v="Guildford"/>
    <s v="P015"/>
    <x v="12"/>
    <x v="0"/>
    <n v="1"/>
    <n v="65"/>
    <n v="32"/>
    <n v="0.1"/>
    <n v="58.5"/>
    <n v="32"/>
    <n v="26.5"/>
    <s v="['Bank Transfer' 'Credit Card' 'PayPal' ... 'Credit Card' 'Bank Transfer'_x000a_ 'Apple Pay']"/>
    <x v="1"/>
  </r>
  <r>
    <s v="O01815"/>
    <d v="2025-01-26T00:00:00"/>
    <x v="0"/>
    <x v="1"/>
    <m/>
    <x v="611"/>
    <x v="31"/>
    <x v="3"/>
    <s v="Brighton"/>
    <s v="P016"/>
    <x v="4"/>
    <x v="0"/>
    <n v="2"/>
    <n v="78"/>
    <n v="39"/>
    <n v="0.15"/>
    <n v="132.6"/>
    <n v="78"/>
    <n v="54.6"/>
    <s v="['Bank Transfer' 'Credit Card' 'PayPal' ... 'Credit Card' 'Bank Transfer'_x000a_ 'Apple Pay']"/>
    <x v="1"/>
  </r>
  <r>
    <s v="O02311"/>
    <d v="2025-01-26T00:00:00"/>
    <x v="0"/>
    <x v="1"/>
    <m/>
    <x v="76"/>
    <x v="72"/>
    <x v="6"/>
    <s v="Bath"/>
    <s v="P020"/>
    <x v="23"/>
    <x v="4"/>
    <n v="3"/>
    <n v="72"/>
    <n v="34"/>
    <n v="0"/>
    <n v="216"/>
    <n v="102"/>
    <n v="114"/>
    <s v="['Bank Transfer' 'Credit Card' 'PayPal' ... 'Credit Card' 'Bank Transfer'_x000a_ 'Apple Pay']"/>
    <x v="1"/>
  </r>
  <r>
    <s v="O02824"/>
    <d v="2025-01-26T00:00:00"/>
    <x v="0"/>
    <x v="1"/>
    <m/>
    <x v="1649"/>
    <x v="444"/>
    <x v="0"/>
    <s v="Nottingham"/>
    <s v="P015"/>
    <x v="12"/>
    <x v="0"/>
    <n v="1"/>
    <n v="65"/>
    <n v="32"/>
    <n v="0.1"/>
    <n v="58.5"/>
    <n v="32"/>
    <n v="26.5"/>
    <s v="['Bank Transfer' 'Credit Card' 'PayPal' ... 'Credit Card' 'Bank Transfer'_x000a_ 'Apple Pay']"/>
    <x v="1"/>
  </r>
  <r>
    <s v="O04024"/>
    <d v="2025-01-26T00:00:00"/>
    <x v="0"/>
    <x v="1"/>
    <m/>
    <x v="1033"/>
    <x v="371"/>
    <x v="1"/>
    <s v="Chester"/>
    <s v="P001"/>
    <x v="9"/>
    <x v="5"/>
    <n v="2"/>
    <n v="89"/>
    <n v="48"/>
    <n v="0.1"/>
    <n v="160.19999999999999"/>
    <n v="96"/>
    <n v="64.2"/>
    <s v="['Bank Transfer' 'Credit Card' 'PayPal' ... 'Credit Card' 'Bank Transfer'_x000a_ 'Apple Pay']"/>
    <x v="1"/>
  </r>
  <r>
    <s v="O04398"/>
    <d v="2025-01-26T00:00:00"/>
    <x v="0"/>
    <x v="1"/>
    <m/>
    <x v="979"/>
    <x v="494"/>
    <x v="7"/>
    <s v="Dundee"/>
    <s v="P017"/>
    <x v="10"/>
    <x v="4"/>
    <n v="1"/>
    <n v="58"/>
    <n v="25"/>
    <n v="0.1"/>
    <n v="52.2"/>
    <n v="25"/>
    <n v="27.2"/>
    <s v="['Bank Transfer' 'Credit Card' 'PayPal' ... 'Credit Card' 'Bank Transfer'_x000a_ 'Apple Pay']"/>
    <x v="1"/>
  </r>
  <r>
    <s v="O04595"/>
    <d v="2025-01-26T00:00:00"/>
    <x v="0"/>
    <x v="1"/>
    <m/>
    <x v="1377"/>
    <x v="553"/>
    <x v="2"/>
    <s v="London"/>
    <s v="P004"/>
    <x v="22"/>
    <x v="5"/>
    <n v="4"/>
    <n v="55"/>
    <n v="27"/>
    <n v="0.05"/>
    <n v="209"/>
    <n v="108"/>
    <n v="101"/>
    <s v="['Bank Transfer' 'Credit Card' 'PayPal' ... 'Credit Card' 'Bank Transfer'_x000a_ 'Apple Pay']"/>
    <x v="1"/>
  </r>
  <r>
    <s v="O04835"/>
    <d v="2025-01-26T00:00:00"/>
    <x v="0"/>
    <x v="1"/>
    <m/>
    <x v="138"/>
    <x v="127"/>
    <x v="7"/>
    <s v="Edinburgh"/>
    <s v="P015"/>
    <x v="12"/>
    <x v="0"/>
    <n v="3"/>
    <n v="65"/>
    <n v="32"/>
    <n v="0"/>
    <n v="195"/>
    <n v="96"/>
    <n v="99"/>
    <s v="['Bank Transfer' 'Credit Card' 'PayPal' ... 'Credit Card' 'Bank Transfer'_x000a_ 'Apple Pay']"/>
    <x v="1"/>
  </r>
  <r>
    <s v="O06340"/>
    <d v="2025-01-26T00:00:00"/>
    <x v="0"/>
    <x v="1"/>
    <m/>
    <x v="130"/>
    <x v="121"/>
    <x v="4"/>
    <s v="Sheffield"/>
    <s v="P015"/>
    <x v="12"/>
    <x v="0"/>
    <n v="1"/>
    <n v="65"/>
    <n v="32"/>
    <n v="0.05"/>
    <n v="61.75"/>
    <n v="32"/>
    <n v="29.75"/>
    <s v="['Bank Transfer' 'Credit Card' 'PayPal' ... 'Credit Card' 'Bank Transfer'_x000a_ 'Apple Pay']"/>
    <x v="1"/>
  </r>
  <r>
    <s v="O06734"/>
    <d v="2025-01-26T00:00:00"/>
    <x v="0"/>
    <x v="1"/>
    <m/>
    <x v="416"/>
    <x v="299"/>
    <x v="7"/>
    <s v="Dundee"/>
    <s v="P016"/>
    <x v="4"/>
    <x v="0"/>
    <n v="2"/>
    <n v="78"/>
    <n v="39"/>
    <n v="0.05"/>
    <n v="148.19999999999999"/>
    <n v="78"/>
    <n v="70.2"/>
    <s v="['Bank Transfer' 'Credit Card' 'PayPal' ... 'Credit Card' 'Bank Transfer'_x000a_ 'Apple Pay']"/>
    <x v="1"/>
  </r>
  <r>
    <s v="O06964"/>
    <d v="2025-01-26T00:00:00"/>
    <x v="0"/>
    <x v="1"/>
    <m/>
    <x v="1654"/>
    <x v="482"/>
    <x v="3"/>
    <s v="Brighton"/>
    <s v="P004"/>
    <x v="22"/>
    <x v="5"/>
    <n v="1"/>
    <n v="55"/>
    <n v="27"/>
    <n v="0.1"/>
    <n v="49.5"/>
    <n v="27"/>
    <n v="22.5"/>
    <s v="['Bank Transfer' 'Credit Card' 'PayPal' ... 'Credit Card' 'Bank Transfer'_x000a_ 'Apple Pay']"/>
    <x v="0"/>
  </r>
  <r>
    <s v="O07165"/>
    <d v="2025-01-26T00:00:00"/>
    <x v="0"/>
    <x v="1"/>
    <m/>
    <x v="588"/>
    <x v="371"/>
    <x v="0"/>
    <s v="Nottingham"/>
    <s v="P002"/>
    <x v="15"/>
    <x v="5"/>
    <n v="1"/>
    <n v="149"/>
    <n v="91"/>
    <n v="0"/>
    <n v="149"/>
    <n v="91"/>
    <n v="58"/>
    <s v="['Bank Transfer' 'Credit Card' 'PayPal' ... 'Credit Card' 'Bank Transfer'_x000a_ 'Apple Pay']"/>
    <x v="1"/>
  </r>
  <r>
    <s v="O07247"/>
    <d v="2025-01-26T00:00:00"/>
    <x v="0"/>
    <x v="1"/>
    <m/>
    <x v="691"/>
    <x v="405"/>
    <x v="7"/>
    <s v="Glasgow"/>
    <s v="P002"/>
    <x v="15"/>
    <x v="5"/>
    <n v="2"/>
    <n v="149"/>
    <n v="91"/>
    <n v="0.05"/>
    <n v="283.10000000000002"/>
    <n v="182"/>
    <n v="101.1"/>
    <s v="['Bank Transfer' 'Credit Card' 'PayPal' ... 'Credit Card' 'Bank Transfer'_x000a_ 'Apple Pay']"/>
    <x v="1"/>
  </r>
  <r>
    <s v="O07371"/>
    <d v="2025-01-26T00:00:00"/>
    <x v="0"/>
    <x v="1"/>
    <m/>
    <x v="975"/>
    <x v="170"/>
    <x v="4"/>
    <s v="Hull"/>
    <s v="P017"/>
    <x v="10"/>
    <x v="4"/>
    <n v="2"/>
    <n v="58"/>
    <n v="25"/>
    <n v="0"/>
    <n v="116"/>
    <n v="50"/>
    <n v="66"/>
    <s v="['Bank Transfer' 'Credit Card' 'PayPal' ... 'Credit Card' 'Bank Transfer'_x000a_ 'Apple Pay']"/>
    <x v="1"/>
  </r>
  <r>
    <s v="O07432"/>
    <d v="2025-01-26T00:00:00"/>
    <x v="0"/>
    <x v="1"/>
    <m/>
    <x v="903"/>
    <x v="329"/>
    <x v="5"/>
    <s v="Derry"/>
    <s v="P015"/>
    <x v="12"/>
    <x v="0"/>
    <n v="1"/>
    <n v="65"/>
    <n v="32"/>
    <n v="0.05"/>
    <n v="61.75"/>
    <n v="32"/>
    <n v="29.75"/>
    <s v="['Bank Transfer' 'Credit Card' 'PayPal' ... 'Credit Card' 'Bank Transfer'_x000a_ 'Apple Pay']"/>
    <x v="1"/>
  </r>
  <r>
    <s v="O07570"/>
    <d v="2025-01-26T00:00:00"/>
    <x v="0"/>
    <x v="1"/>
    <m/>
    <x v="1303"/>
    <x v="14"/>
    <x v="10"/>
    <s v="Colchester"/>
    <s v="P015"/>
    <x v="12"/>
    <x v="0"/>
    <n v="1"/>
    <n v="65"/>
    <n v="32"/>
    <n v="0.05"/>
    <n v="61.75"/>
    <n v="32"/>
    <n v="29.75"/>
    <s v="['Bank Transfer' 'Credit Card' 'PayPal' ... 'Credit Card' 'Bank Transfer'_x000a_ 'Apple Pay']"/>
    <x v="1"/>
  </r>
  <r>
    <s v="O08705"/>
    <d v="2025-01-26T00:00:00"/>
    <x v="0"/>
    <x v="1"/>
    <m/>
    <x v="135"/>
    <x v="124"/>
    <x v="0"/>
    <s v="Derby"/>
    <s v="P019"/>
    <x v="20"/>
    <x v="4"/>
    <n v="1"/>
    <n v="85"/>
    <n v="41"/>
    <n v="0.05"/>
    <n v="80.75"/>
    <n v="41"/>
    <n v="39.75"/>
    <s v="['Bank Transfer' 'Credit Card' 'PayPal' ... 'Credit Card' 'Bank Transfer'_x000a_ 'Apple Pay']"/>
    <x v="1"/>
  </r>
  <r>
    <s v="O09648"/>
    <d v="2025-01-26T00:00:00"/>
    <x v="0"/>
    <x v="1"/>
    <m/>
    <x v="469"/>
    <x v="325"/>
    <x v="4"/>
    <s v="Leeds"/>
    <s v="P021"/>
    <x v="21"/>
    <x v="2"/>
    <n v="2"/>
    <n v="28"/>
    <n v="13"/>
    <n v="0"/>
    <n v="56"/>
    <n v="26"/>
    <n v="30"/>
    <s v="['Bank Transfer' 'Credit Card' 'PayPal' ... 'Credit Card' 'Bank Transfer'_x000a_ 'Apple Pay']"/>
    <x v="1"/>
  </r>
  <r>
    <s v="O09667"/>
    <d v="2025-01-26T00:00:00"/>
    <x v="0"/>
    <x v="1"/>
    <m/>
    <x v="1207"/>
    <x v="526"/>
    <x v="1"/>
    <s v="Liverpool"/>
    <s v="P008"/>
    <x v="13"/>
    <x v="3"/>
    <n v="1"/>
    <n v="249"/>
    <n v="168"/>
    <n v="0"/>
    <n v="249"/>
    <n v="168"/>
    <n v="81"/>
    <s v="['Bank Transfer' 'Credit Card' 'PayPal' ... 'Credit Card' 'Bank Transfer'_x000a_ 'Apple Pay']"/>
    <x v="1"/>
  </r>
  <r>
    <s v="O01035"/>
    <d v="2025-01-27T00:00:00"/>
    <x v="0"/>
    <x v="1"/>
    <m/>
    <x v="276"/>
    <x v="175"/>
    <x v="3"/>
    <s v="Oxford"/>
    <s v="P020"/>
    <x v="23"/>
    <x v="4"/>
    <n v="2"/>
    <n v="72"/>
    <n v="34"/>
    <n v="0.1"/>
    <n v="129.6"/>
    <n v="68"/>
    <n v="61.6"/>
    <s v="['Bank Transfer' 'Credit Card' 'PayPal' ... 'Credit Card' 'Bank Transfer'_x000a_ 'Apple Pay']"/>
    <x v="1"/>
  </r>
  <r>
    <s v="O01038"/>
    <d v="2025-01-27T00:00:00"/>
    <x v="0"/>
    <x v="1"/>
    <m/>
    <x v="1655"/>
    <x v="108"/>
    <x v="2"/>
    <s v="London"/>
    <s v="P022"/>
    <x v="8"/>
    <x v="2"/>
    <n v="1"/>
    <n v="35"/>
    <n v="16"/>
    <n v="0.05"/>
    <n v="33.25"/>
    <n v="16"/>
    <n v="17.25"/>
    <s v="['Bank Transfer' 'Credit Card' 'PayPal' ... 'Credit Card' 'Bank Transfer'_x000a_ 'Apple Pay']"/>
    <x v="0"/>
  </r>
  <r>
    <s v="O01506"/>
    <d v="2025-01-27T00:00:00"/>
    <x v="0"/>
    <x v="1"/>
    <m/>
    <x v="1331"/>
    <x v="327"/>
    <x v="7"/>
    <s v="Dundee"/>
    <s v="P003"/>
    <x v="19"/>
    <x v="5"/>
    <n v="4"/>
    <n v="69"/>
    <n v="37"/>
    <n v="0.05"/>
    <n v="262.2"/>
    <n v="148"/>
    <n v="114.2"/>
    <s v="['Bank Transfer' 'Credit Card' 'PayPal' ... 'Credit Card' 'Bank Transfer'_x000a_ 'Apple Pay']"/>
    <x v="1"/>
  </r>
  <r>
    <s v="O02577"/>
    <d v="2025-01-27T00:00:00"/>
    <x v="0"/>
    <x v="1"/>
    <m/>
    <x v="1337"/>
    <x v="548"/>
    <x v="0"/>
    <s v="Leicester"/>
    <s v="P022"/>
    <x v="8"/>
    <x v="2"/>
    <n v="1"/>
    <n v="35"/>
    <n v="16"/>
    <n v="0"/>
    <n v="35"/>
    <n v="16"/>
    <n v="19"/>
    <s v="['Bank Transfer' 'Credit Card' 'PayPal' ... 'Credit Card' 'Bank Transfer'_x000a_ 'Apple Pay']"/>
    <x v="1"/>
  </r>
  <r>
    <s v="O02688"/>
    <d v="2025-01-27T00:00:00"/>
    <x v="0"/>
    <x v="1"/>
    <m/>
    <x v="679"/>
    <x v="400"/>
    <x v="2"/>
    <s v="London"/>
    <s v="P021"/>
    <x v="21"/>
    <x v="2"/>
    <n v="1"/>
    <n v="28"/>
    <n v="13"/>
    <n v="0.1"/>
    <n v="25.2"/>
    <n v="13"/>
    <n v="12.2"/>
    <s v="['Bank Transfer' 'Credit Card' 'PayPal' ... 'Credit Card' 'Bank Transfer'_x000a_ 'Apple Pay']"/>
    <x v="1"/>
  </r>
  <r>
    <s v="O03797"/>
    <d v="2025-01-27T00:00:00"/>
    <x v="0"/>
    <x v="1"/>
    <m/>
    <x v="1272"/>
    <x v="276"/>
    <x v="3"/>
    <s v="Oxford"/>
    <s v="P005"/>
    <x v="3"/>
    <x v="3"/>
    <n v="2"/>
    <n v="119"/>
    <n v="72"/>
    <n v="0.15"/>
    <n v="202.3"/>
    <n v="144"/>
    <n v="58.3"/>
    <s v="['Bank Transfer' 'Credit Card' 'PayPal' ... 'Credit Card' 'Bank Transfer'_x000a_ 'Apple Pay']"/>
    <x v="1"/>
  </r>
  <r>
    <s v="O04064"/>
    <d v="2025-01-27T00:00:00"/>
    <x v="0"/>
    <x v="1"/>
    <m/>
    <x v="372"/>
    <x v="106"/>
    <x v="7"/>
    <s v="Glasgow"/>
    <s v="P014"/>
    <x v="17"/>
    <x v="0"/>
    <n v="1"/>
    <n v="25"/>
    <n v="11"/>
    <n v="0.1"/>
    <n v="22.5"/>
    <n v="11"/>
    <n v="11.5"/>
    <s v="['Bank Transfer' 'Credit Card' 'PayPal' ... 'Credit Card' 'Bank Transfer'_x000a_ 'Apple Pay']"/>
    <x v="1"/>
  </r>
  <r>
    <s v="O04168"/>
    <d v="2025-01-27T00:00:00"/>
    <x v="0"/>
    <x v="1"/>
    <m/>
    <x v="883"/>
    <x v="330"/>
    <x v="2"/>
    <s v="London"/>
    <s v="P014"/>
    <x v="17"/>
    <x v="0"/>
    <n v="4"/>
    <n v="25"/>
    <n v="11"/>
    <n v="0.05"/>
    <n v="95"/>
    <n v="44"/>
    <n v="51"/>
    <s v="['Bank Transfer' 'Credit Card' 'PayPal' ... 'Credit Card' 'Bank Transfer'_x000a_ 'Apple Pay']"/>
    <x v="1"/>
  </r>
  <r>
    <s v="O05049"/>
    <d v="2025-01-27T00:00:00"/>
    <x v="0"/>
    <x v="1"/>
    <m/>
    <x v="312"/>
    <x v="65"/>
    <x v="9"/>
    <s v="Wolverhampton"/>
    <s v="P006"/>
    <x v="16"/>
    <x v="3"/>
    <n v="4"/>
    <n v="99"/>
    <n v="58"/>
    <n v="0.1"/>
    <n v="356.4"/>
    <n v="232"/>
    <n v="124.4"/>
    <s v="['Bank Transfer' 'Credit Card' 'PayPal' ... 'Credit Card' 'Bank Transfer'_x000a_ 'Apple Pay']"/>
    <x v="1"/>
  </r>
  <r>
    <s v="O05088"/>
    <d v="2025-01-27T00:00:00"/>
    <x v="0"/>
    <x v="1"/>
    <m/>
    <x v="750"/>
    <x v="431"/>
    <x v="7"/>
    <s v="Edinburgh"/>
    <s v="P007"/>
    <x v="7"/>
    <x v="3"/>
    <n v="1"/>
    <n v="129"/>
    <n v="78"/>
    <n v="0"/>
    <n v="129"/>
    <n v="78"/>
    <n v="51"/>
    <s v="['Bank Transfer' 'Credit Card' 'PayPal' ... 'Credit Card' 'Bank Transfer'_x000a_ 'Apple Pay']"/>
    <x v="1"/>
  </r>
  <r>
    <s v="O06144"/>
    <d v="2025-01-27T00:00:00"/>
    <x v="0"/>
    <x v="1"/>
    <m/>
    <x v="109"/>
    <x v="102"/>
    <x v="4"/>
    <s v="York"/>
    <s v="P011"/>
    <x v="6"/>
    <x v="1"/>
    <n v="1"/>
    <n v="79"/>
    <n v="42"/>
    <n v="0.1"/>
    <n v="71.099999999999994"/>
    <n v="42"/>
    <n v="29.1"/>
    <s v="['Bank Transfer' 'Credit Card' 'PayPal' ... 'Credit Card' 'Bank Transfer'_x000a_ 'Apple Pay']"/>
    <x v="1"/>
  </r>
  <r>
    <s v="O08738"/>
    <d v="2025-01-27T00:00:00"/>
    <x v="0"/>
    <x v="1"/>
    <m/>
    <x v="1220"/>
    <x v="94"/>
    <x v="6"/>
    <s v="Bath"/>
    <s v="P002"/>
    <x v="15"/>
    <x v="5"/>
    <n v="1"/>
    <n v="149"/>
    <n v="91"/>
    <n v="0"/>
    <n v="149"/>
    <n v="91"/>
    <n v="58"/>
    <s v="['Bank Transfer' 'Credit Card' 'PayPal' ... 'Credit Card' 'Bank Transfer'_x000a_ 'Apple Pay']"/>
    <x v="1"/>
  </r>
  <r>
    <s v="O08826"/>
    <d v="2025-01-27T00:00:00"/>
    <x v="0"/>
    <x v="1"/>
    <m/>
    <x v="410"/>
    <x v="129"/>
    <x v="3"/>
    <s v="Guildford"/>
    <s v="P003"/>
    <x v="19"/>
    <x v="5"/>
    <n v="1"/>
    <n v="69"/>
    <n v="37"/>
    <n v="0.1"/>
    <n v="62.1"/>
    <n v="37"/>
    <n v="25.1"/>
    <s v="['Bank Transfer' 'Credit Card' 'PayPal' ... 'Credit Card' 'Bank Transfer'_x000a_ 'Apple Pay']"/>
    <x v="1"/>
  </r>
  <r>
    <s v="O09412"/>
    <d v="2025-01-27T00:00:00"/>
    <x v="0"/>
    <x v="1"/>
    <m/>
    <x v="1074"/>
    <x v="11"/>
    <x v="4"/>
    <s v="Sheffield"/>
    <s v="P015"/>
    <x v="12"/>
    <x v="0"/>
    <n v="1"/>
    <n v="65"/>
    <n v="32"/>
    <n v="0"/>
    <n v="65"/>
    <n v="32"/>
    <n v="33"/>
    <s v="['Bank Transfer' 'Credit Card' 'PayPal' ... 'Credit Card' 'Bank Transfer'_x000a_ 'Apple Pay']"/>
    <x v="1"/>
  </r>
  <r>
    <s v="O00467"/>
    <d v="2025-01-28T00:00:00"/>
    <x v="0"/>
    <x v="1"/>
    <m/>
    <x v="1504"/>
    <x v="117"/>
    <x v="4"/>
    <s v="York"/>
    <s v="P015"/>
    <x v="12"/>
    <x v="0"/>
    <n v="2"/>
    <n v="65"/>
    <n v="32"/>
    <n v="0.15"/>
    <n v="110.5"/>
    <n v="64"/>
    <n v="46.5"/>
    <s v="['Bank Transfer' 'Credit Card' 'PayPal' ... 'Credit Card' 'Bank Transfer'_x000a_ 'Apple Pay']"/>
    <x v="1"/>
  </r>
  <r>
    <s v="O00893"/>
    <d v="2025-01-28T00:00:00"/>
    <x v="0"/>
    <x v="1"/>
    <m/>
    <x v="26"/>
    <x v="21"/>
    <x v="8"/>
    <s v="Sunderland"/>
    <s v="P004"/>
    <x v="22"/>
    <x v="5"/>
    <n v="1"/>
    <n v="55"/>
    <n v="27"/>
    <n v="0.1"/>
    <n v="49.5"/>
    <n v="27"/>
    <n v="22.5"/>
    <s v="['Bank Transfer' 'Credit Card' 'PayPal' ... 'Credit Card' 'Bank Transfer'_x000a_ 'Apple Pay']"/>
    <x v="1"/>
  </r>
  <r>
    <s v="O01122"/>
    <d v="2025-01-28T00:00:00"/>
    <x v="0"/>
    <x v="1"/>
    <m/>
    <x v="661"/>
    <x v="394"/>
    <x v="10"/>
    <s v="Cambridge"/>
    <s v="P007"/>
    <x v="7"/>
    <x v="3"/>
    <n v="1"/>
    <n v="129"/>
    <n v="78"/>
    <n v="0"/>
    <n v="129"/>
    <n v="78"/>
    <n v="51"/>
    <s v="['Bank Transfer' 'Credit Card' 'PayPal' ... 'Credit Card' 'Bank Transfer'_x000a_ 'Apple Pay']"/>
    <x v="1"/>
  </r>
  <r>
    <s v="O01600"/>
    <d v="2025-01-28T00:00:00"/>
    <x v="0"/>
    <x v="1"/>
    <m/>
    <x v="820"/>
    <x v="447"/>
    <x v="1"/>
    <s v="Manchester"/>
    <s v="P007"/>
    <x v="7"/>
    <x v="3"/>
    <n v="2"/>
    <n v="129"/>
    <n v="78"/>
    <n v="0"/>
    <n v="258"/>
    <n v="156"/>
    <n v="102"/>
    <s v="['Bank Transfer' 'Credit Card' 'PayPal' ... 'Credit Card' 'Bank Transfer'_x000a_ 'Apple Pay']"/>
    <x v="1"/>
  </r>
  <r>
    <s v="O02477"/>
    <d v="2025-01-28T00:00:00"/>
    <x v="0"/>
    <x v="1"/>
    <m/>
    <x v="422"/>
    <x v="303"/>
    <x v="0"/>
    <s v="Nottingham"/>
    <s v="P015"/>
    <x v="12"/>
    <x v="0"/>
    <n v="3"/>
    <n v="65"/>
    <n v="32"/>
    <n v="0.05"/>
    <n v="185.25"/>
    <n v="96"/>
    <n v="89.25"/>
    <s v="['Bank Transfer' 'Credit Card' 'PayPal' ... 'Credit Card' 'Bank Transfer'_x000a_ 'Apple Pay']"/>
    <x v="1"/>
  </r>
  <r>
    <s v="O02541"/>
    <d v="2025-01-28T00:00:00"/>
    <x v="0"/>
    <x v="1"/>
    <m/>
    <x v="1656"/>
    <x v="530"/>
    <x v="2"/>
    <s v="London"/>
    <s v="P016"/>
    <x v="4"/>
    <x v="0"/>
    <n v="2"/>
    <n v="78"/>
    <n v="39"/>
    <n v="0"/>
    <n v="156"/>
    <n v="78"/>
    <n v="78"/>
    <s v="['Bank Transfer' 'Credit Card' 'PayPal' ... 'Credit Card' 'Bank Transfer'_x000a_ 'Apple Pay']"/>
    <x v="0"/>
  </r>
  <r>
    <s v="O02635"/>
    <d v="2025-01-28T00:00:00"/>
    <x v="0"/>
    <x v="1"/>
    <m/>
    <x v="858"/>
    <x v="195"/>
    <x v="11"/>
    <s v="Newport"/>
    <s v="P007"/>
    <x v="7"/>
    <x v="3"/>
    <n v="1"/>
    <n v="129"/>
    <n v="78"/>
    <n v="0.05"/>
    <n v="122.55"/>
    <n v="78"/>
    <n v="44.55"/>
    <s v="['Bank Transfer' 'Credit Card' 'PayPal' ... 'Credit Card' 'Bank Transfer'_x000a_ 'Apple Pay']"/>
    <x v="1"/>
  </r>
  <r>
    <s v="O02766"/>
    <d v="2025-01-28T00:00:00"/>
    <x v="0"/>
    <x v="1"/>
    <m/>
    <x v="274"/>
    <x v="222"/>
    <x v="1"/>
    <s v="Manchester"/>
    <s v="P009"/>
    <x v="1"/>
    <x v="1"/>
    <n v="2"/>
    <n v="95"/>
    <n v="54"/>
    <n v="0.1"/>
    <n v="171"/>
    <n v="108"/>
    <n v="63"/>
    <s v="['Bank Transfer' 'Credit Card' 'PayPal' ... 'Credit Card' 'Bank Transfer'_x000a_ 'Apple Pay']"/>
    <x v="1"/>
  </r>
  <r>
    <s v="O03383"/>
    <d v="2025-01-28T00:00:00"/>
    <x v="0"/>
    <x v="1"/>
    <m/>
    <x v="190"/>
    <x v="168"/>
    <x v="3"/>
    <s v="Guildford"/>
    <s v="P013"/>
    <x v="0"/>
    <x v="0"/>
    <n v="2"/>
    <n v="120"/>
    <n v="63"/>
    <n v="0.1"/>
    <n v="216"/>
    <n v="126"/>
    <n v="90"/>
    <s v="['Bank Transfer' 'Credit Card' 'PayPal' ... 'Credit Card' 'Bank Transfer'_x000a_ 'Apple Pay']"/>
    <x v="1"/>
  </r>
  <r>
    <s v="O03649"/>
    <d v="2025-01-28T00:00:00"/>
    <x v="0"/>
    <x v="1"/>
    <m/>
    <x v="675"/>
    <x v="87"/>
    <x v="11"/>
    <s v="Cardiff"/>
    <s v="P002"/>
    <x v="15"/>
    <x v="5"/>
    <n v="3"/>
    <n v="149"/>
    <n v="91"/>
    <n v="0.1"/>
    <n v="402.3"/>
    <n v="273"/>
    <n v="129.30000000000001"/>
    <s v="['Bank Transfer' 'Credit Card' 'PayPal' ... 'Credit Card' 'Bank Transfer'_x000a_ 'Apple Pay']"/>
    <x v="1"/>
  </r>
  <r>
    <s v="O04474"/>
    <d v="2025-01-28T00:00:00"/>
    <x v="0"/>
    <x v="1"/>
    <m/>
    <x v="1217"/>
    <x v="48"/>
    <x v="8"/>
    <s v="Middlesbrough"/>
    <s v="P005"/>
    <x v="3"/>
    <x v="3"/>
    <n v="1"/>
    <n v="119"/>
    <n v="72"/>
    <n v="0.05"/>
    <n v="113.05"/>
    <n v="72"/>
    <n v="41.05"/>
    <s v="['Bank Transfer' 'Credit Card' 'PayPal' ... 'Credit Card' 'Bank Transfer'_x000a_ 'Apple Pay']"/>
    <x v="1"/>
  </r>
  <r>
    <s v="O05314"/>
    <d v="2025-01-28T00:00:00"/>
    <x v="0"/>
    <x v="1"/>
    <m/>
    <x v="736"/>
    <x v="424"/>
    <x v="4"/>
    <s v="York"/>
    <s v="P013"/>
    <x v="0"/>
    <x v="0"/>
    <n v="4"/>
    <n v="120"/>
    <n v="63"/>
    <n v="0"/>
    <n v="480"/>
    <n v="252"/>
    <n v="228"/>
    <s v="['Bank Transfer' 'Credit Card' 'PayPal' ... 'Credit Card' 'Bank Transfer'_x000a_ 'Apple Pay']"/>
    <x v="1"/>
  </r>
  <r>
    <s v="O06562"/>
    <d v="2025-01-28T00:00:00"/>
    <x v="0"/>
    <x v="1"/>
    <m/>
    <x v="50"/>
    <x v="47"/>
    <x v="7"/>
    <s v="Glasgow"/>
    <s v="P020"/>
    <x v="23"/>
    <x v="4"/>
    <n v="1"/>
    <n v="72"/>
    <n v="34"/>
    <n v="0"/>
    <n v="72"/>
    <n v="34"/>
    <n v="38"/>
    <s v="['Bank Transfer' 'Credit Card' 'PayPal' ... 'Credit Card' 'Bank Transfer'_x000a_ 'Apple Pay']"/>
    <x v="1"/>
  </r>
  <r>
    <s v="O07225"/>
    <d v="2025-01-28T00:00:00"/>
    <x v="0"/>
    <x v="1"/>
    <m/>
    <x v="145"/>
    <x v="132"/>
    <x v="9"/>
    <s v="Wolverhampton"/>
    <s v="P003"/>
    <x v="19"/>
    <x v="5"/>
    <n v="1"/>
    <n v="69"/>
    <n v="37"/>
    <n v="0"/>
    <n v="69"/>
    <n v="37"/>
    <n v="32"/>
    <s v="['Bank Transfer' 'Credit Card' 'PayPal' ... 'Credit Card' 'Bank Transfer'_x000a_ 'Apple Pay']"/>
    <x v="1"/>
  </r>
  <r>
    <s v="O07407"/>
    <d v="2025-01-28T00:00:00"/>
    <x v="0"/>
    <x v="1"/>
    <m/>
    <x v="237"/>
    <x v="107"/>
    <x v="4"/>
    <s v="York"/>
    <s v="P020"/>
    <x v="23"/>
    <x v="4"/>
    <n v="1"/>
    <n v="72"/>
    <n v="34"/>
    <n v="0.05"/>
    <n v="68.400000000000006"/>
    <n v="34"/>
    <n v="34.4"/>
    <s v="['Bank Transfer' 'Credit Card' 'PayPal' ... 'Credit Card' 'Bank Transfer'_x000a_ 'Apple Pay']"/>
    <x v="1"/>
  </r>
  <r>
    <s v="O07408"/>
    <d v="2025-01-28T00:00:00"/>
    <x v="0"/>
    <x v="1"/>
    <m/>
    <x v="14"/>
    <x v="14"/>
    <x v="8"/>
    <s v="Durham"/>
    <s v="P009"/>
    <x v="1"/>
    <x v="1"/>
    <n v="1"/>
    <n v="95"/>
    <n v="54"/>
    <n v="0"/>
    <n v="95"/>
    <n v="54"/>
    <n v="41"/>
    <s v="['Bank Transfer' 'Credit Card' 'PayPal' ... 'Credit Card' 'Bank Transfer'_x000a_ 'Apple Pay']"/>
    <x v="1"/>
  </r>
  <r>
    <s v="O07885"/>
    <d v="2025-01-28T00:00:00"/>
    <x v="0"/>
    <x v="1"/>
    <m/>
    <x v="446"/>
    <x v="316"/>
    <x v="1"/>
    <s v="Liverpool"/>
    <s v="P021"/>
    <x v="21"/>
    <x v="2"/>
    <n v="1"/>
    <n v="28"/>
    <n v="13"/>
    <n v="0.15"/>
    <n v="23.8"/>
    <n v="13"/>
    <n v="10.8"/>
    <s v="['Bank Transfer' 'Credit Card' 'PayPal' ... 'Credit Card' 'Bank Transfer'_x000a_ 'Apple Pay']"/>
    <x v="1"/>
  </r>
  <r>
    <s v="O09321"/>
    <d v="2025-01-28T00:00:00"/>
    <x v="0"/>
    <x v="1"/>
    <m/>
    <x v="1548"/>
    <x v="176"/>
    <x v="3"/>
    <s v="Reading"/>
    <s v="P020"/>
    <x v="23"/>
    <x v="4"/>
    <n v="1"/>
    <n v="72"/>
    <n v="34"/>
    <n v="0"/>
    <n v="72"/>
    <n v="34"/>
    <n v="38"/>
    <s v="['Bank Transfer' 'Credit Card' 'PayPal' ... 'Credit Card' 'Bank Transfer'_x000a_ 'Apple Pay']"/>
    <x v="1"/>
  </r>
  <r>
    <s v="O00498"/>
    <d v="2025-01-29T00:00:00"/>
    <x v="0"/>
    <x v="1"/>
    <m/>
    <x v="1261"/>
    <x v="86"/>
    <x v="7"/>
    <s v="Aberdeen"/>
    <s v="P002"/>
    <x v="15"/>
    <x v="5"/>
    <n v="1"/>
    <n v="149"/>
    <n v="91"/>
    <n v="0"/>
    <n v="149"/>
    <n v="91"/>
    <n v="58"/>
    <s v="['Bank Transfer' 'Credit Card' 'PayPal' ... 'Credit Card' 'Bank Transfer'_x000a_ 'Apple Pay']"/>
    <x v="1"/>
  </r>
  <r>
    <s v="O02185"/>
    <d v="2025-01-29T00:00:00"/>
    <x v="0"/>
    <x v="1"/>
    <m/>
    <x v="701"/>
    <x v="413"/>
    <x v="3"/>
    <s v="Guildford"/>
    <s v="P001"/>
    <x v="9"/>
    <x v="5"/>
    <n v="1"/>
    <n v="89"/>
    <n v="48"/>
    <n v="0.05"/>
    <n v="84.55"/>
    <n v="48"/>
    <n v="36.549999999999997"/>
    <s v="['Bank Transfer' 'Credit Card' 'PayPal' ... 'Credit Card' 'Bank Transfer'_x000a_ 'Apple Pay']"/>
    <x v="1"/>
  </r>
  <r>
    <s v="O02244"/>
    <d v="2025-01-29T00:00:00"/>
    <x v="0"/>
    <x v="1"/>
    <m/>
    <x v="1657"/>
    <x v="303"/>
    <x v="2"/>
    <s v="London"/>
    <s v="P020"/>
    <x v="23"/>
    <x v="4"/>
    <n v="1"/>
    <n v="72"/>
    <n v="34"/>
    <n v="0.05"/>
    <n v="68.400000000000006"/>
    <n v="34"/>
    <n v="34.4"/>
    <s v="['Bank Transfer' 'Credit Card' 'PayPal' ... 'Credit Card' 'Bank Transfer'_x000a_ 'Apple Pay']"/>
    <x v="0"/>
  </r>
  <r>
    <s v="O02318"/>
    <d v="2025-01-29T00:00:00"/>
    <x v="0"/>
    <x v="1"/>
    <m/>
    <x v="804"/>
    <x v="170"/>
    <x v="4"/>
    <s v="Leeds"/>
    <s v="P019"/>
    <x v="20"/>
    <x v="4"/>
    <n v="2"/>
    <n v="85"/>
    <n v="41"/>
    <n v="0.15"/>
    <n v="144.5"/>
    <n v="82"/>
    <n v="62.5"/>
    <s v="['Bank Transfer' 'Credit Card' 'PayPal' ... 'Credit Card' 'Bank Transfer'_x000a_ 'Apple Pay']"/>
    <x v="1"/>
  </r>
  <r>
    <s v="O02834"/>
    <d v="2025-01-29T00:00:00"/>
    <x v="0"/>
    <x v="1"/>
    <m/>
    <x v="512"/>
    <x v="341"/>
    <x v="7"/>
    <s v="Aberdeen"/>
    <s v="P010"/>
    <x v="18"/>
    <x v="1"/>
    <n v="1"/>
    <n v="32"/>
    <n v="14"/>
    <n v="0.1"/>
    <n v="28.8"/>
    <n v="14"/>
    <n v="14.8"/>
    <s v="['Bank Transfer' 'Credit Card' 'PayPal' ... 'Credit Card' 'Bank Transfer'_x000a_ 'Apple Pay']"/>
    <x v="1"/>
  </r>
  <r>
    <s v="O03734"/>
    <d v="2025-01-29T00:00:00"/>
    <x v="0"/>
    <x v="1"/>
    <m/>
    <x v="1455"/>
    <x v="167"/>
    <x v="2"/>
    <s v="London"/>
    <s v="P024"/>
    <x v="11"/>
    <x v="2"/>
    <n v="3"/>
    <n v="24"/>
    <n v="10"/>
    <n v="0.05"/>
    <n v="68.400000000000006"/>
    <n v="30"/>
    <n v="38.4"/>
    <s v="['Bank Transfer' 'Credit Card' 'PayPal' ... 'Credit Card' 'Bank Transfer'_x000a_ 'Apple Pay']"/>
    <x v="1"/>
  </r>
  <r>
    <s v="O04229"/>
    <d v="2025-01-29T00:00:00"/>
    <x v="0"/>
    <x v="1"/>
    <m/>
    <x v="526"/>
    <x v="291"/>
    <x v="10"/>
    <s v="Ipswich"/>
    <s v="P020"/>
    <x v="23"/>
    <x v="4"/>
    <n v="1"/>
    <n v="72"/>
    <n v="34"/>
    <n v="0.15"/>
    <n v="61.2"/>
    <n v="34"/>
    <n v="27.2"/>
    <s v="['Bank Transfer' 'Credit Card' 'PayPal' ... 'Credit Card' 'Bank Transfer'_x000a_ 'Apple Pay']"/>
    <x v="1"/>
  </r>
  <r>
    <s v="O04271"/>
    <d v="2025-01-29T00:00:00"/>
    <x v="0"/>
    <x v="1"/>
    <m/>
    <x v="708"/>
    <x v="5"/>
    <x v="3"/>
    <s v="Guildford"/>
    <s v="P018"/>
    <x v="5"/>
    <x v="4"/>
    <n v="4"/>
    <n v="45"/>
    <n v="19"/>
    <n v="0.05"/>
    <n v="171"/>
    <n v="76"/>
    <n v="95"/>
    <s v="['Bank Transfer' 'Credit Card' 'PayPal' ... 'Credit Card' 'Bank Transfer'_x000a_ 'Apple Pay']"/>
    <x v="1"/>
  </r>
  <r>
    <s v="O04370"/>
    <d v="2025-01-29T00:00:00"/>
    <x v="0"/>
    <x v="1"/>
    <m/>
    <x v="1083"/>
    <x v="11"/>
    <x v="2"/>
    <s v="London"/>
    <s v="P013"/>
    <x v="0"/>
    <x v="0"/>
    <n v="1"/>
    <n v="120"/>
    <n v="63"/>
    <n v="0.05"/>
    <n v="114"/>
    <n v="63"/>
    <n v="51"/>
    <s v="['Bank Transfer' 'Credit Card' 'PayPal' ... 'Credit Card' 'Bank Transfer'_x000a_ 'Apple Pay']"/>
    <x v="1"/>
  </r>
  <r>
    <s v="O05230"/>
    <d v="2025-01-29T00:00:00"/>
    <x v="0"/>
    <x v="1"/>
    <m/>
    <x v="48"/>
    <x v="45"/>
    <x v="2"/>
    <s v="London"/>
    <s v="P001"/>
    <x v="9"/>
    <x v="5"/>
    <n v="4"/>
    <n v="89"/>
    <n v="48"/>
    <n v="0"/>
    <n v="356"/>
    <n v="192"/>
    <n v="164"/>
    <s v="['Bank Transfer' 'Credit Card' 'PayPal' ... 'Credit Card' 'Bank Transfer'_x000a_ 'Apple Pay']"/>
    <x v="1"/>
  </r>
  <r>
    <s v="O05518"/>
    <d v="2025-01-29T00:00:00"/>
    <x v="0"/>
    <x v="1"/>
    <m/>
    <x v="1341"/>
    <x v="399"/>
    <x v="3"/>
    <s v="Guildford"/>
    <s v="P001"/>
    <x v="9"/>
    <x v="5"/>
    <n v="1"/>
    <n v="89"/>
    <n v="48"/>
    <n v="0"/>
    <n v="89"/>
    <n v="48"/>
    <n v="41"/>
    <s v="['Bank Transfer' 'Credit Card' 'PayPal' ... 'Credit Card' 'Bank Transfer'_x000a_ 'Apple Pay']"/>
    <x v="1"/>
  </r>
  <r>
    <s v="O05565"/>
    <d v="2025-01-29T00:00:00"/>
    <x v="0"/>
    <x v="1"/>
    <m/>
    <x v="1658"/>
    <x v="431"/>
    <x v="4"/>
    <s v="Leeds"/>
    <s v="P018"/>
    <x v="5"/>
    <x v="4"/>
    <n v="5"/>
    <n v="45"/>
    <n v="19"/>
    <n v="0.15"/>
    <n v="191.25"/>
    <n v="95"/>
    <n v="96.25"/>
    <s v="['Bank Transfer' 'Credit Card' 'PayPal' ... 'Credit Card' 'Bank Transfer'_x000a_ 'Apple Pay']"/>
    <x v="0"/>
  </r>
  <r>
    <s v="O06175"/>
    <d v="2025-01-29T00:00:00"/>
    <x v="0"/>
    <x v="1"/>
    <m/>
    <x v="278"/>
    <x v="223"/>
    <x v="9"/>
    <s v="Coventry"/>
    <s v="P018"/>
    <x v="5"/>
    <x v="4"/>
    <n v="1"/>
    <n v="45"/>
    <n v="19"/>
    <n v="0"/>
    <n v="45"/>
    <n v="19"/>
    <n v="26"/>
    <s v="['Bank Transfer' 'Credit Card' 'PayPal' ... 'Credit Card' 'Bank Transfer'_x000a_ 'Apple Pay']"/>
    <x v="1"/>
  </r>
  <r>
    <s v="O06686"/>
    <d v="2025-01-29T00:00:00"/>
    <x v="0"/>
    <x v="1"/>
    <m/>
    <x v="148"/>
    <x v="135"/>
    <x v="2"/>
    <s v="London"/>
    <s v="P014"/>
    <x v="17"/>
    <x v="0"/>
    <n v="2"/>
    <n v="25"/>
    <n v="11"/>
    <n v="0.05"/>
    <n v="47.5"/>
    <n v="22"/>
    <n v="25.5"/>
    <s v="['Bank Transfer' 'Credit Card' 'PayPal' ... 'Credit Card' 'Bank Transfer'_x000a_ 'Apple Pay']"/>
    <x v="1"/>
  </r>
  <r>
    <s v="O06719"/>
    <d v="2025-01-29T00:00:00"/>
    <x v="0"/>
    <x v="1"/>
    <m/>
    <x v="468"/>
    <x v="322"/>
    <x v="11"/>
    <s v="Newport"/>
    <s v="P019"/>
    <x v="20"/>
    <x v="4"/>
    <n v="2"/>
    <n v="85"/>
    <n v="41"/>
    <n v="0.1"/>
    <n v="153"/>
    <n v="82"/>
    <n v="71"/>
    <s v="['Bank Transfer' 'Credit Card' 'PayPal' ... 'Credit Card' 'Bank Transfer'_x000a_ 'Apple Pay']"/>
    <x v="1"/>
  </r>
  <r>
    <s v="O06980"/>
    <d v="2025-01-29T00:00:00"/>
    <x v="0"/>
    <x v="1"/>
    <m/>
    <x v="1659"/>
    <x v="92"/>
    <x v="10"/>
    <s v="Norwich"/>
    <s v="P003"/>
    <x v="19"/>
    <x v="5"/>
    <n v="1"/>
    <n v="69"/>
    <n v="37"/>
    <n v="0.1"/>
    <n v="62.1"/>
    <n v="37"/>
    <n v="25.1"/>
    <s v="['Bank Transfer' 'Credit Card' 'PayPal' ... 'Credit Card' 'Bank Transfer'_x000a_ 'Apple Pay']"/>
    <x v="0"/>
  </r>
  <r>
    <s v="O07440"/>
    <d v="2025-01-29T00:00:00"/>
    <x v="0"/>
    <x v="1"/>
    <m/>
    <x v="1342"/>
    <x v="345"/>
    <x v="1"/>
    <s v="Manchester"/>
    <s v="P019"/>
    <x v="20"/>
    <x v="4"/>
    <n v="4"/>
    <n v="85"/>
    <n v="41"/>
    <n v="0.15"/>
    <n v="289"/>
    <n v="164"/>
    <n v="125"/>
    <s v="['Bank Transfer' 'Credit Card' 'PayPal' ... 'Credit Card' 'Bank Transfer'_x000a_ 'Apple Pay']"/>
    <x v="1"/>
  </r>
  <r>
    <s v="O08185"/>
    <d v="2025-01-29T00:00:00"/>
    <x v="0"/>
    <x v="1"/>
    <m/>
    <x v="898"/>
    <x v="76"/>
    <x v="8"/>
    <s v="Durham"/>
    <s v="P001"/>
    <x v="9"/>
    <x v="5"/>
    <n v="1"/>
    <n v="89"/>
    <n v="48"/>
    <n v="0.15"/>
    <n v="75.650000000000006"/>
    <n v="48"/>
    <n v="27.65"/>
    <s v="['Bank Transfer' 'Credit Card' 'PayPal' ... 'Credit Card' 'Bank Transfer'_x000a_ 'Apple Pay']"/>
    <x v="1"/>
  </r>
  <r>
    <s v="O08745"/>
    <d v="2025-01-29T00:00:00"/>
    <x v="0"/>
    <x v="1"/>
    <m/>
    <x v="677"/>
    <x v="253"/>
    <x v="7"/>
    <s v="Edinburgh"/>
    <s v="P022"/>
    <x v="8"/>
    <x v="2"/>
    <n v="2"/>
    <n v="35"/>
    <n v="16"/>
    <n v="0"/>
    <n v="70"/>
    <n v="32"/>
    <n v="38"/>
    <s v="['Bank Transfer' 'Credit Card' 'PayPal' ... 'Credit Card' 'Bank Transfer'_x000a_ 'Apple Pay']"/>
    <x v="1"/>
  </r>
  <r>
    <s v="O09636"/>
    <d v="2025-01-29T00:00:00"/>
    <x v="0"/>
    <x v="1"/>
    <m/>
    <x v="1341"/>
    <x v="399"/>
    <x v="3"/>
    <s v="Guildford"/>
    <s v="P011"/>
    <x v="6"/>
    <x v="1"/>
    <n v="1"/>
    <n v="79"/>
    <n v="42"/>
    <n v="0"/>
    <n v="79"/>
    <n v="42"/>
    <n v="37"/>
    <s v="['Bank Transfer' 'Credit Card' 'PayPal' ... 'Credit Card' 'Bank Transfer'_x000a_ 'Apple Pay']"/>
    <x v="1"/>
  </r>
  <r>
    <s v="O09921"/>
    <d v="2025-01-29T00:00:00"/>
    <x v="0"/>
    <x v="1"/>
    <m/>
    <x v="446"/>
    <x v="316"/>
    <x v="1"/>
    <s v="Liverpool"/>
    <s v="P014"/>
    <x v="17"/>
    <x v="0"/>
    <n v="1"/>
    <n v="25"/>
    <n v="11"/>
    <n v="0"/>
    <n v="25"/>
    <n v="11"/>
    <n v="14"/>
    <s v="['Bank Transfer' 'Credit Card' 'PayPal' ... 'Credit Card' 'Bank Transfer'_x000a_ 'Apple Pay']"/>
    <x v="1"/>
  </r>
  <r>
    <s v="O01453"/>
    <d v="2025-01-30T00:00:00"/>
    <x v="0"/>
    <x v="1"/>
    <m/>
    <x v="240"/>
    <x v="36"/>
    <x v="2"/>
    <s v="London"/>
    <s v="P017"/>
    <x v="10"/>
    <x v="4"/>
    <n v="1"/>
    <n v="58"/>
    <n v="25"/>
    <n v="0.15"/>
    <n v="49.3"/>
    <n v="25"/>
    <n v="24.3"/>
    <s v="['Bank Transfer' 'Credit Card' 'PayPal' ... 'Credit Card' 'Bank Transfer'_x000a_ 'Apple Pay']"/>
    <x v="1"/>
  </r>
  <r>
    <s v="O01602"/>
    <d v="2025-01-30T00:00:00"/>
    <x v="0"/>
    <x v="1"/>
    <m/>
    <x v="926"/>
    <x v="160"/>
    <x v="6"/>
    <s v="Plymouth"/>
    <s v="P009"/>
    <x v="1"/>
    <x v="1"/>
    <n v="1"/>
    <n v="95"/>
    <n v="54"/>
    <n v="0.05"/>
    <n v="90.25"/>
    <n v="54"/>
    <n v="36.25"/>
    <s v="['Bank Transfer' 'Credit Card' 'PayPal' ... 'Credit Card' 'Bank Transfer'_x000a_ 'Apple Pay']"/>
    <x v="1"/>
  </r>
  <r>
    <s v="O01633"/>
    <d v="2025-01-30T00:00:00"/>
    <x v="0"/>
    <x v="1"/>
    <m/>
    <x v="1233"/>
    <x v="155"/>
    <x v="1"/>
    <s v="Preston"/>
    <s v="P003"/>
    <x v="19"/>
    <x v="5"/>
    <n v="1"/>
    <n v="69"/>
    <n v="37"/>
    <n v="0.1"/>
    <n v="62.1"/>
    <n v="37"/>
    <n v="25.1"/>
    <s v="['Bank Transfer' 'Credit Card' 'PayPal' ... 'Credit Card' 'Bank Transfer'_x000a_ 'Apple Pay']"/>
    <x v="1"/>
  </r>
  <r>
    <s v="O02985"/>
    <d v="2025-01-30T00:00:00"/>
    <x v="0"/>
    <x v="1"/>
    <m/>
    <x v="133"/>
    <x v="123"/>
    <x v="9"/>
    <s v="Birmingham"/>
    <s v="P004"/>
    <x v="22"/>
    <x v="5"/>
    <n v="2"/>
    <n v="55"/>
    <n v="27"/>
    <n v="0"/>
    <n v="110"/>
    <n v="54"/>
    <n v="56"/>
    <s v="['Bank Transfer' 'Credit Card' 'PayPal' ... 'Credit Card' 'Bank Transfer'_x000a_ 'Apple Pay']"/>
    <x v="1"/>
  </r>
  <r>
    <s v="O04143"/>
    <d v="2025-01-30T00:00:00"/>
    <x v="0"/>
    <x v="1"/>
    <m/>
    <x v="1366"/>
    <x v="473"/>
    <x v="10"/>
    <s v="Ipswich"/>
    <s v="P009"/>
    <x v="1"/>
    <x v="1"/>
    <n v="1"/>
    <n v="95"/>
    <n v="54"/>
    <n v="0.15"/>
    <n v="80.75"/>
    <n v="54"/>
    <n v="26.75"/>
    <s v="['Bank Transfer' 'Credit Card' 'PayPal' ... 'Credit Card' 'Bank Transfer'_x000a_ 'Apple Pay']"/>
    <x v="1"/>
  </r>
  <r>
    <s v="O04659"/>
    <d v="2025-01-30T00:00:00"/>
    <x v="0"/>
    <x v="1"/>
    <m/>
    <x v="259"/>
    <x v="212"/>
    <x v="4"/>
    <s v="Sheffield"/>
    <s v="P005"/>
    <x v="3"/>
    <x v="3"/>
    <n v="1"/>
    <n v="119"/>
    <n v="72"/>
    <n v="0.1"/>
    <n v="107.1"/>
    <n v="72"/>
    <n v="35.1"/>
    <s v="['Bank Transfer' 'Credit Card' 'PayPal' ... 'Credit Card' 'Bank Transfer'_x000a_ 'Apple Pay']"/>
    <x v="1"/>
  </r>
  <r>
    <s v="O04728"/>
    <d v="2025-01-30T00:00:00"/>
    <x v="0"/>
    <x v="1"/>
    <m/>
    <x v="773"/>
    <x v="435"/>
    <x v="0"/>
    <s v="Derby"/>
    <s v="P024"/>
    <x v="11"/>
    <x v="2"/>
    <n v="1"/>
    <n v="24"/>
    <n v="10"/>
    <n v="0"/>
    <n v="24"/>
    <n v="10"/>
    <n v="14"/>
    <s v="['Bank Transfer' 'Credit Card' 'PayPal' ... 'Credit Card' 'Bank Transfer'_x000a_ 'Apple Pay']"/>
    <x v="1"/>
  </r>
  <r>
    <s v="O05203"/>
    <d v="2025-01-30T00:00:00"/>
    <x v="0"/>
    <x v="1"/>
    <m/>
    <x v="272"/>
    <x v="130"/>
    <x v="4"/>
    <s v="Hull"/>
    <s v="P009"/>
    <x v="1"/>
    <x v="1"/>
    <n v="2"/>
    <n v="95"/>
    <n v="54"/>
    <n v="0.05"/>
    <n v="180.5"/>
    <n v="108"/>
    <n v="72.5"/>
    <s v="['Bank Transfer' 'Credit Card' 'PayPal' ... 'Credit Card' 'Bank Transfer'_x000a_ 'Apple Pay']"/>
    <x v="1"/>
  </r>
  <r>
    <s v="O05229"/>
    <d v="2025-01-30T00:00:00"/>
    <x v="0"/>
    <x v="1"/>
    <m/>
    <x v="313"/>
    <x v="45"/>
    <x v="2"/>
    <s v="London"/>
    <s v="P013"/>
    <x v="0"/>
    <x v="0"/>
    <n v="1"/>
    <n v="120"/>
    <n v="63"/>
    <n v="0.05"/>
    <n v="114"/>
    <n v="63"/>
    <n v="51"/>
    <s v="['Bank Transfer' 'Credit Card' 'PayPal' ... 'Credit Card' 'Bank Transfer'_x000a_ 'Apple Pay']"/>
    <x v="1"/>
  </r>
  <r>
    <s v="O05938"/>
    <d v="2025-01-30T00:00:00"/>
    <x v="0"/>
    <x v="1"/>
    <m/>
    <x v="635"/>
    <x v="303"/>
    <x v="4"/>
    <s v="Hull"/>
    <s v="P019"/>
    <x v="20"/>
    <x v="4"/>
    <n v="4"/>
    <n v="85"/>
    <n v="41"/>
    <n v="0.1"/>
    <n v="306"/>
    <n v="164"/>
    <n v="142"/>
    <s v="['Bank Transfer' 'Credit Card' 'PayPal' ... 'Credit Card' 'Bank Transfer'_x000a_ 'Apple Pay']"/>
    <x v="1"/>
  </r>
  <r>
    <s v="O05973"/>
    <d v="2025-01-30T00:00:00"/>
    <x v="0"/>
    <x v="1"/>
    <m/>
    <x v="328"/>
    <x v="249"/>
    <x v="2"/>
    <s v="London"/>
    <s v="P013"/>
    <x v="0"/>
    <x v="0"/>
    <n v="2"/>
    <n v="120"/>
    <n v="63"/>
    <n v="0.15"/>
    <n v="204"/>
    <n v="126"/>
    <n v="78"/>
    <s v="['Bank Transfer' 'Credit Card' 'PayPal' ... 'Credit Card' 'Bank Transfer'_x000a_ 'Apple Pay']"/>
    <x v="1"/>
  </r>
  <r>
    <s v="O06564"/>
    <d v="2025-01-30T00:00:00"/>
    <x v="0"/>
    <x v="1"/>
    <m/>
    <x v="135"/>
    <x v="124"/>
    <x v="0"/>
    <s v="Derby"/>
    <s v="P022"/>
    <x v="8"/>
    <x v="2"/>
    <n v="2"/>
    <n v="35"/>
    <n v="16"/>
    <n v="0.05"/>
    <n v="66.5"/>
    <n v="32"/>
    <n v="34.5"/>
    <s v="['Bank Transfer' 'Credit Card' 'PayPal' ... 'Credit Card' 'Bank Transfer'_x000a_ 'Apple Pay']"/>
    <x v="1"/>
  </r>
  <r>
    <s v="O06874"/>
    <d v="2025-01-30T00:00:00"/>
    <x v="0"/>
    <x v="1"/>
    <m/>
    <x v="632"/>
    <x v="76"/>
    <x v="3"/>
    <s v="Oxford"/>
    <s v="P003"/>
    <x v="19"/>
    <x v="5"/>
    <n v="1"/>
    <n v="69"/>
    <n v="37"/>
    <n v="0.15"/>
    <n v="58.65"/>
    <n v="37"/>
    <n v="21.65"/>
    <s v="['Bank Transfer' 'Credit Card' 'PayPal' ... 'Credit Card' 'Bank Transfer'_x000a_ 'Apple Pay']"/>
    <x v="1"/>
  </r>
  <r>
    <s v="O07077"/>
    <d v="2025-01-30T00:00:00"/>
    <x v="0"/>
    <x v="1"/>
    <m/>
    <x v="1660"/>
    <x v="369"/>
    <x v="2"/>
    <s v="London"/>
    <s v="P011"/>
    <x v="6"/>
    <x v="1"/>
    <n v="1"/>
    <n v="79"/>
    <n v="42"/>
    <n v="0.05"/>
    <n v="75.05"/>
    <n v="42"/>
    <n v="33.049999999999997"/>
    <s v="['Bank Transfer' 'Credit Card' 'PayPal' ... 'Credit Card' 'Bank Transfer'_x000a_ 'Apple Pay']"/>
    <x v="0"/>
  </r>
  <r>
    <s v="O08749"/>
    <d v="2025-01-30T00:00:00"/>
    <x v="0"/>
    <x v="1"/>
    <m/>
    <x v="1627"/>
    <x v="218"/>
    <x v="6"/>
    <s v="Exeter"/>
    <s v="P003"/>
    <x v="19"/>
    <x v="5"/>
    <n v="1"/>
    <n v="69"/>
    <n v="37"/>
    <n v="0.1"/>
    <n v="62.1"/>
    <n v="37"/>
    <n v="25.1"/>
    <s v="['Bank Transfer' 'Credit Card' 'PayPal' ... 'Credit Card' 'Bank Transfer'_x000a_ 'Apple Pay']"/>
    <x v="1"/>
  </r>
  <r>
    <s v="O09924"/>
    <d v="2025-01-30T00:00:00"/>
    <x v="0"/>
    <x v="1"/>
    <m/>
    <x v="1265"/>
    <x v="152"/>
    <x v="7"/>
    <s v="Dundee"/>
    <s v="P013"/>
    <x v="0"/>
    <x v="0"/>
    <n v="1"/>
    <n v="120"/>
    <n v="63"/>
    <n v="0.05"/>
    <n v="114"/>
    <n v="63"/>
    <n v="51"/>
    <s v="['Bank Transfer' 'Credit Card' 'PayPal' ... 'Credit Card' 'Bank Transfer'_x000a_ 'Apple Pay']"/>
    <x v="1"/>
  </r>
  <r>
    <s v="O00873"/>
    <d v="2025-01-31T00:00:00"/>
    <x v="0"/>
    <x v="1"/>
    <m/>
    <x v="772"/>
    <x v="160"/>
    <x v="0"/>
    <s v="Leicester"/>
    <s v="P006"/>
    <x v="16"/>
    <x v="3"/>
    <n v="1"/>
    <n v="99"/>
    <n v="58"/>
    <n v="0.15"/>
    <n v="84.15"/>
    <n v="58"/>
    <n v="26.15"/>
    <s v="['Bank Transfer' 'Credit Card' 'PayPal' ... 'Credit Card' 'Bank Transfer'_x000a_ 'Apple Pay']"/>
    <x v="1"/>
  </r>
  <r>
    <s v="O02060"/>
    <d v="2025-01-31T00:00:00"/>
    <x v="0"/>
    <x v="1"/>
    <m/>
    <x v="1021"/>
    <x v="437"/>
    <x v="0"/>
    <s v="Derby"/>
    <s v="P005"/>
    <x v="3"/>
    <x v="3"/>
    <n v="1"/>
    <n v="119"/>
    <n v="72"/>
    <n v="0.05"/>
    <n v="113.05"/>
    <n v="72"/>
    <n v="41.05"/>
    <s v="['Bank Transfer' 'Credit Card' 'PayPal' ... 'Credit Card' 'Bank Transfer'_x000a_ 'Apple Pay']"/>
    <x v="1"/>
  </r>
  <r>
    <s v="O03056"/>
    <d v="2025-01-31T00:00:00"/>
    <x v="0"/>
    <x v="1"/>
    <m/>
    <x v="185"/>
    <x v="2"/>
    <x v="1"/>
    <s v="Preston"/>
    <s v="P003"/>
    <x v="19"/>
    <x v="5"/>
    <n v="1"/>
    <n v="69"/>
    <n v="37"/>
    <n v="0"/>
    <n v="69"/>
    <n v="37"/>
    <n v="32"/>
    <s v="['Bank Transfer' 'Credit Card' 'PayPal' ... 'Credit Card' 'Bank Transfer'_x000a_ 'Apple Pay']"/>
    <x v="1"/>
  </r>
  <r>
    <s v="O03306"/>
    <d v="2025-01-31T00:00:00"/>
    <x v="0"/>
    <x v="1"/>
    <m/>
    <x v="1068"/>
    <x v="76"/>
    <x v="9"/>
    <s v="Birmingham"/>
    <s v="P018"/>
    <x v="5"/>
    <x v="4"/>
    <n v="1"/>
    <n v="45"/>
    <n v="19"/>
    <n v="0.1"/>
    <n v="40.5"/>
    <n v="19"/>
    <n v="21.5"/>
    <s v="['Bank Transfer' 'Credit Card' 'PayPal' ... 'Credit Card' 'Bank Transfer'_x000a_ 'Apple Pay']"/>
    <x v="1"/>
  </r>
  <r>
    <s v="O03757"/>
    <d v="2025-01-31T00:00:00"/>
    <x v="0"/>
    <x v="1"/>
    <m/>
    <x v="56"/>
    <x v="53"/>
    <x v="2"/>
    <s v="London"/>
    <s v="P020"/>
    <x v="23"/>
    <x v="4"/>
    <n v="1"/>
    <n v="72"/>
    <n v="34"/>
    <n v="0.05"/>
    <n v="68.400000000000006"/>
    <n v="34"/>
    <n v="34.4"/>
    <s v="['Bank Transfer' 'Credit Card' 'PayPal' ... 'Credit Card' 'Bank Transfer'_x000a_ 'Apple Pay']"/>
    <x v="1"/>
  </r>
  <r>
    <s v="O03825"/>
    <d v="2025-01-31T00:00:00"/>
    <x v="0"/>
    <x v="1"/>
    <m/>
    <x v="818"/>
    <x v="446"/>
    <x v="9"/>
    <s v="Worcester"/>
    <s v="P020"/>
    <x v="23"/>
    <x v="4"/>
    <n v="1"/>
    <n v="72"/>
    <n v="34"/>
    <n v="0.05"/>
    <n v="68.400000000000006"/>
    <n v="34"/>
    <n v="34.4"/>
    <s v="['Bank Transfer' 'Credit Card' 'PayPal' ... 'Credit Card' 'Bank Transfer'_x000a_ 'Apple Pay']"/>
    <x v="1"/>
  </r>
  <r>
    <s v="O03953"/>
    <d v="2025-01-31T00:00:00"/>
    <x v="0"/>
    <x v="1"/>
    <m/>
    <x v="404"/>
    <x v="48"/>
    <x v="4"/>
    <s v="Sheffield"/>
    <s v="P009"/>
    <x v="1"/>
    <x v="1"/>
    <n v="2"/>
    <n v="95"/>
    <n v="54"/>
    <n v="0"/>
    <n v="190"/>
    <n v="108"/>
    <n v="82"/>
    <s v="['Bank Transfer' 'Credit Card' 'PayPal' ... 'Credit Card' 'Bank Transfer'_x000a_ 'Apple Pay']"/>
    <x v="1"/>
  </r>
  <r>
    <s v="O04671"/>
    <d v="2025-01-31T00:00:00"/>
    <x v="0"/>
    <x v="1"/>
    <m/>
    <x v="216"/>
    <x v="82"/>
    <x v="4"/>
    <s v="Leeds"/>
    <s v="P003"/>
    <x v="19"/>
    <x v="5"/>
    <n v="2"/>
    <n v="69"/>
    <n v="37"/>
    <n v="0.1"/>
    <n v="124.2"/>
    <n v="74"/>
    <n v="50.2"/>
    <s v="['Bank Transfer' 'Credit Card' 'PayPal' ... 'Credit Card' 'Bank Transfer'_x000a_ 'Apple Pay']"/>
    <x v="1"/>
  </r>
  <r>
    <s v="O04729"/>
    <d v="2025-01-31T00:00:00"/>
    <x v="0"/>
    <x v="1"/>
    <m/>
    <x v="67"/>
    <x v="64"/>
    <x v="3"/>
    <s v="Guildford"/>
    <s v="P001"/>
    <x v="9"/>
    <x v="5"/>
    <n v="2"/>
    <n v="89"/>
    <n v="48"/>
    <n v="0.05"/>
    <n v="169.1"/>
    <n v="96"/>
    <n v="73.099999999999994"/>
    <s v="['Bank Transfer' 'Credit Card' 'PayPal' ... 'Credit Card' 'Bank Transfer'_x000a_ 'Apple Pay']"/>
    <x v="1"/>
  </r>
  <r>
    <s v="O04736"/>
    <d v="2025-01-31T00:00:00"/>
    <x v="0"/>
    <x v="1"/>
    <m/>
    <x v="40"/>
    <x v="37"/>
    <x v="6"/>
    <s v="Plymouth"/>
    <s v="P014"/>
    <x v="17"/>
    <x v="0"/>
    <n v="2"/>
    <n v="25"/>
    <n v="11"/>
    <n v="0"/>
    <n v="50"/>
    <n v="22"/>
    <n v="28"/>
    <s v="['Bank Transfer' 'Credit Card' 'PayPal' ... 'Credit Card' 'Bank Transfer'_x000a_ 'Apple Pay']"/>
    <x v="1"/>
  </r>
  <r>
    <s v="O04955"/>
    <d v="2025-01-31T00:00:00"/>
    <x v="0"/>
    <x v="1"/>
    <m/>
    <x v="39"/>
    <x v="36"/>
    <x v="5"/>
    <s v="Lisburn"/>
    <s v="P020"/>
    <x v="23"/>
    <x v="4"/>
    <n v="1"/>
    <n v="72"/>
    <n v="34"/>
    <n v="0.05"/>
    <n v="68.400000000000006"/>
    <n v="34"/>
    <n v="34.4"/>
    <s v="['Bank Transfer' 'Credit Card' 'PayPal' ... 'Credit Card' 'Bank Transfer'_x000a_ 'Apple Pay']"/>
    <x v="1"/>
  </r>
  <r>
    <s v="O05328"/>
    <d v="2025-01-31T00:00:00"/>
    <x v="0"/>
    <x v="1"/>
    <m/>
    <x v="825"/>
    <x v="316"/>
    <x v="10"/>
    <s v="Colchester"/>
    <s v="P001"/>
    <x v="9"/>
    <x v="5"/>
    <n v="3"/>
    <n v="89"/>
    <n v="48"/>
    <n v="0"/>
    <n v="267"/>
    <n v="144"/>
    <n v="123"/>
    <s v="['Bank Transfer' 'Credit Card' 'PayPal' ... 'Credit Card' 'Bank Transfer'_x000a_ 'Apple Pay']"/>
    <x v="1"/>
  </r>
  <r>
    <s v="O06198"/>
    <d v="2025-01-31T00:00:00"/>
    <x v="0"/>
    <x v="1"/>
    <m/>
    <x v="1318"/>
    <x v="430"/>
    <x v="0"/>
    <s v="Lincoln"/>
    <s v="P017"/>
    <x v="10"/>
    <x v="4"/>
    <n v="3"/>
    <n v="58"/>
    <n v="25"/>
    <n v="0.2"/>
    <n v="139.19999999999999"/>
    <n v="75"/>
    <n v="64.2"/>
    <s v="['Bank Transfer' 'Credit Card' 'PayPal' ... 'Credit Card' 'Bank Transfer'_x000a_ 'Apple Pay']"/>
    <x v="1"/>
  </r>
  <r>
    <s v="O06285"/>
    <d v="2025-01-31T00:00:00"/>
    <x v="0"/>
    <x v="1"/>
    <m/>
    <x v="63"/>
    <x v="60"/>
    <x v="7"/>
    <s v="Edinburgh"/>
    <s v="P021"/>
    <x v="21"/>
    <x v="2"/>
    <n v="2"/>
    <n v="28"/>
    <n v="13"/>
    <n v="0.1"/>
    <n v="50.4"/>
    <n v="26"/>
    <n v="24.4"/>
    <s v="['Bank Transfer' 'Credit Card' 'PayPal' ... 'Credit Card' 'Bank Transfer'_x000a_ 'Apple Pay']"/>
    <x v="1"/>
  </r>
  <r>
    <s v="O08085"/>
    <d v="2025-01-31T00:00:00"/>
    <x v="0"/>
    <x v="1"/>
    <m/>
    <x v="19"/>
    <x v="19"/>
    <x v="1"/>
    <s v="Liverpool"/>
    <s v="P011"/>
    <x v="6"/>
    <x v="1"/>
    <n v="2"/>
    <n v="79"/>
    <n v="42"/>
    <n v="0.15"/>
    <n v="134.30000000000001"/>
    <n v="84"/>
    <n v="50.3"/>
    <s v="['Bank Transfer' 'Credit Card' 'PayPal' ... 'Credit Card' 'Bank Transfer'_x000a_ 'Apple Pay']"/>
    <x v="1"/>
  </r>
  <r>
    <s v="O08116"/>
    <d v="2025-01-31T00:00:00"/>
    <x v="0"/>
    <x v="1"/>
    <m/>
    <x v="1160"/>
    <x v="473"/>
    <x v="2"/>
    <s v="London"/>
    <s v="P022"/>
    <x v="8"/>
    <x v="2"/>
    <n v="4"/>
    <n v="35"/>
    <n v="16"/>
    <n v="0"/>
    <n v="140"/>
    <n v="64"/>
    <n v="76"/>
    <s v="['Bank Transfer' 'Credit Card' 'PayPal' ... 'Credit Card' 'Bank Transfer'_x000a_ 'Apple Pay']"/>
    <x v="1"/>
  </r>
  <r>
    <s v="O08355"/>
    <d v="2025-01-31T00:00:00"/>
    <x v="0"/>
    <x v="1"/>
    <m/>
    <x v="637"/>
    <x v="86"/>
    <x v="10"/>
    <s v="Cambridge"/>
    <s v="P003"/>
    <x v="19"/>
    <x v="5"/>
    <n v="3"/>
    <n v="69"/>
    <n v="37"/>
    <n v="0.05"/>
    <n v="196.65"/>
    <n v="111"/>
    <n v="85.65"/>
    <s v="['Bank Transfer' 'Credit Card' 'PayPal' ... 'Credit Card' 'Bank Transfer'_x000a_ 'Apple Pay']"/>
    <x v="1"/>
  </r>
  <r>
    <s v="O08801"/>
    <d v="2025-01-31T00:00:00"/>
    <x v="0"/>
    <x v="1"/>
    <m/>
    <x v="1634"/>
    <x v="425"/>
    <x v="1"/>
    <s v="Manchester"/>
    <s v="P014"/>
    <x v="17"/>
    <x v="0"/>
    <n v="2"/>
    <n v="25"/>
    <n v="11"/>
    <n v="0"/>
    <n v="50"/>
    <n v="22"/>
    <n v="28"/>
    <s v="['Bank Transfer' 'Credit Card' 'PayPal' ... 'Credit Card' 'Bank Transfer'_x000a_ 'Apple Pay']"/>
    <x v="1"/>
  </r>
  <r>
    <s v="O08913"/>
    <d v="2025-01-31T00:00:00"/>
    <x v="0"/>
    <x v="1"/>
    <m/>
    <x v="1430"/>
    <x v="409"/>
    <x v="0"/>
    <s v="Derby"/>
    <s v="P005"/>
    <x v="3"/>
    <x v="3"/>
    <n v="2"/>
    <n v="119"/>
    <n v="72"/>
    <n v="0"/>
    <n v="238"/>
    <n v="144"/>
    <n v="94"/>
    <s v="['Bank Transfer' 'Credit Card' 'PayPal' ... 'Credit Card' 'Bank Transfer'_x000a_ 'Apple Pay']"/>
    <x v="1"/>
  </r>
  <r>
    <s v="O09631"/>
    <d v="2025-01-31T00:00:00"/>
    <x v="0"/>
    <x v="1"/>
    <m/>
    <x v="886"/>
    <x v="471"/>
    <x v="11"/>
    <s v="Wrexham"/>
    <s v="P012"/>
    <x v="14"/>
    <x v="1"/>
    <n v="2"/>
    <n v="85"/>
    <n v="44"/>
    <n v="0.15"/>
    <n v="144.5"/>
    <n v="88"/>
    <n v="56.5"/>
    <s v="['Bank Transfer' 'Credit Card' 'PayPal' ... 'Credit Card' 'Bank Transfer'_x000a_ 'Apple Pay']"/>
    <x v="1"/>
  </r>
  <r>
    <s v="O00279"/>
    <d v="2025-02-01T00:00:00"/>
    <x v="1"/>
    <x v="1"/>
    <m/>
    <x v="512"/>
    <x v="341"/>
    <x v="7"/>
    <s v="Aberdeen"/>
    <s v="P018"/>
    <x v="5"/>
    <x v="4"/>
    <n v="1"/>
    <n v="45"/>
    <n v="19"/>
    <n v="0.05"/>
    <n v="42.75"/>
    <n v="19"/>
    <n v="23.75"/>
    <s v="['Bank Transfer' 'Credit Card' 'PayPal' ... 'Credit Card' 'Bank Transfer'_x000a_ 'Apple Pay']"/>
    <x v="1"/>
  </r>
  <r>
    <s v="O01505"/>
    <d v="2025-02-01T00:00:00"/>
    <x v="1"/>
    <x v="1"/>
    <m/>
    <x v="244"/>
    <x v="0"/>
    <x v="4"/>
    <s v="York"/>
    <s v="P006"/>
    <x v="16"/>
    <x v="3"/>
    <n v="3"/>
    <n v="99"/>
    <n v="58"/>
    <n v="0.1"/>
    <n v="267.3"/>
    <n v="174"/>
    <n v="93.3"/>
    <s v="['Bank Transfer' 'Credit Card' 'PayPal' ... 'Credit Card' 'Bank Transfer'_x000a_ 'Apple Pay']"/>
    <x v="1"/>
  </r>
  <r>
    <s v="O03507"/>
    <d v="2025-02-01T00:00:00"/>
    <x v="1"/>
    <x v="1"/>
    <m/>
    <x v="675"/>
    <x v="87"/>
    <x v="11"/>
    <s v="Cardiff"/>
    <s v="P014"/>
    <x v="17"/>
    <x v="0"/>
    <n v="1"/>
    <n v="25"/>
    <n v="11"/>
    <n v="0"/>
    <n v="25"/>
    <n v="11"/>
    <n v="14"/>
    <s v="['Bank Transfer' 'Credit Card' 'PayPal' ... 'Credit Card' 'Bank Transfer'_x000a_ 'Apple Pay']"/>
    <x v="1"/>
  </r>
  <r>
    <s v="O04902"/>
    <d v="2025-02-01T00:00:00"/>
    <x v="1"/>
    <x v="1"/>
    <m/>
    <x v="1650"/>
    <x v="491"/>
    <x v="8"/>
    <s v="Durham"/>
    <s v="P017"/>
    <x v="10"/>
    <x v="4"/>
    <n v="3"/>
    <n v="58"/>
    <n v="25"/>
    <n v="0.1"/>
    <n v="156.6"/>
    <n v="75"/>
    <n v="81.599999999999994"/>
    <s v="['Bank Transfer' 'Credit Card' 'PayPal' ... 'Credit Card' 'Bank Transfer'_x000a_ 'Apple Pay']"/>
    <x v="1"/>
  </r>
  <r>
    <s v="O05512"/>
    <d v="2025-02-01T00:00:00"/>
    <x v="1"/>
    <x v="1"/>
    <m/>
    <x v="1406"/>
    <x v="268"/>
    <x v="10"/>
    <s v="Ipswich"/>
    <s v="P020"/>
    <x v="23"/>
    <x v="4"/>
    <n v="2"/>
    <n v="72"/>
    <n v="34"/>
    <n v="0.05"/>
    <n v="136.80000000000001"/>
    <n v="68"/>
    <n v="68.8"/>
    <s v="['Bank Transfer' 'Credit Card' 'PayPal' ... 'Credit Card' 'Bank Transfer'_x000a_ 'Apple Pay']"/>
    <x v="1"/>
  </r>
  <r>
    <s v="O06708"/>
    <d v="2025-02-01T00:00:00"/>
    <x v="1"/>
    <x v="1"/>
    <m/>
    <x v="21"/>
    <x v="21"/>
    <x v="1"/>
    <s v="Chester"/>
    <s v="P019"/>
    <x v="20"/>
    <x v="4"/>
    <n v="2"/>
    <n v="85"/>
    <n v="41"/>
    <n v="0.1"/>
    <n v="153"/>
    <n v="82"/>
    <n v="71"/>
    <s v="['Bank Transfer' 'Credit Card' 'PayPal' ... 'Credit Card' 'Bank Transfer'_x000a_ 'Apple Pay']"/>
    <x v="1"/>
  </r>
  <r>
    <s v="O07027"/>
    <d v="2025-02-01T00:00:00"/>
    <x v="1"/>
    <x v="1"/>
    <m/>
    <x v="1661"/>
    <x v="484"/>
    <x v="7"/>
    <s v="Glasgow"/>
    <s v="P009"/>
    <x v="1"/>
    <x v="1"/>
    <n v="1"/>
    <n v="95"/>
    <n v="54"/>
    <n v="0.05"/>
    <n v="90.25"/>
    <n v="54"/>
    <n v="36.25"/>
    <s v="['Bank Transfer' 'Credit Card' 'PayPal' ... 'Credit Card' 'Bank Transfer'_x000a_ 'Apple Pay']"/>
    <x v="0"/>
  </r>
  <r>
    <s v="O07813"/>
    <d v="2025-02-01T00:00:00"/>
    <x v="1"/>
    <x v="1"/>
    <m/>
    <x v="1662"/>
    <x v="129"/>
    <x v="5"/>
    <s v="Lisburn"/>
    <s v="P015"/>
    <x v="12"/>
    <x v="0"/>
    <n v="2"/>
    <n v="65"/>
    <n v="32"/>
    <n v="0"/>
    <n v="130"/>
    <n v="64"/>
    <n v="66"/>
    <s v="['Bank Transfer' 'Credit Card' 'PayPal' ... 'Credit Card' 'Bank Transfer'_x000a_ 'Apple Pay']"/>
    <x v="0"/>
  </r>
  <r>
    <s v="O08924"/>
    <d v="2025-02-01T00:00:00"/>
    <x v="1"/>
    <x v="1"/>
    <m/>
    <x v="1663"/>
    <x v="19"/>
    <x v="1"/>
    <s v="Liverpool"/>
    <s v="P019"/>
    <x v="20"/>
    <x v="4"/>
    <n v="1"/>
    <n v="85"/>
    <n v="41"/>
    <n v="0"/>
    <n v="85"/>
    <n v="41"/>
    <n v="44"/>
    <s v="['Bank Transfer' 'Credit Card' 'PayPal' ... 'Credit Card' 'Bank Transfer'_x000a_ 'Apple Pay']"/>
    <x v="0"/>
  </r>
  <r>
    <s v="O00836"/>
    <d v="2025-02-02T00:00:00"/>
    <x v="1"/>
    <x v="1"/>
    <m/>
    <x v="1121"/>
    <x v="254"/>
    <x v="2"/>
    <s v="London"/>
    <s v="P004"/>
    <x v="22"/>
    <x v="5"/>
    <n v="1"/>
    <n v="55"/>
    <n v="27"/>
    <n v="0.1"/>
    <n v="49.5"/>
    <n v="27"/>
    <n v="22.5"/>
    <s v="['Bank Transfer' 'Credit Card' 'PayPal' ... 'Credit Card' 'Bank Transfer'_x000a_ 'Apple Pay']"/>
    <x v="1"/>
  </r>
  <r>
    <s v="O02118"/>
    <d v="2025-02-02T00:00:00"/>
    <x v="1"/>
    <x v="1"/>
    <m/>
    <x v="901"/>
    <x v="473"/>
    <x v="11"/>
    <s v="Cardiff"/>
    <s v="P001"/>
    <x v="9"/>
    <x v="5"/>
    <n v="2"/>
    <n v="89"/>
    <n v="48"/>
    <n v="0"/>
    <n v="178"/>
    <n v="96"/>
    <n v="82"/>
    <s v="['Bank Transfer' 'Credit Card' 'PayPal' ... 'Credit Card' 'Bank Transfer'_x000a_ 'Apple Pay']"/>
    <x v="1"/>
  </r>
  <r>
    <s v="O02152"/>
    <d v="2025-02-02T00:00:00"/>
    <x v="1"/>
    <x v="1"/>
    <m/>
    <x v="1562"/>
    <x v="336"/>
    <x v="2"/>
    <s v="London"/>
    <s v="P021"/>
    <x v="21"/>
    <x v="2"/>
    <n v="1"/>
    <n v="28"/>
    <n v="13"/>
    <n v="0.1"/>
    <n v="25.2"/>
    <n v="13"/>
    <n v="12.2"/>
    <s v="['Bank Transfer' 'Credit Card' 'PayPal' ... 'Credit Card' 'Bank Transfer'_x000a_ 'Apple Pay']"/>
    <x v="1"/>
  </r>
  <r>
    <s v="O02588"/>
    <d v="2025-02-02T00:00:00"/>
    <x v="1"/>
    <x v="1"/>
    <m/>
    <x v="918"/>
    <x v="243"/>
    <x v="0"/>
    <s v="Derby"/>
    <s v="P024"/>
    <x v="11"/>
    <x v="2"/>
    <n v="4"/>
    <n v="24"/>
    <n v="10"/>
    <n v="0.05"/>
    <n v="91.2"/>
    <n v="40"/>
    <n v="51.2"/>
    <s v="['Bank Transfer' 'Credit Card' 'PayPal' ... 'Credit Card' 'Bank Transfer'_x000a_ 'Apple Pay']"/>
    <x v="1"/>
  </r>
  <r>
    <s v="O03233"/>
    <d v="2025-02-02T00:00:00"/>
    <x v="1"/>
    <x v="1"/>
    <m/>
    <x v="219"/>
    <x v="109"/>
    <x v="0"/>
    <s v="Lincoln"/>
    <s v="P006"/>
    <x v="16"/>
    <x v="3"/>
    <n v="1"/>
    <n v="99"/>
    <n v="58"/>
    <n v="0"/>
    <n v="99"/>
    <n v="58"/>
    <n v="41"/>
    <s v="['Bank Transfer' 'Credit Card' 'PayPal' ... 'Credit Card' 'Bank Transfer'_x000a_ 'Apple Pay']"/>
    <x v="1"/>
  </r>
  <r>
    <s v="O03665"/>
    <d v="2025-02-02T00:00:00"/>
    <x v="1"/>
    <x v="1"/>
    <m/>
    <x v="473"/>
    <x v="171"/>
    <x v="9"/>
    <s v="Birmingham"/>
    <s v="P019"/>
    <x v="20"/>
    <x v="4"/>
    <n v="2"/>
    <n v="85"/>
    <n v="41"/>
    <n v="0"/>
    <n v="170"/>
    <n v="82"/>
    <n v="88"/>
    <s v="['Bank Transfer' 'Credit Card' 'PayPal' ... 'Credit Card' 'Bank Transfer'_x000a_ 'Apple Pay']"/>
    <x v="1"/>
  </r>
  <r>
    <s v="O04653"/>
    <d v="2025-02-02T00:00:00"/>
    <x v="1"/>
    <x v="1"/>
    <m/>
    <x v="579"/>
    <x v="367"/>
    <x v="1"/>
    <s v="Preston"/>
    <s v="P004"/>
    <x v="22"/>
    <x v="5"/>
    <n v="1"/>
    <n v="55"/>
    <n v="27"/>
    <n v="0.05"/>
    <n v="52.25"/>
    <n v="27"/>
    <n v="25.25"/>
    <s v="['Bank Transfer' 'Credit Card' 'PayPal' ... 'Credit Card' 'Bank Transfer'_x000a_ 'Apple Pay']"/>
    <x v="1"/>
  </r>
  <r>
    <s v="O05145"/>
    <d v="2025-02-02T00:00:00"/>
    <x v="1"/>
    <x v="1"/>
    <m/>
    <x v="755"/>
    <x v="432"/>
    <x v="3"/>
    <s v="Guildford"/>
    <s v="P013"/>
    <x v="0"/>
    <x v="0"/>
    <n v="2"/>
    <n v="120"/>
    <n v="63"/>
    <n v="0"/>
    <n v="240"/>
    <n v="126"/>
    <n v="114"/>
    <s v="['Bank Transfer' 'Credit Card' 'PayPal' ... 'Credit Card' 'Bank Transfer'_x000a_ 'Apple Pay']"/>
    <x v="1"/>
  </r>
  <r>
    <s v="O05260"/>
    <d v="2025-02-02T00:00:00"/>
    <x v="1"/>
    <x v="1"/>
    <m/>
    <x v="527"/>
    <x v="346"/>
    <x v="9"/>
    <s v="Birmingham"/>
    <s v="P016"/>
    <x v="4"/>
    <x v="0"/>
    <n v="1"/>
    <n v="78"/>
    <n v="39"/>
    <n v="0"/>
    <n v="78"/>
    <n v="39"/>
    <n v="39"/>
    <s v="['Bank Transfer' 'Credit Card' 'PayPal' ... 'Credit Card' 'Bank Transfer'_x000a_ 'Apple Pay']"/>
    <x v="1"/>
  </r>
  <r>
    <s v="O05563"/>
    <d v="2025-02-02T00:00:00"/>
    <x v="1"/>
    <x v="1"/>
    <m/>
    <x v="2"/>
    <x v="2"/>
    <x v="2"/>
    <s v="London"/>
    <s v="P006"/>
    <x v="16"/>
    <x v="3"/>
    <n v="4"/>
    <n v="99"/>
    <n v="58"/>
    <n v="0.1"/>
    <n v="356.4"/>
    <n v="232"/>
    <n v="124.4"/>
    <s v="['Bank Transfer' 'Credit Card' 'PayPal' ... 'Credit Card' 'Bank Transfer'_x000a_ 'Apple Pay']"/>
    <x v="1"/>
  </r>
  <r>
    <s v="O05728"/>
    <d v="2025-02-02T00:00:00"/>
    <x v="1"/>
    <x v="1"/>
    <m/>
    <x v="1648"/>
    <x v="172"/>
    <x v="11"/>
    <s v="Swansea"/>
    <s v="P008"/>
    <x v="13"/>
    <x v="3"/>
    <n v="3"/>
    <n v="249"/>
    <n v="168"/>
    <n v="0.05"/>
    <n v="709.65"/>
    <n v="504"/>
    <n v="205.65"/>
    <s v="['Bank Transfer' 'Credit Card' 'PayPal' ... 'Credit Card' 'Bank Transfer'_x000a_ 'Apple Pay']"/>
    <x v="1"/>
  </r>
  <r>
    <s v="O05889"/>
    <d v="2025-02-02T00:00:00"/>
    <x v="1"/>
    <x v="1"/>
    <m/>
    <x v="990"/>
    <x v="258"/>
    <x v="4"/>
    <s v="Leeds"/>
    <s v="P002"/>
    <x v="15"/>
    <x v="5"/>
    <n v="4"/>
    <n v="149"/>
    <n v="91"/>
    <n v="0"/>
    <n v="596"/>
    <n v="364"/>
    <n v="232"/>
    <s v="['Bank Transfer' 'Credit Card' 'PayPal' ... 'Credit Card' 'Bank Transfer'_x000a_ 'Apple Pay']"/>
    <x v="1"/>
  </r>
  <r>
    <s v="O05991"/>
    <d v="2025-02-02T00:00:00"/>
    <x v="1"/>
    <x v="1"/>
    <m/>
    <x v="63"/>
    <x v="60"/>
    <x v="7"/>
    <s v="Edinburgh"/>
    <s v="P003"/>
    <x v="19"/>
    <x v="5"/>
    <n v="1"/>
    <n v="69"/>
    <n v="37"/>
    <n v="0"/>
    <n v="69"/>
    <n v="37"/>
    <n v="32"/>
    <s v="['Bank Transfer' 'Credit Card' 'PayPal' ... 'Credit Card' 'Bank Transfer'_x000a_ 'Apple Pay']"/>
    <x v="1"/>
  </r>
  <r>
    <s v="O06129"/>
    <d v="2025-02-02T00:00:00"/>
    <x v="1"/>
    <x v="1"/>
    <m/>
    <x v="94"/>
    <x v="19"/>
    <x v="4"/>
    <s v="York"/>
    <s v="P022"/>
    <x v="8"/>
    <x v="2"/>
    <n v="1"/>
    <n v="35"/>
    <n v="16"/>
    <n v="0.2"/>
    <n v="28"/>
    <n v="16"/>
    <n v="12"/>
    <s v="['Bank Transfer' 'Credit Card' 'PayPal' ... 'Credit Card' 'Bank Transfer'_x000a_ 'Apple Pay']"/>
    <x v="1"/>
  </r>
  <r>
    <s v="O06140"/>
    <d v="2025-02-02T00:00:00"/>
    <x v="1"/>
    <x v="1"/>
    <m/>
    <x v="913"/>
    <x v="475"/>
    <x v="2"/>
    <s v="London"/>
    <s v="P013"/>
    <x v="0"/>
    <x v="0"/>
    <n v="3"/>
    <n v="120"/>
    <n v="63"/>
    <n v="0.15"/>
    <n v="306"/>
    <n v="189"/>
    <n v="117"/>
    <s v="['Bank Transfer' 'Credit Card' 'PayPal' ... 'Credit Card' 'Bank Transfer'_x000a_ 'Apple Pay']"/>
    <x v="1"/>
  </r>
  <r>
    <s v="O06883"/>
    <d v="2025-02-02T00:00:00"/>
    <x v="1"/>
    <x v="1"/>
    <m/>
    <x v="970"/>
    <x v="480"/>
    <x v="3"/>
    <s v="Oxford"/>
    <s v="P016"/>
    <x v="4"/>
    <x v="0"/>
    <n v="3"/>
    <n v="78"/>
    <n v="39"/>
    <n v="0"/>
    <n v="234"/>
    <n v="117"/>
    <n v="117"/>
    <s v="['Bank Transfer' 'Credit Card' 'PayPal' ... 'Credit Card' 'Bank Transfer'_x000a_ 'Apple Pay']"/>
    <x v="1"/>
  </r>
  <r>
    <s v="O08132"/>
    <d v="2025-02-02T00:00:00"/>
    <x v="1"/>
    <x v="1"/>
    <m/>
    <x v="283"/>
    <x v="222"/>
    <x v="3"/>
    <s v="Oxford"/>
    <s v="P024"/>
    <x v="11"/>
    <x v="2"/>
    <n v="1"/>
    <n v="24"/>
    <n v="10"/>
    <n v="0"/>
    <n v="24"/>
    <n v="10"/>
    <n v="14"/>
    <m/>
    <x v="1"/>
  </r>
  <r>
    <s v="O08669"/>
    <d v="2025-02-02T00:00:00"/>
    <x v="1"/>
    <x v="1"/>
    <m/>
    <x v="1373"/>
    <x v="381"/>
    <x v="3"/>
    <s v="Guildford"/>
    <s v="P021"/>
    <x v="21"/>
    <x v="2"/>
    <n v="4"/>
    <n v="28"/>
    <n v="13"/>
    <n v="0"/>
    <n v="112"/>
    <n v="52"/>
    <n v="60"/>
    <s v="['Bank Transfer' 'Credit Card' 'PayPal' ... 'Credit Card' 'Bank Transfer'_x000a_ 'Apple Pay']"/>
    <x v="1"/>
  </r>
  <r>
    <s v="O08677"/>
    <d v="2025-02-02T00:00:00"/>
    <x v="1"/>
    <x v="1"/>
    <m/>
    <x v="1452"/>
    <x v="200"/>
    <x v="11"/>
    <s v="Newport"/>
    <s v="P017"/>
    <x v="10"/>
    <x v="4"/>
    <n v="1"/>
    <n v="58"/>
    <n v="25"/>
    <n v="0"/>
    <n v="58"/>
    <n v="25"/>
    <n v="33"/>
    <s v="['Bank Transfer' 'Credit Card' 'PayPal' ... 'Credit Card' 'Bank Transfer'_x000a_ 'Apple Pay']"/>
    <x v="1"/>
  </r>
  <r>
    <s v="O09283"/>
    <d v="2025-02-02T00:00:00"/>
    <x v="1"/>
    <x v="1"/>
    <m/>
    <x v="1151"/>
    <x v="522"/>
    <x v="1"/>
    <s v="Liverpool"/>
    <s v="P011"/>
    <x v="6"/>
    <x v="1"/>
    <n v="2"/>
    <n v="79"/>
    <n v="42"/>
    <n v="0"/>
    <n v="158"/>
    <n v="84"/>
    <n v="74"/>
    <s v="['Bank Transfer' 'Credit Card' 'PayPal' ... 'Credit Card' 'Bank Transfer'_x000a_ 'Apple Pay']"/>
    <x v="1"/>
  </r>
  <r>
    <s v="O09510"/>
    <d v="2025-02-02T00:00:00"/>
    <x v="1"/>
    <x v="1"/>
    <m/>
    <x v="1027"/>
    <x v="500"/>
    <x v="3"/>
    <s v="Reading"/>
    <s v="P021"/>
    <x v="21"/>
    <x v="2"/>
    <n v="5"/>
    <n v="28"/>
    <n v="13"/>
    <n v="0.1"/>
    <n v="126"/>
    <n v="65"/>
    <n v="61"/>
    <s v="['Bank Transfer' 'Credit Card' 'PayPal' ... 'Credit Card' 'Bank Transfer'_x000a_ 'Apple Pay']"/>
    <x v="1"/>
  </r>
  <r>
    <s v="O09813"/>
    <d v="2025-02-02T00:00:00"/>
    <x v="1"/>
    <x v="1"/>
    <m/>
    <x v="307"/>
    <x v="72"/>
    <x v="3"/>
    <s v="Brighton"/>
    <s v="P018"/>
    <x v="5"/>
    <x v="4"/>
    <n v="1"/>
    <n v="45"/>
    <n v="19"/>
    <n v="0"/>
    <n v="45"/>
    <n v="19"/>
    <n v="26"/>
    <s v="['Bank Transfer' 'Credit Card' 'PayPal' ... 'Credit Card' 'Bank Transfer'_x000a_ 'Apple Pay']"/>
    <x v="1"/>
  </r>
  <r>
    <s v="O09906"/>
    <d v="2025-02-02T00:00:00"/>
    <x v="1"/>
    <x v="1"/>
    <m/>
    <x v="1149"/>
    <x v="521"/>
    <x v="3"/>
    <s v="Oxford"/>
    <s v="P006"/>
    <x v="16"/>
    <x v="3"/>
    <n v="3"/>
    <n v="99"/>
    <n v="58"/>
    <n v="0.05"/>
    <n v="282.14999999999998"/>
    <n v="174"/>
    <n v="108.15"/>
    <s v="['Bank Transfer' 'Credit Card' 'PayPal' ... 'Credit Card' 'Bank Transfer'_x000a_ 'Apple Pay']"/>
    <x v="1"/>
  </r>
  <r>
    <s v="O00172"/>
    <d v="2025-02-03T00:00:00"/>
    <x v="1"/>
    <x v="1"/>
    <m/>
    <x v="617"/>
    <x v="383"/>
    <x v="2"/>
    <s v="London"/>
    <s v="P003"/>
    <x v="19"/>
    <x v="5"/>
    <n v="1"/>
    <n v="69"/>
    <n v="37"/>
    <n v="0.2"/>
    <n v="55.2"/>
    <n v="37"/>
    <n v="18.2"/>
    <s v="['Bank Transfer' 'Credit Card' 'PayPal' ... 'Credit Card' 'Bank Transfer'_x000a_ 'Apple Pay']"/>
    <x v="1"/>
  </r>
  <r>
    <s v="O00522"/>
    <d v="2025-02-03T00:00:00"/>
    <x v="1"/>
    <x v="1"/>
    <m/>
    <x v="82"/>
    <x v="78"/>
    <x v="2"/>
    <s v="London"/>
    <s v="P011"/>
    <x v="6"/>
    <x v="1"/>
    <n v="2"/>
    <n v="79"/>
    <n v="42"/>
    <n v="0.05"/>
    <n v="150.1"/>
    <n v="84"/>
    <n v="66.099999999999994"/>
    <s v="['Bank Transfer' 'Credit Card' 'PayPal' ... 'Credit Card' 'Bank Transfer'_x000a_ 'Apple Pay']"/>
    <x v="1"/>
  </r>
  <r>
    <s v="O01237"/>
    <d v="2025-02-03T00:00:00"/>
    <x v="1"/>
    <x v="1"/>
    <m/>
    <x v="1466"/>
    <x v="457"/>
    <x v="11"/>
    <s v="Cardiff"/>
    <s v="P005"/>
    <x v="3"/>
    <x v="3"/>
    <n v="1"/>
    <n v="119"/>
    <n v="72"/>
    <n v="0.1"/>
    <n v="107.1"/>
    <n v="72"/>
    <n v="35.1"/>
    <s v="['Bank Transfer' 'Credit Card' 'PayPal' ... 'Credit Card' 'Bank Transfer'_x000a_ 'Apple Pay']"/>
    <x v="1"/>
  </r>
  <r>
    <s v="O02796"/>
    <d v="2025-02-03T00:00:00"/>
    <x v="1"/>
    <x v="1"/>
    <m/>
    <x v="470"/>
    <x v="9"/>
    <x v="5"/>
    <s v="Newry"/>
    <s v="P002"/>
    <x v="15"/>
    <x v="5"/>
    <n v="2"/>
    <n v="149"/>
    <n v="91"/>
    <n v="0.15"/>
    <n v="253.3"/>
    <n v="182"/>
    <n v="71.3"/>
    <s v="['Bank Transfer' 'Credit Card' 'PayPal' ... 'Credit Card' 'Bank Transfer'_x000a_ 'Apple Pay']"/>
    <x v="1"/>
  </r>
  <r>
    <s v="O02859"/>
    <d v="2025-02-03T00:00:00"/>
    <x v="1"/>
    <x v="1"/>
    <m/>
    <x v="624"/>
    <x v="85"/>
    <x v="7"/>
    <s v="Dundee"/>
    <s v="P014"/>
    <x v="17"/>
    <x v="0"/>
    <n v="2"/>
    <n v="25"/>
    <n v="11"/>
    <n v="0"/>
    <n v="50"/>
    <n v="22"/>
    <n v="28"/>
    <s v="['Bank Transfer' 'Credit Card' 'PayPal' ... 'Credit Card' 'Bank Transfer'_x000a_ 'Apple Pay']"/>
    <x v="1"/>
  </r>
  <r>
    <s v="O03002"/>
    <d v="2025-02-03T00:00:00"/>
    <x v="1"/>
    <x v="1"/>
    <m/>
    <x v="360"/>
    <x v="266"/>
    <x v="3"/>
    <s v="Guildford"/>
    <s v="P017"/>
    <x v="10"/>
    <x v="4"/>
    <n v="1"/>
    <n v="58"/>
    <n v="25"/>
    <n v="0.05"/>
    <n v="55.1"/>
    <n v="25"/>
    <n v="30.1"/>
    <s v="['Bank Transfer' 'Credit Card' 'PayPal' ... 'Credit Card' 'Bank Transfer'_x000a_ 'Apple Pay']"/>
    <x v="1"/>
  </r>
  <r>
    <s v="O03126"/>
    <d v="2025-02-03T00:00:00"/>
    <x v="1"/>
    <x v="1"/>
    <m/>
    <x v="490"/>
    <x v="219"/>
    <x v="7"/>
    <s v="Edinburgh"/>
    <s v="P001"/>
    <x v="9"/>
    <x v="5"/>
    <n v="1"/>
    <n v="89"/>
    <n v="48"/>
    <n v="0.05"/>
    <n v="84.55"/>
    <n v="48"/>
    <n v="36.549999999999997"/>
    <s v="['Bank Transfer' 'Credit Card' 'PayPal' ... 'Credit Card' 'Bank Transfer'_x000a_ 'Apple Pay']"/>
    <x v="1"/>
  </r>
  <r>
    <s v="O04327"/>
    <d v="2025-02-03T00:00:00"/>
    <x v="1"/>
    <x v="1"/>
    <m/>
    <x v="1654"/>
    <x v="482"/>
    <x v="3"/>
    <s v="Brighton"/>
    <s v="P018"/>
    <x v="5"/>
    <x v="4"/>
    <n v="1"/>
    <n v="45"/>
    <n v="19"/>
    <n v="0"/>
    <n v="45"/>
    <n v="19"/>
    <n v="26"/>
    <s v="['Bank Transfer' 'Credit Card' 'PayPal' ... 'Credit Card' 'Bank Transfer'_x000a_ 'Apple Pay']"/>
    <x v="1"/>
  </r>
  <r>
    <s v="O07305"/>
    <d v="2025-02-03T00:00:00"/>
    <x v="1"/>
    <x v="1"/>
    <m/>
    <x v="331"/>
    <x v="33"/>
    <x v="4"/>
    <s v="York"/>
    <s v="P022"/>
    <x v="8"/>
    <x v="2"/>
    <n v="2"/>
    <n v="35"/>
    <n v="16"/>
    <n v="0.05"/>
    <n v="66.5"/>
    <n v="32"/>
    <n v="34.5"/>
    <s v="['Bank Transfer' 'Credit Card' 'PayPal' ... 'Credit Card' 'Bank Transfer'_x000a_ 'Apple Pay']"/>
    <x v="1"/>
  </r>
  <r>
    <s v="O07837"/>
    <d v="2025-02-03T00:00:00"/>
    <x v="1"/>
    <x v="1"/>
    <m/>
    <x v="779"/>
    <x v="75"/>
    <x v="7"/>
    <s v="Glasgow"/>
    <s v="P013"/>
    <x v="0"/>
    <x v="0"/>
    <n v="1"/>
    <n v="120"/>
    <n v="63"/>
    <n v="0"/>
    <n v="120"/>
    <n v="63"/>
    <n v="57"/>
    <s v="['Bank Transfer' 'Credit Card' 'PayPal' ... 'Credit Card' 'Bank Transfer'_x000a_ 'Apple Pay']"/>
    <x v="1"/>
  </r>
  <r>
    <s v="O08351"/>
    <d v="2025-02-03T00:00:00"/>
    <x v="1"/>
    <x v="1"/>
    <m/>
    <x v="451"/>
    <x v="39"/>
    <x v="7"/>
    <s v="Dundee"/>
    <s v="P010"/>
    <x v="18"/>
    <x v="1"/>
    <n v="5"/>
    <n v="32"/>
    <n v="14"/>
    <n v="0.15"/>
    <n v="136"/>
    <n v="70"/>
    <n v="66"/>
    <s v="['Bank Transfer' 'Credit Card' 'PayPal' ... 'Credit Card' 'Bank Transfer'_x000a_ 'Apple Pay']"/>
    <x v="1"/>
  </r>
  <r>
    <s v="O09479"/>
    <d v="2025-02-03T00:00:00"/>
    <x v="1"/>
    <x v="1"/>
    <m/>
    <x v="1410"/>
    <x v="161"/>
    <x v="1"/>
    <s v="Manchester"/>
    <s v="P001"/>
    <x v="9"/>
    <x v="5"/>
    <n v="3"/>
    <n v="89"/>
    <n v="48"/>
    <n v="0.05"/>
    <n v="253.65"/>
    <n v="144"/>
    <n v="109.65"/>
    <s v="['Bank Transfer' 'Credit Card' 'PayPal' ... 'Credit Card' 'Bank Transfer'_x000a_ 'Apple Pay']"/>
    <x v="1"/>
  </r>
  <r>
    <s v="O09804"/>
    <d v="2025-02-03T00:00:00"/>
    <x v="1"/>
    <x v="1"/>
    <m/>
    <x v="1170"/>
    <x v="496"/>
    <x v="7"/>
    <s v="Aberdeen"/>
    <s v="P006"/>
    <x v="16"/>
    <x v="3"/>
    <n v="2"/>
    <n v="99"/>
    <n v="58"/>
    <n v="0.15"/>
    <n v="168.3"/>
    <n v="116"/>
    <n v="52.3"/>
    <s v="['Bank Transfer' 'Credit Card' 'PayPal' ... 'Credit Card' 'Bank Transfer'_x000a_ 'Apple Pay']"/>
    <x v="1"/>
  </r>
  <r>
    <s v="O09994"/>
    <d v="2025-02-03T00:00:00"/>
    <x v="1"/>
    <x v="1"/>
    <m/>
    <x v="781"/>
    <x v="437"/>
    <x v="6"/>
    <s v="Exeter"/>
    <s v="P010"/>
    <x v="18"/>
    <x v="1"/>
    <n v="3"/>
    <n v="32"/>
    <n v="14"/>
    <n v="0"/>
    <n v="96"/>
    <n v="42"/>
    <n v="54"/>
    <s v="['Bank Transfer' 'Credit Card' 'PayPal' ... 'Credit Card' 'Bank Transfer'_x000a_ 'Apple Pay']"/>
    <x v="1"/>
  </r>
  <r>
    <s v="O00295"/>
    <d v="2025-02-04T00:00:00"/>
    <x v="1"/>
    <x v="1"/>
    <m/>
    <x v="530"/>
    <x v="131"/>
    <x v="9"/>
    <s v="Wolverhampton"/>
    <s v="P013"/>
    <x v="0"/>
    <x v="0"/>
    <n v="2"/>
    <n v="120"/>
    <n v="63"/>
    <n v="0.1"/>
    <n v="216"/>
    <n v="126"/>
    <n v="90"/>
    <s v="['Bank Transfer' 'Credit Card' 'PayPal' ... 'Credit Card' 'Bank Transfer'_x000a_ 'Apple Pay']"/>
    <x v="1"/>
  </r>
  <r>
    <s v="O01349"/>
    <d v="2025-02-04T00:00:00"/>
    <x v="1"/>
    <x v="1"/>
    <m/>
    <x v="919"/>
    <x v="199"/>
    <x v="4"/>
    <s v="Sheffield"/>
    <s v="P021"/>
    <x v="21"/>
    <x v="2"/>
    <n v="2"/>
    <n v="28"/>
    <n v="13"/>
    <n v="0"/>
    <n v="56"/>
    <n v="26"/>
    <n v="30"/>
    <s v="['Bank Transfer' 'Credit Card' 'PayPal' ... 'Credit Card' 'Bank Transfer'_x000a_ 'Apple Pay']"/>
    <x v="1"/>
  </r>
  <r>
    <s v="O01713"/>
    <d v="2025-02-04T00:00:00"/>
    <x v="1"/>
    <x v="1"/>
    <m/>
    <x v="70"/>
    <x v="67"/>
    <x v="2"/>
    <s v="London"/>
    <s v="P009"/>
    <x v="1"/>
    <x v="1"/>
    <n v="1"/>
    <n v="95"/>
    <n v="54"/>
    <n v="0"/>
    <n v="95"/>
    <n v="54"/>
    <n v="41"/>
    <s v="['Bank Transfer' 'Credit Card' 'PayPal' ... 'Credit Card' 'Bank Transfer'_x000a_ 'Apple Pay']"/>
    <x v="1"/>
  </r>
  <r>
    <s v="O01832"/>
    <d v="2025-02-04T00:00:00"/>
    <x v="1"/>
    <x v="1"/>
    <m/>
    <x v="428"/>
    <x v="246"/>
    <x v="6"/>
    <s v="Plymouth"/>
    <s v="P003"/>
    <x v="19"/>
    <x v="5"/>
    <n v="1"/>
    <n v="69"/>
    <n v="37"/>
    <n v="0.1"/>
    <n v="62.1"/>
    <n v="37"/>
    <n v="25.1"/>
    <s v="['Bank Transfer' 'Credit Card' 'PayPal' ... 'Credit Card' 'Bank Transfer'_x000a_ 'Apple Pay']"/>
    <x v="1"/>
  </r>
  <r>
    <s v="O01881"/>
    <d v="2025-02-04T00:00:00"/>
    <x v="1"/>
    <x v="1"/>
    <m/>
    <x v="1438"/>
    <x v="475"/>
    <x v="2"/>
    <s v="London"/>
    <s v="P009"/>
    <x v="1"/>
    <x v="1"/>
    <n v="3"/>
    <n v="95"/>
    <n v="54"/>
    <n v="0.15"/>
    <n v="242.25"/>
    <n v="162"/>
    <n v="80.25"/>
    <s v="['Bank Transfer' 'Credit Card' 'PayPal' ... 'Credit Card' 'Bank Transfer'_x000a_ 'Apple Pay']"/>
    <x v="1"/>
  </r>
  <r>
    <s v="O02881"/>
    <d v="2025-02-04T00:00:00"/>
    <x v="1"/>
    <x v="1"/>
    <m/>
    <x v="398"/>
    <x v="290"/>
    <x v="3"/>
    <s v="Oxford"/>
    <s v="P001"/>
    <x v="9"/>
    <x v="5"/>
    <n v="3"/>
    <n v="89"/>
    <n v="48"/>
    <n v="0"/>
    <n v="267"/>
    <n v="144"/>
    <n v="123"/>
    <s v="['Bank Transfer' 'Credit Card' 'PayPal' ... 'Credit Card' 'Bank Transfer'_x000a_ 'Apple Pay']"/>
    <x v="1"/>
  </r>
  <r>
    <s v="O04035"/>
    <d v="2025-02-04T00:00:00"/>
    <x v="1"/>
    <x v="1"/>
    <m/>
    <x v="1535"/>
    <x v="530"/>
    <x v="7"/>
    <s v="Dundee"/>
    <s v="P017"/>
    <x v="10"/>
    <x v="4"/>
    <n v="1"/>
    <n v="58"/>
    <n v="25"/>
    <n v="0.05"/>
    <n v="55.1"/>
    <n v="25"/>
    <n v="30.1"/>
    <s v="['Bank Transfer' 'Credit Card' 'PayPal' ... 'Credit Card' 'Bank Transfer'_x000a_ 'Apple Pay']"/>
    <x v="1"/>
  </r>
  <r>
    <s v="O04068"/>
    <d v="2025-02-04T00:00:00"/>
    <x v="1"/>
    <x v="1"/>
    <m/>
    <x v="374"/>
    <x v="273"/>
    <x v="3"/>
    <s v="Reading"/>
    <s v="P005"/>
    <x v="3"/>
    <x v="3"/>
    <n v="3"/>
    <n v="119"/>
    <n v="72"/>
    <n v="0.1"/>
    <n v="321.3"/>
    <n v="216"/>
    <n v="105.3"/>
    <s v="['Bank Transfer' 'Credit Card' 'PayPal' ... 'Credit Card' 'Bank Transfer'_x000a_ 'Apple Pay']"/>
    <x v="1"/>
  </r>
  <r>
    <s v="O07493"/>
    <d v="2025-02-04T00:00:00"/>
    <x v="1"/>
    <x v="1"/>
    <m/>
    <x v="268"/>
    <x v="218"/>
    <x v="5"/>
    <s v="Newry"/>
    <s v="P015"/>
    <x v="12"/>
    <x v="0"/>
    <n v="2"/>
    <n v="65"/>
    <n v="32"/>
    <n v="0.05"/>
    <n v="123.5"/>
    <n v="64"/>
    <n v="59.5"/>
    <s v="['Bank Transfer' 'Credit Card' 'PayPal' ... 'Credit Card' 'Bank Transfer'_x000a_ 'Apple Pay']"/>
    <x v="1"/>
  </r>
  <r>
    <s v="O08646"/>
    <d v="2025-02-04T00:00:00"/>
    <x v="1"/>
    <x v="1"/>
    <m/>
    <x v="1664"/>
    <x v="184"/>
    <x v="4"/>
    <s v="Sheffield"/>
    <s v="P020"/>
    <x v="23"/>
    <x v="4"/>
    <n v="5"/>
    <n v="72"/>
    <n v="34"/>
    <n v="0.05"/>
    <n v="342"/>
    <n v="170"/>
    <n v="172"/>
    <s v="['Bank Transfer' 'Credit Card' 'PayPal' ... 'Credit Card' 'Bank Transfer'_x000a_ 'Apple Pay']"/>
    <x v="0"/>
  </r>
  <r>
    <s v="O09927"/>
    <d v="2025-02-04T00:00:00"/>
    <x v="1"/>
    <x v="1"/>
    <m/>
    <x v="84"/>
    <x v="80"/>
    <x v="1"/>
    <s v="Manchester"/>
    <s v="P011"/>
    <x v="6"/>
    <x v="1"/>
    <n v="1"/>
    <n v="79"/>
    <n v="42"/>
    <n v="0.05"/>
    <n v="75.05"/>
    <n v="42"/>
    <n v="33.049999999999997"/>
    <s v="['Bank Transfer' 'Credit Card' 'PayPal' ... 'Credit Card' 'Bank Transfer'_x000a_ 'Apple Pay']"/>
    <x v="1"/>
  </r>
  <r>
    <s v="O00213"/>
    <d v="2025-02-05T00:00:00"/>
    <x v="1"/>
    <x v="1"/>
    <m/>
    <x v="1164"/>
    <x v="354"/>
    <x v="5"/>
    <s v="Belfast"/>
    <s v="P001"/>
    <x v="9"/>
    <x v="5"/>
    <n v="1"/>
    <n v="89"/>
    <n v="48"/>
    <n v="0"/>
    <n v="89"/>
    <n v="48"/>
    <n v="41"/>
    <s v="['Bank Transfer' 'Credit Card' 'PayPal' ... 'Credit Card' 'Bank Transfer'_x000a_ 'Apple Pay']"/>
    <x v="1"/>
  </r>
  <r>
    <s v="O00803"/>
    <d v="2025-02-05T00:00:00"/>
    <x v="1"/>
    <x v="1"/>
    <m/>
    <x v="1339"/>
    <x v="155"/>
    <x v="6"/>
    <s v="Exeter"/>
    <s v="P020"/>
    <x v="23"/>
    <x v="4"/>
    <n v="3"/>
    <n v="72"/>
    <n v="34"/>
    <n v="0.2"/>
    <n v="172.8"/>
    <n v="102"/>
    <n v="70.8"/>
    <s v="['Bank Transfer' 'Credit Card' 'PayPal' ... 'Credit Card' 'Bank Transfer'_x000a_ 'Apple Pay']"/>
    <x v="1"/>
  </r>
  <r>
    <s v="O03578"/>
    <d v="2025-02-05T00:00:00"/>
    <x v="1"/>
    <x v="1"/>
    <m/>
    <x v="513"/>
    <x v="342"/>
    <x v="9"/>
    <s v="Wolverhampton"/>
    <s v="P008"/>
    <x v="13"/>
    <x v="3"/>
    <n v="4"/>
    <n v="249"/>
    <n v="168"/>
    <n v="0"/>
    <n v="996"/>
    <n v="672"/>
    <n v="324"/>
    <s v="['Bank Transfer' 'Credit Card' 'PayPal' ... 'Credit Card' 'Bank Transfer'_x000a_ 'Apple Pay']"/>
    <x v="1"/>
  </r>
  <r>
    <s v="O05134"/>
    <d v="2025-02-05T00:00:00"/>
    <x v="1"/>
    <x v="1"/>
    <m/>
    <x v="796"/>
    <x v="442"/>
    <x v="1"/>
    <s v="Preston"/>
    <s v="P002"/>
    <x v="15"/>
    <x v="5"/>
    <n v="1"/>
    <n v="149"/>
    <n v="91"/>
    <n v="0.1"/>
    <n v="134.1"/>
    <n v="91"/>
    <n v="43.1"/>
    <s v="['Bank Transfer' 'Credit Card' 'PayPal' ... 'Credit Card' 'Bank Transfer'_x000a_ 'Apple Pay']"/>
    <x v="1"/>
  </r>
  <r>
    <s v="O05504"/>
    <d v="2025-02-05T00:00:00"/>
    <x v="1"/>
    <x v="1"/>
    <m/>
    <x v="0"/>
    <x v="0"/>
    <x v="0"/>
    <s v="Derby"/>
    <s v="P018"/>
    <x v="5"/>
    <x v="4"/>
    <n v="3"/>
    <n v="45"/>
    <n v="19"/>
    <n v="0"/>
    <n v="135"/>
    <n v="57"/>
    <n v="78"/>
    <s v="['Bank Transfer' 'Credit Card' 'PayPal' ... 'Credit Card' 'Bank Transfer'_x000a_ 'Apple Pay']"/>
    <x v="1"/>
  </r>
  <r>
    <s v="O05623"/>
    <d v="2025-02-05T00:00:00"/>
    <x v="1"/>
    <x v="1"/>
    <m/>
    <x v="224"/>
    <x v="187"/>
    <x v="0"/>
    <s v="Lincoln"/>
    <s v="P023"/>
    <x v="2"/>
    <x v="2"/>
    <n v="2"/>
    <n v="42"/>
    <n v="20"/>
    <n v="0"/>
    <n v="84"/>
    <n v="40"/>
    <n v="44"/>
    <s v="['Bank Transfer' 'Credit Card' 'PayPal' ... 'Credit Card' 'Bank Transfer'_x000a_ 'Apple Pay']"/>
    <x v="1"/>
  </r>
  <r>
    <s v="O05764"/>
    <d v="2025-02-05T00:00:00"/>
    <x v="1"/>
    <x v="1"/>
    <m/>
    <x v="1510"/>
    <x v="369"/>
    <x v="2"/>
    <s v="London"/>
    <s v="P009"/>
    <x v="1"/>
    <x v="1"/>
    <n v="1"/>
    <n v="95"/>
    <n v="54"/>
    <n v="0"/>
    <n v="95"/>
    <n v="54"/>
    <n v="41"/>
    <s v="['Bank Transfer' 'Credit Card' 'PayPal' ... 'Credit Card' 'Bank Transfer'_x000a_ 'Apple Pay']"/>
    <x v="1"/>
  </r>
  <r>
    <s v="O06329"/>
    <d v="2025-02-05T00:00:00"/>
    <x v="1"/>
    <x v="1"/>
    <m/>
    <x v="1327"/>
    <x v="221"/>
    <x v="8"/>
    <s v="Newcastle"/>
    <s v="P005"/>
    <x v="3"/>
    <x v="3"/>
    <n v="1"/>
    <n v="119"/>
    <n v="72"/>
    <n v="0.1"/>
    <n v="107.1"/>
    <n v="72"/>
    <n v="35.1"/>
    <s v="['Bank Transfer' 'Credit Card' 'PayPal' ... 'Credit Card' 'Bank Transfer'_x000a_ 'Apple Pay']"/>
    <x v="1"/>
  </r>
  <r>
    <s v="O07299"/>
    <d v="2025-02-05T00:00:00"/>
    <x v="1"/>
    <x v="1"/>
    <m/>
    <x v="608"/>
    <x v="380"/>
    <x v="2"/>
    <s v="London"/>
    <s v="P023"/>
    <x v="2"/>
    <x v="2"/>
    <n v="1"/>
    <n v="42"/>
    <n v="20"/>
    <n v="0.1"/>
    <n v="37.799999999999997"/>
    <n v="20"/>
    <n v="17.8"/>
    <s v="['Bank Transfer' 'Credit Card' 'PayPal' ... 'Credit Card' 'Bank Transfer'_x000a_ 'Apple Pay']"/>
    <x v="1"/>
  </r>
  <r>
    <s v="O08815"/>
    <d v="2025-02-05T00:00:00"/>
    <x v="1"/>
    <x v="1"/>
    <m/>
    <x v="1519"/>
    <x v="85"/>
    <x v="1"/>
    <s v="Chester"/>
    <s v="P023"/>
    <x v="2"/>
    <x v="2"/>
    <n v="2"/>
    <n v="42"/>
    <n v="20"/>
    <n v="0.1"/>
    <n v="75.599999999999994"/>
    <n v="40"/>
    <n v="35.6"/>
    <s v="['Bank Transfer' 'Credit Card' 'PayPal' ... 'Credit Card' 'Bank Transfer'_x000a_ 'Apple Pay']"/>
    <x v="1"/>
  </r>
  <r>
    <s v="O09651"/>
    <d v="2025-02-05T00:00:00"/>
    <x v="1"/>
    <x v="1"/>
    <m/>
    <x v="603"/>
    <x v="378"/>
    <x v="1"/>
    <s v="Chester"/>
    <s v="P003"/>
    <x v="19"/>
    <x v="5"/>
    <n v="1"/>
    <n v="69"/>
    <n v="37"/>
    <n v="0.1"/>
    <n v="62.1"/>
    <n v="37"/>
    <n v="25.1"/>
    <s v="['Bank Transfer' 'Credit Card' 'PayPal' ... 'Credit Card' 'Bank Transfer'_x000a_ 'Apple Pay']"/>
    <x v="1"/>
  </r>
  <r>
    <s v="O00324"/>
    <d v="2025-02-06T00:00:00"/>
    <x v="1"/>
    <x v="1"/>
    <m/>
    <x v="1101"/>
    <x v="101"/>
    <x v="10"/>
    <s v="Colchester"/>
    <s v="P007"/>
    <x v="7"/>
    <x v="3"/>
    <n v="2"/>
    <n v="129"/>
    <n v="78"/>
    <n v="0.15"/>
    <n v="219.3"/>
    <n v="156"/>
    <n v="63.3"/>
    <s v="['Bank Transfer' 'Credit Card' 'PayPal' ... 'Credit Card' 'Bank Transfer'_x000a_ 'Apple Pay']"/>
    <x v="1"/>
  </r>
  <r>
    <s v="O00621"/>
    <d v="2025-02-06T00:00:00"/>
    <x v="1"/>
    <x v="1"/>
    <m/>
    <x v="4"/>
    <x v="4"/>
    <x v="4"/>
    <s v="Hull"/>
    <s v="P015"/>
    <x v="12"/>
    <x v="0"/>
    <n v="3"/>
    <n v="65"/>
    <n v="32"/>
    <n v="0.1"/>
    <n v="175.5"/>
    <n v="96"/>
    <n v="79.5"/>
    <s v="['Bank Transfer' 'Credit Card' 'PayPal' ... 'Credit Card' 'Bank Transfer'_x000a_ 'Apple Pay']"/>
    <x v="1"/>
  </r>
  <r>
    <s v="O00795"/>
    <d v="2025-02-06T00:00:00"/>
    <x v="1"/>
    <x v="1"/>
    <m/>
    <x v="364"/>
    <x v="268"/>
    <x v="1"/>
    <s v="Liverpool"/>
    <s v="P003"/>
    <x v="19"/>
    <x v="5"/>
    <n v="1"/>
    <n v="69"/>
    <n v="37"/>
    <n v="0"/>
    <n v="69"/>
    <n v="37"/>
    <n v="32"/>
    <s v="['Bank Transfer' 'Credit Card' 'PayPal' ... 'Credit Card' 'Bank Transfer'_x000a_ 'Apple Pay']"/>
    <x v="1"/>
  </r>
  <r>
    <s v="O00875"/>
    <d v="2025-02-06T00:00:00"/>
    <x v="1"/>
    <x v="1"/>
    <m/>
    <x v="982"/>
    <x v="290"/>
    <x v="9"/>
    <s v="Wolverhampton"/>
    <s v="P004"/>
    <x v="22"/>
    <x v="5"/>
    <n v="2"/>
    <n v="55"/>
    <n v="27"/>
    <n v="0.05"/>
    <n v="104.5"/>
    <n v="54"/>
    <n v="50.5"/>
    <s v="['Bank Transfer' 'Credit Card' 'PayPal' ... 'Credit Card' 'Bank Transfer'_x000a_ 'Apple Pay']"/>
    <x v="1"/>
  </r>
  <r>
    <s v="O03881"/>
    <d v="2025-02-06T00:00:00"/>
    <x v="1"/>
    <x v="1"/>
    <m/>
    <x v="307"/>
    <x v="72"/>
    <x v="3"/>
    <s v="Brighton"/>
    <s v="P013"/>
    <x v="0"/>
    <x v="0"/>
    <n v="2"/>
    <n v="120"/>
    <n v="63"/>
    <n v="0"/>
    <n v="240"/>
    <n v="126"/>
    <n v="114"/>
    <s v="['Bank Transfer' 'Credit Card' 'PayPal' ... 'Credit Card' 'Bank Transfer'_x000a_ 'Apple Pay']"/>
    <x v="1"/>
  </r>
  <r>
    <s v="O05388"/>
    <d v="2025-02-06T00:00:00"/>
    <x v="1"/>
    <x v="1"/>
    <m/>
    <x v="1143"/>
    <x v="518"/>
    <x v="3"/>
    <s v="Oxford"/>
    <s v="P022"/>
    <x v="8"/>
    <x v="2"/>
    <n v="2"/>
    <n v="35"/>
    <n v="16"/>
    <n v="0.15"/>
    <n v="59.5"/>
    <n v="32"/>
    <n v="27.5"/>
    <s v="['Bank Transfer' 'Credit Card' 'PayPal' ... 'Credit Card' 'Bank Transfer'_x000a_ 'Apple Pay']"/>
    <x v="1"/>
  </r>
  <r>
    <s v="O05852"/>
    <d v="2025-02-06T00:00:00"/>
    <x v="1"/>
    <x v="1"/>
    <m/>
    <x v="1344"/>
    <x v="549"/>
    <x v="7"/>
    <s v="Dundee"/>
    <s v="P019"/>
    <x v="20"/>
    <x v="4"/>
    <n v="1"/>
    <n v="85"/>
    <n v="41"/>
    <n v="0"/>
    <n v="85"/>
    <n v="41"/>
    <n v="44"/>
    <s v="['Bank Transfer' 'Credit Card' 'PayPal' ... 'Credit Card' 'Bank Transfer'_x000a_ 'Apple Pay']"/>
    <x v="1"/>
  </r>
  <r>
    <s v="O06793"/>
    <d v="2025-02-06T00:00:00"/>
    <x v="1"/>
    <x v="1"/>
    <m/>
    <x v="399"/>
    <x v="291"/>
    <x v="11"/>
    <s v="Swansea"/>
    <s v="P012"/>
    <x v="14"/>
    <x v="1"/>
    <n v="2"/>
    <n v="85"/>
    <n v="44"/>
    <n v="0.05"/>
    <n v="161.5"/>
    <n v="88"/>
    <n v="73.5"/>
    <s v="['Bank Transfer' 'Credit Card' 'PayPal' ... 'Credit Card' 'Bank Transfer'_x000a_ 'Apple Pay']"/>
    <x v="1"/>
  </r>
  <r>
    <s v="O07316"/>
    <d v="2025-02-06T00:00:00"/>
    <x v="1"/>
    <x v="1"/>
    <m/>
    <x v="1466"/>
    <x v="457"/>
    <x v="11"/>
    <s v="Cardiff"/>
    <s v="P012"/>
    <x v="14"/>
    <x v="1"/>
    <n v="2"/>
    <n v="85"/>
    <n v="44"/>
    <n v="0.05"/>
    <n v="161.5"/>
    <n v="88"/>
    <n v="73.5"/>
    <s v="['Bank Transfer' 'Credit Card' 'PayPal' ... 'Credit Card' 'Bank Transfer'_x000a_ 'Apple Pay']"/>
    <x v="1"/>
  </r>
  <r>
    <s v="O08110"/>
    <d v="2025-02-06T00:00:00"/>
    <x v="1"/>
    <x v="1"/>
    <m/>
    <x v="355"/>
    <x v="201"/>
    <x v="2"/>
    <s v="London"/>
    <s v="P009"/>
    <x v="1"/>
    <x v="1"/>
    <n v="1"/>
    <n v="95"/>
    <n v="54"/>
    <n v="0.05"/>
    <n v="90.25"/>
    <n v="54"/>
    <n v="36.25"/>
    <s v="['Bank Transfer' 'Credit Card' 'PayPal' ... 'Credit Card' 'Bank Transfer'_x000a_ 'Apple Pay']"/>
    <x v="1"/>
  </r>
  <r>
    <s v="O08825"/>
    <d v="2025-02-06T00:00:00"/>
    <x v="1"/>
    <x v="1"/>
    <m/>
    <x v="1665"/>
    <x v="150"/>
    <x v="1"/>
    <s v="Manchester"/>
    <s v="P021"/>
    <x v="21"/>
    <x v="2"/>
    <n v="1"/>
    <n v="28"/>
    <n v="13"/>
    <n v="0.05"/>
    <n v="26.6"/>
    <n v="13"/>
    <n v="13.6"/>
    <s v="['Bank Transfer' 'Credit Card' 'PayPal' ... 'Credit Card' 'Bank Transfer'_x000a_ 'Apple Pay']"/>
    <x v="0"/>
  </r>
  <r>
    <s v="O09047"/>
    <d v="2025-02-06T00:00:00"/>
    <x v="1"/>
    <x v="1"/>
    <m/>
    <x v="1069"/>
    <x v="506"/>
    <x v="4"/>
    <s v="York"/>
    <s v="P008"/>
    <x v="13"/>
    <x v="3"/>
    <n v="2"/>
    <n v="249"/>
    <n v="168"/>
    <n v="0"/>
    <n v="498"/>
    <n v="336"/>
    <n v="162"/>
    <s v="['Bank Transfer' 'Credit Card' 'PayPal' ... 'Credit Card' 'Bank Transfer'_x000a_ 'Apple Pay']"/>
    <x v="1"/>
  </r>
  <r>
    <s v="O09570"/>
    <d v="2025-02-06T00:00:00"/>
    <x v="1"/>
    <x v="1"/>
    <m/>
    <x v="1041"/>
    <x v="101"/>
    <x v="3"/>
    <s v="Reading"/>
    <s v="P014"/>
    <x v="17"/>
    <x v="0"/>
    <n v="4"/>
    <n v="25"/>
    <n v="11"/>
    <n v="0.1"/>
    <n v="90"/>
    <n v="44"/>
    <n v="46"/>
    <s v="['Bank Transfer' 'Credit Card' 'PayPal' ... 'Credit Card' 'Bank Transfer'_x000a_ 'Apple Pay']"/>
    <x v="1"/>
  </r>
  <r>
    <s v="O00160"/>
    <d v="2025-02-07T00:00:00"/>
    <x v="1"/>
    <x v="1"/>
    <m/>
    <x v="954"/>
    <x v="438"/>
    <x v="8"/>
    <s v="Sunderland"/>
    <s v="P019"/>
    <x v="20"/>
    <x v="4"/>
    <n v="1"/>
    <n v="85"/>
    <n v="41"/>
    <n v="0.05"/>
    <n v="80.75"/>
    <n v="41"/>
    <n v="39.75"/>
    <s v="['Bank Transfer' 'Credit Card' 'PayPal' ... 'Credit Card' 'Bank Transfer'_x000a_ 'Apple Pay']"/>
    <x v="1"/>
  </r>
  <r>
    <s v="O00525"/>
    <d v="2025-02-07T00:00:00"/>
    <x v="1"/>
    <x v="1"/>
    <m/>
    <x v="1229"/>
    <x v="530"/>
    <x v="0"/>
    <s v="Nottingham"/>
    <s v="P016"/>
    <x v="4"/>
    <x v="0"/>
    <n v="3"/>
    <n v="78"/>
    <n v="39"/>
    <n v="0"/>
    <n v="234"/>
    <n v="117"/>
    <n v="117"/>
    <s v="['Bank Transfer' 'Credit Card' 'PayPal' ... 'Credit Card' 'Bank Transfer'_x000a_ 'Apple Pay']"/>
    <x v="1"/>
  </r>
  <r>
    <s v="O04086"/>
    <d v="2025-02-07T00:00:00"/>
    <x v="1"/>
    <x v="1"/>
    <m/>
    <x v="1453"/>
    <x v="535"/>
    <x v="3"/>
    <s v="Oxford"/>
    <s v="P014"/>
    <x v="17"/>
    <x v="0"/>
    <n v="1"/>
    <n v="25"/>
    <n v="11"/>
    <n v="0"/>
    <n v="25"/>
    <n v="11"/>
    <n v="14"/>
    <s v="['Bank Transfer' 'Credit Card' 'PayPal' ... 'Credit Card' 'Bank Transfer'_x000a_ 'Apple Pay']"/>
    <x v="1"/>
  </r>
  <r>
    <s v="O04572"/>
    <d v="2025-02-07T00:00:00"/>
    <x v="1"/>
    <x v="1"/>
    <m/>
    <x v="457"/>
    <x v="247"/>
    <x v="2"/>
    <s v="London"/>
    <s v="P007"/>
    <x v="7"/>
    <x v="3"/>
    <n v="3"/>
    <n v="129"/>
    <n v="78"/>
    <n v="0.05"/>
    <n v="367.65"/>
    <n v="234"/>
    <n v="133.65"/>
    <s v="['Bank Transfer' 'Credit Card' 'PayPal' ... 'Credit Card' 'Bank Transfer'_x000a_ 'Apple Pay']"/>
    <x v="1"/>
  </r>
  <r>
    <s v="O04633"/>
    <d v="2025-02-07T00:00:00"/>
    <x v="1"/>
    <x v="1"/>
    <m/>
    <x v="816"/>
    <x v="85"/>
    <x v="2"/>
    <s v="London"/>
    <s v="P015"/>
    <x v="12"/>
    <x v="0"/>
    <n v="3"/>
    <n v="65"/>
    <n v="32"/>
    <n v="0"/>
    <n v="195"/>
    <n v="96"/>
    <n v="99"/>
    <s v="['Bank Transfer' 'Credit Card' 'PayPal' ... 'Credit Card' 'Bank Transfer'_x000a_ 'Apple Pay']"/>
    <x v="1"/>
  </r>
  <r>
    <s v="O04991"/>
    <d v="2025-02-07T00:00:00"/>
    <x v="1"/>
    <x v="1"/>
    <m/>
    <x v="1248"/>
    <x v="510"/>
    <x v="7"/>
    <s v="Aberdeen"/>
    <s v="P007"/>
    <x v="7"/>
    <x v="3"/>
    <n v="4"/>
    <n v="129"/>
    <n v="78"/>
    <n v="0.1"/>
    <n v="464.4"/>
    <n v="312"/>
    <n v="152.4"/>
    <s v="['Bank Transfer' 'Credit Card' 'PayPal' ... 'Credit Card' 'Bank Transfer'_x000a_ 'Apple Pay']"/>
    <x v="1"/>
  </r>
  <r>
    <s v="O05425"/>
    <d v="2025-02-07T00:00:00"/>
    <x v="1"/>
    <x v="1"/>
    <m/>
    <x v="1038"/>
    <x v="502"/>
    <x v="3"/>
    <s v="Guildford"/>
    <s v="P020"/>
    <x v="23"/>
    <x v="4"/>
    <n v="1"/>
    <n v="72"/>
    <n v="34"/>
    <n v="0.05"/>
    <n v="68.400000000000006"/>
    <n v="34"/>
    <n v="34.4"/>
    <s v="['Bank Transfer' 'Credit Card' 'PayPal' ... 'Credit Card' 'Bank Transfer'_x000a_ 'Apple Pay']"/>
    <x v="1"/>
  </r>
  <r>
    <s v="O05496"/>
    <d v="2025-02-07T00:00:00"/>
    <x v="1"/>
    <x v="1"/>
    <m/>
    <x v="950"/>
    <x v="222"/>
    <x v="7"/>
    <s v="Aberdeen"/>
    <s v="P018"/>
    <x v="5"/>
    <x v="4"/>
    <n v="3"/>
    <n v="45"/>
    <n v="19"/>
    <n v="0.15"/>
    <n v="114.75"/>
    <n v="57"/>
    <n v="57.75"/>
    <s v="['Bank Transfer' 'Credit Card' 'PayPal' ... 'Credit Card' 'Bank Transfer'_x000a_ 'Apple Pay']"/>
    <x v="1"/>
  </r>
  <r>
    <s v="O06613"/>
    <d v="2025-02-07T00:00:00"/>
    <x v="1"/>
    <x v="1"/>
    <m/>
    <x v="1666"/>
    <x v="323"/>
    <x v="10"/>
    <s v="Ipswich"/>
    <s v="P005"/>
    <x v="3"/>
    <x v="3"/>
    <n v="1"/>
    <n v="119"/>
    <n v="72"/>
    <n v="0.05"/>
    <n v="113.05"/>
    <n v="72"/>
    <n v="41.05"/>
    <s v="['Bank Transfer' 'Credit Card' 'PayPal' ... 'Credit Card' 'Bank Transfer'_x000a_ 'Apple Pay']"/>
    <x v="0"/>
  </r>
  <r>
    <s v="O07727"/>
    <d v="2025-02-07T00:00:00"/>
    <x v="1"/>
    <x v="1"/>
    <m/>
    <x v="612"/>
    <x v="184"/>
    <x v="1"/>
    <s v="Chester"/>
    <s v="P019"/>
    <x v="20"/>
    <x v="4"/>
    <n v="2"/>
    <n v="85"/>
    <n v="41"/>
    <n v="0.15"/>
    <n v="144.5"/>
    <n v="82"/>
    <n v="62.5"/>
    <s v="['Bank Transfer' 'Credit Card' 'PayPal' ... 'Credit Card' 'Bank Transfer'_x000a_ 'Apple Pay']"/>
    <x v="1"/>
  </r>
  <r>
    <s v="O09592"/>
    <d v="2025-02-07T00:00:00"/>
    <x v="1"/>
    <x v="1"/>
    <m/>
    <x v="1501"/>
    <x v="39"/>
    <x v="11"/>
    <s v="Swansea"/>
    <s v="P005"/>
    <x v="3"/>
    <x v="3"/>
    <n v="1"/>
    <n v="119"/>
    <n v="72"/>
    <n v="0.1"/>
    <n v="107.1"/>
    <n v="72"/>
    <n v="35.1"/>
    <s v="['Bank Transfer' 'Credit Card' 'PayPal' ... 'Credit Card' 'Bank Transfer'_x000a_ 'Apple Pay']"/>
    <x v="1"/>
  </r>
  <r>
    <s v="O00636"/>
    <d v="2025-02-08T00:00:00"/>
    <x v="1"/>
    <x v="1"/>
    <m/>
    <x v="420"/>
    <x v="225"/>
    <x v="9"/>
    <s v="Wolverhampton"/>
    <s v="P017"/>
    <x v="10"/>
    <x v="4"/>
    <n v="4"/>
    <n v="58"/>
    <n v="25"/>
    <n v="0"/>
    <n v="232"/>
    <n v="100"/>
    <n v="132"/>
    <s v="['Bank Transfer' 'Credit Card' 'PayPal' ... 'Credit Card' 'Bank Transfer'_x000a_ 'Apple Pay']"/>
    <x v="1"/>
  </r>
  <r>
    <s v="O01471"/>
    <d v="2025-02-08T00:00:00"/>
    <x v="1"/>
    <x v="1"/>
    <m/>
    <x v="899"/>
    <x v="190"/>
    <x v="2"/>
    <s v="London"/>
    <s v="P017"/>
    <x v="10"/>
    <x v="4"/>
    <n v="2"/>
    <n v="58"/>
    <n v="25"/>
    <n v="0"/>
    <n v="116"/>
    <n v="50"/>
    <n v="66"/>
    <s v="['Bank Transfer' 'Credit Card' 'PayPal' ... 'Credit Card' 'Bank Transfer'_x000a_ 'Apple Pay']"/>
    <x v="1"/>
  </r>
  <r>
    <s v="O01714"/>
    <d v="2025-02-08T00:00:00"/>
    <x v="1"/>
    <x v="1"/>
    <m/>
    <x v="356"/>
    <x v="179"/>
    <x v="4"/>
    <s v="Sheffield"/>
    <s v="P017"/>
    <x v="10"/>
    <x v="4"/>
    <n v="1"/>
    <n v="58"/>
    <n v="25"/>
    <n v="0.05"/>
    <n v="55.1"/>
    <n v="25"/>
    <n v="30.1"/>
    <s v="['Bank Transfer' 'Credit Card' 'PayPal' ... 'Credit Card' 'Bank Transfer'_x000a_ 'Apple Pay']"/>
    <x v="1"/>
  </r>
  <r>
    <s v="O02718"/>
    <d v="2025-02-08T00:00:00"/>
    <x v="1"/>
    <x v="1"/>
    <m/>
    <x v="678"/>
    <x v="29"/>
    <x v="6"/>
    <s v="Bath"/>
    <s v="P023"/>
    <x v="2"/>
    <x v="2"/>
    <n v="2"/>
    <n v="42"/>
    <n v="20"/>
    <n v="0.15"/>
    <n v="71.400000000000006"/>
    <n v="40"/>
    <n v="31.4"/>
    <s v="['Bank Transfer' 'Credit Card' 'PayPal' ... 'Credit Card' 'Bank Transfer'_x000a_ 'Apple Pay']"/>
    <x v="1"/>
  </r>
  <r>
    <s v="O03463"/>
    <d v="2025-02-08T00:00:00"/>
    <x v="1"/>
    <x v="1"/>
    <m/>
    <x v="513"/>
    <x v="342"/>
    <x v="9"/>
    <s v="Wolverhampton"/>
    <s v="P015"/>
    <x v="12"/>
    <x v="0"/>
    <n v="2"/>
    <n v="65"/>
    <n v="32"/>
    <n v="0"/>
    <n v="130"/>
    <n v="64"/>
    <n v="66"/>
    <s v="['Bank Transfer' 'Credit Card' 'PayPal' ... 'Credit Card' 'Bank Transfer'_x000a_ 'Apple Pay']"/>
    <x v="1"/>
  </r>
  <r>
    <s v="O07138"/>
    <d v="2025-02-08T00:00:00"/>
    <x v="1"/>
    <x v="1"/>
    <m/>
    <x v="1667"/>
    <x v="59"/>
    <x v="10"/>
    <s v="Norwich"/>
    <s v="P007"/>
    <x v="7"/>
    <x v="3"/>
    <n v="3"/>
    <n v="129"/>
    <n v="78"/>
    <n v="0.05"/>
    <n v="367.65"/>
    <n v="234"/>
    <n v="133.65"/>
    <s v="['Bank Transfer' 'Credit Card' 'PayPal' ... 'Credit Card' 'Bank Transfer'_x000a_ 'Apple Pay']"/>
    <x v="0"/>
  </r>
  <r>
    <s v="O07202"/>
    <d v="2025-02-08T00:00:00"/>
    <x v="1"/>
    <x v="1"/>
    <m/>
    <x v="1592"/>
    <x v="561"/>
    <x v="4"/>
    <s v="Leeds"/>
    <s v="P004"/>
    <x v="22"/>
    <x v="5"/>
    <n v="1"/>
    <n v="55"/>
    <n v="27"/>
    <n v="0.05"/>
    <n v="52.25"/>
    <n v="27"/>
    <n v="25.25"/>
    <s v="['Bank Transfer' 'Credit Card' 'PayPal' ... 'Credit Card' 'Bank Transfer'_x000a_ 'Apple Pay']"/>
    <x v="1"/>
  </r>
  <r>
    <s v="O08670"/>
    <d v="2025-02-08T00:00:00"/>
    <x v="1"/>
    <x v="1"/>
    <m/>
    <x v="404"/>
    <x v="48"/>
    <x v="4"/>
    <s v="Sheffield"/>
    <s v="P018"/>
    <x v="5"/>
    <x v="4"/>
    <n v="1"/>
    <n v="45"/>
    <n v="19"/>
    <n v="0.1"/>
    <n v="40.5"/>
    <n v="19"/>
    <n v="21.5"/>
    <s v="['Bank Transfer' 'Credit Card' 'PayPal' ... 'Credit Card' 'Bank Transfer'_x000a_ 'Apple Pay']"/>
    <x v="1"/>
  </r>
  <r>
    <s v="O09623"/>
    <d v="2025-02-08T00:00:00"/>
    <x v="1"/>
    <x v="1"/>
    <m/>
    <x v="1083"/>
    <x v="11"/>
    <x v="2"/>
    <s v="London"/>
    <s v="P022"/>
    <x v="8"/>
    <x v="2"/>
    <n v="3"/>
    <n v="35"/>
    <n v="16"/>
    <n v="0"/>
    <n v="105"/>
    <n v="48"/>
    <n v="57"/>
    <s v="['Bank Transfer' 'Credit Card' 'PayPal' ... 'Credit Card' 'Bank Transfer'_x000a_ 'Apple Pay']"/>
    <x v="1"/>
  </r>
  <r>
    <s v="O00650"/>
    <d v="2025-02-09T00:00:00"/>
    <x v="1"/>
    <x v="1"/>
    <m/>
    <x v="1249"/>
    <x v="505"/>
    <x v="5"/>
    <s v="Newry"/>
    <s v="P002"/>
    <x v="15"/>
    <x v="5"/>
    <n v="1"/>
    <n v="149"/>
    <n v="91"/>
    <n v="0.1"/>
    <n v="134.1"/>
    <n v="91"/>
    <n v="43.1"/>
    <s v="['Bank Transfer' 'Credit Card' 'PayPal' ... 'Credit Card' 'Bank Transfer'_x000a_ 'Apple Pay']"/>
    <x v="1"/>
  </r>
  <r>
    <s v="O01866"/>
    <d v="2025-02-09T00:00:00"/>
    <x v="1"/>
    <x v="1"/>
    <m/>
    <x v="1543"/>
    <x v="535"/>
    <x v="1"/>
    <s v="Manchester"/>
    <s v="P014"/>
    <x v="17"/>
    <x v="0"/>
    <n v="2"/>
    <n v="25"/>
    <n v="11"/>
    <n v="0.05"/>
    <n v="47.5"/>
    <n v="22"/>
    <n v="25.5"/>
    <s v="['Bank Transfer' 'Credit Card' 'PayPal' ... 'Credit Card' 'Bank Transfer'_x000a_ 'Apple Pay']"/>
    <x v="1"/>
  </r>
  <r>
    <s v="O01989"/>
    <d v="2025-02-09T00:00:00"/>
    <x v="1"/>
    <x v="1"/>
    <m/>
    <x v="683"/>
    <x v="403"/>
    <x v="8"/>
    <s v="Durham"/>
    <s v="P003"/>
    <x v="19"/>
    <x v="5"/>
    <n v="1"/>
    <n v="69"/>
    <n v="37"/>
    <n v="0.15"/>
    <n v="58.65"/>
    <n v="37"/>
    <n v="21.65"/>
    <s v="['Bank Transfer' 'Credit Card' 'PayPal' ... 'Credit Card' 'Bank Transfer'_x000a_ 'Apple Pay']"/>
    <x v="1"/>
  </r>
  <r>
    <s v="O02138"/>
    <d v="2025-02-09T00:00:00"/>
    <x v="1"/>
    <x v="1"/>
    <m/>
    <x v="35"/>
    <x v="32"/>
    <x v="7"/>
    <s v="Edinburgh"/>
    <s v="P014"/>
    <x v="17"/>
    <x v="0"/>
    <n v="1"/>
    <n v="25"/>
    <n v="11"/>
    <n v="0.05"/>
    <n v="23.75"/>
    <n v="11"/>
    <n v="12.75"/>
    <s v="['Bank Transfer' 'Credit Card' 'PayPal' ... 'Credit Card' 'Bank Transfer'_x000a_ 'Apple Pay']"/>
    <x v="1"/>
  </r>
  <r>
    <s v="O02520"/>
    <d v="2025-02-09T00:00:00"/>
    <x v="1"/>
    <x v="1"/>
    <m/>
    <x v="1395"/>
    <x v="446"/>
    <x v="4"/>
    <s v="York"/>
    <s v="P013"/>
    <x v="0"/>
    <x v="0"/>
    <n v="2"/>
    <n v="120"/>
    <n v="63"/>
    <n v="0.1"/>
    <n v="216"/>
    <n v="126"/>
    <n v="90"/>
    <s v="['Bank Transfer' 'Credit Card' 'PayPal' ... 'Credit Card' 'Bank Transfer'_x000a_ 'Apple Pay']"/>
    <x v="1"/>
  </r>
  <r>
    <s v="O02839"/>
    <d v="2025-02-09T00:00:00"/>
    <x v="1"/>
    <x v="1"/>
    <m/>
    <x v="496"/>
    <x v="146"/>
    <x v="2"/>
    <s v="London"/>
    <s v="P003"/>
    <x v="19"/>
    <x v="5"/>
    <n v="1"/>
    <n v="69"/>
    <n v="37"/>
    <n v="0.1"/>
    <n v="62.1"/>
    <n v="37"/>
    <n v="25.1"/>
    <s v="['Bank Transfer' 'Credit Card' 'PayPal' ... 'Credit Card' 'Bank Transfer'_x000a_ 'Apple Pay']"/>
    <x v="1"/>
  </r>
  <r>
    <s v="O04045"/>
    <d v="2025-02-09T00:00:00"/>
    <x v="1"/>
    <x v="1"/>
    <m/>
    <x v="996"/>
    <x v="318"/>
    <x v="2"/>
    <s v="London"/>
    <s v="P018"/>
    <x v="5"/>
    <x v="4"/>
    <n v="1"/>
    <n v="45"/>
    <n v="19"/>
    <n v="0.15"/>
    <n v="38.25"/>
    <n v="19"/>
    <n v="19.25"/>
    <s v="['Bank Transfer' 'Credit Card' 'PayPal' ... 'Credit Card' 'Bank Transfer'_x000a_ 'Apple Pay']"/>
    <x v="1"/>
  </r>
  <r>
    <s v="O04881"/>
    <d v="2025-02-09T00:00:00"/>
    <x v="1"/>
    <x v="1"/>
    <m/>
    <x v="1627"/>
    <x v="218"/>
    <x v="6"/>
    <s v="Exeter"/>
    <s v="P003"/>
    <x v="19"/>
    <x v="5"/>
    <n v="1"/>
    <n v="69"/>
    <n v="37"/>
    <n v="0.1"/>
    <n v="62.1"/>
    <n v="37"/>
    <n v="25.1"/>
    <s v="['Bank Transfer' 'Credit Card' 'PayPal' ... 'Credit Card' 'Bank Transfer'_x000a_ 'Apple Pay']"/>
    <x v="1"/>
  </r>
  <r>
    <s v="O04939"/>
    <d v="2025-02-09T00:00:00"/>
    <x v="1"/>
    <x v="1"/>
    <m/>
    <x v="731"/>
    <x v="139"/>
    <x v="9"/>
    <s v="Wolverhampton"/>
    <s v="P003"/>
    <x v="19"/>
    <x v="5"/>
    <n v="1"/>
    <n v="69"/>
    <n v="37"/>
    <n v="0"/>
    <n v="69"/>
    <n v="37"/>
    <n v="32"/>
    <s v="['Bank Transfer' 'Credit Card' 'PayPal' ... 'Credit Card' 'Bank Transfer'_x000a_ 'Apple Pay']"/>
    <x v="1"/>
  </r>
  <r>
    <s v="O05861"/>
    <d v="2025-02-09T00:00:00"/>
    <x v="1"/>
    <x v="1"/>
    <m/>
    <x v="672"/>
    <x v="397"/>
    <x v="8"/>
    <s v="Durham"/>
    <s v="P004"/>
    <x v="22"/>
    <x v="5"/>
    <n v="3"/>
    <n v="55"/>
    <n v="27"/>
    <n v="0.15"/>
    <n v="140.25"/>
    <n v="81"/>
    <n v="59.25"/>
    <s v="['Bank Transfer' 'Credit Card' 'PayPal' ... 'Credit Card' 'Bank Transfer'_x000a_ 'Apple Pay']"/>
    <x v="1"/>
  </r>
  <r>
    <s v="O06056"/>
    <d v="2025-02-09T00:00:00"/>
    <x v="1"/>
    <x v="1"/>
    <m/>
    <x v="1064"/>
    <x v="500"/>
    <x v="11"/>
    <s v="Swansea"/>
    <s v="P014"/>
    <x v="17"/>
    <x v="0"/>
    <n v="4"/>
    <n v="25"/>
    <n v="11"/>
    <n v="0"/>
    <n v="100"/>
    <n v="44"/>
    <n v="56"/>
    <s v="['Bank Transfer' 'Credit Card' 'PayPal' ... 'Credit Card' 'Bank Transfer'_x000a_ 'Apple Pay']"/>
    <x v="1"/>
  </r>
  <r>
    <s v="O06523"/>
    <d v="2025-02-09T00:00:00"/>
    <x v="1"/>
    <x v="1"/>
    <m/>
    <x v="424"/>
    <x v="305"/>
    <x v="5"/>
    <s v="Derry"/>
    <s v="P001"/>
    <x v="9"/>
    <x v="5"/>
    <n v="2"/>
    <n v="89"/>
    <n v="48"/>
    <n v="0.1"/>
    <n v="160.19999999999999"/>
    <n v="96"/>
    <n v="64.2"/>
    <s v="['Bank Transfer' 'Credit Card' 'PayPal' ... 'Credit Card' 'Bank Transfer'_x000a_ 'Apple Pay']"/>
    <x v="1"/>
  </r>
  <r>
    <s v="O06772"/>
    <d v="2025-02-09T00:00:00"/>
    <x v="1"/>
    <x v="1"/>
    <m/>
    <x v="81"/>
    <x v="77"/>
    <x v="2"/>
    <s v="London"/>
    <s v="P020"/>
    <x v="23"/>
    <x v="4"/>
    <n v="1"/>
    <n v="72"/>
    <n v="34"/>
    <n v="0.1"/>
    <n v="64.8"/>
    <n v="34"/>
    <n v="30.8"/>
    <s v="['Bank Transfer' 'Credit Card' 'PayPal' ... 'Credit Card' 'Bank Transfer'_x000a_ 'Apple Pay']"/>
    <x v="1"/>
  </r>
  <r>
    <s v="O08241"/>
    <d v="2025-02-09T00:00:00"/>
    <x v="1"/>
    <x v="1"/>
    <m/>
    <x v="1383"/>
    <x v="361"/>
    <x v="10"/>
    <s v="Norwich"/>
    <s v="P018"/>
    <x v="5"/>
    <x v="4"/>
    <n v="3"/>
    <n v="45"/>
    <n v="19"/>
    <n v="0"/>
    <n v="135"/>
    <n v="57"/>
    <n v="78"/>
    <s v="['Bank Transfer' 'Credit Card' 'PayPal' ... 'Credit Card' 'Bank Transfer'_x000a_ 'Apple Pay']"/>
    <x v="1"/>
  </r>
  <r>
    <s v="O09009"/>
    <d v="2025-02-09T00:00:00"/>
    <x v="1"/>
    <x v="1"/>
    <m/>
    <x v="1587"/>
    <x v="551"/>
    <x v="2"/>
    <s v="London"/>
    <s v="P013"/>
    <x v="0"/>
    <x v="0"/>
    <n v="1"/>
    <n v="120"/>
    <n v="63"/>
    <n v="0"/>
    <n v="120"/>
    <n v="63"/>
    <n v="57"/>
    <s v="['Bank Transfer' 'Credit Card' 'PayPal' ... 'Credit Card' 'Bank Transfer'_x000a_ 'Apple Pay']"/>
    <x v="1"/>
  </r>
  <r>
    <s v="O09476"/>
    <d v="2025-02-09T00:00:00"/>
    <x v="1"/>
    <x v="1"/>
    <m/>
    <x v="676"/>
    <x v="399"/>
    <x v="0"/>
    <s v="Nottingham"/>
    <s v="P007"/>
    <x v="7"/>
    <x v="3"/>
    <n v="2"/>
    <n v="129"/>
    <n v="78"/>
    <n v="0"/>
    <n v="258"/>
    <n v="156"/>
    <n v="102"/>
    <s v="['Bank Transfer' 'Credit Card' 'PayPal' ... 'Credit Card' 'Bank Transfer'_x000a_ 'Apple Pay']"/>
    <x v="1"/>
  </r>
  <r>
    <s v="O09773"/>
    <d v="2025-02-09T00:00:00"/>
    <x v="1"/>
    <x v="1"/>
    <m/>
    <x v="1168"/>
    <x v="493"/>
    <x v="3"/>
    <s v="Brighton"/>
    <s v="P015"/>
    <x v="12"/>
    <x v="0"/>
    <n v="2"/>
    <n v="65"/>
    <n v="32"/>
    <n v="0.15"/>
    <n v="110.5"/>
    <n v="64"/>
    <n v="46.5"/>
    <s v="['Bank Transfer' 'Credit Card' 'PayPal' ... 'Credit Card' 'Bank Transfer'_x000a_ 'Apple Pay']"/>
    <x v="1"/>
  </r>
  <r>
    <s v="O01957"/>
    <d v="2025-02-10T00:00:00"/>
    <x v="1"/>
    <x v="1"/>
    <m/>
    <x v="1668"/>
    <x v="152"/>
    <x v="9"/>
    <s v="Worcester"/>
    <s v="P001"/>
    <x v="9"/>
    <x v="5"/>
    <n v="1"/>
    <n v="89"/>
    <n v="48"/>
    <n v="0.05"/>
    <n v="84.55"/>
    <n v="48"/>
    <n v="36.549999999999997"/>
    <s v="['Bank Transfer' 'Credit Card' 'PayPal' ... 'Credit Card' 'Bank Transfer'_x000a_ 'Apple Pay']"/>
    <x v="0"/>
  </r>
  <r>
    <s v="O04020"/>
    <d v="2025-02-10T00:00:00"/>
    <x v="1"/>
    <x v="1"/>
    <m/>
    <x v="437"/>
    <x v="109"/>
    <x v="11"/>
    <s v="Swansea"/>
    <s v="P014"/>
    <x v="17"/>
    <x v="0"/>
    <n v="1"/>
    <n v="25"/>
    <n v="11"/>
    <n v="0.2"/>
    <n v="20"/>
    <n v="11"/>
    <n v="9"/>
    <s v="['Bank Transfer' 'Credit Card' 'PayPal' ... 'Credit Card' 'Bank Transfer'_x000a_ 'Apple Pay']"/>
    <x v="1"/>
  </r>
  <r>
    <s v="O04353"/>
    <d v="2025-02-10T00:00:00"/>
    <x v="1"/>
    <x v="1"/>
    <m/>
    <x v="543"/>
    <x v="231"/>
    <x v="3"/>
    <s v="Brighton"/>
    <s v="P012"/>
    <x v="14"/>
    <x v="1"/>
    <n v="1"/>
    <n v="85"/>
    <n v="44"/>
    <n v="0.2"/>
    <n v="68"/>
    <n v="44"/>
    <n v="24"/>
    <s v="['Bank Transfer' 'Credit Card' 'PayPal' ... 'Credit Card' 'Bank Transfer'_x000a_ 'Apple Pay']"/>
    <x v="1"/>
  </r>
  <r>
    <s v="O06294"/>
    <d v="2025-02-10T00:00:00"/>
    <x v="1"/>
    <x v="1"/>
    <m/>
    <x v="589"/>
    <x v="372"/>
    <x v="10"/>
    <s v="Cambridge"/>
    <s v="P003"/>
    <x v="19"/>
    <x v="5"/>
    <n v="2"/>
    <n v="69"/>
    <n v="37"/>
    <n v="0.1"/>
    <n v="124.2"/>
    <n v="74"/>
    <n v="50.2"/>
    <s v="['Bank Transfer' 'Credit Card' 'PayPal' ... 'Credit Card' 'Bank Transfer'_x000a_ 'Apple Pay']"/>
    <x v="1"/>
  </r>
  <r>
    <s v="O07547"/>
    <d v="2025-02-10T00:00:00"/>
    <x v="1"/>
    <x v="1"/>
    <m/>
    <x v="1478"/>
    <x v="484"/>
    <x v="2"/>
    <s v="London"/>
    <s v="P003"/>
    <x v="19"/>
    <x v="5"/>
    <n v="2"/>
    <n v="69"/>
    <n v="37"/>
    <n v="0"/>
    <n v="138"/>
    <n v="74"/>
    <n v="64"/>
    <s v="['Bank Transfer' 'Credit Card' 'PayPal' ... 'Credit Card' 'Bank Transfer'_x000a_ 'Apple Pay']"/>
    <x v="1"/>
  </r>
  <r>
    <s v="O07603"/>
    <d v="2025-02-10T00:00:00"/>
    <x v="1"/>
    <x v="1"/>
    <m/>
    <x v="63"/>
    <x v="60"/>
    <x v="7"/>
    <s v="Edinburgh"/>
    <s v="P013"/>
    <x v="0"/>
    <x v="0"/>
    <n v="3"/>
    <n v="120"/>
    <n v="63"/>
    <n v="0.05"/>
    <n v="342"/>
    <n v="189"/>
    <n v="153"/>
    <s v="['Bank Transfer' 'Credit Card' 'PayPal' ... 'Credit Card' 'Bank Transfer'_x000a_ 'Apple Pay']"/>
    <x v="1"/>
  </r>
  <r>
    <s v="O07928"/>
    <d v="2025-02-10T00:00:00"/>
    <x v="1"/>
    <x v="1"/>
    <m/>
    <x v="1669"/>
    <x v="34"/>
    <x v="7"/>
    <s v="Dundee"/>
    <s v="P021"/>
    <x v="21"/>
    <x v="2"/>
    <n v="1"/>
    <n v="28"/>
    <n v="13"/>
    <n v="0.1"/>
    <n v="25.2"/>
    <n v="13"/>
    <n v="12.2"/>
    <s v="['Bank Transfer' 'Credit Card' 'PayPal' ... 'Credit Card' 'Bank Transfer'_x000a_ 'Apple Pay']"/>
    <x v="0"/>
  </r>
  <r>
    <s v="O08852"/>
    <d v="2025-02-10T00:00:00"/>
    <x v="1"/>
    <x v="1"/>
    <m/>
    <x v="1332"/>
    <x v="105"/>
    <x v="9"/>
    <s v="Wolverhampton"/>
    <s v="P012"/>
    <x v="14"/>
    <x v="1"/>
    <n v="3"/>
    <n v="85"/>
    <n v="44"/>
    <n v="0.05"/>
    <n v="242.25"/>
    <n v="132"/>
    <n v="110.25"/>
    <s v="['Bank Transfer' 'Credit Card' 'PayPal' ... 'Credit Card' 'Bank Transfer'_x000a_ 'Apple Pay']"/>
    <x v="1"/>
  </r>
  <r>
    <s v="O08934"/>
    <d v="2025-02-10T00:00:00"/>
    <x v="1"/>
    <x v="1"/>
    <m/>
    <x v="1205"/>
    <x v="174"/>
    <x v="7"/>
    <s v="Glasgow"/>
    <s v="P008"/>
    <x v="13"/>
    <x v="3"/>
    <n v="2"/>
    <n v="249"/>
    <n v="168"/>
    <n v="0.1"/>
    <n v="448.2"/>
    <n v="336"/>
    <n v="112.2"/>
    <s v="['Bank Transfer' 'Credit Card' 'PayPal' ... 'Credit Card' 'Bank Transfer'_x000a_ 'Apple Pay']"/>
    <x v="1"/>
  </r>
  <r>
    <s v="O09501"/>
    <d v="2025-02-10T00:00:00"/>
    <x v="1"/>
    <x v="1"/>
    <m/>
    <x v="751"/>
    <x v="235"/>
    <x v="7"/>
    <s v="Edinburgh"/>
    <s v="P010"/>
    <x v="18"/>
    <x v="1"/>
    <n v="4"/>
    <n v="32"/>
    <n v="14"/>
    <n v="0.05"/>
    <n v="121.6"/>
    <n v="56"/>
    <n v="65.599999999999994"/>
    <s v="['Bank Transfer' 'Credit Card' 'PayPal' ... 'Credit Card' 'Bank Transfer'_x000a_ 'Apple Pay']"/>
    <x v="1"/>
  </r>
  <r>
    <s v="O09502"/>
    <d v="2025-02-10T00:00:00"/>
    <x v="1"/>
    <x v="1"/>
    <m/>
    <x v="1023"/>
    <x v="156"/>
    <x v="7"/>
    <s v="Glasgow"/>
    <s v="P017"/>
    <x v="10"/>
    <x v="4"/>
    <n v="1"/>
    <n v="58"/>
    <n v="25"/>
    <n v="0.1"/>
    <n v="52.2"/>
    <n v="25"/>
    <n v="27.2"/>
    <s v="['Bank Transfer' 'Credit Card' 'PayPal' ... 'Credit Card' 'Bank Transfer'_x000a_ 'Apple Pay']"/>
    <x v="1"/>
  </r>
  <r>
    <s v="O09751"/>
    <d v="2025-02-10T00:00:00"/>
    <x v="1"/>
    <x v="1"/>
    <m/>
    <x v="414"/>
    <x v="297"/>
    <x v="9"/>
    <s v="Worcester"/>
    <s v="P007"/>
    <x v="7"/>
    <x v="3"/>
    <n v="1"/>
    <n v="129"/>
    <n v="78"/>
    <n v="0"/>
    <n v="129"/>
    <n v="78"/>
    <n v="51"/>
    <s v="['Bank Transfer' 'Credit Card' 'PayPal' ... 'Credit Card' 'Bank Transfer'_x000a_ 'Apple Pay']"/>
    <x v="1"/>
  </r>
  <r>
    <s v="O01287"/>
    <d v="2025-02-11T00:00:00"/>
    <x v="1"/>
    <x v="1"/>
    <m/>
    <x v="818"/>
    <x v="446"/>
    <x v="9"/>
    <s v="Worcester"/>
    <s v="P002"/>
    <x v="15"/>
    <x v="5"/>
    <n v="1"/>
    <n v="149"/>
    <n v="91"/>
    <n v="0"/>
    <n v="149"/>
    <n v="91"/>
    <n v="58"/>
    <s v="['Bank Transfer' 'Credit Card' 'PayPal' ... 'Credit Card' 'Bank Transfer'_x000a_ 'Apple Pay']"/>
    <x v="1"/>
  </r>
  <r>
    <s v="O01564"/>
    <d v="2025-02-11T00:00:00"/>
    <x v="1"/>
    <x v="1"/>
    <m/>
    <x v="1177"/>
    <x v="99"/>
    <x v="7"/>
    <s v="Aberdeen"/>
    <s v="P012"/>
    <x v="14"/>
    <x v="1"/>
    <n v="5"/>
    <n v="85"/>
    <n v="44"/>
    <n v="0"/>
    <n v="425"/>
    <n v="220"/>
    <n v="205"/>
    <s v="['Bank Transfer' 'Credit Card' 'PayPal' ... 'Credit Card' 'Bank Transfer'_x000a_ 'Apple Pay']"/>
    <x v="1"/>
  </r>
  <r>
    <s v="O01702"/>
    <d v="2025-02-11T00:00:00"/>
    <x v="1"/>
    <x v="1"/>
    <m/>
    <x v="969"/>
    <x v="86"/>
    <x v="7"/>
    <s v="Dundee"/>
    <s v="P021"/>
    <x v="21"/>
    <x v="2"/>
    <n v="2"/>
    <n v="28"/>
    <n v="13"/>
    <n v="0"/>
    <n v="56"/>
    <n v="26"/>
    <n v="30"/>
    <s v="['Bank Transfer' 'Credit Card' 'PayPal' ... 'Credit Card' 'Bank Transfer'_x000a_ 'Apple Pay']"/>
    <x v="1"/>
  </r>
  <r>
    <s v="O04529"/>
    <d v="2025-02-11T00:00:00"/>
    <x v="1"/>
    <x v="1"/>
    <m/>
    <x v="119"/>
    <x v="111"/>
    <x v="1"/>
    <s v="Chester"/>
    <s v="P001"/>
    <x v="9"/>
    <x v="5"/>
    <n v="1"/>
    <n v="89"/>
    <n v="48"/>
    <n v="0"/>
    <n v="89"/>
    <n v="48"/>
    <n v="41"/>
    <s v="['Bank Transfer' 'Credit Card' 'PayPal' ... 'Credit Card' 'Bank Transfer'_x000a_ 'Apple Pay']"/>
    <x v="1"/>
  </r>
  <r>
    <s v="O04763"/>
    <d v="2025-02-11T00:00:00"/>
    <x v="1"/>
    <x v="1"/>
    <m/>
    <x v="637"/>
    <x v="86"/>
    <x v="10"/>
    <s v="Cambridge"/>
    <s v="P014"/>
    <x v="17"/>
    <x v="0"/>
    <n v="4"/>
    <n v="25"/>
    <n v="11"/>
    <n v="0"/>
    <n v="100"/>
    <n v="44"/>
    <n v="56"/>
    <s v="['Bank Transfer' 'Credit Card' 'PayPal' ... 'Credit Card' 'Bank Transfer'_x000a_ 'Apple Pay']"/>
    <x v="1"/>
  </r>
  <r>
    <s v="O06225"/>
    <d v="2025-02-11T00:00:00"/>
    <x v="1"/>
    <x v="1"/>
    <m/>
    <x v="1670"/>
    <x v="161"/>
    <x v="3"/>
    <s v="Brighton"/>
    <s v="P008"/>
    <x v="13"/>
    <x v="3"/>
    <n v="1"/>
    <n v="249"/>
    <n v="168"/>
    <n v="0.15"/>
    <n v="211.65"/>
    <n v="168"/>
    <n v="43.65"/>
    <s v="['Bank Transfer' 'Credit Card' 'PayPal' ... 'Credit Card' 'Bank Transfer'_x000a_ 'Apple Pay']"/>
    <x v="0"/>
  </r>
  <r>
    <s v="O07095"/>
    <d v="2025-02-11T00:00:00"/>
    <x v="1"/>
    <x v="1"/>
    <m/>
    <x v="155"/>
    <x v="139"/>
    <x v="3"/>
    <s v="Reading"/>
    <s v="P013"/>
    <x v="0"/>
    <x v="0"/>
    <n v="2"/>
    <n v="120"/>
    <n v="63"/>
    <n v="0"/>
    <n v="240"/>
    <n v="126"/>
    <n v="114"/>
    <s v="['Bank Transfer' 'Credit Card' 'PayPal' ... 'Credit Card' 'Bank Transfer'_x000a_ 'Apple Pay']"/>
    <x v="1"/>
  </r>
  <r>
    <s v="O07645"/>
    <d v="2025-02-11T00:00:00"/>
    <x v="1"/>
    <x v="1"/>
    <m/>
    <x v="890"/>
    <x v="215"/>
    <x v="3"/>
    <s v="Oxford"/>
    <s v="P017"/>
    <x v="10"/>
    <x v="4"/>
    <n v="1"/>
    <n v="58"/>
    <n v="25"/>
    <n v="0"/>
    <n v="58"/>
    <n v="25"/>
    <n v="33"/>
    <s v="['Bank Transfer' 'Credit Card' 'PayPal' ... 'Credit Card' 'Bank Transfer'_x000a_ 'Apple Pay']"/>
    <x v="1"/>
  </r>
  <r>
    <s v="O07841"/>
    <d v="2025-02-11T00:00:00"/>
    <x v="1"/>
    <x v="1"/>
    <m/>
    <x v="52"/>
    <x v="49"/>
    <x v="2"/>
    <s v="London"/>
    <s v="P020"/>
    <x v="23"/>
    <x v="4"/>
    <n v="1"/>
    <n v="72"/>
    <n v="34"/>
    <n v="0.05"/>
    <n v="68.400000000000006"/>
    <n v="34"/>
    <n v="34.4"/>
    <s v="['Bank Transfer' 'Credit Card' 'PayPal' ... 'Credit Card' 'Bank Transfer'_x000a_ 'Apple Pay']"/>
    <x v="1"/>
  </r>
  <r>
    <s v="O08624"/>
    <d v="2025-02-11T00:00:00"/>
    <x v="1"/>
    <x v="1"/>
    <m/>
    <x v="1671"/>
    <x v="76"/>
    <x v="3"/>
    <s v="Oxford"/>
    <s v="P013"/>
    <x v="0"/>
    <x v="0"/>
    <n v="2"/>
    <n v="120"/>
    <n v="63"/>
    <n v="0.1"/>
    <n v="216"/>
    <n v="126"/>
    <n v="90"/>
    <s v="['Bank Transfer' 'Credit Card' 'PayPal' ... 'Credit Card' 'Bank Transfer'_x000a_ 'Apple Pay']"/>
    <x v="0"/>
  </r>
  <r>
    <s v="O09413"/>
    <d v="2025-02-11T00:00:00"/>
    <x v="1"/>
    <x v="1"/>
    <m/>
    <x v="1361"/>
    <x v="282"/>
    <x v="3"/>
    <s v="Reading"/>
    <s v="P006"/>
    <x v="16"/>
    <x v="3"/>
    <n v="1"/>
    <n v="99"/>
    <n v="58"/>
    <n v="0.1"/>
    <n v="89.1"/>
    <n v="58"/>
    <n v="31.1"/>
    <s v="['Bank Transfer' 'Credit Card' 'PayPal' ... 'Credit Card' 'Bank Transfer'_x000a_ 'Apple Pay']"/>
    <x v="1"/>
  </r>
  <r>
    <s v="O09876"/>
    <d v="2025-02-11T00:00:00"/>
    <x v="1"/>
    <x v="1"/>
    <m/>
    <x v="211"/>
    <x v="105"/>
    <x v="7"/>
    <s v="Glasgow"/>
    <s v="P010"/>
    <x v="18"/>
    <x v="1"/>
    <n v="2"/>
    <n v="32"/>
    <n v="14"/>
    <n v="0.1"/>
    <n v="57.6"/>
    <n v="28"/>
    <n v="29.6"/>
    <s v="['Bank Transfer' 'Credit Card' 'PayPal' ... 'Credit Card' 'Bank Transfer'_x000a_ 'Apple Pay']"/>
    <x v="1"/>
  </r>
  <r>
    <s v="O00895"/>
    <d v="2025-02-12T00:00:00"/>
    <x v="1"/>
    <x v="1"/>
    <m/>
    <x v="714"/>
    <x v="74"/>
    <x v="6"/>
    <s v="Exeter"/>
    <s v="P019"/>
    <x v="20"/>
    <x v="4"/>
    <n v="1"/>
    <n v="85"/>
    <n v="41"/>
    <n v="0"/>
    <n v="85"/>
    <n v="41"/>
    <n v="44"/>
    <s v="['Bank Transfer' 'Credit Card' 'PayPal' ... 'Credit Card' 'Bank Transfer'_x000a_ 'Apple Pay']"/>
    <x v="1"/>
  </r>
  <r>
    <s v="O01022"/>
    <d v="2025-02-12T00:00:00"/>
    <x v="1"/>
    <x v="1"/>
    <m/>
    <x v="1511"/>
    <x v="158"/>
    <x v="1"/>
    <s v="Chester"/>
    <s v="P020"/>
    <x v="23"/>
    <x v="4"/>
    <n v="2"/>
    <n v="72"/>
    <n v="34"/>
    <n v="0.15"/>
    <n v="122.4"/>
    <n v="68"/>
    <n v="54.4"/>
    <s v="['Bank Transfer' 'Credit Card' 'PayPal' ... 'Credit Card' 'Bank Transfer'_x000a_ 'Apple Pay']"/>
    <x v="1"/>
  </r>
  <r>
    <s v="O01108"/>
    <d v="2025-02-12T00:00:00"/>
    <x v="1"/>
    <x v="1"/>
    <m/>
    <x v="601"/>
    <x v="177"/>
    <x v="9"/>
    <s v="Birmingham"/>
    <s v="P003"/>
    <x v="19"/>
    <x v="5"/>
    <n v="2"/>
    <n v="69"/>
    <n v="37"/>
    <n v="0"/>
    <n v="138"/>
    <n v="74"/>
    <n v="64"/>
    <s v="['Bank Transfer' 'Credit Card' 'PayPal' ... 'Credit Card' 'Bank Transfer'_x000a_ 'Apple Pay']"/>
    <x v="1"/>
  </r>
  <r>
    <s v="O01414"/>
    <d v="2025-02-12T00:00:00"/>
    <x v="1"/>
    <x v="1"/>
    <m/>
    <x v="1139"/>
    <x v="35"/>
    <x v="5"/>
    <s v="Newry"/>
    <s v="P011"/>
    <x v="6"/>
    <x v="1"/>
    <n v="5"/>
    <n v="79"/>
    <n v="42"/>
    <n v="0.05"/>
    <n v="375.25"/>
    <n v="210"/>
    <n v="165.25"/>
    <s v="['Bank Transfer' 'Credit Card' 'PayPal' ... 'Credit Card' 'Bank Transfer'_x000a_ 'Apple Pay']"/>
    <x v="1"/>
  </r>
  <r>
    <s v="O01685"/>
    <d v="2025-02-12T00:00:00"/>
    <x v="1"/>
    <x v="1"/>
    <m/>
    <x v="21"/>
    <x v="21"/>
    <x v="1"/>
    <s v="Chester"/>
    <s v="P018"/>
    <x v="5"/>
    <x v="4"/>
    <n v="2"/>
    <n v="45"/>
    <n v="19"/>
    <n v="0.05"/>
    <n v="85.5"/>
    <n v="38"/>
    <n v="47.5"/>
    <s v="['Bank Transfer' 'Credit Card' 'PayPal' ... 'Credit Card' 'Bank Transfer'_x000a_ 'Apple Pay']"/>
    <x v="1"/>
  </r>
  <r>
    <s v="O02337"/>
    <d v="2025-02-12T00:00:00"/>
    <x v="1"/>
    <x v="1"/>
    <m/>
    <x v="792"/>
    <x v="79"/>
    <x v="4"/>
    <s v="Leeds"/>
    <s v="P014"/>
    <x v="17"/>
    <x v="0"/>
    <n v="3"/>
    <n v="25"/>
    <n v="11"/>
    <n v="0.1"/>
    <n v="67.5"/>
    <n v="33"/>
    <n v="34.5"/>
    <s v="['Bank Transfer' 'Credit Card' 'PayPal' ... 'Credit Card' 'Bank Transfer'_x000a_ 'Apple Pay']"/>
    <x v="1"/>
  </r>
  <r>
    <s v="O02407"/>
    <d v="2025-02-12T00:00:00"/>
    <x v="1"/>
    <x v="1"/>
    <m/>
    <x v="1276"/>
    <x v="541"/>
    <x v="11"/>
    <s v="Newport"/>
    <s v="P014"/>
    <x v="17"/>
    <x v="0"/>
    <n v="1"/>
    <n v="25"/>
    <n v="11"/>
    <n v="0"/>
    <n v="25"/>
    <n v="11"/>
    <n v="14"/>
    <s v="['Bank Transfer' 'Credit Card' 'PayPal' ... 'Credit Card' 'Bank Transfer'_x000a_ 'Apple Pay']"/>
    <x v="1"/>
  </r>
  <r>
    <s v="O03868"/>
    <d v="2025-02-12T00:00:00"/>
    <x v="1"/>
    <x v="1"/>
    <m/>
    <x v="913"/>
    <x v="475"/>
    <x v="2"/>
    <s v="London"/>
    <s v="P022"/>
    <x v="8"/>
    <x v="2"/>
    <n v="2"/>
    <n v="35"/>
    <n v="16"/>
    <n v="0.1"/>
    <n v="63"/>
    <n v="32"/>
    <n v="31"/>
    <s v="['Bank Transfer' 'Credit Card' 'PayPal' ... 'Credit Card' 'Bank Transfer'_x000a_ 'Apple Pay']"/>
    <x v="1"/>
  </r>
  <r>
    <s v="O04301"/>
    <d v="2025-02-12T00:00:00"/>
    <x v="1"/>
    <x v="1"/>
    <m/>
    <x v="882"/>
    <x v="112"/>
    <x v="3"/>
    <s v="Oxford"/>
    <s v="P009"/>
    <x v="1"/>
    <x v="1"/>
    <n v="4"/>
    <n v="95"/>
    <n v="54"/>
    <n v="0"/>
    <n v="380"/>
    <n v="216"/>
    <n v="164"/>
    <s v="['Bank Transfer' 'Credit Card' 'PayPal' ... 'Credit Card' 'Bank Transfer'_x000a_ 'Apple Pay']"/>
    <x v="1"/>
  </r>
  <r>
    <s v="O05186"/>
    <d v="2025-02-12T00:00:00"/>
    <x v="1"/>
    <x v="1"/>
    <m/>
    <x v="1490"/>
    <x v="347"/>
    <x v="7"/>
    <s v="Dundee"/>
    <s v="P015"/>
    <x v="12"/>
    <x v="0"/>
    <n v="2"/>
    <n v="65"/>
    <n v="32"/>
    <n v="0.1"/>
    <n v="117"/>
    <n v="64"/>
    <n v="53"/>
    <s v="['Bank Transfer' 'Credit Card' 'PayPal' ... 'Credit Card' 'Bank Transfer'_x000a_ 'Apple Pay']"/>
    <x v="1"/>
  </r>
  <r>
    <s v="O08832"/>
    <d v="2025-02-12T00:00:00"/>
    <x v="1"/>
    <x v="1"/>
    <m/>
    <x v="362"/>
    <x v="267"/>
    <x v="7"/>
    <s v="Aberdeen"/>
    <s v="P020"/>
    <x v="23"/>
    <x v="4"/>
    <n v="1"/>
    <n v="72"/>
    <n v="34"/>
    <n v="0"/>
    <n v="72"/>
    <n v="34"/>
    <n v="38"/>
    <s v="['Bank Transfer' 'Credit Card' 'PayPal' ... 'Credit Card' 'Bank Transfer'_x000a_ 'Apple Pay']"/>
    <x v="1"/>
  </r>
  <r>
    <s v="O09505"/>
    <d v="2025-02-12T00:00:00"/>
    <x v="1"/>
    <x v="1"/>
    <m/>
    <x v="1672"/>
    <x v="211"/>
    <x v="0"/>
    <s v="Lincoln"/>
    <s v="P005"/>
    <x v="3"/>
    <x v="3"/>
    <n v="2"/>
    <n v="119"/>
    <n v="72"/>
    <n v="0.1"/>
    <n v="214.2"/>
    <n v="144"/>
    <n v="70.2"/>
    <s v="['Bank Transfer' 'Credit Card' 'PayPal' ... 'Credit Card' 'Bank Transfer'_x000a_ 'Apple Pay']"/>
    <x v="0"/>
  </r>
  <r>
    <s v="O01458"/>
    <d v="2025-02-13T00:00:00"/>
    <x v="1"/>
    <x v="1"/>
    <m/>
    <x v="108"/>
    <x v="101"/>
    <x v="9"/>
    <s v="Coventry"/>
    <s v="P016"/>
    <x v="4"/>
    <x v="0"/>
    <n v="3"/>
    <n v="78"/>
    <n v="39"/>
    <n v="0"/>
    <n v="234"/>
    <n v="117"/>
    <n v="117"/>
    <s v="['Bank Transfer' 'Credit Card' 'PayPal' ... 'Credit Card' 'Bank Transfer'_x000a_ 'Apple Pay']"/>
    <x v="1"/>
  </r>
  <r>
    <s v="O01977"/>
    <d v="2025-02-13T00:00:00"/>
    <x v="1"/>
    <x v="1"/>
    <m/>
    <x v="1020"/>
    <x v="141"/>
    <x v="2"/>
    <s v="London"/>
    <s v="P016"/>
    <x v="4"/>
    <x v="0"/>
    <n v="1"/>
    <n v="78"/>
    <n v="39"/>
    <n v="0.05"/>
    <n v="74.099999999999994"/>
    <n v="39"/>
    <n v="35.1"/>
    <s v="['Bank Transfer' 'Credit Card' 'PayPal' ... 'Credit Card' 'Bank Transfer'_x000a_ 'Apple Pay']"/>
    <x v="1"/>
  </r>
  <r>
    <s v="O01992"/>
    <d v="2025-02-13T00:00:00"/>
    <x v="1"/>
    <x v="1"/>
    <m/>
    <x v="365"/>
    <x v="15"/>
    <x v="1"/>
    <s v="Liverpool"/>
    <s v="P017"/>
    <x v="10"/>
    <x v="4"/>
    <n v="1"/>
    <n v="58"/>
    <n v="25"/>
    <n v="0.05"/>
    <n v="55.1"/>
    <n v="25"/>
    <n v="30.1"/>
    <s v="['Bank Transfer' 'Credit Card' 'PayPal' ... 'Credit Card' 'Bank Transfer'_x000a_ 'Apple Pay']"/>
    <x v="1"/>
  </r>
  <r>
    <s v="O02958"/>
    <d v="2025-02-13T00:00:00"/>
    <x v="1"/>
    <x v="1"/>
    <m/>
    <x v="1326"/>
    <x v="96"/>
    <x v="11"/>
    <s v="Swansea"/>
    <s v="P009"/>
    <x v="1"/>
    <x v="1"/>
    <n v="2"/>
    <n v="95"/>
    <n v="54"/>
    <n v="0.1"/>
    <n v="171"/>
    <n v="108"/>
    <n v="63"/>
    <s v="['Bank Transfer' 'Credit Card' 'PayPal' ... 'Credit Card' 'Bank Transfer'_x000a_ 'Apple Pay']"/>
    <x v="1"/>
  </r>
  <r>
    <s v="O03831"/>
    <d v="2025-02-13T00:00:00"/>
    <x v="1"/>
    <x v="1"/>
    <m/>
    <x v="381"/>
    <x v="279"/>
    <x v="1"/>
    <s v="Preston"/>
    <s v="P008"/>
    <x v="13"/>
    <x v="3"/>
    <n v="2"/>
    <n v="249"/>
    <n v="168"/>
    <n v="0.1"/>
    <n v="448.2"/>
    <n v="336"/>
    <n v="112.2"/>
    <s v="['Bank Transfer' 'Credit Card' 'PayPal' ... 'Credit Card' 'Bank Transfer'_x000a_ 'Apple Pay']"/>
    <x v="1"/>
  </r>
  <r>
    <s v="O04336"/>
    <d v="2025-02-13T00:00:00"/>
    <x v="1"/>
    <x v="1"/>
    <m/>
    <x v="1199"/>
    <x v="309"/>
    <x v="6"/>
    <s v="Exeter"/>
    <s v="P005"/>
    <x v="3"/>
    <x v="3"/>
    <n v="1"/>
    <n v="119"/>
    <n v="72"/>
    <n v="0.05"/>
    <n v="113.05"/>
    <n v="72"/>
    <n v="41.05"/>
    <s v="['Bank Transfer' 'Credit Card' 'PayPal' ... 'Credit Card' 'Bank Transfer'_x000a_ 'Apple Pay']"/>
    <x v="1"/>
  </r>
  <r>
    <s v="O05269"/>
    <d v="2025-02-13T00:00:00"/>
    <x v="1"/>
    <x v="1"/>
    <m/>
    <x v="980"/>
    <x v="68"/>
    <x v="6"/>
    <s v="Bristol"/>
    <s v="P020"/>
    <x v="23"/>
    <x v="4"/>
    <n v="1"/>
    <n v="72"/>
    <n v="34"/>
    <n v="0.2"/>
    <n v="57.6"/>
    <n v="34"/>
    <n v="23.6"/>
    <s v="['Bank Transfer' 'Credit Card' 'PayPal' ... 'Credit Card' 'Bank Transfer'_x000a_ 'Apple Pay']"/>
    <x v="1"/>
  </r>
  <r>
    <s v="O07288"/>
    <d v="2025-02-13T00:00:00"/>
    <x v="1"/>
    <x v="1"/>
    <m/>
    <x v="1167"/>
    <x v="467"/>
    <x v="3"/>
    <s v="Oxford"/>
    <s v="P003"/>
    <x v="19"/>
    <x v="5"/>
    <n v="1"/>
    <n v="69"/>
    <n v="37"/>
    <n v="0.15"/>
    <n v="58.65"/>
    <n v="37"/>
    <n v="21.65"/>
    <s v="['Bank Transfer' 'Credit Card' 'PayPal' ... 'Credit Card' 'Bank Transfer'_x000a_ 'Apple Pay']"/>
    <x v="1"/>
  </r>
  <r>
    <s v="O07732"/>
    <d v="2025-02-13T00:00:00"/>
    <x v="1"/>
    <x v="1"/>
    <m/>
    <x v="1043"/>
    <x v="30"/>
    <x v="1"/>
    <s v="Preston"/>
    <s v="P016"/>
    <x v="4"/>
    <x v="0"/>
    <n v="2"/>
    <n v="78"/>
    <n v="39"/>
    <n v="0.05"/>
    <n v="148.19999999999999"/>
    <n v="78"/>
    <n v="70.2"/>
    <s v="['Bank Transfer' 'Credit Card' 'PayPal' ... 'Credit Card' 'Bank Transfer'_x000a_ 'Apple Pay']"/>
    <x v="1"/>
  </r>
  <r>
    <s v="O08491"/>
    <d v="2025-02-13T00:00:00"/>
    <x v="1"/>
    <x v="1"/>
    <m/>
    <x v="182"/>
    <x v="162"/>
    <x v="7"/>
    <s v="Glasgow"/>
    <s v="P018"/>
    <x v="5"/>
    <x v="4"/>
    <n v="2"/>
    <n v="45"/>
    <n v="19"/>
    <n v="0.15"/>
    <n v="76.5"/>
    <n v="38"/>
    <n v="38.5"/>
    <s v="['Bank Transfer' 'Credit Card' 'PayPal' ... 'Credit Card' 'Bank Transfer'_x000a_ 'Apple Pay']"/>
    <x v="1"/>
  </r>
  <r>
    <s v="O08879"/>
    <d v="2025-02-13T00:00:00"/>
    <x v="1"/>
    <x v="1"/>
    <m/>
    <x v="152"/>
    <x v="127"/>
    <x v="2"/>
    <s v="London"/>
    <s v="P016"/>
    <x v="4"/>
    <x v="0"/>
    <n v="2"/>
    <n v="78"/>
    <n v="39"/>
    <n v="0.15"/>
    <n v="132.6"/>
    <n v="78"/>
    <n v="54.6"/>
    <s v="['Bank Transfer' 'Credit Card' 'PayPal' ... 'Credit Card' 'Bank Transfer'_x000a_ 'Apple Pay']"/>
    <x v="1"/>
  </r>
  <r>
    <s v="O08923"/>
    <d v="2025-02-13T00:00:00"/>
    <x v="1"/>
    <x v="1"/>
    <m/>
    <x v="328"/>
    <x v="249"/>
    <x v="2"/>
    <s v="London"/>
    <s v="P005"/>
    <x v="3"/>
    <x v="3"/>
    <n v="1"/>
    <n v="119"/>
    <n v="72"/>
    <n v="0"/>
    <n v="119"/>
    <n v="72"/>
    <n v="47"/>
    <s v="['Bank Transfer' 'Credit Card' 'PayPal' ... 'Credit Card' 'Bank Transfer'_x000a_ 'Apple Pay']"/>
    <x v="1"/>
  </r>
  <r>
    <s v="O01282"/>
    <d v="2025-02-14T00:00:00"/>
    <x v="1"/>
    <x v="1"/>
    <m/>
    <x v="475"/>
    <x v="327"/>
    <x v="8"/>
    <s v="Sunderland"/>
    <s v="P023"/>
    <x v="2"/>
    <x v="2"/>
    <n v="2"/>
    <n v="42"/>
    <n v="20"/>
    <n v="0.1"/>
    <n v="75.599999999999994"/>
    <n v="40"/>
    <n v="35.6"/>
    <s v="['Bank Transfer' 'Credit Card' 'PayPal' ... 'Credit Card' 'Bank Transfer'_x000a_ 'Apple Pay']"/>
    <x v="1"/>
  </r>
  <r>
    <s v="O03177"/>
    <d v="2025-02-14T00:00:00"/>
    <x v="1"/>
    <x v="1"/>
    <m/>
    <x v="1435"/>
    <x v="490"/>
    <x v="2"/>
    <s v="London"/>
    <s v="P005"/>
    <x v="3"/>
    <x v="3"/>
    <n v="1"/>
    <n v="119"/>
    <n v="72"/>
    <n v="0.15"/>
    <n v="101.15"/>
    <n v="72"/>
    <n v="29.15"/>
    <s v="['Bank Transfer' 'Credit Card' 'PayPal' ... 'Credit Card' 'Bank Transfer'_x000a_ 'Apple Pay']"/>
    <x v="1"/>
  </r>
  <r>
    <s v="O03820"/>
    <d v="2025-02-14T00:00:00"/>
    <x v="1"/>
    <x v="1"/>
    <m/>
    <x v="128"/>
    <x v="119"/>
    <x v="1"/>
    <s v="Chester"/>
    <s v="P013"/>
    <x v="0"/>
    <x v="0"/>
    <n v="1"/>
    <n v="120"/>
    <n v="63"/>
    <n v="0"/>
    <n v="120"/>
    <n v="63"/>
    <n v="57"/>
    <s v="['Bank Transfer' 'Credit Card' 'PayPal' ... 'Credit Card' 'Bank Transfer'_x000a_ 'Apple Pay']"/>
    <x v="1"/>
  </r>
  <r>
    <s v="O03898"/>
    <d v="2025-02-14T00:00:00"/>
    <x v="1"/>
    <x v="1"/>
    <m/>
    <x v="127"/>
    <x v="118"/>
    <x v="7"/>
    <s v="Edinburgh"/>
    <s v="P011"/>
    <x v="6"/>
    <x v="1"/>
    <n v="2"/>
    <n v="79"/>
    <n v="42"/>
    <n v="0"/>
    <n v="158"/>
    <n v="84"/>
    <n v="74"/>
    <s v="['Bank Transfer' 'Credit Card' 'PayPal' ... 'Credit Card' 'Bank Transfer'_x000a_ 'Apple Pay']"/>
    <x v="1"/>
  </r>
  <r>
    <s v="O05411"/>
    <d v="2025-02-14T00:00:00"/>
    <x v="1"/>
    <x v="1"/>
    <m/>
    <x v="617"/>
    <x v="383"/>
    <x v="2"/>
    <s v="London"/>
    <s v="P012"/>
    <x v="14"/>
    <x v="1"/>
    <n v="1"/>
    <n v="85"/>
    <n v="44"/>
    <n v="0.1"/>
    <n v="76.5"/>
    <n v="44"/>
    <n v="32.5"/>
    <s v="['Bank Transfer' 'Credit Card' 'PayPal' ... 'Credit Card' 'Bank Transfer'_x000a_ 'Apple Pay']"/>
    <x v="1"/>
  </r>
  <r>
    <s v="O05874"/>
    <d v="2025-02-14T00:00:00"/>
    <x v="1"/>
    <x v="1"/>
    <m/>
    <x v="1070"/>
    <x v="507"/>
    <x v="2"/>
    <s v="London"/>
    <s v="P014"/>
    <x v="17"/>
    <x v="0"/>
    <n v="1"/>
    <n v="25"/>
    <n v="11"/>
    <n v="0.05"/>
    <n v="23.75"/>
    <n v="11"/>
    <n v="12.75"/>
    <s v="['Bank Transfer' 'Credit Card' 'PayPal' ... 'Credit Card' 'Bank Transfer'_x000a_ 'Apple Pay']"/>
    <x v="1"/>
  </r>
  <r>
    <s v="O06603"/>
    <d v="2025-02-14T00:00:00"/>
    <x v="1"/>
    <x v="1"/>
    <m/>
    <x v="458"/>
    <x v="320"/>
    <x v="3"/>
    <s v="Brighton"/>
    <s v="P009"/>
    <x v="1"/>
    <x v="1"/>
    <n v="1"/>
    <n v="95"/>
    <n v="54"/>
    <n v="0"/>
    <n v="95"/>
    <n v="54"/>
    <n v="41"/>
    <s v="['Bank Transfer' 'Credit Card' 'PayPal' ... 'Credit Card' 'Bank Transfer'_x000a_ 'Apple Pay']"/>
    <x v="1"/>
  </r>
  <r>
    <s v="O07097"/>
    <d v="2025-02-14T00:00:00"/>
    <x v="1"/>
    <x v="1"/>
    <m/>
    <x v="1005"/>
    <x v="202"/>
    <x v="7"/>
    <s v="Edinburgh"/>
    <s v="P004"/>
    <x v="22"/>
    <x v="5"/>
    <n v="2"/>
    <n v="55"/>
    <n v="27"/>
    <n v="0"/>
    <n v="110"/>
    <n v="54"/>
    <n v="56"/>
    <s v="['Bank Transfer' 'Credit Card' 'PayPal' ... 'Credit Card' 'Bank Transfer'_x000a_ 'Apple Pay']"/>
    <x v="1"/>
  </r>
  <r>
    <s v="O07131"/>
    <d v="2025-02-14T00:00:00"/>
    <x v="1"/>
    <x v="1"/>
    <m/>
    <x v="235"/>
    <x v="196"/>
    <x v="3"/>
    <s v="Brighton"/>
    <s v="P019"/>
    <x v="20"/>
    <x v="4"/>
    <n v="1"/>
    <n v="85"/>
    <n v="41"/>
    <n v="0.15"/>
    <n v="72.25"/>
    <n v="41"/>
    <n v="31.25"/>
    <s v="['Bank Transfer' 'Credit Card' 'PayPal' ... 'Credit Card' 'Bank Transfer'_x000a_ 'Apple Pay']"/>
    <x v="1"/>
  </r>
  <r>
    <s v="O09433"/>
    <d v="2025-02-14T00:00:00"/>
    <x v="1"/>
    <x v="1"/>
    <m/>
    <x v="1673"/>
    <x v="291"/>
    <x v="4"/>
    <s v="Leeds"/>
    <s v="P016"/>
    <x v="4"/>
    <x v="0"/>
    <n v="1"/>
    <n v="78"/>
    <n v="39"/>
    <n v="0"/>
    <n v="78"/>
    <n v="39"/>
    <n v="39"/>
    <s v="['Bank Transfer' 'Credit Card' 'PayPal' ... 'Credit Card' 'Bank Transfer'_x000a_ 'Apple Pay']"/>
    <x v="0"/>
  </r>
  <r>
    <s v="O00543"/>
    <d v="2025-02-15T00:00:00"/>
    <x v="1"/>
    <x v="1"/>
    <m/>
    <x v="259"/>
    <x v="212"/>
    <x v="4"/>
    <s v="Sheffield"/>
    <s v="P006"/>
    <x v="16"/>
    <x v="3"/>
    <n v="2"/>
    <n v="99"/>
    <n v="58"/>
    <n v="0"/>
    <n v="198"/>
    <n v="116"/>
    <n v="82"/>
    <s v="['Bank Transfer' 'Credit Card' 'PayPal' ... 'Credit Card' 'Bank Transfer'_x000a_ 'Apple Pay']"/>
    <x v="1"/>
  </r>
  <r>
    <s v="O00833"/>
    <d v="2025-02-15T00:00:00"/>
    <x v="1"/>
    <x v="1"/>
    <m/>
    <x v="554"/>
    <x v="183"/>
    <x v="11"/>
    <s v="Swansea"/>
    <s v="P016"/>
    <x v="4"/>
    <x v="0"/>
    <n v="2"/>
    <n v="78"/>
    <n v="39"/>
    <n v="0"/>
    <n v="156"/>
    <n v="78"/>
    <n v="78"/>
    <s v="['Bank Transfer' 'Credit Card' 'PayPal' ... 'Credit Card' 'Bank Transfer'_x000a_ 'Apple Pay']"/>
    <x v="1"/>
  </r>
  <r>
    <s v="O01874"/>
    <d v="2025-02-15T00:00:00"/>
    <x v="1"/>
    <x v="1"/>
    <m/>
    <x v="266"/>
    <x v="217"/>
    <x v="5"/>
    <s v="Derry"/>
    <s v="P013"/>
    <x v="0"/>
    <x v="0"/>
    <n v="1"/>
    <n v="120"/>
    <n v="63"/>
    <n v="0.1"/>
    <n v="108"/>
    <n v="63"/>
    <n v="45"/>
    <s v="['Bank Transfer' 'Credit Card' 'PayPal' ... 'Credit Card' 'Bank Transfer'_x000a_ 'Apple Pay']"/>
    <x v="1"/>
  </r>
  <r>
    <s v="O05065"/>
    <d v="2025-02-15T00:00:00"/>
    <x v="1"/>
    <x v="1"/>
    <m/>
    <x v="119"/>
    <x v="111"/>
    <x v="1"/>
    <s v="Chester"/>
    <s v="P023"/>
    <x v="2"/>
    <x v="2"/>
    <n v="1"/>
    <n v="42"/>
    <n v="20"/>
    <n v="0.05"/>
    <n v="39.9"/>
    <n v="20"/>
    <n v="19.899999999999999"/>
    <s v="['Bank Transfer' 'Credit Card' 'PayPal' ... 'Credit Card' 'Bank Transfer'_x000a_ 'Apple Pay']"/>
    <x v="1"/>
  </r>
  <r>
    <s v="O05766"/>
    <d v="2025-02-15T00:00:00"/>
    <x v="1"/>
    <x v="1"/>
    <m/>
    <x v="260"/>
    <x v="212"/>
    <x v="1"/>
    <s v="Manchester"/>
    <s v="P009"/>
    <x v="1"/>
    <x v="1"/>
    <n v="4"/>
    <n v="95"/>
    <n v="54"/>
    <n v="0.05"/>
    <n v="361"/>
    <n v="216"/>
    <n v="145"/>
    <s v="['Bank Transfer' 'Credit Card' 'PayPal' ... 'Credit Card' 'Bank Transfer'_x000a_ 'Apple Pay']"/>
    <x v="1"/>
  </r>
  <r>
    <s v="O05875"/>
    <d v="2025-02-15T00:00:00"/>
    <x v="1"/>
    <x v="1"/>
    <m/>
    <x v="1607"/>
    <x v="299"/>
    <x v="2"/>
    <s v="London"/>
    <s v="P003"/>
    <x v="19"/>
    <x v="5"/>
    <n v="1"/>
    <n v="69"/>
    <n v="37"/>
    <n v="0.15"/>
    <n v="58.65"/>
    <n v="37"/>
    <n v="21.65"/>
    <s v="['Bank Transfer' 'Credit Card' 'PayPal' ... 'Credit Card' 'Bank Transfer'_x000a_ 'Apple Pay']"/>
    <x v="1"/>
  </r>
  <r>
    <s v="O05987"/>
    <d v="2025-02-15T00:00:00"/>
    <x v="1"/>
    <x v="1"/>
    <m/>
    <x v="754"/>
    <x v="423"/>
    <x v="11"/>
    <s v="Cardiff"/>
    <s v="P015"/>
    <x v="12"/>
    <x v="0"/>
    <n v="1"/>
    <n v="65"/>
    <n v="32"/>
    <n v="0"/>
    <n v="65"/>
    <n v="32"/>
    <n v="33"/>
    <s v="['Bank Transfer' 'Credit Card' 'PayPal' ... 'Credit Card' 'Bank Transfer'_x000a_ 'Apple Pay']"/>
    <x v="1"/>
  </r>
  <r>
    <s v="O06407"/>
    <d v="2025-02-15T00:00:00"/>
    <x v="1"/>
    <x v="1"/>
    <m/>
    <x v="325"/>
    <x v="246"/>
    <x v="0"/>
    <s v="Nottingham"/>
    <s v="P018"/>
    <x v="5"/>
    <x v="4"/>
    <n v="2"/>
    <n v="45"/>
    <n v="19"/>
    <n v="0"/>
    <n v="90"/>
    <n v="38"/>
    <n v="52"/>
    <s v="['Bank Transfer' 'Credit Card' 'PayPal' ... 'Credit Card' 'Bank Transfer'_x000a_ 'Apple Pay']"/>
    <x v="1"/>
  </r>
  <r>
    <s v="O06461"/>
    <d v="2025-02-15T00:00:00"/>
    <x v="1"/>
    <x v="1"/>
    <m/>
    <x v="920"/>
    <x v="240"/>
    <x v="2"/>
    <s v="London"/>
    <s v="P021"/>
    <x v="21"/>
    <x v="2"/>
    <n v="2"/>
    <n v="28"/>
    <n v="13"/>
    <n v="0.1"/>
    <n v="50.4"/>
    <n v="26"/>
    <n v="24.4"/>
    <s v="['Bank Transfer' 'Credit Card' 'PayPal' ... 'Credit Card' 'Bank Transfer'_x000a_ 'Apple Pay']"/>
    <x v="1"/>
  </r>
  <r>
    <s v="O07082"/>
    <d v="2025-02-15T00:00:00"/>
    <x v="1"/>
    <x v="1"/>
    <m/>
    <x v="1320"/>
    <x v="60"/>
    <x v="5"/>
    <s v="Lisburn"/>
    <s v="P023"/>
    <x v="2"/>
    <x v="2"/>
    <n v="2"/>
    <n v="42"/>
    <n v="20"/>
    <n v="0.2"/>
    <n v="67.2"/>
    <n v="40"/>
    <n v="27.2"/>
    <s v="['Bank Transfer' 'Credit Card' 'PayPal' ... 'Credit Card' 'Bank Transfer'_x000a_ 'Apple Pay']"/>
    <x v="1"/>
  </r>
  <r>
    <s v="O07319"/>
    <d v="2025-02-15T00:00:00"/>
    <x v="1"/>
    <x v="1"/>
    <m/>
    <x v="506"/>
    <x v="339"/>
    <x v="10"/>
    <s v="Norwich"/>
    <s v="P012"/>
    <x v="14"/>
    <x v="1"/>
    <n v="2"/>
    <n v="85"/>
    <n v="44"/>
    <n v="0.15"/>
    <n v="144.5"/>
    <n v="88"/>
    <n v="56.5"/>
    <s v="['Bank Transfer' 'Credit Card' 'PayPal' ... 'Credit Card' 'Bank Transfer'_x000a_ 'Apple Pay']"/>
    <x v="1"/>
  </r>
  <r>
    <s v="O08428"/>
    <d v="2025-02-15T00:00:00"/>
    <x v="1"/>
    <x v="1"/>
    <m/>
    <x v="943"/>
    <x v="130"/>
    <x v="10"/>
    <s v="Norwich"/>
    <s v="P021"/>
    <x v="21"/>
    <x v="2"/>
    <n v="2"/>
    <n v="28"/>
    <n v="13"/>
    <n v="0.15"/>
    <n v="47.6"/>
    <n v="26"/>
    <n v="21.6"/>
    <s v="['Bank Transfer' 'Credit Card' 'PayPal' ... 'Credit Card' 'Bank Transfer'_x000a_ 'Apple Pay']"/>
    <x v="1"/>
  </r>
  <r>
    <s v="O08919"/>
    <d v="2025-02-15T00:00:00"/>
    <x v="1"/>
    <x v="1"/>
    <m/>
    <x v="767"/>
    <x v="329"/>
    <x v="2"/>
    <s v="London"/>
    <s v="P005"/>
    <x v="3"/>
    <x v="3"/>
    <n v="4"/>
    <n v="119"/>
    <n v="72"/>
    <n v="0.05"/>
    <n v="452.2"/>
    <n v="288"/>
    <n v="164.2"/>
    <s v="['Bank Transfer' 'Credit Card' 'PayPal' ... 'Credit Card' 'Bank Transfer'_x000a_ 'Apple Pay']"/>
    <x v="1"/>
  </r>
  <r>
    <s v="O09263"/>
    <d v="2025-02-15T00:00:00"/>
    <x v="1"/>
    <x v="1"/>
    <m/>
    <x v="518"/>
    <x v="344"/>
    <x v="0"/>
    <s v="Lincoln"/>
    <s v="P018"/>
    <x v="5"/>
    <x v="4"/>
    <n v="1"/>
    <n v="45"/>
    <n v="19"/>
    <n v="0.1"/>
    <n v="40.5"/>
    <n v="19"/>
    <n v="21.5"/>
    <s v="['Bank Transfer' 'Credit Card' 'PayPal' ... 'Credit Card' 'Bank Transfer'_x000a_ 'Apple Pay']"/>
    <x v="1"/>
  </r>
  <r>
    <s v="O00122"/>
    <d v="2025-02-16T00:00:00"/>
    <x v="1"/>
    <x v="1"/>
    <m/>
    <x v="570"/>
    <x v="15"/>
    <x v="4"/>
    <s v="Sheffield"/>
    <s v="P001"/>
    <x v="9"/>
    <x v="5"/>
    <n v="2"/>
    <n v="89"/>
    <n v="48"/>
    <n v="0.1"/>
    <n v="160.19999999999999"/>
    <n v="96"/>
    <n v="64.2"/>
    <s v="['Bank Transfer' 'Credit Card' 'PayPal' ... 'Credit Card' 'Bank Transfer'_x000a_ 'Apple Pay']"/>
    <x v="1"/>
  </r>
  <r>
    <s v="O04473"/>
    <d v="2025-02-16T00:00:00"/>
    <x v="1"/>
    <x v="1"/>
    <m/>
    <x v="187"/>
    <x v="149"/>
    <x v="10"/>
    <s v="Ipswich"/>
    <s v="P020"/>
    <x v="23"/>
    <x v="4"/>
    <n v="3"/>
    <n v="72"/>
    <n v="34"/>
    <n v="0.1"/>
    <n v="194.4"/>
    <n v="102"/>
    <n v="92.4"/>
    <s v="['Bank Transfer' 'Credit Card' 'PayPal' ... 'Credit Card' 'Bank Transfer'_x000a_ 'Apple Pay']"/>
    <x v="1"/>
  </r>
  <r>
    <s v="O04712"/>
    <d v="2025-02-16T00:00:00"/>
    <x v="1"/>
    <x v="1"/>
    <m/>
    <x v="1488"/>
    <x v="183"/>
    <x v="4"/>
    <s v="Sheffield"/>
    <s v="P009"/>
    <x v="1"/>
    <x v="1"/>
    <n v="3"/>
    <n v="95"/>
    <n v="54"/>
    <n v="0.1"/>
    <n v="256.5"/>
    <n v="162"/>
    <n v="94.5"/>
    <s v="['Bank Transfer' 'Credit Card' 'PayPal' ... 'Credit Card' 'Bank Transfer'_x000a_ 'Apple Pay']"/>
    <x v="1"/>
  </r>
  <r>
    <s v="O05083"/>
    <d v="2025-02-16T00:00:00"/>
    <x v="1"/>
    <x v="1"/>
    <m/>
    <x v="643"/>
    <x v="246"/>
    <x v="1"/>
    <s v="Preston"/>
    <s v="P018"/>
    <x v="5"/>
    <x v="4"/>
    <n v="1"/>
    <n v="45"/>
    <n v="19"/>
    <n v="0"/>
    <n v="45"/>
    <n v="19"/>
    <n v="26"/>
    <s v="['Bank Transfer' 'Credit Card' 'PayPal' ... 'Credit Card' 'Bank Transfer'_x000a_ 'Apple Pay']"/>
    <x v="1"/>
  </r>
  <r>
    <s v="O05957"/>
    <d v="2025-02-16T00:00:00"/>
    <x v="1"/>
    <x v="1"/>
    <m/>
    <x v="1069"/>
    <x v="506"/>
    <x v="4"/>
    <s v="York"/>
    <s v="P010"/>
    <x v="18"/>
    <x v="1"/>
    <n v="1"/>
    <n v="32"/>
    <n v="14"/>
    <n v="0.05"/>
    <n v="30.4"/>
    <n v="14"/>
    <n v="16.399999999999999"/>
    <s v="['Bank Transfer' 'Credit Card' 'PayPal' ... 'Credit Card' 'Bank Transfer'_x000a_ 'Apple Pay']"/>
    <x v="1"/>
  </r>
  <r>
    <s v="O06726"/>
    <d v="2025-02-16T00:00:00"/>
    <x v="1"/>
    <x v="1"/>
    <m/>
    <x v="417"/>
    <x v="300"/>
    <x v="11"/>
    <s v="Newport"/>
    <s v="P023"/>
    <x v="2"/>
    <x v="2"/>
    <n v="1"/>
    <n v="42"/>
    <n v="20"/>
    <n v="0"/>
    <n v="42"/>
    <n v="20"/>
    <n v="22"/>
    <s v="['Bank Transfer' 'Credit Card' 'PayPal' ... 'Credit Card' 'Bank Transfer'_x000a_ 'Apple Pay']"/>
    <x v="1"/>
  </r>
  <r>
    <s v="O06899"/>
    <d v="2025-02-16T00:00:00"/>
    <x v="1"/>
    <x v="1"/>
    <m/>
    <x v="1564"/>
    <x v="113"/>
    <x v="0"/>
    <s v="Nottingham"/>
    <s v="P002"/>
    <x v="15"/>
    <x v="5"/>
    <n v="1"/>
    <n v="149"/>
    <n v="91"/>
    <n v="0.1"/>
    <n v="134.1"/>
    <n v="91"/>
    <n v="43.1"/>
    <s v="['Bank Transfer' 'Credit Card' 'PayPal' ... 'Credit Card' 'Bank Transfer'_x000a_ 'Apple Pay']"/>
    <x v="1"/>
  </r>
  <r>
    <s v="O07189"/>
    <d v="2025-02-16T00:00:00"/>
    <x v="1"/>
    <x v="1"/>
    <m/>
    <x v="170"/>
    <x v="151"/>
    <x v="6"/>
    <s v="Bath"/>
    <s v="P008"/>
    <x v="13"/>
    <x v="3"/>
    <n v="2"/>
    <n v="249"/>
    <n v="168"/>
    <n v="0"/>
    <n v="498"/>
    <n v="336"/>
    <n v="162"/>
    <s v="['Bank Transfer' 'Credit Card' 'PayPal' ... 'Credit Card' 'Bank Transfer'_x000a_ 'Apple Pay']"/>
    <x v="1"/>
  </r>
  <r>
    <s v="O07748"/>
    <d v="2025-02-16T00:00:00"/>
    <x v="1"/>
    <x v="1"/>
    <m/>
    <x v="994"/>
    <x v="96"/>
    <x v="4"/>
    <s v="Sheffield"/>
    <s v="P007"/>
    <x v="7"/>
    <x v="3"/>
    <n v="1"/>
    <n v="129"/>
    <n v="78"/>
    <n v="0.05"/>
    <n v="122.55"/>
    <n v="78"/>
    <n v="44.55"/>
    <s v="['Bank Transfer' 'Credit Card' 'PayPal' ... 'Credit Card' 'Bank Transfer'_x000a_ 'Apple Pay']"/>
    <x v="1"/>
  </r>
  <r>
    <s v="O08222"/>
    <d v="2025-02-16T00:00:00"/>
    <x v="1"/>
    <x v="1"/>
    <m/>
    <x v="899"/>
    <x v="190"/>
    <x v="2"/>
    <s v="London"/>
    <s v="P001"/>
    <x v="9"/>
    <x v="5"/>
    <n v="2"/>
    <n v="89"/>
    <n v="48"/>
    <n v="0.05"/>
    <n v="169.1"/>
    <n v="96"/>
    <n v="73.099999999999994"/>
    <s v="['Bank Transfer' 'Credit Card' 'PayPal' ... 'Credit Card' 'Bank Transfer'_x000a_ 'Apple Pay']"/>
    <x v="1"/>
  </r>
  <r>
    <s v="O08440"/>
    <d v="2025-02-16T00:00:00"/>
    <x v="1"/>
    <x v="1"/>
    <m/>
    <x v="1195"/>
    <x v="194"/>
    <x v="8"/>
    <s v="Middlesbrough"/>
    <s v="P014"/>
    <x v="17"/>
    <x v="0"/>
    <n v="2"/>
    <n v="25"/>
    <n v="11"/>
    <n v="0.15"/>
    <n v="42.5"/>
    <n v="22"/>
    <n v="20.5"/>
    <s v="['Bank Transfer' 'Credit Card' 'PayPal' ... 'Credit Card' 'Bank Transfer'_x000a_ 'Apple Pay']"/>
    <x v="1"/>
  </r>
  <r>
    <s v="O08599"/>
    <d v="2025-02-16T00:00:00"/>
    <x v="1"/>
    <x v="1"/>
    <m/>
    <x v="116"/>
    <x v="109"/>
    <x v="9"/>
    <s v="Wolverhampton"/>
    <s v="P001"/>
    <x v="9"/>
    <x v="5"/>
    <n v="3"/>
    <n v="89"/>
    <n v="48"/>
    <n v="0.1"/>
    <n v="240.3"/>
    <n v="144"/>
    <n v="96.3"/>
    <s v="['Bank Transfer' 'Credit Card' 'PayPal' ... 'Credit Card' 'Bank Transfer'_x000a_ 'Apple Pay']"/>
    <x v="1"/>
  </r>
  <r>
    <s v="O09208"/>
    <d v="2025-02-16T00:00:00"/>
    <x v="1"/>
    <x v="1"/>
    <m/>
    <x v="406"/>
    <x v="293"/>
    <x v="11"/>
    <s v="Swansea"/>
    <s v="P001"/>
    <x v="9"/>
    <x v="5"/>
    <n v="1"/>
    <n v="89"/>
    <n v="48"/>
    <n v="0"/>
    <n v="89"/>
    <n v="48"/>
    <n v="41"/>
    <s v="['Bank Transfer' 'Credit Card' 'PayPal' ... 'Credit Card' 'Bank Transfer'_x000a_ 'Apple Pay']"/>
    <x v="1"/>
  </r>
  <r>
    <s v="O00320"/>
    <d v="2025-02-17T00:00:00"/>
    <x v="1"/>
    <x v="1"/>
    <m/>
    <x v="275"/>
    <x v="193"/>
    <x v="7"/>
    <s v="Dundee"/>
    <s v="P024"/>
    <x v="11"/>
    <x v="2"/>
    <n v="1"/>
    <n v="24"/>
    <n v="10"/>
    <n v="0"/>
    <n v="24"/>
    <n v="10"/>
    <n v="14"/>
    <s v="['Bank Transfer' 'Credit Card' 'PayPal' ... 'Credit Card' 'Bank Transfer'_x000a_ 'Apple Pay']"/>
    <x v="1"/>
  </r>
  <r>
    <s v="O01106"/>
    <d v="2025-02-17T00:00:00"/>
    <x v="1"/>
    <x v="1"/>
    <m/>
    <x v="1397"/>
    <x v="372"/>
    <x v="10"/>
    <s v="Norwich"/>
    <s v="P012"/>
    <x v="14"/>
    <x v="1"/>
    <n v="2"/>
    <n v="85"/>
    <n v="44"/>
    <n v="0.15"/>
    <n v="144.5"/>
    <n v="88"/>
    <n v="56.5"/>
    <s v="['Bank Transfer' 'Credit Card' 'PayPal' ... 'Credit Card' 'Bank Transfer'_x000a_ 'Apple Pay']"/>
    <x v="1"/>
  </r>
  <r>
    <s v="O02054"/>
    <d v="2025-02-17T00:00:00"/>
    <x v="1"/>
    <x v="1"/>
    <m/>
    <x v="1674"/>
    <x v="7"/>
    <x v="4"/>
    <s v="York"/>
    <s v="P001"/>
    <x v="9"/>
    <x v="5"/>
    <n v="2"/>
    <n v="89"/>
    <n v="48"/>
    <n v="0"/>
    <n v="178"/>
    <n v="96"/>
    <n v="82"/>
    <s v="['Bank Transfer' 'Credit Card' 'PayPal' ... 'Credit Card' 'Bank Transfer'_x000a_ 'Apple Pay']"/>
    <x v="0"/>
  </r>
  <r>
    <s v="O02549"/>
    <d v="2025-02-17T00:00:00"/>
    <x v="1"/>
    <x v="1"/>
    <m/>
    <x v="759"/>
    <x v="412"/>
    <x v="2"/>
    <s v="London"/>
    <s v="P003"/>
    <x v="19"/>
    <x v="5"/>
    <n v="2"/>
    <n v="69"/>
    <n v="37"/>
    <n v="0"/>
    <n v="138"/>
    <n v="74"/>
    <n v="64"/>
    <s v="['Bank Transfer' 'Credit Card' 'PayPal' ... 'Credit Card' 'Bank Transfer'_x000a_ 'Apple Pay']"/>
    <x v="1"/>
  </r>
  <r>
    <s v="O03163"/>
    <d v="2025-02-17T00:00:00"/>
    <x v="1"/>
    <x v="1"/>
    <m/>
    <x v="650"/>
    <x v="164"/>
    <x v="3"/>
    <s v="Oxford"/>
    <s v="P013"/>
    <x v="0"/>
    <x v="0"/>
    <n v="3"/>
    <n v="120"/>
    <n v="63"/>
    <n v="0.1"/>
    <n v="324"/>
    <n v="189"/>
    <n v="135"/>
    <s v="['Bank Transfer' 'Credit Card' 'PayPal' ... 'Credit Card' 'Bank Transfer'_x000a_ 'Apple Pay']"/>
    <x v="1"/>
  </r>
  <r>
    <s v="O03204"/>
    <d v="2025-02-17T00:00:00"/>
    <x v="1"/>
    <x v="1"/>
    <m/>
    <x v="1409"/>
    <x v="349"/>
    <x v="1"/>
    <s v="Preston"/>
    <s v="P023"/>
    <x v="2"/>
    <x v="2"/>
    <n v="2"/>
    <n v="42"/>
    <n v="20"/>
    <n v="0.2"/>
    <n v="67.2"/>
    <n v="40"/>
    <n v="27.2"/>
    <s v="['Bank Transfer' 'Credit Card' 'PayPal' ... 'Credit Card' 'Bank Transfer'_x000a_ 'Apple Pay']"/>
    <x v="1"/>
  </r>
  <r>
    <s v="O03984"/>
    <d v="2025-02-17T00:00:00"/>
    <x v="1"/>
    <x v="1"/>
    <m/>
    <x v="1675"/>
    <x v="311"/>
    <x v="1"/>
    <s v="Chester"/>
    <s v="P009"/>
    <x v="1"/>
    <x v="1"/>
    <n v="1"/>
    <n v="95"/>
    <n v="54"/>
    <n v="0"/>
    <n v="95"/>
    <n v="54"/>
    <n v="41"/>
    <s v="['Bank Transfer' 'Credit Card' 'PayPal' ... 'Credit Card' 'Bank Transfer'_x000a_ 'Apple Pay']"/>
    <x v="0"/>
  </r>
  <r>
    <s v="O04590"/>
    <d v="2025-02-17T00:00:00"/>
    <x v="1"/>
    <x v="1"/>
    <m/>
    <x v="1145"/>
    <x v="464"/>
    <x v="4"/>
    <s v="Hull"/>
    <s v="P015"/>
    <x v="12"/>
    <x v="0"/>
    <n v="1"/>
    <n v="65"/>
    <n v="32"/>
    <n v="0"/>
    <n v="65"/>
    <n v="32"/>
    <n v="33"/>
    <s v="['Bank Transfer' 'Credit Card' 'PayPal' ... 'Credit Card' 'Bank Transfer'_x000a_ 'Apple Pay']"/>
    <x v="1"/>
  </r>
  <r>
    <s v="O05433"/>
    <d v="2025-02-17T00:00:00"/>
    <x v="1"/>
    <x v="1"/>
    <m/>
    <x v="1076"/>
    <x v="85"/>
    <x v="6"/>
    <m/>
    <s v="P006"/>
    <x v="16"/>
    <x v="3"/>
    <n v="2"/>
    <n v="99"/>
    <n v="58"/>
    <n v="0.05"/>
    <n v="188.1"/>
    <n v="116"/>
    <n v="72.099999999999994"/>
    <s v="['Bank Transfer' 'Credit Card' 'PayPal' ... 'Credit Card' 'Bank Transfer'_x000a_ 'Apple Pay']"/>
    <x v="1"/>
  </r>
  <r>
    <s v="O06269"/>
    <d v="2025-02-17T00:00:00"/>
    <x v="1"/>
    <x v="1"/>
    <m/>
    <x v="1370"/>
    <x v="104"/>
    <x v="10"/>
    <s v="Ipswich"/>
    <s v="P002"/>
    <x v="15"/>
    <x v="5"/>
    <n v="3"/>
    <n v="149"/>
    <n v="91"/>
    <n v="0.1"/>
    <n v="402.3"/>
    <n v="273"/>
    <n v="129.30000000000001"/>
    <s v="['Bank Transfer' 'Credit Card' 'PayPal' ... 'Credit Card' 'Bank Transfer'_x000a_ 'Apple Pay']"/>
    <x v="1"/>
  </r>
  <r>
    <s v="O06500"/>
    <d v="2025-02-17T00:00:00"/>
    <x v="1"/>
    <x v="1"/>
    <m/>
    <x v="545"/>
    <x v="353"/>
    <x v="6"/>
    <s v="Bristol"/>
    <s v="P017"/>
    <x v="10"/>
    <x v="4"/>
    <n v="2"/>
    <n v="58"/>
    <n v="25"/>
    <n v="0"/>
    <n v="116"/>
    <n v="50"/>
    <n v="66"/>
    <s v="['Bank Transfer' 'Credit Card' 'PayPal' ... 'Credit Card' 'Bank Transfer'_x000a_ 'Apple Pay']"/>
    <x v="1"/>
  </r>
  <r>
    <s v="O06762"/>
    <d v="2025-02-17T00:00:00"/>
    <x v="1"/>
    <x v="1"/>
    <m/>
    <x v="1410"/>
    <x v="161"/>
    <x v="1"/>
    <s v="Manchester"/>
    <s v="P001"/>
    <x v="9"/>
    <x v="5"/>
    <n v="2"/>
    <n v="89"/>
    <n v="48"/>
    <n v="0"/>
    <n v="178"/>
    <n v="96"/>
    <n v="82"/>
    <s v="['Bank Transfer' 'Credit Card' 'PayPal' ... 'Credit Card' 'Bank Transfer'_x000a_ 'Apple Pay']"/>
    <x v="1"/>
  </r>
  <r>
    <s v="O06789"/>
    <d v="2025-02-17T00:00:00"/>
    <x v="1"/>
    <x v="1"/>
    <m/>
    <x v="1597"/>
    <x v="564"/>
    <x v="11"/>
    <s v="Swansea"/>
    <s v="P001"/>
    <x v="9"/>
    <x v="5"/>
    <n v="2"/>
    <n v="89"/>
    <n v="48"/>
    <n v="0"/>
    <n v="178"/>
    <n v="96"/>
    <n v="82"/>
    <s v="['Bank Transfer' 'Credit Card' 'PayPal' ... 'Credit Card' 'Bank Transfer'_x000a_ 'Apple Pay']"/>
    <x v="1"/>
  </r>
  <r>
    <s v="O09605"/>
    <d v="2025-02-17T00:00:00"/>
    <x v="1"/>
    <x v="1"/>
    <m/>
    <x v="672"/>
    <x v="397"/>
    <x v="8"/>
    <s v="Durham"/>
    <s v="P009"/>
    <x v="1"/>
    <x v="1"/>
    <n v="3"/>
    <n v="95"/>
    <n v="54"/>
    <n v="0"/>
    <n v="285"/>
    <n v="162"/>
    <n v="123"/>
    <s v="['Bank Transfer' 'Credit Card' 'PayPal' ... 'Credit Card' 'Bank Transfer'_x000a_ 'Apple Pay']"/>
    <x v="1"/>
  </r>
  <r>
    <s v="O00123"/>
    <d v="2025-02-18T00:00:00"/>
    <x v="1"/>
    <x v="1"/>
    <m/>
    <x v="846"/>
    <x v="459"/>
    <x v="2"/>
    <s v="London"/>
    <s v="P010"/>
    <x v="18"/>
    <x v="1"/>
    <n v="1"/>
    <n v="32"/>
    <n v="14"/>
    <n v="0"/>
    <n v="32"/>
    <n v="14"/>
    <n v="18"/>
    <s v="['Bank Transfer' 'Credit Card' 'PayPal' ... 'Credit Card' 'Bank Transfer'_x000a_ 'Apple Pay']"/>
    <x v="1"/>
  </r>
  <r>
    <s v="O01048"/>
    <d v="2025-02-18T00:00:00"/>
    <x v="1"/>
    <x v="1"/>
    <m/>
    <x v="1632"/>
    <x v="32"/>
    <x v="9"/>
    <s v="Coventry"/>
    <s v="P015"/>
    <x v="12"/>
    <x v="0"/>
    <n v="2"/>
    <n v="65"/>
    <n v="32"/>
    <n v="0.15"/>
    <n v="110.5"/>
    <n v="64"/>
    <n v="46.5"/>
    <s v="['Bank Transfer' 'Credit Card' 'PayPal' ... 'Credit Card' 'Bank Transfer'_x000a_ 'Apple Pay']"/>
    <x v="1"/>
  </r>
  <r>
    <s v="O01276"/>
    <d v="2025-02-18T00:00:00"/>
    <x v="1"/>
    <x v="1"/>
    <m/>
    <x v="1511"/>
    <x v="158"/>
    <x v="1"/>
    <s v="Chester"/>
    <s v="P022"/>
    <x v="8"/>
    <x v="2"/>
    <n v="2"/>
    <n v="35"/>
    <n v="16"/>
    <n v="0.15"/>
    <n v="59.5"/>
    <n v="32"/>
    <n v="27.5"/>
    <s v="['Bank Transfer' 'Credit Card' 'PayPal' ... 'Credit Card' 'Bank Transfer'_x000a_ 'Apple Pay']"/>
    <x v="1"/>
  </r>
  <r>
    <s v="O01527"/>
    <d v="2025-02-18T00:00:00"/>
    <x v="1"/>
    <x v="1"/>
    <m/>
    <x v="1127"/>
    <x v="287"/>
    <x v="2"/>
    <s v="London"/>
    <s v="P016"/>
    <x v="4"/>
    <x v="0"/>
    <n v="1"/>
    <n v="78"/>
    <n v="39"/>
    <n v="0.2"/>
    <n v="62.4"/>
    <n v="39"/>
    <n v="23.4"/>
    <s v="['Bank Transfer' 'Credit Card' 'PayPal' ... 'Credit Card' 'Bank Transfer'_x000a_ 'Apple Pay']"/>
    <x v="1"/>
  </r>
  <r>
    <s v="O02279"/>
    <d v="2025-02-18T00:00:00"/>
    <x v="1"/>
    <x v="1"/>
    <m/>
    <x v="1254"/>
    <x v="178"/>
    <x v="4"/>
    <s v="York"/>
    <s v="P022"/>
    <x v="8"/>
    <x v="2"/>
    <n v="1"/>
    <n v="35"/>
    <n v="16"/>
    <n v="0"/>
    <n v="35"/>
    <n v="16"/>
    <n v="19"/>
    <s v="['Bank Transfer' 'Credit Card' 'PayPal' ... 'Credit Card' 'Bank Transfer'_x000a_ 'Apple Pay']"/>
    <x v="1"/>
  </r>
  <r>
    <s v="O02765"/>
    <d v="2025-02-18T00:00:00"/>
    <x v="1"/>
    <x v="1"/>
    <m/>
    <x v="1369"/>
    <x v="550"/>
    <x v="1"/>
    <s v="Liverpool"/>
    <s v="P014"/>
    <x v="17"/>
    <x v="0"/>
    <n v="5"/>
    <n v="25"/>
    <n v="11"/>
    <n v="0.1"/>
    <n v="112.5"/>
    <n v="55"/>
    <n v="57.5"/>
    <s v="['Bank Transfer' 'Credit Card' 'PayPal' ... 'Credit Card' 'Bank Transfer'_x000a_ 'Apple Pay']"/>
    <x v="1"/>
  </r>
  <r>
    <s v="O03118"/>
    <d v="2025-02-18T00:00:00"/>
    <x v="1"/>
    <x v="1"/>
    <m/>
    <x v="758"/>
    <x v="135"/>
    <x v="1"/>
    <s v="Liverpool"/>
    <s v="P007"/>
    <x v="7"/>
    <x v="3"/>
    <n v="1"/>
    <n v="129"/>
    <n v="78"/>
    <n v="0.05"/>
    <n v="122.55"/>
    <n v="78"/>
    <n v="44.55"/>
    <s v="['Bank Transfer' 'Credit Card' 'PayPal' ... 'Credit Card' 'Bank Transfer'_x000a_ 'Apple Pay']"/>
    <x v="1"/>
  </r>
  <r>
    <s v="O04615"/>
    <d v="2025-02-18T00:00:00"/>
    <x v="1"/>
    <x v="1"/>
    <m/>
    <x v="983"/>
    <x v="471"/>
    <x v="2"/>
    <s v="London"/>
    <s v="P022"/>
    <x v="8"/>
    <x v="2"/>
    <n v="1"/>
    <n v="35"/>
    <n v="16"/>
    <n v="0.05"/>
    <n v="33.25"/>
    <n v="16"/>
    <n v="17.25"/>
    <s v="['Bank Transfer' 'Credit Card' 'PayPal' ... 'Credit Card' 'Bank Transfer'_x000a_ 'Apple Pay']"/>
    <x v="1"/>
  </r>
  <r>
    <s v="O04872"/>
    <d v="2025-02-18T00:00:00"/>
    <x v="1"/>
    <x v="1"/>
    <m/>
    <x v="676"/>
    <x v="399"/>
    <x v="0"/>
    <s v="Nottingham"/>
    <s v="P013"/>
    <x v="0"/>
    <x v="0"/>
    <n v="1"/>
    <n v="120"/>
    <n v="63"/>
    <n v="0.05"/>
    <n v="114"/>
    <n v="63"/>
    <n v="51"/>
    <s v="['Bank Transfer' 'Credit Card' 'PayPal' ... 'Credit Card' 'Bank Transfer'_x000a_ 'Apple Pay']"/>
    <x v="1"/>
  </r>
  <r>
    <s v="O05275"/>
    <d v="2025-02-18T00:00:00"/>
    <x v="1"/>
    <x v="1"/>
    <m/>
    <x v="1245"/>
    <x v="469"/>
    <x v="4"/>
    <s v="Leeds"/>
    <s v="P022"/>
    <x v="8"/>
    <x v="2"/>
    <n v="1"/>
    <n v="35"/>
    <n v="16"/>
    <n v="0.05"/>
    <n v="33.25"/>
    <n v="16"/>
    <n v="17.25"/>
    <s v="['Bank Transfer' 'Credit Card' 'PayPal' ... 'Credit Card' 'Bank Transfer'_x000a_ 'Apple Pay']"/>
    <x v="1"/>
  </r>
  <r>
    <s v="O06243"/>
    <d v="2025-02-18T00:00:00"/>
    <x v="1"/>
    <x v="1"/>
    <m/>
    <x v="732"/>
    <x v="423"/>
    <x v="0"/>
    <s v="Derby"/>
    <s v="P013"/>
    <x v="0"/>
    <x v="0"/>
    <n v="2"/>
    <n v="120"/>
    <n v="63"/>
    <n v="0.05"/>
    <n v="228"/>
    <n v="126"/>
    <n v="102"/>
    <s v="['Bank Transfer' 'Credit Card' 'PayPal' ... 'Credit Card' 'Bank Transfer'_x000a_ 'Apple Pay']"/>
    <x v="1"/>
  </r>
  <r>
    <s v="O07244"/>
    <d v="2025-02-18T00:00:00"/>
    <x v="1"/>
    <x v="1"/>
    <m/>
    <x v="1676"/>
    <x v="486"/>
    <x v="2"/>
    <s v="London"/>
    <s v="P020"/>
    <x v="23"/>
    <x v="4"/>
    <n v="4"/>
    <n v="72"/>
    <n v="34"/>
    <n v="0.1"/>
    <n v="259.2"/>
    <n v="136"/>
    <n v="123.2"/>
    <s v="['Bank Transfer' 'Credit Card' 'PayPal' ... 'Credit Card' 'Bank Transfer'_x000a_ 'Apple Pay']"/>
    <x v="0"/>
  </r>
  <r>
    <s v="O07672"/>
    <d v="2025-02-18T00:00:00"/>
    <x v="1"/>
    <x v="1"/>
    <m/>
    <x v="1677"/>
    <x v="49"/>
    <x v="6"/>
    <s v="Exeter"/>
    <s v="P018"/>
    <x v="5"/>
    <x v="4"/>
    <n v="1"/>
    <n v="45"/>
    <n v="19"/>
    <n v="0.05"/>
    <n v="42.75"/>
    <n v="19"/>
    <n v="23.75"/>
    <s v="['Bank Transfer' 'Credit Card' 'PayPal' ... 'Credit Card' 'Bank Transfer'_x000a_ 'Apple Pay']"/>
    <x v="0"/>
  </r>
  <r>
    <s v="O07688"/>
    <d v="2025-02-18T00:00:00"/>
    <x v="1"/>
    <x v="1"/>
    <m/>
    <x v="421"/>
    <x v="87"/>
    <x v="6"/>
    <s v="Exeter"/>
    <s v="P019"/>
    <x v="20"/>
    <x v="4"/>
    <n v="2"/>
    <n v="85"/>
    <n v="41"/>
    <n v="0.05"/>
    <n v="161.5"/>
    <n v="82"/>
    <n v="79.5"/>
    <s v="['Bank Transfer' 'Credit Card' 'PayPal' ... 'Credit Card' 'Bank Transfer'_x000a_ 'Apple Pay']"/>
    <x v="1"/>
  </r>
  <r>
    <s v="O08215"/>
    <d v="2025-02-18T00:00:00"/>
    <x v="1"/>
    <x v="1"/>
    <m/>
    <x v="762"/>
    <x v="278"/>
    <x v="2"/>
    <s v="London"/>
    <s v="P009"/>
    <x v="1"/>
    <x v="1"/>
    <n v="3"/>
    <n v="95"/>
    <n v="54"/>
    <n v="0.15"/>
    <n v="242.25"/>
    <n v="162"/>
    <n v="80.25"/>
    <s v="['Bank Transfer' 'Credit Card' 'PayPal' ... 'Credit Card' 'Bank Transfer'_x000a_ 'Apple Pay']"/>
    <x v="1"/>
  </r>
  <r>
    <s v="O08411"/>
    <d v="2025-02-18T00:00:00"/>
    <x v="1"/>
    <x v="1"/>
    <m/>
    <x v="530"/>
    <x v="131"/>
    <x v="9"/>
    <s v="Wolverhampton"/>
    <s v="P012"/>
    <x v="14"/>
    <x v="1"/>
    <n v="2"/>
    <n v="85"/>
    <n v="44"/>
    <n v="0"/>
    <n v="170"/>
    <n v="88"/>
    <n v="82"/>
    <s v="['Bank Transfer' 'Credit Card' 'PayPal' ... 'Credit Card' 'Bank Transfer'_x000a_ 'Apple Pay']"/>
    <x v="1"/>
  </r>
  <r>
    <s v="O00070"/>
    <d v="2025-02-19T00:00:00"/>
    <x v="1"/>
    <x v="1"/>
    <m/>
    <x v="351"/>
    <x v="262"/>
    <x v="9"/>
    <s v="Wolverhampton"/>
    <s v="P005"/>
    <x v="3"/>
    <x v="3"/>
    <n v="3"/>
    <n v="119"/>
    <n v="72"/>
    <n v="0"/>
    <n v="357"/>
    <n v="216"/>
    <n v="141"/>
    <s v="['Bank Transfer' 'Credit Card' 'PayPal' ... 'Credit Card' 'Bank Transfer'_x000a_ 'Apple Pay']"/>
    <x v="1"/>
  </r>
  <r>
    <s v="O00415"/>
    <d v="2025-02-19T00:00:00"/>
    <x v="1"/>
    <x v="1"/>
    <m/>
    <x v="1564"/>
    <x v="113"/>
    <x v="0"/>
    <s v="Nottingham"/>
    <s v="P003"/>
    <x v="19"/>
    <x v="5"/>
    <n v="2"/>
    <n v="69"/>
    <n v="37"/>
    <n v="0.05"/>
    <n v="131.1"/>
    <n v="74"/>
    <n v="57.1"/>
    <s v="['Bank Transfer' 'Credit Card' 'PayPal' ... 'Credit Card' 'Bank Transfer'_x000a_ 'Apple Pay']"/>
    <x v="1"/>
  </r>
  <r>
    <s v="O01499"/>
    <d v="2025-02-19T00:00:00"/>
    <x v="1"/>
    <x v="1"/>
    <m/>
    <x v="579"/>
    <x v="367"/>
    <x v="1"/>
    <s v="Preston"/>
    <s v="P009"/>
    <x v="1"/>
    <x v="1"/>
    <n v="3"/>
    <n v="95"/>
    <n v="54"/>
    <n v="0.1"/>
    <n v="256.5"/>
    <n v="162"/>
    <n v="94.5"/>
    <s v="['Bank Transfer' 'Credit Card' 'PayPal' ... 'Credit Card' 'Bank Transfer'_x000a_ 'Apple Pay']"/>
    <x v="1"/>
  </r>
  <r>
    <s v="O02330"/>
    <d v="2025-02-19T00:00:00"/>
    <x v="1"/>
    <x v="1"/>
    <m/>
    <x v="1392"/>
    <x v="52"/>
    <x v="7"/>
    <s v="Glasgow"/>
    <s v="P007"/>
    <x v="7"/>
    <x v="3"/>
    <n v="3"/>
    <n v="129"/>
    <n v="78"/>
    <n v="0"/>
    <n v="387"/>
    <n v="234"/>
    <n v="153"/>
    <s v="['Bank Transfer' 'Credit Card' 'PayPal' ... 'Credit Card' 'Bank Transfer'_x000a_ 'Apple Pay']"/>
    <x v="1"/>
  </r>
  <r>
    <s v="O03554"/>
    <d v="2025-02-19T00:00:00"/>
    <x v="1"/>
    <x v="1"/>
    <m/>
    <x v="591"/>
    <x v="39"/>
    <x v="11"/>
    <s v="Swansea"/>
    <s v="P003"/>
    <x v="19"/>
    <x v="5"/>
    <n v="2"/>
    <n v="69"/>
    <n v="37"/>
    <n v="0"/>
    <n v="138"/>
    <n v="74"/>
    <n v="64"/>
    <s v="['Bank Transfer' 'Credit Card' 'PayPal' ... 'Credit Card' 'Bank Transfer'_x000a_ 'Apple Pay']"/>
    <x v="1"/>
  </r>
  <r>
    <s v="O03944"/>
    <d v="2025-02-19T00:00:00"/>
    <x v="1"/>
    <x v="1"/>
    <m/>
    <x v="698"/>
    <x v="47"/>
    <x v="7"/>
    <s v="Edinburgh"/>
    <s v="P010"/>
    <x v="18"/>
    <x v="1"/>
    <n v="1"/>
    <n v="32"/>
    <n v="14"/>
    <n v="0.05"/>
    <n v="30.4"/>
    <n v="14"/>
    <n v="16.399999999999999"/>
    <s v="['Bank Transfer' 'Credit Card' 'PayPal' ... 'Credit Card' 'Bank Transfer'_x000a_ 'Apple Pay']"/>
    <x v="1"/>
  </r>
  <r>
    <s v="O04228"/>
    <d v="2025-02-19T00:00:00"/>
    <x v="1"/>
    <x v="1"/>
    <m/>
    <x v="1069"/>
    <x v="506"/>
    <x v="4"/>
    <s v="York"/>
    <s v="P016"/>
    <x v="4"/>
    <x v="0"/>
    <n v="2"/>
    <n v="78"/>
    <n v="39"/>
    <n v="0"/>
    <n v="156"/>
    <n v="78"/>
    <n v="78"/>
    <s v="['Bank Transfer' 'Credit Card' 'PayPal' ... 'Credit Card' 'Bank Transfer'_x000a_ 'Apple Pay']"/>
    <x v="1"/>
  </r>
  <r>
    <s v="O04307"/>
    <d v="2025-02-19T00:00:00"/>
    <x v="1"/>
    <x v="1"/>
    <m/>
    <x v="624"/>
    <x v="85"/>
    <x v="7"/>
    <s v="Dundee"/>
    <s v="P019"/>
    <x v="20"/>
    <x v="4"/>
    <n v="1"/>
    <n v="85"/>
    <n v="41"/>
    <n v="0"/>
    <n v="85"/>
    <n v="41"/>
    <n v="44"/>
    <s v="['Bank Transfer' 'Credit Card' 'PayPal' ... 'Credit Card' 'Bank Transfer'_x000a_ 'Apple Pay']"/>
    <x v="1"/>
  </r>
  <r>
    <s v="O05805"/>
    <d v="2025-02-19T00:00:00"/>
    <x v="1"/>
    <x v="1"/>
    <m/>
    <x v="772"/>
    <x v="160"/>
    <x v="0"/>
    <s v="Leicester"/>
    <s v="P014"/>
    <x v="17"/>
    <x v="0"/>
    <n v="3"/>
    <n v="25"/>
    <n v="11"/>
    <n v="0"/>
    <n v="75"/>
    <n v="33"/>
    <n v="42"/>
    <s v="['Bank Transfer' 'Credit Card' 'PayPal' ... 'Credit Card' 'Bank Transfer'_x000a_ 'Apple Pay']"/>
    <x v="1"/>
  </r>
  <r>
    <s v="O05854"/>
    <d v="2025-02-19T00:00:00"/>
    <x v="1"/>
    <x v="1"/>
    <m/>
    <x v="334"/>
    <x v="252"/>
    <x v="9"/>
    <s v="Coventry"/>
    <s v="P020"/>
    <x v="23"/>
    <x v="4"/>
    <n v="1"/>
    <n v="72"/>
    <n v="34"/>
    <n v="0.1"/>
    <n v="64.8"/>
    <n v="34"/>
    <n v="30.8"/>
    <s v="['Bank Transfer' 'Credit Card' 'PayPal' ... 'Credit Card' 'Bank Transfer'_x000a_ 'Apple Pay']"/>
    <x v="1"/>
  </r>
  <r>
    <s v="O06080"/>
    <d v="2025-02-19T00:00:00"/>
    <x v="1"/>
    <x v="1"/>
    <m/>
    <x v="161"/>
    <x v="144"/>
    <x v="11"/>
    <s v="Newport"/>
    <s v="P004"/>
    <x v="22"/>
    <x v="5"/>
    <n v="2"/>
    <n v="55"/>
    <n v="27"/>
    <n v="0.05"/>
    <n v="104.5"/>
    <n v="54"/>
    <n v="50.5"/>
    <s v="['Bank Transfer' 'Credit Card' 'PayPal' ... 'Credit Card' 'Bank Transfer'_x000a_ 'Apple Pay']"/>
    <x v="1"/>
  </r>
  <r>
    <s v="O06504"/>
    <d v="2025-02-19T00:00:00"/>
    <x v="1"/>
    <x v="1"/>
    <m/>
    <x v="337"/>
    <x v="143"/>
    <x v="7"/>
    <s v="Aberdeen"/>
    <s v="P008"/>
    <x v="13"/>
    <x v="3"/>
    <n v="4"/>
    <n v="249"/>
    <n v="168"/>
    <n v="0.1"/>
    <n v="896.4"/>
    <n v="672"/>
    <n v="224.4"/>
    <s v="['Bank Transfer' 'Credit Card' 'PayPal' ... 'Credit Card' 'Bank Transfer'_x000a_ 'Apple Pay']"/>
    <x v="1"/>
  </r>
  <r>
    <s v="O06830"/>
    <d v="2025-02-19T00:00:00"/>
    <x v="1"/>
    <x v="1"/>
    <m/>
    <x v="1678"/>
    <x v="99"/>
    <x v="3"/>
    <s v="Reading"/>
    <s v="P004"/>
    <x v="22"/>
    <x v="5"/>
    <n v="1"/>
    <n v="55"/>
    <n v="27"/>
    <n v="0.2"/>
    <n v="44"/>
    <n v="27"/>
    <n v="17"/>
    <s v="['Bank Transfer' 'Credit Card' 'PayPal' ... 'Credit Card' 'Bank Transfer'_x000a_ 'Apple Pay']"/>
    <x v="0"/>
  </r>
  <r>
    <s v="O08683"/>
    <d v="2025-02-19T00:00:00"/>
    <x v="1"/>
    <x v="1"/>
    <m/>
    <x v="1652"/>
    <x v="93"/>
    <x v="10"/>
    <s v="Ipswich"/>
    <s v="P006"/>
    <x v="16"/>
    <x v="3"/>
    <n v="1"/>
    <n v="99"/>
    <n v="58"/>
    <n v="0.15"/>
    <n v="84.15"/>
    <n v="58"/>
    <n v="26.15"/>
    <s v="['Bank Transfer' 'Credit Card' 'PayPal' ... 'Credit Card' 'Bank Transfer'_x000a_ 'Apple Pay']"/>
    <x v="1"/>
  </r>
  <r>
    <s v="O09377"/>
    <d v="2025-02-19T00:00:00"/>
    <x v="1"/>
    <x v="1"/>
    <m/>
    <x v="444"/>
    <x v="252"/>
    <x v="9"/>
    <s v="Birmingham"/>
    <s v="P011"/>
    <x v="6"/>
    <x v="1"/>
    <n v="1"/>
    <n v="79"/>
    <n v="42"/>
    <n v="0"/>
    <n v="79"/>
    <n v="42"/>
    <n v="37"/>
    <s v="['Bank Transfer' 'Credit Card' 'PayPal' ... 'Credit Card' 'Bank Transfer'_x000a_ 'Apple Pay']"/>
    <x v="1"/>
  </r>
  <r>
    <s v="O00877"/>
    <d v="2025-02-20T00:00:00"/>
    <x v="1"/>
    <x v="1"/>
    <m/>
    <x v="844"/>
    <x v="458"/>
    <x v="4"/>
    <s v="Leeds"/>
    <s v="P002"/>
    <x v="15"/>
    <x v="5"/>
    <n v="3"/>
    <n v="149"/>
    <n v="91"/>
    <n v="0"/>
    <n v="447"/>
    <n v="273"/>
    <n v="174"/>
    <s v="['Bank Transfer' 'Credit Card' 'PayPal' ... 'Credit Card' 'Bank Transfer'_x000a_ 'Apple Pay']"/>
    <x v="1"/>
  </r>
  <r>
    <s v="O01247"/>
    <d v="2025-02-20T00:00:00"/>
    <x v="1"/>
    <x v="1"/>
    <m/>
    <x v="301"/>
    <x v="237"/>
    <x v="0"/>
    <s v="Leicester"/>
    <s v="P003"/>
    <x v="19"/>
    <x v="5"/>
    <n v="5"/>
    <n v="69"/>
    <n v="37"/>
    <n v="0.2"/>
    <n v="276"/>
    <n v="185"/>
    <n v="91"/>
    <s v="['Bank Transfer' 'Credit Card' 'PayPal' ... 'Credit Card' 'Bank Transfer'_x000a_ 'Apple Pay']"/>
    <x v="1"/>
  </r>
  <r>
    <s v="O02376"/>
    <d v="2025-02-20T00:00:00"/>
    <x v="1"/>
    <x v="1"/>
    <m/>
    <x v="860"/>
    <x v="428"/>
    <x v="2"/>
    <s v="London"/>
    <s v="P022"/>
    <x v="8"/>
    <x v="2"/>
    <n v="1"/>
    <n v="35"/>
    <n v="16"/>
    <n v="0.05"/>
    <n v="33.25"/>
    <n v="16"/>
    <n v="17.25"/>
    <s v="['Bank Transfer' 'Credit Card' 'PayPal' ... 'Credit Card' 'Bank Transfer'_x000a_ 'Apple Pay']"/>
    <x v="1"/>
  </r>
  <r>
    <s v="O02499"/>
    <d v="2025-02-20T00:00:00"/>
    <x v="1"/>
    <x v="1"/>
    <m/>
    <x v="637"/>
    <x v="86"/>
    <x v="10"/>
    <s v="Cambridge"/>
    <s v="P009"/>
    <x v="1"/>
    <x v="1"/>
    <n v="1"/>
    <n v="95"/>
    <n v="54"/>
    <n v="0.1"/>
    <n v="85.5"/>
    <n v="54"/>
    <n v="31.5"/>
    <s v="['Bank Transfer' 'Credit Card' 'PayPal' ... 'Credit Card' 'Bank Transfer'_x000a_ 'Apple Pay']"/>
    <x v="1"/>
  </r>
  <r>
    <s v="O02556"/>
    <d v="2025-02-20T00:00:00"/>
    <x v="1"/>
    <x v="1"/>
    <m/>
    <x v="1027"/>
    <x v="500"/>
    <x v="3"/>
    <s v="Reading"/>
    <s v="P023"/>
    <x v="2"/>
    <x v="2"/>
    <n v="1"/>
    <n v="42"/>
    <n v="20"/>
    <n v="0.2"/>
    <n v="33.6"/>
    <n v="20"/>
    <n v="13.6"/>
    <s v="['Bank Transfer' 'Credit Card' 'PayPal' ... 'Credit Card' 'Bank Transfer'_x000a_ 'Apple Pay']"/>
    <x v="1"/>
  </r>
  <r>
    <s v="O05989"/>
    <d v="2025-02-20T00:00:00"/>
    <x v="1"/>
    <x v="1"/>
    <m/>
    <x v="326"/>
    <x v="247"/>
    <x v="10"/>
    <s v="Colchester"/>
    <s v="P013"/>
    <x v="0"/>
    <x v="0"/>
    <n v="2"/>
    <n v="120"/>
    <n v="63"/>
    <n v="0.15"/>
    <n v="204"/>
    <n v="126"/>
    <n v="78"/>
    <s v="['Bank Transfer' 'Credit Card' 'PayPal' ... 'Credit Card' 'Bank Transfer'_x000a_ 'Apple Pay']"/>
    <x v="1"/>
  </r>
  <r>
    <s v="O06143"/>
    <d v="2025-02-20T00:00:00"/>
    <x v="1"/>
    <x v="1"/>
    <m/>
    <x v="293"/>
    <x v="233"/>
    <x v="4"/>
    <s v="Sheffield"/>
    <s v="P011"/>
    <x v="6"/>
    <x v="1"/>
    <n v="2"/>
    <n v="79"/>
    <n v="42"/>
    <n v="0.15"/>
    <n v="134.30000000000001"/>
    <n v="84"/>
    <n v="50.3"/>
    <s v="['Bank Transfer' 'Credit Card' 'PayPal' ... 'Credit Card' 'Bank Transfer'_x000a_ 'Apple Pay']"/>
    <x v="1"/>
  </r>
  <r>
    <s v="O06304"/>
    <d v="2025-02-20T00:00:00"/>
    <x v="1"/>
    <x v="1"/>
    <m/>
    <x v="166"/>
    <x v="148"/>
    <x v="1"/>
    <s v="Manchester"/>
    <s v="P011"/>
    <x v="6"/>
    <x v="1"/>
    <n v="1"/>
    <n v="79"/>
    <n v="42"/>
    <n v="0.05"/>
    <n v="75.05"/>
    <n v="42"/>
    <n v="33.049999999999997"/>
    <s v="['Bank Transfer' 'Credit Card' 'PayPal' ... 'Credit Card' 'Bank Transfer'_x000a_ 'Apple Pay']"/>
    <x v="1"/>
  </r>
  <r>
    <s v="O06966"/>
    <d v="2025-02-20T00:00:00"/>
    <x v="1"/>
    <x v="1"/>
    <m/>
    <x v="1163"/>
    <x v="524"/>
    <x v="11"/>
    <s v="Wrexham"/>
    <s v="P013"/>
    <x v="0"/>
    <x v="0"/>
    <n v="2"/>
    <n v="120"/>
    <n v="63"/>
    <n v="0.1"/>
    <n v="216"/>
    <n v="126"/>
    <n v="90"/>
    <s v="['Bank Transfer' 'Credit Card' 'PayPal' ... 'Credit Card' 'Bank Transfer'_x000a_ 'Apple Pay']"/>
    <x v="1"/>
  </r>
  <r>
    <s v="O07426"/>
    <d v="2025-02-20T00:00:00"/>
    <x v="1"/>
    <x v="1"/>
    <m/>
    <x v="1072"/>
    <x v="386"/>
    <x v="2"/>
    <s v="London"/>
    <s v="P013"/>
    <x v="0"/>
    <x v="0"/>
    <n v="3"/>
    <n v="120"/>
    <n v="63"/>
    <n v="0"/>
    <n v="360"/>
    <n v="189"/>
    <n v="171"/>
    <s v="['Bank Transfer' 'Credit Card' 'PayPal' ... 'Credit Card' 'Bank Transfer'_x000a_ 'Apple Pay']"/>
    <x v="1"/>
  </r>
  <r>
    <s v="O00271"/>
    <d v="2025-02-21T00:00:00"/>
    <x v="1"/>
    <x v="1"/>
    <m/>
    <x v="812"/>
    <x v="27"/>
    <x v="1"/>
    <s v="Preston"/>
    <s v="P012"/>
    <x v="14"/>
    <x v="1"/>
    <n v="1"/>
    <n v="85"/>
    <n v="44"/>
    <n v="0.05"/>
    <n v="80.75"/>
    <n v="44"/>
    <n v="36.75"/>
    <s v="['Bank Transfer' 'Credit Card' 'PayPal' ... 'Credit Card' 'Bank Transfer'_x000a_ 'Apple Pay']"/>
    <x v="1"/>
  </r>
  <r>
    <s v="O01073"/>
    <d v="2025-02-21T00:00:00"/>
    <x v="1"/>
    <x v="1"/>
    <m/>
    <x v="254"/>
    <x v="208"/>
    <x v="7"/>
    <s v="Dundee"/>
    <s v="P018"/>
    <x v="5"/>
    <x v="4"/>
    <n v="2"/>
    <n v="45"/>
    <n v="19"/>
    <n v="0"/>
    <n v="90"/>
    <n v="38"/>
    <n v="52"/>
    <s v="['Bank Transfer' 'Credit Card' 'PayPal' ... 'Credit Card' 'Bank Transfer'_x000a_ 'Apple Pay']"/>
    <x v="1"/>
  </r>
  <r>
    <s v="O01123"/>
    <d v="2025-02-21T00:00:00"/>
    <x v="1"/>
    <x v="1"/>
    <m/>
    <x v="811"/>
    <x v="383"/>
    <x v="4"/>
    <s v="Leeds"/>
    <s v="P010"/>
    <x v="18"/>
    <x v="1"/>
    <n v="2"/>
    <n v="32"/>
    <n v="14"/>
    <n v="0.15"/>
    <n v="54.4"/>
    <n v="28"/>
    <n v="26.4"/>
    <s v="['Bank Transfer' 'Credit Card' 'PayPal' ... 'Credit Card' 'Bank Transfer'_x000a_ 'Apple Pay']"/>
    <x v="1"/>
  </r>
  <r>
    <s v="O01254"/>
    <d v="2025-02-21T00:00:00"/>
    <x v="1"/>
    <x v="1"/>
    <m/>
    <x v="1078"/>
    <x v="250"/>
    <x v="2"/>
    <s v="London"/>
    <s v="P017"/>
    <x v="10"/>
    <x v="4"/>
    <n v="1"/>
    <n v="58"/>
    <n v="25"/>
    <n v="0"/>
    <n v="58"/>
    <n v="25"/>
    <n v="33"/>
    <s v="['Bank Transfer' 'Credit Card' 'PayPal' ... 'Credit Card' 'Bank Transfer'_x000a_ 'Apple Pay']"/>
    <x v="1"/>
  </r>
  <r>
    <s v="O02892"/>
    <d v="2025-02-21T00:00:00"/>
    <x v="1"/>
    <x v="1"/>
    <m/>
    <x v="628"/>
    <x v="386"/>
    <x v="0"/>
    <s v="Derby"/>
    <s v="P009"/>
    <x v="1"/>
    <x v="1"/>
    <n v="1"/>
    <n v="95"/>
    <n v="54"/>
    <n v="0"/>
    <n v="95"/>
    <n v="54"/>
    <n v="41"/>
    <s v="['Bank Transfer' 'Credit Card' 'PayPal' ... 'Credit Card' 'Bank Transfer'_x000a_ 'Apple Pay']"/>
    <x v="1"/>
  </r>
  <r>
    <s v="O04817"/>
    <d v="2025-02-21T00:00:00"/>
    <x v="1"/>
    <x v="1"/>
    <m/>
    <x v="818"/>
    <x v="446"/>
    <x v="9"/>
    <s v="Worcester"/>
    <s v="P011"/>
    <x v="6"/>
    <x v="1"/>
    <n v="2"/>
    <n v="79"/>
    <n v="42"/>
    <n v="0"/>
    <n v="158"/>
    <n v="84"/>
    <n v="74"/>
    <s v="['Bank Transfer' 'Credit Card' 'PayPal' ... 'Credit Card' 'Bank Transfer'_x000a_ 'Apple Pay']"/>
    <x v="1"/>
  </r>
  <r>
    <s v="O06208"/>
    <d v="2025-02-21T00:00:00"/>
    <x v="1"/>
    <x v="1"/>
    <m/>
    <x v="1679"/>
    <x v="29"/>
    <x v="1"/>
    <s v="Liverpool"/>
    <s v="P003"/>
    <x v="19"/>
    <x v="5"/>
    <n v="2"/>
    <n v="69"/>
    <n v="37"/>
    <n v="0.15"/>
    <n v="117.3"/>
    <n v="74"/>
    <n v="43.3"/>
    <s v="['Bank Transfer' 'Credit Card' 'PayPal' ... 'Credit Card' 'Bank Transfer'_x000a_ 'Apple Pay']"/>
    <x v="0"/>
  </r>
  <r>
    <s v="O06380"/>
    <d v="2025-02-21T00:00:00"/>
    <x v="1"/>
    <x v="1"/>
    <m/>
    <x v="954"/>
    <x v="438"/>
    <x v="8"/>
    <s v="Sunderland"/>
    <s v="P008"/>
    <x v="13"/>
    <x v="3"/>
    <n v="2"/>
    <n v="249"/>
    <n v="168"/>
    <n v="0"/>
    <n v="498"/>
    <n v="336"/>
    <n v="162"/>
    <s v="['Bank Transfer' 'Credit Card' 'PayPal' ... 'Credit Card' 'Bank Transfer'_x000a_ 'Apple Pay']"/>
    <x v="1"/>
  </r>
  <r>
    <s v="O06642"/>
    <d v="2025-02-21T00:00:00"/>
    <x v="1"/>
    <x v="1"/>
    <m/>
    <x v="135"/>
    <x v="124"/>
    <x v="0"/>
    <s v="Derby"/>
    <s v="P015"/>
    <x v="12"/>
    <x v="0"/>
    <n v="1"/>
    <n v="65"/>
    <n v="32"/>
    <n v="0.05"/>
    <n v="61.75"/>
    <n v="32"/>
    <n v="29.75"/>
    <s v="['Bank Transfer' 'Credit Card' 'PayPal' ... 'Credit Card' 'Bank Transfer'_x000a_ 'Apple Pay']"/>
    <x v="1"/>
  </r>
  <r>
    <s v="O07921"/>
    <d v="2025-02-21T00:00:00"/>
    <x v="1"/>
    <x v="1"/>
    <m/>
    <x v="1049"/>
    <x v="504"/>
    <x v="3"/>
    <s v="Guildford"/>
    <s v="P020"/>
    <x v="23"/>
    <x v="4"/>
    <n v="2"/>
    <n v="72"/>
    <n v="34"/>
    <n v="0.05"/>
    <n v="136.80000000000001"/>
    <n v="68"/>
    <n v="68.8"/>
    <s v="['Bank Transfer' 'Credit Card' 'PayPal' ... 'Credit Card' 'Bank Transfer'_x000a_ 'Apple Pay']"/>
    <x v="1"/>
  </r>
  <r>
    <s v="O08841"/>
    <d v="2025-02-21T00:00:00"/>
    <x v="1"/>
    <x v="1"/>
    <m/>
    <x v="326"/>
    <x v="247"/>
    <x v="10"/>
    <s v="Colchester"/>
    <s v="P010"/>
    <x v="18"/>
    <x v="1"/>
    <n v="1"/>
    <n v="32"/>
    <n v="14"/>
    <n v="0.1"/>
    <n v="28.8"/>
    <n v="14"/>
    <n v="14.8"/>
    <s v="['Bank Transfer' 'Credit Card' 'PayPal' ... 'Credit Card' 'Bank Transfer'_x000a_ 'Apple Pay']"/>
    <x v="1"/>
  </r>
  <r>
    <s v="O09274"/>
    <d v="2025-02-21T00:00:00"/>
    <x v="1"/>
    <x v="1"/>
    <m/>
    <x v="865"/>
    <x v="205"/>
    <x v="1"/>
    <s v="Chester"/>
    <s v="P006"/>
    <x v="16"/>
    <x v="3"/>
    <n v="1"/>
    <n v="99"/>
    <n v="58"/>
    <n v="0.05"/>
    <n v="94.05"/>
    <n v="58"/>
    <n v="36.049999999999997"/>
    <s v="['Bank Transfer' 'Credit Card' 'PayPal' ... 'Credit Card' 'Bank Transfer'_x000a_ 'Apple Pay']"/>
    <x v="1"/>
  </r>
  <r>
    <s v="O00534"/>
    <d v="2025-02-22T00:00:00"/>
    <x v="1"/>
    <x v="1"/>
    <m/>
    <x v="1680"/>
    <x v="454"/>
    <x v="8"/>
    <s v="Middlesbrough"/>
    <s v="P006"/>
    <x v="16"/>
    <x v="3"/>
    <n v="1"/>
    <n v="99"/>
    <n v="58"/>
    <n v="0"/>
    <n v="99"/>
    <n v="58"/>
    <n v="41"/>
    <s v="['Bank Transfer' 'Credit Card' 'PayPal' ... 'Credit Card' 'Bank Transfer'_x000a_ 'Apple Pay']"/>
    <x v="0"/>
  </r>
  <r>
    <s v="O00964"/>
    <d v="2025-02-22T00:00:00"/>
    <x v="1"/>
    <x v="1"/>
    <m/>
    <x v="799"/>
    <x v="36"/>
    <x v="0"/>
    <s v="Lincoln"/>
    <s v="P002"/>
    <x v="15"/>
    <x v="5"/>
    <n v="2"/>
    <n v="149"/>
    <n v="91"/>
    <n v="0"/>
    <n v="298"/>
    <n v="182"/>
    <n v="116"/>
    <s v="['Bank Transfer' 'Credit Card' 'PayPal' ... 'Credit Card' 'Bank Transfer'_x000a_ 'Apple Pay']"/>
    <x v="1"/>
  </r>
  <r>
    <s v="O02708"/>
    <d v="2025-02-22T00:00:00"/>
    <x v="1"/>
    <x v="1"/>
    <m/>
    <x v="1343"/>
    <x v="525"/>
    <x v="2"/>
    <s v="London"/>
    <s v="P017"/>
    <x v="10"/>
    <x v="4"/>
    <n v="3"/>
    <n v="58"/>
    <n v="25"/>
    <n v="0.15"/>
    <n v="147.9"/>
    <n v="75"/>
    <n v="72.900000000000006"/>
    <s v="['Bank Transfer' 'Credit Card' 'PayPal' ... 'Credit Card' 'Bank Transfer'_x000a_ 'Apple Pay']"/>
    <x v="1"/>
  </r>
  <r>
    <s v="O02924"/>
    <d v="2025-02-22T00:00:00"/>
    <x v="1"/>
    <x v="1"/>
    <m/>
    <x v="1452"/>
    <x v="200"/>
    <x v="11"/>
    <s v="Newport"/>
    <s v="P003"/>
    <x v="19"/>
    <x v="5"/>
    <n v="1"/>
    <n v="69"/>
    <n v="37"/>
    <n v="0.05"/>
    <n v="65.55"/>
    <n v="37"/>
    <n v="28.55"/>
    <s v="['Bank Transfer' 'Credit Card' 'PayPal' ... 'Credit Card' 'Bank Transfer'_x000a_ 'Apple Pay']"/>
    <x v="1"/>
  </r>
  <r>
    <s v="O03085"/>
    <d v="2025-02-22T00:00:00"/>
    <x v="1"/>
    <x v="1"/>
    <m/>
    <x v="994"/>
    <x v="96"/>
    <x v="4"/>
    <s v="Sheffield"/>
    <s v="P017"/>
    <x v="10"/>
    <x v="4"/>
    <n v="3"/>
    <n v="58"/>
    <n v="25"/>
    <n v="0.05"/>
    <n v="165.3"/>
    <n v="75"/>
    <n v="90.3"/>
    <s v="['Bank Transfer' 'Credit Card' 'PayPal' ... 'Credit Card' 'Bank Transfer'_x000a_ 'Apple Pay']"/>
    <x v="1"/>
  </r>
  <r>
    <s v="O03405"/>
    <d v="2025-02-22T00:00:00"/>
    <x v="1"/>
    <x v="1"/>
    <m/>
    <x v="912"/>
    <x v="434"/>
    <x v="0"/>
    <s v="Leicester"/>
    <s v="P009"/>
    <x v="1"/>
    <x v="1"/>
    <n v="3"/>
    <n v="95"/>
    <n v="54"/>
    <n v="0.05"/>
    <n v="270.75"/>
    <n v="162"/>
    <n v="108.75"/>
    <s v="['Bank Transfer' 'Credit Card' 'PayPal' ... 'Credit Card' 'Bank Transfer'_x000a_ 'Apple Pay']"/>
    <x v="1"/>
  </r>
  <r>
    <s v="O03801"/>
    <d v="2025-02-22T00:00:00"/>
    <x v="1"/>
    <x v="1"/>
    <m/>
    <x v="456"/>
    <x v="51"/>
    <x v="9"/>
    <s v="Worcester"/>
    <s v="P007"/>
    <x v="7"/>
    <x v="3"/>
    <n v="2"/>
    <n v="129"/>
    <n v="78"/>
    <n v="0.15"/>
    <n v="219.3"/>
    <n v="156"/>
    <n v="63.3"/>
    <s v="['Bank Transfer' 'Credit Card' 'PayPal' ... 'Credit Card' 'Bank Transfer'_x000a_ 'Apple Pay']"/>
    <x v="1"/>
  </r>
  <r>
    <s v="O05316"/>
    <d v="2025-02-22T00:00:00"/>
    <x v="1"/>
    <x v="1"/>
    <m/>
    <x v="1421"/>
    <x v="262"/>
    <x v="2"/>
    <s v="London"/>
    <s v="P012"/>
    <x v="14"/>
    <x v="1"/>
    <n v="2"/>
    <n v="85"/>
    <n v="44"/>
    <n v="0.15"/>
    <n v="144.5"/>
    <n v="88"/>
    <n v="56.5"/>
    <s v="['Bank Transfer' 'Credit Card' 'PayPal' ... 'Credit Card' 'Bank Transfer'_x000a_ 'Apple Pay']"/>
    <x v="1"/>
  </r>
  <r>
    <s v="O06534"/>
    <d v="2025-02-22T00:00:00"/>
    <x v="1"/>
    <x v="1"/>
    <m/>
    <x v="95"/>
    <x v="88"/>
    <x v="7"/>
    <s v="Glasgow"/>
    <s v="P001"/>
    <x v="9"/>
    <x v="5"/>
    <n v="2"/>
    <n v="89"/>
    <n v="48"/>
    <n v="0"/>
    <n v="178"/>
    <n v="96"/>
    <n v="82"/>
    <s v="['Bank Transfer' 'Credit Card' 'PayPal' ... 'Credit Card' 'Bank Transfer'_x000a_ 'Apple Pay']"/>
    <x v="1"/>
  </r>
  <r>
    <s v="O06934"/>
    <d v="2025-02-22T00:00:00"/>
    <x v="1"/>
    <x v="1"/>
    <m/>
    <x v="100"/>
    <x v="93"/>
    <x v="2"/>
    <s v="London"/>
    <s v="P007"/>
    <x v="7"/>
    <x v="3"/>
    <n v="1"/>
    <n v="129"/>
    <n v="78"/>
    <n v="0.05"/>
    <n v="122.55"/>
    <n v="78"/>
    <n v="44.55"/>
    <s v="['Bank Transfer' 'Credit Card' 'PayPal' ... 'Credit Card' 'Bank Transfer'_x000a_ 'Apple Pay']"/>
    <x v="1"/>
  </r>
  <r>
    <s v="O07161"/>
    <d v="2025-02-22T00:00:00"/>
    <x v="1"/>
    <x v="1"/>
    <m/>
    <x v="715"/>
    <x v="416"/>
    <x v="2"/>
    <s v="London"/>
    <s v="P018"/>
    <x v="5"/>
    <x v="4"/>
    <n v="3"/>
    <n v="45"/>
    <n v="19"/>
    <n v="0"/>
    <n v="135"/>
    <n v="57"/>
    <n v="78"/>
    <s v="['Bank Transfer' 'Credit Card' 'PayPal' ... 'Credit Card' 'Bank Transfer'_x000a_ 'Apple Pay']"/>
    <x v="1"/>
  </r>
  <r>
    <s v="O09360"/>
    <d v="2025-02-22T00:00:00"/>
    <x v="1"/>
    <x v="1"/>
    <m/>
    <x v="1482"/>
    <x v="378"/>
    <x v="9"/>
    <s v="Wolverhampton"/>
    <s v="P005"/>
    <x v="3"/>
    <x v="3"/>
    <n v="1"/>
    <n v="119"/>
    <n v="72"/>
    <n v="0.1"/>
    <n v="107.1"/>
    <n v="72"/>
    <n v="35.1"/>
    <s v="['Bank Transfer' 'Credit Card' 'PayPal' ... 'Credit Card' 'Bank Transfer'_x000a_ 'Apple Pay']"/>
    <x v="1"/>
  </r>
  <r>
    <s v="O09829"/>
    <d v="2025-02-22T00:00:00"/>
    <x v="1"/>
    <x v="1"/>
    <m/>
    <x v="1100"/>
    <x v="411"/>
    <x v="2"/>
    <s v="London"/>
    <s v="P017"/>
    <x v="10"/>
    <x v="4"/>
    <n v="1"/>
    <n v="58"/>
    <n v="25"/>
    <n v="0.05"/>
    <n v="55.1"/>
    <n v="25"/>
    <n v="30.1"/>
    <s v="['Bank Transfer' 'Credit Card' 'PayPal' ... 'Credit Card' 'Bank Transfer'_x000a_ 'Apple Pay']"/>
    <x v="1"/>
  </r>
  <r>
    <s v="O00109"/>
    <d v="2025-02-23T00:00:00"/>
    <x v="1"/>
    <x v="1"/>
    <m/>
    <x v="1681"/>
    <x v="78"/>
    <x v="2"/>
    <s v="London"/>
    <s v="P002"/>
    <x v="15"/>
    <x v="5"/>
    <n v="1"/>
    <n v="149"/>
    <n v="91"/>
    <n v="0"/>
    <n v="149"/>
    <n v="91"/>
    <n v="58"/>
    <s v="['Bank Transfer' 'Credit Card' 'PayPal' ... 'Credit Card' 'Bank Transfer'_x000a_ 'Apple Pay']"/>
    <x v="0"/>
  </r>
  <r>
    <s v="O00245"/>
    <d v="2025-02-23T00:00:00"/>
    <x v="1"/>
    <x v="1"/>
    <m/>
    <x v="410"/>
    <x v="129"/>
    <x v="3"/>
    <s v="Guildford"/>
    <s v="P018"/>
    <x v="5"/>
    <x v="4"/>
    <n v="1"/>
    <n v="45"/>
    <n v="19"/>
    <n v="0.05"/>
    <n v="42.75"/>
    <n v="19"/>
    <n v="23.75"/>
    <s v="['Bank Transfer' 'Credit Card' 'PayPal' ... 'Credit Card' 'Bank Transfer'_x000a_ 'Apple Pay']"/>
    <x v="1"/>
  </r>
  <r>
    <s v="O00925"/>
    <d v="2025-02-23T00:00:00"/>
    <x v="1"/>
    <x v="1"/>
    <m/>
    <x v="1682"/>
    <x v="72"/>
    <x v="2"/>
    <s v="London"/>
    <s v="P020"/>
    <x v="23"/>
    <x v="4"/>
    <n v="1"/>
    <n v="72"/>
    <n v="34"/>
    <n v="0.15"/>
    <n v="61.2"/>
    <n v="34"/>
    <n v="27.2"/>
    <s v="['Bank Transfer' 'Credit Card' 'PayPal' ... 'Credit Card' 'Bank Transfer'_x000a_ 'Apple Pay']"/>
    <x v="0"/>
  </r>
  <r>
    <s v="O01159"/>
    <d v="2025-02-23T00:00:00"/>
    <x v="1"/>
    <x v="1"/>
    <m/>
    <x v="276"/>
    <x v="175"/>
    <x v="3"/>
    <s v="Oxford"/>
    <s v="P011"/>
    <x v="6"/>
    <x v="1"/>
    <n v="1"/>
    <n v="79"/>
    <n v="42"/>
    <n v="0.1"/>
    <n v="71.099999999999994"/>
    <n v="42"/>
    <n v="29.1"/>
    <s v="['Bank Transfer' 'Credit Card' 'PayPal' ... 'Credit Card' 'Bank Transfer'_x000a_ 'Apple Pay']"/>
    <x v="1"/>
  </r>
  <r>
    <s v="O01260"/>
    <d v="2025-02-23T00:00:00"/>
    <x v="1"/>
    <x v="1"/>
    <m/>
    <x v="68"/>
    <x v="65"/>
    <x v="0"/>
    <s v="Leicester"/>
    <s v="P003"/>
    <x v="19"/>
    <x v="5"/>
    <n v="1"/>
    <n v="69"/>
    <n v="37"/>
    <n v="0"/>
    <n v="69"/>
    <n v="37"/>
    <n v="32"/>
    <s v="['Bank Transfer' 'Credit Card' 'PayPal' ... 'Credit Card' 'Bank Transfer'_x000a_ 'Apple Pay']"/>
    <x v="1"/>
  </r>
  <r>
    <s v="O01263"/>
    <d v="2025-02-23T00:00:00"/>
    <x v="1"/>
    <x v="1"/>
    <m/>
    <x v="38"/>
    <x v="35"/>
    <x v="11"/>
    <s v="Cardiff"/>
    <s v="P022"/>
    <x v="8"/>
    <x v="2"/>
    <n v="1"/>
    <n v="35"/>
    <n v="16"/>
    <n v="0.2"/>
    <n v="28"/>
    <n v="16"/>
    <n v="12"/>
    <s v="['Bank Transfer' 'Credit Card' 'PayPal' ... 'Credit Card' 'Bank Transfer'_x000a_ 'Apple Pay']"/>
    <x v="1"/>
  </r>
  <r>
    <s v="O01632"/>
    <d v="2025-02-23T00:00:00"/>
    <x v="1"/>
    <x v="1"/>
    <m/>
    <x v="1455"/>
    <x v="167"/>
    <x v="2"/>
    <s v="London"/>
    <s v="P010"/>
    <x v="18"/>
    <x v="1"/>
    <n v="2"/>
    <n v="32"/>
    <n v="14"/>
    <n v="0.15"/>
    <n v="54.4"/>
    <n v="28"/>
    <n v="26.4"/>
    <s v="['Bank Transfer' 'Credit Card' 'PayPal' ... 'Credit Card' 'Bank Transfer'_x000a_ 'Apple Pay']"/>
    <x v="1"/>
  </r>
  <r>
    <s v="O02369"/>
    <d v="2025-02-23T00:00:00"/>
    <x v="1"/>
    <x v="1"/>
    <m/>
    <x v="1135"/>
    <x v="366"/>
    <x v="10"/>
    <s v="Norwich"/>
    <s v="P003"/>
    <x v="19"/>
    <x v="5"/>
    <n v="1"/>
    <n v="69"/>
    <n v="37"/>
    <n v="0.15"/>
    <n v="58.65"/>
    <n v="37"/>
    <n v="21.65"/>
    <s v="['Bank Transfer' 'Credit Card' 'PayPal' ... 'Credit Card' 'Bank Transfer'_x000a_ 'Apple Pay']"/>
    <x v="1"/>
  </r>
  <r>
    <s v="O02423"/>
    <d v="2025-02-23T00:00:00"/>
    <x v="1"/>
    <x v="1"/>
    <m/>
    <x v="1258"/>
    <x v="228"/>
    <x v="1"/>
    <s v="Manchester"/>
    <s v="P018"/>
    <x v="5"/>
    <x v="4"/>
    <n v="3"/>
    <n v="45"/>
    <n v="19"/>
    <n v="0.1"/>
    <n v="121.5"/>
    <n v="57"/>
    <n v="64.5"/>
    <s v="['Bank Transfer' 'Credit Card' 'PayPal' ... 'Credit Card' 'Bank Transfer'_x000a_ 'Apple Pay']"/>
    <x v="1"/>
  </r>
  <r>
    <s v="O02847"/>
    <d v="2025-02-23T00:00:00"/>
    <x v="1"/>
    <x v="1"/>
    <m/>
    <x v="703"/>
    <x v="160"/>
    <x v="10"/>
    <s v="Ipswich"/>
    <s v="P007"/>
    <x v="7"/>
    <x v="3"/>
    <n v="1"/>
    <n v="129"/>
    <n v="78"/>
    <n v="0.05"/>
    <n v="122.55"/>
    <n v="78"/>
    <n v="44.55"/>
    <s v="['Bank Transfer' 'Credit Card' 'PayPal' ... 'Credit Card' 'Bank Transfer'_x000a_ 'Apple Pay']"/>
    <x v="1"/>
  </r>
  <r>
    <s v="O05283"/>
    <d v="2025-02-23T00:00:00"/>
    <x v="1"/>
    <x v="1"/>
    <m/>
    <x v="1617"/>
    <x v="76"/>
    <x v="2"/>
    <s v="London"/>
    <s v="P011"/>
    <x v="6"/>
    <x v="1"/>
    <n v="1"/>
    <n v="79"/>
    <n v="42"/>
    <n v="0.1"/>
    <n v="71.099999999999994"/>
    <n v="42"/>
    <n v="29.1"/>
    <s v="['Bank Transfer' 'Credit Card' 'PayPal' ... 'Credit Card' 'Bank Transfer'_x000a_ 'Apple Pay']"/>
    <x v="1"/>
  </r>
  <r>
    <s v="O05922"/>
    <d v="2025-02-23T00:00:00"/>
    <x v="1"/>
    <x v="1"/>
    <m/>
    <x v="107"/>
    <x v="100"/>
    <x v="10"/>
    <s v="Colchester"/>
    <s v="P023"/>
    <x v="2"/>
    <x v="2"/>
    <n v="1"/>
    <n v="42"/>
    <n v="20"/>
    <n v="0.05"/>
    <n v="39.9"/>
    <n v="20"/>
    <n v="19.899999999999999"/>
    <s v="['Bank Transfer' 'Credit Card' 'PayPal' ... 'Credit Card' 'Bank Transfer'_x000a_ 'Apple Pay']"/>
    <x v="1"/>
  </r>
  <r>
    <s v="O06019"/>
    <d v="2025-02-23T00:00:00"/>
    <x v="1"/>
    <x v="1"/>
    <m/>
    <x v="1037"/>
    <x v="369"/>
    <x v="3"/>
    <s v="Guildford"/>
    <s v="P022"/>
    <x v="8"/>
    <x v="2"/>
    <n v="3"/>
    <n v="35"/>
    <n v="16"/>
    <n v="0.1"/>
    <n v="94.5"/>
    <n v="48"/>
    <n v="46.5"/>
    <s v="['Bank Transfer' 'Credit Card' 'PayPal' ... 'Credit Card' 'Bank Transfer'_x000a_ 'Apple Pay']"/>
    <x v="1"/>
  </r>
  <r>
    <s v="O07050"/>
    <d v="2025-02-23T00:00:00"/>
    <x v="1"/>
    <x v="1"/>
    <m/>
    <x v="256"/>
    <x v="210"/>
    <x v="2"/>
    <s v="London"/>
    <s v="P008"/>
    <x v="13"/>
    <x v="3"/>
    <n v="1"/>
    <n v="249"/>
    <n v="168"/>
    <n v="0.1"/>
    <n v="224.1"/>
    <n v="168"/>
    <n v="56.1"/>
    <s v="['Bank Transfer' 'Credit Card' 'PayPal' ... 'Credit Card' 'Bank Transfer'_x000a_ 'Apple Pay']"/>
    <x v="1"/>
  </r>
  <r>
    <s v="O07071"/>
    <d v="2025-02-23T00:00:00"/>
    <x v="1"/>
    <x v="1"/>
    <m/>
    <x v="245"/>
    <x v="80"/>
    <x v="1"/>
    <s v="Liverpool"/>
    <s v="P014"/>
    <x v="17"/>
    <x v="0"/>
    <n v="1"/>
    <n v="25"/>
    <n v="11"/>
    <n v="0.1"/>
    <n v="22.5"/>
    <n v="11"/>
    <n v="11.5"/>
    <s v="['Bank Transfer' 'Credit Card' 'PayPal' ... 'Credit Card' 'Bank Transfer'_x000a_ 'Apple Pay']"/>
    <x v="1"/>
  </r>
  <r>
    <s v="O07846"/>
    <d v="2025-02-23T00:00:00"/>
    <x v="1"/>
    <x v="1"/>
    <m/>
    <x v="989"/>
    <x v="495"/>
    <x v="9"/>
    <s v="Wolverhampton"/>
    <s v="P021"/>
    <x v="21"/>
    <x v="2"/>
    <n v="1"/>
    <n v="28"/>
    <n v="13"/>
    <n v="0"/>
    <n v="28"/>
    <n v="13"/>
    <n v="15"/>
    <s v="['Bank Transfer' 'Credit Card' 'PayPal' ... 'Credit Card' 'Bank Transfer'_x000a_ 'Apple Pay']"/>
    <x v="1"/>
  </r>
  <r>
    <s v="O08028"/>
    <d v="2025-02-23T00:00:00"/>
    <x v="1"/>
    <x v="1"/>
    <m/>
    <x v="1683"/>
    <x v="155"/>
    <x v="0"/>
    <s v="Nottingham"/>
    <s v="P024"/>
    <x v="11"/>
    <x v="2"/>
    <n v="3"/>
    <n v="24"/>
    <n v="10"/>
    <n v="0.1"/>
    <n v="64.8"/>
    <n v="30"/>
    <n v="34.799999999999997"/>
    <s v="['Bank Transfer' 'Credit Card' 'PayPal' ... 'Credit Card' 'Bank Transfer'_x000a_ 'Apple Pay']"/>
    <x v="0"/>
  </r>
  <r>
    <s v="O08322"/>
    <d v="2025-02-23T00:00:00"/>
    <x v="1"/>
    <x v="1"/>
    <m/>
    <x v="98"/>
    <x v="91"/>
    <x v="2"/>
    <s v="London"/>
    <s v="P016"/>
    <x v="4"/>
    <x v="0"/>
    <n v="2"/>
    <n v="78"/>
    <n v="39"/>
    <n v="0"/>
    <n v="156"/>
    <n v="78"/>
    <n v="78"/>
    <s v="['Bank Transfer' 'Credit Card' 'PayPal' ... 'Credit Card' 'Bank Transfer'_x000a_ 'Apple Pay']"/>
    <x v="1"/>
  </r>
  <r>
    <s v="O08675"/>
    <d v="2025-02-23T00:00:00"/>
    <x v="1"/>
    <x v="1"/>
    <m/>
    <x v="1435"/>
    <x v="490"/>
    <x v="2"/>
    <s v="London"/>
    <s v="P006"/>
    <x v="16"/>
    <x v="3"/>
    <n v="3"/>
    <n v="99"/>
    <n v="58"/>
    <n v="0.2"/>
    <n v="237.6"/>
    <n v="174"/>
    <n v="63.6"/>
    <s v="['Bank Transfer' 'Credit Card' 'PayPal' ... 'Credit Card' 'Bank Transfer'_x000a_ 'Apple Pay']"/>
    <x v="1"/>
  </r>
  <r>
    <s v="O09642"/>
    <d v="2025-02-23T00:00:00"/>
    <x v="1"/>
    <x v="1"/>
    <m/>
    <x v="594"/>
    <x v="73"/>
    <x v="11"/>
    <s v="Cardiff"/>
    <s v="P002"/>
    <x v="15"/>
    <x v="5"/>
    <n v="2"/>
    <n v="149"/>
    <n v="91"/>
    <n v="0.05"/>
    <n v="283.10000000000002"/>
    <n v="182"/>
    <n v="101.1"/>
    <s v="['Bank Transfer' 'Credit Card' 'PayPal' ... 'Credit Card' 'Bank Transfer'_x000a_ 'Apple Pay']"/>
    <x v="1"/>
  </r>
  <r>
    <s v="O00206"/>
    <d v="2025-02-24T00:00:00"/>
    <x v="1"/>
    <x v="1"/>
    <m/>
    <x v="437"/>
    <x v="109"/>
    <x v="11"/>
    <s v="Swansea"/>
    <s v="P007"/>
    <x v="7"/>
    <x v="3"/>
    <n v="3"/>
    <n v="129"/>
    <n v="78"/>
    <n v="0.15"/>
    <n v="328.95"/>
    <n v="234"/>
    <n v="94.95"/>
    <s v="['Bank Transfer' 'Credit Card' 'PayPal' ... 'Credit Card' 'Bank Transfer'_x000a_ 'Apple Pay']"/>
    <x v="1"/>
  </r>
  <r>
    <s v="O05770"/>
    <d v="2025-02-24T00:00:00"/>
    <x v="1"/>
    <x v="1"/>
    <m/>
    <x v="119"/>
    <x v="111"/>
    <x v="1"/>
    <s v="Chester"/>
    <s v="P008"/>
    <x v="13"/>
    <x v="3"/>
    <n v="2"/>
    <n v="249"/>
    <n v="168"/>
    <n v="0"/>
    <n v="498"/>
    <n v="336"/>
    <n v="162"/>
    <s v="['Bank Transfer' 'Credit Card' 'PayPal' ... 'Credit Card' 'Bank Transfer'_x000a_ 'Apple Pay']"/>
    <x v="1"/>
  </r>
  <r>
    <s v="O06032"/>
    <d v="2025-02-24T00:00:00"/>
    <x v="1"/>
    <x v="1"/>
    <m/>
    <x v="365"/>
    <x v="15"/>
    <x v="1"/>
    <s v="Liverpool"/>
    <s v="P016"/>
    <x v="4"/>
    <x v="0"/>
    <n v="1"/>
    <n v="78"/>
    <n v="39"/>
    <n v="0"/>
    <n v="78"/>
    <n v="39"/>
    <n v="39"/>
    <s v="['Bank Transfer' 'Credit Card' 'PayPal' ... 'Credit Card' 'Bank Transfer'_x000a_ 'Apple Pay']"/>
    <x v="1"/>
  </r>
  <r>
    <s v="O06432"/>
    <d v="2025-02-24T00:00:00"/>
    <x v="1"/>
    <x v="1"/>
    <m/>
    <x v="1293"/>
    <x v="150"/>
    <x v="4"/>
    <s v="Leeds"/>
    <s v="P024"/>
    <x v="11"/>
    <x v="2"/>
    <n v="2"/>
    <n v="24"/>
    <n v="10"/>
    <n v="0.05"/>
    <n v="45.6"/>
    <n v="20"/>
    <n v="25.6"/>
    <s v="['Bank Transfer' 'Credit Card' 'PayPal' ... 'Credit Card' 'Bank Transfer'_x000a_ 'Apple Pay']"/>
    <x v="1"/>
  </r>
  <r>
    <s v="O06740"/>
    <d v="2025-02-24T00:00:00"/>
    <x v="1"/>
    <x v="1"/>
    <m/>
    <x v="1653"/>
    <x v="275"/>
    <x v="9"/>
    <s v="Wolverhampton"/>
    <s v="P021"/>
    <x v="21"/>
    <x v="2"/>
    <n v="1"/>
    <n v="28"/>
    <n v="13"/>
    <n v="0"/>
    <n v="28"/>
    <n v="13"/>
    <n v="15"/>
    <s v="['Bank Transfer' 'Credit Card' 'PayPal' ... 'Credit Card' 'Bank Transfer'_x000a_ 'Apple Pay']"/>
    <x v="1"/>
  </r>
  <r>
    <s v="O07196"/>
    <d v="2025-02-24T00:00:00"/>
    <x v="1"/>
    <x v="1"/>
    <m/>
    <x v="430"/>
    <x v="307"/>
    <x v="5"/>
    <s v="Newry"/>
    <s v="P009"/>
    <x v="1"/>
    <x v="1"/>
    <n v="1"/>
    <n v="95"/>
    <n v="54"/>
    <n v="0"/>
    <n v="95"/>
    <n v="54"/>
    <n v="41"/>
    <s v="['Bank Transfer' 'Credit Card' 'PayPal' ... 'Credit Card' 'Bank Transfer'_x000a_ 'Apple Pay']"/>
    <x v="1"/>
  </r>
  <r>
    <s v="O08109"/>
    <d v="2025-02-24T00:00:00"/>
    <x v="1"/>
    <x v="1"/>
    <m/>
    <x v="1400"/>
    <x v="555"/>
    <x v="2"/>
    <s v="London"/>
    <s v="P017"/>
    <x v="10"/>
    <x v="4"/>
    <n v="2"/>
    <n v="58"/>
    <n v="25"/>
    <n v="0.1"/>
    <n v="104.4"/>
    <n v="50"/>
    <n v="54.4"/>
    <s v="['Bank Transfer' 'Credit Card' 'PayPal' ... 'Credit Card' 'Bank Transfer'_x000a_ 'Apple Pay']"/>
    <x v="1"/>
  </r>
  <r>
    <s v="O08393"/>
    <d v="2025-02-24T00:00:00"/>
    <x v="1"/>
    <x v="1"/>
    <m/>
    <x v="276"/>
    <x v="175"/>
    <x v="3"/>
    <s v="Oxford"/>
    <s v="P003"/>
    <x v="19"/>
    <x v="5"/>
    <n v="1"/>
    <n v="69"/>
    <n v="37"/>
    <n v="0"/>
    <n v="69"/>
    <n v="37"/>
    <n v="32"/>
    <s v="['Bank Transfer' 'Credit Card' 'PayPal' ... 'Credit Card' 'Bank Transfer'_x000a_ 'Apple Pay']"/>
    <x v="1"/>
  </r>
  <r>
    <s v="O09223"/>
    <d v="2025-02-24T00:00:00"/>
    <x v="1"/>
    <x v="1"/>
    <m/>
    <x v="1684"/>
    <x v="290"/>
    <x v="4"/>
    <s v="York"/>
    <s v="P020"/>
    <x v="23"/>
    <x v="4"/>
    <n v="1"/>
    <n v="72"/>
    <n v="34"/>
    <n v="0"/>
    <n v="72"/>
    <n v="34"/>
    <n v="38"/>
    <s v="['Bank Transfer' 'Credit Card' 'PayPal' ... 'Credit Card' 'Bank Transfer'_x000a_ 'Apple Pay']"/>
    <x v="0"/>
  </r>
  <r>
    <s v="O09670"/>
    <d v="2025-02-24T00:00:00"/>
    <x v="1"/>
    <x v="1"/>
    <m/>
    <x v="639"/>
    <x v="164"/>
    <x v="11"/>
    <s v="Cardiff"/>
    <s v="P018"/>
    <x v="5"/>
    <x v="4"/>
    <n v="1"/>
    <n v="45"/>
    <n v="19"/>
    <n v="0.15"/>
    <n v="38.25"/>
    <n v="19"/>
    <n v="19.25"/>
    <s v="['Bank Transfer' 'Credit Card' 'PayPal' ... 'Credit Card' 'Bank Transfer'_x000a_ 'Apple Pay']"/>
    <x v="1"/>
  </r>
  <r>
    <s v="O09776"/>
    <d v="2025-02-24T00:00:00"/>
    <x v="1"/>
    <x v="1"/>
    <m/>
    <x v="382"/>
    <x v="50"/>
    <x v="4"/>
    <s v="Sheffield"/>
    <s v="P011"/>
    <x v="6"/>
    <x v="1"/>
    <n v="2"/>
    <n v="79"/>
    <n v="42"/>
    <n v="0.05"/>
    <n v="150.1"/>
    <n v="84"/>
    <n v="66.099999999999994"/>
    <s v="['Bank Transfer' 'Credit Card' 'PayPal' ... 'Credit Card' 'Bank Transfer'_x000a_ 'Apple Pay']"/>
    <x v="1"/>
  </r>
  <r>
    <s v="O09999"/>
    <d v="2025-02-24T00:00:00"/>
    <x v="1"/>
    <x v="1"/>
    <m/>
    <x v="100"/>
    <x v="93"/>
    <x v="2"/>
    <s v="London"/>
    <s v="P015"/>
    <x v="12"/>
    <x v="0"/>
    <n v="4"/>
    <n v="65"/>
    <n v="32"/>
    <n v="0.15"/>
    <n v="221"/>
    <n v="128"/>
    <n v="93"/>
    <s v="['Bank Transfer' 'Credit Card' 'PayPal' ... 'Credit Card' 'Bank Transfer'_x000a_ 'Apple Pay']"/>
    <x v="1"/>
  </r>
  <r>
    <s v="O00248"/>
    <d v="2025-02-25T00:00:00"/>
    <x v="1"/>
    <x v="1"/>
    <m/>
    <x v="70"/>
    <x v="67"/>
    <x v="2"/>
    <s v="London"/>
    <s v="P010"/>
    <x v="18"/>
    <x v="1"/>
    <n v="3"/>
    <n v="32"/>
    <n v="14"/>
    <n v="0"/>
    <n v="96"/>
    <n v="42"/>
    <n v="54"/>
    <s v="['Bank Transfer' 'Credit Card' 'PayPal' ... 'Credit Card' 'Bank Transfer'_x000a_ 'Apple Pay']"/>
    <x v="1"/>
  </r>
  <r>
    <s v="O02394"/>
    <d v="2025-02-25T00:00:00"/>
    <x v="1"/>
    <x v="1"/>
    <m/>
    <x v="1142"/>
    <x v="429"/>
    <x v="9"/>
    <s v="Worcester"/>
    <s v="P005"/>
    <x v="3"/>
    <x v="3"/>
    <n v="1"/>
    <n v="119"/>
    <n v="72"/>
    <n v="0.05"/>
    <n v="113.05"/>
    <n v="72"/>
    <n v="41.05"/>
    <s v="['Bank Transfer' 'Credit Card' 'PayPal' ... 'Credit Card' 'Bank Transfer'_x000a_ 'Apple Pay']"/>
    <x v="1"/>
  </r>
  <r>
    <s v="O03331"/>
    <d v="2025-02-25T00:00:00"/>
    <x v="1"/>
    <x v="1"/>
    <m/>
    <x v="1512"/>
    <x v="22"/>
    <x v="11"/>
    <s v="Swansea"/>
    <s v="P005"/>
    <x v="3"/>
    <x v="3"/>
    <n v="1"/>
    <n v="119"/>
    <n v="72"/>
    <n v="0"/>
    <n v="119"/>
    <n v="72"/>
    <n v="47"/>
    <s v="['Bank Transfer' 'Credit Card' 'PayPal' ... 'Credit Card' 'Bank Transfer'_x000a_ 'Apple Pay']"/>
    <x v="1"/>
  </r>
  <r>
    <s v="O03908"/>
    <d v="2025-02-25T00:00:00"/>
    <x v="1"/>
    <x v="1"/>
    <m/>
    <x v="688"/>
    <x v="248"/>
    <x v="10"/>
    <s v="Norwich"/>
    <s v="P006"/>
    <x v="16"/>
    <x v="3"/>
    <n v="5"/>
    <n v="99"/>
    <n v="58"/>
    <n v="0"/>
    <n v="495"/>
    <n v="290"/>
    <n v="205"/>
    <s v="['Bank Transfer' 'Credit Card' 'PayPal' ... 'Credit Card' 'Bank Transfer'_x000a_ 'Apple Pay']"/>
    <x v="1"/>
  </r>
  <r>
    <s v="O04151"/>
    <d v="2025-02-25T00:00:00"/>
    <x v="1"/>
    <x v="1"/>
    <m/>
    <x v="522"/>
    <x v="67"/>
    <x v="4"/>
    <s v="Leeds"/>
    <s v="P023"/>
    <x v="2"/>
    <x v="2"/>
    <n v="1"/>
    <n v="42"/>
    <n v="20"/>
    <n v="0.05"/>
    <n v="39.9"/>
    <n v="20"/>
    <n v="19.899999999999999"/>
    <s v="['Bank Transfer' 'Credit Card' 'PayPal' ... 'Credit Card' 'Bank Transfer'_x000a_ 'Apple Pay']"/>
    <x v="1"/>
  </r>
  <r>
    <s v="O04469"/>
    <d v="2025-02-25T00:00:00"/>
    <x v="1"/>
    <x v="1"/>
    <m/>
    <x v="830"/>
    <x v="114"/>
    <x v="2"/>
    <s v="London"/>
    <s v="P018"/>
    <x v="5"/>
    <x v="4"/>
    <n v="2"/>
    <n v="45"/>
    <n v="19"/>
    <n v="0.05"/>
    <n v="85.5"/>
    <n v="38"/>
    <n v="47.5"/>
    <s v="['Bank Transfer' 'Credit Card' 'PayPal' ... 'Credit Card' 'Bank Transfer'_x000a_ 'Apple Pay']"/>
    <x v="1"/>
  </r>
  <r>
    <s v="O04922"/>
    <d v="2025-02-25T00:00:00"/>
    <x v="1"/>
    <x v="1"/>
    <m/>
    <x v="905"/>
    <x v="58"/>
    <x v="5"/>
    <s v="Derry"/>
    <s v="P003"/>
    <x v="19"/>
    <x v="5"/>
    <n v="3"/>
    <n v="69"/>
    <n v="37"/>
    <n v="0"/>
    <n v="207"/>
    <n v="111"/>
    <n v="96"/>
    <s v="['Bank Transfer' 'Credit Card' 'PayPal' ... 'Credit Card' 'Bank Transfer'_x000a_ 'Apple Pay']"/>
    <x v="1"/>
  </r>
  <r>
    <s v="O06926"/>
    <d v="2025-02-25T00:00:00"/>
    <x v="1"/>
    <x v="1"/>
    <m/>
    <x v="839"/>
    <x v="455"/>
    <x v="6"/>
    <s v="Exeter"/>
    <s v="P004"/>
    <x v="22"/>
    <x v="5"/>
    <n v="5"/>
    <n v="55"/>
    <n v="27"/>
    <n v="0"/>
    <n v="275"/>
    <n v="135"/>
    <n v="140"/>
    <s v="['Bank Transfer' 'Credit Card' 'PayPal' ... 'Credit Card' 'Bank Transfer'_x000a_ 'Apple Pay']"/>
    <x v="1"/>
  </r>
  <r>
    <s v="O08552"/>
    <d v="2025-02-25T00:00:00"/>
    <x v="1"/>
    <x v="1"/>
    <m/>
    <x v="1685"/>
    <x v="65"/>
    <x v="1"/>
    <s v="Chester"/>
    <s v="P002"/>
    <x v="15"/>
    <x v="5"/>
    <n v="1"/>
    <n v="149"/>
    <n v="91"/>
    <n v="0.05"/>
    <n v="141.55000000000001"/>
    <n v="91"/>
    <n v="50.55"/>
    <s v="['Bank Transfer' 'Credit Card' 'PayPal' ... 'Credit Card' 'Bank Transfer'_x000a_ 'Apple Pay']"/>
    <x v="0"/>
  </r>
  <r>
    <s v="O08573"/>
    <d v="2025-02-25T00:00:00"/>
    <x v="1"/>
    <x v="1"/>
    <m/>
    <x v="254"/>
    <x v="208"/>
    <x v="7"/>
    <s v="Dundee"/>
    <s v="P021"/>
    <x v="21"/>
    <x v="2"/>
    <n v="3"/>
    <n v="28"/>
    <n v="13"/>
    <n v="0.05"/>
    <n v="79.8"/>
    <n v="39"/>
    <n v="40.799999999999997"/>
    <s v="['Bank Transfer' 'Credit Card' 'PayPal' ... 'Credit Card' 'Bank Transfer'_x000a_ 'Apple Pay']"/>
    <x v="1"/>
  </r>
  <r>
    <s v="O09466"/>
    <d v="2025-02-25T00:00:00"/>
    <x v="1"/>
    <x v="1"/>
    <m/>
    <x v="1056"/>
    <x v="505"/>
    <x v="4"/>
    <s v="York"/>
    <s v="P013"/>
    <x v="0"/>
    <x v="0"/>
    <n v="3"/>
    <n v="120"/>
    <n v="63"/>
    <n v="0.1"/>
    <n v="324"/>
    <n v="189"/>
    <n v="135"/>
    <s v="['Bank Transfer' 'Credit Card' 'PayPal' ... 'Credit Card' 'Bank Transfer'_x000a_ 'Apple Pay']"/>
    <x v="1"/>
  </r>
  <r>
    <s v="O09820"/>
    <d v="2025-02-25T00:00:00"/>
    <x v="1"/>
    <x v="1"/>
    <m/>
    <x v="66"/>
    <x v="63"/>
    <x v="2"/>
    <s v="London"/>
    <s v="P024"/>
    <x v="11"/>
    <x v="2"/>
    <n v="2"/>
    <n v="24"/>
    <n v="10"/>
    <n v="0.1"/>
    <n v="43.2"/>
    <n v="20"/>
    <n v="23.2"/>
    <s v="['Bank Transfer' 'Credit Card' 'PayPal' ... 'Credit Card' 'Bank Transfer'_x000a_ 'Apple Pay']"/>
    <x v="1"/>
  </r>
  <r>
    <s v="O00355"/>
    <d v="2025-02-26T00:00:00"/>
    <x v="1"/>
    <x v="1"/>
    <m/>
    <x v="338"/>
    <x v="255"/>
    <x v="8"/>
    <s v="Durham"/>
    <s v="P014"/>
    <x v="17"/>
    <x v="0"/>
    <n v="2"/>
    <n v="25"/>
    <n v="11"/>
    <n v="0"/>
    <n v="50"/>
    <n v="22"/>
    <n v="28"/>
    <s v="['Bank Transfer' 'Credit Card' 'PayPal' ... 'Credit Card' 'Bank Transfer'_x000a_ 'Apple Pay']"/>
    <x v="1"/>
  </r>
  <r>
    <s v="O00736"/>
    <d v="2025-02-26T00:00:00"/>
    <x v="1"/>
    <x v="1"/>
    <m/>
    <x v="360"/>
    <x v="266"/>
    <x v="3"/>
    <s v="Guildford"/>
    <s v="P009"/>
    <x v="1"/>
    <x v="1"/>
    <n v="1"/>
    <n v="95"/>
    <n v="54"/>
    <n v="0.1"/>
    <n v="85.5"/>
    <n v="54"/>
    <n v="31.5"/>
    <s v="['Bank Transfer' 'Credit Card' 'PayPal' ... 'Credit Card' 'Bank Transfer'_x000a_ 'Apple Pay']"/>
    <x v="1"/>
  </r>
  <r>
    <s v="O00955"/>
    <d v="2025-02-26T00:00:00"/>
    <x v="1"/>
    <x v="1"/>
    <m/>
    <x v="292"/>
    <x v="232"/>
    <x v="9"/>
    <s v="Worcester"/>
    <s v="P022"/>
    <x v="8"/>
    <x v="2"/>
    <n v="2"/>
    <n v="35"/>
    <n v="16"/>
    <n v="0"/>
    <n v="70"/>
    <n v="32"/>
    <n v="38"/>
    <s v="['Bank Transfer' 'Credit Card' 'PayPal' ... 'Credit Card' 'Bank Transfer'_x000a_ 'Apple Pay']"/>
    <x v="1"/>
  </r>
  <r>
    <s v="O02392"/>
    <d v="2025-02-26T00:00:00"/>
    <x v="1"/>
    <x v="1"/>
    <m/>
    <x v="634"/>
    <x v="23"/>
    <x v="11"/>
    <s v="Newport"/>
    <s v="P020"/>
    <x v="23"/>
    <x v="4"/>
    <n v="1"/>
    <n v="72"/>
    <n v="34"/>
    <n v="0.05"/>
    <n v="68.400000000000006"/>
    <n v="34"/>
    <n v="34.4"/>
    <s v="['Bank Transfer' 'Credit Card' 'PayPal' ... 'Credit Card' 'Bank Transfer'_x000a_ 'Apple Pay']"/>
    <x v="1"/>
  </r>
  <r>
    <s v="O02984"/>
    <d v="2025-02-26T00:00:00"/>
    <x v="1"/>
    <x v="1"/>
    <m/>
    <x v="734"/>
    <x v="412"/>
    <x v="6"/>
    <s v="Plymouth"/>
    <s v="P013"/>
    <x v="0"/>
    <x v="0"/>
    <n v="1"/>
    <n v="120"/>
    <n v="63"/>
    <n v="0.05"/>
    <n v="114"/>
    <n v="63"/>
    <n v="51"/>
    <s v="['Bank Transfer' 'Credit Card' 'PayPal' ... 'Credit Card' 'Bank Transfer'_x000a_ 'Apple Pay']"/>
    <x v="1"/>
  </r>
  <r>
    <s v="O03121"/>
    <d v="2025-02-26T00:00:00"/>
    <x v="1"/>
    <x v="1"/>
    <m/>
    <x v="1267"/>
    <x v="292"/>
    <x v="2"/>
    <s v="London"/>
    <s v="P023"/>
    <x v="2"/>
    <x v="2"/>
    <n v="2"/>
    <n v="42"/>
    <n v="20"/>
    <n v="0.1"/>
    <n v="75.599999999999994"/>
    <n v="40"/>
    <n v="35.6"/>
    <s v="['Bank Transfer' 'Credit Card' 'PayPal' ... 'Credit Card' 'Bank Transfer'_x000a_ 'Apple Pay']"/>
    <x v="1"/>
  </r>
  <r>
    <s v="O03617"/>
    <d v="2025-02-26T00:00:00"/>
    <x v="1"/>
    <x v="1"/>
    <m/>
    <x v="570"/>
    <x v="15"/>
    <x v="4"/>
    <s v="Sheffield"/>
    <s v="P024"/>
    <x v="11"/>
    <x v="2"/>
    <n v="1"/>
    <n v="24"/>
    <n v="10"/>
    <n v="0.15"/>
    <n v="20.399999999999999"/>
    <n v="10"/>
    <n v="10.4"/>
    <s v="['Bank Transfer' 'Credit Card' 'PayPal' ... 'Credit Card' 'Bank Transfer'_x000a_ 'Apple Pay']"/>
    <x v="1"/>
  </r>
  <r>
    <s v="O03699"/>
    <d v="2025-02-26T00:00:00"/>
    <x v="1"/>
    <x v="1"/>
    <m/>
    <x v="1686"/>
    <x v="201"/>
    <x v="1"/>
    <s v="Chester"/>
    <s v="P016"/>
    <x v="4"/>
    <x v="0"/>
    <n v="2"/>
    <n v="78"/>
    <n v="39"/>
    <n v="0.15"/>
    <n v="132.6"/>
    <n v="78"/>
    <n v="54.6"/>
    <s v="['Bank Transfer' 'Credit Card' 'PayPal' ... 'Credit Card' 'Bank Transfer'_x000a_ 'Apple Pay']"/>
    <x v="0"/>
  </r>
  <r>
    <s v="O04430"/>
    <d v="2025-02-26T00:00:00"/>
    <x v="1"/>
    <x v="1"/>
    <m/>
    <x v="77"/>
    <x v="73"/>
    <x v="5"/>
    <s v="Newry"/>
    <s v="P002"/>
    <x v="15"/>
    <x v="5"/>
    <n v="3"/>
    <n v="149"/>
    <n v="91"/>
    <n v="0"/>
    <n v="447"/>
    <n v="273"/>
    <n v="174"/>
    <s v="['Bank Transfer' 'Credit Card' 'PayPal' ... 'Credit Card' 'Bank Transfer'_x000a_ 'Apple Pay']"/>
    <x v="1"/>
  </r>
  <r>
    <s v="O05466"/>
    <d v="2025-02-26T00:00:00"/>
    <x v="1"/>
    <x v="1"/>
    <m/>
    <x v="903"/>
    <x v="329"/>
    <x v="5"/>
    <s v="Derry"/>
    <s v="P011"/>
    <x v="6"/>
    <x v="1"/>
    <n v="1"/>
    <n v="79"/>
    <n v="42"/>
    <n v="0.05"/>
    <n v="75.05"/>
    <n v="42"/>
    <n v="33.049999999999997"/>
    <s v="['Bank Transfer' 'Credit Card' 'PayPal' ... 'Credit Card' 'Bank Transfer'_x000a_ 'Apple Pay']"/>
    <x v="1"/>
  </r>
  <r>
    <s v="O06075"/>
    <d v="2025-02-26T00:00:00"/>
    <x v="1"/>
    <x v="1"/>
    <m/>
    <x v="126"/>
    <x v="117"/>
    <x v="2"/>
    <s v="London"/>
    <s v="P017"/>
    <x v="10"/>
    <x v="4"/>
    <n v="3"/>
    <n v="58"/>
    <n v="25"/>
    <n v="0.05"/>
    <n v="165.3"/>
    <n v="75"/>
    <n v="90.3"/>
    <s v="['Bank Transfer' 'Credit Card' 'PayPal' ... 'Credit Card' 'Bank Transfer'_x000a_ 'Apple Pay']"/>
    <x v="1"/>
  </r>
  <r>
    <s v="O07884"/>
    <d v="2025-02-26T00:00:00"/>
    <x v="1"/>
    <x v="1"/>
    <m/>
    <x v="693"/>
    <x v="407"/>
    <x v="2"/>
    <s v="London"/>
    <s v="P005"/>
    <x v="3"/>
    <x v="3"/>
    <n v="2"/>
    <n v="119"/>
    <n v="72"/>
    <n v="0.1"/>
    <n v="214.2"/>
    <n v="144"/>
    <n v="70.2"/>
    <s v="['Bank Transfer' 'Credit Card' 'PayPal' ... 'Credit Card' 'Bank Transfer'_x000a_ 'Apple Pay']"/>
    <x v="1"/>
  </r>
  <r>
    <s v="O08341"/>
    <d v="2025-02-26T00:00:00"/>
    <x v="1"/>
    <x v="1"/>
    <m/>
    <x v="1042"/>
    <x v="503"/>
    <x v="6"/>
    <s v="Exeter"/>
    <s v="P006"/>
    <x v="16"/>
    <x v="3"/>
    <n v="3"/>
    <n v="99"/>
    <n v="58"/>
    <n v="0.1"/>
    <n v="267.3"/>
    <n v="174"/>
    <n v="93.3"/>
    <s v="['Bank Transfer' 'Credit Card' 'PayPal' ... 'Credit Card' 'Bank Transfer'_x000a_ 'Apple Pay']"/>
    <x v="1"/>
  </r>
  <r>
    <s v="O00036"/>
    <d v="2025-02-27T00:00:00"/>
    <x v="1"/>
    <x v="1"/>
    <m/>
    <x v="331"/>
    <x v="33"/>
    <x v="4"/>
    <s v="York"/>
    <s v="P020"/>
    <x v="23"/>
    <x v="4"/>
    <n v="2"/>
    <n v="72"/>
    <n v="34"/>
    <n v="0.1"/>
    <n v="129.6"/>
    <n v="68"/>
    <n v="61.6"/>
    <s v="['Bank Transfer' 'Credit Card' 'PayPal' ... 'Credit Card' 'Bank Transfer'_x000a_ 'Apple Pay']"/>
    <x v="1"/>
  </r>
  <r>
    <s v="O01664"/>
    <d v="2025-02-27T00:00:00"/>
    <x v="1"/>
    <x v="1"/>
    <m/>
    <x v="1210"/>
    <x v="287"/>
    <x v="9"/>
    <s v="Wolverhampton"/>
    <s v="P022"/>
    <x v="8"/>
    <x v="2"/>
    <n v="2"/>
    <n v="35"/>
    <n v="16"/>
    <n v="0.05"/>
    <n v="66.5"/>
    <n v="32"/>
    <n v="34.5"/>
    <s v="['Bank Transfer' 'Credit Card' 'PayPal' ... 'Credit Card' 'Bank Transfer'_x000a_ 'Apple Pay']"/>
    <x v="1"/>
  </r>
  <r>
    <s v="O04809"/>
    <d v="2025-02-27T00:00:00"/>
    <x v="1"/>
    <x v="1"/>
    <m/>
    <x v="1687"/>
    <x v="256"/>
    <x v="2"/>
    <s v="London"/>
    <s v="P001"/>
    <x v="9"/>
    <x v="5"/>
    <n v="1"/>
    <n v="89"/>
    <n v="48"/>
    <n v="0"/>
    <n v="89"/>
    <n v="48"/>
    <n v="41"/>
    <s v="['Bank Transfer' 'Credit Card' 'PayPal' ... 'Credit Card' 'Bank Transfer'_x000a_ 'Apple Pay']"/>
    <x v="0"/>
  </r>
  <r>
    <s v="O05847"/>
    <d v="2025-02-27T00:00:00"/>
    <x v="1"/>
    <x v="1"/>
    <m/>
    <x v="1684"/>
    <x v="290"/>
    <x v="4"/>
    <s v="York"/>
    <s v="P022"/>
    <x v="8"/>
    <x v="2"/>
    <n v="1"/>
    <n v="35"/>
    <n v="16"/>
    <n v="0"/>
    <n v="35"/>
    <n v="16"/>
    <n v="19"/>
    <s v="['Bank Transfer' 'Credit Card' 'PayPal' ... 'Credit Card' 'Bank Transfer'_x000a_ 'Apple Pay']"/>
    <x v="1"/>
  </r>
  <r>
    <s v="O06217"/>
    <d v="2025-02-27T00:00:00"/>
    <x v="1"/>
    <x v="1"/>
    <m/>
    <x v="10"/>
    <x v="10"/>
    <x v="3"/>
    <s v="Reading"/>
    <s v="P005"/>
    <x v="3"/>
    <x v="3"/>
    <n v="2"/>
    <n v="119"/>
    <n v="72"/>
    <n v="0.2"/>
    <n v="190.4"/>
    <n v="144"/>
    <n v="46.4"/>
    <s v="['Bank Transfer' 'Credit Card' 'PayPal' ... 'Credit Card' 'Bank Transfer'_x000a_ 'Apple Pay']"/>
    <x v="1"/>
  </r>
  <r>
    <s v="O06672"/>
    <d v="2025-02-27T00:00:00"/>
    <x v="1"/>
    <x v="1"/>
    <m/>
    <x v="1639"/>
    <x v="510"/>
    <x v="1"/>
    <s v="Liverpool"/>
    <s v="P012"/>
    <x v="14"/>
    <x v="1"/>
    <n v="2"/>
    <n v="85"/>
    <n v="44"/>
    <n v="0.2"/>
    <n v="136"/>
    <n v="88"/>
    <n v="48"/>
    <s v="['Bank Transfer' 'Credit Card' 'PayPal' ... 'Credit Card' 'Bank Transfer'_x000a_ 'Apple Pay']"/>
    <x v="1"/>
  </r>
  <r>
    <s v="O07334"/>
    <d v="2025-02-27T00:00:00"/>
    <x v="1"/>
    <x v="1"/>
    <m/>
    <x v="436"/>
    <x v="232"/>
    <x v="1"/>
    <s v="Chester"/>
    <s v="P020"/>
    <x v="23"/>
    <x v="4"/>
    <n v="1"/>
    <n v="72"/>
    <n v="34"/>
    <n v="0"/>
    <n v="72"/>
    <n v="34"/>
    <n v="38"/>
    <s v="['Bank Transfer' 'Credit Card' 'PayPal' ... 'Credit Card' 'Bank Transfer'_x000a_ 'Apple Pay']"/>
    <x v="1"/>
  </r>
  <r>
    <s v="O08101"/>
    <d v="2025-02-27T00:00:00"/>
    <x v="1"/>
    <x v="1"/>
    <m/>
    <x v="1192"/>
    <x v="451"/>
    <x v="8"/>
    <s v="Newcastle"/>
    <s v="P014"/>
    <x v="17"/>
    <x v="0"/>
    <n v="4"/>
    <n v="25"/>
    <n v="11"/>
    <n v="0.15"/>
    <n v="85"/>
    <n v="44"/>
    <n v="41"/>
    <s v="['Bank Transfer' 'Credit Card' 'PayPal' ... 'Credit Card' 'Bank Transfer'_x000a_ 'Apple Pay']"/>
    <x v="1"/>
  </r>
  <r>
    <s v="O09441"/>
    <d v="2025-02-27T00:00:00"/>
    <x v="1"/>
    <x v="1"/>
    <m/>
    <x v="1688"/>
    <x v="115"/>
    <x v="1"/>
    <s v="Chester"/>
    <s v="P014"/>
    <x v="17"/>
    <x v="0"/>
    <n v="2"/>
    <n v="25"/>
    <n v="11"/>
    <n v="0.05"/>
    <n v="47.5"/>
    <n v="22"/>
    <n v="25.5"/>
    <s v="['Bank Transfer' 'Credit Card' 'PayPal' ... 'Credit Card' 'Bank Transfer'_x000a_ 'Apple Pay']"/>
    <x v="0"/>
  </r>
  <r>
    <s v="O09458"/>
    <d v="2025-02-27T00:00:00"/>
    <x v="1"/>
    <x v="1"/>
    <m/>
    <x v="893"/>
    <x v="256"/>
    <x v="3"/>
    <s v="Reading"/>
    <s v="P018"/>
    <x v="5"/>
    <x v="4"/>
    <n v="1"/>
    <n v="45"/>
    <n v="19"/>
    <n v="0.05"/>
    <n v="42.75"/>
    <n v="19"/>
    <n v="23.75"/>
    <s v="['Bank Transfer' 'Credit Card' 'PayPal' ... 'Credit Card' 'Bank Transfer'_x000a_ 'Apple Pay']"/>
    <x v="1"/>
  </r>
  <r>
    <s v="O00767"/>
    <d v="2025-02-28T00:00:00"/>
    <x v="1"/>
    <x v="1"/>
    <m/>
    <x v="218"/>
    <x v="184"/>
    <x v="3"/>
    <s v="Oxford"/>
    <s v="P018"/>
    <x v="5"/>
    <x v="4"/>
    <n v="2"/>
    <n v="45"/>
    <n v="19"/>
    <n v="0"/>
    <n v="90"/>
    <n v="38"/>
    <n v="52"/>
    <s v="['Bank Transfer' 'Credit Card' 'PayPal' ... 'Credit Card' 'Bank Transfer'_x000a_ 'Apple Pay']"/>
    <x v="1"/>
  </r>
  <r>
    <s v="O00997"/>
    <d v="2025-02-28T00:00:00"/>
    <x v="1"/>
    <x v="1"/>
    <m/>
    <x v="1395"/>
    <x v="446"/>
    <x v="4"/>
    <s v="York"/>
    <s v="P005"/>
    <x v="3"/>
    <x v="3"/>
    <n v="1"/>
    <n v="119"/>
    <n v="72"/>
    <n v="0.15"/>
    <n v="101.15"/>
    <n v="72"/>
    <n v="29.15"/>
    <s v="['Bank Transfer' 'Credit Card' 'PayPal' ... 'Credit Card' 'Bank Transfer'_x000a_ 'Apple Pay']"/>
    <x v="1"/>
  </r>
  <r>
    <s v="O01997"/>
    <d v="2025-02-28T00:00:00"/>
    <x v="1"/>
    <x v="1"/>
    <m/>
    <x v="402"/>
    <x v="287"/>
    <x v="4"/>
    <s v="Sheffield"/>
    <s v="P010"/>
    <x v="18"/>
    <x v="1"/>
    <n v="1"/>
    <n v="32"/>
    <n v="14"/>
    <n v="0"/>
    <n v="32"/>
    <n v="14"/>
    <n v="18"/>
    <s v="['Bank Transfer' 'Credit Card' 'PayPal' ... 'Credit Card' 'Bank Transfer'_x000a_ 'Apple Pay']"/>
    <x v="1"/>
  </r>
  <r>
    <s v="O02634"/>
    <d v="2025-02-28T00:00:00"/>
    <x v="1"/>
    <x v="1"/>
    <m/>
    <x v="1689"/>
    <x v="160"/>
    <x v="10"/>
    <s v="Ipswich"/>
    <s v="P010"/>
    <x v="18"/>
    <x v="1"/>
    <n v="1"/>
    <n v="32"/>
    <n v="14"/>
    <n v="0"/>
    <n v="32"/>
    <n v="14"/>
    <n v="18"/>
    <s v="['Bank Transfer' 'Credit Card' 'PayPal' ... 'Credit Card' 'Bank Transfer'_x000a_ 'Apple Pay']"/>
    <x v="0"/>
  </r>
  <r>
    <s v="O04532"/>
    <d v="2025-02-28T00:00:00"/>
    <x v="1"/>
    <x v="1"/>
    <m/>
    <x v="304"/>
    <x v="180"/>
    <x v="9"/>
    <s v="Birmingham"/>
    <s v="P020"/>
    <x v="23"/>
    <x v="4"/>
    <n v="2"/>
    <n v="72"/>
    <n v="34"/>
    <n v="0.1"/>
    <n v="129.6"/>
    <n v="68"/>
    <n v="61.6"/>
    <s v="['Bank Transfer' 'Credit Card' 'PayPal' ... 'Credit Card' 'Bank Transfer'_x000a_ 'Apple Pay']"/>
    <x v="1"/>
  </r>
  <r>
    <s v="O04911"/>
    <d v="2025-02-28T00:00:00"/>
    <x v="1"/>
    <x v="1"/>
    <m/>
    <x v="173"/>
    <x v="154"/>
    <x v="2"/>
    <s v="London"/>
    <s v="P003"/>
    <x v="19"/>
    <x v="5"/>
    <n v="2"/>
    <n v="69"/>
    <n v="37"/>
    <n v="0"/>
    <n v="138"/>
    <n v="74"/>
    <n v="64"/>
    <s v="['Bank Transfer' 'Credit Card' 'PayPal' ... 'Credit Card' 'Bank Transfer'_x000a_ 'Apple Pay']"/>
    <x v="1"/>
  </r>
  <r>
    <s v="O05403"/>
    <d v="2025-02-28T00:00:00"/>
    <x v="1"/>
    <x v="1"/>
    <m/>
    <x v="236"/>
    <x v="197"/>
    <x v="8"/>
    <s v="Sunderland"/>
    <s v="P021"/>
    <x v="21"/>
    <x v="2"/>
    <n v="1"/>
    <n v="28"/>
    <n v="13"/>
    <n v="0"/>
    <n v="28"/>
    <n v="13"/>
    <n v="15"/>
    <s v="['Bank Transfer' 'Credit Card' 'PayPal' ... 'Credit Card' 'Bank Transfer'_x000a_ 'Apple Pay']"/>
    <x v="1"/>
  </r>
  <r>
    <s v="O06087"/>
    <d v="2025-02-28T00:00:00"/>
    <x v="1"/>
    <x v="1"/>
    <m/>
    <x v="340"/>
    <x v="257"/>
    <x v="9"/>
    <s v="Worcester"/>
    <s v="P010"/>
    <x v="18"/>
    <x v="1"/>
    <n v="3"/>
    <n v="32"/>
    <n v="14"/>
    <n v="0.1"/>
    <n v="86.4"/>
    <n v="42"/>
    <n v="44.4"/>
    <s v="['Bank Transfer' 'Credit Card' 'PayPal' ... 'Credit Card' 'Bank Transfer'_x000a_ 'Apple Pay']"/>
    <x v="1"/>
  </r>
  <r>
    <s v="O06332"/>
    <d v="2025-02-28T00:00:00"/>
    <x v="1"/>
    <x v="1"/>
    <m/>
    <x v="291"/>
    <x v="132"/>
    <x v="4"/>
    <s v="Sheffield"/>
    <s v="P021"/>
    <x v="21"/>
    <x v="2"/>
    <n v="3"/>
    <n v="28"/>
    <n v="13"/>
    <n v="0"/>
    <n v="84"/>
    <n v="39"/>
    <n v="45"/>
    <s v="['Bank Transfer' 'Credit Card' 'PayPal' ... 'Credit Card' 'Bank Transfer'_x000a_ 'Apple Pay']"/>
    <x v="1"/>
  </r>
  <r>
    <s v="O07487"/>
    <d v="2025-02-28T00:00:00"/>
    <x v="1"/>
    <x v="1"/>
    <m/>
    <x v="33"/>
    <x v="18"/>
    <x v="0"/>
    <s v="Leicester"/>
    <s v="P013"/>
    <x v="0"/>
    <x v="0"/>
    <n v="3"/>
    <n v="120"/>
    <n v="63"/>
    <n v="0.1"/>
    <n v="324"/>
    <n v="189"/>
    <n v="135"/>
    <s v="['Bank Transfer' 'Credit Card' 'PayPal' ... 'Credit Card' 'Bank Transfer'_x000a_ 'Apple Pay']"/>
    <x v="1"/>
  </r>
  <r>
    <s v="O08410"/>
    <d v="2025-02-28T00:00:00"/>
    <x v="1"/>
    <x v="1"/>
    <m/>
    <x v="534"/>
    <x v="348"/>
    <x v="10"/>
    <s v="Ipswich"/>
    <s v="P016"/>
    <x v="4"/>
    <x v="0"/>
    <n v="1"/>
    <n v="78"/>
    <n v="39"/>
    <n v="0.15"/>
    <n v="66.3"/>
    <n v="39"/>
    <n v="27.3"/>
    <s v="['Bank Transfer' 'Credit Card' 'PayPal' ... 'Credit Card' 'Bank Transfer'_x000a_ 'Apple Pay']"/>
    <x v="1"/>
  </r>
  <r>
    <s v="O09654"/>
    <d v="2025-02-28T00:00:00"/>
    <x v="1"/>
    <x v="1"/>
    <m/>
    <x v="982"/>
    <x v="290"/>
    <x v="9"/>
    <s v="Wolverhampton"/>
    <s v="P023"/>
    <x v="2"/>
    <x v="2"/>
    <n v="2"/>
    <n v="42"/>
    <n v="20"/>
    <n v="0"/>
    <n v="84"/>
    <n v="40"/>
    <n v="44"/>
    <s v="['Bank Transfer' 'Credit Card' 'PayPal' ... 'Credit Card' 'Bank Transfer'_x000a_ 'Apple Pay']"/>
    <x v="1"/>
  </r>
  <r>
    <s v="O00477"/>
    <d v="2025-03-01T00:00:00"/>
    <x v="2"/>
    <x v="1"/>
    <m/>
    <x v="10"/>
    <x v="10"/>
    <x v="3"/>
    <s v="Reading"/>
    <s v="P014"/>
    <x v="17"/>
    <x v="0"/>
    <n v="1"/>
    <n v="25"/>
    <n v="11"/>
    <n v="0"/>
    <n v="25"/>
    <n v="11"/>
    <n v="14"/>
    <s v="['Bank Transfer' 'Credit Card' 'PayPal' ... 'Credit Card' 'Bank Transfer'_x000a_ 'Apple Pay']"/>
    <x v="1"/>
  </r>
  <r>
    <s v="O01512"/>
    <d v="2025-03-01T00:00:00"/>
    <x v="2"/>
    <x v="1"/>
    <m/>
    <x v="1148"/>
    <x v="520"/>
    <x v="9"/>
    <s v="Worcester"/>
    <s v="P010"/>
    <x v="18"/>
    <x v="1"/>
    <n v="1"/>
    <n v="32"/>
    <n v="14"/>
    <n v="0"/>
    <n v="32"/>
    <n v="14"/>
    <n v="18"/>
    <s v="['Bank Transfer' 'Credit Card' 'PayPal' ... 'Credit Card' 'Bank Transfer'_x000a_ 'Apple Pay']"/>
    <x v="1"/>
  </r>
  <r>
    <s v="O01513"/>
    <d v="2025-03-01T00:00:00"/>
    <x v="2"/>
    <x v="1"/>
    <m/>
    <x v="479"/>
    <x v="160"/>
    <x v="10"/>
    <s v="Ipswich"/>
    <s v="P011"/>
    <x v="6"/>
    <x v="1"/>
    <n v="2"/>
    <n v="79"/>
    <n v="42"/>
    <n v="0.1"/>
    <n v="142.19999999999999"/>
    <n v="84"/>
    <n v="58.2"/>
    <s v="['Bank Transfer' 'Credit Card' 'PayPal' ... 'Credit Card' 'Bank Transfer'_x000a_ 'Apple Pay']"/>
    <x v="1"/>
  </r>
  <r>
    <s v="O02026"/>
    <d v="2025-03-01T00:00:00"/>
    <x v="2"/>
    <x v="1"/>
    <m/>
    <x v="182"/>
    <x v="162"/>
    <x v="7"/>
    <s v="Glasgow"/>
    <s v="P010"/>
    <x v="18"/>
    <x v="1"/>
    <n v="1"/>
    <n v="32"/>
    <n v="14"/>
    <n v="0.15"/>
    <n v="27.2"/>
    <n v="14"/>
    <n v="13.2"/>
    <s v="['Bank Transfer' 'Credit Card' 'PayPal' ... 'Credit Card' 'Bank Transfer'_x000a_ 'Apple Pay']"/>
    <x v="1"/>
  </r>
  <r>
    <s v="O02226"/>
    <d v="2025-03-01T00:00:00"/>
    <x v="2"/>
    <x v="1"/>
    <m/>
    <x v="1069"/>
    <x v="506"/>
    <x v="4"/>
    <s v="York"/>
    <s v="P002"/>
    <x v="15"/>
    <x v="5"/>
    <n v="1"/>
    <n v="149"/>
    <n v="91"/>
    <n v="0.1"/>
    <n v="134.1"/>
    <n v="91"/>
    <n v="43.1"/>
    <s v="['Bank Transfer' 'Credit Card' 'PayPal' ... 'Credit Card' 'Bank Transfer'_x000a_ 'Apple Pay']"/>
    <x v="1"/>
  </r>
  <r>
    <s v="O04944"/>
    <d v="2025-03-01T00:00:00"/>
    <x v="2"/>
    <x v="1"/>
    <m/>
    <x v="444"/>
    <x v="252"/>
    <x v="9"/>
    <s v="Birmingham"/>
    <s v="P016"/>
    <x v="4"/>
    <x v="0"/>
    <n v="1"/>
    <n v="78"/>
    <n v="39"/>
    <n v="0.05"/>
    <n v="74.099999999999994"/>
    <n v="39"/>
    <n v="35.1"/>
    <s v="['Bank Transfer' 'Credit Card' 'PayPal' ... 'Credit Card' 'Bank Transfer'_x000a_ 'Apple Pay']"/>
    <x v="1"/>
  </r>
  <r>
    <s v="O05850"/>
    <d v="2025-03-01T00:00:00"/>
    <x v="2"/>
    <x v="1"/>
    <m/>
    <x v="1267"/>
    <x v="292"/>
    <x v="2"/>
    <s v="London"/>
    <s v="P006"/>
    <x v="16"/>
    <x v="3"/>
    <n v="3"/>
    <n v="99"/>
    <n v="58"/>
    <n v="0"/>
    <n v="297"/>
    <n v="174"/>
    <n v="123"/>
    <s v="['Bank Transfer' 'Credit Card' 'PayPal' ... 'Credit Card' 'Bank Transfer'_x000a_ 'Apple Pay']"/>
    <x v="1"/>
  </r>
  <r>
    <s v="O07031"/>
    <d v="2025-03-01T00:00:00"/>
    <x v="2"/>
    <x v="1"/>
    <m/>
    <x v="486"/>
    <x v="330"/>
    <x v="9"/>
    <s v="Wolverhampton"/>
    <s v="P009"/>
    <x v="1"/>
    <x v="1"/>
    <n v="4"/>
    <n v="95"/>
    <n v="54"/>
    <n v="0.05"/>
    <n v="361"/>
    <n v="216"/>
    <n v="145"/>
    <s v="['Bank Transfer' 'Credit Card' 'PayPal' ... 'Credit Card' 'Bank Transfer'_x000a_ 'Apple Pay']"/>
    <x v="1"/>
  </r>
  <r>
    <s v="O07128"/>
    <d v="2025-03-01T00:00:00"/>
    <x v="2"/>
    <x v="1"/>
    <m/>
    <x v="1233"/>
    <x v="155"/>
    <x v="1"/>
    <s v="Preston"/>
    <s v="P009"/>
    <x v="1"/>
    <x v="1"/>
    <n v="1"/>
    <n v="95"/>
    <n v="54"/>
    <n v="0.1"/>
    <n v="85.5"/>
    <n v="54"/>
    <n v="31.5"/>
    <s v="['Bank Transfer' 'Credit Card' 'PayPal' ... 'Credit Card' 'Bank Transfer'_x000a_ 'Apple Pay']"/>
    <x v="1"/>
  </r>
  <r>
    <s v="O08981"/>
    <d v="2025-03-01T00:00:00"/>
    <x v="2"/>
    <x v="1"/>
    <m/>
    <x v="801"/>
    <x v="401"/>
    <x v="0"/>
    <s v="Lincoln"/>
    <s v="P001"/>
    <x v="9"/>
    <x v="5"/>
    <n v="4"/>
    <n v="89"/>
    <n v="48"/>
    <n v="0.05"/>
    <n v="338.2"/>
    <n v="192"/>
    <n v="146.19999999999999"/>
    <s v="['Bank Transfer' 'Credit Card' 'PayPal' ... 'Credit Card' 'Bank Transfer'_x000a_ 'Apple Pay']"/>
    <x v="1"/>
  </r>
  <r>
    <s v="O09165"/>
    <d v="2025-03-01T00:00:00"/>
    <x v="2"/>
    <x v="1"/>
    <m/>
    <x v="268"/>
    <x v="218"/>
    <x v="5"/>
    <s v="Newry"/>
    <s v="P016"/>
    <x v="4"/>
    <x v="0"/>
    <n v="1"/>
    <n v="78"/>
    <n v="39"/>
    <n v="0"/>
    <n v="78"/>
    <n v="39"/>
    <n v="39"/>
    <s v="['Bank Transfer' 'Credit Card' 'PayPal' ... 'Credit Card' 'Bank Transfer'_x000a_ 'Apple Pay']"/>
    <x v="1"/>
  </r>
  <r>
    <s v="O00044"/>
    <d v="2025-03-02T00:00:00"/>
    <x v="2"/>
    <x v="1"/>
    <m/>
    <x v="1677"/>
    <x v="49"/>
    <x v="6"/>
    <s v="Exeter"/>
    <s v="P018"/>
    <x v="5"/>
    <x v="4"/>
    <n v="2"/>
    <n v="45"/>
    <n v="19"/>
    <n v="0.05"/>
    <n v="85.5"/>
    <n v="38"/>
    <n v="47.5"/>
    <s v="['Bank Transfer' 'Credit Card' 'PayPal' ... 'Credit Card' 'Bank Transfer'_x000a_ 'Apple Pay']"/>
    <x v="1"/>
  </r>
  <r>
    <s v="O00161"/>
    <d v="2025-03-02T00:00:00"/>
    <x v="2"/>
    <x v="1"/>
    <m/>
    <x v="988"/>
    <x v="327"/>
    <x v="9"/>
    <s v="Worcester"/>
    <s v="P014"/>
    <x v="17"/>
    <x v="0"/>
    <n v="1"/>
    <n v="25"/>
    <n v="11"/>
    <n v="0"/>
    <n v="25"/>
    <n v="11"/>
    <n v="14"/>
    <s v="['Bank Transfer' 'Credit Card' 'PayPal' ... 'Credit Card' 'Bank Transfer'_x000a_ 'Apple Pay']"/>
    <x v="1"/>
  </r>
  <r>
    <s v="O00497"/>
    <d v="2025-03-02T00:00:00"/>
    <x v="2"/>
    <x v="1"/>
    <m/>
    <x v="948"/>
    <x v="405"/>
    <x v="10"/>
    <s v="Colchester"/>
    <s v="P016"/>
    <x v="4"/>
    <x v="0"/>
    <n v="1"/>
    <n v="78"/>
    <n v="39"/>
    <n v="0.1"/>
    <n v="70.2"/>
    <n v="39"/>
    <n v="31.2"/>
    <s v="['Bank Transfer' 'Credit Card' 'PayPal' ... 'Credit Card' 'Bank Transfer'_x000a_ 'Apple Pay']"/>
    <x v="1"/>
  </r>
  <r>
    <s v="O03024"/>
    <d v="2025-03-02T00:00:00"/>
    <x v="2"/>
    <x v="1"/>
    <m/>
    <x v="403"/>
    <x v="240"/>
    <x v="1"/>
    <s v="Manchester"/>
    <s v="P006"/>
    <x v="16"/>
    <x v="3"/>
    <n v="1"/>
    <n v="99"/>
    <n v="58"/>
    <n v="0"/>
    <n v="99"/>
    <n v="58"/>
    <n v="41"/>
    <s v="['Bank Transfer' 'Credit Card' 'PayPal' ... 'Credit Card' 'Bank Transfer'_x000a_ 'Apple Pay']"/>
    <x v="1"/>
  </r>
  <r>
    <s v="O05943"/>
    <d v="2025-03-02T00:00:00"/>
    <x v="2"/>
    <x v="1"/>
    <m/>
    <x v="657"/>
    <x v="250"/>
    <x v="10"/>
    <s v="Cambridge"/>
    <s v="P002"/>
    <x v="15"/>
    <x v="5"/>
    <n v="1"/>
    <n v="149"/>
    <n v="91"/>
    <n v="0.1"/>
    <n v="134.1"/>
    <n v="91"/>
    <n v="43.1"/>
    <s v="['Bank Transfer' 'Credit Card' 'PayPal' ... 'Credit Card' 'Bank Transfer'_x000a_ 'Apple Pay']"/>
    <x v="1"/>
  </r>
  <r>
    <s v="O06001"/>
    <d v="2025-03-02T00:00:00"/>
    <x v="2"/>
    <x v="1"/>
    <m/>
    <x v="787"/>
    <x v="440"/>
    <x v="2"/>
    <s v="London"/>
    <s v="P012"/>
    <x v="14"/>
    <x v="1"/>
    <n v="2"/>
    <n v="85"/>
    <n v="44"/>
    <n v="0.05"/>
    <n v="161.5"/>
    <n v="88"/>
    <n v="73.5"/>
    <s v="['Bank Transfer' 'Credit Card' 'PayPal' ... 'Credit Card' 'Bank Transfer'_x000a_ 'Apple Pay']"/>
    <x v="1"/>
  </r>
  <r>
    <s v="O06698"/>
    <d v="2025-03-02T00:00:00"/>
    <x v="2"/>
    <x v="1"/>
    <m/>
    <x v="927"/>
    <x v="170"/>
    <x v="1"/>
    <s v="Preston"/>
    <s v="P004"/>
    <x v="22"/>
    <x v="5"/>
    <n v="2"/>
    <n v="55"/>
    <n v="27"/>
    <n v="0.1"/>
    <n v="99"/>
    <n v="54"/>
    <n v="45"/>
    <s v="['Bank Transfer' 'Credit Card' 'PayPal' ... 'Credit Card' 'Bank Transfer'_x000a_ 'Apple Pay']"/>
    <x v="1"/>
  </r>
  <r>
    <s v="O07460"/>
    <d v="2025-03-02T00:00:00"/>
    <x v="2"/>
    <x v="1"/>
    <m/>
    <x v="1327"/>
    <x v="221"/>
    <x v="8"/>
    <s v="Newcastle"/>
    <s v="P004"/>
    <x v="22"/>
    <x v="5"/>
    <n v="1"/>
    <n v="55"/>
    <n v="27"/>
    <n v="0"/>
    <n v="55"/>
    <n v="27"/>
    <n v="28"/>
    <s v="['Bank Transfer' 'Credit Card' 'PayPal' ... 'Credit Card' 'Bank Transfer'_x000a_ 'Apple Pay']"/>
    <x v="1"/>
  </r>
  <r>
    <s v="O07475"/>
    <d v="2025-03-02T00:00:00"/>
    <x v="2"/>
    <x v="1"/>
    <m/>
    <x v="68"/>
    <x v="65"/>
    <x v="0"/>
    <s v="Leicester"/>
    <s v="P001"/>
    <x v="9"/>
    <x v="5"/>
    <n v="1"/>
    <n v="89"/>
    <n v="48"/>
    <n v="0"/>
    <n v="89"/>
    <n v="48"/>
    <n v="41"/>
    <s v="['Bank Transfer' 'Credit Card' 'PayPal' ... 'Credit Card' 'Bank Transfer'_x000a_ 'Apple Pay']"/>
    <x v="1"/>
  </r>
  <r>
    <s v="O08839"/>
    <d v="2025-03-02T00:00:00"/>
    <x v="2"/>
    <x v="1"/>
    <m/>
    <x v="132"/>
    <x v="122"/>
    <x v="6"/>
    <s v="Exeter"/>
    <s v="P018"/>
    <x v="5"/>
    <x v="4"/>
    <n v="3"/>
    <n v="45"/>
    <n v="19"/>
    <n v="0.05"/>
    <n v="128.25"/>
    <n v="57"/>
    <n v="71.25"/>
    <s v="['Bank Transfer' 'Credit Card' 'PayPal' ... 'Credit Card' 'Bank Transfer'_x000a_ 'Apple Pay']"/>
    <x v="1"/>
  </r>
  <r>
    <s v="O08904"/>
    <d v="2025-03-02T00:00:00"/>
    <x v="2"/>
    <x v="1"/>
    <m/>
    <x v="911"/>
    <x v="65"/>
    <x v="2"/>
    <s v="London"/>
    <s v="P002"/>
    <x v="15"/>
    <x v="5"/>
    <n v="1"/>
    <n v="149"/>
    <n v="91"/>
    <n v="0.05"/>
    <n v="141.55000000000001"/>
    <n v="91"/>
    <n v="50.55"/>
    <s v="['Bank Transfer' 'Credit Card' 'PayPal' ... 'Credit Card' 'Bank Transfer'_x000a_ 'Apple Pay']"/>
    <x v="1"/>
  </r>
  <r>
    <s v="O00589"/>
    <d v="2025-03-03T00:00:00"/>
    <x v="2"/>
    <x v="1"/>
    <m/>
    <x v="63"/>
    <x v="60"/>
    <x v="7"/>
    <s v="Edinburgh"/>
    <s v="P018"/>
    <x v="5"/>
    <x v="4"/>
    <n v="2"/>
    <n v="45"/>
    <n v="19"/>
    <n v="0.05"/>
    <n v="85.5"/>
    <n v="38"/>
    <n v="47.5"/>
    <s v="['Bank Transfer' 'Credit Card' 'PayPal' ... 'Credit Card' 'Bank Transfer'_x000a_ 'Apple Pay']"/>
    <x v="1"/>
  </r>
  <r>
    <s v="O00697"/>
    <d v="2025-03-03T00:00:00"/>
    <x v="2"/>
    <x v="1"/>
    <m/>
    <x v="323"/>
    <x v="244"/>
    <x v="2"/>
    <s v="London"/>
    <s v="P024"/>
    <x v="11"/>
    <x v="2"/>
    <n v="4"/>
    <n v="24"/>
    <n v="10"/>
    <n v="0.05"/>
    <n v="91.2"/>
    <n v="40"/>
    <n v="51.2"/>
    <s v="['Bank Transfer' 'Credit Card' 'PayPal' ... 'Credit Card' 'Bank Transfer'_x000a_ 'Apple Pay']"/>
    <x v="1"/>
  </r>
  <r>
    <s v="O00963"/>
    <d v="2025-03-03T00:00:00"/>
    <x v="2"/>
    <x v="1"/>
    <m/>
    <x v="1558"/>
    <x v="267"/>
    <x v="8"/>
    <s v="Durham"/>
    <s v="P014"/>
    <x v="17"/>
    <x v="0"/>
    <n v="3"/>
    <n v="25"/>
    <n v="11"/>
    <n v="0.05"/>
    <n v="71.25"/>
    <n v="33"/>
    <n v="38.25"/>
    <s v="['Bank Transfer' 'Credit Card' 'PayPal' ... 'Credit Card' 'Bank Transfer'_x000a_ 'Apple Pay']"/>
    <x v="1"/>
  </r>
  <r>
    <s v="O00990"/>
    <d v="2025-03-03T00:00:00"/>
    <x v="2"/>
    <x v="1"/>
    <m/>
    <x v="1057"/>
    <x v="207"/>
    <x v="4"/>
    <s v="York"/>
    <s v="P008"/>
    <x v="13"/>
    <x v="3"/>
    <n v="3"/>
    <n v="249"/>
    <n v="168"/>
    <n v="0.15"/>
    <n v="634.95000000000005"/>
    <n v="504"/>
    <n v="130.94999999999999"/>
    <s v="['Bank Transfer' 'Credit Card' 'PayPal' ... 'Credit Card' 'Bank Transfer'_x000a_ 'Apple Pay']"/>
    <x v="1"/>
  </r>
  <r>
    <s v="O01474"/>
    <d v="2025-03-03T00:00:00"/>
    <x v="2"/>
    <x v="1"/>
    <m/>
    <x v="208"/>
    <x v="179"/>
    <x v="2"/>
    <s v="London"/>
    <s v="P020"/>
    <x v="23"/>
    <x v="4"/>
    <n v="1"/>
    <n v="72"/>
    <n v="34"/>
    <n v="0"/>
    <n v="72"/>
    <n v="34"/>
    <n v="38"/>
    <s v="['Bank Transfer' 'Credit Card' 'PayPal' ... 'Credit Card' 'Bank Transfer'_x000a_ 'Apple Pay']"/>
    <x v="1"/>
  </r>
  <r>
    <s v="O01923"/>
    <d v="2025-03-03T00:00:00"/>
    <x v="2"/>
    <x v="1"/>
    <m/>
    <x v="1381"/>
    <x v="46"/>
    <x v="1"/>
    <s v="Preston"/>
    <s v="P006"/>
    <x v="16"/>
    <x v="3"/>
    <n v="3"/>
    <n v="99"/>
    <n v="58"/>
    <n v="0.1"/>
    <n v="267.3"/>
    <n v="174"/>
    <n v="93.3"/>
    <s v="['Bank Transfer' 'Credit Card' 'PayPal' ... 'Credit Card' 'Bank Transfer'_x000a_ 'Apple Pay']"/>
    <x v="1"/>
  </r>
  <r>
    <s v="O02425"/>
    <d v="2025-03-03T00:00:00"/>
    <x v="2"/>
    <x v="1"/>
    <m/>
    <x v="15"/>
    <x v="15"/>
    <x v="8"/>
    <s v="Durham"/>
    <s v="P006"/>
    <x v="16"/>
    <x v="3"/>
    <n v="5"/>
    <n v="99"/>
    <n v="58"/>
    <n v="0"/>
    <n v="495"/>
    <n v="290"/>
    <n v="205"/>
    <s v="['Bank Transfer' 'Credit Card' 'PayPal' ... 'Credit Card' 'Bank Transfer'_x000a_ 'Apple Pay']"/>
    <x v="1"/>
  </r>
  <r>
    <s v="O02930"/>
    <d v="2025-03-03T00:00:00"/>
    <x v="2"/>
    <x v="1"/>
    <m/>
    <x v="645"/>
    <x v="6"/>
    <x v="8"/>
    <s v="Durham"/>
    <s v="P014"/>
    <x v="17"/>
    <x v="0"/>
    <n v="1"/>
    <n v="25"/>
    <n v="11"/>
    <n v="0.1"/>
    <n v="22.5"/>
    <n v="11"/>
    <n v="11.5"/>
    <s v="['Bank Transfer' 'Credit Card' 'PayPal' ... 'Credit Card' 'Bank Transfer'_x000a_ 'Apple Pay']"/>
    <x v="1"/>
  </r>
  <r>
    <s v="O03063"/>
    <d v="2025-03-03T00:00:00"/>
    <x v="2"/>
    <x v="1"/>
    <m/>
    <x v="454"/>
    <x v="319"/>
    <x v="6"/>
    <s v="Bath"/>
    <s v="P009"/>
    <x v="1"/>
    <x v="1"/>
    <n v="2"/>
    <n v="95"/>
    <n v="54"/>
    <n v="0"/>
    <n v="190"/>
    <n v="108"/>
    <n v="82"/>
    <s v="['Bank Transfer' 'Credit Card' 'PayPal' ... 'Credit Card' 'Bank Transfer'_x000a_ 'Apple Pay']"/>
    <x v="1"/>
  </r>
  <r>
    <s v="O03066"/>
    <d v="2025-03-03T00:00:00"/>
    <x v="2"/>
    <x v="1"/>
    <m/>
    <x v="245"/>
    <x v="80"/>
    <x v="1"/>
    <s v="Liverpool"/>
    <s v="P012"/>
    <x v="14"/>
    <x v="1"/>
    <n v="1"/>
    <n v="85"/>
    <n v="44"/>
    <n v="0.1"/>
    <n v="76.5"/>
    <n v="44"/>
    <n v="32.5"/>
    <s v="['Bank Transfer' 'Credit Card' 'PayPal' ... 'Credit Card' 'Bank Transfer'_x000a_ 'Apple Pay']"/>
    <x v="1"/>
  </r>
  <r>
    <s v="O03399"/>
    <d v="2025-03-03T00:00:00"/>
    <x v="2"/>
    <x v="1"/>
    <m/>
    <x v="1540"/>
    <x v="202"/>
    <x v="4"/>
    <s v="York"/>
    <s v="P017"/>
    <x v="10"/>
    <x v="4"/>
    <n v="1"/>
    <n v="58"/>
    <n v="25"/>
    <n v="0.05"/>
    <n v="55.1"/>
    <n v="25"/>
    <n v="30.1"/>
    <s v="['Bank Transfer' 'Credit Card' 'PayPal' ... 'Credit Card' 'Bank Transfer'_x000a_ 'Apple Pay']"/>
    <x v="1"/>
  </r>
  <r>
    <s v="O04011"/>
    <d v="2025-03-03T00:00:00"/>
    <x v="2"/>
    <x v="1"/>
    <m/>
    <x v="1455"/>
    <x v="167"/>
    <x v="2"/>
    <s v="London"/>
    <s v="P022"/>
    <x v="8"/>
    <x v="2"/>
    <n v="1"/>
    <n v="35"/>
    <n v="16"/>
    <n v="0.2"/>
    <n v="28"/>
    <n v="16"/>
    <n v="12"/>
    <s v="['Bank Transfer' 'Credit Card' 'PayPal' ... 'Credit Card' 'Bank Transfer'_x000a_ 'Apple Pay']"/>
    <x v="1"/>
  </r>
  <r>
    <s v="O04038"/>
    <d v="2025-03-03T00:00:00"/>
    <x v="2"/>
    <x v="1"/>
    <m/>
    <x v="1472"/>
    <x v="397"/>
    <x v="7"/>
    <s v="Aberdeen"/>
    <s v="P011"/>
    <x v="6"/>
    <x v="1"/>
    <n v="2"/>
    <n v="79"/>
    <n v="42"/>
    <n v="0.05"/>
    <n v="150.1"/>
    <n v="84"/>
    <n v="66.099999999999994"/>
    <s v="['Bank Transfer' 'Credit Card' 'PayPal' ... 'Credit Card' 'Bank Transfer'_x000a_ 'Apple Pay']"/>
    <x v="1"/>
  </r>
  <r>
    <s v="O04910"/>
    <d v="2025-03-03T00:00:00"/>
    <x v="2"/>
    <x v="1"/>
    <m/>
    <x v="1690"/>
    <x v="467"/>
    <x v="2"/>
    <s v="London"/>
    <s v="P019"/>
    <x v="20"/>
    <x v="4"/>
    <n v="1"/>
    <n v="85"/>
    <n v="41"/>
    <n v="0.05"/>
    <n v="80.75"/>
    <n v="41"/>
    <n v="39.75"/>
    <s v="['Bank Transfer' 'Credit Card' 'PayPal' ... 'Credit Card' 'Bank Transfer'_x000a_ 'Apple Pay']"/>
    <x v="0"/>
  </r>
  <r>
    <s v="O05754"/>
    <d v="2025-03-03T00:00:00"/>
    <x v="2"/>
    <x v="1"/>
    <m/>
    <x v="1554"/>
    <x v="374"/>
    <x v="7"/>
    <s v="Edinburgh"/>
    <s v="P023"/>
    <x v="2"/>
    <x v="2"/>
    <n v="1"/>
    <n v="42"/>
    <n v="20"/>
    <n v="0.15"/>
    <n v="35.700000000000003"/>
    <n v="20"/>
    <n v="15.7"/>
    <s v="['Bank Transfer' 'Credit Card' 'PayPal' ... 'Credit Card' 'Bank Transfer'_x000a_ 'Apple Pay']"/>
    <x v="1"/>
  </r>
  <r>
    <s v="O06106"/>
    <d v="2025-03-03T00:00:00"/>
    <x v="2"/>
    <x v="1"/>
    <m/>
    <x v="1203"/>
    <x v="511"/>
    <x v="1"/>
    <s v="Manchester"/>
    <s v="P015"/>
    <x v="12"/>
    <x v="0"/>
    <n v="1"/>
    <n v="65"/>
    <n v="32"/>
    <n v="0"/>
    <n v="65"/>
    <n v="32"/>
    <n v="33"/>
    <s v="['Bank Transfer' 'Credit Card' 'PayPal' ... 'Credit Card' 'Bank Transfer'_x000a_ 'Apple Pay']"/>
    <x v="1"/>
  </r>
  <r>
    <s v="O08952"/>
    <d v="2025-03-03T00:00:00"/>
    <x v="2"/>
    <x v="1"/>
    <m/>
    <x v="788"/>
    <x v="257"/>
    <x v="9"/>
    <s v="Wolverhampton"/>
    <s v="P013"/>
    <x v="0"/>
    <x v="0"/>
    <n v="1"/>
    <n v="120"/>
    <n v="63"/>
    <n v="0.1"/>
    <n v="108"/>
    <n v="63"/>
    <n v="45"/>
    <s v="['Bank Transfer' 'Credit Card' 'PayPal' ... 'Credit Card' 'Bank Transfer'_x000a_ 'Apple Pay']"/>
    <x v="1"/>
  </r>
  <r>
    <s v="O09645"/>
    <d v="2025-03-03T00:00:00"/>
    <x v="2"/>
    <x v="1"/>
    <m/>
    <x v="912"/>
    <x v="434"/>
    <x v="0"/>
    <s v="Leicester"/>
    <s v="P020"/>
    <x v="23"/>
    <x v="4"/>
    <n v="5"/>
    <n v="72"/>
    <n v="34"/>
    <n v="0.15"/>
    <n v="306"/>
    <n v="170"/>
    <n v="136"/>
    <s v="['Bank Transfer' 'Credit Card' 'PayPal' ... 'Credit Card' 'Bank Transfer'_x000a_ 'Apple Pay']"/>
    <x v="1"/>
  </r>
  <r>
    <s v="O00349"/>
    <d v="2025-03-04T00:00:00"/>
    <x v="2"/>
    <x v="1"/>
    <m/>
    <x v="299"/>
    <x v="236"/>
    <x v="1"/>
    <s v="Manchester"/>
    <s v="P009"/>
    <x v="1"/>
    <x v="1"/>
    <n v="2"/>
    <n v="95"/>
    <n v="54"/>
    <n v="0.1"/>
    <n v="171"/>
    <n v="108"/>
    <n v="63"/>
    <s v="['Bank Transfer' 'Credit Card' 'PayPal' ... 'Credit Card' 'Bank Transfer'_x000a_ 'Apple Pay']"/>
    <x v="1"/>
  </r>
  <r>
    <s v="O02609"/>
    <d v="2025-03-04T00:00:00"/>
    <x v="2"/>
    <x v="1"/>
    <m/>
    <x v="111"/>
    <x v="104"/>
    <x v="9"/>
    <s v="Birmingham"/>
    <s v="P009"/>
    <x v="1"/>
    <x v="1"/>
    <n v="1"/>
    <n v="95"/>
    <n v="54"/>
    <n v="0.05"/>
    <n v="90.25"/>
    <n v="54"/>
    <n v="36.25"/>
    <s v="['Bank Transfer' 'Credit Card' 'PayPal' ... 'Credit Card' 'Bank Transfer'_x000a_ 'Apple Pay']"/>
    <x v="1"/>
  </r>
  <r>
    <s v="O03925"/>
    <d v="2025-03-04T00:00:00"/>
    <x v="2"/>
    <x v="1"/>
    <m/>
    <x v="681"/>
    <x v="289"/>
    <x v="2"/>
    <s v="London"/>
    <s v="P002"/>
    <x v="15"/>
    <x v="5"/>
    <n v="1"/>
    <n v="149"/>
    <n v="91"/>
    <n v="0.1"/>
    <n v="134.1"/>
    <n v="91"/>
    <n v="43.1"/>
    <s v="['Bank Transfer' 'Credit Card' 'PayPal' ... 'Credit Card' 'Bank Transfer'_x000a_ 'Apple Pay']"/>
    <x v="1"/>
  </r>
  <r>
    <s v="O04250"/>
    <d v="2025-03-04T00:00:00"/>
    <x v="2"/>
    <x v="1"/>
    <m/>
    <x v="1422"/>
    <x v="66"/>
    <x v="2"/>
    <s v="London"/>
    <s v="P002"/>
    <x v="15"/>
    <x v="5"/>
    <n v="3"/>
    <n v="149"/>
    <n v="91"/>
    <n v="0.05"/>
    <n v="424.65"/>
    <n v="273"/>
    <n v="151.65"/>
    <s v="['Bank Transfer' 'Credit Card' 'PayPal' ... 'Credit Card' 'Bank Transfer'_x000a_ 'Apple Pay']"/>
    <x v="1"/>
  </r>
  <r>
    <s v="O04844"/>
    <d v="2025-03-04T00:00:00"/>
    <x v="2"/>
    <x v="1"/>
    <m/>
    <x v="791"/>
    <x v="197"/>
    <x v="9"/>
    <s v="Wolverhampton"/>
    <s v="P014"/>
    <x v="17"/>
    <x v="0"/>
    <n v="3"/>
    <n v="25"/>
    <n v="11"/>
    <n v="0.05"/>
    <n v="71.25"/>
    <n v="33"/>
    <n v="38.25"/>
    <s v="['Bank Transfer' 'Credit Card' 'PayPal' ... 'Credit Card' 'Bank Transfer'_x000a_ 'Apple Pay']"/>
    <x v="1"/>
  </r>
  <r>
    <s v="O07266"/>
    <d v="2025-03-04T00:00:00"/>
    <x v="2"/>
    <x v="1"/>
    <m/>
    <x v="619"/>
    <x v="202"/>
    <x v="9"/>
    <s v="Worcester"/>
    <s v="P015"/>
    <x v="12"/>
    <x v="0"/>
    <n v="2"/>
    <n v="65"/>
    <n v="32"/>
    <n v="0"/>
    <n v="130"/>
    <n v="64"/>
    <n v="66"/>
    <s v="['Bank Transfer' 'Credit Card' 'PayPal' ... 'Credit Card' 'Bank Transfer'_x000a_ 'Apple Pay']"/>
    <x v="1"/>
  </r>
  <r>
    <s v="O07451"/>
    <d v="2025-03-04T00:00:00"/>
    <x v="2"/>
    <x v="1"/>
    <m/>
    <x v="6"/>
    <x v="6"/>
    <x v="5"/>
    <s v="Derry"/>
    <s v="P013"/>
    <x v="0"/>
    <x v="0"/>
    <n v="2"/>
    <n v="120"/>
    <n v="63"/>
    <n v="0.1"/>
    <n v="216"/>
    <n v="126"/>
    <n v="90"/>
    <s v="['Bank Transfer' 'Credit Card' 'PayPal' ... 'Credit Card' 'Bank Transfer'_x000a_ 'Apple Pay']"/>
    <x v="1"/>
  </r>
  <r>
    <s v="O08459"/>
    <d v="2025-03-04T00:00:00"/>
    <x v="2"/>
    <x v="1"/>
    <m/>
    <x v="394"/>
    <x v="217"/>
    <x v="6"/>
    <s v="Bristol"/>
    <s v="P023"/>
    <x v="2"/>
    <x v="2"/>
    <n v="4"/>
    <n v="42"/>
    <n v="20"/>
    <n v="0"/>
    <n v="168"/>
    <n v="80"/>
    <n v="88"/>
    <s v="['Bank Transfer' 'Credit Card' 'PayPal' ... 'Credit Card' 'Bank Transfer'_x000a_ 'Apple Pay']"/>
    <x v="1"/>
  </r>
  <r>
    <s v="O09647"/>
    <d v="2025-03-04T00:00:00"/>
    <x v="2"/>
    <x v="1"/>
    <m/>
    <x v="869"/>
    <x v="195"/>
    <x v="0"/>
    <s v="Nottingham"/>
    <s v="P013"/>
    <x v="0"/>
    <x v="0"/>
    <n v="1"/>
    <n v="120"/>
    <n v="63"/>
    <n v="0"/>
    <n v="120"/>
    <n v="63"/>
    <n v="57"/>
    <s v="['Bank Transfer' 'Credit Card' 'PayPal' ... 'Credit Card' 'Bank Transfer'_x000a_ 'Apple Pay']"/>
    <x v="1"/>
  </r>
  <r>
    <s v="O09948"/>
    <d v="2025-03-04T00:00:00"/>
    <x v="2"/>
    <x v="1"/>
    <m/>
    <x v="757"/>
    <x v="182"/>
    <x v="4"/>
    <s v="Sheffield"/>
    <s v="P009"/>
    <x v="1"/>
    <x v="1"/>
    <n v="5"/>
    <n v="95"/>
    <n v="54"/>
    <n v="0.1"/>
    <n v="427.5"/>
    <n v="270"/>
    <n v="157.5"/>
    <s v="['Bank Transfer' 'Credit Card' 'PayPal' ... 'Credit Card' 'Bank Transfer'_x000a_ 'Apple Pay']"/>
    <x v="1"/>
  </r>
  <r>
    <s v="O00167"/>
    <d v="2025-03-05T00:00:00"/>
    <x v="2"/>
    <x v="1"/>
    <m/>
    <x v="216"/>
    <x v="82"/>
    <x v="4"/>
    <s v="Leeds"/>
    <s v="P003"/>
    <x v="19"/>
    <x v="5"/>
    <n v="3"/>
    <n v="69"/>
    <n v="37"/>
    <n v="0.05"/>
    <n v="196.65"/>
    <n v="111"/>
    <n v="85.65"/>
    <s v="['Bank Transfer' 'Credit Card' 'PayPal' ... 'Credit Card' 'Bank Transfer'_x000a_ 'Apple Pay']"/>
    <x v="1"/>
  </r>
  <r>
    <s v="O01366"/>
    <d v="2025-03-05T00:00:00"/>
    <x v="2"/>
    <x v="1"/>
    <m/>
    <x v="99"/>
    <x v="92"/>
    <x v="2"/>
    <s v="London"/>
    <s v="P004"/>
    <x v="22"/>
    <x v="5"/>
    <n v="1"/>
    <n v="55"/>
    <n v="27"/>
    <n v="0.05"/>
    <n v="52.25"/>
    <n v="27"/>
    <n v="25.25"/>
    <s v="['Bank Transfer' 'Credit Card' 'PayPal' ... 'Credit Card' 'Bank Transfer'_x000a_ 'Apple Pay']"/>
    <x v="1"/>
  </r>
  <r>
    <s v="O02417"/>
    <d v="2025-03-05T00:00:00"/>
    <x v="2"/>
    <x v="1"/>
    <m/>
    <x v="82"/>
    <x v="78"/>
    <x v="2"/>
    <s v="London"/>
    <s v="P019"/>
    <x v="20"/>
    <x v="4"/>
    <n v="2"/>
    <n v="85"/>
    <n v="41"/>
    <n v="0"/>
    <n v="170"/>
    <n v="82"/>
    <n v="88"/>
    <s v="['Bank Transfer' 'Credit Card' 'PayPal' ... 'Credit Card' 'Bank Transfer'_x000a_ 'Apple Pay']"/>
    <x v="1"/>
  </r>
  <r>
    <s v="O02512"/>
    <d v="2025-03-05T00:00:00"/>
    <x v="2"/>
    <x v="1"/>
    <m/>
    <x v="939"/>
    <x v="63"/>
    <x v="4"/>
    <s v="Sheffield"/>
    <s v="P010"/>
    <x v="18"/>
    <x v="1"/>
    <n v="4"/>
    <n v="32"/>
    <n v="14"/>
    <n v="0"/>
    <n v="128"/>
    <n v="56"/>
    <n v="72"/>
    <s v="['Bank Transfer' 'Credit Card' 'PayPal' ... 'Credit Card' 'Bank Transfer'_x000a_ 'Apple Pay']"/>
    <x v="1"/>
  </r>
  <r>
    <s v="O02544"/>
    <d v="2025-03-05T00:00:00"/>
    <x v="2"/>
    <x v="1"/>
    <m/>
    <x v="69"/>
    <x v="66"/>
    <x v="3"/>
    <s v="Guildford"/>
    <s v="P016"/>
    <x v="4"/>
    <x v="0"/>
    <n v="1"/>
    <n v="78"/>
    <n v="39"/>
    <n v="0"/>
    <n v="78"/>
    <n v="39"/>
    <n v="39"/>
    <s v="['Bank Transfer' 'Credit Card' 'PayPal' ... 'Credit Card' 'Bank Transfer'_x000a_ 'Apple Pay']"/>
    <x v="1"/>
  </r>
  <r>
    <s v="O03598"/>
    <d v="2025-03-05T00:00:00"/>
    <x v="2"/>
    <x v="1"/>
    <m/>
    <x v="806"/>
    <x v="176"/>
    <x v="5"/>
    <s v="Derry"/>
    <s v="P010"/>
    <x v="18"/>
    <x v="1"/>
    <n v="2"/>
    <n v="32"/>
    <n v="14"/>
    <n v="0"/>
    <n v="64"/>
    <n v="28"/>
    <n v="36"/>
    <s v="['Bank Transfer' 'Credit Card' 'PayPal' ... 'Credit Card' 'Bank Transfer'_x000a_ 'Apple Pay']"/>
    <x v="1"/>
  </r>
  <r>
    <s v="O04061"/>
    <d v="2025-03-05T00:00:00"/>
    <x v="2"/>
    <x v="1"/>
    <m/>
    <x v="292"/>
    <x v="232"/>
    <x v="9"/>
    <s v="Worcester"/>
    <s v="P022"/>
    <x v="8"/>
    <x v="2"/>
    <n v="3"/>
    <n v="35"/>
    <n v="16"/>
    <n v="0.2"/>
    <n v="84"/>
    <n v="48"/>
    <n v="36"/>
    <s v="['Bank Transfer' 'Credit Card' 'PayPal' ... 'Credit Card' 'Bank Transfer'_x000a_ 'Apple Pay']"/>
    <x v="1"/>
  </r>
  <r>
    <s v="O04791"/>
    <d v="2025-03-05T00:00:00"/>
    <x v="2"/>
    <x v="1"/>
    <m/>
    <x v="871"/>
    <x v="80"/>
    <x v="2"/>
    <s v="London"/>
    <s v="P003"/>
    <x v="19"/>
    <x v="5"/>
    <n v="1"/>
    <n v="69"/>
    <n v="37"/>
    <n v="0"/>
    <n v="69"/>
    <n v="37"/>
    <n v="32"/>
    <s v="['Bank Transfer' 'Credit Card' 'PayPal' ... 'Credit Card' 'Bank Transfer'_x000a_ 'Apple Pay']"/>
    <x v="1"/>
  </r>
  <r>
    <s v="O05267"/>
    <d v="2025-03-05T00:00:00"/>
    <x v="2"/>
    <x v="1"/>
    <m/>
    <x v="1330"/>
    <x v="270"/>
    <x v="2"/>
    <s v="London"/>
    <s v="P007"/>
    <x v="7"/>
    <x v="3"/>
    <n v="1"/>
    <n v="129"/>
    <n v="78"/>
    <n v="0.1"/>
    <n v="116.1"/>
    <n v="78"/>
    <n v="38.1"/>
    <s v="['Bank Transfer' 'Credit Card' 'PayPal' ... 'Credit Card' 'Bank Transfer'_x000a_ 'Apple Pay']"/>
    <x v="1"/>
  </r>
  <r>
    <s v="O05653"/>
    <d v="2025-03-05T00:00:00"/>
    <x v="2"/>
    <x v="1"/>
    <m/>
    <x v="789"/>
    <x v="259"/>
    <x v="5"/>
    <s v="Lisburn"/>
    <s v="P012"/>
    <x v="14"/>
    <x v="1"/>
    <n v="2"/>
    <n v="85"/>
    <n v="44"/>
    <n v="0"/>
    <n v="170"/>
    <n v="88"/>
    <n v="82"/>
    <s v="['Bank Transfer' 'Credit Card' 'PayPal' ... 'Credit Card' 'Bank Transfer'_x000a_ 'Apple Pay']"/>
    <x v="1"/>
  </r>
  <r>
    <s v="O05684"/>
    <d v="2025-03-05T00:00:00"/>
    <x v="2"/>
    <x v="1"/>
    <m/>
    <x v="120"/>
    <x v="112"/>
    <x v="3"/>
    <s v="Guildford"/>
    <s v="P004"/>
    <x v="22"/>
    <x v="5"/>
    <n v="2"/>
    <n v="55"/>
    <n v="27"/>
    <n v="0.05"/>
    <n v="104.5"/>
    <n v="54"/>
    <n v="50.5"/>
    <s v="['Bank Transfer' 'Credit Card' 'PayPal' ... 'Credit Card' 'Bank Transfer'_x000a_ 'Apple Pay']"/>
    <x v="1"/>
  </r>
  <r>
    <s v="O05858"/>
    <d v="2025-03-05T00:00:00"/>
    <x v="2"/>
    <x v="1"/>
    <m/>
    <x v="1235"/>
    <x v="531"/>
    <x v="2"/>
    <s v="London"/>
    <s v="P014"/>
    <x v="17"/>
    <x v="0"/>
    <n v="1"/>
    <n v="25"/>
    <n v="11"/>
    <n v="0.05"/>
    <n v="23.75"/>
    <n v="11"/>
    <n v="12.75"/>
    <s v="['Bank Transfer' 'Credit Card' 'PayPal' ... 'Credit Card' 'Bank Transfer'_x000a_ 'Apple Pay']"/>
    <x v="1"/>
  </r>
  <r>
    <s v="O06166"/>
    <d v="2025-03-05T00:00:00"/>
    <x v="2"/>
    <x v="1"/>
    <m/>
    <x v="984"/>
    <x v="351"/>
    <x v="5"/>
    <s v="Lisburn"/>
    <s v="P012"/>
    <x v="14"/>
    <x v="1"/>
    <n v="1"/>
    <n v="85"/>
    <n v="44"/>
    <n v="0.1"/>
    <n v="76.5"/>
    <n v="44"/>
    <n v="32.5"/>
    <s v="['Bank Transfer' 'Credit Card' 'PayPal' ... 'Credit Card' 'Bank Transfer'_x000a_ 'Apple Pay']"/>
    <x v="1"/>
  </r>
  <r>
    <s v="O06866"/>
    <d v="2025-03-05T00:00:00"/>
    <x v="2"/>
    <x v="1"/>
    <m/>
    <x v="87"/>
    <x v="5"/>
    <x v="8"/>
    <s v="Newcastle"/>
    <s v="P015"/>
    <x v="12"/>
    <x v="0"/>
    <n v="1"/>
    <n v="65"/>
    <n v="32"/>
    <n v="0.05"/>
    <n v="61.75"/>
    <n v="32"/>
    <n v="29.75"/>
    <s v="['Bank Transfer' 'Credit Card' 'PayPal' ... 'Credit Card' 'Bank Transfer'_x000a_ 'Apple Pay']"/>
    <x v="1"/>
  </r>
  <r>
    <s v="O07269"/>
    <d v="2025-03-05T00:00:00"/>
    <x v="2"/>
    <x v="1"/>
    <m/>
    <x v="1560"/>
    <x v="434"/>
    <x v="1"/>
    <s v="Manchester"/>
    <s v="P012"/>
    <x v="14"/>
    <x v="1"/>
    <n v="5"/>
    <n v="85"/>
    <n v="44"/>
    <n v="0.15"/>
    <n v="361.25"/>
    <n v="220"/>
    <n v="141.25"/>
    <s v="['Bank Transfer' 'Credit Card' 'PayPal' ... 'Credit Card' 'Bank Transfer'_x000a_ 'Apple Pay']"/>
    <x v="1"/>
  </r>
  <r>
    <s v="O07436"/>
    <d v="2025-03-05T00:00:00"/>
    <x v="2"/>
    <x v="1"/>
    <m/>
    <x v="1476"/>
    <x v="515"/>
    <x v="5"/>
    <s v="Newry"/>
    <s v="P007"/>
    <x v="7"/>
    <x v="3"/>
    <n v="4"/>
    <n v="129"/>
    <n v="78"/>
    <n v="0"/>
    <n v="516"/>
    <n v="312"/>
    <n v="204"/>
    <s v="['Bank Transfer' 'Credit Card' 'PayPal' ... 'Credit Card' 'Bank Transfer'_x000a_ 'Apple Pay']"/>
    <x v="1"/>
  </r>
  <r>
    <s v="O08197"/>
    <d v="2025-03-05T00:00:00"/>
    <x v="2"/>
    <x v="1"/>
    <m/>
    <x v="1253"/>
    <x v="534"/>
    <x v="3"/>
    <s v="Reading"/>
    <s v="P017"/>
    <x v="10"/>
    <x v="4"/>
    <n v="1"/>
    <n v="58"/>
    <n v="25"/>
    <n v="0.1"/>
    <n v="52.2"/>
    <n v="25"/>
    <n v="27.2"/>
    <s v="['Bank Transfer' 'Credit Card' 'PayPal' ... 'Credit Card' 'Bank Transfer'_x000a_ 'Apple Pay']"/>
    <x v="1"/>
  </r>
  <r>
    <s v="O08988"/>
    <d v="2025-03-05T00:00:00"/>
    <x v="2"/>
    <x v="1"/>
    <m/>
    <x v="1505"/>
    <x v="439"/>
    <x v="2"/>
    <s v="London"/>
    <s v="P005"/>
    <x v="3"/>
    <x v="3"/>
    <n v="1"/>
    <n v="119"/>
    <n v="72"/>
    <n v="0"/>
    <n v="119"/>
    <n v="72"/>
    <n v="47"/>
    <s v="['Bank Transfer' 'Credit Card' 'PayPal' ... 'Credit Card' 'Bank Transfer'_x000a_ 'Apple Pay']"/>
    <x v="1"/>
  </r>
  <r>
    <s v="O09172"/>
    <d v="2025-03-05T00:00:00"/>
    <x v="2"/>
    <x v="1"/>
    <m/>
    <x v="111"/>
    <x v="104"/>
    <x v="9"/>
    <s v="Birmingham"/>
    <s v="P020"/>
    <x v="23"/>
    <x v="4"/>
    <n v="3"/>
    <n v="72"/>
    <n v="34"/>
    <n v="0.1"/>
    <n v="194.4"/>
    <n v="102"/>
    <n v="92.4"/>
    <s v="['Bank Transfer' 'Credit Card' 'PayPal' ... 'Credit Card' 'Bank Transfer'_x000a_ 'Apple Pay']"/>
    <x v="1"/>
  </r>
  <r>
    <s v="O09716"/>
    <d v="2025-03-05T00:00:00"/>
    <x v="2"/>
    <x v="1"/>
    <m/>
    <x v="1431"/>
    <x v="377"/>
    <x v="7"/>
    <s v="Aberdeen"/>
    <s v="P007"/>
    <x v="7"/>
    <x v="3"/>
    <n v="2"/>
    <n v="129"/>
    <n v="78"/>
    <n v="0.05"/>
    <n v="245.1"/>
    <n v="156"/>
    <n v="89.1"/>
    <s v="['Bank Transfer' 'Credit Card' 'PayPal' ... 'Credit Card' 'Bank Transfer'_x000a_ 'Apple Pay']"/>
    <x v="1"/>
  </r>
  <r>
    <s v="O00822"/>
    <d v="2025-03-06T00:00:00"/>
    <x v="2"/>
    <x v="1"/>
    <m/>
    <x v="743"/>
    <x v="427"/>
    <x v="10"/>
    <s v="Norwich"/>
    <s v="P022"/>
    <x v="8"/>
    <x v="2"/>
    <n v="2"/>
    <n v="35"/>
    <n v="16"/>
    <n v="0"/>
    <n v="70"/>
    <n v="32"/>
    <n v="38"/>
    <s v="['Bank Transfer' 'Credit Card' 'PayPal' ... 'Credit Card' 'Bank Transfer'_x000a_ 'Apple Pay']"/>
    <x v="1"/>
  </r>
  <r>
    <s v="O02257"/>
    <d v="2025-03-06T00:00:00"/>
    <x v="2"/>
    <x v="1"/>
    <m/>
    <x v="406"/>
    <x v="293"/>
    <x v="11"/>
    <s v="Swansea"/>
    <s v="P002"/>
    <x v="15"/>
    <x v="5"/>
    <n v="1"/>
    <n v="149"/>
    <n v="91"/>
    <n v="0"/>
    <n v="149"/>
    <n v="91"/>
    <n v="58"/>
    <s v="['Bank Transfer' 'Credit Card' 'PayPal' ... 'Credit Card' 'Bank Transfer'_x000a_ 'Apple Pay']"/>
    <x v="1"/>
  </r>
  <r>
    <s v="O02835"/>
    <d v="2025-03-06T00:00:00"/>
    <x v="2"/>
    <x v="1"/>
    <m/>
    <x v="1061"/>
    <x v="402"/>
    <x v="2"/>
    <s v="London"/>
    <s v="P011"/>
    <x v="6"/>
    <x v="1"/>
    <n v="1"/>
    <n v="79"/>
    <n v="42"/>
    <n v="0.1"/>
    <n v="71.099999999999994"/>
    <n v="42"/>
    <n v="29.1"/>
    <s v="['Bank Transfer' 'Credit Card' 'PayPal' ... 'Credit Card' 'Bank Transfer'_x000a_ 'Apple Pay']"/>
    <x v="1"/>
  </r>
  <r>
    <s v="O03039"/>
    <d v="2025-03-06T00:00:00"/>
    <x v="2"/>
    <x v="1"/>
    <m/>
    <x v="1063"/>
    <x v="368"/>
    <x v="6"/>
    <s v="Exeter"/>
    <s v="P004"/>
    <x v="22"/>
    <x v="5"/>
    <n v="1"/>
    <n v="55"/>
    <n v="27"/>
    <n v="0"/>
    <n v="55"/>
    <n v="27"/>
    <n v="28"/>
    <s v="['Bank Transfer' 'Credit Card' 'PayPal' ... 'Credit Card' 'Bank Transfer'_x000a_ 'Apple Pay']"/>
    <x v="1"/>
  </r>
  <r>
    <s v="O03975"/>
    <d v="2025-03-06T00:00:00"/>
    <x v="2"/>
    <x v="1"/>
    <m/>
    <x v="833"/>
    <x v="453"/>
    <x v="2"/>
    <s v="London"/>
    <s v="P023"/>
    <x v="2"/>
    <x v="2"/>
    <n v="3"/>
    <n v="42"/>
    <n v="20"/>
    <n v="0"/>
    <n v="126"/>
    <n v="60"/>
    <n v="66"/>
    <s v="['Bank Transfer' 'Credit Card' 'PayPal' ... 'Credit Card' 'Bank Transfer'_x000a_ 'Apple Pay']"/>
    <x v="1"/>
  </r>
  <r>
    <s v="O05842"/>
    <d v="2025-03-06T00:00:00"/>
    <x v="2"/>
    <x v="1"/>
    <m/>
    <x v="651"/>
    <x v="391"/>
    <x v="0"/>
    <s v="Leicester"/>
    <s v="P003"/>
    <x v="19"/>
    <x v="5"/>
    <n v="2"/>
    <n v="69"/>
    <n v="37"/>
    <n v="0.05"/>
    <n v="131.1"/>
    <n v="74"/>
    <n v="57.1"/>
    <s v="['Bank Transfer' 'Credit Card' 'PayPal' ... 'Credit Card' 'Bank Transfer'_x000a_ 'Apple Pay']"/>
    <x v="1"/>
  </r>
  <r>
    <s v="O06722"/>
    <d v="2025-03-06T00:00:00"/>
    <x v="2"/>
    <x v="1"/>
    <m/>
    <x v="56"/>
    <x v="53"/>
    <x v="2"/>
    <s v="London"/>
    <s v="P001"/>
    <x v="9"/>
    <x v="5"/>
    <n v="1"/>
    <n v="89"/>
    <n v="48"/>
    <n v="0.1"/>
    <n v="80.099999999999994"/>
    <n v="48"/>
    <n v="32.1"/>
    <s v="['Bank Transfer' 'Credit Card' 'PayPal' ... 'Credit Card' 'Bank Transfer'_x000a_ 'Apple Pay']"/>
    <x v="1"/>
  </r>
  <r>
    <s v="O08891"/>
    <d v="2025-03-06T00:00:00"/>
    <x v="2"/>
    <x v="1"/>
    <m/>
    <x v="1211"/>
    <x v="503"/>
    <x v="2"/>
    <s v="London"/>
    <s v="P003"/>
    <x v="19"/>
    <x v="5"/>
    <n v="1"/>
    <n v="69"/>
    <n v="37"/>
    <n v="0"/>
    <n v="69"/>
    <n v="37"/>
    <n v="32"/>
    <s v="['Bank Transfer' 'Credit Card' 'PayPal' ... 'Credit Card' 'Bank Transfer'_x000a_ 'Apple Pay']"/>
    <x v="1"/>
  </r>
  <r>
    <s v="O09034"/>
    <d v="2025-03-06T00:00:00"/>
    <x v="2"/>
    <x v="1"/>
    <m/>
    <x v="30"/>
    <x v="29"/>
    <x v="4"/>
    <s v="Hull"/>
    <s v="P003"/>
    <x v="19"/>
    <x v="5"/>
    <n v="4"/>
    <n v="69"/>
    <n v="37"/>
    <n v="0"/>
    <n v="276"/>
    <n v="148"/>
    <n v="128"/>
    <s v="['Bank Transfer' 'Credit Card' 'PayPal' ... 'Credit Card' 'Bank Transfer'_x000a_ 'Apple Pay']"/>
    <x v="1"/>
  </r>
  <r>
    <s v="O02517"/>
    <d v="2025-03-07T00:00:00"/>
    <x v="2"/>
    <x v="1"/>
    <m/>
    <x v="1691"/>
    <x v="143"/>
    <x v="9"/>
    <s v="Coventry"/>
    <s v="P001"/>
    <x v="9"/>
    <x v="5"/>
    <n v="1"/>
    <n v="89"/>
    <n v="48"/>
    <n v="0"/>
    <n v="89"/>
    <n v="48"/>
    <n v="41"/>
    <s v="['Bank Transfer' 'Credit Card' 'PayPal' ... 'Credit Card' 'Bank Transfer'_x000a_ 'Apple Pay']"/>
    <x v="0"/>
  </r>
  <r>
    <s v="O02741"/>
    <d v="2025-03-07T00:00:00"/>
    <x v="2"/>
    <x v="1"/>
    <m/>
    <x v="531"/>
    <x v="50"/>
    <x v="3"/>
    <s v="Guildford"/>
    <s v="P023"/>
    <x v="2"/>
    <x v="2"/>
    <n v="2"/>
    <n v="42"/>
    <n v="20"/>
    <n v="0.1"/>
    <n v="75.599999999999994"/>
    <n v="40"/>
    <n v="35.6"/>
    <s v="['Bank Transfer' 'Credit Card' 'PayPal' ... 'Credit Card' 'Bank Transfer'_x000a_ 'Apple Pay']"/>
    <x v="1"/>
  </r>
  <r>
    <s v="O03641"/>
    <d v="2025-03-07T00:00:00"/>
    <x v="2"/>
    <x v="1"/>
    <m/>
    <x v="1214"/>
    <x v="109"/>
    <x v="3"/>
    <s v="Brighton"/>
    <s v="P001"/>
    <x v="9"/>
    <x v="5"/>
    <n v="2"/>
    <n v="89"/>
    <n v="48"/>
    <n v="0"/>
    <n v="178"/>
    <n v="96"/>
    <n v="82"/>
    <s v="['Bank Transfer' 'Credit Card' 'PayPal' ... 'Credit Card' 'Bank Transfer'_x000a_ 'Apple Pay']"/>
    <x v="1"/>
  </r>
  <r>
    <s v="O03767"/>
    <d v="2025-03-07T00:00:00"/>
    <x v="2"/>
    <x v="1"/>
    <m/>
    <x v="1126"/>
    <x v="264"/>
    <x v="4"/>
    <s v="Leeds"/>
    <s v="P012"/>
    <x v="14"/>
    <x v="1"/>
    <n v="1"/>
    <n v="85"/>
    <n v="44"/>
    <n v="0"/>
    <n v="85"/>
    <n v="44"/>
    <n v="41"/>
    <s v="['Bank Transfer' 'Credit Card' 'PayPal' ... 'Credit Card' 'Bank Transfer'_x000a_ 'Apple Pay']"/>
    <x v="1"/>
  </r>
  <r>
    <s v="O04037"/>
    <d v="2025-03-07T00:00:00"/>
    <x v="2"/>
    <x v="1"/>
    <m/>
    <x v="816"/>
    <x v="85"/>
    <x v="2"/>
    <s v="London"/>
    <s v="P013"/>
    <x v="0"/>
    <x v="0"/>
    <n v="1"/>
    <n v="120"/>
    <n v="63"/>
    <n v="0.05"/>
    <n v="114"/>
    <n v="63"/>
    <n v="51"/>
    <s v="['Bank Transfer' 'Credit Card' 'PayPal' ... 'Credit Card' 'Bank Transfer'_x000a_ 'Apple Pay']"/>
    <x v="1"/>
  </r>
  <r>
    <s v="O04520"/>
    <d v="2025-03-07T00:00:00"/>
    <x v="2"/>
    <x v="1"/>
    <m/>
    <x v="960"/>
    <x v="437"/>
    <x v="11"/>
    <s v="Cardiff"/>
    <s v="P003"/>
    <x v="19"/>
    <x v="5"/>
    <n v="1"/>
    <n v="69"/>
    <n v="37"/>
    <n v="0.05"/>
    <n v="65.55"/>
    <n v="37"/>
    <n v="28.55"/>
    <s v="['Bank Transfer' 'Credit Card' 'PayPal' ... 'Credit Card' 'Bank Transfer'_x000a_ 'Apple Pay']"/>
    <x v="1"/>
  </r>
  <r>
    <s v="O05560"/>
    <d v="2025-03-07T00:00:00"/>
    <x v="2"/>
    <x v="1"/>
    <m/>
    <x v="1497"/>
    <x v="325"/>
    <x v="8"/>
    <s v="Middlesbrough"/>
    <s v="P014"/>
    <x v="17"/>
    <x v="0"/>
    <n v="4"/>
    <n v="25"/>
    <n v="11"/>
    <n v="0"/>
    <n v="100"/>
    <n v="44"/>
    <n v="56"/>
    <s v="['Bank Transfer' 'Credit Card' 'PayPal' ... 'Credit Card' 'Bank Transfer'_x000a_ 'Apple Pay']"/>
    <x v="1"/>
  </r>
  <r>
    <s v="O05811"/>
    <d v="2025-03-07T00:00:00"/>
    <x v="2"/>
    <x v="1"/>
    <m/>
    <x v="993"/>
    <x v="431"/>
    <x v="11"/>
    <s v="Cardiff"/>
    <s v="P012"/>
    <x v="14"/>
    <x v="1"/>
    <n v="1"/>
    <n v="85"/>
    <n v="44"/>
    <n v="0.1"/>
    <n v="76.5"/>
    <n v="44"/>
    <n v="32.5"/>
    <s v="['Bank Transfer' 'Credit Card' 'PayPal' ... 'Credit Card' 'Bank Transfer'_x000a_ 'Apple Pay']"/>
    <x v="1"/>
  </r>
  <r>
    <s v="O06490"/>
    <d v="2025-03-07T00:00:00"/>
    <x v="2"/>
    <x v="1"/>
    <m/>
    <x v="1692"/>
    <x v="198"/>
    <x v="3"/>
    <s v="Brighton"/>
    <s v="P014"/>
    <x v="17"/>
    <x v="0"/>
    <n v="2"/>
    <n v="25"/>
    <n v="11"/>
    <n v="0"/>
    <n v="50"/>
    <n v="22"/>
    <n v="28"/>
    <s v="['Bank Transfer' 'Credit Card' 'PayPal' ... 'Credit Card' 'Bank Transfer'_x000a_ 'Apple Pay']"/>
    <x v="0"/>
  </r>
  <r>
    <s v="O07133"/>
    <d v="2025-03-07T00:00:00"/>
    <x v="2"/>
    <x v="1"/>
    <m/>
    <x v="20"/>
    <x v="20"/>
    <x v="2"/>
    <s v="London"/>
    <s v="P010"/>
    <x v="18"/>
    <x v="1"/>
    <n v="3"/>
    <n v="32"/>
    <n v="14"/>
    <n v="0.05"/>
    <n v="91.2"/>
    <n v="42"/>
    <n v="49.2"/>
    <s v="['Bank Transfer' 'Credit Card' 'PayPal' ... 'Credit Card' 'Bank Transfer'_x000a_ 'Apple Pay']"/>
    <x v="1"/>
  </r>
  <r>
    <s v="O07476"/>
    <d v="2025-03-07T00:00:00"/>
    <x v="2"/>
    <x v="1"/>
    <m/>
    <x v="892"/>
    <x v="454"/>
    <x v="2"/>
    <s v="London"/>
    <s v="P012"/>
    <x v="14"/>
    <x v="1"/>
    <n v="1"/>
    <n v="85"/>
    <n v="44"/>
    <n v="0.1"/>
    <n v="76.5"/>
    <n v="44"/>
    <n v="32.5"/>
    <s v="['Bank Transfer' 'Credit Card' 'PayPal' ... 'Credit Card' 'Bank Transfer'_x000a_ 'Apple Pay']"/>
    <x v="1"/>
  </r>
  <r>
    <s v="O09032"/>
    <d v="2025-03-07T00:00:00"/>
    <x v="2"/>
    <x v="1"/>
    <m/>
    <x v="879"/>
    <x v="469"/>
    <x v="3"/>
    <s v="Guildford"/>
    <s v="P009"/>
    <x v="1"/>
    <x v="1"/>
    <n v="1"/>
    <n v="95"/>
    <n v="54"/>
    <n v="0.05"/>
    <n v="90.25"/>
    <n v="54"/>
    <n v="36.25"/>
    <s v="['Bank Transfer' 'Credit Card' 'PayPal' ... 'Credit Card' 'Bank Transfer'_x000a_ 'Apple Pay']"/>
    <x v="1"/>
  </r>
  <r>
    <s v="O09128"/>
    <d v="2025-03-07T00:00:00"/>
    <x v="2"/>
    <x v="1"/>
    <m/>
    <x v="212"/>
    <x v="180"/>
    <x v="3"/>
    <s v="Guildford"/>
    <s v="P014"/>
    <x v="17"/>
    <x v="0"/>
    <n v="1"/>
    <n v="25"/>
    <n v="11"/>
    <n v="0.1"/>
    <n v="22.5"/>
    <n v="11"/>
    <n v="11.5"/>
    <s v="['Bank Transfer' 'Credit Card' 'PayPal' ... 'Credit Card' 'Bank Transfer'_x000a_ 'Apple Pay']"/>
    <x v="1"/>
  </r>
  <r>
    <s v="O00106"/>
    <d v="2025-03-08T00:00:00"/>
    <x v="2"/>
    <x v="1"/>
    <m/>
    <x v="1388"/>
    <x v="159"/>
    <x v="10"/>
    <s v="Norwich"/>
    <s v="P022"/>
    <x v="8"/>
    <x v="2"/>
    <n v="1"/>
    <n v="35"/>
    <n v="16"/>
    <n v="0"/>
    <n v="35"/>
    <n v="16"/>
    <n v="19"/>
    <s v="['Bank Transfer' 'Credit Card' 'PayPal' ... 'Credit Card' 'Bank Transfer'_x000a_ 'Apple Pay']"/>
    <x v="1"/>
  </r>
  <r>
    <s v="O00190"/>
    <d v="2025-03-08T00:00:00"/>
    <x v="2"/>
    <x v="1"/>
    <m/>
    <x v="522"/>
    <x v="67"/>
    <x v="4"/>
    <s v="Leeds"/>
    <s v="P006"/>
    <x v="16"/>
    <x v="3"/>
    <n v="1"/>
    <n v="99"/>
    <n v="58"/>
    <n v="0"/>
    <n v="99"/>
    <n v="58"/>
    <n v="41"/>
    <s v="['Bank Transfer' 'Credit Card' 'PayPal' ... 'Credit Card' 'Bank Transfer'_x000a_ 'Apple Pay']"/>
    <x v="1"/>
  </r>
  <r>
    <s v="O01149"/>
    <d v="2025-03-08T00:00:00"/>
    <x v="2"/>
    <x v="1"/>
    <m/>
    <x v="518"/>
    <x v="344"/>
    <x v="0"/>
    <s v="Lincoln"/>
    <s v="P001"/>
    <x v="9"/>
    <x v="5"/>
    <n v="1"/>
    <n v="89"/>
    <n v="48"/>
    <n v="0.1"/>
    <n v="80.099999999999994"/>
    <n v="48"/>
    <n v="32.1"/>
    <s v="['Bank Transfer' 'Credit Card' 'PayPal' ... 'Credit Card' 'Bank Transfer'_x000a_ 'Apple Pay']"/>
    <x v="1"/>
  </r>
  <r>
    <s v="O01246"/>
    <d v="2025-03-08T00:00:00"/>
    <x v="2"/>
    <x v="1"/>
    <m/>
    <x v="825"/>
    <x v="316"/>
    <x v="10"/>
    <s v="Colchester"/>
    <s v="P001"/>
    <x v="9"/>
    <x v="5"/>
    <n v="2"/>
    <n v="89"/>
    <n v="48"/>
    <n v="0.15"/>
    <n v="151.30000000000001"/>
    <n v="96"/>
    <n v="55.3"/>
    <s v="['Bank Transfer' 'Credit Card' 'PayPal' ... 'Credit Card' 'Bank Transfer'_x000a_ 'Apple Pay']"/>
    <x v="1"/>
  </r>
  <r>
    <s v="O02201"/>
    <d v="2025-03-08T00:00:00"/>
    <x v="2"/>
    <x v="1"/>
    <m/>
    <x v="1300"/>
    <x v="453"/>
    <x v="1"/>
    <s v="Liverpool"/>
    <s v="P013"/>
    <x v="0"/>
    <x v="0"/>
    <n v="1"/>
    <n v="120"/>
    <n v="63"/>
    <n v="0"/>
    <n v="120"/>
    <n v="63"/>
    <n v="57"/>
    <s v="['Bank Transfer' 'Credit Card' 'PayPal' ... 'Credit Card' 'Bank Transfer'_x000a_ 'Apple Pay']"/>
    <x v="1"/>
  </r>
  <r>
    <s v="O03762"/>
    <d v="2025-03-08T00:00:00"/>
    <x v="2"/>
    <x v="1"/>
    <m/>
    <x v="748"/>
    <x v="430"/>
    <x v="4"/>
    <s v="York"/>
    <s v="P020"/>
    <x v="23"/>
    <x v="4"/>
    <n v="2"/>
    <n v="72"/>
    <n v="34"/>
    <n v="0.1"/>
    <n v="129.6"/>
    <n v="68"/>
    <n v="61.6"/>
    <s v="['Bank Transfer' 'Credit Card' 'PayPal' ... 'Credit Card' 'Bank Transfer'_x000a_ 'Apple Pay']"/>
    <x v="1"/>
  </r>
  <r>
    <s v="O04127"/>
    <d v="2025-03-08T00:00:00"/>
    <x v="2"/>
    <x v="1"/>
    <m/>
    <x v="131"/>
    <x v="85"/>
    <x v="2"/>
    <s v="London"/>
    <s v="P002"/>
    <x v="15"/>
    <x v="5"/>
    <n v="2"/>
    <n v="149"/>
    <n v="91"/>
    <n v="0"/>
    <n v="298"/>
    <n v="182"/>
    <n v="116"/>
    <s v="['Bank Transfer' 'Credit Card' 'PayPal' ... 'Credit Card' 'Bank Transfer'_x000a_ 'Apple Pay']"/>
    <x v="1"/>
  </r>
  <r>
    <s v="O04477"/>
    <d v="2025-03-08T00:00:00"/>
    <x v="2"/>
    <x v="1"/>
    <m/>
    <x v="407"/>
    <x v="294"/>
    <x v="6"/>
    <s v="Bristol"/>
    <s v="P017"/>
    <x v="10"/>
    <x v="4"/>
    <n v="2"/>
    <n v="58"/>
    <n v="25"/>
    <n v="0.15"/>
    <n v="98.6"/>
    <n v="50"/>
    <n v="48.6"/>
    <s v="['Bank Transfer' 'Credit Card' 'PayPal' ... 'Credit Card' 'Bank Transfer'_x000a_ 'Apple Pay']"/>
    <x v="1"/>
  </r>
  <r>
    <s v="O05548"/>
    <d v="2025-03-08T00:00:00"/>
    <x v="2"/>
    <x v="1"/>
    <m/>
    <x v="425"/>
    <x v="168"/>
    <x v="10"/>
    <s v="Norwich"/>
    <s v="P014"/>
    <x v="17"/>
    <x v="0"/>
    <n v="1"/>
    <n v="25"/>
    <n v="11"/>
    <n v="0"/>
    <n v="25"/>
    <n v="11"/>
    <n v="14"/>
    <s v="['Bank Transfer' 'Credit Card' 'PayPal' ... 'Credit Card' 'Bank Transfer'_x000a_ 'Apple Pay']"/>
    <x v="1"/>
  </r>
  <r>
    <s v="O05643"/>
    <d v="2025-03-08T00:00:00"/>
    <x v="2"/>
    <x v="1"/>
    <m/>
    <x v="66"/>
    <x v="63"/>
    <x v="2"/>
    <s v="London"/>
    <s v="P007"/>
    <x v="7"/>
    <x v="3"/>
    <n v="1"/>
    <n v="129"/>
    <n v="78"/>
    <n v="0"/>
    <n v="129"/>
    <n v="78"/>
    <n v="51"/>
    <s v="['Bank Transfer' 'Credit Card' 'PayPal' ... 'Credit Card' 'Bank Transfer'_x000a_ 'Apple Pay']"/>
    <x v="1"/>
  </r>
  <r>
    <s v="O08314"/>
    <d v="2025-03-08T00:00:00"/>
    <x v="2"/>
    <x v="1"/>
    <m/>
    <x v="1217"/>
    <x v="48"/>
    <x v="8"/>
    <s v="Middlesbrough"/>
    <s v="P011"/>
    <x v="6"/>
    <x v="1"/>
    <n v="4"/>
    <n v="79"/>
    <n v="42"/>
    <n v="0.1"/>
    <n v="284.39999999999998"/>
    <n v="168"/>
    <n v="116.4"/>
    <s v="['Bank Transfer' 'Credit Card' 'PayPal' ... 'Credit Card' 'Bank Transfer'_x000a_ 'Apple Pay']"/>
    <x v="1"/>
  </r>
  <r>
    <s v="O00031"/>
    <d v="2025-03-09T00:00:00"/>
    <x v="2"/>
    <x v="1"/>
    <m/>
    <x v="1270"/>
    <x v="275"/>
    <x v="9"/>
    <s v="Birmingham"/>
    <s v="P023"/>
    <x v="2"/>
    <x v="2"/>
    <n v="1"/>
    <n v="42"/>
    <n v="20"/>
    <n v="0.15"/>
    <n v="35.700000000000003"/>
    <n v="20"/>
    <n v="15.7"/>
    <s v="['Bank Transfer' 'Credit Card' 'PayPal' ... 'Credit Card' 'Bank Transfer'_x000a_ 'Apple Pay']"/>
    <x v="1"/>
  </r>
  <r>
    <s v="O00379"/>
    <d v="2025-03-09T00:00:00"/>
    <x v="2"/>
    <x v="1"/>
    <m/>
    <x v="1313"/>
    <x v="460"/>
    <x v="7"/>
    <s v="Glasgow"/>
    <s v="P015"/>
    <x v="12"/>
    <x v="0"/>
    <n v="1"/>
    <n v="65"/>
    <n v="32"/>
    <n v="0.15"/>
    <n v="55.25"/>
    <n v="32"/>
    <n v="23.25"/>
    <s v="['Bank Transfer' 'Credit Card' 'PayPal' ... 'Credit Card' 'Bank Transfer'_x000a_ 'Apple Pay']"/>
    <x v="1"/>
  </r>
  <r>
    <s v="O00459"/>
    <d v="2025-03-09T00:00:00"/>
    <x v="2"/>
    <x v="1"/>
    <m/>
    <x v="1560"/>
    <x v="434"/>
    <x v="1"/>
    <s v="Manchester"/>
    <s v="P006"/>
    <x v="16"/>
    <x v="3"/>
    <n v="2"/>
    <n v="99"/>
    <n v="58"/>
    <n v="0"/>
    <n v="198"/>
    <n v="116"/>
    <n v="82"/>
    <s v="['Bank Transfer' 'Credit Card' 'PayPal' ... 'Credit Card' 'Bank Transfer'_x000a_ 'Apple Pay']"/>
    <x v="1"/>
  </r>
  <r>
    <s v="O00951"/>
    <d v="2025-03-09T00:00:00"/>
    <x v="2"/>
    <x v="1"/>
    <m/>
    <x v="1658"/>
    <x v="431"/>
    <x v="4"/>
    <s v="Leeds"/>
    <s v="P020"/>
    <x v="23"/>
    <x v="4"/>
    <n v="2"/>
    <n v="72"/>
    <n v="34"/>
    <n v="0.1"/>
    <n v="129.6"/>
    <n v="68"/>
    <n v="61.6"/>
    <s v="['Bank Transfer' 'Credit Card' 'PayPal' ... 'Credit Card' 'Bank Transfer'_x000a_ 'Apple Pay']"/>
    <x v="1"/>
  </r>
  <r>
    <s v="O01609"/>
    <d v="2025-03-09T00:00:00"/>
    <x v="2"/>
    <x v="1"/>
    <m/>
    <x v="1290"/>
    <x v="521"/>
    <x v="2"/>
    <s v="London"/>
    <s v="P009"/>
    <x v="1"/>
    <x v="1"/>
    <n v="1"/>
    <n v="95"/>
    <n v="54"/>
    <n v="0.1"/>
    <n v="85.5"/>
    <n v="54"/>
    <n v="31.5"/>
    <s v="['Bank Transfer' 'Credit Card' 'PayPal' ... 'Credit Card' 'Bank Transfer'_x000a_ 'Apple Pay']"/>
    <x v="1"/>
  </r>
  <r>
    <s v="O02628"/>
    <d v="2025-03-09T00:00:00"/>
    <x v="2"/>
    <x v="1"/>
    <m/>
    <x v="1693"/>
    <x v="421"/>
    <x v="4"/>
    <s v="Sheffield"/>
    <s v="P024"/>
    <x v="11"/>
    <x v="2"/>
    <n v="3"/>
    <n v="24"/>
    <n v="10"/>
    <n v="0.1"/>
    <n v="64.8"/>
    <n v="30"/>
    <n v="34.799999999999997"/>
    <s v="['Bank Transfer' 'Credit Card' 'PayPal' ... 'Credit Card' 'Bank Transfer'_x000a_ 'Apple Pay']"/>
    <x v="0"/>
  </r>
  <r>
    <s v="O03737"/>
    <d v="2025-03-09T00:00:00"/>
    <x v="2"/>
    <x v="1"/>
    <m/>
    <x v="214"/>
    <x v="52"/>
    <x v="7"/>
    <s v="Edinburgh"/>
    <s v="P012"/>
    <x v="14"/>
    <x v="1"/>
    <n v="1"/>
    <n v="85"/>
    <n v="44"/>
    <n v="0.1"/>
    <n v="76.5"/>
    <n v="44"/>
    <n v="32.5"/>
    <s v="['Bank Transfer' 'Credit Card' 'PayPal' ... 'Credit Card' 'Bank Transfer'_x000a_ 'Apple Pay']"/>
    <x v="1"/>
  </r>
  <r>
    <s v="O05101"/>
    <d v="2025-03-09T00:00:00"/>
    <x v="2"/>
    <x v="1"/>
    <m/>
    <x v="643"/>
    <x v="246"/>
    <x v="1"/>
    <s v="Preston"/>
    <s v="P006"/>
    <x v="16"/>
    <x v="3"/>
    <n v="1"/>
    <n v="99"/>
    <n v="58"/>
    <n v="0.15"/>
    <n v="84.15"/>
    <n v="58"/>
    <n v="26.15"/>
    <s v="['Bank Transfer' 'Credit Card' 'PayPal' ... 'Credit Card' 'Bank Transfer'_x000a_ 'Apple Pay']"/>
    <x v="1"/>
  </r>
  <r>
    <s v="O05217"/>
    <d v="2025-03-09T00:00:00"/>
    <x v="2"/>
    <x v="1"/>
    <m/>
    <x v="1293"/>
    <x v="150"/>
    <x v="4"/>
    <s v="Leeds"/>
    <s v="P011"/>
    <x v="6"/>
    <x v="1"/>
    <n v="2"/>
    <n v="79"/>
    <n v="42"/>
    <n v="0"/>
    <n v="158"/>
    <n v="84"/>
    <n v="74"/>
    <s v="['Bank Transfer' 'Credit Card' 'PayPal' ... 'Credit Card' 'Bank Transfer'_x000a_ 'Apple Pay']"/>
    <x v="1"/>
  </r>
  <r>
    <s v="O08038"/>
    <d v="2025-03-09T00:00:00"/>
    <x v="2"/>
    <x v="1"/>
    <m/>
    <x v="211"/>
    <x v="105"/>
    <x v="7"/>
    <s v="Glasgow"/>
    <s v="P013"/>
    <x v="0"/>
    <x v="0"/>
    <n v="1"/>
    <n v="120"/>
    <n v="63"/>
    <n v="0.05"/>
    <n v="114"/>
    <n v="63"/>
    <n v="51"/>
    <s v="['Bank Transfer' 'Credit Card' 'PayPal' ... 'Credit Card' 'Bank Transfer'_x000a_ 'Apple Pay']"/>
    <x v="1"/>
  </r>
  <r>
    <s v="O08402"/>
    <d v="2025-03-09T00:00:00"/>
    <x v="2"/>
    <x v="1"/>
    <m/>
    <x v="316"/>
    <x v="229"/>
    <x v="6"/>
    <s v="Plymouth"/>
    <s v="P001"/>
    <x v="9"/>
    <x v="5"/>
    <n v="1"/>
    <n v="89"/>
    <n v="48"/>
    <n v="0.2"/>
    <n v="71.2"/>
    <n v="48"/>
    <n v="23.2"/>
    <s v="['Bank Transfer' 'Credit Card' 'PayPal' ... 'Credit Card' 'Bank Transfer'_x000a_ 'Apple Pay']"/>
    <x v="1"/>
  </r>
  <r>
    <s v="O08537"/>
    <d v="2025-03-09T00:00:00"/>
    <x v="2"/>
    <x v="1"/>
    <m/>
    <x v="1694"/>
    <x v="480"/>
    <x v="4"/>
    <s v="York"/>
    <s v="P010"/>
    <x v="18"/>
    <x v="1"/>
    <n v="1"/>
    <n v="32"/>
    <n v="14"/>
    <n v="0.15"/>
    <n v="27.2"/>
    <n v="14"/>
    <n v="13.2"/>
    <s v="['Bank Transfer' 'Credit Card' 'PayPal' ... 'Credit Card' 'Bank Transfer'_x000a_ 'Apple Pay']"/>
    <x v="0"/>
  </r>
  <r>
    <s v="O08794"/>
    <d v="2025-03-09T00:00:00"/>
    <x v="2"/>
    <x v="1"/>
    <m/>
    <x v="671"/>
    <x v="7"/>
    <x v="3"/>
    <s v="Brighton"/>
    <s v="P012"/>
    <x v="14"/>
    <x v="1"/>
    <n v="2"/>
    <n v="85"/>
    <n v="44"/>
    <n v="0"/>
    <n v="170"/>
    <n v="88"/>
    <n v="82"/>
    <s v="['Bank Transfer' 'Credit Card' 'PayPal' ... 'Credit Card' 'Bank Transfer'_x000a_ 'Apple Pay']"/>
    <x v="1"/>
  </r>
  <r>
    <s v="O09516"/>
    <d v="2025-03-09T00:00:00"/>
    <x v="2"/>
    <x v="1"/>
    <m/>
    <x v="1304"/>
    <x v="545"/>
    <x v="0"/>
    <s v="Leicester"/>
    <s v="P015"/>
    <x v="12"/>
    <x v="0"/>
    <n v="3"/>
    <n v="65"/>
    <n v="32"/>
    <n v="0"/>
    <n v="195"/>
    <n v="96"/>
    <n v="99"/>
    <s v="['Bank Transfer' 'Credit Card' 'PayPal' ... 'Credit Card' 'Bank Transfer'_x000a_ 'Apple Pay']"/>
    <x v="1"/>
  </r>
  <r>
    <s v="O01674"/>
    <d v="2025-03-10T00:00:00"/>
    <x v="2"/>
    <x v="1"/>
    <m/>
    <x v="1280"/>
    <x v="264"/>
    <x v="9"/>
    <s v="Birmingham"/>
    <s v="P023"/>
    <x v="2"/>
    <x v="2"/>
    <n v="1"/>
    <n v="42"/>
    <n v="20"/>
    <n v="0.05"/>
    <n v="39.9"/>
    <n v="20"/>
    <n v="19.899999999999999"/>
    <s v="['Bank Transfer' 'Credit Card' 'PayPal' ... 'Credit Card' 'Bank Transfer'_x000a_ 'Apple Pay']"/>
    <x v="1"/>
  </r>
  <r>
    <s v="O01700"/>
    <d v="2025-03-10T00:00:00"/>
    <x v="2"/>
    <x v="1"/>
    <m/>
    <x v="581"/>
    <x v="48"/>
    <x v="7"/>
    <s v="Edinburgh"/>
    <s v="P015"/>
    <x v="12"/>
    <x v="0"/>
    <n v="2"/>
    <n v="65"/>
    <n v="32"/>
    <n v="0.1"/>
    <n v="117"/>
    <n v="64"/>
    <n v="53"/>
    <s v="['Bank Transfer' 'Credit Card' 'PayPal' ... 'Credit Card' 'Bank Transfer'_x000a_ 'Apple Pay']"/>
    <x v="1"/>
  </r>
  <r>
    <s v="O01973"/>
    <d v="2025-03-10T00:00:00"/>
    <x v="2"/>
    <x v="1"/>
    <m/>
    <x v="815"/>
    <x v="164"/>
    <x v="10"/>
    <s v="Cambridge"/>
    <s v="P009"/>
    <x v="1"/>
    <x v="1"/>
    <n v="2"/>
    <n v="95"/>
    <n v="54"/>
    <n v="0"/>
    <n v="190"/>
    <n v="108"/>
    <n v="82"/>
    <s v="['Bank Transfer' 'Credit Card' 'PayPal' ... 'Credit Card' 'Bank Transfer'_x000a_ 'Apple Pay']"/>
    <x v="1"/>
  </r>
  <r>
    <s v="O02048"/>
    <d v="2025-03-10T00:00:00"/>
    <x v="2"/>
    <x v="1"/>
    <m/>
    <x v="1510"/>
    <x v="369"/>
    <x v="2"/>
    <s v="London"/>
    <s v="P007"/>
    <x v="7"/>
    <x v="3"/>
    <n v="5"/>
    <n v="129"/>
    <n v="78"/>
    <n v="0.15"/>
    <n v="548.25"/>
    <n v="390"/>
    <n v="158.25"/>
    <s v="['Bank Transfer' 'Credit Card' 'PayPal' ... 'Credit Card' 'Bank Transfer'_x000a_ 'Apple Pay']"/>
    <x v="1"/>
  </r>
  <r>
    <s v="O02203"/>
    <d v="2025-03-10T00:00:00"/>
    <x v="2"/>
    <x v="1"/>
    <m/>
    <x v="1091"/>
    <x v="512"/>
    <x v="2"/>
    <s v="London"/>
    <s v="P005"/>
    <x v="3"/>
    <x v="3"/>
    <n v="2"/>
    <n v="119"/>
    <n v="72"/>
    <n v="0.2"/>
    <n v="190.4"/>
    <n v="144"/>
    <n v="46.4"/>
    <s v="['Bank Transfer' 'Credit Card' 'PayPal' ... 'Credit Card' 'Bank Transfer'_x000a_ 'Apple Pay']"/>
    <x v="1"/>
  </r>
  <r>
    <s v="O02614"/>
    <d v="2025-03-10T00:00:00"/>
    <x v="2"/>
    <x v="1"/>
    <m/>
    <x v="326"/>
    <x v="247"/>
    <x v="10"/>
    <s v="Colchester"/>
    <s v="P015"/>
    <x v="12"/>
    <x v="0"/>
    <n v="1"/>
    <n v="65"/>
    <n v="32"/>
    <n v="0.05"/>
    <n v="61.75"/>
    <n v="32"/>
    <n v="29.75"/>
    <s v="['Bank Transfer' 'Credit Card' 'PayPal' ... 'Credit Card' 'Bank Transfer'_x000a_ 'Apple Pay']"/>
    <x v="1"/>
  </r>
  <r>
    <s v="O03124"/>
    <d v="2025-03-10T00:00:00"/>
    <x v="2"/>
    <x v="1"/>
    <m/>
    <x v="725"/>
    <x v="88"/>
    <x v="3"/>
    <s v="Brighton"/>
    <s v="P005"/>
    <x v="3"/>
    <x v="3"/>
    <n v="1"/>
    <n v="119"/>
    <n v="72"/>
    <n v="0"/>
    <n v="119"/>
    <n v="72"/>
    <n v="47"/>
    <s v="['Bank Transfer' 'Credit Card' 'PayPal' ... 'Credit Card' 'Bank Transfer'_x000a_ 'Apple Pay']"/>
    <x v="1"/>
  </r>
  <r>
    <s v="O04701"/>
    <d v="2025-03-10T00:00:00"/>
    <x v="2"/>
    <x v="1"/>
    <m/>
    <x v="1068"/>
    <x v="76"/>
    <x v="9"/>
    <s v="Birmingham"/>
    <s v="P013"/>
    <x v="0"/>
    <x v="0"/>
    <n v="1"/>
    <n v="120"/>
    <n v="63"/>
    <n v="0.05"/>
    <n v="114"/>
    <n v="63"/>
    <n v="51"/>
    <s v="['Bank Transfer' 'Credit Card' 'PayPal' ... 'Credit Card' 'Bank Transfer'_x000a_ 'Apple Pay']"/>
    <x v="1"/>
  </r>
  <r>
    <s v="O05404"/>
    <d v="2025-03-10T00:00:00"/>
    <x v="2"/>
    <x v="1"/>
    <m/>
    <x v="1427"/>
    <x v="85"/>
    <x v="9"/>
    <s v="Birmingham"/>
    <s v="P007"/>
    <x v="7"/>
    <x v="3"/>
    <n v="2"/>
    <n v="129"/>
    <n v="78"/>
    <n v="0.1"/>
    <n v="232.2"/>
    <n v="156"/>
    <n v="76.2"/>
    <s v="['Bank Transfer' 'Credit Card' 'PayPal' ... 'Credit Card' 'Bank Transfer'_x000a_ 'Apple Pay']"/>
    <x v="1"/>
  </r>
  <r>
    <s v="O06316"/>
    <d v="2025-03-10T00:00:00"/>
    <x v="2"/>
    <x v="1"/>
    <m/>
    <x v="1215"/>
    <x v="374"/>
    <x v="9"/>
    <s v="Wolverhampton"/>
    <s v="P014"/>
    <x v="17"/>
    <x v="0"/>
    <n v="2"/>
    <n v="25"/>
    <n v="11"/>
    <n v="0.15"/>
    <n v="42.5"/>
    <n v="22"/>
    <n v="20.5"/>
    <s v="['Bank Transfer' 'Credit Card' 'PayPal' ... 'Credit Card' 'Bank Transfer'_x000a_ 'Apple Pay']"/>
    <x v="1"/>
  </r>
  <r>
    <s v="O06627"/>
    <d v="2025-03-10T00:00:00"/>
    <x v="2"/>
    <x v="1"/>
    <m/>
    <x v="970"/>
    <x v="480"/>
    <x v="3"/>
    <s v="Oxford"/>
    <s v="P014"/>
    <x v="17"/>
    <x v="0"/>
    <n v="5"/>
    <n v="25"/>
    <n v="11"/>
    <n v="0"/>
    <n v="125"/>
    <n v="55"/>
    <n v="70"/>
    <s v="['Bank Transfer' 'Credit Card' 'PayPal' ... 'Credit Card' 'Bank Transfer'_x000a_ 'Apple Pay']"/>
    <x v="1"/>
  </r>
  <r>
    <s v="O08280"/>
    <d v="2025-03-10T00:00:00"/>
    <x v="2"/>
    <x v="1"/>
    <m/>
    <x v="196"/>
    <x v="40"/>
    <x v="11"/>
    <s v="Wrexham"/>
    <s v="P011"/>
    <x v="6"/>
    <x v="1"/>
    <n v="4"/>
    <n v="79"/>
    <n v="42"/>
    <n v="0.05"/>
    <n v="300.2"/>
    <n v="168"/>
    <n v="132.19999999999999"/>
    <s v="['Bank Transfer' 'Credit Card' 'PayPal' ... 'Credit Card' 'Bank Transfer'_x000a_ 'Apple Pay']"/>
    <x v="1"/>
  </r>
  <r>
    <s v="O09119"/>
    <d v="2025-03-10T00:00:00"/>
    <x v="2"/>
    <x v="1"/>
    <m/>
    <x v="882"/>
    <x v="112"/>
    <x v="3"/>
    <s v="Oxford"/>
    <s v="P018"/>
    <x v="5"/>
    <x v="4"/>
    <n v="4"/>
    <n v="45"/>
    <n v="19"/>
    <n v="0"/>
    <n v="180"/>
    <n v="76"/>
    <n v="104"/>
    <s v="['Bank Transfer' 'Credit Card' 'PayPal' ... 'Credit Card' 'Bank Transfer'_x000a_ 'Apple Pay']"/>
    <x v="1"/>
  </r>
  <r>
    <s v="O09347"/>
    <d v="2025-03-10T00:00:00"/>
    <x v="2"/>
    <x v="1"/>
    <m/>
    <x v="1286"/>
    <x v="511"/>
    <x v="7"/>
    <s v="Aberdeen"/>
    <s v="P001"/>
    <x v="9"/>
    <x v="5"/>
    <n v="2"/>
    <n v="89"/>
    <n v="48"/>
    <n v="0.05"/>
    <n v="169.1"/>
    <n v="96"/>
    <n v="73.099999999999994"/>
    <s v="['Bank Transfer' 'Credit Card' 'PayPal' ... 'Credit Card' 'Bank Transfer'_x000a_ 'Apple Pay']"/>
    <x v="1"/>
  </r>
  <r>
    <s v="O00127"/>
    <d v="2025-03-11T00:00:00"/>
    <x v="2"/>
    <x v="1"/>
    <m/>
    <x v="443"/>
    <x v="315"/>
    <x v="4"/>
    <s v="York"/>
    <s v="P007"/>
    <x v="7"/>
    <x v="3"/>
    <n v="2"/>
    <n v="129"/>
    <n v="78"/>
    <n v="0.05"/>
    <n v="245.1"/>
    <n v="156"/>
    <n v="89.1"/>
    <s v="['Bank Transfer' 'Credit Card' 'PayPal' ... 'Credit Card' 'Bank Transfer'_x000a_ 'Apple Pay']"/>
    <x v="1"/>
  </r>
  <r>
    <s v="O01344"/>
    <d v="2025-03-11T00:00:00"/>
    <x v="2"/>
    <x v="1"/>
    <m/>
    <x v="721"/>
    <x v="418"/>
    <x v="3"/>
    <s v="Reading"/>
    <s v="P016"/>
    <x v="4"/>
    <x v="0"/>
    <n v="1"/>
    <n v="78"/>
    <n v="39"/>
    <n v="0.15"/>
    <n v="66.3"/>
    <n v="39"/>
    <n v="27.3"/>
    <s v="['Bank Transfer' 'Credit Card' 'PayPal' ... 'Credit Card' 'Bank Transfer'_x000a_ 'Apple Pay']"/>
    <x v="1"/>
  </r>
  <r>
    <s v="O01867"/>
    <d v="2025-03-11T00:00:00"/>
    <x v="2"/>
    <x v="1"/>
    <m/>
    <x v="1184"/>
    <x v="420"/>
    <x v="2"/>
    <s v="London"/>
    <s v="P012"/>
    <x v="14"/>
    <x v="1"/>
    <n v="1"/>
    <n v="85"/>
    <n v="44"/>
    <n v="0.2"/>
    <n v="68"/>
    <n v="44"/>
    <n v="24"/>
    <s v="['Bank Transfer' 'Credit Card' 'PayPal' ... 'Credit Card' 'Bank Transfer'_x000a_ 'Apple Pay']"/>
    <x v="1"/>
  </r>
  <r>
    <s v="O02667"/>
    <d v="2025-03-11T00:00:00"/>
    <x v="2"/>
    <x v="1"/>
    <m/>
    <x v="622"/>
    <x v="200"/>
    <x v="3"/>
    <s v="Reading"/>
    <s v="P013"/>
    <x v="0"/>
    <x v="0"/>
    <n v="1"/>
    <n v="120"/>
    <n v="63"/>
    <n v="0.15"/>
    <n v="102"/>
    <n v="63"/>
    <n v="39"/>
    <s v="['Bank Transfer' 'Credit Card' 'PayPal' ... 'Credit Card' 'Bank Transfer'_x000a_ 'Apple Pay']"/>
    <x v="1"/>
  </r>
  <r>
    <s v="O02975"/>
    <d v="2025-03-11T00:00:00"/>
    <x v="2"/>
    <x v="1"/>
    <m/>
    <x v="1695"/>
    <x v="557"/>
    <x v="3"/>
    <s v="Oxford"/>
    <s v="P011"/>
    <x v="6"/>
    <x v="1"/>
    <n v="2"/>
    <n v="79"/>
    <n v="42"/>
    <n v="0"/>
    <n v="158"/>
    <n v="84"/>
    <n v="74"/>
    <s v="['Bank Transfer' 'Credit Card' 'PayPal' ... 'Credit Card' 'Bank Transfer'_x000a_ 'Apple Pay']"/>
    <x v="0"/>
  </r>
  <r>
    <s v="O03150"/>
    <d v="2025-03-11T00:00:00"/>
    <x v="2"/>
    <x v="1"/>
    <m/>
    <x v="1472"/>
    <x v="397"/>
    <x v="7"/>
    <s v="Aberdeen"/>
    <s v="P002"/>
    <x v="15"/>
    <x v="5"/>
    <n v="5"/>
    <n v="149"/>
    <n v="91"/>
    <n v="0.05"/>
    <n v="707.75"/>
    <n v="455"/>
    <n v="252.75"/>
    <s v="['Bank Transfer' 'Credit Card' 'PayPal' ... 'Credit Card' 'Bank Transfer'_x000a_ 'Apple Pay']"/>
    <x v="1"/>
  </r>
  <r>
    <s v="O03788"/>
    <d v="2025-03-11T00:00:00"/>
    <x v="2"/>
    <x v="1"/>
    <m/>
    <x v="1696"/>
    <x v="562"/>
    <x v="2"/>
    <s v="London"/>
    <s v="P017"/>
    <x v="10"/>
    <x v="4"/>
    <n v="1"/>
    <n v="58"/>
    <n v="25"/>
    <n v="0.05"/>
    <n v="55.1"/>
    <n v="25"/>
    <n v="30.1"/>
    <s v="['Bank Transfer' 'Credit Card' 'PayPal' ... 'Credit Card' 'Bank Transfer'_x000a_ 'Apple Pay']"/>
    <x v="0"/>
  </r>
  <r>
    <s v="O03928"/>
    <d v="2025-03-11T00:00:00"/>
    <x v="2"/>
    <x v="1"/>
    <m/>
    <x v="1473"/>
    <x v="557"/>
    <x v="1"/>
    <s v="Liverpool"/>
    <s v="P013"/>
    <x v="0"/>
    <x v="0"/>
    <n v="1"/>
    <n v="120"/>
    <n v="63"/>
    <n v="0.1"/>
    <n v="108"/>
    <n v="63"/>
    <n v="45"/>
    <s v="['Bank Transfer' 'Credit Card' 'PayPal' ... 'Credit Card' 'Bank Transfer'_x000a_ 'Apple Pay']"/>
    <x v="1"/>
  </r>
  <r>
    <s v="O04081"/>
    <d v="2025-03-11T00:00:00"/>
    <x v="2"/>
    <x v="1"/>
    <m/>
    <x v="679"/>
    <x v="400"/>
    <x v="2"/>
    <s v="London"/>
    <s v="P006"/>
    <x v="16"/>
    <x v="3"/>
    <n v="2"/>
    <n v="99"/>
    <n v="58"/>
    <n v="0.05"/>
    <n v="188.1"/>
    <n v="116"/>
    <n v="72.099999999999994"/>
    <s v="['Bank Transfer' 'Credit Card' 'PayPal' ... 'Credit Card' 'Bank Transfer'_x000a_ 'Apple Pay']"/>
    <x v="1"/>
  </r>
  <r>
    <s v="O04985"/>
    <d v="2025-03-11T00:00:00"/>
    <x v="2"/>
    <x v="1"/>
    <m/>
    <x v="653"/>
    <x v="219"/>
    <x v="9"/>
    <s v="Birmingham"/>
    <s v="P002"/>
    <x v="15"/>
    <x v="5"/>
    <n v="1"/>
    <n v="149"/>
    <n v="91"/>
    <n v="0"/>
    <n v="149"/>
    <n v="91"/>
    <n v="58"/>
    <s v="['Bank Transfer' 'Credit Card' 'PayPal' ... 'Credit Card' 'Bank Transfer'_x000a_ 'Apple Pay']"/>
    <x v="1"/>
  </r>
  <r>
    <s v="O06395"/>
    <d v="2025-03-11T00:00:00"/>
    <x v="2"/>
    <x v="1"/>
    <m/>
    <x v="618"/>
    <x v="159"/>
    <x v="2"/>
    <s v="London"/>
    <s v="P009"/>
    <x v="1"/>
    <x v="1"/>
    <n v="1"/>
    <n v="95"/>
    <n v="54"/>
    <n v="0.05"/>
    <n v="90.25"/>
    <n v="54"/>
    <n v="36.25"/>
    <s v="['Bank Transfer' 'Credit Card' 'PayPal' ... 'Credit Card' 'Bank Transfer'_x000a_ 'Apple Pay']"/>
    <x v="1"/>
  </r>
  <r>
    <s v="O06477"/>
    <d v="2025-03-11T00:00:00"/>
    <x v="2"/>
    <x v="1"/>
    <m/>
    <x v="203"/>
    <x v="177"/>
    <x v="0"/>
    <s v="Lincoln"/>
    <s v="P016"/>
    <x v="4"/>
    <x v="0"/>
    <n v="1"/>
    <n v="78"/>
    <n v="39"/>
    <n v="0"/>
    <n v="78"/>
    <n v="39"/>
    <n v="39"/>
    <s v="['Bank Transfer' 'Credit Card' 'PayPal' ... 'Credit Card' 'Bank Transfer'_x000a_ 'Apple Pay']"/>
    <x v="1"/>
  </r>
  <r>
    <s v="O06920"/>
    <d v="2025-03-11T00:00:00"/>
    <x v="2"/>
    <x v="1"/>
    <m/>
    <x v="1477"/>
    <x v="558"/>
    <x v="1"/>
    <s v="Chester"/>
    <s v="P014"/>
    <x v="17"/>
    <x v="0"/>
    <n v="4"/>
    <n v="25"/>
    <n v="11"/>
    <n v="0.05"/>
    <n v="95"/>
    <n v="44"/>
    <n v="51"/>
    <s v="['Bank Transfer' 'Credit Card' 'PayPal' ... 'Credit Card' 'Bank Transfer'_x000a_ 'Apple Pay']"/>
    <x v="1"/>
  </r>
  <r>
    <s v="O07676"/>
    <d v="2025-03-11T00:00:00"/>
    <x v="2"/>
    <x v="1"/>
    <m/>
    <x v="146"/>
    <x v="133"/>
    <x v="6"/>
    <s v="Plymouth"/>
    <s v="P020"/>
    <x v="23"/>
    <x v="4"/>
    <n v="1"/>
    <n v="72"/>
    <n v="34"/>
    <n v="0.2"/>
    <n v="57.6"/>
    <n v="34"/>
    <n v="23.6"/>
    <s v="['Bank Transfer' 'Credit Card' 'PayPal' ... 'Credit Card' 'Bank Transfer'_x000a_ 'Apple Pay']"/>
    <x v="1"/>
  </r>
  <r>
    <s v="O08287"/>
    <d v="2025-03-11T00:00:00"/>
    <x v="2"/>
    <x v="1"/>
    <m/>
    <x v="292"/>
    <x v="232"/>
    <x v="9"/>
    <s v="Worcester"/>
    <s v="P012"/>
    <x v="14"/>
    <x v="1"/>
    <n v="3"/>
    <n v="85"/>
    <n v="44"/>
    <n v="0.1"/>
    <n v="229.5"/>
    <n v="132"/>
    <n v="97.5"/>
    <s v="['Bank Transfer' 'Credit Card' 'PayPal' ... 'Credit Card' 'Bank Transfer'_x000a_ 'Apple Pay']"/>
    <x v="1"/>
  </r>
  <r>
    <s v="O08783"/>
    <d v="2025-03-11T00:00:00"/>
    <x v="2"/>
    <x v="1"/>
    <m/>
    <x v="304"/>
    <x v="180"/>
    <x v="9"/>
    <s v="Birmingham"/>
    <s v="P013"/>
    <x v="0"/>
    <x v="0"/>
    <n v="4"/>
    <n v="120"/>
    <n v="63"/>
    <n v="0.05"/>
    <n v="456"/>
    <n v="252"/>
    <n v="204"/>
    <s v="['Bank Transfer' 'Credit Card' 'PayPal' ... 'Credit Card' 'Bank Transfer'_x000a_ 'Apple Pay']"/>
    <x v="1"/>
  </r>
  <r>
    <s v="O09771"/>
    <d v="2025-03-11T00:00:00"/>
    <x v="2"/>
    <x v="1"/>
    <m/>
    <x v="1679"/>
    <x v="29"/>
    <x v="1"/>
    <s v="Liverpool"/>
    <s v="P020"/>
    <x v="23"/>
    <x v="4"/>
    <n v="2"/>
    <n v="72"/>
    <n v="34"/>
    <n v="0"/>
    <n v="144"/>
    <n v="68"/>
    <n v="76"/>
    <s v="['Bank Transfer' 'Credit Card' 'PayPal' ... 'Credit Card' 'Bank Transfer'_x000a_ 'Apple Pay']"/>
    <x v="1"/>
  </r>
  <r>
    <s v="O01901"/>
    <d v="2025-03-12T00:00:00"/>
    <x v="2"/>
    <x v="1"/>
    <m/>
    <x v="1658"/>
    <x v="431"/>
    <x v="4"/>
    <s v="Leeds"/>
    <s v="P015"/>
    <x v="12"/>
    <x v="0"/>
    <n v="1"/>
    <n v="65"/>
    <n v="32"/>
    <n v="0"/>
    <n v="65"/>
    <n v="32"/>
    <n v="33"/>
    <s v="['Bank Transfer' 'Credit Card' 'PayPal' ... 'Credit Card' 'Bank Transfer'_x000a_ 'Apple Pay']"/>
    <x v="1"/>
  </r>
  <r>
    <s v="O02149"/>
    <d v="2025-03-12T00:00:00"/>
    <x v="2"/>
    <x v="1"/>
    <m/>
    <x v="1206"/>
    <x v="19"/>
    <x v="1"/>
    <s v="Manchester"/>
    <s v="P004"/>
    <x v="22"/>
    <x v="5"/>
    <n v="1"/>
    <n v="55"/>
    <n v="27"/>
    <n v="0.15"/>
    <n v="46.75"/>
    <n v="27"/>
    <n v="19.75"/>
    <s v="['Bank Transfer' 'Credit Card' 'PayPal' ... 'Credit Card' 'Bank Transfer'_x000a_ 'Apple Pay']"/>
    <x v="1"/>
  </r>
  <r>
    <s v="O03574"/>
    <d v="2025-03-12T00:00:00"/>
    <x v="2"/>
    <x v="1"/>
    <m/>
    <x v="214"/>
    <x v="52"/>
    <x v="7"/>
    <s v="Edinburgh"/>
    <s v="P020"/>
    <x v="23"/>
    <x v="4"/>
    <n v="3"/>
    <n v="72"/>
    <n v="34"/>
    <n v="0"/>
    <n v="216"/>
    <n v="102"/>
    <n v="114"/>
    <s v="['Bank Transfer' 'Credit Card' 'PayPal' ... 'Credit Card' 'Bank Transfer'_x000a_ 'Apple Pay']"/>
    <x v="1"/>
  </r>
  <r>
    <s v="O03658"/>
    <d v="2025-03-12T00:00:00"/>
    <x v="2"/>
    <x v="1"/>
    <m/>
    <x v="1164"/>
    <x v="354"/>
    <x v="5"/>
    <s v="Belfast"/>
    <s v="P006"/>
    <x v="16"/>
    <x v="3"/>
    <n v="1"/>
    <n v="99"/>
    <n v="58"/>
    <n v="0.05"/>
    <n v="94.05"/>
    <n v="58"/>
    <n v="36.049999999999997"/>
    <s v="['Bank Transfer' 'Credit Card' 'PayPal' ... 'Credit Card' 'Bank Transfer'_x000a_ 'Apple Pay']"/>
    <x v="1"/>
  </r>
  <r>
    <s v="O03878"/>
    <d v="2025-03-12T00:00:00"/>
    <x v="2"/>
    <x v="1"/>
    <m/>
    <x v="803"/>
    <x v="444"/>
    <x v="8"/>
    <s v="Newcastle"/>
    <s v="P021"/>
    <x v="21"/>
    <x v="2"/>
    <n v="1"/>
    <n v="28"/>
    <n v="13"/>
    <n v="0.15"/>
    <n v="23.8"/>
    <n v="13"/>
    <n v="10.8"/>
    <s v="['Bank Transfer' 'Credit Card' 'PayPal' ... 'Credit Card' 'Bank Transfer'_x000a_ 'Apple Pay']"/>
    <x v="1"/>
  </r>
  <r>
    <s v="O05319"/>
    <d v="2025-03-12T00:00:00"/>
    <x v="2"/>
    <x v="1"/>
    <m/>
    <x v="556"/>
    <x v="359"/>
    <x v="1"/>
    <s v="Manchester"/>
    <s v="P021"/>
    <x v="21"/>
    <x v="2"/>
    <n v="5"/>
    <n v="28"/>
    <n v="13"/>
    <n v="0"/>
    <n v="140"/>
    <n v="65"/>
    <n v="75"/>
    <s v="['Bank Transfer' 'Credit Card' 'PayPal' ... 'Credit Card' 'Bank Transfer'_x000a_ 'Apple Pay']"/>
    <x v="1"/>
  </r>
  <r>
    <s v="O05994"/>
    <d v="2025-03-12T00:00:00"/>
    <x v="2"/>
    <x v="1"/>
    <m/>
    <x v="990"/>
    <x v="258"/>
    <x v="4"/>
    <s v="Leeds"/>
    <s v="P011"/>
    <x v="6"/>
    <x v="1"/>
    <n v="1"/>
    <n v="79"/>
    <n v="42"/>
    <n v="0"/>
    <n v="79"/>
    <n v="42"/>
    <n v="37"/>
    <s v="['Bank Transfer' 'Credit Card' 'PayPal' ... 'Credit Card' 'Bank Transfer'_x000a_ 'Apple Pay']"/>
    <x v="1"/>
  </r>
  <r>
    <s v="O08786"/>
    <d v="2025-03-12T00:00:00"/>
    <x v="2"/>
    <x v="1"/>
    <m/>
    <x v="129"/>
    <x v="120"/>
    <x v="9"/>
    <s v="Coventry"/>
    <s v="P017"/>
    <x v="10"/>
    <x v="4"/>
    <n v="1"/>
    <n v="58"/>
    <n v="25"/>
    <n v="0.05"/>
    <n v="55.1"/>
    <n v="25"/>
    <n v="30.1"/>
    <s v="['Bank Transfer' 'Credit Card' 'PayPal' ... 'Credit Card' 'Bank Transfer'_x000a_ 'Apple Pay']"/>
    <x v="1"/>
  </r>
  <r>
    <s v="O09374"/>
    <d v="2025-03-12T00:00:00"/>
    <x v="2"/>
    <x v="1"/>
    <m/>
    <x v="53"/>
    <x v="50"/>
    <x v="2"/>
    <s v="London"/>
    <s v="P010"/>
    <x v="18"/>
    <x v="1"/>
    <n v="1"/>
    <n v="32"/>
    <n v="14"/>
    <n v="0.05"/>
    <n v="30.4"/>
    <n v="14"/>
    <n v="16.399999999999999"/>
    <s v="['Bank Transfer' 'Credit Card' 'PayPal' ... 'Credit Card' 'Bank Transfer'_x000a_ 'Apple Pay']"/>
    <x v="1"/>
  </r>
  <r>
    <s v="O09577"/>
    <d v="2025-03-12T00:00:00"/>
    <x v="2"/>
    <x v="1"/>
    <m/>
    <x v="1660"/>
    <x v="369"/>
    <x v="2"/>
    <s v="London"/>
    <s v="P019"/>
    <x v="20"/>
    <x v="4"/>
    <n v="5"/>
    <n v="85"/>
    <n v="41"/>
    <n v="0.1"/>
    <n v="382.5"/>
    <n v="205"/>
    <n v="177.5"/>
    <s v="['Bank Transfer' 'Credit Card' 'PayPal' ... 'Credit Card' 'Bank Transfer'_x000a_ 'Apple Pay']"/>
    <x v="1"/>
  </r>
  <r>
    <s v="O00509"/>
    <d v="2025-03-13T00:00:00"/>
    <x v="2"/>
    <x v="1"/>
    <m/>
    <x v="665"/>
    <x v="396"/>
    <x v="7"/>
    <s v="Edinburgh"/>
    <s v="P007"/>
    <x v="7"/>
    <x v="3"/>
    <n v="1"/>
    <n v="129"/>
    <n v="78"/>
    <n v="0.1"/>
    <n v="116.1"/>
    <n v="78"/>
    <n v="38.1"/>
    <s v="['Bank Transfer' 'Credit Card' 'PayPal' ... 'Credit Card' 'Bank Transfer'_x000a_ 'Apple Pay']"/>
    <x v="1"/>
  </r>
  <r>
    <s v="O00760"/>
    <d v="2025-03-13T00:00:00"/>
    <x v="2"/>
    <x v="1"/>
    <m/>
    <x v="1697"/>
    <x v="542"/>
    <x v="3"/>
    <s v="Oxford"/>
    <s v="P012"/>
    <x v="14"/>
    <x v="1"/>
    <n v="3"/>
    <n v="85"/>
    <n v="44"/>
    <n v="0.15"/>
    <n v="216.75"/>
    <n v="132"/>
    <n v="84.75"/>
    <s v="['Bank Transfer' 'Credit Card' 'PayPal' ... 'Credit Card' 'Bank Transfer'_x000a_ 'Apple Pay']"/>
    <x v="0"/>
  </r>
  <r>
    <s v="O02271"/>
    <d v="2025-03-13T00:00:00"/>
    <x v="2"/>
    <x v="1"/>
    <m/>
    <x v="1026"/>
    <x v="25"/>
    <x v="6"/>
    <s v="Exeter"/>
    <s v="P012"/>
    <x v="14"/>
    <x v="1"/>
    <n v="3"/>
    <n v="85"/>
    <n v="44"/>
    <n v="0.15"/>
    <n v="216.75"/>
    <n v="132"/>
    <n v="84.75"/>
    <s v="['Bank Transfer' 'Credit Card' 'PayPal' ... 'Credit Card' 'Bank Transfer'_x000a_ 'Apple Pay']"/>
    <x v="1"/>
  </r>
  <r>
    <s v="O02448"/>
    <d v="2025-03-13T00:00:00"/>
    <x v="2"/>
    <x v="1"/>
    <m/>
    <x v="1008"/>
    <x v="324"/>
    <x v="6"/>
    <s v="Bath"/>
    <s v="P003"/>
    <x v="19"/>
    <x v="5"/>
    <n v="1"/>
    <n v="69"/>
    <n v="37"/>
    <n v="0.1"/>
    <n v="62.1"/>
    <n v="37"/>
    <n v="25.1"/>
    <s v="['Bank Transfer' 'Credit Card' 'PayPal' ... 'Credit Card' 'Bank Transfer'_x000a_ 'Apple Pay']"/>
    <x v="1"/>
  </r>
  <r>
    <s v="O02535"/>
    <d v="2025-03-13T00:00:00"/>
    <x v="2"/>
    <x v="1"/>
    <m/>
    <x v="1698"/>
    <x v="259"/>
    <x v="1"/>
    <s v="Liverpool"/>
    <s v="P015"/>
    <x v="12"/>
    <x v="0"/>
    <n v="1"/>
    <n v="65"/>
    <n v="32"/>
    <n v="0"/>
    <n v="65"/>
    <n v="32"/>
    <n v="33"/>
    <s v="['Bank Transfer' 'Credit Card' 'PayPal' ... 'Credit Card' 'Bank Transfer'_x000a_ 'Apple Pay']"/>
    <x v="0"/>
  </r>
  <r>
    <s v="O02569"/>
    <d v="2025-03-13T00:00:00"/>
    <x v="2"/>
    <x v="1"/>
    <m/>
    <x v="234"/>
    <x v="185"/>
    <x v="10"/>
    <s v="Colchester"/>
    <s v="P016"/>
    <x v="4"/>
    <x v="0"/>
    <n v="1"/>
    <n v="78"/>
    <n v="39"/>
    <n v="0.1"/>
    <n v="70.2"/>
    <n v="39"/>
    <n v="31.2"/>
    <s v="['Bank Transfer' 'Credit Card' 'PayPal' ... 'Credit Card' 'Bank Transfer'_x000a_ 'Apple Pay']"/>
    <x v="1"/>
  </r>
  <r>
    <s v="O02710"/>
    <d v="2025-03-13T00:00:00"/>
    <x v="2"/>
    <x v="1"/>
    <m/>
    <x v="53"/>
    <x v="50"/>
    <x v="2"/>
    <s v="London"/>
    <s v="P018"/>
    <x v="5"/>
    <x v="4"/>
    <n v="4"/>
    <n v="45"/>
    <n v="19"/>
    <n v="0.05"/>
    <n v="171"/>
    <n v="76"/>
    <n v="95"/>
    <s v="['Bank Transfer' 'Credit Card' 'PayPal' ... 'Credit Card' 'Bank Transfer'_x000a_ 'Apple Pay']"/>
    <x v="1"/>
  </r>
  <r>
    <s v="O04032"/>
    <d v="2025-03-13T00:00:00"/>
    <x v="2"/>
    <x v="1"/>
    <m/>
    <x v="198"/>
    <x v="79"/>
    <x v="1"/>
    <s v="Preston"/>
    <s v="P016"/>
    <x v="4"/>
    <x v="0"/>
    <n v="1"/>
    <n v="78"/>
    <n v="39"/>
    <n v="0.05"/>
    <n v="74.099999999999994"/>
    <n v="39"/>
    <n v="35.1"/>
    <s v="['Bank Transfer' 'Credit Card' 'PayPal' ... 'Credit Card' 'Bank Transfer'_x000a_ 'Apple Pay']"/>
    <x v="1"/>
  </r>
  <r>
    <s v="O04562"/>
    <d v="2025-03-13T00:00:00"/>
    <x v="2"/>
    <x v="1"/>
    <m/>
    <x v="1699"/>
    <x v="420"/>
    <x v="3"/>
    <s v="Guildford"/>
    <s v="P007"/>
    <x v="7"/>
    <x v="3"/>
    <n v="4"/>
    <n v="129"/>
    <n v="78"/>
    <n v="0.2"/>
    <n v="412.8"/>
    <n v="312"/>
    <n v="100.8"/>
    <s v="['Bank Transfer' 'Credit Card' 'PayPal' ... 'Credit Card' 'Bank Transfer'_x000a_ 'Apple Pay']"/>
    <x v="0"/>
  </r>
  <r>
    <s v="O04737"/>
    <d v="2025-03-13T00:00:00"/>
    <x v="2"/>
    <x v="1"/>
    <m/>
    <x v="1107"/>
    <x v="393"/>
    <x v="0"/>
    <s v="Leicester"/>
    <s v="P005"/>
    <x v="3"/>
    <x v="3"/>
    <n v="1"/>
    <n v="119"/>
    <n v="72"/>
    <n v="0.05"/>
    <n v="113.05"/>
    <n v="72"/>
    <n v="41.05"/>
    <s v="['Bank Transfer' 'Credit Card' 'PayPal' ... 'Credit Card' 'Bank Transfer'_x000a_ 'Apple Pay']"/>
    <x v="1"/>
  </r>
  <r>
    <s v="O05128"/>
    <d v="2025-03-13T00:00:00"/>
    <x v="2"/>
    <x v="1"/>
    <m/>
    <x v="332"/>
    <x v="36"/>
    <x v="11"/>
    <s v="Cardiff"/>
    <s v="P003"/>
    <x v="19"/>
    <x v="5"/>
    <n v="3"/>
    <n v="69"/>
    <n v="37"/>
    <n v="0"/>
    <n v="207"/>
    <n v="111"/>
    <n v="96"/>
    <s v="['Bank Transfer' 'Credit Card' 'PayPal' ... 'Credit Card' 'Bank Transfer'_x000a_ 'Apple Pay']"/>
    <x v="1"/>
  </r>
  <r>
    <s v="O05443"/>
    <d v="2025-03-13T00:00:00"/>
    <x v="2"/>
    <x v="1"/>
    <m/>
    <x v="988"/>
    <x v="327"/>
    <x v="9"/>
    <s v="Worcester"/>
    <s v="P020"/>
    <x v="23"/>
    <x v="4"/>
    <n v="2"/>
    <n v="72"/>
    <n v="34"/>
    <n v="0.1"/>
    <n v="129.6"/>
    <n v="68"/>
    <n v="61.6"/>
    <s v="['Bank Transfer' 'Credit Card' 'PayPal' ... 'Credit Card' 'Bank Transfer'_x000a_ 'Apple Pay']"/>
    <x v="1"/>
  </r>
  <r>
    <s v="O05877"/>
    <d v="2025-03-13T00:00:00"/>
    <x v="2"/>
    <x v="1"/>
    <m/>
    <x v="1700"/>
    <x v="464"/>
    <x v="6"/>
    <s v="Plymouth"/>
    <s v="P012"/>
    <x v="14"/>
    <x v="1"/>
    <n v="1"/>
    <n v="85"/>
    <n v="44"/>
    <n v="0"/>
    <n v="85"/>
    <n v="44"/>
    <n v="41"/>
    <s v="['Bank Transfer' 'Credit Card' 'PayPal' ... 'Credit Card' 'Bank Transfer'_x000a_ 'Apple Pay']"/>
    <x v="0"/>
  </r>
  <r>
    <s v="O06588"/>
    <d v="2025-03-13T00:00:00"/>
    <x v="2"/>
    <x v="1"/>
    <m/>
    <x v="1145"/>
    <x v="464"/>
    <x v="4"/>
    <s v="Hull"/>
    <s v="P008"/>
    <x v="13"/>
    <x v="3"/>
    <n v="1"/>
    <n v="249"/>
    <n v="168"/>
    <n v="0"/>
    <n v="249"/>
    <n v="168"/>
    <n v="81"/>
    <s v="['Bank Transfer' 'Credit Card' 'PayPal' ... 'Credit Card' 'Bank Transfer'_x000a_ 'Apple Pay']"/>
    <x v="1"/>
  </r>
  <r>
    <s v="O07060"/>
    <d v="2025-03-13T00:00:00"/>
    <x v="2"/>
    <x v="1"/>
    <m/>
    <x v="1335"/>
    <x v="103"/>
    <x v="7"/>
    <s v="Edinburgh"/>
    <s v="P010"/>
    <x v="18"/>
    <x v="1"/>
    <n v="3"/>
    <n v="32"/>
    <n v="14"/>
    <n v="0"/>
    <n v="96"/>
    <n v="42"/>
    <n v="54"/>
    <s v="['Bank Transfer' 'Credit Card' 'PayPal' ... 'Credit Card' 'Bank Transfer'_x000a_ 'Apple Pay']"/>
    <x v="1"/>
  </r>
  <r>
    <s v="O07412"/>
    <d v="2025-03-13T00:00:00"/>
    <x v="2"/>
    <x v="1"/>
    <m/>
    <x v="1035"/>
    <x v="483"/>
    <x v="0"/>
    <s v="Nottingham"/>
    <s v="P014"/>
    <x v="17"/>
    <x v="0"/>
    <n v="4"/>
    <n v="25"/>
    <n v="11"/>
    <n v="0"/>
    <n v="100"/>
    <n v="44"/>
    <n v="56"/>
    <s v="['Bank Transfer' 'Credit Card' 'PayPal' ... 'Credit Card' 'Bank Transfer'_x000a_ 'Apple Pay']"/>
    <x v="1"/>
  </r>
  <r>
    <s v="O07472"/>
    <d v="2025-03-13T00:00:00"/>
    <x v="2"/>
    <x v="1"/>
    <m/>
    <x v="414"/>
    <x v="297"/>
    <x v="9"/>
    <s v="Worcester"/>
    <s v="P018"/>
    <x v="5"/>
    <x v="4"/>
    <n v="1"/>
    <n v="45"/>
    <n v="19"/>
    <n v="0.1"/>
    <n v="40.5"/>
    <n v="19"/>
    <n v="21.5"/>
    <s v="['Bank Transfer' 'Credit Card' 'PayPal' ... 'Credit Card' 'Bank Transfer'_x000a_ 'Apple Pay']"/>
    <x v="1"/>
  </r>
  <r>
    <s v="O08368"/>
    <d v="2025-03-13T00:00:00"/>
    <x v="2"/>
    <x v="1"/>
    <m/>
    <x v="53"/>
    <x v="50"/>
    <x v="2"/>
    <s v="London"/>
    <s v="P022"/>
    <x v="8"/>
    <x v="2"/>
    <n v="2"/>
    <n v="35"/>
    <n v="16"/>
    <n v="0.15"/>
    <n v="59.5"/>
    <n v="32"/>
    <n v="27.5"/>
    <s v="['Bank Transfer' 'Credit Card' 'PayPal' ... 'Credit Card' 'Bank Transfer'_x000a_ 'Apple Pay']"/>
    <x v="1"/>
  </r>
  <r>
    <s v="O08846"/>
    <d v="2025-03-13T00:00:00"/>
    <x v="2"/>
    <x v="1"/>
    <m/>
    <x v="944"/>
    <x v="370"/>
    <x v="4"/>
    <s v="Leeds"/>
    <s v="P014"/>
    <x v="17"/>
    <x v="0"/>
    <n v="1"/>
    <n v="25"/>
    <n v="11"/>
    <n v="0"/>
    <n v="25"/>
    <n v="11"/>
    <n v="14"/>
    <s v="['Bank Transfer' 'Credit Card' 'PayPal' ... 'Credit Card' 'Bank Transfer'_x000a_ 'Apple Pay']"/>
    <x v="1"/>
  </r>
  <r>
    <s v="O00198"/>
    <d v="2025-03-14T00:00:00"/>
    <x v="2"/>
    <x v="1"/>
    <m/>
    <x v="198"/>
    <x v="79"/>
    <x v="1"/>
    <s v="Preston"/>
    <s v="P001"/>
    <x v="9"/>
    <x v="5"/>
    <n v="1"/>
    <n v="89"/>
    <n v="48"/>
    <n v="0"/>
    <n v="89"/>
    <n v="48"/>
    <n v="41"/>
    <s v="['Bank Transfer' 'Credit Card' 'PayPal' ... 'Credit Card' 'Bank Transfer'_x000a_ 'Apple Pay']"/>
    <x v="1"/>
  </r>
  <r>
    <s v="O00956"/>
    <d v="2025-03-14T00:00:00"/>
    <x v="2"/>
    <x v="1"/>
    <m/>
    <x v="1456"/>
    <x v="227"/>
    <x v="3"/>
    <s v="Brighton"/>
    <s v="P008"/>
    <x v="13"/>
    <x v="3"/>
    <n v="2"/>
    <n v="249"/>
    <n v="168"/>
    <n v="0"/>
    <n v="498"/>
    <n v="336"/>
    <n v="162"/>
    <s v="['Bank Transfer' 'Credit Card' 'PayPal' ... 'Credit Card' 'Bank Transfer'_x000a_ 'Apple Pay']"/>
    <x v="1"/>
  </r>
  <r>
    <s v="O02435"/>
    <d v="2025-03-14T00:00:00"/>
    <x v="2"/>
    <x v="1"/>
    <m/>
    <x v="442"/>
    <x v="314"/>
    <x v="7"/>
    <s v="Glasgow"/>
    <s v="P001"/>
    <x v="9"/>
    <x v="5"/>
    <n v="1"/>
    <n v="89"/>
    <n v="48"/>
    <n v="0.1"/>
    <n v="80.099999999999994"/>
    <n v="48"/>
    <n v="32.1"/>
    <s v="['Bank Transfer' 'Credit Card' 'PayPal' ... 'Credit Card' 'Bank Transfer'_x000a_ 'Apple Pay']"/>
    <x v="1"/>
  </r>
  <r>
    <s v="O03373"/>
    <d v="2025-03-14T00:00:00"/>
    <x v="2"/>
    <x v="1"/>
    <m/>
    <x v="1356"/>
    <x v="415"/>
    <x v="1"/>
    <s v="Manchester"/>
    <s v="P013"/>
    <x v="0"/>
    <x v="0"/>
    <n v="4"/>
    <n v="120"/>
    <n v="63"/>
    <n v="0"/>
    <n v="480"/>
    <n v="252"/>
    <n v="228"/>
    <s v="['Bank Transfer' 'Credit Card' 'PayPal' ... 'Credit Card' 'Bank Transfer'_x000a_ 'Apple Pay']"/>
    <x v="1"/>
  </r>
  <r>
    <s v="O03575"/>
    <d v="2025-03-14T00:00:00"/>
    <x v="2"/>
    <x v="1"/>
    <m/>
    <x v="636"/>
    <x v="156"/>
    <x v="10"/>
    <s v="Colchester"/>
    <s v="P001"/>
    <x v="9"/>
    <x v="5"/>
    <n v="2"/>
    <n v="89"/>
    <n v="48"/>
    <n v="0.05"/>
    <n v="169.1"/>
    <n v="96"/>
    <n v="73.099999999999994"/>
    <s v="['Bank Transfer' 'Credit Card' 'PayPal' ... 'Credit Card' 'Bank Transfer'_x000a_ 'Apple Pay']"/>
    <x v="1"/>
  </r>
  <r>
    <s v="O03586"/>
    <d v="2025-03-14T00:00:00"/>
    <x v="2"/>
    <x v="1"/>
    <m/>
    <x v="1195"/>
    <x v="194"/>
    <x v="8"/>
    <s v="Middlesbrough"/>
    <s v="P011"/>
    <x v="6"/>
    <x v="1"/>
    <n v="2"/>
    <n v="79"/>
    <n v="42"/>
    <n v="0.05"/>
    <n v="150.1"/>
    <n v="84"/>
    <n v="66.099999999999994"/>
    <s v="['Bank Transfer' 'Credit Card' 'PayPal' ... 'Credit Card' 'Bank Transfer'_x000a_ 'Apple Pay']"/>
    <x v="1"/>
  </r>
  <r>
    <s v="O04384"/>
    <d v="2025-03-14T00:00:00"/>
    <x v="2"/>
    <x v="1"/>
    <m/>
    <x v="80"/>
    <x v="76"/>
    <x v="8"/>
    <s v="Middlesbrough"/>
    <s v="P014"/>
    <x v="17"/>
    <x v="0"/>
    <n v="2"/>
    <n v="25"/>
    <n v="11"/>
    <n v="0.1"/>
    <n v="45"/>
    <n v="22"/>
    <n v="23"/>
    <s v="['Bank Transfer' 'Credit Card' 'PayPal' ... 'Credit Card' 'Bank Transfer'_x000a_ 'Apple Pay']"/>
    <x v="1"/>
  </r>
  <r>
    <s v="O05262"/>
    <d v="2025-03-14T00:00:00"/>
    <x v="2"/>
    <x v="1"/>
    <m/>
    <x v="65"/>
    <x v="62"/>
    <x v="1"/>
    <s v="Preston"/>
    <s v="P010"/>
    <x v="18"/>
    <x v="1"/>
    <n v="1"/>
    <n v="32"/>
    <n v="14"/>
    <n v="0.05"/>
    <n v="30.4"/>
    <n v="14"/>
    <n v="16.399999999999999"/>
    <s v="['Bank Transfer' 'Credit Card' 'PayPal' ... 'Credit Card' 'Bank Transfer'_x000a_ 'Apple Pay']"/>
    <x v="1"/>
  </r>
  <r>
    <s v="O06992"/>
    <d v="2025-03-14T00:00:00"/>
    <x v="2"/>
    <x v="1"/>
    <m/>
    <x v="1623"/>
    <x v="200"/>
    <x v="7"/>
    <s v="Aberdeen"/>
    <s v="P015"/>
    <x v="12"/>
    <x v="0"/>
    <n v="1"/>
    <n v="65"/>
    <n v="32"/>
    <n v="0"/>
    <n v="65"/>
    <n v="32"/>
    <n v="33"/>
    <s v="['Bank Transfer' 'Credit Card' 'PayPal' ... 'Credit Card' 'Bank Transfer'_x000a_ 'Apple Pay']"/>
    <x v="1"/>
  </r>
  <r>
    <s v="O09814"/>
    <d v="2025-03-14T00:00:00"/>
    <x v="2"/>
    <x v="1"/>
    <m/>
    <x v="612"/>
    <x v="184"/>
    <x v="1"/>
    <s v="Chester"/>
    <s v="P016"/>
    <x v="4"/>
    <x v="0"/>
    <n v="2"/>
    <n v="78"/>
    <n v="39"/>
    <n v="0.1"/>
    <n v="140.4"/>
    <n v="78"/>
    <n v="62.4"/>
    <s v="['Bank Transfer' 'Credit Card' 'PayPal' ... 'Credit Card' 'Bank Transfer'_x000a_ 'Apple Pay']"/>
    <x v="1"/>
  </r>
  <r>
    <s v="O00034"/>
    <d v="2025-03-15T00:00:00"/>
    <x v="2"/>
    <x v="1"/>
    <m/>
    <x v="1017"/>
    <x v="100"/>
    <x v="11"/>
    <s v="Cardiff"/>
    <s v="P006"/>
    <x v="16"/>
    <x v="3"/>
    <n v="1"/>
    <n v="99"/>
    <n v="58"/>
    <n v="0"/>
    <n v="99"/>
    <n v="58"/>
    <n v="41"/>
    <s v="['Bank Transfer' 'Credit Card' 'PayPal' ... 'Credit Card' 'Bank Transfer'_x000a_ 'Apple Pay']"/>
    <x v="1"/>
  </r>
  <r>
    <s v="O00506"/>
    <d v="2025-03-15T00:00:00"/>
    <x v="2"/>
    <x v="1"/>
    <m/>
    <x v="61"/>
    <x v="58"/>
    <x v="6"/>
    <s v="Plymouth"/>
    <s v="P004"/>
    <x v="22"/>
    <x v="5"/>
    <n v="2"/>
    <n v="55"/>
    <n v="27"/>
    <n v="0.15"/>
    <n v="93.5"/>
    <n v="54"/>
    <n v="39.5"/>
    <s v="['Bank Transfer' 'Credit Card' 'PayPal' ... 'Credit Card' 'Bank Transfer'_x000a_ 'Apple Pay']"/>
    <x v="1"/>
  </r>
  <r>
    <s v="O02643"/>
    <d v="2025-03-15T00:00:00"/>
    <x v="2"/>
    <x v="1"/>
    <m/>
    <x v="528"/>
    <x v="86"/>
    <x v="9"/>
    <s v="Wolverhampton"/>
    <s v="P007"/>
    <x v="7"/>
    <x v="3"/>
    <n v="2"/>
    <n v="129"/>
    <n v="78"/>
    <n v="0"/>
    <n v="258"/>
    <n v="156"/>
    <n v="102"/>
    <s v="['Bank Transfer' 'Credit Card' 'PayPal' ... 'Credit Card' 'Bank Transfer'_x000a_ 'Apple Pay']"/>
    <x v="1"/>
  </r>
  <r>
    <s v="O04875"/>
    <d v="2025-03-15T00:00:00"/>
    <x v="2"/>
    <x v="1"/>
    <m/>
    <x v="1162"/>
    <x v="112"/>
    <x v="5"/>
    <s v="Belfast"/>
    <s v="P018"/>
    <x v="5"/>
    <x v="4"/>
    <n v="1"/>
    <n v="45"/>
    <n v="19"/>
    <n v="0.1"/>
    <n v="40.5"/>
    <n v="19"/>
    <n v="21.5"/>
    <s v="['Bank Transfer' 'Credit Card' 'PayPal' ... 'Credit Card' 'Bank Transfer'_x000a_ 'Apple Pay']"/>
    <x v="1"/>
  </r>
  <r>
    <s v="O06167"/>
    <d v="2025-03-15T00:00:00"/>
    <x v="2"/>
    <x v="1"/>
    <m/>
    <x v="102"/>
    <x v="95"/>
    <x v="10"/>
    <s v="Norwich"/>
    <s v="P004"/>
    <x v="22"/>
    <x v="5"/>
    <n v="1"/>
    <n v="55"/>
    <n v="27"/>
    <n v="0.1"/>
    <n v="49.5"/>
    <n v="27"/>
    <n v="22.5"/>
    <s v="['Bank Transfer' 'Credit Card' 'PayPal' ... 'Credit Card' 'Bank Transfer'_x000a_ 'Apple Pay']"/>
    <x v="1"/>
  </r>
  <r>
    <s v="O07231"/>
    <d v="2025-03-15T00:00:00"/>
    <x v="2"/>
    <x v="1"/>
    <m/>
    <x v="1083"/>
    <x v="11"/>
    <x v="2"/>
    <s v="London"/>
    <s v="P012"/>
    <x v="14"/>
    <x v="1"/>
    <n v="1"/>
    <n v="85"/>
    <n v="44"/>
    <n v="0"/>
    <n v="85"/>
    <n v="44"/>
    <n v="41"/>
    <s v="['Bank Transfer' 'Credit Card' 'PayPal' ... 'Credit Card' 'Bank Transfer'_x000a_ 'Apple Pay']"/>
    <x v="1"/>
  </r>
  <r>
    <s v="O07302"/>
    <d v="2025-03-15T00:00:00"/>
    <x v="2"/>
    <x v="1"/>
    <m/>
    <x v="1126"/>
    <x v="264"/>
    <x v="4"/>
    <s v="Leeds"/>
    <s v="P005"/>
    <x v="3"/>
    <x v="3"/>
    <n v="1"/>
    <n v="119"/>
    <n v="72"/>
    <n v="0"/>
    <n v="119"/>
    <n v="72"/>
    <n v="47"/>
    <s v="['Bank Transfer' 'Credit Card' 'PayPal' ... 'Credit Card' 'Bank Transfer'_x000a_ 'Apple Pay']"/>
    <x v="1"/>
  </r>
  <r>
    <s v="O07381"/>
    <d v="2025-03-15T00:00:00"/>
    <x v="2"/>
    <x v="1"/>
    <m/>
    <x v="1220"/>
    <x v="94"/>
    <x v="6"/>
    <s v="Bath"/>
    <s v="P024"/>
    <x v="11"/>
    <x v="2"/>
    <n v="2"/>
    <n v="24"/>
    <n v="10"/>
    <n v="0"/>
    <n v="48"/>
    <n v="20"/>
    <n v="28"/>
    <s v="['Bank Transfer' 'Credit Card' 'PayPal' ... 'Credit Card' 'Bank Transfer'_x000a_ 'Apple Pay']"/>
    <x v="1"/>
  </r>
  <r>
    <s v="O08424"/>
    <d v="2025-03-15T00:00:00"/>
    <x v="2"/>
    <x v="1"/>
    <m/>
    <x v="192"/>
    <x v="169"/>
    <x v="4"/>
    <s v="Leeds"/>
    <s v="P001"/>
    <x v="9"/>
    <x v="5"/>
    <n v="2"/>
    <n v="89"/>
    <n v="48"/>
    <n v="0.1"/>
    <n v="160.19999999999999"/>
    <n v="96"/>
    <n v="64.2"/>
    <s v="['Bank Transfer' 'Credit Card' 'PayPal' ... 'Credit Card' 'Bank Transfer'_x000a_ 'Apple Pay']"/>
    <x v="1"/>
  </r>
  <r>
    <s v="O09275"/>
    <d v="2025-03-15T00:00:00"/>
    <x v="2"/>
    <x v="1"/>
    <m/>
    <x v="817"/>
    <x v="199"/>
    <x v="5"/>
    <s v="Derry"/>
    <s v="P016"/>
    <x v="4"/>
    <x v="0"/>
    <n v="3"/>
    <n v="78"/>
    <n v="39"/>
    <n v="0.1"/>
    <n v="210.6"/>
    <n v="117"/>
    <n v="93.6"/>
    <s v="['Bank Transfer' 'Credit Card' 'PayPal' ... 'Credit Card' 'Bank Transfer'_x000a_ 'Apple Pay']"/>
    <x v="1"/>
  </r>
  <r>
    <s v="O09923"/>
    <d v="2025-03-15T00:00:00"/>
    <x v="2"/>
    <x v="1"/>
    <m/>
    <x v="588"/>
    <x v="371"/>
    <x v="0"/>
    <s v="Nottingham"/>
    <s v="P013"/>
    <x v="0"/>
    <x v="0"/>
    <n v="1"/>
    <n v="120"/>
    <n v="63"/>
    <n v="0.05"/>
    <n v="114"/>
    <n v="63"/>
    <n v="51"/>
    <s v="['Bank Transfer' 'Credit Card' 'PayPal' ... 'Credit Card' 'Bank Transfer'_x000a_ 'Apple Pay']"/>
    <x v="1"/>
  </r>
  <r>
    <s v="O00889"/>
    <d v="2025-03-16T00:00:00"/>
    <x v="2"/>
    <x v="1"/>
    <m/>
    <x v="493"/>
    <x v="334"/>
    <x v="6"/>
    <s v="Exeter"/>
    <s v="P002"/>
    <x v="15"/>
    <x v="5"/>
    <n v="2"/>
    <n v="149"/>
    <n v="91"/>
    <n v="0.2"/>
    <n v="238.4"/>
    <n v="182"/>
    <n v="56.4"/>
    <s v="['Bank Transfer' 'Credit Card' 'PayPal' ... 'Credit Card' 'Bank Transfer'_x000a_ 'Apple Pay']"/>
    <x v="1"/>
  </r>
  <r>
    <s v="O01110"/>
    <d v="2025-03-16T00:00:00"/>
    <x v="2"/>
    <x v="1"/>
    <m/>
    <x v="22"/>
    <x v="22"/>
    <x v="2"/>
    <s v="London"/>
    <s v="P001"/>
    <x v="9"/>
    <x v="5"/>
    <n v="1"/>
    <n v="89"/>
    <n v="48"/>
    <n v="0.1"/>
    <n v="80.099999999999994"/>
    <n v="48"/>
    <n v="32.1"/>
    <s v="['Bank Transfer' 'Credit Card' 'PayPal' ... 'Credit Card' 'Bank Transfer'_x000a_ 'Apple Pay']"/>
    <x v="1"/>
  </r>
  <r>
    <s v="O01434"/>
    <d v="2025-03-16T00:00:00"/>
    <x v="2"/>
    <x v="1"/>
    <m/>
    <x v="672"/>
    <x v="397"/>
    <x v="8"/>
    <s v="Durham"/>
    <s v="P009"/>
    <x v="1"/>
    <x v="1"/>
    <n v="1"/>
    <n v="95"/>
    <n v="54"/>
    <n v="0"/>
    <n v="95"/>
    <n v="54"/>
    <n v="41"/>
    <s v="['Bank Transfer' 'Credit Card' 'PayPal' ... 'Credit Card' 'Bank Transfer'_x000a_ 'Apple Pay']"/>
    <x v="1"/>
  </r>
  <r>
    <s v="O01612"/>
    <d v="2025-03-16T00:00:00"/>
    <x v="2"/>
    <x v="1"/>
    <m/>
    <x v="195"/>
    <x v="172"/>
    <x v="11"/>
    <s v="Cardiff"/>
    <s v="P022"/>
    <x v="8"/>
    <x v="2"/>
    <n v="1"/>
    <n v="35"/>
    <n v="16"/>
    <n v="0.1"/>
    <n v="31.5"/>
    <n v="16"/>
    <n v="15.5"/>
    <s v="['Bank Transfer' 'Credit Card' 'PayPal' ... 'Credit Card' 'Bank Transfer'_x000a_ 'Apple Pay']"/>
    <x v="1"/>
  </r>
  <r>
    <s v="O02306"/>
    <d v="2025-03-16T00:00:00"/>
    <x v="2"/>
    <x v="1"/>
    <m/>
    <x v="1144"/>
    <x v="6"/>
    <x v="2"/>
    <s v="London"/>
    <s v="P001"/>
    <x v="9"/>
    <x v="5"/>
    <n v="1"/>
    <n v="89"/>
    <n v="48"/>
    <n v="0"/>
    <n v="89"/>
    <n v="48"/>
    <n v="41"/>
    <s v="['Bank Transfer' 'Credit Card' 'PayPal' ... 'Credit Card' 'Bank Transfer'_x000a_ 'Apple Pay']"/>
    <x v="1"/>
  </r>
  <r>
    <s v="O02374"/>
    <d v="2025-03-16T00:00:00"/>
    <x v="2"/>
    <x v="1"/>
    <m/>
    <x v="945"/>
    <x v="484"/>
    <x v="3"/>
    <s v="Brighton"/>
    <s v="P016"/>
    <x v="4"/>
    <x v="0"/>
    <n v="2"/>
    <n v="78"/>
    <n v="39"/>
    <n v="0.1"/>
    <n v="140.4"/>
    <n v="78"/>
    <n v="62.4"/>
    <s v="['Bank Transfer' 'Credit Card' 'PayPal' ... 'Credit Card' 'Bank Transfer'_x000a_ 'Apple Pay']"/>
    <x v="1"/>
  </r>
  <r>
    <s v="O02995"/>
    <d v="2025-03-16T00:00:00"/>
    <x v="2"/>
    <x v="1"/>
    <m/>
    <x v="679"/>
    <x v="400"/>
    <x v="2"/>
    <s v="London"/>
    <s v="P009"/>
    <x v="1"/>
    <x v="1"/>
    <n v="1"/>
    <n v="95"/>
    <n v="54"/>
    <n v="0.1"/>
    <n v="85.5"/>
    <n v="54"/>
    <n v="31.5"/>
    <s v="['Bank Transfer' 'Credit Card' 'PayPal' ... 'Credit Card' 'Bank Transfer'_x000a_ 'Apple Pay']"/>
    <x v="1"/>
  </r>
  <r>
    <s v="O03320"/>
    <d v="2025-03-16T00:00:00"/>
    <x v="2"/>
    <x v="1"/>
    <m/>
    <x v="930"/>
    <x v="69"/>
    <x v="2"/>
    <s v="London"/>
    <s v="P020"/>
    <x v="23"/>
    <x v="4"/>
    <n v="2"/>
    <n v="72"/>
    <n v="34"/>
    <n v="0.05"/>
    <n v="136.80000000000001"/>
    <n v="68"/>
    <n v="68.8"/>
    <s v="['Bank Transfer' 'Credit Card' 'PayPal' ... 'Credit Card' 'Bank Transfer'_x000a_ 'Apple Pay']"/>
    <x v="1"/>
  </r>
  <r>
    <s v="O05251"/>
    <d v="2025-03-16T00:00:00"/>
    <x v="2"/>
    <x v="1"/>
    <m/>
    <x v="1511"/>
    <x v="158"/>
    <x v="1"/>
    <s v="Chester"/>
    <s v="P018"/>
    <x v="5"/>
    <x v="4"/>
    <n v="2"/>
    <n v="45"/>
    <n v="19"/>
    <n v="0.05"/>
    <n v="85.5"/>
    <n v="38"/>
    <n v="47.5"/>
    <s v="['Bank Transfer' 'Credit Card' 'PayPal' ... 'Credit Card' 'Bank Transfer'_x000a_ 'Apple Pay']"/>
    <x v="1"/>
  </r>
  <r>
    <s v="O06799"/>
    <d v="2025-03-16T00:00:00"/>
    <x v="2"/>
    <x v="1"/>
    <m/>
    <x v="798"/>
    <x v="100"/>
    <x v="4"/>
    <s v="Sheffield"/>
    <s v="P003"/>
    <x v="19"/>
    <x v="5"/>
    <n v="2"/>
    <n v="69"/>
    <n v="37"/>
    <n v="0.15"/>
    <n v="117.3"/>
    <n v="74"/>
    <n v="43.3"/>
    <s v="['Bank Transfer' 'Credit Card' 'PayPal' ... 'Credit Card' 'Bank Transfer'_x000a_ 'Apple Pay']"/>
    <x v="1"/>
  </r>
  <r>
    <s v="O07945"/>
    <d v="2025-03-16T00:00:00"/>
    <x v="2"/>
    <x v="1"/>
    <m/>
    <x v="253"/>
    <x v="38"/>
    <x v="10"/>
    <s v="Norwich"/>
    <s v="P023"/>
    <x v="2"/>
    <x v="2"/>
    <n v="4"/>
    <n v="42"/>
    <n v="20"/>
    <n v="0"/>
    <n v="168"/>
    <n v="80"/>
    <n v="88"/>
    <s v="['Bank Transfer' 'Credit Card' 'PayPal' ... 'Credit Card' 'Bank Transfer'_x000a_ 'Apple Pay']"/>
    <x v="1"/>
  </r>
  <r>
    <s v="O08288"/>
    <d v="2025-03-16T00:00:00"/>
    <x v="2"/>
    <x v="1"/>
    <m/>
    <x v="1101"/>
    <x v="101"/>
    <x v="10"/>
    <s v="Colchester"/>
    <s v="P020"/>
    <x v="23"/>
    <x v="4"/>
    <n v="1"/>
    <n v="72"/>
    <n v="34"/>
    <n v="0.05"/>
    <n v="68.400000000000006"/>
    <n v="34"/>
    <n v="34.4"/>
    <s v="['Bank Transfer' 'Credit Card' 'PayPal' ... 'Credit Card' 'Bank Transfer'_x000a_ 'Apple Pay']"/>
    <x v="1"/>
  </r>
  <r>
    <s v="O08983"/>
    <d v="2025-03-16T00:00:00"/>
    <x v="2"/>
    <x v="1"/>
    <m/>
    <x v="1375"/>
    <x v="476"/>
    <x v="0"/>
    <s v="Nottingham"/>
    <s v="P008"/>
    <x v="13"/>
    <x v="3"/>
    <n v="1"/>
    <n v="249"/>
    <n v="168"/>
    <n v="0"/>
    <n v="249"/>
    <n v="168"/>
    <n v="81"/>
    <s v="['Bank Transfer' 'Credit Card' 'PayPal' ... 'Credit Card' 'Bank Transfer'_x000a_ 'Apple Pay']"/>
    <x v="1"/>
  </r>
  <r>
    <s v="O00177"/>
    <d v="2025-03-17T00:00:00"/>
    <x v="2"/>
    <x v="1"/>
    <m/>
    <x v="238"/>
    <x v="198"/>
    <x v="2"/>
    <s v="London"/>
    <s v="P020"/>
    <x v="23"/>
    <x v="4"/>
    <n v="2"/>
    <n v="72"/>
    <n v="34"/>
    <n v="0"/>
    <n v="144"/>
    <n v="68"/>
    <n v="76"/>
    <s v="['Bank Transfer' 'Credit Card' 'PayPal' ... 'Credit Card' 'Bank Transfer'_x000a_ 'Apple Pay']"/>
    <x v="1"/>
  </r>
  <r>
    <s v="O01590"/>
    <d v="2025-03-17T00:00:00"/>
    <x v="2"/>
    <x v="1"/>
    <m/>
    <x v="900"/>
    <x v="70"/>
    <x v="10"/>
    <s v="Cambridge"/>
    <s v="P009"/>
    <x v="1"/>
    <x v="1"/>
    <n v="1"/>
    <n v="95"/>
    <n v="54"/>
    <n v="0.05"/>
    <n v="90.25"/>
    <n v="54"/>
    <n v="36.25"/>
    <s v="['Bank Transfer' 'Credit Card' 'PayPal' ... 'Credit Card' 'Bank Transfer'_x000a_ 'Apple Pay']"/>
    <x v="1"/>
  </r>
  <r>
    <s v="O03700"/>
    <d v="2025-03-17T00:00:00"/>
    <x v="2"/>
    <x v="1"/>
    <m/>
    <x v="1223"/>
    <x v="435"/>
    <x v="4"/>
    <s v="Hull"/>
    <s v="P007"/>
    <x v="7"/>
    <x v="3"/>
    <n v="1"/>
    <n v="129"/>
    <n v="78"/>
    <n v="0.1"/>
    <n v="116.1"/>
    <n v="78"/>
    <n v="38.1"/>
    <s v="['Bank Transfer' 'Credit Card' 'PayPal' ... 'Credit Card' 'Bank Transfer'_x000a_ 'Apple Pay']"/>
    <x v="1"/>
  </r>
  <r>
    <s v="O06110"/>
    <d v="2025-03-17T00:00:00"/>
    <x v="2"/>
    <x v="1"/>
    <m/>
    <x v="1061"/>
    <x v="402"/>
    <x v="2"/>
    <s v="London"/>
    <s v="P004"/>
    <x v="22"/>
    <x v="5"/>
    <n v="5"/>
    <n v="55"/>
    <n v="27"/>
    <n v="0"/>
    <n v="275"/>
    <n v="135"/>
    <n v="140"/>
    <s v="['Bank Transfer' 'Credit Card' 'PayPal' ... 'Credit Card' 'Bank Transfer'_x000a_ 'Apple Pay']"/>
    <x v="1"/>
  </r>
  <r>
    <s v="O06471"/>
    <d v="2025-03-17T00:00:00"/>
    <x v="2"/>
    <x v="1"/>
    <m/>
    <x v="174"/>
    <x v="155"/>
    <x v="1"/>
    <s v="Manchester"/>
    <s v="P006"/>
    <x v="16"/>
    <x v="3"/>
    <n v="1"/>
    <n v="99"/>
    <n v="58"/>
    <n v="0"/>
    <n v="99"/>
    <n v="58"/>
    <n v="41"/>
    <s v="['Bank Transfer' 'Credit Card' 'PayPal' ... 'Credit Card' 'Bank Transfer'_x000a_ 'Apple Pay']"/>
    <x v="1"/>
  </r>
  <r>
    <s v="O07349"/>
    <d v="2025-03-17T00:00:00"/>
    <x v="2"/>
    <x v="1"/>
    <m/>
    <x v="321"/>
    <x v="233"/>
    <x v="10"/>
    <s v="Cambridge"/>
    <s v="P021"/>
    <x v="21"/>
    <x v="2"/>
    <n v="2"/>
    <n v="28"/>
    <n v="13"/>
    <n v="0.05"/>
    <n v="53.2"/>
    <n v="26"/>
    <n v="27.2"/>
    <s v="['Bank Transfer' 'Credit Card' 'PayPal' ... 'Credit Card' 'Bank Transfer'_x000a_ 'Apple Pay']"/>
    <x v="1"/>
  </r>
  <r>
    <s v="O00382"/>
    <d v="2025-03-18T00:00:00"/>
    <x v="2"/>
    <x v="1"/>
    <m/>
    <x v="1349"/>
    <x v="416"/>
    <x v="2"/>
    <s v="London"/>
    <s v="P015"/>
    <x v="12"/>
    <x v="0"/>
    <n v="1"/>
    <n v="65"/>
    <n v="32"/>
    <n v="0"/>
    <n v="65"/>
    <n v="32"/>
    <n v="33"/>
    <s v="['Bank Transfer' 'Credit Card' 'PayPal' ... 'Credit Card' 'Bank Transfer'_x000a_ 'Apple Pay']"/>
    <x v="1"/>
  </r>
  <r>
    <s v="O01072"/>
    <d v="2025-03-18T00:00:00"/>
    <x v="2"/>
    <x v="1"/>
    <m/>
    <x v="324"/>
    <x v="245"/>
    <x v="2"/>
    <s v="London"/>
    <s v="P016"/>
    <x v="4"/>
    <x v="0"/>
    <n v="1"/>
    <n v="78"/>
    <n v="39"/>
    <n v="0.1"/>
    <n v="70.2"/>
    <n v="39"/>
    <n v="31.2"/>
    <s v="['Bank Transfer' 'Credit Card' 'PayPal' ... 'Credit Card' 'Bank Transfer'_x000a_ 'Apple Pay']"/>
    <x v="1"/>
  </r>
  <r>
    <s v="O01221"/>
    <d v="2025-03-18T00:00:00"/>
    <x v="2"/>
    <x v="1"/>
    <m/>
    <x v="268"/>
    <x v="218"/>
    <x v="5"/>
    <s v="Newry"/>
    <s v="P011"/>
    <x v="6"/>
    <x v="1"/>
    <n v="1"/>
    <n v="79"/>
    <n v="42"/>
    <n v="0.1"/>
    <n v="71.099999999999994"/>
    <n v="42"/>
    <n v="29.1"/>
    <s v="['Bank Transfer' 'Credit Card' 'PayPal' ... 'Credit Card' 'Bank Transfer'_x000a_ 'Apple Pay']"/>
    <x v="1"/>
  </r>
  <r>
    <s v="O02353"/>
    <d v="2025-03-18T00:00:00"/>
    <x v="2"/>
    <x v="1"/>
    <m/>
    <x v="983"/>
    <x v="471"/>
    <x v="2"/>
    <s v="London"/>
    <s v="P014"/>
    <x v="17"/>
    <x v="0"/>
    <n v="1"/>
    <n v="25"/>
    <n v="11"/>
    <n v="0"/>
    <n v="25"/>
    <n v="11"/>
    <n v="14"/>
    <s v="['Bank Transfer' 'Credit Card' 'PayPal' ... 'Credit Card' 'Bank Transfer'_x000a_ 'Apple Pay']"/>
    <x v="1"/>
  </r>
  <r>
    <s v="O02851"/>
    <d v="2025-03-18T00:00:00"/>
    <x v="2"/>
    <x v="1"/>
    <m/>
    <x v="650"/>
    <x v="164"/>
    <x v="3"/>
    <s v="Oxford"/>
    <s v="P014"/>
    <x v="17"/>
    <x v="0"/>
    <n v="1"/>
    <n v="25"/>
    <n v="11"/>
    <n v="0.2"/>
    <n v="20"/>
    <n v="11"/>
    <n v="9"/>
    <s v="['Bank Transfer' 'Credit Card' 'PayPal' ... 'Credit Card' 'Bank Transfer'_x000a_ 'Apple Pay']"/>
    <x v="1"/>
  </r>
  <r>
    <s v="O03379"/>
    <d v="2025-03-18T00:00:00"/>
    <x v="2"/>
    <x v="1"/>
    <m/>
    <x v="111"/>
    <x v="104"/>
    <x v="9"/>
    <s v="Birmingham"/>
    <s v="P010"/>
    <x v="18"/>
    <x v="1"/>
    <n v="1"/>
    <n v="32"/>
    <n v="14"/>
    <n v="0.1"/>
    <n v="28.8"/>
    <n v="14"/>
    <n v="14.8"/>
    <s v="['Bank Transfer' 'Credit Card' 'PayPal' ... 'Credit Card' 'Bank Transfer'_x000a_ 'Apple Pay']"/>
    <x v="1"/>
  </r>
  <r>
    <s v="O04534"/>
    <d v="2025-03-18T00:00:00"/>
    <x v="2"/>
    <x v="1"/>
    <m/>
    <x v="207"/>
    <x v="178"/>
    <x v="11"/>
    <s v="Swansea"/>
    <s v="P011"/>
    <x v="6"/>
    <x v="1"/>
    <n v="1"/>
    <n v="79"/>
    <n v="42"/>
    <n v="0.05"/>
    <n v="75.05"/>
    <n v="42"/>
    <n v="33.049999999999997"/>
    <s v="['Bank Transfer' 'Credit Card' 'PayPal' ... 'Credit Card' 'Bank Transfer'_x000a_ 'Apple Pay']"/>
    <x v="1"/>
  </r>
  <r>
    <s v="O04557"/>
    <d v="2025-03-18T00:00:00"/>
    <x v="2"/>
    <x v="1"/>
    <m/>
    <x v="80"/>
    <x v="76"/>
    <x v="8"/>
    <s v="Middlesbrough"/>
    <s v="P016"/>
    <x v="4"/>
    <x v="0"/>
    <n v="4"/>
    <n v="78"/>
    <n v="39"/>
    <n v="0"/>
    <n v="312"/>
    <n v="156"/>
    <n v="156"/>
    <s v="['Bank Transfer' 'Credit Card' 'PayPal' ... 'Credit Card' 'Bank Transfer'_x000a_ 'Apple Pay']"/>
    <x v="1"/>
  </r>
  <r>
    <s v="O04732"/>
    <d v="2025-03-18T00:00:00"/>
    <x v="2"/>
    <x v="1"/>
    <m/>
    <x v="1701"/>
    <x v="134"/>
    <x v="1"/>
    <s v="Liverpool"/>
    <s v="P010"/>
    <x v="18"/>
    <x v="1"/>
    <n v="1"/>
    <n v="32"/>
    <n v="14"/>
    <n v="0"/>
    <n v="32"/>
    <n v="14"/>
    <n v="18"/>
    <s v="['Bank Transfer' 'Credit Card' 'PayPal' ... 'Credit Card' 'Bank Transfer'_x000a_ 'Apple Pay']"/>
    <x v="0"/>
  </r>
  <r>
    <s v="O05130"/>
    <d v="2025-03-18T00:00:00"/>
    <x v="2"/>
    <x v="1"/>
    <m/>
    <x v="506"/>
    <x v="339"/>
    <x v="10"/>
    <s v="Norwich"/>
    <s v="P018"/>
    <x v="5"/>
    <x v="4"/>
    <n v="1"/>
    <n v="45"/>
    <n v="19"/>
    <n v="0.2"/>
    <n v="36"/>
    <n v="19"/>
    <n v="17"/>
    <s v="['Bank Transfer' 'Credit Card' 'PayPal' ... 'Credit Card' 'Bank Transfer'_x000a_ 'Apple Pay']"/>
    <x v="1"/>
  </r>
  <r>
    <s v="O07249"/>
    <d v="2025-03-18T00:00:00"/>
    <x v="2"/>
    <x v="1"/>
    <m/>
    <x v="1298"/>
    <x v="22"/>
    <x v="6"/>
    <s v="Bristol"/>
    <s v="P011"/>
    <x v="6"/>
    <x v="1"/>
    <n v="2"/>
    <n v="79"/>
    <n v="42"/>
    <n v="0.1"/>
    <n v="142.19999999999999"/>
    <n v="84"/>
    <n v="58.2"/>
    <s v="['Bank Transfer' 'Credit Card' 'PayPal' ... 'Credit Card' 'Bank Transfer'_x000a_ 'Apple Pay']"/>
    <x v="1"/>
  </r>
  <r>
    <s v="O08016"/>
    <d v="2025-03-18T00:00:00"/>
    <x v="2"/>
    <x v="1"/>
    <m/>
    <x v="661"/>
    <x v="394"/>
    <x v="10"/>
    <s v="Cambridge"/>
    <s v="P009"/>
    <x v="1"/>
    <x v="1"/>
    <n v="2"/>
    <n v="95"/>
    <n v="54"/>
    <n v="0.05"/>
    <n v="180.5"/>
    <n v="108"/>
    <n v="72.5"/>
    <s v="['Bank Transfer' 'Credit Card' 'PayPal' ... 'Credit Card' 'Bank Transfer'_x000a_ 'Apple Pay']"/>
    <x v="1"/>
  </r>
  <r>
    <s v="O01256"/>
    <d v="2025-03-19T00:00:00"/>
    <x v="2"/>
    <x v="1"/>
    <m/>
    <x v="1093"/>
    <x v="346"/>
    <x v="3"/>
    <s v="Oxford"/>
    <s v="P005"/>
    <x v="3"/>
    <x v="3"/>
    <n v="1"/>
    <n v="119"/>
    <n v="72"/>
    <n v="0.05"/>
    <n v="113.05"/>
    <n v="72"/>
    <n v="41.05"/>
    <s v="['Bank Transfer' 'Credit Card' 'PayPal' ... 'Credit Card' 'Bank Transfer'_x000a_ 'Apple Pay']"/>
    <x v="1"/>
  </r>
  <r>
    <s v="O02031"/>
    <d v="2025-03-19T00:00:00"/>
    <x v="2"/>
    <x v="1"/>
    <m/>
    <x v="302"/>
    <x v="238"/>
    <x v="4"/>
    <s v="York"/>
    <s v="P004"/>
    <x v="22"/>
    <x v="5"/>
    <n v="1"/>
    <n v="55"/>
    <n v="27"/>
    <n v="0.05"/>
    <n v="52.25"/>
    <n v="27"/>
    <n v="25.25"/>
    <s v="['Bank Transfer' 'Credit Card' 'PayPal' ... 'Credit Card' 'Bank Transfer'_x000a_ 'Apple Pay']"/>
    <x v="1"/>
  </r>
  <r>
    <s v="O02361"/>
    <d v="2025-03-19T00:00:00"/>
    <x v="2"/>
    <x v="1"/>
    <m/>
    <x v="211"/>
    <x v="105"/>
    <x v="7"/>
    <s v="Glasgow"/>
    <s v="P012"/>
    <x v="14"/>
    <x v="1"/>
    <n v="2"/>
    <n v="85"/>
    <n v="44"/>
    <n v="0.15"/>
    <n v="144.5"/>
    <n v="88"/>
    <n v="56.5"/>
    <s v="['Bank Transfer' 'Credit Card' 'PayPal' ... 'Credit Card' 'Bank Transfer'_x000a_ 'Apple Pay']"/>
    <x v="1"/>
  </r>
  <r>
    <s v="O02689"/>
    <d v="2025-03-19T00:00:00"/>
    <x v="2"/>
    <x v="1"/>
    <m/>
    <x v="302"/>
    <x v="238"/>
    <x v="4"/>
    <s v="York"/>
    <s v="P004"/>
    <x v="22"/>
    <x v="5"/>
    <n v="2"/>
    <n v="55"/>
    <n v="27"/>
    <n v="0.1"/>
    <n v="99"/>
    <n v="54"/>
    <n v="45"/>
    <s v="['Bank Transfer' 'Credit Card' 'PayPal' ... 'Credit Card' 'Bank Transfer'_x000a_ 'Apple Pay']"/>
    <x v="1"/>
  </r>
  <r>
    <s v="O03087"/>
    <d v="2025-03-19T00:00:00"/>
    <x v="2"/>
    <x v="1"/>
    <m/>
    <x v="645"/>
    <x v="6"/>
    <x v="8"/>
    <s v="Durham"/>
    <s v="P002"/>
    <x v="15"/>
    <x v="5"/>
    <n v="1"/>
    <n v="149"/>
    <n v="91"/>
    <n v="0.15"/>
    <n v="126.65"/>
    <n v="91"/>
    <n v="35.65"/>
    <s v="['Bank Transfer' 'Credit Card' 'PayPal' ... 'Credit Card' 'Bank Transfer'_x000a_ 'Apple Pay']"/>
    <x v="1"/>
  </r>
  <r>
    <s v="O05416"/>
    <d v="2025-03-19T00:00:00"/>
    <x v="2"/>
    <x v="1"/>
    <m/>
    <x v="868"/>
    <x v="468"/>
    <x v="8"/>
    <s v="Durham"/>
    <s v="P021"/>
    <x v="21"/>
    <x v="2"/>
    <n v="2"/>
    <n v="28"/>
    <n v="13"/>
    <n v="0.05"/>
    <n v="53.2"/>
    <n v="26"/>
    <n v="27.2"/>
    <s v="['Bank Transfer' 'Credit Card' 'PayPal' ... 'Credit Card' 'Bank Transfer'_x000a_ 'Apple Pay']"/>
    <x v="1"/>
  </r>
  <r>
    <s v="O05591"/>
    <d v="2025-03-19T00:00:00"/>
    <x v="2"/>
    <x v="1"/>
    <m/>
    <x v="1698"/>
    <x v="259"/>
    <x v="1"/>
    <s v="Liverpool"/>
    <s v="P023"/>
    <x v="2"/>
    <x v="2"/>
    <n v="1"/>
    <n v="42"/>
    <n v="20"/>
    <n v="0"/>
    <n v="42"/>
    <n v="20"/>
    <n v="22"/>
    <s v="['Bank Transfer' 'Credit Card' 'PayPal' ... 'Credit Card' 'Bank Transfer'_x000a_ 'Apple Pay']"/>
    <x v="1"/>
  </r>
  <r>
    <s v="O05649"/>
    <d v="2025-03-19T00:00:00"/>
    <x v="2"/>
    <x v="1"/>
    <m/>
    <x v="189"/>
    <x v="167"/>
    <x v="8"/>
    <s v="Durham"/>
    <s v="P022"/>
    <x v="8"/>
    <x v="2"/>
    <n v="1"/>
    <n v="35"/>
    <n v="16"/>
    <n v="0.1"/>
    <n v="31.5"/>
    <n v="16"/>
    <n v="15.5"/>
    <s v="['Bank Transfer' 'Credit Card' 'PayPal' ... 'Credit Card' 'Bank Transfer'_x000a_ 'Apple Pay']"/>
    <x v="1"/>
  </r>
  <r>
    <s v="O06158"/>
    <d v="2025-03-19T00:00:00"/>
    <x v="2"/>
    <x v="1"/>
    <m/>
    <x v="359"/>
    <x v="265"/>
    <x v="1"/>
    <s v="Liverpool"/>
    <s v="P013"/>
    <x v="0"/>
    <x v="0"/>
    <n v="2"/>
    <n v="120"/>
    <n v="63"/>
    <n v="0.1"/>
    <n v="216"/>
    <n v="126"/>
    <n v="90"/>
    <s v="['Bank Transfer' 'Credit Card' 'PayPal' ... 'Credit Card' 'Bank Transfer'_x000a_ 'Apple Pay']"/>
    <x v="1"/>
  </r>
  <r>
    <s v="O06277"/>
    <d v="2025-03-19T00:00:00"/>
    <x v="2"/>
    <x v="1"/>
    <m/>
    <x v="918"/>
    <x v="243"/>
    <x v="0"/>
    <s v="Derby"/>
    <s v="P011"/>
    <x v="6"/>
    <x v="1"/>
    <n v="1"/>
    <n v="79"/>
    <n v="42"/>
    <n v="0.15"/>
    <n v="67.150000000000006"/>
    <n v="42"/>
    <n v="25.15"/>
    <s v="['Bank Transfer' 'Credit Card' 'PayPal' ... 'Credit Card' 'Bank Transfer'_x000a_ 'Apple Pay']"/>
    <x v="1"/>
  </r>
  <r>
    <s v="O07531"/>
    <d v="2025-03-19T00:00:00"/>
    <x v="2"/>
    <x v="1"/>
    <m/>
    <x v="238"/>
    <x v="198"/>
    <x v="2"/>
    <s v="London"/>
    <s v="P004"/>
    <x v="22"/>
    <x v="5"/>
    <n v="1"/>
    <n v="55"/>
    <n v="27"/>
    <n v="0"/>
    <n v="55"/>
    <n v="27"/>
    <n v="28"/>
    <s v="['Bank Transfer' 'Credit Card' 'PayPal' ... 'Credit Card' 'Bank Transfer'_x000a_ 'Apple Pay']"/>
    <x v="1"/>
  </r>
  <r>
    <s v="O08510"/>
    <d v="2025-03-19T00:00:00"/>
    <x v="2"/>
    <x v="1"/>
    <m/>
    <x v="23"/>
    <x v="23"/>
    <x v="2"/>
    <s v="London"/>
    <s v="P011"/>
    <x v="6"/>
    <x v="1"/>
    <n v="2"/>
    <n v="79"/>
    <n v="42"/>
    <n v="0"/>
    <n v="158"/>
    <n v="84"/>
    <n v="74"/>
    <s v="['Bank Transfer' 'Credit Card' 'PayPal' ... 'Credit Card' 'Bank Transfer'_x000a_ 'Apple Pay']"/>
    <x v="1"/>
  </r>
  <r>
    <s v="O09384"/>
    <d v="2025-03-19T00:00:00"/>
    <x v="2"/>
    <x v="1"/>
    <m/>
    <x v="1314"/>
    <x v="210"/>
    <x v="7"/>
    <s v="Glasgow"/>
    <s v="P022"/>
    <x v="8"/>
    <x v="2"/>
    <n v="1"/>
    <n v="35"/>
    <n v="16"/>
    <n v="0.1"/>
    <n v="31.5"/>
    <n v="16"/>
    <n v="15.5"/>
    <s v="['Bank Transfer' 'Credit Card' 'PayPal' ... 'Credit Card' 'Bank Transfer'_x000a_ 'Apple Pay']"/>
    <x v="1"/>
  </r>
  <r>
    <s v="O09912"/>
    <d v="2025-03-19T00:00:00"/>
    <x v="2"/>
    <x v="1"/>
    <m/>
    <x v="1025"/>
    <x v="271"/>
    <x v="9"/>
    <s v="Worcester"/>
    <s v="P002"/>
    <x v="15"/>
    <x v="5"/>
    <n v="1"/>
    <n v="149"/>
    <n v="91"/>
    <n v="0"/>
    <n v="149"/>
    <n v="91"/>
    <n v="58"/>
    <s v="['Bank Transfer' 'Credit Card' 'PayPal' ... 'Credit Card' 'Bank Transfer'_x000a_ 'Apple Pay']"/>
    <x v="1"/>
  </r>
  <r>
    <s v="O00136"/>
    <d v="2025-03-20T00:00:00"/>
    <x v="2"/>
    <x v="1"/>
    <m/>
    <x v="680"/>
    <x v="401"/>
    <x v="8"/>
    <s v="Middlesbrough"/>
    <s v="P010"/>
    <x v="18"/>
    <x v="1"/>
    <n v="1"/>
    <n v="32"/>
    <n v="14"/>
    <n v="0"/>
    <n v="32"/>
    <n v="14"/>
    <n v="18"/>
    <s v="['Bank Transfer' 'Credit Card' 'PayPal' ... 'Credit Card' 'Bank Transfer'_x000a_ 'Apple Pay']"/>
    <x v="1"/>
  </r>
  <r>
    <s v="O00857"/>
    <d v="2025-03-20T00:00:00"/>
    <x v="2"/>
    <x v="1"/>
    <m/>
    <x v="1702"/>
    <x v="411"/>
    <x v="8"/>
    <s v="Newcastle"/>
    <s v="P010"/>
    <x v="18"/>
    <x v="1"/>
    <n v="2"/>
    <n v="32"/>
    <n v="14"/>
    <n v="0.05"/>
    <n v="60.8"/>
    <n v="28"/>
    <n v="32.799999999999997"/>
    <s v="['Bank Transfer' 'Credit Card' 'PayPal' ... 'Credit Card' 'Bank Transfer'_x000a_ 'Apple Pay']"/>
    <x v="0"/>
  </r>
  <r>
    <s v="O01000"/>
    <d v="2025-03-20T00:00:00"/>
    <x v="2"/>
    <x v="1"/>
    <m/>
    <x v="254"/>
    <x v="208"/>
    <x v="7"/>
    <s v="Dundee"/>
    <s v="P002"/>
    <x v="15"/>
    <x v="5"/>
    <n v="3"/>
    <n v="149"/>
    <n v="91"/>
    <n v="0.05"/>
    <n v="424.65"/>
    <n v="273"/>
    <n v="151.65"/>
    <s v="['Bank Transfer' 'Credit Card' 'PayPal' ... 'Credit Card' 'Bank Transfer'_x000a_ 'Apple Pay']"/>
    <x v="1"/>
  </r>
  <r>
    <s v="O02669"/>
    <d v="2025-03-20T00:00:00"/>
    <x v="2"/>
    <x v="1"/>
    <m/>
    <x v="906"/>
    <x v="253"/>
    <x v="6"/>
    <s v="Plymouth"/>
    <s v="P021"/>
    <x v="21"/>
    <x v="2"/>
    <n v="3"/>
    <n v="28"/>
    <n v="13"/>
    <n v="0"/>
    <n v="84"/>
    <n v="39"/>
    <n v="45"/>
    <s v="['Bank Transfer' 'Credit Card' 'PayPal' ... 'Credit Card' 'Bank Transfer'_x000a_ 'Apple Pay']"/>
    <x v="1"/>
  </r>
  <r>
    <s v="O02696"/>
    <d v="2025-03-20T00:00:00"/>
    <x v="2"/>
    <x v="1"/>
    <m/>
    <x v="431"/>
    <x v="308"/>
    <x v="9"/>
    <s v="Birmingham"/>
    <s v="P004"/>
    <x v="22"/>
    <x v="5"/>
    <n v="1"/>
    <n v="55"/>
    <n v="27"/>
    <n v="0.05"/>
    <n v="52.25"/>
    <n v="27"/>
    <n v="25.25"/>
    <s v="['Bank Transfer' 'Credit Card' 'PayPal' ... 'Credit Card' 'Bank Transfer'_x000a_ 'Apple Pay']"/>
    <x v="1"/>
  </r>
  <r>
    <s v="O02841"/>
    <d v="2025-03-20T00:00:00"/>
    <x v="2"/>
    <x v="1"/>
    <m/>
    <x v="570"/>
    <x v="15"/>
    <x v="4"/>
    <s v="Sheffield"/>
    <s v="P020"/>
    <x v="23"/>
    <x v="4"/>
    <n v="1"/>
    <n v="72"/>
    <n v="34"/>
    <n v="0.05"/>
    <n v="68.400000000000006"/>
    <n v="34"/>
    <n v="34.4"/>
    <s v="['Bank Transfer' 'Credit Card' 'PayPal' ... 'Credit Card' 'Bank Transfer'_x000a_ 'Apple Pay']"/>
    <x v="1"/>
  </r>
  <r>
    <s v="O03224"/>
    <d v="2025-03-20T00:00:00"/>
    <x v="2"/>
    <x v="1"/>
    <m/>
    <x v="1433"/>
    <x v="0"/>
    <x v="2"/>
    <s v="London"/>
    <s v="P011"/>
    <x v="6"/>
    <x v="1"/>
    <n v="4"/>
    <n v="79"/>
    <n v="42"/>
    <n v="0.15"/>
    <n v="268.60000000000002"/>
    <n v="168"/>
    <n v="100.6"/>
    <s v="['Bank Transfer' 'Credit Card' 'PayPal' ... 'Credit Card' 'Bank Transfer'_x000a_ 'Apple Pay']"/>
    <x v="1"/>
  </r>
  <r>
    <s v="O03633"/>
    <d v="2025-03-20T00:00:00"/>
    <x v="2"/>
    <x v="1"/>
    <m/>
    <x v="680"/>
    <x v="401"/>
    <x v="8"/>
    <s v="Middlesbrough"/>
    <s v="P016"/>
    <x v="4"/>
    <x v="0"/>
    <n v="2"/>
    <n v="78"/>
    <n v="39"/>
    <n v="0.05"/>
    <n v="148.19999999999999"/>
    <n v="78"/>
    <n v="70.2"/>
    <s v="['Bank Transfer' 'Credit Card' 'PayPal' ... 'Credit Card' 'Bank Transfer'_x000a_ 'Apple Pay']"/>
    <x v="1"/>
  </r>
  <r>
    <s v="O03648"/>
    <d v="2025-03-20T00:00:00"/>
    <x v="2"/>
    <x v="1"/>
    <m/>
    <x v="1053"/>
    <x v="306"/>
    <x v="2"/>
    <s v="London"/>
    <s v="P002"/>
    <x v="15"/>
    <x v="5"/>
    <n v="1"/>
    <n v="149"/>
    <n v="91"/>
    <n v="0"/>
    <n v="149"/>
    <n v="91"/>
    <n v="58"/>
    <s v="['Bank Transfer' 'Credit Card' 'PayPal' ... 'Credit Card' 'Bank Transfer'_x000a_ 'Apple Pay']"/>
    <x v="1"/>
  </r>
  <r>
    <s v="O04309"/>
    <d v="2025-03-20T00:00:00"/>
    <x v="2"/>
    <x v="1"/>
    <m/>
    <x v="1570"/>
    <x v="315"/>
    <x v="2"/>
    <s v="London"/>
    <s v="P023"/>
    <x v="2"/>
    <x v="2"/>
    <n v="4"/>
    <n v="42"/>
    <n v="20"/>
    <n v="0.1"/>
    <n v="151.19999999999999"/>
    <n v="80"/>
    <n v="71.2"/>
    <s v="['Bank Transfer' 'Credit Card' 'PayPal' ... 'Credit Card' 'Bank Transfer'_x000a_ 'Apple Pay']"/>
    <x v="1"/>
  </r>
  <r>
    <s v="O04461"/>
    <d v="2025-03-20T00:00:00"/>
    <x v="2"/>
    <x v="1"/>
    <m/>
    <x v="1687"/>
    <x v="256"/>
    <x v="2"/>
    <s v="London"/>
    <s v="P005"/>
    <x v="3"/>
    <x v="3"/>
    <n v="4"/>
    <n v="119"/>
    <n v="72"/>
    <n v="0.1"/>
    <n v="428.4"/>
    <n v="288"/>
    <n v="140.4"/>
    <s v="['Bank Transfer' 'Credit Card' 'PayPal' ... 'Credit Card' 'Bank Transfer'_x000a_ 'Apple Pay']"/>
    <x v="1"/>
  </r>
  <r>
    <s v="O07079"/>
    <d v="2025-03-20T00:00:00"/>
    <x v="2"/>
    <x v="1"/>
    <m/>
    <x v="270"/>
    <x v="220"/>
    <x v="5"/>
    <s v="Lisburn"/>
    <s v="P020"/>
    <x v="23"/>
    <x v="4"/>
    <n v="3"/>
    <n v="72"/>
    <n v="34"/>
    <n v="0.15"/>
    <n v="183.6"/>
    <n v="102"/>
    <n v="81.599999999999994"/>
    <s v="['Bank Transfer' 'Credit Card' 'PayPal' ... 'Credit Card' 'Bank Transfer'_x000a_ 'Apple Pay']"/>
    <x v="1"/>
  </r>
  <r>
    <s v="O07223"/>
    <d v="2025-03-20T00:00:00"/>
    <x v="2"/>
    <x v="1"/>
    <m/>
    <x v="1545"/>
    <x v="562"/>
    <x v="10"/>
    <s v="Cambridge"/>
    <s v="P003"/>
    <x v="19"/>
    <x v="5"/>
    <n v="1"/>
    <n v="69"/>
    <n v="37"/>
    <n v="0.2"/>
    <n v="55.2"/>
    <n v="37"/>
    <n v="18.2"/>
    <s v="['Bank Transfer' 'Credit Card' 'PayPal' ... 'Credit Card' 'Bank Transfer'_x000a_ 'Apple Pay']"/>
    <x v="1"/>
  </r>
  <r>
    <s v="O07565"/>
    <d v="2025-03-20T00:00:00"/>
    <x v="2"/>
    <x v="1"/>
    <m/>
    <x v="1100"/>
    <x v="411"/>
    <x v="2"/>
    <s v="London"/>
    <s v="P007"/>
    <x v="7"/>
    <x v="3"/>
    <n v="2"/>
    <n v="129"/>
    <n v="78"/>
    <n v="0.1"/>
    <n v="232.2"/>
    <n v="156"/>
    <n v="76.2"/>
    <s v="['Bank Transfer' 'Credit Card' 'PayPal' ... 'Credit Card' 'Bank Transfer'_x000a_ 'Apple Pay']"/>
    <x v="1"/>
  </r>
  <r>
    <s v="O08025"/>
    <d v="2025-03-20T00:00:00"/>
    <x v="2"/>
    <x v="1"/>
    <m/>
    <x v="887"/>
    <x v="368"/>
    <x v="11"/>
    <s v="Newport"/>
    <s v="P015"/>
    <x v="12"/>
    <x v="0"/>
    <n v="2"/>
    <n v="65"/>
    <n v="32"/>
    <n v="0.05"/>
    <n v="123.5"/>
    <n v="64"/>
    <n v="59.5"/>
    <s v="['Bank Transfer' 'Credit Card' 'PayPal' ... 'Credit Card' 'Bank Transfer'_x000a_ 'Apple Pay']"/>
    <x v="1"/>
  </r>
  <r>
    <s v="O08703"/>
    <d v="2025-03-20T00:00:00"/>
    <x v="2"/>
    <x v="1"/>
    <m/>
    <x v="293"/>
    <x v="233"/>
    <x v="4"/>
    <s v="Sheffield"/>
    <s v="P002"/>
    <x v="15"/>
    <x v="5"/>
    <n v="2"/>
    <n v="149"/>
    <n v="91"/>
    <n v="0.1"/>
    <n v="268.2"/>
    <n v="182"/>
    <n v="86.2"/>
    <s v="['Bank Transfer' 'Credit Card' 'PayPal' ... 'Credit Card' 'Bank Transfer'_x000a_ 'Apple Pay']"/>
    <x v="1"/>
  </r>
  <r>
    <s v="O09063"/>
    <d v="2025-03-20T00:00:00"/>
    <x v="2"/>
    <x v="1"/>
    <m/>
    <x v="238"/>
    <x v="198"/>
    <x v="2"/>
    <s v="London"/>
    <s v="P024"/>
    <x v="11"/>
    <x v="2"/>
    <n v="4"/>
    <n v="24"/>
    <n v="10"/>
    <n v="0"/>
    <n v="96"/>
    <n v="40"/>
    <n v="56"/>
    <s v="['Bank Transfer' 'Credit Card' 'PayPal' ... 'Credit Card' 'Bank Transfer'_x000a_ 'Apple Pay']"/>
    <x v="1"/>
  </r>
  <r>
    <s v="O09431"/>
    <d v="2025-03-20T00:00:00"/>
    <x v="2"/>
    <x v="1"/>
    <m/>
    <x v="498"/>
    <x v="27"/>
    <x v="0"/>
    <s v="Lincoln"/>
    <s v="P019"/>
    <x v="20"/>
    <x v="4"/>
    <n v="3"/>
    <n v="85"/>
    <n v="41"/>
    <n v="0.1"/>
    <n v="229.5"/>
    <n v="123"/>
    <n v="106.5"/>
    <s v="['Bank Transfer' 'Credit Card' 'PayPal' ... 'Credit Card' 'Bank Transfer'_x000a_ 'Apple Pay']"/>
    <x v="1"/>
  </r>
  <r>
    <s v="O00501"/>
    <d v="2025-03-21T00:00:00"/>
    <x v="2"/>
    <x v="1"/>
    <m/>
    <x v="86"/>
    <x v="82"/>
    <x v="10"/>
    <s v="Colchester"/>
    <s v="P013"/>
    <x v="0"/>
    <x v="0"/>
    <n v="1"/>
    <n v="120"/>
    <n v="63"/>
    <n v="0.15"/>
    <n v="102"/>
    <n v="63"/>
    <n v="39"/>
    <s v="['Bank Transfer' 'Credit Card' 'PayPal' ... 'Credit Card' 'Bank Transfer'_x000a_ 'Apple Pay']"/>
    <x v="1"/>
  </r>
  <r>
    <s v="O00646"/>
    <d v="2025-03-21T00:00:00"/>
    <x v="2"/>
    <x v="1"/>
    <m/>
    <x v="4"/>
    <x v="4"/>
    <x v="4"/>
    <s v="Hull"/>
    <s v="P007"/>
    <x v="7"/>
    <x v="3"/>
    <n v="1"/>
    <n v="129"/>
    <n v="78"/>
    <n v="0.1"/>
    <n v="116.1"/>
    <n v="78"/>
    <n v="38.1"/>
    <s v="['Bank Transfer' 'Credit Card' 'PayPal' ... 'Credit Card' 'Bank Transfer'_x000a_ 'Apple Pay']"/>
    <x v="1"/>
  </r>
  <r>
    <s v="O01037"/>
    <d v="2025-03-21T00:00:00"/>
    <x v="2"/>
    <x v="1"/>
    <m/>
    <x v="145"/>
    <x v="132"/>
    <x v="9"/>
    <s v="Wolverhampton"/>
    <s v="P005"/>
    <x v="3"/>
    <x v="3"/>
    <n v="2"/>
    <n v="119"/>
    <n v="72"/>
    <n v="0.05"/>
    <n v="226.1"/>
    <n v="144"/>
    <n v="82.1"/>
    <s v="['Bank Transfer' 'Credit Card' 'PayPal' ... 'Credit Card' 'Bank Transfer'_x000a_ 'Apple Pay']"/>
    <x v="1"/>
  </r>
  <r>
    <s v="O01168"/>
    <d v="2025-03-21T00:00:00"/>
    <x v="2"/>
    <x v="1"/>
    <m/>
    <x v="210"/>
    <x v="137"/>
    <x v="7"/>
    <s v="Edinburgh"/>
    <s v="P002"/>
    <x v="15"/>
    <x v="5"/>
    <n v="2"/>
    <n v="149"/>
    <n v="91"/>
    <n v="0.05"/>
    <n v="283.10000000000002"/>
    <n v="182"/>
    <n v="101.1"/>
    <s v="['Bank Transfer' 'Credit Card' 'PayPal' ... 'Credit Card' 'Bank Transfer'_x000a_ 'Apple Pay']"/>
    <x v="1"/>
  </r>
  <r>
    <s v="O01650"/>
    <d v="2025-03-21T00:00:00"/>
    <x v="2"/>
    <x v="1"/>
    <m/>
    <x v="712"/>
    <x v="40"/>
    <x v="2"/>
    <s v="London"/>
    <s v="P001"/>
    <x v="9"/>
    <x v="5"/>
    <n v="1"/>
    <n v="89"/>
    <n v="48"/>
    <n v="0"/>
    <n v="89"/>
    <n v="48"/>
    <n v="41"/>
    <s v="['Bank Transfer' 'Credit Card' 'PayPal' ... 'Credit Card' 'Bank Transfer'_x000a_ 'Apple Pay']"/>
    <x v="1"/>
  </r>
  <r>
    <s v="O02051"/>
    <d v="2025-03-21T00:00:00"/>
    <x v="2"/>
    <x v="1"/>
    <m/>
    <x v="1008"/>
    <x v="324"/>
    <x v="6"/>
    <s v="Bath"/>
    <s v="P016"/>
    <x v="4"/>
    <x v="0"/>
    <n v="1"/>
    <n v="78"/>
    <n v="39"/>
    <n v="0.05"/>
    <n v="74.099999999999994"/>
    <n v="39"/>
    <n v="35.1"/>
    <s v="['Bank Transfer' 'Credit Card' 'PayPal' ... 'Credit Card' 'Bank Transfer'_x000a_ 'Apple Pay']"/>
    <x v="1"/>
  </r>
  <r>
    <s v="O02571"/>
    <d v="2025-03-21T00:00:00"/>
    <x v="2"/>
    <x v="1"/>
    <m/>
    <x v="125"/>
    <x v="116"/>
    <x v="6"/>
    <s v="Exeter"/>
    <s v="P014"/>
    <x v="17"/>
    <x v="0"/>
    <n v="3"/>
    <n v="25"/>
    <n v="11"/>
    <n v="0.15"/>
    <n v="63.75"/>
    <n v="33"/>
    <n v="30.75"/>
    <s v="['Bank Transfer' 'Credit Card' 'PayPal' ... 'Credit Card' 'Bank Transfer'_x000a_ 'Apple Pay']"/>
    <x v="1"/>
  </r>
  <r>
    <s v="O05414"/>
    <d v="2025-03-21T00:00:00"/>
    <x v="2"/>
    <x v="1"/>
    <m/>
    <x v="651"/>
    <x v="391"/>
    <x v="0"/>
    <s v="Leicester"/>
    <s v="P017"/>
    <x v="10"/>
    <x v="4"/>
    <n v="1"/>
    <n v="58"/>
    <n v="25"/>
    <n v="0"/>
    <n v="58"/>
    <n v="25"/>
    <n v="33"/>
    <s v="['Bank Transfer' 'Credit Card' 'PayPal' ... 'Credit Card' 'Bank Transfer'_x000a_ 'Apple Pay']"/>
    <x v="1"/>
  </r>
  <r>
    <s v="O05531"/>
    <d v="2025-03-21T00:00:00"/>
    <x v="2"/>
    <x v="1"/>
    <m/>
    <x v="1281"/>
    <x v="272"/>
    <x v="4"/>
    <s v="Hull"/>
    <s v="P003"/>
    <x v="19"/>
    <x v="5"/>
    <n v="1"/>
    <n v="69"/>
    <n v="37"/>
    <n v="0.05"/>
    <n v="65.55"/>
    <n v="37"/>
    <n v="28.55"/>
    <s v="['Bank Transfer' 'Credit Card' 'PayPal' ... 'Credit Card' 'Bank Transfer'_x000a_ 'Apple Pay']"/>
    <x v="1"/>
  </r>
  <r>
    <s v="O08975"/>
    <d v="2025-03-21T00:00:00"/>
    <x v="2"/>
    <x v="1"/>
    <m/>
    <x v="1246"/>
    <x v="117"/>
    <x v="9"/>
    <s v="Coventry"/>
    <s v="P023"/>
    <x v="2"/>
    <x v="2"/>
    <n v="1"/>
    <n v="42"/>
    <n v="20"/>
    <n v="0.15"/>
    <n v="35.700000000000003"/>
    <n v="20"/>
    <n v="15.7"/>
    <s v="['Bank Transfer' 'Credit Card' 'PayPal' ... 'Credit Card' 'Bank Transfer'_x000a_ 'Apple Pay']"/>
    <x v="1"/>
  </r>
  <r>
    <s v="O09517"/>
    <d v="2025-03-21T00:00:00"/>
    <x v="2"/>
    <x v="1"/>
    <m/>
    <x v="921"/>
    <x v="478"/>
    <x v="7"/>
    <s v="Edinburgh"/>
    <s v="P003"/>
    <x v="19"/>
    <x v="5"/>
    <n v="1"/>
    <n v="69"/>
    <n v="37"/>
    <n v="0.1"/>
    <n v="62.1"/>
    <n v="37"/>
    <n v="25.1"/>
    <s v="['Bank Transfer' 'Credit Card' 'PayPal' ... 'Credit Card' 'Bank Transfer'_x000a_ 'Apple Pay']"/>
    <x v="1"/>
  </r>
  <r>
    <s v="O09806"/>
    <d v="2025-03-21T00:00:00"/>
    <x v="2"/>
    <x v="1"/>
    <m/>
    <x v="1703"/>
    <x v="557"/>
    <x v="3"/>
    <s v="Oxford"/>
    <s v="P009"/>
    <x v="1"/>
    <x v="1"/>
    <n v="1"/>
    <n v="95"/>
    <n v="54"/>
    <n v="0.05"/>
    <n v="90.25"/>
    <n v="54"/>
    <n v="36.25"/>
    <s v="['Bank Transfer' 'Credit Card' 'PayPal' ... 'Credit Card' 'Bank Transfer'_x000a_ 'Apple Pay']"/>
    <x v="0"/>
  </r>
  <r>
    <s v="O09860"/>
    <d v="2025-03-21T00:00:00"/>
    <x v="2"/>
    <x v="1"/>
    <m/>
    <x v="338"/>
    <x v="255"/>
    <x v="8"/>
    <s v="Durham"/>
    <s v="P004"/>
    <x v="22"/>
    <x v="5"/>
    <n v="1"/>
    <n v="55"/>
    <n v="27"/>
    <n v="0.2"/>
    <n v="44"/>
    <n v="27"/>
    <n v="17"/>
    <s v="['Bank Transfer' 'Credit Card' 'PayPal' ... 'Credit Card' 'Bank Transfer'_x000a_ 'Apple Pay']"/>
    <x v="1"/>
  </r>
  <r>
    <s v="O00361"/>
    <d v="2025-03-22T00:00:00"/>
    <x v="2"/>
    <x v="1"/>
    <m/>
    <x v="144"/>
    <x v="113"/>
    <x v="2"/>
    <s v="London"/>
    <s v="P007"/>
    <x v="7"/>
    <x v="3"/>
    <n v="1"/>
    <n v="129"/>
    <n v="78"/>
    <n v="0"/>
    <n v="129"/>
    <n v="78"/>
    <n v="51"/>
    <s v="['Bank Transfer' 'Credit Card' 'PayPal' ... 'Credit Card' 'Bank Transfer'_x000a_ 'Apple Pay']"/>
    <x v="1"/>
  </r>
  <r>
    <s v="O01111"/>
    <d v="2025-03-22T00:00:00"/>
    <x v="2"/>
    <x v="1"/>
    <m/>
    <x v="1218"/>
    <x v="2"/>
    <x v="2"/>
    <s v="London"/>
    <s v="P021"/>
    <x v="21"/>
    <x v="2"/>
    <n v="2"/>
    <n v="28"/>
    <n v="13"/>
    <n v="0"/>
    <n v="56"/>
    <n v="26"/>
    <n v="30"/>
    <s v="['Bank Transfer' 'Credit Card' 'PayPal' ... 'Credit Card' 'Bank Transfer'_x000a_ 'Apple Pay']"/>
    <x v="1"/>
  </r>
  <r>
    <s v="O01249"/>
    <d v="2025-03-22T00:00:00"/>
    <x v="2"/>
    <x v="1"/>
    <m/>
    <x v="1074"/>
    <x v="11"/>
    <x v="4"/>
    <s v="Sheffield"/>
    <s v="P019"/>
    <x v="20"/>
    <x v="4"/>
    <n v="3"/>
    <n v="85"/>
    <n v="41"/>
    <n v="0.05"/>
    <n v="242.25"/>
    <n v="123"/>
    <n v="119.25"/>
    <s v="['Bank Transfer' 'Credit Card' 'PayPal' ... 'Credit Card' 'Bank Transfer'_x000a_ 'Apple Pay']"/>
    <x v="1"/>
  </r>
  <r>
    <s v="O01285"/>
    <d v="2025-03-22T00:00:00"/>
    <x v="2"/>
    <x v="1"/>
    <m/>
    <x v="611"/>
    <x v="31"/>
    <x v="3"/>
    <s v="Brighton"/>
    <s v="P008"/>
    <x v="13"/>
    <x v="3"/>
    <n v="1"/>
    <n v="249"/>
    <n v="168"/>
    <n v="0.15"/>
    <n v="211.65"/>
    <n v="168"/>
    <n v="43.65"/>
    <s v="['Bank Transfer' 'Credit Card' 'PayPal' ... 'Credit Card' 'Bank Transfer'_x000a_ 'Apple Pay']"/>
    <x v="1"/>
  </r>
  <r>
    <s v="O01998"/>
    <d v="2025-03-22T00:00:00"/>
    <x v="2"/>
    <x v="1"/>
    <m/>
    <x v="1201"/>
    <x v="437"/>
    <x v="11"/>
    <s v="Wrexham"/>
    <s v="P014"/>
    <x v="17"/>
    <x v="0"/>
    <n v="1"/>
    <n v="25"/>
    <n v="11"/>
    <n v="0.1"/>
    <n v="22.5"/>
    <n v="11"/>
    <n v="11.5"/>
    <s v="['Bank Transfer' 'Credit Card' 'PayPal' ... 'Credit Card' 'Bank Transfer'_x000a_ 'Apple Pay']"/>
    <x v="1"/>
  </r>
  <r>
    <s v="O02010"/>
    <d v="2025-03-22T00:00:00"/>
    <x v="2"/>
    <x v="1"/>
    <m/>
    <x v="149"/>
    <x v="67"/>
    <x v="7"/>
    <s v="Aberdeen"/>
    <s v="P006"/>
    <x v="16"/>
    <x v="3"/>
    <n v="1"/>
    <n v="99"/>
    <n v="58"/>
    <n v="0.05"/>
    <n v="94.05"/>
    <n v="58"/>
    <n v="36.049999999999997"/>
    <s v="['Bank Transfer' 'Credit Card' 'PayPal' ... 'Credit Card' 'Bank Transfer'_x000a_ 'Apple Pay']"/>
    <x v="1"/>
  </r>
  <r>
    <s v="O03344"/>
    <d v="2025-03-22T00:00:00"/>
    <x v="2"/>
    <x v="1"/>
    <m/>
    <x v="626"/>
    <x v="33"/>
    <x v="1"/>
    <s v="Liverpool"/>
    <s v="P001"/>
    <x v="9"/>
    <x v="5"/>
    <n v="3"/>
    <n v="89"/>
    <n v="48"/>
    <n v="0.05"/>
    <n v="253.65"/>
    <n v="144"/>
    <n v="109.65"/>
    <s v="['Bank Transfer' 'Credit Card' 'PayPal' ... 'Credit Card' 'Bank Transfer'_x000a_ 'Apple Pay']"/>
    <x v="1"/>
  </r>
  <r>
    <s v="O03436"/>
    <d v="2025-03-22T00:00:00"/>
    <x v="2"/>
    <x v="1"/>
    <m/>
    <x v="148"/>
    <x v="135"/>
    <x v="2"/>
    <s v="London"/>
    <s v="P013"/>
    <x v="0"/>
    <x v="0"/>
    <n v="1"/>
    <n v="120"/>
    <n v="63"/>
    <n v="0.1"/>
    <n v="108"/>
    <n v="63"/>
    <n v="45"/>
    <s v="['Bank Transfer' 'Credit Card' 'PayPal' ... 'Credit Card' 'Bank Transfer'_x000a_ 'Apple Pay']"/>
    <x v="1"/>
  </r>
  <r>
    <s v="O03457"/>
    <d v="2025-03-22T00:00:00"/>
    <x v="2"/>
    <x v="1"/>
    <m/>
    <x v="101"/>
    <x v="94"/>
    <x v="10"/>
    <s v="Norwich"/>
    <s v="P017"/>
    <x v="10"/>
    <x v="4"/>
    <n v="1"/>
    <n v="58"/>
    <n v="25"/>
    <n v="0"/>
    <n v="58"/>
    <n v="25"/>
    <n v="33"/>
    <s v="['Bank Transfer' 'Credit Card' 'PayPal' ... 'Credit Card' 'Bank Transfer'_x000a_ 'Apple Pay']"/>
    <x v="1"/>
  </r>
  <r>
    <s v="O03596"/>
    <d v="2025-03-22T00:00:00"/>
    <x v="2"/>
    <x v="1"/>
    <m/>
    <x v="445"/>
    <x v="233"/>
    <x v="2"/>
    <s v="London"/>
    <s v="P008"/>
    <x v="13"/>
    <x v="3"/>
    <n v="2"/>
    <n v="249"/>
    <n v="168"/>
    <n v="0"/>
    <n v="498"/>
    <n v="336"/>
    <n v="162"/>
    <s v="['Bank Transfer' 'Credit Card' 'PayPal' ... 'Credit Card' 'Bank Transfer'_x000a_ 'Apple Pay']"/>
    <x v="1"/>
  </r>
  <r>
    <s v="O03981"/>
    <d v="2025-03-22T00:00:00"/>
    <x v="2"/>
    <x v="1"/>
    <m/>
    <x v="1563"/>
    <x v="267"/>
    <x v="10"/>
    <s v="Norwich"/>
    <s v="P020"/>
    <x v="23"/>
    <x v="4"/>
    <n v="2"/>
    <n v="72"/>
    <n v="34"/>
    <n v="0.2"/>
    <n v="115.2"/>
    <n v="68"/>
    <n v="47.2"/>
    <s v="['Bank Transfer' 'Credit Card' 'PayPal' ... 'Credit Card' 'Bank Transfer'_x000a_ 'Apple Pay']"/>
    <x v="1"/>
  </r>
  <r>
    <s v="O05476"/>
    <d v="2025-03-22T00:00:00"/>
    <x v="2"/>
    <x v="1"/>
    <m/>
    <x v="402"/>
    <x v="287"/>
    <x v="4"/>
    <s v="Sheffield"/>
    <s v="P001"/>
    <x v="9"/>
    <x v="5"/>
    <n v="1"/>
    <n v="89"/>
    <n v="48"/>
    <n v="0.05"/>
    <n v="84.55"/>
    <n v="48"/>
    <n v="36.549999999999997"/>
    <s v="['Bank Transfer' 'Credit Card' 'PayPal' ... 'Credit Card' 'Bank Transfer'_x000a_ 'Apple Pay']"/>
    <x v="1"/>
  </r>
  <r>
    <s v="O05724"/>
    <d v="2025-03-22T00:00:00"/>
    <x v="2"/>
    <x v="1"/>
    <m/>
    <x v="593"/>
    <x v="194"/>
    <x v="9"/>
    <s v="Coventry"/>
    <s v="P018"/>
    <x v="5"/>
    <x v="4"/>
    <n v="1"/>
    <n v="45"/>
    <n v="19"/>
    <n v="0"/>
    <n v="45"/>
    <n v="19"/>
    <n v="26"/>
    <s v="['Bank Transfer' 'Credit Card' 'PayPal' ... 'Credit Card' 'Bank Transfer'_x000a_ 'Apple Pay']"/>
    <x v="1"/>
  </r>
  <r>
    <s v="O05998"/>
    <d v="2025-03-22T00:00:00"/>
    <x v="2"/>
    <x v="1"/>
    <m/>
    <x v="760"/>
    <x v="338"/>
    <x v="0"/>
    <s v="Derby"/>
    <s v="P014"/>
    <x v="17"/>
    <x v="0"/>
    <n v="3"/>
    <n v="25"/>
    <n v="11"/>
    <n v="0"/>
    <n v="75"/>
    <n v="33"/>
    <n v="42"/>
    <s v="['Bank Transfer' 'Credit Card' 'PayPal' ... 'Credit Card' 'Bank Transfer'_x000a_ 'Apple Pay']"/>
    <x v="1"/>
  </r>
  <r>
    <s v="O06082"/>
    <d v="2025-03-22T00:00:00"/>
    <x v="2"/>
    <x v="1"/>
    <m/>
    <x v="1462"/>
    <x v="485"/>
    <x v="2"/>
    <s v="London"/>
    <s v="P021"/>
    <x v="21"/>
    <x v="2"/>
    <n v="1"/>
    <n v="28"/>
    <n v="13"/>
    <n v="0.05"/>
    <n v="26.6"/>
    <n v="13"/>
    <n v="13.6"/>
    <s v="['Bank Transfer' 'Credit Card' 'PayPal' ... 'Credit Card' 'Bank Transfer'_x000a_ 'Apple Pay']"/>
    <x v="1"/>
  </r>
  <r>
    <s v="O06989"/>
    <d v="2025-03-22T00:00:00"/>
    <x v="2"/>
    <x v="1"/>
    <m/>
    <x v="621"/>
    <x v="204"/>
    <x v="5"/>
    <s v="Derry"/>
    <s v="P015"/>
    <x v="12"/>
    <x v="0"/>
    <n v="3"/>
    <n v="65"/>
    <n v="32"/>
    <n v="0.1"/>
    <n v="175.5"/>
    <n v="96"/>
    <n v="79.5"/>
    <s v="['Bank Transfer' 'Credit Card' 'PayPal' ... 'Credit Card' 'Bank Transfer'_x000a_ 'Apple Pay']"/>
    <x v="1"/>
  </r>
  <r>
    <s v="O07671"/>
    <d v="2025-03-22T00:00:00"/>
    <x v="2"/>
    <x v="1"/>
    <m/>
    <x v="206"/>
    <x v="132"/>
    <x v="7"/>
    <s v="Dundee"/>
    <s v="P001"/>
    <x v="9"/>
    <x v="5"/>
    <n v="2"/>
    <n v="89"/>
    <n v="48"/>
    <n v="0"/>
    <n v="178"/>
    <n v="96"/>
    <n v="82"/>
    <s v="['Bank Transfer' 'Credit Card' 'PayPal' ... 'Credit Card' 'Bank Transfer'_x000a_ 'Apple Pay']"/>
    <x v="1"/>
  </r>
  <r>
    <s v="O07692"/>
    <d v="2025-03-22T00:00:00"/>
    <x v="2"/>
    <x v="1"/>
    <m/>
    <x v="300"/>
    <x v="225"/>
    <x v="4"/>
    <s v="York"/>
    <s v="P013"/>
    <x v="0"/>
    <x v="0"/>
    <n v="1"/>
    <n v="120"/>
    <n v="63"/>
    <n v="0.1"/>
    <n v="108"/>
    <n v="63"/>
    <n v="45"/>
    <s v="['Bank Transfer' 'Credit Card' 'PayPal' ... 'Credit Card' 'Bank Transfer'_x000a_ 'Apple Pay']"/>
    <x v="1"/>
  </r>
  <r>
    <s v="O08466"/>
    <d v="2025-03-22T00:00:00"/>
    <x v="2"/>
    <x v="1"/>
    <m/>
    <x v="1704"/>
    <x v="105"/>
    <x v="1"/>
    <s v="Preston"/>
    <s v="P023"/>
    <x v="2"/>
    <x v="2"/>
    <n v="5"/>
    <n v="42"/>
    <n v="20"/>
    <n v="0"/>
    <n v="210"/>
    <n v="100"/>
    <n v="110"/>
    <s v="['Bank Transfer' 'Credit Card' 'PayPal' ... 'Credit Card' 'Bank Transfer'_x000a_ 'Apple Pay']"/>
    <x v="0"/>
  </r>
  <r>
    <s v="O09454"/>
    <d v="2025-03-22T00:00:00"/>
    <x v="2"/>
    <x v="1"/>
    <m/>
    <x v="42"/>
    <x v="39"/>
    <x v="1"/>
    <s v="Liverpool"/>
    <s v="P013"/>
    <x v="0"/>
    <x v="0"/>
    <n v="2"/>
    <n v="120"/>
    <n v="63"/>
    <n v="0"/>
    <n v="240"/>
    <n v="126"/>
    <n v="114"/>
    <s v="['Bank Transfer' 'Credit Card' 'PayPal' ... 'Credit Card' 'Bank Transfer'_x000a_ 'Apple Pay']"/>
    <x v="1"/>
  </r>
  <r>
    <s v="O00503"/>
    <d v="2025-03-23T00:00:00"/>
    <x v="2"/>
    <x v="1"/>
    <m/>
    <x v="684"/>
    <x v="404"/>
    <x v="2"/>
    <s v="London"/>
    <s v="P006"/>
    <x v="16"/>
    <x v="3"/>
    <n v="2"/>
    <n v="99"/>
    <n v="58"/>
    <n v="0"/>
    <n v="198"/>
    <n v="116"/>
    <n v="82"/>
    <s v="['Bank Transfer' 'Credit Card' 'PayPal' ... 'Credit Card' 'Bank Transfer'_x000a_ 'Apple Pay']"/>
    <x v="1"/>
  </r>
  <r>
    <s v="O00848"/>
    <d v="2025-03-23T00:00:00"/>
    <x v="2"/>
    <x v="1"/>
    <m/>
    <x v="1244"/>
    <x v="124"/>
    <x v="2"/>
    <s v="London"/>
    <s v="P003"/>
    <x v="19"/>
    <x v="5"/>
    <n v="2"/>
    <n v="69"/>
    <n v="37"/>
    <n v="0.2"/>
    <n v="110.4"/>
    <n v="74"/>
    <n v="36.4"/>
    <s v="['Bank Transfer' 'Credit Card' 'PayPal' ... 'Credit Card' 'Bank Transfer'_x000a_ 'Apple Pay']"/>
    <x v="1"/>
  </r>
  <r>
    <s v="O00995"/>
    <d v="2025-03-23T00:00:00"/>
    <x v="2"/>
    <x v="1"/>
    <m/>
    <x v="491"/>
    <x v="285"/>
    <x v="1"/>
    <s v="Chester"/>
    <s v="P022"/>
    <x v="8"/>
    <x v="2"/>
    <n v="4"/>
    <n v="35"/>
    <n v="16"/>
    <n v="0"/>
    <n v="140"/>
    <n v="64"/>
    <n v="76"/>
    <s v="['Bank Transfer' 'Credit Card' 'PayPal' ... 'Credit Card' 'Bank Transfer'_x000a_ 'Apple Pay']"/>
    <x v="1"/>
  </r>
  <r>
    <s v="O03095"/>
    <d v="2025-03-23T00:00:00"/>
    <x v="2"/>
    <x v="1"/>
    <m/>
    <x v="371"/>
    <x v="271"/>
    <x v="10"/>
    <s v="Cambridge"/>
    <s v="P001"/>
    <x v="9"/>
    <x v="5"/>
    <n v="3"/>
    <n v="89"/>
    <n v="48"/>
    <n v="0"/>
    <n v="267"/>
    <n v="144"/>
    <n v="123"/>
    <s v="['Bank Transfer' 'Credit Card' 'PayPal' ... 'Credit Card' 'Bank Transfer'_x000a_ 'Apple Pay']"/>
    <x v="1"/>
  </r>
  <r>
    <s v="O03614"/>
    <d v="2025-03-23T00:00:00"/>
    <x v="2"/>
    <x v="1"/>
    <m/>
    <x v="1142"/>
    <x v="429"/>
    <x v="9"/>
    <s v="Worcester"/>
    <s v="P019"/>
    <x v="20"/>
    <x v="4"/>
    <n v="5"/>
    <n v="85"/>
    <n v="41"/>
    <n v="0.05"/>
    <n v="403.75"/>
    <n v="205"/>
    <n v="198.75"/>
    <s v="['Bank Transfer' 'Credit Card' 'PayPal' ... 'Credit Card' 'Bank Transfer'_x000a_ 'Apple Pay']"/>
    <x v="1"/>
  </r>
  <r>
    <s v="O05268"/>
    <d v="2025-03-23T00:00:00"/>
    <x v="2"/>
    <x v="1"/>
    <m/>
    <x v="1657"/>
    <x v="303"/>
    <x v="2"/>
    <s v="London"/>
    <s v="P012"/>
    <x v="14"/>
    <x v="1"/>
    <n v="4"/>
    <n v="85"/>
    <n v="44"/>
    <n v="0.05"/>
    <n v="323"/>
    <n v="176"/>
    <n v="147"/>
    <s v="['Bank Transfer' 'Credit Card' 'PayPal' ... 'Credit Card' 'Bank Transfer'_x000a_ 'Apple Pay']"/>
    <x v="1"/>
  </r>
  <r>
    <s v="O05524"/>
    <d v="2025-03-23T00:00:00"/>
    <x v="2"/>
    <x v="1"/>
    <m/>
    <x v="1705"/>
    <x v="188"/>
    <x v="6"/>
    <s v="Bath"/>
    <s v="P010"/>
    <x v="18"/>
    <x v="1"/>
    <n v="1"/>
    <n v="32"/>
    <n v="14"/>
    <n v="0.1"/>
    <n v="28.8"/>
    <n v="14"/>
    <n v="14.8"/>
    <s v="['Bank Transfer' 'Credit Card' 'PayPal' ... 'Credit Card' 'Bank Transfer'_x000a_ 'Apple Pay']"/>
    <x v="0"/>
  </r>
  <r>
    <s v="O05538"/>
    <d v="2025-03-23T00:00:00"/>
    <x v="2"/>
    <x v="1"/>
    <m/>
    <x v="647"/>
    <x v="320"/>
    <x v="2"/>
    <s v="London"/>
    <s v="P009"/>
    <x v="1"/>
    <x v="1"/>
    <n v="5"/>
    <n v="95"/>
    <n v="54"/>
    <n v="0.15"/>
    <n v="403.75"/>
    <n v="270"/>
    <n v="133.75"/>
    <s v="['Bank Transfer' 'Credit Card' 'PayPal' ... 'Credit Card' 'Bank Transfer'_x000a_ 'Apple Pay']"/>
    <x v="1"/>
  </r>
  <r>
    <s v="O05767"/>
    <d v="2025-03-23T00:00:00"/>
    <x v="2"/>
    <x v="1"/>
    <m/>
    <x v="1681"/>
    <x v="78"/>
    <x v="2"/>
    <s v="London"/>
    <s v="P014"/>
    <x v="17"/>
    <x v="0"/>
    <n v="2"/>
    <n v="25"/>
    <n v="11"/>
    <n v="0"/>
    <n v="50"/>
    <n v="22"/>
    <n v="28"/>
    <s v="['Bank Transfer' 'Credit Card' 'PayPal' ... 'Credit Card' 'Bank Transfer'_x000a_ 'Apple Pay']"/>
    <x v="1"/>
  </r>
  <r>
    <s v="O06297"/>
    <d v="2025-03-23T00:00:00"/>
    <x v="2"/>
    <x v="1"/>
    <m/>
    <x v="51"/>
    <x v="48"/>
    <x v="10"/>
    <s v="Colchester"/>
    <s v="P021"/>
    <x v="21"/>
    <x v="2"/>
    <n v="1"/>
    <n v="28"/>
    <n v="13"/>
    <n v="0.05"/>
    <n v="26.6"/>
    <n v="13"/>
    <n v="13.6"/>
    <s v="['Bank Transfer' 'Credit Card' 'PayPal' ... 'Credit Card' 'Bank Transfer'_x000a_ 'Apple Pay']"/>
    <x v="1"/>
  </r>
  <r>
    <s v="O07650"/>
    <d v="2025-03-23T00:00:00"/>
    <x v="2"/>
    <x v="1"/>
    <m/>
    <x v="1014"/>
    <x v="332"/>
    <x v="4"/>
    <s v="Leeds"/>
    <s v="P007"/>
    <x v="7"/>
    <x v="3"/>
    <n v="4"/>
    <n v="129"/>
    <n v="78"/>
    <n v="0.1"/>
    <n v="464.4"/>
    <n v="312"/>
    <n v="152.4"/>
    <s v="['Bank Transfer' 'Credit Card' 'PayPal' ... 'Credit Card' 'Bank Transfer'_x000a_ 'Apple Pay']"/>
    <x v="1"/>
  </r>
  <r>
    <s v="O07741"/>
    <d v="2025-03-23T00:00:00"/>
    <x v="2"/>
    <x v="1"/>
    <m/>
    <x v="57"/>
    <x v="54"/>
    <x v="1"/>
    <s v="Manchester"/>
    <s v="P018"/>
    <x v="5"/>
    <x v="4"/>
    <n v="3"/>
    <n v="45"/>
    <n v="19"/>
    <n v="0"/>
    <n v="135"/>
    <n v="57"/>
    <n v="78"/>
    <s v="['Bank Transfer' 'Credit Card' 'PayPal' ... 'Credit Card' 'Bank Transfer'_x000a_ 'Apple Pay']"/>
    <x v="1"/>
  </r>
  <r>
    <s v="O07828"/>
    <d v="2025-03-23T00:00:00"/>
    <x v="2"/>
    <x v="1"/>
    <m/>
    <x v="1174"/>
    <x v="331"/>
    <x v="2"/>
    <s v="London"/>
    <s v="P009"/>
    <x v="1"/>
    <x v="1"/>
    <n v="2"/>
    <n v="95"/>
    <n v="54"/>
    <n v="0.1"/>
    <n v="171"/>
    <n v="108"/>
    <n v="63"/>
    <s v="['Bank Transfer' 'Credit Card' 'PayPal' ... 'Credit Card' 'Bank Transfer'_x000a_ 'Apple Pay']"/>
    <x v="1"/>
  </r>
  <r>
    <s v="O07865"/>
    <d v="2025-03-23T00:00:00"/>
    <x v="2"/>
    <x v="1"/>
    <m/>
    <x v="687"/>
    <x v="334"/>
    <x v="7"/>
    <s v="Glasgow"/>
    <s v="P009"/>
    <x v="1"/>
    <x v="1"/>
    <n v="5"/>
    <n v="95"/>
    <n v="54"/>
    <n v="0.05"/>
    <n v="451.25"/>
    <n v="270"/>
    <n v="181.25"/>
    <s v="['Bank Transfer' 'Credit Card' 'PayPal' ... 'Credit Card' 'Bank Transfer'_x000a_ 'Apple Pay']"/>
    <x v="1"/>
  </r>
  <r>
    <s v="O08545"/>
    <d v="2025-03-23T00:00:00"/>
    <x v="2"/>
    <x v="1"/>
    <m/>
    <x v="1497"/>
    <x v="325"/>
    <x v="8"/>
    <s v="Middlesbrough"/>
    <s v="P008"/>
    <x v="13"/>
    <x v="3"/>
    <n v="3"/>
    <n v="249"/>
    <n v="168"/>
    <n v="0"/>
    <n v="747"/>
    <n v="504"/>
    <n v="243"/>
    <s v="['Bank Transfer' 'Credit Card' 'PayPal' ... 'Credit Card' 'Bank Transfer'_x000a_ 'Apple Pay']"/>
    <x v="1"/>
  </r>
  <r>
    <s v="O09067"/>
    <d v="2025-03-23T00:00:00"/>
    <x v="2"/>
    <x v="1"/>
    <m/>
    <x v="846"/>
    <x v="459"/>
    <x v="2"/>
    <s v="London"/>
    <s v="P007"/>
    <x v="7"/>
    <x v="3"/>
    <n v="1"/>
    <n v="129"/>
    <n v="78"/>
    <n v="0"/>
    <n v="129"/>
    <n v="78"/>
    <n v="51"/>
    <s v="['Bank Transfer' 'Credit Card' 'PayPal' ... 'Credit Card' 'Bank Transfer'_x000a_ 'Apple Pay']"/>
    <x v="1"/>
  </r>
  <r>
    <s v="O00002"/>
    <d v="2025-03-24T00:00:00"/>
    <x v="2"/>
    <x v="1"/>
    <m/>
    <x v="681"/>
    <x v="289"/>
    <x v="2"/>
    <s v="London"/>
    <s v="P015"/>
    <x v="12"/>
    <x v="0"/>
    <n v="1"/>
    <n v="65"/>
    <n v="32"/>
    <n v="0.1"/>
    <n v="58.5"/>
    <n v="32"/>
    <n v="26.5"/>
    <s v="['Bank Transfer' 'Credit Card' 'PayPal' ... 'Credit Card' 'Bank Transfer'_x000a_ 'Apple Pay']"/>
    <x v="1"/>
  </r>
  <r>
    <s v="O00105"/>
    <d v="2025-03-24T00:00:00"/>
    <x v="2"/>
    <x v="1"/>
    <m/>
    <x v="751"/>
    <x v="235"/>
    <x v="7"/>
    <s v="Edinburgh"/>
    <s v="P004"/>
    <x v="22"/>
    <x v="5"/>
    <n v="1"/>
    <n v="55"/>
    <n v="27"/>
    <n v="0.05"/>
    <n v="52.25"/>
    <n v="27"/>
    <n v="25.25"/>
    <s v="['Bank Transfer' 'Credit Card' 'PayPal' ... 'Credit Card' 'Bank Transfer'_x000a_ 'Apple Pay']"/>
    <x v="1"/>
  </r>
  <r>
    <s v="O00124"/>
    <d v="2025-03-24T00:00:00"/>
    <x v="2"/>
    <x v="1"/>
    <m/>
    <x v="1023"/>
    <x v="156"/>
    <x v="7"/>
    <s v="Glasgow"/>
    <s v="P002"/>
    <x v="15"/>
    <x v="5"/>
    <n v="2"/>
    <n v="149"/>
    <n v="91"/>
    <n v="0.05"/>
    <n v="283.10000000000002"/>
    <n v="182"/>
    <n v="101.1"/>
    <s v="['Bank Transfer' 'Credit Card' 'PayPal' ... 'Credit Card' 'Bank Transfer'_x000a_ 'Apple Pay']"/>
    <x v="1"/>
  </r>
  <r>
    <s v="O00911"/>
    <d v="2025-03-24T00:00:00"/>
    <x v="2"/>
    <x v="1"/>
    <m/>
    <x v="437"/>
    <x v="109"/>
    <x v="11"/>
    <s v="Swansea"/>
    <s v="P013"/>
    <x v="0"/>
    <x v="0"/>
    <n v="1"/>
    <n v="120"/>
    <n v="63"/>
    <n v="0.1"/>
    <n v="108"/>
    <n v="63"/>
    <n v="45"/>
    <s v="['Bank Transfer' 'Credit Card' 'PayPal' ... 'Credit Card' 'Bank Transfer'_x000a_ 'Apple Pay']"/>
    <x v="1"/>
  </r>
  <r>
    <s v="O01011"/>
    <d v="2025-03-24T00:00:00"/>
    <x v="2"/>
    <x v="1"/>
    <m/>
    <x v="1489"/>
    <x v="238"/>
    <x v="10"/>
    <s v="Colchester"/>
    <s v="P015"/>
    <x v="12"/>
    <x v="0"/>
    <n v="3"/>
    <n v="65"/>
    <n v="32"/>
    <n v="0.1"/>
    <n v="175.5"/>
    <n v="96"/>
    <n v="79.5"/>
    <s v="['Bank Transfer' 'Credit Card' 'PayPal' ... 'Credit Card' 'Bank Transfer'_x000a_ 'Apple Pay']"/>
    <x v="1"/>
  </r>
  <r>
    <s v="O01350"/>
    <d v="2025-03-24T00:00:00"/>
    <x v="2"/>
    <x v="1"/>
    <m/>
    <x v="1505"/>
    <x v="439"/>
    <x v="2"/>
    <s v="London"/>
    <s v="P015"/>
    <x v="12"/>
    <x v="0"/>
    <n v="1"/>
    <n v="65"/>
    <n v="32"/>
    <n v="0.1"/>
    <n v="58.5"/>
    <n v="32"/>
    <n v="26.5"/>
    <s v="['Bank Transfer' 'Credit Card' 'PayPal' ... 'Credit Card' 'Bank Transfer'_x000a_ 'Apple Pay']"/>
    <x v="1"/>
  </r>
  <r>
    <s v="O02351"/>
    <d v="2025-03-24T00:00:00"/>
    <x v="2"/>
    <x v="1"/>
    <m/>
    <x v="841"/>
    <x v="401"/>
    <x v="7"/>
    <s v="Aberdeen"/>
    <s v="P006"/>
    <x v="16"/>
    <x v="3"/>
    <n v="2"/>
    <n v="99"/>
    <n v="58"/>
    <n v="0"/>
    <n v="198"/>
    <n v="116"/>
    <n v="82"/>
    <s v="['Bank Transfer' 'Credit Card' 'PayPal' ... 'Credit Card' 'Bank Transfer'_x000a_ 'Apple Pay']"/>
    <x v="1"/>
  </r>
  <r>
    <s v="O03664"/>
    <d v="2025-03-24T00:00:00"/>
    <x v="2"/>
    <x v="1"/>
    <m/>
    <x v="1396"/>
    <x v="550"/>
    <x v="7"/>
    <s v="Glasgow"/>
    <s v="P011"/>
    <x v="6"/>
    <x v="1"/>
    <n v="2"/>
    <n v="79"/>
    <n v="42"/>
    <n v="0"/>
    <n v="158"/>
    <n v="84"/>
    <n v="74"/>
    <s v="['Bank Transfer' 'Credit Card' 'PayPal' ... 'Credit Card' 'Bank Transfer'_x000a_ 'Apple Pay']"/>
    <x v="1"/>
  </r>
  <r>
    <s v="O05586"/>
    <d v="2025-03-24T00:00:00"/>
    <x v="2"/>
    <x v="1"/>
    <m/>
    <x v="1588"/>
    <x v="537"/>
    <x v="2"/>
    <s v="London"/>
    <s v="P011"/>
    <x v="6"/>
    <x v="1"/>
    <n v="4"/>
    <n v="79"/>
    <n v="42"/>
    <n v="0.1"/>
    <n v="284.39999999999998"/>
    <n v="168"/>
    <n v="116.4"/>
    <s v="['Bank Transfer' 'Credit Card' 'PayPal' ... 'Credit Card' 'Bank Transfer'_x000a_ 'Apple Pay']"/>
    <x v="1"/>
  </r>
  <r>
    <s v="O05658"/>
    <d v="2025-03-24T00:00:00"/>
    <x v="2"/>
    <x v="1"/>
    <m/>
    <x v="634"/>
    <x v="23"/>
    <x v="11"/>
    <s v="Newport"/>
    <s v="P010"/>
    <x v="18"/>
    <x v="1"/>
    <n v="1"/>
    <n v="32"/>
    <n v="14"/>
    <n v="0.1"/>
    <n v="28.8"/>
    <n v="14"/>
    <n v="14.8"/>
    <s v="['Bank Transfer' 'Credit Card' 'PayPal' ... 'Credit Card' 'Bank Transfer'_x000a_ 'Apple Pay']"/>
    <x v="1"/>
  </r>
  <r>
    <s v="O05964"/>
    <d v="2025-03-24T00:00:00"/>
    <x v="2"/>
    <x v="1"/>
    <m/>
    <x v="493"/>
    <x v="334"/>
    <x v="6"/>
    <s v="Exeter"/>
    <s v="P018"/>
    <x v="5"/>
    <x v="4"/>
    <n v="2"/>
    <n v="45"/>
    <n v="19"/>
    <n v="0"/>
    <n v="90"/>
    <n v="38"/>
    <n v="52"/>
    <s v="['Bank Transfer' 'Credit Card' 'PayPal' ... 'Credit Card' 'Bank Transfer'_x000a_ 'Apple Pay']"/>
    <x v="1"/>
  </r>
  <r>
    <s v="O08416"/>
    <d v="2025-03-24T00:00:00"/>
    <x v="2"/>
    <x v="1"/>
    <m/>
    <x v="1358"/>
    <x v="258"/>
    <x v="10"/>
    <s v="Ipswich"/>
    <s v="P020"/>
    <x v="23"/>
    <x v="4"/>
    <n v="2"/>
    <n v="72"/>
    <n v="34"/>
    <n v="0.05"/>
    <n v="136.80000000000001"/>
    <n v="68"/>
    <n v="68.8"/>
    <s v="['Bank Transfer' 'Credit Card' 'PayPal' ... 'Credit Card' 'Bank Transfer'_x000a_ 'Apple Pay']"/>
    <x v="1"/>
  </r>
  <r>
    <s v="O08487"/>
    <d v="2025-03-24T00:00:00"/>
    <x v="2"/>
    <x v="1"/>
    <m/>
    <x v="1052"/>
    <x v="284"/>
    <x v="10"/>
    <s v="Colchester"/>
    <s v="P019"/>
    <x v="20"/>
    <x v="4"/>
    <n v="2"/>
    <n v="85"/>
    <n v="41"/>
    <n v="0"/>
    <n v="170"/>
    <n v="82"/>
    <n v="88"/>
    <s v="['Bank Transfer' 'Credit Card' 'PayPal' ... 'Credit Card' 'Bank Transfer'_x000a_ 'Apple Pay']"/>
    <x v="1"/>
  </r>
  <r>
    <s v="O09995"/>
    <d v="2025-03-24T00:00:00"/>
    <x v="2"/>
    <x v="1"/>
    <m/>
    <x v="786"/>
    <x v="326"/>
    <x v="6"/>
    <s v="Exeter"/>
    <s v="P020"/>
    <x v="23"/>
    <x v="4"/>
    <n v="1"/>
    <n v="72"/>
    <n v="34"/>
    <n v="0.15"/>
    <n v="61.2"/>
    <n v="34"/>
    <n v="27.2"/>
    <s v="['Bank Transfer' 'Credit Card' 'PayPal' ... 'Credit Card' 'Bank Transfer'_x000a_ 'Apple Pay']"/>
    <x v="1"/>
  </r>
  <r>
    <s v="O00241"/>
    <d v="2025-03-25T00:00:00"/>
    <x v="2"/>
    <x v="1"/>
    <m/>
    <x v="1272"/>
    <x v="276"/>
    <x v="3"/>
    <s v="Oxford"/>
    <s v="P020"/>
    <x v="23"/>
    <x v="4"/>
    <n v="3"/>
    <n v="72"/>
    <n v="34"/>
    <n v="0.1"/>
    <n v="194.4"/>
    <n v="102"/>
    <n v="92.4"/>
    <s v="['Bank Transfer' 'Credit Card' 'PayPal' ... 'Credit Card' 'Bank Transfer'_x000a_ 'Apple Pay']"/>
    <x v="1"/>
  </r>
  <r>
    <s v="O00868"/>
    <d v="2025-03-25T00:00:00"/>
    <x v="2"/>
    <x v="1"/>
    <m/>
    <x v="138"/>
    <x v="127"/>
    <x v="7"/>
    <s v="Edinburgh"/>
    <s v="P002"/>
    <x v="15"/>
    <x v="5"/>
    <n v="1"/>
    <n v="149"/>
    <n v="91"/>
    <n v="0"/>
    <n v="149"/>
    <n v="91"/>
    <n v="58"/>
    <s v="['Bank Transfer' 'Credit Card' 'PayPal' ... 'Credit Card' 'Bank Transfer'_x000a_ 'Apple Pay']"/>
    <x v="1"/>
  </r>
  <r>
    <s v="O01915"/>
    <d v="2025-03-25T00:00:00"/>
    <x v="2"/>
    <x v="1"/>
    <m/>
    <x v="266"/>
    <x v="217"/>
    <x v="5"/>
    <s v="Derry"/>
    <s v="P006"/>
    <x v="16"/>
    <x v="3"/>
    <n v="1"/>
    <n v="99"/>
    <n v="58"/>
    <n v="0"/>
    <n v="99"/>
    <n v="58"/>
    <n v="41"/>
    <s v="['Bank Transfer' 'Credit Card' 'PayPal' ... 'Credit Card' 'Bank Transfer'_x000a_ 'Apple Pay']"/>
    <x v="1"/>
  </r>
  <r>
    <s v="O02790"/>
    <d v="2025-03-25T00:00:00"/>
    <x v="2"/>
    <x v="1"/>
    <m/>
    <x v="1079"/>
    <x v="157"/>
    <x v="1"/>
    <s v="Liverpool"/>
    <s v="P005"/>
    <x v="3"/>
    <x v="3"/>
    <n v="1"/>
    <n v="119"/>
    <n v="72"/>
    <n v="0.1"/>
    <n v="107.1"/>
    <n v="72"/>
    <n v="35.1"/>
    <s v="['Bank Transfer' 'Credit Card' 'PayPal' ... 'Credit Card' 'Bank Transfer'_x000a_ 'Apple Pay']"/>
    <x v="1"/>
  </r>
  <r>
    <s v="O04499"/>
    <d v="2025-03-25T00:00:00"/>
    <x v="2"/>
    <x v="1"/>
    <m/>
    <x v="1417"/>
    <x v="314"/>
    <x v="7"/>
    <s v="Dundee"/>
    <s v="P016"/>
    <x v="4"/>
    <x v="0"/>
    <n v="1"/>
    <n v="78"/>
    <n v="39"/>
    <n v="0.1"/>
    <n v="70.2"/>
    <n v="39"/>
    <n v="31.2"/>
    <s v="['Bank Transfer' 'Credit Card' 'PayPal' ... 'Credit Card' 'Bank Transfer'_x000a_ 'Apple Pay']"/>
    <x v="1"/>
  </r>
  <r>
    <s v="O04868"/>
    <d v="2025-03-25T00:00:00"/>
    <x v="2"/>
    <x v="1"/>
    <m/>
    <x v="268"/>
    <x v="218"/>
    <x v="5"/>
    <s v="Newry"/>
    <s v="P022"/>
    <x v="8"/>
    <x v="2"/>
    <n v="1"/>
    <n v="35"/>
    <n v="16"/>
    <n v="0.1"/>
    <n v="31.5"/>
    <n v="16"/>
    <n v="15.5"/>
    <s v="['Bank Transfer' 'Credit Card' 'PayPal' ... 'Credit Card' 'Bank Transfer'_x000a_ 'Apple Pay']"/>
    <x v="1"/>
  </r>
  <r>
    <s v="O06516"/>
    <d v="2025-03-25T00:00:00"/>
    <x v="2"/>
    <x v="1"/>
    <m/>
    <x v="512"/>
    <x v="341"/>
    <x v="7"/>
    <s v="Aberdeen"/>
    <s v="P010"/>
    <x v="18"/>
    <x v="1"/>
    <n v="2"/>
    <n v="32"/>
    <n v="14"/>
    <n v="0.1"/>
    <n v="57.6"/>
    <n v="28"/>
    <n v="29.6"/>
    <s v="['Bank Transfer' 'Credit Card' 'PayPal' ... 'Credit Card' 'Bank Transfer'_x000a_ 'Apple Pay']"/>
    <x v="1"/>
  </r>
  <r>
    <s v="O06864"/>
    <d v="2025-03-25T00:00:00"/>
    <x v="2"/>
    <x v="1"/>
    <m/>
    <x v="67"/>
    <x v="64"/>
    <x v="3"/>
    <s v="Guildford"/>
    <s v="P022"/>
    <x v="8"/>
    <x v="2"/>
    <n v="1"/>
    <n v="35"/>
    <n v="16"/>
    <n v="0"/>
    <n v="35"/>
    <n v="16"/>
    <n v="19"/>
    <s v="['Bank Transfer' 'Credit Card' 'PayPal' ... 'Credit Card' 'Bank Transfer'_x000a_ 'Apple Pay']"/>
    <x v="1"/>
  </r>
  <r>
    <s v="O07458"/>
    <d v="2025-03-25T00:00:00"/>
    <x v="2"/>
    <x v="1"/>
    <m/>
    <x v="124"/>
    <x v="115"/>
    <x v="4"/>
    <s v="Hull"/>
    <s v="P020"/>
    <x v="23"/>
    <x v="4"/>
    <n v="2"/>
    <n v="72"/>
    <n v="34"/>
    <n v="0.1"/>
    <n v="129.6"/>
    <n v="68"/>
    <n v="61.6"/>
    <s v="['Bank Transfer' 'Credit Card' 'PayPal' ... 'Credit Card' 'Bank Transfer'_x000a_ 'Apple Pay']"/>
    <x v="1"/>
  </r>
  <r>
    <s v="O07640"/>
    <d v="2025-03-25T00:00:00"/>
    <x v="2"/>
    <x v="1"/>
    <m/>
    <x v="784"/>
    <x v="422"/>
    <x v="8"/>
    <s v="Middlesbrough"/>
    <s v="P012"/>
    <x v="14"/>
    <x v="1"/>
    <n v="4"/>
    <n v="85"/>
    <n v="44"/>
    <n v="0.1"/>
    <n v="306"/>
    <n v="176"/>
    <n v="130"/>
    <s v="['Bank Transfer' 'Credit Card' 'PayPal' ... 'Credit Card' 'Bank Transfer'_x000a_ 'Apple Pay']"/>
    <x v="1"/>
  </r>
  <r>
    <s v="O08702"/>
    <d v="2025-03-25T00:00:00"/>
    <x v="2"/>
    <x v="1"/>
    <m/>
    <x v="1516"/>
    <x v="466"/>
    <x v="9"/>
    <s v="Coventry"/>
    <s v="P004"/>
    <x v="22"/>
    <x v="5"/>
    <n v="1"/>
    <n v="55"/>
    <n v="27"/>
    <n v="0.05"/>
    <n v="52.25"/>
    <n v="27"/>
    <n v="25.25"/>
    <s v="['Bank Transfer' 'Credit Card' 'PayPal' ... 'Credit Card' 'Bank Transfer'_x000a_ 'Apple Pay']"/>
    <x v="1"/>
  </r>
  <r>
    <s v="O08954"/>
    <d v="2025-03-25T00:00:00"/>
    <x v="2"/>
    <x v="1"/>
    <m/>
    <x v="1067"/>
    <x v="359"/>
    <x v="0"/>
    <s v="Nottingham"/>
    <s v="P018"/>
    <x v="5"/>
    <x v="4"/>
    <n v="1"/>
    <n v="45"/>
    <n v="19"/>
    <n v="0"/>
    <n v="45"/>
    <n v="19"/>
    <n v="26"/>
    <s v="['Bank Transfer' 'Credit Card' 'PayPal' ... 'Credit Card' 'Bank Transfer'_x000a_ 'Apple Pay']"/>
    <x v="1"/>
  </r>
  <r>
    <s v="O09073"/>
    <d v="2025-03-25T00:00:00"/>
    <x v="2"/>
    <x v="1"/>
    <m/>
    <x v="992"/>
    <x v="109"/>
    <x v="3"/>
    <s v="Brighton"/>
    <s v="P001"/>
    <x v="9"/>
    <x v="5"/>
    <n v="3"/>
    <n v="89"/>
    <n v="48"/>
    <n v="0"/>
    <n v="267"/>
    <n v="144"/>
    <n v="123"/>
    <s v="['Bank Transfer' 'Credit Card' 'PayPal' ... 'Credit Card' 'Bank Transfer'_x000a_ 'Apple Pay']"/>
    <x v="1"/>
  </r>
  <r>
    <s v="O01158"/>
    <d v="2025-03-26T00:00:00"/>
    <x v="2"/>
    <x v="1"/>
    <m/>
    <x v="866"/>
    <x v="405"/>
    <x v="7"/>
    <s v="Aberdeen"/>
    <s v="P018"/>
    <x v="5"/>
    <x v="4"/>
    <n v="1"/>
    <n v="45"/>
    <n v="19"/>
    <n v="0"/>
    <n v="45"/>
    <n v="19"/>
    <n v="26"/>
    <s v="['Bank Transfer' 'Credit Card' 'PayPal' ... 'Credit Card' 'Bank Transfer'_x000a_ 'Apple Pay']"/>
    <x v="1"/>
  </r>
  <r>
    <s v="O02200"/>
    <d v="2025-03-26T00:00:00"/>
    <x v="2"/>
    <x v="1"/>
    <m/>
    <x v="1346"/>
    <x v="342"/>
    <x v="4"/>
    <s v="Sheffield"/>
    <s v="P008"/>
    <x v="13"/>
    <x v="3"/>
    <n v="2"/>
    <n v="249"/>
    <n v="168"/>
    <n v="0.05"/>
    <n v="473.1"/>
    <n v="336"/>
    <n v="137.1"/>
    <s v="['Bank Transfer' 'Credit Card' 'PayPal' ... 'Credit Card' 'Bank Transfer'_x000a_ 'Apple Pay']"/>
    <x v="1"/>
  </r>
  <r>
    <s v="O02633"/>
    <d v="2025-03-26T00:00:00"/>
    <x v="2"/>
    <x v="1"/>
    <m/>
    <x v="404"/>
    <x v="48"/>
    <x v="4"/>
    <s v="Sheffield"/>
    <s v="P021"/>
    <x v="21"/>
    <x v="2"/>
    <n v="2"/>
    <n v="28"/>
    <n v="13"/>
    <n v="0.1"/>
    <n v="50.4"/>
    <n v="26"/>
    <n v="24.4"/>
    <s v="['Bank Transfer' 'Credit Card' 'PayPal' ... 'Credit Card' 'Bank Transfer'_x000a_ 'Apple Pay']"/>
    <x v="1"/>
  </r>
  <r>
    <s v="O04306"/>
    <d v="2025-03-26T00:00:00"/>
    <x v="2"/>
    <x v="1"/>
    <m/>
    <x v="338"/>
    <x v="255"/>
    <x v="8"/>
    <s v="Durham"/>
    <s v="P012"/>
    <x v="14"/>
    <x v="1"/>
    <n v="2"/>
    <n v="85"/>
    <n v="44"/>
    <n v="0.1"/>
    <n v="153"/>
    <n v="88"/>
    <n v="65"/>
    <s v="['Bank Transfer' 'Credit Card' 'PayPal' ... 'Credit Card' 'Bank Transfer'_x000a_ 'Apple Pay']"/>
    <x v="1"/>
  </r>
  <r>
    <s v="O04334"/>
    <d v="2025-03-26T00:00:00"/>
    <x v="2"/>
    <x v="1"/>
    <m/>
    <x v="1156"/>
    <x v="342"/>
    <x v="9"/>
    <s v="Coventry"/>
    <s v="P005"/>
    <x v="3"/>
    <x v="3"/>
    <n v="1"/>
    <n v="119"/>
    <n v="72"/>
    <n v="0"/>
    <n v="119"/>
    <n v="72"/>
    <n v="47"/>
    <s v="['Bank Transfer' 'Credit Card' 'PayPal' ... 'Credit Card' 'Bank Transfer'_x000a_ 'Apple Pay']"/>
    <x v="1"/>
  </r>
  <r>
    <s v="O04470"/>
    <d v="2025-03-26T00:00:00"/>
    <x v="2"/>
    <x v="1"/>
    <m/>
    <x v="996"/>
    <x v="318"/>
    <x v="2"/>
    <s v="London"/>
    <s v="P010"/>
    <x v="18"/>
    <x v="1"/>
    <n v="3"/>
    <n v="32"/>
    <n v="14"/>
    <n v="0"/>
    <n v="96"/>
    <n v="42"/>
    <n v="54"/>
    <s v="['Bank Transfer' 'Credit Card' 'PayPal' ... 'Credit Card' 'Bank Transfer'_x000a_ 'Apple Pay']"/>
    <x v="1"/>
  </r>
  <r>
    <s v="O04511"/>
    <d v="2025-03-26T00:00:00"/>
    <x v="2"/>
    <x v="1"/>
    <m/>
    <x v="1268"/>
    <x v="539"/>
    <x v="1"/>
    <s v="Liverpool"/>
    <s v="P006"/>
    <x v="16"/>
    <x v="3"/>
    <n v="1"/>
    <n v="99"/>
    <n v="58"/>
    <n v="0"/>
    <n v="99"/>
    <n v="58"/>
    <n v="41"/>
    <s v="['Bank Transfer' 'Credit Card' 'PayPal' ... 'Credit Card' 'Bank Transfer'_x000a_ 'Apple Pay']"/>
    <x v="1"/>
  </r>
  <r>
    <s v="O04658"/>
    <d v="2025-03-26T00:00:00"/>
    <x v="2"/>
    <x v="1"/>
    <m/>
    <x v="319"/>
    <x v="220"/>
    <x v="4"/>
    <s v="Leeds"/>
    <s v="P024"/>
    <x v="11"/>
    <x v="2"/>
    <n v="2"/>
    <n v="24"/>
    <n v="10"/>
    <n v="0.05"/>
    <n v="45.6"/>
    <n v="20"/>
    <n v="25.6"/>
    <s v="['Bank Transfer' 'Credit Card' 'PayPal' ... 'Credit Card' 'Bank Transfer'_x000a_ 'Apple Pay']"/>
    <x v="1"/>
  </r>
  <r>
    <s v="O05379"/>
    <d v="2025-03-26T00:00:00"/>
    <x v="2"/>
    <x v="1"/>
    <m/>
    <x v="593"/>
    <x v="194"/>
    <x v="9"/>
    <s v="Coventry"/>
    <s v="P023"/>
    <x v="2"/>
    <x v="2"/>
    <n v="2"/>
    <n v="42"/>
    <n v="20"/>
    <n v="0.1"/>
    <n v="75.599999999999994"/>
    <n v="40"/>
    <n v="35.6"/>
    <s v="['Bank Transfer' 'Credit Card' 'PayPal' ... 'Credit Card' 'Bank Transfer'_x000a_ 'Apple Pay']"/>
    <x v="1"/>
  </r>
  <r>
    <s v="O06238"/>
    <d v="2025-03-26T00:00:00"/>
    <x v="2"/>
    <x v="1"/>
    <m/>
    <x v="344"/>
    <x v="100"/>
    <x v="10"/>
    <s v="Colchester"/>
    <s v="P001"/>
    <x v="9"/>
    <x v="5"/>
    <n v="2"/>
    <n v="89"/>
    <n v="48"/>
    <n v="0.05"/>
    <n v="169.1"/>
    <n v="96"/>
    <n v="73.099999999999994"/>
    <s v="['Bank Transfer' 'Credit Card' 'PayPal' ... 'Credit Card' 'Bank Transfer'_x000a_ 'Apple Pay']"/>
    <x v="1"/>
  </r>
  <r>
    <s v="O06365"/>
    <d v="2025-03-26T00:00:00"/>
    <x v="2"/>
    <x v="1"/>
    <m/>
    <x v="85"/>
    <x v="81"/>
    <x v="8"/>
    <s v="Durham"/>
    <s v="P011"/>
    <x v="6"/>
    <x v="1"/>
    <n v="1"/>
    <n v="79"/>
    <n v="42"/>
    <n v="0.1"/>
    <n v="71.099999999999994"/>
    <n v="42"/>
    <n v="29.1"/>
    <s v="['Bank Transfer' 'Credit Card' 'PayPal' ... 'Credit Card' 'Bank Transfer'_x000a_ 'Apple Pay']"/>
    <x v="1"/>
  </r>
  <r>
    <s v="O07171"/>
    <d v="2025-03-26T00:00:00"/>
    <x v="2"/>
    <x v="1"/>
    <m/>
    <x v="496"/>
    <x v="146"/>
    <x v="2"/>
    <s v="London"/>
    <s v="P003"/>
    <x v="19"/>
    <x v="5"/>
    <n v="2"/>
    <n v="69"/>
    <n v="37"/>
    <n v="0"/>
    <n v="138"/>
    <n v="74"/>
    <n v="64"/>
    <s v="['Bank Transfer' 'Credit Card' 'PayPal' ... 'Credit Card' 'Bank Transfer'_x000a_ 'Apple Pay']"/>
    <x v="1"/>
  </r>
  <r>
    <s v="O08238"/>
    <d v="2025-03-26T00:00:00"/>
    <x v="2"/>
    <x v="1"/>
    <m/>
    <x v="981"/>
    <x v="323"/>
    <x v="4"/>
    <s v="Hull"/>
    <s v="P013"/>
    <x v="0"/>
    <x v="0"/>
    <n v="4"/>
    <n v="120"/>
    <n v="63"/>
    <n v="0.05"/>
    <n v="456"/>
    <n v="252"/>
    <n v="204"/>
    <s v="['Bank Transfer' 'Credit Card' 'PayPal' ... 'Credit Card' 'Bank Transfer'_x000a_ 'Apple Pay']"/>
    <x v="1"/>
  </r>
  <r>
    <s v="O08809"/>
    <d v="2025-03-26T00:00:00"/>
    <x v="2"/>
    <x v="1"/>
    <m/>
    <x v="260"/>
    <x v="212"/>
    <x v="1"/>
    <s v="Manchester"/>
    <s v="P020"/>
    <x v="23"/>
    <x v="4"/>
    <n v="1"/>
    <n v="72"/>
    <n v="34"/>
    <n v="0.15"/>
    <n v="61.2"/>
    <n v="34"/>
    <n v="27.2"/>
    <s v="['Bank Transfer' 'Credit Card' 'PayPal' ... 'Credit Card' 'Bank Transfer'_x000a_ 'Apple Pay']"/>
    <x v="1"/>
  </r>
  <r>
    <s v="O09512"/>
    <d v="2025-03-26T00:00:00"/>
    <x v="2"/>
    <x v="1"/>
    <m/>
    <x v="898"/>
    <x v="76"/>
    <x v="8"/>
    <s v="Durham"/>
    <s v="P015"/>
    <x v="12"/>
    <x v="0"/>
    <n v="1"/>
    <n v="65"/>
    <n v="32"/>
    <n v="0"/>
    <n v="65"/>
    <n v="32"/>
    <n v="33"/>
    <s v="['Bank Transfer' 'Credit Card' 'PayPal' ... 'Credit Card' 'Bank Transfer'_x000a_ 'Apple Pay']"/>
    <x v="1"/>
  </r>
  <r>
    <s v="O09663"/>
    <d v="2025-03-26T00:00:00"/>
    <x v="2"/>
    <x v="1"/>
    <m/>
    <x v="155"/>
    <x v="139"/>
    <x v="3"/>
    <s v="Reading"/>
    <s v="P014"/>
    <x v="17"/>
    <x v="0"/>
    <n v="4"/>
    <n v="25"/>
    <n v="11"/>
    <n v="0.05"/>
    <n v="95"/>
    <n v="44"/>
    <n v="51"/>
    <s v="['Bank Transfer' 'Credit Card' 'PayPal' ... 'Credit Card' 'Bank Transfer'_x000a_ 'Apple Pay']"/>
    <x v="1"/>
  </r>
  <r>
    <s v="O00574"/>
    <d v="2025-03-27T00:00:00"/>
    <x v="2"/>
    <x v="1"/>
    <m/>
    <x v="134"/>
    <x v="57"/>
    <x v="7"/>
    <s v="Glasgow"/>
    <s v="P012"/>
    <x v="14"/>
    <x v="1"/>
    <n v="1"/>
    <n v="85"/>
    <n v="44"/>
    <n v="0.15"/>
    <n v="72.25"/>
    <n v="44"/>
    <n v="28.25"/>
    <s v="['Bank Transfer' 'Credit Card' 'PayPal' ... 'Credit Card' 'Bank Transfer'_x000a_ 'Apple Pay']"/>
    <x v="1"/>
  </r>
  <r>
    <s v="O01581"/>
    <d v="2025-03-27T00:00:00"/>
    <x v="2"/>
    <x v="1"/>
    <m/>
    <x v="1300"/>
    <x v="453"/>
    <x v="1"/>
    <s v="Liverpool"/>
    <s v="P004"/>
    <x v="22"/>
    <x v="5"/>
    <n v="3"/>
    <n v="55"/>
    <n v="27"/>
    <n v="0"/>
    <n v="165"/>
    <n v="81"/>
    <n v="84"/>
    <s v="['Bank Transfer' 'Credit Card' 'PayPal' ... 'Credit Card' 'Bank Transfer'_x000a_ 'Apple Pay']"/>
    <x v="1"/>
  </r>
  <r>
    <s v="O02505"/>
    <d v="2025-03-27T00:00:00"/>
    <x v="2"/>
    <x v="1"/>
    <m/>
    <x v="152"/>
    <x v="127"/>
    <x v="2"/>
    <s v="London"/>
    <s v="P005"/>
    <x v="3"/>
    <x v="3"/>
    <n v="2"/>
    <n v="119"/>
    <n v="72"/>
    <n v="0.2"/>
    <n v="190.4"/>
    <n v="144"/>
    <n v="46.4"/>
    <s v="['Bank Transfer' 'Credit Card' 'PayPal' ... 'Credit Card' 'Bank Transfer'_x000a_ 'Apple Pay']"/>
    <x v="1"/>
  </r>
  <r>
    <s v="O04456"/>
    <d v="2025-03-27T00:00:00"/>
    <x v="2"/>
    <x v="1"/>
    <m/>
    <x v="1706"/>
    <x v="486"/>
    <x v="9"/>
    <s v="Wolverhampton"/>
    <s v="P021"/>
    <x v="21"/>
    <x v="2"/>
    <n v="1"/>
    <n v="28"/>
    <n v="13"/>
    <n v="0"/>
    <n v="28"/>
    <n v="13"/>
    <n v="15"/>
    <s v="['Bank Transfer' 'Credit Card' 'PayPal' ... 'Credit Card' 'Bank Transfer'_x000a_ 'Apple Pay']"/>
    <x v="0"/>
  </r>
  <r>
    <s v="O04677"/>
    <d v="2025-03-27T00:00:00"/>
    <x v="2"/>
    <x v="1"/>
    <m/>
    <x v="400"/>
    <x v="39"/>
    <x v="8"/>
    <s v="Durham"/>
    <s v="P015"/>
    <x v="12"/>
    <x v="0"/>
    <n v="2"/>
    <n v="65"/>
    <n v="32"/>
    <n v="0.15"/>
    <n v="110.5"/>
    <n v="64"/>
    <n v="46.5"/>
    <s v="['Bank Transfer' 'Credit Card' 'PayPal' ... 'Credit Card' 'Bank Transfer'_x000a_ 'Apple Pay']"/>
    <x v="1"/>
  </r>
  <r>
    <s v="O05087"/>
    <d v="2025-03-27T00:00:00"/>
    <x v="2"/>
    <x v="1"/>
    <m/>
    <x v="314"/>
    <x v="241"/>
    <x v="2"/>
    <s v="London"/>
    <s v="P010"/>
    <x v="18"/>
    <x v="1"/>
    <n v="1"/>
    <n v="32"/>
    <n v="14"/>
    <n v="0.1"/>
    <n v="28.8"/>
    <n v="14"/>
    <n v="14.8"/>
    <s v="['Bank Transfer' 'Credit Card' 'PayPal' ... 'Credit Card' 'Bank Transfer'_x000a_ 'Apple Pay']"/>
    <x v="1"/>
  </r>
  <r>
    <s v="O05541"/>
    <d v="2025-03-27T00:00:00"/>
    <x v="2"/>
    <x v="1"/>
    <m/>
    <x v="494"/>
    <x v="326"/>
    <x v="5"/>
    <s v="Newry"/>
    <s v="P003"/>
    <x v="19"/>
    <x v="5"/>
    <n v="1"/>
    <n v="69"/>
    <n v="37"/>
    <n v="0.15"/>
    <n v="58.65"/>
    <n v="37"/>
    <n v="21.65"/>
    <s v="['Bank Transfer' 'Credit Card' 'PayPal' ... 'Credit Card' 'Bank Transfer'_x000a_ 'Apple Pay']"/>
    <x v="1"/>
  </r>
  <r>
    <s v="O05585"/>
    <d v="2025-03-27T00:00:00"/>
    <x v="2"/>
    <x v="1"/>
    <m/>
    <x v="648"/>
    <x v="224"/>
    <x v="9"/>
    <s v="Worcester"/>
    <s v="P013"/>
    <x v="0"/>
    <x v="0"/>
    <n v="3"/>
    <n v="120"/>
    <n v="63"/>
    <n v="0"/>
    <n v="360"/>
    <n v="189"/>
    <n v="171"/>
    <s v="['Bank Transfer' 'Credit Card' 'PayPal' ... 'Credit Card' 'Bank Transfer'_x000a_ 'Apple Pay']"/>
    <x v="1"/>
  </r>
  <r>
    <s v="O05909"/>
    <d v="2025-03-27T00:00:00"/>
    <x v="2"/>
    <x v="1"/>
    <m/>
    <x v="580"/>
    <x v="348"/>
    <x v="7"/>
    <s v="Aberdeen"/>
    <s v="P003"/>
    <x v="19"/>
    <x v="5"/>
    <n v="1"/>
    <n v="69"/>
    <n v="37"/>
    <n v="0.1"/>
    <n v="62.1"/>
    <n v="37"/>
    <n v="25.1"/>
    <s v="['Bank Transfer' 'Credit Card' 'PayPal' ... 'Credit Card' 'Bank Transfer'_x000a_ 'Apple Pay']"/>
    <x v="1"/>
  </r>
  <r>
    <s v="O06974"/>
    <d v="2025-03-27T00:00:00"/>
    <x v="2"/>
    <x v="1"/>
    <m/>
    <x v="1597"/>
    <x v="564"/>
    <x v="11"/>
    <s v="Swansea"/>
    <s v="P005"/>
    <x v="3"/>
    <x v="3"/>
    <n v="2"/>
    <n v="119"/>
    <n v="72"/>
    <n v="0"/>
    <n v="238"/>
    <n v="144"/>
    <n v="94"/>
    <s v="['Bank Transfer' 'Credit Card' 'PayPal' ... 'Credit Card' 'Bank Transfer'_x000a_ 'Apple Pay']"/>
    <x v="1"/>
  </r>
  <r>
    <s v="O07104"/>
    <d v="2025-03-27T00:00:00"/>
    <x v="2"/>
    <x v="1"/>
    <m/>
    <x v="1707"/>
    <x v="195"/>
    <x v="7"/>
    <s v="Glasgow"/>
    <s v="P011"/>
    <x v="6"/>
    <x v="1"/>
    <n v="1"/>
    <n v="79"/>
    <n v="42"/>
    <n v="0.15"/>
    <n v="67.150000000000006"/>
    <n v="42"/>
    <n v="25.15"/>
    <s v="['Bank Transfer' 'Credit Card' 'PayPal' ... 'Credit Card' 'Bank Transfer'_x000a_ 'Apple Pay']"/>
    <x v="0"/>
  </r>
  <r>
    <s v="O07802"/>
    <d v="2025-03-27T00:00:00"/>
    <x v="2"/>
    <x v="1"/>
    <m/>
    <x v="1374"/>
    <x v="552"/>
    <x v="7"/>
    <s v="Glasgow"/>
    <s v="P001"/>
    <x v="9"/>
    <x v="5"/>
    <n v="1"/>
    <n v="89"/>
    <n v="48"/>
    <n v="0.1"/>
    <n v="80.099999999999994"/>
    <n v="48"/>
    <n v="32.1"/>
    <s v="['Bank Transfer' 'Credit Card' 'PayPal' ... 'Credit Card' 'Bank Transfer'_x000a_ 'Apple Pay']"/>
    <x v="1"/>
  </r>
  <r>
    <s v="O07851"/>
    <d v="2025-03-27T00:00:00"/>
    <x v="2"/>
    <x v="1"/>
    <m/>
    <x v="1134"/>
    <x v="516"/>
    <x v="2"/>
    <s v="London"/>
    <s v="P007"/>
    <x v="7"/>
    <x v="3"/>
    <n v="2"/>
    <n v="129"/>
    <n v="78"/>
    <n v="0.05"/>
    <n v="245.1"/>
    <n v="156"/>
    <n v="89.1"/>
    <s v="['Bank Transfer' 'Credit Card' 'PayPal' ... 'Credit Card' 'Bank Transfer'_x000a_ 'Apple Pay']"/>
    <x v="1"/>
  </r>
  <r>
    <s v="O08163"/>
    <d v="2025-03-27T00:00:00"/>
    <x v="2"/>
    <x v="1"/>
    <m/>
    <x v="1557"/>
    <x v="276"/>
    <x v="4"/>
    <s v="Leeds"/>
    <s v="P021"/>
    <x v="21"/>
    <x v="2"/>
    <n v="1"/>
    <n v="28"/>
    <n v="13"/>
    <n v="0.05"/>
    <n v="26.6"/>
    <n v="13"/>
    <n v="13.6"/>
    <s v="['Bank Transfer' 'Credit Card' 'PayPal' ... 'Credit Card' 'Bank Transfer'_x000a_ 'Apple Pay']"/>
    <x v="1"/>
  </r>
  <r>
    <s v="O08250"/>
    <d v="2025-03-27T00:00:00"/>
    <x v="2"/>
    <x v="1"/>
    <m/>
    <x v="187"/>
    <x v="149"/>
    <x v="10"/>
    <s v="Ipswich"/>
    <s v="P004"/>
    <x v="22"/>
    <x v="5"/>
    <n v="4"/>
    <n v="55"/>
    <n v="27"/>
    <n v="0.15"/>
    <n v="187"/>
    <n v="108"/>
    <n v="79"/>
    <s v="['Bank Transfer' 'Credit Card' 'PayPal' ... 'Credit Card' 'Bank Transfer'_x000a_ 'Apple Pay']"/>
    <x v="1"/>
  </r>
  <r>
    <s v="O08717"/>
    <d v="2025-03-27T00:00:00"/>
    <x v="2"/>
    <x v="1"/>
    <m/>
    <x v="1372"/>
    <x v="49"/>
    <x v="10"/>
    <s v="Ipswich"/>
    <s v="P022"/>
    <x v="8"/>
    <x v="2"/>
    <n v="3"/>
    <n v="35"/>
    <n v="16"/>
    <n v="0.1"/>
    <n v="94.5"/>
    <n v="48"/>
    <n v="46.5"/>
    <s v="['Bank Transfer' 'Credit Card' 'PayPal' ... 'Credit Card' 'Bank Transfer'_x000a_ 'Apple Pay']"/>
    <x v="1"/>
  </r>
  <r>
    <s v="O08732"/>
    <d v="2025-03-27T00:00:00"/>
    <x v="2"/>
    <x v="1"/>
    <m/>
    <x v="1251"/>
    <x v="322"/>
    <x v="5"/>
    <s v="Derry"/>
    <s v="P020"/>
    <x v="23"/>
    <x v="4"/>
    <n v="1"/>
    <n v="72"/>
    <n v="34"/>
    <n v="0"/>
    <n v="72"/>
    <n v="34"/>
    <n v="38"/>
    <s v="['Bank Transfer' 'Credit Card' 'PayPal' ... 'Credit Card' 'Bank Transfer'_x000a_ 'Apple Pay']"/>
    <x v="1"/>
  </r>
  <r>
    <s v="O00524"/>
    <d v="2025-03-28T00:00:00"/>
    <x v="2"/>
    <x v="1"/>
    <m/>
    <x v="253"/>
    <x v="38"/>
    <x v="10"/>
    <s v="Norwich"/>
    <s v="P016"/>
    <x v="4"/>
    <x v="0"/>
    <n v="2"/>
    <n v="78"/>
    <n v="39"/>
    <n v="0.15"/>
    <n v="132.6"/>
    <n v="78"/>
    <n v="54.6"/>
    <s v="['Bank Transfer' 'Credit Card' 'PayPal' ... 'Credit Card' 'Bank Transfer'_x000a_ 'Apple Pay']"/>
    <x v="1"/>
  </r>
  <r>
    <s v="O02807"/>
    <d v="2025-03-28T00:00:00"/>
    <x v="2"/>
    <x v="1"/>
    <m/>
    <x v="99"/>
    <x v="92"/>
    <x v="2"/>
    <s v="London"/>
    <s v="P023"/>
    <x v="2"/>
    <x v="2"/>
    <n v="2"/>
    <n v="42"/>
    <n v="20"/>
    <n v="0"/>
    <n v="84"/>
    <n v="40"/>
    <n v="44"/>
    <s v="['Bank Transfer' 'Credit Card' 'PayPal' ... 'Credit Card' 'Bank Transfer'_x000a_ 'Apple Pay']"/>
    <x v="1"/>
  </r>
  <r>
    <s v="O02814"/>
    <d v="2025-03-28T00:00:00"/>
    <x v="2"/>
    <x v="1"/>
    <m/>
    <x v="353"/>
    <x v="263"/>
    <x v="10"/>
    <s v="Cambridge"/>
    <s v="P018"/>
    <x v="5"/>
    <x v="4"/>
    <n v="2"/>
    <n v="45"/>
    <n v="19"/>
    <n v="0.05"/>
    <n v="85.5"/>
    <n v="38"/>
    <n v="47.5"/>
    <s v="['Bank Transfer' 'Credit Card' 'PayPal' ... 'Credit Card' 'Bank Transfer'_x000a_ 'Apple Pay']"/>
    <x v="1"/>
  </r>
  <r>
    <s v="O03160"/>
    <d v="2025-03-28T00:00:00"/>
    <x v="2"/>
    <x v="1"/>
    <m/>
    <x v="1644"/>
    <x v="388"/>
    <x v="7"/>
    <s v="Edinburgh"/>
    <s v="P008"/>
    <x v="13"/>
    <x v="3"/>
    <n v="1"/>
    <n v="249"/>
    <n v="168"/>
    <n v="0.15"/>
    <n v="211.65"/>
    <n v="168"/>
    <n v="43.65"/>
    <s v="['Bank Transfer' 'Credit Card' 'PayPal' ... 'Credit Card' 'Bank Transfer'_x000a_ 'Apple Pay']"/>
    <x v="1"/>
  </r>
  <r>
    <s v="O04371"/>
    <d v="2025-03-28T00:00:00"/>
    <x v="2"/>
    <x v="1"/>
    <m/>
    <x v="1425"/>
    <x v="224"/>
    <x v="3"/>
    <s v="Reading"/>
    <s v="P024"/>
    <x v="11"/>
    <x v="2"/>
    <n v="2"/>
    <n v="24"/>
    <n v="10"/>
    <n v="0.05"/>
    <n v="45.6"/>
    <n v="20"/>
    <n v="25.6"/>
    <s v="['Bank Transfer' 'Credit Card' 'PayPal' ... 'Credit Card' 'Bank Transfer'_x000a_ 'Apple Pay']"/>
    <x v="1"/>
  </r>
  <r>
    <s v="O04759"/>
    <d v="2025-03-28T00:00:00"/>
    <x v="2"/>
    <x v="1"/>
    <m/>
    <x v="254"/>
    <x v="208"/>
    <x v="7"/>
    <s v="Dundee"/>
    <s v="P014"/>
    <x v="17"/>
    <x v="0"/>
    <n v="2"/>
    <n v="25"/>
    <n v="11"/>
    <n v="0.05"/>
    <n v="47.5"/>
    <n v="22"/>
    <n v="25.5"/>
    <s v="['Bank Transfer' 'Credit Card' 'PayPal' ... 'Credit Card' 'Bank Transfer'_x000a_ 'Apple Pay']"/>
    <x v="1"/>
  </r>
  <r>
    <s v="O05434"/>
    <d v="2025-03-28T00:00:00"/>
    <x v="2"/>
    <x v="1"/>
    <m/>
    <x v="729"/>
    <x v="136"/>
    <x v="3"/>
    <s v="Brighton"/>
    <s v="P004"/>
    <x v="22"/>
    <x v="5"/>
    <n v="1"/>
    <n v="55"/>
    <n v="27"/>
    <n v="0.15"/>
    <n v="46.75"/>
    <n v="27"/>
    <n v="19.75"/>
    <s v="['Bank Transfer' 'Credit Card' 'PayPal' ... 'Credit Card' 'Bank Transfer'_x000a_ 'Apple Pay']"/>
    <x v="1"/>
  </r>
  <r>
    <s v="O07858"/>
    <d v="2025-03-28T00:00:00"/>
    <x v="2"/>
    <x v="1"/>
    <m/>
    <x v="1557"/>
    <x v="276"/>
    <x v="4"/>
    <s v="Leeds"/>
    <s v="P007"/>
    <x v="7"/>
    <x v="3"/>
    <n v="1"/>
    <n v="129"/>
    <n v="78"/>
    <n v="0.1"/>
    <n v="116.1"/>
    <n v="78"/>
    <n v="38.1"/>
    <s v="['Bank Transfer' 'Credit Card' 'PayPal' ... 'Credit Card' 'Bank Transfer'_x000a_ 'Apple Pay']"/>
    <x v="1"/>
  </r>
  <r>
    <s v="O08771"/>
    <d v="2025-03-28T00:00:00"/>
    <x v="2"/>
    <x v="1"/>
    <m/>
    <x v="1546"/>
    <x v="40"/>
    <x v="4"/>
    <s v="Hull"/>
    <s v="P010"/>
    <x v="18"/>
    <x v="1"/>
    <n v="3"/>
    <n v="32"/>
    <n v="14"/>
    <n v="0.1"/>
    <n v="86.4"/>
    <n v="42"/>
    <n v="44.4"/>
    <s v="['Bank Transfer' 'Credit Card' 'PayPal' ... 'Credit Card' 'Bank Transfer'_x000a_ 'Apple Pay']"/>
    <x v="1"/>
  </r>
  <r>
    <s v="O09269"/>
    <d v="2025-03-28T00:00:00"/>
    <x v="2"/>
    <x v="1"/>
    <m/>
    <x v="608"/>
    <x v="380"/>
    <x v="2"/>
    <s v="London"/>
    <s v="P008"/>
    <x v="13"/>
    <x v="3"/>
    <n v="1"/>
    <n v="249"/>
    <n v="168"/>
    <n v="0.1"/>
    <n v="224.1"/>
    <n v="168"/>
    <n v="56.1"/>
    <s v="['Bank Transfer' 'Credit Card' 'PayPal' ... 'Credit Card' 'Bank Transfer'_x000a_ 'Apple Pay']"/>
    <x v="1"/>
  </r>
  <r>
    <s v="O00919"/>
    <d v="2025-03-29T00:00:00"/>
    <x v="2"/>
    <x v="1"/>
    <m/>
    <x v="777"/>
    <x v="361"/>
    <x v="3"/>
    <s v="Reading"/>
    <s v="P007"/>
    <x v="7"/>
    <x v="3"/>
    <n v="1"/>
    <n v="129"/>
    <n v="78"/>
    <n v="0.15"/>
    <n v="109.65"/>
    <n v="78"/>
    <n v="31.65"/>
    <s v="['Bank Transfer' 'Credit Card' 'PayPal' ... 'Credit Card' 'Bank Transfer'_x000a_ 'Apple Pay']"/>
    <x v="1"/>
  </r>
  <r>
    <s v="O01447"/>
    <d v="2025-03-29T00:00:00"/>
    <x v="2"/>
    <x v="1"/>
    <m/>
    <x v="526"/>
    <x v="291"/>
    <x v="10"/>
    <s v="Ipswich"/>
    <s v="P017"/>
    <x v="10"/>
    <x v="4"/>
    <n v="1"/>
    <n v="58"/>
    <n v="25"/>
    <n v="0"/>
    <n v="58"/>
    <n v="25"/>
    <n v="33"/>
    <s v="['Bank Transfer' 'Credit Card' 'PayPal' ... 'Credit Card' 'Bank Transfer'_x000a_ 'Apple Pay']"/>
    <x v="1"/>
  </r>
  <r>
    <s v="O01933"/>
    <d v="2025-03-29T00:00:00"/>
    <x v="2"/>
    <x v="1"/>
    <m/>
    <x v="1585"/>
    <x v="351"/>
    <x v="1"/>
    <s v="Chester"/>
    <s v="P020"/>
    <x v="23"/>
    <x v="4"/>
    <n v="2"/>
    <n v="72"/>
    <n v="34"/>
    <n v="0.15"/>
    <n v="122.4"/>
    <n v="68"/>
    <n v="54.4"/>
    <s v="['Bank Transfer' 'Credit Card' 'PayPal' ... 'Credit Card' 'Bank Transfer'_x000a_ 'Apple Pay']"/>
    <x v="1"/>
  </r>
  <r>
    <s v="O02350"/>
    <d v="2025-03-29T00:00:00"/>
    <x v="2"/>
    <x v="1"/>
    <m/>
    <x v="635"/>
    <x v="303"/>
    <x v="4"/>
    <s v="Hull"/>
    <s v="P020"/>
    <x v="23"/>
    <x v="4"/>
    <n v="2"/>
    <n v="72"/>
    <n v="34"/>
    <n v="0"/>
    <n v="144"/>
    <n v="68"/>
    <n v="76"/>
    <s v="['Bank Transfer' 'Credit Card' 'PayPal' ... 'Credit Card' 'Bank Transfer'_x000a_ 'Apple Pay']"/>
    <x v="1"/>
  </r>
  <r>
    <s v="O03519"/>
    <d v="2025-03-29T00:00:00"/>
    <x v="2"/>
    <x v="1"/>
    <m/>
    <x v="1708"/>
    <x v="527"/>
    <x v="0"/>
    <s v="Lincoln"/>
    <s v="P014"/>
    <x v="17"/>
    <x v="0"/>
    <n v="2"/>
    <n v="25"/>
    <n v="11"/>
    <n v="0.05"/>
    <n v="47.5"/>
    <n v="22"/>
    <n v="25.5"/>
    <s v="['Bank Transfer' 'Credit Card' 'PayPal' ... 'Credit Card' 'Bank Transfer'_x000a_ 'Apple Pay']"/>
    <x v="0"/>
  </r>
  <r>
    <s v="O03602"/>
    <d v="2025-03-29T00:00:00"/>
    <x v="2"/>
    <x v="1"/>
    <m/>
    <x v="869"/>
    <x v="195"/>
    <x v="0"/>
    <s v="Nottingham"/>
    <s v="P019"/>
    <x v="20"/>
    <x v="4"/>
    <n v="1"/>
    <n v="85"/>
    <n v="41"/>
    <n v="0.05"/>
    <n v="80.75"/>
    <n v="41"/>
    <n v="39.75"/>
    <s v="['Bank Transfer' 'Credit Card' 'PayPal' ... 'Credit Card' 'Bank Transfer'_x000a_ 'Apple Pay']"/>
    <x v="1"/>
  </r>
  <r>
    <s v="O04431"/>
    <d v="2025-03-29T00:00:00"/>
    <x v="2"/>
    <x v="1"/>
    <m/>
    <x v="1627"/>
    <x v="218"/>
    <x v="6"/>
    <s v="Exeter"/>
    <s v="P014"/>
    <x v="17"/>
    <x v="0"/>
    <n v="4"/>
    <n v="25"/>
    <n v="11"/>
    <n v="0.1"/>
    <n v="90"/>
    <n v="44"/>
    <n v="46"/>
    <s v="['Bank Transfer' 'Credit Card' 'PayPal' ... 'Credit Card' 'Bank Transfer'_x000a_ 'Apple Pay']"/>
    <x v="1"/>
  </r>
  <r>
    <s v="O04556"/>
    <d v="2025-03-29T00:00:00"/>
    <x v="2"/>
    <x v="1"/>
    <m/>
    <x v="360"/>
    <x v="266"/>
    <x v="3"/>
    <s v="Guildford"/>
    <s v="P009"/>
    <x v="1"/>
    <x v="1"/>
    <n v="1"/>
    <n v="95"/>
    <n v="54"/>
    <n v="0.05"/>
    <n v="90.25"/>
    <n v="54"/>
    <n v="36.25"/>
    <s v="['Bank Transfer' 'Credit Card' 'PayPal' ... 'Credit Card' 'Bank Transfer'_x000a_ 'Apple Pay']"/>
    <x v="1"/>
  </r>
  <r>
    <s v="O04695"/>
    <d v="2025-03-29T00:00:00"/>
    <x v="2"/>
    <x v="1"/>
    <m/>
    <x v="915"/>
    <x v="476"/>
    <x v="7"/>
    <s v="Glasgow"/>
    <s v="P017"/>
    <x v="10"/>
    <x v="4"/>
    <n v="1"/>
    <n v="58"/>
    <n v="25"/>
    <n v="0"/>
    <n v="58"/>
    <n v="25"/>
    <n v="33"/>
    <s v="['Bank Transfer' 'Credit Card' 'PayPal' ... 'Credit Card' 'Bank Transfer'_x000a_ 'Apple Pay']"/>
    <x v="1"/>
  </r>
  <r>
    <s v="O08352"/>
    <d v="2025-03-29T00:00:00"/>
    <x v="2"/>
    <x v="1"/>
    <m/>
    <x v="1058"/>
    <x v="364"/>
    <x v="6"/>
    <s v="Bath"/>
    <s v="P023"/>
    <x v="2"/>
    <x v="2"/>
    <n v="2"/>
    <n v="42"/>
    <n v="20"/>
    <n v="0"/>
    <n v="84"/>
    <n v="40"/>
    <n v="44"/>
    <s v="['Bank Transfer' 'Credit Card' 'PayPal' ... 'Credit Card' 'Bank Transfer'_x000a_ 'Apple Pay']"/>
    <x v="1"/>
  </r>
  <r>
    <s v="O08986"/>
    <d v="2025-03-29T00:00:00"/>
    <x v="2"/>
    <x v="1"/>
    <m/>
    <x v="724"/>
    <x v="420"/>
    <x v="2"/>
    <s v="London"/>
    <s v="P024"/>
    <x v="11"/>
    <x v="2"/>
    <n v="2"/>
    <n v="24"/>
    <n v="10"/>
    <n v="0"/>
    <n v="48"/>
    <n v="20"/>
    <n v="28"/>
    <s v="['Bank Transfer' 'Credit Card' 'PayPal' ... 'Credit Card' 'Bank Transfer'_x000a_ 'Apple Pay']"/>
    <x v="1"/>
  </r>
  <r>
    <s v="O09388"/>
    <d v="2025-03-29T00:00:00"/>
    <x v="2"/>
    <x v="1"/>
    <m/>
    <x v="1709"/>
    <x v="476"/>
    <x v="2"/>
    <s v="London"/>
    <s v="P015"/>
    <x v="12"/>
    <x v="0"/>
    <n v="1"/>
    <n v="65"/>
    <n v="32"/>
    <n v="0"/>
    <n v="65"/>
    <n v="32"/>
    <n v="33"/>
    <s v="['Bank Transfer' 'Credit Card' 'PayPal' ... 'Credit Card' 'Bank Transfer'_x000a_ 'Apple Pay']"/>
    <x v="0"/>
  </r>
  <r>
    <s v="O00192"/>
    <d v="2025-03-30T00:00:00"/>
    <x v="2"/>
    <x v="1"/>
    <m/>
    <x v="1697"/>
    <x v="542"/>
    <x v="3"/>
    <s v="Oxford"/>
    <s v="P015"/>
    <x v="12"/>
    <x v="0"/>
    <n v="1"/>
    <n v="65"/>
    <n v="32"/>
    <n v="0.05"/>
    <n v="61.75"/>
    <n v="32"/>
    <n v="29.75"/>
    <s v="['Bank Transfer' 'Credit Card' 'PayPal' ... 'Credit Card' 'Bank Transfer'_x000a_ 'Apple Pay']"/>
    <x v="1"/>
  </r>
  <r>
    <s v="O00967"/>
    <d v="2025-03-30T00:00:00"/>
    <x v="2"/>
    <x v="1"/>
    <m/>
    <x v="919"/>
    <x v="199"/>
    <x v="4"/>
    <s v="Sheffield"/>
    <s v="P012"/>
    <x v="14"/>
    <x v="1"/>
    <n v="2"/>
    <n v="85"/>
    <n v="44"/>
    <n v="0.15"/>
    <n v="144.5"/>
    <n v="88"/>
    <n v="56.5"/>
    <s v="['Bank Transfer' 'Credit Card' 'PayPal' ... 'Credit Card' 'Bank Transfer'_x000a_ 'Apple Pay']"/>
    <x v="1"/>
  </r>
  <r>
    <s v="O01202"/>
    <d v="2025-03-30T00:00:00"/>
    <x v="2"/>
    <x v="1"/>
    <m/>
    <x v="1517"/>
    <x v="246"/>
    <x v="5"/>
    <s v="Lisburn"/>
    <s v="P009"/>
    <x v="1"/>
    <x v="1"/>
    <n v="3"/>
    <n v="95"/>
    <n v="54"/>
    <n v="0.05"/>
    <n v="270.75"/>
    <n v="162"/>
    <n v="108.75"/>
    <s v="['Bank Transfer' 'Credit Card' 'PayPal' ... 'Credit Card' 'Bank Transfer'_x000a_ 'Apple Pay']"/>
    <x v="1"/>
  </r>
  <r>
    <s v="O02341"/>
    <d v="2025-03-30T00:00:00"/>
    <x v="2"/>
    <x v="1"/>
    <m/>
    <x v="431"/>
    <x v="308"/>
    <x v="9"/>
    <s v="Birmingham"/>
    <s v="P007"/>
    <x v="7"/>
    <x v="3"/>
    <n v="2"/>
    <n v="129"/>
    <n v="78"/>
    <n v="0.05"/>
    <n v="245.1"/>
    <n v="156"/>
    <n v="89.1"/>
    <s v="['Bank Transfer' 'Credit Card' 'PayPal' ... 'Credit Card' 'Bank Transfer'_x000a_ 'Apple Pay']"/>
    <x v="1"/>
  </r>
  <r>
    <s v="O02498"/>
    <d v="2025-03-30T00:00:00"/>
    <x v="2"/>
    <x v="1"/>
    <m/>
    <x v="430"/>
    <x v="307"/>
    <x v="5"/>
    <s v="Newry"/>
    <s v="P014"/>
    <x v="17"/>
    <x v="0"/>
    <n v="2"/>
    <n v="25"/>
    <n v="11"/>
    <n v="0.05"/>
    <n v="47.5"/>
    <n v="22"/>
    <n v="25.5"/>
    <s v="['Bank Transfer' 'Credit Card' 'PayPal' ... 'Credit Card' 'Bank Transfer'_x000a_ 'Apple Pay']"/>
    <x v="1"/>
  </r>
  <r>
    <s v="O02895"/>
    <d v="2025-03-30T00:00:00"/>
    <x v="2"/>
    <x v="1"/>
    <m/>
    <x v="284"/>
    <x v="227"/>
    <x v="11"/>
    <s v="Cardiff"/>
    <s v="P021"/>
    <x v="21"/>
    <x v="2"/>
    <n v="1"/>
    <n v="28"/>
    <n v="13"/>
    <n v="0.05"/>
    <n v="26.6"/>
    <n v="13"/>
    <n v="13.6"/>
    <s v="['Bank Transfer' 'Credit Card' 'PayPal' ... 'Credit Card' 'Bank Transfer'_x000a_ 'Apple Pay']"/>
    <x v="1"/>
  </r>
  <r>
    <s v="O03216"/>
    <d v="2025-03-30T00:00:00"/>
    <x v="2"/>
    <x v="1"/>
    <m/>
    <x v="739"/>
    <x v="181"/>
    <x v="8"/>
    <s v="Middlesbrough"/>
    <s v="P003"/>
    <x v="19"/>
    <x v="5"/>
    <n v="5"/>
    <n v="69"/>
    <n v="37"/>
    <n v="0"/>
    <n v="345"/>
    <n v="185"/>
    <n v="160"/>
    <s v="['Bank Transfer' 'Credit Card' 'PayPal' ... 'Credit Card' 'Bank Transfer'_x000a_ 'Apple Pay']"/>
    <x v="1"/>
  </r>
  <r>
    <s v="O03322"/>
    <d v="2025-03-30T00:00:00"/>
    <x v="2"/>
    <x v="1"/>
    <m/>
    <x v="1548"/>
    <x v="176"/>
    <x v="3"/>
    <s v="Reading"/>
    <s v="P015"/>
    <x v="12"/>
    <x v="0"/>
    <n v="2"/>
    <n v="65"/>
    <n v="32"/>
    <n v="0.05"/>
    <n v="123.5"/>
    <n v="64"/>
    <n v="59.5"/>
    <s v="['Bank Transfer' 'Credit Card' 'PayPal' ... 'Credit Card' 'Bank Transfer'_x000a_ 'Apple Pay']"/>
    <x v="1"/>
  </r>
  <r>
    <s v="O05250"/>
    <d v="2025-03-30T00:00:00"/>
    <x v="2"/>
    <x v="1"/>
    <m/>
    <x v="669"/>
    <x v="351"/>
    <x v="3"/>
    <s v="Guildford"/>
    <s v="P003"/>
    <x v="19"/>
    <x v="5"/>
    <n v="1"/>
    <n v="69"/>
    <n v="37"/>
    <n v="0"/>
    <n v="69"/>
    <n v="37"/>
    <n v="32"/>
    <s v="['Bank Transfer' 'Credit Card' 'PayPal' ... 'Credit Card' 'Bank Transfer'_x000a_ 'Apple Pay']"/>
    <x v="1"/>
  </r>
  <r>
    <s v="O05590"/>
    <d v="2025-03-30T00:00:00"/>
    <x v="2"/>
    <x v="1"/>
    <m/>
    <x v="764"/>
    <x v="71"/>
    <x v="11"/>
    <s v="Newport"/>
    <s v="P007"/>
    <x v="7"/>
    <x v="3"/>
    <n v="2"/>
    <n v="129"/>
    <n v="78"/>
    <n v="0"/>
    <n v="258"/>
    <n v="156"/>
    <n v="102"/>
    <s v="['Bank Transfer' 'Credit Card' 'PayPal' ... 'Credit Card' 'Bank Transfer'_x000a_ 'Apple Pay']"/>
    <x v="1"/>
  </r>
  <r>
    <s v="O05697"/>
    <d v="2025-03-30T00:00:00"/>
    <x v="2"/>
    <x v="1"/>
    <m/>
    <x v="689"/>
    <x v="320"/>
    <x v="3"/>
    <s v="Reading"/>
    <s v="P019"/>
    <x v="20"/>
    <x v="4"/>
    <n v="1"/>
    <n v="85"/>
    <n v="41"/>
    <n v="0.15"/>
    <n v="72.25"/>
    <n v="41"/>
    <n v="31.25"/>
    <s v="['Bank Transfer' 'Credit Card' 'PayPal' ... 'Credit Card' 'Bank Transfer'_x000a_ 'Apple Pay']"/>
    <x v="1"/>
  </r>
  <r>
    <s v="O06299"/>
    <d v="2025-03-30T00:00:00"/>
    <x v="2"/>
    <x v="1"/>
    <m/>
    <x v="772"/>
    <x v="160"/>
    <x v="0"/>
    <s v="Leicester"/>
    <s v="P013"/>
    <x v="0"/>
    <x v="0"/>
    <n v="1"/>
    <n v="120"/>
    <n v="63"/>
    <n v="0.15"/>
    <n v="102"/>
    <n v="63"/>
    <n v="39"/>
    <s v="['Bank Transfer' 'Credit Card' 'PayPal' ... 'Credit Card' 'Bank Transfer'_x000a_ 'Apple Pay']"/>
    <x v="1"/>
  </r>
  <r>
    <s v="O07492"/>
    <d v="2025-03-30T00:00:00"/>
    <x v="2"/>
    <x v="1"/>
    <m/>
    <x v="920"/>
    <x v="240"/>
    <x v="2"/>
    <s v="London"/>
    <s v="P002"/>
    <x v="15"/>
    <x v="5"/>
    <n v="1"/>
    <n v="149"/>
    <n v="91"/>
    <n v="0.1"/>
    <n v="134.1"/>
    <n v="91"/>
    <n v="43.1"/>
    <s v="['Bank Transfer' 'Credit Card' 'PayPal' ... 'Credit Card' 'Bank Transfer'_x000a_ 'Apple Pay']"/>
    <x v="1"/>
  </r>
  <r>
    <s v="O07496"/>
    <d v="2025-03-30T00:00:00"/>
    <x v="2"/>
    <x v="1"/>
    <m/>
    <x v="1042"/>
    <x v="503"/>
    <x v="6"/>
    <s v="Exeter"/>
    <s v="P010"/>
    <x v="18"/>
    <x v="1"/>
    <n v="2"/>
    <n v="32"/>
    <n v="14"/>
    <n v="0"/>
    <n v="64"/>
    <n v="28"/>
    <n v="36"/>
    <s v="['Bank Transfer' 'Credit Card' 'PayPal' ... 'Credit Card' 'Bank Transfer'_x000a_ 'Apple Pay']"/>
    <x v="1"/>
  </r>
  <r>
    <s v="O08248"/>
    <d v="2025-03-30T00:00:00"/>
    <x v="2"/>
    <x v="1"/>
    <m/>
    <x v="1096"/>
    <x v="406"/>
    <x v="10"/>
    <s v="Colchester"/>
    <s v="P001"/>
    <x v="9"/>
    <x v="5"/>
    <n v="1"/>
    <n v="89"/>
    <n v="48"/>
    <n v="0.15"/>
    <n v="75.650000000000006"/>
    <n v="48"/>
    <n v="27.65"/>
    <s v="['Bank Transfer' 'Credit Card' 'PayPal' ... 'Credit Card' 'Bank Transfer'_x000a_ 'Apple Pay']"/>
    <x v="1"/>
  </r>
  <r>
    <s v="O08505"/>
    <d v="2025-03-30T00:00:00"/>
    <x v="2"/>
    <x v="1"/>
    <m/>
    <x v="1375"/>
    <x v="476"/>
    <x v="0"/>
    <s v="Nottingham"/>
    <s v="P018"/>
    <x v="5"/>
    <x v="4"/>
    <n v="1"/>
    <n v="45"/>
    <n v="19"/>
    <n v="0.15"/>
    <n v="38.25"/>
    <n v="19"/>
    <n v="19.25"/>
    <s v="['Bank Transfer' 'Credit Card' 'PayPal' ... 'Credit Card' 'Bank Transfer'_x000a_ 'Apple Pay']"/>
    <x v="1"/>
  </r>
  <r>
    <s v="O00604"/>
    <d v="2025-03-31T00:00:00"/>
    <x v="2"/>
    <x v="1"/>
    <m/>
    <x v="1503"/>
    <x v="409"/>
    <x v="1"/>
    <s v="Manchester"/>
    <s v="P001"/>
    <x v="9"/>
    <x v="5"/>
    <n v="3"/>
    <n v="89"/>
    <n v="48"/>
    <n v="0.05"/>
    <n v="253.65"/>
    <n v="144"/>
    <n v="109.65"/>
    <s v="['Bank Transfer' 'Credit Card' 'PayPal' ... 'Credit Card' 'Bank Transfer'_x000a_ 'Apple Pay']"/>
    <x v="1"/>
  </r>
  <r>
    <s v="O00828"/>
    <d v="2025-03-31T00:00:00"/>
    <x v="2"/>
    <x v="1"/>
    <m/>
    <x v="411"/>
    <x v="295"/>
    <x v="4"/>
    <s v="Hull"/>
    <s v="P010"/>
    <x v="18"/>
    <x v="1"/>
    <n v="3"/>
    <n v="32"/>
    <n v="14"/>
    <n v="0.1"/>
    <n v="86.4"/>
    <n v="42"/>
    <n v="44.4"/>
    <s v="['Bank Transfer' 'Credit Card' 'PayPal' ... 'Credit Card' 'Bank Transfer'_x000a_ 'Apple Pay']"/>
    <x v="1"/>
  </r>
  <r>
    <s v="O00950"/>
    <d v="2025-03-31T00:00:00"/>
    <x v="2"/>
    <x v="1"/>
    <m/>
    <x v="1322"/>
    <x v="99"/>
    <x v="6"/>
    <s v="Bath"/>
    <s v="P017"/>
    <x v="10"/>
    <x v="4"/>
    <n v="1"/>
    <n v="58"/>
    <n v="25"/>
    <n v="0"/>
    <n v="58"/>
    <n v="25"/>
    <n v="33"/>
    <s v="['Bank Transfer' 'Credit Card' 'PayPal' ... 'Credit Card' 'Bank Transfer'_x000a_ 'Apple Pay']"/>
    <x v="1"/>
  </r>
  <r>
    <s v="O01812"/>
    <d v="2025-03-31T00:00:00"/>
    <x v="2"/>
    <x v="1"/>
    <m/>
    <x v="562"/>
    <x v="361"/>
    <x v="3"/>
    <s v="Brighton"/>
    <s v="P017"/>
    <x v="10"/>
    <x v="4"/>
    <n v="1"/>
    <n v="58"/>
    <n v="25"/>
    <n v="0"/>
    <n v="58"/>
    <n v="25"/>
    <n v="33"/>
    <s v="['Bank Transfer' 'Credit Card' 'PayPal' ... 'Credit Card' 'Bank Transfer'_x000a_ 'Apple Pay']"/>
    <x v="1"/>
  </r>
  <r>
    <s v="O02749"/>
    <d v="2025-03-31T00:00:00"/>
    <x v="2"/>
    <x v="1"/>
    <m/>
    <x v="1566"/>
    <x v="128"/>
    <x v="3"/>
    <s v="Reading"/>
    <s v="P013"/>
    <x v="0"/>
    <x v="0"/>
    <n v="1"/>
    <n v="120"/>
    <n v="63"/>
    <n v="0"/>
    <n v="120"/>
    <n v="63"/>
    <n v="57"/>
    <s v="['Bank Transfer' 'Credit Card' 'PayPal' ... 'Credit Card' 'Bank Transfer'_x000a_ 'Apple Pay']"/>
    <x v="1"/>
  </r>
  <r>
    <s v="O03972"/>
    <d v="2025-03-31T00:00:00"/>
    <x v="2"/>
    <x v="1"/>
    <m/>
    <x v="754"/>
    <x v="423"/>
    <x v="11"/>
    <s v="Cardiff"/>
    <s v="P020"/>
    <x v="23"/>
    <x v="4"/>
    <n v="1"/>
    <n v="72"/>
    <n v="34"/>
    <n v="0.05"/>
    <n v="68.400000000000006"/>
    <n v="34"/>
    <n v="34.4"/>
    <s v="['Bank Transfer' 'Credit Card' 'PayPal' ... 'Credit Card' 'Bank Transfer'_x000a_ 'Apple Pay']"/>
    <x v="1"/>
  </r>
  <r>
    <s v="O05037"/>
    <d v="2025-03-31T00:00:00"/>
    <x v="2"/>
    <x v="1"/>
    <m/>
    <x v="773"/>
    <x v="435"/>
    <x v="0"/>
    <s v="Derby"/>
    <s v="P014"/>
    <x v="17"/>
    <x v="0"/>
    <n v="2"/>
    <n v="25"/>
    <n v="11"/>
    <n v="0.05"/>
    <n v="47.5"/>
    <n v="22"/>
    <n v="25.5"/>
    <s v="['Bank Transfer' 'Credit Card' 'PayPal' ... 'Credit Card' 'Bank Transfer'_x000a_ 'Apple Pay']"/>
    <x v="1"/>
  </r>
  <r>
    <s v="O05131"/>
    <d v="2025-03-31T00:00:00"/>
    <x v="2"/>
    <x v="1"/>
    <m/>
    <x v="437"/>
    <x v="109"/>
    <x v="11"/>
    <s v="Swansea"/>
    <s v="P016"/>
    <x v="4"/>
    <x v="0"/>
    <n v="2"/>
    <n v="78"/>
    <n v="39"/>
    <n v="0"/>
    <n v="156"/>
    <n v="78"/>
    <n v="78"/>
    <s v="['Bank Transfer' 'Credit Card' 'PayPal' ... 'Credit Card' 'Bank Transfer'_x000a_ 'Apple Pay']"/>
    <x v="1"/>
  </r>
  <r>
    <s v="O05923"/>
    <d v="2025-03-31T00:00:00"/>
    <x v="2"/>
    <x v="1"/>
    <m/>
    <x v="19"/>
    <x v="19"/>
    <x v="1"/>
    <s v="Liverpool"/>
    <s v="P016"/>
    <x v="4"/>
    <x v="0"/>
    <n v="2"/>
    <n v="78"/>
    <n v="39"/>
    <n v="0"/>
    <n v="156"/>
    <n v="78"/>
    <n v="78"/>
    <s v="['Bank Transfer' 'Credit Card' 'PayPal' ... 'Credit Card' 'Bank Transfer'_x000a_ 'Apple Pay']"/>
    <x v="1"/>
  </r>
  <r>
    <s v="O06050"/>
    <d v="2025-03-31T00:00:00"/>
    <x v="2"/>
    <x v="1"/>
    <m/>
    <x v="818"/>
    <x v="446"/>
    <x v="9"/>
    <s v="Worcester"/>
    <s v="P009"/>
    <x v="1"/>
    <x v="1"/>
    <n v="1"/>
    <n v="95"/>
    <n v="54"/>
    <n v="0.2"/>
    <n v="76"/>
    <n v="54"/>
    <n v="22"/>
    <s v="['Bank Transfer' 'Credit Card' 'PayPal' ... 'Credit Card' 'Bank Transfer'_x000a_ 'Apple Pay']"/>
    <x v="1"/>
  </r>
  <r>
    <s v="O07825"/>
    <d v="2025-03-31T00:00:00"/>
    <x v="2"/>
    <x v="1"/>
    <m/>
    <x v="1640"/>
    <x v="521"/>
    <x v="2"/>
    <s v="London"/>
    <s v="P011"/>
    <x v="6"/>
    <x v="1"/>
    <n v="2"/>
    <n v="79"/>
    <n v="42"/>
    <n v="0.05"/>
    <n v="150.1"/>
    <n v="84"/>
    <n v="66.099999999999994"/>
    <s v="['Bank Transfer' 'Credit Card' 'PayPal' ... 'Credit Card' 'Bank Transfer'_x000a_ 'Apple Pay']"/>
    <x v="1"/>
  </r>
  <r>
    <s v="O07960"/>
    <d v="2025-03-31T00:00:00"/>
    <x v="2"/>
    <x v="1"/>
    <m/>
    <x v="334"/>
    <x v="252"/>
    <x v="9"/>
    <s v="Coventry"/>
    <s v="P012"/>
    <x v="14"/>
    <x v="1"/>
    <n v="2"/>
    <n v="85"/>
    <n v="44"/>
    <n v="0"/>
    <n v="170"/>
    <n v="88"/>
    <n v="82"/>
    <s v="['Bank Transfer' 'Credit Card' 'PayPal' ... 'Credit Card' 'Bank Transfer'_x000a_ 'Apple Pay']"/>
    <x v="1"/>
  </r>
  <r>
    <s v="O08223"/>
    <d v="2025-03-31T00:00:00"/>
    <x v="2"/>
    <x v="1"/>
    <m/>
    <x v="51"/>
    <x v="48"/>
    <x v="10"/>
    <s v="Colchester"/>
    <s v="P004"/>
    <x v="22"/>
    <x v="5"/>
    <n v="1"/>
    <n v="55"/>
    <n v="27"/>
    <n v="0"/>
    <n v="55"/>
    <n v="27"/>
    <n v="28"/>
    <s v="['Bank Transfer' 'Credit Card' 'PayPal' ... 'Credit Card' 'Bank Transfer'_x000a_ 'Apple Pay']"/>
    <x v="1"/>
  </r>
  <r>
    <s v="O08684"/>
    <d v="2025-03-31T00:00:00"/>
    <x v="2"/>
    <x v="1"/>
    <m/>
    <x v="1636"/>
    <x v="300"/>
    <x v="0"/>
    <s v="Lincoln"/>
    <s v="P014"/>
    <x v="17"/>
    <x v="0"/>
    <n v="2"/>
    <n v="25"/>
    <n v="11"/>
    <n v="0"/>
    <n v="50"/>
    <n v="22"/>
    <n v="28"/>
    <s v="['Bank Transfer' 'Credit Card' 'PayPal' ... 'Credit Card' 'Bank Transfer'_x000a_ 'Apple Pay']"/>
    <x v="1"/>
  </r>
  <r>
    <s v="O09045"/>
    <d v="2025-03-31T00:00:00"/>
    <x v="2"/>
    <x v="1"/>
    <m/>
    <x v="1271"/>
    <x v="533"/>
    <x v="2"/>
    <s v="London"/>
    <s v="P001"/>
    <x v="9"/>
    <x v="5"/>
    <n v="2"/>
    <n v="89"/>
    <n v="48"/>
    <n v="0.05"/>
    <n v="169.1"/>
    <n v="96"/>
    <n v="73.099999999999994"/>
    <s v="['Bank Transfer' 'Credit Card' 'PayPal' ... 'Credit Card' 'Bank Transfer'_x000a_ 'Apple Pay']"/>
    <x v="1"/>
  </r>
  <r>
    <s v="O09373"/>
    <d v="2025-03-31T00:00:00"/>
    <x v="2"/>
    <x v="1"/>
    <m/>
    <x v="788"/>
    <x v="257"/>
    <x v="9"/>
    <s v="Wolverhampton"/>
    <s v="P021"/>
    <x v="21"/>
    <x v="2"/>
    <n v="2"/>
    <n v="28"/>
    <n v="13"/>
    <n v="0.15"/>
    <n v="47.6"/>
    <n v="26"/>
    <n v="21.6"/>
    <s v="['Bank Transfer' 'Credit Card' 'PayPal' ... 'Credit Card' 'Bank Transfer'_x000a_ 'Apple Pay']"/>
    <x v="1"/>
  </r>
  <r>
    <s v="O09601"/>
    <d v="2025-03-31T00:00:00"/>
    <x v="2"/>
    <x v="1"/>
    <m/>
    <x v="300"/>
    <x v="225"/>
    <x v="4"/>
    <s v="York"/>
    <s v="P024"/>
    <x v="11"/>
    <x v="2"/>
    <n v="2"/>
    <n v="24"/>
    <n v="10"/>
    <n v="0.1"/>
    <n v="43.2"/>
    <n v="20"/>
    <n v="23.2"/>
    <s v="['Bank Transfer' 'Credit Card' 'PayPal' ... 'Credit Card' 'Bank Transfer'_x000a_ 'Apple Pay']"/>
    <x v="1"/>
  </r>
  <r>
    <s v="O00490"/>
    <d v="2025-04-01T00:00:00"/>
    <x v="3"/>
    <x v="1"/>
    <m/>
    <x v="293"/>
    <x v="233"/>
    <x v="4"/>
    <s v="Sheffield"/>
    <s v="P005"/>
    <x v="3"/>
    <x v="3"/>
    <n v="1"/>
    <n v="119"/>
    <n v="72"/>
    <n v="0"/>
    <n v="119"/>
    <n v="72"/>
    <n v="47"/>
    <s v="['Bank Transfer' 'Credit Card' 'PayPal' ... 'Credit Card' 'Bank Transfer'_x000a_ 'Apple Pay']"/>
    <x v="1"/>
  </r>
  <r>
    <s v="O00737"/>
    <d v="2025-04-01T00:00:00"/>
    <x v="3"/>
    <x v="1"/>
    <m/>
    <x v="1710"/>
    <x v="157"/>
    <x v="3"/>
    <s v="Brighton"/>
    <s v="P018"/>
    <x v="5"/>
    <x v="4"/>
    <n v="1"/>
    <n v="45"/>
    <n v="19"/>
    <n v="0"/>
    <n v="45"/>
    <n v="19"/>
    <n v="26"/>
    <s v="['Bank Transfer' 'Credit Card' 'PayPal' ... 'Credit Card' 'Bank Transfer'_x000a_ 'Apple Pay']"/>
    <x v="0"/>
  </r>
  <r>
    <s v="O00781"/>
    <d v="2025-04-01T00:00:00"/>
    <x v="3"/>
    <x v="1"/>
    <m/>
    <x v="40"/>
    <x v="37"/>
    <x v="6"/>
    <s v="Plymouth"/>
    <s v="P024"/>
    <x v="11"/>
    <x v="2"/>
    <n v="1"/>
    <n v="24"/>
    <n v="10"/>
    <n v="0.1"/>
    <n v="21.6"/>
    <n v="10"/>
    <n v="11.6"/>
    <s v="['Bank Transfer' 'Credit Card' 'PayPal' ... 'Credit Card' 'Bank Transfer'_x000a_ 'Apple Pay']"/>
    <x v="1"/>
  </r>
  <r>
    <s v="O01016"/>
    <d v="2025-04-01T00:00:00"/>
    <x v="3"/>
    <x v="1"/>
    <m/>
    <x v="1040"/>
    <x v="134"/>
    <x v="2"/>
    <s v="London"/>
    <s v="P006"/>
    <x v="16"/>
    <x v="3"/>
    <n v="1"/>
    <n v="99"/>
    <n v="58"/>
    <n v="0.1"/>
    <n v="89.1"/>
    <n v="58"/>
    <n v="31.1"/>
    <s v="['Bank Transfer' 'Credit Card' 'PayPal' ... 'Credit Card' 'Bank Transfer'_x000a_ 'Apple Pay']"/>
    <x v="1"/>
  </r>
  <r>
    <s v="O01889"/>
    <d v="2025-04-01T00:00:00"/>
    <x v="3"/>
    <x v="1"/>
    <m/>
    <x v="357"/>
    <x v="217"/>
    <x v="2"/>
    <s v="London"/>
    <s v="P014"/>
    <x v="17"/>
    <x v="0"/>
    <n v="2"/>
    <n v="25"/>
    <n v="11"/>
    <n v="0"/>
    <n v="50"/>
    <n v="22"/>
    <n v="28"/>
    <s v="['Bank Transfer' 'Credit Card' 'PayPal' ... 'Credit Card' 'Bank Transfer'_x000a_ 'Apple Pay']"/>
    <x v="1"/>
  </r>
  <r>
    <s v="O02357"/>
    <d v="2025-04-01T00:00:00"/>
    <x v="3"/>
    <x v="1"/>
    <m/>
    <x v="1324"/>
    <x v="309"/>
    <x v="4"/>
    <s v="York"/>
    <s v="P019"/>
    <x v="20"/>
    <x v="4"/>
    <n v="2"/>
    <n v="85"/>
    <n v="41"/>
    <n v="0"/>
    <n v="170"/>
    <n v="82"/>
    <n v="88"/>
    <s v="['Bank Transfer' 'Credit Card' 'PayPal' ... 'Credit Card' 'Bank Transfer'_x000a_ 'Apple Pay']"/>
    <x v="1"/>
  </r>
  <r>
    <s v="O02551"/>
    <d v="2025-04-01T00:00:00"/>
    <x v="3"/>
    <x v="1"/>
    <m/>
    <x v="1711"/>
    <x v="397"/>
    <x v="9"/>
    <s v="Coventry"/>
    <s v="P014"/>
    <x v="17"/>
    <x v="0"/>
    <n v="2"/>
    <n v="25"/>
    <n v="11"/>
    <n v="0"/>
    <n v="50"/>
    <n v="22"/>
    <n v="28"/>
    <s v="['Bank Transfer' 'Credit Card' 'PayPal' ... 'Credit Card' 'Bank Transfer'_x000a_ 'Apple Pay']"/>
    <x v="0"/>
  </r>
  <r>
    <s v="O05535"/>
    <d v="2025-04-01T00:00:00"/>
    <x v="3"/>
    <x v="1"/>
    <m/>
    <x v="136"/>
    <x v="125"/>
    <x v="0"/>
    <s v="Nottingham"/>
    <s v="P003"/>
    <x v="19"/>
    <x v="5"/>
    <n v="2"/>
    <n v="69"/>
    <n v="37"/>
    <n v="0"/>
    <n v="138"/>
    <n v="74"/>
    <n v="64"/>
    <s v="['Bank Transfer' 'Credit Card' 'PayPal' ... 'Credit Card' 'Bank Transfer'_x000a_ 'Apple Pay']"/>
    <x v="1"/>
  </r>
  <r>
    <s v="O05963"/>
    <d v="2025-04-01T00:00:00"/>
    <x v="3"/>
    <x v="1"/>
    <m/>
    <x v="1512"/>
    <x v="22"/>
    <x v="11"/>
    <s v="Swansea"/>
    <s v="P018"/>
    <x v="5"/>
    <x v="4"/>
    <n v="3"/>
    <n v="45"/>
    <n v="19"/>
    <n v="0"/>
    <n v="135"/>
    <n v="57"/>
    <n v="78"/>
    <s v="['Bank Transfer' 'Credit Card' 'PayPal' ... 'Credit Card' 'Bank Transfer'_x000a_ 'Apple Pay']"/>
    <x v="1"/>
  </r>
  <r>
    <s v="O08112"/>
    <d v="2025-04-01T00:00:00"/>
    <x v="3"/>
    <x v="1"/>
    <m/>
    <x v="270"/>
    <x v="220"/>
    <x v="5"/>
    <s v="Lisburn"/>
    <s v="P014"/>
    <x v="17"/>
    <x v="0"/>
    <n v="3"/>
    <n v="25"/>
    <n v="11"/>
    <n v="0.15"/>
    <n v="63.75"/>
    <n v="33"/>
    <n v="30.75"/>
    <s v="['Bank Transfer' 'Credit Card' 'PayPal' ... 'Credit Card' 'Bank Transfer'_x000a_ 'Apple Pay']"/>
    <x v="1"/>
  </r>
  <r>
    <s v="O08584"/>
    <d v="2025-04-01T00:00:00"/>
    <x v="3"/>
    <x v="1"/>
    <m/>
    <x v="822"/>
    <x v="449"/>
    <x v="3"/>
    <s v="Reading"/>
    <s v="P015"/>
    <x v="12"/>
    <x v="0"/>
    <n v="1"/>
    <n v="65"/>
    <n v="32"/>
    <n v="0"/>
    <n v="65"/>
    <n v="32"/>
    <n v="33"/>
    <s v="['Bank Transfer' 'Credit Card' 'PayPal' ... 'Credit Card' 'Bank Transfer'_x000a_ 'Apple Pay']"/>
    <x v="1"/>
  </r>
  <r>
    <s v="O08965"/>
    <d v="2025-04-01T00:00:00"/>
    <x v="3"/>
    <x v="1"/>
    <m/>
    <x v="834"/>
    <x v="86"/>
    <x v="1"/>
    <s v="Manchester"/>
    <s v="P003"/>
    <x v="19"/>
    <x v="5"/>
    <n v="2"/>
    <n v="69"/>
    <n v="37"/>
    <n v="0.15"/>
    <n v="117.3"/>
    <n v="74"/>
    <n v="43.3"/>
    <s v="['Bank Transfer' 'Credit Card' 'PayPal' ... 'Credit Card' 'Bank Transfer'_x000a_ 'Apple Pay']"/>
    <x v="1"/>
  </r>
  <r>
    <s v="O09179"/>
    <d v="2025-04-01T00:00:00"/>
    <x v="3"/>
    <x v="1"/>
    <m/>
    <x v="407"/>
    <x v="294"/>
    <x v="6"/>
    <s v="Bristol"/>
    <s v="P007"/>
    <x v="7"/>
    <x v="3"/>
    <n v="1"/>
    <n v="129"/>
    <n v="78"/>
    <n v="0.05"/>
    <n v="122.55"/>
    <n v="78"/>
    <n v="44.55"/>
    <s v="['Bank Transfer' 'Credit Card' 'PayPal' ... 'Credit Card' 'Bank Transfer'_x000a_ 'Apple Pay']"/>
    <x v="1"/>
  </r>
  <r>
    <s v="O09234"/>
    <d v="2025-04-01T00:00:00"/>
    <x v="3"/>
    <x v="1"/>
    <m/>
    <x v="823"/>
    <x v="134"/>
    <x v="7"/>
    <s v="Dundee"/>
    <s v="P002"/>
    <x v="15"/>
    <x v="5"/>
    <n v="3"/>
    <n v="149"/>
    <n v="91"/>
    <n v="0.05"/>
    <n v="424.65"/>
    <n v="273"/>
    <n v="151.65"/>
    <s v="['Bank Transfer' 'Credit Card' 'PayPal' ... 'Credit Card' 'Bank Transfer'_x000a_ 'Apple Pay']"/>
    <x v="1"/>
  </r>
  <r>
    <s v="O09610"/>
    <d v="2025-04-01T00:00:00"/>
    <x v="3"/>
    <x v="1"/>
    <m/>
    <x v="1308"/>
    <x v="242"/>
    <x v="2"/>
    <s v="London"/>
    <s v="P016"/>
    <x v="4"/>
    <x v="0"/>
    <n v="1"/>
    <n v="78"/>
    <n v="39"/>
    <n v="0.05"/>
    <n v="74.099999999999994"/>
    <n v="39"/>
    <n v="35.1"/>
    <s v="['Bank Transfer' 'Credit Card' 'PayPal' ... 'Credit Card' 'Bank Transfer'_x000a_ 'Apple Pay']"/>
    <x v="1"/>
  </r>
  <r>
    <s v="O00088"/>
    <d v="2025-04-02T00:00:00"/>
    <x v="3"/>
    <x v="1"/>
    <m/>
    <x v="454"/>
    <x v="319"/>
    <x v="6"/>
    <s v="Bath"/>
    <s v="P009"/>
    <x v="1"/>
    <x v="1"/>
    <n v="1"/>
    <n v="95"/>
    <n v="54"/>
    <n v="0.15"/>
    <n v="80.75"/>
    <n v="54"/>
    <n v="26.75"/>
    <s v="['Bank Transfer' 'Credit Card' 'PayPal' ... 'Credit Card' 'Bank Transfer'_x000a_ 'Apple Pay']"/>
    <x v="1"/>
  </r>
  <r>
    <s v="O00188"/>
    <d v="2025-04-02T00:00:00"/>
    <x v="3"/>
    <x v="1"/>
    <m/>
    <x v="61"/>
    <x v="58"/>
    <x v="6"/>
    <s v="Plymouth"/>
    <s v="P002"/>
    <x v="15"/>
    <x v="5"/>
    <n v="2"/>
    <n v="149"/>
    <n v="91"/>
    <n v="0"/>
    <n v="298"/>
    <n v="182"/>
    <n v="116"/>
    <s v="['Bank Transfer' 'Credit Card' 'PayPal' ... 'Credit Card' 'Bank Transfer'_x000a_ 'Apple Pay']"/>
    <x v="1"/>
  </r>
  <r>
    <s v="O00256"/>
    <d v="2025-04-02T00:00:00"/>
    <x v="3"/>
    <x v="1"/>
    <m/>
    <x v="280"/>
    <x v="225"/>
    <x v="1"/>
    <s v="Liverpool"/>
    <s v="P011"/>
    <x v="6"/>
    <x v="1"/>
    <n v="1"/>
    <n v="79"/>
    <n v="42"/>
    <n v="0"/>
    <n v="79"/>
    <n v="42"/>
    <n v="37"/>
    <s v="['Bank Transfer' 'Credit Card' 'PayPal' ... 'Credit Card' 'Bank Transfer'_x000a_ 'Apple Pay']"/>
    <x v="1"/>
  </r>
  <r>
    <s v="O01313"/>
    <d v="2025-04-02T00:00:00"/>
    <x v="3"/>
    <x v="1"/>
    <m/>
    <x v="290"/>
    <x v="231"/>
    <x v="3"/>
    <s v="Guildford"/>
    <s v="P021"/>
    <x v="21"/>
    <x v="2"/>
    <n v="2"/>
    <n v="28"/>
    <n v="13"/>
    <n v="0.05"/>
    <n v="53.2"/>
    <n v="26"/>
    <n v="27.2"/>
    <s v="['Bank Transfer' 'Credit Card' 'PayPal' ... 'Credit Card' 'Bank Transfer'_x000a_ 'Apple Pay']"/>
    <x v="1"/>
  </r>
  <r>
    <s v="O02016"/>
    <d v="2025-04-02T00:00:00"/>
    <x v="3"/>
    <x v="1"/>
    <m/>
    <x v="1648"/>
    <x v="172"/>
    <x v="11"/>
    <s v="Swansea"/>
    <s v="P019"/>
    <x v="20"/>
    <x v="4"/>
    <n v="1"/>
    <n v="85"/>
    <n v="41"/>
    <n v="0"/>
    <n v="85"/>
    <n v="41"/>
    <n v="44"/>
    <s v="['Bank Transfer' 'Credit Card' 'PayPal' ... 'Credit Card' 'Bank Transfer'_x000a_ 'Apple Pay']"/>
    <x v="1"/>
  </r>
  <r>
    <s v="O02743"/>
    <d v="2025-04-02T00:00:00"/>
    <x v="3"/>
    <x v="1"/>
    <m/>
    <x v="351"/>
    <x v="262"/>
    <x v="9"/>
    <s v="Wolverhampton"/>
    <s v="P023"/>
    <x v="2"/>
    <x v="2"/>
    <n v="2"/>
    <n v="42"/>
    <n v="20"/>
    <n v="0.1"/>
    <n v="75.599999999999994"/>
    <n v="40"/>
    <n v="35.6"/>
    <s v="['Bank Transfer' 'Credit Card' 'PayPal' ... 'Credit Card' 'Bank Transfer'_x000a_ 'Apple Pay']"/>
    <x v="1"/>
  </r>
  <r>
    <s v="O03092"/>
    <d v="2025-04-02T00:00:00"/>
    <x v="3"/>
    <x v="1"/>
    <m/>
    <x v="923"/>
    <x v="336"/>
    <x v="2"/>
    <s v="London"/>
    <s v="P017"/>
    <x v="10"/>
    <x v="4"/>
    <n v="1"/>
    <n v="58"/>
    <n v="25"/>
    <n v="0.1"/>
    <n v="52.2"/>
    <n v="25"/>
    <n v="27.2"/>
    <s v="['Bank Transfer' 'Credit Card' 'PayPal' ... 'Credit Card' 'Bank Transfer'_x000a_ 'Apple Pay']"/>
    <x v="1"/>
  </r>
  <r>
    <s v="O03488"/>
    <d v="2025-04-02T00:00:00"/>
    <x v="3"/>
    <x v="1"/>
    <m/>
    <x v="1712"/>
    <x v="566"/>
    <x v="3"/>
    <s v="Brighton"/>
    <s v="P024"/>
    <x v="11"/>
    <x v="2"/>
    <n v="1"/>
    <n v="24"/>
    <n v="10"/>
    <n v="0"/>
    <n v="24"/>
    <n v="10"/>
    <n v="14"/>
    <s v="['Bank Transfer' 'Credit Card' 'PayPal' ... 'Credit Card' 'Bank Transfer'_x000a_ 'Apple Pay']"/>
    <x v="0"/>
  </r>
  <r>
    <s v="O03636"/>
    <d v="2025-04-02T00:00:00"/>
    <x v="3"/>
    <x v="1"/>
    <m/>
    <x v="270"/>
    <x v="220"/>
    <x v="5"/>
    <s v="Lisburn"/>
    <s v="P001"/>
    <x v="9"/>
    <x v="5"/>
    <n v="2"/>
    <n v="89"/>
    <n v="48"/>
    <n v="0.15"/>
    <n v="151.30000000000001"/>
    <n v="96"/>
    <n v="55.3"/>
    <s v="['Bank Transfer' 'Credit Card' 'PayPal' ... 'Credit Card' 'Bank Transfer'_x000a_ 'Apple Pay']"/>
    <x v="1"/>
  </r>
  <r>
    <s v="O04213"/>
    <d v="2025-04-02T00:00:00"/>
    <x v="3"/>
    <x v="1"/>
    <m/>
    <x v="1336"/>
    <x v="35"/>
    <x v="10"/>
    <s v="Norwich"/>
    <s v="P024"/>
    <x v="11"/>
    <x v="2"/>
    <n v="1"/>
    <n v="24"/>
    <n v="10"/>
    <n v="0.1"/>
    <n v="21.6"/>
    <n v="10"/>
    <n v="11.6"/>
    <s v="['Bank Transfer' 'Credit Card' 'PayPal' ... 'Credit Card' 'Bank Transfer'_x000a_ 'Apple Pay']"/>
    <x v="1"/>
  </r>
  <r>
    <s v="O08383"/>
    <d v="2025-04-02T00:00:00"/>
    <x v="3"/>
    <x v="1"/>
    <m/>
    <x v="1083"/>
    <x v="11"/>
    <x v="2"/>
    <s v="London"/>
    <s v="P005"/>
    <x v="3"/>
    <x v="3"/>
    <n v="2"/>
    <n v="119"/>
    <n v="72"/>
    <n v="0"/>
    <n v="238"/>
    <n v="144"/>
    <n v="94"/>
    <s v="['Bank Transfer' 'Credit Card' 'PayPal' ... 'Credit Card' 'Bank Transfer'_x000a_ 'Apple Pay']"/>
    <x v="1"/>
  </r>
  <r>
    <s v="O09904"/>
    <d v="2025-04-02T00:00:00"/>
    <x v="3"/>
    <x v="1"/>
    <m/>
    <x v="866"/>
    <x v="405"/>
    <x v="7"/>
    <s v="Aberdeen"/>
    <s v="P007"/>
    <x v="7"/>
    <x v="3"/>
    <n v="2"/>
    <n v="129"/>
    <n v="78"/>
    <n v="0.05"/>
    <n v="245.1"/>
    <n v="156"/>
    <n v="89.1"/>
    <s v="['Bank Transfer' 'Credit Card' 'PayPal' ... 'Credit Card' 'Bank Transfer'_x000a_ 'Apple Pay']"/>
    <x v="1"/>
  </r>
  <r>
    <s v="O02070"/>
    <d v="2025-04-03T00:00:00"/>
    <x v="3"/>
    <x v="1"/>
    <m/>
    <x v="268"/>
    <x v="218"/>
    <x v="5"/>
    <s v="Newry"/>
    <s v="P009"/>
    <x v="1"/>
    <x v="1"/>
    <n v="1"/>
    <n v="95"/>
    <n v="54"/>
    <n v="0.15"/>
    <n v="80.75"/>
    <n v="54"/>
    <n v="26.75"/>
    <s v="['Bank Transfer' 'Credit Card' 'PayPal' ... 'Credit Card' 'Bank Transfer'_x000a_ 'Apple Pay']"/>
    <x v="1"/>
  </r>
  <r>
    <s v="O02390"/>
    <d v="2025-04-03T00:00:00"/>
    <x v="3"/>
    <x v="1"/>
    <m/>
    <x v="852"/>
    <x v="133"/>
    <x v="4"/>
    <s v="Sheffield"/>
    <s v="P009"/>
    <x v="1"/>
    <x v="1"/>
    <n v="2"/>
    <n v="95"/>
    <n v="54"/>
    <n v="0.1"/>
    <n v="171"/>
    <n v="108"/>
    <n v="63"/>
    <s v="['Bank Transfer' 'Credit Card' 'PayPal' ... 'Credit Card' 'Bank Transfer'_x000a_ 'Apple Pay']"/>
    <x v="1"/>
  </r>
  <r>
    <s v="O02991"/>
    <d v="2025-04-03T00:00:00"/>
    <x v="3"/>
    <x v="1"/>
    <m/>
    <x v="1313"/>
    <x v="460"/>
    <x v="7"/>
    <s v="Glasgow"/>
    <s v="P010"/>
    <x v="18"/>
    <x v="1"/>
    <n v="3"/>
    <n v="32"/>
    <n v="14"/>
    <n v="0.05"/>
    <n v="91.2"/>
    <n v="42"/>
    <n v="49.2"/>
    <s v="['Bank Transfer' 'Credit Card' 'PayPal' ... 'Credit Card' 'Bank Transfer'_x000a_ 'Apple Pay']"/>
    <x v="1"/>
  </r>
  <r>
    <s v="O03032"/>
    <d v="2025-04-03T00:00:00"/>
    <x v="3"/>
    <x v="1"/>
    <m/>
    <x v="772"/>
    <x v="160"/>
    <x v="0"/>
    <s v="Leicester"/>
    <s v="P014"/>
    <x v="17"/>
    <x v="0"/>
    <n v="2"/>
    <n v="25"/>
    <n v="11"/>
    <n v="0.1"/>
    <n v="45"/>
    <n v="22"/>
    <n v="23"/>
    <s v="['Bank Transfer' 'Credit Card' 'PayPal' ... 'Credit Card' 'Bank Transfer'_x000a_ 'Apple Pay']"/>
    <x v="1"/>
  </r>
  <r>
    <s v="O03408"/>
    <d v="2025-04-03T00:00:00"/>
    <x v="3"/>
    <x v="1"/>
    <m/>
    <x v="1173"/>
    <x v="196"/>
    <x v="9"/>
    <s v="Coventry"/>
    <s v="P018"/>
    <x v="5"/>
    <x v="4"/>
    <n v="1"/>
    <n v="45"/>
    <n v="19"/>
    <n v="0.05"/>
    <n v="42.75"/>
    <n v="19"/>
    <n v="23.75"/>
    <s v="['Bank Transfer' 'Credit Card' 'PayPal' ... 'Credit Card' 'Bank Transfer'_x000a_ 'Apple Pay']"/>
    <x v="1"/>
  </r>
  <r>
    <s v="O04903"/>
    <d v="2025-04-03T00:00:00"/>
    <x v="3"/>
    <x v="1"/>
    <m/>
    <x v="1017"/>
    <x v="100"/>
    <x v="11"/>
    <s v="Cardiff"/>
    <s v="P013"/>
    <x v="0"/>
    <x v="0"/>
    <n v="1"/>
    <n v="120"/>
    <n v="63"/>
    <n v="0.05"/>
    <n v="114"/>
    <n v="63"/>
    <n v="51"/>
    <s v="['Bank Transfer' 'Credit Card' 'PayPal' ... 'Credit Card' 'Bank Transfer'_x000a_ 'Apple Pay']"/>
    <x v="1"/>
  </r>
  <r>
    <s v="O05031"/>
    <d v="2025-04-03T00:00:00"/>
    <x v="3"/>
    <x v="1"/>
    <m/>
    <x v="1456"/>
    <x v="227"/>
    <x v="3"/>
    <s v="Brighton"/>
    <s v="P002"/>
    <x v="15"/>
    <x v="5"/>
    <n v="2"/>
    <n v="149"/>
    <n v="91"/>
    <n v="0.15"/>
    <n v="253.3"/>
    <n v="182"/>
    <n v="71.3"/>
    <s v="['Bank Transfer' 'Credit Card' 'PayPal' ... 'Credit Card' 'Bank Transfer'_x000a_ 'Apple Pay']"/>
    <x v="1"/>
  </r>
  <r>
    <s v="O05399"/>
    <d v="2025-04-03T00:00:00"/>
    <x v="3"/>
    <x v="1"/>
    <m/>
    <x v="1164"/>
    <x v="354"/>
    <x v="5"/>
    <s v="Belfast"/>
    <s v="P017"/>
    <x v="10"/>
    <x v="4"/>
    <n v="2"/>
    <n v="58"/>
    <n v="25"/>
    <n v="0.15"/>
    <n v="98.6"/>
    <n v="50"/>
    <n v="48.6"/>
    <s v="['Bank Transfer' 'Credit Card' 'PayPal' ... 'Credit Card' 'Bank Transfer'_x000a_ 'Apple Pay']"/>
    <x v="1"/>
  </r>
  <r>
    <s v="O05737"/>
    <d v="2025-04-03T00:00:00"/>
    <x v="3"/>
    <x v="1"/>
    <m/>
    <x v="1713"/>
    <x v="227"/>
    <x v="3"/>
    <s v="Brighton"/>
    <s v="P006"/>
    <x v="16"/>
    <x v="3"/>
    <n v="1"/>
    <n v="99"/>
    <n v="58"/>
    <n v="0.1"/>
    <n v="89.1"/>
    <n v="58"/>
    <n v="31.1"/>
    <s v="['Bank Transfer' 'Credit Card' 'PayPal' ... 'Credit Card' 'Bank Transfer'_x000a_ 'Apple Pay']"/>
    <x v="0"/>
  </r>
  <r>
    <s v="O06473"/>
    <d v="2025-04-03T00:00:00"/>
    <x v="3"/>
    <x v="1"/>
    <m/>
    <x v="474"/>
    <x v="36"/>
    <x v="5"/>
    <s v="Belfast"/>
    <s v="P015"/>
    <x v="12"/>
    <x v="0"/>
    <n v="1"/>
    <n v="65"/>
    <n v="32"/>
    <n v="0.1"/>
    <n v="58.5"/>
    <n v="32"/>
    <n v="26.5"/>
    <s v="['Bank Transfer' 'Credit Card' 'PayPal' ... 'Credit Card' 'Bank Transfer'_x000a_ 'Apple Pay']"/>
    <x v="1"/>
  </r>
  <r>
    <s v="O06656"/>
    <d v="2025-04-03T00:00:00"/>
    <x v="3"/>
    <x v="1"/>
    <m/>
    <x v="1135"/>
    <x v="366"/>
    <x v="10"/>
    <s v="Norwich"/>
    <s v="P001"/>
    <x v="9"/>
    <x v="5"/>
    <n v="1"/>
    <n v="89"/>
    <n v="48"/>
    <n v="0.05"/>
    <n v="84.55"/>
    <n v="48"/>
    <n v="36.549999999999997"/>
    <s v="['Bank Transfer' 'Credit Card' 'PayPal' ... 'Credit Card' 'Bank Transfer'_x000a_ 'Apple Pay']"/>
    <x v="1"/>
  </r>
  <r>
    <s v="O07277"/>
    <d v="2025-04-03T00:00:00"/>
    <x v="3"/>
    <x v="1"/>
    <m/>
    <x v="66"/>
    <x v="63"/>
    <x v="2"/>
    <s v="London"/>
    <s v="P001"/>
    <x v="9"/>
    <x v="5"/>
    <n v="5"/>
    <n v="89"/>
    <n v="48"/>
    <n v="0.1"/>
    <n v="400.5"/>
    <n v="240"/>
    <n v="160.5"/>
    <s v="['Bank Transfer' 'Credit Card' 'PayPal' ... 'Credit Card' 'Bank Transfer'_x000a_ 'Apple Pay']"/>
    <x v="1"/>
  </r>
  <r>
    <s v="O08104"/>
    <d v="2025-04-03T00:00:00"/>
    <x v="3"/>
    <x v="1"/>
    <m/>
    <x v="637"/>
    <x v="86"/>
    <x v="10"/>
    <s v="Cambridge"/>
    <s v="P003"/>
    <x v="19"/>
    <x v="5"/>
    <n v="2"/>
    <n v="69"/>
    <n v="37"/>
    <n v="0.15"/>
    <n v="117.3"/>
    <n v="74"/>
    <n v="43.3"/>
    <s v="['Bank Transfer' 'Credit Card' 'PayPal' ... 'Credit Card' 'Bank Transfer'_x000a_ 'Apple Pay']"/>
    <x v="1"/>
  </r>
  <r>
    <s v="O08517"/>
    <d v="2025-04-03T00:00:00"/>
    <x v="3"/>
    <x v="1"/>
    <m/>
    <x v="672"/>
    <x v="397"/>
    <x v="8"/>
    <s v="Durham"/>
    <s v="P017"/>
    <x v="10"/>
    <x v="4"/>
    <n v="2"/>
    <n v="58"/>
    <n v="25"/>
    <n v="0"/>
    <n v="116"/>
    <n v="50"/>
    <n v="66"/>
    <s v="['Bank Transfer' 'Credit Card' 'PayPal' ... 'Credit Card' 'Bank Transfer'_x000a_ 'Apple Pay']"/>
    <x v="1"/>
  </r>
  <r>
    <s v="O08896"/>
    <d v="2025-04-03T00:00:00"/>
    <x v="3"/>
    <x v="1"/>
    <m/>
    <x v="522"/>
    <x v="67"/>
    <x v="4"/>
    <s v="Leeds"/>
    <s v="P005"/>
    <x v="3"/>
    <x v="3"/>
    <n v="1"/>
    <n v="119"/>
    <n v="72"/>
    <n v="0.1"/>
    <n v="107.1"/>
    <n v="72"/>
    <n v="35.1"/>
    <s v="['Bank Transfer' 'Credit Card' 'PayPal' ... 'Credit Card' 'Bank Transfer'_x000a_ 'Apple Pay']"/>
    <x v="1"/>
  </r>
  <r>
    <s v="O00029"/>
    <d v="2025-04-04T00:00:00"/>
    <x v="3"/>
    <x v="1"/>
    <m/>
    <x v="1244"/>
    <x v="124"/>
    <x v="2"/>
    <s v="London"/>
    <s v="P007"/>
    <x v="7"/>
    <x v="3"/>
    <n v="3"/>
    <n v="129"/>
    <n v="78"/>
    <n v="0"/>
    <n v="387"/>
    <n v="234"/>
    <n v="153"/>
    <s v="['Bank Transfer' 'Credit Card' 'PayPal' ... 'Credit Card' 'Bank Transfer'_x000a_ 'Apple Pay']"/>
    <x v="1"/>
  </r>
  <r>
    <s v="O00311"/>
    <d v="2025-04-04T00:00:00"/>
    <x v="3"/>
    <x v="1"/>
    <m/>
    <x v="1575"/>
    <x v="165"/>
    <x v="2"/>
    <s v="London"/>
    <s v="P007"/>
    <x v="7"/>
    <x v="3"/>
    <n v="1"/>
    <n v="129"/>
    <n v="78"/>
    <n v="0.1"/>
    <n v="116.1"/>
    <n v="78"/>
    <n v="38.1"/>
    <s v="['Bank Transfer' 'Credit Card' 'PayPal' ... 'Credit Card' 'Bank Transfer'_x000a_ 'Apple Pay']"/>
    <x v="1"/>
  </r>
  <r>
    <s v="O02540"/>
    <d v="2025-04-04T00:00:00"/>
    <x v="3"/>
    <x v="1"/>
    <m/>
    <x v="364"/>
    <x v="268"/>
    <x v="1"/>
    <s v="Liverpool"/>
    <s v="P002"/>
    <x v="15"/>
    <x v="5"/>
    <n v="1"/>
    <n v="149"/>
    <n v="91"/>
    <n v="0"/>
    <n v="149"/>
    <n v="91"/>
    <n v="58"/>
    <s v="['Bank Transfer' 'Credit Card' 'PayPal' ... 'Credit Card' 'Bank Transfer'_x000a_ 'Apple Pay']"/>
    <x v="1"/>
  </r>
  <r>
    <s v="O03532"/>
    <d v="2025-04-04T00:00:00"/>
    <x v="3"/>
    <x v="1"/>
    <m/>
    <x v="774"/>
    <x v="366"/>
    <x v="2"/>
    <s v="London"/>
    <s v="P010"/>
    <x v="18"/>
    <x v="1"/>
    <n v="4"/>
    <n v="32"/>
    <n v="14"/>
    <n v="0"/>
    <n v="128"/>
    <n v="56"/>
    <n v="72"/>
    <s v="['Bank Transfer' 'Credit Card' 'PayPal' ... 'Credit Card' 'Bank Transfer'_x000a_ 'Apple Pay']"/>
    <x v="1"/>
  </r>
  <r>
    <s v="O05218"/>
    <d v="2025-04-04T00:00:00"/>
    <x v="3"/>
    <x v="1"/>
    <m/>
    <x v="1076"/>
    <x v="85"/>
    <x v="6"/>
    <s v="Bath"/>
    <s v="P009"/>
    <x v="1"/>
    <x v="1"/>
    <n v="3"/>
    <n v="95"/>
    <n v="54"/>
    <n v="0.1"/>
    <n v="256.5"/>
    <n v="162"/>
    <n v="94.5"/>
    <s v="['Bank Transfer' 'Credit Card' 'PayPal' ... 'Credit Card' 'Bank Transfer'_x000a_ 'Apple Pay']"/>
    <x v="1"/>
  </r>
  <r>
    <s v="O07508"/>
    <d v="2025-04-04T00:00:00"/>
    <x v="3"/>
    <x v="1"/>
    <m/>
    <x v="642"/>
    <x v="303"/>
    <x v="2"/>
    <s v="London"/>
    <s v="P003"/>
    <x v="19"/>
    <x v="5"/>
    <n v="1"/>
    <n v="69"/>
    <n v="37"/>
    <n v="0.05"/>
    <n v="65.55"/>
    <n v="37"/>
    <n v="28.55"/>
    <s v="['Bank Transfer' 'Credit Card' 'PayPal' ... 'Credit Card' 'Bank Transfer'_x000a_ 'Apple Pay']"/>
    <x v="1"/>
  </r>
  <r>
    <s v="O07779"/>
    <d v="2025-04-04T00:00:00"/>
    <x v="3"/>
    <x v="1"/>
    <m/>
    <x v="1490"/>
    <x v="347"/>
    <x v="7"/>
    <s v="Dundee"/>
    <s v="P005"/>
    <x v="3"/>
    <x v="3"/>
    <n v="1"/>
    <n v="119"/>
    <n v="72"/>
    <n v="0"/>
    <n v="119"/>
    <n v="72"/>
    <n v="47"/>
    <s v="['Bank Transfer' 'Credit Card' 'PayPal' ... 'Credit Card' 'Bank Transfer'_x000a_ 'Apple Pay']"/>
    <x v="1"/>
  </r>
  <r>
    <s v="O07972"/>
    <d v="2025-04-04T00:00:00"/>
    <x v="3"/>
    <x v="1"/>
    <m/>
    <x v="1164"/>
    <x v="354"/>
    <x v="5"/>
    <s v="Belfast"/>
    <s v="P001"/>
    <x v="9"/>
    <x v="5"/>
    <n v="1"/>
    <n v="89"/>
    <n v="48"/>
    <n v="0"/>
    <n v="89"/>
    <n v="48"/>
    <n v="41"/>
    <s v="['Bank Transfer' 'Credit Card' 'PayPal' ... 'Credit Card' 'Bank Transfer'_x000a_ 'Apple Pay']"/>
    <x v="1"/>
  </r>
  <r>
    <s v="O08105"/>
    <d v="2025-04-04T00:00:00"/>
    <x v="3"/>
    <x v="1"/>
    <m/>
    <x v="344"/>
    <x v="100"/>
    <x v="10"/>
    <s v="Colchester"/>
    <s v="P005"/>
    <x v="3"/>
    <x v="3"/>
    <n v="1"/>
    <n v="119"/>
    <n v="72"/>
    <n v="0.1"/>
    <n v="107.1"/>
    <n v="72"/>
    <n v="35.1"/>
    <s v="['Bank Transfer' 'Credit Card' 'PayPal' ... 'Credit Card' 'Bank Transfer'_x000a_ 'Apple Pay']"/>
    <x v="1"/>
  </r>
  <r>
    <s v="O00692"/>
    <d v="2025-04-05T00:00:00"/>
    <x v="3"/>
    <x v="1"/>
    <m/>
    <x v="1714"/>
    <x v="6"/>
    <x v="0"/>
    <s v="Leicester"/>
    <s v="P023"/>
    <x v="2"/>
    <x v="2"/>
    <n v="2"/>
    <n v="42"/>
    <n v="20"/>
    <n v="0"/>
    <n v="84"/>
    <n v="40"/>
    <n v="44"/>
    <s v="['Bank Transfer' 'Credit Card' 'PayPal' ... 'Credit Card' 'Bank Transfer'_x000a_ 'Apple Pay']"/>
    <x v="0"/>
  </r>
  <r>
    <s v="O01281"/>
    <d v="2025-04-05T00:00:00"/>
    <x v="3"/>
    <x v="1"/>
    <m/>
    <x v="1084"/>
    <x v="415"/>
    <x v="2"/>
    <s v="London"/>
    <s v="P001"/>
    <x v="9"/>
    <x v="5"/>
    <n v="1"/>
    <n v="89"/>
    <n v="48"/>
    <n v="0.1"/>
    <n v="80.099999999999994"/>
    <n v="48"/>
    <n v="32.1"/>
    <s v="['Bank Transfer' 'Credit Card' 'PayPal' ... 'Credit Card' 'Bank Transfer'_x000a_ 'Apple Pay']"/>
    <x v="1"/>
  </r>
  <r>
    <s v="O01309"/>
    <d v="2025-04-05T00:00:00"/>
    <x v="3"/>
    <x v="1"/>
    <m/>
    <x v="1410"/>
    <x v="161"/>
    <x v="1"/>
    <s v="Manchester"/>
    <s v="P017"/>
    <x v="10"/>
    <x v="4"/>
    <n v="2"/>
    <n v="58"/>
    <n v="25"/>
    <n v="0"/>
    <n v="116"/>
    <n v="50"/>
    <n v="66"/>
    <s v="['Bank Transfer' 'Credit Card' 'PayPal' ... 'Credit Card' 'Bank Transfer'_x000a_ 'Apple Pay']"/>
    <x v="1"/>
  </r>
  <r>
    <s v="O06034"/>
    <d v="2025-04-05T00:00:00"/>
    <x v="3"/>
    <x v="1"/>
    <m/>
    <x v="405"/>
    <x v="135"/>
    <x v="10"/>
    <s v="Ipswich"/>
    <s v="P017"/>
    <x v="10"/>
    <x v="4"/>
    <n v="2"/>
    <n v="58"/>
    <n v="25"/>
    <n v="0"/>
    <n v="116"/>
    <n v="50"/>
    <n v="66"/>
    <s v="['Bank Transfer' 'Credit Card' 'PayPal' ... 'Credit Card' 'Bank Transfer'_x000a_ 'Apple Pay']"/>
    <x v="1"/>
  </r>
  <r>
    <s v="O06452"/>
    <d v="2025-04-05T00:00:00"/>
    <x v="3"/>
    <x v="1"/>
    <m/>
    <x v="506"/>
    <x v="339"/>
    <x v="10"/>
    <s v="Norwich"/>
    <s v="P017"/>
    <x v="10"/>
    <x v="4"/>
    <n v="2"/>
    <n v="58"/>
    <n v="25"/>
    <n v="0.1"/>
    <n v="104.4"/>
    <n v="50"/>
    <n v="54.4"/>
    <s v="['Bank Transfer' 'Credit Card' 'PayPal' ... 'Credit Card' 'Bank Transfer'_x000a_ 'Apple Pay']"/>
    <x v="1"/>
  </r>
  <r>
    <s v="O06662"/>
    <d v="2025-04-05T00:00:00"/>
    <x v="3"/>
    <x v="1"/>
    <m/>
    <x v="364"/>
    <x v="268"/>
    <x v="1"/>
    <s v="Liverpool"/>
    <s v="P011"/>
    <x v="6"/>
    <x v="1"/>
    <n v="1"/>
    <n v="79"/>
    <n v="42"/>
    <n v="0.15"/>
    <n v="67.150000000000006"/>
    <n v="42"/>
    <n v="25.15"/>
    <s v="['Bank Transfer' 'Credit Card' 'PayPal' ... 'Credit Card' 'Bank Transfer'_x000a_ 'Apple Pay']"/>
    <x v="1"/>
  </r>
  <r>
    <s v="O06975"/>
    <d v="2025-04-05T00:00:00"/>
    <x v="3"/>
    <x v="1"/>
    <m/>
    <x v="646"/>
    <x v="79"/>
    <x v="3"/>
    <s v="Reading"/>
    <s v="P015"/>
    <x v="12"/>
    <x v="0"/>
    <n v="2"/>
    <n v="65"/>
    <n v="32"/>
    <n v="0.05"/>
    <n v="123.5"/>
    <n v="64"/>
    <n v="59.5"/>
    <s v="['Bank Transfer' 'Credit Card' 'PayPal' ... 'Credit Card' 'Bank Transfer'_x000a_ 'Apple Pay']"/>
    <x v="1"/>
  </r>
  <r>
    <s v="O07324"/>
    <d v="2025-04-05T00:00:00"/>
    <x v="3"/>
    <x v="1"/>
    <m/>
    <x v="1139"/>
    <x v="35"/>
    <x v="5"/>
    <s v="Newry"/>
    <s v="P013"/>
    <x v="0"/>
    <x v="0"/>
    <n v="1"/>
    <n v="120"/>
    <n v="63"/>
    <n v="0"/>
    <n v="120"/>
    <n v="63"/>
    <n v="57"/>
    <s v="['Bank Transfer' 'Credit Card' 'PayPal' ... 'Credit Card' 'Bank Transfer'_x000a_ 'Apple Pay']"/>
    <x v="1"/>
  </r>
  <r>
    <s v="O08211"/>
    <d v="2025-04-05T00:00:00"/>
    <x v="3"/>
    <x v="1"/>
    <m/>
    <x v="929"/>
    <x v="482"/>
    <x v="7"/>
    <s v="Edinburgh"/>
    <s v="P007"/>
    <x v="7"/>
    <x v="3"/>
    <n v="2"/>
    <n v="129"/>
    <n v="78"/>
    <n v="0.1"/>
    <n v="232.2"/>
    <n v="156"/>
    <n v="76.2"/>
    <s v="['Bank Transfer' 'Credit Card' 'PayPal' ... 'Credit Card' 'Bank Transfer'_x000a_ 'Apple Pay']"/>
    <x v="1"/>
  </r>
  <r>
    <s v="O09011"/>
    <d v="2025-04-05T00:00:00"/>
    <x v="3"/>
    <x v="1"/>
    <m/>
    <x v="830"/>
    <x v="114"/>
    <x v="2"/>
    <s v="London"/>
    <s v="P020"/>
    <x v="23"/>
    <x v="4"/>
    <n v="2"/>
    <n v="72"/>
    <n v="34"/>
    <n v="0.15"/>
    <n v="122.4"/>
    <n v="68"/>
    <n v="54.4"/>
    <s v="['Bank Transfer' 'Credit Card' 'PayPal' ... 'Credit Card' 'Bank Transfer'_x000a_ 'Apple Pay']"/>
    <x v="1"/>
  </r>
  <r>
    <s v="O09509"/>
    <d v="2025-04-05T00:00:00"/>
    <x v="3"/>
    <x v="1"/>
    <m/>
    <x v="1432"/>
    <x v="530"/>
    <x v="2"/>
    <s v="London"/>
    <s v="P002"/>
    <x v="15"/>
    <x v="5"/>
    <n v="2"/>
    <n v="149"/>
    <n v="91"/>
    <n v="0.05"/>
    <n v="283.10000000000002"/>
    <n v="182"/>
    <n v="101.1"/>
    <s v="['Bank Transfer' 'Credit Card' 'PayPal' ... 'Credit Card' 'Bank Transfer'_x000a_ 'Apple Pay']"/>
    <x v="1"/>
  </r>
  <r>
    <s v="O09666"/>
    <d v="2025-04-05T00:00:00"/>
    <x v="3"/>
    <x v="1"/>
    <m/>
    <x v="1003"/>
    <x v="348"/>
    <x v="11"/>
    <s v="Wrexham"/>
    <s v="P014"/>
    <x v="17"/>
    <x v="0"/>
    <n v="2"/>
    <n v="25"/>
    <n v="11"/>
    <n v="0.05"/>
    <n v="47.5"/>
    <n v="22"/>
    <n v="25.5"/>
    <s v="['Bank Transfer' 'Credit Card' 'PayPal' ... 'Credit Card' 'Bank Transfer'_x000a_ 'Apple Pay']"/>
    <x v="1"/>
  </r>
  <r>
    <s v="O09873"/>
    <d v="2025-04-05T00:00:00"/>
    <x v="3"/>
    <x v="1"/>
    <m/>
    <x v="491"/>
    <x v="285"/>
    <x v="1"/>
    <s v="Chester"/>
    <s v="P018"/>
    <x v="5"/>
    <x v="4"/>
    <n v="4"/>
    <n v="45"/>
    <n v="19"/>
    <n v="0.1"/>
    <n v="162"/>
    <n v="76"/>
    <n v="86"/>
    <s v="['Bank Transfer' 'Credit Card' 'PayPal' ... 'Credit Card' 'Bank Transfer'_x000a_ 'Apple Pay']"/>
    <x v="1"/>
  </r>
  <r>
    <s v="O00717"/>
    <d v="2025-04-06T00:00:00"/>
    <x v="3"/>
    <x v="1"/>
    <m/>
    <x v="1579"/>
    <x v="506"/>
    <x v="11"/>
    <s v="Swansea"/>
    <s v="P018"/>
    <x v="5"/>
    <x v="4"/>
    <n v="1"/>
    <n v="45"/>
    <n v="19"/>
    <n v="0"/>
    <n v="45"/>
    <n v="19"/>
    <n v="26"/>
    <s v="['Bank Transfer' 'Credit Card' 'PayPal' ... 'Credit Card' 'Bank Transfer'_x000a_ 'Apple Pay']"/>
    <x v="1"/>
  </r>
  <r>
    <s v="O00898"/>
    <d v="2025-04-06T00:00:00"/>
    <x v="3"/>
    <x v="1"/>
    <m/>
    <x v="751"/>
    <x v="235"/>
    <x v="7"/>
    <s v="Edinburgh"/>
    <s v="P012"/>
    <x v="14"/>
    <x v="1"/>
    <n v="1"/>
    <n v="85"/>
    <n v="44"/>
    <n v="0.1"/>
    <n v="76.5"/>
    <n v="44"/>
    <n v="32.5"/>
    <s v="['Bank Transfer' 'Credit Card' 'PayPal' ... 'Credit Card' 'Bank Transfer'_x000a_ 'Apple Pay']"/>
    <x v="1"/>
  </r>
  <r>
    <s v="O01833"/>
    <d v="2025-04-06T00:00:00"/>
    <x v="3"/>
    <x v="1"/>
    <m/>
    <x v="123"/>
    <x v="112"/>
    <x v="4"/>
    <s v="Leeds"/>
    <s v="P007"/>
    <x v="7"/>
    <x v="3"/>
    <n v="1"/>
    <n v="129"/>
    <n v="78"/>
    <n v="0"/>
    <n v="129"/>
    <n v="78"/>
    <n v="51"/>
    <s v="['Bank Transfer' 'Credit Card' 'PayPal' ... 'Credit Card' 'Bank Transfer'_x000a_ 'Apple Pay']"/>
    <x v="1"/>
  </r>
  <r>
    <s v="O01919"/>
    <d v="2025-04-06T00:00:00"/>
    <x v="3"/>
    <x v="1"/>
    <m/>
    <x v="272"/>
    <x v="130"/>
    <x v="4"/>
    <s v="Hull"/>
    <s v="P004"/>
    <x v="22"/>
    <x v="5"/>
    <n v="2"/>
    <n v="55"/>
    <n v="27"/>
    <n v="0"/>
    <n v="110"/>
    <n v="54"/>
    <n v="56"/>
    <s v="['Bank Transfer' 'Credit Card' 'PayPal' ... 'Credit Card' 'Bank Transfer'_x000a_ 'Apple Pay']"/>
    <x v="1"/>
  </r>
  <r>
    <s v="O02183"/>
    <d v="2025-04-06T00:00:00"/>
    <x v="3"/>
    <x v="1"/>
    <m/>
    <x v="840"/>
    <x v="456"/>
    <x v="4"/>
    <s v="Leeds"/>
    <s v="P011"/>
    <x v="6"/>
    <x v="1"/>
    <n v="2"/>
    <n v="79"/>
    <n v="42"/>
    <n v="0"/>
    <n v="158"/>
    <n v="84"/>
    <n v="74"/>
    <s v="['Bank Transfer' 'Credit Card' 'PayPal' ... 'Credit Card' 'Bank Transfer'_x000a_ 'Apple Pay']"/>
    <x v="1"/>
  </r>
  <r>
    <s v="O03439"/>
    <d v="2025-04-06T00:00:00"/>
    <x v="3"/>
    <x v="1"/>
    <m/>
    <x v="827"/>
    <x v="450"/>
    <x v="4"/>
    <s v="York"/>
    <s v="P015"/>
    <x v="12"/>
    <x v="0"/>
    <n v="4"/>
    <n v="65"/>
    <n v="32"/>
    <n v="0.05"/>
    <n v="247"/>
    <n v="128"/>
    <n v="119"/>
    <s v="['Bank Transfer' 'Credit Card' 'PayPal' ... 'Credit Card' 'Bank Transfer'_x000a_ 'Apple Pay']"/>
    <x v="1"/>
  </r>
  <r>
    <s v="O03805"/>
    <d v="2025-04-06T00:00:00"/>
    <x v="3"/>
    <x v="1"/>
    <m/>
    <x v="1451"/>
    <x v="169"/>
    <x v="4"/>
    <s v="Sheffield"/>
    <s v="P001"/>
    <x v="9"/>
    <x v="5"/>
    <n v="1"/>
    <n v="89"/>
    <n v="48"/>
    <n v="0.05"/>
    <n v="84.55"/>
    <n v="48"/>
    <n v="36.549999999999997"/>
    <s v="['Bank Transfer' 'Credit Card' 'PayPal' ... 'Credit Card' 'Bank Transfer'_x000a_ 'Apple Pay']"/>
    <x v="1"/>
  </r>
  <r>
    <s v="O03889"/>
    <d v="2025-04-06T00:00:00"/>
    <x v="3"/>
    <x v="1"/>
    <m/>
    <x v="1237"/>
    <x v="356"/>
    <x v="7"/>
    <s v="Glasgow"/>
    <s v="P019"/>
    <x v="20"/>
    <x v="4"/>
    <n v="1"/>
    <n v="85"/>
    <n v="41"/>
    <n v="0.15"/>
    <n v="72.25"/>
    <n v="41"/>
    <n v="31.25"/>
    <s v="['Bank Transfer' 'Credit Card' 'PayPal' ... 'Credit Card' 'Bank Transfer'_x000a_ 'Apple Pay']"/>
    <x v="1"/>
  </r>
  <r>
    <s v="O03986"/>
    <d v="2025-04-06T00:00:00"/>
    <x v="3"/>
    <x v="1"/>
    <m/>
    <x v="1530"/>
    <x v="83"/>
    <x v="6"/>
    <s v="Exeter"/>
    <s v="P016"/>
    <x v="4"/>
    <x v="0"/>
    <n v="1"/>
    <n v="78"/>
    <n v="39"/>
    <n v="0.05"/>
    <n v="74.099999999999994"/>
    <n v="39"/>
    <n v="35.1"/>
    <s v="['Bank Transfer' 'Credit Card' 'PayPal' ... 'Credit Card' 'Bank Transfer'_x000a_ 'Apple Pay']"/>
    <x v="1"/>
  </r>
  <r>
    <s v="O04041"/>
    <d v="2025-04-06T00:00:00"/>
    <x v="3"/>
    <x v="1"/>
    <m/>
    <x v="576"/>
    <x v="303"/>
    <x v="1"/>
    <s v="Manchester"/>
    <s v="P010"/>
    <x v="18"/>
    <x v="1"/>
    <n v="1"/>
    <n v="32"/>
    <n v="14"/>
    <n v="0"/>
    <n v="32"/>
    <n v="14"/>
    <n v="18"/>
    <s v="['Bank Transfer' 'Credit Card' 'PayPal' ... 'Credit Card' 'Bank Transfer'_x000a_ 'Apple Pay']"/>
    <x v="1"/>
  </r>
  <r>
    <s v="O04183"/>
    <d v="2025-04-06T00:00:00"/>
    <x v="3"/>
    <x v="1"/>
    <m/>
    <x v="981"/>
    <x v="323"/>
    <x v="4"/>
    <s v="Hull"/>
    <s v="P016"/>
    <x v="4"/>
    <x v="0"/>
    <n v="1"/>
    <n v="78"/>
    <n v="39"/>
    <n v="0.1"/>
    <n v="70.2"/>
    <n v="39"/>
    <n v="31.2"/>
    <s v="['Bank Transfer' 'Credit Card' 'PayPal' ... 'Credit Card' 'Bank Transfer'_x000a_ 'Apple Pay']"/>
    <x v="1"/>
  </r>
  <r>
    <s v="O04184"/>
    <d v="2025-04-06T00:00:00"/>
    <x v="3"/>
    <x v="1"/>
    <m/>
    <x v="1459"/>
    <x v="46"/>
    <x v="10"/>
    <s v="Cambridge"/>
    <s v="P017"/>
    <x v="10"/>
    <x v="4"/>
    <n v="2"/>
    <n v="58"/>
    <n v="25"/>
    <n v="0"/>
    <n v="116"/>
    <n v="50"/>
    <n v="66"/>
    <s v="['Bank Transfer' 'Credit Card' 'PayPal' ... 'Credit Card' 'Bank Transfer'_x000a_ 'Apple Pay']"/>
    <x v="1"/>
  </r>
  <r>
    <s v="O05900"/>
    <d v="2025-04-06T00:00:00"/>
    <x v="3"/>
    <x v="1"/>
    <m/>
    <x v="113"/>
    <x v="106"/>
    <x v="7"/>
    <s v="Edinburgh"/>
    <s v="P019"/>
    <x v="20"/>
    <x v="4"/>
    <n v="3"/>
    <n v="85"/>
    <n v="41"/>
    <n v="0.1"/>
    <n v="229.5"/>
    <n v="123"/>
    <n v="106.5"/>
    <s v="['Bank Transfer' 'Credit Card' 'PayPal' ... 'Credit Card' 'Bank Transfer'_x000a_ 'Apple Pay']"/>
    <x v="1"/>
  </r>
  <r>
    <s v="O06204"/>
    <d v="2025-04-06T00:00:00"/>
    <x v="3"/>
    <x v="1"/>
    <m/>
    <x v="1524"/>
    <x v="520"/>
    <x v="1"/>
    <s v="Manchester"/>
    <s v="P017"/>
    <x v="10"/>
    <x v="4"/>
    <n v="2"/>
    <n v="58"/>
    <n v="25"/>
    <n v="0.1"/>
    <n v="104.4"/>
    <n v="50"/>
    <n v="54.4"/>
    <s v="['Bank Transfer' 'Credit Card' 'PayPal' ... 'Credit Card' 'Bank Transfer'_x000a_ 'Apple Pay']"/>
    <x v="1"/>
  </r>
  <r>
    <s v="O06291"/>
    <d v="2025-04-06T00:00:00"/>
    <x v="3"/>
    <x v="1"/>
    <m/>
    <x v="982"/>
    <x v="290"/>
    <x v="9"/>
    <s v="Wolverhampton"/>
    <s v="P006"/>
    <x v="16"/>
    <x v="3"/>
    <n v="1"/>
    <n v="99"/>
    <n v="58"/>
    <n v="0"/>
    <n v="99"/>
    <n v="58"/>
    <n v="41"/>
    <s v="['Bank Transfer' 'Credit Card' 'PayPal' ... 'Credit Card' 'Bank Transfer'_x000a_ 'Apple Pay']"/>
    <x v="1"/>
  </r>
  <r>
    <s v="O06499"/>
    <d v="2025-04-06T00:00:00"/>
    <x v="3"/>
    <x v="1"/>
    <m/>
    <x v="1173"/>
    <x v="196"/>
    <x v="9"/>
    <s v="Coventry"/>
    <s v="P022"/>
    <x v="8"/>
    <x v="2"/>
    <n v="1"/>
    <n v="35"/>
    <n v="16"/>
    <n v="0.15"/>
    <n v="29.75"/>
    <n v="16"/>
    <n v="13.75"/>
    <s v="['Bank Transfer' 'Credit Card' 'PayPal' ... 'Credit Card' 'Bank Transfer'_x000a_ 'Apple Pay']"/>
    <x v="1"/>
  </r>
  <r>
    <s v="O07241"/>
    <d v="2025-04-06T00:00:00"/>
    <x v="3"/>
    <x v="1"/>
    <m/>
    <x v="621"/>
    <x v="204"/>
    <x v="5"/>
    <m/>
    <s v="P007"/>
    <x v="7"/>
    <x v="3"/>
    <n v="3"/>
    <n v="129"/>
    <n v="78"/>
    <n v="0"/>
    <n v="387"/>
    <n v="234"/>
    <n v="153"/>
    <s v="['Bank Transfer' 'Credit Card' 'PayPal' ... 'Credit Card' 'Bank Transfer'_x000a_ 'Apple Pay']"/>
    <x v="1"/>
  </r>
  <r>
    <s v="O07421"/>
    <d v="2025-04-06T00:00:00"/>
    <x v="3"/>
    <x v="1"/>
    <m/>
    <x v="1486"/>
    <x v="255"/>
    <x v="1"/>
    <s v="Manchester"/>
    <s v="P021"/>
    <x v="21"/>
    <x v="2"/>
    <n v="3"/>
    <n v="28"/>
    <n v="13"/>
    <n v="0"/>
    <n v="84"/>
    <n v="39"/>
    <n v="45"/>
    <s v="['Bank Transfer' 'Credit Card' 'PayPal' ... 'Credit Card' 'Bank Transfer'_x000a_ 'Apple Pay']"/>
    <x v="1"/>
  </r>
  <r>
    <s v="O07502"/>
    <d v="2025-04-06T00:00:00"/>
    <x v="3"/>
    <x v="1"/>
    <m/>
    <x v="725"/>
    <x v="88"/>
    <x v="3"/>
    <s v="Brighton"/>
    <s v="P016"/>
    <x v="4"/>
    <x v="0"/>
    <n v="1"/>
    <n v="78"/>
    <n v="39"/>
    <n v="0.1"/>
    <n v="70.2"/>
    <n v="39"/>
    <n v="31.2"/>
    <s v="['Bank Transfer' 'Credit Card' 'PayPal' ... 'Credit Card' 'Bank Transfer'_x000a_ 'Apple Pay']"/>
    <x v="1"/>
  </r>
  <r>
    <s v="O08168"/>
    <d v="2025-04-06T00:00:00"/>
    <x v="3"/>
    <x v="1"/>
    <m/>
    <x v="904"/>
    <x v="180"/>
    <x v="2"/>
    <s v="London"/>
    <s v="P013"/>
    <x v="0"/>
    <x v="0"/>
    <n v="3"/>
    <n v="120"/>
    <n v="63"/>
    <n v="0"/>
    <n v="360"/>
    <n v="189"/>
    <n v="171"/>
    <s v="['Bank Transfer' 'Credit Card' 'PayPal' ... 'Credit Card' 'Bank Transfer'_x000a_ 'Apple Pay']"/>
    <x v="1"/>
  </r>
  <r>
    <s v="O08756"/>
    <d v="2025-04-06T00:00:00"/>
    <x v="3"/>
    <x v="1"/>
    <m/>
    <x v="475"/>
    <x v="327"/>
    <x v="8"/>
    <s v="Sunderland"/>
    <s v="P005"/>
    <x v="3"/>
    <x v="3"/>
    <n v="1"/>
    <n v="119"/>
    <n v="72"/>
    <n v="0"/>
    <n v="119"/>
    <n v="72"/>
    <n v="47"/>
    <s v="['Bank Transfer' 'Credit Card' 'PayPal' ... 'Credit Card' 'Bank Transfer'_x000a_ 'Apple Pay']"/>
    <x v="1"/>
  </r>
  <r>
    <s v="O09870"/>
    <d v="2025-04-06T00:00:00"/>
    <x v="3"/>
    <x v="1"/>
    <m/>
    <x v="1173"/>
    <x v="196"/>
    <x v="9"/>
    <s v="Coventry"/>
    <s v="P002"/>
    <x v="15"/>
    <x v="5"/>
    <n v="1"/>
    <n v="149"/>
    <n v="91"/>
    <n v="0.1"/>
    <n v="134.1"/>
    <n v="91"/>
    <n v="43.1"/>
    <s v="['Bank Transfer' 'Credit Card' 'PayPal' ... 'Credit Card' 'Bank Transfer'_x000a_ 'Apple Pay']"/>
    <x v="1"/>
  </r>
  <r>
    <s v="O00435"/>
    <d v="2025-04-07T00:00:00"/>
    <x v="3"/>
    <x v="1"/>
    <m/>
    <x v="50"/>
    <x v="47"/>
    <x v="7"/>
    <s v="Glasgow"/>
    <s v="P020"/>
    <x v="23"/>
    <x v="4"/>
    <n v="3"/>
    <n v="72"/>
    <n v="34"/>
    <n v="0.2"/>
    <n v="172.8"/>
    <n v="102"/>
    <n v="70.8"/>
    <s v="['Bank Transfer' 'Credit Card' 'PayPal' ... 'Credit Card' 'Bank Transfer'_x000a_ 'Apple Pay']"/>
    <x v="1"/>
  </r>
  <r>
    <s v="O00876"/>
    <d v="2025-04-07T00:00:00"/>
    <x v="3"/>
    <x v="1"/>
    <m/>
    <x v="753"/>
    <x v="2"/>
    <x v="2"/>
    <s v="London"/>
    <s v="P019"/>
    <x v="20"/>
    <x v="4"/>
    <n v="1"/>
    <n v="85"/>
    <n v="41"/>
    <n v="0"/>
    <n v="85"/>
    <n v="41"/>
    <n v="44"/>
    <s v="['Bank Transfer' 'Credit Card' 'PayPal' ... 'Credit Card' 'Bank Transfer'_x000a_ 'Apple Pay']"/>
    <x v="1"/>
  </r>
  <r>
    <s v="O02256"/>
    <d v="2025-04-07T00:00:00"/>
    <x v="3"/>
    <x v="1"/>
    <m/>
    <x v="1100"/>
    <x v="411"/>
    <x v="2"/>
    <s v="London"/>
    <s v="P007"/>
    <x v="7"/>
    <x v="3"/>
    <n v="2"/>
    <n v="129"/>
    <n v="78"/>
    <n v="0.05"/>
    <n v="245.1"/>
    <n v="156"/>
    <n v="89.1"/>
    <s v="['Bank Transfer' 'Credit Card' 'PayPal' ... 'Credit Card' 'Bank Transfer'_x000a_ 'Apple Pay']"/>
    <x v="1"/>
  </r>
  <r>
    <s v="O02511"/>
    <d v="2025-04-07T00:00:00"/>
    <x v="3"/>
    <x v="1"/>
    <m/>
    <x v="798"/>
    <x v="100"/>
    <x v="4"/>
    <s v="Sheffield"/>
    <s v="P013"/>
    <x v="0"/>
    <x v="0"/>
    <n v="2"/>
    <n v="120"/>
    <n v="63"/>
    <n v="0.05"/>
    <n v="228"/>
    <n v="126"/>
    <n v="102"/>
    <s v="['Bank Transfer' 'Credit Card' 'PayPal' ... 'Credit Card' 'Bank Transfer'_x000a_ 'Apple Pay']"/>
    <x v="1"/>
  </r>
  <r>
    <s v="O02912"/>
    <d v="2025-04-07T00:00:00"/>
    <x v="3"/>
    <x v="1"/>
    <m/>
    <x v="1023"/>
    <x v="156"/>
    <x v="7"/>
    <s v="Glasgow"/>
    <s v="P018"/>
    <x v="5"/>
    <x v="4"/>
    <n v="2"/>
    <n v="45"/>
    <n v="19"/>
    <n v="0.15"/>
    <n v="76.5"/>
    <n v="38"/>
    <n v="38.5"/>
    <s v="['Bank Transfer' 'Credit Card' 'PayPal' ... 'Credit Card' 'Bank Transfer'_x000a_ 'Apple Pay']"/>
    <x v="1"/>
  </r>
  <r>
    <s v="O03733"/>
    <d v="2025-04-07T00:00:00"/>
    <x v="3"/>
    <x v="1"/>
    <m/>
    <x v="694"/>
    <x v="408"/>
    <x v="9"/>
    <s v="Wolverhampton"/>
    <s v="P012"/>
    <x v="14"/>
    <x v="1"/>
    <n v="3"/>
    <n v="85"/>
    <n v="44"/>
    <n v="0"/>
    <n v="255"/>
    <n v="132"/>
    <n v="123"/>
    <s v="['Bank Transfer' 'Credit Card' 'PayPal' ... 'Credit Card' 'Bank Transfer'_x000a_ 'Apple Pay']"/>
    <x v="1"/>
  </r>
  <r>
    <s v="O03747"/>
    <d v="2025-04-07T00:00:00"/>
    <x v="3"/>
    <x v="1"/>
    <m/>
    <x v="675"/>
    <x v="87"/>
    <x v="11"/>
    <s v="Cardiff"/>
    <s v="P003"/>
    <x v="19"/>
    <x v="5"/>
    <n v="1"/>
    <n v="69"/>
    <n v="37"/>
    <n v="0.1"/>
    <n v="62.1"/>
    <n v="37"/>
    <n v="25.1"/>
    <s v="['Bank Transfer' 'Credit Card' 'PayPal' ... 'Credit Card' 'Bank Transfer'_x000a_ 'Apple Pay']"/>
    <x v="1"/>
  </r>
  <r>
    <s v="O04538"/>
    <d v="2025-04-07T00:00:00"/>
    <x v="3"/>
    <x v="1"/>
    <m/>
    <x v="1303"/>
    <x v="14"/>
    <x v="10"/>
    <s v="Colchester"/>
    <s v="P011"/>
    <x v="6"/>
    <x v="1"/>
    <n v="1"/>
    <n v="79"/>
    <n v="42"/>
    <n v="0"/>
    <n v="79"/>
    <n v="42"/>
    <n v="37"/>
    <s v="['Bank Transfer' 'Credit Card' 'PayPal' ... 'Credit Card' 'Bank Transfer'_x000a_ 'Apple Pay']"/>
    <x v="1"/>
  </r>
  <r>
    <s v="O05122"/>
    <d v="2025-04-07T00:00:00"/>
    <x v="3"/>
    <x v="1"/>
    <m/>
    <x v="1502"/>
    <x v="378"/>
    <x v="4"/>
    <s v="York"/>
    <s v="P001"/>
    <x v="9"/>
    <x v="5"/>
    <n v="1"/>
    <n v="89"/>
    <n v="48"/>
    <n v="0"/>
    <n v="89"/>
    <n v="48"/>
    <n v="41"/>
    <s v="['Bank Transfer' 'Credit Card' 'PayPal' ... 'Credit Card' 'Bank Transfer'_x000a_ 'Apple Pay']"/>
    <x v="1"/>
  </r>
  <r>
    <s v="O05665"/>
    <d v="2025-04-07T00:00:00"/>
    <x v="3"/>
    <x v="1"/>
    <m/>
    <x v="1297"/>
    <x v="544"/>
    <x v="3"/>
    <s v="Brighton"/>
    <s v="P002"/>
    <x v="15"/>
    <x v="5"/>
    <n v="3"/>
    <n v="149"/>
    <n v="91"/>
    <n v="0"/>
    <n v="447"/>
    <n v="273"/>
    <n v="174"/>
    <s v="['Bank Transfer' 'Credit Card' 'PayPal' ... 'Credit Card' 'Bank Transfer'_x000a_ 'Apple Pay']"/>
    <x v="1"/>
  </r>
  <r>
    <s v="O05742"/>
    <d v="2025-04-07T00:00:00"/>
    <x v="3"/>
    <x v="1"/>
    <m/>
    <x v="1432"/>
    <x v="530"/>
    <x v="2"/>
    <s v="London"/>
    <s v="P015"/>
    <x v="12"/>
    <x v="0"/>
    <n v="1"/>
    <n v="65"/>
    <n v="32"/>
    <n v="0"/>
    <n v="65"/>
    <n v="32"/>
    <n v="33"/>
    <s v="['Bank Transfer' 'Credit Card' 'PayPal' ... 'Credit Card' 'Bank Transfer'_x000a_ 'Apple Pay']"/>
    <x v="1"/>
  </r>
  <r>
    <s v="O06290"/>
    <d v="2025-04-07T00:00:00"/>
    <x v="3"/>
    <x v="1"/>
    <m/>
    <x v="404"/>
    <x v="48"/>
    <x v="4"/>
    <s v="Sheffield"/>
    <s v="P020"/>
    <x v="23"/>
    <x v="4"/>
    <n v="1"/>
    <n v="72"/>
    <n v="34"/>
    <n v="0.1"/>
    <n v="64.8"/>
    <n v="34"/>
    <n v="30.8"/>
    <s v="['Bank Transfer' 'Credit Card' 'PayPal' ... 'Credit Card' 'Bank Transfer'_x000a_ 'Apple Pay']"/>
    <x v="1"/>
  </r>
  <r>
    <s v="O07062"/>
    <d v="2025-04-07T00:00:00"/>
    <x v="3"/>
    <x v="1"/>
    <m/>
    <x v="768"/>
    <x v="100"/>
    <x v="2"/>
    <s v="London"/>
    <s v="P003"/>
    <x v="19"/>
    <x v="5"/>
    <n v="4"/>
    <n v="69"/>
    <n v="37"/>
    <n v="0"/>
    <n v="276"/>
    <n v="148"/>
    <n v="128"/>
    <s v="['Bank Transfer' 'Credit Card' 'PayPal' ... 'Credit Card' 'Bank Transfer'_x000a_ 'Apple Pay']"/>
    <x v="1"/>
  </r>
  <r>
    <s v="O07954"/>
    <d v="2025-04-07T00:00:00"/>
    <x v="3"/>
    <x v="1"/>
    <m/>
    <x v="315"/>
    <x v="242"/>
    <x v="4"/>
    <s v="Sheffield"/>
    <s v="P019"/>
    <x v="20"/>
    <x v="4"/>
    <n v="1"/>
    <n v="85"/>
    <n v="41"/>
    <n v="0"/>
    <n v="85"/>
    <n v="41"/>
    <n v="44"/>
    <s v="['Bank Transfer' 'Credit Card' 'PayPal' ... 'Credit Card' 'Bank Transfer'_x000a_ 'Apple Pay']"/>
    <x v="1"/>
  </r>
  <r>
    <s v="O08340"/>
    <d v="2025-04-07T00:00:00"/>
    <x v="3"/>
    <x v="1"/>
    <m/>
    <x v="800"/>
    <x v="443"/>
    <x v="4"/>
    <s v="Leeds"/>
    <s v="P002"/>
    <x v="15"/>
    <x v="5"/>
    <n v="2"/>
    <n v="149"/>
    <n v="91"/>
    <n v="0"/>
    <n v="298"/>
    <n v="182"/>
    <n v="116"/>
    <s v="['Bank Transfer' 'Credit Card' 'PayPal' ... 'Credit Card' 'Bank Transfer'_x000a_ 'Apple Pay']"/>
    <x v="1"/>
  </r>
  <r>
    <s v="O08619"/>
    <d v="2025-04-07T00:00:00"/>
    <x v="3"/>
    <x v="1"/>
    <m/>
    <x v="120"/>
    <x v="112"/>
    <x v="3"/>
    <s v="Guildford"/>
    <s v="P005"/>
    <x v="3"/>
    <x v="3"/>
    <n v="2"/>
    <n v="119"/>
    <n v="72"/>
    <n v="0.05"/>
    <n v="226.1"/>
    <n v="144"/>
    <n v="82.1"/>
    <s v="['Bank Transfer' 'Credit Card' 'PayPal' ... 'Credit Card' 'Bank Transfer'_x000a_ 'Apple Pay']"/>
    <x v="1"/>
  </r>
  <r>
    <s v="O08822"/>
    <d v="2025-04-07T00:00:00"/>
    <x v="3"/>
    <x v="1"/>
    <m/>
    <x v="407"/>
    <x v="294"/>
    <x v="6"/>
    <s v="Bristol"/>
    <s v="P024"/>
    <x v="11"/>
    <x v="2"/>
    <n v="1"/>
    <n v="24"/>
    <n v="10"/>
    <n v="0.05"/>
    <n v="22.8"/>
    <n v="10"/>
    <n v="12.8"/>
    <s v="['Bank Transfer' 'Credit Card' 'PayPal' ... 'Credit Card' 'Bank Transfer'_x000a_ 'Apple Pay']"/>
    <x v="1"/>
  </r>
  <r>
    <s v="O09967"/>
    <d v="2025-04-07T00:00:00"/>
    <x v="3"/>
    <x v="1"/>
    <m/>
    <x v="148"/>
    <x v="135"/>
    <x v="2"/>
    <s v="London"/>
    <s v="P019"/>
    <x v="20"/>
    <x v="4"/>
    <n v="1"/>
    <n v="85"/>
    <n v="41"/>
    <n v="0.05"/>
    <n v="80.75"/>
    <n v="41"/>
    <n v="39.75"/>
    <s v="['Bank Transfer' 'Credit Card' 'PayPal' ... 'Credit Card' 'Bank Transfer'_x000a_ 'Apple Pay']"/>
    <x v="1"/>
  </r>
  <r>
    <s v="O00947"/>
    <d v="2025-04-08T00:00:00"/>
    <x v="3"/>
    <x v="1"/>
    <m/>
    <x v="461"/>
    <x v="321"/>
    <x v="2"/>
    <s v="London"/>
    <s v="P014"/>
    <x v="17"/>
    <x v="0"/>
    <n v="1"/>
    <n v="25"/>
    <n v="11"/>
    <n v="0.2"/>
    <n v="20"/>
    <n v="11"/>
    <n v="9"/>
    <s v="['Bank Transfer' 'Credit Card' 'PayPal' ... 'Credit Card' 'Bank Transfer'_x000a_ 'Apple Pay']"/>
    <x v="1"/>
  </r>
  <r>
    <s v="O01199"/>
    <d v="2025-04-08T00:00:00"/>
    <x v="3"/>
    <x v="1"/>
    <m/>
    <x v="1327"/>
    <x v="221"/>
    <x v="8"/>
    <s v="Newcastle"/>
    <s v="P018"/>
    <x v="5"/>
    <x v="4"/>
    <n v="3"/>
    <n v="45"/>
    <n v="19"/>
    <n v="0.15"/>
    <n v="114.75"/>
    <n v="57"/>
    <n v="57.75"/>
    <s v="['Bank Transfer' 'Credit Card' 'PayPal' ... 'Credit Card' 'Bank Transfer'_x000a_ 'Apple Pay']"/>
    <x v="1"/>
  </r>
  <r>
    <s v="O03355"/>
    <d v="2025-04-08T00:00:00"/>
    <x v="3"/>
    <x v="1"/>
    <m/>
    <x v="1715"/>
    <x v="93"/>
    <x v="10"/>
    <s v="Ipswich"/>
    <s v="P009"/>
    <x v="1"/>
    <x v="1"/>
    <n v="1"/>
    <n v="95"/>
    <n v="54"/>
    <n v="0"/>
    <n v="95"/>
    <n v="54"/>
    <n v="41"/>
    <s v="['Bank Transfer' 'Credit Card' 'PayPal' ... 'Credit Card' 'Bank Transfer'_x000a_ 'Apple Pay']"/>
    <x v="0"/>
  </r>
  <r>
    <s v="O03513"/>
    <d v="2025-04-08T00:00:00"/>
    <x v="3"/>
    <x v="1"/>
    <m/>
    <x v="1189"/>
    <x v="525"/>
    <x v="4"/>
    <s v="Leeds"/>
    <s v="P009"/>
    <x v="1"/>
    <x v="1"/>
    <n v="3"/>
    <n v="95"/>
    <n v="54"/>
    <n v="0.2"/>
    <n v="228"/>
    <n v="162"/>
    <n v="66"/>
    <s v="['Bank Transfer' 'Credit Card' 'PayPal' ... 'Credit Card' 'Bank Transfer'_x000a_ 'Apple Pay']"/>
    <x v="1"/>
  </r>
  <r>
    <s v="O04655"/>
    <d v="2025-04-08T00:00:00"/>
    <x v="3"/>
    <x v="1"/>
    <m/>
    <x v="154"/>
    <x v="138"/>
    <x v="2"/>
    <s v="London"/>
    <s v="P020"/>
    <x v="23"/>
    <x v="4"/>
    <n v="1"/>
    <n v="72"/>
    <n v="34"/>
    <n v="0.05"/>
    <n v="68.400000000000006"/>
    <n v="34"/>
    <n v="34.4"/>
    <s v="['Bank Transfer' 'Credit Card' 'PayPal' ... 'Credit Card' 'Bank Transfer'_x000a_ 'Apple Pay']"/>
    <x v="1"/>
  </r>
  <r>
    <s v="O06100"/>
    <d v="2025-04-08T00:00:00"/>
    <x v="3"/>
    <x v="1"/>
    <m/>
    <x v="1653"/>
    <x v="275"/>
    <x v="9"/>
    <s v="Wolverhampton"/>
    <s v="P011"/>
    <x v="6"/>
    <x v="1"/>
    <n v="1"/>
    <n v="79"/>
    <n v="42"/>
    <n v="0.1"/>
    <n v="71.099999999999994"/>
    <n v="42"/>
    <n v="29.1"/>
    <s v="['Bank Transfer' 'Credit Card' 'PayPal' ... 'Credit Card' 'Bank Transfer'_x000a_ 'Apple Pay']"/>
    <x v="1"/>
  </r>
  <r>
    <s v="O06823"/>
    <d v="2025-04-08T00:00:00"/>
    <x v="3"/>
    <x v="1"/>
    <m/>
    <x v="517"/>
    <x v="258"/>
    <x v="7"/>
    <s v="Glasgow"/>
    <s v="P023"/>
    <x v="2"/>
    <x v="2"/>
    <n v="1"/>
    <n v="42"/>
    <n v="20"/>
    <n v="0.05"/>
    <n v="39.9"/>
    <n v="20"/>
    <n v="19.899999999999999"/>
    <s v="['Bank Transfer' 'Credit Card' 'PayPal' ... 'Credit Card' 'Bank Transfer'_x000a_ 'Apple Pay']"/>
    <x v="1"/>
  </r>
  <r>
    <s v="O07610"/>
    <d v="2025-04-08T00:00:00"/>
    <x v="3"/>
    <x v="1"/>
    <m/>
    <x v="235"/>
    <x v="196"/>
    <x v="3"/>
    <s v="Brighton"/>
    <s v="P001"/>
    <x v="9"/>
    <x v="5"/>
    <n v="2"/>
    <n v="89"/>
    <n v="48"/>
    <n v="0.1"/>
    <n v="160.19999999999999"/>
    <n v="96"/>
    <n v="64.2"/>
    <s v="['Bank Transfer' 'Credit Card' 'PayPal' ... 'Credit Card' 'Bank Transfer'_x000a_ 'Apple Pay']"/>
    <x v="1"/>
  </r>
  <r>
    <s v="O08667"/>
    <d v="2025-04-08T00:00:00"/>
    <x v="3"/>
    <x v="1"/>
    <m/>
    <x v="349"/>
    <x v="260"/>
    <x v="2"/>
    <s v="London"/>
    <s v="P013"/>
    <x v="0"/>
    <x v="0"/>
    <n v="1"/>
    <n v="120"/>
    <n v="63"/>
    <n v="0"/>
    <n v="120"/>
    <n v="63"/>
    <n v="57"/>
    <s v="['Bank Transfer' 'Credit Card' 'PayPal' ... 'Credit Card' 'Bank Transfer'_x000a_ 'Apple Pay']"/>
    <x v="1"/>
  </r>
  <r>
    <s v="O00443"/>
    <d v="2025-04-09T00:00:00"/>
    <x v="3"/>
    <x v="1"/>
    <m/>
    <x v="143"/>
    <x v="131"/>
    <x v="3"/>
    <s v="Guildford"/>
    <s v="P019"/>
    <x v="20"/>
    <x v="4"/>
    <n v="2"/>
    <n v="85"/>
    <n v="41"/>
    <n v="0"/>
    <n v="170"/>
    <n v="82"/>
    <n v="88"/>
    <s v="['Bank Transfer' 'Credit Card' 'PayPal' ... 'Credit Card' 'Bank Transfer'_x000a_ 'Apple Pay']"/>
    <x v="1"/>
  </r>
  <r>
    <s v="O00536"/>
    <d v="2025-04-09T00:00:00"/>
    <x v="3"/>
    <x v="1"/>
    <m/>
    <x v="611"/>
    <x v="31"/>
    <x v="3"/>
    <s v="Brighton"/>
    <s v="P021"/>
    <x v="21"/>
    <x v="2"/>
    <n v="1"/>
    <n v="28"/>
    <n v="13"/>
    <n v="0.05"/>
    <n v="26.6"/>
    <n v="13"/>
    <n v="13.6"/>
    <s v="['Bank Transfer' 'Credit Card' 'PayPal' ... 'Credit Card' 'Bank Transfer'_x000a_ 'Apple Pay']"/>
    <x v="1"/>
  </r>
  <r>
    <s v="O00606"/>
    <d v="2025-04-09T00:00:00"/>
    <x v="3"/>
    <x v="1"/>
    <m/>
    <x v="1159"/>
    <x v="473"/>
    <x v="3"/>
    <s v="Reading"/>
    <s v="P022"/>
    <x v="8"/>
    <x v="2"/>
    <n v="1"/>
    <n v="35"/>
    <n v="16"/>
    <n v="0.05"/>
    <n v="33.25"/>
    <n v="16"/>
    <n v="17.25"/>
    <s v="['Bank Transfer' 'Credit Card' 'PayPal' ... 'Credit Card' 'Bank Transfer'_x000a_ 'Apple Pay']"/>
    <x v="1"/>
  </r>
  <r>
    <s v="O00638"/>
    <d v="2025-04-09T00:00:00"/>
    <x v="3"/>
    <x v="1"/>
    <m/>
    <x v="25"/>
    <x v="25"/>
    <x v="0"/>
    <s v="Nottingham"/>
    <s v="P002"/>
    <x v="15"/>
    <x v="5"/>
    <n v="2"/>
    <n v="149"/>
    <n v="91"/>
    <n v="0.1"/>
    <n v="268.2"/>
    <n v="182"/>
    <n v="86.2"/>
    <s v="['Bank Transfer' 'Credit Card' 'PayPal' ... 'Credit Card' 'Bank Transfer'_x000a_ 'Apple Pay']"/>
    <x v="1"/>
  </r>
  <r>
    <s v="O00750"/>
    <d v="2025-04-09T00:00:00"/>
    <x v="3"/>
    <x v="1"/>
    <m/>
    <x v="1716"/>
    <x v="155"/>
    <x v="0"/>
    <s v="Derby"/>
    <s v="P005"/>
    <x v="3"/>
    <x v="3"/>
    <n v="2"/>
    <n v="119"/>
    <n v="72"/>
    <n v="0.15"/>
    <n v="202.3"/>
    <n v="144"/>
    <n v="58.3"/>
    <s v="['Bank Transfer' 'Credit Card' 'PayPal' ... 'Credit Card' 'Bank Transfer'_x000a_ 'Apple Pay']"/>
    <x v="0"/>
  </r>
  <r>
    <s v="O01683"/>
    <d v="2025-04-09T00:00:00"/>
    <x v="3"/>
    <x v="1"/>
    <m/>
    <x v="1637"/>
    <x v="499"/>
    <x v="4"/>
    <s v="Leeds"/>
    <s v="P019"/>
    <x v="20"/>
    <x v="4"/>
    <n v="1"/>
    <n v="85"/>
    <n v="41"/>
    <n v="0"/>
    <n v="85"/>
    <n v="41"/>
    <n v="44"/>
    <s v="['Bank Transfer' 'Credit Card' 'PayPal' ... 'Credit Card' 'Bank Transfer'_x000a_ 'Apple Pay']"/>
    <x v="1"/>
  </r>
  <r>
    <s v="O02396"/>
    <d v="2025-04-09T00:00:00"/>
    <x v="3"/>
    <x v="1"/>
    <m/>
    <x v="1464"/>
    <x v="340"/>
    <x v="4"/>
    <s v="Sheffield"/>
    <s v="P005"/>
    <x v="3"/>
    <x v="3"/>
    <n v="2"/>
    <n v="119"/>
    <n v="72"/>
    <n v="0.15"/>
    <n v="202.3"/>
    <n v="144"/>
    <n v="58.3"/>
    <s v="['Bank Transfer' 'Credit Card' 'PayPal' ... 'Credit Card' 'Bank Transfer'_x000a_ 'Apple Pay']"/>
    <x v="1"/>
  </r>
  <r>
    <s v="O03525"/>
    <d v="2025-04-09T00:00:00"/>
    <x v="3"/>
    <x v="1"/>
    <m/>
    <x v="454"/>
    <x v="319"/>
    <x v="6"/>
    <s v="Bath"/>
    <s v="P002"/>
    <x v="15"/>
    <x v="5"/>
    <n v="1"/>
    <n v="149"/>
    <n v="91"/>
    <n v="0.15"/>
    <n v="126.65"/>
    <n v="91"/>
    <n v="35.65"/>
    <s v="['Bank Transfer' 'Credit Card' 'PayPal' ... 'Credit Card' 'Bank Transfer'_x000a_ 'Apple Pay']"/>
    <x v="1"/>
  </r>
  <r>
    <s v="O03782"/>
    <d v="2025-04-09T00:00:00"/>
    <x v="3"/>
    <x v="1"/>
    <m/>
    <x v="1662"/>
    <x v="129"/>
    <x v="5"/>
    <s v="Lisburn"/>
    <s v="P019"/>
    <x v="20"/>
    <x v="4"/>
    <n v="1"/>
    <n v="85"/>
    <n v="41"/>
    <n v="0.1"/>
    <n v="76.5"/>
    <n v="41"/>
    <n v="35.5"/>
    <s v="['Bank Transfer' 'Credit Card' 'PayPal' ... 'Credit Card' 'Bank Transfer'_x000a_ 'Apple Pay']"/>
    <x v="1"/>
  </r>
  <r>
    <s v="O05196"/>
    <d v="2025-04-09T00:00:00"/>
    <x v="3"/>
    <x v="1"/>
    <m/>
    <x v="1269"/>
    <x v="540"/>
    <x v="2"/>
    <s v="London"/>
    <s v="P008"/>
    <x v="13"/>
    <x v="3"/>
    <n v="1"/>
    <n v="249"/>
    <n v="168"/>
    <n v="0"/>
    <n v="249"/>
    <n v="168"/>
    <n v="81"/>
    <s v="['Bank Transfer' 'Credit Card' 'PayPal' ... 'Credit Card' 'Bank Transfer'_x000a_ 'Apple Pay']"/>
    <x v="1"/>
  </r>
  <r>
    <s v="O05873"/>
    <d v="2025-04-09T00:00:00"/>
    <x v="3"/>
    <x v="1"/>
    <m/>
    <x v="420"/>
    <x v="225"/>
    <x v="9"/>
    <s v="Wolverhampton"/>
    <s v="P014"/>
    <x v="17"/>
    <x v="0"/>
    <n v="3"/>
    <n v="25"/>
    <n v="11"/>
    <n v="0"/>
    <n v="75"/>
    <n v="33"/>
    <n v="42"/>
    <s v="['Bank Transfer' 'Credit Card' 'PayPal' ... 'Credit Card' 'Bank Transfer'_x000a_ 'Apple Pay']"/>
    <x v="1"/>
  </r>
  <r>
    <s v="O06247"/>
    <d v="2025-04-09T00:00:00"/>
    <x v="3"/>
    <x v="1"/>
    <m/>
    <x v="1717"/>
    <x v="319"/>
    <x v="8"/>
    <s v="Middlesbrough"/>
    <s v="P002"/>
    <x v="15"/>
    <x v="5"/>
    <n v="1"/>
    <n v="149"/>
    <n v="91"/>
    <n v="0"/>
    <n v="149"/>
    <n v="91"/>
    <n v="58"/>
    <s v="['Bank Transfer' 'Credit Card' 'PayPal' ... 'Credit Card' 'Bank Transfer'_x000a_ 'Apple Pay']"/>
    <x v="0"/>
  </r>
  <r>
    <s v="O06262"/>
    <d v="2025-04-09T00:00:00"/>
    <x v="3"/>
    <x v="1"/>
    <m/>
    <x v="780"/>
    <x v="203"/>
    <x v="4"/>
    <s v="Sheffield"/>
    <s v="P006"/>
    <x v="16"/>
    <x v="3"/>
    <n v="2"/>
    <n v="99"/>
    <n v="58"/>
    <n v="0"/>
    <n v="198"/>
    <n v="116"/>
    <n v="82"/>
    <s v="['Bank Transfer' 'Credit Card' 'PayPal' ... 'Credit Card' 'Bank Transfer'_x000a_ 'Apple Pay']"/>
    <x v="1"/>
  </r>
  <r>
    <s v="O07541"/>
    <d v="2025-04-09T00:00:00"/>
    <x v="3"/>
    <x v="1"/>
    <m/>
    <x v="110"/>
    <x v="103"/>
    <x v="2"/>
    <s v="London"/>
    <s v="P017"/>
    <x v="10"/>
    <x v="4"/>
    <n v="2"/>
    <n v="58"/>
    <n v="25"/>
    <n v="0.1"/>
    <n v="104.4"/>
    <n v="50"/>
    <n v="54.4"/>
    <s v="['Bank Transfer' 'Credit Card' 'PayPal' ... 'Credit Card' 'Bank Transfer'_x000a_ 'Apple Pay']"/>
    <x v="1"/>
  </r>
  <r>
    <s v="O07753"/>
    <d v="2025-04-09T00:00:00"/>
    <x v="3"/>
    <x v="1"/>
    <m/>
    <x v="417"/>
    <x v="300"/>
    <x v="11"/>
    <s v="Newport"/>
    <s v="P022"/>
    <x v="8"/>
    <x v="2"/>
    <n v="1"/>
    <n v="35"/>
    <n v="16"/>
    <n v="0"/>
    <n v="35"/>
    <n v="16"/>
    <n v="19"/>
    <s v="['Bank Transfer' 'Credit Card' 'PayPal' ... 'Credit Card' 'Bank Transfer'_x000a_ 'Apple Pay']"/>
    <x v="1"/>
  </r>
  <r>
    <s v="O08063"/>
    <d v="2025-04-09T00:00:00"/>
    <x v="3"/>
    <x v="1"/>
    <m/>
    <x v="1258"/>
    <x v="228"/>
    <x v="1"/>
    <s v="Manchester"/>
    <s v="P014"/>
    <x v="17"/>
    <x v="0"/>
    <n v="1"/>
    <n v="25"/>
    <n v="11"/>
    <n v="0"/>
    <n v="25"/>
    <n v="11"/>
    <n v="14"/>
    <s v="['Bank Transfer' 'Credit Card' 'PayPal' ... 'Credit Card' 'Bank Transfer'_x000a_ 'Apple Pay']"/>
    <x v="1"/>
  </r>
  <r>
    <s v="O00614"/>
    <d v="2025-04-10T00:00:00"/>
    <x v="3"/>
    <x v="1"/>
    <m/>
    <x v="1443"/>
    <x v="354"/>
    <x v="3"/>
    <s v="Oxford"/>
    <s v="P009"/>
    <x v="1"/>
    <x v="1"/>
    <n v="1"/>
    <n v="95"/>
    <n v="54"/>
    <n v="0.05"/>
    <n v="90.25"/>
    <n v="54"/>
    <n v="36.25"/>
    <s v="['Bank Transfer' 'Credit Card' 'PayPal' ... 'Credit Card' 'Bank Transfer'_x000a_ 'Apple Pay']"/>
    <x v="1"/>
  </r>
  <r>
    <s v="O01387"/>
    <d v="2025-04-10T00:00:00"/>
    <x v="3"/>
    <x v="1"/>
    <m/>
    <x v="1271"/>
    <x v="533"/>
    <x v="2"/>
    <s v="London"/>
    <s v="P004"/>
    <x v="22"/>
    <x v="5"/>
    <n v="2"/>
    <n v="55"/>
    <n v="27"/>
    <n v="0"/>
    <n v="110"/>
    <n v="54"/>
    <n v="56"/>
    <s v="['Bank Transfer' 'Credit Card' 'PayPal' ... 'Credit Card' 'Bank Transfer'_x000a_ 'Apple Pay']"/>
    <x v="1"/>
  </r>
  <r>
    <s v="O02623"/>
    <d v="2025-04-10T00:00:00"/>
    <x v="3"/>
    <x v="1"/>
    <m/>
    <x v="155"/>
    <x v="139"/>
    <x v="3"/>
    <s v="Reading"/>
    <s v="P001"/>
    <x v="9"/>
    <x v="5"/>
    <n v="1"/>
    <n v="89"/>
    <n v="48"/>
    <n v="0.05"/>
    <n v="84.55"/>
    <n v="48"/>
    <n v="36.549999999999997"/>
    <s v="['Bank Transfer' 'Credit Card' 'PayPal' ... 'Credit Card' 'Bank Transfer'_x000a_ 'Apple Pay']"/>
    <x v="1"/>
  </r>
  <r>
    <s v="O03105"/>
    <d v="2025-04-10T00:00:00"/>
    <x v="3"/>
    <x v="1"/>
    <m/>
    <x v="539"/>
    <x v="352"/>
    <x v="5"/>
    <s v="Derry"/>
    <s v="P010"/>
    <x v="18"/>
    <x v="1"/>
    <n v="3"/>
    <n v="32"/>
    <n v="14"/>
    <n v="0.05"/>
    <n v="91.2"/>
    <n v="42"/>
    <n v="49.2"/>
    <s v="['Bank Transfer' 'Credit Card' 'PayPal' ... 'Credit Card' 'Bank Transfer'_x000a_ 'Apple Pay']"/>
    <x v="1"/>
  </r>
  <r>
    <s v="O03106"/>
    <d v="2025-04-10T00:00:00"/>
    <x v="3"/>
    <x v="1"/>
    <m/>
    <x v="556"/>
    <x v="359"/>
    <x v="1"/>
    <s v="Manchester"/>
    <s v="P024"/>
    <x v="11"/>
    <x v="2"/>
    <n v="1"/>
    <n v="24"/>
    <n v="10"/>
    <n v="0"/>
    <n v="24"/>
    <n v="10"/>
    <n v="14"/>
    <s v="['Bank Transfer' 'Credit Card' 'PayPal' ... 'Credit Card' 'Bank Transfer'_x000a_ 'Apple Pay']"/>
    <x v="1"/>
  </r>
  <r>
    <s v="O04158"/>
    <d v="2025-04-10T00:00:00"/>
    <x v="3"/>
    <x v="1"/>
    <m/>
    <x v="221"/>
    <x v="135"/>
    <x v="3"/>
    <s v="Guildford"/>
    <s v="P022"/>
    <x v="8"/>
    <x v="2"/>
    <n v="1"/>
    <n v="35"/>
    <n v="16"/>
    <n v="0"/>
    <n v="35"/>
    <n v="16"/>
    <n v="19"/>
    <s v="['Bank Transfer' 'Credit Card' 'PayPal' ... 'Credit Card' 'Bank Transfer'_x000a_ 'Apple Pay']"/>
    <x v="1"/>
  </r>
  <r>
    <s v="O05622"/>
    <d v="2025-04-10T00:00:00"/>
    <x v="3"/>
    <x v="1"/>
    <m/>
    <x v="1442"/>
    <x v="30"/>
    <x v="3"/>
    <s v="Reading"/>
    <s v="P003"/>
    <x v="19"/>
    <x v="5"/>
    <n v="5"/>
    <n v="69"/>
    <n v="37"/>
    <n v="0.1"/>
    <n v="310.5"/>
    <n v="185"/>
    <n v="125.5"/>
    <s v="['Bank Transfer' 'Credit Card' 'PayPal' ... 'Credit Card' 'Bank Transfer'_x000a_ 'Apple Pay']"/>
    <x v="1"/>
  </r>
  <r>
    <s v="O05655"/>
    <d v="2025-04-10T00:00:00"/>
    <x v="3"/>
    <x v="1"/>
    <m/>
    <x v="719"/>
    <x v="325"/>
    <x v="1"/>
    <s v="Chester"/>
    <s v="P018"/>
    <x v="5"/>
    <x v="4"/>
    <n v="5"/>
    <n v="45"/>
    <n v="19"/>
    <n v="0.1"/>
    <n v="202.5"/>
    <n v="95"/>
    <n v="107.5"/>
    <s v="['Bank Transfer' 'Credit Card' 'PayPal' ... 'Credit Card' 'Bank Transfer'_x000a_ 'Apple Pay']"/>
    <x v="1"/>
  </r>
  <r>
    <s v="O06006"/>
    <d v="2025-04-10T00:00:00"/>
    <x v="3"/>
    <x v="1"/>
    <m/>
    <x v="718"/>
    <x v="312"/>
    <x v="1"/>
    <s v="Preston"/>
    <s v="P019"/>
    <x v="20"/>
    <x v="4"/>
    <n v="1"/>
    <n v="85"/>
    <n v="41"/>
    <n v="0.05"/>
    <n v="80.75"/>
    <n v="41"/>
    <n v="39.75"/>
    <s v="['Bank Transfer' 'Credit Card' 'PayPal' ... 'Credit Card' 'Bank Transfer'_x000a_ 'Apple Pay']"/>
    <x v="1"/>
  </r>
  <r>
    <s v="O06022"/>
    <d v="2025-04-10T00:00:00"/>
    <x v="3"/>
    <x v="1"/>
    <m/>
    <x v="854"/>
    <x v="304"/>
    <x v="6"/>
    <s v="Bristol"/>
    <s v="P009"/>
    <x v="1"/>
    <x v="1"/>
    <n v="3"/>
    <n v="95"/>
    <n v="54"/>
    <n v="0.05"/>
    <n v="270.75"/>
    <n v="162"/>
    <n v="108.75"/>
    <s v="['Bank Transfer' 'Credit Card' 'PayPal' ... 'Credit Card' 'Bank Transfer'_x000a_ 'Apple Pay']"/>
    <x v="1"/>
  </r>
  <r>
    <s v="O06886"/>
    <d v="2025-04-10T00:00:00"/>
    <x v="3"/>
    <x v="1"/>
    <m/>
    <x v="893"/>
    <x v="256"/>
    <x v="3"/>
    <s v="Reading"/>
    <s v="P002"/>
    <x v="15"/>
    <x v="5"/>
    <n v="4"/>
    <n v="149"/>
    <n v="91"/>
    <n v="0.05"/>
    <n v="566.20000000000005"/>
    <n v="364"/>
    <n v="202.2"/>
    <s v="['Bank Transfer' 'Credit Card' 'PayPal' ... 'Credit Card' 'Bank Transfer'_x000a_ 'Apple Pay']"/>
    <x v="1"/>
  </r>
  <r>
    <s v="O06927"/>
    <d v="2025-04-10T00:00:00"/>
    <x v="3"/>
    <x v="1"/>
    <m/>
    <x v="1662"/>
    <x v="129"/>
    <x v="5"/>
    <s v="Lisburn"/>
    <s v="P009"/>
    <x v="1"/>
    <x v="1"/>
    <n v="2"/>
    <n v="95"/>
    <n v="54"/>
    <n v="0"/>
    <n v="190"/>
    <n v="108"/>
    <n v="82"/>
    <s v="['Bank Transfer' 'Credit Card' 'PayPal' ... 'Credit Card' 'Bank Transfer'_x000a_ 'Apple Pay']"/>
    <x v="1"/>
  </r>
  <r>
    <s v="O07065"/>
    <d v="2025-04-10T00:00:00"/>
    <x v="3"/>
    <x v="1"/>
    <m/>
    <x v="401"/>
    <x v="292"/>
    <x v="0"/>
    <s v="Derby"/>
    <s v="P001"/>
    <x v="9"/>
    <x v="5"/>
    <n v="1"/>
    <n v="89"/>
    <n v="48"/>
    <n v="0.15"/>
    <n v="75.650000000000006"/>
    <n v="48"/>
    <n v="27.65"/>
    <s v="['Bank Transfer' 'Credit Card' 'PayPal' ... 'Credit Card' 'Bank Transfer'_x000a_ 'Apple Pay']"/>
    <x v="1"/>
  </r>
  <r>
    <s v="O07121"/>
    <d v="2025-04-10T00:00:00"/>
    <x v="3"/>
    <x v="1"/>
    <m/>
    <x v="610"/>
    <x v="1"/>
    <x v="4"/>
    <s v="Leeds"/>
    <s v="P015"/>
    <x v="12"/>
    <x v="0"/>
    <n v="2"/>
    <n v="65"/>
    <n v="32"/>
    <n v="0"/>
    <n v="130"/>
    <n v="64"/>
    <n v="66"/>
    <s v="['Bank Transfer' 'Credit Card' 'PayPal' ... 'Credit Card' 'Bank Transfer'_x000a_ 'Apple Pay']"/>
    <x v="1"/>
  </r>
  <r>
    <s v="O07754"/>
    <d v="2025-04-10T00:00:00"/>
    <x v="3"/>
    <x v="1"/>
    <m/>
    <x v="684"/>
    <x v="404"/>
    <x v="2"/>
    <s v="London"/>
    <s v="P016"/>
    <x v="4"/>
    <x v="0"/>
    <n v="1"/>
    <n v="78"/>
    <n v="39"/>
    <n v="0.1"/>
    <n v="70.2"/>
    <n v="39"/>
    <n v="31.2"/>
    <s v="['Bank Transfer' 'Credit Card' 'PayPal' ... 'Credit Card' 'Bank Transfer'_x000a_ 'Apple Pay']"/>
    <x v="1"/>
  </r>
  <r>
    <s v="O08608"/>
    <d v="2025-04-10T00:00:00"/>
    <x v="3"/>
    <x v="1"/>
    <m/>
    <x v="332"/>
    <x v="36"/>
    <x v="11"/>
    <s v="Cardiff"/>
    <s v="P009"/>
    <x v="1"/>
    <x v="1"/>
    <n v="1"/>
    <n v="95"/>
    <n v="54"/>
    <n v="0"/>
    <n v="95"/>
    <n v="54"/>
    <n v="41"/>
    <s v="['Bank Transfer' 'Credit Card' 'PayPal' ... 'Credit Card' 'Bank Transfer'_x000a_ 'Apple Pay']"/>
    <x v="1"/>
  </r>
  <r>
    <s v="O09749"/>
    <d v="2025-04-10T00:00:00"/>
    <x v="3"/>
    <x v="1"/>
    <m/>
    <x v="1543"/>
    <x v="535"/>
    <x v="1"/>
    <s v="Manchester"/>
    <s v="P009"/>
    <x v="1"/>
    <x v="1"/>
    <n v="2"/>
    <n v="95"/>
    <n v="54"/>
    <n v="0.05"/>
    <n v="180.5"/>
    <n v="108"/>
    <n v="72.5"/>
    <s v="['Bank Transfer' 'Credit Card' 'PayPal' ... 'Credit Card' 'Bank Transfer'_x000a_ 'Apple Pay']"/>
    <x v="1"/>
  </r>
  <r>
    <s v="O00416"/>
    <d v="2025-04-11T00:00:00"/>
    <x v="3"/>
    <x v="1"/>
    <m/>
    <x v="1361"/>
    <x v="282"/>
    <x v="3"/>
    <s v="Reading"/>
    <s v="P009"/>
    <x v="1"/>
    <x v="1"/>
    <n v="1"/>
    <n v="95"/>
    <n v="54"/>
    <n v="0.05"/>
    <n v="90.25"/>
    <n v="54"/>
    <n v="36.25"/>
    <s v="['Bank Transfer' 'Credit Card' 'PayPal' ... 'Credit Card' 'Bank Transfer'_x000a_ 'Apple Pay']"/>
    <x v="1"/>
  </r>
  <r>
    <s v="O02424"/>
    <d v="2025-04-11T00:00:00"/>
    <x v="3"/>
    <x v="1"/>
    <m/>
    <x v="1629"/>
    <x v="565"/>
    <x v="6"/>
    <s v="Plymouth"/>
    <s v="P010"/>
    <x v="18"/>
    <x v="1"/>
    <n v="2"/>
    <n v="32"/>
    <n v="14"/>
    <n v="0"/>
    <n v="64"/>
    <n v="28"/>
    <n v="36"/>
    <s v="['Bank Transfer' 'Credit Card' 'PayPal' ... 'Credit Card' 'Bank Transfer'_x000a_ 'Apple Pay']"/>
    <x v="1"/>
  </r>
  <r>
    <s v="O04940"/>
    <d v="2025-04-11T00:00:00"/>
    <x v="3"/>
    <x v="1"/>
    <m/>
    <x v="577"/>
    <x v="366"/>
    <x v="2"/>
    <s v="London"/>
    <s v="P015"/>
    <x v="12"/>
    <x v="0"/>
    <n v="1"/>
    <n v="65"/>
    <n v="32"/>
    <n v="0.15"/>
    <n v="55.25"/>
    <n v="32"/>
    <n v="23.25"/>
    <s v="['Bank Transfer' 'Credit Card' 'PayPal' ... 'Credit Card' 'Bank Transfer'_x000a_ 'Apple Pay']"/>
    <x v="1"/>
  </r>
  <r>
    <s v="O05966"/>
    <d v="2025-04-11T00:00:00"/>
    <x v="3"/>
    <x v="1"/>
    <m/>
    <x v="1404"/>
    <x v="556"/>
    <x v="1"/>
    <s v="Manchester"/>
    <s v="P018"/>
    <x v="5"/>
    <x v="4"/>
    <n v="3"/>
    <n v="45"/>
    <n v="19"/>
    <n v="0.15"/>
    <n v="114.75"/>
    <n v="57"/>
    <n v="57.75"/>
    <s v="['Bank Transfer' 'Credit Card' 'PayPal' ... 'Credit Card' 'Bank Transfer'_x000a_ 'Apple Pay']"/>
    <x v="1"/>
  </r>
  <r>
    <s v="O06337"/>
    <d v="2025-04-11T00:00:00"/>
    <x v="3"/>
    <x v="1"/>
    <m/>
    <x v="212"/>
    <x v="180"/>
    <x v="3"/>
    <s v="Guildford"/>
    <s v="P015"/>
    <x v="12"/>
    <x v="0"/>
    <n v="2"/>
    <n v="65"/>
    <n v="32"/>
    <n v="0"/>
    <n v="130"/>
    <n v="64"/>
    <n v="66"/>
    <s v="['Bank Transfer' 'Credit Card' 'PayPal' ... 'Credit Card' 'Bank Transfer'_x000a_ 'Apple Pay']"/>
    <x v="1"/>
  </r>
  <r>
    <s v="O07260"/>
    <d v="2025-04-11T00:00:00"/>
    <x v="3"/>
    <x v="1"/>
    <m/>
    <x v="870"/>
    <x v="436"/>
    <x v="7"/>
    <s v="Aberdeen"/>
    <s v="P010"/>
    <x v="18"/>
    <x v="1"/>
    <n v="2"/>
    <n v="32"/>
    <n v="14"/>
    <n v="0.15"/>
    <n v="54.4"/>
    <n v="28"/>
    <n v="26.4"/>
    <s v="['Bank Transfer' 'Credit Card' 'PayPal' ... 'Credit Card' 'Bank Transfer'_x000a_ 'Apple Pay']"/>
    <x v="1"/>
  </r>
  <r>
    <s v="O07427"/>
    <d v="2025-04-11T00:00:00"/>
    <x v="3"/>
    <x v="1"/>
    <m/>
    <x v="1561"/>
    <x v="163"/>
    <x v="1"/>
    <s v="Manchester"/>
    <s v="P013"/>
    <x v="0"/>
    <x v="0"/>
    <n v="2"/>
    <n v="120"/>
    <n v="63"/>
    <n v="0"/>
    <n v="240"/>
    <n v="126"/>
    <n v="114"/>
    <s v="['Bank Transfer' 'Credit Card' 'PayPal' ... 'Credit Card' 'Bank Transfer'_x000a_ 'Apple Pay']"/>
    <x v="1"/>
  </r>
  <r>
    <s v="O07612"/>
    <d v="2025-04-11T00:00:00"/>
    <x v="3"/>
    <x v="1"/>
    <m/>
    <x v="646"/>
    <x v="79"/>
    <x v="3"/>
    <s v="Reading"/>
    <s v="P010"/>
    <x v="18"/>
    <x v="1"/>
    <n v="1"/>
    <n v="32"/>
    <n v="14"/>
    <n v="0"/>
    <n v="32"/>
    <n v="14"/>
    <n v="18"/>
    <s v="['Bank Transfer' 'Credit Card' 'PayPal' ... 'Credit Card' 'Bank Transfer'_x000a_ 'Apple Pay']"/>
    <x v="1"/>
  </r>
  <r>
    <s v="O09557"/>
    <d v="2025-04-11T00:00:00"/>
    <x v="3"/>
    <x v="1"/>
    <m/>
    <x v="1078"/>
    <x v="250"/>
    <x v="2"/>
    <s v="London"/>
    <s v="P008"/>
    <x v="13"/>
    <x v="3"/>
    <n v="1"/>
    <n v="249"/>
    <n v="168"/>
    <n v="0.1"/>
    <n v="224.1"/>
    <n v="168"/>
    <n v="56.1"/>
    <s v="['Bank Transfer' 'Credit Card' 'PayPal' ... 'Credit Card' 'Bank Transfer'_x000a_ 'Apple Pay']"/>
    <x v="1"/>
  </r>
  <r>
    <s v="O00211"/>
    <d v="2025-04-12T00:00:00"/>
    <x v="3"/>
    <x v="1"/>
    <m/>
    <x v="1123"/>
    <x v="242"/>
    <x v="7"/>
    <s v="Aberdeen"/>
    <s v="P012"/>
    <x v="14"/>
    <x v="1"/>
    <n v="1"/>
    <n v="85"/>
    <n v="44"/>
    <n v="0.05"/>
    <n v="80.75"/>
    <n v="44"/>
    <n v="36.75"/>
    <s v="['Bank Transfer' 'Credit Card' 'PayPal' ... 'Credit Card' 'Bank Transfer'_x000a_ 'Apple Pay']"/>
    <x v="1"/>
  </r>
  <r>
    <s v="O01382"/>
    <d v="2025-04-12T00:00:00"/>
    <x v="3"/>
    <x v="1"/>
    <m/>
    <x v="752"/>
    <x v="420"/>
    <x v="1"/>
    <s v="Preston"/>
    <s v="P010"/>
    <x v="18"/>
    <x v="1"/>
    <n v="2"/>
    <n v="32"/>
    <n v="14"/>
    <n v="0"/>
    <n v="64"/>
    <n v="28"/>
    <n v="36"/>
    <s v="['Bank Transfer' 'Credit Card' 'PayPal' ... 'Credit Card' 'Bank Transfer'_x000a_ 'Apple Pay']"/>
    <x v="1"/>
  </r>
  <r>
    <s v="O01847"/>
    <d v="2025-04-12T00:00:00"/>
    <x v="3"/>
    <x v="1"/>
    <m/>
    <x v="683"/>
    <x v="403"/>
    <x v="8"/>
    <s v="Durham"/>
    <s v="P019"/>
    <x v="20"/>
    <x v="4"/>
    <n v="2"/>
    <n v="85"/>
    <n v="41"/>
    <n v="0.15"/>
    <n v="144.5"/>
    <n v="82"/>
    <n v="62.5"/>
    <s v="['Bank Transfer' 'Credit Card' 'PayPal' ... 'Credit Card' 'Bank Transfer'_x000a_ 'Apple Pay']"/>
    <x v="1"/>
  </r>
  <r>
    <s v="O02025"/>
    <d v="2025-04-12T00:00:00"/>
    <x v="3"/>
    <x v="1"/>
    <m/>
    <x v="1492"/>
    <x v="6"/>
    <x v="10"/>
    <s v="Norwich"/>
    <s v="P001"/>
    <x v="9"/>
    <x v="5"/>
    <n v="1"/>
    <n v="89"/>
    <n v="48"/>
    <n v="0.1"/>
    <n v="80.099999999999994"/>
    <n v="48"/>
    <n v="32.1"/>
    <s v="['Bank Transfer' 'Credit Card' 'PayPal' ... 'Credit Card' 'Bank Transfer'_x000a_ 'Apple Pay']"/>
    <x v="1"/>
  </r>
  <r>
    <s v="O02947"/>
    <d v="2025-04-12T00:00:00"/>
    <x v="3"/>
    <x v="1"/>
    <m/>
    <x v="1572"/>
    <x v="275"/>
    <x v="4"/>
    <s v="York"/>
    <s v="P016"/>
    <x v="4"/>
    <x v="0"/>
    <n v="1"/>
    <n v="78"/>
    <n v="39"/>
    <n v="0.05"/>
    <n v="74.099999999999994"/>
    <n v="39"/>
    <n v="35.1"/>
    <s v="['Bank Transfer' 'Credit Card' 'PayPal' ... 'Credit Card' 'Bank Transfer'_x000a_ 'Apple Pay']"/>
    <x v="1"/>
  </r>
  <r>
    <s v="O03086"/>
    <d v="2025-04-12T00:00:00"/>
    <x v="3"/>
    <x v="1"/>
    <m/>
    <x v="247"/>
    <x v="203"/>
    <x v="11"/>
    <s v="Newport"/>
    <s v="P005"/>
    <x v="3"/>
    <x v="3"/>
    <n v="2"/>
    <n v="119"/>
    <n v="72"/>
    <n v="0"/>
    <n v="238"/>
    <n v="144"/>
    <n v="94"/>
    <s v="['Bank Transfer' 'Credit Card' 'PayPal' ... 'Credit Card' 'Bank Transfer'_x000a_ 'Apple Pay']"/>
    <x v="1"/>
  </r>
  <r>
    <s v="O03130"/>
    <d v="2025-04-12T00:00:00"/>
    <x v="3"/>
    <x v="1"/>
    <m/>
    <x v="1597"/>
    <x v="564"/>
    <x v="11"/>
    <s v="Swansea"/>
    <s v="P014"/>
    <x v="17"/>
    <x v="0"/>
    <n v="1"/>
    <n v="25"/>
    <n v="11"/>
    <n v="0.1"/>
    <n v="22.5"/>
    <n v="11"/>
    <n v="11.5"/>
    <s v="['Bank Transfer' 'Credit Card' 'PayPal' ... 'Credit Card' 'Bank Transfer'_x000a_ 'Apple Pay']"/>
    <x v="1"/>
  </r>
  <r>
    <s v="O05127"/>
    <d v="2025-04-12T00:00:00"/>
    <x v="3"/>
    <x v="1"/>
    <m/>
    <x v="1708"/>
    <x v="527"/>
    <x v="0"/>
    <s v="Lincoln"/>
    <s v="P013"/>
    <x v="0"/>
    <x v="0"/>
    <n v="1"/>
    <n v="120"/>
    <n v="63"/>
    <n v="0"/>
    <n v="120"/>
    <n v="63"/>
    <n v="57"/>
    <s v="['Bank Transfer' 'Credit Card' 'PayPal' ... 'Credit Card' 'Bank Transfer'_x000a_ 'Apple Pay']"/>
    <x v="1"/>
  </r>
  <r>
    <s v="O05427"/>
    <d v="2025-04-12T00:00:00"/>
    <x v="3"/>
    <x v="1"/>
    <m/>
    <x v="150"/>
    <x v="136"/>
    <x v="0"/>
    <s v="Derby"/>
    <s v="P010"/>
    <x v="18"/>
    <x v="1"/>
    <n v="1"/>
    <n v="32"/>
    <n v="14"/>
    <n v="0"/>
    <n v="32"/>
    <n v="14"/>
    <n v="18"/>
    <s v="['Bank Transfer' 'Credit Card' 'PayPal' ... 'Credit Card' 'Bank Transfer'_x000a_ 'Apple Pay']"/>
    <x v="1"/>
  </r>
  <r>
    <s v="O06813"/>
    <d v="2025-04-12T00:00:00"/>
    <x v="3"/>
    <x v="1"/>
    <m/>
    <x v="1019"/>
    <x v="128"/>
    <x v="4"/>
    <s v="Leeds"/>
    <s v="P002"/>
    <x v="15"/>
    <x v="5"/>
    <n v="4"/>
    <n v="149"/>
    <n v="91"/>
    <n v="0.1"/>
    <n v="536.4"/>
    <n v="364"/>
    <n v="172.4"/>
    <s v="['Bank Transfer' 'Credit Card' 'PayPal' ... 'Credit Card' 'Bank Transfer'_x000a_ 'Apple Pay']"/>
    <x v="1"/>
  </r>
  <r>
    <s v="O07704"/>
    <d v="2025-04-12T00:00:00"/>
    <x v="3"/>
    <x v="1"/>
    <m/>
    <x v="100"/>
    <x v="93"/>
    <x v="2"/>
    <s v="London"/>
    <s v="P016"/>
    <x v="4"/>
    <x v="0"/>
    <n v="1"/>
    <n v="78"/>
    <n v="39"/>
    <n v="0.15"/>
    <n v="66.3"/>
    <n v="39"/>
    <n v="27.3"/>
    <s v="['Bank Transfer' 'Credit Card' 'PayPal' ... 'Credit Card' 'Bank Transfer'_x000a_ 'Apple Pay']"/>
    <x v="1"/>
  </r>
  <r>
    <s v="O08423"/>
    <d v="2025-04-12T00:00:00"/>
    <x v="3"/>
    <x v="1"/>
    <m/>
    <x v="631"/>
    <x v="388"/>
    <x v="10"/>
    <s v="Ipswich"/>
    <s v="P011"/>
    <x v="6"/>
    <x v="1"/>
    <n v="2"/>
    <n v="79"/>
    <n v="42"/>
    <n v="0.05"/>
    <n v="150.1"/>
    <n v="84"/>
    <n v="66.099999999999994"/>
    <s v="['Bank Transfer' 'Credit Card' 'PayPal' ... 'Credit Card' 'Bank Transfer'_x000a_ 'Apple Pay']"/>
    <x v="1"/>
  </r>
  <r>
    <s v="O09878"/>
    <d v="2025-04-12T00:00:00"/>
    <x v="3"/>
    <x v="1"/>
    <m/>
    <x v="129"/>
    <x v="120"/>
    <x v="9"/>
    <s v="Coventry"/>
    <s v="P016"/>
    <x v="4"/>
    <x v="0"/>
    <n v="1"/>
    <n v="78"/>
    <n v="39"/>
    <n v="0.1"/>
    <n v="70.2"/>
    <n v="39"/>
    <n v="31.2"/>
    <s v="['Bank Transfer' 'Credit Card' 'PayPal' ... 'Credit Card' 'Bank Transfer'_x000a_ 'Apple Pay']"/>
    <x v="1"/>
  </r>
  <r>
    <s v="O00156"/>
    <d v="2025-04-13T00:00:00"/>
    <x v="3"/>
    <x v="1"/>
    <m/>
    <x v="292"/>
    <x v="232"/>
    <x v="9"/>
    <s v="Worcester"/>
    <s v="P022"/>
    <x v="8"/>
    <x v="2"/>
    <n v="1"/>
    <n v="35"/>
    <n v="16"/>
    <n v="0.2"/>
    <n v="28"/>
    <n v="16"/>
    <n v="12"/>
    <s v="['Bank Transfer' 'Credit Card' 'PayPal' ... 'Credit Card' 'Bank Transfer'_x000a_ 'Apple Pay']"/>
    <x v="1"/>
  </r>
  <r>
    <s v="O01270"/>
    <d v="2025-04-13T00:00:00"/>
    <x v="3"/>
    <x v="1"/>
    <m/>
    <x v="1066"/>
    <x v="311"/>
    <x v="9"/>
    <s v="Coventry"/>
    <s v="P016"/>
    <x v="4"/>
    <x v="0"/>
    <n v="2"/>
    <n v="78"/>
    <n v="39"/>
    <n v="0.05"/>
    <n v="148.19999999999999"/>
    <n v="78"/>
    <n v="70.2"/>
    <s v="['Bank Transfer' 'Credit Card' 'PayPal' ... 'Credit Card' 'Bank Transfer'_x000a_ 'Apple Pay']"/>
    <x v="1"/>
  </r>
  <r>
    <s v="O01924"/>
    <d v="2025-04-13T00:00:00"/>
    <x v="3"/>
    <x v="1"/>
    <m/>
    <x v="807"/>
    <x v="64"/>
    <x v="0"/>
    <s v="Nottingham"/>
    <s v="P001"/>
    <x v="9"/>
    <x v="5"/>
    <n v="4"/>
    <n v="89"/>
    <n v="48"/>
    <n v="0.15"/>
    <n v="302.60000000000002"/>
    <n v="192"/>
    <n v="110.6"/>
    <s v="['Bank Transfer' 'Credit Card' 'PayPal' ... 'Credit Card' 'Bank Transfer'_x000a_ 'Apple Pay']"/>
    <x v="1"/>
  </r>
  <r>
    <s v="O01971"/>
    <d v="2025-04-13T00:00:00"/>
    <x v="3"/>
    <x v="1"/>
    <m/>
    <x v="288"/>
    <x v="202"/>
    <x v="2"/>
    <s v="London"/>
    <s v="P005"/>
    <x v="3"/>
    <x v="3"/>
    <n v="2"/>
    <n v="119"/>
    <n v="72"/>
    <n v="0.1"/>
    <n v="214.2"/>
    <n v="144"/>
    <n v="70.2"/>
    <s v="['Bank Transfer' 'Credit Card' 'PayPal' ... 'Credit Card' 'Bank Transfer'_x000a_ 'Apple Pay']"/>
    <x v="1"/>
  </r>
  <r>
    <s v="O02891"/>
    <d v="2025-04-13T00:00:00"/>
    <x v="3"/>
    <x v="1"/>
    <m/>
    <x v="1367"/>
    <x v="271"/>
    <x v="2"/>
    <s v="London"/>
    <s v="P023"/>
    <x v="2"/>
    <x v="2"/>
    <n v="3"/>
    <n v="42"/>
    <n v="20"/>
    <n v="0"/>
    <n v="126"/>
    <n v="60"/>
    <n v="66"/>
    <s v="['Bank Transfer' 'Credit Card' 'PayPal' ... 'Credit Card' 'Bank Transfer'_x000a_ 'Apple Pay']"/>
    <x v="1"/>
  </r>
  <r>
    <s v="O03540"/>
    <d v="2025-04-13T00:00:00"/>
    <x v="3"/>
    <x v="1"/>
    <m/>
    <x v="1203"/>
    <x v="511"/>
    <x v="1"/>
    <s v="Manchester"/>
    <s v="P003"/>
    <x v="19"/>
    <x v="5"/>
    <n v="1"/>
    <n v="69"/>
    <n v="37"/>
    <n v="0.1"/>
    <n v="62.1"/>
    <n v="37"/>
    <n v="25.1"/>
    <s v="['Bank Transfer' 'Credit Card' 'PayPal' ... 'Credit Card' 'Bank Transfer'_x000a_ 'Apple Pay']"/>
    <x v="1"/>
  </r>
  <r>
    <s v="O03736"/>
    <d v="2025-04-13T00:00:00"/>
    <x v="3"/>
    <x v="1"/>
    <m/>
    <x v="1322"/>
    <x v="99"/>
    <x v="6"/>
    <s v="Bath"/>
    <s v="P009"/>
    <x v="1"/>
    <x v="1"/>
    <n v="2"/>
    <n v="95"/>
    <n v="54"/>
    <n v="0.15"/>
    <n v="161.5"/>
    <n v="108"/>
    <n v="53.5"/>
    <s v="['Bank Transfer' 'Credit Card' 'PayPal' ... 'Credit Card' 'Bank Transfer'_x000a_ 'Apple Pay']"/>
    <x v="1"/>
  </r>
  <r>
    <s v="O03977"/>
    <d v="2025-04-13T00:00:00"/>
    <x v="3"/>
    <x v="1"/>
    <m/>
    <x v="809"/>
    <x v="184"/>
    <x v="7"/>
    <s v="Dundee"/>
    <s v="P022"/>
    <x v="8"/>
    <x v="2"/>
    <n v="2"/>
    <n v="35"/>
    <n v="16"/>
    <n v="0"/>
    <n v="70"/>
    <n v="32"/>
    <n v="38"/>
    <s v="['Bank Transfer' 'Credit Card' 'PayPal' ... 'Credit Card' 'Bank Transfer'_x000a_ 'Apple Pay']"/>
    <x v="1"/>
  </r>
  <r>
    <s v="O04345"/>
    <d v="2025-04-13T00:00:00"/>
    <x v="3"/>
    <x v="1"/>
    <m/>
    <x v="465"/>
    <x v="95"/>
    <x v="0"/>
    <s v="Derby"/>
    <s v="P007"/>
    <x v="7"/>
    <x v="3"/>
    <n v="1"/>
    <n v="129"/>
    <n v="78"/>
    <n v="0"/>
    <n v="129"/>
    <n v="78"/>
    <n v="51"/>
    <s v="['Bank Transfer' 'Credit Card' 'PayPal' ... 'Credit Card' 'Bank Transfer'_x000a_ 'Apple Pay']"/>
    <x v="1"/>
  </r>
  <r>
    <s v="O04983"/>
    <d v="2025-04-13T00:00:00"/>
    <x v="3"/>
    <x v="1"/>
    <m/>
    <x v="1233"/>
    <x v="155"/>
    <x v="1"/>
    <s v="Preston"/>
    <s v="P016"/>
    <x v="4"/>
    <x v="0"/>
    <n v="2"/>
    <n v="78"/>
    <n v="39"/>
    <n v="0"/>
    <n v="156"/>
    <n v="78"/>
    <n v="78"/>
    <s v="['Bank Transfer' 'Credit Card' 'PayPal' ... 'Credit Card' 'Bank Transfer'_x000a_ 'Apple Pay']"/>
    <x v="1"/>
  </r>
  <r>
    <s v="O05013"/>
    <d v="2025-04-13T00:00:00"/>
    <x v="3"/>
    <x v="1"/>
    <m/>
    <x v="875"/>
    <x v="120"/>
    <x v="1"/>
    <s v="Liverpool"/>
    <s v="P001"/>
    <x v="9"/>
    <x v="5"/>
    <n v="2"/>
    <n v="89"/>
    <n v="48"/>
    <n v="0"/>
    <n v="178"/>
    <n v="96"/>
    <n v="82"/>
    <s v="['Bank Transfer' 'Credit Card' 'PayPal' ... 'Credit Card' 'Bank Transfer'_x000a_ 'Apple Pay']"/>
    <x v="1"/>
  </r>
  <r>
    <s v="O05119"/>
    <d v="2025-04-13T00:00:00"/>
    <x v="3"/>
    <x v="1"/>
    <m/>
    <x v="1183"/>
    <x v="367"/>
    <x v="0"/>
    <s v="Derby"/>
    <s v="P006"/>
    <x v="16"/>
    <x v="3"/>
    <n v="2"/>
    <n v="99"/>
    <n v="58"/>
    <n v="0.15"/>
    <n v="168.3"/>
    <n v="116"/>
    <n v="52.3"/>
    <s v="['Bank Transfer' 'Credit Card' 'PayPal' ... 'Credit Card' 'Bank Transfer'_x000a_ 'Apple Pay']"/>
    <x v="1"/>
  </r>
  <r>
    <s v="O05221"/>
    <d v="2025-04-13T00:00:00"/>
    <x v="3"/>
    <x v="1"/>
    <m/>
    <x v="1477"/>
    <x v="558"/>
    <x v="1"/>
    <s v="Chester"/>
    <s v="P001"/>
    <x v="9"/>
    <x v="5"/>
    <n v="1"/>
    <n v="89"/>
    <n v="48"/>
    <n v="0.05"/>
    <n v="84.55"/>
    <n v="48"/>
    <n v="36.549999999999997"/>
    <s v="['Bank Transfer' 'Credit Card' 'PayPal' ... 'Credit Card' 'Bank Transfer'_x000a_ 'Apple Pay']"/>
    <x v="1"/>
  </r>
  <r>
    <s v="O07053"/>
    <d v="2025-04-13T00:00:00"/>
    <x v="3"/>
    <x v="1"/>
    <m/>
    <x v="1581"/>
    <x v="563"/>
    <x v="7"/>
    <s v="Aberdeen"/>
    <s v="P020"/>
    <x v="23"/>
    <x v="4"/>
    <n v="1"/>
    <n v="72"/>
    <n v="34"/>
    <n v="0"/>
    <n v="72"/>
    <n v="34"/>
    <n v="38"/>
    <s v="['Bank Transfer' 'Credit Card' 'PayPal' ... 'Credit Card' 'Bank Transfer'_x000a_ 'Apple Pay']"/>
    <x v="1"/>
  </r>
  <r>
    <s v="O07613"/>
    <d v="2025-04-13T00:00:00"/>
    <x v="3"/>
    <x v="1"/>
    <m/>
    <x v="452"/>
    <x v="22"/>
    <x v="7"/>
    <s v="Dundee"/>
    <s v="P012"/>
    <x v="14"/>
    <x v="1"/>
    <n v="2"/>
    <n v="85"/>
    <n v="44"/>
    <n v="0.1"/>
    <n v="153"/>
    <n v="88"/>
    <n v="65"/>
    <s v="['Bank Transfer' 'Credit Card' 'PayPal' ... 'Credit Card' 'Bank Transfer'_x000a_ 'Apple Pay']"/>
    <x v="1"/>
  </r>
  <r>
    <s v="O09013"/>
    <d v="2025-04-13T00:00:00"/>
    <x v="3"/>
    <x v="1"/>
    <m/>
    <x v="770"/>
    <x v="434"/>
    <x v="10"/>
    <s v="Colchester"/>
    <s v="P004"/>
    <x v="22"/>
    <x v="5"/>
    <n v="2"/>
    <n v="55"/>
    <n v="27"/>
    <n v="0"/>
    <n v="110"/>
    <n v="54"/>
    <n v="56"/>
    <s v="['Bank Transfer' 'Credit Card' 'PayPal' ... 'Credit Card' 'Bank Transfer'_x000a_ 'Apple Pay']"/>
    <x v="1"/>
  </r>
  <r>
    <s v="O09239"/>
    <d v="2025-04-13T00:00:00"/>
    <x v="3"/>
    <x v="1"/>
    <m/>
    <x v="1050"/>
    <x v="361"/>
    <x v="4"/>
    <s v="Leeds"/>
    <s v="P011"/>
    <x v="6"/>
    <x v="1"/>
    <n v="3"/>
    <n v="79"/>
    <n v="42"/>
    <n v="0.15"/>
    <n v="201.45"/>
    <n v="126"/>
    <n v="75.45"/>
    <s v="['Bank Transfer' 'Credit Card' 'PayPal' ... 'Credit Card' 'Bank Transfer'_x000a_ 'Apple Pay']"/>
    <x v="1"/>
  </r>
  <r>
    <s v="O09836"/>
    <d v="2025-04-13T00:00:00"/>
    <x v="3"/>
    <x v="1"/>
    <m/>
    <x v="1534"/>
    <x v="354"/>
    <x v="10"/>
    <s v="Norwich"/>
    <s v="P014"/>
    <x v="17"/>
    <x v="0"/>
    <n v="2"/>
    <n v="25"/>
    <n v="11"/>
    <n v="0"/>
    <n v="50"/>
    <n v="22"/>
    <n v="28"/>
    <s v="['Bank Transfer' 'Credit Card' 'PayPal' ... 'Credit Card' 'Bank Transfer'_x000a_ 'Apple Pay']"/>
    <x v="1"/>
  </r>
  <r>
    <s v="O03007"/>
    <d v="2025-04-14T00:00:00"/>
    <x v="3"/>
    <x v="1"/>
    <m/>
    <x v="1636"/>
    <x v="300"/>
    <x v="0"/>
    <s v="Lincoln"/>
    <s v="P011"/>
    <x v="6"/>
    <x v="1"/>
    <n v="1"/>
    <n v="79"/>
    <n v="42"/>
    <n v="0.1"/>
    <n v="71.099999999999994"/>
    <n v="42"/>
    <n v="29.1"/>
    <s v="['Bank Transfer' 'Credit Card' 'PayPal' ... 'Credit Card' 'Bank Transfer'_x000a_ 'Apple Pay']"/>
    <x v="1"/>
  </r>
  <r>
    <s v="O03008"/>
    <d v="2025-04-14T00:00:00"/>
    <x v="3"/>
    <x v="1"/>
    <m/>
    <x v="1120"/>
    <x v="411"/>
    <x v="11"/>
    <s v="Newport"/>
    <s v="P001"/>
    <x v="9"/>
    <x v="5"/>
    <n v="2"/>
    <n v="89"/>
    <n v="48"/>
    <n v="0"/>
    <n v="178"/>
    <n v="96"/>
    <n v="82"/>
    <s v="['Bank Transfer' 'Credit Card' 'PayPal' ... 'Credit Card' 'Bank Transfer'_x000a_ 'Apple Pay']"/>
    <x v="1"/>
  </r>
  <r>
    <s v="O03616"/>
    <d v="2025-04-14T00:00:00"/>
    <x v="3"/>
    <x v="1"/>
    <m/>
    <x v="513"/>
    <x v="342"/>
    <x v="9"/>
    <s v="Wolverhampton"/>
    <s v="P006"/>
    <x v="16"/>
    <x v="3"/>
    <n v="1"/>
    <n v="99"/>
    <n v="58"/>
    <n v="0.1"/>
    <n v="89.1"/>
    <n v="58"/>
    <n v="31.1"/>
    <s v="['Bank Transfer' 'Credit Card' 'PayPal' ... 'Credit Card' 'Bank Transfer'_x000a_ 'Apple Pay']"/>
    <x v="1"/>
  </r>
  <r>
    <s v="O03821"/>
    <d v="2025-04-14T00:00:00"/>
    <x v="3"/>
    <x v="1"/>
    <m/>
    <x v="539"/>
    <x v="352"/>
    <x v="5"/>
    <s v="Derry"/>
    <s v="P009"/>
    <x v="1"/>
    <x v="1"/>
    <n v="1"/>
    <n v="95"/>
    <n v="54"/>
    <n v="0"/>
    <n v="95"/>
    <n v="54"/>
    <n v="41"/>
    <s v="['Bank Transfer' 'Credit Card' 'PayPal' ... 'Credit Card' 'Bank Transfer'_x000a_ 'Apple Pay']"/>
    <x v="1"/>
  </r>
  <r>
    <s v="O05124"/>
    <d v="2025-04-14T00:00:00"/>
    <x v="3"/>
    <x v="1"/>
    <m/>
    <x v="1591"/>
    <x v="405"/>
    <x v="3"/>
    <s v="Guildford"/>
    <s v="P002"/>
    <x v="15"/>
    <x v="5"/>
    <n v="1"/>
    <n v="149"/>
    <n v="91"/>
    <n v="0"/>
    <n v="149"/>
    <n v="91"/>
    <n v="58"/>
    <s v="['Bank Transfer' 'Credit Card' 'PayPal' ... 'Credit Card' 'Bank Transfer'_x000a_ 'Apple Pay']"/>
    <x v="1"/>
  </r>
  <r>
    <s v="O05452"/>
    <d v="2025-04-14T00:00:00"/>
    <x v="3"/>
    <x v="1"/>
    <m/>
    <x v="762"/>
    <x v="278"/>
    <x v="2"/>
    <s v="London"/>
    <s v="P013"/>
    <x v="0"/>
    <x v="0"/>
    <n v="2"/>
    <n v="120"/>
    <n v="63"/>
    <n v="0.1"/>
    <n v="216"/>
    <n v="126"/>
    <n v="90"/>
    <s v="['Bank Transfer' 'Credit Card' 'PayPal' ... 'Credit Card' 'Bank Transfer'_x000a_ 'Apple Pay']"/>
    <x v="1"/>
  </r>
  <r>
    <s v="O05532"/>
    <d v="2025-04-14T00:00:00"/>
    <x v="3"/>
    <x v="1"/>
    <m/>
    <x v="1271"/>
    <x v="533"/>
    <x v="2"/>
    <s v="London"/>
    <s v="P012"/>
    <x v="14"/>
    <x v="1"/>
    <n v="1"/>
    <n v="85"/>
    <n v="44"/>
    <n v="0.2"/>
    <n v="68"/>
    <n v="44"/>
    <n v="24"/>
    <s v="['Bank Transfer' 'Credit Card' 'PayPal' ... 'Credit Card' 'Bank Transfer'_x000a_ 'Apple Pay']"/>
    <x v="1"/>
  </r>
  <r>
    <s v="O05953"/>
    <d v="2025-04-14T00:00:00"/>
    <x v="3"/>
    <x v="1"/>
    <m/>
    <x v="1552"/>
    <x v="527"/>
    <x v="9"/>
    <s v="Wolverhampton"/>
    <s v="P002"/>
    <x v="15"/>
    <x v="5"/>
    <n v="1"/>
    <n v="149"/>
    <n v="91"/>
    <n v="0"/>
    <n v="149"/>
    <n v="91"/>
    <n v="58"/>
    <s v="['Bank Transfer' 'Credit Card' 'PayPal' ... 'Credit Card' 'Bank Transfer'_x000a_ 'Apple Pay']"/>
    <x v="1"/>
  </r>
  <r>
    <s v="O06745"/>
    <d v="2025-04-14T00:00:00"/>
    <x v="3"/>
    <x v="1"/>
    <m/>
    <x v="684"/>
    <x v="404"/>
    <x v="2"/>
    <s v="London"/>
    <s v="P022"/>
    <x v="8"/>
    <x v="2"/>
    <n v="3"/>
    <n v="35"/>
    <n v="16"/>
    <n v="0"/>
    <n v="105"/>
    <n v="48"/>
    <n v="57"/>
    <s v="['Bank Transfer' 'Credit Card' 'PayPal' ... 'Credit Card' 'Bank Transfer'_x000a_ 'Apple Pay']"/>
    <x v="1"/>
  </r>
  <r>
    <s v="O07796"/>
    <d v="2025-04-14T00:00:00"/>
    <x v="3"/>
    <x v="1"/>
    <m/>
    <x v="806"/>
    <x v="176"/>
    <x v="5"/>
    <s v="Derry"/>
    <s v="P015"/>
    <x v="12"/>
    <x v="0"/>
    <n v="3"/>
    <n v="65"/>
    <n v="32"/>
    <n v="0.05"/>
    <n v="185.25"/>
    <n v="96"/>
    <n v="89.25"/>
    <s v="['Bank Transfer' 'Credit Card' 'PayPal' ... 'Credit Card' 'Bank Transfer'_x000a_ 'Apple Pay']"/>
    <x v="1"/>
  </r>
  <r>
    <s v="O08290"/>
    <d v="2025-04-14T00:00:00"/>
    <x v="3"/>
    <x v="1"/>
    <m/>
    <x v="1567"/>
    <x v="140"/>
    <x v="10"/>
    <s v="Norwich"/>
    <s v="P012"/>
    <x v="14"/>
    <x v="1"/>
    <n v="4"/>
    <n v="85"/>
    <n v="44"/>
    <n v="0.1"/>
    <n v="306"/>
    <n v="176"/>
    <n v="130"/>
    <s v="['Bank Transfer' 'Credit Card' 'PayPal' ... 'Credit Card' 'Bank Transfer'_x000a_ 'Apple Pay']"/>
    <x v="1"/>
  </r>
  <r>
    <s v="O08566"/>
    <d v="2025-04-14T00:00:00"/>
    <x v="3"/>
    <x v="1"/>
    <m/>
    <x v="799"/>
    <x v="36"/>
    <x v="0"/>
    <s v="Lincoln"/>
    <s v="P019"/>
    <x v="20"/>
    <x v="4"/>
    <n v="1"/>
    <n v="85"/>
    <n v="41"/>
    <n v="0.15"/>
    <n v="72.25"/>
    <n v="41"/>
    <n v="31.25"/>
    <s v="['Bank Transfer' 'Credit Card' 'PayPal' ... 'Credit Card' 'Bank Transfer'_x000a_ 'Apple Pay']"/>
    <x v="1"/>
  </r>
  <r>
    <s v="O00244"/>
    <d v="2025-04-15T00:00:00"/>
    <x v="3"/>
    <x v="1"/>
    <m/>
    <x v="1588"/>
    <x v="537"/>
    <x v="2"/>
    <s v="London"/>
    <s v="P012"/>
    <x v="14"/>
    <x v="1"/>
    <n v="5"/>
    <n v="85"/>
    <n v="44"/>
    <n v="0.1"/>
    <n v="382.5"/>
    <n v="220"/>
    <n v="162.5"/>
    <s v="['Bank Transfer' 'Credit Card' 'PayPal' ... 'Credit Card' 'Bank Transfer'_x000a_ 'Apple Pay']"/>
    <x v="1"/>
  </r>
  <r>
    <s v="O00573"/>
    <d v="2025-04-15T00:00:00"/>
    <x v="3"/>
    <x v="1"/>
    <m/>
    <x v="457"/>
    <x v="247"/>
    <x v="2"/>
    <s v="London"/>
    <s v="P010"/>
    <x v="18"/>
    <x v="1"/>
    <n v="3"/>
    <n v="32"/>
    <n v="14"/>
    <n v="0.1"/>
    <n v="86.4"/>
    <n v="42"/>
    <n v="44.4"/>
    <s v="['Bank Transfer' 'Credit Card' 'PayPal' ... 'Credit Card' 'Bank Transfer'_x000a_ 'Apple Pay']"/>
    <x v="1"/>
  </r>
  <r>
    <s v="O00896"/>
    <d v="2025-04-15T00:00:00"/>
    <x v="3"/>
    <x v="1"/>
    <m/>
    <x v="1367"/>
    <x v="271"/>
    <x v="2"/>
    <s v="London"/>
    <s v="P004"/>
    <x v="22"/>
    <x v="5"/>
    <n v="3"/>
    <n v="55"/>
    <n v="27"/>
    <n v="0.1"/>
    <n v="148.5"/>
    <n v="81"/>
    <n v="67.5"/>
    <s v="['Bank Transfer' 'Credit Card' 'PayPal' ... 'Credit Card' 'Bank Transfer'_x000a_ 'Apple Pay']"/>
    <x v="1"/>
  </r>
  <r>
    <s v="O01189"/>
    <d v="2025-04-15T00:00:00"/>
    <x v="3"/>
    <x v="1"/>
    <m/>
    <x v="88"/>
    <x v="17"/>
    <x v="2"/>
    <s v="London"/>
    <s v="P007"/>
    <x v="7"/>
    <x v="3"/>
    <n v="1"/>
    <n v="129"/>
    <n v="78"/>
    <n v="0"/>
    <n v="129"/>
    <n v="78"/>
    <n v="51"/>
    <s v="['Bank Transfer' 'Credit Card' 'PayPal' ... 'Credit Card' 'Bank Transfer'_x000a_ 'Apple Pay']"/>
    <x v="1"/>
  </r>
  <r>
    <s v="O03550"/>
    <d v="2025-04-15T00:00:00"/>
    <x v="3"/>
    <x v="1"/>
    <m/>
    <x v="1718"/>
    <x v="239"/>
    <x v="1"/>
    <s v="Liverpool"/>
    <s v="P015"/>
    <x v="12"/>
    <x v="0"/>
    <n v="1"/>
    <n v="65"/>
    <n v="32"/>
    <n v="0.05"/>
    <n v="61.75"/>
    <n v="32"/>
    <n v="29.75"/>
    <s v="['Bank Transfer' 'Credit Card' 'PayPal' ... 'Credit Card' 'Bank Transfer'_x000a_ 'Apple Pay']"/>
    <x v="0"/>
  </r>
  <r>
    <s v="O03746"/>
    <d v="2025-04-15T00:00:00"/>
    <x v="3"/>
    <x v="1"/>
    <m/>
    <x v="815"/>
    <x v="164"/>
    <x v="10"/>
    <s v="Cambridge"/>
    <s v="P001"/>
    <x v="9"/>
    <x v="5"/>
    <n v="1"/>
    <n v="89"/>
    <n v="48"/>
    <n v="0.1"/>
    <n v="80.099999999999994"/>
    <n v="48"/>
    <n v="32.1"/>
    <s v="['Bank Transfer' 'Credit Card' 'PayPal' ... 'Credit Card' 'Bank Transfer'_x000a_ 'Apple Pay']"/>
    <x v="1"/>
  </r>
  <r>
    <s v="O04383"/>
    <d v="2025-04-15T00:00:00"/>
    <x v="3"/>
    <x v="1"/>
    <m/>
    <x v="458"/>
    <x v="320"/>
    <x v="3"/>
    <s v="Brighton"/>
    <s v="P019"/>
    <x v="20"/>
    <x v="4"/>
    <n v="1"/>
    <n v="85"/>
    <n v="41"/>
    <n v="0.1"/>
    <n v="76.5"/>
    <n v="41"/>
    <n v="35.5"/>
    <s v="['Bank Transfer' 'Credit Card' 'PayPal' ... 'Credit Card' 'Bank Transfer'_x000a_ 'Apple Pay']"/>
    <x v="1"/>
  </r>
  <r>
    <s v="O07708"/>
    <d v="2025-04-15T00:00:00"/>
    <x v="3"/>
    <x v="1"/>
    <m/>
    <x v="1170"/>
    <x v="496"/>
    <x v="7"/>
    <s v="Aberdeen"/>
    <s v="P001"/>
    <x v="9"/>
    <x v="5"/>
    <n v="2"/>
    <n v="89"/>
    <n v="48"/>
    <n v="0"/>
    <n v="178"/>
    <n v="96"/>
    <n v="82"/>
    <s v="['Bank Transfer' 'Credit Card' 'PayPal' ... 'Credit Card' 'Bank Transfer'_x000a_ 'Apple Pay']"/>
    <x v="1"/>
  </r>
  <r>
    <s v="O09141"/>
    <d v="2025-04-15T00:00:00"/>
    <x v="3"/>
    <x v="1"/>
    <m/>
    <x v="305"/>
    <x v="240"/>
    <x v="11"/>
    <s v="Wrexham"/>
    <s v="P007"/>
    <x v="7"/>
    <x v="3"/>
    <n v="1"/>
    <n v="129"/>
    <n v="78"/>
    <n v="0.05"/>
    <n v="122.55"/>
    <n v="78"/>
    <n v="44.55"/>
    <s v="['Bank Transfer' 'Credit Card' 'PayPal' ... 'Credit Card' 'Bank Transfer'_x000a_ 'Apple Pay']"/>
    <x v="1"/>
  </r>
  <r>
    <s v="O09513"/>
    <d v="2025-04-15T00:00:00"/>
    <x v="3"/>
    <x v="1"/>
    <m/>
    <x v="954"/>
    <x v="438"/>
    <x v="8"/>
    <s v="Sunderland"/>
    <s v="P006"/>
    <x v="16"/>
    <x v="3"/>
    <n v="2"/>
    <n v="99"/>
    <n v="58"/>
    <n v="0.05"/>
    <n v="188.1"/>
    <n v="116"/>
    <n v="72.099999999999994"/>
    <s v="['Bank Transfer' 'Credit Card' 'PayPal' ... 'Credit Card' 'Bank Transfer'_x000a_ 'Apple Pay']"/>
    <x v="1"/>
  </r>
  <r>
    <s v="O09723"/>
    <d v="2025-04-15T00:00:00"/>
    <x v="3"/>
    <x v="1"/>
    <m/>
    <x v="1203"/>
    <x v="511"/>
    <x v="1"/>
    <s v="Manchester"/>
    <s v="P015"/>
    <x v="12"/>
    <x v="0"/>
    <n v="4"/>
    <n v="65"/>
    <n v="32"/>
    <n v="0.1"/>
    <n v="234"/>
    <n v="128"/>
    <n v="106"/>
    <s v="['Bank Transfer' 'Credit Card' 'PayPal' ... 'Credit Card' 'Bank Transfer'_x000a_ 'Apple Pay']"/>
    <x v="1"/>
  </r>
  <r>
    <s v="O09825"/>
    <d v="2025-04-15T00:00:00"/>
    <x v="3"/>
    <x v="1"/>
    <m/>
    <x v="492"/>
    <x v="296"/>
    <x v="10"/>
    <s v="Cambridge"/>
    <s v="P016"/>
    <x v="4"/>
    <x v="0"/>
    <n v="1"/>
    <n v="78"/>
    <n v="39"/>
    <n v="0"/>
    <n v="78"/>
    <n v="39"/>
    <n v="39"/>
    <s v="['Bank Transfer' 'Credit Card' 'PayPal' ... 'Credit Card' 'Bank Transfer'_x000a_ 'Apple Pay']"/>
    <x v="1"/>
  </r>
  <r>
    <s v="O09905"/>
    <d v="2025-04-15T00:00:00"/>
    <x v="3"/>
    <x v="1"/>
    <m/>
    <x v="520"/>
    <x v="345"/>
    <x v="3"/>
    <s v="Reading"/>
    <s v="P009"/>
    <x v="1"/>
    <x v="1"/>
    <n v="2"/>
    <n v="95"/>
    <n v="54"/>
    <n v="0"/>
    <n v="190"/>
    <n v="108"/>
    <n v="82"/>
    <s v="['Bank Transfer' 'Credit Card' 'PayPal' ... 'Credit Card' 'Bank Transfer'_x000a_ 'Apple Pay']"/>
    <x v="1"/>
  </r>
  <r>
    <s v="O00210"/>
    <d v="2025-04-16T00:00:00"/>
    <x v="3"/>
    <x v="1"/>
    <m/>
    <x v="489"/>
    <x v="333"/>
    <x v="7"/>
    <s v="Glasgow"/>
    <s v="P013"/>
    <x v="0"/>
    <x v="0"/>
    <n v="4"/>
    <n v="120"/>
    <n v="63"/>
    <n v="0.2"/>
    <n v="384"/>
    <n v="252"/>
    <n v="132"/>
    <s v="['Bank Transfer' 'Credit Card' 'PayPal' ... 'Credit Card' 'Bank Transfer'_x000a_ 'Apple Pay']"/>
    <x v="1"/>
  </r>
  <r>
    <s v="O00676"/>
    <d v="2025-04-16T00:00:00"/>
    <x v="3"/>
    <x v="1"/>
    <m/>
    <x v="718"/>
    <x v="312"/>
    <x v="1"/>
    <s v="Preston"/>
    <s v="P001"/>
    <x v="9"/>
    <x v="5"/>
    <n v="1"/>
    <n v="89"/>
    <n v="48"/>
    <n v="0.1"/>
    <n v="80.099999999999994"/>
    <n v="48"/>
    <n v="32.1"/>
    <s v="['Bank Transfer' 'Credit Card' 'PayPal' ... 'Credit Card' 'Bank Transfer'_x000a_ 'Apple Pay']"/>
    <x v="1"/>
  </r>
  <r>
    <s v="O01062"/>
    <d v="2025-04-16T00:00:00"/>
    <x v="3"/>
    <x v="1"/>
    <m/>
    <x v="835"/>
    <x v="454"/>
    <x v="3"/>
    <s v="Guildford"/>
    <s v="P005"/>
    <x v="3"/>
    <x v="3"/>
    <n v="1"/>
    <n v="119"/>
    <n v="72"/>
    <n v="0.15"/>
    <n v="101.15"/>
    <n v="72"/>
    <n v="29.15"/>
    <s v="['Bank Transfer' 'Credit Card' 'PayPal' ... 'Credit Card' 'Bank Transfer'_x000a_ 'Apple Pay']"/>
    <x v="1"/>
  </r>
  <r>
    <s v="O02878"/>
    <d v="2025-04-16T00:00:00"/>
    <x v="3"/>
    <x v="1"/>
    <m/>
    <x v="818"/>
    <x v="446"/>
    <x v="9"/>
    <s v="Worcester"/>
    <s v="P009"/>
    <x v="1"/>
    <x v="1"/>
    <n v="1"/>
    <n v="95"/>
    <n v="54"/>
    <n v="0"/>
    <n v="95"/>
    <n v="54"/>
    <n v="41"/>
    <s v="['Bank Transfer' 'Credit Card' 'PayPal' ... 'Credit Card' 'Bank Transfer'_x000a_ 'Apple Pay']"/>
    <x v="1"/>
  </r>
  <r>
    <s v="O03243"/>
    <d v="2025-04-16T00:00:00"/>
    <x v="3"/>
    <x v="1"/>
    <m/>
    <x v="827"/>
    <x v="450"/>
    <x v="4"/>
    <s v="York"/>
    <s v="P017"/>
    <x v="10"/>
    <x v="4"/>
    <n v="1"/>
    <n v="58"/>
    <n v="25"/>
    <n v="0.1"/>
    <n v="52.2"/>
    <n v="25"/>
    <n v="27.2"/>
    <s v="['Bank Transfer' 'Credit Card' 'PayPal' ... 'Credit Card' 'Bank Transfer'_x000a_ 'Apple Pay']"/>
    <x v="1"/>
  </r>
  <r>
    <s v="O04446"/>
    <d v="2025-04-16T00:00:00"/>
    <x v="3"/>
    <x v="1"/>
    <m/>
    <x v="1719"/>
    <x v="536"/>
    <x v="1"/>
    <s v="Chester"/>
    <s v="P002"/>
    <x v="15"/>
    <x v="5"/>
    <n v="1"/>
    <n v="149"/>
    <n v="91"/>
    <n v="0.05"/>
    <n v="141.55000000000001"/>
    <n v="91"/>
    <n v="50.55"/>
    <s v="['Bank Transfer' 'Credit Card' 'PayPal' ... 'Credit Card' 'Bank Transfer'_x000a_ 'Apple Pay']"/>
    <x v="0"/>
  </r>
  <r>
    <s v="O04448"/>
    <d v="2025-04-16T00:00:00"/>
    <x v="3"/>
    <x v="1"/>
    <m/>
    <x v="243"/>
    <x v="201"/>
    <x v="7"/>
    <s v="Aberdeen"/>
    <s v="P014"/>
    <x v="17"/>
    <x v="0"/>
    <n v="1"/>
    <n v="25"/>
    <n v="11"/>
    <n v="0.05"/>
    <n v="23.75"/>
    <n v="11"/>
    <n v="12.75"/>
    <s v="['Bank Transfer' 'Credit Card' 'PayPal' ... 'Credit Card' 'Bank Transfer'_x000a_ 'Apple Pay']"/>
    <x v="1"/>
  </r>
  <r>
    <s v="O04604"/>
    <d v="2025-04-16T00:00:00"/>
    <x v="3"/>
    <x v="1"/>
    <m/>
    <x v="116"/>
    <x v="109"/>
    <x v="9"/>
    <s v="Wolverhampton"/>
    <s v="P010"/>
    <x v="18"/>
    <x v="1"/>
    <n v="4"/>
    <n v="32"/>
    <n v="14"/>
    <n v="0.1"/>
    <n v="115.2"/>
    <n v="56"/>
    <n v="59.2"/>
    <s v="['Bank Transfer' 'Credit Card' 'PayPal' ... 'Credit Card' 'Bank Transfer'_x000a_ 'Apple Pay']"/>
    <x v="1"/>
  </r>
  <r>
    <s v="O04610"/>
    <d v="2025-04-16T00:00:00"/>
    <x v="3"/>
    <x v="1"/>
    <m/>
    <x v="231"/>
    <x v="193"/>
    <x v="8"/>
    <s v="Middlesbrough"/>
    <s v="P007"/>
    <x v="7"/>
    <x v="3"/>
    <n v="2"/>
    <n v="129"/>
    <n v="78"/>
    <n v="0.1"/>
    <n v="232.2"/>
    <n v="156"/>
    <n v="76.2"/>
    <s v="['Bank Transfer' 'Credit Card' 'PayPal' ... 'Credit Card' 'Bank Transfer'_x000a_ 'Apple Pay']"/>
    <x v="1"/>
  </r>
  <r>
    <s v="O04708"/>
    <d v="2025-04-16T00:00:00"/>
    <x v="3"/>
    <x v="1"/>
    <m/>
    <x v="446"/>
    <x v="316"/>
    <x v="1"/>
    <s v="Liverpool"/>
    <s v="P001"/>
    <x v="9"/>
    <x v="5"/>
    <n v="2"/>
    <n v="89"/>
    <n v="48"/>
    <n v="0"/>
    <n v="178"/>
    <n v="96"/>
    <n v="82"/>
    <s v="['Bank Transfer' 'Credit Card' 'PayPal' ... 'Credit Card' 'Bank Transfer'_x000a_ 'Apple Pay']"/>
    <x v="1"/>
  </r>
  <r>
    <s v="O04846"/>
    <d v="2025-04-16T00:00:00"/>
    <x v="3"/>
    <x v="1"/>
    <m/>
    <x v="429"/>
    <x v="306"/>
    <x v="10"/>
    <s v="Cambridge"/>
    <s v="P013"/>
    <x v="0"/>
    <x v="0"/>
    <n v="1"/>
    <n v="120"/>
    <n v="63"/>
    <n v="0"/>
    <n v="120"/>
    <n v="63"/>
    <n v="57"/>
    <m/>
    <x v="1"/>
  </r>
  <r>
    <s v="O06894"/>
    <d v="2025-04-16T00:00:00"/>
    <x v="3"/>
    <x v="1"/>
    <m/>
    <x v="351"/>
    <x v="262"/>
    <x v="9"/>
    <s v="Wolverhampton"/>
    <s v="P014"/>
    <x v="17"/>
    <x v="0"/>
    <n v="1"/>
    <n v="25"/>
    <n v="11"/>
    <n v="0.15"/>
    <n v="21.25"/>
    <n v="11"/>
    <n v="10.25"/>
    <s v="['Bank Transfer' 'Credit Card' 'PayPal' ... 'Credit Card' 'Bank Transfer'_x000a_ 'Apple Pay']"/>
    <x v="1"/>
  </r>
  <r>
    <s v="O07391"/>
    <d v="2025-04-16T00:00:00"/>
    <x v="3"/>
    <x v="1"/>
    <m/>
    <x v="796"/>
    <x v="442"/>
    <x v="1"/>
    <s v="Preston"/>
    <s v="P006"/>
    <x v="16"/>
    <x v="3"/>
    <n v="1"/>
    <n v="99"/>
    <n v="58"/>
    <n v="0.05"/>
    <n v="94.05"/>
    <n v="58"/>
    <n v="36.049999999999997"/>
    <s v="['Bank Transfer' 'Credit Card' 'PayPal' ... 'Credit Card' 'Bank Transfer'_x000a_ 'Apple Pay']"/>
    <x v="1"/>
  </r>
  <r>
    <s v="O08817"/>
    <d v="2025-04-16T00:00:00"/>
    <x v="3"/>
    <x v="1"/>
    <m/>
    <x v="791"/>
    <x v="197"/>
    <x v="9"/>
    <s v="Wolverhampton"/>
    <s v="P019"/>
    <x v="20"/>
    <x v="4"/>
    <n v="1"/>
    <n v="85"/>
    <n v="41"/>
    <n v="0.1"/>
    <n v="76.5"/>
    <n v="41"/>
    <n v="35.5"/>
    <s v="['Bank Transfer' 'Credit Card' 'PayPal' ... 'Credit Card' 'Bank Transfer'_x000a_ 'Apple Pay']"/>
    <x v="1"/>
  </r>
  <r>
    <s v="O00076"/>
    <d v="2025-04-17T00:00:00"/>
    <x v="3"/>
    <x v="1"/>
    <m/>
    <x v="1342"/>
    <x v="345"/>
    <x v="1"/>
    <s v="Manchester"/>
    <s v="P024"/>
    <x v="11"/>
    <x v="2"/>
    <n v="1"/>
    <n v="24"/>
    <n v="10"/>
    <n v="0.1"/>
    <n v="21.6"/>
    <n v="10"/>
    <n v="11.6"/>
    <s v="['Bank Transfer' 'Credit Card' 'PayPal' ... 'Credit Card' 'Bank Transfer'_x000a_ 'Apple Pay']"/>
    <x v="1"/>
  </r>
  <r>
    <s v="O00566"/>
    <d v="2025-04-17T00:00:00"/>
    <x v="3"/>
    <x v="1"/>
    <m/>
    <x v="688"/>
    <x v="248"/>
    <x v="10"/>
    <s v="Norwich"/>
    <s v="P005"/>
    <x v="3"/>
    <x v="3"/>
    <n v="1"/>
    <n v="119"/>
    <n v="72"/>
    <n v="0.05"/>
    <n v="113.05"/>
    <n v="72"/>
    <n v="41.05"/>
    <s v="['Bank Transfer' 'Credit Card' 'PayPal' ... 'Credit Card' 'Bank Transfer'_x000a_ 'Apple Pay']"/>
    <x v="1"/>
  </r>
  <r>
    <s v="O00954"/>
    <d v="2025-04-17T00:00:00"/>
    <x v="3"/>
    <x v="1"/>
    <m/>
    <x v="122"/>
    <x v="114"/>
    <x v="1"/>
    <s v="Preston"/>
    <s v="P015"/>
    <x v="12"/>
    <x v="0"/>
    <n v="2"/>
    <n v="65"/>
    <n v="32"/>
    <n v="0"/>
    <n v="130"/>
    <n v="64"/>
    <n v="66"/>
    <s v="['Bank Transfer' 'Credit Card' 'PayPal' ... 'Credit Card' 'Bank Transfer'_x000a_ 'Apple Pay']"/>
    <x v="1"/>
  </r>
  <r>
    <s v="O01465"/>
    <d v="2025-04-17T00:00:00"/>
    <x v="3"/>
    <x v="1"/>
    <m/>
    <x v="834"/>
    <x v="86"/>
    <x v="1"/>
    <s v="Manchester"/>
    <s v="P004"/>
    <x v="22"/>
    <x v="5"/>
    <n v="3"/>
    <n v="55"/>
    <n v="27"/>
    <n v="0.1"/>
    <n v="148.5"/>
    <n v="81"/>
    <n v="67.5"/>
    <s v="['Bank Transfer' 'Credit Card' 'PayPal' ... 'Credit Card' 'Bank Transfer'_x000a_ 'Apple Pay']"/>
    <x v="1"/>
  </r>
  <r>
    <s v="O02419"/>
    <d v="2025-04-17T00:00:00"/>
    <x v="3"/>
    <x v="1"/>
    <m/>
    <x v="1381"/>
    <x v="46"/>
    <x v="1"/>
    <s v="Preston"/>
    <s v="P022"/>
    <x v="8"/>
    <x v="2"/>
    <n v="1"/>
    <n v="35"/>
    <n v="16"/>
    <n v="0"/>
    <n v="35"/>
    <n v="16"/>
    <n v="19"/>
    <s v="['Bank Transfer' 'Credit Card' 'PayPal' ... 'Credit Card' 'Bank Transfer'_x000a_ 'Apple Pay']"/>
    <x v="1"/>
  </r>
  <r>
    <s v="O04207"/>
    <d v="2025-04-17T00:00:00"/>
    <x v="3"/>
    <x v="1"/>
    <m/>
    <x v="209"/>
    <x v="101"/>
    <x v="11"/>
    <s v="Wrexham"/>
    <s v="P003"/>
    <x v="19"/>
    <x v="5"/>
    <n v="1"/>
    <n v="69"/>
    <n v="37"/>
    <n v="0"/>
    <n v="69"/>
    <n v="37"/>
    <n v="32"/>
    <s v="['Bank Transfer' 'Credit Card' 'PayPal' ... 'Credit Card' 'Bank Transfer'_x000a_ 'Apple Pay']"/>
    <x v="1"/>
  </r>
  <r>
    <s v="O04840"/>
    <d v="2025-04-17T00:00:00"/>
    <x v="3"/>
    <x v="1"/>
    <m/>
    <x v="1298"/>
    <x v="22"/>
    <x v="6"/>
    <s v="Bristol"/>
    <s v="P011"/>
    <x v="6"/>
    <x v="1"/>
    <n v="1"/>
    <n v="79"/>
    <n v="42"/>
    <n v="0"/>
    <n v="79"/>
    <n v="42"/>
    <n v="37"/>
    <s v="['Bank Transfer' 'Credit Card' 'PayPal' ... 'Credit Card' 'Bank Transfer'_x000a_ 'Apple Pay']"/>
    <x v="1"/>
  </r>
  <r>
    <s v="O05839"/>
    <d v="2025-04-17T00:00:00"/>
    <x v="3"/>
    <x v="1"/>
    <m/>
    <x v="125"/>
    <x v="116"/>
    <x v="6"/>
    <s v="Exeter"/>
    <s v="P014"/>
    <x v="17"/>
    <x v="0"/>
    <n v="2"/>
    <n v="25"/>
    <n v="11"/>
    <n v="0.05"/>
    <n v="47.5"/>
    <n v="22"/>
    <n v="25.5"/>
    <s v="['Bank Transfer' 'Credit Card' 'PayPal' ... 'Credit Card' 'Bank Transfer'_x000a_ 'Apple Pay']"/>
    <x v="1"/>
  </r>
  <r>
    <s v="O06599"/>
    <d v="2025-04-17T00:00:00"/>
    <x v="3"/>
    <x v="1"/>
    <m/>
    <x v="243"/>
    <x v="201"/>
    <x v="7"/>
    <s v="Aberdeen"/>
    <s v="P016"/>
    <x v="4"/>
    <x v="0"/>
    <n v="2"/>
    <n v="78"/>
    <n v="39"/>
    <n v="0.15"/>
    <n v="132.6"/>
    <n v="78"/>
    <n v="54.6"/>
    <s v="['Bank Transfer' 'Credit Card' 'PayPal' ... 'Credit Card' 'Bank Transfer'_x000a_ 'Apple Pay']"/>
    <x v="1"/>
  </r>
  <r>
    <s v="O07410"/>
    <d v="2025-04-17T00:00:00"/>
    <x v="3"/>
    <x v="1"/>
    <m/>
    <x v="573"/>
    <x v="364"/>
    <x v="2"/>
    <s v="London"/>
    <s v="P001"/>
    <x v="9"/>
    <x v="5"/>
    <n v="1"/>
    <n v="89"/>
    <n v="48"/>
    <n v="0.05"/>
    <n v="84.55"/>
    <n v="48"/>
    <n v="36.549999999999997"/>
    <s v="['Bank Transfer' 'Credit Card' 'PayPal' ... 'Credit Card' 'Bank Transfer'_x000a_ 'Apple Pay']"/>
    <x v="1"/>
  </r>
  <r>
    <s v="O07577"/>
    <d v="2025-04-17T00:00:00"/>
    <x v="3"/>
    <x v="1"/>
    <m/>
    <x v="1117"/>
    <x v="267"/>
    <x v="11"/>
    <s v="Newport"/>
    <s v="P011"/>
    <x v="6"/>
    <x v="1"/>
    <n v="2"/>
    <n v="79"/>
    <n v="42"/>
    <n v="0"/>
    <n v="158"/>
    <n v="84"/>
    <n v="74"/>
    <s v="['Bank Transfer' 'Credit Card' 'PayPal' ... 'Credit Card' 'Bank Transfer'_x000a_ 'Apple Pay']"/>
    <x v="1"/>
  </r>
  <r>
    <s v="O07855"/>
    <d v="2025-04-17T00:00:00"/>
    <x v="3"/>
    <x v="1"/>
    <m/>
    <x v="746"/>
    <x v="428"/>
    <x v="4"/>
    <s v="Hull"/>
    <s v="P002"/>
    <x v="15"/>
    <x v="5"/>
    <n v="1"/>
    <n v="149"/>
    <n v="91"/>
    <n v="0"/>
    <n v="149"/>
    <n v="91"/>
    <n v="58"/>
    <s v="['Bank Transfer' 'Credit Card' 'PayPal' ... 'Credit Card' 'Bank Transfer'_x000a_ 'Apple Pay']"/>
    <x v="1"/>
  </r>
  <r>
    <s v="O09709"/>
    <d v="2025-04-17T00:00:00"/>
    <x v="3"/>
    <x v="1"/>
    <m/>
    <x v="404"/>
    <x v="48"/>
    <x v="4"/>
    <s v="Sheffield"/>
    <s v="P004"/>
    <x v="22"/>
    <x v="5"/>
    <n v="1"/>
    <n v="55"/>
    <n v="27"/>
    <n v="0.1"/>
    <n v="49.5"/>
    <n v="27"/>
    <n v="22.5"/>
    <s v="['Bank Transfer' 'Credit Card' 'PayPal' ... 'Credit Card' 'Bank Transfer'_x000a_ 'Apple Pay']"/>
    <x v="1"/>
  </r>
  <r>
    <s v="O00055"/>
    <d v="2025-04-18T00:00:00"/>
    <x v="3"/>
    <x v="1"/>
    <m/>
    <x v="3"/>
    <x v="3"/>
    <x v="3"/>
    <s v="Guildford"/>
    <s v="P015"/>
    <x v="12"/>
    <x v="0"/>
    <n v="4"/>
    <n v="65"/>
    <n v="32"/>
    <n v="0.05"/>
    <n v="247"/>
    <n v="128"/>
    <n v="119"/>
    <s v="['Bank Transfer' 'Credit Card' 'PayPal' ... 'Credit Card' 'Bank Transfer'_x000a_ 'Apple Pay']"/>
    <x v="1"/>
  </r>
  <r>
    <s v="O00238"/>
    <d v="2025-04-18T00:00:00"/>
    <x v="3"/>
    <x v="1"/>
    <m/>
    <x v="1720"/>
    <x v="177"/>
    <x v="2"/>
    <s v="London"/>
    <s v="P009"/>
    <x v="1"/>
    <x v="1"/>
    <n v="1"/>
    <n v="95"/>
    <n v="54"/>
    <n v="0.05"/>
    <n v="90.25"/>
    <n v="54"/>
    <n v="36.25"/>
    <s v="['Bank Transfer' 'Credit Card' 'PayPal' ... 'Credit Card' 'Bank Transfer'_x000a_ 'Apple Pay']"/>
    <x v="0"/>
  </r>
  <r>
    <s v="O01905"/>
    <d v="2025-04-18T00:00:00"/>
    <x v="3"/>
    <x v="1"/>
    <m/>
    <x v="1490"/>
    <x v="347"/>
    <x v="7"/>
    <s v="Dundee"/>
    <s v="P013"/>
    <x v="0"/>
    <x v="0"/>
    <n v="3"/>
    <n v="120"/>
    <n v="63"/>
    <n v="0.1"/>
    <n v="324"/>
    <n v="189"/>
    <n v="135"/>
    <s v="['Bank Transfer' 'Credit Card' 'PayPal' ... 'Credit Card' 'Bank Transfer'_x000a_ 'Apple Pay']"/>
    <x v="1"/>
  </r>
  <r>
    <s v="O02062"/>
    <d v="2025-04-18T00:00:00"/>
    <x v="3"/>
    <x v="1"/>
    <m/>
    <x v="1510"/>
    <x v="369"/>
    <x v="2"/>
    <s v="London"/>
    <s v="P010"/>
    <x v="18"/>
    <x v="1"/>
    <n v="2"/>
    <n v="32"/>
    <n v="14"/>
    <n v="0.15"/>
    <n v="54.4"/>
    <n v="28"/>
    <n v="26.4"/>
    <s v="['Bank Transfer' 'Credit Card' 'PayPal' ... 'Credit Card' 'Bank Transfer'_x000a_ 'Apple Pay']"/>
    <x v="1"/>
  </r>
  <r>
    <s v="O02110"/>
    <d v="2025-04-18T00:00:00"/>
    <x v="3"/>
    <x v="1"/>
    <m/>
    <x v="236"/>
    <x v="197"/>
    <x v="8"/>
    <s v="Sunderland"/>
    <s v="P001"/>
    <x v="9"/>
    <x v="5"/>
    <n v="2"/>
    <n v="89"/>
    <n v="48"/>
    <n v="0.1"/>
    <n v="160.19999999999999"/>
    <n v="96"/>
    <n v="64.2"/>
    <s v="['Bank Transfer' 'Credit Card' 'PayPal' ... 'Credit Card' 'Bank Transfer'_x000a_ 'Apple Pay']"/>
    <x v="1"/>
  </r>
  <r>
    <s v="O02811"/>
    <d v="2025-04-18T00:00:00"/>
    <x v="3"/>
    <x v="1"/>
    <m/>
    <x v="1088"/>
    <x v="511"/>
    <x v="4"/>
    <s v="Hull"/>
    <s v="P018"/>
    <x v="5"/>
    <x v="4"/>
    <n v="2"/>
    <n v="45"/>
    <n v="19"/>
    <n v="0.1"/>
    <n v="81"/>
    <n v="38"/>
    <n v="43"/>
    <s v="['Bank Transfer' 'Credit Card' 'PayPal' ... 'Credit Card' 'Bank Transfer'_x000a_ 'Apple Pay']"/>
    <x v="1"/>
  </r>
  <r>
    <s v="O03341"/>
    <d v="2025-04-18T00:00:00"/>
    <x v="3"/>
    <x v="1"/>
    <m/>
    <x v="279"/>
    <x v="224"/>
    <x v="10"/>
    <s v="Colchester"/>
    <s v="P004"/>
    <x v="22"/>
    <x v="5"/>
    <n v="2"/>
    <n v="55"/>
    <n v="27"/>
    <n v="0.2"/>
    <n v="88"/>
    <n v="54"/>
    <n v="34"/>
    <s v="['Bank Transfer' 'Credit Card' 'PayPal' ... 'Credit Card' 'Bank Transfer'_x000a_ 'Apple Pay']"/>
    <x v="1"/>
  </r>
  <r>
    <s v="O03502"/>
    <d v="2025-04-18T00:00:00"/>
    <x v="3"/>
    <x v="1"/>
    <m/>
    <x v="802"/>
    <x v="141"/>
    <x v="4"/>
    <s v="York"/>
    <s v="P021"/>
    <x v="21"/>
    <x v="2"/>
    <n v="2"/>
    <n v="28"/>
    <n v="13"/>
    <n v="0.05"/>
    <n v="53.2"/>
    <n v="26"/>
    <n v="27.2"/>
    <s v="['Bank Transfer' 'Credit Card' 'PayPal' ... 'Credit Card' 'Bank Transfer'_x000a_ 'Apple Pay']"/>
    <x v="1"/>
  </r>
  <r>
    <s v="O03726"/>
    <d v="2025-04-18T00:00:00"/>
    <x v="3"/>
    <x v="1"/>
    <m/>
    <x v="542"/>
    <x v="197"/>
    <x v="1"/>
    <s v="Liverpool"/>
    <s v="P003"/>
    <x v="19"/>
    <x v="5"/>
    <n v="1"/>
    <n v="69"/>
    <n v="37"/>
    <n v="0.1"/>
    <n v="62.1"/>
    <n v="37"/>
    <n v="25.1"/>
    <s v="['Bank Transfer' 'Credit Card' 'PayPal' ... 'Credit Card' 'Bank Transfer'_x000a_ 'Apple Pay']"/>
    <x v="1"/>
  </r>
  <r>
    <s v="O04017"/>
    <d v="2025-04-18T00:00:00"/>
    <x v="3"/>
    <x v="1"/>
    <m/>
    <x v="994"/>
    <x v="96"/>
    <x v="4"/>
    <s v="Sheffield"/>
    <s v="P016"/>
    <x v="4"/>
    <x v="0"/>
    <n v="2"/>
    <n v="78"/>
    <n v="39"/>
    <n v="0.05"/>
    <n v="148.19999999999999"/>
    <n v="78"/>
    <n v="70.2"/>
    <s v="['Bank Transfer' 'Credit Card' 'PayPal' ... 'Credit Card' 'Bank Transfer'_x000a_ 'Apple Pay']"/>
    <x v="1"/>
  </r>
  <r>
    <s v="O06413"/>
    <d v="2025-04-18T00:00:00"/>
    <x v="3"/>
    <x v="1"/>
    <m/>
    <x v="812"/>
    <x v="27"/>
    <x v="1"/>
    <s v="Preston"/>
    <s v="P004"/>
    <x v="22"/>
    <x v="5"/>
    <n v="1"/>
    <n v="55"/>
    <n v="27"/>
    <n v="0.15"/>
    <n v="46.75"/>
    <n v="27"/>
    <n v="19.75"/>
    <s v="['Bank Transfer' 'Credit Card' 'PayPal' ... 'Credit Card' 'Bank Transfer'_x000a_ 'Apple Pay']"/>
    <x v="1"/>
  </r>
  <r>
    <s v="O06453"/>
    <d v="2025-04-18T00:00:00"/>
    <x v="3"/>
    <x v="1"/>
    <m/>
    <x v="1588"/>
    <x v="537"/>
    <x v="2"/>
    <s v="London"/>
    <s v="P005"/>
    <x v="3"/>
    <x v="3"/>
    <n v="1"/>
    <n v="119"/>
    <n v="72"/>
    <n v="0"/>
    <n v="119"/>
    <n v="72"/>
    <n v="47"/>
    <s v="['Bank Transfer' 'Credit Card' 'PayPal' ... 'Credit Card' 'Bank Transfer'_x000a_ 'Apple Pay']"/>
    <x v="1"/>
  </r>
  <r>
    <s v="O08777"/>
    <d v="2025-04-18T00:00:00"/>
    <x v="3"/>
    <x v="1"/>
    <m/>
    <x v="1298"/>
    <x v="22"/>
    <x v="6"/>
    <s v="Bristol"/>
    <s v="P009"/>
    <x v="1"/>
    <x v="1"/>
    <n v="4"/>
    <n v="95"/>
    <n v="54"/>
    <n v="0.05"/>
    <n v="361"/>
    <n v="216"/>
    <n v="145"/>
    <s v="['Bank Transfer' 'Credit Card' 'PayPal' ... 'Credit Card' 'Bank Transfer'_x000a_ 'Apple Pay']"/>
    <x v="1"/>
  </r>
  <r>
    <s v="O09241"/>
    <d v="2025-04-18T00:00:00"/>
    <x v="3"/>
    <x v="1"/>
    <m/>
    <x v="550"/>
    <x v="245"/>
    <x v="9"/>
    <s v="Coventry"/>
    <s v="P014"/>
    <x v="17"/>
    <x v="0"/>
    <n v="2"/>
    <n v="25"/>
    <n v="11"/>
    <n v="0"/>
    <n v="50"/>
    <n v="22"/>
    <n v="28"/>
    <s v="['Bank Transfer' 'Credit Card' 'PayPal' ... 'Credit Card' 'Bank Transfer'_x000a_ 'Apple Pay']"/>
    <x v="1"/>
  </r>
  <r>
    <s v="O09320"/>
    <d v="2025-04-18T00:00:00"/>
    <x v="3"/>
    <x v="1"/>
    <m/>
    <x v="144"/>
    <x v="113"/>
    <x v="2"/>
    <s v="London"/>
    <s v="P019"/>
    <x v="20"/>
    <x v="4"/>
    <n v="2"/>
    <n v="85"/>
    <n v="41"/>
    <n v="0.1"/>
    <n v="153"/>
    <n v="82"/>
    <n v="71"/>
    <s v="['Bank Transfer' 'Credit Card' 'PayPal' ... 'Credit Card' 'Bank Transfer'_x000a_ 'Apple Pay']"/>
    <x v="1"/>
  </r>
  <r>
    <s v="O00520"/>
    <d v="2025-04-19T00:00:00"/>
    <x v="3"/>
    <x v="1"/>
    <m/>
    <x v="721"/>
    <x v="418"/>
    <x v="3"/>
    <s v="Reading"/>
    <s v="P013"/>
    <x v="0"/>
    <x v="0"/>
    <n v="2"/>
    <n v="120"/>
    <n v="63"/>
    <n v="0"/>
    <n v="240"/>
    <n v="126"/>
    <n v="114"/>
    <s v="['Bank Transfer' 'Credit Card' 'PayPal' ... 'Credit Card' 'Bank Transfer'_x000a_ 'Apple Pay']"/>
    <x v="1"/>
  </r>
  <r>
    <s v="O01671"/>
    <d v="2025-04-19T00:00:00"/>
    <x v="3"/>
    <x v="1"/>
    <m/>
    <x v="583"/>
    <x v="369"/>
    <x v="2"/>
    <s v="London"/>
    <s v="P001"/>
    <x v="9"/>
    <x v="5"/>
    <n v="1"/>
    <n v="89"/>
    <n v="48"/>
    <n v="0"/>
    <n v="89"/>
    <n v="48"/>
    <n v="41"/>
    <s v="['Bank Transfer' 'Credit Card' 'PayPal' ... 'Credit Card' 'Bank Transfer'_x000a_ 'Apple Pay']"/>
    <x v="1"/>
  </r>
  <r>
    <s v="O02074"/>
    <d v="2025-04-19T00:00:00"/>
    <x v="3"/>
    <x v="1"/>
    <m/>
    <x v="48"/>
    <x v="45"/>
    <x v="2"/>
    <s v="London"/>
    <s v="P017"/>
    <x v="10"/>
    <x v="4"/>
    <n v="2"/>
    <n v="58"/>
    <n v="25"/>
    <n v="0.05"/>
    <n v="110.2"/>
    <n v="50"/>
    <n v="60.2"/>
    <s v="['Bank Transfer' 'Credit Card' 'PayPal' ... 'Credit Card' 'Bank Transfer'_x000a_ 'Apple Pay']"/>
    <x v="1"/>
  </r>
  <r>
    <s v="O03888"/>
    <d v="2025-04-19T00:00:00"/>
    <x v="3"/>
    <x v="1"/>
    <m/>
    <x v="871"/>
    <x v="80"/>
    <x v="2"/>
    <s v="London"/>
    <s v="P021"/>
    <x v="21"/>
    <x v="2"/>
    <n v="1"/>
    <n v="28"/>
    <n v="13"/>
    <n v="0.05"/>
    <n v="26.6"/>
    <n v="13"/>
    <n v="13.6"/>
    <s v="['Bank Transfer' 'Credit Card' 'PayPal' ... 'Credit Card' 'Bank Transfer'_x000a_ 'Apple Pay']"/>
    <x v="1"/>
  </r>
  <r>
    <s v="O04191"/>
    <d v="2025-04-19T00:00:00"/>
    <x v="3"/>
    <x v="1"/>
    <m/>
    <x v="584"/>
    <x v="370"/>
    <x v="1"/>
    <s v="Preston"/>
    <s v="P009"/>
    <x v="1"/>
    <x v="1"/>
    <n v="5"/>
    <n v="95"/>
    <n v="54"/>
    <n v="0"/>
    <n v="475"/>
    <n v="270"/>
    <n v="205"/>
    <s v="['Bank Transfer' 'Credit Card' 'PayPal' ... 'Credit Card' 'Bank Transfer'_x000a_ 'Apple Pay']"/>
    <x v="1"/>
  </r>
  <r>
    <s v="O05941"/>
    <d v="2025-04-19T00:00:00"/>
    <x v="3"/>
    <x v="1"/>
    <m/>
    <x v="614"/>
    <x v="171"/>
    <x v="5"/>
    <s v="Lisburn"/>
    <s v="P015"/>
    <x v="12"/>
    <x v="0"/>
    <n v="1"/>
    <n v="65"/>
    <n v="32"/>
    <n v="0.05"/>
    <n v="61.75"/>
    <n v="32"/>
    <n v="29.75"/>
    <s v="['Bank Transfer' 'Credit Card' 'PayPal' ... 'Credit Card' 'Bank Transfer'_x000a_ 'Apple Pay']"/>
    <x v="1"/>
  </r>
  <r>
    <s v="O06030"/>
    <d v="2025-04-19T00:00:00"/>
    <x v="3"/>
    <x v="1"/>
    <m/>
    <x v="1484"/>
    <x v="514"/>
    <x v="2"/>
    <s v="London"/>
    <s v="P005"/>
    <x v="3"/>
    <x v="3"/>
    <n v="2"/>
    <n v="119"/>
    <n v="72"/>
    <n v="0"/>
    <n v="238"/>
    <n v="144"/>
    <n v="94"/>
    <s v="['Bank Transfer' 'Credit Card' 'PayPal' ... 'Credit Card' 'Bank Transfer'_x000a_ 'Apple Pay']"/>
    <x v="1"/>
  </r>
  <r>
    <s v="O07216"/>
    <d v="2025-04-19T00:00:00"/>
    <x v="3"/>
    <x v="1"/>
    <m/>
    <x v="221"/>
    <x v="135"/>
    <x v="3"/>
    <s v="Guildford"/>
    <s v="P005"/>
    <x v="3"/>
    <x v="3"/>
    <n v="3"/>
    <n v="119"/>
    <n v="72"/>
    <n v="0.1"/>
    <n v="321.3"/>
    <n v="216"/>
    <n v="105.3"/>
    <s v="['Bank Transfer' 'Credit Card' 'PayPal' ... 'Credit Card' 'Bank Transfer'_x000a_ 'Apple Pay']"/>
    <x v="1"/>
  </r>
  <r>
    <s v="O07400"/>
    <d v="2025-04-19T00:00:00"/>
    <x v="3"/>
    <x v="1"/>
    <m/>
    <x v="741"/>
    <x v="425"/>
    <x v="6"/>
    <s v="Plymouth"/>
    <s v="P012"/>
    <x v="14"/>
    <x v="1"/>
    <n v="1"/>
    <n v="85"/>
    <n v="44"/>
    <n v="0.05"/>
    <n v="80.75"/>
    <n v="44"/>
    <n v="36.75"/>
    <s v="['Bank Transfer' 'Credit Card' 'PayPal' ... 'Credit Card' 'Bank Transfer'_x000a_ 'Apple Pay']"/>
    <x v="1"/>
  </r>
  <r>
    <s v="O07999"/>
    <d v="2025-04-19T00:00:00"/>
    <x v="3"/>
    <x v="1"/>
    <m/>
    <x v="1548"/>
    <x v="176"/>
    <x v="3"/>
    <s v="Reading"/>
    <s v="P016"/>
    <x v="4"/>
    <x v="0"/>
    <n v="1"/>
    <n v="78"/>
    <n v="39"/>
    <n v="0.1"/>
    <n v="70.2"/>
    <n v="39"/>
    <n v="31.2"/>
    <s v="['Bank Transfer' 'Credit Card' 'PayPal' ... 'Credit Card' 'Bank Transfer'_x000a_ 'Apple Pay']"/>
    <x v="1"/>
  </r>
  <r>
    <s v="O08041"/>
    <d v="2025-04-19T00:00:00"/>
    <x v="3"/>
    <x v="1"/>
    <m/>
    <x v="74"/>
    <x v="38"/>
    <x v="4"/>
    <s v="Leeds"/>
    <s v="P022"/>
    <x v="8"/>
    <x v="2"/>
    <n v="1"/>
    <n v="35"/>
    <n v="16"/>
    <n v="0.15"/>
    <n v="29.75"/>
    <n v="16"/>
    <n v="13.75"/>
    <s v="['Bank Transfer' 'Credit Card' 'PayPal' ... 'Credit Card' 'Bank Transfer'_x000a_ 'Apple Pay']"/>
    <x v="1"/>
  </r>
  <r>
    <s v="O00764"/>
    <d v="2025-04-20T00:00:00"/>
    <x v="3"/>
    <x v="1"/>
    <m/>
    <x v="367"/>
    <x v="269"/>
    <x v="2"/>
    <s v="London"/>
    <s v="P003"/>
    <x v="19"/>
    <x v="5"/>
    <n v="2"/>
    <n v="69"/>
    <n v="37"/>
    <n v="0.05"/>
    <n v="131.1"/>
    <n v="74"/>
    <n v="57.1"/>
    <s v="['Bank Transfer' 'Credit Card' 'PayPal' ... 'Credit Card' 'Bank Transfer'_x000a_ 'Apple Pay']"/>
    <x v="1"/>
  </r>
  <r>
    <s v="O01570"/>
    <d v="2025-04-20T00:00:00"/>
    <x v="3"/>
    <x v="1"/>
    <m/>
    <x v="254"/>
    <x v="208"/>
    <x v="7"/>
    <s v="Dundee"/>
    <s v="P016"/>
    <x v="4"/>
    <x v="0"/>
    <n v="1"/>
    <n v="78"/>
    <n v="39"/>
    <n v="0.15"/>
    <n v="66.3"/>
    <n v="39"/>
    <n v="27.3"/>
    <s v="['Bank Transfer' 'Credit Card' 'PayPal' ... 'Credit Card' 'Bank Transfer'_x000a_ 'Apple Pay']"/>
    <x v="1"/>
  </r>
  <r>
    <s v="O03052"/>
    <d v="2025-04-20T00:00:00"/>
    <x v="3"/>
    <x v="1"/>
    <m/>
    <x v="1310"/>
    <x v="197"/>
    <x v="1"/>
    <s v="Chester"/>
    <s v="P008"/>
    <x v="13"/>
    <x v="3"/>
    <n v="2"/>
    <n v="249"/>
    <n v="168"/>
    <n v="0.05"/>
    <n v="473.1"/>
    <n v="336"/>
    <n v="137.1"/>
    <s v="['Bank Transfer' 'Credit Card' 'PayPal' ... 'Credit Card' 'Bank Transfer'_x000a_ 'Apple Pay']"/>
    <x v="1"/>
  </r>
  <r>
    <s v="O03260"/>
    <d v="2025-04-20T00:00:00"/>
    <x v="3"/>
    <x v="1"/>
    <m/>
    <x v="405"/>
    <x v="135"/>
    <x v="10"/>
    <s v="Ipswich"/>
    <s v="P005"/>
    <x v="3"/>
    <x v="3"/>
    <n v="1"/>
    <n v="119"/>
    <n v="72"/>
    <n v="0"/>
    <n v="119"/>
    <n v="72"/>
    <n v="47"/>
    <s v="['Bank Transfer' 'Credit Card' 'PayPal' ... 'Credit Card' 'Bank Transfer'_x000a_ 'Apple Pay']"/>
    <x v="1"/>
  </r>
  <r>
    <s v="O03400"/>
    <d v="2025-04-20T00:00:00"/>
    <x v="3"/>
    <x v="1"/>
    <m/>
    <x v="442"/>
    <x v="314"/>
    <x v="7"/>
    <s v="Glasgow"/>
    <s v="P005"/>
    <x v="3"/>
    <x v="3"/>
    <n v="3"/>
    <n v="119"/>
    <n v="72"/>
    <n v="0.1"/>
    <n v="321.3"/>
    <n v="216"/>
    <n v="105.3"/>
    <s v="['Bank Transfer' 'Credit Card' 'PayPal' ... 'Credit Card' 'Bank Transfer'_x000a_ 'Apple Pay']"/>
    <x v="1"/>
  </r>
  <r>
    <s v="O03601"/>
    <d v="2025-04-20T00:00:00"/>
    <x v="3"/>
    <x v="1"/>
    <m/>
    <x v="403"/>
    <x v="240"/>
    <x v="1"/>
    <s v="Manchester"/>
    <s v="P005"/>
    <x v="3"/>
    <x v="3"/>
    <n v="1"/>
    <n v="119"/>
    <n v="72"/>
    <n v="0.05"/>
    <n v="113.05"/>
    <n v="72"/>
    <n v="41.05"/>
    <s v="['Bank Transfer' 'Credit Card' 'PayPal' ... 'Credit Card' 'Bank Transfer'_x000a_ 'Apple Pay']"/>
    <x v="1"/>
  </r>
  <r>
    <s v="O03830"/>
    <d v="2025-04-20T00:00:00"/>
    <x v="3"/>
    <x v="1"/>
    <m/>
    <x v="1204"/>
    <x v="195"/>
    <x v="7"/>
    <s v="Edinburgh"/>
    <s v="P002"/>
    <x v="15"/>
    <x v="5"/>
    <n v="4"/>
    <n v="149"/>
    <n v="91"/>
    <n v="0.05"/>
    <n v="566.20000000000005"/>
    <n v="364"/>
    <n v="202.2"/>
    <s v="['Bank Transfer' 'Credit Card' 'PayPal' ... 'Credit Card' 'Bank Transfer'_x000a_ 'Apple Pay']"/>
    <x v="1"/>
  </r>
  <r>
    <s v="O05179"/>
    <d v="2025-04-20T00:00:00"/>
    <x v="3"/>
    <x v="1"/>
    <m/>
    <x v="247"/>
    <x v="203"/>
    <x v="11"/>
    <s v="Newport"/>
    <s v="P005"/>
    <x v="3"/>
    <x v="3"/>
    <n v="2"/>
    <n v="119"/>
    <n v="72"/>
    <n v="0.15"/>
    <n v="202.3"/>
    <n v="144"/>
    <n v="58.3"/>
    <s v="['Bank Transfer' 'Credit Card' 'PayPal' ... 'Credit Card' 'Bank Transfer'_x000a_ 'Apple Pay']"/>
    <x v="1"/>
  </r>
  <r>
    <s v="O06390"/>
    <d v="2025-04-20T00:00:00"/>
    <x v="3"/>
    <x v="1"/>
    <m/>
    <x v="1127"/>
    <x v="287"/>
    <x v="2"/>
    <s v="London"/>
    <s v="P006"/>
    <x v="16"/>
    <x v="3"/>
    <n v="1"/>
    <n v="99"/>
    <n v="58"/>
    <n v="0"/>
    <n v="99"/>
    <n v="58"/>
    <n v="41"/>
    <s v="['Bank Transfer' 'Credit Card' 'PayPal' ... 'Credit Card' 'Bank Transfer'_x000a_ 'Apple Pay']"/>
    <x v="1"/>
  </r>
  <r>
    <s v="O07776"/>
    <d v="2025-04-20T00:00:00"/>
    <x v="3"/>
    <x v="1"/>
    <m/>
    <x v="634"/>
    <x v="23"/>
    <x v="11"/>
    <s v="Newport"/>
    <s v="P011"/>
    <x v="6"/>
    <x v="1"/>
    <n v="1"/>
    <n v="79"/>
    <n v="42"/>
    <n v="0.05"/>
    <n v="75.05"/>
    <n v="42"/>
    <n v="33.049999999999997"/>
    <s v="['Bank Transfer' 'Credit Card' 'PayPal' ... 'Credit Card' 'Bank Transfer'_x000a_ 'Apple Pay']"/>
    <x v="1"/>
  </r>
  <r>
    <s v="O08867"/>
    <d v="2025-04-20T00:00:00"/>
    <x v="3"/>
    <x v="1"/>
    <m/>
    <x v="1229"/>
    <x v="530"/>
    <x v="0"/>
    <s v="Nottingham"/>
    <s v="P004"/>
    <x v="22"/>
    <x v="5"/>
    <n v="1"/>
    <n v="55"/>
    <n v="27"/>
    <n v="0.05"/>
    <n v="52.25"/>
    <n v="27"/>
    <n v="25.25"/>
    <s v="['Bank Transfer' 'Credit Card' 'PayPal' ... 'Credit Card' 'Bank Transfer'_x000a_ 'Apple Pay']"/>
    <x v="1"/>
  </r>
  <r>
    <s v="O08989"/>
    <d v="2025-04-20T00:00:00"/>
    <x v="3"/>
    <x v="1"/>
    <m/>
    <x v="102"/>
    <x v="95"/>
    <x v="10"/>
    <s v="Norwich"/>
    <s v="P013"/>
    <x v="0"/>
    <x v="0"/>
    <n v="2"/>
    <n v="120"/>
    <n v="63"/>
    <n v="0.2"/>
    <n v="192"/>
    <n v="126"/>
    <n v="66"/>
    <s v="['Bank Transfer' 'Credit Card' 'PayPal' ... 'Credit Card' 'Bank Transfer'_x000a_ 'Apple Pay']"/>
    <x v="1"/>
  </r>
  <r>
    <s v="O09140"/>
    <d v="2025-04-20T00:00:00"/>
    <x v="3"/>
    <x v="1"/>
    <m/>
    <x v="1577"/>
    <x v="410"/>
    <x v="1"/>
    <s v="Manchester"/>
    <s v="P002"/>
    <x v="15"/>
    <x v="5"/>
    <n v="3"/>
    <n v="149"/>
    <n v="91"/>
    <n v="0"/>
    <n v="447"/>
    <n v="273"/>
    <n v="174"/>
    <s v="['Bank Transfer' 'Credit Card' 'PayPal' ... 'Credit Card' 'Bank Transfer'_x000a_ 'Apple Pay']"/>
    <x v="1"/>
  </r>
  <r>
    <s v="O09780"/>
    <d v="2025-04-20T00:00:00"/>
    <x v="3"/>
    <x v="1"/>
    <m/>
    <x v="1386"/>
    <x v="88"/>
    <x v="6"/>
    <s v="Bath"/>
    <s v="P024"/>
    <x v="11"/>
    <x v="2"/>
    <n v="2"/>
    <n v="24"/>
    <n v="10"/>
    <n v="0.1"/>
    <n v="43.2"/>
    <n v="20"/>
    <n v="23.2"/>
    <s v="['Bank Transfer' 'Credit Card' 'PayPal' ... 'Credit Card' 'Bank Transfer'_x000a_ 'Apple Pay']"/>
    <x v="1"/>
  </r>
  <r>
    <s v="O00495"/>
    <d v="2025-04-21T00:00:00"/>
    <x v="3"/>
    <x v="1"/>
    <m/>
    <x v="300"/>
    <x v="225"/>
    <x v="4"/>
    <s v="York"/>
    <s v="P009"/>
    <x v="1"/>
    <x v="1"/>
    <n v="1"/>
    <n v="95"/>
    <n v="54"/>
    <n v="0"/>
    <n v="95"/>
    <n v="54"/>
    <n v="41"/>
    <s v="['Bank Transfer' 'Credit Card' 'PayPal' ... 'Credit Card' 'Bank Transfer'_x000a_ 'Apple Pay']"/>
    <x v="1"/>
  </r>
  <r>
    <s v="O01428"/>
    <d v="2025-04-21T00:00:00"/>
    <x v="3"/>
    <x v="1"/>
    <m/>
    <x v="359"/>
    <x v="265"/>
    <x v="1"/>
    <s v="Liverpool"/>
    <s v="P023"/>
    <x v="2"/>
    <x v="2"/>
    <n v="1"/>
    <n v="42"/>
    <n v="20"/>
    <n v="0.1"/>
    <n v="37.799999999999997"/>
    <n v="20"/>
    <n v="17.8"/>
    <s v="['Bank Transfer' 'Credit Card' 'PayPal' ... 'Credit Card' 'Bank Transfer'_x000a_ 'Apple Pay']"/>
    <x v="1"/>
  </r>
  <r>
    <s v="O03875"/>
    <d v="2025-04-21T00:00:00"/>
    <x v="3"/>
    <x v="1"/>
    <m/>
    <x v="1721"/>
    <x v="169"/>
    <x v="9"/>
    <s v="Birmingham"/>
    <s v="P001"/>
    <x v="9"/>
    <x v="5"/>
    <n v="3"/>
    <n v="89"/>
    <n v="48"/>
    <n v="0"/>
    <n v="267"/>
    <n v="144"/>
    <n v="123"/>
    <s v="['Bank Transfer' 'Credit Card' 'PayPal' ... 'Credit Card' 'Bank Transfer'_x000a_ 'Apple Pay']"/>
    <x v="0"/>
  </r>
  <r>
    <s v="O04163"/>
    <d v="2025-04-21T00:00:00"/>
    <x v="3"/>
    <x v="1"/>
    <m/>
    <x v="970"/>
    <x v="480"/>
    <x v="3"/>
    <s v="Oxford"/>
    <s v="P006"/>
    <x v="16"/>
    <x v="3"/>
    <n v="1"/>
    <n v="99"/>
    <n v="58"/>
    <n v="0.15"/>
    <n v="84.15"/>
    <n v="58"/>
    <n v="26.15"/>
    <s v="['Bank Transfer' 'Credit Card' 'PayPal' ... 'Credit Card' 'Bank Transfer'_x000a_ 'Apple Pay']"/>
    <x v="1"/>
  </r>
  <r>
    <s v="O04177"/>
    <d v="2025-04-21T00:00:00"/>
    <x v="3"/>
    <x v="1"/>
    <m/>
    <x v="465"/>
    <x v="95"/>
    <x v="0"/>
    <s v="Derby"/>
    <s v="P004"/>
    <x v="22"/>
    <x v="5"/>
    <n v="1"/>
    <n v="55"/>
    <n v="27"/>
    <n v="0"/>
    <n v="55"/>
    <n v="27"/>
    <n v="28"/>
    <s v="['Bank Transfer' 'Credit Card' 'PayPal' ... 'Credit Card' 'Bank Transfer'_x000a_ 'Apple Pay']"/>
    <x v="1"/>
  </r>
  <r>
    <s v="O04761"/>
    <d v="2025-04-21T00:00:00"/>
    <x v="3"/>
    <x v="1"/>
    <m/>
    <x v="434"/>
    <x v="311"/>
    <x v="2"/>
    <s v="London"/>
    <s v="P005"/>
    <x v="3"/>
    <x v="3"/>
    <n v="5"/>
    <n v="119"/>
    <n v="72"/>
    <n v="0.05"/>
    <n v="565.25"/>
    <n v="360"/>
    <n v="205.25"/>
    <s v="['Bank Transfer' 'Credit Card' 'PayPal' ... 'Credit Card' 'Bank Transfer'_x000a_ 'Apple Pay']"/>
    <x v="1"/>
  </r>
  <r>
    <s v="O05294"/>
    <d v="2025-04-21T00:00:00"/>
    <x v="3"/>
    <x v="1"/>
    <m/>
    <x v="39"/>
    <x v="36"/>
    <x v="5"/>
    <s v="Lisburn"/>
    <s v="P019"/>
    <x v="20"/>
    <x v="4"/>
    <n v="2"/>
    <n v="85"/>
    <n v="41"/>
    <n v="0.05"/>
    <n v="161.5"/>
    <n v="82"/>
    <n v="79.5"/>
    <s v="['Bank Transfer' 'Credit Card' 'PayPal' ... 'Credit Card' 'Bank Transfer'_x000a_ 'Apple Pay']"/>
    <x v="1"/>
  </r>
  <r>
    <s v="O05395"/>
    <d v="2025-04-21T00:00:00"/>
    <x v="3"/>
    <x v="1"/>
    <m/>
    <x v="952"/>
    <x v="191"/>
    <x v="1"/>
    <s v="Preston"/>
    <s v="P023"/>
    <x v="2"/>
    <x v="2"/>
    <n v="4"/>
    <n v="42"/>
    <n v="20"/>
    <n v="0.1"/>
    <n v="151.19999999999999"/>
    <n v="80"/>
    <n v="71.2"/>
    <s v="['Bank Transfer' 'Credit Card' 'PayPal' ... 'Credit Card' 'Bank Transfer'_x000a_ 'Apple Pay']"/>
    <x v="1"/>
  </r>
  <r>
    <s v="O05790"/>
    <d v="2025-04-21T00:00:00"/>
    <x v="3"/>
    <x v="1"/>
    <m/>
    <x v="279"/>
    <x v="224"/>
    <x v="10"/>
    <s v="Colchester"/>
    <s v="P017"/>
    <x v="10"/>
    <x v="4"/>
    <n v="3"/>
    <n v="58"/>
    <n v="25"/>
    <n v="0"/>
    <n v="174"/>
    <n v="75"/>
    <n v="99"/>
    <s v="['Bank Transfer' 'Credit Card' 'PayPal' ... 'Credit Card' 'Bank Transfer'_x000a_ 'Apple Pay']"/>
    <x v="1"/>
  </r>
  <r>
    <s v="O06131"/>
    <d v="2025-04-21T00:00:00"/>
    <x v="3"/>
    <x v="1"/>
    <m/>
    <x v="991"/>
    <x v="496"/>
    <x v="0"/>
    <s v="Leicester"/>
    <s v="P010"/>
    <x v="18"/>
    <x v="1"/>
    <n v="1"/>
    <n v="32"/>
    <n v="14"/>
    <n v="0.1"/>
    <n v="28.8"/>
    <n v="14"/>
    <n v="14.8"/>
    <s v="['Bank Transfer' 'Credit Card' 'PayPal' ... 'Credit Card' 'Bank Transfer'_x000a_ 'Apple Pay']"/>
    <x v="1"/>
  </r>
  <r>
    <s v="O07238"/>
    <d v="2025-04-21T00:00:00"/>
    <x v="3"/>
    <x v="1"/>
    <m/>
    <x v="1305"/>
    <x v="545"/>
    <x v="3"/>
    <s v="Oxford"/>
    <s v="P002"/>
    <x v="15"/>
    <x v="5"/>
    <n v="3"/>
    <n v="149"/>
    <n v="91"/>
    <n v="0.15"/>
    <n v="379.95"/>
    <n v="273"/>
    <n v="106.95"/>
    <s v="['Bank Transfer' 'Credit Card' 'PayPal' ... 'Credit Card' 'Bank Transfer'_x000a_ 'Apple Pay']"/>
    <x v="1"/>
  </r>
  <r>
    <s v="O07339"/>
    <d v="2025-04-21T00:00:00"/>
    <x v="3"/>
    <x v="1"/>
    <m/>
    <x v="1282"/>
    <x v="446"/>
    <x v="3"/>
    <s v="Guildford"/>
    <s v="P004"/>
    <x v="22"/>
    <x v="5"/>
    <n v="1"/>
    <n v="55"/>
    <n v="27"/>
    <n v="0"/>
    <n v="55"/>
    <n v="27"/>
    <n v="28"/>
    <s v="['Bank Transfer' 'Credit Card' 'PayPal' ... 'Credit Card' 'Bank Transfer'_x000a_ 'Apple Pay']"/>
    <x v="1"/>
  </r>
  <r>
    <s v="O08382"/>
    <d v="2025-04-21T00:00:00"/>
    <x v="3"/>
    <x v="1"/>
    <m/>
    <x v="1262"/>
    <x v="535"/>
    <x v="2"/>
    <s v="London"/>
    <s v="P013"/>
    <x v="0"/>
    <x v="0"/>
    <n v="3"/>
    <n v="120"/>
    <n v="63"/>
    <n v="0.1"/>
    <n v="324"/>
    <n v="189"/>
    <n v="135"/>
    <s v="['Bank Transfer' 'Credit Card' 'PayPal' ... 'Credit Card' 'Bank Transfer'_x000a_ 'Apple Pay']"/>
    <x v="1"/>
  </r>
  <r>
    <s v="O00474"/>
    <d v="2025-04-22T00:00:00"/>
    <x v="3"/>
    <x v="1"/>
    <m/>
    <x v="1518"/>
    <x v="151"/>
    <x v="11"/>
    <s v="Cardiff"/>
    <s v="P007"/>
    <x v="7"/>
    <x v="3"/>
    <n v="2"/>
    <n v="129"/>
    <n v="78"/>
    <n v="0.2"/>
    <n v="206.4"/>
    <n v="156"/>
    <n v="50.4"/>
    <s v="['Bank Transfer' 'Credit Card' 'PayPal' ... 'Credit Card' 'Bank Transfer'_x000a_ 'Apple Pay']"/>
    <x v="1"/>
  </r>
  <r>
    <s v="O01311"/>
    <d v="2025-04-22T00:00:00"/>
    <x v="3"/>
    <x v="1"/>
    <m/>
    <x v="591"/>
    <x v="39"/>
    <x v="11"/>
    <s v="Swansea"/>
    <s v="P023"/>
    <x v="2"/>
    <x v="2"/>
    <n v="2"/>
    <n v="42"/>
    <n v="20"/>
    <n v="0.05"/>
    <n v="79.8"/>
    <n v="40"/>
    <n v="39.799999999999997"/>
    <s v="['Bank Transfer' 'Credit Card' 'PayPal' ... 'Credit Card' 'Bank Transfer'_x000a_ 'Apple Pay']"/>
    <x v="1"/>
  </r>
  <r>
    <s v="O01511"/>
    <d v="2025-04-22T00:00:00"/>
    <x v="3"/>
    <x v="1"/>
    <m/>
    <x v="241"/>
    <x v="200"/>
    <x v="6"/>
    <s v="Exeter"/>
    <s v="P020"/>
    <x v="23"/>
    <x v="4"/>
    <n v="3"/>
    <n v="72"/>
    <n v="34"/>
    <n v="0.15"/>
    <n v="183.6"/>
    <n v="102"/>
    <n v="81.599999999999994"/>
    <s v="['Bank Transfer' 'Credit Card' 'PayPal' ... 'Credit Card' 'Bank Transfer'_x000a_ 'Apple Pay']"/>
    <x v="1"/>
  </r>
  <r>
    <s v="O01822"/>
    <d v="2025-04-22T00:00:00"/>
    <x v="3"/>
    <x v="1"/>
    <m/>
    <x v="74"/>
    <x v="38"/>
    <x v="4"/>
    <s v="Leeds"/>
    <s v="P019"/>
    <x v="20"/>
    <x v="4"/>
    <n v="2"/>
    <n v="85"/>
    <n v="41"/>
    <n v="0.05"/>
    <n v="161.5"/>
    <n v="82"/>
    <n v="79.5"/>
    <s v="['Bank Transfer' 'Credit Card' 'PayPal' ... 'Credit Card' 'Bank Transfer'_x000a_ 'Apple Pay']"/>
    <x v="1"/>
  </r>
  <r>
    <s v="O05150"/>
    <d v="2025-04-22T00:00:00"/>
    <x v="3"/>
    <x v="1"/>
    <m/>
    <x v="1214"/>
    <x v="109"/>
    <x v="3"/>
    <s v="Brighton"/>
    <s v="P019"/>
    <x v="20"/>
    <x v="4"/>
    <n v="2"/>
    <n v="85"/>
    <n v="41"/>
    <n v="0"/>
    <n v="170"/>
    <n v="82"/>
    <n v="88"/>
    <s v="['Bank Transfer' 'Credit Card' 'PayPal' ... 'Credit Card' 'Bank Transfer'_x000a_ 'Apple Pay']"/>
    <x v="1"/>
  </r>
  <r>
    <s v="O06062"/>
    <d v="2025-04-22T00:00:00"/>
    <x v="3"/>
    <x v="1"/>
    <m/>
    <x v="745"/>
    <x v="192"/>
    <x v="1"/>
    <s v="Liverpool"/>
    <s v="P012"/>
    <x v="14"/>
    <x v="1"/>
    <n v="3"/>
    <n v="85"/>
    <n v="44"/>
    <n v="0.1"/>
    <n v="229.5"/>
    <n v="132"/>
    <n v="97.5"/>
    <s v="['Bank Transfer' 'Credit Card' 'PayPal' ... 'Credit Card' 'Bank Transfer'_x000a_ 'Apple Pay']"/>
    <x v="1"/>
  </r>
  <r>
    <s v="O06187"/>
    <d v="2025-04-22T00:00:00"/>
    <x v="3"/>
    <x v="1"/>
    <m/>
    <x v="188"/>
    <x v="166"/>
    <x v="2"/>
    <s v="London"/>
    <s v="P024"/>
    <x v="11"/>
    <x v="2"/>
    <n v="2"/>
    <n v="24"/>
    <n v="10"/>
    <n v="0.2"/>
    <n v="38.4"/>
    <n v="20"/>
    <n v="18.399999999999999"/>
    <s v="['Bank Transfer' 'Credit Card' 'PayPal' ... 'Credit Card' 'Bank Transfer'_x000a_ 'Apple Pay']"/>
    <x v="1"/>
  </r>
  <r>
    <s v="O07449"/>
    <d v="2025-04-22T00:00:00"/>
    <x v="3"/>
    <x v="1"/>
    <m/>
    <x v="398"/>
    <x v="290"/>
    <x v="3"/>
    <s v="Oxford"/>
    <s v="P004"/>
    <x v="22"/>
    <x v="5"/>
    <n v="2"/>
    <n v="55"/>
    <n v="27"/>
    <n v="0.1"/>
    <n v="99"/>
    <n v="54"/>
    <n v="45"/>
    <s v="['Bank Transfer' 'Credit Card' 'PayPal' ... 'Credit Card' 'Bank Transfer'_x000a_ 'Apple Pay']"/>
    <x v="1"/>
  </r>
  <r>
    <s v="O09036"/>
    <d v="2025-04-22T00:00:00"/>
    <x v="3"/>
    <x v="1"/>
    <m/>
    <x v="1502"/>
    <x v="378"/>
    <x v="4"/>
    <s v="York"/>
    <s v="P014"/>
    <x v="17"/>
    <x v="0"/>
    <n v="1"/>
    <n v="25"/>
    <n v="11"/>
    <n v="0.1"/>
    <n v="22.5"/>
    <n v="11"/>
    <n v="11.5"/>
    <s v="['Bank Transfer' 'Credit Card' 'PayPal' ... 'Credit Card' 'Bank Transfer'_x000a_ 'Apple Pay']"/>
    <x v="1"/>
  </r>
  <r>
    <s v="O00333"/>
    <d v="2025-04-23T00:00:00"/>
    <x v="3"/>
    <x v="1"/>
    <m/>
    <x v="1722"/>
    <x v="498"/>
    <x v="2"/>
    <s v="London"/>
    <s v="P006"/>
    <x v="16"/>
    <x v="3"/>
    <n v="1"/>
    <n v="99"/>
    <n v="58"/>
    <n v="0.05"/>
    <n v="94.05"/>
    <n v="58"/>
    <n v="36.049999999999997"/>
    <s v="['Bank Transfer' 'Credit Card' 'PayPal' ... 'Credit Card' 'Bank Transfer'_x000a_ 'Apple Pay']"/>
    <x v="0"/>
  </r>
  <r>
    <s v="O00488"/>
    <d v="2025-04-23T00:00:00"/>
    <x v="3"/>
    <x v="1"/>
    <m/>
    <x v="405"/>
    <x v="135"/>
    <x v="10"/>
    <s v="Ipswich"/>
    <s v="P006"/>
    <x v="16"/>
    <x v="3"/>
    <n v="1"/>
    <n v="99"/>
    <n v="58"/>
    <n v="0"/>
    <n v="99"/>
    <n v="58"/>
    <n v="41"/>
    <s v="['Bank Transfer' 'Credit Card' 'PayPal' ... 'Credit Card' 'Bank Transfer'_x000a_ 'Apple Pay']"/>
    <x v="1"/>
  </r>
  <r>
    <s v="O00782"/>
    <d v="2025-04-23T00:00:00"/>
    <x v="3"/>
    <x v="1"/>
    <m/>
    <x v="117"/>
    <x v="110"/>
    <x v="1"/>
    <s v="Liverpool"/>
    <s v="P023"/>
    <x v="2"/>
    <x v="2"/>
    <n v="1"/>
    <n v="42"/>
    <n v="20"/>
    <n v="0"/>
    <n v="42"/>
    <n v="20"/>
    <n v="22"/>
    <s v="['Bank Transfer' 'Credit Card' 'PayPal' ... 'Credit Card' 'Bank Transfer'_x000a_ 'Apple Pay']"/>
    <x v="1"/>
  </r>
  <r>
    <s v="O02242"/>
    <d v="2025-04-23T00:00:00"/>
    <x v="3"/>
    <x v="1"/>
    <m/>
    <x v="106"/>
    <x v="99"/>
    <x v="4"/>
    <s v="Leeds"/>
    <s v="P020"/>
    <x v="23"/>
    <x v="4"/>
    <n v="1"/>
    <n v="72"/>
    <n v="34"/>
    <n v="0.15"/>
    <n v="61.2"/>
    <n v="34"/>
    <n v="27.2"/>
    <s v="['Bank Transfer' 'Credit Card' 'PayPal' ... 'Credit Card' 'Bank Transfer'_x000a_ 'Apple Pay']"/>
    <x v="1"/>
  </r>
  <r>
    <s v="O03255"/>
    <d v="2025-04-23T00:00:00"/>
    <x v="3"/>
    <x v="1"/>
    <m/>
    <x v="1723"/>
    <x v="235"/>
    <x v="2"/>
    <s v="London"/>
    <s v="P011"/>
    <x v="6"/>
    <x v="1"/>
    <n v="5"/>
    <n v="79"/>
    <n v="42"/>
    <n v="0.05"/>
    <n v="375.25"/>
    <n v="210"/>
    <n v="165.25"/>
    <s v="['Bank Transfer' 'Credit Card' 'PayPal' ... 'Credit Card' 'Bank Transfer'_x000a_ 'Apple Pay']"/>
    <x v="0"/>
  </r>
  <r>
    <s v="O03993"/>
    <d v="2025-04-23T00:00:00"/>
    <x v="3"/>
    <x v="1"/>
    <m/>
    <x v="899"/>
    <x v="190"/>
    <x v="2"/>
    <s v="London"/>
    <s v="P013"/>
    <x v="0"/>
    <x v="0"/>
    <n v="1"/>
    <n v="120"/>
    <n v="63"/>
    <n v="0"/>
    <n v="120"/>
    <n v="63"/>
    <n v="57"/>
    <s v="['Bank Transfer' 'Credit Card' 'PayPal' ... 'Credit Card' 'Bank Transfer'_x000a_ 'Apple Pay']"/>
    <x v="1"/>
  </r>
  <r>
    <s v="O04525"/>
    <d v="2025-04-23T00:00:00"/>
    <x v="3"/>
    <x v="1"/>
    <m/>
    <x v="320"/>
    <x v="243"/>
    <x v="4"/>
    <s v="Hull"/>
    <s v="P006"/>
    <x v="16"/>
    <x v="3"/>
    <n v="1"/>
    <n v="99"/>
    <n v="58"/>
    <n v="0.05"/>
    <n v="94.05"/>
    <n v="58"/>
    <n v="36.049999999999997"/>
    <s v="['Bank Transfer' 'Credit Card' 'PayPal' ... 'Credit Card' 'Bank Transfer'_x000a_ 'Apple Pay']"/>
    <x v="1"/>
  </r>
  <r>
    <s v="O04661"/>
    <d v="2025-04-23T00:00:00"/>
    <x v="3"/>
    <x v="1"/>
    <m/>
    <x v="1539"/>
    <x v="20"/>
    <x v="8"/>
    <s v="Durham"/>
    <s v="P020"/>
    <x v="23"/>
    <x v="4"/>
    <n v="3"/>
    <n v="72"/>
    <n v="34"/>
    <n v="0.05"/>
    <n v="205.2"/>
    <n v="102"/>
    <n v="103.2"/>
    <s v="['Bank Transfer' 'Credit Card' 'PayPal' ... 'Credit Card' 'Bank Transfer'_x000a_ 'Apple Pay']"/>
    <x v="1"/>
  </r>
  <r>
    <s v="O04949"/>
    <d v="2025-04-23T00:00:00"/>
    <x v="3"/>
    <x v="1"/>
    <m/>
    <x v="121"/>
    <x v="113"/>
    <x v="1"/>
    <s v="Manchester"/>
    <s v="P018"/>
    <x v="5"/>
    <x v="4"/>
    <n v="3"/>
    <n v="45"/>
    <n v="19"/>
    <n v="0"/>
    <n v="135"/>
    <n v="57"/>
    <n v="78"/>
    <s v="['Bank Transfer' 'Credit Card' 'PayPal' ... 'Credit Card' 'Bank Transfer'_x000a_ 'Apple Pay']"/>
    <x v="1"/>
  </r>
  <r>
    <s v="O05424"/>
    <d v="2025-04-23T00:00:00"/>
    <x v="3"/>
    <x v="1"/>
    <m/>
    <x v="668"/>
    <x v="83"/>
    <x v="0"/>
    <s v="Lincoln"/>
    <s v="P015"/>
    <x v="12"/>
    <x v="0"/>
    <n v="2"/>
    <n v="65"/>
    <n v="32"/>
    <n v="0.1"/>
    <n v="117"/>
    <n v="64"/>
    <n v="53"/>
    <s v="['Bank Transfer' 'Credit Card' 'PayPal' ... 'Credit Card' 'Bank Transfer'_x000a_ 'Apple Pay']"/>
    <x v="1"/>
  </r>
  <r>
    <s v="O05878"/>
    <d v="2025-04-23T00:00:00"/>
    <x v="3"/>
    <x v="1"/>
    <m/>
    <x v="582"/>
    <x v="368"/>
    <x v="7"/>
    <s v="Aberdeen"/>
    <s v="P002"/>
    <x v="15"/>
    <x v="5"/>
    <n v="1"/>
    <n v="149"/>
    <n v="91"/>
    <n v="0.1"/>
    <n v="134.1"/>
    <n v="91"/>
    <n v="43.1"/>
    <s v="['Bank Transfer' 'Credit Card' 'PayPal' ... 'Credit Card' 'Bank Transfer'_x000a_ 'Apple Pay']"/>
    <x v="1"/>
  </r>
  <r>
    <s v="O06812"/>
    <d v="2025-04-23T00:00:00"/>
    <x v="3"/>
    <x v="1"/>
    <m/>
    <x v="1391"/>
    <x v="84"/>
    <x v="7"/>
    <s v="Aberdeen"/>
    <s v="P024"/>
    <x v="11"/>
    <x v="2"/>
    <n v="2"/>
    <n v="24"/>
    <n v="10"/>
    <n v="0.1"/>
    <n v="43.2"/>
    <n v="20"/>
    <n v="23.2"/>
    <s v="['Bank Transfer' 'Credit Card' 'PayPal' ... 'Credit Card' 'Bank Transfer'_x000a_ 'Apple Pay']"/>
    <x v="1"/>
  </r>
  <r>
    <s v="O07853"/>
    <d v="2025-04-23T00:00:00"/>
    <x v="3"/>
    <x v="1"/>
    <m/>
    <x v="1465"/>
    <x v="330"/>
    <x v="6"/>
    <s v="Exeter"/>
    <s v="P003"/>
    <x v="19"/>
    <x v="5"/>
    <n v="1"/>
    <n v="69"/>
    <n v="37"/>
    <n v="0"/>
    <n v="69"/>
    <n v="37"/>
    <n v="32"/>
    <s v="['Bank Transfer' 'Credit Card' 'PayPal' ... 'Credit Card' 'Bank Transfer'_x000a_ 'Apple Pay']"/>
    <x v="1"/>
  </r>
  <r>
    <s v="O09843"/>
    <d v="2025-04-23T00:00:00"/>
    <x v="3"/>
    <x v="1"/>
    <m/>
    <x v="478"/>
    <x v="165"/>
    <x v="0"/>
    <s v="Derby"/>
    <s v="P012"/>
    <x v="14"/>
    <x v="1"/>
    <n v="3"/>
    <n v="85"/>
    <n v="44"/>
    <n v="0"/>
    <n v="255"/>
    <n v="132"/>
    <n v="123"/>
    <m/>
    <x v="1"/>
  </r>
  <r>
    <s v="O00626"/>
    <d v="2025-04-24T00:00:00"/>
    <x v="3"/>
    <x v="1"/>
    <m/>
    <x v="397"/>
    <x v="289"/>
    <x v="7"/>
    <s v="Edinburgh"/>
    <s v="P006"/>
    <x v="16"/>
    <x v="3"/>
    <n v="1"/>
    <n v="99"/>
    <n v="58"/>
    <n v="0"/>
    <n v="99"/>
    <n v="58"/>
    <n v="41"/>
    <s v="['Bank Transfer' 'Credit Card' 'PayPal' ... 'Credit Card' 'Bank Transfer'_x000a_ 'Apple Pay']"/>
    <x v="1"/>
  </r>
  <r>
    <s v="O01791"/>
    <d v="2025-04-24T00:00:00"/>
    <x v="3"/>
    <x v="1"/>
    <m/>
    <x v="247"/>
    <x v="203"/>
    <x v="11"/>
    <s v="Newport"/>
    <s v="P022"/>
    <x v="8"/>
    <x v="2"/>
    <n v="1"/>
    <n v="35"/>
    <n v="16"/>
    <n v="0.1"/>
    <n v="31.5"/>
    <n v="16"/>
    <n v="15.5"/>
    <s v="['Bank Transfer' 'Credit Card' 'PayPal' ... 'Credit Card' 'Bank Transfer'_x000a_ 'Apple Pay']"/>
    <x v="1"/>
  </r>
  <r>
    <s v="O02158"/>
    <d v="2025-04-24T00:00:00"/>
    <x v="3"/>
    <x v="1"/>
    <m/>
    <x v="101"/>
    <x v="94"/>
    <x v="10"/>
    <s v="Norwich"/>
    <s v="P022"/>
    <x v="8"/>
    <x v="2"/>
    <n v="2"/>
    <n v="35"/>
    <n v="16"/>
    <n v="0"/>
    <n v="70"/>
    <n v="32"/>
    <n v="38"/>
    <s v="['Bank Transfer' 'Credit Card' 'PayPal' ... 'Credit Card' 'Bank Transfer'_x000a_ 'Apple Pay']"/>
    <x v="1"/>
  </r>
  <r>
    <s v="O02381"/>
    <d v="2025-04-24T00:00:00"/>
    <x v="3"/>
    <x v="1"/>
    <m/>
    <x v="460"/>
    <x v="178"/>
    <x v="3"/>
    <s v="Brighton"/>
    <s v="P001"/>
    <x v="9"/>
    <x v="5"/>
    <n v="1"/>
    <n v="89"/>
    <n v="48"/>
    <n v="0.1"/>
    <n v="80.099999999999994"/>
    <n v="48"/>
    <n v="32.1"/>
    <s v="['Bank Transfer' 'Credit Card' 'PayPal' ... 'Credit Card' 'Bank Transfer'_x000a_ 'Apple Pay']"/>
    <x v="1"/>
  </r>
  <r>
    <s v="O02404"/>
    <d v="2025-04-24T00:00:00"/>
    <x v="3"/>
    <x v="1"/>
    <m/>
    <x v="403"/>
    <x v="240"/>
    <x v="1"/>
    <s v="Manchester"/>
    <s v="P018"/>
    <x v="5"/>
    <x v="4"/>
    <n v="1"/>
    <n v="45"/>
    <n v="19"/>
    <n v="0"/>
    <n v="45"/>
    <n v="19"/>
    <n v="26"/>
    <s v="['Bank Transfer' 'Credit Card' 'PayPal' ... 'Credit Card' 'Bank Transfer'_x000a_ 'Apple Pay']"/>
    <x v="1"/>
  </r>
  <r>
    <s v="O02850"/>
    <d v="2025-04-24T00:00:00"/>
    <x v="3"/>
    <x v="1"/>
    <m/>
    <x v="509"/>
    <x v="131"/>
    <x v="3"/>
    <s v="Brighton"/>
    <s v="P002"/>
    <x v="15"/>
    <x v="5"/>
    <n v="2"/>
    <n v="149"/>
    <n v="91"/>
    <n v="0.1"/>
    <n v="268.2"/>
    <n v="182"/>
    <n v="86.2"/>
    <s v="['Bank Transfer' 'Credit Card' 'PayPal' ... 'Credit Card' 'Bank Transfer'_x000a_ 'Apple Pay']"/>
    <x v="1"/>
  </r>
  <r>
    <s v="O03530"/>
    <d v="2025-04-24T00:00:00"/>
    <x v="3"/>
    <x v="1"/>
    <m/>
    <x v="1431"/>
    <x v="377"/>
    <x v="7"/>
    <s v="Aberdeen"/>
    <s v="P003"/>
    <x v="19"/>
    <x v="5"/>
    <n v="3"/>
    <n v="69"/>
    <n v="37"/>
    <n v="0"/>
    <n v="207"/>
    <n v="111"/>
    <n v="96"/>
    <s v="['Bank Transfer' 'Credit Card' 'PayPal' ... 'Credit Card' 'Bank Transfer'_x000a_ 'Apple Pay']"/>
    <x v="1"/>
  </r>
  <r>
    <s v="O05304"/>
    <d v="2025-04-24T00:00:00"/>
    <x v="3"/>
    <x v="1"/>
    <m/>
    <x v="12"/>
    <x v="12"/>
    <x v="4"/>
    <s v="Sheffield"/>
    <s v="P010"/>
    <x v="18"/>
    <x v="1"/>
    <n v="1"/>
    <n v="32"/>
    <n v="14"/>
    <n v="0.05"/>
    <n v="30.4"/>
    <n v="14"/>
    <n v="16.399999999999999"/>
    <s v="['Bank Transfer' 'Credit Card' 'PayPal' ... 'Credit Card' 'Bank Transfer'_x000a_ 'Apple Pay']"/>
    <x v="1"/>
  </r>
  <r>
    <s v="O05508"/>
    <d v="2025-04-24T00:00:00"/>
    <x v="3"/>
    <x v="1"/>
    <m/>
    <x v="246"/>
    <x v="202"/>
    <x v="11"/>
    <s v="Swansea"/>
    <s v="P015"/>
    <x v="12"/>
    <x v="0"/>
    <n v="1"/>
    <n v="65"/>
    <n v="32"/>
    <n v="0"/>
    <n v="65"/>
    <n v="32"/>
    <n v="33"/>
    <s v="['Bank Transfer' 'Credit Card' 'PayPal' ... 'Credit Card' 'Bank Transfer'_x000a_ 'Apple Pay']"/>
    <x v="1"/>
  </r>
  <r>
    <s v="O06151"/>
    <d v="2025-04-24T00:00:00"/>
    <x v="3"/>
    <x v="1"/>
    <m/>
    <x v="223"/>
    <x v="186"/>
    <x v="3"/>
    <s v="Reading"/>
    <s v="P009"/>
    <x v="1"/>
    <x v="1"/>
    <n v="1"/>
    <n v="95"/>
    <n v="54"/>
    <n v="0.1"/>
    <n v="85.5"/>
    <n v="54"/>
    <n v="31.5"/>
    <s v="['Bank Transfer' 'Credit Card' 'PayPal' ... 'Credit Card' 'Bank Transfer'_x000a_ 'Apple Pay']"/>
    <x v="1"/>
  </r>
  <r>
    <s v="O08172"/>
    <d v="2025-04-24T00:00:00"/>
    <x v="3"/>
    <x v="1"/>
    <m/>
    <x v="303"/>
    <x v="239"/>
    <x v="5"/>
    <s v="Newry"/>
    <s v="P023"/>
    <x v="2"/>
    <x v="2"/>
    <n v="2"/>
    <n v="42"/>
    <n v="20"/>
    <n v="0"/>
    <n v="84"/>
    <n v="40"/>
    <n v="44"/>
    <s v="['Bank Transfer' 'Credit Card' 'PayPal' ... 'Credit Card' 'Bank Transfer'_x000a_ 'Apple Pay']"/>
    <x v="1"/>
  </r>
  <r>
    <s v="O08390"/>
    <d v="2025-04-24T00:00:00"/>
    <x v="3"/>
    <x v="1"/>
    <m/>
    <x v="1606"/>
    <x v="339"/>
    <x v="6"/>
    <s v="Plymouth"/>
    <s v="P005"/>
    <x v="3"/>
    <x v="3"/>
    <n v="3"/>
    <n v="119"/>
    <n v="72"/>
    <n v="0"/>
    <n v="357"/>
    <n v="216"/>
    <n v="141"/>
    <s v="['Bank Transfer' 'Credit Card' 'PayPal' ... 'Credit Card' 'Bank Transfer'_x000a_ 'Apple Pay']"/>
    <x v="1"/>
  </r>
  <r>
    <s v="O09221"/>
    <d v="2025-04-24T00:00:00"/>
    <x v="3"/>
    <x v="1"/>
    <m/>
    <x v="34"/>
    <x v="9"/>
    <x v="3"/>
    <s v="Reading"/>
    <s v="P019"/>
    <x v="20"/>
    <x v="4"/>
    <n v="1"/>
    <n v="85"/>
    <n v="41"/>
    <n v="0"/>
    <n v="85"/>
    <n v="41"/>
    <n v="44"/>
    <s v="['Bank Transfer' 'Credit Card' 'PayPal' ... 'Credit Card' 'Bank Transfer'_x000a_ 'Apple Pay']"/>
    <x v="1"/>
  </r>
  <r>
    <s v="O09314"/>
    <d v="2025-04-24T00:00:00"/>
    <x v="3"/>
    <x v="1"/>
    <m/>
    <x v="493"/>
    <x v="334"/>
    <x v="6"/>
    <s v="Exeter"/>
    <s v="P008"/>
    <x v="13"/>
    <x v="3"/>
    <n v="2"/>
    <n v="249"/>
    <n v="168"/>
    <n v="0.15"/>
    <n v="423.3"/>
    <n v="336"/>
    <n v="87.3"/>
    <s v="['Bank Transfer' 'Credit Card' 'PayPal' ... 'Credit Card' 'Bank Transfer'_x000a_ 'Apple Pay']"/>
    <x v="1"/>
  </r>
  <r>
    <s v="O00067"/>
    <d v="2025-04-25T00:00:00"/>
    <x v="3"/>
    <x v="1"/>
    <m/>
    <x v="1418"/>
    <x v="134"/>
    <x v="7"/>
    <s v="Edinburgh"/>
    <s v="P006"/>
    <x v="16"/>
    <x v="3"/>
    <n v="2"/>
    <n v="99"/>
    <n v="58"/>
    <n v="0.1"/>
    <n v="178.2"/>
    <n v="116"/>
    <n v="62.2"/>
    <s v="['Bank Transfer' 'Credit Card' 'PayPal' ... 'Credit Card' 'Bank Transfer'_x000a_ 'Apple Pay']"/>
    <x v="1"/>
  </r>
  <r>
    <s v="O00191"/>
    <d v="2025-04-25T00:00:00"/>
    <x v="3"/>
    <x v="1"/>
    <m/>
    <x v="25"/>
    <x v="25"/>
    <x v="0"/>
    <s v="Nottingham"/>
    <s v="P014"/>
    <x v="17"/>
    <x v="0"/>
    <n v="2"/>
    <n v="25"/>
    <n v="11"/>
    <n v="0.1"/>
    <n v="45"/>
    <n v="22"/>
    <n v="23"/>
    <s v="['Bank Transfer' 'Credit Card' 'PayPal' ... 'Credit Card' 'Bank Transfer'_x000a_ 'Apple Pay']"/>
    <x v="1"/>
  </r>
  <r>
    <s v="O00619"/>
    <d v="2025-04-25T00:00:00"/>
    <x v="3"/>
    <x v="1"/>
    <m/>
    <x v="898"/>
    <x v="76"/>
    <x v="8"/>
    <s v="Durham"/>
    <s v="P019"/>
    <x v="20"/>
    <x v="4"/>
    <n v="1"/>
    <n v="85"/>
    <n v="41"/>
    <n v="0.1"/>
    <n v="76.5"/>
    <n v="41"/>
    <n v="35.5"/>
    <s v="['Bank Transfer' 'Credit Card' 'PayPal' ... 'Credit Card' 'Bank Transfer'_x000a_ 'Apple Pay']"/>
    <x v="1"/>
  </r>
  <r>
    <s v="O00874"/>
    <d v="2025-04-25T00:00:00"/>
    <x v="3"/>
    <x v="1"/>
    <m/>
    <x v="1432"/>
    <x v="530"/>
    <x v="2"/>
    <s v="London"/>
    <s v="P002"/>
    <x v="15"/>
    <x v="5"/>
    <n v="3"/>
    <n v="149"/>
    <n v="91"/>
    <n v="0.1"/>
    <n v="402.3"/>
    <n v="273"/>
    <n v="129.30000000000001"/>
    <s v="['Bank Transfer' 'Credit Card' 'PayPal' ... 'Credit Card' 'Bank Transfer'_x000a_ 'Apple Pay']"/>
    <x v="1"/>
  </r>
  <r>
    <s v="O01297"/>
    <d v="2025-04-25T00:00:00"/>
    <x v="3"/>
    <x v="1"/>
    <m/>
    <x v="642"/>
    <x v="303"/>
    <x v="2"/>
    <s v="London"/>
    <s v="P021"/>
    <x v="21"/>
    <x v="2"/>
    <n v="2"/>
    <n v="28"/>
    <n v="13"/>
    <n v="0"/>
    <n v="56"/>
    <n v="26"/>
    <n v="30"/>
    <s v="['Bank Transfer' 'Credit Card' 'PayPal' ... 'Credit Card' 'Bank Transfer'_x000a_ 'Apple Pay']"/>
    <x v="1"/>
  </r>
  <r>
    <s v="O01795"/>
    <d v="2025-04-25T00:00:00"/>
    <x v="3"/>
    <x v="1"/>
    <m/>
    <x v="1409"/>
    <x v="349"/>
    <x v="1"/>
    <s v="Preston"/>
    <s v="P002"/>
    <x v="15"/>
    <x v="5"/>
    <n v="1"/>
    <n v="149"/>
    <n v="91"/>
    <n v="0.15"/>
    <n v="126.65"/>
    <n v="91"/>
    <n v="35.65"/>
    <s v="['Bank Transfer' 'Credit Card' 'PayPal' ... 'Credit Card' 'Bank Transfer'_x000a_ 'Apple Pay']"/>
    <x v="1"/>
  </r>
  <r>
    <s v="O02161"/>
    <d v="2025-04-25T00:00:00"/>
    <x v="3"/>
    <x v="1"/>
    <m/>
    <x v="1370"/>
    <x v="104"/>
    <x v="10"/>
    <s v="Ipswich"/>
    <s v="P004"/>
    <x v="22"/>
    <x v="5"/>
    <n v="2"/>
    <n v="55"/>
    <n v="27"/>
    <n v="0"/>
    <n v="110"/>
    <n v="54"/>
    <n v="56"/>
    <s v="['Bank Transfer' 'Credit Card' 'PayPal' ... 'Credit Card' 'Bank Transfer'_x000a_ 'Apple Pay']"/>
    <x v="1"/>
  </r>
  <r>
    <s v="O03080"/>
    <d v="2025-04-25T00:00:00"/>
    <x v="3"/>
    <x v="1"/>
    <m/>
    <x v="69"/>
    <x v="66"/>
    <x v="3"/>
    <s v="Guildford"/>
    <s v="P010"/>
    <x v="18"/>
    <x v="1"/>
    <n v="1"/>
    <n v="32"/>
    <n v="14"/>
    <n v="0.15"/>
    <n v="27.2"/>
    <n v="14"/>
    <n v="13.2"/>
    <s v="['Bank Transfer' 'Credit Card' 'PayPal' ... 'Credit Card' 'Bank Transfer'_x000a_ 'Apple Pay']"/>
    <x v="1"/>
  </r>
  <r>
    <s v="O03490"/>
    <d v="2025-04-25T00:00:00"/>
    <x v="3"/>
    <x v="1"/>
    <m/>
    <x v="1425"/>
    <x v="224"/>
    <x v="3"/>
    <s v="Reading"/>
    <s v="P011"/>
    <x v="6"/>
    <x v="1"/>
    <n v="3"/>
    <n v="79"/>
    <n v="42"/>
    <n v="0.05"/>
    <n v="225.15"/>
    <n v="126"/>
    <n v="99.15"/>
    <s v="['Bank Transfer' 'Credit Card' 'PayPal' ... 'Credit Card' 'Bank Transfer'_x000a_ 'Apple Pay']"/>
    <x v="1"/>
  </r>
  <r>
    <s v="O03798"/>
    <d v="2025-04-25T00:00:00"/>
    <x v="3"/>
    <x v="1"/>
    <m/>
    <x v="1108"/>
    <x v="514"/>
    <x v="4"/>
    <s v="Leeds"/>
    <s v="P011"/>
    <x v="6"/>
    <x v="1"/>
    <n v="1"/>
    <n v="79"/>
    <n v="42"/>
    <n v="0"/>
    <n v="79"/>
    <n v="42"/>
    <n v="37"/>
    <s v="['Bank Transfer' 'Credit Card' 'PayPal' ... 'Credit Card' 'Bank Transfer'_x000a_ 'Apple Pay']"/>
    <x v="1"/>
  </r>
  <r>
    <s v="O05372"/>
    <d v="2025-04-25T00:00:00"/>
    <x v="3"/>
    <x v="1"/>
    <m/>
    <x v="437"/>
    <x v="109"/>
    <x v="11"/>
    <s v="Swansea"/>
    <s v="P014"/>
    <x v="17"/>
    <x v="0"/>
    <n v="2"/>
    <n v="25"/>
    <n v="11"/>
    <n v="0"/>
    <n v="50"/>
    <n v="22"/>
    <n v="28"/>
    <s v="['Bank Transfer' 'Credit Card' 'PayPal' ... 'Credit Card' 'Bank Transfer'_x000a_ 'Apple Pay']"/>
    <x v="1"/>
  </r>
  <r>
    <s v="O05613"/>
    <d v="2025-04-25T00:00:00"/>
    <x v="3"/>
    <x v="1"/>
    <m/>
    <x v="1701"/>
    <x v="134"/>
    <x v="1"/>
    <s v="Liverpool"/>
    <s v="P012"/>
    <x v="14"/>
    <x v="1"/>
    <n v="3"/>
    <n v="85"/>
    <n v="44"/>
    <n v="0.05"/>
    <n v="242.25"/>
    <n v="132"/>
    <n v="110.25"/>
    <s v="['Bank Transfer' 'Credit Card' 'PayPal' ... 'Credit Card' 'Bank Transfer'_x000a_ 'Apple Pay']"/>
    <x v="1"/>
  </r>
  <r>
    <s v="O07143"/>
    <d v="2025-04-25T00:00:00"/>
    <x v="3"/>
    <x v="1"/>
    <m/>
    <x v="238"/>
    <x v="198"/>
    <x v="2"/>
    <s v="London"/>
    <s v="P017"/>
    <x v="10"/>
    <x v="4"/>
    <n v="4"/>
    <n v="58"/>
    <n v="25"/>
    <n v="0.05"/>
    <n v="220.4"/>
    <n v="100"/>
    <n v="120.4"/>
    <s v="['Bank Transfer' 'Credit Card' 'PayPal' ... 'Credit Card' 'Bank Transfer'_x000a_ 'Apple Pay']"/>
    <x v="1"/>
  </r>
  <r>
    <s v="O07409"/>
    <d v="2025-04-25T00:00:00"/>
    <x v="3"/>
    <x v="1"/>
    <m/>
    <x v="1378"/>
    <x v="173"/>
    <x v="3"/>
    <s v="Oxford"/>
    <s v="P012"/>
    <x v="14"/>
    <x v="1"/>
    <n v="2"/>
    <n v="85"/>
    <n v="44"/>
    <n v="0.15"/>
    <n v="144.5"/>
    <n v="88"/>
    <n v="56.5"/>
    <s v="['Bank Transfer' 'Credit Card' 'PayPal' ... 'Credit Card' 'Bank Transfer'_x000a_ 'Apple Pay']"/>
    <x v="1"/>
  </r>
  <r>
    <s v="O07919"/>
    <d v="2025-04-25T00:00:00"/>
    <x v="3"/>
    <x v="1"/>
    <m/>
    <x v="65"/>
    <x v="62"/>
    <x v="1"/>
    <s v="Preston"/>
    <s v="P024"/>
    <x v="11"/>
    <x v="2"/>
    <n v="2"/>
    <n v="24"/>
    <n v="10"/>
    <n v="0.05"/>
    <n v="45.6"/>
    <n v="20"/>
    <n v="25.6"/>
    <s v="['Bank Transfer' 'Credit Card' 'PayPal' ... 'Credit Card' 'Bank Transfer'_x000a_ 'Apple Pay']"/>
    <x v="1"/>
  </r>
  <r>
    <s v="O00092"/>
    <d v="2025-04-26T00:00:00"/>
    <x v="3"/>
    <x v="1"/>
    <m/>
    <x v="151"/>
    <x v="137"/>
    <x v="0"/>
    <s v="Lincoln"/>
    <s v="P017"/>
    <x v="10"/>
    <x v="4"/>
    <n v="1"/>
    <n v="58"/>
    <n v="25"/>
    <n v="0"/>
    <n v="58"/>
    <n v="25"/>
    <n v="33"/>
    <s v="['Bank Transfer' 'Credit Card' 'PayPal' ... 'Credit Card' 'Bank Transfer'_x000a_ 'Apple Pay']"/>
    <x v="1"/>
  </r>
  <r>
    <s v="O00291"/>
    <d v="2025-04-26T00:00:00"/>
    <x v="3"/>
    <x v="1"/>
    <m/>
    <x v="752"/>
    <x v="420"/>
    <x v="1"/>
    <s v="Preston"/>
    <s v="P008"/>
    <x v="13"/>
    <x v="3"/>
    <n v="2"/>
    <n v="249"/>
    <n v="168"/>
    <n v="0"/>
    <n v="498"/>
    <n v="336"/>
    <n v="162"/>
    <s v="['Bank Transfer' 'Credit Card' 'PayPal' ... 'Credit Card' 'Bank Transfer'_x000a_ 'Apple Pay']"/>
    <x v="1"/>
  </r>
  <r>
    <s v="O00886"/>
    <d v="2025-04-26T00:00:00"/>
    <x v="3"/>
    <x v="1"/>
    <m/>
    <x v="876"/>
    <x v="257"/>
    <x v="3"/>
    <s v="Guildford"/>
    <s v="P013"/>
    <x v="0"/>
    <x v="0"/>
    <n v="1"/>
    <n v="120"/>
    <n v="63"/>
    <n v="0.05"/>
    <n v="114"/>
    <n v="63"/>
    <n v="51"/>
    <s v="['Bank Transfer' 'Credit Card' 'PayPal' ... 'Credit Card' 'Bank Transfer'_x000a_ 'Apple Pay']"/>
    <x v="1"/>
  </r>
  <r>
    <s v="O01201"/>
    <d v="2025-04-26T00:00:00"/>
    <x v="3"/>
    <x v="1"/>
    <m/>
    <x v="392"/>
    <x v="5"/>
    <x v="3"/>
    <s v="Reading"/>
    <s v="P022"/>
    <x v="8"/>
    <x v="2"/>
    <n v="1"/>
    <n v="35"/>
    <n v="16"/>
    <n v="0.2"/>
    <n v="28"/>
    <n v="16"/>
    <n v="12"/>
    <s v="['Bank Transfer' 'Credit Card' 'PayPal' ... 'Credit Card' 'Bank Transfer'_x000a_ 'Apple Pay']"/>
    <x v="1"/>
  </r>
  <r>
    <s v="O01304"/>
    <d v="2025-04-26T00:00:00"/>
    <x v="3"/>
    <x v="1"/>
    <m/>
    <x v="1326"/>
    <x v="96"/>
    <x v="11"/>
    <s v="Swansea"/>
    <s v="P011"/>
    <x v="6"/>
    <x v="1"/>
    <n v="4"/>
    <n v="79"/>
    <n v="42"/>
    <n v="0.05"/>
    <n v="300.2"/>
    <n v="168"/>
    <n v="132.19999999999999"/>
    <s v="['Bank Transfer' 'Credit Card' 'PayPal' ... 'Credit Card' 'Bank Transfer'_x000a_ 'Apple Pay']"/>
    <x v="1"/>
  </r>
  <r>
    <s v="O01357"/>
    <d v="2025-04-26T00:00:00"/>
    <x v="3"/>
    <x v="1"/>
    <m/>
    <x v="369"/>
    <x v="65"/>
    <x v="1"/>
    <s v="Chester"/>
    <s v="P002"/>
    <x v="15"/>
    <x v="5"/>
    <n v="1"/>
    <n v="149"/>
    <n v="91"/>
    <n v="0"/>
    <n v="149"/>
    <n v="91"/>
    <n v="58"/>
    <s v="['Bank Transfer' 'Credit Card' 'PayPal' ... 'Credit Card' 'Bank Transfer'_x000a_ 'Apple Pay']"/>
    <x v="1"/>
  </r>
  <r>
    <s v="O01783"/>
    <d v="2025-04-26T00:00:00"/>
    <x v="3"/>
    <x v="1"/>
    <m/>
    <x v="430"/>
    <x v="307"/>
    <x v="5"/>
    <s v="Newry"/>
    <s v="P011"/>
    <x v="6"/>
    <x v="1"/>
    <n v="4"/>
    <n v="79"/>
    <n v="42"/>
    <n v="0"/>
    <n v="316"/>
    <n v="168"/>
    <n v="148"/>
    <s v="['Bank Transfer' 'Credit Card' 'PayPal' ... 'Credit Card' 'Bank Transfer'_x000a_ 'Apple Pay']"/>
    <x v="1"/>
  </r>
  <r>
    <s v="O01929"/>
    <d v="2025-04-26T00:00:00"/>
    <x v="3"/>
    <x v="1"/>
    <m/>
    <x v="509"/>
    <x v="131"/>
    <x v="3"/>
    <s v="Brighton"/>
    <s v="P009"/>
    <x v="1"/>
    <x v="1"/>
    <n v="3"/>
    <n v="95"/>
    <n v="54"/>
    <n v="0.1"/>
    <n v="256.5"/>
    <n v="162"/>
    <n v="94.5"/>
    <s v="['Bank Transfer' 'Credit Card' 'PayPal' ... 'Credit Card' 'Bank Transfer'_x000a_ 'Apple Pay']"/>
    <x v="1"/>
  </r>
  <r>
    <s v="O03054"/>
    <d v="2025-04-26T00:00:00"/>
    <x v="3"/>
    <x v="1"/>
    <m/>
    <x v="981"/>
    <x v="323"/>
    <x v="4"/>
    <s v="Hull"/>
    <s v="P015"/>
    <x v="12"/>
    <x v="0"/>
    <n v="5"/>
    <n v="65"/>
    <n v="32"/>
    <n v="0.15"/>
    <n v="276.25"/>
    <n v="160"/>
    <n v="116.25"/>
    <s v="['Bank Transfer' 'Credit Card' 'PayPal' ... 'Credit Card' 'Bank Transfer'_x000a_ 'Apple Pay']"/>
    <x v="1"/>
  </r>
  <r>
    <s v="O03935"/>
    <d v="2025-04-26T00:00:00"/>
    <x v="3"/>
    <x v="1"/>
    <m/>
    <x v="725"/>
    <x v="88"/>
    <x v="3"/>
    <s v="Brighton"/>
    <s v="P010"/>
    <x v="18"/>
    <x v="1"/>
    <n v="1"/>
    <n v="32"/>
    <n v="14"/>
    <n v="0.1"/>
    <n v="28.8"/>
    <n v="14"/>
    <n v="14.8"/>
    <s v="['Bank Transfer' 'Credit Card' 'PayPal' ... 'Credit Card' 'Bank Transfer'_x000a_ 'Apple Pay']"/>
    <x v="1"/>
  </r>
  <r>
    <s v="O04047"/>
    <d v="2025-04-26T00:00:00"/>
    <x v="3"/>
    <x v="1"/>
    <m/>
    <x v="1124"/>
    <x v="182"/>
    <x v="4"/>
    <s v="Sheffield"/>
    <s v="P016"/>
    <x v="4"/>
    <x v="0"/>
    <n v="2"/>
    <n v="78"/>
    <n v="39"/>
    <n v="0"/>
    <n v="156"/>
    <n v="78"/>
    <n v="78"/>
    <s v="['Bank Transfer' 'Credit Card' 'PayPal' ... 'Credit Card' 'Bank Transfer'_x000a_ 'Apple Pay']"/>
    <x v="1"/>
  </r>
  <r>
    <s v="O04101"/>
    <d v="2025-04-26T00:00:00"/>
    <x v="3"/>
    <x v="1"/>
    <m/>
    <x v="248"/>
    <x v="204"/>
    <x v="3"/>
    <s v="Oxford"/>
    <s v="P003"/>
    <x v="19"/>
    <x v="5"/>
    <n v="2"/>
    <n v="69"/>
    <n v="37"/>
    <n v="0.1"/>
    <n v="124.2"/>
    <n v="74"/>
    <n v="50.2"/>
    <s v="['Bank Transfer' 'Credit Card' 'PayPal' ... 'Credit Card' 'Bank Transfer'_x000a_ 'Apple Pay']"/>
    <x v="1"/>
  </r>
  <r>
    <s v="O06275"/>
    <d v="2025-04-26T00:00:00"/>
    <x v="3"/>
    <x v="1"/>
    <m/>
    <x v="634"/>
    <x v="23"/>
    <x v="11"/>
    <s v="Newport"/>
    <s v="P001"/>
    <x v="9"/>
    <x v="5"/>
    <n v="2"/>
    <n v="89"/>
    <n v="48"/>
    <n v="0.1"/>
    <n v="160.19999999999999"/>
    <n v="96"/>
    <n v="64.2"/>
    <s v="['Bank Transfer' 'Credit Card' 'PayPal' ... 'Credit Card' 'Bank Transfer'_x000a_ 'Apple Pay']"/>
    <x v="1"/>
  </r>
  <r>
    <s v="O07428"/>
    <d v="2025-04-26T00:00:00"/>
    <x v="3"/>
    <x v="1"/>
    <m/>
    <x v="571"/>
    <x v="186"/>
    <x v="2"/>
    <s v="London"/>
    <s v="P011"/>
    <x v="6"/>
    <x v="1"/>
    <n v="1"/>
    <n v="79"/>
    <n v="42"/>
    <n v="0"/>
    <n v="79"/>
    <n v="42"/>
    <n v="37"/>
    <s v="['Bank Transfer' 'Credit Card' 'PayPal' ... 'Credit Card' 'Bank Transfer'_x000a_ 'Apple Pay']"/>
    <x v="1"/>
  </r>
  <r>
    <s v="O08182"/>
    <d v="2025-04-26T00:00:00"/>
    <x v="3"/>
    <x v="1"/>
    <m/>
    <x v="629"/>
    <x v="387"/>
    <x v="2"/>
    <s v="London"/>
    <s v="P004"/>
    <x v="22"/>
    <x v="5"/>
    <n v="4"/>
    <n v="55"/>
    <n v="27"/>
    <n v="0.1"/>
    <n v="198"/>
    <n v="108"/>
    <n v="90"/>
    <s v="['Bank Transfer' 'Credit Card' 'PayPal' ... 'Credit Card' 'Bank Transfer'_x000a_ 'Apple Pay']"/>
    <x v="1"/>
  </r>
  <r>
    <s v="O08394"/>
    <d v="2025-04-26T00:00:00"/>
    <x v="3"/>
    <x v="1"/>
    <m/>
    <x v="1457"/>
    <x v="394"/>
    <x v="7"/>
    <s v="Aberdeen"/>
    <s v="P012"/>
    <x v="14"/>
    <x v="1"/>
    <n v="3"/>
    <n v="85"/>
    <n v="44"/>
    <n v="0"/>
    <n v="255"/>
    <n v="132"/>
    <n v="123"/>
    <s v="['Bank Transfer' 'Credit Card' 'PayPal' ... 'Credit Card' 'Bank Transfer'_x000a_ 'Apple Pay']"/>
    <x v="1"/>
  </r>
  <r>
    <s v="O08992"/>
    <d v="2025-04-26T00:00:00"/>
    <x v="3"/>
    <x v="1"/>
    <m/>
    <x v="427"/>
    <x v="175"/>
    <x v="7"/>
    <s v="Dundee"/>
    <s v="P006"/>
    <x v="16"/>
    <x v="3"/>
    <n v="2"/>
    <n v="99"/>
    <n v="58"/>
    <n v="0.15"/>
    <n v="168.3"/>
    <n v="116"/>
    <n v="52.3"/>
    <s v="['Bank Transfer' 'Credit Card' 'PayPal' ... 'Credit Card' 'Bank Transfer'_x000a_ 'Apple Pay']"/>
    <x v="1"/>
  </r>
  <r>
    <s v="O09955"/>
    <d v="2025-04-26T00:00:00"/>
    <x v="3"/>
    <x v="1"/>
    <m/>
    <x v="79"/>
    <x v="75"/>
    <x v="1"/>
    <s v="Liverpool"/>
    <s v="P021"/>
    <x v="21"/>
    <x v="2"/>
    <n v="3"/>
    <n v="28"/>
    <n v="13"/>
    <n v="0.1"/>
    <n v="75.599999999999994"/>
    <n v="39"/>
    <n v="36.6"/>
    <s v="['Bank Transfer' 'Credit Card' 'PayPal' ... 'Credit Card' 'Bank Transfer'_x000a_ 'Apple Pay']"/>
    <x v="1"/>
  </r>
  <r>
    <s v="O00425"/>
    <d v="2025-04-27T00:00:00"/>
    <x v="3"/>
    <x v="1"/>
    <m/>
    <x v="1068"/>
    <x v="76"/>
    <x v="9"/>
    <s v="Birmingham"/>
    <s v="P019"/>
    <x v="20"/>
    <x v="4"/>
    <n v="1"/>
    <n v="85"/>
    <n v="41"/>
    <n v="0"/>
    <n v="85"/>
    <n v="41"/>
    <n v="44"/>
    <s v="['Bank Transfer' 'Credit Card' 'PayPal' ... 'Credit Card' 'Bank Transfer'_x000a_ 'Apple Pay']"/>
    <x v="1"/>
  </r>
  <r>
    <s v="O00479"/>
    <d v="2025-04-27T00:00:00"/>
    <x v="3"/>
    <x v="1"/>
    <m/>
    <x v="1350"/>
    <x v="0"/>
    <x v="2"/>
    <s v="London"/>
    <s v="P023"/>
    <x v="2"/>
    <x v="2"/>
    <n v="2"/>
    <n v="42"/>
    <n v="20"/>
    <n v="0"/>
    <n v="84"/>
    <n v="40"/>
    <n v="44"/>
    <s v="['Bank Transfer' 'Credit Card' 'PayPal' ... 'Credit Card' 'Bank Transfer'_x000a_ 'Apple Pay']"/>
    <x v="1"/>
  </r>
  <r>
    <s v="O00907"/>
    <d v="2025-04-27T00:00:00"/>
    <x v="3"/>
    <x v="1"/>
    <m/>
    <x v="663"/>
    <x v="119"/>
    <x v="3"/>
    <s v="Oxford"/>
    <s v="P024"/>
    <x v="11"/>
    <x v="2"/>
    <n v="1"/>
    <n v="24"/>
    <n v="10"/>
    <n v="0.1"/>
    <n v="21.6"/>
    <n v="10"/>
    <n v="11.6"/>
    <s v="['Bank Transfer' 'Credit Card' 'PayPal' ... 'Credit Card' 'Bank Transfer'_x000a_ 'Apple Pay']"/>
    <x v="1"/>
  </r>
  <r>
    <s v="O01442"/>
    <d v="2025-04-27T00:00:00"/>
    <x v="3"/>
    <x v="1"/>
    <m/>
    <x v="1542"/>
    <x v="52"/>
    <x v="4"/>
    <s v="Hull"/>
    <s v="P003"/>
    <x v="19"/>
    <x v="5"/>
    <n v="2"/>
    <n v="69"/>
    <n v="37"/>
    <n v="0.1"/>
    <n v="124.2"/>
    <n v="74"/>
    <n v="50.2"/>
    <s v="['Bank Transfer' 'Credit Card' 'PayPal' ... 'Credit Card' 'Bank Transfer'_x000a_ 'Apple Pay']"/>
    <x v="1"/>
  </r>
  <r>
    <s v="O02791"/>
    <d v="2025-04-27T00:00:00"/>
    <x v="3"/>
    <x v="1"/>
    <m/>
    <x v="942"/>
    <x v="199"/>
    <x v="4"/>
    <s v="Leeds"/>
    <s v="P022"/>
    <x v="8"/>
    <x v="2"/>
    <n v="2"/>
    <n v="35"/>
    <n v="16"/>
    <n v="0.05"/>
    <n v="66.5"/>
    <n v="32"/>
    <n v="34.5"/>
    <s v="['Bank Transfer' 'Credit Card' 'PayPal' ... 'Credit Card' 'Bank Transfer'_x000a_ 'Apple Pay']"/>
    <x v="1"/>
  </r>
  <r>
    <s v="O02880"/>
    <d v="2025-04-27T00:00:00"/>
    <x v="3"/>
    <x v="1"/>
    <m/>
    <x v="1131"/>
    <x v="501"/>
    <x v="6"/>
    <s v="Bristol"/>
    <s v="P005"/>
    <x v="3"/>
    <x v="3"/>
    <n v="1"/>
    <n v="119"/>
    <n v="72"/>
    <n v="0.05"/>
    <n v="113.05"/>
    <n v="72"/>
    <n v="41.05"/>
    <s v="['Bank Transfer' 'Credit Card' 'PayPal' ... 'Credit Card' 'Bank Transfer'_x000a_ 'Apple Pay']"/>
    <x v="1"/>
  </r>
  <r>
    <s v="O03296"/>
    <d v="2025-04-27T00:00:00"/>
    <x v="3"/>
    <x v="1"/>
    <m/>
    <x v="1541"/>
    <x v="234"/>
    <x v="0"/>
    <s v="Nottingham"/>
    <s v="P003"/>
    <x v="19"/>
    <x v="5"/>
    <n v="1"/>
    <n v="69"/>
    <n v="37"/>
    <n v="0.05"/>
    <n v="65.55"/>
    <n v="37"/>
    <n v="28.55"/>
    <s v="['Bank Transfer' 'Credit Card' 'PayPal' ... 'Credit Card' 'Bank Transfer'_x000a_ 'Apple Pay']"/>
    <x v="1"/>
  </r>
  <r>
    <s v="O03568"/>
    <d v="2025-04-27T00:00:00"/>
    <x v="3"/>
    <x v="1"/>
    <m/>
    <x v="1109"/>
    <x v="248"/>
    <x v="11"/>
    <s v="Swansea"/>
    <s v="P007"/>
    <x v="7"/>
    <x v="3"/>
    <n v="1"/>
    <n v="129"/>
    <n v="78"/>
    <n v="0.1"/>
    <n v="116.1"/>
    <n v="78"/>
    <n v="38.1"/>
    <s v="['Bank Transfer' 'Credit Card' 'PayPal' ... 'Credit Card' 'Bank Transfer'_x000a_ 'Apple Pay']"/>
    <x v="1"/>
  </r>
  <r>
    <s v="O03719"/>
    <d v="2025-04-27T00:00:00"/>
    <x v="3"/>
    <x v="1"/>
    <m/>
    <x v="1475"/>
    <x v="223"/>
    <x v="9"/>
    <s v="Coventry"/>
    <s v="P020"/>
    <x v="23"/>
    <x v="4"/>
    <n v="1"/>
    <n v="72"/>
    <n v="34"/>
    <n v="0"/>
    <n v="72"/>
    <n v="34"/>
    <n v="38"/>
    <s v="['Bank Transfer' 'Credit Card' 'PayPal' ... 'Credit Card' 'Bank Transfer'_x000a_ 'Apple Pay']"/>
    <x v="1"/>
  </r>
  <r>
    <s v="O04351"/>
    <d v="2025-04-27T00:00:00"/>
    <x v="3"/>
    <x v="1"/>
    <m/>
    <x v="1106"/>
    <x v="513"/>
    <x v="2"/>
    <s v="London"/>
    <s v="P004"/>
    <x v="22"/>
    <x v="5"/>
    <n v="2"/>
    <n v="55"/>
    <n v="27"/>
    <n v="0.15"/>
    <n v="93.5"/>
    <n v="54"/>
    <n v="39.5"/>
    <s v="['Bank Transfer' 'Credit Card' 'PayPal' ... 'Credit Card' 'Bank Transfer'_x000a_ 'Apple Pay']"/>
    <x v="1"/>
  </r>
  <r>
    <s v="O04843"/>
    <d v="2025-04-27T00:00:00"/>
    <x v="3"/>
    <x v="1"/>
    <m/>
    <x v="774"/>
    <x v="366"/>
    <x v="2"/>
    <s v="London"/>
    <s v="P009"/>
    <x v="1"/>
    <x v="1"/>
    <n v="1"/>
    <n v="95"/>
    <n v="54"/>
    <n v="0.05"/>
    <n v="90.25"/>
    <n v="54"/>
    <n v="36.25"/>
    <s v="['Bank Transfer' 'Credit Card' 'PayPal' ... 'Credit Card' 'Bank Transfer'_x000a_ 'Apple Pay']"/>
    <x v="1"/>
  </r>
  <r>
    <s v="O06824"/>
    <d v="2025-04-27T00:00:00"/>
    <x v="3"/>
    <x v="1"/>
    <m/>
    <x v="534"/>
    <x v="348"/>
    <x v="10"/>
    <s v="Ipswich"/>
    <s v="P009"/>
    <x v="1"/>
    <x v="1"/>
    <n v="1"/>
    <n v="95"/>
    <n v="54"/>
    <n v="0.1"/>
    <n v="85.5"/>
    <n v="54"/>
    <n v="31.5"/>
    <s v="['Bank Transfer' 'Credit Card' 'PayPal' ... 'Credit Card' 'Bank Transfer'_x000a_ 'Apple Pay']"/>
    <x v="1"/>
  </r>
  <r>
    <s v="O06909"/>
    <d v="2025-04-27T00:00:00"/>
    <x v="3"/>
    <x v="1"/>
    <m/>
    <x v="842"/>
    <x v="75"/>
    <x v="6"/>
    <s v="Plymouth"/>
    <s v="P010"/>
    <x v="18"/>
    <x v="1"/>
    <n v="1"/>
    <n v="32"/>
    <n v="14"/>
    <n v="0"/>
    <n v="32"/>
    <n v="14"/>
    <n v="18"/>
    <s v="['Bank Transfer' 'Credit Card' 'PayPal' ... 'Credit Card' 'Bank Transfer'_x000a_ 'Apple Pay']"/>
    <x v="1"/>
  </r>
  <r>
    <s v="O06932"/>
    <d v="2025-04-27T00:00:00"/>
    <x v="3"/>
    <x v="1"/>
    <m/>
    <x v="1348"/>
    <x v="458"/>
    <x v="2"/>
    <s v="London"/>
    <s v="P021"/>
    <x v="21"/>
    <x v="2"/>
    <n v="1"/>
    <n v="28"/>
    <n v="13"/>
    <n v="0.1"/>
    <n v="25.2"/>
    <n v="13"/>
    <n v="12.2"/>
    <s v="['Bank Transfer' 'Credit Card' 'PayPal' ... 'Credit Card' 'Bank Transfer'_x000a_ 'Apple Pay']"/>
    <x v="1"/>
  </r>
  <r>
    <s v="O08113"/>
    <d v="2025-04-27T00:00:00"/>
    <x v="3"/>
    <x v="1"/>
    <m/>
    <x v="240"/>
    <x v="36"/>
    <x v="2"/>
    <s v="London"/>
    <s v="P003"/>
    <x v="19"/>
    <x v="5"/>
    <n v="1"/>
    <n v="69"/>
    <n v="37"/>
    <n v="0.05"/>
    <n v="65.55"/>
    <n v="37"/>
    <n v="28.55"/>
    <s v="['Bank Transfer' 'Credit Card' 'PayPal' ... 'Credit Card' 'Bank Transfer'_x000a_ 'Apple Pay']"/>
    <x v="1"/>
  </r>
  <r>
    <s v="O01994"/>
    <d v="2025-04-28T00:00:00"/>
    <x v="3"/>
    <x v="1"/>
    <m/>
    <x v="1588"/>
    <x v="537"/>
    <x v="2"/>
    <s v="London"/>
    <s v="P010"/>
    <x v="18"/>
    <x v="1"/>
    <n v="5"/>
    <n v="32"/>
    <n v="14"/>
    <n v="0.05"/>
    <n v="152"/>
    <n v="70"/>
    <n v="82"/>
    <s v="['Bank Transfer' 'Credit Card' 'PayPal' ... 'Credit Card' 'Bank Transfer'_x000a_ 'Apple Pay']"/>
    <x v="1"/>
  </r>
  <r>
    <s v="O04046"/>
    <d v="2025-04-28T00:00:00"/>
    <x v="3"/>
    <x v="1"/>
    <m/>
    <x v="1071"/>
    <x v="122"/>
    <x v="8"/>
    <s v="Sunderland"/>
    <s v="P009"/>
    <x v="1"/>
    <x v="1"/>
    <n v="2"/>
    <n v="95"/>
    <n v="54"/>
    <n v="0.15"/>
    <n v="161.5"/>
    <n v="108"/>
    <n v="53.5"/>
    <s v="['Bank Transfer' 'Credit Card' 'PayPal' ... 'Credit Card' 'Bank Transfer'_x000a_ 'Apple Pay']"/>
    <x v="1"/>
  </r>
  <r>
    <s v="O04322"/>
    <d v="2025-04-28T00:00:00"/>
    <x v="3"/>
    <x v="1"/>
    <m/>
    <x v="79"/>
    <x v="75"/>
    <x v="1"/>
    <s v="Liverpool"/>
    <s v="P010"/>
    <x v="18"/>
    <x v="1"/>
    <n v="1"/>
    <n v="32"/>
    <n v="14"/>
    <n v="0.05"/>
    <n v="30.4"/>
    <n v="14"/>
    <n v="16.399999999999999"/>
    <s v="['Bank Transfer' 'Credit Card' 'PayPal' ... 'Credit Card' 'Bank Transfer'_x000a_ 'Apple Pay']"/>
    <x v="1"/>
  </r>
  <r>
    <s v="O04484"/>
    <d v="2025-04-28T00:00:00"/>
    <x v="3"/>
    <x v="1"/>
    <m/>
    <x v="1238"/>
    <x v="321"/>
    <x v="11"/>
    <s v="Wrexham"/>
    <s v="P014"/>
    <x v="17"/>
    <x v="0"/>
    <n v="2"/>
    <n v="25"/>
    <n v="11"/>
    <n v="0"/>
    <n v="50"/>
    <n v="22"/>
    <n v="28"/>
    <s v="['Bank Transfer' 'Credit Card' 'PayPal' ... 'Credit Card' 'Bank Transfer'_x000a_ 'Apple Pay']"/>
    <x v="1"/>
  </r>
  <r>
    <s v="O04719"/>
    <d v="2025-04-28T00:00:00"/>
    <x v="3"/>
    <x v="1"/>
    <m/>
    <x v="556"/>
    <x v="359"/>
    <x v="1"/>
    <s v="Manchester"/>
    <s v="P011"/>
    <x v="6"/>
    <x v="1"/>
    <n v="2"/>
    <n v="79"/>
    <n v="42"/>
    <n v="0.15"/>
    <n v="134.30000000000001"/>
    <n v="84"/>
    <n v="50.3"/>
    <s v="['Bank Transfer' 'Credit Card' 'PayPal' ... 'Credit Card' 'Bank Transfer'_x000a_ 'Apple Pay']"/>
    <x v="1"/>
  </r>
  <r>
    <s v="O05617"/>
    <d v="2025-04-28T00:00:00"/>
    <x v="3"/>
    <x v="1"/>
    <m/>
    <x v="53"/>
    <x v="50"/>
    <x v="2"/>
    <s v="London"/>
    <s v="P021"/>
    <x v="21"/>
    <x v="2"/>
    <n v="3"/>
    <n v="28"/>
    <n v="13"/>
    <n v="0.05"/>
    <n v="79.8"/>
    <n v="39"/>
    <n v="40.799999999999997"/>
    <s v="['Bank Transfer' 'Credit Card' 'PayPal' ... 'Credit Card' 'Bank Transfer'_x000a_ 'Apple Pay']"/>
    <x v="1"/>
  </r>
  <r>
    <s v="O05705"/>
    <d v="2025-04-28T00:00:00"/>
    <x v="3"/>
    <x v="1"/>
    <m/>
    <x v="816"/>
    <x v="85"/>
    <x v="2"/>
    <s v="London"/>
    <s v="P014"/>
    <x v="17"/>
    <x v="0"/>
    <n v="2"/>
    <n v="25"/>
    <n v="11"/>
    <n v="0"/>
    <n v="50"/>
    <n v="22"/>
    <n v="28"/>
    <s v="['Bank Transfer' 'Credit Card' 'PayPal' ... 'Credit Card' 'Bank Transfer'_x000a_ 'Apple Pay']"/>
    <x v="1"/>
  </r>
  <r>
    <s v="O07366"/>
    <d v="2025-04-28T00:00:00"/>
    <x v="3"/>
    <x v="1"/>
    <m/>
    <x v="758"/>
    <x v="135"/>
    <x v="1"/>
    <s v="Liverpool"/>
    <s v="P015"/>
    <x v="12"/>
    <x v="0"/>
    <n v="1"/>
    <n v="65"/>
    <n v="32"/>
    <n v="0.1"/>
    <n v="58.5"/>
    <n v="32"/>
    <n v="26.5"/>
    <s v="['Bank Transfer' 'Credit Card' 'PayPal' ... 'Credit Card' 'Bank Transfer'_x000a_ 'Apple Pay']"/>
    <x v="1"/>
  </r>
  <r>
    <s v="O07609"/>
    <d v="2025-04-28T00:00:00"/>
    <x v="3"/>
    <x v="1"/>
    <m/>
    <x v="1039"/>
    <x v="1"/>
    <x v="2"/>
    <s v="London"/>
    <s v="P017"/>
    <x v="10"/>
    <x v="4"/>
    <n v="1"/>
    <n v="58"/>
    <n v="25"/>
    <n v="0.15"/>
    <n v="49.3"/>
    <n v="25"/>
    <n v="24.3"/>
    <s v="['Bank Transfer' 'Credit Card' 'PayPal' ... 'Credit Card' 'Bank Transfer'_x000a_ 'Apple Pay']"/>
    <x v="1"/>
  </r>
  <r>
    <s v="O07722"/>
    <d v="2025-04-28T00:00:00"/>
    <x v="3"/>
    <x v="1"/>
    <m/>
    <x v="777"/>
    <x v="361"/>
    <x v="3"/>
    <s v="Reading"/>
    <s v="P015"/>
    <x v="12"/>
    <x v="0"/>
    <n v="1"/>
    <n v="65"/>
    <n v="32"/>
    <n v="0"/>
    <n v="65"/>
    <n v="32"/>
    <n v="33"/>
    <s v="['Bank Transfer' 'Credit Card' 'PayPal' ... 'Credit Card' 'Bank Transfer'_x000a_ 'Apple Pay']"/>
    <x v="1"/>
  </r>
  <r>
    <s v="O07801"/>
    <d v="2025-04-28T00:00:00"/>
    <x v="3"/>
    <x v="1"/>
    <m/>
    <x v="1582"/>
    <x v="229"/>
    <x v="1"/>
    <s v="Preston"/>
    <s v="P018"/>
    <x v="5"/>
    <x v="4"/>
    <n v="1"/>
    <n v="45"/>
    <n v="19"/>
    <n v="0.1"/>
    <n v="40.5"/>
    <n v="19"/>
    <n v="21.5"/>
    <s v="['Bank Transfer' 'Credit Card' 'PayPal' ... 'Credit Card' 'Bank Transfer'_x000a_ 'Apple Pay']"/>
    <x v="1"/>
  </r>
  <r>
    <s v="O00056"/>
    <d v="2025-04-29T00:00:00"/>
    <x v="3"/>
    <x v="1"/>
    <m/>
    <x v="117"/>
    <x v="110"/>
    <x v="1"/>
    <s v="Liverpool"/>
    <s v="P016"/>
    <x v="4"/>
    <x v="0"/>
    <n v="2"/>
    <n v="78"/>
    <n v="39"/>
    <n v="0.1"/>
    <n v="140.4"/>
    <n v="78"/>
    <n v="62.4"/>
    <s v="['Bank Transfer' 'Credit Card' 'PayPal' ... 'Credit Card' 'Bank Transfer'_x000a_ 'Apple Pay']"/>
    <x v="1"/>
  </r>
  <r>
    <s v="O00635"/>
    <d v="2025-04-29T00:00:00"/>
    <x v="3"/>
    <x v="1"/>
    <m/>
    <x v="855"/>
    <x v="462"/>
    <x v="2"/>
    <s v="London"/>
    <s v="P010"/>
    <x v="18"/>
    <x v="1"/>
    <n v="3"/>
    <n v="32"/>
    <n v="14"/>
    <n v="0.1"/>
    <n v="86.4"/>
    <n v="42"/>
    <n v="44.4"/>
    <s v="['Bank Transfer' 'Credit Card' 'PayPal' ... 'Credit Card' 'Bank Transfer'_x000a_ 'Apple Pay']"/>
    <x v="1"/>
  </r>
  <r>
    <s v="O01642"/>
    <d v="2025-04-29T00:00:00"/>
    <x v="3"/>
    <x v="1"/>
    <m/>
    <x v="1652"/>
    <x v="93"/>
    <x v="10"/>
    <s v="Ipswich"/>
    <s v="P020"/>
    <x v="23"/>
    <x v="4"/>
    <n v="1"/>
    <n v="72"/>
    <n v="34"/>
    <n v="0"/>
    <n v="72"/>
    <n v="34"/>
    <n v="38"/>
    <s v="['Bank Transfer' 'Credit Card' 'PayPal' ... 'Credit Card' 'Bank Transfer'_x000a_ 'Apple Pay']"/>
    <x v="1"/>
  </r>
  <r>
    <s v="O02280"/>
    <d v="2025-04-29T00:00:00"/>
    <x v="3"/>
    <x v="1"/>
    <m/>
    <x v="1722"/>
    <x v="498"/>
    <x v="2"/>
    <s v="London"/>
    <s v="P002"/>
    <x v="15"/>
    <x v="5"/>
    <n v="1"/>
    <n v="149"/>
    <n v="91"/>
    <n v="0.1"/>
    <n v="134.1"/>
    <n v="91"/>
    <n v="43.1"/>
    <s v="['Bank Transfer' 'Credit Card' 'PayPal' ... 'Credit Card' 'Bank Transfer'_x000a_ 'Apple Pay']"/>
    <x v="1"/>
  </r>
  <r>
    <s v="O03098"/>
    <d v="2025-04-29T00:00:00"/>
    <x v="3"/>
    <x v="1"/>
    <m/>
    <x v="425"/>
    <x v="168"/>
    <x v="10"/>
    <s v="Norwich"/>
    <s v="P018"/>
    <x v="5"/>
    <x v="4"/>
    <n v="1"/>
    <n v="45"/>
    <n v="19"/>
    <n v="0.1"/>
    <n v="40.5"/>
    <n v="19"/>
    <n v="21.5"/>
    <s v="['Bank Transfer' 'Credit Card' 'PayPal' ... 'Credit Card' 'Bank Transfer'_x000a_ 'Apple Pay']"/>
    <x v="1"/>
  </r>
  <r>
    <s v="O03864"/>
    <d v="2025-04-29T00:00:00"/>
    <x v="3"/>
    <x v="1"/>
    <m/>
    <x v="1064"/>
    <x v="500"/>
    <x v="11"/>
    <s v="Swansea"/>
    <s v="P001"/>
    <x v="9"/>
    <x v="5"/>
    <n v="5"/>
    <n v="89"/>
    <n v="48"/>
    <n v="0.15"/>
    <n v="378.25"/>
    <n v="240"/>
    <n v="138.25"/>
    <s v="['Bank Transfer' 'Credit Card' 'PayPal' ... 'Credit Card' 'Bank Transfer'_x000a_ 'Apple Pay']"/>
    <x v="1"/>
  </r>
  <r>
    <s v="O05144"/>
    <d v="2025-04-29T00:00:00"/>
    <x v="3"/>
    <x v="1"/>
    <m/>
    <x v="416"/>
    <x v="299"/>
    <x v="7"/>
    <s v="Dundee"/>
    <s v="P024"/>
    <x v="11"/>
    <x v="2"/>
    <n v="1"/>
    <n v="24"/>
    <n v="10"/>
    <n v="0.15"/>
    <n v="20.399999999999999"/>
    <n v="10"/>
    <n v="10.4"/>
    <s v="['Bank Transfer' 'Credit Card' 'PayPal' ... 'Credit Card' 'Bank Transfer'_x000a_ 'Apple Pay']"/>
    <x v="1"/>
  </r>
  <r>
    <s v="O05970"/>
    <d v="2025-04-29T00:00:00"/>
    <x v="3"/>
    <x v="1"/>
    <m/>
    <x v="480"/>
    <x v="284"/>
    <x v="6"/>
    <s v="Plymouth"/>
    <s v="P012"/>
    <x v="14"/>
    <x v="1"/>
    <n v="1"/>
    <n v="85"/>
    <n v="44"/>
    <n v="0.15"/>
    <n v="72.25"/>
    <n v="44"/>
    <n v="28.25"/>
    <s v="['Bank Transfer' 'Credit Card' 'PayPal' ... 'Credit Card' 'Bank Transfer'_x000a_ 'Apple Pay']"/>
    <x v="1"/>
  </r>
  <r>
    <s v="O06481"/>
    <d v="2025-04-29T00:00:00"/>
    <x v="3"/>
    <x v="1"/>
    <m/>
    <x v="362"/>
    <x v="267"/>
    <x v="7"/>
    <s v="Aberdeen"/>
    <s v="P007"/>
    <x v="7"/>
    <x v="3"/>
    <n v="1"/>
    <n v="129"/>
    <n v="78"/>
    <n v="0.1"/>
    <n v="116.1"/>
    <n v="78"/>
    <n v="38.1"/>
    <s v="['Bank Transfer' 'Credit Card' 'PayPal' ... 'Credit Card' 'Bank Transfer'_x000a_ 'Apple Pay']"/>
    <x v="1"/>
  </r>
  <r>
    <s v="O06997"/>
    <d v="2025-04-29T00:00:00"/>
    <x v="3"/>
    <x v="1"/>
    <m/>
    <x v="1242"/>
    <x v="283"/>
    <x v="2"/>
    <s v="London"/>
    <s v="P009"/>
    <x v="1"/>
    <x v="1"/>
    <n v="1"/>
    <n v="95"/>
    <n v="54"/>
    <n v="0.05"/>
    <n v="90.25"/>
    <n v="54"/>
    <n v="36.25"/>
    <s v="['Bank Transfer' 'Credit Card' 'PayPal' ... 'Credit Card' 'Bank Transfer'_x000a_ 'Apple Pay']"/>
    <x v="1"/>
  </r>
  <r>
    <s v="O08057"/>
    <d v="2025-04-29T00:00:00"/>
    <x v="3"/>
    <x v="1"/>
    <m/>
    <x v="836"/>
    <x v="327"/>
    <x v="5"/>
    <s v="Derry"/>
    <s v="P009"/>
    <x v="1"/>
    <x v="1"/>
    <n v="1"/>
    <n v="95"/>
    <n v="54"/>
    <n v="0.1"/>
    <n v="85.5"/>
    <n v="54"/>
    <n v="31.5"/>
    <s v="['Bank Transfer' 'Credit Card' 'PayPal' ... 'Credit Card' 'Bank Transfer'_x000a_ 'Apple Pay']"/>
    <x v="1"/>
  </r>
  <r>
    <s v="O08612"/>
    <d v="2025-04-29T00:00:00"/>
    <x v="3"/>
    <x v="1"/>
    <m/>
    <x v="1330"/>
    <x v="270"/>
    <x v="2"/>
    <s v="London"/>
    <s v="P013"/>
    <x v="0"/>
    <x v="0"/>
    <n v="2"/>
    <n v="120"/>
    <n v="63"/>
    <n v="0"/>
    <n v="240"/>
    <n v="126"/>
    <n v="114"/>
    <s v="['Bank Transfer' 'Credit Card' 'PayPal' ... 'Credit Card' 'Bank Transfer'_x000a_ 'Apple Pay']"/>
    <x v="1"/>
  </r>
  <r>
    <s v="O09402"/>
    <d v="2025-04-29T00:00:00"/>
    <x v="3"/>
    <x v="1"/>
    <m/>
    <x v="1403"/>
    <x v="172"/>
    <x v="9"/>
    <s v="Wolverhampton"/>
    <s v="P020"/>
    <x v="23"/>
    <x v="4"/>
    <n v="1"/>
    <n v="72"/>
    <n v="34"/>
    <n v="0.1"/>
    <n v="64.8"/>
    <n v="34"/>
    <n v="30.8"/>
    <s v="['Bank Transfer' 'Credit Card' 'PayPal' ... 'Credit Card' 'Bank Transfer'_x000a_ 'Apple Pay']"/>
    <x v="1"/>
  </r>
  <r>
    <s v="O09698"/>
    <d v="2025-04-29T00:00:00"/>
    <x v="3"/>
    <x v="1"/>
    <m/>
    <x v="484"/>
    <x v="264"/>
    <x v="3"/>
    <s v="Oxford"/>
    <s v="P019"/>
    <x v="20"/>
    <x v="4"/>
    <n v="2"/>
    <n v="85"/>
    <n v="41"/>
    <n v="0.1"/>
    <n v="153"/>
    <n v="82"/>
    <n v="71"/>
    <s v="['Bank Transfer' 'Credit Card' 'PayPal' ... 'Credit Card' 'Bank Transfer'_x000a_ 'Apple Pay']"/>
    <x v="1"/>
  </r>
  <r>
    <s v="O09842"/>
    <d v="2025-04-29T00:00:00"/>
    <x v="3"/>
    <x v="1"/>
    <m/>
    <x v="1160"/>
    <x v="473"/>
    <x v="2"/>
    <s v="London"/>
    <s v="P006"/>
    <x v="16"/>
    <x v="3"/>
    <n v="1"/>
    <n v="99"/>
    <n v="58"/>
    <n v="0"/>
    <n v="99"/>
    <n v="58"/>
    <n v="41"/>
    <s v="['Bank Transfer' 'Credit Card' 'PayPal' ... 'Credit Card' 'Bank Transfer'_x000a_ 'Apple Pay']"/>
    <x v="1"/>
  </r>
  <r>
    <s v="O01255"/>
    <d v="2025-04-30T00:00:00"/>
    <x v="3"/>
    <x v="1"/>
    <m/>
    <x v="407"/>
    <x v="294"/>
    <x v="6"/>
    <s v="Bristol"/>
    <s v="P003"/>
    <x v="19"/>
    <x v="5"/>
    <n v="4"/>
    <n v="69"/>
    <n v="37"/>
    <n v="0"/>
    <n v="276"/>
    <n v="148"/>
    <n v="128"/>
    <s v="['Bank Transfer' 'Credit Card' 'PayPal' ... 'Credit Card' 'Bank Transfer'_x000a_ 'Apple Pay']"/>
    <x v="1"/>
  </r>
  <r>
    <s v="O03228"/>
    <d v="2025-04-30T00:00:00"/>
    <x v="3"/>
    <x v="1"/>
    <m/>
    <x v="1520"/>
    <x v="560"/>
    <x v="1"/>
    <s v="Preston"/>
    <s v="P008"/>
    <x v="13"/>
    <x v="3"/>
    <n v="1"/>
    <n v="249"/>
    <n v="168"/>
    <n v="0.1"/>
    <n v="224.1"/>
    <n v="168"/>
    <n v="56.1"/>
    <s v="['Bank Transfer' 'Credit Card' 'PayPal' ... 'Credit Card' 'Bank Transfer'_x000a_ 'Apple Pay']"/>
    <x v="1"/>
  </r>
  <r>
    <s v="O04614"/>
    <d v="2025-04-30T00:00:00"/>
    <x v="3"/>
    <x v="1"/>
    <m/>
    <x v="751"/>
    <x v="235"/>
    <x v="7"/>
    <s v="Edinburgh"/>
    <s v="P021"/>
    <x v="21"/>
    <x v="2"/>
    <n v="1"/>
    <n v="28"/>
    <n v="13"/>
    <n v="0.05"/>
    <n v="26.6"/>
    <n v="13"/>
    <n v="13.6"/>
    <s v="['Bank Transfer' 'Credit Card' 'PayPal' ... 'Credit Card' 'Bank Transfer'_x000a_ 'Apple Pay']"/>
    <x v="1"/>
  </r>
  <r>
    <s v="O04679"/>
    <d v="2025-04-30T00:00:00"/>
    <x v="3"/>
    <x v="1"/>
    <m/>
    <x v="503"/>
    <x v="338"/>
    <x v="2"/>
    <s v="London"/>
    <s v="P017"/>
    <x v="10"/>
    <x v="4"/>
    <n v="2"/>
    <n v="58"/>
    <n v="25"/>
    <n v="0"/>
    <n v="116"/>
    <n v="50"/>
    <n v="66"/>
    <s v="['Bank Transfer' 'Credit Card' 'PayPal' ... 'Credit Card' 'Bank Transfer'_x000a_ 'Apple Pay']"/>
    <x v="1"/>
  </r>
  <r>
    <s v="O05667"/>
    <d v="2025-04-30T00:00:00"/>
    <x v="3"/>
    <x v="1"/>
    <m/>
    <x v="102"/>
    <x v="95"/>
    <x v="10"/>
    <s v="Norwich"/>
    <s v="P003"/>
    <x v="19"/>
    <x v="5"/>
    <n v="1"/>
    <n v="69"/>
    <n v="37"/>
    <n v="0.1"/>
    <n v="62.1"/>
    <n v="37"/>
    <n v="25.1"/>
    <s v="['Bank Transfer' 'Credit Card' 'PayPal' ... 'Credit Card' 'Bank Transfer'_x000a_ 'Apple Pay']"/>
    <x v="1"/>
  </r>
  <r>
    <s v="O05763"/>
    <d v="2025-04-30T00:00:00"/>
    <x v="3"/>
    <x v="1"/>
    <m/>
    <x v="74"/>
    <x v="38"/>
    <x v="4"/>
    <s v="Leeds"/>
    <s v="P019"/>
    <x v="20"/>
    <x v="4"/>
    <n v="2"/>
    <n v="85"/>
    <n v="41"/>
    <n v="0.05"/>
    <n v="161.5"/>
    <n v="82"/>
    <n v="79.5"/>
    <s v="['Bank Transfer' 'Credit Card' 'PayPal' ... 'Credit Card' 'Bank Transfer'_x000a_ 'Apple Pay']"/>
    <x v="1"/>
  </r>
  <r>
    <s v="O06587"/>
    <d v="2025-04-30T00:00:00"/>
    <x v="3"/>
    <x v="1"/>
    <m/>
    <x v="1724"/>
    <x v="251"/>
    <x v="9"/>
    <s v="Worcester"/>
    <s v="P015"/>
    <x v="12"/>
    <x v="0"/>
    <n v="2"/>
    <n v="65"/>
    <n v="32"/>
    <n v="0"/>
    <n v="130"/>
    <n v="64"/>
    <n v="66"/>
    <s v="['Bank Transfer' 'Credit Card' 'PayPal' ... 'Credit Card' 'Bank Transfer'_x000a_ 'Apple Pay']"/>
    <x v="0"/>
  </r>
  <r>
    <s v="O06976"/>
    <d v="2025-04-30T00:00:00"/>
    <x v="3"/>
    <x v="1"/>
    <m/>
    <x v="246"/>
    <x v="202"/>
    <x v="11"/>
    <s v="Swansea"/>
    <s v="P012"/>
    <x v="14"/>
    <x v="1"/>
    <n v="1"/>
    <n v="85"/>
    <n v="44"/>
    <n v="0.1"/>
    <n v="76.5"/>
    <n v="44"/>
    <n v="32.5"/>
    <s v="['Bank Transfer' 'Credit Card' 'PayPal' ... 'Credit Card' 'Bank Transfer'_x000a_ 'Apple Pay']"/>
    <x v="1"/>
  </r>
  <r>
    <s v="O07507"/>
    <d v="2025-04-30T00:00:00"/>
    <x v="3"/>
    <x v="1"/>
    <m/>
    <x v="595"/>
    <x v="134"/>
    <x v="4"/>
    <s v="York"/>
    <s v="P007"/>
    <x v="7"/>
    <x v="3"/>
    <n v="2"/>
    <n v="129"/>
    <n v="78"/>
    <n v="0"/>
    <n v="258"/>
    <n v="156"/>
    <n v="102"/>
    <s v="['Bank Transfer' 'Credit Card' 'PayPal' ... 'Credit Card' 'Bank Transfer'_x000a_ 'Apple Pay']"/>
    <x v="1"/>
  </r>
  <r>
    <s v="O07862"/>
    <d v="2025-04-30T00:00:00"/>
    <x v="3"/>
    <x v="1"/>
    <m/>
    <x v="879"/>
    <x v="469"/>
    <x v="3"/>
    <s v="Guildford"/>
    <s v="P007"/>
    <x v="7"/>
    <x v="3"/>
    <n v="3"/>
    <n v="129"/>
    <n v="78"/>
    <n v="0"/>
    <n v="387"/>
    <n v="234"/>
    <n v="153"/>
    <s v="['Bank Transfer' 'Credit Card' 'PayPal' ... 'Credit Card' 'Bank Transfer'_x000a_ 'Apple Pay']"/>
    <x v="1"/>
  </r>
  <r>
    <s v="O09115"/>
    <d v="2025-04-30T00:00:00"/>
    <x v="3"/>
    <x v="1"/>
    <m/>
    <x v="1618"/>
    <x v="498"/>
    <x v="10"/>
    <s v="Cambridge"/>
    <s v="P017"/>
    <x v="10"/>
    <x v="4"/>
    <n v="2"/>
    <n v="58"/>
    <n v="25"/>
    <n v="0"/>
    <n v="116"/>
    <n v="50"/>
    <n v="66"/>
    <s v="['Bank Transfer' 'Credit Card' 'PayPal' ... 'Credit Card' 'Bank Transfer'_x000a_ 'Apple Pay']"/>
    <x v="1"/>
  </r>
  <r>
    <s v="O09483"/>
    <d v="2025-04-30T00:00:00"/>
    <x v="3"/>
    <x v="1"/>
    <m/>
    <x v="133"/>
    <x v="123"/>
    <x v="9"/>
    <s v="Birmingham"/>
    <s v="P009"/>
    <x v="1"/>
    <x v="1"/>
    <n v="3"/>
    <n v="95"/>
    <n v="54"/>
    <n v="0"/>
    <n v="285"/>
    <n v="162"/>
    <n v="123"/>
    <s v="['Bank Transfer' 'Credit Card' 'PayPal' ... 'Credit Card' 'Bank Transfer'_x000a_ 'Apple Pay']"/>
    <x v="1"/>
  </r>
  <r>
    <s v="O09494"/>
    <d v="2025-04-30T00:00:00"/>
    <x v="3"/>
    <x v="1"/>
    <m/>
    <x v="412"/>
    <x v="195"/>
    <x v="5"/>
    <s v="Lisburn"/>
    <s v="P017"/>
    <x v="10"/>
    <x v="4"/>
    <n v="5"/>
    <n v="58"/>
    <n v="25"/>
    <n v="0"/>
    <n v="290"/>
    <n v="125"/>
    <n v="165"/>
    <s v="['Bank Transfer' 'Credit Card' 'PayPal' ... 'Credit Card' 'Bank Transfer'_x000a_ 'Apple Pay']"/>
    <x v="1"/>
  </r>
  <r>
    <s v="O00668"/>
    <d v="2025-05-01T00:00:00"/>
    <x v="4"/>
    <x v="1"/>
    <m/>
    <x v="1603"/>
    <x v="79"/>
    <x v="2"/>
    <s v="London"/>
    <s v="P004"/>
    <x v="22"/>
    <x v="5"/>
    <n v="4"/>
    <n v="55"/>
    <n v="27"/>
    <n v="0"/>
    <n v="220"/>
    <n v="108"/>
    <n v="112"/>
    <s v="['Bank Transfer' 'Credit Card' 'PayPal' ... 'Credit Card' 'Bank Transfer'_x000a_ 'Apple Pay']"/>
    <x v="1"/>
  </r>
  <r>
    <s v="O01272"/>
    <d v="2025-05-01T00:00:00"/>
    <x v="4"/>
    <x v="1"/>
    <m/>
    <x v="149"/>
    <x v="67"/>
    <x v="7"/>
    <s v="Aberdeen"/>
    <s v="P015"/>
    <x v="12"/>
    <x v="0"/>
    <n v="3"/>
    <n v="65"/>
    <n v="32"/>
    <n v="0.05"/>
    <n v="185.25"/>
    <n v="96"/>
    <n v="89.25"/>
    <s v="['Bank Transfer' 'Credit Card' 'PayPal' ... 'Credit Card' 'Bank Transfer'_x000a_ 'Apple Pay']"/>
    <x v="1"/>
  </r>
  <r>
    <s v="O01709"/>
    <d v="2025-05-01T00:00:00"/>
    <x v="4"/>
    <x v="1"/>
    <m/>
    <x v="529"/>
    <x v="161"/>
    <x v="10"/>
    <s v="Cambridge"/>
    <s v="P018"/>
    <x v="5"/>
    <x v="4"/>
    <n v="3"/>
    <n v="45"/>
    <n v="19"/>
    <n v="0.15"/>
    <n v="114.75"/>
    <n v="57"/>
    <n v="57.75"/>
    <s v="['Bank Transfer' 'Credit Card' 'PayPal' ... 'Credit Card' 'Bank Transfer'_x000a_ 'Apple Pay']"/>
    <x v="1"/>
  </r>
  <r>
    <s v="O01946"/>
    <d v="2025-05-01T00:00:00"/>
    <x v="4"/>
    <x v="1"/>
    <m/>
    <x v="42"/>
    <x v="39"/>
    <x v="1"/>
    <s v="Liverpool"/>
    <s v="P007"/>
    <x v="7"/>
    <x v="3"/>
    <n v="1"/>
    <n v="129"/>
    <n v="78"/>
    <n v="0.1"/>
    <n v="116.1"/>
    <n v="78"/>
    <n v="38.1"/>
    <s v="['Bank Transfer' 'Credit Card' 'PayPal' ... 'Credit Card' 'Bank Transfer'_x000a_ 'Apple Pay']"/>
    <x v="1"/>
  </r>
  <r>
    <s v="O02674"/>
    <d v="2025-05-01T00:00:00"/>
    <x v="4"/>
    <x v="1"/>
    <m/>
    <x v="608"/>
    <x v="380"/>
    <x v="2"/>
    <s v="London"/>
    <s v="P007"/>
    <x v="7"/>
    <x v="3"/>
    <n v="1"/>
    <n v="129"/>
    <n v="78"/>
    <n v="0.05"/>
    <n v="122.55"/>
    <n v="78"/>
    <n v="44.55"/>
    <s v="['Bank Transfer' 'Credit Card' 'PayPal' ... 'Credit Card' 'Bank Transfer'_x000a_ 'Apple Pay']"/>
    <x v="1"/>
  </r>
  <r>
    <s v="O02781"/>
    <d v="2025-05-01T00:00:00"/>
    <x v="4"/>
    <x v="1"/>
    <m/>
    <x v="712"/>
    <x v="40"/>
    <x v="2"/>
    <s v="London"/>
    <s v="P015"/>
    <x v="12"/>
    <x v="0"/>
    <n v="5"/>
    <n v="65"/>
    <n v="32"/>
    <n v="0.1"/>
    <n v="292.5"/>
    <n v="160"/>
    <n v="132.5"/>
    <s v="['Bank Transfer' 'Credit Card' 'PayPal' ... 'Credit Card' 'Bank Transfer'_x000a_ 'Apple Pay']"/>
    <x v="1"/>
  </r>
  <r>
    <s v="O02783"/>
    <d v="2025-05-01T00:00:00"/>
    <x v="4"/>
    <x v="1"/>
    <m/>
    <x v="797"/>
    <x v="203"/>
    <x v="0"/>
    <s v="Leicester"/>
    <s v="P006"/>
    <x v="16"/>
    <x v="3"/>
    <n v="2"/>
    <n v="99"/>
    <n v="58"/>
    <n v="0.05"/>
    <n v="188.1"/>
    <n v="116"/>
    <n v="72.099999999999994"/>
    <s v="['Bank Transfer' 'Credit Card' 'PayPal' ... 'Credit Card' 'Bank Transfer'_x000a_ 'Apple Pay']"/>
    <x v="1"/>
  </r>
  <r>
    <s v="O02966"/>
    <d v="2025-05-01T00:00:00"/>
    <x v="4"/>
    <x v="1"/>
    <m/>
    <x v="155"/>
    <x v="139"/>
    <x v="3"/>
    <s v="Reading"/>
    <s v="P012"/>
    <x v="14"/>
    <x v="1"/>
    <n v="4"/>
    <n v="85"/>
    <n v="44"/>
    <n v="0"/>
    <n v="340"/>
    <n v="176"/>
    <n v="164"/>
    <s v="['Bank Transfer' 'Credit Card' 'PayPal' ... 'Credit Card' 'Bank Transfer'_x000a_ 'Apple Pay']"/>
    <x v="1"/>
  </r>
  <r>
    <s v="O04005"/>
    <d v="2025-05-01T00:00:00"/>
    <x v="4"/>
    <x v="1"/>
    <m/>
    <x v="1497"/>
    <x v="325"/>
    <x v="8"/>
    <s v="Middlesbrough"/>
    <s v="P015"/>
    <x v="12"/>
    <x v="0"/>
    <n v="2"/>
    <n v="65"/>
    <n v="32"/>
    <n v="0.1"/>
    <n v="117"/>
    <n v="64"/>
    <n v="53"/>
    <s v="['Bank Transfer' 'Credit Card' 'PayPal' ... 'Credit Card' 'Bank Transfer'_x000a_ 'Apple Pay']"/>
    <x v="1"/>
  </r>
  <r>
    <s v="O04555"/>
    <d v="2025-05-01T00:00:00"/>
    <x v="4"/>
    <x v="1"/>
    <m/>
    <x v="840"/>
    <x v="456"/>
    <x v="4"/>
    <s v="Leeds"/>
    <s v="P020"/>
    <x v="23"/>
    <x v="4"/>
    <n v="2"/>
    <n v="72"/>
    <n v="34"/>
    <n v="0.1"/>
    <n v="129.6"/>
    <n v="68"/>
    <n v="61.6"/>
    <s v="['Bank Transfer' 'Credit Card' 'PayPal' ... 'Credit Card' 'Bank Transfer'_x000a_ 'Apple Pay']"/>
    <x v="1"/>
  </r>
  <r>
    <s v="O04646"/>
    <d v="2025-05-01T00:00:00"/>
    <x v="4"/>
    <x v="1"/>
    <m/>
    <x v="331"/>
    <x v="33"/>
    <x v="4"/>
    <s v="York"/>
    <s v="P015"/>
    <x v="12"/>
    <x v="0"/>
    <n v="1"/>
    <n v="65"/>
    <n v="32"/>
    <n v="0"/>
    <n v="65"/>
    <n v="32"/>
    <n v="33"/>
    <s v="['Bank Transfer' 'Credit Card' 'PayPal' ... 'Credit Card' 'Bank Transfer'_x000a_ 'Apple Pay']"/>
    <x v="1"/>
  </r>
  <r>
    <s v="O05329"/>
    <d v="2025-05-01T00:00:00"/>
    <x v="4"/>
    <x v="1"/>
    <m/>
    <x v="1013"/>
    <x v="33"/>
    <x v="3"/>
    <s v="Oxford"/>
    <s v="P018"/>
    <x v="5"/>
    <x v="4"/>
    <n v="2"/>
    <n v="45"/>
    <n v="19"/>
    <n v="0"/>
    <n v="90"/>
    <n v="38"/>
    <n v="52"/>
    <s v="['Bank Transfer' 'Credit Card' 'PayPal' ... 'Credit Card' 'Bank Transfer'_x000a_ 'Apple Pay']"/>
    <x v="1"/>
  </r>
  <r>
    <s v="O05346"/>
    <d v="2025-05-01T00:00:00"/>
    <x v="4"/>
    <x v="1"/>
    <m/>
    <x v="442"/>
    <x v="314"/>
    <x v="7"/>
    <s v="Glasgow"/>
    <s v="P010"/>
    <x v="18"/>
    <x v="1"/>
    <n v="1"/>
    <n v="32"/>
    <n v="14"/>
    <n v="0.05"/>
    <n v="30.4"/>
    <n v="14"/>
    <n v="16.399999999999999"/>
    <s v="['Bank Transfer' 'Credit Card' 'PayPal' ... 'Credit Card' 'Bank Transfer'_x000a_ 'Apple Pay']"/>
    <x v="1"/>
  </r>
  <r>
    <s v="O06271"/>
    <d v="2025-05-01T00:00:00"/>
    <x v="4"/>
    <x v="1"/>
    <m/>
    <x v="832"/>
    <x v="26"/>
    <x v="1"/>
    <s v="Preston"/>
    <s v="P016"/>
    <x v="4"/>
    <x v="0"/>
    <n v="1"/>
    <n v="78"/>
    <n v="39"/>
    <n v="0.05"/>
    <n v="74.099999999999994"/>
    <n v="39"/>
    <n v="35.1"/>
    <s v="['Bank Transfer' 'Credit Card' 'PayPal' ... 'Credit Card' 'Bank Transfer'_x000a_ 'Apple Pay']"/>
    <x v="1"/>
  </r>
  <r>
    <s v="O06468"/>
    <d v="2025-05-01T00:00:00"/>
    <x v="4"/>
    <x v="1"/>
    <m/>
    <x v="1395"/>
    <x v="446"/>
    <x v="4"/>
    <s v="York"/>
    <s v="P001"/>
    <x v="9"/>
    <x v="5"/>
    <n v="2"/>
    <n v="89"/>
    <n v="48"/>
    <n v="0.1"/>
    <n v="160.19999999999999"/>
    <n v="96"/>
    <n v="64.2"/>
    <s v="['Bank Transfer' 'Credit Card' 'PayPal' ... 'Credit Card' 'Bank Transfer'_x000a_ 'Apple Pay']"/>
    <x v="1"/>
  </r>
  <r>
    <s v="O07659"/>
    <d v="2025-05-01T00:00:00"/>
    <x v="4"/>
    <x v="1"/>
    <m/>
    <x v="1701"/>
    <x v="134"/>
    <x v="1"/>
    <s v="Liverpool"/>
    <s v="P015"/>
    <x v="12"/>
    <x v="0"/>
    <n v="3"/>
    <n v="65"/>
    <n v="32"/>
    <n v="0.15"/>
    <n v="165.75"/>
    <n v="96"/>
    <n v="69.75"/>
    <s v="['Bank Transfer' 'Credit Card' 'PayPal' ... 'Credit Card' 'Bank Transfer'_x000a_ 'Apple Pay']"/>
    <x v="1"/>
  </r>
  <r>
    <s v="O08171"/>
    <d v="2025-05-01T00:00:00"/>
    <x v="4"/>
    <x v="1"/>
    <m/>
    <x v="1702"/>
    <x v="411"/>
    <x v="8"/>
    <s v="Newcastle"/>
    <s v="P021"/>
    <x v="21"/>
    <x v="2"/>
    <n v="1"/>
    <n v="28"/>
    <n v="13"/>
    <n v="0"/>
    <n v="28"/>
    <n v="13"/>
    <n v="15"/>
    <s v="['Bank Transfer' 'Credit Card' 'PayPal' ... 'Credit Card' 'Bank Transfer'_x000a_ 'Apple Pay']"/>
    <x v="1"/>
  </r>
  <r>
    <s v="O08998"/>
    <d v="2025-05-01T00:00:00"/>
    <x v="4"/>
    <x v="1"/>
    <m/>
    <x v="540"/>
    <x v="38"/>
    <x v="7"/>
    <s v="Glasgow"/>
    <s v="P014"/>
    <x v="17"/>
    <x v="0"/>
    <n v="1"/>
    <n v="25"/>
    <n v="11"/>
    <n v="0.1"/>
    <n v="22.5"/>
    <n v="11"/>
    <n v="11.5"/>
    <s v="['Bank Transfer' 'Credit Card' 'PayPal' ... 'Credit Card' 'Bank Transfer'_x000a_ 'Apple Pay']"/>
    <x v="1"/>
  </r>
  <r>
    <s v="O09266"/>
    <d v="2025-05-01T00:00:00"/>
    <x v="4"/>
    <x v="1"/>
    <m/>
    <x v="499"/>
    <x v="329"/>
    <x v="8"/>
    <s v="Sunderland"/>
    <s v="P003"/>
    <x v="19"/>
    <x v="5"/>
    <n v="1"/>
    <n v="69"/>
    <n v="37"/>
    <n v="0.15"/>
    <n v="58.65"/>
    <n v="37"/>
    <n v="21.65"/>
    <s v="['Bank Transfer' 'Credit Card' 'PayPal' ... 'Credit Card' 'Bank Transfer'_x000a_ 'Apple Pay']"/>
    <x v="1"/>
  </r>
  <r>
    <s v="O09432"/>
    <d v="2025-05-01T00:00:00"/>
    <x v="4"/>
    <x v="1"/>
    <m/>
    <x v="542"/>
    <x v="197"/>
    <x v="1"/>
    <s v="Liverpool"/>
    <s v="P007"/>
    <x v="7"/>
    <x v="3"/>
    <n v="1"/>
    <n v="129"/>
    <n v="78"/>
    <n v="0"/>
    <n v="129"/>
    <n v="78"/>
    <n v="51"/>
    <s v="['Bank Transfer' 'Credit Card' 'PayPal' ... 'Credit Card' 'Bank Transfer'_x000a_ 'Apple Pay']"/>
    <x v="1"/>
  </r>
  <r>
    <s v="O09917"/>
    <d v="2025-05-01T00:00:00"/>
    <x v="4"/>
    <x v="1"/>
    <m/>
    <x v="1297"/>
    <x v="544"/>
    <x v="3"/>
    <s v="Brighton"/>
    <s v="P011"/>
    <x v="6"/>
    <x v="1"/>
    <n v="1"/>
    <n v="79"/>
    <n v="42"/>
    <n v="0"/>
    <n v="79"/>
    <n v="42"/>
    <n v="37"/>
    <s v="['Bank Transfer' 'Credit Card' 'PayPal' ... 'Credit Card' 'Bank Transfer'_x000a_ 'Apple Pay']"/>
    <x v="1"/>
  </r>
  <r>
    <s v="O00216"/>
    <d v="2025-05-02T00:00:00"/>
    <x v="4"/>
    <x v="1"/>
    <m/>
    <x v="15"/>
    <x v="15"/>
    <x v="8"/>
    <s v="Durham"/>
    <s v="P016"/>
    <x v="4"/>
    <x v="0"/>
    <n v="2"/>
    <n v="78"/>
    <n v="39"/>
    <n v="0.1"/>
    <n v="140.4"/>
    <n v="78"/>
    <n v="62.4"/>
    <s v="['Bank Transfer' 'Credit Card' 'PayPal' ... 'Credit Card' 'Bank Transfer'_x000a_ 'Apple Pay']"/>
    <x v="1"/>
  </r>
  <r>
    <s v="O00904"/>
    <d v="2025-05-02T00:00:00"/>
    <x v="4"/>
    <x v="1"/>
    <m/>
    <x v="148"/>
    <x v="135"/>
    <x v="2"/>
    <s v="London"/>
    <s v="P007"/>
    <x v="7"/>
    <x v="3"/>
    <n v="1"/>
    <n v="129"/>
    <n v="78"/>
    <n v="0"/>
    <n v="129"/>
    <n v="78"/>
    <n v="51"/>
    <s v="['Bank Transfer' 'Credit Card' 'PayPal' ... 'Credit Card' 'Bank Transfer'_x000a_ 'Apple Pay']"/>
    <x v="1"/>
  </r>
  <r>
    <s v="O02326"/>
    <d v="2025-05-02T00:00:00"/>
    <x v="4"/>
    <x v="1"/>
    <m/>
    <x v="246"/>
    <x v="202"/>
    <x v="11"/>
    <s v="Swansea"/>
    <s v="P011"/>
    <x v="6"/>
    <x v="1"/>
    <n v="3"/>
    <n v="79"/>
    <n v="42"/>
    <n v="0.1"/>
    <n v="213.3"/>
    <n v="126"/>
    <n v="87.3"/>
    <s v="['Bank Transfer' 'Credit Card' 'PayPal' ... 'Credit Card' 'Bank Transfer'_x000a_ 'Apple Pay']"/>
    <x v="1"/>
  </r>
  <r>
    <s v="O04036"/>
    <d v="2025-05-02T00:00:00"/>
    <x v="4"/>
    <x v="1"/>
    <m/>
    <x v="1542"/>
    <x v="52"/>
    <x v="4"/>
    <s v="Hull"/>
    <s v="P023"/>
    <x v="2"/>
    <x v="2"/>
    <n v="3"/>
    <n v="42"/>
    <n v="20"/>
    <n v="0"/>
    <n v="126"/>
    <n v="60"/>
    <n v="66"/>
    <s v="['Bank Transfer' 'Credit Card' 'PayPal' ... 'Credit Card' 'Bank Transfer'_x000a_ 'Apple Pay']"/>
    <x v="1"/>
  </r>
  <r>
    <s v="O04391"/>
    <d v="2025-05-02T00:00:00"/>
    <x v="4"/>
    <x v="1"/>
    <m/>
    <x v="1697"/>
    <x v="542"/>
    <x v="3"/>
    <s v="Oxford"/>
    <s v="P019"/>
    <x v="20"/>
    <x v="4"/>
    <n v="1"/>
    <n v="85"/>
    <n v="41"/>
    <n v="0.1"/>
    <n v="76.5"/>
    <n v="41"/>
    <n v="35.5"/>
    <s v="['Bank Transfer' 'Credit Card' 'PayPal' ... 'Credit Card' 'Bank Transfer'_x000a_ 'Apple Pay']"/>
    <x v="1"/>
  </r>
  <r>
    <s v="O04510"/>
    <d v="2025-05-02T00:00:00"/>
    <x v="4"/>
    <x v="1"/>
    <m/>
    <x v="1302"/>
    <x v="296"/>
    <x v="2"/>
    <s v="London"/>
    <s v="P006"/>
    <x v="16"/>
    <x v="3"/>
    <n v="1"/>
    <n v="99"/>
    <n v="58"/>
    <n v="0.15"/>
    <n v="84.15"/>
    <n v="58"/>
    <n v="26.15"/>
    <s v="['Bank Transfer' 'Credit Card' 'PayPal' ... 'Credit Card' 'Bank Transfer'_x000a_ 'Apple Pay']"/>
    <x v="1"/>
  </r>
  <r>
    <s v="O05201"/>
    <d v="2025-05-02T00:00:00"/>
    <x v="4"/>
    <x v="1"/>
    <m/>
    <x v="154"/>
    <x v="138"/>
    <x v="2"/>
    <s v="London"/>
    <s v="P003"/>
    <x v="19"/>
    <x v="5"/>
    <n v="1"/>
    <n v="69"/>
    <n v="37"/>
    <n v="0.1"/>
    <n v="62.1"/>
    <n v="37"/>
    <n v="25.1"/>
    <s v="['Bank Transfer' 'Credit Card' 'PayPal' ... 'Credit Card' 'Bank Transfer'_x000a_ 'Apple Pay']"/>
    <x v="1"/>
  </r>
  <r>
    <s v="O05279"/>
    <d v="2025-05-02T00:00:00"/>
    <x v="4"/>
    <x v="1"/>
    <m/>
    <x v="1090"/>
    <x v="329"/>
    <x v="8"/>
    <s v="Durham"/>
    <s v="P003"/>
    <x v="19"/>
    <x v="5"/>
    <n v="2"/>
    <n v="69"/>
    <n v="37"/>
    <n v="0.05"/>
    <n v="131.1"/>
    <n v="74"/>
    <n v="57.1"/>
    <s v="['Bank Transfer' 'Credit Card' 'PayPal' ... 'Credit Card' 'Bank Transfer'_x000a_ 'Apple Pay']"/>
    <x v="1"/>
  </r>
  <r>
    <s v="O05607"/>
    <d v="2025-05-02T00:00:00"/>
    <x v="4"/>
    <x v="1"/>
    <m/>
    <x v="487"/>
    <x v="331"/>
    <x v="7"/>
    <s v="Dundee"/>
    <s v="P023"/>
    <x v="2"/>
    <x v="2"/>
    <n v="1"/>
    <n v="42"/>
    <n v="20"/>
    <n v="0.05"/>
    <n v="39.9"/>
    <n v="20"/>
    <n v="19.899999999999999"/>
    <s v="['Bank Transfer' 'Credit Card' 'PayPal' ... 'Credit Card' 'Bank Transfer'_x000a_ 'Apple Pay']"/>
    <x v="1"/>
  </r>
  <r>
    <s v="O07658"/>
    <d v="2025-05-02T00:00:00"/>
    <x v="4"/>
    <x v="1"/>
    <m/>
    <x v="856"/>
    <x v="61"/>
    <x v="1"/>
    <s v="Liverpool"/>
    <s v="P009"/>
    <x v="1"/>
    <x v="1"/>
    <n v="1"/>
    <n v="95"/>
    <n v="54"/>
    <n v="0"/>
    <n v="95"/>
    <n v="54"/>
    <n v="41"/>
    <s v="['Bank Transfer' 'Credit Card' 'PayPal' ... 'Credit Card' 'Bank Transfer'_x000a_ 'Apple Pay']"/>
    <x v="1"/>
  </r>
  <r>
    <s v="O07787"/>
    <d v="2025-05-02T00:00:00"/>
    <x v="4"/>
    <x v="1"/>
    <m/>
    <x v="275"/>
    <x v="193"/>
    <x v="7"/>
    <s v="Dundee"/>
    <s v="P010"/>
    <x v="18"/>
    <x v="1"/>
    <n v="1"/>
    <n v="32"/>
    <n v="14"/>
    <n v="0.15"/>
    <n v="27.2"/>
    <n v="14"/>
    <n v="13.2"/>
    <s v="['Bank Transfer' 'Credit Card' 'PayPal' ... 'Credit Card' 'Bank Transfer'_x000a_ 'Apple Pay']"/>
    <x v="1"/>
  </r>
  <r>
    <s v="O08712"/>
    <d v="2025-05-02T00:00:00"/>
    <x v="4"/>
    <x v="1"/>
    <m/>
    <x v="617"/>
    <x v="383"/>
    <x v="2"/>
    <s v="London"/>
    <s v="P015"/>
    <x v="12"/>
    <x v="0"/>
    <n v="2"/>
    <n v="65"/>
    <n v="32"/>
    <n v="0.05"/>
    <n v="123.5"/>
    <n v="64"/>
    <n v="59.5"/>
    <s v="['Bank Transfer' 'Credit Card' 'PayPal' ... 'Credit Card' 'Bank Transfer'_x000a_ 'Apple Pay']"/>
    <x v="1"/>
  </r>
  <r>
    <s v="O08966"/>
    <d v="2025-05-02T00:00:00"/>
    <x v="4"/>
    <x v="1"/>
    <m/>
    <x v="470"/>
    <x v="9"/>
    <x v="5"/>
    <s v="Newry"/>
    <s v="P020"/>
    <x v="23"/>
    <x v="4"/>
    <n v="3"/>
    <n v="72"/>
    <n v="34"/>
    <n v="0"/>
    <n v="216"/>
    <n v="102"/>
    <n v="114"/>
    <s v="['Bank Transfer' 'Credit Card' 'PayPal' ... 'Credit Card' 'Bank Transfer'_x000a_ 'Apple Pay']"/>
    <x v="1"/>
  </r>
  <r>
    <s v="O09419"/>
    <d v="2025-05-02T00:00:00"/>
    <x v="4"/>
    <x v="1"/>
    <m/>
    <x v="974"/>
    <x v="218"/>
    <x v="2"/>
    <s v="London"/>
    <s v="P007"/>
    <x v="7"/>
    <x v="3"/>
    <n v="1"/>
    <n v="129"/>
    <n v="78"/>
    <n v="0.15"/>
    <n v="109.65"/>
    <n v="78"/>
    <n v="31.65"/>
    <s v="['Bank Transfer' 'Credit Card' 'PayPal' ... 'Credit Card' 'Bank Transfer'_x000a_ 'Apple Pay']"/>
    <x v="1"/>
  </r>
  <r>
    <s v="O01347"/>
    <d v="2025-05-03T00:00:00"/>
    <x v="4"/>
    <x v="1"/>
    <m/>
    <x v="73"/>
    <x v="70"/>
    <x v="1"/>
    <s v="Chester"/>
    <s v="P021"/>
    <x v="21"/>
    <x v="2"/>
    <n v="2"/>
    <n v="28"/>
    <n v="13"/>
    <n v="0.1"/>
    <n v="50.4"/>
    <n v="26"/>
    <n v="24.4"/>
    <s v="['Bank Transfer' 'Credit Card' 'PayPal' ... 'Credit Card' 'Bank Transfer'_x000a_ 'Apple Pay']"/>
    <x v="1"/>
  </r>
  <r>
    <s v="O01823"/>
    <d v="2025-05-03T00:00:00"/>
    <x v="4"/>
    <x v="1"/>
    <m/>
    <x v="1049"/>
    <x v="504"/>
    <x v="3"/>
    <s v="Guildford"/>
    <s v="P009"/>
    <x v="1"/>
    <x v="1"/>
    <n v="1"/>
    <n v="95"/>
    <n v="54"/>
    <n v="0.05"/>
    <n v="90.25"/>
    <n v="54"/>
    <n v="36.25"/>
    <s v="['Bank Transfer' 'Credit Card' 'PayPal' ... 'Credit Card' 'Bank Transfer'_x000a_ 'Apple Pay']"/>
    <x v="1"/>
  </r>
  <r>
    <s v="O04282"/>
    <d v="2025-05-03T00:00:00"/>
    <x v="4"/>
    <x v="1"/>
    <m/>
    <x v="1090"/>
    <x v="329"/>
    <x v="8"/>
    <s v="Durham"/>
    <s v="P022"/>
    <x v="8"/>
    <x v="2"/>
    <n v="2"/>
    <n v="35"/>
    <n v="16"/>
    <n v="0"/>
    <n v="70"/>
    <n v="32"/>
    <n v="38"/>
    <s v="['Bank Transfer' 'Credit Card' 'PayPal' ... 'Credit Card' 'Bank Transfer'_x000a_ 'Apple Pay']"/>
    <x v="1"/>
  </r>
  <r>
    <s v="O05529"/>
    <d v="2025-05-03T00:00:00"/>
    <x v="4"/>
    <x v="1"/>
    <m/>
    <x v="453"/>
    <x v="74"/>
    <x v="2"/>
    <s v="London"/>
    <s v="P005"/>
    <x v="3"/>
    <x v="3"/>
    <n v="2"/>
    <n v="119"/>
    <n v="72"/>
    <n v="0.2"/>
    <n v="190.4"/>
    <n v="144"/>
    <n v="46.4"/>
    <s v="['Bank Transfer' 'Credit Card' 'PayPal' ... 'Credit Card' 'Bank Transfer'_x000a_ 'Apple Pay']"/>
    <x v="1"/>
  </r>
  <r>
    <s v="O06191"/>
    <d v="2025-05-03T00:00:00"/>
    <x v="4"/>
    <x v="1"/>
    <m/>
    <x v="1643"/>
    <x v="337"/>
    <x v="3"/>
    <s v="Oxford"/>
    <s v="P023"/>
    <x v="2"/>
    <x v="2"/>
    <n v="1"/>
    <n v="42"/>
    <n v="20"/>
    <n v="0.2"/>
    <n v="33.6"/>
    <n v="20"/>
    <n v="13.6"/>
    <s v="['Bank Transfer' 'Credit Card' 'PayPal' ... 'Credit Card' 'Bank Transfer'_x000a_ 'Apple Pay']"/>
    <x v="1"/>
  </r>
  <r>
    <s v="O06530"/>
    <d v="2025-05-03T00:00:00"/>
    <x v="4"/>
    <x v="1"/>
    <m/>
    <x v="1715"/>
    <x v="93"/>
    <x v="10"/>
    <s v="Ipswich"/>
    <s v="P010"/>
    <x v="18"/>
    <x v="1"/>
    <n v="1"/>
    <n v="32"/>
    <n v="14"/>
    <n v="0.05"/>
    <n v="30.4"/>
    <n v="14"/>
    <n v="16.399999999999999"/>
    <s v="['Bank Transfer' 'Credit Card' 'PayPal' ... 'Credit Card' 'Bank Transfer'_x000a_ 'Apple Pay']"/>
    <x v="1"/>
  </r>
  <r>
    <s v="O07792"/>
    <d v="2025-05-03T00:00:00"/>
    <x v="4"/>
    <x v="1"/>
    <m/>
    <x v="1319"/>
    <x v="431"/>
    <x v="0"/>
    <s v="Lincoln"/>
    <s v="P007"/>
    <x v="7"/>
    <x v="3"/>
    <n v="1"/>
    <n v="129"/>
    <n v="78"/>
    <n v="0"/>
    <n v="129"/>
    <n v="78"/>
    <n v="51"/>
    <s v="['Bank Transfer' 'Credit Card' 'PayPal' ... 'Credit Card' 'Bank Transfer'_x000a_ 'Apple Pay']"/>
    <x v="1"/>
  </r>
  <r>
    <s v="O08269"/>
    <d v="2025-05-03T00:00:00"/>
    <x v="4"/>
    <x v="1"/>
    <m/>
    <x v="784"/>
    <x v="422"/>
    <x v="8"/>
    <s v="Middlesbrough"/>
    <s v="P013"/>
    <x v="0"/>
    <x v="0"/>
    <n v="1"/>
    <n v="120"/>
    <n v="63"/>
    <n v="0"/>
    <n v="120"/>
    <n v="63"/>
    <n v="57"/>
    <s v="['Bank Transfer' 'Credit Card' 'PayPal' ... 'Credit Card' 'Bank Transfer'_x000a_ 'Apple Pay']"/>
    <x v="1"/>
  </r>
  <r>
    <s v="O08861"/>
    <d v="2025-05-03T00:00:00"/>
    <x v="4"/>
    <x v="1"/>
    <m/>
    <x v="639"/>
    <x v="164"/>
    <x v="11"/>
    <s v="Cardiff"/>
    <s v="P003"/>
    <x v="19"/>
    <x v="5"/>
    <n v="1"/>
    <n v="69"/>
    <n v="37"/>
    <n v="0"/>
    <n v="69"/>
    <n v="37"/>
    <n v="32"/>
    <s v="['Bank Transfer' 'Credit Card' 'PayPal' ... 'Credit Card' 'Bank Transfer'_x000a_ 'Apple Pay']"/>
    <x v="1"/>
  </r>
  <r>
    <s v="O09205"/>
    <d v="2025-05-03T00:00:00"/>
    <x v="4"/>
    <x v="1"/>
    <m/>
    <x v="504"/>
    <x v="238"/>
    <x v="4"/>
    <s v="Sheffield"/>
    <s v="P007"/>
    <x v="7"/>
    <x v="3"/>
    <n v="4"/>
    <n v="129"/>
    <n v="78"/>
    <n v="0"/>
    <n v="516"/>
    <n v="312"/>
    <n v="204"/>
    <s v="['Bank Transfer' 'Credit Card' 'PayPal' ... 'Credit Card' 'Bank Transfer'_x000a_ 'Apple Pay']"/>
    <x v="1"/>
  </r>
  <r>
    <s v="O09618"/>
    <d v="2025-05-03T00:00:00"/>
    <x v="4"/>
    <x v="1"/>
    <m/>
    <x v="113"/>
    <x v="106"/>
    <x v="7"/>
    <s v="Edinburgh"/>
    <s v="P016"/>
    <x v="4"/>
    <x v="0"/>
    <n v="2"/>
    <n v="78"/>
    <n v="39"/>
    <n v="0.1"/>
    <n v="140.4"/>
    <n v="78"/>
    <n v="62.4"/>
    <s v="['Bank Transfer' 'Credit Card' 'PayPal' ... 'Credit Card' 'Bank Transfer'_x000a_ 'Apple Pay']"/>
    <x v="1"/>
  </r>
  <r>
    <s v="O09702"/>
    <d v="2025-05-03T00:00:00"/>
    <x v="4"/>
    <x v="1"/>
    <m/>
    <x v="1042"/>
    <x v="503"/>
    <x v="6"/>
    <s v="Exeter"/>
    <s v="P002"/>
    <x v="15"/>
    <x v="5"/>
    <n v="1"/>
    <n v="149"/>
    <n v="91"/>
    <n v="0.15"/>
    <n v="126.65"/>
    <n v="91"/>
    <n v="35.65"/>
    <s v="['Bank Transfer' 'Credit Card' 'PayPal' ... 'Credit Card' 'Bank Transfer'_x000a_ 'Apple Pay']"/>
    <x v="1"/>
  </r>
  <r>
    <s v="O00575"/>
    <d v="2025-05-04T00:00:00"/>
    <x v="4"/>
    <x v="1"/>
    <m/>
    <x v="307"/>
    <x v="72"/>
    <x v="3"/>
    <s v="Brighton"/>
    <s v="P024"/>
    <x v="11"/>
    <x v="2"/>
    <n v="1"/>
    <n v="24"/>
    <n v="10"/>
    <n v="0.05"/>
    <n v="22.8"/>
    <n v="10"/>
    <n v="12.8"/>
    <s v="['Bank Transfer' 'Credit Card' 'PayPal' ... 'Credit Card' 'Bank Transfer'_x000a_ 'Apple Pay']"/>
    <x v="1"/>
  </r>
  <r>
    <s v="O02067"/>
    <d v="2025-05-04T00:00:00"/>
    <x v="4"/>
    <x v="1"/>
    <m/>
    <x v="454"/>
    <x v="319"/>
    <x v="6"/>
    <s v="Bath"/>
    <s v="P010"/>
    <x v="18"/>
    <x v="1"/>
    <n v="1"/>
    <n v="32"/>
    <n v="14"/>
    <n v="0"/>
    <n v="32"/>
    <n v="14"/>
    <n v="18"/>
    <s v="['Bank Transfer' 'Credit Card' 'PayPal' ... 'Credit Card' 'Bank Transfer'_x000a_ 'Apple Pay']"/>
    <x v="1"/>
  </r>
  <r>
    <s v="O02385"/>
    <d v="2025-05-04T00:00:00"/>
    <x v="4"/>
    <x v="1"/>
    <m/>
    <x v="1010"/>
    <x v="497"/>
    <x v="6"/>
    <s v="Bath"/>
    <s v="P021"/>
    <x v="21"/>
    <x v="2"/>
    <n v="1"/>
    <n v="28"/>
    <n v="13"/>
    <n v="0"/>
    <n v="28"/>
    <n v="13"/>
    <n v="15"/>
    <s v="['Bank Transfer' 'Credit Card' 'PayPal' ... 'Credit Card' 'Bank Transfer'_x000a_ 'Apple Pay']"/>
    <x v="1"/>
  </r>
  <r>
    <s v="O02598"/>
    <d v="2025-05-04T00:00:00"/>
    <x v="4"/>
    <x v="1"/>
    <m/>
    <x v="956"/>
    <x v="239"/>
    <x v="7"/>
    <s v="Edinburgh"/>
    <s v="P022"/>
    <x v="8"/>
    <x v="2"/>
    <n v="1"/>
    <n v="35"/>
    <n v="16"/>
    <n v="0.05"/>
    <n v="33.25"/>
    <n v="16"/>
    <n v="17.25"/>
    <s v="['Bank Transfer' 'Credit Card' 'PayPal' ... 'Credit Card' 'Bank Transfer'_x000a_ 'Apple Pay']"/>
    <x v="1"/>
  </r>
  <r>
    <s v="O02626"/>
    <d v="2025-05-04T00:00:00"/>
    <x v="4"/>
    <x v="1"/>
    <m/>
    <x v="58"/>
    <x v="55"/>
    <x v="4"/>
    <s v="Leeds"/>
    <s v="P011"/>
    <x v="6"/>
    <x v="1"/>
    <n v="2"/>
    <n v="79"/>
    <n v="42"/>
    <n v="0.05"/>
    <n v="150.1"/>
    <n v="84"/>
    <n v="66.099999999999994"/>
    <s v="['Bank Transfer' 'Credit Card' 'PayPal' ... 'Credit Card' 'Bank Transfer'_x000a_ 'Apple Pay']"/>
    <x v="1"/>
  </r>
  <r>
    <s v="O02900"/>
    <d v="2025-05-04T00:00:00"/>
    <x v="4"/>
    <x v="1"/>
    <m/>
    <x v="46"/>
    <x v="43"/>
    <x v="2"/>
    <s v="London"/>
    <s v="P009"/>
    <x v="1"/>
    <x v="1"/>
    <n v="3"/>
    <n v="95"/>
    <n v="54"/>
    <n v="0"/>
    <n v="285"/>
    <n v="162"/>
    <n v="123"/>
    <s v="['Bank Transfer' 'Credit Card' 'PayPal' ... 'Credit Card' 'Bank Transfer'_x000a_ 'Apple Pay']"/>
    <x v="1"/>
  </r>
  <r>
    <s v="O04200"/>
    <d v="2025-05-04T00:00:00"/>
    <x v="4"/>
    <x v="1"/>
    <m/>
    <x v="1525"/>
    <x v="439"/>
    <x v="0"/>
    <s v="Derby"/>
    <s v="P005"/>
    <x v="3"/>
    <x v="3"/>
    <n v="1"/>
    <n v="119"/>
    <n v="72"/>
    <n v="0.1"/>
    <n v="107.1"/>
    <n v="72"/>
    <n v="35.1"/>
    <s v="['Bank Transfer' 'Credit Card' 'PayPal' ... 'Credit Card' 'Bank Transfer'_x000a_ 'Apple Pay']"/>
    <x v="1"/>
  </r>
  <r>
    <s v="O06399"/>
    <d v="2025-05-04T00:00:00"/>
    <x v="4"/>
    <x v="1"/>
    <m/>
    <x v="952"/>
    <x v="191"/>
    <x v="1"/>
    <s v="Preston"/>
    <s v="P012"/>
    <x v="14"/>
    <x v="1"/>
    <n v="1"/>
    <n v="85"/>
    <n v="44"/>
    <n v="0.1"/>
    <n v="76.5"/>
    <n v="44"/>
    <n v="32.5"/>
    <s v="['Bank Transfer' 'Credit Card' 'PayPal' ... 'Credit Card' 'Bank Transfer'_x000a_ 'Apple Pay']"/>
    <x v="1"/>
  </r>
  <r>
    <s v="O07601"/>
    <d v="2025-05-04T00:00:00"/>
    <x v="4"/>
    <x v="1"/>
    <m/>
    <x v="1085"/>
    <x v="307"/>
    <x v="2"/>
    <s v="London"/>
    <s v="P007"/>
    <x v="7"/>
    <x v="3"/>
    <n v="3"/>
    <n v="129"/>
    <n v="78"/>
    <n v="0.05"/>
    <n v="367.65"/>
    <n v="234"/>
    <n v="133.65"/>
    <s v="['Bank Transfer' 'Credit Card' 'PayPal' ... 'Credit Card' 'Bank Transfer'_x000a_ 'Apple Pay']"/>
    <x v="1"/>
  </r>
  <r>
    <s v="O07992"/>
    <d v="2025-05-04T00:00:00"/>
    <x v="4"/>
    <x v="1"/>
    <m/>
    <x v="547"/>
    <x v="355"/>
    <x v="2"/>
    <s v="London"/>
    <s v="P009"/>
    <x v="1"/>
    <x v="1"/>
    <n v="2"/>
    <n v="95"/>
    <n v="54"/>
    <n v="0.05"/>
    <n v="180.5"/>
    <n v="108"/>
    <n v="72.5"/>
    <s v="['Bank Transfer' 'Credit Card' 'PayPal' ... 'Credit Card' 'Bank Transfer'_x000a_ 'Apple Pay']"/>
    <x v="1"/>
  </r>
  <r>
    <s v="O08051"/>
    <d v="2025-05-04T00:00:00"/>
    <x v="4"/>
    <x v="1"/>
    <m/>
    <x v="1570"/>
    <x v="315"/>
    <x v="2"/>
    <s v="London"/>
    <s v="P014"/>
    <x v="17"/>
    <x v="0"/>
    <n v="2"/>
    <n v="25"/>
    <n v="11"/>
    <n v="0.15"/>
    <n v="42.5"/>
    <n v="22"/>
    <n v="20.5"/>
    <s v="['Bank Transfer' 'Credit Card' 'PayPal' ... 'Credit Card' 'Bank Transfer'_x000a_ 'Apple Pay']"/>
    <x v="1"/>
  </r>
  <r>
    <s v="O08974"/>
    <d v="2025-05-04T00:00:00"/>
    <x v="4"/>
    <x v="1"/>
    <m/>
    <x v="865"/>
    <x v="205"/>
    <x v="1"/>
    <s v="Chester"/>
    <s v="P013"/>
    <x v="0"/>
    <x v="0"/>
    <n v="1"/>
    <n v="120"/>
    <n v="63"/>
    <n v="0.1"/>
    <n v="108"/>
    <n v="63"/>
    <n v="45"/>
    <s v="['Bank Transfer' 'Credit Card' 'PayPal' ... 'Credit Card' 'Bank Transfer'_x000a_ 'Apple Pay']"/>
    <x v="1"/>
  </r>
  <r>
    <s v="O00148"/>
    <d v="2025-05-05T00:00:00"/>
    <x v="4"/>
    <x v="1"/>
    <m/>
    <x v="220"/>
    <x v="185"/>
    <x v="6"/>
    <s v="Plymouth"/>
    <s v="P021"/>
    <x v="21"/>
    <x v="2"/>
    <n v="3"/>
    <n v="28"/>
    <n v="13"/>
    <n v="0"/>
    <n v="84"/>
    <n v="39"/>
    <n v="45"/>
    <s v="['Bank Transfer' 'Credit Card' 'PayPal' ... 'Credit Card' 'Bank Transfer'_x000a_ 'Apple Pay']"/>
    <x v="1"/>
  </r>
  <r>
    <s v="O01231"/>
    <d v="2025-05-05T00:00:00"/>
    <x v="4"/>
    <x v="1"/>
    <m/>
    <x v="424"/>
    <x v="305"/>
    <x v="5"/>
    <s v="Derry"/>
    <s v="P008"/>
    <x v="13"/>
    <x v="3"/>
    <n v="4"/>
    <n v="249"/>
    <n v="168"/>
    <n v="0.15"/>
    <n v="846.6"/>
    <n v="672"/>
    <n v="174.6"/>
    <s v="['Bank Transfer' 'Credit Card' 'PayPal' ... 'Credit Card' 'Bank Transfer'_x000a_ 'Apple Pay']"/>
    <x v="1"/>
  </r>
  <r>
    <s v="O02804"/>
    <d v="2025-05-05T00:00:00"/>
    <x v="4"/>
    <x v="1"/>
    <m/>
    <x v="1624"/>
    <x v="543"/>
    <x v="4"/>
    <s v="York"/>
    <s v="P019"/>
    <x v="20"/>
    <x v="4"/>
    <n v="2"/>
    <n v="85"/>
    <n v="41"/>
    <n v="0"/>
    <n v="170"/>
    <n v="82"/>
    <n v="88"/>
    <s v="['Bank Transfer' 'Credit Card' 'PayPal' ... 'Credit Card' 'Bank Transfer'_x000a_ 'Apple Pay']"/>
    <x v="1"/>
  </r>
  <r>
    <s v="O04031"/>
    <d v="2025-05-05T00:00:00"/>
    <x v="4"/>
    <x v="1"/>
    <m/>
    <x v="460"/>
    <x v="178"/>
    <x v="3"/>
    <m/>
    <s v="P011"/>
    <x v="6"/>
    <x v="1"/>
    <n v="3"/>
    <n v="79"/>
    <n v="42"/>
    <n v="0.1"/>
    <n v="213.3"/>
    <n v="126"/>
    <n v="87.3"/>
    <s v="['Bank Transfer' 'Credit Card' 'PayPal' ... 'Credit Card' 'Bank Transfer'_x000a_ 'Apple Pay']"/>
    <x v="1"/>
  </r>
  <r>
    <s v="O04801"/>
    <d v="2025-05-05T00:00:00"/>
    <x v="4"/>
    <x v="1"/>
    <m/>
    <x v="1121"/>
    <x v="254"/>
    <x v="2"/>
    <s v="London"/>
    <s v="P023"/>
    <x v="2"/>
    <x v="2"/>
    <n v="2"/>
    <n v="42"/>
    <n v="20"/>
    <n v="0.05"/>
    <n v="79.8"/>
    <n v="40"/>
    <n v="39.799999999999997"/>
    <s v="['Bank Transfer' 'Credit Card' 'PayPal' ... 'Credit Card' 'Bank Transfer'_x000a_ 'Apple Pay']"/>
    <x v="1"/>
  </r>
  <r>
    <s v="O05116"/>
    <d v="2025-05-05T00:00:00"/>
    <x v="4"/>
    <x v="1"/>
    <m/>
    <x v="319"/>
    <x v="220"/>
    <x v="4"/>
    <s v="Leeds"/>
    <s v="P013"/>
    <x v="0"/>
    <x v="0"/>
    <n v="1"/>
    <n v="120"/>
    <n v="63"/>
    <n v="0.05"/>
    <n v="114"/>
    <n v="63"/>
    <n v="51"/>
    <s v="['Bank Transfer' 'Credit Card' 'PayPal' ... 'Credit Card' 'Bank Transfer'_x000a_ 'Apple Pay']"/>
    <x v="1"/>
  </r>
  <r>
    <s v="O06632"/>
    <d v="2025-05-05T00:00:00"/>
    <x v="4"/>
    <x v="1"/>
    <m/>
    <x v="1436"/>
    <x v="311"/>
    <x v="7"/>
    <s v="Glasgow"/>
    <s v="P012"/>
    <x v="14"/>
    <x v="1"/>
    <n v="1"/>
    <n v="85"/>
    <n v="44"/>
    <n v="0.1"/>
    <n v="76.5"/>
    <n v="44"/>
    <n v="32.5"/>
    <s v="['Bank Transfer' 'Credit Card' 'PayPal' ... 'Credit Card' 'Bank Transfer'_x000a_ 'Apple Pay']"/>
    <x v="1"/>
  </r>
  <r>
    <s v="O07910"/>
    <d v="2025-05-05T00:00:00"/>
    <x v="4"/>
    <x v="1"/>
    <m/>
    <x v="1011"/>
    <x v="373"/>
    <x v="0"/>
    <s v="Leicester"/>
    <s v="P016"/>
    <x v="4"/>
    <x v="0"/>
    <n v="5"/>
    <n v="78"/>
    <n v="39"/>
    <n v="0"/>
    <n v="390"/>
    <n v="195"/>
    <n v="195"/>
    <s v="['Bank Transfer' 'Credit Card' 'PayPal' ... 'Credit Card' 'Bank Transfer'_x000a_ 'Apple Pay']"/>
    <x v="1"/>
  </r>
  <r>
    <s v="O08629"/>
    <d v="2025-05-05T00:00:00"/>
    <x v="4"/>
    <x v="1"/>
    <m/>
    <x v="997"/>
    <x v="230"/>
    <x v="2"/>
    <s v="London"/>
    <s v="P019"/>
    <x v="20"/>
    <x v="4"/>
    <n v="1"/>
    <n v="85"/>
    <n v="41"/>
    <n v="0.1"/>
    <n v="76.5"/>
    <n v="41"/>
    <n v="35.5"/>
    <s v="['Bank Transfer' 'Credit Card' 'PayPal' ... 'Credit Card' 'Bank Transfer'_x000a_ 'Apple Pay']"/>
    <x v="1"/>
  </r>
  <r>
    <s v="O09351"/>
    <d v="2025-05-05T00:00:00"/>
    <x v="4"/>
    <x v="1"/>
    <m/>
    <x v="46"/>
    <x v="43"/>
    <x v="2"/>
    <s v="London"/>
    <s v="P011"/>
    <x v="6"/>
    <x v="1"/>
    <n v="3"/>
    <n v="79"/>
    <n v="42"/>
    <n v="0.15"/>
    <n v="201.45"/>
    <n v="126"/>
    <n v="75.45"/>
    <s v="['Bank Transfer' 'Credit Card' 'PayPal' ... 'Credit Card' 'Bank Transfer'_x000a_ 'Apple Pay']"/>
    <x v="1"/>
  </r>
  <r>
    <s v="O09862"/>
    <d v="2025-05-05T00:00:00"/>
    <x v="4"/>
    <x v="1"/>
    <m/>
    <x v="78"/>
    <x v="74"/>
    <x v="2"/>
    <s v="London"/>
    <s v="P013"/>
    <x v="0"/>
    <x v="0"/>
    <n v="1"/>
    <n v="120"/>
    <n v="63"/>
    <n v="0.1"/>
    <n v="108"/>
    <n v="63"/>
    <n v="45"/>
    <s v="['Bank Transfer' 'Credit Card' 'PayPal' ... 'Credit Card' 'Bank Transfer'_x000a_ 'Apple Pay']"/>
    <x v="1"/>
  </r>
  <r>
    <s v="O00017"/>
    <d v="2025-05-06T00:00:00"/>
    <x v="4"/>
    <x v="1"/>
    <m/>
    <x v="1144"/>
    <x v="6"/>
    <x v="2"/>
    <s v="London"/>
    <s v="P014"/>
    <x v="17"/>
    <x v="0"/>
    <n v="1"/>
    <n v="25"/>
    <n v="11"/>
    <n v="0.05"/>
    <n v="23.75"/>
    <n v="11"/>
    <n v="12.75"/>
    <s v="['Bank Transfer' 'Credit Card' 'PayPal' ... 'Credit Card' 'Bank Transfer'_x000a_ 'Apple Pay']"/>
    <x v="1"/>
  </r>
  <r>
    <s v="O01472"/>
    <d v="2025-05-06T00:00:00"/>
    <x v="4"/>
    <x v="1"/>
    <m/>
    <x v="338"/>
    <x v="255"/>
    <x v="8"/>
    <s v="Durham"/>
    <s v="P015"/>
    <x v="12"/>
    <x v="0"/>
    <n v="2"/>
    <n v="65"/>
    <n v="32"/>
    <n v="0.05"/>
    <n v="123.5"/>
    <n v="64"/>
    <n v="59.5"/>
    <s v="['Bank Transfer' 'Credit Card' 'PayPal' ... 'Credit Card' 'Bank Transfer'_x000a_ 'Apple Pay']"/>
    <x v="1"/>
  </r>
  <r>
    <s v="O01816"/>
    <d v="2025-05-06T00:00:00"/>
    <x v="4"/>
    <x v="1"/>
    <m/>
    <x v="3"/>
    <x v="3"/>
    <x v="3"/>
    <s v="Guildford"/>
    <s v="P013"/>
    <x v="0"/>
    <x v="0"/>
    <n v="2"/>
    <n v="120"/>
    <n v="63"/>
    <n v="0.15"/>
    <n v="204"/>
    <n v="126"/>
    <n v="78"/>
    <s v="['Bank Transfer' 'Credit Card' 'PayPal' ... 'Credit Card' 'Bank Transfer'_x000a_ 'Apple Pay']"/>
    <x v="1"/>
  </r>
  <r>
    <s v="O03072"/>
    <d v="2025-05-06T00:00:00"/>
    <x v="4"/>
    <x v="1"/>
    <m/>
    <x v="744"/>
    <x v="349"/>
    <x v="10"/>
    <s v="Cambridge"/>
    <s v="P007"/>
    <x v="7"/>
    <x v="3"/>
    <n v="2"/>
    <n v="129"/>
    <n v="78"/>
    <n v="0.15"/>
    <n v="219.3"/>
    <n v="156"/>
    <n v="63.3"/>
    <s v="['Bank Transfer' 'Credit Card' 'PayPal' ... 'Credit Card' 'Bank Transfer'_x000a_ 'Apple Pay']"/>
    <x v="1"/>
  </r>
  <r>
    <s v="O05749"/>
    <d v="2025-05-06T00:00:00"/>
    <x v="4"/>
    <x v="1"/>
    <m/>
    <x v="89"/>
    <x v="83"/>
    <x v="9"/>
    <s v="Birmingham"/>
    <s v="P019"/>
    <x v="20"/>
    <x v="4"/>
    <n v="2"/>
    <n v="85"/>
    <n v="41"/>
    <n v="0.15"/>
    <n v="144.5"/>
    <n v="82"/>
    <n v="62.5"/>
    <s v="['Bank Transfer' 'Credit Card' 'PayPal' ... 'Credit Card' 'Bank Transfer'_x000a_ 'Apple Pay']"/>
    <x v="1"/>
  </r>
  <r>
    <s v="O05876"/>
    <d v="2025-05-06T00:00:00"/>
    <x v="4"/>
    <x v="1"/>
    <m/>
    <x v="913"/>
    <x v="475"/>
    <x v="2"/>
    <s v="London"/>
    <s v="P004"/>
    <x v="22"/>
    <x v="5"/>
    <n v="1"/>
    <n v="55"/>
    <n v="27"/>
    <n v="0.05"/>
    <n v="52.25"/>
    <n v="27"/>
    <n v="25.25"/>
    <s v="['Bank Transfer' 'Credit Card' 'PayPal' ... 'Credit Card' 'Bank Transfer'_x000a_ 'Apple Pay']"/>
    <x v="1"/>
  </r>
  <r>
    <s v="O06116"/>
    <d v="2025-05-06T00:00:00"/>
    <x v="4"/>
    <x v="1"/>
    <m/>
    <x v="1509"/>
    <x v="167"/>
    <x v="7"/>
    <s v="Edinburgh"/>
    <s v="P021"/>
    <x v="21"/>
    <x v="2"/>
    <n v="2"/>
    <n v="28"/>
    <n v="13"/>
    <n v="0"/>
    <n v="56"/>
    <n v="26"/>
    <n v="30"/>
    <s v="['Bank Transfer' 'Credit Card' 'PayPal' ... 'Credit Card' 'Bank Transfer'_x000a_ 'Apple Pay']"/>
    <x v="1"/>
  </r>
  <r>
    <s v="O06433"/>
    <d v="2025-05-06T00:00:00"/>
    <x v="4"/>
    <x v="1"/>
    <m/>
    <x v="37"/>
    <x v="34"/>
    <x v="5"/>
    <s v="Derry"/>
    <s v="P013"/>
    <x v="0"/>
    <x v="0"/>
    <n v="2"/>
    <n v="120"/>
    <n v="63"/>
    <n v="0.15"/>
    <n v="204"/>
    <n v="126"/>
    <n v="78"/>
    <s v="['Bank Transfer' 'Credit Card' 'PayPal' ... 'Credit Card' 'Bank Transfer'_x000a_ 'Apple Pay']"/>
    <x v="1"/>
  </r>
  <r>
    <s v="O07139"/>
    <d v="2025-05-06T00:00:00"/>
    <x v="4"/>
    <x v="1"/>
    <m/>
    <x v="631"/>
    <x v="388"/>
    <x v="10"/>
    <s v="Ipswich"/>
    <s v="P012"/>
    <x v="14"/>
    <x v="1"/>
    <n v="2"/>
    <n v="85"/>
    <n v="44"/>
    <n v="0"/>
    <n v="170"/>
    <n v="88"/>
    <n v="82"/>
    <s v="['Bank Transfer' 'Credit Card' 'PayPal' ... 'Credit Card' 'Bank Transfer'_x000a_ 'Apple Pay']"/>
    <x v="1"/>
  </r>
  <r>
    <s v="O07897"/>
    <d v="2025-05-06T00:00:00"/>
    <x v="4"/>
    <x v="1"/>
    <m/>
    <x v="942"/>
    <x v="199"/>
    <x v="4"/>
    <s v="Leeds"/>
    <s v="P010"/>
    <x v="18"/>
    <x v="1"/>
    <n v="1"/>
    <n v="32"/>
    <n v="14"/>
    <n v="0.15"/>
    <n v="27.2"/>
    <n v="14"/>
    <n v="13.2"/>
    <s v="['Bank Transfer' 'Credit Card' 'PayPal' ... 'Credit Card' 'Bank Transfer'_x000a_ 'Apple Pay']"/>
    <x v="1"/>
  </r>
  <r>
    <s v="O09838"/>
    <d v="2025-05-06T00:00:00"/>
    <x v="4"/>
    <x v="1"/>
    <m/>
    <x v="1398"/>
    <x v="259"/>
    <x v="1"/>
    <s v="Manchester"/>
    <s v="P009"/>
    <x v="1"/>
    <x v="1"/>
    <n v="2"/>
    <n v="95"/>
    <n v="54"/>
    <n v="0.15"/>
    <n v="161.5"/>
    <n v="108"/>
    <n v="53.5"/>
    <s v="['Bank Transfer' 'Credit Card' 'PayPal' ... 'Credit Card' 'Bank Transfer'_x000a_ 'Apple Pay']"/>
    <x v="1"/>
  </r>
  <r>
    <s v="O00720"/>
    <d v="2025-05-07T00:00:00"/>
    <x v="4"/>
    <x v="1"/>
    <m/>
    <x v="801"/>
    <x v="401"/>
    <x v="0"/>
    <s v="Lincoln"/>
    <s v="P008"/>
    <x v="13"/>
    <x v="3"/>
    <n v="2"/>
    <n v="249"/>
    <n v="168"/>
    <n v="0.1"/>
    <n v="448.2"/>
    <n v="336"/>
    <n v="112.2"/>
    <s v="['Bank Transfer' 'Credit Card' 'PayPal' ... 'Credit Card' 'Bank Transfer'_x000a_ 'Apple Pay']"/>
    <x v="1"/>
  </r>
  <r>
    <s v="O00935"/>
    <d v="2025-05-07T00:00:00"/>
    <x v="4"/>
    <x v="1"/>
    <m/>
    <x v="1187"/>
    <x v="62"/>
    <x v="2"/>
    <s v="London"/>
    <s v="P015"/>
    <x v="12"/>
    <x v="0"/>
    <n v="3"/>
    <n v="65"/>
    <n v="32"/>
    <n v="0.05"/>
    <n v="185.25"/>
    <n v="96"/>
    <n v="89.25"/>
    <s v="['Bank Transfer' 'Credit Card' 'PayPal' ... 'Credit Card' 'Bank Transfer'_x000a_ 'Apple Pay']"/>
    <x v="1"/>
  </r>
  <r>
    <s v="O02136"/>
    <d v="2025-05-07T00:00:00"/>
    <x v="4"/>
    <x v="1"/>
    <m/>
    <x v="104"/>
    <x v="97"/>
    <x v="7"/>
    <s v="Aberdeen"/>
    <s v="P009"/>
    <x v="1"/>
    <x v="1"/>
    <n v="1"/>
    <n v="95"/>
    <n v="54"/>
    <n v="0"/>
    <n v="95"/>
    <n v="54"/>
    <n v="41"/>
    <s v="['Bank Transfer' 'Credit Card' 'PayPal' ... 'Credit Card' 'Bank Transfer'_x000a_ 'Apple Pay']"/>
    <x v="1"/>
  </r>
  <r>
    <s v="O02586"/>
    <d v="2025-05-07T00:00:00"/>
    <x v="4"/>
    <x v="1"/>
    <m/>
    <x v="97"/>
    <x v="90"/>
    <x v="2"/>
    <s v="London"/>
    <s v="P010"/>
    <x v="18"/>
    <x v="1"/>
    <n v="3"/>
    <n v="32"/>
    <n v="14"/>
    <n v="0.05"/>
    <n v="91.2"/>
    <n v="42"/>
    <n v="49.2"/>
    <s v="['Bank Transfer' 'Credit Card' 'PayPal' ... 'Credit Card' 'Bank Transfer'_x000a_ 'Apple Pay']"/>
    <x v="1"/>
  </r>
  <r>
    <s v="O03009"/>
    <d v="2025-05-07T00:00:00"/>
    <x v="4"/>
    <x v="1"/>
    <m/>
    <x v="1213"/>
    <x v="56"/>
    <x v="7"/>
    <s v="Glasgow"/>
    <s v="P003"/>
    <x v="19"/>
    <x v="5"/>
    <n v="2"/>
    <n v="69"/>
    <n v="37"/>
    <n v="0.15"/>
    <n v="117.3"/>
    <n v="74"/>
    <n v="43.3"/>
    <s v="['Bank Transfer' 'Credit Card' 'PayPal' ... 'Credit Card' 'Bank Transfer'_x000a_ 'Apple Pay']"/>
    <x v="1"/>
  </r>
  <r>
    <s v="O04126"/>
    <d v="2025-05-07T00:00:00"/>
    <x v="4"/>
    <x v="1"/>
    <m/>
    <x v="814"/>
    <x v="349"/>
    <x v="7"/>
    <s v="Edinburgh"/>
    <s v="P008"/>
    <x v="13"/>
    <x v="3"/>
    <n v="1"/>
    <n v="249"/>
    <n v="168"/>
    <n v="0.1"/>
    <n v="224.1"/>
    <n v="168"/>
    <n v="56.1"/>
    <s v="['Bank Transfer' 'Credit Card' 'PayPal' ... 'Credit Card' 'Bank Transfer'_x000a_ 'Apple Pay']"/>
    <x v="1"/>
  </r>
  <r>
    <s v="O04263"/>
    <d v="2025-05-07T00:00:00"/>
    <x v="4"/>
    <x v="1"/>
    <m/>
    <x v="728"/>
    <x v="422"/>
    <x v="1"/>
    <s v="Chester"/>
    <s v="P004"/>
    <x v="22"/>
    <x v="5"/>
    <n v="2"/>
    <n v="55"/>
    <n v="27"/>
    <n v="0"/>
    <n v="110"/>
    <n v="54"/>
    <n v="56"/>
    <s v="['Bank Transfer' 'Credit Card' 'PayPal' ... 'Credit Card' 'Bank Transfer'_x000a_ 'Apple Pay']"/>
    <x v="1"/>
  </r>
  <r>
    <s v="O08587"/>
    <d v="2025-05-07T00:00:00"/>
    <x v="4"/>
    <x v="1"/>
    <m/>
    <x v="359"/>
    <x v="265"/>
    <x v="1"/>
    <s v="Liverpool"/>
    <s v="P024"/>
    <x v="11"/>
    <x v="2"/>
    <n v="2"/>
    <n v="24"/>
    <n v="10"/>
    <n v="0"/>
    <n v="48"/>
    <n v="20"/>
    <n v="28"/>
    <s v="['Bank Transfer' 'Credit Card' 'PayPal' ... 'Credit Card' 'Bank Transfer'_x000a_ 'Apple Pay']"/>
    <x v="1"/>
  </r>
  <r>
    <s v="O09840"/>
    <d v="2025-05-07T00:00:00"/>
    <x v="4"/>
    <x v="1"/>
    <m/>
    <x v="39"/>
    <x v="36"/>
    <x v="5"/>
    <s v="Lisburn"/>
    <s v="P007"/>
    <x v="7"/>
    <x v="3"/>
    <n v="1"/>
    <n v="129"/>
    <n v="78"/>
    <n v="0.1"/>
    <n v="116.1"/>
    <n v="78"/>
    <n v="38.1"/>
    <s v="['Bank Transfer' 'Credit Card' 'PayPal' ... 'Credit Card' 'Bank Transfer'_x000a_ 'Apple Pay']"/>
    <x v="1"/>
  </r>
  <r>
    <s v="O00197"/>
    <d v="2025-05-08T00:00:00"/>
    <x v="4"/>
    <x v="1"/>
    <m/>
    <x v="247"/>
    <x v="203"/>
    <x v="11"/>
    <s v="Newport"/>
    <s v="P006"/>
    <x v="16"/>
    <x v="3"/>
    <n v="1"/>
    <n v="99"/>
    <n v="58"/>
    <n v="0"/>
    <n v="99"/>
    <n v="58"/>
    <n v="41"/>
    <s v="['Bank Transfer' 'Credit Card' 'PayPal' ... 'Credit Card' 'Bank Transfer'_x000a_ 'Apple Pay']"/>
    <x v="1"/>
  </r>
  <r>
    <s v="O00266"/>
    <d v="2025-05-08T00:00:00"/>
    <x v="4"/>
    <x v="1"/>
    <m/>
    <x v="1577"/>
    <x v="410"/>
    <x v="1"/>
    <s v="Manchester"/>
    <s v="P019"/>
    <x v="20"/>
    <x v="4"/>
    <n v="1"/>
    <n v="85"/>
    <n v="41"/>
    <n v="0.05"/>
    <n v="80.75"/>
    <n v="41"/>
    <n v="39.75"/>
    <s v="['Bank Transfer' 'Credit Card' 'PayPal' ... 'Credit Card' 'Bank Transfer'_x000a_ 'Apple Pay']"/>
    <x v="1"/>
  </r>
  <r>
    <s v="O01156"/>
    <d v="2025-05-08T00:00:00"/>
    <x v="4"/>
    <x v="1"/>
    <m/>
    <x v="458"/>
    <x v="320"/>
    <x v="3"/>
    <s v="Brighton"/>
    <s v="P016"/>
    <x v="4"/>
    <x v="0"/>
    <n v="1"/>
    <n v="78"/>
    <n v="39"/>
    <n v="0.15"/>
    <n v="66.3"/>
    <n v="39"/>
    <n v="27.3"/>
    <s v="['Bank Transfer' 'Credit Card' 'PayPal' ... 'Credit Card' 'Bank Transfer'_x000a_ 'Apple Pay']"/>
    <x v="1"/>
  </r>
  <r>
    <s v="O01808"/>
    <d v="2025-05-08T00:00:00"/>
    <x v="4"/>
    <x v="1"/>
    <m/>
    <x v="533"/>
    <x v="347"/>
    <x v="1"/>
    <s v="Preston"/>
    <s v="P007"/>
    <x v="7"/>
    <x v="3"/>
    <n v="1"/>
    <n v="129"/>
    <n v="78"/>
    <n v="0"/>
    <n v="129"/>
    <n v="78"/>
    <n v="51"/>
    <s v="['Bank Transfer' 'Credit Card' 'PayPal' ... 'Credit Card' 'Bank Transfer'_x000a_ 'Apple Pay']"/>
    <x v="1"/>
  </r>
  <r>
    <s v="O03645"/>
    <d v="2025-05-08T00:00:00"/>
    <x v="4"/>
    <x v="1"/>
    <m/>
    <x v="16"/>
    <x v="16"/>
    <x v="2"/>
    <s v="London"/>
    <s v="P002"/>
    <x v="15"/>
    <x v="5"/>
    <n v="1"/>
    <n v="149"/>
    <n v="91"/>
    <n v="0.05"/>
    <n v="141.55000000000001"/>
    <n v="91"/>
    <n v="50.55"/>
    <s v="['Bank Transfer' 'Credit Card' 'PayPal' ... 'Credit Card' 'Bank Transfer'_x000a_ 'Apple Pay']"/>
    <x v="1"/>
  </r>
  <r>
    <s v="O03958"/>
    <d v="2025-05-08T00:00:00"/>
    <x v="4"/>
    <x v="1"/>
    <m/>
    <x v="173"/>
    <x v="154"/>
    <x v="2"/>
    <s v="London"/>
    <s v="P001"/>
    <x v="9"/>
    <x v="5"/>
    <n v="1"/>
    <n v="89"/>
    <n v="48"/>
    <n v="0.2"/>
    <n v="71.2"/>
    <n v="48"/>
    <n v="23.2"/>
    <s v="['Bank Transfer' 'Credit Card' 'PayPal' ... 'Credit Card' 'Bank Transfer'_x000a_ 'Apple Pay']"/>
    <x v="1"/>
  </r>
  <r>
    <s v="O05868"/>
    <d v="2025-05-08T00:00:00"/>
    <x v="4"/>
    <x v="1"/>
    <m/>
    <x v="855"/>
    <x v="462"/>
    <x v="2"/>
    <s v="London"/>
    <s v="P022"/>
    <x v="8"/>
    <x v="2"/>
    <n v="2"/>
    <n v="35"/>
    <n v="16"/>
    <n v="0.1"/>
    <n v="63"/>
    <n v="32"/>
    <n v="31"/>
    <s v="['Bank Transfer' 'Credit Card' 'PayPal' ... 'Credit Card' 'Bank Transfer'_x000a_ 'Apple Pay']"/>
    <x v="1"/>
  </r>
  <r>
    <s v="O06236"/>
    <d v="2025-05-08T00:00:00"/>
    <x v="4"/>
    <x v="1"/>
    <m/>
    <x v="538"/>
    <x v="351"/>
    <x v="2"/>
    <s v="London"/>
    <s v="P008"/>
    <x v="13"/>
    <x v="3"/>
    <n v="4"/>
    <n v="249"/>
    <n v="168"/>
    <n v="0.15"/>
    <n v="846.6"/>
    <n v="672"/>
    <n v="174.6"/>
    <s v="['Bank Transfer' 'Credit Card' 'PayPal' ... 'Credit Card' 'Bank Transfer'_x000a_ 'Apple Pay']"/>
    <x v="1"/>
  </r>
  <r>
    <s v="O06421"/>
    <d v="2025-05-08T00:00:00"/>
    <x v="4"/>
    <x v="1"/>
    <m/>
    <x v="379"/>
    <x v="277"/>
    <x v="5"/>
    <s v="Derry"/>
    <s v="P010"/>
    <x v="18"/>
    <x v="1"/>
    <n v="1"/>
    <n v="32"/>
    <n v="14"/>
    <n v="0"/>
    <n v="32"/>
    <n v="14"/>
    <n v="18"/>
    <s v="['Bank Transfer' 'Credit Card' 'PayPal' ... 'Credit Card' 'Bank Transfer'_x000a_ 'Apple Pay']"/>
    <x v="1"/>
  </r>
  <r>
    <s v="O06644"/>
    <d v="2025-05-08T00:00:00"/>
    <x v="4"/>
    <x v="1"/>
    <m/>
    <x v="908"/>
    <x v="441"/>
    <x v="2"/>
    <s v="London"/>
    <s v="P005"/>
    <x v="3"/>
    <x v="3"/>
    <n v="1"/>
    <n v="119"/>
    <n v="72"/>
    <n v="0.15"/>
    <n v="101.15"/>
    <n v="72"/>
    <n v="29.15"/>
    <s v="['Bank Transfer' 'Credit Card' 'PayPal' ... 'Credit Card' 'Bank Transfer'_x000a_ 'Apple Pay']"/>
    <x v="1"/>
  </r>
  <r>
    <s v="O07327"/>
    <d v="2025-05-08T00:00:00"/>
    <x v="4"/>
    <x v="1"/>
    <m/>
    <x v="554"/>
    <x v="183"/>
    <x v="11"/>
    <s v="Swansea"/>
    <s v="P006"/>
    <x v="16"/>
    <x v="3"/>
    <n v="1"/>
    <n v="99"/>
    <n v="58"/>
    <n v="0"/>
    <n v="99"/>
    <n v="58"/>
    <n v="41"/>
    <s v="['Bank Transfer' 'Credit Card' 'PayPal' ... 'Credit Card' 'Bank Transfer'_x000a_ 'Apple Pay']"/>
    <x v="1"/>
  </r>
  <r>
    <s v="O07648"/>
    <d v="2025-05-08T00:00:00"/>
    <x v="4"/>
    <x v="1"/>
    <m/>
    <x v="88"/>
    <x v="17"/>
    <x v="2"/>
    <s v="London"/>
    <s v="P010"/>
    <x v="18"/>
    <x v="1"/>
    <n v="1"/>
    <n v="32"/>
    <n v="14"/>
    <n v="0.1"/>
    <n v="28.8"/>
    <n v="14"/>
    <n v="14.8"/>
    <s v="['Bank Transfer' 'Credit Card' 'PayPal' ... 'Credit Card' 'Bank Transfer'_x000a_ 'Apple Pay']"/>
    <x v="1"/>
  </r>
  <r>
    <s v="O07799"/>
    <d v="2025-05-08T00:00:00"/>
    <x v="4"/>
    <x v="1"/>
    <m/>
    <x v="237"/>
    <x v="107"/>
    <x v="4"/>
    <s v="York"/>
    <s v="P014"/>
    <x v="17"/>
    <x v="0"/>
    <n v="4"/>
    <n v="25"/>
    <n v="11"/>
    <n v="0.1"/>
    <n v="90"/>
    <n v="44"/>
    <n v="46"/>
    <s v="['Bank Transfer' 'Credit Card' 'PayPal' ... 'Credit Card' 'Bank Transfer'_x000a_ 'Apple Pay']"/>
    <x v="1"/>
  </r>
  <r>
    <s v="O08523"/>
    <d v="2025-05-08T00:00:00"/>
    <x v="4"/>
    <x v="1"/>
    <m/>
    <x v="1288"/>
    <x v="374"/>
    <x v="1"/>
    <s v="Chester"/>
    <s v="P011"/>
    <x v="6"/>
    <x v="1"/>
    <n v="1"/>
    <n v="79"/>
    <n v="42"/>
    <n v="0.05"/>
    <n v="75.05"/>
    <n v="42"/>
    <n v="33.049999999999997"/>
    <s v="['Bank Transfer' 'Credit Card' 'PayPal' ... 'Credit Card' 'Bank Transfer'_x000a_ 'Apple Pay']"/>
    <x v="1"/>
  </r>
  <r>
    <s v="O08936"/>
    <d v="2025-05-08T00:00:00"/>
    <x v="4"/>
    <x v="1"/>
    <m/>
    <x v="168"/>
    <x v="149"/>
    <x v="6"/>
    <s v="Exeter"/>
    <s v="P010"/>
    <x v="18"/>
    <x v="1"/>
    <n v="2"/>
    <n v="32"/>
    <n v="14"/>
    <n v="0"/>
    <n v="64"/>
    <n v="28"/>
    <n v="36"/>
    <s v="['Bank Transfer' 'Credit Card' 'PayPal' ... 'Credit Card' 'Bank Transfer'_x000a_ 'Apple Pay']"/>
    <x v="1"/>
  </r>
  <r>
    <s v="O09248"/>
    <d v="2025-05-08T00:00:00"/>
    <x v="4"/>
    <x v="1"/>
    <m/>
    <x v="1521"/>
    <x v="92"/>
    <x v="0"/>
    <s v="Lincoln"/>
    <s v="P003"/>
    <x v="19"/>
    <x v="5"/>
    <n v="1"/>
    <n v="69"/>
    <n v="37"/>
    <n v="0"/>
    <n v="69"/>
    <n v="37"/>
    <n v="32"/>
    <s v="['Bank Transfer' 'Credit Card' 'PayPal' ... 'Credit Card' 'Bank Transfer'_x000a_ 'Apple Pay']"/>
    <x v="1"/>
  </r>
  <r>
    <s v="O00608"/>
    <d v="2025-05-09T00:00:00"/>
    <x v="4"/>
    <x v="1"/>
    <m/>
    <x v="543"/>
    <x v="231"/>
    <x v="3"/>
    <s v="Brighton"/>
    <s v="P011"/>
    <x v="6"/>
    <x v="1"/>
    <n v="2"/>
    <n v="79"/>
    <n v="42"/>
    <n v="0.15"/>
    <n v="134.30000000000001"/>
    <n v="84"/>
    <n v="50.3"/>
    <s v="['Bank Transfer' 'Credit Card' 'PayPal' ... 'Credit Card' 'Bank Transfer'_x000a_ 'Apple Pay']"/>
    <x v="1"/>
  </r>
  <r>
    <s v="O00793"/>
    <d v="2025-05-09T00:00:00"/>
    <x v="4"/>
    <x v="1"/>
    <m/>
    <x v="1205"/>
    <x v="174"/>
    <x v="7"/>
    <s v="Glasgow"/>
    <s v="P004"/>
    <x v="22"/>
    <x v="5"/>
    <n v="1"/>
    <n v="55"/>
    <n v="27"/>
    <n v="0"/>
    <n v="55"/>
    <n v="27"/>
    <n v="28"/>
    <s v="['Bank Transfer' 'Credit Card' 'PayPal' ... 'Credit Card' 'Bank Transfer'_x000a_ 'Apple Pay']"/>
    <x v="1"/>
  </r>
  <r>
    <s v="O00934"/>
    <d v="2025-05-09T00:00:00"/>
    <x v="4"/>
    <x v="1"/>
    <m/>
    <x v="527"/>
    <x v="346"/>
    <x v="9"/>
    <s v="Birmingham"/>
    <s v="P021"/>
    <x v="21"/>
    <x v="2"/>
    <n v="1"/>
    <n v="28"/>
    <n v="13"/>
    <n v="0.05"/>
    <n v="26.6"/>
    <n v="13"/>
    <n v="13.6"/>
    <s v="['Bank Transfer' 'Credit Card' 'PayPal' ... 'Credit Card' 'Bank Transfer'_x000a_ 'Apple Pay']"/>
    <x v="1"/>
  </r>
  <r>
    <s v="O01735"/>
    <d v="2025-05-09T00:00:00"/>
    <x v="4"/>
    <x v="1"/>
    <m/>
    <x v="460"/>
    <x v="178"/>
    <x v="3"/>
    <s v="Brighton"/>
    <s v="P020"/>
    <x v="23"/>
    <x v="4"/>
    <n v="1"/>
    <n v="72"/>
    <n v="34"/>
    <n v="0.05"/>
    <n v="68.400000000000006"/>
    <n v="34"/>
    <n v="34.4"/>
    <s v="['Bank Transfer' 'Credit Card' 'PayPal' ... 'Credit Card' 'Bank Transfer'_x000a_ 'Apple Pay']"/>
    <x v="1"/>
  </r>
  <r>
    <s v="O02429"/>
    <d v="2025-05-09T00:00:00"/>
    <x v="4"/>
    <x v="1"/>
    <m/>
    <x v="597"/>
    <x v="81"/>
    <x v="9"/>
    <s v="Wolverhampton"/>
    <s v="P003"/>
    <x v="19"/>
    <x v="5"/>
    <n v="2"/>
    <n v="69"/>
    <n v="37"/>
    <n v="0.1"/>
    <n v="124.2"/>
    <n v="74"/>
    <n v="50.2"/>
    <s v="['Bank Transfer' 'Credit Card' 'PayPal' ... 'Credit Card' 'Bank Transfer'_x000a_ 'Apple Pay']"/>
    <x v="1"/>
  </r>
  <r>
    <s v="O04580"/>
    <d v="2025-05-09T00:00:00"/>
    <x v="4"/>
    <x v="1"/>
    <m/>
    <x v="381"/>
    <x v="279"/>
    <x v="1"/>
    <s v="Preston"/>
    <s v="P015"/>
    <x v="12"/>
    <x v="0"/>
    <n v="1"/>
    <n v="65"/>
    <n v="32"/>
    <n v="0.05"/>
    <n v="61.75"/>
    <n v="32"/>
    <n v="29.75"/>
    <s v="['Bank Transfer' 'Credit Card' 'PayPal' ... 'Credit Card' 'Bank Transfer'_x000a_ 'Apple Pay']"/>
    <x v="1"/>
  </r>
  <r>
    <s v="O04994"/>
    <d v="2025-05-09T00:00:00"/>
    <x v="4"/>
    <x v="1"/>
    <m/>
    <x v="24"/>
    <x v="24"/>
    <x v="4"/>
    <s v="York"/>
    <s v="P011"/>
    <x v="6"/>
    <x v="1"/>
    <n v="1"/>
    <n v="79"/>
    <n v="42"/>
    <n v="0"/>
    <n v="79"/>
    <n v="42"/>
    <n v="37"/>
    <s v="['Bank Transfer' 'Credit Card' 'PayPal' ... 'Credit Card' 'Bank Transfer'_x000a_ 'Apple Pay']"/>
    <x v="1"/>
  </r>
  <r>
    <s v="O05354"/>
    <d v="2025-05-09T00:00:00"/>
    <x v="4"/>
    <x v="1"/>
    <m/>
    <x v="245"/>
    <x v="80"/>
    <x v="1"/>
    <s v="Liverpool"/>
    <s v="P015"/>
    <x v="12"/>
    <x v="0"/>
    <n v="1"/>
    <n v="65"/>
    <n v="32"/>
    <n v="0.05"/>
    <n v="61.75"/>
    <n v="32"/>
    <n v="29.75"/>
    <s v="['Bank Transfer' 'Credit Card' 'PayPal' ... 'Credit Card' 'Bank Transfer'_x000a_ 'Apple Pay']"/>
    <x v="1"/>
  </r>
  <r>
    <s v="O05619"/>
    <d v="2025-05-09T00:00:00"/>
    <x v="4"/>
    <x v="1"/>
    <m/>
    <x v="719"/>
    <x v="325"/>
    <x v="1"/>
    <s v="Chester"/>
    <s v="P015"/>
    <x v="12"/>
    <x v="0"/>
    <n v="1"/>
    <n v="65"/>
    <n v="32"/>
    <n v="0.05"/>
    <n v="61.75"/>
    <n v="32"/>
    <n v="29.75"/>
    <s v="['Bank Transfer' 'Credit Card' 'PayPal' ... 'Credit Card' 'Bank Transfer'_x000a_ 'Apple Pay']"/>
    <x v="1"/>
  </r>
  <r>
    <s v="O09094"/>
    <d v="2025-05-09T00:00:00"/>
    <x v="4"/>
    <x v="1"/>
    <m/>
    <x v="1725"/>
    <x v="554"/>
    <x v="1"/>
    <s v="Chester"/>
    <s v="P002"/>
    <x v="15"/>
    <x v="5"/>
    <n v="1"/>
    <n v="149"/>
    <n v="91"/>
    <n v="0.1"/>
    <n v="134.1"/>
    <n v="91"/>
    <n v="43.1"/>
    <s v="['Bank Transfer' 'Credit Card' 'PayPal' ... 'Credit Card' 'Bank Transfer'_x000a_ 'Apple Pay']"/>
    <x v="0"/>
  </r>
  <r>
    <s v="O00996"/>
    <d v="2025-05-10T00:00:00"/>
    <x v="4"/>
    <x v="1"/>
    <m/>
    <x v="915"/>
    <x v="476"/>
    <x v="7"/>
    <s v="Glasgow"/>
    <s v="P021"/>
    <x v="21"/>
    <x v="2"/>
    <n v="4"/>
    <n v="28"/>
    <n v="13"/>
    <n v="0"/>
    <n v="112"/>
    <n v="52"/>
    <n v="60"/>
    <s v="['Bank Transfer' 'Credit Card' 'PayPal' ... 'Credit Card' 'Bank Transfer'_x000a_ 'Apple Pay']"/>
    <x v="1"/>
  </r>
  <r>
    <s v="O02515"/>
    <d v="2025-05-10T00:00:00"/>
    <x v="4"/>
    <x v="1"/>
    <m/>
    <x v="357"/>
    <x v="217"/>
    <x v="2"/>
    <s v="London"/>
    <s v="P020"/>
    <x v="23"/>
    <x v="4"/>
    <n v="5"/>
    <n v="72"/>
    <n v="34"/>
    <n v="0"/>
    <n v="360"/>
    <n v="170"/>
    <n v="190"/>
    <s v="['Bank Transfer' 'Credit Card' 'PayPal' ... 'Credit Card' 'Bank Transfer'_x000a_ 'Apple Pay']"/>
    <x v="1"/>
  </r>
  <r>
    <s v="O03744"/>
    <d v="2025-05-10T00:00:00"/>
    <x v="4"/>
    <x v="1"/>
    <m/>
    <x v="358"/>
    <x v="153"/>
    <x v="10"/>
    <s v="Colchester"/>
    <s v="P016"/>
    <x v="4"/>
    <x v="0"/>
    <n v="4"/>
    <n v="78"/>
    <n v="39"/>
    <n v="0.15"/>
    <n v="265.2"/>
    <n v="156"/>
    <n v="109.2"/>
    <s v="['Bank Transfer' 'Credit Card' 'PayPal' ... 'Credit Card' 'Bank Transfer'_x000a_ 'Apple Pay']"/>
    <x v="1"/>
  </r>
  <r>
    <s v="O03930"/>
    <d v="2025-05-10T00:00:00"/>
    <x v="4"/>
    <x v="1"/>
    <m/>
    <x v="82"/>
    <x v="78"/>
    <x v="2"/>
    <s v="London"/>
    <s v="P005"/>
    <x v="3"/>
    <x v="3"/>
    <n v="1"/>
    <n v="119"/>
    <n v="72"/>
    <n v="0.05"/>
    <n v="113.05"/>
    <n v="72"/>
    <n v="41.05"/>
    <s v="['Bank Transfer' 'Credit Card' 'PayPal' ... 'Credit Card' 'Bank Transfer'_x000a_ 'Apple Pay']"/>
    <x v="1"/>
  </r>
  <r>
    <s v="O04413"/>
    <d v="2025-05-10T00:00:00"/>
    <x v="4"/>
    <x v="1"/>
    <m/>
    <x v="85"/>
    <x v="81"/>
    <x v="8"/>
    <s v="Durham"/>
    <s v="P013"/>
    <x v="0"/>
    <x v="0"/>
    <n v="1"/>
    <n v="120"/>
    <n v="63"/>
    <n v="0.15"/>
    <n v="102"/>
    <n v="63"/>
    <n v="39"/>
    <s v="['Bank Transfer' 'Credit Card' 'PayPal' ... 'Credit Card' 'Bank Transfer'_x000a_ 'Apple Pay']"/>
    <x v="1"/>
  </r>
  <r>
    <s v="O05040"/>
    <d v="2025-05-10T00:00:00"/>
    <x v="4"/>
    <x v="1"/>
    <m/>
    <x v="314"/>
    <x v="241"/>
    <x v="2"/>
    <s v="London"/>
    <s v="P012"/>
    <x v="14"/>
    <x v="1"/>
    <n v="1"/>
    <n v="85"/>
    <n v="44"/>
    <n v="0"/>
    <n v="85"/>
    <n v="44"/>
    <n v="41"/>
    <s v="['Bank Transfer' 'Credit Card' 'PayPal' ... 'Credit Card' 'Bank Transfer'_x000a_ 'Apple Pay']"/>
    <x v="1"/>
  </r>
  <r>
    <s v="O06660"/>
    <d v="2025-05-10T00:00:00"/>
    <x v="4"/>
    <x v="1"/>
    <m/>
    <x v="796"/>
    <x v="442"/>
    <x v="1"/>
    <s v="Preston"/>
    <s v="P007"/>
    <x v="7"/>
    <x v="3"/>
    <n v="1"/>
    <n v="129"/>
    <n v="78"/>
    <n v="0.05"/>
    <n v="122.55"/>
    <n v="78"/>
    <n v="44.55"/>
    <s v="['Bank Transfer' 'Credit Card' 'PayPal' ... 'Credit Card' 'Bank Transfer'_x000a_ 'Apple Pay']"/>
    <x v="1"/>
  </r>
  <r>
    <s v="O06721"/>
    <d v="2025-05-10T00:00:00"/>
    <x v="4"/>
    <x v="1"/>
    <m/>
    <x v="520"/>
    <x v="345"/>
    <x v="3"/>
    <s v="Reading"/>
    <s v="P013"/>
    <x v="0"/>
    <x v="0"/>
    <n v="2"/>
    <n v="120"/>
    <n v="63"/>
    <n v="0"/>
    <n v="240"/>
    <n v="126"/>
    <n v="114"/>
    <s v="['Bank Transfer' 'Credit Card' 'PayPal' ... 'Credit Card' 'Bank Transfer'_x000a_ 'Apple Pay']"/>
    <x v="1"/>
  </r>
  <r>
    <s v="O07422"/>
    <d v="2025-05-10T00:00:00"/>
    <x v="4"/>
    <x v="1"/>
    <m/>
    <x v="1646"/>
    <x v="156"/>
    <x v="9"/>
    <s v="Wolverhampton"/>
    <s v="P020"/>
    <x v="23"/>
    <x v="4"/>
    <n v="2"/>
    <n v="72"/>
    <n v="34"/>
    <n v="0.15"/>
    <n v="122.4"/>
    <n v="68"/>
    <n v="54.4"/>
    <s v="['Bank Transfer' 'Credit Card' 'PayPal' ... 'Credit Card' 'Bank Transfer'_x000a_ 'Apple Pay']"/>
    <x v="1"/>
  </r>
  <r>
    <s v="O07505"/>
    <d v="2025-05-10T00:00:00"/>
    <x v="4"/>
    <x v="1"/>
    <m/>
    <x v="1724"/>
    <x v="251"/>
    <x v="9"/>
    <s v="Worcester"/>
    <s v="P012"/>
    <x v="14"/>
    <x v="1"/>
    <n v="1"/>
    <n v="85"/>
    <n v="44"/>
    <n v="0"/>
    <n v="85"/>
    <n v="44"/>
    <n v="41"/>
    <s v="['Bank Transfer' 'Credit Card' 'PayPal' ... 'Credit Card' 'Bank Transfer'_x000a_ 'Apple Pay']"/>
    <x v="1"/>
  </r>
  <r>
    <s v="O07869"/>
    <d v="2025-05-10T00:00:00"/>
    <x v="4"/>
    <x v="1"/>
    <m/>
    <x v="1290"/>
    <x v="521"/>
    <x v="2"/>
    <s v="London"/>
    <s v="P015"/>
    <x v="12"/>
    <x v="0"/>
    <n v="1"/>
    <n v="65"/>
    <n v="32"/>
    <n v="0"/>
    <n v="65"/>
    <n v="32"/>
    <n v="33"/>
    <s v="['Bank Transfer' 'Credit Card' 'PayPal' ... 'Credit Card' 'Bank Transfer'_x000a_ 'Apple Pay']"/>
    <x v="1"/>
  </r>
  <r>
    <s v="O07937"/>
    <d v="2025-05-10T00:00:00"/>
    <x v="4"/>
    <x v="1"/>
    <m/>
    <x v="1168"/>
    <x v="493"/>
    <x v="3"/>
    <s v="Brighton"/>
    <s v="P017"/>
    <x v="10"/>
    <x v="4"/>
    <n v="2"/>
    <n v="58"/>
    <n v="25"/>
    <n v="0.05"/>
    <n v="110.2"/>
    <n v="50"/>
    <n v="60.2"/>
    <s v="['Bank Transfer' 'Credit Card' 'PayPal' ... 'Credit Card' 'Bank Transfer'_x000a_ 'Apple Pay']"/>
    <x v="1"/>
  </r>
  <r>
    <s v="O08374"/>
    <d v="2025-05-10T00:00:00"/>
    <x v="4"/>
    <x v="1"/>
    <m/>
    <x v="1173"/>
    <x v="196"/>
    <x v="9"/>
    <s v="Coventry"/>
    <s v="P015"/>
    <x v="12"/>
    <x v="0"/>
    <n v="1"/>
    <n v="65"/>
    <n v="32"/>
    <n v="0.15"/>
    <n v="55.25"/>
    <n v="32"/>
    <n v="23.25"/>
    <s v="['Bank Transfer' 'Credit Card' 'PayPal' ... 'Credit Card' 'Bank Transfer'_x000a_ 'Apple Pay']"/>
    <x v="1"/>
  </r>
  <r>
    <s v="O09089"/>
    <d v="2025-05-10T00:00:00"/>
    <x v="4"/>
    <x v="1"/>
    <m/>
    <x v="1014"/>
    <x v="332"/>
    <x v="4"/>
    <s v="Leeds"/>
    <s v="P018"/>
    <x v="5"/>
    <x v="4"/>
    <n v="4"/>
    <n v="45"/>
    <n v="19"/>
    <n v="0.1"/>
    <n v="162"/>
    <n v="76"/>
    <n v="86"/>
    <s v="['Bank Transfer' 'Credit Card' 'PayPal' ... 'Credit Card' 'Bank Transfer'_x000a_ 'Apple Pay']"/>
    <x v="1"/>
  </r>
  <r>
    <s v="O09426"/>
    <d v="2025-05-10T00:00:00"/>
    <x v="4"/>
    <x v="1"/>
    <m/>
    <x v="1575"/>
    <x v="165"/>
    <x v="2"/>
    <s v="London"/>
    <s v="P017"/>
    <x v="10"/>
    <x v="4"/>
    <n v="1"/>
    <n v="58"/>
    <n v="25"/>
    <n v="0.15"/>
    <n v="49.3"/>
    <n v="25"/>
    <n v="24.3"/>
    <s v="['Bank Transfer' 'Credit Card' 'PayPal' ... 'Credit Card' 'Bank Transfer'_x000a_ 'Apple Pay']"/>
    <x v="1"/>
  </r>
  <r>
    <s v="O00689"/>
    <d v="2025-05-11T00:00:00"/>
    <x v="4"/>
    <x v="1"/>
    <m/>
    <x v="828"/>
    <x v="140"/>
    <x v="8"/>
    <s v="Newcastle"/>
    <s v="P012"/>
    <x v="14"/>
    <x v="1"/>
    <n v="1"/>
    <n v="85"/>
    <n v="44"/>
    <n v="0"/>
    <n v="85"/>
    <n v="44"/>
    <n v="41"/>
    <s v="['Bank Transfer' 'Credit Card' 'PayPal' ... 'Credit Card' 'Bank Transfer'_x000a_ 'Apple Pay']"/>
    <x v="1"/>
  </r>
  <r>
    <s v="O01845"/>
    <d v="2025-05-11T00:00:00"/>
    <x v="4"/>
    <x v="1"/>
    <m/>
    <x v="1726"/>
    <x v="51"/>
    <x v="9"/>
    <s v="Birmingham"/>
    <s v="P013"/>
    <x v="0"/>
    <x v="0"/>
    <n v="1"/>
    <n v="120"/>
    <n v="63"/>
    <n v="0.15"/>
    <n v="102"/>
    <n v="63"/>
    <n v="39"/>
    <s v="['Bank Transfer' 'Credit Card' 'PayPal' ... 'Credit Card' 'Bank Transfer'_x000a_ 'Apple Pay']"/>
    <x v="0"/>
  </r>
  <r>
    <s v="O04547"/>
    <d v="2025-05-11T00:00:00"/>
    <x v="4"/>
    <x v="1"/>
    <m/>
    <x v="19"/>
    <x v="19"/>
    <x v="1"/>
    <s v="Liverpool"/>
    <s v="P015"/>
    <x v="12"/>
    <x v="0"/>
    <n v="1"/>
    <n v="65"/>
    <n v="32"/>
    <n v="0.05"/>
    <n v="61.75"/>
    <n v="32"/>
    <n v="29.75"/>
    <s v="['Bank Transfer' 'Credit Card' 'PayPal' ... 'Credit Card' 'Bank Transfer'_x000a_ 'Apple Pay']"/>
    <x v="1"/>
  </r>
  <r>
    <s v="O04813"/>
    <d v="2025-05-11T00:00:00"/>
    <x v="4"/>
    <x v="1"/>
    <m/>
    <x v="1351"/>
    <x v="69"/>
    <x v="2"/>
    <s v="London"/>
    <s v="P006"/>
    <x v="16"/>
    <x v="3"/>
    <n v="1"/>
    <n v="99"/>
    <n v="58"/>
    <n v="0.1"/>
    <n v="89.1"/>
    <n v="58"/>
    <n v="31.1"/>
    <s v="['Bank Transfer' 'Credit Card' 'PayPal' ... 'Credit Card' 'Bank Transfer'_x000a_ 'Apple Pay']"/>
    <x v="1"/>
  </r>
  <r>
    <s v="O04845"/>
    <d v="2025-05-11T00:00:00"/>
    <x v="4"/>
    <x v="1"/>
    <m/>
    <x v="1534"/>
    <x v="354"/>
    <x v="10"/>
    <s v="Norwich"/>
    <s v="P001"/>
    <x v="9"/>
    <x v="5"/>
    <n v="2"/>
    <n v="89"/>
    <n v="48"/>
    <n v="0"/>
    <n v="178"/>
    <n v="96"/>
    <n v="82"/>
    <s v="['Bank Transfer' 'Credit Card' 'PayPal' ... 'Credit Card' 'Bank Transfer'_x000a_ 'Apple Pay']"/>
    <x v="1"/>
  </r>
  <r>
    <s v="O05387"/>
    <d v="2025-05-11T00:00:00"/>
    <x v="4"/>
    <x v="1"/>
    <m/>
    <x v="929"/>
    <x v="482"/>
    <x v="7"/>
    <s v="Edinburgh"/>
    <s v="P019"/>
    <x v="20"/>
    <x v="4"/>
    <n v="2"/>
    <n v="85"/>
    <n v="41"/>
    <n v="0"/>
    <n v="170"/>
    <n v="82"/>
    <n v="88"/>
    <s v="['Bank Transfer' 'Credit Card' 'PayPal' ... 'Credit Card' 'Bank Transfer'_x000a_ 'Apple Pay']"/>
    <x v="1"/>
  </r>
  <r>
    <s v="O05999"/>
    <d v="2025-05-11T00:00:00"/>
    <x v="4"/>
    <x v="1"/>
    <m/>
    <x v="405"/>
    <x v="135"/>
    <x v="10"/>
    <s v="Ipswich"/>
    <s v="P005"/>
    <x v="3"/>
    <x v="3"/>
    <n v="1"/>
    <n v="119"/>
    <n v="72"/>
    <n v="0.2"/>
    <n v="95.2"/>
    <n v="72"/>
    <n v="23.2"/>
    <s v="['Bank Transfer' 'Credit Card' 'PayPal' ... 'Credit Card' 'Bank Transfer'_x000a_ 'Apple Pay']"/>
    <x v="1"/>
  </r>
  <r>
    <s v="O06109"/>
    <d v="2025-05-11T00:00:00"/>
    <x v="4"/>
    <x v="1"/>
    <m/>
    <x v="1704"/>
    <x v="105"/>
    <x v="1"/>
    <s v="Preston"/>
    <s v="P007"/>
    <x v="7"/>
    <x v="3"/>
    <n v="1"/>
    <n v="129"/>
    <n v="78"/>
    <n v="0.1"/>
    <n v="116.1"/>
    <n v="78"/>
    <n v="38.1"/>
    <s v="['Bank Transfer' 'Credit Card' 'PayPal' ... 'Credit Card' 'Bank Transfer'_x000a_ 'Apple Pay']"/>
    <x v="1"/>
  </r>
  <r>
    <s v="O06450"/>
    <d v="2025-05-11T00:00:00"/>
    <x v="4"/>
    <x v="1"/>
    <m/>
    <x v="779"/>
    <x v="75"/>
    <x v="7"/>
    <s v="Glasgow"/>
    <s v="P022"/>
    <x v="8"/>
    <x v="2"/>
    <n v="1"/>
    <n v="35"/>
    <n v="16"/>
    <n v="0.15"/>
    <n v="29.75"/>
    <n v="16"/>
    <n v="13.75"/>
    <s v="['Bank Transfer' 'Credit Card' 'PayPal' ... 'Credit Card' 'Bank Transfer'_x000a_ 'Apple Pay']"/>
    <x v="1"/>
  </r>
  <r>
    <s v="O06781"/>
    <d v="2025-05-11T00:00:00"/>
    <x v="4"/>
    <x v="1"/>
    <m/>
    <x v="1067"/>
    <x v="359"/>
    <x v="0"/>
    <s v="Nottingham"/>
    <s v="P015"/>
    <x v="12"/>
    <x v="0"/>
    <n v="5"/>
    <n v="65"/>
    <n v="32"/>
    <n v="0.1"/>
    <n v="292.5"/>
    <n v="160"/>
    <n v="132.5"/>
    <s v="['Bank Transfer' 'Credit Card' 'PayPal' ... 'Credit Card' 'Bank Transfer'_x000a_ 'Apple Pay']"/>
    <x v="1"/>
  </r>
  <r>
    <s v="O08513"/>
    <d v="2025-05-11T00:00:00"/>
    <x v="4"/>
    <x v="1"/>
    <m/>
    <x v="1661"/>
    <x v="484"/>
    <x v="7"/>
    <s v="Glasgow"/>
    <s v="P010"/>
    <x v="18"/>
    <x v="1"/>
    <n v="5"/>
    <n v="32"/>
    <n v="14"/>
    <n v="0.15"/>
    <n v="136"/>
    <n v="70"/>
    <n v="66"/>
    <s v="['Bank Transfer' 'Credit Card' 'PayPal' ... 'Credit Card' 'Bank Transfer'_x000a_ 'Apple Pay']"/>
    <x v="1"/>
  </r>
  <r>
    <s v="O09226"/>
    <d v="2025-05-11T00:00:00"/>
    <x v="4"/>
    <x v="1"/>
    <m/>
    <x v="99"/>
    <x v="92"/>
    <x v="2"/>
    <s v="London"/>
    <s v="P008"/>
    <x v="13"/>
    <x v="3"/>
    <n v="2"/>
    <n v="249"/>
    <n v="168"/>
    <n v="0.1"/>
    <n v="448.2"/>
    <n v="336"/>
    <n v="112.2"/>
    <s v="['Bank Transfer' 'Credit Card' 'PayPal' ... 'Credit Card' 'Bank Transfer'_x000a_ 'Apple Pay']"/>
    <x v="1"/>
  </r>
  <r>
    <s v="O09229"/>
    <d v="2025-05-11T00:00:00"/>
    <x v="4"/>
    <x v="1"/>
    <m/>
    <x v="401"/>
    <x v="292"/>
    <x v="0"/>
    <s v="Derby"/>
    <s v="P005"/>
    <x v="3"/>
    <x v="3"/>
    <n v="2"/>
    <n v="119"/>
    <n v="72"/>
    <n v="0.1"/>
    <n v="214.2"/>
    <n v="144"/>
    <n v="70.2"/>
    <s v="['Bank Transfer' 'Credit Card' 'PayPal' ... 'Credit Card' 'Bank Transfer'_x000a_ 'Apple Pay']"/>
    <x v="1"/>
  </r>
  <r>
    <s v="O00557"/>
    <d v="2025-05-12T00:00:00"/>
    <x v="4"/>
    <x v="1"/>
    <m/>
    <x v="902"/>
    <x v="387"/>
    <x v="7"/>
    <s v="Aberdeen"/>
    <s v="P006"/>
    <x v="16"/>
    <x v="3"/>
    <n v="1"/>
    <n v="99"/>
    <n v="58"/>
    <n v="0.05"/>
    <n v="94.05"/>
    <n v="58"/>
    <n v="36.049999999999997"/>
    <s v="['Bank Transfer' 'Credit Card' 'PayPal' ... 'Credit Card' 'Bank Transfer'_x000a_ 'Apple Pay']"/>
    <x v="1"/>
  </r>
  <r>
    <s v="O00700"/>
    <d v="2025-05-12T00:00:00"/>
    <x v="4"/>
    <x v="1"/>
    <m/>
    <x v="750"/>
    <x v="431"/>
    <x v="7"/>
    <s v="Edinburgh"/>
    <s v="P005"/>
    <x v="3"/>
    <x v="3"/>
    <n v="4"/>
    <n v="119"/>
    <n v="72"/>
    <n v="0.05"/>
    <n v="452.2"/>
    <n v="288"/>
    <n v="164.2"/>
    <s v="['Bank Transfer' 'Credit Card' 'PayPal' ... 'Credit Card' 'Bank Transfer'_x000a_ 'Apple Pay']"/>
    <x v="1"/>
  </r>
  <r>
    <s v="O00958"/>
    <d v="2025-05-12T00:00:00"/>
    <x v="4"/>
    <x v="1"/>
    <m/>
    <x v="705"/>
    <x v="398"/>
    <x v="8"/>
    <s v="Sunderland"/>
    <s v="P005"/>
    <x v="3"/>
    <x v="3"/>
    <n v="1"/>
    <n v="119"/>
    <n v="72"/>
    <n v="0"/>
    <n v="119"/>
    <n v="72"/>
    <n v="47"/>
    <s v="['Bank Transfer' 'Credit Card' 'PayPal' ... 'Credit Card' 'Bank Transfer'_x000a_ 'Apple Pay']"/>
    <x v="1"/>
  </r>
  <r>
    <s v="O01509"/>
    <d v="2025-05-12T00:00:00"/>
    <x v="4"/>
    <x v="1"/>
    <m/>
    <x v="809"/>
    <x v="184"/>
    <x v="7"/>
    <s v="Dundee"/>
    <s v="P001"/>
    <x v="9"/>
    <x v="5"/>
    <n v="2"/>
    <n v="89"/>
    <n v="48"/>
    <n v="0.05"/>
    <n v="169.1"/>
    <n v="96"/>
    <n v="73.099999999999994"/>
    <s v="['Bank Transfer' 'Credit Card' 'PayPal' ... 'Credit Card' 'Bank Transfer'_x000a_ 'Apple Pay']"/>
    <x v="1"/>
  </r>
  <r>
    <s v="O01623"/>
    <d v="2025-05-12T00:00:00"/>
    <x v="4"/>
    <x v="1"/>
    <m/>
    <x v="1036"/>
    <x v="401"/>
    <x v="7"/>
    <s v="Edinburgh"/>
    <s v="P022"/>
    <x v="8"/>
    <x v="2"/>
    <n v="2"/>
    <n v="35"/>
    <n v="16"/>
    <n v="0"/>
    <n v="70"/>
    <n v="32"/>
    <n v="38"/>
    <s v="['Bank Transfer' 'Credit Card' 'PayPal' ... 'Credit Card' 'Bank Transfer'_x000a_ 'Apple Pay']"/>
    <x v="1"/>
  </r>
  <r>
    <s v="O03551"/>
    <d v="2025-05-12T00:00:00"/>
    <x v="4"/>
    <x v="1"/>
    <m/>
    <x v="1727"/>
    <x v="106"/>
    <x v="6"/>
    <s v="Bath"/>
    <s v="P001"/>
    <x v="9"/>
    <x v="5"/>
    <n v="2"/>
    <n v="89"/>
    <n v="48"/>
    <n v="0"/>
    <n v="178"/>
    <n v="96"/>
    <n v="82"/>
    <s v="['Bank Transfer' 'Credit Card' 'PayPal' ... 'Credit Card' 'Bank Transfer'_x000a_ 'Apple Pay']"/>
    <x v="0"/>
  </r>
  <r>
    <s v="O03943"/>
    <d v="2025-05-12T00:00:00"/>
    <x v="4"/>
    <x v="1"/>
    <m/>
    <x v="343"/>
    <x v="202"/>
    <x v="7"/>
    <s v="Glasgow"/>
    <s v="P006"/>
    <x v="16"/>
    <x v="3"/>
    <n v="2"/>
    <n v="99"/>
    <n v="58"/>
    <n v="0.15"/>
    <n v="168.3"/>
    <n v="116"/>
    <n v="52.3"/>
    <s v="['Bank Transfer' 'Credit Card' 'PayPal' ... 'Credit Card' 'Bank Transfer'_x000a_ 'Apple Pay']"/>
    <x v="1"/>
  </r>
  <r>
    <s v="O05442"/>
    <d v="2025-05-12T00:00:00"/>
    <x v="4"/>
    <x v="1"/>
    <m/>
    <x v="1293"/>
    <x v="150"/>
    <x v="4"/>
    <s v="Leeds"/>
    <s v="P010"/>
    <x v="18"/>
    <x v="1"/>
    <n v="1"/>
    <n v="32"/>
    <n v="14"/>
    <n v="0"/>
    <n v="32"/>
    <n v="14"/>
    <n v="18"/>
    <s v="['Bank Transfer' 'Credit Card' 'PayPal' ... 'Credit Card' 'Bank Transfer'_x000a_ 'Apple Pay']"/>
    <x v="1"/>
  </r>
  <r>
    <s v="O05916"/>
    <d v="2025-05-12T00:00:00"/>
    <x v="4"/>
    <x v="1"/>
    <m/>
    <x v="792"/>
    <x v="79"/>
    <x v="4"/>
    <s v="Leeds"/>
    <s v="P002"/>
    <x v="15"/>
    <x v="5"/>
    <n v="1"/>
    <n v="149"/>
    <n v="91"/>
    <n v="0.2"/>
    <n v="119.2"/>
    <n v="91"/>
    <n v="28.2"/>
    <s v="['Bank Transfer' 'Credit Card' 'PayPal' ... 'Credit Card' 'Bank Transfer'_x000a_ 'Apple Pay']"/>
    <x v="1"/>
  </r>
  <r>
    <s v="O05956"/>
    <d v="2025-05-12T00:00:00"/>
    <x v="4"/>
    <x v="1"/>
    <m/>
    <x v="487"/>
    <x v="331"/>
    <x v="7"/>
    <s v="Dundee"/>
    <s v="P009"/>
    <x v="1"/>
    <x v="1"/>
    <n v="1"/>
    <n v="95"/>
    <n v="54"/>
    <n v="0"/>
    <n v="95"/>
    <n v="54"/>
    <n v="41"/>
    <s v="['Bank Transfer' 'Credit Card' 'PayPal' ... 'Credit Card' 'Bank Transfer'_x000a_ 'Apple Pay']"/>
    <x v="1"/>
  </r>
  <r>
    <s v="O07052"/>
    <d v="2025-05-12T00:00:00"/>
    <x v="4"/>
    <x v="1"/>
    <m/>
    <x v="92"/>
    <x v="86"/>
    <x v="7"/>
    <s v="Aberdeen"/>
    <s v="P016"/>
    <x v="4"/>
    <x v="0"/>
    <n v="1"/>
    <n v="78"/>
    <n v="39"/>
    <n v="0"/>
    <n v="78"/>
    <n v="39"/>
    <n v="39"/>
    <s v="['Bank Transfer' 'Credit Card' 'PayPal' ... 'Credit Card' 'Bank Transfer'_x000a_ 'Apple Pay']"/>
    <x v="1"/>
  </r>
  <r>
    <s v="O07420"/>
    <d v="2025-05-12T00:00:00"/>
    <x v="4"/>
    <x v="1"/>
    <m/>
    <x v="1229"/>
    <x v="530"/>
    <x v="0"/>
    <s v="Nottingham"/>
    <s v="P002"/>
    <x v="15"/>
    <x v="5"/>
    <n v="2"/>
    <n v="149"/>
    <n v="91"/>
    <n v="0"/>
    <n v="298"/>
    <n v="182"/>
    <n v="116"/>
    <s v="['Bank Transfer' 'Credit Card' 'PayPal' ... 'Credit Card' 'Bank Transfer'_x000a_ 'Apple Pay']"/>
    <x v="1"/>
  </r>
  <r>
    <s v="O08114"/>
    <d v="2025-05-12T00:00:00"/>
    <x v="4"/>
    <x v="1"/>
    <m/>
    <x v="1728"/>
    <x v="395"/>
    <x v="8"/>
    <s v="Sunderland"/>
    <s v="P013"/>
    <x v="0"/>
    <x v="0"/>
    <n v="1"/>
    <n v="120"/>
    <n v="63"/>
    <n v="0.05"/>
    <n v="114"/>
    <n v="63"/>
    <n v="51"/>
    <s v="['Bank Transfer' 'Credit Card' 'PayPal' ... 'Credit Card' 'Bank Transfer'_x000a_ 'Apple Pay']"/>
    <x v="0"/>
  </r>
  <r>
    <s v="O00110"/>
    <d v="2025-05-13T00:00:00"/>
    <x v="4"/>
    <x v="1"/>
    <m/>
    <x v="1013"/>
    <x v="33"/>
    <x v="3"/>
    <s v="Oxford"/>
    <s v="P015"/>
    <x v="12"/>
    <x v="0"/>
    <n v="3"/>
    <n v="65"/>
    <n v="32"/>
    <n v="0"/>
    <n v="195"/>
    <n v="96"/>
    <n v="99"/>
    <s v="['Bank Transfer' 'Credit Card' 'PayPal' ... 'Credit Card' 'Bank Transfer'_x000a_ 'Apple Pay']"/>
    <x v="1"/>
  </r>
  <r>
    <s v="O00310"/>
    <d v="2025-05-13T00:00:00"/>
    <x v="4"/>
    <x v="1"/>
    <m/>
    <x v="733"/>
    <x v="293"/>
    <x v="10"/>
    <s v="Ipswich"/>
    <s v="P015"/>
    <x v="12"/>
    <x v="0"/>
    <n v="1"/>
    <n v="65"/>
    <n v="32"/>
    <n v="0"/>
    <n v="65"/>
    <n v="32"/>
    <n v="33"/>
    <s v="['Bank Transfer' 'Credit Card' 'PayPal' ... 'Credit Card' 'Bank Transfer'_x000a_ 'Apple Pay']"/>
    <x v="1"/>
  </r>
  <r>
    <s v="O00326"/>
    <d v="2025-05-13T00:00:00"/>
    <x v="4"/>
    <x v="1"/>
    <m/>
    <x v="578"/>
    <x v="303"/>
    <x v="1"/>
    <s v="Chester"/>
    <s v="P013"/>
    <x v="0"/>
    <x v="0"/>
    <n v="2"/>
    <n v="120"/>
    <n v="63"/>
    <n v="0.05"/>
    <n v="228"/>
    <n v="126"/>
    <n v="102"/>
    <s v="['Bank Transfer' 'Credit Card' 'PayPal' ... 'Credit Card' 'Bank Transfer'_x000a_ 'Apple Pay']"/>
    <x v="1"/>
  </r>
  <r>
    <s v="O01771"/>
    <d v="2025-05-13T00:00:00"/>
    <x v="4"/>
    <x v="1"/>
    <m/>
    <x v="41"/>
    <x v="38"/>
    <x v="3"/>
    <s v="Reading"/>
    <s v="P002"/>
    <x v="15"/>
    <x v="5"/>
    <n v="2"/>
    <n v="149"/>
    <n v="91"/>
    <n v="0.05"/>
    <n v="283.10000000000002"/>
    <n v="182"/>
    <n v="101.1"/>
    <s v="['Bank Transfer' 'Credit Card' 'PayPal' ... 'Credit Card' 'Bank Transfer'_x000a_ 'Apple Pay']"/>
    <x v="1"/>
  </r>
  <r>
    <s v="O03242"/>
    <d v="2025-05-13T00:00:00"/>
    <x v="4"/>
    <x v="1"/>
    <m/>
    <x v="858"/>
    <x v="195"/>
    <x v="11"/>
    <s v="Newport"/>
    <s v="P017"/>
    <x v="10"/>
    <x v="4"/>
    <n v="4"/>
    <n v="58"/>
    <n v="25"/>
    <n v="0"/>
    <n v="232"/>
    <n v="100"/>
    <n v="132"/>
    <s v="['Bank Transfer' 'Credit Card' 'PayPal' ... 'Credit Card' 'Bank Transfer'_x000a_ 'Apple Pay']"/>
    <x v="1"/>
  </r>
  <r>
    <s v="O03310"/>
    <d v="2025-05-13T00:00:00"/>
    <x v="4"/>
    <x v="1"/>
    <m/>
    <x v="1545"/>
    <x v="562"/>
    <x v="10"/>
    <s v="Cambridge"/>
    <s v="P021"/>
    <x v="21"/>
    <x v="2"/>
    <n v="2"/>
    <n v="28"/>
    <n v="13"/>
    <n v="0"/>
    <n v="56"/>
    <n v="26"/>
    <n v="30"/>
    <s v="['Bank Transfer' 'Credit Card' 'PayPal' ... 'Credit Card' 'Bank Transfer'_x000a_ 'Apple Pay']"/>
    <x v="1"/>
  </r>
  <r>
    <s v="O03787"/>
    <d v="2025-05-13T00:00:00"/>
    <x v="4"/>
    <x v="1"/>
    <m/>
    <x v="994"/>
    <x v="96"/>
    <x v="4"/>
    <s v="Sheffield"/>
    <s v="P002"/>
    <x v="15"/>
    <x v="5"/>
    <n v="1"/>
    <n v="149"/>
    <n v="91"/>
    <n v="0.1"/>
    <n v="134.1"/>
    <n v="91"/>
    <n v="43.1"/>
    <s v="['Bank Transfer' 'Credit Card' 'PayPal' ... 'Credit Card' 'Bank Transfer'_x000a_ 'Apple Pay']"/>
    <x v="1"/>
  </r>
  <r>
    <s v="O04190"/>
    <d v="2025-05-13T00:00:00"/>
    <x v="4"/>
    <x v="1"/>
    <m/>
    <x v="73"/>
    <x v="70"/>
    <x v="1"/>
    <s v="Chester"/>
    <s v="P014"/>
    <x v="17"/>
    <x v="0"/>
    <n v="1"/>
    <n v="25"/>
    <n v="11"/>
    <n v="0.1"/>
    <n v="22.5"/>
    <n v="11"/>
    <n v="11.5"/>
    <s v="['Bank Transfer' 'Credit Card' 'PayPal' ... 'Credit Card' 'Bank Transfer'_x000a_ 'Apple Pay']"/>
    <x v="1"/>
  </r>
  <r>
    <s v="O05327"/>
    <d v="2025-05-13T00:00:00"/>
    <x v="4"/>
    <x v="1"/>
    <m/>
    <x v="335"/>
    <x v="253"/>
    <x v="9"/>
    <s v="Coventry"/>
    <s v="P002"/>
    <x v="15"/>
    <x v="5"/>
    <n v="2"/>
    <n v="149"/>
    <n v="91"/>
    <n v="0.05"/>
    <n v="283.10000000000002"/>
    <n v="182"/>
    <n v="101.1"/>
    <s v="['Bank Transfer' 'Credit Card' 'PayPal' ... 'Credit Card' 'Bank Transfer'_x000a_ 'Apple Pay']"/>
    <x v="1"/>
  </r>
  <r>
    <s v="O05762"/>
    <d v="2025-05-13T00:00:00"/>
    <x v="4"/>
    <x v="1"/>
    <m/>
    <x v="509"/>
    <x v="131"/>
    <x v="3"/>
    <s v="Brighton"/>
    <s v="P014"/>
    <x v="17"/>
    <x v="0"/>
    <n v="1"/>
    <n v="25"/>
    <n v="11"/>
    <n v="0.1"/>
    <n v="22.5"/>
    <n v="11"/>
    <n v="11.5"/>
    <s v="['Bank Transfer' 'Credit Card' 'PayPal' ... 'Credit Card' 'Bank Transfer'_x000a_ 'Apple Pay']"/>
    <x v="1"/>
  </r>
  <r>
    <s v="O08334"/>
    <d v="2025-05-13T00:00:00"/>
    <x v="4"/>
    <x v="1"/>
    <m/>
    <x v="105"/>
    <x v="98"/>
    <x v="0"/>
    <s v="Leicester"/>
    <s v="P004"/>
    <x v="22"/>
    <x v="5"/>
    <n v="1"/>
    <n v="55"/>
    <n v="27"/>
    <n v="0"/>
    <n v="55"/>
    <n v="27"/>
    <n v="28"/>
    <s v="['Bank Transfer' 'Credit Card' 'PayPal' ... 'Credit Card' 'Bank Transfer'_x000a_ 'Apple Pay']"/>
    <x v="1"/>
  </r>
  <r>
    <s v="O08477"/>
    <d v="2025-05-13T00:00:00"/>
    <x v="4"/>
    <x v="1"/>
    <m/>
    <x v="369"/>
    <x v="65"/>
    <x v="1"/>
    <s v="Chester"/>
    <s v="P008"/>
    <x v="13"/>
    <x v="3"/>
    <n v="1"/>
    <n v="249"/>
    <n v="168"/>
    <n v="0.1"/>
    <n v="224.1"/>
    <n v="168"/>
    <n v="56.1"/>
    <s v="['Bank Transfer' 'Credit Card' 'PayPal' ... 'Credit Card' 'Bank Transfer'_x000a_ 'Apple Pay']"/>
    <x v="1"/>
  </r>
  <r>
    <s v="O00440"/>
    <d v="2025-05-14T00:00:00"/>
    <x v="4"/>
    <x v="1"/>
    <m/>
    <x v="1290"/>
    <x v="521"/>
    <x v="2"/>
    <s v="London"/>
    <s v="P003"/>
    <x v="19"/>
    <x v="5"/>
    <n v="2"/>
    <n v="69"/>
    <n v="37"/>
    <n v="0"/>
    <n v="138"/>
    <n v="74"/>
    <n v="64"/>
    <s v="['Bank Transfer' 'Credit Card' 'PayPal' ... 'Credit Card' 'Bank Transfer'_x000a_ 'Apple Pay']"/>
    <x v="1"/>
  </r>
  <r>
    <s v="O01393"/>
    <d v="2025-05-14T00:00:00"/>
    <x v="4"/>
    <x v="1"/>
    <m/>
    <x v="1625"/>
    <x v="201"/>
    <x v="3"/>
    <s v="Guildford"/>
    <s v="P003"/>
    <x v="19"/>
    <x v="5"/>
    <n v="1"/>
    <n v="69"/>
    <n v="37"/>
    <n v="0"/>
    <n v="69"/>
    <n v="37"/>
    <n v="32"/>
    <s v="['Bank Transfer' 'Credit Card' 'PayPal' ... 'Credit Card' 'Bank Transfer'_x000a_ 'Apple Pay']"/>
    <x v="1"/>
  </r>
  <r>
    <s v="O01529"/>
    <d v="2025-05-14T00:00:00"/>
    <x v="4"/>
    <x v="1"/>
    <m/>
    <x v="339"/>
    <x v="256"/>
    <x v="0"/>
    <s v="Nottingham"/>
    <s v="P003"/>
    <x v="19"/>
    <x v="5"/>
    <n v="4"/>
    <n v="69"/>
    <n v="37"/>
    <n v="0.05"/>
    <n v="262.2"/>
    <n v="148"/>
    <n v="114.2"/>
    <s v="['Bank Transfer' 'Credit Card' 'PayPal' ... 'Credit Card' 'Bank Transfer'_x000a_ 'Apple Pay']"/>
    <x v="1"/>
  </r>
  <r>
    <s v="O03010"/>
    <d v="2025-05-14T00:00:00"/>
    <x v="4"/>
    <x v="1"/>
    <m/>
    <x v="898"/>
    <x v="76"/>
    <x v="8"/>
    <s v="Durham"/>
    <s v="P003"/>
    <x v="19"/>
    <x v="5"/>
    <n v="1"/>
    <n v="69"/>
    <n v="37"/>
    <n v="0.05"/>
    <n v="65.55"/>
    <n v="37"/>
    <n v="28.55"/>
    <s v="['Bank Transfer' 'Credit Card' 'PayPal' ... 'Credit Card' 'Bank Transfer'_x000a_ 'Apple Pay']"/>
    <x v="1"/>
  </r>
  <r>
    <s v="O03449"/>
    <d v="2025-05-14T00:00:00"/>
    <x v="4"/>
    <x v="1"/>
    <m/>
    <x v="955"/>
    <x v="440"/>
    <x v="8"/>
    <s v="Newcastle"/>
    <s v="P001"/>
    <x v="9"/>
    <x v="5"/>
    <n v="1"/>
    <n v="89"/>
    <n v="48"/>
    <n v="0"/>
    <n v="89"/>
    <n v="48"/>
    <n v="41"/>
    <s v="['Bank Transfer' 'Credit Card' 'PayPal' ... 'Credit Card' 'Bank Transfer'_x000a_ 'Apple Pay']"/>
    <x v="1"/>
  </r>
  <r>
    <s v="O03758"/>
    <d v="2025-05-14T00:00:00"/>
    <x v="4"/>
    <x v="1"/>
    <m/>
    <x v="1326"/>
    <x v="96"/>
    <x v="11"/>
    <s v="Swansea"/>
    <s v="P018"/>
    <x v="5"/>
    <x v="4"/>
    <n v="2"/>
    <n v="45"/>
    <n v="19"/>
    <n v="0"/>
    <n v="90"/>
    <n v="38"/>
    <n v="52"/>
    <s v="['Bank Transfer' 'Credit Card' 'PayPal' ... 'Credit Card' 'Bank Transfer'_x000a_ 'Apple Pay']"/>
    <x v="1"/>
  </r>
  <r>
    <s v="O05353"/>
    <d v="2025-05-14T00:00:00"/>
    <x v="4"/>
    <x v="1"/>
    <m/>
    <x v="783"/>
    <x v="438"/>
    <x v="3"/>
    <s v="Reading"/>
    <s v="P006"/>
    <x v="16"/>
    <x v="3"/>
    <n v="2"/>
    <n v="99"/>
    <n v="58"/>
    <n v="0.15"/>
    <n v="168.3"/>
    <n v="116"/>
    <n v="52.3"/>
    <s v="['Bank Transfer' 'Credit Card' 'PayPal' ... 'Credit Card' 'Bank Transfer'_x000a_ 'Apple Pay']"/>
    <x v="1"/>
  </r>
  <r>
    <s v="O05905"/>
    <d v="2025-05-14T00:00:00"/>
    <x v="4"/>
    <x v="1"/>
    <m/>
    <x v="1069"/>
    <x v="506"/>
    <x v="4"/>
    <s v="York"/>
    <s v="P024"/>
    <x v="11"/>
    <x v="2"/>
    <n v="1"/>
    <n v="24"/>
    <n v="10"/>
    <n v="0"/>
    <n v="24"/>
    <n v="10"/>
    <n v="14"/>
    <s v="['Bank Transfer' 'Credit Card' 'PayPal' ... 'Credit Card' 'Bank Transfer'_x000a_ 'Apple Pay']"/>
    <x v="1"/>
  </r>
  <r>
    <s v="O05931"/>
    <d v="2025-05-14T00:00:00"/>
    <x v="4"/>
    <x v="1"/>
    <m/>
    <x v="244"/>
    <x v="0"/>
    <x v="4"/>
    <s v="York"/>
    <s v="P009"/>
    <x v="1"/>
    <x v="1"/>
    <n v="2"/>
    <n v="95"/>
    <n v="54"/>
    <n v="0.1"/>
    <n v="171"/>
    <n v="108"/>
    <n v="63"/>
    <s v="['Bank Transfer' 'Credit Card' 'PayPal' ... 'Credit Card' 'Bank Transfer'_x000a_ 'Apple Pay']"/>
    <x v="1"/>
  </r>
  <r>
    <s v="O06549"/>
    <d v="2025-05-14T00:00:00"/>
    <x v="4"/>
    <x v="1"/>
    <m/>
    <x v="306"/>
    <x v="190"/>
    <x v="4"/>
    <s v="Hull"/>
    <s v="P020"/>
    <x v="23"/>
    <x v="4"/>
    <n v="2"/>
    <n v="72"/>
    <n v="34"/>
    <n v="0"/>
    <n v="144"/>
    <n v="68"/>
    <n v="76"/>
    <s v="['Bank Transfer' 'Credit Card' 'PayPal' ... 'Credit Card' 'Bank Transfer'_x000a_ 'Apple Pay']"/>
    <x v="1"/>
  </r>
  <r>
    <s v="O07379"/>
    <d v="2025-05-14T00:00:00"/>
    <x v="4"/>
    <x v="1"/>
    <m/>
    <x v="1546"/>
    <x v="40"/>
    <x v="4"/>
    <s v="Hull"/>
    <s v="P009"/>
    <x v="1"/>
    <x v="1"/>
    <n v="4"/>
    <n v="95"/>
    <n v="54"/>
    <n v="0.2"/>
    <n v="304"/>
    <n v="216"/>
    <n v="88"/>
    <s v="['Bank Transfer' 'Credit Card' 'PayPal' ... 'Credit Card' 'Bank Transfer'_x000a_ 'Apple Pay']"/>
    <x v="1"/>
  </r>
  <r>
    <s v="O07998"/>
    <d v="2025-05-14T00:00:00"/>
    <x v="4"/>
    <x v="1"/>
    <m/>
    <x v="1195"/>
    <x v="194"/>
    <x v="8"/>
    <m/>
    <s v="P008"/>
    <x v="13"/>
    <x v="3"/>
    <n v="2"/>
    <n v="249"/>
    <n v="168"/>
    <n v="0.1"/>
    <n v="448.2"/>
    <n v="336"/>
    <n v="112.2"/>
    <s v="['Bank Transfer' 'Credit Card' 'PayPal' ... 'Credit Card' 'Bank Transfer'_x000a_ 'Apple Pay']"/>
    <x v="1"/>
  </r>
  <r>
    <s v="O08310"/>
    <d v="2025-05-14T00:00:00"/>
    <x v="4"/>
    <x v="1"/>
    <m/>
    <x v="1149"/>
    <x v="521"/>
    <x v="3"/>
    <s v="Oxford"/>
    <s v="P022"/>
    <x v="8"/>
    <x v="2"/>
    <n v="1"/>
    <n v="35"/>
    <n v="16"/>
    <n v="0"/>
    <n v="35"/>
    <n v="16"/>
    <n v="19"/>
    <s v="['Bank Transfer' 'Credit Card' 'PayPal' ... 'Credit Card' 'Bank Transfer'_x000a_ 'Apple Pay']"/>
    <x v="1"/>
  </r>
  <r>
    <s v="O00974"/>
    <d v="2025-05-15T00:00:00"/>
    <x v="4"/>
    <x v="1"/>
    <m/>
    <x v="732"/>
    <x v="423"/>
    <x v="0"/>
    <s v="Derby"/>
    <s v="P010"/>
    <x v="18"/>
    <x v="1"/>
    <n v="3"/>
    <n v="32"/>
    <n v="14"/>
    <n v="0.1"/>
    <n v="86.4"/>
    <n v="42"/>
    <n v="44.4"/>
    <s v="['Bank Transfer' 'Credit Card' 'PayPal' ... 'Credit Card' 'Bank Transfer'_x000a_ 'Apple Pay']"/>
    <x v="1"/>
  </r>
  <r>
    <s v="O01241"/>
    <d v="2025-05-15T00:00:00"/>
    <x v="4"/>
    <x v="1"/>
    <m/>
    <x v="479"/>
    <x v="160"/>
    <x v="10"/>
    <s v="Ipswich"/>
    <s v="P001"/>
    <x v="9"/>
    <x v="5"/>
    <n v="1"/>
    <n v="89"/>
    <n v="48"/>
    <n v="0"/>
    <n v="89"/>
    <n v="48"/>
    <n v="41"/>
    <s v="['Bank Transfer' 'Credit Card' 'PayPal' ... 'Credit Card' 'Bank Transfer'_x000a_ 'Apple Pay']"/>
    <x v="1"/>
  </r>
  <r>
    <s v="O02442"/>
    <d v="2025-05-15T00:00:00"/>
    <x v="4"/>
    <x v="1"/>
    <m/>
    <x v="1687"/>
    <x v="256"/>
    <x v="2"/>
    <s v="London"/>
    <s v="P002"/>
    <x v="15"/>
    <x v="5"/>
    <n v="1"/>
    <n v="149"/>
    <n v="91"/>
    <n v="0"/>
    <n v="149"/>
    <n v="91"/>
    <n v="58"/>
    <s v="['Bank Transfer' 'Credit Card' 'PayPal' ... 'Credit Card' 'Bank Transfer'_x000a_ 'Apple Pay']"/>
    <x v="1"/>
  </r>
  <r>
    <s v="O04810"/>
    <d v="2025-05-15T00:00:00"/>
    <x v="4"/>
    <x v="1"/>
    <m/>
    <x v="1404"/>
    <x v="556"/>
    <x v="1"/>
    <s v="Manchester"/>
    <s v="P023"/>
    <x v="2"/>
    <x v="2"/>
    <n v="1"/>
    <n v="42"/>
    <n v="20"/>
    <n v="0"/>
    <n v="42"/>
    <n v="20"/>
    <n v="22"/>
    <s v="['Bank Transfer' 'Credit Card' 'PayPal' ... 'Credit Card' 'Bank Transfer'_x000a_ 'Apple Pay']"/>
    <x v="1"/>
  </r>
  <r>
    <s v="O05030"/>
    <d v="2025-05-15T00:00:00"/>
    <x v="4"/>
    <x v="1"/>
    <m/>
    <x v="903"/>
    <x v="329"/>
    <x v="5"/>
    <s v="Derry"/>
    <s v="P001"/>
    <x v="9"/>
    <x v="5"/>
    <n v="1"/>
    <n v="89"/>
    <n v="48"/>
    <n v="0.05"/>
    <n v="84.55"/>
    <n v="48"/>
    <n v="36.549999999999997"/>
    <s v="['Bank Transfer' 'Credit Card' 'PayPal' ... 'Credit Card' 'Bank Transfer'_x000a_ 'Apple Pay']"/>
    <x v="1"/>
  </r>
  <r>
    <s v="O05342"/>
    <d v="2025-05-15T00:00:00"/>
    <x v="4"/>
    <x v="1"/>
    <m/>
    <x v="1480"/>
    <x v="417"/>
    <x v="8"/>
    <s v="Sunderland"/>
    <s v="P007"/>
    <x v="7"/>
    <x v="3"/>
    <n v="3"/>
    <n v="129"/>
    <n v="78"/>
    <n v="0.05"/>
    <n v="367.65"/>
    <n v="234"/>
    <n v="133.65"/>
    <s v="['Bank Transfer' 'Credit Card' 'PayPal' ... 'Credit Card' 'Bank Transfer'_x000a_ 'Apple Pay']"/>
    <x v="1"/>
  </r>
  <r>
    <s v="O05475"/>
    <d v="2025-05-15T00:00:00"/>
    <x v="4"/>
    <x v="1"/>
    <m/>
    <x v="852"/>
    <x v="133"/>
    <x v="4"/>
    <s v="Sheffield"/>
    <s v="P008"/>
    <x v="13"/>
    <x v="3"/>
    <n v="1"/>
    <n v="249"/>
    <n v="168"/>
    <n v="0.1"/>
    <n v="224.1"/>
    <n v="168"/>
    <n v="56.1"/>
    <s v="['Bank Transfer' 'Credit Card' 'PayPal' ... 'Credit Card' 'Bank Transfer'_x000a_ 'Apple Pay']"/>
    <x v="1"/>
  </r>
  <r>
    <s v="O06640"/>
    <d v="2025-05-15T00:00:00"/>
    <x v="4"/>
    <x v="1"/>
    <m/>
    <x v="553"/>
    <x v="357"/>
    <x v="10"/>
    <s v="Cambridge"/>
    <s v="P018"/>
    <x v="5"/>
    <x v="4"/>
    <n v="2"/>
    <n v="45"/>
    <n v="19"/>
    <n v="0"/>
    <n v="90"/>
    <n v="38"/>
    <n v="52"/>
    <s v="['Bank Transfer' 'Credit Card' 'PayPal' ... 'Credit Card' 'Bank Transfer'_x000a_ 'Apple Pay']"/>
    <x v="1"/>
  </r>
  <r>
    <s v="O07545"/>
    <d v="2025-05-15T00:00:00"/>
    <x v="4"/>
    <x v="1"/>
    <m/>
    <x v="511"/>
    <x v="288"/>
    <x v="6"/>
    <s v="Bristol"/>
    <s v="P003"/>
    <x v="19"/>
    <x v="5"/>
    <n v="2"/>
    <n v="69"/>
    <n v="37"/>
    <n v="0.1"/>
    <n v="124.2"/>
    <n v="74"/>
    <n v="50.2"/>
    <s v="['Bank Transfer' 'Credit Card' 'PayPal' ... 'Credit Card' 'Bank Transfer'_x000a_ 'Apple Pay']"/>
    <x v="1"/>
  </r>
  <r>
    <s v="O00586"/>
    <d v="2025-05-16T00:00:00"/>
    <x v="4"/>
    <x v="1"/>
    <m/>
    <x v="784"/>
    <x v="422"/>
    <x v="8"/>
    <s v="Middlesbrough"/>
    <s v="P019"/>
    <x v="20"/>
    <x v="4"/>
    <n v="3"/>
    <n v="85"/>
    <n v="41"/>
    <n v="0.05"/>
    <n v="242.25"/>
    <n v="123"/>
    <n v="119.25"/>
    <s v="['Bank Transfer' 'Credit Card' 'PayPal' ... 'Credit Card' 'Bank Transfer'_x000a_ 'Apple Pay']"/>
    <x v="1"/>
  </r>
  <r>
    <s v="O01775"/>
    <d v="2025-05-16T00:00:00"/>
    <x v="4"/>
    <x v="1"/>
    <m/>
    <x v="725"/>
    <x v="88"/>
    <x v="3"/>
    <s v="Brighton"/>
    <s v="P013"/>
    <x v="0"/>
    <x v="0"/>
    <n v="1"/>
    <n v="120"/>
    <n v="63"/>
    <n v="0.05"/>
    <n v="114"/>
    <n v="63"/>
    <n v="51"/>
    <s v="['Bank Transfer' 'Credit Card' 'PayPal' ... 'Credit Card' 'Bank Transfer'_x000a_ 'Apple Pay']"/>
    <x v="1"/>
  </r>
  <r>
    <s v="O01958"/>
    <d v="2025-05-16T00:00:00"/>
    <x v="4"/>
    <x v="1"/>
    <m/>
    <x v="709"/>
    <x v="415"/>
    <x v="10"/>
    <s v="Norwich"/>
    <s v="P007"/>
    <x v="7"/>
    <x v="3"/>
    <n v="5"/>
    <n v="129"/>
    <n v="78"/>
    <n v="0.05"/>
    <n v="612.75"/>
    <n v="390"/>
    <n v="222.75"/>
    <s v="['Bank Transfer' 'Credit Card' 'PayPal' ... 'Credit Card' 'Bank Transfer'_x000a_ 'Apple Pay']"/>
    <x v="1"/>
  </r>
  <r>
    <s v="O03166"/>
    <d v="2025-05-16T00:00:00"/>
    <x v="4"/>
    <x v="1"/>
    <m/>
    <x v="918"/>
    <x v="243"/>
    <x v="0"/>
    <s v="Derby"/>
    <s v="P020"/>
    <x v="23"/>
    <x v="4"/>
    <n v="1"/>
    <n v="72"/>
    <n v="34"/>
    <n v="0.1"/>
    <n v="64.8"/>
    <n v="34"/>
    <n v="30.8"/>
    <s v="['Bank Transfer' 'Credit Card' 'PayPal' ... 'Credit Card' 'Bank Transfer'_x000a_ 'Apple Pay']"/>
    <x v="1"/>
  </r>
  <r>
    <s v="O03239"/>
    <d v="2025-05-16T00:00:00"/>
    <x v="4"/>
    <x v="1"/>
    <m/>
    <x v="258"/>
    <x v="196"/>
    <x v="7"/>
    <s v="Glasgow"/>
    <s v="P005"/>
    <x v="3"/>
    <x v="3"/>
    <n v="3"/>
    <n v="119"/>
    <n v="72"/>
    <n v="0.05"/>
    <n v="339.15"/>
    <n v="216"/>
    <n v="123.15"/>
    <s v="['Bank Transfer' 'Credit Card' 'PayPal' ... 'Credit Card' 'Bank Transfer'_x000a_ 'Apple Pay']"/>
    <x v="1"/>
  </r>
  <r>
    <s v="O03960"/>
    <d v="2025-05-16T00:00:00"/>
    <x v="4"/>
    <x v="1"/>
    <m/>
    <x v="1294"/>
    <x v="503"/>
    <x v="0"/>
    <s v="Leicester"/>
    <s v="P006"/>
    <x v="16"/>
    <x v="3"/>
    <n v="3"/>
    <n v="99"/>
    <n v="58"/>
    <n v="0.1"/>
    <n v="267.3"/>
    <n v="174"/>
    <n v="93.3"/>
    <s v="['Bank Transfer' 'Credit Card' 'PayPal' ... 'Credit Card' 'Bank Transfer'_x000a_ 'Apple Pay']"/>
    <x v="1"/>
  </r>
  <r>
    <s v="O04120"/>
    <d v="2025-05-16T00:00:00"/>
    <x v="4"/>
    <x v="1"/>
    <m/>
    <x v="283"/>
    <x v="222"/>
    <x v="3"/>
    <s v="Oxford"/>
    <s v="P020"/>
    <x v="23"/>
    <x v="4"/>
    <n v="1"/>
    <n v="72"/>
    <n v="34"/>
    <n v="0.05"/>
    <n v="68.400000000000006"/>
    <n v="34"/>
    <n v="34.4"/>
    <s v="['Bank Transfer' 'Credit Card' 'PayPal' ... 'Credit Card' 'Bank Transfer'_x000a_ 'Apple Pay']"/>
    <x v="1"/>
  </r>
  <r>
    <s v="O04777"/>
    <d v="2025-05-16T00:00:00"/>
    <x v="4"/>
    <x v="1"/>
    <m/>
    <x v="80"/>
    <x v="76"/>
    <x v="8"/>
    <s v="Middlesbrough"/>
    <s v="P017"/>
    <x v="10"/>
    <x v="4"/>
    <n v="3"/>
    <n v="58"/>
    <n v="25"/>
    <n v="0.1"/>
    <n v="156.6"/>
    <n v="75"/>
    <n v="81.599999999999994"/>
    <s v="['Bank Transfer' 'Credit Card' 'PayPal' ... 'Credit Card' 'Bank Transfer'_x000a_ 'Apple Pay']"/>
    <x v="1"/>
  </r>
  <r>
    <s v="O05520"/>
    <d v="2025-05-16T00:00:00"/>
    <x v="4"/>
    <x v="1"/>
    <m/>
    <x v="808"/>
    <x v="445"/>
    <x v="5"/>
    <s v="Belfast"/>
    <s v="P006"/>
    <x v="16"/>
    <x v="3"/>
    <n v="1"/>
    <n v="99"/>
    <n v="58"/>
    <n v="0.05"/>
    <n v="94.05"/>
    <n v="58"/>
    <n v="36.049999999999997"/>
    <s v="['Bank Transfer' 'Credit Card' 'PayPal' ... 'Credit Card' 'Bank Transfer'_x000a_ 'Apple Pay']"/>
    <x v="1"/>
  </r>
  <r>
    <s v="O05672"/>
    <d v="2025-05-16T00:00:00"/>
    <x v="4"/>
    <x v="1"/>
    <m/>
    <x v="131"/>
    <x v="85"/>
    <x v="2"/>
    <s v="London"/>
    <s v="P002"/>
    <x v="15"/>
    <x v="5"/>
    <n v="1"/>
    <n v="149"/>
    <n v="91"/>
    <n v="0.05"/>
    <n v="141.55000000000001"/>
    <n v="91"/>
    <n v="50.55"/>
    <s v="['Bank Transfer' 'Credit Card' 'PayPal' ... 'Credit Card' 'Bank Transfer'_x000a_ 'Apple Pay']"/>
    <x v="1"/>
  </r>
  <r>
    <s v="O06825"/>
    <d v="2025-05-16T00:00:00"/>
    <x v="4"/>
    <x v="1"/>
    <m/>
    <x v="1315"/>
    <x v="202"/>
    <x v="9"/>
    <s v="Worcester"/>
    <s v="P005"/>
    <x v="3"/>
    <x v="3"/>
    <n v="2"/>
    <n v="119"/>
    <n v="72"/>
    <n v="0.15"/>
    <n v="202.3"/>
    <n v="144"/>
    <n v="58.3"/>
    <s v="['Bank Transfer' 'Credit Card' 'PayPal' ... 'Credit Card' 'Bank Transfer'_x000a_ 'Apple Pay']"/>
    <x v="1"/>
  </r>
  <r>
    <s v="O06947"/>
    <d v="2025-05-16T00:00:00"/>
    <x v="4"/>
    <x v="1"/>
    <m/>
    <x v="1292"/>
    <x v="133"/>
    <x v="4"/>
    <s v="York"/>
    <s v="P004"/>
    <x v="22"/>
    <x v="5"/>
    <n v="1"/>
    <n v="55"/>
    <n v="27"/>
    <n v="0"/>
    <n v="55"/>
    <n v="27"/>
    <n v="28"/>
    <s v="['Bank Transfer' 'Credit Card' 'PayPal' ... 'Credit Card' 'Bank Transfer'_x000a_ 'Apple Pay']"/>
    <x v="1"/>
  </r>
  <r>
    <s v="O07123"/>
    <d v="2025-05-16T00:00:00"/>
    <x v="4"/>
    <x v="1"/>
    <m/>
    <x v="338"/>
    <x v="255"/>
    <x v="8"/>
    <s v="Durham"/>
    <s v="P002"/>
    <x v="15"/>
    <x v="5"/>
    <n v="1"/>
    <n v="149"/>
    <n v="91"/>
    <n v="0"/>
    <n v="149"/>
    <n v="91"/>
    <n v="58"/>
    <s v="['Bank Transfer' 'Credit Card' 'PayPal' ... 'Credit Card' 'Bank Transfer'_x000a_ 'Apple Pay']"/>
    <x v="1"/>
  </r>
  <r>
    <s v="O07315"/>
    <d v="2025-05-16T00:00:00"/>
    <x v="4"/>
    <x v="1"/>
    <m/>
    <x v="638"/>
    <x v="254"/>
    <x v="3"/>
    <s v="Brighton"/>
    <s v="P010"/>
    <x v="18"/>
    <x v="1"/>
    <n v="2"/>
    <n v="32"/>
    <n v="14"/>
    <n v="0.05"/>
    <n v="60.8"/>
    <n v="28"/>
    <n v="32.799999999999997"/>
    <s v="['Bank Transfer' 'Credit Card' 'PayPal' ... 'Credit Card' 'Bank Transfer'_x000a_ 'Apple Pay']"/>
    <x v="1"/>
  </r>
  <r>
    <s v="O07543"/>
    <d v="2025-05-16T00:00:00"/>
    <x v="4"/>
    <x v="1"/>
    <m/>
    <x v="1121"/>
    <x v="254"/>
    <x v="2"/>
    <s v="London"/>
    <s v="P016"/>
    <x v="4"/>
    <x v="0"/>
    <n v="1"/>
    <n v="78"/>
    <n v="39"/>
    <n v="0"/>
    <n v="78"/>
    <n v="39"/>
    <n v="39"/>
    <s v="['Bank Transfer' 'Credit Card' 'PayPal' ... 'Credit Card' 'Bank Transfer'_x000a_ 'Apple Pay']"/>
    <x v="1"/>
  </r>
  <r>
    <s v="O08398"/>
    <d v="2025-05-16T00:00:00"/>
    <x v="4"/>
    <x v="1"/>
    <m/>
    <x v="521"/>
    <x v="101"/>
    <x v="4"/>
    <s v="Hull"/>
    <s v="P011"/>
    <x v="6"/>
    <x v="1"/>
    <n v="2"/>
    <n v="79"/>
    <n v="42"/>
    <n v="0.1"/>
    <n v="142.19999999999999"/>
    <n v="84"/>
    <n v="58.2"/>
    <s v="['Bank Transfer' 'Credit Card' 'PayPal' ... 'Credit Card' 'Bank Transfer'_x000a_ 'Apple Pay']"/>
    <x v="1"/>
  </r>
  <r>
    <s v="O09046"/>
    <d v="2025-05-16T00:00:00"/>
    <x v="4"/>
    <x v="1"/>
    <m/>
    <x v="1687"/>
    <x v="256"/>
    <x v="2"/>
    <s v="London"/>
    <s v="P006"/>
    <x v="16"/>
    <x v="3"/>
    <n v="3"/>
    <n v="99"/>
    <n v="58"/>
    <n v="0"/>
    <n v="297"/>
    <n v="174"/>
    <n v="123"/>
    <s v="['Bank Transfer' 'Credit Card' 'PayPal' ... 'Credit Card' 'Bank Transfer'_x000a_ 'Apple Pay']"/>
    <x v="1"/>
  </r>
  <r>
    <s v="O09743"/>
    <d v="2025-05-16T00:00:00"/>
    <x v="4"/>
    <x v="1"/>
    <m/>
    <x v="372"/>
    <x v="106"/>
    <x v="7"/>
    <s v="Glasgow"/>
    <s v="P006"/>
    <x v="16"/>
    <x v="3"/>
    <n v="1"/>
    <n v="99"/>
    <n v="58"/>
    <n v="0"/>
    <n v="99"/>
    <n v="58"/>
    <n v="41"/>
    <s v="['Bank Transfer' 'Credit Card' 'PayPal' ... 'Credit Card' 'Bank Transfer'_x000a_ 'Apple Pay']"/>
    <x v="1"/>
  </r>
  <r>
    <s v="O00994"/>
    <d v="2025-05-17T00:00:00"/>
    <x v="4"/>
    <x v="1"/>
    <m/>
    <x v="425"/>
    <x v="168"/>
    <x v="10"/>
    <s v="Norwich"/>
    <s v="P005"/>
    <x v="3"/>
    <x v="3"/>
    <n v="1"/>
    <n v="119"/>
    <n v="72"/>
    <n v="0"/>
    <n v="119"/>
    <n v="72"/>
    <n v="47"/>
    <s v="['Bank Transfer' 'Credit Card' 'PayPal' ... 'Credit Card' 'Bank Transfer'_x000a_ 'Apple Pay']"/>
    <x v="1"/>
  </r>
  <r>
    <s v="O02411"/>
    <d v="2025-05-17T00:00:00"/>
    <x v="4"/>
    <x v="1"/>
    <m/>
    <x v="99"/>
    <x v="92"/>
    <x v="2"/>
    <s v="London"/>
    <s v="P006"/>
    <x v="16"/>
    <x v="3"/>
    <n v="2"/>
    <n v="99"/>
    <n v="58"/>
    <n v="0.1"/>
    <n v="178.2"/>
    <n v="116"/>
    <n v="62.2"/>
    <s v="['Bank Transfer' 'Credit Card' 'PayPal' ... 'Credit Card' 'Bank Transfer'_x000a_ 'Apple Pay']"/>
    <x v="1"/>
  </r>
  <r>
    <s v="O02594"/>
    <d v="2025-05-17T00:00:00"/>
    <x v="4"/>
    <x v="1"/>
    <m/>
    <x v="1516"/>
    <x v="466"/>
    <x v="9"/>
    <s v="Coventry"/>
    <s v="P018"/>
    <x v="5"/>
    <x v="4"/>
    <n v="3"/>
    <n v="45"/>
    <n v="19"/>
    <n v="0"/>
    <n v="135"/>
    <n v="57"/>
    <n v="78"/>
    <s v="['Bank Transfer' 'Credit Card' 'PayPal' ... 'Credit Card' 'Bank Transfer'_x000a_ 'Apple Pay']"/>
    <x v="1"/>
  </r>
  <r>
    <s v="O03278"/>
    <d v="2025-05-17T00:00:00"/>
    <x v="4"/>
    <x v="1"/>
    <m/>
    <x v="1662"/>
    <x v="129"/>
    <x v="5"/>
    <s v="Lisburn"/>
    <s v="P006"/>
    <x v="16"/>
    <x v="3"/>
    <n v="1"/>
    <n v="99"/>
    <n v="58"/>
    <n v="0.1"/>
    <n v="89.1"/>
    <n v="58"/>
    <n v="31.1"/>
    <s v="['Bank Transfer' 'Credit Card' 'PayPal' ... 'Credit Card' 'Bank Transfer'_x000a_ 'Apple Pay']"/>
    <x v="1"/>
  </r>
  <r>
    <s v="O03329"/>
    <d v="2025-05-17T00:00:00"/>
    <x v="4"/>
    <x v="1"/>
    <m/>
    <x v="209"/>
    <x v="101"/>
    <x v="11"/>
    <s v="Wrexham"/>
    <s v="P012"/>
    <x v="14"/>
    <x v="1"/>
    <n v="1"/>
    <n v="85"/>
    <n v="44"/>
    <n v="0.05"/>
    <n v="80.75"/>
    <n v="44"/>
    <n v="36.75"/>
    <s v="['Bank Transfer' 'Credit Card' 'PayPal' ... 'Credit Card' 'Bank Transfer'_x000a_ 'Apple Pay']"/>
    <x v="1"/>
  </r>
  <r>
    <s v="O04153"/>
    <d v="2025-05-17T00:00:00"/>
    <x v="4"/>
    <x v="1"/>
    <m/>
    <x v="1652"/>
    <x v="93"/>
    <x v="10"/>
    <s v="Ipswich"/>
    <s v="P013"/>
    <x v="0"/>
    <x v="0"/>
    <n v="4"/>
    <n v="120"/>
    <n v="63"/>
    <n v="0"/>
    <n v="480"/>
    <n v="252"/>
    <n v="228"/>
    <s v="['Bank Transfer' 'Credit Card' 'PayPal' ... 'Credit Card' 'Bank Transfer'_x000a_ 'Apple Pay']"/>
    <x v="1"/>
  </r>
  <r>
    <s v="O04284"/>
    <d v="2025-05-17T00:00:00"/>
    <x v="4"/>
    <x v="1"/>
    <m/>
    <x v="1312"/>
    <x v="93"/>
    <x v="4"/>
    <s v="Sheffield"/>
    <s v="P011"/>
    <x v="6"/>
    <x v="1"/>
    <n v="5"/>
    <n v="79"/>
    <n v="42"/>
    <n v="0.05"/>
    <n v="375.25"/>
    <n v="210"/>
    <n v="165.25"/>
    <s v="['Bank Transfer' 'Credit Card' 'PayPal' ... 'Credit Card' 'Bank Transfer'_x000a_ 'Apple Pay']"/>
    <x v="1"/>
  </r>
  <r>
    <s v="O05220"/>
    <d v="2025-05-17T00:00:00"/>
    <x v="4"/>
    <x v="1"/>
    <m/>
    <x v="1156"/>
    <x v="342"/>
    <x v="9"/>
    <s v="Coventry"/>
    <s v="P017"/>
    <x v="10"/>
    <x v="4"/>
    <n v="1"/>
    <n v="58"/>
    <n v="25"/>
    <n v="0"/>
    <n v="58"/>
    <n v="25"/>
    <n v="33"/>
    <s v="['Bank Transfer' 'Credit Card' 'PayPal' ... 'Credit Card' 'Bank Transfer'_x000a_ 'Apple Pay']"/>
    <x v="1"/>
  </r>
  <r>
    <s v="O05691"/>
    <d v="2025-05-17T00:00:00"/>
    <x v="4"/>
    <x v="1"/>
    <m/>
    <x v="549"/>
    <x v="45"/>
    <x v="3"/>
    <s v="Reading"/>
    <s v="P002"/>
    <x v="15"/>
    <x v="5"/>
    <n v="1"/>
    <n v="149"/>
    <n v="91"/>
    <n v="0"/>
    <n v="149"/>
    <n v="91"/>
    <n v="58"/>
    <s v="['Bank Transfer' 'Credit Card' 'PayPal' ... 'Credit Card' 'Bank Transfer'_x000a_ 'Apple Pay']"/>
    <x v="1"/>
  </r>
  <r>
    <s v="O06296"/>
    <d v="2025-05-17T00:00:00"/>
    <x v="4"/>
    <x v="1"/>
    <m/>
    <x v="458"/>
    <x v="320"/>
    <x v="3"/>
    <s v="Brighton"/>
    <s v="P024"/>
    <x v="11"/>
    <x v="2"/>
    <n v="1"/>
    <n v="24"/>
    <n v="10"/>
    <n v="0.15"/>
    <n v="20.399999999999999"/>
    <n v="10"/>
    <n v="10.4"/>
    <s v="['Bank Transfer' 'Credit Card' 'PayPal' ... 'Credit Card' 'Bank Transfer'_x000a_ 'Apple Pay']"/>
    <x v="1"/>
  </r>
  <r>
    <s v="O07342"/>
    <d v="2025-05-17T00:00:00"/>
    <x v="4"/>
    <x v="1"/>
    <m/>
    <x v="1542"/>
    <x v="52"/>
    <x v="4"/>
    <s v="Hull"/>
    <s v="P012"/>
    <x v="14"/>
    <x v="1"/>
    <n v="1"/>
    <n v="85"/>
    <n v="44"/>
    <n v="0.15"/>
    <n v="72.25"/>
    <n v="44"/>
    <n v="28.25"/>
    <s v="['Bank Transfer' 'Credit Card' 'PayPal' ... 'Credit Card' 'Bank Transfer'_x000a_ 'Apple Pay']"/>
    <x v="1"/>
  </r>
  <r>
    <s v="O07663"/>
    <d v="2025-05-17T00:00:00"/>
    <x v="4"/>
    <x v="1"/>
    <m/>
    <x v="401"/>
    <x v="292"/>
    <x v="0"/>
    <s v="Derby"/>
    <s v="P022"/>
    <x v="8"/>
    <x v="2"/>
    <n v="3"/>
    <n v="35"/>
    <n v="16"/>
    <n v="0.05"/>
    <n v="99.75"/>
    <n v="48"/>
    <n v="51.75"/>
    <s v="['Bank Transfer' 'Credit Card' 'PayPal' ... 'Credit Card' 'Bank Transfer'_x000a_ 'Apple Pay']"/>
    <x v="1"/>
  </r>
  <r>
    <s v="O07706"/>
    <d v="2025-05-17T00:00:00"/>
    <x v="4"/>
    <x v="1"/>
    <m/>
    <x v="784"/>
    <x v="422"/>
    <x v="8"/>
    <s v="Middlesbrough"/>
    <s v="P013"/>
    <x v="0"/>
    <x v="0"/>
    <n v="3"/>
    <n v="120"/>
    <n v="63"/>
    <n v="0.05"/>
    <n v="342"/>
    <n v="189"/>
    <n v="153"/>
    <s v="['Bank Transfer' 'Credit Card' 'PayPal' ... 'Credit Card' 'Bank Transfer'_x000a_ 'Apple Pay']"/>
    <x v="1"/>
  </r>
  <r>
    <s v="O07809"/>
    <d v="2025-05-17T00:00:00"/>
    <x v="4"/>
    <x v="1"/>
    <m/>
    <x v="1034"/>
    <x v="117"/>
    <x v="5"/>
    <s v="Derry"/>
    <s v="P011"/>
    <x v="6"/>
    <x v="1"/>
    <n v="1"/>
    <n v="79"/>
    <n v="42"/>
    <n v="0"/>
    <n v="79"/>
    <n v="42"/>
    <n v="37"/>
    <s v="['Bank Transfer' 'Credit Card' 'PayPal' ... 'Credit Card' 'Bank Transfer'_x000a_ 'Apple Pay']"/>
    <x v="1"/>
  </r>
  <r>
    <s v="O08326"/>
    <d v="2025-05-17T00:00:00"/>
    <x v="4"/>
    <x v="1"/>
    <m/>
    <x v="319"/>
    <x v="220"/>
    <x v="4"/>
    <s v="Leeds"/>
    <s v="P003"/>
    <x v="19"/>
    <x v="5"/>
    <n v="2"/>
    <n v="69"/>
    <n v="37"/>
    <n v="0.05"/>
    <n v="131.1"/>
    <n v="74"/>
    <n v="57.1"/>
    <s v="['Bank Transfer' 'Credit Card' 'PayPal' ... 'Credit Card' 'Bank Transfer'_x000a_ 'Apple Pay']"/>
    <x v="1"/>
  </r>
  <r>
    <s v="O08469"/>
    <d v="2025-05-17T00:00:00"/>
    <x v="4"/>
    <x v="1"/>
    <m/>
    <x v="1448"/>
    <x v="385"/>
    <x v="2"/>
    <s v="London"/>
    <s v="P011"/>
    <x v="6"/>
    <x v="1"/>
    <n v="3"/>
    <n v="79"/>
    <n v="42"/>
    <n v="0.15"/>
    <n v="201.45"/>
    <n v="126"/>
    <n v="75.45"/>
    <s v="['Bank Transfer' 'Credit Card' 'PayPal' ... 'Credit Card' 'Bank Transfer'_x000a_ 'Apple Pay']"/>
    <x v="1"/>
  </r>
  <r>
    <s v="O08762"/>
    <d v="2025-05-17T00:00:00"/>
    <x v="4"/>
    <x v="1"/>
    <m/>
    <x v="604"/>
    <x v="299"/>
    <x v="7"/>
    <m/>
    <s v="P014"/>
    <x v="17"/>
    <x v="0"/>
    <n v="1"/>
    <n v="25"/>
    <n v="11"/>
    <n v="0"/>
    <n v="25"/>
    <n v="11"/>
    <n v="14"/>
    <s v="['Bank Transfer' 'Credit Card' 'PayPal' ... 'Credit Card' 'Bank Transfer'_x000a_ 'Apple Pay']"/>
    <x v="1"/>
  </r>
  <r>
    <s v="O09220"/>
    <d v="2025-05-17T00:00:00"/>
    <x v="4"/>
    <x v="1"/>
    <m/>
    <x v="805"/>
    <x v="67"/>
    <x v="2"/>
    <s v="London"/>
    <s v="P008"/>
    <x v="13"/>
    <x v="3"/>
    <n v="1"/>
    <n v="249"/>
    <n v="168"/>
    <n v="0.1"/>
    <n v="224.1"/>
    <n v="168"/>
    <n v="56.1"/>
    <s v="['Bank Transfer' 'Credit Card' 'PayPal' ... 'Credit Card' 'Bank Transfer'_x000a_ 'Apple Pay']"/>
    <x v="1"/>
  </r>
  <r>
    <s v="O09403"/>
    <d v="2025-05-17T00:00:00"/>
    <x v="4"/>
    <x v="1"/>
    <m/>
    <x v="1273"/>
    <x v="360"/>
    <x v="2"/>
    <s v="London"/>
    <s v="P003"/>
    <x v="19"/>
    <x v="5"/>
    <n v="3"/>
    <n v="69"/>
    <n v="37"/>
    <n v="0.05"/>
    <n v="196.65"/>
    <n v="111"/>
    <n v="85.65"/>
    <s v="['Bank Transfer' 'Credit Card' 'PayPal' ... 'Credit Card' 'Bank Transfer'_x000a_ 'Apple Pay']"/>
    <x v="1"/>
  </r>
  <r>
    <s v="O09423"/>
    <d v="2025-05-17T00:00:00"/>
    <x v="4"/>
    <x v="1"/>
    <m/>
    <x v="283"/>
    <x v="222"/>
    <x v="3"/>
    <s v="Oxford"/>
    <s v="P009"/>
    <x v="1"/>
    <x v="1"/>
    <n v="3"/>
    <n v="95"/>
    <n v="54"/>
    <n v="0"/>
    <n v="285"/>
    <n v="162"/>
    <n v="123"/>
    <s v="['Bank Transfer' 'Credit Card' 'PayPal' ... 'Credit Card' 'Bank Transfer'_x000a_ 'Apple Pay']"/>
    <x v="1"/>
  </r>
  <r>
    <s v="O01934"/>
    <d v="2025-05-18T00:00:00"/>
    <x v="4"/>
    <x v="1"/>
    <m/>
    <x v="445"/>
    <x v="233"/>
    <x v="2"/>
    <s v="London"/>
    <s v="P005"/>
    <x v="3"/>
    <x v="3"/>
    <n v="2"/>
    <n v="119"/>
    <n v="72"/>
    <n v="0.15"/>
    <n v="202.3"/>
    <n v="144"/>
    <n v="58.3"/>
    <s v="['Bank Transfer' 'Credit Card' 'PayPal' ... 'Credit Card' 'Bank Transfer'_x000a_ 'Apple Pay']"/>
    <x v="1"/>
  </r>
  <r>
    <s v="O02004"/>
    <d v="2025-05-18T00:00:00"/>
    <x v="4"/>
    <x v="1"/>
    <m/>
    <x v="357"/>
    <x v="217"/>
    <x v="2"/>
    <s v="London"/>
    <s v="P016"/>
    <x v="4"/>
    <x v="0"/>
    <n v="1"/>
    <n v="78"/>
    <n v="39"/>
    <n v="0.1"/>
    <n v="70.2"/>
    <n v="39"/>
    <n v="31.2"/>
    <s v="['Bank Transfer' 'Credit Card' 'PayPal' ... 'Credit Card' 'Bank Transfer'_x000a_ 'Apple Pay']"/>
    <x v="1"/>
  </r>
  <r>
    <s v="O02005"/>
    <d v="2025-05-18T00:00:00"/>
    <x v="4"/>
    <x v="1"/>
    <m/>
    <x v="311"/>
    <x v="149"/>
    <x v="7"/>
    <s v="Edinburgh"/>
    <s v="P010"/>
    <x v="18"/>
    <x v="1"/>
    <n v="1"/>
    <n v="32"/>
    <n v="14"/>
    <n v="0"/>
    <n v="32"/>
    <n v="14"/>
    <n v="18"/>
    <s v="['Bank Transfer' 'Credit Card' 'PayPal' ... 'Credit Card' 'Bank Transfer'_x000a_ 'Apple Pay']"/>
    <x v="1"/>
  </r>
  <r>
    <s v="O03370"/>
    <d v="2025-05-18T00:00:00"/>
    <x v="4"/>
    <x v="1"/>
    <m/>
    <x v="1006"/>
    <x v="424"/>
    <x v="11"/>
    <s v="Cardiff"/>
    <s v="P002"/>
    <x v="15"/>
    <x v="5"/>
    <n v="4"/>
    <n v="149"/>
    <n v="91"/>
    <n v="0.05"/>
    <n v="566.20000000000005"/>
    <n v="364"/>
    <n v="202.2"/>
    <s v="['Bank Transfer' 'Credit Card' 'PayPal' ... 'Credit Card' 'Bank Transfer'_x000a_ 'Apple Pay']"/>
    <x v="1"/>
  </r>
  <r>
    <s v="O04837"/>
    <d v="2025-05-18T00:00:00"/>
    <x v="4"/>
    <x v="1"/>
    <m/>
    <x v="430"/>
    <x v="307"/>
    <x v="5"/>
    <s v="Newry"/>
    <s v="P006"/>
    <x v="16"/>
    <x v="3"/>
    <n v="1"/>
    <n v="99"/>
    <n v="58"/>
    <n v="0.1"/>
    <n v="89.1"/>
    <n v="58"/>
    <n v="31.1"/>
    <s v="['Bank Transfer' 'Credit Card' 'PayPal' ... 'Credit Card' 'Bank Transfer'_x000a_ 'Apple Pay']"/>
    <x v="1"/>
  </r>
  <r>
    <s v="O04859"/>
    <d v="2025-05-18T00:00:00"/>
    <x v="4"/>
    <x v="1"/>
    <m/>
    <x v="518"/>
    <x v="344"/>
    <x v="0"/>
    <s v="Lincoln"/>
    <s v="P004"/>
    <x v="22"/>
    <x v="5"/>
    <n v="1"/>
    <n v="55"/>
    <n v="27"/>
    <n v="0.1"/>
    <n v="49.5"/>
    <n v="27"/>
    <n v="22.5"/>
    <s v="['Bank Transfer' 'Credit Card' 'PayPal' ... 'Credit Card' 'Bank Transfer'_x000a_ 'Apple Pay']"/>
    <x v="1"/>
  </r>
  <r>
    <s v="O06165"/>
    <d v="2025-05-18T00:00:00"/>
    <x v="4"/>
    <x v="1"/>
    <m/>
    <x v="165"/>
    <x v="147"/>
    <x v="10"/>
    <s v="Ipswich"/>
    <s v="P008"/>
    <x v="13"/>
    <x v="3"/>
    <n v="2"/>
    <n v="249"/>
    <n v="168"/>
    <n v="0.1"/>
    <n v="448.2"/>
    <n v="336"/>
    <n v="112.2"/>
    <s v="['Bank Transfer' 'Credit Card' 'PayPal' ... 'Credit Card' 'Bank Transfer'_x000a_ 'Apple Pay']"/>
    <x v="1"/>
  </r>
  <r>
    <s v="O06268"/>
    <d v="2025-05-18T00:00:00"/>
    <x v="4"/>
    <x v="1"/>
    <m/>
    <x v="637"/>
    <x v="86"/>
    <x v="10"/>
    <s v="Cambridge"/>
    <s v="P003"/>
    <x v="19"/>
    <x v="5"/>
    <n v="1"/>
    <n v="69"/>
    <n v="37"/>
    <n v="0"/>
    <n v="69"/>
    <n v="37"/>
    <n v="32"/>
    <s v="['Bank Transfer' 'Credit Card' 'PayPal' ... 'Credit Card' 'Bank Transfer'_x000a_ 'Apple Pay']"/>
    <x v="1"/>
  </r>
  <r>
    <s v="O06325"/>
    <d v="2025-05-18T00:00:00"/>
    <x v="4"/>
    <x v="1"/>
    <m/>
    <x v="284"/>
    <x v="227"/>
    <x v="11"/>
    <s v="Cardiff"/>
    <s v="P013"/>
    <x v="0"/>
    <x v="0"/>
    <n v="2"/>
    <n v="120"/>
    <n v="63"/>
    <n v="0"/>
    <n v="240"/>
    <n v="126"/>
    <n v="114"/>
    <s v="['Bank Transfer' 'Credit Card' 'PayPal' ... 'Credit Card' 'Bank Transfer'_x000a_ 'Apple Pay']"/>
    <x v="1"/>
  </r>
  <r>
    <s v="O06890"/>
    <d v="2025-05-18T00:00:00"/>
    <x v="4"/>
    <x v="1"/>
    <m/>
    <x v="1263"/>
    <x v="536"/>
    <x v="3"/>
    <s v="Reading"/>
    <s v="P002"/>
    <x v="15"/>
    <x v="5"/>
    <n v="1"/>
    <n v="149"/>
    <n v="91"/>
    <n v="0.05"/>
    <n v="141.55000000000001"/>
    <n v="91"/>
    <n v="50.55"/>
    <s v="['Bank Transfer' 'Credit Card' 'PayPal' ... 'Credit Card' 'Bank Transfer'_x000a_ 'Apple Pay']"/>
    <x v="1"/>
  </r>
  <r>
    <s v="O06956"/>
    <d v="2025-05-18T00:00:00"/>
    <x v="4"/>
    <x v="1"/>
    <m/>
    <x v="760"/>
    <x v="338"/>
    <x v="0"/>
    <s v="Derby"/>
    <s v="P021"/>
    <x v="21"/>
    <x v="2"/>
    <n v="3"/>
    <n v="28"/>
    <n v="13"/>
    <n v="0.2"/>
    <n v="67.2"/>
    <n v="39"/>
    <n v="28.2"/>
    <s v="['Bank Transfer' 'Credit Card' 'PayPal' ... 'Credit Card' 'Bank Transfer'_x000a_ 'Apple Pay']"/>
    <x v="1"/>
  </r>
  <r>
    <s v="O07489"/>
    <d v="2025-05-18T00:00:00"/>
    <x v="4"/>
    <x v="1"/>
    <m/>
    <x v="1596"/>
    <x v="387"/>
    <x v="4"/>
    <s v="Sheffield"/>
    <s v="P011"/>
    <x v="6"/>
    <x v="1"/>
    <n v="1"/>
    <n v="79"/>
    <n v="42"/>
    <n v="0"/>
    <n v="79"/>
    <n v="42"/>
    <n v="37"/>
    <s v="['Bank Transfer' 'Credit Card' 'PayPal' ... 'Credit Card' 'Bank Transfer'_x000a_ 'Apple Pay']"/>
    <x v="1"/>
  </r>
  <r>
    <s v="O07908"/>
    <d v="2025-05-18T00:00:00"/>
    <x v="4"/>
    <x v="1"/>
    <m/>
    <x v="1053"/>
    <x v="306"/>
    <x v="2"/>
    <s v="London"/>
    <s v="P002"/>
    <x v="15"/>
    <x v="5"/>
    <n v="1"/>
    <n v="149"/>
    <n v="91"/>
    <n v="0.05"/>
    <n v="141.55000000000001"/>
    <n v="91"/>
    <n v="50.55"/>
    <s v="['Bank Transfer' 'Credit Card' 'PayPal' ... 'Credit Card' 'Bank Transfer'_x000a_ 'Apple Pay']"/>
    <x v="1"/>
  </r>
  <r>
    <s v="O07986"/>
    <d v="2025-05-18T00:00:00"/>
    <x v="4"/>
    <x v="1"/>
    <m/>
    <x v="643"/>
    <x v="246"/>
    <x v="1"/>
    <s v="Preston"/>
    <s v="P004"/>
    <x v="22"/>
    <x v="5"/>
    <n v="1"/>
    <n v="55"/>
    <n v="27"/>
    <n v="0.1"/>
    <n v="49.5"/>
    <n v="27"/>
    <n v="22.5"/>
    <s v="['Bank Transfer' 'Credit Card' 'PayPal' ... 'Credit Card' 'Bank Transfer'_x000a_ 'Apple Pay']"/>
    <x v="1"/>
  </r>
  <r>
    <s v="O08872"/>
    <d v="2025-05-18T00:00:00"/>
    <x v="4"/>
    <x v="1"/>
    <m/>
    <x v="390"/>
    <x v="285"/>
    <x v="11"/>
    <s v="Wrexham"/>
    <s v="P024"/>
    <x v="11"/>
    <x v="2"/>
    <n v="3"/>
    <n v="24"/>
    <n v="10"/>
    <n v="0.05"/>
    <n v="68.400000000000006"/>
    <n v="30"/>
    <n v="38.4"/>
    <s v="['Bank Transfer' 'Credit Card' 'PayPal' ... 'Credit Card' 'Bank Transfer'_x000a_ 'Apple Pay']"/>
    <x v="1"/>
  </r>
  <r>
    <s v="O09093"/>
    <d v="2025-05-18T00:00:00"/>
    <x v="4"/>
    <x v="1"/>
    <m/>
    <x v="993"/>
    <x v="431"/>
    <x v="11"/>
    <s v="Cardiff"/>
    <s v="P009"/>
    <x v="1"/>
    <x v="1"/>
    <n v="1"/>
    <n v="95"/>
    <n v="54"/>
    <n v="0"/>
    <n v="95"/>
    <n v="54"/>
    <n v="41"/>
    <s v="['Bank Transfer' 'Credit Card' 'PayPal' ... 'Credit Card' 'Bank Transfer'_x000a_ 'Apple Pay']"/>
    <x v="1"/>
  </r>
  <r>
    <s v="O01060"/>
    <d v="2025-05-19T00:00:00"/>
    <x v="4"/>
    <x v="1"/>
    <m/>
    <x v="1183"/>
    <x v="367"/>
    <x v="0"/>
    <s v="Derby"/>
    <s v="P001"/>
    <x v="9"/>
    <x v="5"/>
    <n v="2"/>
    <n v="89"/>
    <n v="48"/>
    <n v="0.05"/>
    <n v="169.1"/>
    <n v="96"/>
    <n v="73.099999999999994"/>
    <s v="['Bank Transfer' 'Credit Card' 'PayPal' ... 'Credit Card' 'Bank Transfer'_x000a_ 'Apple Pay']"/>
    <x v="1"/>
  </r>
  <r>
    <s v="O04921"/>
    <d v="2025-05-19T00:00:00"/>
    <x v="4"/>
    <x v="1"/>
    <m/>
    <x v="372"/>
    <x v="106"/>
    <x v="7"/>
    <s v="Glasgow"/>
    <s v="P007"/>
    <x v="7"/>
    <x v="3"/>
    <n v="2"/>
    <n v="129"/>
    <n v="78"/>
    <n v="0.1"/>
    <n v="232.2"/>
    <n v="156"/>
    <n v="76.2"/>
    <s v="['Bank Transfer' 'Credit Card' 'PayPal' ... 'Credit Card' 'Bank Transfer'_x000a_ 'Apple Pay']"/>
    <x v="1"/>
  </r>
  <r>
    <s v="O05053"/>
    <d v="2025-05-19T00:00:00"/>
    <x v="4"/>
    <x v="1"/>
    <m/>
    <x v="1298"/>
    <x v="22"/>
    <x v="6"/>
    <s v="Bristol"/>
    <s v="P017"/>
    <x v="10"/>
    <x v="4"/>
    <n v="1"/>
    <n v="58"/>
    <n v="25"/>
    <n v="0.15"/>
    <n v="49.3"/>
    <n v="25"/>
    <n v="24.3"/>
    <s v="['Bank Transfer' 'Credit Card' 'PayPal' ... 'Credit Card' 'Bank Transfer'_x000a_ 'Apple Pay']"/>
    <x v="1"/>
  </r>
  <r>
    <s v="O05320"/>
    <d v="2025-05-19T00:00:00"/>
    <x v="4"/>
    <x v="1"/>
    <m/>
    <x v="457"/>
    <x v="247"/>
    <x v="2"/>
    <s v="London"/>
    <s v="P018"/>
    <x v="5"/>
    <x v="4"/>
    <n v="1"/>
    <n v="45"/>
    <n v="19"/>
    <n v="0"/>
    <n v="45"/>
    <n v="19"/>
    <n v="26"/>
    <s v="['Bank Transfer' 'Credit Card' 'PayPal' ... 'Credit Card' 'Bank Transfer'_x000a_ 'Apple Pay']"/>
    <x v="1"/>
  </r>
  <r>
    <s v="O05408"/>
    <d v="2025-05-19T00:00:00"/>
    <x v="4"/>
    <x v="1"/>
    <m/>
    <x v="336"/>
    <x v="254"/>
    <x v="11"/>
    <s v="Newport"/>
    <s v="P015"/>
    <x v="12"/>
    <x v="0"/>
    <n v="3"/>
    <n v="65"/>
    <n v="32"/>
    <n v="0.05"/>
    <n v="185.25"/>
    <n v="96"/>
    <n v="89.25"/>
    <s v="['Bank Transfer' 'Credit Card' 'PayPal' ... 'Credit Card' 'Bank Transfer'_x000a_ 'Apple Pay']"/>
    <x v="1"/>
  </r>
  <r>
    <s v="O05429"/>
    <d v="2025-05-19T00:00:00"/>
    <x v="4"/>
    <x v="1"/>
    <m/>
    <x v="323"/>
    <x v="244"/>
    <x v="2"/>
    <s v="London"/>
    <s v="P023"/>
    <x v="2"/>
    <x v="2"/>
    <n v="3"/>
    <n v="42"/>
    <n v="20"/>
    <n v="0.1"/>
    <n v="113.4"/>
    <n v="60"/>
    <n v="53.4"/>
    <s v="['Bank Transfer' 'Credit Card' 'PayPal' ... 'Credit Card' 'Bank Transfer'_x000a_ 'Apple Pay']"/>
    <x v="1"/>
  </r>
  <r>
    <s v="O05635"/>
    <d v="2025-05-19T00:00:00"/>
    <x v="4"/>
    <x v="1"/>
    <m/>
    <x v="524"/>
    <x v="253"/>
    <x v="0"/>
    <s v="Lincoln"/>
    <s v="P010"/>
    <x v="18"/>
    <x v="1"/>
    <n v="3"/>
    <n v="32"/>
    <n v="14"/>
    <n v="0.05"/>
    <n v="91.2"/>
    <n v="42"/>
    <n v="49.2"/>
    <s v="['Bank Transfer' 'Credit Card' 'PayPal' ... 'Credit Card' 'Bank Transfer'_x000a_ 'Apple Pay']"/>
    <x v="1"/>
  </r>
  <r>
    <s v="O06306"/>
    <d v="2025-05-19T00:00:00"/>
    <x v="4"/>
    <x v="1"/>
    <m/>
    <x v="1555"/>
    <x v="542"/>
    <x v="1"/>
    <s v="Manchester"/>
    <s v="P012"/>
    <x v="14"/>
    <x v="1"/>
    <n v="4"/>
    <n v="85"/>
    <n v="44"/>
    <n v="0"/>
    <n v="340"/>
    <n v="176"/>
    <n v="164"/>
    <s v="['Bank Transfer' 'Credit Card' 'PayPal' ... 'Credit Card' 'Bank Transfer'_x000a_ 'Apple Pay']"/>
    <x v="1"/>
  </r>
  <r>
    <s v="O07113"/>
    <d v="2025-05-19T00:00:00"/>
    <x v="4"/>
    <x v="1"/>
    <m/>
    <x v="1662"/>
    <x v="129"/>
    <x v="5"/>
    <s v="Lisburn"/>
    <s v="P020"/>
    <x v="23"/>
    <x v="4"/>
    <n v="1"/>
    <n v="72"/>
    <n v="34"/>
    <n v="0"/>
    <n v="72"/>
    <n v="34"/>
    <n v="38"/>
    <s v="['Bank Transfer' 'Credit Card' 'PayPal' ... 'Credit Card' 'Bank Transfer'_x000a_ 'Apple Pay']"/>
    <x v="1"/>
  </r>
  <r>
    <s v="O08945"/>
    <d v="2025-05-19T00:00:00"/>
    <x v="4"/>
    <x v="1"/>
    <m/>
    <x v="130"/>
    <x v="121"/>
    <x v="4"/>
    <s v="Sheffield"/>
    <s v="P011"/>
    <x v="6"/>
    <x v="1"/>
    <n v="1"/>
    <n v="79"/>
    <n v="42"/>
    <n v="0.1"/>
    <n v="71.099999999999994"/>
    <n v="42"/>
    <n v="29.1"/>
    <s v="['Bank Transfer' 'Credit Card' 'PayPal' ... 'Credit Card' 'Bank Transfer'_x000a_ 'Apple Pay']"/>
    <x v="1"/>
  </r>
  <r>
    <s v="O09422"/>
    <d v="2025-05-19T00:00:00"/>
    <x v="4"/>
    <x v="1"/>
    <m/>
    <x v="186"/>
    <x v="165"/>
    <x v="4"/>
    <s v="Hull"/>
    <s v="P021"/>
    <x v="21"/>
    <x v="2"/>
    <n v="5"/>
    <n v="28"/>
    <n v="13"/>
    <n v="0.05"/>
    <n v="133"/>
    <n v="65"/>
    <n v="68"/>
    <s v="['Bank Transfer' 'Credit Card' 'PayPal' ... 'Credit Card' 'Bank Transfer'_x000a_ 'Apple Pay']"/>
    <x v="1"/>
  </r>
  <r>
    <s v="O09490"/>
    <d v="2025-05-19T00:00:00"/>
    <x v="4"/>
    <x v="1"/>
    <m/>
    <x v="150"/>
    <x v="136"/>
    <x v="0"/>
    <s v="Derby"/>
    <s v="P020"/>
    <x v="23"/>
    <x v="4"/>
    <n v="5"/>
    <n v="72"/>
    <n v="34"/>
    <n v="0"/>
    <n v="360"/>
    <n v="170"/>
    <n v="190"/>
    <s v="['Bank Transfer' 'Credit Card' 'PayPal' ... 'Credit Card' 'Bank Transfer'_x000a_ 'Apple Pay']"/>
    <x v="1"/>
  </r>
  <r>
    <s v="O00289"/>
    <d v="2025-05-20T00:00:00"/>
    <x v="4"/>
    <x v="1"/>
    <m/>
    <x v="243"/>
    <x v="201"/>
    <x v="7"/>
    <s v="Aberdeen"/>
    <s v="P015"/>
    <x v="12"/>
    <x v="0"/>
    <n v="1"/>
    <n v="65"/>
    <n v="32"/>
    <n v="0.1"/>
    <n v="58.5"/>
    <n v="32"/>
    <n v="26.5"/>
    <s v="['Bank Transfer' 'Credit Card' 'PayPal' ... 'Credit Card' 'Bank Transfer'_x000a_ 'Apple Pay']"/>
    <x v="1"/>
  </r>
  <r>
    <s v="O03504"/>
    <d v="2025-05-20T00:00:00"/>
    <x v="4"/>
    <x v="1"/>
    <m/>
    <x v="562"/>
    <x v="361"/>
    <x v="3"/>
    <s v="Brighton"/>
    <s v="P011"/>
    <x v="6"/>
    <x v="1"/>
    <n v="1"/>
    <n v="79"/>
    <n v="42"/>
    <n v="0"/>
    <n v="79"/>
    <n v="42"/>
    <n v="37"/>
    <s v="['Bank Transfer' 'Credit Card' 'PayPal' ... 'Credit Card' 'Bank Transfer'_x000a_ 'Apple Pay']"/>
    <x v="1"/>
  </r>
  <r>
    <s v="O04173"/>
    <d v="2025-05-20T00:00:00"/>
    <x v="4"/>
    <x v="1"/>
    <m/>
    <x v="227"/>
    <x v="190"/>
    <x v="5"/>
    <s v="Newry"/>
    <s v="P007"/>
    <x v="7"/>
    <x v="3"/>
    <n v="1"/>
    <n v="129"/>
    <n v="78"/>
    <n v="0"/>
    <n v="129"/>
    <n v="78"/>
    <n v="51"/>
    <s v="['Bank Transfer' 'Credit Card' 'PayPal' ... 'Credit Card' 'Bank Transfer'_x000a_ 'Apple Pay']"/>
    <x v="1"/>
  </r>
  <r>
    <s v="O04678"/>
    <d v="2025-05-20T00:00:00"/>
    <x v="4"/>
    <x v="1"/>
    <m/>
    <x v="838"/>
    <x v="72"/>
    <x v="0"/>
    <s v="Leicester"/>
    <s v="P018"/>
    <x v="5"/>
    <x v="4"/>
    <n v="1"/>
    <n v="45"/>
    <n v="19"/>
    <n v="0.1"/>
    <n v="40.5"/>
    <n v="19"/>
    <n v="21.5"/>
    <s v="['Bank Transfer' 'Credit Card' 'PayPal' ... 'Credit Card' 'Bank Transfer'_x000a_ 'Apple Pay']"/>
    <x v="1"/>
  </r>
  <r>
    <s v="O05521"/>
    <d v="2025-05-20T00:00:00"/>
    <x v="4"/>
    <x v="1"/>
    <m/>
    <x v="48"/>
    <x v="45"/>
    <x v="2"/>
    <s v="London"/>
    <s v="P019"/>
    <x v="20"/>
    <x v="4"/>
    <n v="1"/>
    <n v="85"/>
    <n v="41"/>
    <n v="0"/>
    <n v="85"/>
    <n v="41"/>
    <n v="44"/>
    <s v="['Bank Transfer' 'Credit Card' 'PayPal' ... 'Credit Card' 'Bank Transfer'_x000a_ 'Apple Pay']"/>
    <x v="1"/>
  </r>
  <r>
    <s v="O06821"/>
    <d v="2025-05-20T00:00:00"/>
    <x v="4"/>
    <x v="1"/>
    <m/>
    <x v="632"/>
    <x v="76"/>
    <x v="3"/>
    <s v="Oxford"/>
    <s v="P009"/>
    <x v="1"/>
    <x v="1"/>
    <n v="1"/>
    <n v="95"/>
    <n v="54"/>
    <n v="0.1"/>
    <n v="85.5"/>
    <n v="54"/>
    <n v="31.5"/>
    <s v="['Bank Transfer' 'Credit Card' 'PayPal' ... 'Credit Card' 'Bank Transfer'_x000a_ 'Apple Pay']"/>
    <x v="1"/>
  </r>
  <r>
    <s v="O08454"/>
    <d v="2025-05-20T00:00:00"/>
    <x v="4"/>
    <x v="1"/>
    <m/>
    <x v="1602"/>
    <x v="445"/>
    <x v="2"/>
    <s v="London"/>
    <s v="P001"/>
    <x v="9"/>
    <x v="5"/>
    <n v="3"/>
    <n v="89"/>
    <n v="48"/>
    <n v="0"/>
    <n v="267"/>
    <n v="144"/>
    <n v="123"/>
    <s v="['Bank Transfer' 'Credit Card' 'PayPal' ... 'Credit Card' 'Bank Transfer'_x000a_ 'Apple Pay']"/>
    <x v="1"/>
  </r>
  <r>
    <s v="O09024"/>
    <d v="2025-05-20T00:00:00"/>
    <x v="4"/>
    <x v="1"/>
    <m/>
    <x v="848"/>
    <x v="322"/>
    <x v="6"/>
    <s v="Bath"/>
    <s v="P002"/>
    <x v="15"/>
    <x v="5"/>
    <n v="2"/>
    <n v="149"/>
    <n v="91"/>
    <n v="0"/>
    <n v="298"/>
    <n v="182"/>
    <n v="116"/>
    <s v="['Bank Transfer' 'Credit Card' 'PayPal' ... 'Credit Card' 'Bank Transfer'_x000a_ 'Apple Pay']"/>
    <x v="1"/>
  </r>
  <r>
    <s v="O09306"/>
    <d v="2025-05-20T00:00:00"/>
    <x v="4"/>
    <x v="1"/>
    <m/>
    <x v="1036"/>
    <x v="401"/>
    <x v="7"/>
    <s v="Edinburgh"/>
    <s v="P005"/>
    <x v="3"/>
    <x v="3"/>
    <n v="2"/>
    <n v="119"/>
    <n v="72"/>
    <n v="0"/>
    <n v="238"/>
    <n v="144"/>
    <n v="94"/>
    <s v="['Bank Transfer' 'Credit Card' 'PayPal' ... 'Credit Card' 'Bank Transfer'_x000a_ 'Apple Pay']"/>
    <x v="1"/>
  </r>
  <r>
    <s v="O01454"/>
    <d v="2025-05-21T00:00:00"/>
    <x v="4"/>
    <x v="1"/>
    <m/>
    <x v="175"/>
    <x v="21"/>
    <x v="7"/>
    <s v="Aberdeen"/>
    <s v="P002"/>
    <x v="15"/>
    <x v="5"/>
    <n v="4"/>
    <n v="149"/>
    <n v="91"/>
    <n v="0"/>
    <n v="596"/>
    <n v="364"/>
    <n v="232"/>
    <s v="['Bank Transfer' 'Credit Card' 'PayPal' ... 'Credit Card' 'Bank Transfer'_x000a_ 'Apple Pay']"/>
    <x v="1"/>
  </r>
  <r>
    <s v="O02605"/>
    <d v="2025-05-21T00:00:00"/>
    <x v="4"/>
    <x v="1"/>
    <m/>
    <x v="798"/>
    <x v="100"/>
    <x v="4"/>
    <s v="Sheffield"/>
    <s v="P021"/>
    <x v="21"/>
    <x v="2"/>
    <n v="3"/>
    <n v="28"/>
    <n v="13"/>
    <n v="0.1"/>
    <n v="75.599999999999994"/>
    <n v="39"/>
    <n v="36.6"/>
    <s v="['Bank Transfer' 'Credit Card' 'PayPal' ... 'Credit Card' 'Bank Transfer'_x000a_ 'Apple Pay']"/>
    <x v="1"/>
  </r>
  <r>
    <s v="O03552"/>
    <d v="2025-05-21T00:00:00"/>
    <x v="4"/>
    <x v="1"/>
    <m/>
    <x v="1442"/>
    <x v="30"/>
    <x v="3"/>
    <s v="Reading"/>
    <s v="P022"/>
    <x v="8"/>
    <x v="2"/>
    <n v="1"/>
    <n v="35"/>
    <n v="16"/>
    <n v="0.05"/>
    <n v="33.25"/>
    <n v="16"/>
    <n v="17.25"/>
    <s v="['Bank Transfer' 'Credit Card' 'PayPal' ... 'Credit Card' 'Bank Transfer'_x000a_ 'Apple Pay']"/>
    <x v="1"/>
  </r>
  <r>
    <s v="O04433"/>
    <d v="2025-05-21T00:00:00"/>
    <x v="4"/>
    <x v="1"/>
    <m/>
    <x v="1726"/>
    <x v="51"/>
    <x v="9"/>
    <s v="Birmingham"/>
    <s v="P002"/>
    <x v="15"/>
    <x v="5"/>
    <n v="1"/>
    <n v="149"/>
    <n v="91"/>
    <n v="0"/>
    <n v="149"/>
    <n v="91"/>
    <n v="58"/>
    <s v="['Bank Transfer' 'Credit Card' 'PayPal' ... 'Credit Card' 'Bank Transfer'_x000a_ 'Apple Pay']"/>
    <x v="1"/>
  </r>
  <r>
    <s v="O04792"/>
    <d v="2025-05-21T00:00:00"/>
    <x v="4"/>
    <x v="1"/>
    <m/>
    <x v="845"/>
    <x v="225"/>
    <x v="6"/>
    <s v="Bristol"/>
    <s v="P023"/>
    <x v="2"/>
    <x v="2"/>
    <n v="5"/>
    <n v="42"/>
    <n v="20"/>
    <n v="0"/>
    <n v="210"/>
    <n v="100"/>
    <n v="110"/>
    <s v="['Bank Transfer' 'Credit Card' 'PayPal' ... 'Credit Card' 'Bank Transfer'_x000a_ 'Apple Pay']"/>
    <x v="1"/>
  </r>
  <r>
    <s v="O05341"/>
    <d v="2025-05-21T00:00:00"/>
    <x v="4"/>
    <x v="1"/>
    <m/>
    <x v="1279"/>
    <x v="388"/>
    <x v="6"/>
    <s v="Bath"/>
    <s v="P011"/>
    <x v="6"/>
    <x v="1"/>
    <n v="1"/>
    <n v="79"/>
    <n v="42"/>
    <n v="0"/>
    <n v="79"/>
    <n v="42"/>
    <n v="37"/>
    <s v="['Bank Transfer' 'Credit Card' 'PayPal' ... 'Credit Card' 'Bank Transfer'_x000a_ 'Apple Pay']"/>
    <x v="1"/>
  </r>
  <r>
    <s v="O06773"/>
    <d v="2025-05-21T00:00:00"/>
    <x v="4"/>
    <x v="1"/>
    <m/>
    <x v="229"/>
    <x v="192"/>
    <x v="4"/>
    <s v="Leeds"/>
    <s v="P013"/>
    <x v="0"/>
    <x v="0"/>
    <n v="1"/>
    <n v="120"/>
    <n v="63"/>
    <n v="0.05"/>
    <n v="114"/>
    <n v="63"/>
    <n v="51"/>
    <s v="['Bank Transfer' 'Credit Card' 'PayPal' ... 'Credit Card' 'Bank Transfer'_x000a_ 'Apple Pay']"/>
    <x v="1"/>
  </r>
  <r>
    <s v="O07644"/>
    <d v="2025-05-21T00:00:00"/>
    <x v="4"/>
    <x v="1"/>
    <m/>
    <x v="1462"/>
    <x v="485"/>
    <x v="2"/>
    <s v="London"/>
    <s v="P018"/>
    <x v="5"/>
    <x v="4"/>
    <n v="1"/>
    <n v="45"/>
    <n v="19"/>
    <n v="0.1"/>
    <n v="40.5"/>
    <n v="19"/>
    <n v="21.5"/>
    <s v="['Bank Transfer' 'Credit Card' 'PayPal' ... 'Credit Card' 'Bank Transfer'_x000a_ 'Apple Pay']"/>
    <x v="1"/>
  </r>
  <r>
    <s v="O08778"/>
    <d v="2025-05-21T00:00:00"/>
    <x v="4"/>
    <x v="1"/>
    <m/>
    <x v="1040"/>
    <x v="134"/>
    <x v="2"/>
    <s v="London"/>
    <s v="P022"/>
    <x v="8"/>
    <x v="2"/>
    <n v="2"/>
    <n v="35"/>
    <n v="16"/>
    <n v="0"/>
    <n v="70"/>
    <n v="32"/>
    <n v="38"/>
    <s v="['Bank Transfer' 'Credit Card' 'PayPal' ... 'Credit Card' 'Bank Transfer'_x000a_ 'Apple Pay']"/>
    <x v="1"/>
  </r>
  <r>
    <s v="O09019"/>
    <d v="2025-05-21T00:00:00"/>
    <x v="4"/>
    <x v="1"/>
    <m/>
    <x v="434"/>
    <x v="311"/>
    <x v="2"/>
    <s v="London"/>
    <s v="P021"/>
    <x v="21"/>
    <x v="2"/>
    <n v="1"/>
    <n v="28"/>
    <n v="13"/>
    <n v="0.05"/>
    <n v="26.6"/>
    <n v="13"/>
    <n v="13.6"/>
    <s v="['Bank Transfer' 'Credit Card' 'PayPal' ... 'Credit Card' 'Bank Transfer'_x000a_ 'Apple Pay']"/>
    <x v="1"/>
  </r>
  <r>
    <s v="O00988"/>
    <d v="2025-05-22T00:00:00"/>
    <x v="4"/>
    <x v="1"/>
    <m/>
    <x v="1463"/>
    <x v="233"/>
    <x v="7"/>
    <s v="Glasgow"/>
    <s v="P020"/>
    <x v="23"/>
    <x v="4"/>
    <n v="1"/>
    <n v="72"/>
    <n v="34"/>
    <n v="0"/>
    <n v="72"/>
    <n v="34"/>
    <n v="38"/>
    <s v="['Bank Transfer' 'Credit Card' 'PayPal' ... 'Credit Card' 'Bank Transfer'_x000a_ 'Apple Pay']"/>
    <x v="1"/>
  </r>
  <r>
    <s v="O02315"/>
    <d v="2025-05-22T00:00:00"/>
    <x v="4"/>
    <x v="1"/>
    <m/>
    <x v="328"/>
    <x v="249"/>
    <x v="2"/>
    <s v="London"/>
    <s v="P003"/>
    <x v="19"/>
    <x v="5"/>
    <n v="1"/>
    <n v="69"/>
    <n v="37"/>
    <n v="0.15"/>
    <n v="58.65"/>
    <n v="37"/>
    <n v="21.65"/>
    <s v="['Bank Transfer' 'Credit Card' 'PayPal' ... 'Credit Card' 'Bank Transfer'_x000a_ 'Apple Pay']"/>
    <x v="1"/>
  </r>
  <r>
    <s v="O02573"/>
    <d v="2025-05-22T00:00:00"/>
    <x v="4"/>
    <x v="1"/>
    <m/>
    <x v="1390"/>
    <x v="364"/>
    <x v="3"/>
    <s v="Reading"/>
    <s v="P009"/>
    <x v="1"/>
    <x v="1"/>
    <n v="4"/>
    <n v="95"/>
    <n v="54"/>
    <n v="0.1"/>
    <n v="342"/>
    <n v="216"/>
    <n v="126"/>
    <s v="['Bank Transfer' 'Credit Card' 'PayPal' ... 'Credit Card' 'Bank Transfer'_x000a_ 'Apple Pay']"/>
    <x v="1"/>
  </r>
  <r>
    <s v="O03364"/>
    <d v="2025-05-22T00:00:00"/>
    <x v="4"/>
    <x v="1"/>
    <m/>
    <x v="695"/>
    <x v="409"/>
    <x v="7"/>
    <s v="Glasgow"/>
    <s v="P007"/>
    <x v="7"/>
    <x v="3"/>
    <n v="2"/>
    <n v="129"/>
    <n v="78"/>
    <n v="0.05"/>
    <n v="245.1"/>
    <n v="156"/>
    <n v="89.1"/>
    <s v="['Bank Transfer' 'Credit Card' 'PayPal' ... 'Credit Card' 'Bank Transfer'_x000a_ 'Apple Pay']"/>
    <x v="1"/>
  </r>
  <r>
    <s v="O04698"/>
    <d v="2025-05-22T00:00:00"/>
    <x v="4"/>
    <x v="1"/>
    <m/>
    <x v="1545"/>
    <x v="562"/>
    <x v="10"/>
    <s v="Cambridge"/>
    <s v="P010"/>
    <x v="18"/>
    <x v="1"/>
    <n v="1"/>
    <n v="32"/>
    <n v="14"/>
    <n v="0.1"/>
    <n v="28.8"/>
    <n v="14"/>
    <n v="14.8"/>
    <s v="['Bank Transfer' 'Credit Card' 'PayPal' ... 'Credit Card' 'Bank Transfer'_x000a_ 'Apple Pay']"/>
    <x v="1"/>
  </r>
  <r>
    <s v="O05534"/>
    <d v="2025-05-22T00:00:00"/>
    <x v="4"/>
    <x v="1"/>
    <m/>
    <x v="313"/>
    <x v="45"/>
    <x v="2"/>
    <s v="London"/>
    <s v="P010"/>
    <x v="18"/>
    <x v="1"/>
    <n v="3"/>
    <n v="32"/>
    <n v="14"/>
    <n v="0.1"/>
    <n v="86.4"/>
    <n v="42"/>
    <n v="44.4"/>
    <s v="['Bank Transfer' 'Credit Card' 'PayPal' ... 'Credit Card' 'Bank Transfer'_x000a_ 'Apple Pay']"/>
    <x v="1"/>
  </r>
  <r>
    <s v="O07857"/>
    <d v="2025-05-22T00:00:00"/>
    <x v="4"/>
    <x v="1"/>
    <m/>
    <x v="1372"/>
    <x v="49"/>
    <x v="10"/>
    <s v="Ipswich"/>
    <s v="P023"/>
    <x v="2"/>
    <x v="2"/>
    <n v="2"/>
    <n v="42"/>
    <n v="20"/>
    <n v="0.1"/>
    <n v="75.599999999999994"/>
    <n v="40"/>
    <n v="35.6"/>
    <s v="['Bank Transfer' 'Credit Card' 'PayPal' ... 'Credit Card' 'Bank Transfer'_x000a_ 'Apple Pay']"/>
    <x v="1"/>
  </r>
  <r>
    <s v="O07967"/>
    <d v="2025-05-22T00:00:00"/>
    <x v="4"/>
    <x v="1"/>
    <m/>
    <x v="230"/>
    <x v="156"/>
    <x v="7"/>
    <s v="Glasgow"/>
    <s v="P001"/>
    <x v="9"/>
    <x v="5"/>
    <n v="1"/>
    <n v="89"/>
    <n v="48"/>
    <n v="0"/>
    <n v="89"/>
    <n v="48"/>
    <n v="41"/>
    <s v="['Bank Transfer' 'Credit Card' 'PayPal' ... 'Credit Card' 'Bank Transfer'_x000a_ 'Apple Pay']"/>
    <x v="1"/>
  </r>
  <r>
    <s v="O08320"/>
    <d v="2025-05-22T00:00:00"/>
    <x v="4"/>
    <x v="1"/>
    <m/>
    <x v="636"/>
    <x v="156"/>
    <x v="10"/>
    <s v="Colchester"/>
    <s v="P005"/>
    <x v="3"/>
    <x v="3"/>
    <n v="1"/>
    <n v="119"/>
    <n v="72"/>
    <n v="0"/>
    <n v="119"/>
    <n v="72"/>
    <n v="47"/>
    <s v="['Bank Transfer' 'Credit Card' 'PayPal' ... 'Credit Card' 'Bank Transfer'_x000a_ 'Apple Pay']"/>
    <x v="1"/>
  </r>
  <r>
    <s v="O08431"/>
    <d v="2025-05-22T00:00:00"/>
    <x v="4"/>
    <x v="1"/>
    <m/>
    <x v="1044"/>
    <x v="172"/>
    <x v="9"/>
    <s v="Coventry"/>
    <s v="P016"/>
    <x v="4"/>
    <x v="0"/>
    <n v="1"/>
    <n v="78"/>
    <n v="39"/>
    <n v="0.1"/>
    <n v="70.2"/>
    <n v="39"/>
    <n v="31.2"/>
    <s v="['Bank Transfer' 'Credit Card' 'PayPal' ... 'Credit Card' 'Bank Transfer'_x000a_ 'Apple Pay']"/>
    <x v="1"/>
  </r>
  <r>
    <s v="O08937"/>
    <d v="2025-05-22T00:00:00"/>
    <x v="4"/>
    <x v="1"/>
    <m/>
    <x v="509"/>
    <x v="131"/>
    <x v="3"/>
    <s v="Brighton"/>
    <s v="P001"/>
    <x v="9"/>
    <x v="5"/>
    <n v="3"/>
    <n v="89"/>
    <n v="48"/>
    <n v="0"/>
    <n v="267"/>
    <n v="144"/>
    <n v="123"/>
    <s v="['Bank Transfer' 'Credit Card' 'PayPal' ... 'Credit Card' 'Bank Transfer'_x000a_ 'Apple Pay']"/>
    <x v="1"/>
  </r>
  <r>
    <s v="O09622"/>
    <d v="2025-05-22T00:00:00"/>
    <x v="4"/>
    <x v="1"/>
    <m/>
    <x v="7"/>
    <x v="7"/>
    <x v="4"/>
    <s v="York"/>
    <s v="P013"/>
    <x v="0"/>
    <x v="0"/>
    <n v="2"/>
    <n v="120"/>
    <n v="63"/>
    <n v="0.1"/>
    <n v="216"/>
    <n v="126"/>
    <n v="90"/>
    <s v="['Bank Transfer' 'Credit Card' 'PayPal' ... 'Credit Card' 'Bank Transfer'_x000a_ 'Apple Pay']"/>
    <x v="1"/>
  </r>
  <r>
    <s v="O09831"/>
    <d v="2025-05-22T00:00:00"/>
    <x v="4"/>
    <x v="1"/>
    <m/>
    <x v="283"/>
    <x v="222"/>
    <x v="3"/>
    <s v="Oxford"/>
    <s v="P009"/>
    <x v="1"/>
    <x v="1"/>
    <n v="1"/>
    <n v="95"/>
    <n v="54"/>
    <n v="0.2"/>
    <n v="76"/>
    <n v="54"/>
    <n v="22"/>
    <s v="['Bank Transfer' 'Credit Card' 'PayPal' ... 'Credit Card' 'Bank Transfer'_x000a_ 'Apple Pay']"/>
    <x v="1"/>
  </r>
  <r>
    <s v="O00392"/>
    <d v="2025-05-23T00:00:00"/>
    <x v="4"/>
    <x v="1"/>
    <m/>
    <x v="1714"/>
    <x v="6"/>
    <x v="0"/>
    <s v="Leicester"/>
    <s v="P020"/>
    <x v="23"/>
    <x v="4"/>
    <n v="3"/>
    <n v="72"/>
    <n v="34"/>
    <n v="0"/>
    <n v="216"/>
    <n v="102"/>
    <n v="114"/>
    <s v="['Bank Transfer' 'Credit Card' 'PayPal' ... 'Credit Card' 'Bank Transfer'_x000a_ 'Apple Pay']"/>
    <x v="1"/>
  </r>
  <r>
    <s v="O01859"/>
    <d v="2025-05-23T00:00:00"/>
    <x v="4"/>
    <x v="1"/>
    <m/>
    <x v="1173"/>
    <x v="196"/>
    <x v="9"/>
    <s v="Coventry"/>
    <s v="P002"/>
    <x v="15"/>
    <x v="5"/>
    <n v="1"/>
    <n v="149"/>
    <n v="91"/>
    <n v="0.05"/>
    <n v="141.55000000000001"/>
    <n v="91"/>
    <n v="50.55"/>
    <s v="['Bank Transfer' 'Credit Card' 'PayPal' ... 'Credit Card' 'Bank Transfer'_x000a_ 'Apple Pay']"/>
    <x v="1"/>
  </r>
  <r>
    <s v="O02092"/>
    <d v="2025-05-23T00:00:00"/>
    <x v="4"/>
    <x v="1"/>
    <m/>
    <x v="953"/>
    <x v="313"/>
    <x v="2"/>
    <s v="London"/>
    <s v="P015"/>
    <x v="12"/>
    <x v="0"/>
    <n v="4"/>
    <n v="65"/>
    <n v="32"/>
    <n v="0.1"/>
    <n v="234"/>
    <n v="128"/>
    <n v="106"/>
    <s v="['Bank Transfer' 'Credit Card' 'PayPal' ... 'Credit Card' 'Bank Transfer'_x000a_ 'Apple Pay']"/>
    <x v="1"/>
  </r>
  <r>
    <s v="O02373"/>
    <d v="2025-05-23T00:00:00"/>
    <x v="4"/>
    <x v="1"/>
    <m/>
    <x v="237"/>
    <x v="107"/>
    <x v="4"/>
    <s v="York"/>
    <s v="P023"/>
    <x v="2"/>
    <x v="2"/>
    <n v="2"/>
    <n v="42"/>
    <n v="20"/>
    <n v="0"/>
    <n v="84"/>
    <n v="40"/>
    <n v="44"/>
    <s v="['Bank Transfer' 'Credit Card' 'PayPal' ... 'Credit Card' 'Bank Transfer'_x000a_ 'Apple Pay']"/>
    <x v="1"/>
  </r>
  <r>
    <s v="O02565"/>
    <d v="2025-05-23T00:00:00"/>
    <x v="4"/>
    <x v="1"/>
    <m/>
    <x v="1729"/>
    <x v="567"/>
    <x v="2"/>
    <s v="London"/>
    <s v="P005"/>
    <x v="3"/>
    <x v="3"/>
    <n v="1"/>
    <n v="119"/>
    <n v="72"/>
    <n v="0.05"/>
    <n v="113.05"/>
    <n v="72"/>
    <n v="41.05"/>
    <s v="['Bank Transfer' 'Credit Card' 'PayPal' ... 'Credit Card' 'Bank Transfer'_x000a_ 'Apple Pay']"/>
    <x v="0"/>
  </r>
  <r>
    <s v="O02832"/>
    <d v="2025-05-23T00:00:00"/>
    <x v="4"/>
    <x v="1"/>
    <m/>
    <x v="404"/>
    <x v="48"/>
    <x v="4"/>
    <s v="Sheffield"/>
    <s v="P005"/>
    <x v="3"/>
    <x v="3"/>
    <n v="2"/>
    <n v="119"/>
    <n v="72"/>
    <n v="0"/>
    <n v="238"/>
    <n v="144"/>
    <n v="94"/>
    <s v="['Bank Transfer' 'Credit Card' 'PayPal' ... 'Credit Card' 'Bank Transfer'_x000a_ 'Apple Pay']"/>
    <x v="1"/>
  </r>
  <r>
    <s v="O04008"/>
    <d v="2025-05-23T00:00:00"/>
    <x v="4"/>
    <x v="1"/>
    <m/>
    <x v="1410"/>
    <x v="161"/>
    <x v="1"/>
    <s v="Manchester"/>
    <s v="P022"/>
    <x v="8"/>
    <x v="2"/>
    <n v="1"/>
    <n v="35"/>
    <n v="16"/>
    <n v="0"/>
    <n v="35"/>
    <n v="16"/>
    <n v="19"/>
    <s v="['Bank Transfer' 'Credit Card' 'PayPal' ... 'Credit Card' 'Bank Transfer'_x000a_ 'Apple Pay']"/>
    <x v="1"/>
  </r>
  <r>
    <s v="O07378"/>
    <d v="2025-05-23T00:00:00"/>
    <x v="4"/>
    <x v="1"/>
    <m/>
    <x v="168"/>
    <x v="149"/>
    <x v="6"/>
    <s v="Exeter"/>
    <s v="P010"/>
    <x v="18"/>
    <x v="1"/>
    <n v="2"/>
    <n v="32"/>
    <n v="14"/>
    <n v="0"/>
    <n v="64"/>
    <n v="28"/>
    <n v="36"/>
    <s v="['Bank Transfer' 'Credit Card' 'PayPal' ... 'Credit Card' 'Bank Transfer'_x000a_ 'Apple Pay']"/>
    <x v="1"/>
  </r>
  <r>
    <s v="O08305"/>
    <d v="2025-05-23T00:00:00"/>
    <x v="4"/>
    <x v="1"/>
    <m/>
    <x v="453"/>
    <x v="74"/>
    <x v="2"/>
    <s v="London"/>
    <s v="P001"/>
    <x v="9"/>
    <x v="5"/>
    <n v="2"/>
    <n v="89"/>
    <n v="48"/>
    <n v="0.1"/>
    <n v="160.19999999999999"/>
    <n v="96"/>
    <n v="64.2"/>
    <s v="['Bank Transfer' 'Credit Card' 'PayPal' ... 'Credit Card' 'Bank Transfer'_x000a_ 'Apple Pay']"/>
    <x v="1"/>
  </r>
  <r>
    <s v="O08319"/>
    <d v="2025-05-23T00:00:00"/>
    <x v="4"/>
    <x v="1"/>
    <m/>
    <x v="694"/>
    <x v="408"/>
    <x v="9"/>
    <s v="Wolverhampton"/>
    <s v="P011"/>
    <x v="6"/>
    <x v="1"/>
    <n v="1"/>
    <n v="79"/>
    <n v="42"/>
    <n v="0"/>
    <n v="79"/>
    <n v="42"/>
    <n v="37"/>
    <s v="['Bank Transfer' 'Credit Card' 'PayPal' ... 'Credit Card' 'Bank Transfer'_x000a_ 'Apple Pay']"/>
    <x v="1"/>
  </r>
  <r>
    <s v="O08493"/>
    <d v="2025-05-23T00:00:00"/>
    <x v="4"/>
    <x v="1"/>
    <m/>
    <x v="704"/>
    <x v="191"/>
    <x v="6"/>
    <s v="Bristol"/>
    <s v="P016"/>
    <x v="4"/>
    <x v="0"/>
    <n v="2"/>
    <n v="78"/>
    <n v="39"/>
    <n v="0.1"/>
    <n v="140.4"/>
    <n v="78"/>
    <n v="62.4"/>
    <s v="['Bank Transfer' 'Credit Card' 'PayPal' ... 'Credit Card' 'Bank Transfer'_x000a_ 'Apple Pay']"/>
    <x v="1"/>
  </r>
  <r>
    <s v="O09061"/>
    <d v="2025-05-23T00:00:00"/>
    <x v="4"/>
    <x v="1"/>
    <m/>
    <x v="624"/>
    <x v="85"/>
    <x v="7"/>
    <s v="Dundee"/>
    <s v="P013"/>
    <x v="0"/>
    <x v="0"/>
    <n v="3"/>
    <n v="120"/>
    <n v="63"/>
    <n v="0.15"/>
    <n v="306"/>
    <n v="189"/>
    <n v="117"/>
    <s v="['Bank Transfer' 'Credit Card' 'PayPal' ... 'Credit Card' 'Bank Transfer'_x000a_ 'Apple Pay']"/>
    <x v="1"/>
  </r>
  <r>
    <s v="O09251"/>
    <d v="2025-05-23T00:00:00"/>
    <x v="4"/>
    <x v="1"/>
    <m/>
    <x v="142"/>
    <x v="130"/>
    <x v="1"/>
    <s v="Liverpool"/>
    <s v="P001"/>
    <x v="9"/>
    <x v="5"/>
    <n v="1"/>
    <n v="89"/>
    <n v="48"/>
    <n v="0.05"/>
    <n v="84.55"/>
    <n v="48"/>
    <n v="36.549999999999997"/>
    <s v="['Bank Transfer' 'Credit Card' 'PayPal' ... 'Credit Card' 'Bank Transfer'_x000a_ 'Apple Pay']"/>
    <x v="1"/>
  </r>
  <r>
    <s v="O09881"/>
    <d v="2025-05-23T00:00:00"/>
    <x v="4"/>
    <x v="1"/>
    <m/>
    <x v="632"/>
    <x v="76"/>
    <x v="3"/>
    <s v="Oxford"/>
    <s v="P013"/>
    <x v="0"/>
    <x v="0"/>
    <n v="5"/>
    <n v="120"/>
    <n v="63"/>
    <n v="0.1"/>
    <n v="540"/>
    <n v="315"/>
    <n v="225"/>
    <s v="['Bank Transfer' 'Credit Card' 'PayPal' ... 'Credit Card' 'Bank Transfer'_x000a_ 'Apple Pay']"/>
    <x v="1"/>
  </r>
  <r>
    <s v="O09968"/>
    <d v="2025-05-23T00:00:00"/>
    <x v="4"/>
    <x v="1"/>
    <m/>
    <x v="1143"/>
    <x v="518"/>
    <x v="3"/>
    <s v="Oxford"/>
    <s v="P005"/>
    <x v="3"/>
    <x v="3"/>
    <n v="3"/>
    <n v="119"/>
    <n v="72"/>
    <n v="0.1"/>
    <n v="321.3"/>
    <n v="216"/>
    <n v="105.3"/>
    <s v="['Bank Transfer' 'Credit Card' 'PayPal' ... 'Credit Card' 'Bank Transfer'_x000a_ 'Apple Pay']"/>
    <x v="1"/>
  </r>
  <r>
    <s v="O00212"/>
    <d v="2025-05-24T00:00:00"/>
    <x v="4"/>
    <x v="1"/>
    <m/>
    <x v="532"/>
    <x v="277"/>
    <x v="11"/>
    <s v="Swansea"/>
    <s v="P019"/>
    <x v="20"/>
    <x v="4"/>
    <n v="2"/>
    <n v="85"/>
    <n v="41"/>
    <n v="0.15"/>
    <n v="144.5"/>
    <n v="82"/>
    <n v="62.5"/>
    <s v="['Bank Transfer' 'Credit Card' 'PayPal' ... 'Credit Card' 'Bank Transfer'_x000a_ 'Apple Pay']"/>
    <x v="1"/>
  </r>
  <r>
    <s v="O00267"/>
    <d v="2025-05-24T00:00:00"/>
    <x v="4"/>
    <x v="1"/>
    <m/>
    <x v="594"/>
    <x v="73"/>
    <x v="11"/>
    <s v="Cardiff"/>
    <s v="P001"/>
    <x v="9"/>
    <x v="5"/>
    <n v="1"/>
    <n v="89"/>
    <n v="48"/>
    <n v="0.1"/>
    <n v="80.099999999999994"/>
    <n v="48"/>
    <n v="32.1"/>
    <s v="['Bank Transfer' 'Credit Card' 'PayPal' ... 'Credit Card' 'Bank Transfer'_x000a_ 'Apple Pay']"/>
    <x v="1"/>
  </r>
  <r>
    <s v="O02750"/>
    <d v="2025-05-24T00:00:00"/>
    <x v="4"/>
    <x v="1"/>
    <m/>
    <x v="1677"/>
    <x v="49"/>
    <x v="6"/>
    <s v="Exeter"/>
    <s v="P017"/>
    <x v="10"/>
    <x v="4"/>
    <n v="1"/>
    <n v="58"/>
    <n v="25"/>
    <n v="0.1"/>
    <n v="52.2"/>
    <n v="25"/>
    <n v="27.2"/>
    <s v="['Bank Transfer' 'Credit Card' 'PayPal' ... 'Credit Card' 'Bank Transfer'_x000a_ 'Apple Pay']"/>
    <x v="1"/>
  </r>
  <r>
    <s v="O03264"/>
    <d v="2025-05-24T00:00:00"/>
    <x v="4"/>
    <x v="1"/>
    <m/>
    <x v="1394"/>
    <x v="554"/>
    <x v="3"/>
    <s v="Reading"/>
    <s v="P017"/>
    <x v="10"/>
    <x v="4"/>
    <n v="1"/>
    <n v="58"/>
    <n v="25"/>
    <n v="0.1"/>
    <n v="52.2"/>
    <n v="25"/>
    <n v="27.2"/>
    <s v="['Bank Transfer' 'Credit Card' 'PayPal' ... 'Credit Card' 'Bank Transfer'_x000a_ 'Apple Pay']"/>
    <x v="1"/>
  </r>
  <r>
    <s v="O03467"/>
    <d v="2025-05-24T00:00:00"/>
    <x v="4"/>
    <x v="1"/>
    <m/>
    <x v="352"/>
    <x v="210"/>
    <x v="6"/>
    <s v="Bath"/>
    <s v="P014"/>
    <x v="17"/>
    <x v="0"/>
    <n v="1"/>
    <n v="25"/>
    <n v="11"/>
    <n v="0.2"/>
    <n v="20"/>
    <n v="11"/>
    <n v="9"/>
    <s v="['Bank Transfer' 'Credit Card' 'PayPal' ... 'Credit Card' 'Bank Transfer'_x000a_ 'Apple Pay']"/>
    <x v="1"/>
  </r>
  <r>
    <s v="O03684"/>
    <d v="2025-05-24T00:00:00"/>
    <x v="4"/>
    <x v="1"/>
    <m/>
    <x v="1119"/>
    <x v="422"/>
    <x v="1"/>
    <s v="Chester"/>
    <s v="P006"/>
    <x v="16"/>
    <x v="3"/>
    <n v="1"/>
    <n v="99"/>
    <n v="58"/>
    <n v="0.15"/>
    <n v="84.15"/>
    <n v="58"/>
    <n v="26.15"/>
    <s v="['Bank Transfer' 'Credit Card' 'PayPal' ... 'Credit Card' 'Bank Transfer'_x000a_ 'Apple Pay']"/>
    <x v="1"/>
  </r>
  <r>
    <s v="O04409"/>
    <d v="2025-05-24T00:00:00"/>
    <x v="4"/>
    <x v="1"/>
    <m/>
    <x v="1"/>
    <x v="1"/>
    <x v="1"/>
    <s v="Preston"/>
    <s v="P021"/>
    <x v="21"/>
    <x v="2"/>
    <n v="1"/>
    <n v="28"/>
    <n v="13"/>
    <n v="0.1"/>
    <n v="25.2"/>
    <n v="13"/>
    <n v="12.2"/>
    <s v="['Bank Transfer' 'Credit Card' 'PayPal' ... 'Credit Card' 'Bank Transfer'_x000a_ 'Apple Pay']"/>
    <x v="1"/>
  </r>
  <r>
    <s v="O05671"/>
    <d v="2025-05-24T00:00:00"/>
    <x v="4"/>
    <x v="1"/>
    <m/>
    <x v="362"/>
    <x v="267"/>
    <x v="7"/>
    <s v="Aberdeen"/>
    <s v="P012"/>
    <x v="14"/>
    <x v="1"/>
    <n v="1"/>
    <n v="85"/>
    <n v="44"/>
    <n v="0.1"/>
    <n v="76.5"/>
    <n v="44"/>
    <n v="32.5"/>
    <s v="['Bank Transfer' 'Credit Card' 'PayPal' ... 'Credit Card' 'Bank Transfer'_x000a_ 'Apple Pay']"/>
    <x v="1"/>
  </r>
  <r>
    <s v="O06120"/>
    <d v="2025-05-24T00:00:00"/>
    <x v="4"/>
    <x v="1"/>
    <m/>
    <x v="1486"/>
    <x v="255"/>
    <x v="1"/>
    <s v="Manchester"/>
    <s v="P016"/>
    <x v="4"/>
    <x v="0"/>
    <n v="1"/>
    <n v="78"/>
    <n v="39"/>
    <n v="0.05"/>
    <n v="74.099999999999994"/>
    <n v="39"/>
    <n v="35.1"/>
    <s v="['Bank Transfer' 'Credit Card' 'PayPal' ... 'Credit Card' 'Bank Transfer'_x000a_ 'Apple Pay']"/>
    <x v="1"/>
  </r>
  <r>
    <s v="O07126"/>
    <d v="2025-05-24T00:00:00"/>
    <x v="4"/>
    <x v="1"/>
    <m/>
    <x v="742"/>
    <x v="426"/>
    <x v="7"/>
    <s v="Dundee"/>
    <s v="P005"/>
    <x v="3"/>
    <x v="3"/>
    <n v="1"/>
    <n v="119"/>
    <n v="72"/>
    <n v="0.1"/>
    <n v="107.1"/>
    <n v="72"/>
    <n v="35.1"/>
    <s v="['Bank Transfer' 'Credit Card' 'PayPal' ... 'Credit Card' 'Bank Transfer'_x000a_ 'Apple Pay']"/>
    <x v="1"/>
  </r>
  <r>
    <s v="O09254"/>
    <d v="2025-05-24T00:00:00"/>
    <x v="4"/>
    <x v="1"/>
    <m/>
    <x v="665"/>
    <x v="396"/>
    <x v="7"/>
    <s v="Edinburgh"/>
    <s v="P017"/>
    <x v="10"/>
    <x v="4"/>
    <n v="2"/>
    <n v="58"/>
    <n v="25"/>
    <n v="0.05"/>
    <n v="110.2"/>
    <n v="50"/>
    <n v="60.2"/>
    <s v="['Bank Transfer' 'Credit Card' 'PayPal' ... 'Credit Card' 'Bank Transfer'_x000a_ 'Apple Pay']"/>
    <x v="1"/>
  </r>
  <r>
    <s v="O00093"/>
    <d v="2025-05-25T00:00:00"/>
    <x v="4"/>
    <x v="1"/>
    <m/>
    <x v="344"/>
    <x v="100"/>
    <x v="10"/>
    <s v="Colchester"/>
    <s v="P006"/>
    <x v="16"/>
    <x v="3"/>
    <n v="2"/>
    <n v="99"/>
    <n v="58"/>
    <n v="0.05"/>
    <n v="188.1"/>
    <n v="116"/>
    <n v="72.099999999999994"/>
    <s v="['Bank Transfer' 'Credit Card' 'PayPal' ... 'Credit Card' 'Bank Transfer'_x000a_ 'Apple Pay']"/>
    <x v="1"/>
  </r>
  <r>
    <s v="O00558"/>
    <d v="2025-05-25T00:00:00"/>
    <x v="4"/>
    <x v="1"/>
    <m/>
    <x v="1035"/>
    <x v="483"/>
    <x v="0"/>
    <s v="Nottingham"/>
    <s v="P017"/>
    <x v="10"/>
    <x v="4"/>
    <n v="1"/>
    <n v="58"/>
    <n v="25"/>
    <n v="0.1"/>
    <n v="52.2"/>
    <n v="25"/>
    <n v="27.2"/>
    <s v="['Bank Transfer' 'Credit Card' 'PayPal' ... 'Credit Card' 'Bank Transfer'_x000a_ 'Apple Pay']"/>
    <x v="1"/>
  </r>
  <r>
    <s v="O01546"/>
    <d v="2025-05-25T00:00:00"/>
    <x v="4"/>
    <x v="1"/>
    <m/>
    <x v="1516"/>
    <x v="466"/>
    <x v="9"/>
    <s v="Coventry"/>
    <s v="P017"/>
    <x v="10"/>
    <x v="4"/>
    <n v="1"/>
    <n v="58"/>
    <n v="25"/>
    <n v="0.1"/>
    <n v="52.2"/>
    <n v="25"/>
    <n v="27.2"/>
    <s v="['Bank Transfer' 'Credit Card' 'PayPal' ... 'Credit Card' 'Bank Transfer'_x000a_ 'Apple Pay']"/>
    <x v="1"/>
  </r>
  <r>
    <s v="O01667"/>
    <d v="2025-05-25T00:00:00"/>
    <x v="4"/>
    <x v="1"/>
    <m/>
    <x v="332"/>
    <x v="36"/>
    <x v="11"/>
    <s v="Cardiff"/>
    <s v="P013"/>
    <x v="0"/>
    <x v="0"/>
    <n v="1"/>
    <n v="120"/>
    <n v="63"/>
    <n v="0.1"/>
    <n v="108"/>
    <n v="63"/>
    <n v="45"/>
    <s v="['Bank Transfer' 'Credit Card' 'PayPal' ... 'Credit Card' 'Bank Transfer'_x000a_ 'Apple Pay']"/>
    <x v="1"/>
  </r>
  <r>
    <s v="O02725"/>
    <d v="2025-05-25T00:00:00"/>
    <x v="4"/>
    <x v="1"/>
    <m/>
    <x v="589"/>
    <x v="372"/>
    <x v="10"/>
    <s v="Cambridge"/>
    <s v="P009"/>
    <x v="1"/>
    <x v="1"/>
    <n v="1"/>
    <n v="95"/>
    <n v="54"/>
    <n v="0.05"/>
    <n v="90.25"/>
    <n v="54"/>
    <n v="36.25"/>
    <s v="['Bank Transfer' 'Credit Card' 'PayPal' ... 'Credit Card' 'Bank Transfer'_x000a_ 'Apple Pay']"/>
    <x v="1"/>
  </r>
  <r>
    <s v="O02728"/>
    <d v="2025-05-25T00:00:00"/>
    <x v="4"/>
    <x v="1"/>
    <m/>
    <x v="1326"/>
    <x v="96"/>
    <x v="11"/>
    <s v="Swansea"/>
    <s v="P010"/>
    <x v="18"/>
    <x v="1"/>
    <n v="3"/>
    <n v="32"/>
    <n v="14"/>
    <n v="0"/>
    <n v="96"/>
    <n v="42"/>
    <n v="54"/>
    <s v="['Bank Transfer' 'Credit Card' 'PayPal' ... 'Credit Card' 'Bank Transfer'_x000a_ 'Apple Pay']"/>
    <x v="1"/>
  </r>
  <r>
    <s v="O04242"/>
    <d v="2025-05-25T00:00:00"/>
    <x v="4"/>
    <x v="1"/>
    <m/>
    <x v="1003"/>
    <x v="348"/>
    <x v="11"/>
    <s v="Wrexham"/>
    <s v="P019"/>
    <x v="20"/>
    <x v="4"/>
    <n v="1"/>
    <n v="85"/>
    <n v="41"/>
    <n v="0"/>
    <n v="85"/>
    <n v="41"/>
    <n v="44"/>
    <s v="['Bank Transfer' 'Credit Card' 'PayPal' ... 'Credit Card' 'Bank Transfer'_x000a_ 'Apple Pay']"/>
    <x v="1"/>
  </r>
  <r>
    <s v="O06149"/>
    <d v="2025-05-25T00:00:00"/>
    <x v="4"/>
    <x v="1"/>
    <m/>
    <x v="1685"/>
    <x v="65"/>
    <x v="1"/>
    <s v="Chester"/>
    <s v="P007"/>
    <x v="7"/>
    <x v="3"/>
    <n v="2"/>
    <n v="129"/>
    <n v="78"/>
    <n v="0"/>
    <n v="258"/>
    <n v="156"/>
    <n v="102"/>
    <s v="['Bank Transfer' 'Credit Card' 'PayPal' ... 'Credit Card' 'Bank Transfer'_x000a_ 'Apple Pay']"/>
    <x v="1"/>
  </r>
  <r>
    <s v="O07295"/>
    <d v="2025-05-25T00:00:00"/>
    <x v="4"/>
    <x v="1"/>
    <m/>
    <x v="1730"/>
    <x v="568"/>
    <x v="1"/>
    <s v="Chester"/>
    <s v="P001"/>
    <x v="9"/>
    <x v="5"/>
    <n v="2"/>
    <n v="89"/>
    <n v="48"/>
    <n v="0.05"/>
    <n v="169.1"/>
    <n v="96"/>
    <n v="73.099999999999994"/>
    <s v="['Bank Transfer' 'Credit Card' 'PayPal' ... 'Credit Card' 'Bank Transfer'_x000a_ 'Apple Pay']"/>
    <x v="0"/>
  </r>
  <r>
    <s v="O07365"/>
    <d v="2025-05-25T00:00:00"/>
    <x v="4"/>
    <x v="1"/>
    <m/>
    <x v="1066"/>
    <x v="311"/>
    <x v="9"/>
    <s v="Coventry"/>
    <s v="P022"/>
    <x v="8"/>
    <x v="2"/>
    <n v="3"/>
    <n v="35"/>
    <n v="16"/>
    <n v="0.1"/>
    <n v="94.5"/>
    <n v="48"/>
    <n v="46.5"/>
    <s v="['Bank Transfer' 'Credit Card' 'PayPal' ... 'Credit Card' 'Bank Transfer'_x000a_ 'Apple Pay']"/>
    <x v="1"/>
  </r>
  <r>
    <s v="O09365"/>
    <d v="2025-05-25T00:00:00"/>
    <x v="4"/>
    <x v="1"/>
    <m/>
    <x v="1459"/>
    <x v="46"/>
    <x v="10"/>
    <s v="Cambridge"/>
    <s v="P007"/>
    <x v="7"/>
    <x v="3"/>
    <n v="2"/>
    <n v="129"/>
    <n v="78"/>
    <n v="0.1"/>
    <n v="232.2"/>
    <n v="156"/>
    <n v="76.2"/>
    <s v="['Bank Transfer' 'Credit Card' 'PayPal' ... 'Credit Card' 'Bank Transfer'_x000a_ 'Apple Pay']"/>
    <x v="1"/>
  </r>
  <r>
    <s v="O09833"/>
    <d v="2025-05-25T00:00:00"/>
    <x v="4"/>
    <x v="1"/>
    <m/>
    <x v="1118"/>
    <x v="156"/>
    <x v="5"/>
    <s v="Lisburn"/>
    <s v="P022"/>
    <x v="8"/>
    <x v="2"/>
    <n v="2"/>
    <n v="35"/>
    <n v="16"/>
    <n v="0"/>
    <n v="70"/>
    <n v="32"/>
    <n v="38"/>
    <s v="['Bank Transfer' 'Credit Card' 'PayPal' ... 'Credit Card' 'Bank Transfer'_x000a_ 'Apple Pay']"/>
    <x v="1"/>
  </r>
  <r>
    <s v="O00023"/>
    <d v="2025-05-26T00:00:00"/>
    <x v="4"/>
    <x v="1"/>
    <m/>
    <x v="1345"/>
    <x v="1"/>
    <x v="2"/>
    <s v="London"/>
    <s v="P011"/>
    <x v="6"/>
    <x v="1"/>
    <n v="2"/>
    <n v="79"/>
    <n v="42"/>
    <n v="0.1"/>
    <n v="142.19999999999999"/>
    <n v="84"/>
    <n v="58.2"/>
    <s v="['Bank Transfer' 'Credit Card' 'PayPal' ... 'Credit Card' 'Bank Transfer'_x000a_ 'Apple Pay']"/>
    <x v="1"/>
  </r>
  <r>
    <s v="O02249"/>
    <d v="2025-05-26T00:00:00"/>
    <x v="4"/>
    <x v="1"/>
    <m/>
    <x v="157"/>
    <x v="141"/>
    <x v="3"/>
    <s v="Oxford"/>
    <s v="P014"/>
    <x v="17"/>
    <x v="0"/>
    <n v="1"/>
    <n v="25"/>
    <n v="11"/>
    <n v="0"/>
    <n v="25"/>
    <n v="11"/>
    <n v="14"/>
    <m/>
    <x v="1"/>
  </r>
  <r>
    <s v="O02934"/>
    <d v="2025-05-26T00:00:00"/>
    <x v="4"/>
    <x v="1"/>
    <m/>
    <x v="1731"/>
    <x v="420"/>
    <x v="5"/>
    <s v="Belfast"/>
    <s v="P002"/>
    <x v="15"/>
    <x v="5"/>
    <n v="2"/>
    <n v="149"/>
    <n v="91"/>
    <n v="0.05"/>
    <n v="283.10000000000002"/>
    <n v="182"/>
    <n v="101.1"/>
    <s v="['Bank Transfer' 'Credit Card' 'PayPal' ... 'Credit Card' 'Bank Transfer'_x000a_ 'Apple Pay']"/>
    <x v="0"/>
  </r>
  <r>
    <s v="O02980"/>
    <d v="2025-05-26T00:00:00"/>
    <x v="4"/>
    <x v="1"/>
    <m/>
    <x v="453"/>
    <x v="74"/>
    <x v="2"/>
    <s v="London"/>
    <s v="P006"/>
    <x v="16"/>
    <x v="3"/>
    <n v="5"/>
    <n v="99"/>
    <n v="58"/>
    <n v="0"/>
    <n v="495"/>
    <n v="290"/>
    <n v="205"/>
    <s v="['Bank Transfer' 'Credit Card' 'PayPal' ... 'Credit Card' 'Bank Transfer'_x000a_ 'Apple Pay']"/>
    <x v="1"/>
  </r>
  <r>
    <s v="O03075"/>
    <d v="2025-05-26T00:00:00"/>
    <x v="4"/>
    <x v="1"/>
    <m/>
    <x v="929"/>
    <x v="482"/>
    <x v="7"/>
    <s v="Edinburgh"/>
    <s v="P020"/>
    <x v="23"/>
    <x v="4"/>
    <n v="5"/>
    <n v="72"/>
    <n v="34"/>
    <n v="0.05"/>
    <n v="342"/>
    <n v="170"/>
    <n v="172"/>
    <s v="['Bank Transfer' 'Credit Card' 'PayPal' ... 'Credit Card' 'Bank Transfer'_x000a_ 'Apple Pay']"/>
    <x v="1"/>
  </r>
  <r>
    <s v="O03650"/>
    <d v="2025-05-26T00:00:00"/>
    <x v="4"/>
    <x v="1"/>
    <m/>
    <x v="702"/>
    <x v="229"/>
    <x v="7"/>
    <s v="Glasgow"/>
    <s v="P002"/>
    <x v="15"/>
    <x v="5"/>
    <n v="1"/>
    <n v="149"/>
    <n v="91"/>
    <n v="0"/>
    <n v="149"/>
    <n v="91"/>
    <n v="58"/>
    <s v="['Bank Transfer' 'Credit Card' 'PayPal' ... 'Credit Card' 'Bank Transfer'_x000a_ 'Apple Pay']"/>
    <x v="1"/>
  </r>
  <r>
    <s v="O05815"/>
    <d v="2025-05-26T00:00:00"/>
    <x v="4"/>
    <x v="1"/>
    <m/>
    <x v="1238"/>
    <x v="321"/>
    <x v="11"/>
    <s v="Wrexham"/>
    <s v="P015"/>
    <x v="12"/>
    <x v="0"/>
    <n v="4"/>
    <n v="65"/>
    <n v="32"/>
    <n v="0"/>
    <n v="260"/>
    <n v="128"/>
    <n v="132"/>
    <s v="['Bank Transfer' 'Credit Card' 'PayPal' ... 'Credit Card' 'Bank Transfer'_x000a_ 'Apple Pay']"/>
    <x v="1"/>
  </r>
  <r>
    <s v="O06869"/>
    <d v="2025-05-26T00:00:00"/>
    <x v="4"/>
    <x v="1"/>
    <m/>
    <x v="1732"/>
    <x v="47"/>
    <x v="4"/>
    <s v="Leeds"/>
    <s v="P002"/>
    <x v="15"/>
    <x v="5"/>
    <n v="1"/>
    <n v="149"/>
    <n v="91"/>
    <n v="0"/>
    <n v="149"/>
    <n v="91"/>
    <n v="58"/>
    <s v="['Bank Transfer' 'Credit Card' 'PayPal' ... 'Credit Card' 'Bank Transfer'_x000a_ 'Apple Pay']"/>
    <x v="0"/>
  </r>
  <r>
    <s v="O07150"/>
    <d v="2025-05-26T00:00:00"/>
    <x v="4"/>
    <x v="1"/>
    <m/>
    <x v="984"/>
    <x v="351"/>
    <x v="5"/>
    <s v="Lisburn"/>
    <s v="P009"/>
    <x v="1"/>
    <x v="1"/>
    <n v="4"/>
    <n v="95"/>
    <n v="54"/>
    <n v="0.05"/>
    <n v="361"/>
    <n v="216"/>
    <n v="145"/>
    <s v="['Bank Transfer' 'Credit Card' 'PayPal' ... 'Credit Card' 'Bank Transfer'_x000a_ 'Apple Pay']"/>
    <x v="1"/>
  </r>
  <r>
    <s v="O07588"/>
    <d v="2025-05-26T00:00:00"/>
    <x v="4"/>
    <x v="1"/>
    <m/>
    <x v="46"/>
    <x v="43"/>
    <x v="2"/>
    <s v="London"/>
    <s v="P021"/>
    <x v="21"/>
    <x v="2"/>
    <n v="2"/>
    <n v="28"/>
    <n v="13"/>
    <n v="0"/>
    <n v="56"/>
    <n v="26"/>
    <n v="30"/>
    <s v="['Bank Transfer' 'Credit Card' 'PayPal' ... 'Credit Card' 'Bank Transfer'_x000a_ 'Apple Pay']"/>
    <x v="1"/>
  </r>
  <r>
    <s v="O08413"/>
    <d v="2025-05-26T00:00:00"/>
    <x v="4"/>
    <x v="1"/>
    <m/>
    <x v="522"/>
    <x v="67"/>
    <x v="4"/>
    <s v="Leeds"/>
    <s v="P013"/>
    <x v="0"/>
    <x v="0"/>
    <n v="1"/>
    <n v="120"/>
    <n v="63"/>
    <n v="0.1"/>
    <n v="108"/>
    <n v="63"/>
    <n v="45"/>
    <s v="['Bank Transfer' 'Credit Card' 'PayPal' ... 'Credit Card' 'Bank Transfer'_x000a_ 'Apple Pay']"/>
    <x v="1"/>
  </r>
  <r>
    <s v="O09080"/>
    <d v="2025-05-26T00:00:00"/>
    <x v="4"/>
    <x v="1"/>
    <m/>
    <x v="819"/>
    <x v="179"/>
    <x v="0"/>
    <s v="Nottingham"/>
    <s v="P006"/>
    <x v="16"/>
    <x v="3"/>
    <n v="1"/>
    <n v="99"/>
    <n v="58"/>
    <n v="0.1"/>
    <n v="89.1"/>
    <n v="58"/>
    <n v="31.1"/>
    <s v="['Bank Transfer' 'Credit Card' 'PayPal' ... 'Credit Card' 'Bank Transfer'_x000a_ 'Apple Pay']"/>
    <x v="1"/>
  </r>
  <r>
    <s v="O09635"/>
    <d v="2025-05-26T00:00:00"/>
    <x v="4"/>
    <x v="1"/>
    <m/>
    <x v="1432"/>
    <x v="530"/>
    <x v="2"/>
    <s v="London"/>
    <s v="P015"/>
    <x v="12"/>
    <x v="0"/>
    <n v="2"/>
    <n v="65"/>
    <n v="32"/>
    <n v="0"/>
    <n v="130"/>
    <n v="64"/>
    <n v="66"/>
    <s v="['Bank Transfer' 'Credit Card' 'PayPal' ... 'Credit Card' 'Bank Transfer'_x000a_ 'Apple Pay']"/>
    <x v="1"/>
  </r>
  <r>
    <s v="O09856"/>
    <d v="2025-05-26T00:00:00"/>
    <x v="4"/>
    <x v="1"/>
    <m/>
    <x v="1640"/>
    <x v="521"/>
    <x v="2"/>
    <s v="London"/>
    <s v="P021"/>
    <x v="21"/>
    <x v="2"/>
    <n v="2"/>
    <n v="28"/>
    <n v="13"/>
    <n v="0.05"/>
    <n v="53.2"/>
    <n v="26"/>
    <n v="27.2"/>
    <s v="['Bank Transfer' 'Credit Card' 'PayPal' ... 'Credit Card' 'Bank Transfer'_x000a_ 'Apple Pay']"/>
    <x v="1"/>
  </r>
  <r>
    <s v="O00940"/>
    <d v="2025-05-27T00:00:00"/>
    <x v="4"/>
    <x v="1"/>
    <m/>
    <x v="1361"/>
    <x v="282"/>
    <x v="3"/>
    <s v="Reading"/>
    <s v="P013"/>
    <x v="0"/>
    <x v="0"/>
    <n v="2"/>
    <n v="120"/>
    <n v="63"/>
    <n v="0"/>
    <n v="240"/>
    <n v="126"/>
    <n v="114"/>
    <s v="['Bank Transfer' 'Credit Card' 'PayPal' ... 'Credit Card' 'Bank Transfer'_x000a_ 'Apple Pay']"/>
    <x v="1"/>
  </r>
  <r>
    <s v="O01594"/>
    <d v="2025-05-27T00:00:00"/>
    <x v="4"/>
    <x v="1"/>
    <m/>
    <x v="804"/>
    <x v="170"/>
    <x v="4"/>
    <s v="Leeds"/>
    <s v="P001"/>
    <x v="9"/>
    <x v="5"/>
    <n v="2"/>
    <n v="89"/>
    <n v="48"/>
    <n v="0"/>
    <n v="178"/>
    <n v="96"/>
    <n v="82"/>
    <s v="['Bank Transfer' 'Credit Card' 'PayPal' ... 'Credit Card' 'Bank Transfer'_x000a_ 'Apple Pay']"/>
    <x v="1"/>
  </r>
  <r>
    <s v="O02323"/>
    <d v="2025-05-27T00:00:00"/>
    <x v="4"/>
    <x v="1"/>
    <m/>
    <x v="1646"/>
    <x v="156"/>
    <x v="9"/>
    <s v="Wolverhampton"/>
    <s v="P021"/>
    <x v="21"/>
    <x v="2"/>
    <n v="1"/>
    <n v="28"/>
    <n v="13"/>
    <n v="0"/>
    <n v="28"/>
    <n v="13"/>
    <n v="15"/>
    <s v="['Bank Transfer' 'Credit Card' 'PayPal' ... 'Credit Card' 'Bank Transfer'_x000a_ 'Apple Pay']"/>
    <x v="1"/>
  </r>
  <r>
    <s v="O03043"/>
    <d v="2025-05-27T00:00:00"/>
    <x v="4"/>
    <x v="1"/>
    <m/>
    <x v="675"/>
    <x v="87"/>
    <x v="11"/>
    <s v="Cardiff"/>
    <s v="P013"/>
    <x v="0"/>
    <x v="0"/>
    <n v="1"/>
    <n v="120"/>
    <n v="63"/>
    <n v="0.2"/>
    <n v="96"/>
    <n v="63"/>
    <n v="33"/>
    <s v="['Bank Transfer' 'Credit Card' 'PayPal' ... 'Credit Card' 'Bank Transfer'_x000a_ 'Apple Pay']"/>
    <x v="1"/>
  </r>
  <r>
    <s v="O03799"/>
    <d v="2025-05-27T00:00:00"/>
    <x v="4"/>
    <x v="1"/>
    <m/>
    <x v="591"/>
    <x v="39"/>
    <x v="11"/>
    <s v="Swansea"/>
    <s v="P023"/>
    <x v="2"/>
    <x v="2"/>
    <n v="1"/>
    <n v="42"/>
    <n v="20"/>
    <n v="0"/>
    <n v="42"/>
    <n v="20"/>
    <n v="22"/>
    <s v="['Bank Transfer' 'Credit Card' 'PayPal' ... 'Credit Card' 'Bank Transfer'_x000a_ 'Apple Pay']"/>
    <x v="1"/>
  </r>
  <r>
    <s v="O03978"/>
    <d v="2025-05-27T00:00:00"/>
    <x v="4"/>
    <x v="1"/>
    <m/>
    <x v="724"/>
    <x v="420"/>
    <x v="2"/>
    <s v="London"/>
    <s v="P007"/>
    <x v="7"/>
    <x v="3"/>
    <n v="2"/>
    <n v="129"/>
    <n v="78"/>
    <n v="0.1"/>
    <n v="232.2"/>
    <n v="156"/>
    <n v="76.2"/>
    <s v="['Bank Transfer' 'Credit Card' 'PayPal' ... 'Credit Card' 'Bank Transfer'_x000a_ 'Apple Pay']"/>
    <x v="1"/>
  </r>
  <r>
    <s v="O04652"/>
    <d v="2025-05-27T00:00:00"/>
    <x v="4"/>
    <x v="1"/>
    <m/>
    <x v="1662"/>
    <x v="129"/>
    <x v="5"/>
    <s v="Lisburn"/>
    <s v="P002"/>
    <x v="15"/>
    <x v="5"/>
    <n v="1"/>
    <n v="149"/>
    <n v="91"/>
    <n v="0"/>
    <n v="149"/>
    <n v="91"/>
    <n v="58"/>
    <s v="['Bank Transfer' 'Credit Card' 'PayPal' ... 'Credit Card' 'Bank Transfer'_x000a_ 'Apple Pay']"/>
    <x v="1"/>
  </r>
  <r>
    <s v="O05556"/>
    <d v="2025-05-27T00:00:00"/>
    <x v="4"/>
    <x v="1"/>
    <m/>
    <x v="1523"/>
    <x v="271"/>
    <x v="0"/>
    <s v="Nottingham"/>
    <s v="P005"/>
    <x v="3"/>
    <x v="3"/>
    <n v="2"/>
    <n v="119"/>
    <n v="72"/>
    <n v="0.1"/>
    <n v="214.2"/>
    <n v="144"/>
    <n v="70.2"/>
    <s v="['Bank Transfer' 'Credit Card' 'PayPal' ... 'Credit Card' 'Bank Transfer'_x000a_ 'Apple Pay']"/>
    <x v="1"/>
  </r>
  <r>
    <s v="O07843"/>
    <d v="2025-05-27T00:00:00"/>
    <x v="4"/>
    <x v="1"/>
    <m/>
    <x v="379"/>
    <x v="277"/>
    <x v="5"/>
    <s v="Derry"/>
    <s v="P009"/>
    <x v="1"/>
    <x v="1"/>
    <n v="2"/>
    <n v="95"/>
    <n v="54"/>
    <n v="0.15"/>
    <n v="161.5"/>
    <n v="108"/>
    <n v="53.5"/>
    <s v="['Bank Transfer' 'Credit Card' 'PayPal' ... 'Credit Card' 'Bank Transfer'_x000a_ 'Apple Pay']"/>
    <x v="1"/>
  </r>
  <r>
    <s v="O08563"/>
    <d v="2025-05-27T00:00:00"/>
    <x v="4"/>
    <x v="1"/>
    <m/>
    <x v="1257"/>
    <x v="67"/>
    <x v="8"/>
    <s v="Durham"/>
    <s v="P005"/>
    <x v="3"/>
    <x v="3"/>
    <n v="3"/>
    <n v="119"/>
    <n v="72"/>
    <n v="0"/>
    <n v="357"/>
    <n v="216"/>
    <n v="141"/>
    <s v="['Bank Transfer' 'Credit Card' 'PayPal' ... 'Credit Card' 'Bank Transfer'_x000a_ 'Apple Pay']"/>
    <x v="1"/>
  </r>
  <r>
    <s v="O09571"/>
    <d v="2025-05-27T00:00:00"/>
    <x v="4"/>
    <x v="1"/>
    <m/>
    <x v="1079"/>
    <x v="157"/>
    <x v="1"/>
    <s v="Liverpool"/>
    <s v="P020"/>
    <x v="23"/>
    <x v="4"/>
    <n v="2"/>
    <n v="72"/>
    <n v="34"/>
    <n v="0.1"/>
    <n v="129.6"/>
    <n v="68"/>
    <n v="61.6"/>
    <s v="['Bank Transfer' 'Credit Card' 'PayPal' ... 'Credit Card' 'Bank Transfer'_x000a_ 'Apple Pay']"/>
    <x v="1"/>
  </r>
  <r>
    <s v="O09700"/>
    <d v="2025-05-27T00:00:00"/>
    <x v="4"/>
    <x v="1"/>
    <m/>
    <x v="379"/>
    <x v="277"/>
    <x v="5"/>
    <s v="Derry"/>
    <s v="P015"/>
    <x v="12"/>
    <x v="0"/>
    <n v="2"/>
    <n v="65"/>
    <n v="32"/>
    <n v="0"/>
    <n v="130"/>
    <n v="64"/>
    <n v="66"/>
    <s v="['Bank Transfer' 'Credit Card' 'PayPal' ... 'Credit Card' 'Bank Transfer'_x000a_ 'Apple Pay']"/>
    <x v="1"/>
  </r>
  <r>
    <s v="O09713"/>
    <d v="2025-05-27T00:00:00"/>
    <x v="4"/>
    <x v="1"/>
    <m/>
    <x v="1040"/>
    <x v="134"/>
    <x v="2"/>
    <s v="London"/>
    <s v="P004"/>
    <x v="22"/>
    <x v="5"/>
    <n v="3"/>
    <n v="55"/>
    <n v="27"/>
    <n v="0.1"/>
    <n v="148.5"/>
    <n v="81"/>
    <n v="67.5"/>
    <s v="['Bank Transfer' 'Credit Card' 'PayPal' ... 'Credit Card' 'Bank Transfer'_x000a_ 'Apple Pay']"/>
    <x v="1"/>
  </r>
  <r>
    <s v="O09741"/>
    <d v="2025-05-27T00:00:00"/>
    <x v="4"/>
    <x v="1"/>
    <m/>
    <x v="1271"/>
    <x v="533"/>
    <x v="2"/>
    <s v="London"/>
    <s v="P013"/>
    <x v="0"/>
    <x v="0"/>
    <n v="3"/>
    <n v="120"/>
    <n v="63"/>
    <n v="0.1"/>
    <n v="324"/>
    <n v="189"/>
    <n v="135"/>
    <s v="['Bank Transfer' 'Credit Card' 'PayPal' ... 'Credit Card' 'Bank Transfer'_x000a_ 'Apple Pay']"/>
    <x v="1"/>
  </r>
  <r>
    <s v="O00176"/>
    <d v="2025-05-28T00:00:00"/>
    <x v="4"/>
    <x v="1"/>
    <m/>
    <x v="357"/>
    <x v="217"/>
    <x v="2"/>
    <s v="London"/>
    <s v="P007"/>
    <x v="7"/>
    <x v="3"/>
    <n v="1"/>
    <n v="129"/>
    <n v="78"/>
    <n v="0.15"/>
    <n v="109.65"/>
    <n v="78"/>
    <n v="31.65"/>
    <s v="['Bank Transfer' 'Credit Card' 'PayPal' ... 'Credit Card' 'Bank Transfer'_x000a_ 'Apple Pay']"/>
    <x v="1"/>
  </r>
  <r>
    <s v="O00943"/>
    <d v="2025-05-28T00:00:00"/>
    <x v="4"/>
    <x v="1"/>
    <m/>
    <x v="889"/>
    <x v="463"/>
    <x v="3"/>
    <s v="Brighton"/>
    <s v="P013"/>
    <x v="0"/>
    <x v="0"/>
    <n v="1"/>
    <n v="120"/>
    <n v="63"/>
    <n v="0.05"/>
    <n v="114"/>
    <n v="63"/>
    <n v="51"/>
    <s v="['Bank Transfer' 'Credit Card' 'PayPal' ... 'Credit Card' 'Bank Transfer'_x000a_ 'Apple Pay']"/>
    <x v="1"/>
  </r>
  <r>
    <s v="O01222"/>
    <d v="2025-05-28T00:00:00"/>
    <x v="4"/>
    <x v="1"/>
    <m/>
    <x v="1329"/>
    <x v="112"/>
    <x v="2"/>
    <s v="London"/>
    <s v="P007"/>
    <x v="7"/>
    <x v="3"/>
    <n v="2"/>
    <n v="129"/>
    <n v="78"/>
    <n v="0.1"/>
    <n v="232.2"/>
    <n v="156"/>
    <n v="76.2"/>
    <s v="['Bank Transfer' 'Credit Card' 'PayPal' ... 'Credit Card' 'Bank Transfer'_x000a_ 'Apple Pay']"/>
    <x v="1"/>
  </r>
  <r>
    <s v="O04320"/>
    <d v="2025-05-28T00:00:00"/>
    <x v="4"/>
    <x v="1"/>
    <m/>
    <x v="1250"/>
    <x v="86"/>
    <x v="1"/>
    <s v="Liverpool"/>
    <s v="P003"/>
    <x v="19"/>
    <x v="5"/>
    <n v="1"/>
    <n v="69"/>
    <n v="37"/>
    <n v="0"/>
    <n v="69"/>
    <n v="37"/>
    <n v="32"/>
    <s v="['Bank Transfer' 'Credit Card' 'PayPal' ... 'Credit Card' 'Bank Transfer'_x000a_ 'Apple Pay']"/>
    <x v="1"/>
  </r>
  <r>
    <s v="O05506"/>
    <d v="2025-05-28T00:00:00"/>
    <x v="4"/>
    <x v="1"/>
    <m/>
    <x v="1733"/>
    <x v="452"/>
    <x v="2"/>
    <s v="London"/>
    <s v="P019"/>
    <x v="20"/>
    <x v="4"/>
    <n v="2"/>
    <n v="85"/>
    <n v="41"/>
    <n v="0.1"/>
    <n v="153"/>
    <n v="82"/>
    <n v="71"/>
    <s v="['Bank Transfer' 'Credit Card' 'PayPal' ... 'Credit Card' 'Bank Transfer'_x000a_ 'Apple Pay']"/>
    <x v="0"/>
  </r>
  <r>
    <s v="O06674"/>
    <d v="2025-05-28T00:00:00"/>
    <x v="4"/>
    <x v="1"/>
    <m/>
    <x v="122"/>
    <x v="114"/>
    <x v="1"/>
    <s v="Preston"/>
    <s v="P023"/>
    <x v="2"/>
    <x v="2"/>
    <n v="2"/>
    <n v="42"/>
    <n v="20"/>
    <n v="0.1"/>
    <n v="75.599999999999994"/>
    <n v="40"/>
    <n v="35.6"/>
    <s v="['Bank Transfer' 'Credit Card' 'PayPal' ... 'Credit Card' 'Bank Transfer'_x000a_ 'Apple Pay']"/>
    <x v="1"/>
  </r>
  <r>
    <s v="O07110"/>
    <d v="2025-05-28T00:00:00"/>
    <x v="4"/>
    <x v="1"/>
    <m/>
    <x v="1336"/>
    <x v="35"/>
    <x v="10"/>
    <s v="Norwich"/>
    <s v="P011"/>
    <x v="6"/>
    <x v="1"/>
    <n v="1"/>
    <n v="79"/>
    <n v="42"/>
    <n v="0.05"/>
    <n v="75.05"/>
    <n v="42"/>
    <n v="33.049999999999997"/>
    <s v="['Bank Transfer' 'Credit Card' 'PayPal' ... 'Credit Card' 'Bank Transfer'_x000a_ 'Apple Pay']"/>
    <x v="1"/>
  </r>
  <r>
    <s v="O07995"/>
    <d v="2025-05-28T00:00:00"/>
    <x v="4"/>
    <x v="1"/>
    <m/>
    <x v="1436"/>
    <x v="311"/>
    <x v="7"/>
    <s v="Glasgow"/>
    <s v="P004"/>
    <x v="22"/>
    <x v="5"/>
    <n v="1"/>
    <n v="55"/>
    <n v="27"/>
    <n v="0"/>
    <n v="55"/>
    <n v="27"/>
    <n v="28"/>
    <s v="['Bank Transfer' 'Credit Card' 'PayPal' ... 'Credit Card' 'Bank Transfer'_x000a_ 'Apple Pay']"/>
    <x v="1"/>
  </r>
  <r>
    <s v="O08029"/>
    <d v="2025-05-28T00:00:00"/>
    <x v="4"/>
    <x v="1"/>
    <m/>
    <x v="1197"/>
    <x v="160"/>
    <x v="4"/>
    <s v="Sheffield"/>
    <s v="P017"/>
    <x v="10"/>
    <x v="4"/>
    <n v="4"/>
    <n v="58"/>
    <n v="25"/>
    <n v="0"/>
    <n v="232"/>
    <n v="100"/>
    <n v="132"/>
    <s v="['Bank Transfer' 'Credit Card' 'PayPal' ... 'Credit Card' 'Bank Transfer'_x000a_ 'Apple Pay']"/>
    <x v="1"/>
  </r>
  <r>
    <s v="O08550"/>
    <d v="2025-05-28T00:00:00"/>
    <x v="4"/>
    <x v="1"/>
    <m/>
    <x v="721"/>
    <x v="418"/>
    <x v="3"/>
    <s v="Reading"/>
    <s v="P017"/>
    <x v="10"/>
    <x v="4"/>
    <n v="1"/>
    <n v="58"/>
    <n v="25"/>
    <n v="0.1"/>
    <n v="52.2"/>
    <n v="25"/>
    <n v="27.2"/>
    <s v="['Bank Transfer' 'Credit Card' 'PayPal' ... 'Credit Card' 'Bank Transfer'_x000a_ 'Apple Pay']"/>
    <x v="1"/>
  </r>
  <r>
    <s v="O08763"/>
    <d v="2025-05-28T00:00:00"/>
    <x v="4"/>
    <x v="1"/>
    <m/>
    <x v="1397"/>
    <x v="372"/>
    <x v="10"/>
    <s v="Norwich"/>
    <s v="P001"/>
    <x v="9"/>
    <x v="5"/>
    <n v="2"/>
    <n v="89"/>
    <n v="48"/>
    <n v="0"/>
    <n v="178"/>
    <n v="96"/>
    <n v="82"/>
    <s v="['Bank Transfer' 'Credit Card' 'PayPal' ... 'Credit Card' 'Bank Transfer'_x000a_ 'Apple Pay']"/>
    <x v="1"/>
  </r>
  <r>
    <s v="O08871"/>
    <d v="2025-05-28T00:00:00"/>
    <x v="4"/>
    <x v="1"/>
    <m/>
    <x v="447"/>
    <x v="80"/>
    <x v="2"/>
    <s v="London"/>
    <s v="P005"/>
    <x v="3"/>
    <x v="3"/>
    <n v="1"/>
    <n v="119"/>
    <n v="72"/>
    <n v="0.05"/>
    <n v="113.05"/>
    <n v="72"/>
    <n v="41.05"/>
    <s v="['Bank Transfer' 'Credit Card' 'PayPal' ... 'Credit Card' 'Bank Transfer'_x000a_ 'Apple Pay']"/>
    <x v="1"/>
  </r>
  <r>
    <s v="O01020"/>
    <d v="2025-05-29T00:00:00"/>
    <x v="4"/>
    <x v="1"/>
    <m/>
    <x v="285"/>
    <x v="228"/>
    <x v="2"/>
    <s v="London"/>
    <s v="P005"/>
    <x v="3"/>
    <x v="3"/>
    <n v="2"/>
    <n v="119"/>
    <n v="72"/>
    <n v="0"/>
    <n v="238"/>
    <n v="144"/>
    <n v="94"/>
    <s v="['Bank Transfer' 'Credit Card' 'PayPal' ... 'Credit Card' 'Bank Transfer'_x000a_ 'Apple Pay']"/>
    <x v="1"/>
  </r>
  <r>
    <s v="O01220"/>
    <d v="2025-05-29T00:00:00"/>
    <x v="4"/>
    <x v="1"/>
    <m/>
    <x v="355"/>
    <x v="201"/>
    <x v="2"/>
    <s v="London"/>
    <s v="P016"/>
    <x v="4"/>
    <x v="0"/>
    <n v="2"/>
    <n v="78"/>
    <n v="39"/>
    <n v="0.05"/>
    <n v="148.19999999999999"/>
    <n v="78"/>
    <n v="70.2"/>
    <s v="['Bank Transfer' 'Credit Card' 'PayPal' ... 'Credit Card' 'Bank Transfer'_x000a_ 'Apple Pay']"/>
    <x v="1"/>
  </r>
  <r>
    <s v="O01514"/>
    <d v="2025-05-29T00:00:00"/>
    <x v="4"/>
    <x v="1"/>
    <m/>
    <x v="1441"/>
    <x v="52"/>
    <x v="7"/>
    <s v="Dundee"/>
    <s v="P022"/>
    <x v="8"/>
    <x v="2"/>
    <n v="1"/>
    <n v="35"/>
    <n v="16"/>
    <n v="0.05"/>
    <n v="33.25"/>
    <n v="16"/>
    <n v="17.25"/>
    <s v="['Bank Transfer' 'Credit Card' 'PayPal' ... 'Credit Card' 'Bank Transfer'_x000a_ 'Apple Pay']"/>
    <x v="1"/>
  </r>
  <r>
    <s v="O02327"/>
    <d v="2025-05-29T00:00:00"/>
    <x v="4"/>
    <x v="1"/>
    <m/>
    <x v="1038"/>
    <x v="502"/>
    <x v="3"/>
    <m/>
    <s v="P001"/>
    <x v="9"/>
    <x v="5"/>
    <n v="3"/>
    <n v="89"/>
    <n v="48"/>
    <n v="0.05"/>
    <n v="253.65"/>
    <n v="144"/>
    <n v="109.65"/>
    <s v="['Bank Transfer' 'Credit Card' 'PayPal' ... 'Credit Card' 'Bank Transfer'_x000a_ 'Apple Pay']"/>
    <x v="1"/>
  </r>
  <r>
    <s v="O02933"/>
    <d v="2025-05-29T00:00:00"/>
    <x v="4"/>
    <x v="1"/>
    <m/>
    <x v="1051"/>
    <x v="389"/>
    <x v="1"/>
    <s v="Manchester"/>
    <s v="P006"/>
    <x v="16"/>
    <x v="3"/>
    <n v="2"/>
    <n v="99"/>
    <n v="58"/>
    <n v="0.1"/>
    <n v="178.2"/>
    <n v="116"/>
    <n v="62.2"/>
    <s v="['Bank Transfer' 'Credit Card' 'PayPal' ... 'Credit Card' 'Bank Transfer'_x000a_ 'Apple Pay']"/>
    <x v="1"/>
  </r>
  <r>
    <s v="O02994"/>
    <d v="2025-05-29T00:00:00"/>
    <x v="4"/>
    <x v="1"/>
    <m/>
    <x v="1588"/>
    <x v="537"/>
    <x v="2"/>
    <s v="London"/>
    <s v="P019"/>
    <x v="20"/>
    <x v="4"/>
    <n v="1"/>
    <n v="85"/>
    <n v="41"/>
    <n v="0"/>
    <n v="85"/>
    <n v="41"/>
    <n v="44"/>
    <s v="['Bank Transfer' 'Credit Card' 'PayPal' ... 'Credit Card' 'Bank Transfer'_x000a_ 'Apple Pay']"/>
    <x v="1"/>
  </r>
  <r>
    <s v="O03101"/>
    <d v="2025-05-29T00:00:00"/>
    <x v="4"/>
    <x v="1"/>
    <m/>
    <x v="347"/>
    <x v="179"/>
    <x v="1"/>
    <s v="Manchester"/>
    <s v="P006"/>
    <x v="16"/>
    <x v="3"/>
    <n v="1"/>
    <n v="99"/>
    <n v="58"/>
    <n v="0.15"/>
    <n v="84.15"/>
    <n v="58"/>
    <n v="26.15"/>
    <s v="['Bank Transfer' 'Credit Card' 'PayPal' ... 'Credit Card' 'Bank Transfer'_x000a_ 'Apple Pay']"/>
    <x v="1"/>
  </r>
  <r>
    <s v="O03493"/>
    <d v="2025-05-29T00:00:00"/>
    <x v="4"/>
    <x v="1"/>
    <m/>
    <x v="930"/>
    <x v="69"/>
    <x v="2"/>
    <s v="London"/>
    <s v="P023"/>
    <x v="2"/>
    <x v="2"/>
    <n v="1"/>
    <n v="42"/>
    <n v="20"/>
    <n v="0.05"/>
    <n v="39.9"/>
    <n v="20"/>
    <n v="19.899999999999999"/>
    <s v="['Bank Transfer' 'Credit Card' 'PayPal' ... 'Credit Card' 'Bank Transfer'_x000a_ 'Apple Pay']"/>
    <x v="1"/>
  </r>
  <r>
    <s v="O03663"/>
    <d v="2025-05-29T00:00:00"/>
    <x v="4"/>
    <x v="1"/>
    <m/>
    <x v="1616"/>
    <x v="386"/>
    <x v="2"/>
    <s v="London"/>
    <s v="P002"/>
    <x v="15"/>
    <x v="5"/>
    <n v="2"/>
    <n v="149"/>
    <n v="91"/>
    <n v="0"/>
    <n v="298"/>
    <n v="182"/>
    <n v="116"/>
    <s v="['Bank Transfer' 'Credit Card' 'PayPal' ... 'Credit Card' 'Bank Transfer'_x000a_ 'Apple Pay']"/>
    <x v="1"/>
  </r>
  <r>
    <s v="O03686"/>
    <d v="2025-05-29T00:00:00"/>
    <x v="4"/>
    <x v="1"/>
    <m/>
    <x v="1213"/>
    <x v="56"/>
    <x v="7"/>
    <s v="Glasgow"/>
    <s v="P015"/>
    <x v="12"/>
    <x v="0"/>
    <n v="4"/>
    <n v="65"/>
    <n v="32"/>
    <n v="0.05"/>
    <n v="247"/>
    <n v="128"/>
    <n v="119"/>
    <s v="['Bank Transfer' 'Credit Card' 'PayPal' ... 'Credit Card' 'Bank Transfer'_x000a_ 'Apple Pay']"/>
    <x v="1"/>
  </r>
  <r>
    <s v="O03791"/>
    <d v="2025-05-29T00:00:00"/>
    <x v="4"/>
    <x v="1"/>
    <m/>
    <x v="1362"/>
    <x v="520"/>
    <x v="0"/>
    <s v="Nottingham"/>
    <s v="P005"/>
    <x v="3"/>
    <x v="3"/>
    <n v="3"/>
    <n v="119"/>
    <n v="72"/>
    <n v="0.05"/>
    <n v="339.15"/>
    <n v="216"/>
    <n v="123.15"/>
    <s v="['Bank Transfer' 'Credit Card' 'PayPal' ... 'Credit Card' 'Bank Transfer'_x000a_ 'Apple Pay']"/>
    <x v="1"/>
  </r>
  <r>
    <s v="O05253"/>
    <d v="2025-05-29T00:00:00"/>
    <x v="4"/>
    <x v="1"/>
    <m/>
    <x v="1721"/>
    <x v="169"/>
    <x v="9"/>
    <s v="Birmingham"/>
    <s v="P009"/>
    <x v="1"/>
    <x v="1"/>
    <n v="3"/>
    <n v="95"/>
    <n v="54"/>
    <n v="0.15"/>
    <n v="242.25"/>
    <n v="162"/>
    <n v="80.25"/>
    <s v="['Bank Transfer' 'Credit Card' 'PayPal' ... 'Credit Card' 'Bank Transfer'_x000a_ 'Apple Pay']"/>
    <x v="1"/>
  </r>
  <r>
    <s v="O07470"/>
    <d v="2025-05-29T00:00:00"/>
    <x v="4"/>
    <x v="1"/>
    <m/>
    <x v="353"/>
    <x v="263"/>
    <x v="10"/>
    <s v="Cambridge"/>
    <s v="P007"/>
    <x v="7"/>
    <x v="3"/>
    <n v="1"/>
    <n v="129"/>
    <n v="78"/>
    <n v="0.1"/>
    <n v="116.1"/>
    <n v="78"/>
    <n v="38.1"/>
    <s v="['Bank Transfer' 'Credit Card' 'PayPal' ... 'Credit Card' 'Bank Transfer'_x000a_ 'Apple Pay']"/>
    <x v="1"/>
  </r>
  <r>
    <s v="O07795"/>
    <d v="2025-05-29T00:00:00"/>
    <x v="4"/>
    <x v="1"/>
    <m/>
    <x v="656"/>
    <x v="393"/>
    <x v="4"/>
    <s v="Leeds"/>
    <s v="P015"/>
    <x v="12"/>
    <x v="0"/>
    <n v="1"/>
    <n v="65"/>
    <n v="32"/>
    <n v="0.05"/>
    <n v="61.75"/>
    <n v="32"/>
    <n v="29.75"/>
    <s v="['Bank Transfer' 'Credit Card' 'PayPal' ... 'Credit Card' 'Bank Transfer'_x000a_ 'Apple Pay']"/>
    <x v="1"/>
  </r>
  <r>
    <s v="O08296"/>
    <d v="2025-05-29T00:00:00"/>
    <x v="4"/>
    <x v="1"/>
    <m/>
    <x v="411"/>
    <x v="295"/>
    <x v="4"/>
    <s v="Hull"/>
    <s v="P015"/>
    <x v="12"/>
    <x v="0"/>
    <n v="1"/>
    <n v="65"/>
    <n v="32"/>
    <n v="0.05"/>
    <n v="61.75"/>
    <n v="32"/>
    <n v="29.75"/>
    <s v="['Bank Transfer' 'Credit Card' 'PayPal' ... 'Credit Card' 'Bank Transfer'_x000a_ 'Apple Pay']"/>
    <x v="1"/>
  </r>
  <r>
    <s v="O09152"/>
    <d v="2025-05-29T00:00:00"/>
    <x v="4"/>
    <x v="1"/>
    <m/>
    <x v="119"/>
    <x v="111"/>
    <x v="1"/>
    <s v="Chester"/>
    <s v="P016"/>
    <x v="4"/>
    <x v="0"/>
    <n v="3"/>
    <n v="78"/>
    <n v="39"/>
    <n v="0.05"/>
    <n v="222.3"/>
    <n v="117"/>
    <n v="105.3"/>
    <s v="['Bank Transfer' 'Credit Card' 'PayPal' ... 'Credit Card' 'Bank Transfer'_x000a_ 'Apple Pay']"/>
    <x v="1"/>
  </r>
  <r>
    <s v="O09169"/>
    <d v="2025-05-29T00:00:00"/>
    <x v="4"/>
    <x v="1"/>
    <m/>
    <x v="919"/>
    <x v="199"/>
    <x v="4"/>
    <s v="Sheffield"/>
    <s v="P010"/>
    <x v="18"/>
    <x v="1"/>
    <n v="1"/>
    <n v="32"/>
    <n v="14"/>
    <n v="0.05"/>
    <n v="30.4"/>
    <n v="14"/>
    <n v="16.399999999999999"/>
    <s v="['Bank Transfer' 'Credit Card' 'PayPal' ... 'Credit Card' 'Bank Transfer'_x000a_ 'Apple Pay']"/>
    <x v="1"/>
  </r>
  <r>
    <s v="O09659"/>
    <d v="2025-05-29T00:00:00"/>
    <x v="4"/>
    <x v="1"/>
    <m/>
    <x v="522"/>
    <x v="67"/>
    <x v="4"/>
    <s v="Leeds"/>
    <s v="P001"/>
    <x v="9"/>
    <x v="5"/>
    <n v="1"/>
    <n v="89"/>
    <n v="48"/>
    <n v="0.15"/>
    <n v="75.650000000000006"/>
    <n v="48"/>
    <n v="27.65"/>
    <s v="['Bank Transfer' 'Credit Card' 'PayPal' ... 'Credit Card' 'Bank Transfer'_x000a_ 'Apple Pay']"/>
    <x v="1"/>
  </r>
  <r>
    <s v="O00510"/>
    <d v="2025-05-30T00:00:00"/>
    <x v="4"/>
    <x v="1"/>
    <m/>
    <x v="770"/>
    <x v="434"/>
    <x v="10"/>
    <s v="Colchester"/>
    <s v="P001"/>
    <x v="9"/>
    <x v="5"/>
    <n v="1"/>
    <n v="89"/>
    <n v="48"/>
    <n v="0.05"/>
    <n v="84.55"/>
    <n v="48"/>
    <n v="36.549999999999997"/>
    <s v="['Bank Transfer' 'Credit Card' 'PayPal' ... 'Credit Card' 'Bank Transfer'_x000a_ 'Apple Pay']"/>
    <x v="1"/>
  </r>
  <r>
    <s v="O00740"/>
    <d v="2025-05-30T00:00:00"/>
    <x v="4"/>
    <x v="1"/>
    <m/>
    <x v="1159"/>
    <x v="473"/>
    <x v="3"/>
    <s v="Reading"/>
    <s v="P007"/>
    <x v="7"/>
    <x v="3"/>
    <n v="2"/>
    <n v="129"/>
    <n v="78"/>
    <n v="0"/>
    <n v="258"/>
    <n v="156"/>
    <n v="102"/>
    <s v="['Bank Transfer' 'Credit Card' 'PayPal' ... 'Credit Card' 'Bank Transfer'_x000a_ 'Apple Pay']"/>
    <x v="1"/>
  </r>
  <r>
    <s v="O01017"/>
    <d v="2025-05-30T00:00:00"/>
    <x v="4"/>
    <x v="1"/>
    <m/>
    <x v="843"/>
    <x v="457"/>
    <x v="9"/>
    <s v="Coventry"/>
    <s v="P009"/>
    <x v="1"/>
    <x v="1"/>
    <n v="1"/>
    <n v="95"/>
    <n v="54"/>
    <n v="0.05"/>
    <n v="90.25"/>
    <n v="54"/>
    <n v="36.25"/>
    <s v="['Bank Transfer' 'Credit Card' 'PayPal' ... 'Credit Card' 'Bank Transfer'_x000a_ 'Apple Pay']"/>
    <x v="1"/>
  </r>
  <r>
    <s v="O01321"/>
    <d v="2025-05-30T00:00:00"/>
    <x v="4"/>
    <x v="1"/>
    <m/>
    <x v="221"/>
    <x v="135"/>
    <x v="3"/>
    <s v="Guildford"/>
    <s v="P005"/>
    <x v="3"/>
    <x v="3"/>
    <n v="1"/>
    <n v="119"/>
    <n v="72"/>
    <n v="0.1"/>
    <n v="107.1"/>
    <n v="72"/>
    <n v="35.1"/>
    <s v="['Bank Transfer' 'Credit Card' 'PayPal' ... 'Credit Card' 'Bank Transfer'_x000a_ 'Apple Pay']"/>
    <x v="1"/>
  </r>
  <r>
    <s v="O01424"/>
    <d v="2025-05-30T00:00:00"/>
    <x v="4"/>
    <x v="1"/>
    <m/>
    <x v="362"/>
    <x v="267"/>
    <x v="7"/>
    <s v="Aberdeen"/>
    <s v="P024"/>
    <x v="11"/>
    <x v="2"/>
    <n v="1"/>
    <n v="24"/>
    <n v="10"/>
    <n v="0"/>
    <n v="24"/>
    <n v="10"/>
    <n v="14"/>
    <s v="['Bank Transfer' 'Credit Card' 'PayPal' ... 'Credit Card' 'Bank Transfer'_x000a_ 'Apple Pay']"/>
    <x v="1"/>
  </r>
  <r>
    <s v="O04496"/>
    <d v="2025-05-30T00:00:00"/>
    <x v="4"/>
    <x v="1"/>
    <m/>
    <x v="427"/>
    <x v="175"/>
    <x v="7"/>
    <s v="Dundee"/>
    <s v="P001"/>
    <x v="9"/>
    <x v="5"/>
    <n v="2"/>
    <n v="89"/>
    <n v="48"/>
    <n v="0.1"/>
    <n v="160.19999999999999"/>
    <n v="96"/>
    <n v="64.2"/>
    <s v="['Bank Transfer' 'Credit Card' 'PayPal' ... 'Credit Card' 'Bank Transfer'_x000a_ 'Apple Pay']"/>
    <x v="1"/>
  </r>
  <r>
    <s v="O05848"/>
    <d v="2025-05-30T00:00:00"/>
    <x v="4"/>
    <x v="1"/>
    <m/>
    <x v="1580"/>
    <x v="62"/>
    <x v="2"/>
    <s v="London"/>
    <s v="P012"/>
    <x v="14"/>
    <x v="1"/>
    <n v="2"/>
    <n v="85"/>
    <n v="44"/>
    <n v="0.05"/>
    <n v="161.5"/>
    <n v="88"/>
    <n v="73.5"/>
    <s v="['Bank Transfer' 'Credit Card' 'PayPal' ... 'Credit Card' 'Bank Transfer'_x000a_ 'Apple Pay']"/>
    <x v="1"/>
  </r>
  <r>
    <s v="O06370"/>
    <d v="2025-05-30T00:00:00"/>
    <x v="4"/>
    <x v="1"/>
    <m/>
    <x v="1112"/>
    <x v="515"/>
    <x v="2"/>
    <s v="London"/>
    <s v="P021"/>
    <x v="21"/>
    <x v="2"/>
    <n v="2"/>
    <n v="28"/>
    <n v="13"/>
    <n v="0"/>
    <n v="56"/>
    <n v="26"/>
    <n v="30"/>
    <s v="['Bank Transfer' 'Credit Card' 'PayPal' ... 'Credit Card' 'Bank Transfer'_x000a_ 'Apple Pay']"/>
    <x v="1"/>
  </r>
  <r>
    <s v="O06780"/>
    <d v="2025-05-30T00:00:00"/>
    <x v="4"/>
    <x v="1"/>
    <m/>
    <x v="450"/>
    <x v="318"/>
    <x v="0"/>
    <s v="Derby"/>
    <s v="P008"/>
    <x v="13"/>
    <x v="3"/>
    <n v="1"/>
    <n v="249"/>
    <n v="168"/>
    <n v="0"/>
    <n v="249"/>
    <n v="168"/>
    <n v="81"/>
    <s v="['Bank Transfer' 'Credit Card' 'PayPal' ... 'Credit Card' 'Bank Transfer'_x000a_ 'Apple Pay']"/>
    <x v="1"/>
  </r>
  <r>
    <s v="O07772"/>
    <d v="2025-05-30T00:00:00"/>
    <x v="4"/>
    <x v="1"/>
    <m/>
    <x v="29"/>
    <x v="28"/>
    <x v="10"/>
    <s v="Ipswich"/>
    <s v="P014"/>
    <x v="17"/>
    <x v="0"/>
    <n v="2"/>
    <n v="25"/>
    <n v="11"/>
    <n v="0.05"/>
    <n v="47.5"/>
    <n v="22"/>
    <n v="25.5"/>
    <s v="['Bank Transfer' 'Credit Card' 'PayPal' ... 'Credit Card' 'Bank Transfer'_x000a_ 'Apple Pay']"/>
    <x v="1"/>
  </r>
  <r>
    <s v="O08018"/>
    <d v="2025-05-30T00:00:00"/>
    <x v="4"/>
    <x v="1"/>
    <m/>
    <x v="425"/>
    <x v="168"/>
    <x v="10"/>
    <s v="Norwich"/>
    <s v="P007"/>
    <x v="7"/>
    <x v="3"/>
    <n v="1"/>
    <n v="129"/>
    <n v="78"/>
    <n v="0.05"/>
    <n v="122.55"/>
    <n v="78"/>
    <n v="44.55"/>
    <s v="['Bank Transfer' 'Credit Card' 'PayPal' ... 'Credit Card' 'Bank Transfer'_x000a_ 'Apple Pay']"/>
    <x v="1"/>
  </r>
  <r>
    <s v="O09250"/>
    <d v="2025-05-30T00:00:00"/>
    <x v="4"/>
    <x v="1"/>
    <m/>
    <x v="403"/>
    <x v="240"/>
    <x v="1"/>
    <s v="Manchester"/>
    <s v="P017"/>
    <x v="10"/>
    <x v="4"/>
    <n v="2"/>
    <n v="58"/>
    <n v="25"/>
    <n v="0"/>
    <n v="116"/>
    <n v="50"/>
    <n v="66"/>
    <s v="['Bank Transfer' 'Credit Card' 'PayPal' ... 'Credit Card' 'Bank Transfer'_x000a_ 'Apple Pay']"/>
    <x v="1"/>
  </r>
  <r>
    <s v="O00966"/>
    <d v="2025-05-31T00:00:00"/>
    <x v="4"/>
    <x v="1"/>
    <m/>
    <x v="1003"/>
    <x v="348"/>
    <x v="11"/>
    <s v="Wrexham"/>
    <s v="P013"/>
    <x v="0"/>
    <x v="0"/>
    <n v="1"/>
    <n v="120"/>
    <n v="63"/>
    <n v="0.15"/>
    <n v="102"/>
    <n v="63"/>
    <n v="39"/>
    <s v="['Bank Transfer' 'Credit Card' 'PayPal' ... 'Credit Card' 'Bank Transfer'_x000a_ 'Apple Pay']"/>
    <x v="1"/>
  </r>
  <r>
    <s v="O04040"/>
    <d v="2025-05-31T00:00:00"/>
    <x v="4"/>
    <x v="1"/>
    <m/>
    <x v="826"/>
    <x v="251"/>
    <x v="1"/>
    <s v="Manchester"/>
    <s v="P011"/>
    <x v="6"/>
    <x v="1"/>
    <n v="2"/>
    <n v="79"/>
    <n v="42"/>
    <n v="0.1"/>
    <n v="142.19999999999999"/>
    <n v="84"/>
    <n v="58.2"/>
    <s v="['Bank Transfer' 'Credit Card' 'PayPal' ... 'Credit Card' 'Bank Transfer'_x000a_ 'Apple Pay']"/>
    <x v="1"/>
  </r>
  <r>
    <s v="O05864"/>
    <d v="2025-05-31T00:00:00"/>
    <x v="4"/>
    <x v="1"/>
    <m/>
    <x v="982"/>
    <x v="290"/>
    <x v="9"/>
    <s v="Wolverhampton"/>
    <s v="P010"/>
    <x v="18"/>
    <x v="1"/>
    <n v="2"/>
    <n v="32"/>
    <n v="14"/>
    <n v="0"/>
    <n v="64"/>
    <n v="28"/>
    <n v="36"/>
    <s v="['Bank Transfer' 'Credit Card' 'PayPal' ... 'Credit Card' 'Bank Transfer'_x000a_ 'Apple Pay']"/>
    <x v="1"/>
  </r>
  <r>
    <s v="O07017"/>
    <d v="2025-05-31T00:00:00"/>
    <x v="4"/>
    <x v="1"/>
    <m/>
    <x v="333"/>
    <x v="251"/>
    <x v="9"/>
    <s v="Wolverhampton"/>
    <s v="P002"/>
    <x v="15"/>
    <x v="5"/>
    <n v="1"/>
    <n v="149"/>
    <n v="91"/>
    <n v="0.15"/>
    <n v="126.65"/>
    <n v="91"/>
    <n v="35.65"/>
    <s v="['Bank Transfer' 'Credit Card' 'PayPal' ... 'Credit Card' 'Bank Transfer'_x000a_ 'Apple Pay']"/>
    <x v="1"/>
  </r>
  <r>
    <s v="O07118"/>
    <d v="2025-05-31T00:00:00"/>
    <x v="4"/>
    <x v="1"/>
    <m/>
    <x v="755"/>
    <x v="432"/>
    <x v="3"/>
    <s v="Guildford"/>
    <s v="P011"/>
    <x v="6"/>
    <x v="1"/>
    <n v="1"/>
    <n v="79"/>
    <n v="42"/>
    <n v="0.1"/>
    <n v="71.099999999999994"/>
    <n v="42"/>
    <n v="29.1"/>
    <s v="['Bank Transfer' 'Credit Card' 'PayPal' ... 'Credit Card' 'Bank Transfer'_x000a_ 'Apple Pay']"/>
    <x v="1"/>
  </r>
  <r>
    <s v="O08544"/>
    <d v="2025-05-31T00:00:00"/>
    <x v="4"/>
    <x v="1"/>
    <m/>
    <x v="144"/>
    <x v="113"/>
    <x v="2"/>
    <s v="London"/>
    <s v="P006"/>
    <x v="16"/>
    <x v="3"/>
    <n v="5"/>
    <n v="99"/>
    <n v="58"/>
    <n v="0"/>
    <n v="495"/>
    <n v="290"/>
    <n v="205"/>
    <s v="['Bank Transfer' 'Credit Card' 'PayPal' ... 'Credit Card' 'Bank Transfer'_x000a_ 'Apple Pay']"/>
    <x v="1"/>
  </r>
  <r>
    <s v="O08553"/>
    <d v="2025-05-31T00:00:00"/>
    <x v="4"/>
    <x v="1"/>
    <m/>
    <x v="1712"/>
    <x v="566"/>
    <x v="3"/>
    <s v="Brighton"/>
    <s v="P001"/>
    <x v="9"/>
    <x v="5"/>
    <n v="2"/>
    <n v="89"/>
    <n v="48"/>
    <n v="0"/>
    <n v="178"/>
    <n v="96"/>
    <n v="82"/>
    <s v="['Bank Transfer' 'Credit Card' 'PayPal' ... 'Credit Card' 'Bank Transfer'_x000a_ 'Apple Pay']"/>
    <x v="1"/>
  </r>
  <r>
    <s v="O08680"/>
    <d v="2025-05-31T00:00:00"/>
    <x v="4"/>
    <x v="1"/>
    <m/>
    <x v="407"/>
    <x v="294"/>
    <x v="6"/>
    <s v="Bristol"/>
    <s v="P015"/>
    <x v="12"/>
    <x v="0"/>
    <n v="3"/>
    <n v="65"/>
    <n v="32"/>
    <n v="0.15"/>
    <n v="165.75"/>
    <n v="96"/>
    <n v="69.75"/>
    <s v="['Bank Transfer' 'Credit Card' 'PayPal' ... 'Credit Card' 'Bank Transfer'_x000a_ 'Apple Pay']"/>
    <x v="1"/>
  </r>
  <r>
    <s v="O09318"/>
    <d v="2025-05-31T00:00:00"/>
    <x v="4"/>
    <x v="1"/>
    <m/>
    <x v="58"/>
    <x v="55"/>
    <x v="4"/>
    <s v="Leeds"/>
    <s v="P014"/>
    <x v="17"/>
    <x v="0"/>
    <n v="1"/>
    <n v="25"/>
    <n v="11"/>
    <n v="0.15"/>
    <n v="21.25"/>
    <n v="11"/>
    <n v="10.25"/>
    <s v="['Bank Transfer' 'Credit Card' 'PayPal' ... 'Credit Card' 'Bank Transfer'_x000a_ 'Apple Pay']"/>
    <x v="1"/>
  </r>
  <r>
    <s v="O09655"/>
    <d v="2025-05-31T00:00:00"/>
    <x v="4"/>
    <x v="1"/>
    <m/>
    <x v="835"/>
    <x v="454"/>
    <x v="3"/>
    <s v="Guildford"/>
    <s v="P010"/>
    <x v="18"/>
    <x v="1"/>
    <n v="4"/>
    <n v="32"/>
    <n v="14"/>
    <n v="0.1"/>
    <n v="115.2"/>
    <n v="56"/>
    <n v="59.2"/>
    <s v="['Bank Transfer' 'Credit Card' 'PayPal' ... 'Credit Card' 'Bank Transfer'_x000a_ 'Apple Pay']"/>
    <x v="1"/>
  </r>
  <r>
    <s v="O01491"/>
    <d v="2025-06-01T00:00:00"/>
    <x v="5"/>
    <x v="1"/>
    <m/>
    <x v="494"/>
    <x v="326"/>
    <x v="5"/>
    <s v="Newry"/>
    <s v="P006"/>
    <x v="16"/>
    <x v="3"/>
    <n v="2"/>
    <n v="99"/>
    <n v="58"/>
    <n v="0.15"/>
    <n v="168.3"/>
    <n v="116"/>
    <n v="52.3"/>
    <s v="['Bank Transfer' 'Credit Card' 'PayPal' ... 'Credit Card' 'Bank Transfer'_x000a_ 'Apple Pay']"/>
    <x v="1"/>
  </r>
  <r>
    <s v="O02075"/>
    <d v="2025-06-01T00:00:00"/>
    <x v="5"/>
    <x v="1"/>
    <m/>
    <x v="628"/>
    <x v="386"/>
    <x v="0"/>
    <s v="Derby"/>
    <s v="P001"/>
    <x v="9"/>
    <x v="5"/>
    <n v="1"/>
    <n v="89"/>
    <n v="48"/>
    <n v="0"/>
    <n v="89"/>
    <n v="48"/>
    <n v="41"/>
    <s v="['Bank Transfer' 'Credit Card' 'PayPal' ... 'Credit Card' 'Bank Transfer'_x000a_ 'Apple Pay']"/>
    <x v="1"/>
  </r>
  <r>
    <s v="O04070"/>
    <d v="2025-06-01T00:00:00"/>
    <x v="5"/>
    <x v="1"/>
    <m/>
    <x v="1262"/>
    <x v="535"/>
    <x v="2"/>
    <s v="London"/>
    <s v="P023"/>
    <x v="2"/>
    <x v="2"/>
    <n v="2"/>
    <n v="42"/>
    <n v="20"/>
    <n v="0"/>
    <n v="84"/>
    <n v="40"/>
    <n v="44"/>
    <s v="['Bank Transfer' 'Credit Card' 'PayPal' ... 'Credit Card' 'Bank Transfer'_x000a_ 'Apple Pay']"/>
    <x v="1"/>
  </r>
  <r>
    <s v="O04266"/>
    <d v="2025-06-01T00:00:00"/>
    <x v="5"/>
    <x v="1"/>
    <m/>
    <x v="998"/>
    <x v="118"/>
    <x v="10"/>
    <s v="Cambridge"/>
    <s v="P015"/>
    <x v="12"/>
    <x v="0"/>
    <n v="2"/>
    <n v="65"/>
    <n v="32"/>
    <n v="0.05"/>
    <n v="123.5"/>
    <n v="64"/>
    <n v="59.5"/>
    <s v="['Bank Transfer' 'Credit Card' 'PayPal' ... 'Credit Card' 'Bank Transfer'_x000a_ 'Apple Pay']"/>
    <x v="1"/>
  </r>
  <r>
    <s v="O04822"/>
    <d v="2025-06-01T00:00:00"/>
    <x v="5"/>
    <x v="1"/>
    <m/>
    <x v="1483"/>
    <x v="44"/>
    <x v="1"/>
    <s v="Chester"/>
    <s v="P006"/>
    <x v="16"/>
    <x v="3"/>
    <n v="3"/>
    <n v="99"/>
    <n v="58"/>
    <n v="0.1"/>
    <n v="267.3"/>
    <n v="174"/>
    <n v="93.3"/>
    <s v="['Bank Transfer' 'Credit Card' 'PayPal' ... 'Credit Card' 'Bank Transfer'_x000a_ 'Apple Pay']"/>
    <x v="1"/>
  </r>
  <r>
    <s v="O06083"/>
    <d v="2025-06-01T00:00:00"/>
    <x v="5"/>
    <x v="1"/>
    <m/>
    <x v="1553"/>
    <x v="274"/>
    <x v="7"/>
    <s v="Edinburgh"/>
    <s v="P002"/>
    <x v="15"/>
    <x v="5"/>
    <n v="4"/>
    <n v="149"/>
    <n v="91"/>
    <n v="0.05"/>
    <n v="566.20000000000005"/>
    <n v="364"/>
    <n v="202.2"/>
    <s v="['Bank Transfer' 'Credit Card' 'PayPal' ... 'Credit Card' 'Bank Transfer'_x000a_ 'Apple Pay']"/>
    <x v="1"/>
  </r>
  <r>
    <s v="O06176"/>
    <d v="2025-06-01T00:00:00"/>
    <x v="5"/>
    <x v="1"/>
    <m/>
    <x v="1720"/>
    <x v="177"/>
    <x v="2"/>
    <s v="London"/>
    <s v="P021"/>
    <x v="21"/>
    <x v="2"/>
    <n v="1"/>
    <n v="28"/>
    <n v="13"/>
    <n v="0"/>
    <n v="28"/>
    <n v="13"/>
    <n v="15"/>
    <s v="['Bank Transfer' 'Credit Card' 'PayPal' ... 'Credit Card' 'Bank Transfer'_x000a_ 'Apple Pay']"/>
    <x v="1"/>
  </r>
  <r>
    <s v="O06960"/>
    <d v="2025-06-01T00:00:00"/>
    <x v="5"/>
    <x v="1"/>
    <m/>
    <x v="1526"/>
    <x v="448"/>
    <x v="1"/>
    <s v="Preston"/>
    <s v="P004"/>
    <x v="22"/>
    <x v="5"/>
    <n v="1"/>
    <n v="55"/>
    <n v="27"/>
    <n v="0"/>
    <n v="55"/>
    <n v="27"/>
    <n v="28"/>
    <s v="['Bank Transfer' 'Credit Card' 'PayPal' ... 'Credit Card' 'Bank Transfer'_x000a_ 'Apple Pay']"/>
    <x v="1"/>
  </r>
  <r>
    <s v="O07122"/>
    <d v="2025-06-01T00:00:00"/>
    <x v="5"/>
    <x v="1"/>
    <m/>
    <x v="323"/>
    <x v="244"/>
    <x v="2"/>
    <s v="London"/>
    <s v="P012"/>
    <x v="14"/>
    <x v="1"/>
    <n v="1"/>
    <n v="85"/>
    <n v="44"/>
    <n v="0.15"/>
    <n v="72.25"/>
    <n v="44"/>
    <n v="28.25"/>
    <s v="['Bank Transfer' 'Credit Card' 'PayPal' ... 'Credit Card' 'Bank Transfer'_x000a_ 'Apple Pay']"/>
    <x v="1"/>
  </r>
  <r>
    <s v="O09162"/>
    <d v="2025-06-01T00:00:00"/>
    <x v="5"/>
    <x v="1"/>
    <m/>
    <x v="678"/>
    <x v="29"/>
    <x v="6"/>
    <s v="Bath"/>
    <s v="P020"/>
    <x v="23"/>
    <x v="4"/>
    <n v="3"/>
    <n v="72"/>
    <n v="34"/>
    <n v="0.05"/>
    <n v="205.2"/>
    <n v="102"/>
    <n v="103.2"/>
    <s v="['Bank Transfer' 'Credit Card' 'PayPal' ... 'Credit Card' 'Bank Transfer'_x000a_ 'Apple Pay']"/>
    <x v="1"/>
  </r>
  <r>
    <s v="O09984"/>
    <d v="2025-06-01T00:00:00"/>
    <x v="5"/>
    <x v="1"/>
    <m/>
    <x v="837"/>
    <x v="189"/>
    <x v="2"/>
    <s v="London"/>
    <s v="P007"/>
    <x v="7"/>
    <x v="3"/>
    <n v="1"/>
    <n v="129"/>
    <n v="78"/>
    <n v="0.1"/>
    <n v="116.1"/>
    <n v="78"/>
    <n v="38.1"/>
    <s v="['Bank Transfer' 'Credit Card' 'PayPal' ... 'Credit Card' 'Bank Transfer'_x000a_ 'Apple Pay']"/>
    <x v="1"/>
  </r>
  <r>
    <s v="O00544"/>
    <d v="2025-06-02T00:00:00"/>
    <x v="5"/>
    <x v="1"/>
    <m/>
    <x v="1734"/>
    <x v="497"/>
    <x v="4"/>
    <s v="Leeds"/>
    <s v="P018"/>
    <x v="5"/>
    <x v="4"/>
    <n v="1"/>
    <n v="45"/>
    <n v="19"/>
    <n v="0.05"/>
    <n v="42.75"/>
    <n v="19"/>
    <n v="23.75"/>
    <s v="['Bank Transfer' 'Credit Card' 'PayPal' ... 'Credit Card' 'Bank Transfer'_x000a_ 'Apple Pay']"/>
    <x v="0"/>
  </r>
  <r>
    <s v="O01174"/>
    <d v="2025-06-02T00:00:00"/>
    <x v="5"/>
    <x v="1"/>
    <m/>
    <x v="154"/>
    <x v="138"/>
    <x v="2"/>
    <s v="London"/>
    <s v="P016"/>
    <x v="4"/>
    <x v="0"/>
    <n v="2"/>
    <n v="78"/>
    <n v="39"/>
    <n v="0.1"/>
    <n v="140.4"/>
    <n v="78"/>
    <n v="62.4"/>
    <s v="['Bank Transfer' 'Credit Card' 'PayPal' ... 'Credit Card' 'Bank Transfer'_x000a_ 'Apple Pay']"/>
    <x v="1"/>
  </r>
  <r>
    <s v="O02192"/>
    <d v="2025-06-02T00:00:00"/>
    <x v="5"/>
    <x v="1"/>
    <m/>
    <x v="173"/>
    <x v="154"/>
    <x v="2"/>
    <s v="London"/>
    <s v="P020"/>
    <x v="23"/>
    <x v="4"/>
    <n v="1"/>
    <n v="72"/>
    <n v="34"/>
    <n v="0.05"/>
    <n v="68.400000000000006"/>
    <n v="34"/>
    <n v="34.4"/>
    <s v="['Bank Transfer' 'Credit Card' 'PayPal' ... 'Credit Card' 'Bank Transfer'_x000a_ 'Apple Pay']"/>
    <x v="1"/>
  </r>
  <r>
    <s v="O03276"/>
    <d v="2025-06-02T00:00:00"/>
    <x v="5"/>
    <x v="1"/>
    <m/>
    <x v="1685"/>
    <x v="65"/>
    <x v="1"/>
    <s v="Chester"/>
    <s v="P019"/>
    <x v="20"/>
    <x v="4"/>
    <n v="2"/>
    <n v="85"/>
    <n v="41"/>
    <n v="0.05"/>
    <n v="161.5"/>
    <n v="82"/>
    <n v="79.5"/>
    <s v="['Bank Transfer' 'Credit Card' 'PayPal' ... 'Credit Card' 'Bank Transfer'_x000a_ 'Apple Pay']"/>
    <x v="1"/>
  </r>
  <r>
    <s v="O03417"/>
    <d v="2025-06-02T00:00:00"/>
    <x v="5"/>
    <x v="1"/>
    <m/>
    <x v="762"/>
    <x v="278"/>
    <x v="2"/>
    <s v="London"/>
    <s v="P009"/>
    <x v="1"/>
    <x v="1"/>
    <n v="1"/>
    <n v="95"/>
    <n v="54"/>
    <n v="0.15"/>
    <n v="80.75"/>
    <n v="54"/>
    <n v="26.75"/>
    <s v="['Bank Transfer' 'Credit Card' 'PayPal' ... 'Credit Card' 'Bank Transfer'_x000a_ 'Apple Pay']"/>
    <x v="1"/>
  </r>
  <r>
    <s v="O03897"/>
    <d v="2025-06-02T00:00:00"/>
    <x v="5"/>
    <x v="1"/>
    <m/>
    <x v="1630"/>
    <x v="216"/>
    <x v="3"/>
    <s v="Oxford"/>
    <s v="P003"/>
    <x v="19"/>
    <x v="5"/>
    <n v="1"/>
    <n v="69"/>
    <n v="37"/>
    <n v="0.05"/>
    <n v="65.55"/>
    <n v="37"/>
    <n v="28.55"/>
    <s v="['Bank Transfer' 'Credit Card' 'PayPal' ... 'Credit Card' 'Bank Transfer'_x000a_ 'Apple Pay']"/>
    <x v="1"/>
  </r>
  <r>
    <s v="O04569"/>
    <d v="2025-06-02T00:00:00"/>
    <x v="5"/>
    <x v="1"/>
    <m/>
    <x v="2"/>
    <x v="2"/>
    <x v="2"/>
    <s v="London"/>
    <s v="P013"/>
    <x v="0"/>
    <x v="0"/>
    <n v="4"/>
    <n v="120"/>
    <n v="63"/>
    <n v="0"/>
    <n v="480"/>
    <n v="252"/>
    <n v="228"/>
    <s v="['Bank Transfer' 'Credit Card' 'PayPal' ... 'Credit Card' 'Bank Transfer'_x000a_ 'Apple Pay']"/>
    <x v="1"/>
  </r>
  <r>
    <s v="O05061"/>
    <d v="2025-06-02T00:00:00"/>
    <x v="5"/>
    <x v="1"/>
    <m/>
    <x v="1079"/>
    <x v="157"/>
    <x v="1"/>
    <s v="Liverpool"/>
    <s v="P022"/>
    <x v="8"/>
    <x v="2"/>
    <n v="1"/>
    <n v="35"/>
    <n v="16"/>
    <n v="0.15"/>
    <n v="29.75"/>
    <n v="16"/>
    <n v="13.75"/>
    <s v="['Bank Transfer' 'Credit Card' 'PayPal' ... 'Credit Card' 'Bank Transfer'_x000a_ 'Apple Pay']"/>
    <x v="1"/>
  </r>
  <r>
    <s v="O05363"/>
    <d v="2025-06-02T00:00:00"/>
    <x v="5"/>
    <x v="1"/>
    <m/>
    <x v="436"/>
    <x v="232"/>
    <x v="1"/>
    <s v="Chester"/>
    <s v="P024"/>
    <x v="11"/>
    <x v="2"/>
    <n v="1"/>
    <n v="24"/>
    <n v="10"/>
    <n v="0.2"/>
    <n v="19.2"/>
    <n v="10"/>
    <n v="9.1999999999999993"/>
    <s v="['Bank Transfer' 'Credit Card' 'PayPal' ... 'Credit Card' 'Bank Transfer'_x000a_ 'Apple Pay']"/>
    <x v="1"/>
  </r>
  <r>
    <s v="O05893"/>
    <d v="2025-06-02T00:00:00"/>
    <x v="5"/>
    <x v="1"/>
    <m/>
    <x v="1254"/>
    <x v="178"/>
    <x v="4"/>
    <s v="York"/>
    <s v="P018"/>
    <x v="5"/>
    <x v="4"/>
    <n v="3"/>
    <n v="45"/>
    <n v="19"/>
    <n v="0"/>
    <n v="135"/>
    <n v="57"/>
    <n v="78"/>
    <s v="['Bank Transfer' 'Credit Card' 'PayPal' ... 'Credit Card' 'Bank Transfer'_x000a_ 'Apple Pay']"/>
    <x v="1"/>
  </r>
  <r>
    <s v="O06654"/>
    <d v="2025-06-02T00:00:00"/>
    <x v="5"/>
    <x v="1"/>
    <m/>
    <x v="481"/>
    <x v="329"/>
    <x v="10"/>
    <s v="Norwich"/>
    <s v="P014"/>
    <x v="17"/>
    <x v="0"/>
    <n v="1"/>
    <n v="25"/>
    <n v="11"/>
    <n v="0.15"/>
    <n v="21.25"/>
    <n v="11"/>
    <n v="10.25"/>
    <s v="['Bank Transfer' 'Credit Card' 'PayPal' ... 'Credit Card' 'Bank Transfer'_x000a_ 'Apple Pay']"/>
    <x v="1"/>
  </r>
  <r>
    <s v="O06817"/>
    <d v="2025-06-02T00:00:00"/>
    <x v="5"/>
    <x v="1"/>
    <m/>
    <x v="1045"/>
    <x v="312"/>
    <x v="2"/>
    <s v="London"/>
    <s v="P017"/>
    <x v="10"/>
    <x v="4"/>
    <n v="2"/>
    <n v="58"/>
    <n v="25"/>
    <n v="0.15"/>
    <n v="98.6"/>
    <n v="50"/>
    <n v="48.6"/>
    <s v="['Bank Transfer' 'Credit Card' 'PayPal' ... 'Credit Card' 'Bank Transfer'_x000a_ 'Apple Pay']"/>
    <x v="1"/>
  </r>
  <r>
    <s v="O07026"/>
    <d v="2025-06-02T00:00:00"/>
    <x v="5"/>
    <x v="1"/>
    <m/>
    <x v="1509"/>
    <x v="167"/>
    <x v="7"/>
    <s v="Edinburgh"/>
    <s v="P020"/>
    <x v="23"/>
    <x v="4"/>
    <n v="4"/>
    <n v="72"/>
    <n v="34"/>
    <n v="0"/>
    <n v="288"/>
    <n v="136"/>
    <n v="152"/>
    <s v="['Bank Transfer' 'Credit Card' 'PayPal' ... 'Credit Card' 'Bank Transfer'_x000a_ 'Apple Pay']"/>
    <x v="1"/>
  </r>
  <r>
    <s v="O07520"/>
    <d v="2025-06-02T00:00:00"/>
    <x v="5"/>
    <x v="1"/>
    <m/>
    <x v="1130"/>
    <x v="132"/>
    <x v="6"/>
    <s v="Exeter"/>
    <s v="P006"/>
    <x v="16"/>
    <x v="3"/>
    <n v="2"/>
    <n v="99"/>
    <n v="58"/>
    <n v="0"/>
    <n v="198"/>
    <n v="116"/>
    <n v="82"/>
    <s v="['Bank Transfer' 'Credit Card' 'PayPal' ... 'Credit Card' 'Bank Transfer'_x000a_ 'Apple Pay']"/>
    <x v="1"/>
  </r>
  <r>
    <s v="O07604"/>
    <d v="2025-06-02T00:00:00"/>
    <x v="5"/>
    <x v="1"/>
    <m/>
    <x v="1326"/>
    <x v="96"/>
    <x v="11"/>
    <s v="Swansea"/>
    <s v="P005"/>
    <x v="3"/>
    <x v="3"/>
    <n v="4"/>
    <n v="119"/>
    <n v="72"/>
    <n v="0"/>
    <n v="476"/>
    <n v="288"/>
    <n v="188"/>
    <s v="['Bank Transfer' 'Credit Card' 'PayPal' ... 'Credit Card' 'Bank Transfer'_x000a_ 'Apple Pay']"/>
    <x v="1"/>
  </r>
  <r>
    <s v="O08795"/>
    <d v="2025-06-02T00:00:00"/>
    <x v="5"/>
    <x v="1"/>
    <m/>
    <x v="920"/>
    <x v="240"/>
    <x v="2"/>
    <s v="London"/>
    <s v="P012"/>
    <x v="14"/>
    <x v="1"/>
    <n v="3"/>
    <n v="85"/>
    <n v="44"/>
    <n v="0.1"/>
    <n v="229.5"/>
    <n v="132"/>
    <n v="97.5"/>
    <s v="['Bank Transfer' 'Credit Card' 'PayPal' ... 'Credit Card' 'Bank Transfer'_x000a_ 'Apple Pay']"/>
    <x v="1"/>
  </r>
  <r>
    <s v="O09446"/>
    <d v="2025-06-02T00:00:00"/>
    <x v="5"/>
    <x v="1"/>
    <m/>
    <x v="1605"/>
    <x v="27"/>
    <x v="3"/>
    <s v="Reading"/>
    <s v="P010"/>
    <x v="18"/>
    <x v="1"/>
    <n v="3"/>
    <n v="32"/>
    <n v="14"/>
    <n v="0.05"/>
    <n v="91.2"/>
    <n v="42"/>
    <n v="49.2"/>
    <s v="['Bank Transfer' 'Credit Card' 'PayPal' ... 'Credit Card' 'Bank Transfer'_x000a_ 'Apple Pay']"/>
    <x v="1"/>
  </r>
  <r>
    <s v="O09567"/>
    <d v="2025-06-02T00:00:00"/>
    <x v="5"/>
    <x v="1"/>
    <m/>
    <x v="713"/>
    <x v="249"/>
    <x v="6"/>
    <s v="Exeter"/>
    <s v="P010"/>
    <x v="18"/>
    <x v="1"/>
    <n v="3"/>
    <n v="32"/>
    <n v="14"/>
    <n v="0.15"/>
    <n v="81.599999999999994"/>
    <n v="42"/>
    <n v="39.6"/>
    <s v="['Bank Transfer' 'Credit Card' 'PayPal' ... 'Credit Card' 'Bank Transfer'_x000a_ 'Apple Pay']"/>
    <x v="1"/>
  </r>
  <r>
    <s v="O02519"/>
    <d v="2025-06-03T00:00:00"/>
    <x v="5"/>
    <x v="1"/>
    <m/>
    <x v="491"/>
    <x v="285"/>
    <x v="1"/>
    <s v="Chester"/>
    <s v="P015"/>
    <x v="12"/>
    <x v="0"/>
    <n v="5"/>
    <n v="65"/>
    <n v="32"/>
    <n v="0"/>
    <n v="325"/>
    <n v="160"/>
    <n v="165"/>
    <s v="['Bank Transfer' 'Credit Card' 'PayPal' ... 'Credit Card' 'Bank Transfer'_x000a_ 'Apple Pay']"/>
    <x v="1"/>
  </r>
  <r>
    <s v="O03705"/>
    <d v="2025-06-03T00:00:00"/>
    <x v="5"/>
    <x v="1"/>
    <m/>
    <x v="187"/>
    <x v="149"/>
    <x v="10"/>
    <s v="Ipswich"/>
    <s v="P011"/>
    <x v="6"/>
    <x v="1"/>
    <n v="1"/>
    <n v="79"/>
    <n v="42"/>
    <n v="0"/>
    <n v="79"/>
    <n v="42"/>
    <n v="37"/>
    <s v="['Bank Transfer' 'Credit Card' 'PayPal' ... 'Credit Card' 'Bank Transfer'_x000a_ 'Apple Pay']"/>
    <x v="1"/>
  </r>
  <r>
    <s v="O04472"/>
    <d v="2025-06-03T00:00:00"/>
    <x v="5"/>
    <x v="1"/>
    <m/>
    <x v="359"/>
    <x v="265"/>
    <x v="1"/>
    <s v="Liverpool"/>
    <s v="P003"/>
    <x v="19"/>
    <x v="5"/>
    <n v="4"/>
    <n v="69"/>
    <n v="37"/>
    <n v="0.15"/>
    <n v="234.6"/>
    <n v="148"/>
    <n v="86.6"/>
    <s v="['Bank Transfer' 'Credit Card' 'PayPal' ... 'Credit Card' 'Bank Transfer'_x000a_ 'Apple Pay']"/>
    <x v="1"/>
  </r>
  <r>
    <s v="O06036"/>
    <d v="2025-06-03T00:00:00"/>
    <x v="5"/>
    <x v="1"/>
    <m/>
    <x v="886"/>
    <x v="471"/>
    <x v="11"/>
    <s v="Wrexham"/>
    <s v="P022"/>
    <x v="8"/>
    <x v="2"/>
    <n v="4"/>
    <n v="35"/>
    <n v="16"/>
    <n v="0"/>
    <n v="140"/>
    <n v="64"/>
    <n v="76"/>
    <s v="['Bank Transfer' 'Credit Card' 'PayPal' ... 'Credit Card' 'Bank Transfer'_x000a_ 'Apple Pay']"/>
    <x v="1"/>
  </r>
  <r>
    <s v="O07989"/>
    <d v="2025-06-03T00:00:00"/>
    <x v="5"/>
    <x v="1"/>
    <m/>
    <x v="353"/>
    <x v="263"/>
    <x v="10"/>
    <s v="Cambridge"/>
    <s v="P017"/>
    <x v="10"/>
    <x v="4"/>
    <n v="4"/>
    <n v="58"/>
    <n v="25"/>
    <n v="0"/>
    <n v="232"/>
    <n v="100"/>
    <n v="132"/>
    <s v="['Bank Transfer' 'Credit Card' 'PayPal' ... 'Credit Card' 'Bank Transfer'_x000a_ 'Apple Pay']"/>
    <x v="1"/>
  </r>
  <r>
    <s v="O00404"/>
    <d v="2025-06-04T00:00:00"/>
    <x v="5"/>
    <x v="1"/>
    <m/>
    <x v="347"/>
    <x v="179"/>
    <x v="1"/>
    <s v="Manchester"/>
    <s v="P004"/>
    <x v="22"/>
    <x v="5"/>
    <n v="1"/>
    <n v="55"/>
    <n v="27"/>
    <n v="0"/>
    <n v="55"/>
    <n v="27"/>
    <n v="28"/>
    <s v="['Bank Transfer' 'Credit Card' 'PayPal' ... 'Credit Card' 'Bank Transfer'_x000a_ 'Apple Pay']"/>
    <x v="1"/>
  </r>
  <r>
    <s v="O03590"/>
    <d v="2025-06-04T00:00:00"/>
    <x v="5"/>
    <x v="1"/>
    <m/>
    <x v="791"/>
    <x v="197"/>
    <x v="9"/>
    <s v="Wolverhampton"/>
    <s v="P021"/>
    <x v="21"/>
    <x v="2"/>
    <n v="3"/>
    <n v="28"/>
    <n v="13"/>
    <n v="0.05"/>
    <n v="79.8"/>
    <n v="39"/>
    <n v="40.799999999999997"/>
    <s v="['Bank Transfer' 'Credit Card' 'PayPal' ... 'Credit Card' 'Bank Transfer'_x000a_ 'Apple Pay']"/>
    <x v="1"/>
  </r>
  <r>
    <s v="O05545"/>
    <d v="2025-06-04T00:00:00"/>
    <x v="5"/>
    <x v="1"/>
    <m/>
    <x v="535"/>
    <x v="349"/>
    <x v="7"/>
    <s v="Glasgow"/>
    <s v="P014"/>
    <x v="17"/>
    <x v="0"/>
    <n v="2"/>
    <n v="25"/>
    <n v="11"/>
    <n v="0"/>
    <n v="50"/>
    <n v="22"/>
    <n v="28"/>
    <s v="['Bank Transfer' 'Credit Card' 'PayPal' ... 'Credit Card' 'Bank Transfer'_x000a_ 'Apple Pay']"/>
    <x v="1"/>
  </r>
  <r>
    <s v="O06141"/>
    <d v="2025-06-04T00:00:00"/>
    <x v="5"/>
    <x v="1"/>
    <m/>
    <x v="1292"/>
    <x v="133"/>
    <x v="4"/>
    <s v="York"/>
    <s v="P001"/>
    <x v="9"/>
    <x v="5"/>
    <n v="1"/>
    <n v="89"/>
    <n v="48"/>
    <n v="0"/>
    <n v="89"/>
    <n v="48"/>
    <n v="41"/>
    <s v="['Bank Transfer' 'Credit Card' 'PayPal' ... 'Credit Card' 'Bank Transfer'_x000a_ 'Apple Pay']"/>
    <x v="1"/>
  </r>
  <r>
    <s v="O07914"/>
    <d v="2025-06-04T00:00:00"/>
    <x v="5"/>
    <x v="1"/>
    <m/>
    <x v="243"/>
    <x v="201"/>
    <x v="7"/>
    <s v="Aberdeen"/>
    <s v="P005"/>
    <x v="3"/>
    <x v="3"/>
    <n v="1"/>
    <n v="119"/>
    <n v="72"/>
    <n v="0.1"/>
    <n v="107.1"/>
    <n v="72"/>
    <n v="35.1"/>
    <s v="['Bank Transfer' 'Credit Card' 'PayPal' ... 'Credit Card' 'Bank Transfer'_x000a_ 'Apple Pay']"/>
    <x v="1"/>
  </r>
  <r>
    <s v="O08084"/>
    <d v="2025-06-04T00:00:00"/>
    <x v="5"/>
    <x v="1"/>
    <m/>
    <x v="893"/>
    <x v="256"/>
    <x v="3"/>
    <s v="Reading"/>
    <s v="P018"/>
    <x v="5"/>
    <x v="4"/>
    <n v="1"/>
    <n v="45"/>
    <n v="19"/>
    <n v="0.05"/>
    <n v="42.75"/>
    <n v="19"/>
    <n v="23.75"/>
    <s v="['Bank Transfer' 'Credit Card' 'PayPal' ... 'Credit Card' 'Bank Transfer'_x000a_ 'Apple Pay']"/>
    <x v="1"/>
  </r>
  <r>
    <s v="O08106"/>
    <d v="2025-06-04T00:00:00"/>
    <x v="5"/>
    <x v="1"/>
    <m/>
    <x v="1569"/>
    <x v="190"/>
    <x v="3"/>
    <s v="Reading"/>
    <s v="P018"/>
    <x v="5"/>
    <x v="4"/>
    <n v="1"/>
    <n v="45"/>
    <n v="19"/>
    <n v="0.05"/>
    <n v="42.75"/>
    <n v="19"/>
    <n v="23.75"/>
    <s v="['Bank Transfer' 'Credit Card' 'PayPal' ... 'Credit Card' 'Bank Transfer'_x000a_ 'Apple Pay']"/>
    <x v="1"/>
  </r>
  <r>
    <s v="O08119"/>
    <d v="2025-06-04T00:00:00"/>
    <x v="5"/>
    <x v="1"/>
    <m/>
    <x v="235"/>
    <x v="196"/>
    <x v="3"/>
    <s v="Brighton"/>
    <s v="P015"/>
    <x v="12"/>
    <x v="0"/>
    <n v="1"/>
    <n v="65"/>
    <n v="32"/>
    <n v="0"/>
    <n v="65"/>
    <n v="32"/>
    <n v="33"/>
    <s v="['Bank Transfer' 'Credit Card' 'PayPal' ... 'Credit Card' 'Bank Transfer'_x000a_ 'Apple Pay']"/>
    <x v="1"/>
  </r>
  <r>
    <s v="O08147"/>
    <d v="2025-06-04T00:00:00"/>
    <x v="5"/>
    <x v="1"/>
    <m/>
    <x v="1365"/>
    <x v="108"/>
    <x v="11"/>
    <s v="Newport"/>
    <s v="P011"/>
    <x v="6"/>
    <x v="1"/>
    <n v="3"/>
    <n v="79"/>
    <n v="42"/>
    <n v="0"/>
    <n v="237"/>
    <n v="126"/>
    <n v="111"/>
    <s v="['Bank Transfer' 'Credit Card' 'PayPal' ... 'Credit Card' 'Bank Transfer'_x000a_ 'Apple Pay']"/>
    <x v="1"/>
  </r>
  <r>
    <s v="O08944"/>
    <d v="2025-06-04T00:00:00"/>
    <x v="5"/>
    <x v="1"/>
    <m/>
    <x v="190"/>
    <x v="168"/>
    <x v="3"/>
    <s v="Guildford"/>
    <s v="P006"/>
    <x v="16"/>
    <x v="3"/>
    <n v="4"/>
    <n v="99"/>
    <n v="58"/>
    <n v="0"/>
    <n v="396"/>
    <n v="232"/>
    <n v="164"/>
    <s v="['Bank Transfer' 'Credit Card' 'PayPal' ... 'Credit Card' 'Bank Transfer'_x000a_ 'Apple Pay']"/>
    <x v="1"/>
  </r>
  <r>
    <s v="O00491"/>
    <d v="2025-06-05T00:00:00"/>
    <x v="5"/>
    <x v="1"/>
    <m/>
    <x v="142"/>
    <x v="130"/>
    <x v="1"/>
    <s v="Liverpool"/>
    <s v="P018"/>
    <x v="5"/>
    <x v="4"/>
    <n v="1"/>
    <n v="45"/>
    <n v="19"/>
    <n v="0.05"/>
    <n v="42.75"/>
    <n v="19"/>
    <n v="23.75"/>
    <s v="['Bank Transfer' 'Credit Card' 'PayPal' ... 'Credit Card' 'Bank Transfer'_x000a_ 'Apple Pay']"/>
    <x v="1"/>
  </r>
  <r>
    <s v="O01030"/>
    <d v="2025-06-05T00:00:00"/>
    <x v="5"/>
    <x v="1"/>
    <m/>
    <x v="823"/>
    <x v="134"/>
    <x v="7"/>
    <s v="Dundee"/>
    <s v="P002"/>
    <x v="15"/>
    <x v="5"/>
    <n v="1"/>
    <n v="149"/>
    <n v="91"/>
    <n v="0"/>
    <n v="149"/>
    <n v="91"/>
    <n v="58"/>
    <s v="['Bank Transfer' 'Credit Card' 'PayPal' ... 'Credit Card' 'Bank Transfer'_x000a_ 'Apple Pay']"/>
    <x v="1"/>
  </r>
  <r>
    <s v="O01104"/>
    <d v="2025-06-05T00:00:00"/>
    <x v="5"/>
    <x v="1"/>
    <m/>
    <x v="1621"/>
    <x v="538"/>
    <x v="0"/>
    <s v="Derby"/>
    <s v="P020"/>
    <x v="23"/>
    <x v="4"/>
    <n v="4"/>
    <n v="72"/>
    <n v="34"/>
    <n v="0.15"/>
    <n v="244.8"/>
    <n v="136"/>
    <n v="108.8"/>
    <s v="['Bank Transfer' 'Credit Card' 'PayPal' ... 'Credit Card' 'Bank Transfer'_x000a_ 'Apple Pay']"/>
    <x v="1"/>
  </r>
  <r>
    <s v="O01634"/>
    <d v="2025-06-05T00:00:00"/>
    <x v="5"/>
    <x v="1"/>
    <m/>
    <x v="1427"/>
    <x v="85"/>
    <x v="9"/>
    <s v="Birmingham"/>
    <s v="P007"/>
    <x v="7"/>
    <x v="3"/>
    <n v="5"/>
    <n v="129"/>
    <n v="78"/>
    <n v="0"/>
    <n v="645"/>
    <n v="390"/>
    <n v="255"/>
    <s v="['Bank Transfer' 'Credit Card' 'PayPal' ... 'Credit Card' 'Bank Transfer'_x000a_ 'Apple Pay']"/>
    <x v="1"/>
  </r>
  <r>
    <s v="O02210"/>
    <d v="2025-06-05T00:00:00"/>
    <x v="5"/>
    <x v="1"/>
    <m/>
    <x v="699"/>
    <x v="411"/>
    <x v="4"/>
    <s v="York"/>
    <s v="P004"/>
    <x v="22"/>
    <x v="5"/>
    <n v="1"/>
    <n v="55"/>
    <n v="27"/>
    <n v="0"/>
    <n v="55"/>
    <n v="27"/>
    <n v="28"/>
    <s v="['Bank Transfer' 'Credit Card' 'PayPal' ... 'Credit Card' 'Bank Transfer'_x000a_ 'Apple Pay']"/>
    <x v="1"/>
  </r>
  <r>
    <s v="O06202"/>
    <d v="2025-06-05T00:00:00"/>
    <x v="5"/>
    <x v="1"/>
    <m/>
    <x v="1052"/>
    <x v="284"/>
    <x v="10"/>
    <s v="Colchester"/>
    <s v="P009"/>
    <x v="1"/>
    <x v="1"/>
    <n v="4"/>
    <n v="95"/>
    <n v="54"/>
    <n v="0.05"/>
    <n v="361"/>
    <n v="216"/>
    <n v="145"/>
    <s v="['Bank Transfer' 'Credit Card' 'PayPal' ... 'Credit Card' 'Bank Transfer'_x000a_ 'Apple Pay']"/>
    <x v="1"/>
  </r>
  <r>
    <s v="O06408"/>
    <d v="2025-06-05T00:00:00"/>
    <x v="5"/>
    <x v="1"/>
    <m/>
    <x v="707"/>
    <x v="88"/>
    <x v="10"/>
    <s v="Cambridge"/>
    <s v="P009"/>
    <x v="1"/>
    <x v="1"/>
    <n v="1"/>
    <n v="95"/>
    <n v="54"/>
    <n v="0.05"/>
    <n v="90.25"/>
    <n v="54"/>
    <n v="36.25"/>
    <s v="['Bank Transfer' 'Credit Card' 'PayPal' ... 'Credit Card' 'Bank Transfer'_x000a_ 'Apple Pay']"/>
    <x v="1"/>
  </r>
  <r>
    <s v="O08042"/>
    <d v="2025-06-05T00:00:00"/>
    <x v="5"/>
    <x v="1"/>
    <m/>
    <x v="1232"/>
    <x v="327"/>
    <x v="11"/>
    <s v="Wrexham"/>
    <s v="P002"/>
    <x v="15"/>
    <x v="5"/>
    <n v="1"/>
    <n v="149"/>
    <n v="91"/>
    <n v="0.05"/>
    <n v="141.55000000000001"/>
    <n v="91"/>
    <n v="50.55"/>
    <s v="['Bank Transfer' 'Credit Card' 'PayPal' ... 'Credit Card' 'Bank Transfer'_x000a_ 'Apple Pay']"/>
    <x v="1"/>
  </r>
  <r>
    <s v="O08622"/>
    <d v="2025-06-05T00:00:00"/>
    <x v="5"/>
    <x v="1"/>
    <m/>
    <x v="84"/>
    <x v="80"/>
    <x v="1"/>
    <s v="Manchester"/>
    <s v="P017"/>
    <x v="10"/>
    <x v="4"/>
    <n v="1"/>
    <n v="58"/>
    <n v="25"/>
    <n v="0.05"/>
    <n v="55.1"/>
    <n v="25"/>
    <n v="30.1"/>
    <s v="['Bank Transfer' 'Credit Card' 'PayPal' ... 'Credit Card' 'Bank Transfer'_x000a_ 'Apple Pay']"/>
    <x v="1"/>
  </r>
  <r>
    <s v="O09133"/>
    <d v="2025-06-05T00:00:00"/>
    <x v="5"/>
    <x v="1"/>
    <m/>
    <x v="426"/>
    <x v="68"/>
    <x v="6"/>
    <s v="Bristol"/>
    <s v="P012"/>
    <x v="14"/>
    <x v="1"/>
    <n v="2"/>
    <n v="85"/>
    <n v="44"/>
    <n v="0.1"/>
    <n v="153"/>
    <n v="88"/>
    <n v="65"/>
    <s v="['Bank Transfer' 'Credit Card' 'PayPal' ... 'Credit Card' 'Bank Transfer'_x000a_ 'Apple Pay']"/>
    <x v="1"/>
  </r>
  <r>
    <s v="O01064"/>
    <d v="2025-06-06T00:00:00"/>
    <x v="5"/>
    <x v="1"/>
    <m/>
    <x v="1045"/>
    <x v="312"/>
    <x v="2"/>
    <s v="London"/>
    <s v="P004"/>
    <x v="22"/>
    <x v="5"/>
    <n v="2"/>
    <n v="55"/>
    <n v="27"/>
    <n v="0.1"/>
    <n v="99"/>
    <n v="54"/>
    <n v="45"/>
    <s v="['Bank Transfer' 'Credit Card' 'PayPal' ... 'Credit Card' 'Bank Transfer'_x000a_ 'Apple Pay']"/>
    <x v="1"/>
  </r>
  <r>
    <s v="O01588"/>
    <d v="2025-06-06T00:00:00"/>
    <x v="5"/>
    <x v="1"/>
    <m/>
    <x v="464"/>
    <x v="322"/>
    <x v="0"/>
    <s v="Derby"/>
    <s v="P015"/>
    <x v="12"/>
    <x v="0"/>
    <n v="1"/>
    <n v="65"/>
    <n v="32"/>
    <n v="0"/>
    <n v="65"/>
    <n v="32"/>
    <n v="33"/>
    <s v="['Bank Transfer' 'Credit Card' 'PayPal' ... 'Credit Card' 'Bank Transfer'_x000a_ 'Apple Pay']"/>
    <x v="1"/>
  </r>
  <r>
    <s v="O01652"/>
    <d v="2025-06-06T00:00:00"/>
    <x v="5"/>
    <x v="1"/>
    <m/>
    <x v="1316"/>
    <x v="498"/>
    <x v="5"/>
    <s v="Newry"/>
    <s v="P004"/>
    <x v="22"/>
    <x v="5"/>
    <n v="1"/>
    <n v="55"/>
    <n v="27"/>
    <n v="0"/>
    <n v="55"/>
    <n v="27"/>
    <n v="28"/>
    <s v="['Bank Transfer' 'Credit Card' 'PayPal' ... 'Credit Card' 'Bank Transfer'_x000a_ 'Apple Pay']"/>
    <x v="1"/>
  </r>
  <r>
    <s v="O01725"/>
    <d v="2025-06-06T00:00:00"/>
    <x v="5"/>
    <x v="1"/>
    <m/>
    <x v="159"/>
    <x v="142"/>
    <x v="11"/>
    <s v="Newport"/>
    <s v="P017"/>
    <x v="10"/>
    <x v="4"/>
    <n v="2"/>
    <n v="58"/>
    <n v="25"/>
    <n v="0.15"/>
    <n v="98.6"/>
    <n v="50"/>
    <n v="48.6"/>
    <s v="['Bank Transfer' 'Credit Card' 'PayPal' ... 'Credit Card' 'Bank Transfer'_x000a_ 'Apple Pay']"/>
    <x v="1"/>
  </r>
  <r>
    <s v="O02314"/>
    <d v="2025-06-06T00:00:00"/>
    <x v="5"/>
    <x v="1"/>
    <m/>
    <x v="378"/>
    <x v="91"/>
    <x v="2"/>
    <s v="London"/>
    <s v="P001"/>
    <x v="9"/>
    <x v="5"/>
    <n v="1"/>
    <n v="89"/>
    <n v="48"/>
    <n v="0.1"/>
    <n v="80.099999999999994"/>
    <n v="48"/>
    <n v="32.1"/>
    <s v="['Bank Transfer' 'Credit Card' 'PayPal' ... 'Credit Card' 'Bank Transfer'_x000a_ 'Apple Pay']"/>
    <x v="1"/>
  </r>
  <r>
    <s v="O03155"/>
    <d v="2025-06-06T00:00:00"/>
    <x v="5"/>
    <x v="1"/>
    <m/>
    <x v="776"/>
    <x v="78"/>
    <x v="3"/>
    <s v="Reading"/>
    <s v="P022"/>
    <x v="8"/>
    <x v="2"/>
    <n v="2"/>
    <n v="35"/>
    <n v="16"/>
    <n v="0.1"/>
    <n v="63"/>
    <n v="32"/>
    <n v="31"/>
    <s v="['Bank Transfer' 'Credit Card' 'PayPal' ... 'Credit Card' 'Bank Transfer'_x000a_ 'Apple Pay']"/>
    <x v="1"/>
  </r>
  <r>
    <s v="O04312"/>
    <d v="2025-06-06T00:00:00"/>
    <x v="5"/>
    <x v="1"/>
    <m/>
    <x v="1735"/>
    <x v="450"/>
    <x v="10"/>
    <s v="Norwich"/>
    <s v="P017"/>
    <x v="10"/>
    <x v="4"/>
    <n v="5"/>
    <n v="58"/>
    <n v="25"/>
    <n v="0.05"/>
    <n v="275.5"/>
    <n v="125"/>
    <n v="150.5"/>
    <s v="['Bank Transfer' 'Credit Card' 'PayPal' ... 'Credit Card' 'Bank Transfer'_x000a_ 'Apple Pay']"/>
    <x v="0"/>
  </r>
  <r>
    <s v="O04378"/>
    <d v="2025-06-06T00:00:00"/>
    <x v="5"/>
    <x v="1"/>
    <m/>
    <x v="698"/>
    <x v="47"/>
    <x v="7"/>
    <s v="Edinburgh"/>
    <s v="P003"/>
    <x v="19"/>
    <x v="5"/>
    <n v="1"/>
    <n v="69"/>
    <n v="37"/>
    <n v="0.05"/>
    <n v="65.55"/>
    <n v="37"/>
    <n v="28.55"/>
    <s v="['Bank Transfer' 'Credit Card' 'PayPal' ... 'Credit Card' 'Bank Transfer'_x000a_ 'Apple Pay']"/>
    <x v="1"/>
  </r>
  <r>
    <s v="O04833"/>
    <d v="2025-06-06T00:00:00"/>
    <x v="5"/>
    <x v="1"/>
    <m/>
    <x v="1729"/>
    <x v="567"/>
    <x v="2"/>
    <s v="London"/>
    <s v="P001"/>
    <x v="9"/>
    <x v="5"/>
    <n v="4"/>
    <n v="89"/>
    <n v="48"/>
    <n v="0.05"/>
    <n v="338.2"/>
    <n v="192"/>
    <n v="146.19999999999999"/>
    <s v="['Bank Transfer' 'Credit Card' 'PayPal' ... 'Credit Card' 'Bank Transfer'_x000a_ 'Apple Pay']"/>
    <x v="1"/>
  </r>
  <r>
    <s v="O06011"/>
    <d v="2025-06-06T00:00:00"/>
    <x v="5"/>
    <x v="1"/>
    <m/>
    <x v="1035"/>
    <x v="483"/>
    <x v="0"/>
    <s v="Nottingham"/>
    <s v="P010"/>
    <x v="18"/>
    <x v="1"/>
    <n v="1"/>
    <n v="32"/>
    <n v="14"/>
    <n v="0"/>
    <n v="32"/>
    <n v="14"/>
    <n v="18"/>
    <s v="['Bank Transfer' 'Credit Card' 'PayPal' ... 'Credit Card' 'Bank Transfer'_x000a_ 'Apple Pay']"/>
    <x v="1"/>
  </r>
  <r>
    <s v="O06576"/>
    <d v="2025-06-06T00:00:00"/>
    <x v="5"/>
    <x v="1"/>
    <m/>
    <x v="1638"/>
    <x v="510"/>
    <x v="3"/>
    <s v="Reading"/>
    <s v="P002"/>
    <x v="15"/>
    <x v="5"/>
    <n v="5"/>
    <n v="149"/>
    <n v="91"/>
    <n v="0.05"/>
    <n v="707.75"/>
    <n v="455"/>
    <n v="252.75"/>
    <s v="['Bank Transfer' 'Credit Card' 'PayPal' ... 'Credit Card' 'Bank Transfer'_x000a_ 'Apple Pay']"/>
    <x v="1"/>
  </r>
  <r>
    <s v="O07045"/>
    <d v="2025-06-06T00:00:00"/>
    <x v="5"/>
    <x v="1"/>
    <m/>
    <x v="1062"/>
    <x v="55"/>
    <x v="2"/>
    <s v="London"/>
    <s v="P023"/>
    <x v="2"/>
    <x v="2"/>
    <n v="1"/>
    <n v="42"/>
    <n v="20"/>
    <n v="0.1"/>
    <n v="37.799999999999997"/>
    <n v="20"/>
    <n v="17.8"/>
    <s v="['Bank Transfer' 'Credit Card' 'PayPal' ... 'Credit Card' 'Bank Transfer'_x000a_ 'Apple Pay']"/>
    <x v="1"/>
  </r>
  <r>
    <s v="O07152"/>
    <d v="2025-06-06T00:00:00"/>
    <x v="5"/>
    <x v="1"/>
    <m/>
    <x v="761"/>
    <x v="225"/>
    <x v="8"/>
    <s v="Durham"/>
    <s v="P020"/>
    <x v="23"/>
    <x v="4"/>
    <n v="1"/>
    <n v="72"/>
    <n v="34"/>
    <n v="0.05"/>
    <n v="68.400000000000006"/>
    <n v="34"/>
    <n v="34.4"/>
    <s v="['Bank Transfer' 'Credit Card' 'PayPal' ... 'Credit Card' 'Bank Transfer'_x000a_ 'Apple Pay']"/>
    <x v="1"/>
  </r>
  <r>
    <s v="O07372"/>
    <d v="2025-06-06T00:00:00"/>
    <x v="5"/>
    <x v="1"/>
    <m/>
    <x v="1165"/>
    <x v="48"/>
    <x v="6"/>
    <s v="Exeter"/>
    <s v="P010"/>
    <x v="18"/>
    <x v="1"/>
    <n v="1"/>
    <n v="32"/>
    <n v="14"/>
    <n v="0.1"/>
    <n v="28.8"/>
    <n v="14"/>
    <n v="14.8"/>
    <s v="['Bank Transfer' 'Credit Card' 'PayPal' ... 'Credit Card' 'Bank Transfer'_x000a_ 'Apple Pay']"/>
    <x v="1"/>
  </r>
  <r>
    <s v="O07515"/>
    <d v="2025-06-06T00:00:00"/>
    <x v="5"/>
    <x v="1"/>
    <m/>
    <x v="1218"/>
    <x v="2"/>
    <x v="2"/>
    <s v="London"/>
    <s v="P011"/>
    <x v="6"/>
    <x v="1"/>
    <n v="1"/>
    <n v="79"/>
    <n v="42"/>
    <n v="0.1"/>
    <n v="71.099999999999994"/>
    <n v="42"/>
    <n v="29.1"/>
    <s v="['Bank Transfer' 'Credit Card' 'PayPal' ... 'Credit Card' 'Bank Transfer'_x000a_ 'Apple Pay']"/>
    <x v="1"/>
  </r>
  <r>
    <s v="O08885"/>
    <d v="2025-06-06T00:00:00"/>
    <x v="5"/>
    <x v="1"/>
    <m/>
    <x v="191"/>
    <x v="153"/>
    <x v="3"/>
    <s v="Reading"/>
    <s v="P003"/>
    <x v="19"/>
    <x v="5"/>
    <n v="2"/>
    <n v="69"/>
    <n v="37"/>
    <n v="0.05"/>
    <n v="131.1"/>
    <n v="74"/>
    <n v="57.1"/>
    <s v="['Bank Transfer' 'Credit Card' 'PayPal' ... 'Credit Card' 'Bank Transfer'_x000a_ 'Apple Pay']"/>
    <x v="1"/>
  </r>
  <r>
    <s v="O08991"/>
    <d v="2025-06-06T00:00:00"/>
    <x v="5"/>
    <x v="1"/>
    <m/>
    <x v="657"/>
    <x v="250"/>
    <x v="10"/>
    <s v="Cambridge"/>
    <s v="P022"/>
    <x v="8"/>
    <x v="2"/>
    <n v="2"/>
    <n v="35"/>
    <n v="16"/>
    <n v="0"/>
    <n v="70"/>
    <n v="32"/>
    <n v="38"/>
    <s v="['Bank Transfer' 'Credit Card' 'PayPal' ... 'Credit Card' 'Bank Transfer'_x000a_ 'Apple Pay']"/>
    <x v="1"/>
  </r>
  <r>
    <s v="O09382"/>
    <d v="2025-06-06T00:00:00"/>
    <x v="5"/>
    <x v="1"/>
    <m/>
    <x v="272"/>
    <x v="130"/>
    <x v="4"/>
    <s v="Hull"/>
    <s v="P022"/>
    <x v="8"/>
    <x v="2"/>
    <n v="4"/>
    <n v="35"/>
    <n v="16"/>
    <n v="0.1"/>
    <n v="126"/>
    <n v="64"/>
    <n v="62"/>
    <s v="['Bank Transfer' 'Credit Card' 'PayPal' ... 'Credit Card' 'Bank Transfer'_x000a_ 'Apple Pay']"/>
    <x v="1"/>
  </r>
  <r>
    <s v="O00768"/>
    <d v="2025-06-07T00:00:00"/>
    <x v="5"/>
    <x v="1"/>
    <m/>
    <x v="899"/>
    <x v="190"/>
    <x v="2"/>
    <s v="London"/>
    <s v="P007"/>
    <x v="7"/>
    <x v="3"/>
    <n v="1"/>
    <n v="129"/>
    <n v="78"/>
    <n v="0.15"/>
    <n v="109.65"/>
    <n v="78"/>
    <n v="31.65"/>
    <s v="['Bank Transfer' 'Credit Card' 'PayPal' ... 'Credit Card' 'Bank Transfer'_x000a_ 'Apple Pay']"/>
    <x v="1"/>
  </r>
  <r>
    <s v="O01176"/>
    <d v="2025-06-07T00:00:00"/>
    <x v="5"/>
    <x v="1"/>
    <m/>
    <x v="1621"/>
    <x v="538"/>
    <x v="0"/>
    <s v="Derby"/>
    <s v="P008"/>
    <x v="13"/>
    <x v="3"/>
    <n v="1"/>
    <n v="249"/>
    <n v="168"/>
    <n v="0.1"/>
    <n v="224.1"/>
    <n v="168"/>
    <n v="56.1"/>
    <s v="['Bank Transfer' 'Credit Card' 'PayPal' ... 'Credit Card' 'Bank Transfer'_x000a_ 'Apple Pay']"/>
    <x v="1"/>
  </r>
  <r>
    <s v="O01340"/>
    <d v="2025-06-07T00:00:00"/>
    <x v="5"/>
    <x v="1"/>
    <m/>
    <x v="1638"/>
    <x v="510"/>
    <x v="3"/>
    <s v="Reading"/>
    <s v="P001"/>
    <x v="9"/>
    <x v="5"/>
    <n v="2"/>
    <n v="89"/>
    <n v="48"/>
    <n v="0"/>
    <n v="178"/>
    <n v="96"/>
    <n v="82"/>
    <s v="['Bank Transfer' 'Credit Card' 'PayPal' ... 'Credit Card' 'Bank Transfer'_x000a_ 'Apple Pay']"/>
    <x v="1"/>
  </r>
  <r>
    <s v="O01733"/>
    <d v="2025-06-07T00:00:00"/>
    <x v="5"/>
    <x v="1"/>
    <m/>
    <x v="956"/>
    <x v="239"/>
    <x v="7"/>
    <s v="Edinburgh"/>
    <s v="P008"/>
    <x v="13"/>
    <x v="3"/>
    <n v="3"/>
    <n v="249"/>
    <n v="168"/>
    <n v="0.1"/>
    <n v="672.3"/>
    <n v="504"/>
    <n v="168.3"/>
    <s v="['Bank Transfer' 'Credit Card' 'PayPal' ... 'Credit Card' 'Bank Transfer'_x000a_ 'Apple Pay']"/>
    <x v="1"/>
  </r>
  <r>
    <s v="O02034"/>
    <d v="2025-06-07T00:00:00"/>
    <x v="5"/>
    <x v="1"/>
    <m/>
    <x v="155"/>
    <x v="139"/>
    <x v="3"/>
    <s v="Reading"/>
    <s v="P011"/>
    <x v="6"/>
    <x v="1"/>
    <n v="1"/>
    <n v="79"/>
    <n v="42"/>
    <n v="0.05"/>
    <n v="75.05"/>
    <n v="42"/>
    <n v="33.049999999999997"/>
    <s v="['Bank Transfer' 'Credit Card' 'PayPal' ... 'Credit Card' 'Bank Transfer'_x000a_ 'Apple Pay']"/>
    <x v="1"/>
  </r>
  <r>
    <s v="O02069"/>
    <d v="2025-06-07T00:00:00"/>
    <x v="5"/>
    <x v="1"/>
    <m/>
    <x v="751"/>
    <x v="235"/>
    <x v="7"/>
    <s v="Edinburgh"/>
    <s v="P015"/>
    <x v="12"/>
    <x v="0"/>
    <n v="3"/>
    <n v="65"/>
    <n v="32"/>
    <n v="0.1"/>
    <n v="175.5"/>
    <n v="96"/>
    <n v="79.5"/>
    <s v="['Bank Transfer' 'Credit Card' 'PayPal' ... 'Credit Card' 'Bank Transfer'_x000a_ 'Apple Pay']"/>
    <x v="1"/>
  </r>
  <r>
    <s v="O02217"/>
    <d v="2025-06-07T00:00:00"/>
    <x v="5"/>
    <x v="1"/>
    <m/>
    <x v="9"/>
    <x v="9"/>
    <x v="6"/>
    <s v="Bath"/>
    <s v="P005"/>
    <x v="3"/>
    <x v="3"/>
    <n v="2"/>
    <n v="119"/>
    <n v="72"/>
    <n v="0.05"/>
    <n v="226.1"/>
    <n v="144"/>
    <n v="82.1"/>
    <s v="['Bank Transfer' 'Credit Card' 'PayPal' ... 'Credit Card' 'Bank Transfer'_x000a_ 'Apple Pay']"/>
    <x v="1"/>
  </r>
  <r>
    <s v="O02713"/>
    <d v="2025-06-07T00:00:00"/>
    <x v="5"/>
    <x v="1"/>
    <m/>
    <x v="1444"/>
    <x v="134"/>
    <x v="2"/>
    <s v="London"/>
    <s v="P002"/>
    <x v="15"/>
    <x v="5"/>
    <n v="1"/>
    <n v="149"/>
    <n v="91"/>
    <n v="0.05"/>
    <n v="141.55000000000001"/>
    <n v="91"/>
    <n v="50.55"/>
    <s v="['Bank Transfer' 'Credit Card' 'PayPal' ... 'Credit Card' 'Bank Transfer'_x000a_ 'Apple Pay']"/>
    <x v="1"/>
  </r>
  <r>
    <s v="O04650"/>
    <d v="2025-06-07T00:00:00"/>
    <x v="5"/>
    <x v="1"/>
    <m/>
    <x v="848"/>
    <x v="322"/>
    <x v="6"/>
    <s v="Bath"/>
    <s v="P016"/>
    <x v="4"/>
    <x v="0"/>
    <n v="1"/>
    <n v="78"/>
    <n v="39"/>
    <n v="0.05"/>
    <n v="74.099999999999994"/>
    <n v="39"/>
    <n v="35.1"/>
    <s v="['Bank Transfer' 'Credit Card' 'PayPal' ... 'Credit Card' 'Bank Transfer'_x000a_ 'Apple Pay']"/>
    <x v="1"/>
  </r>
  <r>
    <s v="O04919"/>
    <d v="2025-06-07T00:00:00"/>
    <x v="5"/>
    <x v="1"/>
    <m/>
    <x v="36"/>
    <x v="33"/>
    <x v="10"/>
    <s v="Ipswich"/>
    <s v="P010"/>
    <x v="18"/>
    <x v="1"/>
    <n v="3"/>
    <n v="32"/>
    <n v="14"/>
    <n v="0"/>
    <n v="96"/>
    <n v="42"/>
    <n v="54"/>
    <s v="['Bank Transfer' 'Credit Card' 'PayPal' ... 'Credit Card' 'Bank Transfer'_x000a_ 'Apple Pay']"/>
    <x v="1"/>
  </r>
  <r>
    <s v="O06350"/>
    <d v="2025-06-07T00:00:00"/>
    <x v="5"/>
    <x v="1"/>
    <m/>
    <x v="1004"/>
    <x v="209"/>
    <x v="4"/>
    <s v="York"/>
    <s v="P019"/>
    <x v="20"/>
    <x v="4"/>
    <n v="2"/>
    <n v="85"/>
    <n v="41"/>
    <n v="0.05"/>
    <n v="161.5"/>
    <n v="82"/>
    <n v="79.5"/>
    <s v="['Bank Transfer' 'Credit Card' 'PayPal' ... 'Credit Card' 'Bank Transfer'_x000a_ 'Apple Pay']"/>
    <x v="1"/>
  </r>
  <r>
    <s v="O06585"/>
    <d v="2025-06-07T00:00:00"/>
    <x v="5"/>
    <x v="1"/>
    <m/>
    <x v="926"/>
    <x v="160"/>
    <x v="6"/>
    <s v="Plymouth"/>
    <s v="P010"/>
    <x v="18"/>
    <x v="1"/>
    <n v="1"/>
    <n v="32"/>
    <n v="14"/>
    <n v="0.15"/>
    <n v="27.2"/>
    <n v="14"/>
    <n v="13.2"/>
    <s v="['Bank Transfer' 'Credit Card' 'PayPal' ... 'Credit Card' 'Bank Transfer'_x000a_ 'Apple Pay']"/>
    <x v="1"/>
  </r>
  <r>
    <s v="O06675"/>
    <d v="2025-06-07T00:00:00"/>
    <x v="5"/>
    <x v="1"/>
    <m/>
    <x v="1469"/>
    <x v="144"/>
    <x v="7"/>
    <s v="Aberdeen"/>
    <s v="P022"/>
    <x v="8"/>
    <x v="2"/>
    <n v="2"/>
    <n v="35"/>
    <n v="16"/>
    <n v="0.15"/>
    <n v="59.5"/>
    <n v="32"/>
    <n v="27.5"/>
    <s v="['Bank Transfer' 'Credit Card' 'PayPal' ... 'Credit Card' 'Bank Transfer'_x000a_ 'Apple Pay']"/>
    <x v="1"/>
  </r>
  <r>
    <s v="O06785"/>
    <d v="2025-06-07T00:00:00"/>
    <x v="5"/>
    <x v="1"/>
    <m/>
    <x v="422"/>
    <x v="303"/>
    <x v="0"/>
    <s v="Nottingham"/>
    <s v="P009"/>
    <x v="1"/>
    <x v="1"/>
    <n v="1"/>
    <n v="95"/>
    <n v="54"/>
    <n v="0"/>
    <n v="95"/>
    <n v="54"/>
    <n v="41"/>
    <s v="['Bank Transfer' 'Credit Card' 'PayPal' ... 'Credit Card' 'Bank Transfer'_x000a_ 'Apple Pay']"/>
    <x v="1"/>
  </r>
  <r>
    <s v="O06925"/>
    <d v="2025-06-07T00:00:00"/>
    <x v="5"/>
    <x v="1"/>
    <m/>
    <x v="1736"/>
    <x v="410"/>
    <x v="3"/>
    <s v="Reading"/>
    <s v="P007"/>
    <x v="7"/>
    <x v="3"/>
    <n v="5"/>
    <n v="129"/>
    <n v="78"/>
    <n v="0.05"/>
    <n v="612.75"/>
    <n v="390"/>
    <n v="222.75"/>
    <s v="['Bank Transfer' 'Credit Card' 'PayPal' ... 'Credit Card' 'Bank Transfer'_x000a_ 'Apple Pay']"/>
    <x v="0"/>
  </r>
  <r>
    <s v="O07344"/>
    <d v="2025-06-07T00:00:00"/>
    <x v="5"/>
    <x v="1"/>
    <m/>
    <x v="994"/>
    <x v="96"/>
    <x v="4"/>
    <s v="Sheffield"/>
    <s v="P006"/>
    <x v="16"/>
    <x v="3"/>
    <n v="4"/>
    <n v="99"/>
    <n v="58"/>
    <n v="0.05"/>
    <n v="376.2"/>
    <n v="232"/>
    <n v="144.19999999999999"/>
    <s v="['Bank Transfer' 'Credit Card' 'PayPal' ... 'Credit Card' 'Bank Transfer'_x000a_ 'Apple Pay']"/>
    <x v="1"/>
  </r>
  <r>
    <s v="O07647"/>
    <d v="2025-06-07T00:00:00"/>
    <x v="5"/>
    <x v="1"/>
    <m/>
    <x v="425"/>
    <x v="168"/>
    <x v="10"/>
    <s v="Norwich"/>
    <s v="P016"/>
    <x v="4"/>
    <x v="0"/>
    <n v="2"/>
    <n v="78"/>
    <n v="39"/>
    <n v="0"/>
    <n v="156"/>
    <n v="78"/>
    <n v="78"/>
    <s v="['Bank Transfer' 'Credit Card' 'PayPal' ... 'Credit Card' 'Bank Transfer'_x000a_ 'Apple Pay']"/>
    <x v="1"/>
  </r>
  <r>
    <s v="O07661"/>
    <d v="2025-06-07T00:00:00"/>
    <x v="5"/>
    <x v="1"/>
    <m/>
    <x v="1540"/>
    <x v="202"/>
    <x v="4"/>
    <s v="York"/>
    <s v="P005"/>
    <x v="3"/>
    <x v="3"/>
    <n v="1"/>
    <n v="119"/>
    <n v="72"/>
    <n v="0.1"/>
    <n v="107.1"/>
    <n v="72"/>
    <n v="35.1"/>
    <s v="['Bank Transfer' 'Credit Card' 'PayPal' ... 'Credit Card' 'Bank Transfer'_x000a_ 'Apple Pay']"/>
    <x v="1"/>
  </r>
  <r>
    <s v="O07918"/>
    <d v="2025-06-07T00:00:00"/>
    <x v="5"/>
    <x v="1"/>
    <m/>
    <x v="812"/>
    <x v="27"/>
    <x v="1"/>
    <s v="Preston"/>
    <s v="P007"/>
    <x v="7"/>
    <x v="3"/>
    <n v="1"/>
    <n v="129"/>
    <n v="78"/>
    <n v="0"/>
    <n v="129"/>
    <n v="78"/>
    <n v="51"/>
    <s v="['Bank Transfer' 'Credit Card' 'PayPal' ... 'Credit Card' 'Bank Transfer'_x000a_ 'Apple Pay']"/>
    <x v="1"/>
  </r>
  <r>
    <s v="O08000"/>
    <d v="2025-06-07T00:00:00"/>
    <x v="5"/>
    <x v="1"/>
    <m/>
    <x v="528"/>
    <x v="86"/>
    <x v="9"/>
    <s v="Wolverhampton"/>
    <s v="P004"/>
    <x v="22"/>
    <x v="5"/>
    <n v="5"/>
    <n v="55"/>
    <n v="27"/>
    <n v="0"/>
    <n v="275"/>
    <n v="135"/>
    <n v="140"/>
    <s v="['Bank Transfer' 'Credit Card' 'PayPal' ... 'Credit Card' 'Bank Transfer'_x000a_ 'Apple Pay']"/>
    <x v="1"/>
  </r>
  <r>
    <s v="O08303"/>
    <d v="2025-06-07T00:00:00"/>
    <x v="5"/>
    <x v="1"/>
    <m/>
    <x v="744"/>
    <x v="349"/>
    <x v="10"/>
    <s v="Cambridge"/>
    <s v="P001"/>
    <x v="9"/>
    <x v="5"/>
    <n v="3"/>
    <n v="89"/>
    <n v="48"/>
    <n v="0.05"/>
    <n v="253.65"/>
    <n v="144"/>
    <n v="109.65"/>
    <s v="['Bank Transfer' 'Credit Card' 'PayPal' ... 'Credit Card' 'Bank Transfer'_x000a_ 'Apple Pay']"/>
    <x v="1"/>
  </r>
  <r>
    <s v="O08460"/>
    <d v="2025-06-07T00:00:00"/>
    <x v="5"/>
    <x v="1"/>
    <m/>
    <x v="538"/>
    <x v="351"/>
    <x v="2"/>
    <s v="London"/>
    <s v="P013"/>
    <x v="0"/>
    <x v="0"/>
    <n v="1"/>
    <n v="120"/>
    <n v="63"/>
    <n v="0.1"/>
    <n v="108"/>
    <n v="63"/>
    <n v="45"/>
    <s v="['Bank Transfer' 'Credit Card' 'PayPal' ... 'Credit Card' 'Bank Transfer'_x000a_ 'Apple Pay']"/>
    <x v="1"/>
  </r>
  <r>
    <s v="O08886"/>
    <d v="2025-06-07T00:00:00"/>
    <x v="5"/>
    <x v="1"/>
    <m/>
    <x v="674"/>
    <x v="43"/>
    <x v="1"/>
    <s v="Preston"/>
    <s v="P017"/>
    <x v="10"/>
    <x v="4"/>
    <n v="1"/>
    <n v="58"/>
    <n v="25"/>
    <n v="0.05"/>
    <n v="55.1"/>
    <n v="25"/>
    <n v="30.1"/>
    <s v="['Bank Transfer' 'Credit Card' 'PayPal' ... 'Credit Card' 'Bank Transfer'_x000a_ 'Apple Pay']"/>
    <x v="1"/>
  </r>
  <r>
    <s v="O00096"/>
    <d v="2025-06-08T00:00:00"/>
    <x v="5"/>
    <x v="1"/>
    <m/>
    <x v="793"/>
    <x v="441"/>
    <x v="2"/>
    <s v="London"/>
    <s v="P017"/>
    <x v="10"/>
    <x v="4"/>
    <n v="2"/>
    <n v="58"/>
    <n v="25"/>
    <n v="0.1"/>
    <n v="104.4"/>
    <n v="50"/>
    <n v="54.4"/>
    <s v="['Bank Transfer' 'Credit Card' 'PayPal' ... 'Credit Card' 'Bank Transfer'_x000a_ 'Apple Pay']"/>
    <x v="1"/>
  </r>
  <r>
    <s v="O00745"/>
    <d v="2025-06-08T00:00:00"/>
    <x v="5"/>
    <x v="1"/>
    <m/>
    <x v="1737"/>
    <x v="135"/>
    <x v="7"/>
    <s v="Edinburgh"/>
    <s v="P013"/>
    <x v="0"/>
    <x v="0"/>
    <n v="1"/>
    <n v="120"/>
    <n v="63"/>
    <n v="0"/>
    <n v="120"/>
    <n v="63"/>
    <n v="57"/>
    <s v="['Bank Transfer' 'Credit Card' 'PayPal' ... 'Credit Card' 'Bank Transfer'_x000a_ 'Apple Pay']"/>
    <x v="0"/>
  </r>
  <r>
    <s v="O00766"/>
    <d v="2025-06-08T00:00:00"/>
    <x v="5"/>
    <x v="1"/>
    <m/>
    <x v="334"/>
    <x v="252"/>
    <x v="9"/>
    <s v="Coventry"/>
    <s v="P001"/>
    <x v="9"/>
    <x v="5"/>
    <n v="1"/>
    <n v="89"/>
    <n v="48"/>
    <n v="0.1"/>
    <n v="80.099999999999994"/>
    <n v="48"/>
    <n v="32.1"/>
    <s v="['Bank Transfer' 'Credit Card' 'PayPal' ... 'Credit Card' 'Bank Transfer'_x000a_ 'Apple Pay']"/>
    <x v="1"/>
  </r>
  <r>
    <s v="O01054"/>
    <d v="2025-06-08T00:00:00"/>
    <x v="5"/>
    <x v="1"/>
    <m/>
    <x v="88"/>
    <x v="17"/>
    <x v="2"/>
    <s v="London"/>
    <s v="P013"/>
    <x v="0"/>
    <x v="0"/>
    <n v="1"/>
    <n v="120"/>
    <n v="63"/>
    <n v="0.05"/>
    <n v="114"/>
    <n v="63"/>
    <n v="51"/>
    <s v="['Bank Transfer' 'Credit Card' 'PayPal' ... 'Credit Card' 'Bank Transfer'_x000a_ 'Apple Pay']"/>
    <x v="1"/>
  </r>
  <r>
    <s v="O01284"/>
    <d v="2025-06-08T00:00:00"/>
    <x v="5"/>
    <x v="1"/>
    <m/>
    <x v="10"/>
    <x v="10"/>
    <x v="3"/>
    <s v="Reading"/>
    <s v="P001"/>
    <x v="9"/>
    <x v="5"/>
    <n v="1"/>
    <n v="89"/>
    <n v="48"/>
    <n v="0.05"/>
    <n v="84.55"/>
    <n v="48"/>
    <n v="36.549999999999997"/>
    <s v="['Bank Transfer' 'Credit Card' 'PayPal' ... 'Credit Card' 'Bank Transfer'_x000a_ 'Apple Pay']"/>
    <x v="1"/>
  </r>
  <r>
    <s v="O01762"/>
    <d v="2025-06-08T00:00:00"/>
    <x v="5"/>
    <x v="1"/>
    <m/>
    <x v="581"/>
    <x v="48"/>
    <x v="7"/>
    <s v="Edinburgh"/>
    <s v="P003"/>
    <x v="19"/>
    <x v="5"/>
    <n v="2"/>
    <n v="69"/>
    <n v="37"/>
    <n v="0.1"/>
    <n v="124.2"/>
    <n v="74"/>
    <n v="50.2"/>
    <s v="['Bank Transfer' 'Credit Card' 'PayPal' ... 'Credit Card' 'Bank Transfer'_x000a_ 'Apple Pay']"/>
    <x v="1"/>
  </r>
  <r>
    <s v="O01911"/>
    <d v="2025-06-08T00:00:00"/>
    <x v="5"/>
    <x v="1"/>
    <m/>
    <x v="24"/>
    <x v="24"/>
    <x v="4"/>
    <s v="York"/>
    <s v="P010"/>
    <x v="18"/>
    <x v="1"/>
    <n v="1"/>
    <n v="32"/>
    <n v="14"/>
    <n v="0.15"/>
    <n v="27.2"/>
    <n v="14"/>
    <n v="13.2"/>
    <s v="['Bank Transfer' 'Credit Card' 'PayPal' ... 'Credit Card' 'Bank Transfer'_x000a_ 'Apple Pay']"/>
    <x v="1"/>
  </r>
  <r>
    <s v="O02108"/>
    <d v="2025-06-08T00:00:00"/>
    <x v="5"/>
    <x v="1"/>
    <m/>
    <x v="37"/>
    <x v="34"/>
    <x v="5"/>
    <s v="Derry"/>
    <s v="P016"/>
    <x v="4"/>
    <x v="0"/>
    <n v="1"/>
    <n v="78"/>
    <n v="39"/>
    <n v="0.15"/>
    <n v="66.3"/>
    <n v="39"/>
    <n v="27.3"/>
    <s v="['Bank Transfer' 'Credit Card' 'PayPal' ... 'Credit Card' 'Bank Transfer'_x000a_ 'Apple Pay']"/>
    <x v="1"/>
  </r>
  <r>
    <s v="O03311"/>
    <d v="2025-06-08T00:00:00"/>
    <x v="5"/>
    <x v="1"/>
    <m/>
    <x v="1738"/>
    <x v="73"/>
    <x v="7"/>
    <s v="Glasgow"/>
    <s v="P023"/>
    <x v="2"/>
    <x v="2"/>
    <n v="2"/>
    <n v="42"/>
    <n v="20"/>
    <n v="0.15"/>
    <n v="71.400000000000006"/>
    <n v="40"/>
    <n v="31.4"/>
    <s v="['Bank Transfer' 'Credit Card' 'PayPal' ... 'Credit Card' 'Bank Transfer'_x000a_ 'Apple Pay']"/>
    <x v="0"/>
  </r>
  <r>
    <s v="O03823"/>
    <d v="2025-06-08T00:00:00"/>
    <x v="5"/>
    <x v="1"/>
    <m/>
    <x v="751"/>
    <x v="235"/>
    <x v="7"/>
    <s v="Edinburgh"/>
    <s v="P015"/>
    <x v="12"/>
    <x v="0"/>
    <n v="1"/>
    <n v="65"/>
    <n v="32"/>
    <n v="0.15"/>
    <n v="55.25"/>
    <n v="32"/>
    <n v="23.25"/>
    <s v="['Bank Transfer' 'Credit Card' 'PayPal' ... 'Credit Card' 'Bank Transfer'_x000a_ 'Apple Pay']"/>
    <x v="1"/>
  </r>
  <r>
    <s v="O04049"/>
    <d v="2025-06-08T00:00:00"/>
    <x v="5"/>
    <x v="1"/>
    <m/>
    <x v="798"/>
    <x v="100"/>
    <x v="4"/>
    <s v="Sheffield"/>
    <s v="P016"/>
    <x v="4"/>
    <x v="0"/>
    <n v="1"/>
    <n v="78"/>
    <n v="39"/>
    <n v="0.15"/>
    <n v="66.3"/>
    <n v="39"/>
    <n v="27.3"/>
    <s v="['Bank Transfer' 'Credit Card' 'PayPal' ... 'Credit Card' 'Bank Transfer'_x000a_ 'Apple Pay']"/>
    <x v="1"/>
  </r>
  <r>
    <s v="O04892"/>
    <d v="2025-06-08T00:00:00"/>
    <x v="5"/>
    <x v="1"/>
    <m/>
    <x v="123"/>
    <x v="112"/>
    <x v="4"/>
    <s v="Leeds"/>
    <s v="P008"/>
    <x v="13"/>
    <x v="3"/>
    <n v="5"/>
    <n v="249"/>
    <n v="168"/>
    <n v="0.1"/>
    <n v="1120.5"/>
    <n v="840"/>
    <n v="280.5"/>
    <s v="['Bank Transfer' 'Credit Card' 'PayPal' ... 'Credit Card' 'Bank Transfer'_x000a_ 'Apple Pay']"/>
    <x v="1"/>
  </r>
  <r>
    <s v="O05097"/>
    <d v="2025-06-08T00:00:00"/>
    <x v="5"/>
    <x v="1"/>
    <m/>
    <x v="1105"/>
    <x v="388"/>
    <x v="0"/>
    <s v="Leicester"/>
    <s v="P019"/>
    <x v="20"/>
    <x v="4"/>
    <n v="1"/>
    <n v="85"/>
    <n v="41"/>
    <n v="0"/>
    <n v="85"/>
    <n v="41"/>
    <n v="44"/>
    <s v="['Bank Transfer' 'Credit Card' 'PayPal' ... 'Credit Card' 'Bank Transfer'_x000a_ 'Apple Pay']"/>
    <x v="1"/>
  </r>
  <r>
    <s v="O06142"/>
    <d v="2025-06-08T00:00:00"/>
    <x v="5"/>
    <x v="1"/>
    <m/>
    <x v="434"/>
    <x v="311"/>
    <x v="2"/>
    <s v="London"/>
    <s v="P024"/>
    <x v="11"/>
    <x v="2"/>
    <n v="3"/>
    <n v="24"/>
    <n v="10"/>
    <n v="0.1"/>
    <n v="64.8"/>
    <n v="30"/>
    <n v="34.799999999999997"/>
    <s v="['Bank Transfer' 'Credit Card' 'PayPal' ... 'Credit Card' 'Bank Transfer'_x000a_ 'Apple Pay']"/>
    <x v="1"/>
  </r>
  <r>
    <s v="O06709"/>
    <d v="2025-06-08T00:00:00"/>
    <x v="5"/>
    <x v="1"/>
    <m/>
    <x v="494"/>
    <x v="326"/>
    <x v="5"/>
    <s v="Newry"/>
    <s v="P004"/>
    <x v="22"/>
    <x v="5"/>
    <n v="4"/>
    <n v="55"/>
    <n v="27"/>
    <n v="0.05"/>
    <n v="209"/>
    <n v="108"/>
    <n v="101"/>
    <s v="['Bank Transfer' 'Credit Card' 'PayPal' ... 'Credit Card' 'Bank Transfer'_x000a_ 'Apple Pay']"/>
    <x v="1"/>
  </r>
  <r>
    <s v="O07069"/>
    <d v="2025-06-08T00:00:00"/>
    <x v="5"/>
    <x v="1"/>
    <m/>
    <x v="646"/>
    <x v="79"/>
    <x v="3"/>
    <s v="Reading"/>
    <s v="P010"/>
    <x v="18"/>
    <x v="1"/>
    <n v="1"/>
    <n v="32"/>
    <n v="14"/>
    <n v="0.05"/>
    <n v="30.4"/>
    <n v="14"/>
    <n v="16.399999999999999"/>
    <s v="['Bank Transfer' 'Credit Card' 'PayPal' ... 'Credit Card' 'Bank Transfer'_x000a_ 'Apple Pay']"/>
    <x v="1"/>
  </r>
  <r>
    <s v="O08636"/>
    <d v="2025-06-08T00:00:00"/>
    <x v="5"/>
    <x v="1"/>
    <m/>
    <x v="174"/>
    <x v="155"/>
    <x v="1"/>
    <s v="Manchester"/>
    <s v="P011"/>
    <x v="6"/>
    <x v="1"/>
    <n v="1"/>
    <n v="79"/>
    <n v="42"/>
    <n v="0.05"/>
    <n v="75.05"/>
    <n v="42"/>
    <n v="33.049999999999997"/>
    <s v="['Bank Transfer' 'Credit Card' 'PayPal' ... 'Credit Card' 'Bank Transfer'_x000a_ 'Apple Pay']"/>
    <x v="1"/>
  </r>
  <r>
    <s v="O08908"/>
    <d v="2025-06-08T00:00:00"/>
    <x v="5"/>
    <x v="1"/>
    <m/>
    <x v="577"/>
    <x v="366"/>
    <x v="2"/>
    <s v="London"/>
    <s v="P017"/>
    <x v="10"/>
    <x v="4"/>
    <n v="4"/>
    <n v="58"/>
    <n v="25"/>
    <n v="0"/>
    <n v="232"/>
    <n v="100"/>
    <n v="132"/>
    <s v="['Bank Transfer' 'Credit Card' 'PayPal' ... 'Credit Card' 'Bank Transfer'_x000a_ 'Apple Pay']"/>
    <x v="1"/>
  </r>
  <r>
    <s v="O09976"/>
    <d v="2025-06-08T00:00:00"/>
    <x v="5"/>
    <x v="1"/>
    <m/>
    <x v="532"/>
    <x v="277"/>
    <x v="11"/>
    <s v="Swansea"/>
    <s v="P008"/>
    <x v="13"/>
    <x v="3"/>
    <n v="2"/>
    <n v="249"/>
    <n v="168"/>
    <n v="0.05"/>
    <n v="473.1"/>
    <n v="336"/>
    <n v="137.1"/>
    <s v="['Bank Transfer' 'Credit Card' 'PayPal' ... 'Credit Card' 'Bank Transfer'_x000a_ 'Apple Pay']"/>
    <x v="1"/>
  </r>
  <r>
    <s v="O01195"/>
    <d v="2025-06-09T00:00:00"/>
    <x v="5"/>
    <x v="1"/>
    <m/>
    <x v="1058"/>
    <x v="364"/>
    <x v="6"/>
    <s v="Bath"/>
    <s v="P009"/>
    <x v="1"/>
    <x v="1"/>
    <n v="2"/>
    <n v="95"/>
    <n v="54"/>
    <n v="0.05"/>
    <n v="180.5"/>
    <n v="108"/>
    <n v="72.5"/>
    <s v="['Bank Transfer' 'Credit Card' 'PayPal' ... 'Credit Card' 'Bank Transfer'_x000a_ 'Apple Pay']"/>
    <x v="1"/>
  </r>
  <r>
    <s v="O01331"/>
    <d v="2025-06-09T00:00:00"/>
    <x v="5"/>
    <x v="1"/>
    <m/>
    <x v="291"/>
    <x v="132"/>
    <x v="4"/>
    <s v="Sheffield"/>
    <s v="P014"/>
    <x v="17"/>
    <x v="0"/>
    <n v="2"/>
    <n v="25"/>
    <n v="11"/>
    <n v="0.1"/>
    <n v="45"/>
    <n v="22"/>
    <n v="23"/>
    <s v="['Bank Transfer' 'Credit Card' 'PayPal' ... 'Credit Card' 'Bank Transfer'_x000a_ 'Apple Pay']"/>
    <x v="1"/>
  </r>
  <r>
    <s v="O01543"/>
    <d v="2025-06-09T00:00:00"/>
    <x v="5"/>
    <x v="1"/>
    <m/>
    <x v="820"/>
    <x v="447"/>
    <x v="1"/>
    <s v="Manchester"/>
    <s v="P013"/>
    <x v="0"/>
    <x v="0"/>
    <n v="1"/>
    <n v="120"/>
    <n v="63"/>
    <n v="0"/>
    <n v="120"/>
    <n v="63"/>
    <n v="57"/>
    <s v="['Bank Transfer' 'Credit Card' 'PayPal' ... 'Credit Card' 'Bank Transfer'_x000a_ 'Apple Pay']"/>
    <x v="1"/>
  </r>
  <r>
    <s v="O01710"/>
    <d v="2025-06-09T00:00:00"/>
    <x v="5"/>
    <x v="1"/>
    <m/>
    <x v="75"/>
    <x v="71"/>
    <x v="6"/>
    <s v="Exeter"/>
    <s v="P010"/>
    <x v="18"/>
    <x v="1"/>
    <n v="1"/>
    <n v="32"/>
    <n v="14"/>
    <n v="0.05"/>
    <n v="30.4"/>
    <n v="14"/>
    <n v="16.399999999999999"/>
    <s v="['Bank Transfer' 'Credit Card' 'PayPal' ... 'Credit Card' 'Bank Transfer'_x000a_ 'Apple Pay']"/>
    <x v="1"/>
  </r>
  <r>
    <s v="O02746"/>
    <d v="2025-06-09T00:00:00"/>
    <x v="5"/>
    <x v="1"/>
    <m/>
    <x v="1455"/>
    <x v="167"/>
    <x v="2"/>
    <s v="London"/>
    <s v="P011"/>
    <x v="6"/>
    <x v="1"/>
    <n v="2"/>
    <n v="79"/>
    <n v="42"/>
    <n v="0.05"/>
    <n v="150.1"/>
    <n v="84"/>
    <n v="66.099999999999994"/>
    <s v="['Bank Transfer' 'Credit Card' 'PayPal' ... 'Credit Card' 'Bank Transfer'_x000a_ 'Apple Pay']"/>
    <x v="1"/>
  </r>
  <r>
    <s v="O03128"/>
    <d v="2025-06-09T00:00:00"/>
    <x v="5"/>
    <x v="1"/>
    <m/>
    <x v="360"/>
    <x v="266"/>
    <x v="3"/>
    <s v="Guildford"/>
    <s v="P020"/>
    <x v="23"/>
    <x v="4"/>
    <n v="1"/>
    <n v="72"/>
    <n v="34"/>
    <n v="0"/>
    <n v="72"/>
    <n v="34"/>
    <n v="38"/>
    <s v="['Bank Transfer' 'Credit Card' 'PayPal' ... 'Credit Card' 'Bank Transfer'_x000a_ 'Apple Pay']"/>
    <x v="1"/>
  </r>
  <r>
    <s v="O03332"/>
    <d v="2025-06-09T00:00:00"/>
    <x v="5"/>
    <x v="1"/>
    <m/>
    <x v="469"/>
    <x v="325"/>
    <x v="4"/>
    <s v="Leeds"/>
    <s v="P001"/>
    <x v="9"/>
    <x v="5"/>
    <n v="1"/>
    <n v="89"/>
    <n v="48"/>
    <n v="0.05"/>
    <n v="84.55"/>
    <n v="48"/>
    <n v="36.549999999999997"/>
    <s v="['Bank Transfer' 'Credit Card' 'PayPal' ... 'Credit Card' 'Bank Transfer'_x000a_ 'Apple Pay']"/>
    <x v="1"/>
  </r>
  <r>
    <s v="O03785"/>
    <d v="2025-06-09T00:00:00"/>
    <x v="5"/>
    <x v="1"/>
    <m/>
    <x v="1321"/>
    <x v="547"/>
    <x v="4"/>
    <s v="York"/>
    <s v="P017"/>
    <x v="10"/>
    <x v="4"/>
    <n v="4"/>
    <n v="58"/>
    <n v="25"/>
    <n v="0"/>
    <n v="232"/>
    <n v="100"/>
    <n v="132"/>
    <s v="['Bank Transfer' 'Credit Card' 'PayPal' ... 'Credit Card' 'Bank Transfer'_x000a_ 'Apple Pay']"/>
    <x v="1"/>
  </r>
  <r>
    <s v="O06052"/>
    <d v="2025-06-09T00:00:00"/>
    <x v="5"/>
    <x v="1"/>
    <m/>
    <x v="344"/>
    <x v="100"/>
    <x v="10"/>
    <s v="Colchester"/>
    <s v="P017"/>
    <x v="10"/>
    <x v="4"/>
    <n v="2"/>
    <n v="58"/>
    <n v="25"/>
    <n v="0"/>
    <n v="116"/>
    <n v="50"/>
    <n v="66"/>
    <s v="['Bank Transfer' 'Credit Card' 'PayPal' ... 'Credit Card' 'Bank Transfer'_x000a_ 'Apple Pay']"/>
    <x v="1"/>
  </r>
  <r>
    <s v="O06219"/>
    <d v="2025-06-09T00:00:00"/>
    <x v="5"/>
    <x v="1"/>
    <m/>
    <x v="1462"/>
    <x v="485"/>
    <x v="2"/>
    <s v="London"/>
    <s v="P020"/>
    <x v="23"/>
    <x v="4"/>
    <n v="2"/>
    <n v="72"/>
    <n v="34"/>
    <n v="0"/>
    <n v="144"/>
    <n v="68"/>
    <n v="76"/>
    <s v="['Bank Transfer' 'Credit Card' 'PayPal' ... 'Credit Card' 'Bank Transfer'_x000a_ 'Apple Pay']"/>
    <x v="1"/>
  </r>
  <r>
    <s v="O07336"/>
    <d v="2025-06-09T00:00:00"/>
    <x v="5"/>
    <x v="1"/>
    <m/>
    <x v="278"/>
    <x v="223"/>
    <x v="9"/>
    <s v="Coventry"/>
    <s v="P005"/>
    <x v="3"/>
    <x v="3"/>
    <n v="1"/>
    <n v="119"/>
    <n v="72"/>
    <n v="0"/>
    <n v="119"/>
    <n v="72"/>
    <n v="47"/>
    <s v="['Bank Transfer' 'Credit Card' 'PayPal' ... 'Credit Card' 'Bank Transfer'_x000a_ 'Apple Pay']"/>
    <x v="1"/>
  </r>
  <r>
    <s v="O08364"/>
    <d v="2025-06-09T00:00:00"/>
    <x v="5"/>
    <x v="1"/>
    <m/>
    <x v="38"/>
    <x v="35"/>
    <x v="11"/>
    <s v="Cardiff"/>
    <s v="P018"/>
    <x v="5"/>
    <x v="4"/>
    <n v="1"/>
    <n v="45"/>
    <n v="19"/>
    <n v="0.05"/>
    <n v="42.75"/>
    <n v="19"/>
    <n v="23.75"/>
    <s v="['Bank Transfer' 'Credit Card' 'PayPal' ... 'Credit Card' 'Bank Transfer'_x000a_ 'Apple Pay']"/>
    <x v="1"/>
  </r>
  <r>
    <s v="O08644"/>
    <d v="2025-06-09T00:00:00"/>
    <x v="5"/>
    <x v="1"/>
    <m/>
    <x v="1179"/>
    <x v="169"/>
    <x v="5"/>
    <s v="Newry"/>
    <s v="P001"/>
    <x v="9"/>
    <x v="5"/>
    <n v="2"/>
    <n v="89"/>
    <n v="48"/>
    <n v="0"/>
    <n v="178"/>
    <n v="96"/>
    <n v="82"/>
    <s v="['Bank Transfer' 'Credit Card' 'PayPal' ... 'Credit Card' 'Bank Transfer'_x000a_ 'Apple Pay']"/>
    <x v="1"/>
  </r>
  <r>
    <s v="O09868"/>
    <d v="2025-06-09T00:00:00"/>
    <x v="5"/>
    <x v="1"/>
    <m/>
    <x v="801"/>
    <x v="401"/>
    <x v="0"/>
    <s v="Lincoln"/>
    <s v="P024"/>
    <x v="11"/>
    <x v="2"/>
    <n v="1"/>
    <n v="24"/>
    <n v="10"/>
    <n v="0.1"/>
    <n v="21.6"/>
    <n v="10"/>
    <n v="11.6"/>
    <m/>
    <x v="1"/>
  </r>
  <r>
    <s v="O00436"/>
    <d v="2025-06-10T00:00:00"/>
    <x v="5"/>
    <x v="1"/>
    <m/>
    <x v="863"/>
    <x v="465"/>
    <x v="2"/>
    <s v="London"/>
    <s v="P004"/>
    <x v="22"/>
    <x v="5"/>
    <n v="2"/>
    <n v="55"/>
    <n v="27"/>
    <n v="0.1"/>
    <n v="99"/>
    <n v="54"/>
    <n v="45"/>
    <s v="['Bank Transfer' 'Credit Card' 'PayPal' ... 'Credit Card' 'Bank Transfer'_x000a_ 'Apple Pay']"/>
    <x v="1"/>
  </r>
  <r>
    <s v="O01138"/>
    <d v="2025-06-10T00:00:00"/>
    <x v="5"/>
    <x v="1"/>
    <m/>
    <x v="849"/>
    <x v="460"/>
    <x v="4"/>
    <s v="York"/>
    <s v="P013"/>
    <x v="0"/>
    <x v="0"/>
    <n v="1"/>
    <n v="120"/>
    <n v="63"/>
    <n v="0"/>
    <n v="120"/>
    <n v="63"/>
    <n v="57"/>
    <s v="['Bank Transfer' 'Credit Card' 'PayPal' ... 'Credit Card' 'Bank Transfer'_x000a_ 'Apple Pay']"/>
    <x v="1"/>
  </r>
  <r>
    <s v="O03309"/>
    <d v="2025-06-10T00:00:00"/>
    <x v="5"/>
    <x v="1"/>
    <m/>
    <x v="242"/>
    <x v="117"/>
    <x v="0"/>
    <s v="Nottingham"/>
    <s v="P016"/>
    <x v="4"/>
    <x v="0"/>
    <n v="1"/>
    <n v="78"/>
    <n v="39"/>
    <n v="0.05"/>
    <n v="74.099999999999994"/>
    <n v="39"/>
    <n v="35.1"/>
    <s v="['Bank Transfer' 'Credit Card' 'PayPal' ... 'Credit Card' 'Bank Transfer'_x000a_ 'Apple Pay']"/>
    <x v="1"/>
  </r>
  <r>
    <s v="O03365"/>
    <d v="2025-06-10T00:00:00"/>
    <x v="5"/>
    <x v="1"/>
    <m/>
    <x v="482"/>
    <x v="8"/>
    <x v="6"/>
    <s v="Exeter"/>
    <s v="P002"/>
    <x v="15"/>
    <x v="5"/>
    <n v="2"/>
    <n v="149"/>
    <n v="91"/>
    <n v="0.1"/>
    <n v="268.2"/>
    <n v="182"/>
    <n v="86.2"/>
    <s v="['Bank Transfer' 'Credit Card' 'PayPal' ... 'Credit Card' 'Bank Transfer'_x000a_ 'Apple Pay']"/>
    <x v="1"/>
  </r>
  <r>
    <s v="O06004"/>
    <d v="2025-06-10T00:00:00"/>
    <x v="5"/>
    <x v="1"/>
    <m/>
    <x v="1739"/>
    <x v="568"/>
    <x v="7"/>
    <s v="Glasgow"/>
    <s v="P024"/>
    <x v="11"/>
    <x v="2"/>
    <n v="1"/>
    <n v="24"/>
    <n v="10"/>
    <n v="0.05"/>
    <n v="22.8"/>
    <n v="10"/>
    <n v="12.8"/>
    <s v="['Bank Transfer' 'Credit Card' 'PayPal' ... 'Credit Card' 'Bank Transfer'_x000a_ 'Apple Pay']"/>
    <x v="0"/>
  </r>
  <r>
    <s v="O06273"/>
    <d v="2025-06-10T00:00:00"/>
    <x v="5"/>
    <x v="1"/>
    <m/>
    <x v="1608"/>
    <x v="190"/>
    <x v="7"/>
    <s v="Aberdeen"/>
    <s v="P020"/>
    <x v="23"/>
    <x v="4"/>
    <n v="3"/>
    <n v="72"/>
    <n v="34"/>
    <n v="0"/>
    <n v="216"/>
    <n v="102"/>
    <n v="114"/>
    <s v="['Bank Transfer' 'Credit Card' 'PayPal' ... 'Credit Card' 'Bank Transfer'_x000a_ 'Apple Pay']"/>
    <x v="1"/>
  </r>
  <r>
    <s v="O06403"/>
    <d v="2025-06-10T00:00:00"/>
    <x v="5"/>
    <x v="1"/>
    <m/>
    <x v="915"/>
    <x v="476"/>
    <x v="7"/>
    <s v="Glasgow"/>
    <s v="P016"/>
    <x v="4"/>
    <x v="0"/>
    <n v="3"/>
    <n v="78"/>
    <n v="39"/>
    <n v="0.05"/>
    <n v="222.3"/>
    <n v="117"/>
    <n v="105.3"/>
    <s v="['Bank Transfer' 'Credit Card' 'PayPal' ... 'Credit Card' 'Bank Transfer'_x000a_ 'Apple Pay']"/>
    <x v="1"/>
  </r>
  <r>
    <s v="O06405"/>
    <d v="2025-06-10T00:00:00"/>
    <x v="5"/>
    <x v="1"/>
    <m/>
    <x v="290"/>
    <x v="231"/>
    <x v="3"/>
    <s v="Guildford"/>
    <s v="P001"/>
    <x v="9"/>
    <x v="5"/>
    <n v="1"/>
    <n v="89"/>
    <n v="48"/>
    <n v="0"/>
    <n v="89"/>
    <n v="48"/>
    <n v="41"/>
    <s v="['Bank Transfer' 'Credit Card' 'PayPal' ... 'Credit Card' 'Bank Transfer'_x000a_ 'Apple Pay']"/>
    <x v="1"/>
  </r>
  <r>
    <s v="O06593"/>
    <d v="2025-06-10T00:00:00"/>
    <x v="5"/>
    <x v="1"/>
    <m/>
    <x v="741"/>
    <x v="425"/>
    <x v="6"/>
    <s v="Plymouth"/>
    <s v="P020"/>
    <x v="23"/>
    <x v="4"/>
    <n v="2"/>
    <n v="72"/>
    <n v="34"/>
    <n v="0"/>
    <n v="144"/>
    <n v="68"/>
    <n v="76"/>
    <s v="['Bank Transfer' 'Credit Card' 'PayPal' ... 'Credit Card' 'Bank Transfer'_x000a_ 'Apple Pay']"/>
    <x v="1"/>
  </r>
  <r>
    <s v="O07666"/>
    <d v="2025-06-10T00:00:00"/>
    <x v="5"/>
    <x v="1"/>
    <m/>
    <x v="375"/>
    <x v="274"/>
    <x v="10"/>
    <s v="Norwich"/>
    <s v="P024"/>
    <x v="11"/>
    <x v="2"/>
    <n v="2"/>
    <n v="24"/>
    <n v="10"/>
    <n v="0.2"/>
    <n v="38.4"/>
    <n v="20"/>
    <n v="18.399999999999999"/>
    <s v="['Bank Transfer' 'Credit Card' 'PayPal' ... 'Credit Card' 'Bank Transfer'_x000a_ 'Apple Pay']"/>
    <x v="1"/>
  </r>
  <r>
    <s v="O00413"/>
    <d v="2025-06-11T00:00:00"/>
    <x v="5"/>
    <x v="1"/>
    <m/>
    <x v="46"/>
    <x v="43"/>
    <x v="2"/>
    <s v="London"/>
    <s v="P006"/>
    <x v="16"/>
    <x v="3"/>
    <n v="1"/>
    <n v="99"/>
    <n v="58"/>
    <n v="0.05"/>
    <n v="94.05"/>
    <n v="58"/>
    <n v="36.049999999999997"/>
    <s v="['Bank Transfer' 'Credit Card' 'PayPal' ... 'Credit Card' 'Bank Transfer'_x000a_ 'Apple Pay']"/>
    <x v="1"/>
  </r>
  <r>
    <s v="O01479"/>
    <d v="2025-06-11T00:00:00"/>
    <x v="5"/>
    <x v="1"/>
    <m/>
    <x v="1635"/>
    <x v="447"/>
    <x v="4"/>
    <s v="York"/>
    <s v="P011"/>
    <x v="6"/>
    <x v="1"/>
    <n v="3"/>
    <n v="79"/>
    <n v="42"/>
    <n v="0"/>
    <n v="237"/>
    <n v="126"/>
    <n v="111"/>
    <s v="['Bank Transfer' 'Credit Card' 'PayPal' ... 'Credit Card' 'Bank Transfer'_x000a_ 'Apple Pay']"/>
    <x v="1"/>
  </r>
  <r>
    <s v="O01481"/>
    <d v="2025-06-11T00:00:00"/>
    <x v="5"/>
    <x v="1"/>
    <m/>
    <x v="817"/>
    <x v="199"/>
    <x v="5"/>
    <s v="Derry"/>
    <s v="P001"/>
    <x v="9"/>
    <x v="5"/>
    <n v="4"/>
    <n v="89"/>
    <n v="48"/>
    <n v="0.05"/>
    <n v="338.2"/>
    <n v="192"/>
    <n v="146.19999999999999"/>
    <s v="['Bank Transfer' 'Credit Card' 'PayPal' ... 'Credit Card' 'Bank Transfer'_x000a_ 'Apple Pay']"/>
    <x v="1"/>
  </r>
  <r>
    <s v="O03387"/>
    <d v="2025-06-11T00:00:00"/>
    <x v="5"/>
    <x v="1"/>
    <m/>
    <x v="572"/>
    <x v="323"/>
    <x v="11"/>
    <s v="Newport"/>
    <s v="P007"/>
    <x v="7"/>
    <x v="3"/>
    <n v="3"/>
    <n v="129"/>
    <n v="78"/>
    <n v="0.1"/>
    <n v="348.3"/>
    <n v="234"/>
    <n v="114.3"/>
    <s v="['Bank Transfer' 'Credit Card' 'PayPal' ... 'Credit Card' 'Bank Transfer'_x000a_ 'Apple Pay']"/>
    <x v="1"/>
  </r>
  <r>
    <s v="O03516"/>
    <d v="2025-06-11T00:00:00"/>
    <x v="5"/>
    <x v="1"/>
    <m/>
    <x v="857"/>
    <x v="463"/>
    <x v="3"/>
    <s v="Brighton"/>
    <s v="P007"/>
    <x v="7"/>
    <x v="3"/>
    <n v="5"/>
    <n v="129"/>
    <n v="78"/>
    <n v="0.05"/>
    <n v="612.75"/>
    <n v="390"/>
    <n v="222.75"/>
    <s v="['Bank Transfer' 'Credit Card' 'PayPal' ... 'Credit Card' 'Bank Transfer'_x000a_ 'Apple Pay']"/>
    <x v="1"/>
  </r>
  <r>
    <s v="O04053"/>
    <d v="2025-06-11T00:00:00"/>
    <x v="5"/>
    <x v="1"/>
    <m/>
    <x v="957"/>
    <x v="486"/>
    <x v="2"/>
    <s v="London"/>
    <s v="P016"/>
    <x v="4"/>
    <x v="0"/>
    <n v="4"/>
    <n v="78"/>
    <n v="39"/>
    <n v="0"/>
    <n v="312"/>
    <n v="156"/>
    <n v="156"/>
    <s v="['Bank Transfer' 'Credit Card' 'PayPal' ... 'Credit Card' 'Bank Transfer'_x000a_ 'Apple Pay']"/>
    <x v="1"/>
  </r>
  <r>
    <s v="O05694"/>
    <d v="2025-06-11T00:00:00"/>
    <x v="5"/>
    <x v="1"/>
    <m/>
    <x v="667"/>
    <x v="225"/>
    <x v="2"/>
    <s v="London"/>
    <s v="P011"/>
    <x v="6"/>
    <x v="1"/>
    <n v="2"/>
    <n v="79"/>
    <n v="42"/>
    <n v="0"/>
    <n v="158"/>
    <n v="84"/>
    <n v="74"/>
    <s v="['Bank Transfer' 'Credit Card' 'PayPal' ... 'Credit Card' 'Bank Transfer'_x000a_ 'Apple Pay']"/>
    <x v="1"/>
  </r>
  <r>
    <s v="O06555"/>
    <d v="2025-06-11T00:00:00"/>
    <x v="5"/>
    <x v="1"/>
    <m/>
    <x v="1655"/>
    <x v="108"/>
    <x v="2"/>
    <s v="London"/>
    <s v="P018"/>
    <x v="5"/>
    <x v="4"/>
    <n v="2"/>
    <n v="45"/>
    <n v="19"/>
    <n v="0.1"/>
    <n v="81"/>
    <n v="38"/>
    <n v="43"/>
    <s v="['Bank Transfer' 'Credit Card' 'PayPal' ... 'Credit Card' 'Bank Transfer'_x000a_ 'Apple Pay']"/>
    <x v="1"/>
  </r>
  <r>
    <s v="O06693"/>
    <d v="2025-06-11T00:00:00"/>
    <x v="5"/>
    <x v="1"/>
    <m/>
    <x v="613"/>
    <x v="381"/>
    <x v="5"/>
    <s v="Lisburn"/>
    <s v="P001"/>
    <x v="9"/>
    <x v="5"/>
    <n v="2"/>
    <n v="89"/>
    <n v="48"/>
    <n v="0.15"/>
    <n v="151.30000000000001"/>
    <n v="96"/>
    <n v="55.3"/>
    <s v="['Bank Transfer' 'Credit Card' 'PayPal' ... 'Credit Card' 'Bank Transfer'_x000a_ 'Apple Pay']"/>
    <x v="1"/>
  </r>
  <r>
    <s v="O07261"/>
    <d v="2025-06-11T00:00:00"/>
    <x v="5"/>
    <x v="1"/>
    <m/>
    <x v="611"/>
    <x v="31"/>
    <x v="3"/>
    <s v="Brighton"/>
    <s v="P007"/>
    <x v="7"/>
    <x v="3"/>
    <n v="2"/>
    <n v="129"/>
    <n v="78"/>
    <n v="0"/>
    <n v="258"/>
    <n v="156"/>
    <n v="102"/>
    <s v="['Bank Transfer' 'Credit Card' 'PayPal' ... 'Credit Card' 'Bank Transfer'_x000a_ 'Apple Pay']"/>
    <x v="1"/>
  </r>
  <r>
    <s v="O07297"/>
    <d v="2025-06-11T00:00:00"/>
    <x v="5"/>
    <x v="1"/>
    <m/>
    <x v="709"/>
    <x v="415"/>
    <x v="10"/>
    <s v="Norwich"/>
    <s v="P018"/>
    <x v="5"/>
    <x v="4"/>
    <n v="2"/>
    <n v="45"/>
    <n v="19"/>
    <n v="0"/>
    <n v="90"/>
    <n v="38"/>
    <n v="52"/>
    <s v="['Bank Transfer' 'Credit Card' 'PayPal' ... 'Credit Card' 'Bank Transfer'_x000a_ 'Apple Pay']"/>
    <x v="1"/>
  </r>
  <r>
    <s v="O07298"/>
    <d v="2025-06-11T00:00:00"/>
    <x v="5"/>
    <x v="1"/>
    <m/>
    <x v="13"/>
    <x v="13"/>
    <x v="7"/>
    <s v="Dundee"/>
    <s v="P015"/>
    <x v="12"/>
    <x v="0"/>
    <n v="2"/>
    <n v="65"/>
    <n v="32"/>
    <n v="0.05"/>
    <n v="123.5"/>
    <n v="64"/>
    <n v="59.5"/>
    <s v="['Bank Transfer' 'Credit Card' 'PayPal' ... 'Credit Card' 'Bank Transfer'_x000a_ 'Apple Pay']"/>
    <x v="1"/>
  </r>
  <r>
    <s v="O07777"/>
    <d v="2025-06-11T00:00:00"/>
    <x v="5"/>
    <x v="1"/>
    <m/>
    <x v="1241"/>
    <x v="532"/>
    <x v="0"/>
    <s v="Derby"/>
    <s v="P023"/>
    <x v="2"/>
    <x v="2"/>
    <n v="1"/>
    <n v="42"/>
    <n v="20"/>
    <n v="0"/>
    <n v="42"/>
    <n v="20"/>
    <n v="22"/>
    <s v="['Bank Transfer' 'Credit Card' 'PayPal' ... 'Credit Card' 'Bank Transfer'_x000a_ 'Apple Pay']"/>
    <x v="1"/>
  </r>
  <r>
    <s v="O07791"/>
    <d v="2025-06-11T00:00:00"/>
    <x v="5"/>
    <x v="1"/>
    <m/>
    <x v="1152"/>
    <x v="332"/>
    <x v="2"/>
    <s v="London"/>
    <s v="P010"/>
    <x v="18"/>
    <x v="1"/>
    <n v="1"/>
    <n v="32"/>
    <n v="14"/>
    <n v="0.1"/>
    <n v="28.8"/>
    <n v="14"/>
    <n v="14.8"/>
    <s v="['Bank Transfer' 'Credit Card' 'PayPal' ... 'Credit Card' 'Bank Transfer'_x000a_ 'Apple Pay']"/>
    <x v="1"/>
  </r>
  <r>
    <s v="O08494"/>
    <d v="2025-06-11T00:00:00"/>
    <x v="5"/>
    <x v="1"/>
    <m/>
    <x v="750"/>
    <x v="431"/>
    <x v="7"/>
    <s v="Edinburgh"/>
    <s v="P013"/>
    <x v="0"/>
    <x v="0"/>
    <n v="1"/>
    <n v="120"/>
    <n v="63"/>
    <n v="0.15"/>
    <n v="102"/>
    <n v="63"/>
    <n v="39"/>
    <s v="['Bank Transfer' 'Credit Card' 'PayPal' ... 'Credit Card' 'Bank Transfer'_x000a_ 'Apple Pay']"/>
    <x v="1"/>
  </r>
  <r>
    <s v="O09118"/>
    <d v="2025-06-11T00:00:00"/>
    <x v="5"/>
    <x v="1"/>
    <m/>
    <x v="305"/>
    <x v="240"/>
    <x v="11"/>
    <s v="Wrexham"/>
    <s v="P010"/>
    <x v="18"/>
    <x v="1"/>
    <n v="2"/>
    <n v="32"/>
    <n v="14"/>
    <n v="0.15"/>
    <n v="54.4"/>
    <n v="28"/>
    <n v="26.4"/>
    <s v="['Bank Transfer' 'Credit Card' 'PayPal' ... 'Credit Card' 'Bank Transfer'_x000a_ 'Apple Pay']"/>
    <x v="1"/>
  </r>
  <r>
    <s v="O01098"/>
    <d v="2025-06-12T00:00:00"/>
    <x v="5"/>
    <x v="1"/>
    <m/>
    <x v="1136"/>
    <x v="107"/>
    <x v="0"/>
    <s v="Nottingham"/>
    <s v="P023"/>
    <x v="2"/>
    <x v="2"/>
    <n v="1"/>
    <n v="42"/>
    <n v="20"/>
    <n v="0.05"/>
    <n v="39.9"/>
    <n v="20"/>
    <n v="19.899999999999999"/>
    <s v="['Bank Transfer' 'Credit Card' 'PayPal' ... 'Credit Card' 'Bank Transfer'_x000a_ 'Apple Pay']"/>
    <x v="1"/>
  </r>
  <r>
    <s v="O02168"/>
    <d v="2025-06-12T00:00:00"/>
    <x v="5"/>
    <x v="1"/>
    <m/>
    <x v="660"/>
    <x v="304"/>
    <x v="4"/>
    <s v="Hull"/>
    <s v="P011"/>
    <x v="6"/>
    <x v="1"/>
    <n v="2"/>
    <n v="79"/>
    <n v="42"/>
    <n v="0"/>
    <n v="158"/>
    <n v="84"/>
    <n v="74"/>
    <s v="['Bank Transfer' 'Credit Card' 'PayPal' ... 'Credit Card' 'Bank Transfer'_x000a_ 'Apple Pay']"/>
    <x v="1"/>
  </r>
  <r>
    <s v="O02225"/>
    <d v="2025-06-12T00:00:00"/>
    <x v="5"/>
    <x v="1"/>
    <m/>
    <x v="972"/>
    <x v="37"/>
    <x v="7"/>
    <s v="Dundee"/>
    <s v="P004"/>
    <x v="22"/>
    <x v="5"/>
    <n v="1"/>
    <n v="55"/>
    <n v="27"/>
    <n v="0.1"/>
    <n v="49.5"/>
    <n v="27"/>
    <n v="22.5"/>
    <s v="['Bank Transfer' 'Credit Card' 'PayPal' ... 'Credit Card' 'Bank Transfer'_x000a_ 'Apple Pay']"/>
    <x v="1"/>
  </r>
  <r>
    <s v="O02704"/>
    <d v="2025-06-12T00:00:00"/>
    <x v="5"/>
    <x v="1"/>
    <m/>
    <x v="346"/>
    <x v="5"/>
    <x v="4"/>
    <s v="Sheffield"/>
    <s v="P009"/>
    <x v="1"/>
    <x v="1"/>
    <n v="2"/>
    <n v="95"/>
    <n v="54"/>
    <n v="0.1"/>
    <n v="171"/>
    <n v="108"/>
    <n v="63"/>
    <s v="['Bank Transfer' 'Credit Card' 'PayPal' ... 'Credit Card' 'Bank Transfer'_x000a_ 'Apple Pay']"/>
    <x v="1"/>
  </r>
  <r>
    <s v="O04899"/>
    <d v="2025-06-12T00:00:00"/>
    <x v="5"/>
    <x v="1"/>
    <m/>
    <x v="1016"/>
    <x v="248"/>
    <x v="2"/>
    <s v="London"/>
    <s v="P006"/>
    <x v="16"/>
    <x v="3"/>
    <n v="1"/>
    <n v="99"/>
    <n v="58"/>
    <n v="0.05"/>
    <n v="94.05"/>
    <n v="58"/>
    <n v="36.049999999999997"/>
    <s v="['Bank Transfer' 'Credit Card' 'PayPal' ... 'Credit Card' 'Bank Transfer'_x000a_ 'Apple Pay']"/>
    <x v="1"/>
  </r>
  <r>
    <s v="O05090"/>
    <d v="2025-06-12T00:00:00"/>
    <x v="5"/>
    <x v="1"/>
    <m/>
    <x v="1030"/>
    <x v="399"/>
    <x v="2"/>
    <s v="London"/>
    <s v="P001"/>
    <x v="9"/>
    <x v="5"/>
    <n v="1"/>
    <n v="89"/>
    <n v="48"/>
    <n v="0"/>
    <n v="89"/>
    <n v="48"/>
    <n v="41"/>
    <s v="['Bank Transfer' 'Credit Card' 'PayPal' ... 'Credit Card' 'Bank Transfer'_x000a_ 'Apple Pay']"/>
    <x v="1"/>
  </r>
  <r>
    <s v="O05367"/>
    <d v="2025-06-12T00:00:00"/>
    <x v="5"/>
    <x v="1"/>
    <m/>
    <x v="1236"/>
    <x v="484"/>
    <x v="10"/>
    <s v="Ipswich"/>
    <s v="P024"/>
    <x v="11"/>
    <x v="2"/>
    <n v="4"/>
    <n v="24"/>
    <n v="10"/>
    <n v="0.05"/>
    <n v="91.2"/>
    <n v="40"/>
    <n v="51.2"/>
    <s v="['Bank Transfer' 'Credit Card' 'PayPal' ... 'Credit Card' 'Bank Transfer'_x000a_ 'Apple Pay']"/>
    <x v="1"/>
  </r>
  <r>
    <s v="O05458"/>
    <d v="2025-06-12T00:00:00"/>
    <x v="5"/>
    <x v="1"/>
    <m/>
    <x v="1363"/>
    <x v="62"/>
    <x v="0"/>
    <s v="Derby"/>
    <s v="P013"/>
    <x v="0"/>
    <x v="0"/>
    <n v="3"/>
    <n v="120"/>
    <n v="63"/>
    <n v="0.15"/>
    <n v="306"/>
    <n v="189"/>
    <n v="117"/>
    <s v="['Bank Transfer' 'Credit Card' 'PayPal' ... 'Credit Card' 'Bank Transfer'_x000a_ 'Apple Pay']"/>
    <x v="1"/>
  </r>
  <r>
    <s v="O05606"/>
    <d v="2025-06-12T00:00:00"/>
    <x v="5"/>
    <x v="1"/>
    <m/>
    <x v="711"/>
    <x v="117"/>
    <x v="8"/>
    <s v="Middlesbrough"/>
    <s v="P003"/>
    <x v="19"/>
    <x v="5"/>
    <n v="5"/>
    <n v="69"/>
    <n v="37"/>
    <n v="0.1"/>
    <n v="310.5"/>
    <n v="185"/>
    <n v="125.5"/>
    <s v="['Bank Transfer' 'Credit Card' 'PayPal' ... 'Credit Card' 'Bank Transfer'_x000a_ 'Apple Pay']"/>
    <x v="1"/>
  </r>
  <r>
    <s v="O06388"/>
    <d v="2025-06-12T00:00:00"/>
    <x v="5"/>
    <x v="1"/>
    <m/>
    <x v="294"/>
    <x v="38"/>
    <x v="6"/>
    <s v="Bristol"/>
    <s v="P024"/>
    <x v="11"/>
    <x v="2"/>
    <n v="2"/>
    <n v="24"/>
    <n v="10"/>
    <n v="0.05"/>
    <n v="45.6"/>
    <n v="20"/>
    <n v="25.6"/>
    <s v="['Bank Transfer' 'Credit Card' 'PayPal' ... 'Credit Card' 'Bank Transfer'_x000a_ 'Apple Pay']"/>
    <x v="1"/>
  </r>
  <r>
    <s v="O06743"/>
    <d v="2025-06-12T00:00:00"/>
    <x v="5"/>
    <x v="1"/>
    <m/>
    <x v="456"/>
    <x v="51"/>
    <x v="9"/>
    <s v="Worcester"/>
    <s v="P016"/>
    <x v="4"/>
    <x v="0"/>
    <n v="1"/>
    <n v="78"/>
    <n v="39"/>
    <n v="0.1"/>
    <n v="70.2"/>
    <n v="39"/>
    <n v="31.2"/>
    <s v="['Bank Transfer' 'Credit Card' 'PayPal' ... 'Credit Card' 'Bank Transfer'_x000a_ 'Apple Pay']"/>
    <x v="1"/>
  </r>
  <r>
    <s v="O06835"/>
    <d v="2025-06-12T00:00:00"/>
    <x v="5"/>
    <x v="1"/>
    <m/>
    <x v="973"/>
    <x v="366"/>
    <x v="0"/>
    <s v="Leicester"/>
    <s v="P007"/>
    <x v="7"/>
    <x v="3"/>
    <n v="1"/>
    <n v="129"/>
    <n v="78"/>
    <n v="0"/>
    <n v="129"/>
    <n v="78"/>
    <n v="51"/>
    <s v="['Bank Transfer' 'Credit Card' 'PayPal' ... 'Credit Card' 'Bank Transfer'_x000a_ 'Apple Pay']"/>
    <x v="1"/>
  </r>
  <r>
    <s v="O07046"/>
    <d v="2025-06-12T00:00:00"/>
    <x v="5"/>
    <x v="1"/>
    <m/>
    <x v="1602"/>
    <x v="445"/>
    <x v="2"/>
    <s v="London"/>
    <s v="P001"/>
    <x v="9"/>
    <x v="5"/>
    <n v="2"/>
    <n v="89"/>
    <n v="48"/>
    <n v="0.05"/>
    <n v="169.1"/>
    <n v="96"/>
    <n v="73.099999999999994"/>
    <s v="['Bank Transfer' 'Credit Card' 'PayPal' ... 'Credit Card' 'Bank Transfer'_x000a_ 'Apple Pay']"/>
    <x v="1"/>
  </r>
  <r>
    <s v="O07716"/>
    <d v="2025-06-12T00:00:00"/>
    <x v="5"/>
    <x v="1"/>
    <m/>
    <x v="1114"/>
    <x v="9"/>
    <x v="1"/>
    <s v="Liverpool"/>
    <s v="P009"/>
    <x v="1"/>
    <x v="1"/>
    <n v="1"/>
    <n v="95"/>
    <n v="54"/>
    <n v="0.2"/>
    <n v="76"/>
    <n v="54"/>
    <n v="22"/>
    <s v="['Bank Transfer' 'Credit Card' 'PayPal' ... 'Credit Card' 'Bank Transfer'_x000a_ 'Apple Pay']"/>
    <x v="1"/>
  </r>
  <r>
    <s v="O08648"/>
    <d v="2025-06-12T00:00:00"/>
    <x v="5"/>
    <x v="1"/>
    <m/>
    <x v="715"/>
    <x v="416"/>
    <x v="2"/>
    <s v="London"/>
    <s v="P015"/>
    <x v="12"/>
    <x v="0"/>
    <n v="2"/>
    <n v="65"/>
    <n v="32"/>
    <n v="0"/>
    <n v="130"/>
    <n v="64"/>
    <n v="66"/>
    <s v="['Bank Transfer' 'Credit Card' 'PayPal' ... 'Credit Card' 'Bank Transfer'_x000a_ 'Apple Pay']"/>
    <x v="1"/>
  </r>
  <r>
    <s v="O08723"/>
    <d v="2025-06-12T00:00:00"/>
    <x v="5"/>
    <x v="1"/>
    <m/>
    <x v="657"/>
    <x v="250"/>
    <x v="10"/>
    <s v="Cambridge"/>
    <s v="P002"/>
    <x v="15"/>
    <x v="5"/>
    <n v="1"/>
    <n v="149"/>
    <n v="91"/>
    <n v="0.15"/>
    <n v="126.65"/>
    <n v="91"/>
    <n v="35.65"/>
    <s v="['Bank Transfer' 'Credit Card' 'PayPal' ... 'Credit Card' 'Bank Transfer'_x000a_ 'Apple Pay']"/>
    <x v="1"/>
  </r>
  <r>
    <s v="O09564"/>
    <d v="2025-06-12T00:00:00"/>
    <x v="5"/>
    <x v="1"/>
    <m/>
    <x v="584"/>
    <x v="370"/>
    <x v="1"/>
    <s v="Preston"/>
    <s v="P018"/>
    <x v="5"/>
    <x v="4"/>
    <n v="3"/>
    <n v="45"/>
    <n v="19"/>
    <n v="0.05"/>
    <n v="128.25"/>
    <n v="57"/>
    <n v="71.25"/>
    <s v="['Bank Transfer' 'Credit Card' 'PayPal' ... 'Credit Card' 'Bank Transfer'_x000a_ 'Apple Pay']"/>
    <x v="1"/>
  </r>
  <r>
    <s v="O09935"/>
    <d v="2025-06-12T00:00:00"/>
    <x v="5"/>
    <x v="1"/>
    <m/>
    <x v="577"/>
    <x v="366"/>
    <x v="2"/>
    <s v="London"/>
    <s v="P004"/>
    <x v="22"/>
    <x v="5"/>
    <n v="5"/>
    <n v="55"/>
    <n v="27"/>
    <n v="0.1"/>
    <n v="247.5"/>
    <n v="135"/>
    <n v="112.5"/>
    <s v="['Bank Transfer' 'Credit Card' 'PayPal' ... 'Credit Card' 'Bank Transfer'_x000a_ 'Apple Pay']"/>
    <x v="1"/>
  </r>
  <r>
    <s v="O00550"/>
    <d v="2025-06-13T00:00:00"/>
    <x v="5"/>
    <x v="1"/>
    <m/>
    <x v="120"/>
    <x v="112"/>
    <x v="3"/>
    <s v="Guildford"/>
    <s v="P017"/>
    <x v="10"/>
    <x v="4"/>
    <n v="3"/>
    <n v="58"/>
    <n v="25"/>
    <n v="0.1"/>
    <n v="156.6"/>
    <n v="75"/>
    <n v="81.599999999999994"/>
    <s v="['Bank Transfer' 'Credit Card' 'PayPal' ... 'Credit Card' 'Bank Transfer'_x000a_ 'Apple Pay']"/>
    <x v="1"/>
  </r>
  <r>
    <s v="O01378"/>
    <d v="2025-06-13T00:00:00"/>
    <x v="5"/>
    <x v="1"/>
    <m/>
    <x v="1045"/>
    <x v="312"/>
    <x v="2"/>
    <s v="London"/>
    <s v="P002"/>
    <x v="15"/>
    <x v="5"/>
    <n v="1"/>
    <n v="149"/>
    <n v="91"/>
    <n v="0"/>
    <n v="149"/>
    <n v="91"/>
    <n v="58"/>
    <s v="['Bank Transfer' 'Credit Card' 'PayPal' ... 'Credit Card' 'Bank Transfer'_x000a_ 'Apple Pay']"/>
    <x v="1"/>
  </r>
  <r>
    <s v="O02288"/>
    <d v="2025-06-13T00:00:00"/>
    <x v="5"/>
    <x v="1"/>
    <m/>
    <x v="801"/>
    <x v="401"/>
    <x v="0"/>
    <s v="Lincoln"/>
    <s v="P008"/>
    <x v="13"/>
    <x v="3"/>
    <n v="1"/>
    <n v="249"/>
    <n v="168"/>
    <n v="0.05"/>
    <n v="236.55"/>
    <n v="168"/>
    <n v="68.55"/>
    <s v="['Bank Transfer' 'Credit Card' 'PayPal' ... 'Credit Card' 'Bank Transfer'_x000a_ 'Apple Pay']"/>
    <x v="1"/>
  </r>
  <r>
    <s v="O03386"/>
    <d v="2025-06-13T00:00:00"/>
    <x v="5"/>
    <x v="1"/>
    <m/>
    <x v="1242"/>
    <x v="283"/>
    <x v="2"/>
    <s v="London"/>
    <s v="P004"/>
    <x v="22"/>
    <x v="5"/>
    <n v="1"/>
    <n v="55"/>
    <n v="27"/>
    <n v="0"/>
    <n v="55"/>
    <n v="27"/>
    <n v="28"/>
    <s v="['Bank Transfer' 'Credit Card' 'PayPal' ... 'Credit Card' 'Bank Transfer'_x000a_ 'Apple Pay']"/>
    <x v="1"/>
  </r>
  <r>
    <s v="O05193"/>
    <d v="2025-06-13T00:00:00"/>
    <x v="5"/>
    <x v="1"/>
    <m/>
    <x v="329"/>
    <x v="138"/>
    <x v="4"/>
    <s v="Hull"/>
    <s v="P004"/>
    <x v="22"/>
    <x v="5"/>
    <n v="4"/>
    <n v="55"/>
    <n v="27"/>
    <n v="0.1"/>
    <n v="198"/>
    <n v="108"/>
    <n v="90"/>
    <s v="['Bank Transfer' 'Credit Card' 'PayPal' ... 'Credit Card' 'Bank Transfer'_x000a_ 'Apple Pay']"/>
    <x v="1"/>
  </r>
  <r>
    <s v="O05503"/>
    <d v="2025-06-13T00:00:00"/>
    <x v="5"/>
    <x v="1"/>
    <m/>
    <x v="725"/>
    <x v="88"/>
    <x v="3"/>
    <s v="Brighton"/>
    <s v="P018"/>
    <x v="5"/>
    <x v="4"/>
    <n v="1"/>
    <n v="45"/>
    <n v="19"/>
    <n v="0.1"/>
    <n v="40.5"/>
    <n v="19"/>
    <n v="21.5"/>
    <s v="['Bank Transfer' 'Credit Card' 'PayPal' ... 'Credit Card' 'Bank Transfer'_x000a_ 'Apple Pay']"/>
    <x v="1"/>
  </r>
  <r>
    <s v="O05698"/>
    <d v="2025-06-13T00:00:00"/>
    <x v="5"/>
    <x v="1"/>
    <m/>
    <x v="1162"/>
    <x v="112"/>
    <x v="5"/>
    <s v="Belfast"/>
    <s v="P007"/>
    <x v="7"/>
    <x v="3"/>
    <n v="2"/>
    <n v="129"/>
    <n v="78"/>
    <n v="0"/>
    <n v="258"/>
    <n v="156"/>
    <n v="102"/>
    <s v="['Bank Transfer' 'Credit Card' 'PayPal' ... 'Credit Card' 'Bank Transfer'_x000a_ 'Apple Pay']"/>
    <x v="1"/>
  </r>
  <r>
    <s v="O06551"/>
    <d v="2025-06-13T00:00:00"/>
    <x v="5"/>
    <x v="1"/>
    <m/>
    <x v="1062"/>
    <x v="55"/>
    <x v="2"/>
    <s v="London"/>
    <s v="P009"/>
    <x v="1"/>
    <x v="1"/>
    <n v="5"/>
    <n v="95"/>
    <n v="54"/>
    <n v="0"/>
    <n v="475"/>
    <n v="270"/>
    <n v="205"/>
    <s v="['Bank Transfer' 'Credit Card' 'PayPal' ... 'Credit Card' 'Bank Transfer'_x000a_ 'Apple Pay']"/>
    <x v="1"/>
  </r>
  <r>
    <s v="O06574"/>
    <d v="2025-06-13T00:00:00"/>
    <x v="5"/>
    <x v="1"/>
    <m/>
    <x v="902"/>
    <x v="387"/>
    <x v="7"/>
    <s v="Aberdeen"/>
    <s v="P011"/>
    <x v="6"/>
    <x v="1"/>
    <n v="3"/>
    <n v="79"/>
    <n v="42"/>
    <n v="0.05"/>
    <n v="225.15"/>
    <n v="126"/>
    <n v="99.15"/>
    <s v="['Bank Transfer' 'Credit Card' 'PayPal' ... 'Credit Card' 'Bank Transfer'_x000a_ 'Apple Pay']"/>
    <x v="1"/>
  </r>
  <r>
    <s v="O06810"/>
    <d v="2025-06-13T00:00:00"/>
    <x v="5"/>
    <x v="1"/>
    <m/>
    <x v="628"/>
    <x v="386"/>
    <x v="0"/>
    <s v="Derby"/>
    <s v="P013"/>
    <x v="0"/>
    <x v="0"/>
    <n v="4"/>
    <n v="120"/>
    <n v="63"/>
    <n v="0.1"/>
    <n v="432"/>
    <n v="252"/>
    <n v="180"/>
    <s v="['Bank Transfer' 'Credit Card' 'PayPal' ... 'Credit Card' 'Bank Transfer'_x000a_ 'Apple Pay']"/>
    <x v="1"/>
  </r>
  <r>
    <s v="O06995"/>
    <d v="2025-06-13T00:00:00"/>
    <x v="5"/>
    <x v="1"/>
    <m/>
    <x v="735"/>
    <x v="73"/>
    <x v="7"/>
    <s v="Edinburgh"/>
    <s v="P017"/>
    <x v="10"/>
    <x v="4"/>
    <n v="1"/>
    <n v="58"/>
    <n v="25"/>
    <n v="0.05"/>
    <n v="55.1"/>
    <n v="25"/>
    <n v="30.1"/>
    <s v="['Bank Transfer' 'Credit Card' 'PayPal' ... 'Credit Card' 'Bank Transfer'_x000a_ 'Apple Pay']"/>
    <x v="1"/>
  </r>
  <r>
    <s v="O07057"/>
    <d v="2025-06-13T00:00:00"/>
    <x v="5"/>
    <x v="1"/>
    <m/>
    <x v="1634"/>
    <x v="425"/>
    <x v="1"/>
    <s v="Manchester"/>
    <s v="P023"/>
    <x v="2"/>
    <x v="2"/>
    <n v="3"/>
    <n v="42"/>
    <n v="20"/>
    <n v="0.1"/>
    <n v="113.4"/>
    <n v="60"/>
    <n v="53.4"/>
    <s v="['Bank Transfer' 'Credit Card' 'PayPal' ... 'Credit Card' 'Bank Transfer'_x000a_ 'Apple Pay']"/>
    <x v="1"/>
  </r>
  <r>
    <s v="O07355"/>
    <d v="2025-06-13T00:00:00"/>
    <x v="5"/>
    <x v="1"/>
    <m/>
    <x v="996"/>
    <x v="318"/>
    <x v="2"/>
    <s v="London"/>
    <s v="P021"/>
    <x v="21"/>
    <x v="2"/>
    <n v="1"/>
    <n v="28"/>
    <n v="13"/>
    <n v="0.1"/>
    <n v="25.2"/>
    <n v="13"/>
    <n v="12.2"/>
    <s v="['Bank Transfer' 'Credit Card' 'PayPal' ... 'Credit Card' 'Bank Transfer'_x000a_ 'Apple Pay']"/>
    <x v="1"/>
  </r>
  <r>
    <s v="O07839"/>
    <d v="2025-06-13T00:00:00"/>
    <x v="5"/>
    <x v="1"/>
    <m/>
    <x v="702"/>
    <x v="229"/>
    <x v="7"/>
    <s v="Glasgow"/>
    <s v="P012"/>
    <x v="14"/>
    <x v="1"/>
    <n v="3"/>
    <n v="85"/>
    <n v="44"/>
    <n v="0.1"/>
    <n v="229.5"/>
    <n v="132"/>
    <n v="97.5"/>
    <s v="['Bank Transfer' 'Credit Card' 'PayPal' ... 'Credit Card' 'Bank Transfer'_x000a_ 'Apple Pay']"/>
    <x v="1"/>
  </r>
  <r>
    <s v="O00938"/>
    <d v="2025-06-14T00:00:00"/>
    <x v="5"/>
    <x v="1"/>
    <m/>
    <x v="774"/>
    <x v="366"/>
    <x v="2"/>
    <s v="London"/>
    <s v="P001"/>
    <x v="9"/>
    <x v="5"/>
    <n v="1"/>
    <n v="89"/>
    <n v="48"/>
    <n v="0"/>
    <n v="89"/>
    <n v="48"/>
    <n v="41"/>
    <s v="['Bank Transfer' 'Credit Card' 'PayPal' ... 'Credit Card' 'Bank Transfer'_x000a_ 'Apple Pay']"/>
    <x v="1"/>
  </r>
  <r>
    <s v="O01084"/>
    <d v="2025-06-14T00:00:00"/>
    <x v="5"/>
    <x v="1"/>
    <m/>
    <x v="1162"/>
    <x v="112"/>
    <x v="5"/>
    <s v="Belfast"/>
    <s v="P014"/>
    <x v="17"/>
    <x v="0"/>
    <n v="2"/>
    <n v="25"/>
    <n v="11"/>
    <n v="0.1"/>
    <n v="45"/>
    <n v="22"/>
    <n v="23"/>
    <s v="['Bank Transfer' 'Credit Card' 'PayPal' ... 'Credit Card' 'Bank Transfer'_x000a_ 'Apple Pay']"/>
    <x v="1"/>
  </r>
  <r>
    <s v="O02157"/>
    <d v="2025-06-14T00:00:00"/>
    <x v="5"/>
    <x v="1"/>
    <m/>
    <x v="1416"/>
    <x v="136"/>
    <x v="3"/>
    <s v="Oxford"/>
    <s v="P008"/>
    <x v="13"/>
    <x v="3"/>
    <n v="1"/>
    <n v="249"/>
    <n v="168"/>
    <n v="0.1"/>
    <n v="224.1"/>
    <n v="168"/>
    <n v="56.1"/>
    <s v="['Bank Transfer' 'Credit Card' 'PayPal' ... 'Credit Card' 'Bank Transfer'_x000a_ 'Apple Pay']"/>
    <x v="1"/>
  </r>
  <r>
    <s v="O02553"/>
    <d v="2025-06-14T00:00:00"/>
    <x v="5"/>
    <x v="1"/>
    <m/>
    <x v="411"/>
    <x v="295"/>
    <x v="4"/>
    <s v="Hull"/>
    <s v="P024"/>
    <x v="11"/>
    <x v="2"/>
    <n v="1"/>
    <n v="24"/>
    <n v="10"/>
    <n v="0"/>
    <n v="24"/>
    <n v="10"/>
    <n v="14"/>
    <s v="['Bank Transfer' 'Credit Card' 'PayPal' ... 'Credit Card' 'Bank Transfer'_x000a_ 'Apple Pay']"/>
    <x v="1"/>
  </r>
  <r>
    <s v="O02782"/>
    <d v="2025-06-14T00:00:00"/>
    <x v="5"/>
    <x v="1"/>
    <m/>
    <x v="737"/>
    <x v="294"/>
    <x v="9"/>
    <s v="Worcester"/>
    <s v="P003"/>
    <x v="19"/>
    <x v="5"/>
    <n v="1"/>
    <n v="69"/>
    <n v="37"/>
    <n v="0"/>
    <n v="69"/>
    <n v="37"/>
    <n v="32"/>
    <s v="['Bank Transfer' 'Credit Card' 'PayPal' ... 'Credit Card' 'Bank Transfer'_x000a_ 'Apple Pay']"/>
    <x v="1"/>
  </r>
  <r>
    <s v="O03886"/>
    <d v="2025-06-14T00:00:00"/>
    <x v="5"/>
    <x v="1"/>
    <m/>
    <x v="1136"/>
    <x v="107"/>
    <x v="0"/>
    <s v="Nottingham"/>
    <s v="P023"/>
    <x v="2"/>
    <x v="2"/>
    <n v="1"/>
    <n v="42"/>
    <n v="20"/>
    <n v="0"/>
    <n v="42"/>
    <n v="20"/>
    <n v="22"/>
    <s v="['Bank Transfer' 'Credit Card' 'PayPal' ... 'Credit Card' 'Bank Transfer'_x000a_ 'Apple Pay']"/>
    <x v="1"/>
  </r>
  <r>
    <s v="O04194"/>
    <d v="2025-06-14T00:00:00"/>
    <x v="5"/>
    <x v="1"/>
    <m/>
    <x v="28"/>
    <x v="27"/>
    <x v="9"/>
    <s v="Worcester"/>
    <s v="P015"/>
    <x v="12"/>
    <x v="0"/>
    <n v="1"/>
    <n v="65"/>
    <n v="32"/>
    <n v="0.1"/>
    <n v="58.5"/>
    <n v="32"/>
    <n v="26.5"/>
    <s v="['Bank Transfer' 'Credit Card' 'PayPal' ... 'Credit Card' 'Bank Transfer'_x000a_ 'Apple Pay']"/>
    <x v="1"/>
  </r>
  <r>
    <s v="O04428"/>
    <d v="2025-06-14T00:00:00"/>
    <x v="5"/>
    <x v="1"/>
    <m/>
    <x v="810"/>
    <x v="268"/>
    <x v="7"/>
    <s v="Aberdeen"/>
    <s v="P013"/>
    <x v="0"/>
    <x v="0"/>
    <n v="1"/>
    <n v="120"/>
    <n v="63"/>
    <n v="0.05"/>
    <n v="114"/>
    <n v="63"/>
    <n v="51"/>
    <s v="['Bank Transfer' 'Credit Card' 'PayPal' ... 'Credit Card' 'Bank Transfer'_x000a_ 'Apple Pay']"/>
    <x v="1"/>
  </r>
  <r>
    <s v="O05155"/>
    <d v="2025-06-14T00:00:00"/>
    <x v="5"/>
    <x v="1"/>
    <m/>
    <x v="416"/>
    <x v="299"/>
    <x v="7"/>
    <s v="Dundee"/>
    <s v="P022"/>
    <x v="8"/>
    <x v="2"/>
    <n v="1"/>
    <n v="35"/>
    <n v="16"/>
    <n v="0"/>
    <n v="35"/>
    <n v="16"/>
    <n v="19"/>
    <s v="['Bank Transfer' 'Credit Card' 'PayPal' ... 'Credit Card' 'Bank Transfer'_x000a_ 'Apple Pay']"/>
    <x v="1"/>
  </r>
  <r>
    <s v="O05202"/>
    <d v="2025-06-14T00:00:00"/>
    <x v="5"/>
    <x v="1"/>
    <m/>
    <x v="1617"/>
    <x v="76"/>
    <x v="2"/>
    <s v="London"/>
    <s v="P018"/>
    <x v="5"/>
    <x v="4"/>
    <n v="1"/>
    <n v="45"/>
    <n v="19"/>
    <n v="0.1"/>
    <n v="40.5"/>
    <n v="19"/>
    <n v="21.5"/>
    <s v="['Bank Transfer' 'Credit Card' 'PayPal' ... 'Credit Card' 'Bank Transfer'_x000a_ 'Apple Pay']"/>
    <x v="1"/>
  </r>
  <r>
    <s v="O07405"/>
    <d v="2025-06-14T00:00:00"/>
    <x v="5"/>
    <x v="1"/>
    <m/>
    <x v="30"/>
    <x v="29"/>
    <x v="4"/>
    <s v="Hull"/>
    <s v="P009"/>
    <x v="1"/>
    <x v="1"/>
    <n v="1"/>
    <n v="95"/>
    <n v="54"/>
    <n v="0"/>
    <n v="95"/>
    <n v="54"/>
    <n v="41"/>
    <s v="['Bank Transfer' 'Credit Card' 'PayPal' ... 'Credit Card' 'Bank Transfer'_x000a_ 'Apple Pay']"/>
    <x v="1"/>
  </r>
  <r>
    <s v="O08840"/>
    <d v="2025-06-14T00:00:00"/>
    <x v="5"/>
    <x v="1"/>
    <m/>
    <x v="121"/>
    <x v="113"/>
    <x v="1"/>
    <s v="Manchester"/>
    <s v="P023"/>
    <x v="2"/>
    <x v="2"/>
    <n v="1"/>
    <n v="42"/>
    <n v="20"/>
    <n v="0"/>
    <n v="42"/>
    <n v="20"/>
    <n v="22"/>
    <s v="['Bank Transfer' 'Credit Card' 'PayPal' ... 'Credit Card' 'Bank Transfer'_x000a_ 'Apple Pay']"/>
    <x v="1"/>
  </r>
  <r>
    <s v="O09679"/>
    <d v="2025-06-14T00:00:00"/>
    <x v="5"/>
    <x v="1"/>
    <m/>
    <x v="561"/>
    <x v="72"/>
    <x v="10"/>
    <s v="Norwich"/>
    <s v="P009"/>
    <x v="1"/>
    <x v="1"/>
    <n v="1"/>
    <n v="95"/>
    <n v="54"/>
    <n v="0"/>
    <n v="95"/>
    <n v="54"/>
    <n v="41"/>
    <s v="['Bank Transfer' 'Credit Card' 'PayPal' ... 'Credit Card' 'Bank Transfer'_x000a_ 'Apple Pay']"/>
    <x v="1"/>
  </r>
  <r>
    <s v="O09953"/>
    <d v="2025-06-14T00:00:00"/>
    <x v="5"/>
    <x v="1"/>
    <m/>
    <x v="192"/>
    <x v="169"/>
    <x v="4"/>
    <s v="Leeds"/>
    <s v="P005"/>
    <x v="3"/>
    <x v="3"/>
    <n v="1"/>
    <n v="119"/>
    <n v="72"/>
    <n v="0"/>
    <n v="119"/>
    <n v="72"/>
    <n v="47"/>
    <s v="['Bank Transfer' 'Credit Card' 'PayPal' ... 'Credit Card' 'Bank Transfer'_x000a_ 'Apple Pay']"/>
    <x v="1"/>
  </r>
  <r>
    <s v="O00478"/>
    <d v="2025-06-15T00:00:00"/>
    <x v="5"/>
    <x v="1"/>
    <m/>
    <x v="1028"/>
    <x v="501"/>
    <x v="2"/>
    <s v="London"/>
    <s v="P005"/>
    <x v="3"/>
    <x v="3"/>
    <n v="1"/>
    <n v="119"/>
    <n v="72"/>
    <n v="0"/>
    <n v="119"/>
    <n v="72"/>
    <n v="47"/>
    <s v="['Bank Transfer' 'Credit Card' 'PayPal' ... 'Credit Card' 'Bank Transfer'_x000a_ 'Apple Pay']"/>
    <x v="1"/>
  </r>
  <r>
    <s v="O01100"/>
    <d v="2025-06-15T00:00:00"/>
    <x v="5"/>
    <x v="1"/>
    <m/>
    <x v="116"/>
    <x v="109"/>
    <x v="9"/>
    <s v="Wolverhampton"/>
    <s v="P011"/>
    <x v="6"/>
    <x v="1"/>
    <n v="2"/>
    <n v="79"/>
    <n v="42"/>
    <n v="0.15"/>
    <n v="134.30000000000001"/>
    <n v="84"/>
    <n v="50.3"/>
    <s v="['Bank Transfer' 'Credit Card' 'PayPal' ... 'Credit Card' 'Bank Transfer'_x000a_ 'Apple Pay']"/>
    <x v="1"/>
  </r>
  <r>
    <s v="O02237"/>
    <d v="2025-06-15T00:00:00"/>
    <x v="5"/>
    <x v="1"/>
    <m/>
    <x v="1279"/>
    <x v="388"/>
    <x v="6"/>
    <s v="Bath"/>
    <s v="P003"/>
    <x v="19"/>
    <x v="5"/>
    <n v="1"/>
    <n v="69"/>
    <n v="37"/>
    <n v="0"/>
    <n v="69"/>
    <n v="37"/>
    <n v="32"/>
    <s v="['Bank Transfer' 'Credit Card' 'PayPal' ... 'Credit Card' 'Bank Transfer'_x000a_ 'Apple Pay']"/>
    <x v="1"/>
  </r>
  <r>
    <s v="O02295"/>
    <d v="2025-06-15T00:00:00"/>
    <x v="5"/>
    <x v="1"/>
    <m/>
    <x v="674"/>
    <x v="43"/>
    <x v="1"/>
    <s v="Preston"/>
    <s v="P006"/>
    <x v="16"/>
    <x v="3"/>
    <n v="3"/>
    <n v="99"/>
    <n v="58"/>
    <n v="0.05"/>
    <n v="282.14999999999998"/>
    <n v="174"/>
    <n v="108.15"/>
    <s v="['Bank Transfer' 'Credit Card' 'PayPal' ... 'Credit Card' 'Bank Transfer'_x000a_ 'Apple Pay']"/>
    <x v="1"/>
  </r>
  <r>
    <s v="O03548"/>
    <d v="2025-06-15T00:00:00"/>
    <x v="5"/>
    <x v="1"/>
    <m/>
    <x v="530"/>
    <x v="131"/>
    <x v="9"/>
    <s v="Wolverhampton"/>
    <s v="P017"/>
    <x v="10"/>
    <x v="4"/>
    <n v="1"/>
    <n v="58"/>
    <n v="25"/>
    <n v="0"/>
    <n v="58"/>
    <n v="25"/>
    <n v="33"/>
    <s v="['Bank Transfer' 'Credit Card' 'PayPal' ... 'Credit Card' 'Bank Transfer'_x000a_ 'Apple Pay']"/>
    <x v="1"/>
  </r>
  <r>
    <s v="O04216"/>
    <d v="2025-06-15T00:00:00"/>
    <x v="5"/>
    <x v="1"/>
    <m/>
    <x v="657"/>
    <x v="250"/>
    <x v="10"/>
    <s v="Cambridge"/>
    <s v="P023"/>
    <x v="2"/>
    <x v="2"/>
    <n v="1"/>
    <n v="42"/>
    <n v="20"/>
    <n v="0.1"/>
    <n v="37.799999999999997"/>
    <n v="20"/>
    <n v="17.8"/>
    <s v="['Bank Transfer' 'Credit Card' 'PayPal' ... 'Credit Card' 'Bank Transfer'_x000a_ 'Apple Pay']"/>
    <x v="1"/>
  </r>
  <r>
    <s v="O05034"/>
    <d v="2025-06-15T00:00:00"/>
    <x v="5"/>
    <x v="1"/>
    <m/>
    <x v="1041"/>
    <x v="101"/>
    <x v="3"/>
    <s v="Reading"/>
    <s v="P014"/>
    <x v="17"/>
    <x v="0"/>
    <n v="5"/>
    <n v="25"/>
    <n v="11"/>
    <n v="0.15"/>
    <n v="106.25"/>
    <n v="55"/>
    <n v="51.25"/>
    <s v="['Bank Transfer' 'Credit Card' 'PayPal' ... 'Credit Card' 'Bank Transfer'_x000a_ 'Apple Pay']"/>
    <x v="1"/>
  </r>
  <r>
    <s v="O05727"/>
    <d v="2025-06-15T00:00:00"/>
    <x v="5"/>
    <x v="1"/>
    <m/>
    <x v="818"/>
    <x v="446"/>
    <x v="9"/>
    <s v="Worcester"/>
    <s v="P021"/>
    <x v="21"/>
    <x v="2"/>
    <n v="2"/>
    <n v="28"/>
    <n v="13"/>
    <n v="0.15"/>
    <n v="47.6"/>
    <n v="26"/>
    <n v="21.6"/>
    <s v="['Bank Transfer' 'Credit Card' 'PayPal' ... 'Credit Card' 'Bank Transfer'_x000a_ 'Apple Pay']"/>
    <x v="1"/>
  </r>
  <r>
    <s v="O06385"/>
    <d v="2025-06-15T00:00:00"/>
    <x v="5"/>
    <x v="1"/>
    <m/>
    <x v="1384"/>
    <x v="146"/>
    <x v="9"/>
    <s v="Worcester"/>
    <s v="P010"/>
    <x v="18"/>
    <x v="1"/>
    <n v="1"/>
    <n v="32"/>
    <n v="14"/>
    <n v="0.1"/>
    <n v="28.8"/>
    <n v="14"/>
    <n v="14.8"/>
    <s v="['Bank Transfer' 'Credit Card' 'PayPal' ... 'Credit Card' 'Bank Transfer'_x000a_ 'Apple Pay']"/>
    <x v="1"/>
  </r>
  <r>
    <s v="O06614"/>
    <d v="2025-06-15T00:00:00"/>
    <x v="5"/>
    <x v="1"/>
    <m/>
    <x v="865"/>
    <x v="205"/>
    <x v="1"/>
    <s v="Chester"/>
    <s v="P007"/>
    <x v="7"/>
    <x v="3"/>
    <n v="4"/>
    <n v="129"/>
    <n v="78"/>
    <n v="0"/>
    <n v="516"/>
    <n v="312"/>
    <n v="204"/>
    <s v="['Bank Transfer' 'Credit Card' 'PayPal' ... 'Credit Card' 'Bank Transfer'_x000a_ 'Apple Pay']"/>
    <x v="1"/>
  </r>
  <r>
    <s v="O07481"/>
    <d v="2025-06-15T00:00:00"/>
    <x v="5"/>
    <x v="1"/>
    <m/>
    <x v="1065"/>
    <x v="164"/>
    <x v="4"/>
    <s v="York"/>
    <s v="P010"/>
    <x v="18"/>
    <x v="1"/>
    <n v="1"/>
    <n v="32"/>
    <n v="14"/>
    <n v="0"/>
    <n v="32"/>
    <n v="14"/>
    <n v="18"/>
    <s v="['Bank Transfer' 'Credit Card' 'PayPal' ... 'Credit Card' 'Bank Transfer'_x000a_ 'Apple Pay']"/>
    <x v="1"/>
  </r>
  <r>
    <s v="O09285"/>
    <d v="2025-06-15T00:00:00"/>
    <x v="5"/>
    <x v="1"/>
    <m/>
    <x v="1578"/>
    <x v="205"/>
    <x v="4"/>
    <s v="Leeds"/>
    <s v="P021"/>
    <x v="21"/>
    <x v="2"/>
    <n v="2"/>
    <n v="28"/>
    <n v="13"/>
    <n v="0"/>
    <n v="56"/>
    <n v="26"/>
    <n v="30"/>
    <s v="['Bank Transfer' 'Credit Card' 'PayPal' ... 'Credit Card' 'Bank Transfer'_x000a_ 'Apple Pay']"/>
    <x v="1"/>
  </r>
  <r>
    <s v="O00165"/>
    <d v="2025-06-16T00:00:00"/>
    <x v="5"/>
    <x v="1"/>
    <m/>
    <x v="1604"/>
    <x v="510"/>
    <x v="8"/>
    <s v="Sunderland"/>
    <s v="P001"/>
    <x v="9"/>
    <x v="5"/>
    <n v="3"/>
    <n v="89"/>
    <n v="48"/>
    <n v="0.1"/>
    <n v="240.3"/>
    <n v="144"/>
    <n v="96.3"/>
    <s v="['Bank Transfer' 'Credit Card' 'PayPal' ... 'Credit Card' 'Bank Transfer'_x000a_ 'Apple Pay']"/>
    <x v="1"/>
  </r>
  <r>
    <s v="O01631"/>
    <d v="2025-06-16T00:00:00"/>
    <x v="5"/>
    <x v="1"/>
    <m/>
    <x v="1562"/>
    <x v="336"/>
    <x v="2"/>
    <s v="London"/>
    <s v="P013"/>
    <x v="0"/>
    <x v="0"/>
    <n v="1"/>
    <n v="120"/>
    <n v="63"/>
    <n v="0.05"/>
    <n v="114"/>
    <n v="63"/>
    <n v="51"/>
    <s v="['Bank Transfer' 'Credit Card' 'PayPal' ... 'Credit Card' 'Bank Transfer'_x000a_ 'Apple Pay']"/>
    <x v="1"/>
  </r>
  <r>
    <s v="O02081"/>
    <d v="2025-06-16T00:00:00"/>
    <x v="5"/>
    <x v="1"/>
    <m/>
    <x v="675"/>
    <x v="87"/>
    <x v="11"/>
    <s v="Cardiff"/>
    <s v="P005"/>
    <x v="3"/>
    <x v="3"/>
    <n v="2"/>
    <n v="119"/>
    <n v="72"/>
    <n v="0"/>
    <n v="238"/>
    <n v="144"/>
    <n v="94"/>
    <s v="['Bank Transfer' 'Credit Card' 'PayPal' ... 'Credit Card' 'Bank Transfer'_x000a_ 'Apple Pay']"/>
    <x v="1"/>
  </r>
  <r>
    <s v="O04392"/>
    <d v="2025-06-16T00:00:00"/>
    <x v="5"/>
    <x v="1"/>
    <m/>
    <x v="1195"/>
    <x v="194"/>
    <x v="8"/>
    <s v="Middlesbrough"/>
    <s v="P017"/>
    <x v="10"/>
    <x v="4"/>
    <n v="1"/>
    <n v="58"/>
    <n v="25"/>
    <n v="0"/>
    <n v="58"/>
    <n v="25"/>
    <n v="33"/>
    <s v="['Bank Transfer' 'Credit Card' 'PayPal' ... 'Credit Card' 'Bank Transfer'_x000a_ 'Apple Pay']"/>
    <x v="1"/>
  </r>
  <r>
    <s v="O04707"/>
    <d v="2025-06-16T00:00:00"/>
    <x v="5"/>
    <x v="1"/>
    <m/>
    <x v="439"/>
    <x v="199"/>
    <x v="5"/>
    <s v="Derry"/>
    <s v="P024"/>
    <x v="11"/>
    <x v="2"/>
    <n v="3"/>
    <n v="24"/>
    <n v="10"/>
    <n v="0"/>
    <n v="72"/>
    <n v="30"/>
    <n v="42"/>
    <s v="['Bank Transfer' 'Credit Card' 'PayPal' ... 'Credit Card' 'Bank Transfer'_x000a_ 'Apple Pay']"/>
    <x v="1"/>
  </r>
  <r>
    <s v="O04774"/>
    <d v="2025-06-16T00:00:00"/>
    <x v="5"/>
    <x v="1"/>
    <m/>
    <x v="45"/>
    <x v="42"/>
    <x v="1"/>
    <s v="Preston"/>
    <s v="P001"/>
    <x v="9"/>
    <x v="5"/>
    <n v="2"/>
    <n v="89"/>
    <n v="48"/>
    <n v="0.1"/>
    <n v="160.19999999999999"/>
    <n v="96"/>
    <n v="64.2"/>
    <s v="['Bank Transfer' 'Credit Card' 'PayPal' ... 'Credit Card' 'Bank Transfer'_x000a_ 'Apple Pay']"/>
    <x v="1"/>
  </r>
  <r>
    <s v="O05297"/>
    <d v="2025-06-16T00:00:00"/>
    <x v="5"/>
    <x v="1"/>
    <m/>
    <x v="1725"/>
    <x v="554"/>
    <x v="1"/>
    <s v="Chester"/>
    <s v="P009"/>
    <x v="1"/>
    <x v="1"/>
    <n v="2"/>
    <n v="95"/>
    <n v="54"/>
    <n v="0.05"/>
    <n v="180.5"/>
    <n v="108"/>
    <n v="72.5"/>
    <s v="['Bank Transfer' 'Credit Card' 'PayPal' ... 'Credit Card' 'Bank Transfer'_x000a_ 'Apple Pay']"/>
    <x v="1"/>
  </r>
  <r>
    <s v="O05523"/>
    <d v="2025-06-16T00:00:00"/>
    <x v="5"/>
    <x v="1"/>
    <m/>
    <x v="1511"/>
    <x v="158"/>
    <x v="1"/>
    <s v="Chester"/>
    <s v="P001"/>
    <x v="9"/>
    <x v="5"/>
    <n v="1"/>
    <n v="89"/>
    <n v="48"/>
    <n v="0.05"/>
    <n v="84.55"/>
    <n v="48"/>
    <n v="36.549999999999997"/>
    <s v="['Bank Transfer' 'Credit Card' 'PayPal' ... 'Credit Card' 'Bank Transfer'_x000a_ 'Apple Pay']"/>
    <x v="1"/>
  </r>
  <r>
    <s v="O07296"/>
    <d v="2025-06-16T00:00:00"/>
    <x v="5"/>
    <x v="1"/>
    <m/>
    <x v="391"/>
    <x v="286"/>
    <x v="4"/>
    <s v="Leeds"/>
    <s v="P011"/>
    <x v="6"/>
    <x v="1"/>
    <n v="1"/>
    <n v="79"/>
    <n v="42"/>
    <n v="0.1"/>
    <n v="71.099999999999994"/>
    <n v="42"/>
    <n v="29.1"/>
    <s v="['Bank Transfer' 'Credit Card' 'PayPal' ... 'Credit Card' 'Bank Transfer'_x000a_ 'Apple Pay']"/>
    <x v="1"/>
  </r>
  <r>
    <s v="O07656"/>
    <d v="2025-06-16T00:00:00"/>
    <x v="5"/>
    <x v="1"/>
    <m/>
    <x v="710"/>
    <x v="20"/>
    <x v="6"/>
    <s v="Plymouth"/>
    <s v="P017"/>
    <x v="10"/>
    <x v="4"/>
    <n v="2"/>
    <n v="58"/>
    <n v="25"/>
    <n v="0.1"/>
    <n v="104.4"/>
    <n v="50"/>
    <n v="54.4"/>
    <s v="['Bank Transfer' 'Credit Card' 'PayPal' ... 'Credit Card' 'Bank Transfer'_x000a_ 'Apple Pay']"/>
    <x v="1"/>
  </r>
  <r>
    <s v="O08064"/>
    <d v="2025-06-16T00:00:00"/>
    <x v="5"/>
    <x v="1"/>
    <m/>
    <x v="46"/>
    <x v="43"/>
    <x v="2"/>
    <s v="London"/>
    <s v="P015"/>
    <x v="12"/>
    <x v="0"/>
    <n v="2"/>
    <n v="65"/>
    <n v="32"/>
    <n v="0.05"/>
    <n v="123.5"/>
    <n v="64"/>
    <n v="59.5"/>
    <s v="['Bank Transfer' 'Credit Card' 'PayPal' ... 'Credit Card' 'Bank Transfer'_x000a_ 'Apple Pay']"/>
    <x v="1"/>
  </r>
  <r>
    <s v="O08472"/>
    <d v="2025-06-16T00:00:00"/>
    <x v="5"/>
    <x v="1"/>
    <m/>
    <x v="1169"/>
    <x v="166"/>
    <x v="0"/>
    <s v="Nottingham"/>
    <s v="P011"/>
    <x v="6"/>
    <x v="1"/>
    <n v="1"/>
    <n v="79"/>
    <n v="42"/>
    <n v="0"/>
    <n v="79"/>
    <n v="42"/>
    <n v="37"/>
    <s v="['Bank Transfer' 'Credit Card' 'PayPal' ... 'Credit Card' 'Bank Transfer'_x000a_ 'Apple Pay']"/>
    <x v="1"/>
  </r>
  <r>
    <s v="O08894"/>
    <d v="2025-06-16T00:00:00"/>
    <x v="5"/>
    <x v="1"/>
    <m/>
    <x v="1353"/>
    <x v="392"/>
    <x v="0"/>
    <s v="Derby"/>
    <s v="P009"/>
    <x v="1"/>
    <x v="1"/>
    <n v="1"/>
    <n v="95"/>
    <n v="54"/>
    <n v="0"/>
    <n v="95"/>
    <n v="54"/>
    <n v="41"/>
    <s v="['Bank Transfer' 'Credit Card' 'PayPal' ... 'Credit Card' 'Bank Transfer'_x000a_ 'Apple Pay']"/>
    <x v="1"/>
  </r>
  <r>
    <s v="O09075"/>
    <d v="2025-06-16T00:00:00"/>
    <x v="5"/>
    <x v="1"/>
    <m/>
    <x v="1513"/>
    <x v="559"/>
    <x v="1"/>
    <s v="Chester"/>
    <s v="P003"/>
    <x v="19"/>
    <x v="5"/>
    <n v="2"/>
    <n v="69"/>
    <n v="37"/>
    <n v="0.05"/>
    <n v="131.1"/>
    <n v="74"/>
    <n v="57.1"/>
    <s v="['Bank Transfer' 'Credit Card' 'PayPal' ... 'Credit Card' 'Bank Transfer'_x000a_ 'Apple Pay']"/>
    <x v="1"/>
  </r>
  <r>
    <s v="O09399"/>
    <d v="2025-06-16T00:00:00"/>
    <x v="5"/>
    <x v="1"/>
    <m/>
    <x v="1727"/>
    <x v="106"/>
    <x v="6"/>
    <s v="Bath"/>
    <s v="P002"/>
    <x v="15"/>
    <x v="5"/>
    <n v="2"/>
    <n v="149"/>
    <n v="91"/>
    <n v="0"/>
    <n v="298"/>
    <n v="182"/>
    <n v="116"/>
    <s v="['Bank Transfer' 'Credit Card' 'PayPal' ... 'Credit Card' 'Bank Transfer'_x000a_ 'Apple Pay']"/>
    <x v="1"/>
  </r>
  <r>
    <s v="O02091"/>
    <d v="2025-06-17T00:00:00"/>
    <x v="5"/>
    <x v="1"/>
    <m/>
    <x v="185"/>
    <x v="2"/>
    <x v="1"/>
    <s v="Preston"/>
    <s v="P010"/>
    <x v="18"/>
    <x v="1"/>
    <n v="2"/>
    <n v="32"/>
    <n v="14"/>
    <n v="0.1"/>
    <n v="57.6"/>
    <n v="28"/>
    <n v="29.6"/>
    <s v="['Bank Transfer' 'Credit Card' 'PayPal' ... 'Credit Card' 'Bank Transfer'_x000a_ 'Apple Pay']"/>
    <x v="1"/>
  </r>
  <r>
    <s v="O02101"/>
    <d v="2025-06-17T00:00:00"/>
    <x v="5"/>
    <x v="1"/>
    <m/>
    <x v="745"/>
    <x v="192"/>
    <x v="1"/>
    <s v="Liverpool"/>
    <s v="P019"/>
    <x v="20"/>
    <x v="4"/>
    <n v="4"/>
    <n v="85"/>
    <n v="41"/>
    <n v="0.1"/>
    <n v="306"/>
    <n v="164"/>
    <n v="142"/>
    <s v="['Bank Transfer' 'Credit Card' 'PayPal' ... 'Credit Card' 'Bank Transfer'_x000a_ 'Apple Pay']"/>
    <x v="1"/>
  </r>
  <r>
    <s v="O02819"/>
    <d v="2025-06-17T00:00:00"/>
    <x v="5"/>
    <x v="1"/>
    <m/>
    <x v="309"/>
    <x v="142"/>
    <x v="2"/>
    <s v="London"/>
    <s v="P019"/>
    <x v="20"/>
    <x v="4"/>
    <n v="1"/>
    <n v="85"/>
    <n v="41"/>
    <n v="0"/>
    <n v="85"/>
    <n v="41"/>
    <n v="44"/>
    <s v="['Bank Transfer' 'Credit Card' 'PayPal' ... 'Credit Card' 'Bank Transfer'_x000a_ 'Apple Pay']"/>
    <x v="1"/>
  </r>
  <r>
    <s v="O03353"/>
    <d v="2025-06-17T00:00:00"/>
    <x v="5"/>
    <x v="1"/>
    <m/>
    <x v="607"/>
    <x v="286"/>
    <x v="3"/>
    <s v="Reading"/>
    <s v="P016"/>
    <x v="4"/>
    <x v="0"/>
    <n v="1"/>
    <n v="78"/>
    <n v="39"/>
    <n v="0.1"/>
    <n v="70.2"/>
    <n v="39"/>
    <n v="31.2"/>
    <s v="['Bank Transfer' 'Credit Card' 'PayPal' ... 'Credit Card' 'Bank Transfer'_x000a_ 'Apple Pay']"/>
    <x v="1"/>
  </r>
  <r>
    <s v="O06046"/>
    <d v="2025-06-17T00:00:00"/>
    <x v="5"/>
    <x v="1"/>
    <m/>
    <x v="1076"/>
    <x v="85"/>
    <x v="6"/>
    <s v="Bath"/>
    <s v="P004"/>
    <x v="22"/>
    <x v="5"/>
    <n v="3"/>
    <n v="55"/>
    <n v="27"/>
    <n v="0.05"/>
    <n v="156.75"/>
    <n v="81"/>
    <n v="75.75"/>
    <s v="['Bank Transfer' 'Credit Card' 'PayPal' ... 'Credit Card' 'Bank Transfer'_x000a_ 'Apple Pay']"/>
    <x v="1"/>
  </r>
  <r>
    <s v="O06917"/>
    <d v="2025-06-17T00:00:00"/>
    <x v="5"/>
    <x v="1"/>
    <m/>
    <x v="1133"/>
    <x v="429"/>
    <x v="6"/>
    <s v="Bath"/>
    <s v="P017"/>
    <x v="10"/>
    <x v="4"/>
    <n v="1"/>
    <n v="58"/>
    <n v="25"/>
    <n v="0.1"/>
    <n v="52.2"/>
    <n v="25"/>
    <n v="27.2"/>
    <s v="['Bank Transfer' 'Credit Card' 'PayPal' ... 'Credit Card' 'Bank Transfer'_x000a_ 'Apple Pay']"/>
    <x v="1"/>
  </r>
  <r>
    <s v="O07668"/>
    <d v="2025-06-17T00:00:00"/>
    <x v="5"/>
    <x v="1"/>
    <m/>
    <x v="371"/>
    <x v="271"/>
    <x v="10"/>
    <s v="Cambridge"/>
    <s v="P021"/>
    <x v="21"/>
    <x v="2"/>
    <n v="2"/>
    <n v="28"/>
    <n v="13"/>
    <n v="0.1"/>
    <n v="50.4"/>
    <n v="26"/>
    <n v="24.4"/>
    <s v="['Bank Transfer' 'Credit Card' 'PayPal' ... 'Credit Card' 'Bank Transfer'_x000a_ 'Apple Pay']"/>
    <x v="1"/>
  </r>
  <r>
    <s v="O08239"/>
    <d v="2025-06-17T00:00:00"/>
    <x v="5"/>
    <x v="1"/>
    <m/>
    <x v="319"/>
    <x v="220"/>
    <x v="4"/>
    <s v="Leeds"/>
    <s v="P016"/>
    <x v="4"/>
    <x v="0"/>
    <n v="1"/>
    <n v="78"/>
    <n v="39"/>
    <n v="0.05"/>
    <n v="74.099999999999994"/>
    <n v="39"/>
    <n v="35.1"/>
    <s v="['Bank Transfer' 'Credit Card' 'PayPal' ... 'Credit Card' 'Bank Transfer'_x000a_ 'Apple Pay']"/>
    <x v="1"/>
  </r>
  <r>
    <s v="O08696"/>
    <d v="2025-06-17T00:00:00"/>
    <x v="5"/>
    <x v="1"/>
    <m/>
    <x v="333"/>
    <x v="251"/>
    <x v="9"/>
    <s v="Wolverhampton"/>
    <s v="P014"/>
    <x v="17"/>
    <x v="0"/>
    <n v="1"/>
    <n v="25"/>
    <n v="11"/>
    <n v="0"/>
    <n v="25"/>
    <n v="11"/>
    <n v="14"/>
    <s v="['Bank Transfer' 'Credit Card' 'PayPal' ... 'Credit Card' 'Bank Transfer'_x000a_ 'Apple Pay']"/>
    <x v="1"/>
  </r>
  <r>
    <s v="O00118"/>
    <d v="2025-06-18T00:00:00"/>
    <x v="5"/>
    <x v="1"/>
    <m/>
    <x v="817"/>
    <x v="199"/>
    <x v="5"/>
    <s v="Derry"/>
    <s v="P002"/>
    <x v="15"/>
    <x v="5"/>
    <n v="3"/>
    <n v="149"/>
    <n v="91"/>
    <n v="0.05"/>
    <n v="424.65"/>
    <n v="273"/>
    <n v="151.65"/>
    <s v="['Bank Transfer' 'Credit Card' 'PayPal' ... 'Credit Card' 'Bank Transfer'_x000a_ 'Apple Pay']"/>
    <x v="1"/>
  </r>
  <r>
    <s v="O00236"/>
    <d v="2025-06-18T00:00:00"/>
    <x v="5"/>
    <x v="1"/>
    <m/>
    <x v="658"/>
    <x v="236"/>
    <x v="2"/>
    <s v="London"/>
    <s v="P005"/>
    <x v="3"/>
    <x v="3"/>
    <n v="1"/>
    <n v="119"/>
    <n v="72"/>
    <n v="0.1"/>
    <n v="107.1"/>
    <n v="72"/>
    <n v="35.1"/>
    <s v="['Bank Transfer' 'Credit Card' 'PayPal' ... 'Credit Card' 'Bank Transfer'_x000a_ 'Apple Pay']"/>
    <x v="1"/>
  </r>
  <r>
    <s v="O01399"/>
    <d v="2025-06-18T00:00:00"/>
    <x v="5"/>
    <x v="1"/>
    <m/>
    <x v="682"/>
    <x v="402"/>
    <x v="11"/>
    <s v="Cardiff"/>
    <s v="P005"/>
    <x v="3"/>
    <x v="3"/>
    <n v="1"/>
    <n v="119"/>
    <n v="72"/>
    <n v="0.1"/>
    <n v="107.1"/>
    <n v="72"/>
    <n v="35.1"/>
    <s v="['Bank Transfer' 'Credit Card' 'PayPal' ... 'Credit Card' 'Bank Transfer'_x000a_ 'Apple Pay']"/>
    <x v="1"/>
  </r>
  <r>
    <s v="O01484"/>
    <d v="2025-06-18T00:00:00"/>
    <x v="5"/>
    <x v="1"/>
    <m/>
    <x v="522"/>
    <x v="67"/>
    <x v="4"/>
    <s v="Leeds"/>
    <s v="P009"/>
    <x v="1"/>
    <x v="1"/>
    <n v="1"/>
    <n v="95"/>
    <n v="54"/>
    <n v="0"/>
    <n v="95"/>
    <n v="54"/>
    <n v="41"/>
    <s v="['Bank Transfer' 'Credit Card' 'PayPal' ... 'Credit Card' 'Bank Transfer'_x000a_ 'Apple Pay']"/>
    <x v="1"/>
  </r>
  <r>
    <s v="O01890"/>
    <d v="2025-06-18T00:00:00"/>
    <x v="5"/>
    <x v="1"/>
    <m/>
    <x v="1740"/>
    <x v="314"/>
    <x v="3"/>
    <s v="Guildford"/>
    <s v="P014"/>
    <x v="17"/>
    <x v="0"/>
    <n v="2"/>
    <n v="25"/>
    <n v="11"/>
    <n v="0.2"/>
    <n v="40"/>
    <n v="22"/>
    <n v="18"/>
    <s v="['Bank Transfer' 'Credit Card' 'PayPal' ... 'Credit Card' 'Bank Transfer'_x000a_ 'Apple Pay']"/>
    <x v="0"/>
  </r>
  <r>
    <s v="O02377"/>
    <d v="2025-06-18T00:00:00"/>
    <x v="5"/>
    <x v="1"/>
    <m/>
    <x v="6"/>
    <x v="6"/>
    <x v="5"/>
    <s v="Derry"/>
    <s v="P001"/>
    <x v="9"/>
    <x v="5"/>
    <n v="2"/>
    <n v="89"/>
    <n v="48"/>
    <n v="0"/>
    <n v="178"/>
    <n v="96"/>
    <n v="82"/>
    <s v="['Bank Transfer' 'Credit Card' 'PayPal' ... 'Credit Card' 'Bank Transfer'_x000a_ 'Apple Pay']"/>
    <x v="1"/>
  </r>
  <r>
    <s v="O03450"/>
    <d v="2025-06-18T00:00:00"/>
    <x v="5"/>
    <x v="1"/>
    <m/>
    <x v="1185"/>
    <x v="455"/>
    <x v="1"/>
    <s v="Chester"/>
    <s v="P007"/>
    <x v="7"/>
    <x v="3"/>
    <n v="1"/>
    <n v="129"/>
    <n v="78"/>
    <n v="0.05"/>
    <n v="122.55"/>
    <n v="78"/>
    <n v="44.55"/>
    <s v="['Bank Transfer' 'Credit Card' 'PayPal' ... 'Credit Card' 'Bank Transfer'_x000a_ 'Apple Pay']"/>
    <x v="1"/>
  </r>
  <r>
    <s v="O03691"/>
    <d v="2025-06-18T00:00:00"/>
    <x v="5"/>
    <x v="1"/>
    <m/>
    <x v="1421"/>
    <x v="262"/>
    <x v="2"/>
    <s v="London"/>
    <s v="P017"/>
    <x v="10"/>
    <x v="4"/>
    <n v="2"/>
    <n v="58"/>
    <n v="25"/>
    <n v="0.1"/>
    <n v="104.4"/>
    <n v="50"/>
    <n v="54.4"/>
    <s v="['Bank Transfer' 'Credit Card' 'PayPal' ... 'Credit Card' 'Bank Transfer'_x000a_ 'Apple Pay']"/>
    <x v="1"/>
  </r>
  <r>
    <s v="O05027"/>
    <d v="2025-06-18T00:00:00"/>
    <x v="5"/>
    <x v="1"/>
    <m/>
    <x v="3"/>
    <x v="3"/>
    <x v="3"/>
    <s v="Guildford"/>
    <s v="P018"/>
    <x v="5"/>
    <x v="4"/>
    <n v="3"/>
    <n v="45"/>
    <n v="19"/>
    <n v="0.1"/>
    <n v="121.5"/>
    <n v="57"/>
    <n v="64.5"/>
    <s v="['Bank Transfer' 'Credit Card' 'PayPal' ... 'Credit Card' 'Bank Transfer'_x000a_ 'Apple Pay']"/>
    <x v="1"/>
  </r>
  <r>
    <s v="O05788"/>
    <d v="2025-06-18T00:00:00"/>
    <x v="5"/>
    <x v="1"/>
    <m/>
    <x v="392"/>
    <x v="5"/>
    <x v="3"/>
    <s v="Reading"/>
    <s v="P017"/>
    <x v="10"/>
    <x v="4"/>
    <n v="1"/>
    <n v="58"/>
    <n v="25"/>
    <n v="0"/>
    <n v="58"/>
    <n v="25"/>
    <n v="33"/>
    <s v="['Bank Transfer' 'Credit Card' 'PayPal' ... 'Credit Card' 'Bank Transfer'_x000a_ 'Apple Pay']"/>
    <x v="1"/>
  </r>
  <r>
    <s v="O05816"/>
    <d v="2025-06-18T00:00:00"/>
    <x v="5"/>
    <x v="1"/>
    <m/>
    <x v="1268"/>
    <x v="539"/>
    <x v="1"/>
    <s v="Liverpool"/>
    <s v="P003"/>
    <x v="19"/>
    <x v="5"/>
    <n v="2"/>
    <n v="69"/>
    <n v="37"/>
    <n v="0.15"/>
    <n v="117.3"/>
    <n v="74"/>
    <n v="43.3"/>
    <s v="['Bank Transfer' 'Credit Card' 'PayPal' ... 'Credit Card' 'Bank Transfer'_x000a_ 'Apple Pay']"/>
    <x v="1"/>
  </r>
  <r>
    <s v="O05863"/>
    <d v="2025-06-18T00:00:00"/>
    <x v="5"/>
    <x v="1"/>
    <m/>
    <x v="1741"/>
    <x v="241"/>
    <x v="7"/>
    <s v="Aberdeen"/>
    <s v="P006"/>
    <x v="16"/>
    <x v="3"/>
    <n v="2"/>
    <n v="99"/>
    <n v="58"/>
    <n v="0"/>
    <n v="198"/>
    <n v="116"/>
    <n v="82"/>
    <s v="['Bank Transfer' 'Credit Card' 'PayPal' ... 'Credit Card' 'Bank Transfer'_x000a_ 'Apple Pay']"/>
    <x v="0"/>
  </r>
  <r>
    <s v="O06132"/>
    <d v="2025-06-18T00:00:00"/>
    <x v="5"/>
    <x v="1"/>
    <m/>
    <x v="1742"/>
    <x v="541"/>
    <x v="10"/>
    <s v="Norwich"/>
    <s v="P002"/>
    <x v="15"/>
    <x v="5"/>
    <n v="1"/>
    <n v="149"/>
    <n v="91"/>
    <n v="0"/>
    <n v="149"/>
    <n v="91"/>
    <n v="58"/>
    <s v="['Bank Transfer' 'Credit Card' 'PayPal' ... 'Credit Card' 'Bank Transfer'_x000a_ 'Apple Pay']"/>
    <x v="0"/>
  </r>
  <r>
    <s v="O06802"/>
    <d v="2025-06-18T00:00:00"/>
    <x v="5"/>
    <x v="1"/>
    <m/>
    <x v="208"/>
    <x v="179"/>
    <x v="2"/>
    <s v="London"/>
    <s v="P010"/>
    <x v="18"/>
    <x v="1"/>
    <n v="5"/>
    <n v="32"/>
    <n v="14"/>
    <n v="0.05"/>
    <n v="152"/>
    <n v="70"/>
    <n v="82"/>
    <s v="['Bank Transfer' 'Credit Card' 'PayPal' ... 'Credit Card' 'Bank Transfer'_x000a_ 'Apple Pay']"/>
    <x v="1"/>
  </r>
  <r>
    <s v="O07514"/>
    <d v="2025-06-18T00:00:00"/>
    <x v="5"/>
    <x v="1"/>
    <m/>
    <x v="1152"/>
    <x v="332"/>
    <x v="2"/>
    <s v="London"/>
    <s v="P015"/>
    <x v="12"/>
    <x v="0"/>
    <n v="3"/>
    <n v="65"/>
    <n v="32"/>
    <n v="0"/>
    <n v="195"/>
    <n v="96"/>
    <n v="99"/>
    <s v="['Bank Transfer' 'Credit Card' 'PayPal' ... 'Credit Card' 'Bank Transfer'_x000a_ 'Apple Pay']"/>
    <x v="1"/>
  </r>
  <r>
    <s v="O07527"/>
    <d v="2025-06-18T00:00:00"/>
    <x v="5"/>
    <x v="1"/>
    <m/>
    <x v="1646"/>
    <x v="156"/>
    <x v="9"/>
    <s v="Wolverhampton"/>
    <s v="P003"/>
    <x v="19"/>
    <x v="5"/>
    <n v="3"/>
    <n v="69"/>
    <n v="37"/>
    <n v="0"/>
    <n v="207"/>
    <n v="111"/>
    <n v="96"/>
    <s v="['Bank Transfer' 'Credit Card' 'PayPal' ... 'Credit Card' 'Bank Transfer'_x000a_ 'Apple Pay']"/>
    <x v="1"/>
  </r>
  <r>
    <s v="O08710"/>
    <d v="2025-06-18T00:00:00"/>
    <x v="5"/>
    <x v="1"/>
    <m/>
    <x v="833"/>
    <x v="453"/>
    <x v="2"/>
    <s v="London"/>
    <s v="P001"/>
    <x v="9"/>
    <x v="5"/>
    <n v="1"/>
    <n v="89"/>
    <n v="48"/>
    <n v="0.05"/>
    <n v="84.55"/>
    <n v="48"/>
    <n v="36.549999999999997"/>
    <s v="['Bank Transfer' 'Credit Card' 'PayPal' ... 'Credit Card' 'Bank Transfer'_x000a_ 'Apple Pay']"/>
    <x v="1"/>
  </r>
  <r>
    <s v="O09246"/>
    <d v="2025-06-18T00:00:00"/>
    <x v="5"/>
    <x v="1"/>
    <m/>
    <x v="1265"/>
    <x v="152"/>
    <x v="7"/>
    <s v="Dundee"/>
    <s v="P015"/>
    <x v="12"/>
    <x v="0"/>
    <n v="1"/>
    <n v="65"/>
    <n v="32"/>
    <n v="0.05"/>
    <n v="61.75"/>
    <n v="32"/>
    <n v="29.75"/>
    <s v="['Bank Transfer' 'Credit Card' 'PayPal' ... 'Credit Card' 'Bank Transfer'_x000a_ 'Apple Pay']"/>
    <x v="1"/>
  </r>
  <r>
    <s v="O00026"/>
    <d v="2025-06-19T00:00:00"/>
    <x v="5"/>
    <x v="1"/>
    <m/>
    <x v="1020"/>
    <x v="141"/>
    <x v="2"/>
    <s v="London"/>
    <s v="P012"/>
    <x v="14"/>
    <x v="1"/>
    <n v="2"/>
    <n v="85"/>
    <n v="44"/>
    <n v="0.1"/>
    <n v="153"/>
    <n v="88"/>
    <n v="65"/>
    <s v="['Bank Transfer' 'Credit Card' 'PayPal' ... 'Credit Card' 'Bank Transfer'_x000a_ 'Apple Pay']"/>
    <x v="1"/>
  </r>
  <r>
    <s v="O00407"/>
    <d v="2025-06-19T00:00:00"/>
    <x v="5"/>
    <x v="1"/>
    <m/>
    <x v="1525"/>
    <x v="439"/>
    <x v="0"/>
    <s v="Derby"/>
    <s v="P002"/>
    <x v="15"/>
    <x v="5"/>
    <n v="2"/>
    <n v="149"/>
    <n v="91"/>
    <n v="0.1"/>
    <n v="268.2"/>
    <n v="182"/>
    <n v="86.2"/>
    <s v="['Bank Transfer' 'Credit Card' 'PayPal' ... 'Credit Card' 'Bank Transfer'_x000a_ 'Apple Pay']"/>
    <x v="1"/>
  </r>
  <r>
    <s v="O01066"/>
    <d v="2025-06-19T00:00:00"/>
    <x v="5"/>
    <x v="1"/>
    <m/>
    <x v="1374"/>
    <x v="552"/>
    <x v="7"/>
    <s v="Glasgow"/>
    <s v="P005"/>
    <x v="3"/>
    <x v="3"/>
    <n v="1"/>
    <n v="119"/>
    <n v="72"/>
    <n v="0"/>
    <n v="119"/>
    <n v="72"/>
    <n v="47"/>
    <s v="['Bank Transfer' 'Credit Card' 'PayPal' ... 'Credit Card' 'Bank Transfer'_x000a_ 'Apple Pay']"/>
    <x v="1"/>
  </r>
  <r>
    <s v="O01308"/>
    <d v="2025-06-19T00:00:00"/>
    <x v="5"/>
    <x v="1"/>
    <m/>
    <x v="1433"/>
    <x v="0"/>
    <x v="2"/>
    <s v="London"/>
    <s v="P013"/>
    <x v="0"/>
    <x v="0"/>
    <n v="1"/>
    <n v="120"/>
    <n v="63"/>
    <n v="0.15"/>
    <n v="102"/>
    <n v="63"/>
    <n v="39"/>
    <s v="['Bank Transfer' 'Credit Card' 'PayPal' ... 'Credit Card' 'Bank Transfer'_x000a_ 'Apple Pay']"/>
    <x v="1"/>
  </r>
  <r>
    <s v="O01829"/>
    <d v="2025-06-19T00:00:00"/>
    <x v="5"/>
    <x v="1"/>
    <m/>
    <x v="591"/>
    <x v="39"/>
    <x v="11"/>
    <s v="Swansea"/>
    <s v="P018"/>
    <x v="5"/>
    <x v="4"/>
    <n v="5"/>
    <n v="45"/>
    <n v="19"/>
    <n v="0.15"/>
    <n v="191.25"/>
    <n v="95"/>
    <n v="96.25"/>
    <s v="['Bank Transfer' 'Credit Card' 'PayPal' ... 'Credit Card' 'Bank Transfer'_x000a_ 'Apple Pay']"/>
    <x v="1"/>
  </r>
  <r>
    <s v="O04953"/>
    <d v="2025-06-19T00:00:00"/>
    <x v="5"/>
    <x v="1"/>
    <m/>
    <x v="1337"/>
    <x v="548"/>
    <x v="0"/>
    <s v="Leicester"/>
    <s v="P021"/>
    <x v="21"/>
    <x v="2"/>
    <n v="1"/>
    <n v="28"/>
    <n v="13"/>
    <n v="0.1"/>
    <n v="25.2"/>
    <n v="13"/>
    <n v="12.2"/>
    <s v="['Bank Transfer' 'Credit Card' 'PayPal' ... 'Credit Card' 'Bank Transfer'_x000a_ 'Apple Pay']"/>
    <x v="1"/>
  </r>
  <r>
    <s v="O05821"/>
    <d v="2025-06-19T00:00:00"/>
    <x v="5"/>
    <x v="1"/>
    <m/>
    <x v="922"/>
    <x v="138"/>
    <x v="2"/>
    <s v="London"/>
    <s v="P013"/>
    <x v="0"/>
    <x v="0"/>
    <n v="2"/>
    <n v="120"/>
    <n v="63"/>
    <n v="0.1"/>
    <n v="216"/>
    <n v="126"/>
    <n v="90"/>
    <s v="['Bank Transfer' 'Credit Card' 'PayPal' ... 'Credit Card' 'Bank Transfer'_x000a_ 'Apple Pay']"/>
    <x v="1"/>
  </r>
  <r>
    <s v="O06625"/>
    <d v="2025-06-19T00:00:00"/>
    <x v="5"/>
    <x v="1"/>
    <m/>
    <x v="1158"/>
    <x v="523"/>
    <x v="2"/>
    <s v="London"/>
    <s v="P024"/>
    <x v="11"/>
    <x v="2"/>
    <n v="5"/>
    <n v="24"/>
    <n v="10"/>
    <n v="0"/>
    <n v="120"/>
    <n v="50"/>
    <n v="70"/>
    <s v="['Bank Transfer' 'Credit Card' 'PayPal' ... 'Credit Card' 'Bank Transfer'_x000a_ 'Apple Pay']"/>
    <x v="1"/>
  </r>
  <r>
    <s v="O07562"/>
    <d v="2025-06-19T00:00:00"/>
    <x v="5"/>
    <x v="1"/>
    <m/>
    <x v="959"/>
    <x v="143"/>
    <x v="3"/>
    <s v="Reading"/>
    <s v="P003"/>
    <x v="19"/>
    <x v="5"/>
    <n v="3"/>
    <n v="69"/>
    <n v="37"/>
    <n v="0"/>
    <n v="207"/>
    <n v="111"/>
    <n v="96"/>
    <s v="['Bank Transfer' 'Credit Card' 'PayPal' ... 'Credit Card' 'Bank Transfer'_x000a_ 'Apple Pay']"/>
    <x v="1"/>
  </r>
  <r>
    <s v="O07641"/>
    <d v="2025-06-19T00:00:00"/>
    <x v="5"/>
    <x v="1"/>
    <m/>
    <x v="293"/>
    <x v="233"/>
    <x v="4"/>
    <s v="Sheffield"/>
    <s v="P011"/>
    <x v="6"/>
    <x v="1"/>
    <n v="1"/>
    <n v="79"/>
    <n v="42"/>
    <n v="0"/>
    <n v="79"/>
    <n v="42"/>
    <n v="37"/>
    <s v="['Bank Transfer' 'Credit Card' 'PayPal' ... 'Credit Card' 'Bank Transfer'_x000a_ 'Apple Pay']"/>
    <x v="1"/>
  </r>
  <r>
    <s v="O07803"/>
    <d v="2025-06-19T00:00:00"/>
    <x v="5"/>
    <x v="1"/>
    <m/>
    <x v="1129"/>
    <x v="133"/>
    <x v="2"/>
    <s v="London"/>
    <s v="P001"/>
    <x v="9"/>
    <x v="5"/>
    <n v="2"/>
    <n v="89"/>
    <n v="48"/>
    <n v="0"/>
    <n v="178"/>
    <n v="96"/>
    <n v="82"/>
    <s v="['Bank Transfer' 'Credit Card' 'PayPal' ... 'Credit Card' 'Bank Transfer'_x000a_ 'Apple Pay']"/>
    <x v="1"/>
  </r>
  <r>
    <s v="O08356"/>
    <d v="2025-06-19T00:00:00"/>
    <x v="5"/>
    <x v="1"/>
    <m/>
    <x v="525"/>
    <x v="1"/>
    <x v="11"/>
    <s v="Cardiff"/>
    <s v="P016"/>
    <x v="4"/>
    <x v="0"/>
    <n v="1"/>
    <n v="78"/>
    <n v="39"/>
    <n v="0"/>
    <n v="78"/>
    <n v="39"/>
    <n v="39"/>
    <s v="['Bank Transfer' 'Credit Card' 'PayPal' ... 'Credit Card' 'Bank Transfer'_x000a_ 'Apple Pay']"/>
    <x v="1"/>
  </r>
  <r>
    <s v="O08755"/>
    <d v="2025-06-19T00:00:00"/>
    <x v="5"/>
    <x v="1"/>
    <m/>
    <x v="142"/>
    <x v="130"/>
    <x v="1"/>
    <s v="Liverpool"/>
    <s v="P018"/>
    <x v="5"/>
    <x v="4"/>
    <n v="2"/>
    <n v="45"/>
    <n v="19"/>
    <n v="0.2"/>
    <n v="72"/>
    <n v="38"/>
    <n v="34"/>
    <s v="['Bank Transfer' 'Credit Card' 'PayPal' ... 'Credit Card' 'Bank Transfer'_x000a_ 'Apple Pay']"/>
    <x v="1"/>
  </r>
  <r>
    <s v="O09055"/>
    <d v="2025-06-19T00:00:00"/>
    <x v="5"/>
    <x v="1"/>
    <m/>
    <x v="1345"/>
    <x v="1"/>
    <x v="2"/>
    <s v="London"/>
    <s v="P015"/>
    <x v="12"/>
    <x v="0"/>
    <n v="4"/>
    <n v="65"/>
    <n v="32"/>
    <n v="0.05"/>
    <n v="247"/>
    <n v="128"/>
    <n v="119"/>
    <s v="['Bank Transfer' 'Credit Card' 'PayPal' ... 'Credit Card' 'Bank Transfer'_x000a_ 'Apple Pay']"/>
    <x v="1"/>
  </r>
  <r>
    <s v="O09358"/>
    <d v="2025-06-19T00:00:00"/>
    <x v="5"/>
    <x v="1"/>
    <m/>
    <x v="965"/>
    <x v="275"/>
    <x v="2"/>
    <s v="London"/>
    <s v="P003"/>
    <x v="19"/>
    <x v="5"/>
    <n v="5"/>
    <n v="69"/>
    <n v="37"/>
    <n v="0"/>
    <n v="345"/>
    <n v="185"/>
    <n v="160"/>
    <s v="['Bank Transfer' 'Credit Card' 'PayPal' ... 'Credit Card' 'Bank Transfer'_x000a_ 'Apple Pay']"/>
    <x v="1"/>
  </r>
  <r>
    <s v="O09841"/>
    <d v="2025-06-19T00:00:00"/>
    <x v="5"/>
    <x v="1"/>
    <m/>
    <x v="1568"/>
    <x v="432"/>
    <x v="3"/>
    <s v="Oxford"/>
    <s v="P010"/>
    <x v="18"/>
    <x v="1"/>
    <n v="2"/>
    <n v="32"/>
    <n v="14"/>
    <n v="0"/>
    <n v="64"/>
    <n v="28"/>
    <n v="36"/>
    <s v="['Bank Transfer' 'Credit Card' 'PayPal' ... 'Credit Card' 'Bank Transfer'_x000a_ 'Apple Pay']"/>
    <x v="1"/>
  </r>
  <r>
    <s v="O00348"/>
    <d v="2025-06-20T00:00:00"/>
    <x v="5"/>
    <x v="1"/>
    <m/>
    <x v="323"/>
    <x v="244"/>
    <x v="2"/>
    <s v="London"/>
    <s v="P019"/>
    <x v="20"/>
    <x v="4"/>
    <n v="2"/>
    <n v="85"/>
    <n v="41"/>
    <n v="0"/>
    <n v="170"/>
    <n v="82"/>
    <n v="88"/>
    <s v="['Bank Transfer' 'Credit Card' 'PayPal' ... 'Credit Card' 'Bank Transfer'_x000a_ 'Apple Pay']"/>
    <x v="1"/>
  </r>
  <r>
    <s v="O00560"/>
    <d v="2025-06-20T00:00:00"/>
    <x v="5"/>
    <x v="1"/>
    <m/>
    <x v="543"/>
    <x v="231"/>
    <x v="3"/>
    <s v="Brighton"/>
    <s v="P014"/>
    <x v="17"/>
    <x v="0"/>
    <n v="1"/>
    <n v="25"/>
    <n v="11"/>
    <n v="0"/>
    <n v="25"/>
    <n v="11"/>
    <n v="14"/>
    <s v="['Bank Transfer' 'Credit Card' 'PayPal' ... 'Credit Card' 'Bank Transfer'_x000a_ 'Apple Pay']"/>
    <x v="1"/>
  </r>
  <r>
    <s v="O01238"/>
    <d v="2025-06-20T00:00:00"/>
    <x v="5"/>
    <x v="1"/>
    <m/>
    <x v="1663"/>
    <x v="19"/>
    <x v="1"/>
    <s v="Liverpool"/>
    <s v="P012"/>
    <x v="14"/>
    <x v="1"/>
    <n v="1"/>
    <n v="85"/>
    <n v="44"/>
    <n v="0.1"/>
    <n v="76.5"/>
    <n v="44"/>
    <n v="32.5"/>
    <s v="['Bank Transfer' 'Credit Card' 'PayPal' ... 'Credit Card' 'Bank Transfer'_x000a_ 'Apple Pay']"/>
    <x v="1"/>
  </r>
  <r>
    <s v="O01599"/>
    <d v="2025-06-20T00:00:00"/>
    <x v="5"/>
    <x v="1"/>
    <m/>
    <x v="1321"/>
    <x v="547"/>
    <x v="4"/>
    <s v="York"/>
    <s v="P005"/>
    <x v="3"/>
    <x v="3"/>
    <n v="3"/>
    <n v="119"/>
    <n v="72"/>
    <n v="0.05"/>
    <n v="339.15"/>
    <n v="216"/>
    <n v="123.15"/>
    <s v="['Bank Transfer' 'Credit Card' 'PayPal' ... 'Credit Card' 'Bank Transfer'_x000a_ 'Apple Pay']"/>
    <x v="1"/>
  </r>
  <r>
    <s v="O02529"/>
    <d v="2025-06-20T00:00:00"/>
    <x v="5"/>
    <x v="1"/>
    <m/>
    <x v="1090"/>
    <x v="329"/>
    <x v="8"/>
    <s v="Durham"/>
    <s v="P012"/>
    <x v="14"/>
    <x v="1"/>
    <n v="2"/>
    <n v="85"/>
    <n v="44"/>
    <n v="0.05"/>
    <n v="161.5"/>
    <n v="88"/>
    <n v="73.5"/>
    <s v="['Bank Transfer' 'Credit Card' 'PayPal' ... 'Credit Card' 'Bank Transfer'_x000a_ 'Apple Pay']"/>
    <x v="1"/>
  </r>
  <r>
    <s v="O04366"/>
    <d v="2025-06-20T00:00:00"/>
    <x v="5"/>
    <x v="1"/>
    <m/>
    <x v="125"/>
    <x v="116"/>
    <x v="6"/>
    <s v="Exeter"/>
    <s v="P019"/>
    <x v="20"/>
    <x v="4"/>
    <n v="3"/>
    <n v="85"/>
    <n v="41"/>
    <n v="0"/>
    <n v="255"/>
    <n v="123"/>
    <n v="132"/>
    <s v="['Bank Transfer' 'Credit Card' 'PayPal' ... 'Credit Card' 'Bank Transfer'_x000a_ 'Apple Pay']"/>
    <x v="1"/>
  </r>
  <r>
    <s v="O05310"/>
    <d v="2025-06-20T00:00:00"/>
    <x v="5"/>
    <x v="1"/>
    <m/>
    <x v="558"/>
    <x v="58"/>
    <x v="3"/>
    <s v="Reading"/>
    <s v="P015"/>
    <x v="12"/>
    <x v="0"/>
    <n v="2"/>
    <n v="65"/>
    <n v="32"/>
    <n v="0.05"/>
    <n v="123.5"/>
    <n v="64"/>
    <n v="59.5"/>
    <s v="['Bank Transfer' 'Credit Card' 'PayPal' ... 'Credit Card' 'Bank Transfer'_x000a_ 'Apple Pay']"/>
    <x v="1"/>
  </r>
  <r>
    <s v="O05917"/>
    <d v="2025-06-20T00:00:00"/>
    <x v="5"/>
    <x v="1"/>
    <m/>
    <x v="331"/>
    <x v="33"/>
    <x v="4"/>
    <s v="York"/>
    <s v="P010"/>
    <x v="18"/>
    <x v="1"/>
    <n v="1"/>
    <n v="32"/>
    <n v="14"/>
    <n v="0.1"/>
    <n v="28.8"/>
    <n v="14"/>
    <n v="14.8"/>
    <s v="['Bank Transfer' 'Credit Card' 'PayPal' ... 'Credit Card' 'Bank Transfer'_x000a_ 'Apple Pay']"/>
    <x v="1"/>
  </r>
  <r>
    <s v="O06488"/>
    <d v="2025-06-20T00:00:00"/>
    <x v="5"/>
    <x v="1"/>
    <m/>
    <x v="272"/>
    <x v="130"/>
    <x v="4"/>
    <s v="Hull"/>
    <s v="P008"/>
    <x v="13"/>
    <x v="3"/>
    <n v="2"/>
    <n v="249"/>
    <n v="168"/>
    <n v="0.05"/>
    <n v="473.1"/>
    <n v="336"/>
    <n v="137.1"/>
    <s v="['Bank Transfer' 'Credit Card' 'PayPal' ... 'Credit Card' 'Bank Transfer'_x000a_ 'Apple Pay']"/>
    <x v="1"/>
  </r>
  <r>
    <s v="O06836"/>
    <d v="2025-06-20T00:00:00"/>
    <x v="5"/>
    <x v="1"/>
    <m/>
    <x v="595"/>
    <x v="134"/>
    <x v="4"/>
    <s v="York"/>
    <s v="P008"/>
    <x v="13"/>
    <x v="3"/>
    <n v="3"/>
    <n v="249"/>
    <n v="168"/>
    <n v="0"/>
    <n v="747"/>
    <n v="504"/>
    <n v="243"/>
    <s v="['Bank Transfer' 'Credit Card' 'PayPal' ... 'Credit Card' 'Bank Transfer'_x000a_ 'Apple Pay']"/>
    <x v="1"/>
  </r>
  <r>
    <s v="O08043"/>
    <d v="2025-06-20T00:00:00"/>
    <x v="5"/>
    <x v="1"/>
    <m/>
    <x v="1587"/>
    <x v="551"/>
    <x v="2"/>
    <s v="London"/>
    <s v="P014"/>
    <x v="17"/>
    <x v="0"/>
    <n v="1"/>
    <n v="25"/>
    <n v="11"/>
    <n v="0"/>
    <n v="25"/>
    <n v="11"/>
    <n v="14"/>
    <s v="['Bank Transfer' 'Credit Card' 'PayPal' ... 'Credit Card' 'Bank Transfer'_x000a_ 'Apple Pay']"/>
    <x v="1"/>
  </r>
  <r>
    <s v="O08155"/>
    <d v="2025-06-20T00:00:00"/>
    <x v="5"/>
    <x v="1"/>
    <m/>
    <x v="1352"/>
    <x v="259"/>
    <x v="5"/>
    <s v="Belfast"/>
    <s v="P012"/>
    <x v="14"/>
    <x v="1"/>
    <n v="1"/>
    <n v="85"/>
    <n v="44"/>
    <n v="0.05"/>
    <n v="80.75"/>
    <n v="44"/>
    <n v="36.75"/>
    <s v="['Bank Transfer' 'Credit Card' 'PayPal' ... 'Credit Card' 'Bank Transfer'_x000a_ 'Apple Pay']"/>
    <x v="1"/>
  </r>
  <r>
    <s v="O09166"/>
    <d v="2025-06-20T00:00:00"/>
    <x v="5"/>
    <x v="1"/>
    <m/>
    <x v="588"/>
    <x v="371"/>
    <x v="0"/>
    <s v="Nottingham"/>
    <s v="P004"/>
    <x v="22"/>
    <x v="5"/>
    <n v="1"/>
    <n v="55"/>
    <n v="27"/>
    <n v="0.05"/>
    <n v="52.25"/>
    <n v="27"/>
    <n v="25.25"/>
    <s v="['Bank Transfer' 'Credit Card' 'PayPal' ... 'Credit Card' 'Bank Transfer'_x000a_ 'Apple Pay']"/>
    <x v="1"/>
  </r>
  <r>
    <s v="O09424"/>
    <d v="2025-06-20T00:00:00"/>
    <x v="5"/>
    <x v="1"/>
    <m/>
    <x v="663"/>
    <x v="119"/>
    <x v="3"/>
    <s v="Oxford"/>
    <s v="P024"/>
    <x v="11"/>
    <x v="2"/>
    <n v="1"/>
    <n v="24"/>
    <n v="10"/>
    <n v="0.15"/>
    <n v="20.399999999999999"/>
    <n v="10"/>
    <n v="10.4"/>
    <s v="['Bank Transfer' 'Credit Card' 'PayPal' ... 'Credit Card' 'Bank Transfer'_x000a_ 'Apple Pay']"/>
    <x v="1"/>
  </r>
  <r>
    <s v="O09530"/>
    <d v="2025-06-20T00:00:00"/>
    <x v="5"/>
    <x v="1"/>
    <m/>
    <x v="938"/>
    <x v="332"/>
    <x v="4"/>
    <s v="Hull"/>
    <s v="P006"/>
    <x v="16"/>
    <x v="3"/>
    <n v="1"/>
    <n v="99"/>
    <n v="58"/>
    <n v="0.1"/>
    <n v="89.1"/>
    <n v="58"/>
    <n v="31.1"/>
    <s v="['Bank Transfer' 'Credit Card' 'PayPal' ... 'Credit Card' 'Bank Transfer'_x000a_ 'Apple Pay']"/>
    <x v="1"/>
  </r>
  <r>
    <s v="O09668"/>
    <d v="2025-06-20T00:00:00"/>
    <x v="5"/>
    <x v="1"/>
    <m/>
    <x v="653"/>
    <x v="219"/>
    <x v="9"/>
    <s v="Birmingham"/>
    <s v="P012"/>
    <x v="14"/>
    <x v="1"/>
    <n v="1"/>
    <n v="85"/>
    <n v="44"/>
    <n v="0.05"/>
    <n v="80.75"/>
    <n v="44"/>
    <n v="36.75"/>
    <s v="['Bank Transfer' 'Credit Card' 'PayPal' ... 'Credit Card' 'Bank Transfer'_x000a_ 'Apple Pay']"/>
    <x v="1"/>
  </r>
  <r>
    <s v="O02049"/>
    <d v="2025-06-21T00:00:00"/>
    <x v="5"/>
    <x v="1"/>
    <m/>
    <x v="318"/>
    <x v="139"/>
    <x v="10"/>
    <s v="Colchester"/>
    <s v="P013"/>
    <x v="0"/>
    <x v="0"/>
    <n v="2"/>
    <n v="120"/>
    <n v="63"/>
    <n v="0.1"/>
    <n v="216"/>
    <n v="126"/>
    <n v="90"/>
    <s v="['Bank Transfer' 'Credit Card' 'PayPal' ... 'Credit Card' 'Bank Transfer'_x000a_ 'Apple Pay']"/>
    <x v="1"/>
  </r>
  <r>
    <s v="O03564"/>
    <d v="2025-06-21T00:00:00"/>
    <x v="5"/>
    <x v="1"/>
    <m/>
    <x v="376"/>
    <x v="275"/>
    <x v="10"/>
    <s v="Cambridge"/>
    <s v="P001"/>
    <x v="9"/>
    <x v="5"/>
    <n v="1"/>
    <n v="89"/>
    <n v="48"/>
    <n v="0"/>
    <n v="89"/>
    <n v="48"/>
    <n v="41"/>
    <s v="['Bank Transfer' 'Credit Card' 'PayPal' ... 'Credit Card' 'Bank Transfer'_x000a_ 'Apple Pay']"/>
    <x v="1"/>
  </r>
  <r>
    <s v="O04149"/>
    <d v="2025-06-21T00:00:00"/>
    <x v="5"/>
    <x v="1"/>
    <m/>
    <x v="1223"/>
    <x v="435"/>
    <x v="4"/>
    <s v="Hull"/>
    <s v="P017"/>
    <x v="10"/>
    <x v="4"/>
    <n v="1"/>
    <n v="58"/>
    <n v="25"/>
    <n v="0.1"/>
    <n v="52.2"/>
    <n v="25"/>
    <n v="27.2"/>
    <s v="['Bank Transfer' 'Credit Card' 'PayPal' ... 'Credit Card' 'Bank Transfer'_x000a_ 'Apple Pay']"/>
    <x v="1"/>
  </r>
  <r>
    <s v="O05547"/>
    <d v="2025-06-21T00:00:00"/>
    <x v="5"/>
    <x v="1"/>
    <m/>
    <x v="767"/>
    <x v="329"/>
    <x v="2"/>
    <s v="London"/>
    <s v="P014"/>
    <x v="17"/>
    <x v="0"/>
    <n v="4"/>
    <n v="25"/>
    <n v="11"/>
    <n v="0.1"/>
    <n v="90"/>
    <n v="44"/>
    <n v="46"/>
    <s v="['Bank Transfer' 'Credit Card' 'PayPal' ... 'Credit Card' 'Bank Transfer'_x000a_ 'Apple Pay']"/>
    <x v="1"/>
  </r>
  <r>
    <s v="O06597"/>
    <d v="2025-06-21T00:00:00"/>
    <x v="5"/>
    <x v="1"/>
    <m/>
    <x v="1035"/>
    <x v="483"/>
    <x v="0"/>
    <s v="Nottingham"/>
    <s v="P019"/>
    <x v="20"/>
    <x v="4"/>
    <n v="1"/>
    <n v="85"/>
    <n v="41"/>
    <n v="0"/>
    <n v="85"/>
    <n v="41"/>
    <n v="44"/>
    <s v="['Bank Transfer' 'Credit Card' 'PayPal' ... 'Credit Card' 'Bank Transfer'_x000a_ 'Apple Pay']"/>
    <x v="1"/>
  </r>
  <r>
    <s v="O06616"/>
    <d v="2025-06-21T00:00:00"/>
    <x v="5"/>
    <x v="1"/>
    <m/>
    <x v="1460"/>
    <x v="12"/>
    <x v="5"/>
    <s v="Newry"/>
    <s v="P006"/>
    <x v="16"/>
    <x v="3"/>
    <n v="1"/>
    <n v="99"/>
    <n v="58"/>
    <n v="0"/>
    <n v="99"/>
    <n v="58"/>
    <n v="41"/>
    <s v="['Bank Transfer' 'Credit Card' 'PayPal' ... 'Credit Card' 'Bank Transfer'_x000a_ 'Apple Pay']"/>
    <x v="1"/>
  </r>
  <r>
    <s v="O07155"/>
    <d v="2025-06-21T00:00:00"/>
    <x v="5"/>
    <x v="1"/>
    <m/>
    <x v="26"/>
    <x v="21"/>
    <x v="8"/>
    <s v="Sunderland"/>
    <s v="P008"/>
    <x v="13"/>
    <x v="3"/>
    <n v="1"/>
    <n v="249"/>
    <n v="168"/>
    <n v="0.15"/>
    <n v="211.65"/>
    <n v="168"/>
    <n v="43.65"/>
    <s v="['Bank Transfer' 'Credit Card' 'PayPal' ... 'Credit Card' 'Bank Transfer'_x000a_ 'Apple Pay']"/>
    <x v="1"/>
  </r>
  <r>
    <s v="O07162"/>
    <d v="2025-06-21T00:00:00"/>
    <x v="5"/>
    <x v="1"/>
    <m/>
    <x v="679"/>
    <x v="400"/>
    <x v="2"/>
    <s v="London"/>
    <s v="P016"/>
    <x v="4"/>
    <x v="0"/>
    <n v="2"/>
    <n v="78"/>
    <n v="39"/>
    <n v="0.05"/>
    <n v="148.19999999999999"/>
    <n v="78"/>
    <n v="70.2"/>
    <s v="['Bank Transfer' 'Credit Card' 'PayPal' ... 'Credit Card' 'Bank Transfer'_x000a_ 'Apple Pay']"/>
    <x v="1"/>
  </r>
  <r>
    <s v="O07362"/>
    <d v="2025-06-21T00:00:00"/>
    <x v="5"/>
    <x v="1"/>
    <m/>
    <x v="588"/>
    <x v="371"/>
    <x v="0"/>
    <s v="Nottingham"/>
    <s v="P006"/>
    <x v="16"/>
    <x v="3"/>
    <n v="2"/>
    <n v="99"/>
    <n v="58"/>
    <n v="0"/>
    <n v="198"/>
    <n v="116"/>
    <n v="82"/>
    <s v="['Bank Transfer' 'Credit Card' 'PayPal' ... 'Credit Card' 'Bank Transfer'_x000a_ 'Apple Pay']"/>
    <x v="1"/>
  </r>
  <r>
    <s v="O07389"/>
    <d v="2025-06-21T00:00:00"/>
    <x v="5"/>
    <x v="1"/>
    <m/>
    <x v="428"/>
    <x v="246"/>
    <x v="6"/>
    <s v="Plymouth"/>
    <s v="P019"/>
    <x v="20"/>
    <x v="4"/>
    <n v="5"/>
    <n v="85"/>
    <n v="41"/>
    <n v="0"/>
    <n v="425"/>
    <n v="205"/>
    <n v="220"/>
    <s v="['Bank Transfer' 'Credit Card' 'PayPal' ... 'Credit Card' 'Bank Transfer'_x000a_ 'Apple Pay']"/>
    <x v="1"/>
  </r>
  <r>
    <s v="O00116"/>
    <d v="2025-06-22T00:00:00"/>
    <x v="5"/>
    <x v="1"/>
    <m/>
    <x v="746"/>
    <x v="428"/>
    <x v="4"/>
    <s v="Hull"/>
    <s v="P001"/>
    <x v="9"/>
    <x v="5"/>
    <n v="1"/>
    <n v="89"/>
    <n v="48"/>
    <n v="0.05"/>
    <n v="84.55"/>
    <n v="48"/>
    <n v="36.549999999999997"/>
    <s v="['Bank Transfer' 'Credit Card' 'PayPal' ... 'Credit Card' 'Bank Transfer'_x000a_ 'Apple Pay']"/>
    <x v="1"/>
  </r>
  <r>
    <s v="O00942"/>
    <d v="2025-06-22T00:00:00"/>
    <x v="5"/>
    <x v="1"/>
    <m/>
    <x v="369"/>
    <x v="65"/>
    <x v="1"/>
    <s v="Chester"/>
    <s v="P024"/>
    <x v="11"/>
    <x v="2"/>
    <n v="1"/>
    <n v="24"/>
    <n v="10"/>
    <n v="0.15"/>
    <n v="20.399999999999999"/>
    <n v="10"/>
    <n v="10.4"/>
    <s v="['Bank Transfer' 'Credit Card' 'PayPal' ... 'Credit Card' 'Bank Transfer'_x000a_ 'Apple Pay']"/>
    <x v="1"/>
  </r>
  <r>
    <s v="O01068"/>
    <d v="2025-06-22T00:00:00"/>
    <x v="5"/>
    <x v="1"/>
    <m/>
    <x v="526"/>
    <x v="291"/>
    <x v="10"/>
    <s v="Ipswich"/>
    <s v="P022"/>
    <x v="8"/>
    <x v="2"/>
    <n v="1"/>
    <n v="35"/>
    <n v="16"/>
    <n v="0"/>
    <n v="35"/>
    <n v="16"/>
    <n v="19"/>
    <s v="['Bank Transfer' 'Credit Card' 'PayPal' ... 'Credit Card' 'Bank Transfer'_x000a_ 'Apple Pay']"/>
    <x v="1"/>
  </r>
  <r>
    <s v="O01141"/>
    <d v="2025-06-22T00:00:00"/>
    <x v="5"/>
    <x v="1"/>
    <m/>
    <x v="1585"/>
    <x v="351"/>
    <x v="1"/>
    <s v="Chester"/>
    <s v="P004"/>
    <x v="22"/>
    <x v="5"/>
    <n v="2"/>
    <n v="55"/>
    <n v="27"/>
    <n v="0"/>
    <n v="110"/>
    <n v="54"/>
    <n v="56"/>
    <s v="['Bank Transfer' 'Credit Card' 'PayPal' ... 'Credit Card' 'Bank Transfer'_x000a_ 'Apple Pay']"/>
    <x v="1"/>
  </r>
  <r>
    <s v="O03030"/>
    <d v="2025-06-22T00:00:00"/>
    <x v="5"/>
    <x v="1"/>
    <m/>
    <x v="1045"/>
    <x v="312"/>
    <x v="2"/>
    <s v="London"/>
    <s v="P008"/>
    <x v="13"/>
    <x v="3"/>
    <n v="2"/>
    <n v="249"/>
    <n v="168"/>
    <n v="0"/>
    <n v="498"/>
    <n v="336"/>
    <n v="162"/>
    <s v="['Bank Transfer' 'Credit Card' 'PayPal' ... 'Credit Card' 'Bank Transfer'_x000a_ 'Apple Pay']"/>
    <x v="1"/>
  </r>
  <r>
    <s v="O03534"/>
    <d v="2025-06-22T00:00:00"/>
    <x v="5"/>
    <x v="1"/>
    <m/>
    <x v="1675"/>
    <x v="311"/>
    <x v="1"/>
    <s v="Chester"/>
    <s v="P007"/>
    <x v="7"/>
    <x v="3"/>
    <n v="1"/>
    <n v="129"/>
    <n v="78"/>
    <n v="0"/>
    <n v="129"/>
    <n v="78"/>
    <n v="51"/>
    <s v="['Bank Transfer' 'Credit Card' 'PayPal' ... 'Credit Card' 'Bank Transfer'_x000a_ 'Apple Pay']"/>
    <x v="1"/>
  </r>
  <r>
    <s v="O03896"/>
    <d v="2025-06-22T00:00:00"/>
    <x v="5"/>
    <x v="1"/>
    <m/>
    <x v="155"/>
    <x v="139"/>
    <x v="3"/>
    <s v="Reading"/>
    <s v="P019"/>
    <x v="20"/>
    <x v="4"/>
    <n v="2"/>
    <n v="85"/>
    <n v="41"/>
    <n v="0"/>
    <n v="170"/>
    <n v="82"/>
    <n v="88"/>
    <s v="['Bank Transfer' 'Credit Card' 'PayPal' ... 'Credit Card' 'Bank Transfer'_x000a_ 'Apple Pay']"/>
    <x v="1"/>
  </r>
  <r>
    <s v="O04500"/>
    <d v="2025-06-22T00:00:00"/>
    <x v="5"/>
    <x v="1"/>
    <m/>
    <x v="24"/>
    <x v="24"/>
    <x v="4"/>
    <s v="York"/>
    <s v="P012"/>
    <x v="14"/>
    <x v="1"/>
    <n v="1"/>
    <n v="85"/>
    <n v="44"/>
    <n v="0.1"/>
    <n v="76.5"/>
    <n v="44"/>
    <n v="32.5"/>
    <s v="['Bank Transfer' 'Credit Card' 'PayPal' ... 'Credit Card' 'Bank Transfer'_x000a_ 'Apple Pay']"/>
    <x v="1"/>
  </r>
  <r>
    <s v="O04710"/>
    <d v="2025-06-22T00:00:00"/>
    <x v="5"/>
    <x v="1"/>
    <m/>
    <x v="1357"/>
    <x v="221"/>
    <x v="4"/>
    <s v="York"/>
    <s v="P010"/>
    <x v="18"/>
    <x v="1"/>
    <n v="2"/>
    <n v="32"/>
    <n v="14"/>
    <n v="0.05"/>
    <n v="60.8"/>
    <n v="28"/>
    <n v="32.799999999999997"/>
    <s v="['Bank Transfer' 'Credit Card' 'PayPal' ... 'Credit Card' 'Bank Transfer'_x000a_ 'Apple Pay']"/>
    <x v="1"/>
  </r>
  <r>
    <s v="O04861"/>
    <d v="2025-06-22T00:00:00"/>
    <x v="5"/>
    <x v="1"/>
    <m/>
    <x v="1439"/>
    <x v="12"/>
    <x v="1"/>
    <s v="Liverpool"/>
    <s v="P013"/>
    <x v="0"/>
    <x v="0"/>
    <n v="2"/>
    <n v="120"/>
    <n v="63"/>
    <n v="0.15"/>
    <n v="204"/>
    <n v="126"/>
    <n v="78"/>
    <s v="['Bank Transfer' 'Credit Card' 'PayPal' ... 'Credit Card' 'Bank Transfer'_x000a_ 'Apple Pay']"/>
    <x v="1"/>
  </r>
  <r>
    <s v="O05472"/>
    <d v="2025-06-22T00:00:00"/>
    <x v="5"/>
    <x v="1"/>
    <m/>
    <x v="1462"/>
    <x v="485"/>
    <x v="2"/>
    <s v="London"/>
    <s v="P018"/>
    <x v="5"/>
    <x v="4"/>
    <n v="2"/>
    <n v="45"/>
    <n v="19"/>
    <n v="0"/>
    <n v="90"/>
    <n v="38"/>
    <n v="52"/>
    <s v="['Bank Transfer' 'Credit Card' 'PayPal' ... 'Credit Card' 'Bank Transfer'_x000a_ 'Apple Pay']"/>
    <x v="1"/>
  </r>
  <r>
    <s v="O05569"/>
    <d v="2025-06-22T00:00:00"/>
    <x v="5"/>
    <x v="1"/>
    <m/>
    <x v="328"/>
    <x v="249"/>
    <x v="2"/>
    <s v="London"/>
    <s v="P011"/>
    <x v="6"/>
    <x v="1"/>
    <n v="2"/>
    <n v="79"/>
    <n v="42"/>
    <n v="0.1"/>
    <n v="142.19999999999999"/>
    <n v="84"/>
    <n v="58.2"/>
    <s v="['Bank Transfer' 'Credit Card' 'PayPal' ... 'Credit Card' 'Bank Transfer'_x000a_ 'Apple Pay']"/>
    <x v="1"/>
  </r>
  <r>
    <s v="O08446"/>
    <d v="2025-06-22T00:00:00"/>
    <x v="5"/>
    <x v="1"/>
    <m/>
    <x v="1735"/>
    <x v="450"/>
    <x v="10"/>
    <s v="Norwich"/>
    <s v="P009"/>
    <x v="1"/>
    <x v="1"/>
    <n v="2"/>
    <n v="95"/>
    <n v="54"/>
    <n v="0.05"/>
    <n v="180.5"/>
    <n v="108"/>
    <n v="72.5"/>
    <m/>
    <x v="1"/>
  </r>
  <r>
    <s v="O08761"/>
    <d v="2025-06-22T00:00:00"/>
    <x v="5"/>
    <x v="1"/>
    <m/>
    <x v="720"/>
    <x v="417"/>
    <x v="4"/>
    <s v="York"/>
    <s v="P012"/>
    <x v="14"/>
    <x v="1"/>
    <n v="1"/>
    <n v="85"/>
    <n v="44"/>
    <n v="0.05"/>
    <n v="80.75"/>
    <n v="44"/>
    <n v="36.75"/>
    <s v="['Bank Transfer' 'Credit Card' 'PayPal' ... 'Credit Card' 'Bank Transfer'_x000a_ 'Apple Pay']"/>
    <x v="1"/>
  </r>
  <r>
    <s v="O09794"/>
    <d v="2025-06-22T00:00:00"/>
    <x v="5"/>
    <x v="1"/>
    <m/>
    <x v="1101"/>
    <x v="101"/>
    <x v="10"/>
    <s v="Colchester"/>
    <s v="P012"/>
    <x v="14"/>
    <x v="1"/>
    <n v="4"/>
    <n v="85"/>
    <n v="44"/>
    <n v="0.1"/>
    <n v="306"/>
    <n v="176"/>
    <n v="130"/>
    <s v="['Bank Transfer' 'Credit Card' 'PayPal' ... 'Credit Card' 'Bank Transfer'_x000a_ 'Apple Pay']"/>
    <x v="1"/>
  </r>
  <r>
    <s v="O09933"/>
    <d v="2025-06-22T00:00:00"/>
    <x v="5"/>
    <x v="1"/>
    <m/>
    <x v="886"/>
    <x v="471"/>
    <x v="11"/>
    <s v="Wrexham"/>
    <s v="P014"/>
    <x v="17"/>
    <x v="0"/>
    <n v="3"/>
    <n v="25"/>
    <n v="11"/>
    <n v="0.1"/>
    <n v="67.5"/>
    <n v="33"/>
    <n v="34.5"/>
    <s v="['Bank Transfer' 'Credit Card' 'PayPal' ... 'Credit Card' 'Bank Transfer'_x000a_ 'Apple Pay']"/>
    <x v="1"/>
  </r>
  <r>
    <s v="O00079"/>
    <d v="2025-06-23T00:00:00"/>
    <x v="5"/>
    <x v="1"/>
    <m/>
    <x v="1469"/>
    <x v="144"/>
    <x v="7"/>
    <s v="Aberdeen"/>
    <s v="P020"/>
    <x v="23"/>
    <x v="4"/>
    <n v="2"/>
    <n v="72"/>
    <n v="34"/>
    <n v="0.1"/>
    <n v="129.6"/>
    <n v="68"/>
    <n v="61.6"/>
    <s v="['Bank Transfer' 'Credit Card' 'PayPal' ... 'Credit Card' 'Bank Transfer'_x000a_ 'Apple Pay']"/>
    <x v="1"/>
  </r>
  <r>
    <s v="O00861"/>
    <d v="2025-06-23T00:00:00"/>
    <x v="5"/>
    <x v="1"/>
    <m/>
    <x v="835"/>
    <x v="454"/>
    <x v="3"/>
    <s v="Guildford"/>
    <s v="P013"/>
    <x v="0"/>
    <x v="0"/>
    <n v="1"/>
    <n v="120"/>
    <n v="63"/>
    <n v="0.2"/>
    <n v="96"/>
    <n v="63"/>
    <n v="33"/>
    <s v="['Bank Transfer' 'Credit Card' 'PayPal' ... 'Credit Card' 'Bank Transfer'_x000a_ 'Apple Pay']"/>
    <x v="1"/>
  </r>
  <r>
    <s v="O02744"/>
    <d v="2025-06-23T00:00:00"/>
    <x v="5"/>
    <x v="1"/>
    <m/>
    <x v="479"/>
    <x v="160"/>
    <x v="10"/>
    <s v="Ipswich"/>
    <s v="P021"/>
    <x v="21"/>
    <x v="2"/>
    <n v="1"/>
    <n v="28"/>
    <n v="13"/>
    <n v="0"/>
    <n v="28"/>
    <n v="13"/>
    <n v="15"/>
    <s v="['Bank Transfer' 'Credit Card' 'PayPal' ... 'Credit Card' 'Bank Transfer'_x000a_ 'Apple Pay']"/>
    <x v="1"/>
  </r>
  <r>
    <s v="O02830"/>
    <d v="2025-06-23T00:00:00"/>
    <x v="5"/>
    <x v="1"/>
    <m/>
    <x v="1422"/>
    <x v="66"/>
    <x v="2"/>
    <s v="London"/>
    <s v="P005"/>
    <x v="3"/>
    <x v="3"/>
    <n v="1"/>
    <n v="119"/>
    <n v="72"/>
    <n v="0"/>
    <n v="119"/>
    <n v="72"/>
    <n v="47"/>
    <s v="['Bank Transfer' 'Credit Card' 'PayPal' ... 'Credit Card' 'Bank Transfer'_x000a_ 'Apple Pay']"/>
    <x v="1"/>
  </r>
  <r>
    <s v="O03023"/>
    <d v="2025-06-23T00:00:00"/>
    <x v="5"/>
    <x v="1"/>
    <m/>
    <x v="1234"/>
    <x v="380"/>
    <x v="2"/>
    <s v="London"/>
    <s v="P011"/>
    <x v="6"/>
    <x v="1"/>
    <n v="2"/>
    <n v="79"/>
    <n v="42"/>
    <n v="0.1"/>
    <n v="142.19999999999999"/>
    <n v="84"/>
    <n v="58.2"/>
    <s v="['Bank Transfer' 'Credit Card' 'PayPal' ... 'Credit Card' 'Bank Transfer'_x000a_ 'Apple Pay']"/>
    <x v="1"/>
  </r>
  <r>
    <s v="O03097"/>
    <d v="2025-06-23T00:00:00"/>
    <x v="5"/>
    <x v="1"/>
    <m/>
    <x v="1444"/>
    <x v="134"/>
    <x v="2"/>
    <s v="London"/>
    <s v="P002"/>
    <x v="15"/>
    <x v="5"/>
    <n v="2"/>
    <n v="149"/>
    <n v="91"/>
    <n v="0"/>
    <n v="298"/>
    <n v="182"/>
    <n v="116"/>
    <s v="['Bank Transfer' 'Credit Card' 'PayPal' ... 'Credit Card' 'Bank Transfer'_x000a_ 'Apple Pay']"/>
    <x v="1"/>
  </r>
  <r>
    <s v="O04938"/>
    <d v="2025-06-23T00:00:00"/>
    <x v="5"/>
    <x v="1"/>
    <m/>
    <x v="223"/>
    <x v="186"/>
    <x v="3"/>
    <s v="Reading"/>
    <s v="P020"/>
    <x v="23"/>
    <x v="4"/>
    <n v="1"/>
    <n v="72"/>
    <n v="34"/>
    <n v="0.1"/>
    <n v="64.8"/>
    <n v="34"/>
    <n v="30.8"/>
    <s v="['Bank Transfer' 'Credit Card' 'PayPal' ... 'Credit Card' 'Bank Transfer'_x000a_ 'Apple Pay']"/>
    <x v="1"/>
  </r>
  <r>
    <s v="O05647"/>
    <d v="2025-06-23T00:00:00"/>
    <x v="5"/>
    <x v="1"/>
    <m/>
    <x v="1100"/>
    <x v="411"/>
    <x v="2"/>
    <s v="London"/>
    <s v="P007"/>
    <x v="7"/>
    <x v="3"/>
    <n v="2"/>
    <n v="129"/>
    <n v="78"/>
    <n v="0"/>
    <n v="258"/>
    <n v="156"/>
    <n v="102"/>
    <s v="['Bank Transfer' 'Credit Card' 'PayPal' ... 'Credit Card' 'Bank Transfer'_x000a_ 'Apple Pay']"/>
    <x v="1"/>
  </r>
  <r>
    <s v="O06807"/>
    <d v="2025-06-23T00:00:00"/>
    <x v="5"/>
    <x v="1"/>
    <m/>
    <x v="630"/>
    <x v="345"/>
    <x v="5"/>
    <s v="Derry"/>
    <s v="P002"/>
    <x v="15"/>
    <x v="5"/>
    <n v="3"/>
    <n v="149"/>
    <n v="91"/>
    <n v="0"/>
    <n v="447"/>
    <n v="273"/>
    <n v="174"/>
    <s v="['Bank Transfer' 'Credit Card' 'PayPal' ... 'Credit Card' 'Bank Transfer'_x000a_ 'Apple Pay']"/>
    <x v="1"/>
  </r>
  <r>
    <s v="O06965"/>
    <d v="2025-06-23T00:00:00"/>
    <x v="5"/>
    <x v="1"/>
    <m/>
    <x v="1050"/>
    <x v="361"/>
    <x v="4"/>
    <s v="Leeds"/>
    <s v="P012"/>
    <x v="14"/>
    <x v="1"/>
    <n v="1"/>
    <n v="85"/>
    <n v="44"/>
    <n v="0"/>
    <n v="85"/>
    <n v="44"/>
    <n v="41"/>
    <s v="['Bank Transfer' 'Credit Card' 'PayPal' ... 'Credit Card' 'Bank Transfer'_x000a_ 'Apple Pay']"/>
    <x v="1"/>
  </r>
  <r>
    <s v="O07572"/>
    <d v="2025-06-23T00:00:00"/>
    <x v="5"/>
    <x v="1"/>
    <m/>
    <x v="289"/>
    <x v="230"/>
    <x v="2"/>
    <s v="London"/>
    <s v="P003"/>
    <x v="19"/>
    <x v="5"/>
    <n v="5"/>
    <n v="69"/>
    <n v="37"/>
    <n v="0.05"/>
    <n v="327.75"/>
    <n v="185"/>
    <n v="142.75"/>
    <s v="['Bank Transfer' 'Credit Card' 'PayPal' ... 'Credit Card' 'Bank Transfer'_x000a_ 'Apple Pay']"/>
    <x v="1"/>
  </r>
  <r>
    <s v="O09495"/>
    <d v="2025-06-23T00:00:00"/>
    <x v="5"/>
    <x v="1"/>
    <m/>
    <x v="898"/>
    <x v="76"/>
    <x v="8"/>
    <s v="Durham"/>
    <s v="P001"/>
    <x v="9"/>
    <x v="5"/>
    <n v="2"/>
    <n v="89"/>
    <n v="48"/>
    <n v="0"/>
    <n v="178"/>
    <n v="96"/>
    <n v="82"/>
    <s v="['Bank Transfer' 'Credit Card' 'PayPal' ... 'Credit Card' 'Bank Transfer'_x000a_ 'Apple Pay']"/>
    <x v="1"/>
  </r>
  <r>
    <s v="O00414"/>
    <d v="2025-06-24T00:00:00"/>
    <x v="5"/>
    <x v="1"/>
    <m/>
    <x v="423"/>
    <x v="304"/>
    <x v="3"/>
    <s v="Brighton"/>
    <s v="P005"/>
    <x v="3"/>
    <x v="3"/>
    <n v="1"/>
    <n v="119"/>
    <n v="72"/>
    <n v="0"/>
    <n v="119"/>
    <n v="72"/>
    <n v="47"/>
    <s v="['Bank Transfer' 'Credit Card' 'PayPal' ... 'Credit Card' 'Bank Transfer'_x000a_ 'Apple Pay']"/>
    <x v="1"/>
  </r>
  <r>
    <s v="O00613"/>
    <d v="2025-06-24T00:00:00"/>
    <x v="5"/>
    <x v="1"/>
    <m/>
    <x v="660"/>
    <x v="304"/>
    <x v="4"/>
    <s v="Hull"/>
    <s v="P016"/>
    <x v="4"/>
    <x v="0"/>
    <n v="1"/>
    <n v="78"/>
    <n v="39"/>
    <n v="0.1"/>
    <n v="70.2"/>
    <n v="39"/>
    <n v="31.2"/>
    <s v="['Bank Transfer' 'Credit Card' 'PayPal' ... 'Credit Card' 'Bank Transfer'_x000a_ 'Apple Pay']"/>
    <x v="1"/>
  </r>
  <r>
    <s v="O01197"/>
    <d v="2025-06-24T00:00:00"/>
    <x v="5"/>
    <x v="1"/>
    <m/>
    <x v="144"/>
    <x v="113"/>
    <x v="2"/>
    <s v="London"/>
    <s v="P022"/>
    <x v="8"/>
    <x v="2"/>
    <n v="3"/>
    <n v="35"/>
    <n v="16"/>
    <n v="0"/>
    <n v="105"/>
    <n v="48"/>
    <n v="57"/>
    <s v="['Bank Transfer' 'Credit Card' 'PayPal' ... 'Credit Card' 'Bank Transfer'_x000a_ 'Apple Pay']"/>
    <x v="1"/>
  </r>
  <r>
    <s v="O03711"/>
    <d v="2025-06-24T00:00:00"/>
    <x v="5"/>
    <x v="1"/>
    <m/>
    <x v="1691"/>
    <x v="143"/>
    <x v="9"/>
    <s v="Coventry"/>
    <s v="P018"/>
    <x v="5"/>
    <x v="4"/>
    <n v="2"/>
    <n v="45"/>
    <n v="19"/>
    <n v="0.05"/>
    <n v="85.5"/>
    <n v="38"/>
    <n v="47.5"/>
    <s v="['Bank Transfer' 'Credit Card' 'PayPal' ... 'Credit Card' 'Bank Transfer'_x000a_ 'Apple Pay']"/>
    <x v="1"/>
  </r>
  <r>
    <s v="O04533"/>
    <d v="2025-06-24T00:00:00"/>
    <x v="5"/>
    <x v="1"/>
    <m/>
    <x v="1149"/>
    <x v="521"/>
    <x v="3"/>
    <s v="Oxford"/>
    <s v="P010"/>
    <x v="18"/>
    <x v="1"/>
    <n v="1"/>
    <n v="32"/>
    <n v="14"/>
    <n v="0.1"/>
    <n v="28.8"/>
    <n v="14"/>
    <n v="14.8"/>
    <s v="['Bank Transfer' 'Credit Card' 'PayPal' ... 'Credit Card' 'Bank Transfer'_x000a_ 'Apple Pay']"/>
    <x v="1"/>
  </r>
  <r>
    <s v="O04601"/>
    <d v="2025-06-24T00:00:00"/>
    <x v="5"/>
    <x v="1"/>
    <m/>
    <x v="357"/>
    <x v="217"/>
    <x v="2"/>
    <s v="London"/>
    <s v="P014"/>
    <x v="17"/>
    <x v="0"/>
    <n v="1"/>
    <n v="25"/>
    <n v="11"/>
    <n v="0"/>
    <n v="25"/>
    <n v="11"/>
    <n v="14"/>
    <s v="['Bank Transfer' 'Credit Card' 'PayPal' ... 'Credit Card' 'Bank Transfer'_x000a_ 'Apple Pay']"/>
    <x v="1"/>
  </r>
  <r>
    <s v="O04841"/>
    <d v="2025-06-24T00:00:00"/>
    <x v="5"/>
    <x v="1"/>
    <m/>
    <x v="227"/>
    <x v="190"/>
    <x v="5"/>
    <s v="Newry"/>
    <s v="P018"/>
    <x v="5"/>
    <x v="4"/>
    <n v="1"/>
    <n v="45"/>
    <n v="19"/>
    <n v="0.1"/>
    <n v="40.5"/>
    <n v="19"/>
    <n v="21.5"/>
    <s v="['Bank Transfer' 'Credit Card' 'PayPal' ... 'Credit Card' 'Bank Transfer'_x000a_ 'Apple Pay']"/>
    <x v="1"/>
  </r>
  <r>
    <s v="O06373"/>
    <d v="2025-06-24T00:00:00"/>
    <x v="5"/>
    <x v="1"/>
    <m/>
    <x v="674"/>
    <x v="43"/>
    <x v="1"/>
    <s v="Preston"/>
    <s v="P014"/>
    <x v="17"/>
    <x v="0"/>
    <n v="1"/>
    <n v="25"/>
    <n v="11"/>
    <n v="0.1"/>
    <n v="22.5"/>
    <n v="11"/>
    <n v="11.5"/>
    <s v="['Bank Transfer' 'Credit Card' 'PayPal' ... 'Credit Card' 'Bank Transfer'_x000a_ 'Apple Pay']"/>
    <x v="1"/>
  </r>
  <r>
    <s v="O07337"/>
    <d v="2025-06-24T00:00:00"/>
    <x v="5"/>
    <x v="1"/>
    <m/>
    <x v="1522"/>
    <x v="344"/>
    <x v="1"/>
    <s v="Preston"/>
    <s v="P006"/>
    <x v="16"/>
    <x v="3"/>
    <n v="1"/>
    <n v="99"/>
    <n v="58"/>
    <n v="0.05"/>
    <n v="94.05"/>
    <n v="58"/>
    <n v="36.049999999999997"/>
    <s v="['Bank Transfer' 'Credit Card' 'PayPal' ... 'Credit Card' 'Bank Transfer'_x000a_ 'Apple Pay']"/>
    <x v="1"/>
  </r>
  <r>
    <s v="O08956"/>
    <d v="2025-06-24T00:00:00"/>
    <x v="5"/>
    <x v="1"/>
    <m/>
    <x v="1728"/>
    <x v="395"/>
    <x v="8"/>
    <s v="Sunderland"/>
    <s v="P004"/>
    <x v="22"/>
    <x v="5"/>
    <n v="4"/>
    <n v="55"/>
    <n v="27"/>
    <n v="0"/>
    <n v="220"/>
    <n v="108"/>
    <n v="112"/>
    <s v="['Bank Transfer' 'Credit Card' 'PayPal' ... 'Credit Card' 'Bank Transfer'_x000a_ 'Apple Pay']"/>
    <x v="1"/>
  </r>
  <r>
    <s v="O00691"/>
    <d v="2025-06-25T00:00:00"/>
    <x v="5"/>
    <x v="1"/>
    <m/>
    <x v="753"/>
    <x v="2"/>
    <x v="2"/>
    <s v="London"/>
    <s v="P022"/>
    <x v="8"/>
    <x v="2"/>
    <n v="1"/>
    <n v="35"/>
    <n v="16"/>
    <n v="0.1"/>
    <n v="31.5"/>
    <n v="16"/>
    <n v="15.5"/>
    <s v="['Bank Transfer' 'Credit Card' 'PayPal' ... 'Credit Card' 'Bank Transfer'_x000a_ 'Apple Pay']"/>
    <x v="1"/>
  </r>
  <r>
    <s v="O01187"/>
    <d v="2025-06-25T00:00:00"/>
    <x v="5"/>
    <x v="1"/>
    <m/>
    <x v="646"/>
    <x v="79"/>
    <x v="3"/>
    <s v="Reading"/>
    <s v="P014"/>
    <x v="17"/>
    <x v="0"/>
    <n v="1"/>
    <n v="25"/>
    <n v="11"/>
    <n v="0"/>
    <n v="25"/>
    <n v="11"/>
    <n v="14"/>
    <s v="['Bank Transfer' 'Credit Card' 'PayPal' ... 'Credit Card' 'Bank Transfer'_x000a_ 'Apple Pay']"/>
    <x v="1"/>
  </r>
  <r>
    <s v="O02174"/>
    <d v="2025-06-25T00:00:00"/>
    <x v="5"/>
    <x v="1"/>
    <m/>
    <x v="909"/>
    <x v="63"/>
    <x v="7"/>
    <s v="Glasgow"/>
    <s v="P002"/>
    <x v="15"/>
    <x v="5"/>
    <n v="5"/>
    <n v="149"/>
    <n v="91"/>
    <n v="0.1"/>
    <n v="670.5"/>
    <n v="455"/>
    <n v="215.5"/>
    <s v="['Bank Transfer' 'Credit Card' 'PayPal' ... 'Credit Card' 'Bank Transfer'_x000a_ 'Apple Pay']"/>
    <x v="1"/>
  </r>
  <r>
    <s v="O02428"/>
    <d v="2025-06-25T00:00:00"/>
    <x v="5"/>
    <x v="1"/>
    <m/>
    <x v="111"/>
    <x v="104"/>
    <x v="9"/>
    <s v="Birmingham"/>
    <s v="P016"/>
    <x v="4"/>
    <x v="0"/>
    <n v="2"/>
    <n v="78"/>
    <n v="39"/>
    <n v="0.05"/>
    <n v="148.19999999999999"/>
    <n v="78"/>
    <n v="70.2"/>
    <s v="['Bank Transfer' 'Credit Card' 'PayPal' ... 'Credit Card' 'Bank Transfer'_x000a_ 'Apple Pay']"/>
    <x v="1"/>
  </r>
  <r>
    <s v="O02672"/>
    <d v="2025-06-25T00:00:00"/>
    <x v="5"/>
    <x v="1"/>
    <m/>
    <x v="1281"/>
    <x v="272"/>
    <x v="4"/>
    <s v="Hull"/>
    <s v="P007"/>
    <x v="7"/>
    <x v="3"/>
    <n v="1"/>
    <n v="129"/>
    <n v="78"/>
    <n v="0"/>
    <n v="129"/>
    <n v="78"/>
    <n v="51"/>
    <s v="['Bank Transfer' 'Credit Card' 'PayPal' ... 'Credit Card' 'Bank Transfer'_x000a_ 'Apple Pay']"/>
    <x v="1"/>
  </r>
  <r>
    <s v="O03291"/>
    <d v="2025-06-25T00:00:00"/>
    <x v="5"/>
    <x v="1"/>
    <m/>
    <x v="1328"/>
    <x v="387"/>
    <x v="1"/>
    <s v="Liverpool"/>
    <s v="P009"/>
    <x v="1"/>
    <x v="1"/>
    <n v="4"/>
    <n v="95"/>
    <n v="54"/>
    <n v="0"/>
    <n v="380"/>
    <n v="216"/>
    <n v="164"/>
    <s v="['Bank Transfer' 'Credit Card' 'PayPal' ... 'Credit Card' 'Bank Transfer'_x000a_ 'Apple Pay']"/>
    <x v="1"/>
  </r>
  <r>
    <s v="O03321"/>
    <d v="2025-06-25T00:00:00"/>
    <x v="5"/>
    <x v="1"/>
    <m/>
    <x v="1123"/>
    <x v="242"/>
    <x v="7"/>
    <s v="Aberdeen"/>
    <s v="P005"/>
    <x v="3"/>
    <x v="3"/>
    <n v="4"/>
    <n v="119"/>
    <n v="72"/>
    <n v="0"/>
    <n v="476"/>
    <n v="288"/>
    <n v="188"/>
    <s v="['Bank Transfer' 'Credit Card' 'PayPal' ... 'Credit Card' 'Bank Transfer'_x000a_ 'Apple Pay']"/>
    <x v="1"/>
  </r>
  <r>
    <s v="O03456"/>
    <d v="2025-06-25T00:00:00"/>
    <x v="5"/>
    <x v="1"/>
    <m/>
    <x v="1686"/>
    <x v="201"/>
    <x v="1"/>
    <s v="Chester"/>
    <s v="P012"/>
    <x v="14"/>
    <x v="1"/>
    <n v="2"/>
    <n v="85"/>
    <n v="44"/>
    <n v="0.1"/>
    <n v="153"/>
    <n v="88"/>
    <n v="65"/>
    <s v="['Bank Transfer' 'Credit Card' 'PayPal' ... 'Credit Card' 'Bank Transfer'_x000a_ 'Apple Pay']"/>
    <x v="1"/>
  </r>
  <r>
    <s v="O03715"/>
    <d v="2025-06-25T00:00:00"/>
    <x v="5"/>
    <x v="1"/>
    <m/>
    <x v="45"/>
    <x v="42"/>
    <x v="1"/>
    <s v="Preston"/>
    <s v="P004"/>
    <x v="22"/>
    <x v="5"/>
    <n v="3"/>
    <n v="55"/>
    <n v="27"/>
    <n v="0"/>
    <n v="165"/>
    <n v="81"/>
    <n v="84"/>
    <s v="['Bank Transfer' 'Credit Card' 'PayPal' ... 'Credit Card' 'Bank Transfer'_x000a_ 'Apple Pay']"/>
    <x v="1"/>
  </r>
  <r>
    <s v="O03933"/>
    <d v="2025-06-25T00:00:00"/>
    <x v="5"/>
    <x v="1"/>
    <m/>
    <x v="952"/>
    <x v="191"/>
    <x v="1"/>
    <s v="Preston"/>
    <s v="P010"/>
    <x v="18"/>
    <x v="1"/>
    <n v="2"/>
    <n v="32"/>
    <n v="14"/>
    <n v="0"/>
    <n v="64"/>
    <n v="28"/>
    <n v="36"/>
    <s v="['Bank Transfer' 'Credit Card' 'PayPal' ... 'Credit Card' 'Bank Transfer'_x000a_ 'Apple Pay']"/>
    <x v="1"/>
  </r>
  <r>
    <s v="O04464"/>
    <d v="2025-06-25T00:00:00"/>
    <x v="5"/>
    <x v="1"/>
    <m/>
    <x v="498"/>
    <x v="27"/>
    <x v="0"/>
    <s v="Lincoln"/>
    <s v="P006"/>
    <x v="16"/>
    <x v="3"/>
    <n v="3"/>
    <n v="99"/>
    <n v="58"/>
    <n v="0"/>
    <n v="297"/>
    <n v="174"/>
    <n v="123"/>
    <s v="['Bank Transfer' 'Credit Card' 'PayPal' ... 'Credit Card' 'Bank Transfer'_x000a_ 'Apple Pay']"/>
    <x v="1"/>
  </r>
  <r>
    <s v="O07375"/>
    <d v="2025-06-25T00:00:00"/>
    <x v="5"/>
    <x v="1"/>
    <m/>
    <x v="498"/>
    <x v="27"/>
    <x v="0"/>
    <s v="Lincoln"/>
    <s v="P012"/>
    <x v="14"/>
    <x v="1"/>
    <n v="2"/>
    <n v="85"/>
    <n v="44"/>
    <n v="0"/>
    <n v="170"/>
    <n v="88"/>
    <n v="82"/>
    <s v="['Bank Transfer' 'Credit Card' 'PayPal' ... 'Credit Card' 'Bank Transfer'_x000a_ 'Apple Pay']"/>
    <x v="1"/>
  </r>
  <r>
    <s v="O08234"/>
    <d v="2025-06-25T00:00:00"/>
    <x v="5"/>
    <x v="1"/>
    <m/>
    <x v="588"/>
    <x v="371"/>
    <x v="0"/>
    <s v="Nottingham"/>
    <s v="P018"/>
    <x v="5"/>
    <x v="4"/>
    <n v="2"/>
    <n v="45"/>
    <n v="19"/>
    <n v="0.05"/>
    <n v="85.5"/>
    <n v="38"/>
    <n v="47.5"/>
    <s v="['Bank Transfer' 'Credit Card' 'PayPal' ... 'Credit Card' 'Bank Transfer'_x000a_ 'Apple Pay']"/>
    <x v="1"/>
  </r>
  <r>
    <s v="O08365"/>
    <d v="2025-06-25T00:00:00"/>
    <x v="5"/>
    <x v="1"/>
    <m/>
    <x v="231"/>
    <x v="193"/>
    <x v="8"/>
    <s v="Middlesbrough"/>
    <s v="P015"/>
    <x v="12"/>
    <x v="0"/>
    <n v="1"/>
    <n v="65"/>
    <n v="32"/>
    <n v="0.1"/>
    <n v="58.5"/>
    <n v="32"/>
    <n v="26.5"/>
    <s v="['Bank Transfer' 'Credit Card' 'PayPal' ... 'Credit Card' 'Bank Transfer'_x000a_ 'Apple Pay']"/>
    <x v="1"/>
  </r>
  <r>
    <s v="O08481"/>
    <d v="2025-06-25T00:00:00"/>
    <x v="5"/>
    <x v="1"/>
    <m/>
    <x v="1163"/>
    <x v="524"/>
    <x v="11"/>
    <s v="Wrexham"/>
    <s v="P014"/>
    <x v="17"/>
    <x v="0"/>
    <n v="1"/>
    <n v="25"/>
    <n v="11"/>
    <n v="0"/>
    <n v="25"/>
    <n v="11"/>
    <n v="14"/>
    <s v="['Bank Transfer' 'Credit Card' 'PayPal' ... 'Credit Card' 'Bank Transfer'_x000a_ 'Apple Pay']"/>
    <x v="1"/>
  </r>
  <r>
    <s v="O09768"/>
    <d v="2025-06-25T00:00:00"/>
    <x v="5"/>
    <x v="1"/>
    <m/>
    <x v="1403"/>
    <x v="172"/>
    <x v="9"/>
    <s v="Wolverhampton"/>
    <s v="P019"/>
    <x v="20"/>
    <x v="4"/>
    <n v="1"/>
    <n v="85"/>
    <n v="41"/>
    <n v="0"/>
    <n v="85"/>
    <n v="41"/>
    <n v="44"/>
    <s v="['Bank Transfer' 'Credit Card' 'PayPal' ... 'Credit Card' 'Bank Transfer'_x000a_ 'Apple Pay']"/>
    <x v="1"/>
  </r>
  <r>
    <s v="O01520"/>
    <d v="2025-06-26T00:00:00"/>
    <x v="5"/>
    <x v="1"/>
    <m/>
    <x v="1492"/>
    <x v="6"/>
    <x v="10"/>
    <s v="Norwich"/>
    <s v="P013"/>
    <x v="0"/>
    <x v="0"/>
    <n v="1"/>
    <n v="120"/>
    <n v="63"/>
    <n v="0.1"/>
    <n v="108"/>
    <n v="63"/>
    <n v="45"/>
    <s v="['Bank Transfer' 'Credit Card' 'PayPal' ... 'Credit Card' 'Bank Transfer'_x000a_ 'Apple Pay']"/>
    <x v="1"/>
  </r>
  <r>
    <s v="O02078"/>
    <d v="2025-06-26T00:00:00"/>
    <x v="5"/>
    <x v="1"/>
    <m/>
    <x v="1546"/>
    <x v="40"/>
    <x v="4"/>
    <s v="Hull"/>
    <s v="P023"/>
    <x v="2"/>
    <x v="2"/>
    <n v="1"/>
    <n v="42"/>
    <n v="20"/>
    <n v="0.1"/>
    <n v="37.799999999999997"/>
    <n v="20"/>
    <n v="17.8"/>
    <s v="['Bank Transfer' 'Credit Card' 'PayPal' ... 'Credit Card' 'Bank Transfer'_x000a_ 'Apple Pay']"/>
    <x v="1"/>
  </r>
  <r>
    <s v="O02119"/>
    <d v="2025-06-26T00:00:00"/>
    <x v="5"/>
    <x v="1"/>
    <m/>
    <x v="1132"/>
    <x v="215"/>
    <x v="2"/>
    <s v="London"/>
    <s v="P003"/>
    <x v="19"/>
    <x v="5"/>
    <n v="1"/>
    <n v="69"/>
    <n v="37"/>
    <n v="0"/>
    <n v="69"/>
    <n v="37"/>
    <n v="32"/>
    <s v="['Bank Transfer' 'Credit Card' 'PayPal' ... 'Credit Card' 'Bank Transfer'_x000a_ 'Apple Pay']"/>
    <x v="1"/>
  </r>
  <r>
    <s v="O02659"/>
    <d v="2025-06-26T00:00:00"/>
    <x v="5"/>
    <x v="1"/>
    <m/>
    <x v="457"/>
    <x v="247"/>
    <x v="2"/>
    <s v="London"/>
    <s v="P012"/>
    <x v="14"/>
    <x v="1"/>
    <n v="3"/>
    <n v="85"/>
    <n v="44"/>
    <n v="0.05"/>
    <n v="242.25"/>
    <n v="132"/>
    <n v="110.25"/>
    <s v="['Bank Transfer' 'Credit Card' 'PayPal' ... 'Credit Card' 'Bank Transfer'_x000a_ 'Apple Pay']"/>
    <x v="1"/>
  </r>
  <r>
    <s v="O03281"/>
    <d v="2025-06-26T00:00:00"/>
    <x v="5"/>
    <x v="1"/>
    <m/>
    <x v="1134"/>
    <x v="516"/>
    <x v="2"/>
    <s v="London"/>
    <s v="P018"/>
    <x v="5"/>
    <x v="4"/>
    <n v="3"/>
    <n v="45"/>
    <n v="19"/>
    <n v="0.05"/>
    <n v="128.25"/>
    <n v="57"/>
    <n v="71.25"/>
    <s v="['Bank Transfer' 'Credit Card' 'PayPal' ... 'Credit Card' 'Bank Transfer'_x000a_ 'Apple Pay']"/>
    <x v="1"/>
  </r>
  <r>
    <s v="O04559"/>
    <d v="2025-06-26T00:00:00"/>
    <x v="5"/>
    <x v="1"/>
    <m/>
    <x v="44"/>
    <x v="41"/>
    <x v="10"/>
    <s v="Cambridge"/>
    <s v="P003"/>
    <x v="19"/>
    <x v="5"/>
    <n v="2"/>
    <n v="69"/>
    <n v="37"/>
    <n v="0"/>
    <n v="138"/>
    <n v="74"/>
    <n v="64"/>
    <s v="['Bank Transfer' 'Credit Card' 'PayPal' ... 'Credit Card' 'Bank Transfer'_x000a_ 'Apple Pay']"/>
    <x v="1"/>
  </r>
  <r>
    <s v="O06349"/>
    <d v="2025-06-26T00:00:00"/>
    <x v="5"/>
    <x v="1"/>
    <m/>
    <x v="1001"/>
    <x v="26"/>
    <x v="0"/>
    <s v="Leicester"/>
    <s v="P009"/>
    <x v="1"/>
    <x v="1"/>
    <n v="2"/>
    <n v="95"/>
    <n v="54"/>
    <n v="0"/>
    <n v="190"/>
    <n v="108"/>
    <n v="82"/>
    <s v="['Bank Transfer' 'Credit Card' 'PayPal' ... 'Credit Card' 'Bank Transfer'_x000a_ 'Apple Pay']"/>
    <x v="1"/>
  </r>
  <r>
    <s v="O07289"/>
    <d v="2025-06-26T00:00:00"/>
    <x v="5"/>
    <x v="1"/>
    <m/>
    <x v="135"/>
    <x v="124"/>
    <x v="0"/>
    <s v="Derby"/>
    <s v="P017"/>
    <x v="10"/>
    <x v="4"/>
    <n v="2"/>
    <n v="58"/>
    <n v="25"/>
    <n v="0.05"/>
    <n v="110.2"/>
    <n v="50"/>
    <n v="60.2"/>
    <s v="['Bank Transfer' 'Credit Card' 'PayPal' ... 'Credit Card' 'Bank Transfer'_x000a_ 'Apple Pay']"/>
    <x v="1"/>
  </r>
  <r>
    <s v="O07465"/>
    <d v="2025-06-26T00:00:00"/>
    <x v="5"/>
    <x v="1"/>
    <m/>
    <x v="319"/>
    <x v="220"/>
    <x v="4"/>
    <s v="Leeds"/>
    <s v="P013"/>
    <x v="0"/>
    <x v="0"/>
    <n v="1"/>
    <n v="120"/>
    <n v="63"/>
    <n v="0.15"/>
    <n v="102"/>
    <n v="63"/>
    <n v="39"/>
    <s v="['Bank Transfer' 'Credit Card' 'PayPal' ... 'Credit Card' 'Bank Transfer'_x000a_ 'Apple Pay']"/>
    <x v="1"/>
  </r>
  <r>
    <s v="O07586"/>
    <d v="2025-06-26T00:00:00"/>
    <x v="5"/>
    <x v="1"/>
    <m/>
    <x v="1699"/>
    <x v="420"/>
    <x v="3"/>
    <s v="Guildford"/>
    <s v="P011"/>
    <x v="6"/>
    <x v="1"/>
    <n v="1"/>
    <n v="79"/>
    <n v="42"/>
    <n v="0"/>
    <n v="79"/>
    <n v="42"/>
    <n v="37"/>
    <s v="['Bank Transfer' 'Credit Card' 'PayPal' ... 'Credit Card' 'Bank Transfer'_x000a_ 'Apple Pay']"/>
    <x v="1"/>
  </r>
  <r>
    <s v="O07651"/>
    <d v="2025-06-26T00:00:00"/>
    <x v="5"/>
    <x v="1"/>
    <m/>
    <x v="217"/>
    <x v="183"/>
    <x v="5"/>
    <s v="Newry"/>
    <s v="P022"/>
    <x v="8"/>
    <x v="2"/>
    <n v="1"/>
    <n v="35"/>
    <n v="16"/>
    <n v="0.15"/>
    <n v="29.75"/>
    <n v="16"/>
    <n v="13.75"/>
    <s v="['Bank Transfer' 'Credit Card' 'PayPal' ... 'Credit Card' 'Bank Transfer'_x000a_ 'Apple Pay']"/>
    <x v="1"/>
  </r>
  <r>
    <s v="O08089"/>
    <d v="2025-06-26T00:00:00"/>
    <x v="5"/>
    <x v="1"/>
    <m/>
    <x v="1118"/>
    <x v="156"/>
    <x v="5"/>
    <s v="Lisburn"/>
    <s v="P017"/>
    <x v="10"/>
    <x v="4"/>
    <n v="1"/>
    <n v="58"/>
    <n v="25"/>
    <n v="0.1"/>
    <n v="52.2"/>
    <n v="25"/>
    <n v="27.2"/>
    <s v="['Bank Transfer' 'Credit Card' 'PayPal' ... 'Credit Card' 'Bank Transfer'_x000a_ 'Apple Pay']"/>
    <x v="1"/>
  </r>
  <r>
    <s v="O08258"/>
    <d v="2025-06-26T00:00:00"/>
    <x v="5"/>
    <x v="1"/>
    <m/>
    <x v="1010"/>
    <x v="497"/>
    <x v="6"/>
    <s v="Bath"/>
    <s v="P019"/>
    <x v="20"/>
    <x v="4"/>
    <n v="2"/>
    <n v="85"/>
    <n v="41"/>
    <n v="0.1"/>
    <n v="153"/>
    <n v="82"/>
    <n v="71"/>
    <s v="['Bank Transfer' 'Credit Card' 'PayPal' ... 'Credit Card' 'Bank Transfer'_x000a_ 'Apple Pay']"/>
    <x v="1"/>
  </r>
  <r>
    <s v="O08878"/>
    <d v="2025-06-26T00:00:00"/>
    <x v="5"/>
    <x v="1"/>
    <m/>
    <x v="941"/>
    <x v="483"/>
    <x v="2"/>
    <s v="London"/>
    <s v="P004"/>
    <x v="22"/>
    <x v="5"/>
    <n v="4"/>
    <n v="55"/>
    <n v="27"/>
    <n v="0"/>
    <n v="220"/>
    <n v="108"/>
    <n v="112"/>
    <s v="['Bank Transfer' 'Credit Card' 'PayPal' ... 'Credit Card' 'Bank Transfer'_x000a_ 'Apple Pay']"/>
    <x v="1"/>
  </r>
  <r>
    <s v="O09232"/>
    <d v="2025-06-26T00:00:00"/>
    <x v="5"/>
    <x v="1"/>
    <m/>
    <x v="1680"/>
    <x v="454"/>
    <x v="8"/>
    <s v="Middlesbrough"/>
    <s v="P005"/>
    <x v="3"/>
    <x v="3"/>
    <n v="1"/>
    <n v="119"/>
    <n v="72"/>
    <n v="0"/>
    <n v="119"/>
    <n v="72"/>
    <n v="47"/>
    <s v="['Bank Transfer' 'Credit Card' 'PayPal' ... 'Credit Card' 'Bank Transfer'_x000a_ 'Apple Pay']"/>
    <x v="1"/>
  </r>
  <r>
    <s v="O09931"/>
    <d v="2025-06-26T00:00:00"/>
    <x v="5"/>
    <x v="1"/>
    <m/>
    <x v="292"/>
    <x v="232"/>
    <x v="9"/>
    <s v="Worcester"/>
    <s v="P001"/>
    <x v="9"/>
    <x v="5"/>
    <n v="2"/>
    <n v="89"/>
    <n v="48"/>
    <n v="0"/>
    <n v="178"/>
    <n v="96"/>
    <n v="82"/>
    <s v="['Bank Transfer' 'Credit Card' 'PayPal' ... 'Credit Card' 'Bank Transfer'_x000a_ 'Apple Pay']"/>
    <x v="1"/>
  </r>
  <r>
    <s v="O01937"/>
    <d v="2025-06-27T00:00:00"/>
    <x v="5"/>
    <x v="1"/>
    <m/>
    <x v="925"/>
    <x v="480"/>
    <x v="2"/>
    <s v="London"/>
    <s v="P006"/>
    <x v="16"/>
    <x v="3"/>
    <n v="1"/>
    <n v="99"/>
    <n v="58"/>
    <n v="0"/>
    <n v="99"/>
    <n v="58"/>
    <n v="41"/>
    <s v="['Bank Transfer' 'Credit Card' 'PayPal' ... 'Credit Card' 'Bank Transfer'_x000a_ 'Apple Pay']"/>
    <x v="1"/>
  </r>
  <r>
    <s v="O02490"/>
    <d v="2025-06-27T00:00:00"/>
    <x v="5"/>
    <x v="1"/>
    <m/>
    <x v="121"/>
    <x v="113"/>
    <x v="1"/>
    <s v="Manchester"/>
    <s v="P001"/>
    <x v="9"/>
    <x v="5"/>
    <n v="1"/>
    <n v="89"/>
    <n v="48"/>
    <n v="0"/>
    <n v="89"/>
    <n v="48"/>
    <n v="41"/>
    <s v="['Bank Transfer' 'Credit Card' 'PayPal' ... 'Credit Card' 'Bank Transfer'_x000a_ 'Apple Pay']"/>
    <x v="1"/>
  </r>
  <r>
    <s v="O03604"/>
    <d v="2025-06-27T00:00:00"/>
    <x v="5"/>
    <x v="1"/>
    <m/>
    <x v="471"/>
    <x v="326"/>
    <x v="7"/>
    <s v="Edinburgh"/>
    <s v="P024"/>
    <x v="11"/>
    <x v="2"/>
    <n v="1"/>
    <n v="24"/>
    <n v="10"/>
    <n v="0.1"/>
    <n v="21.6"/>
    <n v="10"/>
    <n v="11.6"/>
    <s v="['Bank Transfer' 'Credit Card' 'PayPal' ... 'Credit Card' 'Bank Transfer'_x000a_ 'Apple Pay']"/>
    <x v="1"/>
  </r>
  <r>
    <s v="O06233"/>
    <d v="2025-06-27T00:00:00"/>
    <x v="5"/>
    <x v="1"/>
    <m/>
    <x v="928"/>
    <x v="481"/>
    <x v="6"/>
    <s v="Bath"/>
    <s v="P019"/>
    <x v="20"/>
    <x v="4"/>
    <n v="1"/>
    <n v="85"/>
    <n v="41"/>
    <n v="0.05"/>
    <n v="80.75"/>
    <n v="41"/>
    <n v="39.75"/>
    <s v="['Bank Transfer' 'Credit Card' 'PayPal' ... 'Credit Card' 'Bank Transfer'_x000a_ 'Apple Pay']"/>
    <x v="1"/>
  </r>
  <r>
    <s v="O06650"/>
    <d v="2025-06-27T00:00:00"/>
    <x v="5"/>
    <x v="1"/>
    <m/>
    <x v="299"/>
    <x v="236"/>
    <x v="1"/>
    <s v="Manchester"/>
    <s v="P011"/>
    <x v="6"/>
    <x v="1"/>
    <n v="1"/>
    <n v="79"/>
    <n v="42"/>
    <n v="0.15"/>
    <n v="67.150000000000006"/>
    <n v="42"/>
    <n v="25.15"/>
    <s v="['Bank Transfer' 'Credit Card' 'PayPal' ... 'Credit Card' 'Bank Transfer'_x000a_ 'Apple Pay']"/>
    <x v="1"/>
  </r>
  <r>
    <s v="O07314"/>
    <d v="2025-06-27T00:00:00"/>
    <x v="5"/>
    <x v="1"/>
    <m/>
    <x v="1535"/>
    <x v="530"/>
    <x v="7"/>
    <s v="Dundee"/>
    <s v="P011"/>
    <x v="6"/>
    <x v="1"/>
    <n v="1"/>
    <n v="79"/>
    <n v="42"/>
    <n v="0"/>
    <n v="79"/>
    <n v="42"/>
    <n v="37"/>
    <s v="['Bank Transfer' 'Credit Card' 'PayPal' ... 'Credit Card' 'Bank Transfer'_x000a_ 'Apple Pay']"/>
    <x v="1"/>
  </r>
  <r>
    <s v="O07920"/>
    <d v="2025-06-27T00:00:00"/>
    <x v="5"/>
    <x v="1"/>
    <m/>
    <x v="1190"/>
    <x v="69"/>
    <x v="0"/>
    <s v="Lincoln"/>
    <s v="P021"/>
    <x v="21"/>
    <x v="2"/>
    <n v="2"/>
    <n v="28"/>
    <n v="13"/>
    <n v="0.1"/>
    <n v="50.4"/>
    <n v="26"/>
    <n v="24.4"/>
    <s v="['Bank Transfer' 'Credit Card' 'PayPal' ... 'Credit Card' 'Bank Transfer'_x000a_ 'Apple Pay']"/>
    <x v="1"/>
  </r>
  <r>
    <s v="O08231"/>
    <d v="2025-06-27T00:00:00"/>
    <x v="5"/>
    <x v="1"/>
    <m/>
    <x v="76"/>
    <x v="72"/>
    <x v="6"/>
    <s v="Bath"/>
    <s v="P011"/>
    <x v="6"/>
    <x v="1"/>
    <n v="3"/>
    <n v="79"/>
    <n v="42"/>
    <n v="0"/>
    <n v="237"/>
    <n v="126"/>
    <n v="111"/>
    <s v="['Bank Transfer' 'Credit Card' 'PayPal' ... 'Credit Card' 'Bank Transfer'_x000a_ 'Apple Pay']"/>
    <x v="1"/>
  </r>
  <r>
    <s v="O08279"/>
    <d v="2025-06-27T00:00:00"/>
    <x v="5"/>
    <x v="1"/>
    <m/>
    <x v="1705"/>
    <x v="188"/>
    <x v="6"/>
    <s v="Bath"/>
    <s v="P012"/>
    <x v="14"/>
    <x v="1"/>
    <n v="2"/>
    <n v="85"/>
    <n v="44"/>
    <n v="0.1"/>
    <n v="153"/>
    <n v="88"/>
    <n v="65"/>
    <s v="['Bank Transfer' 'Credit Card' 'PayPal' ... 'Credit Card' 'Bank Transfer'_x000a_ 'Apple Pay']"/>
    <x v="1"/>
  </r>
  <r>
    <s v="O00107"/>
    <d v="2025-06-28T00:00:00"/>
    <x v="5"/>
    <x v="1"/>
    <m/>
    <x v="538"/>
    <x v="351"/>
    <x v="2"/>
    <s v="London"/>
    <s v="P011"/>
    <x v="6"/>
    <x v="1"/>
    <n v="2"/>
    <n v="79"/>
    <n v="42"/>
    <n v="0.05"/>
    <n v="150.1"/>
    <n v="84"/>
    <n v="66.099999999999994"/>
    <s v="['Bank Transfer' 'Credit Card' 'PayPal' ... 'Credit Card' 'Bank Transfer'_x000a_ 'Apple Pay']"/>
    <x v="1"/>
  </r>
  <r>
    <s v="O00187"/>
    <d v="2025-06-28T00:00:00"/>
    <x v="5"/>
    <x v="1"/>
    <m/>
    <x v="651"/>
    <x v="391"/>
    <x v="0"/>
    <s v="Leicester"/>
    <s v="P016"/>
    <x v="4"/>
    <x v="0"/>
    <n v="3"/>
    <n v="78"/>
    <n v="39"/>
    <n v="0"/>
    <n v="234"/>
    <n v="117"/>
    <n v="117"/>
    <s v="['Bank Transfer' 'Credit Card' 'PayPal' ... 'Credit Card' 'Bank Transfer'_x000a_ 'Apple Pay']"/>
    <x v="1"/>
  </r>
  <r>
    <s v="O00561"/>
    <d v="2025-06-28T00:00:00"/>
    <x v="5"/>
    <x v="1"/>
    <m/>
    <x v="1345"/>
    <x v="1"/>
    <x v="2"/>
    <s v="London"/>
    <s v="P004"/>
    <x v="22"/>
    <x v="5"/>
    <n v="3"/>
    <n v="55"/>
    <n v="27"/>
    <n v="0"/>
    <n v="165"/>
    <n v="81"/>
    <n v="84"/>
    <s v="['Bank Transfer' 'Credit Card' 'PayPal' ... 'Credit Card' 'Bank Transfer'_x000a_ 'Apple Pay']"/>
    <x v="1"/>
  </r>
  <r>
    <s v="O01361"/>
    <d v="2025-06-28T00:00:00"/>
    <x v="5"/>
    <x v="1"/>
    <m/>
    <x v="669"/>
    <x v="351"/>
    <x v="3"/>
    <s v="Guildford"/>
    <s v="P021"/>
    <x v="21"/>
    <x v="2"/>
    <n v="1"/>
    <n v="28"/>
    <n v="13"/>
    <n v="0"/>
    <n v="28"/>
    <n v="13"/>
    <n v="15"/>
    <s v="['Bank Transfer' 'Credit Card' 'PayPal' ... 'Credit Card' 'Bank Transfer'_x000a_ 'Apple Pay']"/>
    <x v="1"/>
  </r>
  <r>
    <s v="O01604"/>
    <d v="2025-06-28T00:00:00"/>
    <x v="5"/>
    <x v="1"/>
    <m/>
    <x v="415"/>
    <x v="298"/>
    <x v="6"/>
    <s v="Exeter"/>
    <s v="P019"/>
    <x v="20"/>
    <x v="4"/>
    <n v="2"/>
    <n v="85"/>
    <n v="41"/>
    <n v="0"/>
    <n v="170"/>
    <n v="82"/>
    <n v="88"/>
    <s v="['Bank Transfer' 'Credit Card' 'PayPal' ... 'Credit Card' 'Bank Transfer'_x000a_ 'Apple Pay']"/>
    <x v="1"/>
  </r>
  <r>
    <s v="O03618"/>
    <d v="2025-06-28T00:00:00"/>
    <x v="5"/>
    <x v="1"/>
    <m/>
    <x v="362"/>
    <x v="267"/>
    <x v="7"/>
    <s v="Aberdeen"/>
    <s v="P019"/>
    <x v="20"/>
    <x v="4"/>
    <n v="2"/>
    <n v="85"/>
    <n v="41"/>
    <n v="0.15"/>
    <n v="144.5"/>
    <n v="82"/>
    <n v="62.5"/>
    <s v="['Bank Transfer' 'Credit Card' 'PayPal' ... 'Credit Card' 'Bank Transfer'_x000a_ 'Apple Pay']"/>
    <x v="1"/>
  </r>
  <r>
    <s v="O03675"/>
    <d v="2025-06-28T00:00:00"/>
    <x v="5"/>
    <x v="1"/>
    <m/>
    <x v="392"/>
    <x v="5"/>
    <x v="3"/>
    <s v="Reading"/>
    <s v="P023"/>
    <x v="2"/>
    <x v="2"/>
    <n v="1"/>
    <n v="42"/>
    <n v="20"/>
    <n v="0"/>
    <n v="42"/>
    <n v="20"/>
    <n v="22"/>
    <s v="['Bank Transfer' 'Credit Card' 'PayPal' ... 'Credit Card' 'Bank Transfer'_x000a_ 'Apple Pay']"/>
    <x v="1"/>
  </r>
  <r>
    <s v="O03828"/>
    <d v="2025-06-28T00:00:00"/>
    <x v="5"/>
    <x v="1"/>
    <m/>
    <x v="1053"/>
    <x v="306"/>
    <x v="2"/>
    <s v="London"/>
    <s v="P011"/>
    <x v="6"/>
    <x v="1"/>
    <n v="1"/>
    <n v="79"/>
    <n v="42"/>
    <n v="0.1"/>
    <n v="71.099999999999994"/>
    <n v="42"/>
    <n v="29.1"/>
    <s v="['Bank Transfer' 'Credit Card' 'PayPal' ... 'Credit Card' 'Bank Transfer'_x000a_ 'Apple Pay']"/>
    <x v="1"/>
  </r>
  <r>
    <s v="O04397"/>
    <d v="2025-06-28T00:00:00"/>
    <x v="5"/>
    <x v="1"/>
    <m/>
    <x v="504"/>
    <x v="238"/>
    <x v="4"/>
    <s v="Sheffield"/>
    <s v="P013"/>
    <x v="0"/>
    <x v="0"/>
    <n v="1"/>
    <n v="120"/>
    <n v="63"/>
    <n v="0.05"/>
    <n v="114"/>
    <n v="63"/>
    <n v="51"/>
    <s v="['Bank Transfer' 'Credit Card' 'PayPal' ... 'Credit Card' 'Bank Transfer'_x000a_ 'Apple Pay']"/>
    <x v="1"/>
  </r>
  <r>
    <s v="O04577"/>
    <d v="2025-06-28T00:00:00"/>
    <x v="5"/>
    <x v="1"/>
    <m/>
    <x v="814"/>
    <x v="349"/>
    <x v="7"/>
    <s v="Edinburgh"/>
    <s v="P022"/>
    <x v="8"/>
    <x v="2"/>
    <n v="1"/>
    <n v="35"/>
    <n v="16"/>
    <n v="0"/>
    <n v="35"/>
    <n v="16"/>
    <n v="19"/>
    <s v="['Bank Transfer' 'Credit Card' 'PayPal' ... 'Credit Card' 'Bank Transfer'_x000a_ 'Apple Pay']"/>
    <x v="1"/>
  </r>
  <r>
    <s v="O04965"/>
    <d v="2025-06-28T00:00:00"/>
    <x v="5"/>
    <x v="1"/>
    <m/>
    <x v="1742"/>
    <x v="541"/>
    <x v="10"/>
    <s v="Norwich"/>
    <s v="P020"/>
    <x v="23"/>
    <x v="4"/>
    <n v="1"/>
    <n v="72"/>
    <n v="34"/>
    <n v="0"/>
    <n v="72"/>
    <n v="34"/>
    <n v="38"/>
    <s v="['Bank Transfer' 'Credit Card' 'PayPal' ... 'Credit Card' 'Bank Transfer'_x000a_ 'Apple Pay']"/>
    <x v="1"/>
  </r>
  <r>
    <s v="O05359"/>
    <d v="2025-06-28T00:00:00"/>
    <x v="5"/>
    <x v="1"/>
    <m/>
    <x v="1743"/>
    <x v="497"/>
    <x v="2"/>
    <s v="London"/>
    <s v="P005"/>
    <x v="3"/>
    <x v="3"/>
    <n v="3"/>
    <n v="119"/>
    <n v="72"/>
    <n v="0.1"/>
    <n v="321.3"/>
    <n v="216"/>
    <n v="105.3"/>
    <s v="['Bank Transfer' 'Credit Card' 'PayPal' ... 'Credit Card' 'Bank Transfer'_x000a_ 'Apple Pay']"/>
    <x v="0"/>
  </r>
  <r>
    <s v="O06180"/>
    <d v="2025-06-28T00:00:00"/>
    <x v="5"/>
    <x v="1"/>
    <m/>
    <x v="555"/>
    <x v="358"/>
    <x v="2"/>
    <s v="London"/>
    <s v="P007"/>
    <x v="7"/>
    <x v="3"/>
    <n v="3"/>
    <n v="129"/>
    <n v="78"/>
    <n v="0.05"/>
    <n v="367.65"/>
    <n v="234"/>
    <n v="133.65"/>
    <s v="['Bank Transfer' 'Credit Card' 'PayPal' ... 'Credit Card' 'Bank Transfer'_x000a_ 'Apple Pay']"/>
    <x v="1"/>
  </r>
  <r>
    <s v="O06938"/>
    <d v="2025-06-28T00:00:00"/>
    <x v="5"/>
    <x v="1"/>
    <m/>
    <x v="16"/>
    <x v="16"/>
    <x v="2"/>
    <s v="London"/>
    <s v="P014"/>
    <x v="17"/>
    <x v="0"/>
    <n v="3"/>
    <n v="25"/>
    <n v="11"/>
    <n v="0.05"/>
    <n v="71.25"/>
    <n v="33"/>
    <n v="38.25"/>
    <s v="['Bank Transfer' 'Credit Card' 'PayPal' ... 'Credit Card' 'Bank Transfer'_x000a_ 'Apple Pay']"/>
    <x v="1"/>
  </r>
  <r>
    <s v="O07877"/>
    <d v="2025-06-28T00:00:00"/>
    <x v="5"/>
    <x v="1"/>
    <m/>
    <x v="396"/>
    <x v="238"/>
    <x v="3"/>
    <s v="Reading"/>
    <s v="P023"/>
    <x v="2"/>
    <x v="2"/>
    <n v="2"/>
    <n v="42"/>
    <n v="20"/>
    <n v="0.1"/>
    <n v="75.599999999999994"/>
    <n v="40"/>
    <n v="35.6"/>
    <s v="['Bank Transfer' 'Credit Card' 'PayPal' ... 'Credit Card' 'Bank Transfer'_x000a_ 'Apple Pay']"/>
    <x v="1"/>
  </r>
  <r>
    <s v="O01935"/>
    <d v="2025-06-29T00:00:00"/>
    <x v="5"/>
    <x v="1"/>
    <m/>
    <x v="1488"/>
    <x v="183"/>
    <x v="4"/>
    <m/>
    <s v="P024"/>
    <x v="11"/>
    <x v="2"/>
    <n v="1"/>
    <n v="24"/>
    <n v="10"/>
    <n v="0.05"/>
    <n v="22.8"/>
    <n v="10"/>
    <n v="12.8"/>
    <s v="['Bank Transfer' 'Credit Card' 'PayPal' ... 'Credit Card' 'Bank Transfer'_x000a_ 'Apple Pay']"/>
    <x v="1"/>
  </r>
  <r>
    <s v="O02548"/>
    <d v="2025-06-29T00:00:00"/>
    <x v="5"/>
    <x v="1"/>
    <m/>
    <x v="886"/>
    <x v="471"/>
    <x v="11"/>
    <s v="Wrexham"/>
    <s v="P014"/>
    <x v="17"/>
    <x v="0"/>
    <n v="3"/>
    <n v="25"/>
    <n v="11"/>
    <n v="0"/>
    <n v="75"/>
    <n v="33"/>
    <n v="42"/>
    <s v="['Bank Transfer' 'Credit Card' 'PayPal' ... 'Credit Card' 'Bank Transfer'_x000a_ 'Apple Pay']"/>
    <x v="1"/>
  </r>
  <r>
    <s v="O02951"/>
    <d v="2025-06-29T00:00:00"/>
    <x v="5"/>
    <x v="1"/>
    <m/>
    <x v="101"/>
    <x v="94"/>
    <x v="10"/>
    <s v="Norwich"/>
    <s v="P001"/>
    <x v="9"/>
    <x v="5"/>
    <n v="1"/>
    <n v="89"/>
    <n v="48"/>
    <n v="0"/>
    <n v="89"/>
    <n v="48"/>
    <n v="41"/>
    <s v="['Bank Transfer' 'Credit Card' 'PayPal' ... 'Credit Card' 'Bank Transfer'_x000a_ 'Apple Pay']"/>
    <x v="1"/>
  </r>
  <r>
    <s v="O03668"/>
    <d v="2025-06-29T00:00:00"/>
    <x v="5"/>
    <x v="1"/>
    <m/>
    <x v="15"/>
    <x v="15"/>
    <x v="8"/>
    <s v="Durham"/>
    <s v="P013"/>
    <x v="0"/>
    <x v="0"/>
    <n v="1"/>
    <n v="120"/>
    <n v="63"/>
    <n v="0.1"/>
    <n v="108"/>
    <n v="63"/>
    <n v="45"/>
    <s v="['Bank Transfer' 'Credit Card' 'PayPal' ... 'Credit Card' 'Bank Transfer'_x000a_ 'Apple Pay']"/>
    <x v="1"/>
  </r>
  <r>
    <s v="O05383"/>
    <d v="2025-06-29T00:00:00"/>
    <x v="5"/>
    <x v="1"/>
    <m/>
    <x v="966"/>
    <x v="490"/>
    <x v="7"/>
    <s v="Edinburgh"/>
    <s v="P009"/>
    <x v="1"/>
    <x v="1"/>
    <n v="1"/>
    <n v="95"/>
    <n v="54"/>
    <n v="0.1"/>
    <n v="85.5"/>
    <n v="54"/>
    <n v="31.5"/>
    <s v="['Bank Transfer' 'Credit Card' 'PayPal' ... 'Credit Card' 'Bank Transfer'_x000a_ 'Apple Pay']"/>
    <x v="1"/>
  </r>
  <r>
    <s v="O05935"/>
    <d v="2025-06-29T00:00:00"/>
    <x v="5"/>
    <x v="1"/>
    <m/>
    <x v="963"/>
    <x v="488"/>
    <x v="1"/>
    <s v="Manchester"/>
    <s v="P006"/>
    <x v="16"/>
    <x v="3"/>
    <n v="2"/>
    <n v="99"/>
    <n v="58"/>
    <n v="0.2"/>
    <n v="158.4"/>
    <n v="116"/>
    <n v="42.4"/>
    <s v="['Bank Transfer' 'Credit Card' 'PayPal' ... 'Credit Card' 'Bank Transfer'_x000a_ 'Apple Pay']"/>
    <x v="1"/>
  </r>
  <r>
    <s v="O06748"/>
    <d v="2025-06-29T00:00:00"/>
    <x v="5"/>
    <x v="1"/>
    <m/>
    <x v="1139"/>
    <x v="35"/>
    <x v="5"/>
    <s v="Newry"/>
    <s v="P003"/>
    <x v="19"/>
    <x v="5"/>
    <n v="2"/>
    <n v="69"/>
    <n v="37"/>
    <n v="0"/>
    <n v="138"/>
    <n v="74"/>
    <n v="64"/>
    <s v="['Bank Transfer' 'Credit Card' 'PayPal' ... 'Credit Card' 'Bank Transfer'_x000a_ 'Apple Pay']"/>
    <x v="1"/>
  </r>
  <r>
    <s v="O07891"/>
    <d v="2025-06-29T00:00:00"/>
    <x v="5"/>
    <x v="1"/>
    <m/>
    <x v="436"/>
    <x v="232"/>
    <x v="1"/>
    <s v="Chester"/>
    <s v="P003"/>
    <x v="19"/>
    <x v="5"/>
    <n v="1"/>
    <n v="69"/>
    <n v="37"/>
    <n v="0.05"/>
    <n v="65.55"/>
    <n v="37"/>
    <n v="28.55"/>
    <s v="['Bank Transfer' 'Credit Card' 'PayPal' ... 'Credit Card' 'Bank Transfer'_x000a_ 'Apple Pay']"/>
    <x v="1"/>
  </r>
  <r>
    <s v="O08399"/>
    <d v="2025-06-29T00:00:00"/>
    <x v="5"/>
    <x v="1"/>
    <m/>
    <x v="963"/>
    <x v="488"/>
    <x v="1"/>
    <s v="Manchester"/>
    <s v="P002"/>
    <x v="15"/>
    <x v="5"/>
    <n v="1"/>
    <n v="149"/>
    <n v="91"/>
    <n v="0"/>
    <n v="149"/>
    <n v="91"/>
    <n v="58"/>
    <s v="['Bank Transfer' 'Credit Card' 'PayPal' ... 'Credit Card' 'Bank Transfer'_x000a_ 'Apple Pay']"/>
    <x v="1"/>
  </r>
  <r>
    <s v="O08437"/>
    <d v="2025-06-29T00:00:00"/>
    <x v="5"/>
    <x v="1"/>
    <m/>
    <x v="1013"/>
    <x v="33"/>
    <x v="3"/>
    <s v="Oxford"/>
    <s v="P015"/>
    <x v="12"/>
    <x v="0"/>
    <n v="1"/>
    <n v="65"/>
    <n v="32"/>
    <n v="0.1"/>
    <n v="58.5"/>
    <n v="32"/>
    <n v="26.5"/>
    <s v="['Bank Transfer' 'Credit Card' 'PayPal' ... 'Credit Card' 'Bank Transfer'_x000a_ 'Apple Pay']"/>
    <x v="1"/>
  </r>
  <r>
    <s v="O08605"/>
    <d v="2025-06-29T00:00:00"/>
    <x v="5"/>
    <x v="1"/>
    <m/>
    <x v="689"/>
    <x v="320"/>
    <x v="3"/>
    <s v="Reading"/>
    <s v="P005"/>
    <x v="3"/>
    <x v="3"/>
    <n v="1"/>
    <n v="119"/>
    <n v="72"/>
    <n v="0"/>
    <n v="119"/>
    <n v="72"/>
    <n v="47"/>
    <s v="['Bank Transfer' 'Credit Card' 'PayPal' ... 'Credit Card' 'Bank Transfer'_x000a_ 'Apple Pay']"/>
    <x v="1"/>
  </r>
  <r>
    <s v="O08824"/>
    <d v="2025-06-29T00:00:00"/>
    <x v="5"/>
    <x v="1"/>
    <m/>
    <x v="456"/>
    <x v="51"/>
    <x v="9"/>
    <s v="Worcester"/>
    <s v="P003"/>
    <x v="19"/>
    <x v="5"/>
    <n v="1"/>
    <n v="69"/>
    <n v="37"/>
    <n v="0.1"/>
    <n v="62.1"/>
    <n v="37"/>
    <n v="25.1"/>
    <s v="['Bank Transfer' 'Credit Card' 'PayPal' ... 'Credit Card' 'Bank Transfer'_x000a_ 'Apple Pay']"/>
    <x v="1"/>
  </r>
  <r>
    <s v="O00234"/>
    <d v="2025-06-30T00:00:00"/>
    <x v="5"/>
    <x v="1"/>
    <m/>
    <x v="732"/>
    <x v="423"/>
    <x v="0"/>
    <s v="Derby"/>
    <s v="P009"/>
    <x v="1"/>
    <x v="1"/>
    <n v="1"/>
    <n v="95"/>
    <n v="54"/>
    <n v="0.15"/>
    <n v="80.75"/>
    <n v="54"/>
    <n v="26.75"/>
    <s v="['Bank Transfer' 'Credit Card' 'PayPal' ... 'Credit Card' 'Bank Transfer'_x000a_ 'Apple Pay']"/>
    <x v="1"/>
  </r>
  <r>
    <s v="O00272"/>
    <d v="2025-06-30T00:00:00"/>
    <x v="5"/>
    <x v="1"/>
    <m/>
    <x v="97"/>
    <x v="90"/>
    <x v="2"/>
    <s v="London"/>
    <s v="P015"/>
    <x v="12"/>
    <x v="0"/>
    <n v="1"/>
    <n v="65"/>
    <n v="32"/>
    <n v="0.05"/>
    <n v="61.75"/>
    <n v="32"/>
    <n v="29.75"/>
    <s v="['Bank Transfer' 'Credit Card' 'PayPal' ... 'Credit Card' 'Bank Transfer'_x000a_ 'Apple Pay']"/>
    <x v="1"/>
  </r>
  <r>
    <s v="O01898"/>
    <d v="2025-06-30T00:00:00"/>
    <x v="5"/>
    <x v="1"/>
    <m/>
    <x v="588"/>
    <x v="371"/>
    <x v="0"/>
    <s v="Nottingham"/>
    <s v="P002"/>
    <x v="15"/>
    <x v="5"/>
    <n v="1"/>
    <n v="149"/>
    <n v="91"/>
    <n v="0.05"/>
    <n v="141.55000000000001"/>
    <n v="91"/>
    <n v="50.55"/>
    <s v="['Bank Transfer' 'Credit Card' 'PayPal' ... 'Credit Card' 'Bank Transfer'_x000a_ 'Apple Pay']"/>
    <x v="1"/>
  </r>
  <r>
    <s v="O02368"/>
    <d v="2025-06-30T00:00:00"/>
    <x v="5"/>
    <x v="1"/>
    <m/>
    <x v="1164"/>
    <x v="354"/>
    <x v="5"/>
    <s v="Belfast"/>
    <s v="P023"/>
    <x v="2"/>
    <x v="2"/>
    <n v="3"/>
    <n v="42"/>
    <n v="20"/>
    <n v="0.15"/>
    <n v="107.1"/>
    <n v="60"/>
    <n v="47.1"/>
    <s v="['Bank Transfer' 'Credit Card' 'PayPal' ... 'Credit Card' 'Bank Transfer'_x000a_ 'Apple Pay']"/>
    <x v="1"/>
  </r>
  <r>
    <s v="O03145"/>
    <d v="2025-06-30T00:00:00"/>
    <x v="5"/>
    <x v="1"/>
    <m/>
    <x v="1280"/>
    <x v="264"/>
    <x v="9"/>
    <s v="Birmingham"/>
    <s v="P016"/>
    <x v="4"/>
    <x v="0"/>
    <n v="2"/>
    <n v="78"/>
    <n v="39"/>
    <n v="0.1"/>
    <n v="140.4"/>
    <n v="78"/>
    <n v="62.4"/>
    <s v="['Bank Transfer' 'Credit Card' 'PayPal' ... 'Credit Card' 'Bank Transfer'_x000a_ 'Apple Pay']"/>
    <x v="1"/>
  </r>
  <r>
    <s v="O04078"/>
    <d v="2025-06-30T00:00:00"/>
    <x v="5"/>
    <x v="1"/>
    <m/>
    <x v="155"/>
    <x v="139"/>
    <x v="3"/>
    <s v="Reading"/>
    <s v="P014"/>
    <x v="17"/>
    <x v="0"/>
    <n v="1"/>
    <n v="25"/>
    <n v="11"/>
    <n v="0"/>
    <n v="25"/>
    <n v="11"/>
    <n v="14"/>
    <s v="['Bank Transfer' 'Credit Card' 'PayPal' ... 'Credit Card' 'Bank Transfer'_x000a_ 'Apple Pay']"/>
    <x v="1"/>
  </r>
  <r>
    <s v="O04199"/>
    <d v="2025-06-30T00:00:00"/>
    <x v="5"/>
    <x v="1"/>
    <m/>
    <x v="1172"/>
    <x v="144"/>
    <x v="1"/>
    <s v="Liverpool"/>
    <s v="P018"/>
    <x v="5"/>
    <x v="4"/>
    <n v="1"/>
    <n v="45"/>
    <n v="19"/>
    <n v="0.1"/>
    <n v="40.5"/>
    <n v="19"/>
    <n v="21.5"/>
    <s v="['Bank Transfer' 'Credit Card' 'PayPal' ... 'Credit Card' 'Bank Transfer'_x000a_ 'Apple Pay']"/>
    <x v="1"/>
  </r>
  <r>
    <s v="O04278"/>
    <d v="2025-06-30T00:00:00"/>
    <x v="5"/>
    <x v="1"/>
    <m/>
    <x v="1137"/>
    <x v="517"/>
    <x v="1"/>
    <s v="Chester"/>
    <s v="P015"/>
    <x v="12"/>
    <x v="0"/>
    <n v="1"/>
    <n v="65"/>
    <n v="32"/>
    <n v="0.05"/>
    <n v="61.75"/>
    <n v="32"/>
    <n v="29.75"/>
    <s v="['Bank Transfer' 'Credit Card' 'PayPal' ... 'Credit Card' 'Bank Transfer'_x000a_ 'Apple Pay']"/>
    <x v="1"/>
  </r>
  <r>
    <s v="O04592"/>
    <d v="2025-06-30T00:00:00"/>
    <x v="5"/>
    <x v="1"/>
    <m/>
    <x v="581"/>
    <x v="48"/>
    <x v="7"/>
    <s v="Edinburgh"/>
    <s v="P001"/>
    <x v="9"/>
    <x v="5"/>
    <n v="1"/>
    <n v="89"/>
    <n v="48"/>
    <n v="0.1"/>
    <n v="80.099999999999994"/>
    <n v="48"/>
    <n v="32.1"/>
    <s v="['Bank Transfer' 'Credit Card' 'PayPal' ... 'Credit Card' 'Bank Transfer'_x000a_ 'Apple Pay']"/>
    <x v="1"/>
  </r>
  <r>
    <s v="O04782"/>
    <d v="2025-06-30T00:00:00"/>
    <x v="5"/>
    <x v="1"/>
    <m/>
    <x v="1538"/>
    <x v="26"/>
    <x v="4"/>
    <s v="Sheffield"/>
    <s v="P023"/>
    <x v="2"/>
    <x v="2"/>
    <n v="1"/>
    <n v="42"/>
    <n v="20"/>
    <n v="0.1"/>
    <n v="37.799999999999997"/>
    <n v="20"/>
    <n v="17.8"/>
    <s v="['Bank Transfer' 'Credit Card' 'PayPal' ... 'Credit Card' 'Bank Transfer'_x000a_ 'Apple Pay']"/>
    <x v="1"/>
  </r>
  <r>
    <s v="O05489"/>
    <d v="2025-06-30T00:00:00"/>
    <x v="5"/>
    <x v="1"/>
    <m/>
    <x v="63"/>
    <x v="60"/>
    <x v="7"/>
    <s v="Edinburgh"/>
    <s v="P023"/>
    <x v="2"/>
    <x v="2"/>
    <n v="1"/>
    <n v="42"/>
    <n v="20"/>
    <n v="0.05"/>
    <n v="39.9"/>
    <n v="20"/>
    <n v="19.899999999999999"/>
    <s v="['Bank Transfer' 'Credit Card' 'PayPal' ... 'Credit Card' 'Bank Transfer'_x000a_ 'Apple Pay']"/>
    <x v="1"/>
  </r>
  <r>
    <s v="O05620"/>
    <d v="2025-06-30T00:00:00"/>
    <x v="5"/>
    <x v="1"/>
    <m/>
    <x v="639"/>
    <x v="164"/>
    <x v="11"/>
    <s v="Cardiff"/>
    <s v="P013"/>
    <x v="0"/>
    <x v="0"/>
    <n v="1"/>
    <n v="120"/>
    <n v="63"/>
    <n v="0.05"/>
    <n v="114"/>
    <n v="63"/>
    <n v="51"/>
    <s v="['Bank Transfer' 'Credit Card' 'PayPal' ... 'Credit Card' 'Bank Transfer'_x000a_ 'Apple Pay']"/>
    <x v="1"/>
  </r>
  <r>
    <s v="O06586"/>
    <d v="2025-06-30T00:00:00"/>
    <x v="5"/>
    <x v="1"/>
    <m/>
    <x v="494"/>
    <x v="326"/>
    <x v="5"/>
    <s v="Newry"/>
    <s v="P002"/>
    <x v="15"/>
    <x v="5"/>
    <n v="1"/>
    <n v="149"/>
    <n v="91"/>
    <n v="0.1"/>
    <n v="134.1"/>
    <n v="91"/>
    <n v="43.1"/>
    <s v="['Bank Transfer' 'Credit Card' 'PayPal' ... 'Credit Card' 'Bank Transfer'_x000a_ 'Apple Pay']"/>
    <x v="1"/>
  </r>
  <r>
    <s v="O07433"/>
    <d v="2025-06-30T00:00:00"/>
    <x v="5"/>
    <x v="1"/>
    <m/>
    <x v="567"/>
    <x v="43"/>
    <x v="2"/>
    <s v="London"/>
    <s v="P015"/>
    <x v="12"/>
    <x v="0"/>
    <n v="5"/>
    <n v="65"/>
    <n v="32"/>
    <n v="0.05"/>
    <n v="308.75"/>
    <n v="160"/>
    <n v="148.75"/>
    <s v="['Bank Transfer' 'Credit Card' 'PayPal' ... 'Credit Card' 'Bank Transfer'_x000a_ 'Apple Pay']"/>
    <x v="1"/>
  </r>
  <r>
    <s v="O07615"/>
    <d v="2025-06-30T00:00:00"/>
    <x v="5"/>
    <x v="1"/>
    <m/>
    <x v="921"/>
    <x v="478"/>
    <x v="7"/>
    <s v="Edinburgh"/>
    <s v="P012"/>
    <x v="14"/>
    <x v="1"/>
    <n v="1"/>
    <n v="85"/>
    <n v="44"/>
    <n v="0.05"/>
    <n v="80.75"/>
    <n v="44"/>
    <n v="36.75"/>
    <s v="['Bank Transfer' 'Credit Card' 'PayPal' ... 'Credit Card' 'Bank Transfer'_x000a_ 'Apple Pay']"/>
    <x v="1"/>
  </r>
  <r>
    <s v="O07883"/>
    <d v="2025-06-30T00:00:00"/>
    <x v="5"/>
    <x v="1"/>
    <m/>
    <x v="318"/>
    <x v="139"/>
    <x v="10"/>
    <s v="Colchester"/>
    <s v="P003"/>
    <x v="19"/>
    <x v="5"/>
    <n v="1"/>
    <n v="69"/>
    <n v="37"/>
    <n v="0.05"/>
    <n v="65.55"/>
    <n v="37"/>
    <n v="28.55"/>
    <s v="['Bank Transfer' 'Credit Card' 'PayPal' ... 'Credit Card' 'Bank Transfer'_x000a_ 'Apple Pay']"/>
    <x v="1"/>
  </r>
  <r>
    <s v="O08995"/>
    <d v="2025-06-30T00:00:00"/>
    <x v="5"/>
    <x v="1"/>
    <m/>
    <x v="992"/>
    <x v="109"/>
    <x v="3"/>
    <s v="Brighton"/>
    <s v="P019"/>
    <x v="20"/>
    <x v="4"/>
    <n v="1"/>
    <n v="85"/>
    <n v="41"/>
    <n v="0"/>
    <n v="85"/>
    <n v="41"/>
    <n v="44"/>
    <s v="['Bank Transfer' 'Credit Card' 'PayPal' ... 'Credit Card' 'Bank Transfer'_x000a_ 'Apple Pay']"/>
    <x v="1"/>
  </r>
  <r>
    <s v="O09650"/>
    <d v="2025-06-30T00:00:00"/>
    <x v="5"/>
    <x v="1"/>
    <m/>
    <x v="687"/>
    <x v="334"/>
    <x v="7"/>
    <s v="Glasgow"/>
    <s v="P016"/>
    <x v="4"/>
    <x v="0"/>
    <n v="2"/>
    <n v="78"/>
    <n v="39"/>
    <n v="0.1"/>
    <n v="140.4"/>
    <n v="78"/>
    <n v="62.4"/>
    <s v="['Bank Transfer' 'Credit Card' 'PayPal' ... 'Credit Card' 'Bank Transfer'_x000a_ 'Apple Pay']"/>
    <x v="1"/>
  </r>
  <r>
    <s v="O00373"/>
    <d v="2025-07-01T00:00:00"/>
    <x v="6"/>
    <x v="1"/>
    <m/>
    <x v="961"/>
    <x v="487"/>
    <x v="2"/>
    <s v="London"/>
    <s v="P010"/>
    <x v="18"/>
    <x v="1"/>
    <n v="1"/>
    <n v="32"/>
    <n v="14"/>
    <n v="0.1"/>
    <n v="28.8"/>
    <n v="14"/>
    <n v="14.8"/>
    <s v="['Bank Transfer' 'Credit Card' 'PayPal' ... 'Credit Card' 'Bank Transfer'_x000a_ 'Apple Pay']"/>
    <x v="1"/>
  </r>
  <r>
    <s v="O00680"/>
    <d v="2025-07-01T00:00:00"/>
    <x v="6"/>
    <x v="1"/>
    <m/>
    <x v="420"/>
    <x v="225"/>
    <x v="9"/>
    <s v="Wolverhampton"/>
    <s v="P023"/>
    <x v="2"/>
    <x v="2"/>
    <n v="2"/>
    <n v="42"/>
    <n v="20"/>
    <n v="0.05"/>
    <n v="79.8"/>
    <n v="40"/>
    <n v="39.799999999999997"/>
    <s v="['Bank Transfer' 'Credit Card' 'PayPal' ... 'Credit Card' 'Bank Transfer'_x000a_ 'Apple Pay']"/>
    <x v="1"/>
  </r>
  <r>
    <s v="O01679"/>
    <d v="2025-07-01T00:00:00"/>
    <x v="6"/>
    <x v="1"/>
    <m/>
    <x v="187"/>
    <x v="149"/>
    <x v="10"/>
    <s v="Ipswich"/>
    <s v="P019"/>
    <x v="20"/>
    <x v="4"/>
    <n v="2"/>
    <n v="85"/>
    <n v="41"/>
    <n v="0.15"/>
    <n v="144.5"/>
    <n v="82"/>
    <n v="62.5"/>
    <s v="['Bank Transfer' 'Credit Card' 'PayPal' ... 'Credit Card' 'Bank Transfer'_x000a_ 'Apple Pay']"/>
    <x v="1"/>
  </r>
  <r>
    <s v="O02116"/>
    <d v="2025-07-01T00:00:00"/>
    <x v="6"/>
    <x v="1"/>
    <m/>
    <x v="261"/>
    <x v="213"/>
    <x v="9"/>
    <s v="Coventry"/>
    <s v="P013"/>
    <x v="0"/>
    <x v="0"/>
    <n v="2"/>
    <n v="120"/>
    <n v="63"/>
    <n v="0.15"/>
    <n v="204"/>
    <n v="126"/>
    <n v="78"/>
    <s v="['Bank Transfer' 'Credit Card' 'PayPal' ... 'Credit Card' 'Bank Transfer'_x000a_ 'Apple Pay']"/>
    <x v="1"/>
  </r>
  <r>
    <s v="O04139"/>
    <d v="2025-07-01T00:00:00"/>
    <x v="6"/>
    <x v="1"/>
    <m/>
    <x v="528"/>
    <x v="86"/>
    <x v="9"/>
    <s v="Wolverhampton"/>
    <s v="P010"/>
    <x v="18"/>
    <x v="1"/>
    <n v="1"/>
    <n v="32"/>
    <n v="14"/>
    <n v="0"/>
    <n v="32"/>
    <n v="14"/>
    <n v="18"/>
    <s v="['Bank Transfer' 'Credit Card' 'PayPal' ... 'Credit Card' 'Bank Transfer'_x000a_ 'Apple Pay']"/>
    <x v="1"/>
  </r>
  <r>
    <s v="O04640"/>
    <d v="2025-07-01T00:00:00"/>
    <x v="6"/>
    <x v="1"/>
    <m/>
    <x v="1581"/>
    <x v="563"/>
    <x v="7"/>
    <s v="Aberdeen"/>
    <s v="P011"/>
    <x v="6"/>
    <x v="1"/>
    <n v="1"/>
    <n v="79"/>
    <n v="42"/>
    <n v="0.1"/>
    <n v="71.099999999999994"/>
    <n v="42"/>
    <n v="29.1"/>
    <s v="['Bank Transfer' 'Credit Card' 'PayPal' ... 'Credit Card' 'Bank Transfer'_x000a_ 'Apple Pay']"/>
    <x v="1"/>
  </r>
  <r>
    <s v="O04676"/>
    <d v="2025-07-01T00:00:00"/>
    <x v="6"/>
    <x v="1"/>
    <m/>
    <x v="357"/>
    <x v="217"/>
    <x v="2"/>
    <s v="London"/>
    <s v="P004"/>
    <x v="22"/>
    <x v="5"/>
    <n v="2"/>
    <n v="55"/>
    <n v="27"/>
    <n v="0.05"/>
    <n v="104.5"/>
    <n v="54"/>
    <n v="50.5"/>
    <s v="['Bank Transfer' 'Credit Card' 'PayPal' ... 'Credit Card' 'Bank Transfer'_x000a_ 'Apple Pay']"/>
    <x v="1"/>
  </r>
  <r>
    <s v="O05198"/>
    <d v="2025-07-01T00:00:00"/>
    <x v="6"/>
    <x v="1"/>
    <m/>
    <x v="74"/>
    <x v="38"/>
    <x v="4"/>
    <s v="Leeds"/>
    <s v="P006"/>
    <x v="16"/>
    <x v="3"/>
    <n v="2"/>
    <n v="99"/>
    <n v="58"/>
    <n v="0.15"/>
    <n v="168.3"/>
    <n v="116"/>
    <n v="52.3"/>
    <s v="['Bank Transfer' 'Credit Card' 'PayPal' ... 'Credit Card' 'Bank Transfer'_x000a_ 'Apple Pay']"/>
    <x v="1"/>
  </r>
  <r>
    <s v="O06778"/>
    <d v="2025-07-01T00:00:00"/>
    <x v="6"/>
    <x v="1"/>
    <m/>
    <x v="395"/>
    <x v="288"/>
    <x v="1"/>
    <s v="Manchester"/>
    <s v="P001"/>
    <x v="9"/>
    <x v="5"/>
    <n v="1"/>
    <n v="89"/>
    <n v="48"/>
    <n v="0.1"/>
    <n v="80.099999999999994"/>
    <n v="48"/>
    <n v="32.1"/>
    <s v="['Bank Transfer' 'Credit Card' 'PayPal' ... 'Credit Card' 'Bank Transfer'_x000a_ 'Apple Pay']"/>
    <x v="1"/>
  </r>
  <r>
    <s v="O07192"/>
    <d v="2025-07-01T00:00:00"/>
    <x v="6"/>
    <x v="1"/>
    <m/>
    <x v="900"/>
    <x v="70"/>
    <x v="10"/>
    <s v="Cambridge"/>
    <s v="P014"/>
    <x v="17"/>
    <x v="0"/>
    <n v="1"/>
    <n v="25"/>
    <n v="11"/>
    <n v="0"/>
    <n v="25"/>
    <n v="11"/>
    <n v="14"/>
    <s v="['Bank Transfer' 'Credit Card' 'PayPal' ... 'Credit Card' 'Bank Transfer'_x000a_ 'Apple Pay']"/>
    <x v="1"/>
  </r>
  <r>
    <s v="O07537"/>
    <d v="2025-07-01T00:00:00"/>
    <x v="6"/>
    <x v="1"/>
    <m/>
    <x v="151"/>
    <x v="137"/>
    <x v="0"/>
    <s v="Lincoln"/>
    <s v="P002"/>
    <x v="15"/>
    <x v="5"/>
    <n v="2"/>
    <n v="149"/>
    <n v="91"/>
    <n v="0.1"/>
    <n v="268.2"/>
    <n v="182"/>
    <n v="86.2"/>
    <s v="['Bank Transfer' 'Credit Card' 'PayPal' ... 'Credit Card' 'Bank Transfer'_x000a_ 'Apple Pay']"/>
    <x v="1"/>
  </r>
  <r>
    <s v="O07835"/>
    <d v="2025-07-01T00:00:00"/>
    <x v="6"/>
    <x v="1"/>
    <m/>
    <x v="75"/>
    <x v="71"/>
    <x v="6"/>
    <s v="Exeter"/>
    <s v="P023"/>
    <x v="2"/>
    <x v="2"/>
    <n v="5"/>
    <n v="42"/>
    <n v="20"/>
    <n v="0.05"/>
    <n v="199.5"/>
    <n v="100"/>
    <n v="99.5"/>
    <s v="['Bank Transfer' 'Credit Card' 'PayPal' ... 'Credit Card' 'Bank Transfer'_x000a_ 'Apple Pay']"/>
    <x v="1"/>
  </r>
  <r>
    <s v="O07840"/>
    <d v="2025-07-01T00:00:00"/>
    <x v="6"/>
    <x v="1"/>
    <m/>
    <x v="1272"/>
    <x v="276"/>
    <x v="3"/>
    <s v="Oxford"/>
    <s v="P023"/>
    <x v="2"/>
    <x v="2"/>
    <n v="1"/>
    <n v="42"/>
    <n v="20"/>
    <n v="0"/>
    <n v="42"/>
    <n v="20"/>
    <n v="22"/>
    <s v="['Bank Transfer' 'Credit Card' 'PayPal' ... 'Credit Card' 'Bank Transfer'_x000a_ 'Apple Pay']"/>
    <x v="1"/>
  </r>
  <r>
    <s v="O07965"/>
    <d v="2025-07-01T00:00:00"/>
    <x v="6"/>
    <x v="1"/>
    <m/>
    <x v="1393"/>
    <x v="96"/>
    <x v="3"/>
    <s v="Reading"/>
    <s v="P005"/>
    <x v="3"/>
    <x v="3"/>
    <n v="1"/>
    <n v="119"/>
    <n v="72"/>
    <n v="0.15"/>
    <n v="101.15"/>
    <n v="72"/>
    <n v="29.15"/>
    <s v="['Bank Transfer' 'Credit Card' 'PayPal' ... 'Credit Card' 'Bank Transfer'_x000a_ 'Apple Pay']"/>
    <x v="1"/>
  </r>
  <r>
    <s v="O09332"/>
    <d v="2025-07-01T00:00:00"/>
    <x v="6"/>
    <x v="1"/>
    <m/>
    <x v="1494"/>
    <x v="61"/>
    <x v="7"/>
    <s v="Edinburgh"/>
    <s v="P001"/>
    <x v="9"/>
    <x v="5"/>
    <n v="2"/>
    <n v="89"/>
    <n v="48"/>
    <n v="0.05"/>
    <n v="169.1"/>
    <n v="96"/>
    <n v="73.099999999999994"/>
    <s v="['Bank Transfer' 'Credit Card' 'PayPal' ... 'Credit Card' 'Bank Transfer'_x000a_ 'Apple Pay']"/>
    <x v="1"/>
  </r>
  <r>
    <s v="O09345"/>
    <d v="2025-07-01T00:00:00"/>
    <x v="6"/>
    <x v="1"/>
    <m/>
    <x v="1053"/>
    <x v="306"/>
    <x v="2"/>
    <s v="London"/>
    <s v="P018"/>
    <x v="5"/>
    <x v="4"/>
    <n v="1"/>
    <n v="45"/>
    <n v="19"/>
    <n v="0"/>
    <n v="45"/>
    <n v="19"/>
    <n v="26"/>
    <s v="['Bank Transfer' 'Credit Card' 'PayPal' ... 'Credit Card' 'Bank Transfer'_x000a_ 'Apple Pay']"/>
    <x v="1"/>
  </r>
  <r>
    <s v="O00305"/>
    <d v="2025-07-02T00:00:00"/>
    <x v="6"/>
    <x v="1"/>
    <m/>
    <x v="1614"/>
    <x v="6"/>
    <x v="1"/>
    <s v="Preston"/>
    <s v="P013"/>
    <x v="0"/>
    <x v="0"/>
    <n v="5"/>
    <n v="120"/>
    <n v="63"/>
    <n v="0.2"/>
    <n v="480"/>
    <n v="315"/>
    <n v="165"/>
    <s v="['Bank Transfer' 'Credit Card' 'PayPal' ... 'Credit Card' 'Bank Transfer'_x000a_ 'Apple Pay']"/>
    <x v="1"/>
  </r>
  <r>
    <s v="O00845"/>
    <d v="2025-07-02T00:00:00"/>
    <x v="6"/>
    <x v="1"/>
    <m/>
    <x v="931"/>
    <x v="24"/>
    <x v="3"/>
    <s v="Reading"/>
    <s v="P013"/>
    <x v="0"/>
    <x v="0"/>
    <n v="1"/>
    <n v="120"/>
    <n v="63"/>
    <n v="0"/>
    <n v="120"/>
    <n v="63"/>
    <n v="57"/>
    <s v="['Bank Transfer' 'Credit Card' 'PayPal' ... 'Credit Card' 'Bank Transfer'_x000a_ 'Apple Pay']"/>
    <x v="1"/>
  </r>
  <r>
    <s v="O00905"/>
    <d v="2025-07-02T00:00:00"/>
    <x v="6"/>
    <x v="1"/>
    <m/>
    <x v="91"/>
    <x v="85"/>
    <x v="2"/>
    <s v="London"/>
    <s v="P001"/>
    <x v="9"/>
    <x v="5"/>
    <n v="1"/>
    <n v="89"/>
    <n v="48"/>
    <n v="0"/>
    <n v="89"/>
    <n v="48"/>
    <n v="41"/>
    <s v="['Bank Transfer' 'Credit Card' 'PayPal' ... 'Credit Card' 'Bank Transfer'_x000a_ 'Apple Pay']"/>
    <x v="1"/>
  </r>
  <r>
    <s v="O01273"/>
    <d v="2025-07-02T00:00:00"/>
    <x v="6"/>
    <x v="1"/>
    <m/>
    <x v="1190"/>
    <x v="69"/>
    <x v="0"/>
    <s v="Lincoln"/>
    <s v="P014"/>
    <x v="17"/>
    <x v="0"/>
    <n v="3"/>
    <n v="25"/>
    <n v="11"/>
    <n v="0"/>
    <n v="75"/>
    <n v="33"/>
    <n v="42"/>
    <s v="['Bank Transfer' 'Credit Card' 'PayPal' ... 'Credit Card' 'Bank Transfer'_x000a_ 'Apple Pay']"/>
    <x v="1"/>
  </r>
  <r>
    <s v="O01486"/>
    <d v="2025-07-02T00:00:00"/>
    <x v="6"/>
    <x v="1"/>
    <m/>
    <x v="968"/>
    <x v="24"/>
    <x v="3"/>
    <s v="Guildford"/>
    <s v="P002"/>
    <x v="15"/>
    <x v="5"/>
    <n v="1"/>
    <n v="149"/>
    <n v="91"/>
    <n v="0"/>
    <n v="149"/>
    <n v="91"/>
    <n v="58"/>
    <s v="['Bank Transfer' 'Credit Card' 'PayPal' ... 'Credit Card' 'Bank Transfer'_x000a_ 'Apple Pay']"/>
    <x v="1"/>
  </r>
  <r>
    <s v="O01731"/>
    <d v="2025-07-02T00:00:00"/>
    <x v="6"/>
    <x v="1"/>
    <m/>
    <x v="486"/>
    <x v="330"/>
    <x v="9"/>
    <s v="Wolverhampton"/>
    <s v="P017"/>
    <x v="10"/>
    <x v="4"/>
    <n v="2"/>
    <n v="58"/>
    <n v="25"/>
    <n v="0.1"/>
    <n v="104.4"/>
    <n v="50"/>
    <n v="54.4"/>
    <s v="['Bank Transfer' 'Credit Card' 'PayPal' ... 'Credit Card' 'Bank Transfer'_x000a_ 'Apple Pay']"/>
    <x v="1"/>
  </r>
  <r>
    <s v="O01780"/>
    <d v="2025-07-02T00:00:00"/>
    <x v="6"/>
    <x v="1"/>
    <m/>
    <x v="1077"/>
    <x v="27"/>
    <x v="11"/>
    <s v="Swansea"/>
    <s v="P023"/>
    <x v="2"/>
    <x v="2"/>
    <n v="1"/>
    <n v="42"/>
    <n v="20"/>
    <n v="0.2"/>
    <n v="33.6"/>
    <n v="20"/>
    <n v="13.6"/>
    <s v="['Bank Transfer' 'Credit Card' 'PayPal' ... 'Credit Card' 'Bank Transfer'_x000a_ 'Apple Pay']"/>
    <x v="1"/>
  </r>
  <r>
    <s v="O03102"/>
    <d v="2025-07-02T00:00:00"/>
    <x v="6"/>
    <x v="1"/>
    <m/>
    <x v="321"/>
    <x v="233"/>
    <x v="10"/>
    <s v="Cambridge"/>
    <s v="P020"/>
    <x v="23"/>
    <x v="4"/>
    <n v="1"/>
    <n v="72"/>
    <n v="34"/>
    <n v="0"/>
    <n v="72"/>
    <n v="34"/>
    <n v="38"/>
    <s v="['Bank Transfer' 'Credit Card' 'PayPal' ... 'Credit Card' 'Bank Transfer'_x000a_ 'Apple Pay']"/>
    <x v="1"/>
  </r>
  <r>
    <s v="O03170"/>
    <d v="2025-07-02T00:00:00"/>
    <x v="6"/>
    <x v="1"/>
    <m/>
    <x v="323"/>
    <x v="244"/>
    <x v="2"/>
    <s v="London"/>
    <s v="P006"/>
    <x v="16"/>
    <x v="3"/>
    <n v="1"/>
    <n v="99"/>
    <n v="58"/>
    <n v="0.05"/>
    <n v="94.05"/>
    <n v="58"/>
    <n v="36.049999999999997"/>
    <s v="['Bank Transfer' 'Credit Card' 'PayPal' ... 'Credit Card' 'Bank Transfer'_x000a_ 'Apple Pay']"/>
    <x v="1"/>
  </r>
  <r>
    <s v="O03327"/>
    <d v="2025-07-02T00:00:00"/>
    <x v="6"/>
    <x v="1"/>
    <m/>
    <x v="1144"/>
    <x v="6"/>
    <x v="2"/>
    <s v="London"/>
    <s v="P002"/>
    <x v="15"/>
    <x v="5"/>
    <n v="1"/>
    <n v="149"/>
    <n v="91"/>
    <n v="0"/>
    <n v="149"/>
    <n v="91"/>
    <n v="58"/>
    <s v="['Bank Transfer' 'Credit Card' 'PayPal' ... 'Credit Card' 'Bank Transfer'_x000a_ 'Apple Pay']"/>
    <x v="1"/>
  </r>
  <r>
    <s v="O05734"/>
    <d v="2025-07-02T00:00:00"/>
    <x v="6"/>
    <x v="1"/>
    <m/>
    <x v="1337"/>
    <x v="548"/>
    <x v="0"/>
    <s v="Leicester"/>
    <s v="P006"/>
    <x v="16"/>
    <x v="3"/>
    <n v="3"/>
    <n v="99"/>
    <n v="58"/>
    <n v="0.1"/>
    <n v="267.3"/>
    <n v="174"/>
    <n v="93.3"/>
    <s v="['Bank Transfer' 'Credit Card' 'PayPal' ... 'Credit Card' 'Bank Transfer'_x000a_ 'Apple Pay']"/>
    <x v="1"/>
  </r>
  <r>
    <s v="O05743"/>
    <d v="2025-07-02T00:00:00"/>
    <x v="6"/>
    <x v="1"/>
    <m/>
    <x v="1031"/>
    <x v="386"/>
    <x v="6"/>
    <s v="Bath"/>
    <s v="P003"/>
    <x v="19"/>
    <x v="5"/>
    <n v="1"/>
    <n v="69"/>
    <n v="37"/>
    <n v="0.05"/>
    <n v="65.55"/>
    <n v="37"/>
    <n v="28.55"/>
    <s v="['Bank Transfer' 'Credit Card' 'PayPal' ... 'Credit Card' 'Bank Transfer'_x000a_ 'Apple Pay']"/>
    <x v="1"/>
  </r>
  <r>
    <s v="O07164"/>
    <d v="2025-07-02T00:00:00"/>
    <x v="6"/>
    <x v="1"/>
    <m/>
    <x v="948"/>
    <x v="405"/>
    <x v="10"/>
    <s v="Colchester"/>
    <s v="P011"/>
    <x v="6"/>
    <x v="1"/>
    <n v="4"/>
    <n v="79"/>
    <n v="42"/>
    <n v="0.1"/>
    <n v="284.39999999999998"/>
    <n v="168"/>
    <n v="116.4"/>
    <s v="['Bank Transfer' 'Credit Card' 'PayPal' ... 'Credit Card' 'Bank Transfer'_x000a_ 'Apple Pay']"/>
    <x v="1"/>
  </r>
  <r>
    <s v="O07303"/>
    <d v="2025-07-02T00:00:00"/>
    <x v="6"/>
    <x v="1"/>
    <m/>
    <x v="478"/>
    <x v="165"/>
    <x v="0"/>
    <s v="Derby"/>
    <s v="P001"/>
    <x v="9"/>
    <x v="5"/>
    <n v="1"/>
    <n v="89"/>
    <n v="48"/>
    <n v="0.2"/>
    <n v="71.2"/>
    <n v="48"/>
    <n v="23.2"/>
    <s v="['Bank Transfer' 'Credit Card' 'PayPal' ... 'Credit Card' 'Bank Transfer'_x000a_ 'Apple Pay']"/>
    <x v="1"/>
  </r>
  <r>
    <s v="O07643"/>
    <d v="2025-07-02T00:00:00"/>
    <x v="6"/>
    <x v="1"/>
    <m/>
    <x v="1651"/>
    <x v="337"/>
    <x v="8"/>
    <s v="Durham"/>
    <s v="P006"/>
    <x v="16"/>
    <x v="3"/>
    <n v="2"/>
    <n v="99"/>
    <n v="58"/>
    <n v="0.1"/>
    <n v="178.2"/>
    <n v="116"/>
    <n v="62.2"/>
    <s v="['Bank Transfer' 'Credit Card' 'PayPal' ... 'Credit Card' 'Bank Transfer'_x000a_ 'Apple Pay']"/>
    <x v="1"/>
  </r>
  <r>
    <s v="O07934"/>
    <d v="2025-07-02T00:00:00"/>
    <x v="6"/>
    <x v="1"/>
    <m/>
    <x v="1328"/>
    <x v="387"/>
    <x v="1"/>
    <s v="Liverpool"/>
    <s v="P009"/>
    <x v="1"/>
    <x v="1"/>
    <n v="3"/>
    <n v="95"/>
    <n v="54"/>
    <n v="0"/>
    <n v="285"/>
    <n v="162"/>
    <n v="123"/>
    <s v="['Bank Transfer' 'Credit Card' 'PayPal' ... 'Credit Card' 'Bank Transfer'_x000a_ 'Apple Pay']"/>
    <x v="1"/>
  </r>
  <r>
    <s v="O08453"/>
    <d v="2025-07-02T00:00:00"/>
    <x v="6"/>
    <x v="1"/>
    <m/>
    <x v="1046"/>
    <x v="150"/>
    <x v="9"/>
    <s v="Coventry"/>
    <s v="P018"/>
    <x v="5"/>
    <x v="4"/>
    <n v="2"/>
    <n v="45"/>
    <n v="19"/>
    <n v="0"/>
    <n v="90"/>
    <n v="38"/>
    <n v="52"/>
    <s v="['Bank Transfer' 'Credit Card' 'PayPal' ... 'Credit Card' 'Bank Transfer'_x000a_ 'Apple Pay']"/>
    <x v="1"/>
  </r>
  <r>
    <s v="O09109"/>
    <d v="2025-07-02T00:00:00"/>
    <x v="6"/>
    <x v="1"/>
    <m/>
    <x v="1118"/>
    <x v="156"/>
    <x v="5"/>
    <s v="Lisburn"/>
    <s v="P009"/>
    <x v="1"/>
    <x v="1"/>
    <n v="1"/>
    <n v="95"/>
    <n v="54"/>
    <n v="0.1"/>
    <n v="85.5"/>
    <n v="54"/>
    <n v="31.5"/>
    <s v="['Bank Transfer' 'Credit Card' 'PayPal' ... 'Credit Card' 'Bank Transfer'_x000a_ 'Apple Pay']"/>
    <x v="1"/>
  </r>
  <r>
    <s v="O09507"/>
    <d v="2025-07-02T00:00:00"/>
    <x v="6"/>
    <x v="1"/>
    <m/>
    <x v="1744"/>
    <x v="350"/>
    <x v="11"/>
    <s v="Swansea"/>
    <s v="P001"/>
    <x v="9"/>
    <x v="5"/>
    <n v="1"/>
    <n v="89"/>
    <n v="48"/>
    <n v="0"/>
    <n v="89"/>
    <n v="48"/>
    <n v="41"/>
    <s v="['Bank Transfer' 'Credit Card' 'PayPal' ... 'Credit Card' 'Bank Transfer'_x000a_ 'Apple Pay']"/>
    <x v="0"/>
  </r>
  <r>
    <s v="O09729"/>
    <d v="2025-07-02T00:00:00"/>
    <x v="6"/>
    <x v="1"/>
    <m/>
    <x v="590"/>
    <x v="373"/>
    <x v="3"/>
    <s v="Guildford"/>
    <s v="P011"/>
    <x v="6"/>
    <x v="1"/>
    <n v="1"/>
    <n v="79"/>
    <n v="42"/>
    <n v="0.05"/>
    <n v="75.05"/>
    <n v="42"/>
    <n v="33.049999999999997"/>
    <s v="['Bank Transfer' 'Credit Card' 'PayPal' ... 'Credit Card' 'Bank Transfer'_x000a_ 'Apple Pay']"/>
    <x v="1"/>
  </r>
  <r>
    <s v="O00757"/>
    <d v="2025-07-03T00:00:00"/>
    <x v="6"/>
    <x v="1"/>
    <m/>
    <x v="567"/>
    <x v="43"/>
    <x v="2"/>
    <s v="London"/>
    <s v="P002"/>
    <x v="15"/>
    <x v="5"/>
    <n v="5"/>
    <n v="149"/>
    <n v="91"/>
    <n v="0.05"/>
    <n v="707.75"/>
    <n v="455"/>
    <n v="252.75"/>
    <s v="['Bank Transfer' 'Credit Card' 'PayPal' ... 'Credit Card' 'Bank Transfer'_x000a_ 'Apple Pay']"/>
    <x v="1"/>
  </r>
  <r>
    <s v="O01821"/>
    <d v="2025-07-03T00:00:00"/>
    <x v="6"/>
    <x v="1"/>
    <m/>
    <x v="1736"/>
    <x v="410"/>
    <x v="3"/>
    <s v="Reading"/>
    <s v="P013"/>
    <x v="0"/>
    <x v="0"/>
    <n v="2"/>
    <n v="120"/>
    <n v="63"/>
    <n v="0.05"/>
    <n v="228"/>
    <n v="126"/>
    <n v="102"/>
    <s v="['Bank Transfer' 'Credit Card' 'PayPal' ... 'Credit Card' 'Bank Transfer'_x000a_ 'Apple Pay']"/>
    <x v="1"/>
  </r>
  <r>
    <s v="O01846"/>
    <d v="2025-07-03T00:00:00"/>
    <x v="6"/>
    <x v="1"/>
    <m/>
    <x v="1442"/>
    <x v="30"/>
    <x v="3"/>
    <s v="Reading"/>
    <s v="P003"/>
    <x v="19"/>
    <x v="5"/>
    <n v="2"/>
    <n v="69"/>
    <n v="37"/>
    <n v="0"/>
    <n v="138"/>
    <n v="74"/>
    <n v="64"/>
    <s v="['Bank Transfer' 'Credit Card' 'PayPal' ... 'Credit Card' 'Bank Transfer'_x000a_ 'Apple Pay']"/>
    <x v="1"/>
  </r>
  <r>
    <s v="O02104"/>
    <d v="2025-07-03T00:00:00"/>
    <x v="6"/>
    <x v="1"/>
    <m/>
    <x v="436"/>
    <x v="232"/>
    <x v="1"/>
    <s v="Chester"/>
    <s v="P020"/>
    <x v="23"/>
    <x v="4"/>
    <n v="3"/>
    <n v="72"/>
    <n v="34"/>
    <n v="0.15"/>
    <n v="183.6"/>
    <n v="102"/>
    <n v="81.599999999999994"/>
    <s v="['Bank Transfer' 'Credit Card' 'PayPal' ... 'Credit Card' 'Bank Transfer'_x000a_ 'Apple Pay']"/>
    <x v="1"/>
  </r>
  <r>
    <s v="O02208"/>
    <d v="2025-07-03T00:00:00"/>
    <x v="6"/>
    <x v="1"/>
    <m/>
    <x v="752"/>
    <x v="420"/>
    <x v="1"/>
    <s v="Preston"/>
    <s v="P002"/>
    <x v="15"/>
    <x v="5"/>
    <n v="1"/>
    <n v="149"/>
    <n v="91"/>
    <n v="0.2"/>
    <n v="119.2"/>
    <n v="91"/>
    <n v="28.2"/>
    <s v="['Bank Transfer' 'Credit Card' 'PayPal' ... 'Credit Card' 'Bank Transfer'_x000a_ 'Apple Pay']"/>
    <x v="1"/>
  </r>
  <r>
    <s v="O02422"/>
    <d v="2025-07-03T00:00:00"/>
    <x v="6"/>
    <x v="1"/>
    <m/>
    <x v="1009"/>
    <x v="449"/>
    <x v="2"/>
    <s v="London"/>
    <s v="P010"/>
    <x v="18"/>
    <x v="1"/>
    <n v="1"/>
    <n v="32"/>
    <n v="14"/>
    <n v="0.2"/>
    <n v="25.6"/>
    <n v="14"/>
    <n v="11.6"/>
    <s v="['Bank Transfer' 'Credit Card' 'PayPal' ... 'Credit Card' 'Bank Transfer'_x000a_ 'Apple Pay']"/>
    <x v="1"/>
  </r>
  <r>
    <s v="O02828"/>
    <d v="2025-07-03T00:00:00"/>
    <x v="6"/>
    <x v="1"/>
    <m/>
    <x v="1550"/>
    <x v="244"/>
    <x v="6"/>
    <s v="Plymouth"/>
    <s v="P019"/>
    <x v="20"/>
    <x v="4"/>
    <n v="2"/>
    <n v="85"/>
    <n v="41"/>
    <n v="0.15"/>
    <n v="144.5"/>
    <n v="82"/>
    <n v="62.5"/>
    <s v="['Bank Transfer' 'Credit Card' 'PayPal' ... 'Credit Card' 'Bank Transfer'_x000a_ 'Apple Pay']"/>
    <x v="1"/>
  </r>
  <r>
    <s v="O03587"/>
    <d v="2025-07-03T00:00:00"/>
    <x v="6"/>
    <x v="1"/>
    <m/>
    <x v="1146"/>
    <x v="519"/>
    <x v="7"/>
    <s v="Aberdeen"/>
    <s v="P006"/>
    <x v="16"/>
    <x v="3"/>
    <n v="2"/>
    <n v="99"/>
    <n v="58"/>
    <n v="0.1"/>
    <n v="178.2"/>
    <n v="116"/>
    <n v="62.2"/>
    <s v="['Bank Transfer' 'Credit Card' 'PayPal' ... 'Credit Card' 'Bank Transfer'_x000a_ 'Apple Pay']"/>
    <x v="1"/>
  </r>
  <r>
    <s v="O05054"/>
    <d v="2025-07-03T00:00:00"/>
    <x v="6"/>
    <x v="1"/>
    <m/>
    <x v="1608"/>
    <x v="190"/>
    <x v="7"/>
    <s v="Aberdeen"/>
    <s v="P014"/>
    <x v="17"/>
    <x v="0"/>
    <n v="2"/>
    <n v="25"/>
    <n v="11"/>
    <n v="0.1"/>
    <n v="45"/>
    <n v="22"/>
    <n v="23"/>
    <s v="['Bank Transfer' 'Credit Card' 'PayPal' ... 'Credit Card' 'Bank Transfer'_x000a_ 'Apple Pay']"/>
    <x v="1"/>
  </r>
  <r>
    <s v="O06508"/>
    <d v="2025-07-03T00:00:00"/>
    <x v="6"/>
    <x v="1"/>
    <m/>
    <x v="1615"/>
    <x v="21"/>
    <x v="9"/>
    <s v="Birmingham"/>
    <s v="P005"/>
    <x v="3"/>
    <x v="3"/>
    <n v="1"/>
    <n v="119"/>
    <n v="72"/>
    <n v="0.05"/>
    <n v="113.05"/>
    <n v="72"/>
    <n v="41.05"/>
    <s v="['Bank Transfer' 'Credit Card' 'PayPal' ... 'Credit Card' 'Bank Transfer'_x000a_ 'Apple Pay']"/>
    <x v="1"/>
  </r>
  <r>
    <s v="O06636"/>
    <d v="2025-07-03T00:00:00"/>
    <x v="6"/>
    <x v="1"/>
    <m/>
    <x v="633"/>
    <x v="133"/>
    <x v="5"/>
    <s v="Belfast"/>
    <s v="P005"/>
    <x v="3"/>
    <x v="3"/>
    <n v="2"/>
    <n v="119"/>
    <n v="72"/>
    <n v="0.05"/>
    <n v="226.1"/>
    <n v="144"/>
    <n v="82.1"/>
    <s v="['Bank Transfer' 'Credit Card' 'PayPal' ... 'Credit Card' 'Bank Transfer'_x000a_ 'Apple Pay']"/>
    <x v="1"/>
  </r>
  <r>
    <s v="O06754"/>
    <d v="2025-07-03T00:00:00"/>
    <x v="6"/>
    <x v="1"/>
    <m/>
    <x v="912"/>
    <x v="434"/>
    <x v="0"/>
    <s v="Leicester"/>
    <s v="P016"/>
    <x v="4"/>
    <x v="0"/>
    <n v="2"/>
    <n v="78"/>
    <n v="39"/>
    <n v="0.15"/>
    <n v="132.6"/>
    <n v="78"/>
    <n v="54.6"/>
    <s v="['Bank Transfer' 'Credit Card' 'PayPal' ... 'Credit Card' 'Bank Transfer'_x000a_ 'Apple Pay']"/>
    <x v="1"/>
  </r>
  <r>
    <s v="O07254"/>
    <d v="2025-07-03T00:00:00"/>
    <x v="6"/>
    <x v="1"/>
    <m/>
    <x v="443"/>
    <x v="315"/>
    <x v="4"/>
    <s v="York"/>
    <s v="P004"/>
    <x v="22"/>
    <x v="5"/>
    <n v="4"/>
    <n v="55"/>
    <n v="27"/>
    <n v="0.05"/>
    <n v="209"/>
    <n v="108"/>
    <n v="101"/>
    <s v="['Bank Transfer' 'Credit Card' 'PayPal' ... 'Credit Card' 'Bank Transfer'_x000a_ 'Apple Pay']"/>
    <x v="1"/>
  </r>
  <r>
    <s v="O07569"/>
    <d v="2025-07-03T00:00:00"/>
    <x v="6"/>
    <x v="1"/>
    <m/>
    <x v="1720"/>
    <x v="177"/>
    <x v="2"/>
    <s v="London"/>
    <s v="P001"/>
    <x v="9"/>
    <x v="5"/>
    <n v="1"/>
    <n v="89"/>
    <n v="48"/>
    <n v="0"/>
    <n v="89"/>
    <n v="48"/>
    <n v="41"/>
    <s v="['Bank Transfer' 'Credit Card' 'PayPal' ... 'Credit Card' 'Bank Transfer'_x000a_ 'Apple Pay']"/>
    <x v="1"/>
  </r>
  <r>
    <s v="O08650"/>
    <d v="2025-07-03T00:00:00"/>
    <x v="6"/>
    <x v="1"/>
    <m/>
    <x v="1494"/>
    <x v="61"/>
    <x v="7"/>
    <s v="Edinburgh"/>
    <s v="P017"/>
    <x v="10"/>
    <x v="4"/>
    <n v="1"/>
    <n v="58"/>
    <n v="25"/>
    <n v="0.1"/>
    <n v="52.2"/>
    <n v="25"/>
    <n v="27.2"/>
    <s v="['Bank Transfer' 'Credit Card' 'PayPal' ... 'Credit Card' 'Bank Transfer'_x000a_ 'Apple Pay']"/>
    <x v="1"/>
  </r>
  <r>
    <s v="O09537"/>
    <d v="2025-07-03T00:00:00"/>
    <x v="6"/>
    <x v="1"/>
    <m/>
    <x v="1110"/>
    <x v="46"/>
    <x v="2"/>
    <s v="London"/>
    <s v="P023"/>
    <x v="2"/>
    <x v="2"/>
    <n v="1"/>
    <n v="42"/>
    <n v="20"/>
    <n v="0.05"/>
    <n v="39.9"/>
    <n v="20"/>
    <n v="19.899999999999999"/>
    <s v="['Bank Transfer' 'Credit Card' 'PayPal' ... 'Credit Card' 'Bank Transfer'_x000a_ 'Apple Pay']"/>
    <x v="1"/>
  </r>
  <r>
    <s v="O00337"/>
    <d v="2025-07-04T00:00:00"/>
    <x v="6"/>
    <x v="1"/>
    <m/>
    <x v="1042"/>
    <x v="503"/>
    <x v="6"/>
    <s v="Exeter"/>
    <s v="P007"/>
    <x v="7"/>
    <x v="3"/>
    <n v="3"/>
    <n v="129"/>
    <n v="78"/>
    <n v="0.05"/>
    <n v="367.65"/>
    <n v="234"/>
    <n v="133.65"/>
    <s v="['Bank Transfer' 'Credit Card' 'PayPal' ... 'Credit Card' 'Bank Transfer'_x000a_ 'Apple Pay']"/>
    <x v="1"/>
  </r>
  <r>
    <s v="O01052"/>
    <d v="2025-07-04T00:00:00"/>
    <x v="6"/>
    <x v="1"/>
    <m/>
    <x v="1642"/>
    <x v="437"/>
    <x v="1"/>
    <s v="Liverpool"/>
    <s v="P005"/>
    <x v="3"/>
    <x v="3"/>
    <n v="3"/>
    <n v="119"/>
    <n v="72"/>
    <n v="0"/>
    <n v="357"/>
    <n v="216"/>
    <n v="141"/>
    <s v="['Bank Transfer' 'Credit Card' 'PayPal' ... 'Credit Card' 'Bank Transfer'_x000a_ 'Apple Pay']"/>
    <x v="1"/>
  </r>
  <r>
    <s v="O01265"/>
    <d v="2025-07-04T00:00:00"/>
    <x v="6"/>
    <x v="1"/>
    <m/>
    <x v="1130"/>
    <x v="132"/>
    <x v="6"/>
    <s v="Exeter"/>
    <s v="P004"/>
    <x v="22"/>
    <x v="5"/>
    <n v="1"/>
    <n v="55"/>
    <n v="27"/>
    <n v="0.1"/>
    <n v="49.5"/>
    <n v="27"/>
    <n v="22.5"/>
    <s v="['Bank Transfer' 'Credit Card' 'PayPal' ... 'Credit Card' 'Bank Transfer'_x000a_ 'Apple Pay']"/>
    <x v="1"/>
  </r>
  <r>
    <s v="O02348"/>
    <d v="2025-07-04T00:00:00"/>
    <x v="6"/>
    <x v="1"/>
    <m/>
    <x v="115"/>
    <x v="108"/>
    <x v="0"/>
    <s v="Lincoln"/>
    <s v="P014"/>
    <x v="17"/>
    <x v="0"/>
    <n v="1"/>
    <n v="25"/>
    <n v="11"/>
    <n v="0"/>
    <n v="25"/>
    <n v="11"/>
    <n v="14"/>
    <s v="['Bank Transfer' 'Credit Card' 'PayPal' ... 'Credit Card' 'Bank Transfer'_x000a_ 'Apple Pay']"/>
    <x v="1"/>
  </r>
  <r>
    <s v="O02388"/>
    <d v="2025-07-04T00:00:00"/>
    <x v="6"/>
    <x v="1"/>
    <m/>
    <x v="1564"/>
    <x v="113"/>
    <x v="0"/>
    <s v="Nottingham"/>
    <s v="P017"/>
    <x v="10"/>
    <x v="4"/>
    <n v="2"/>
    <n v="58"/>
    <n v="25"/>
    <n v="0.1"/>
    <n v="104.4"/>
    <n v="50"/>
    <n v="54.4"/>
    <s v="['Bank Transfer' 'Credit Card' 'PayPal' ... 'Credit Card' 'Bank Transfer'_x000a_ 'Apple Pay']"/>
    <x v="1"/>
  </r>
  <r>
    <s v="O03595"/>
    <d v="2025-07-04T00:00:00"/>
    <x v="6"/>
    <x v="1"/>
    <m/>
    <x v="712"/>
    <x v="40"/>
    <x v="2"/>
    <s v="London"/>
    <s v="P012"/>
    <x v="14"/>
    <x v="1"/>
    <n v="4"/>
    <n v="85"/>
    <n v="44"/>
    <n v="0.05"/>
    <n v="323"/>
    <n v="176"/>
    <n v="147"/>
    <s v="['Bank Transfer' 'Credit Card' 'PayPal' ... 'Credit Card' 'Bank Transfer'_x000a_ 'Apple Pay']"/>
    <x v="1"/>
  </r>
  <r>
    <s v="O04364"/>
    <d v="2025-07-04T00:00:00"/>
    <x v="6"/>
    <x v="1"/>
    <m/>
    <x v="1073"/>
    <x v="81"/>
    <x v="2"/>
    <s v="London"/>
    <s v="P006"/>
    <x v="16"/>
    <x v="3"/>
    <n v="3"/>
    <n v="99"/>
    <n v="58"/>
    <n v="0.05"/>
    <n v="282.14999999999998"/>
    <n v="174"/>
    <n v="108.15"/>
    <s v="['Bank Transfer' 'Credit Card' 'PayPal' ... 'Credit Card' 'Bank Transfer'_x000a_ 'Apple Pay']"/>
    <x v="1"/>
  </r>
  <r>
    <s v="O04660"/>
    <d v="2025-07-04T00:00:00"/>
    <x v="6"/>
    <x v="1"/>
    <m/>
    <x v="1511"/>
    <x v="158"/>
    <x v="1"/>
    <s v="Chester"/>
    <s v="P014"/>
    <x v="17"/>
    <x v="0"/>
    <n v="1"/>
    <n v="25"/>
    <n v="11"/>
    <n v="0.1"/>
    <n v="22.5"/>
    <n v="11"/>
    <n v="11.5"/>
    <s v="['Bank Transfer' 'Credit Card' 'PayPal' ... 'Credit Card' 'Bank Transfer'_x000a_ 'Apple Pay']"/>
    <x v="1"/>
  </r>
  <r>
    <s v="O05146"/>
    <d v="2025-07-04T00:00:00"/>
    <x v="6"/>
    <x v="1"/>
    <m/>
    <x v="1745"/>
    <x v="211"/>
    <x v="4"/>
    <s v="Sheffield"/>
    <s v="P021"/>
    <x v="21"/>
    <x v="2"/>
    <n v="1"/>
    <n v="28"/>
    <n v="13"/>
    <n v="0"/>
    <n v="28"/>
    <n v="13"/>
    <n v="15"/>
    <s v="['Bank Transfer' 'Credit Card' 'PayPal' ... 'Credit Card' 'Bank Transfer'_x000a_ 'Apple Pay']"/>
    <x v="0"/>
  </r>
  <r>
    <s v="O06445"/>
    <d v="2025-07-04T00:00:00"/>
    <x v="6"/>
    <x v="1"/>
    <m/>
    <x v="561"/>
    <x v="72"/>
    <x v="10"/>
    <s v="Norwich"/>
    <s v="P022"/>
    <x v="8"/>
    <x v="2"/>
    <n v="1"/>
    <n v="35"/>
    <n v="16"/>
    <n v="0.1"/>
    <n v="31.5"/>
    <n v="16"/>
    <n v="15.5"/>
    <s v="['Bank Transfer' 'Credit Card' 'PayPal' ... 'Credit Card' 'Bank Transfer'_x000a_ 'Apple Pay']"/>
    <x v="1"/>
  </r>
  <r>
    <s v="O06596"/>
    <d v="2025-07-04T00:00:00"/>
    <x v="6"/>
    <x v="1"/>
    <m/>
    <x v="1542"/>
    <x v="52"/>
    <x v="4"/>
    <s v="Hull"/>
    <s v="P019"/>
    <x v="20"/>
    <x v="4"/>
    <n v="1"/>
    <n v="85"/>
    <n v="41"/>
    <n v="0"/>
    <n v="85"/>
    <n v="41"/>
    <n v="44"/>
    <s v="['Bank Transfer' 'Credit Card' 'PayPal' ... 'Credit Card' 'Bank Transfer'_x000a_ 'Apple Pay']"/>
    <x v="1"/>
  </r>
  <r>
    <s v="O07275"/>
    <d v="2025-07-04T00:00:00"/>
    <x v="6"/>
    <x v="1"/>
    <m/>
    <x v="403"/>
    <x v="240"/>
    <x v="1"/>
    <s v="Manchester"/>
    <s v="P014"/>
    <x v="17"/>
    <x v="0"/>
    <n v="1"/>
    <n v="25"/>
    <n v="11"/>
    <n v="0"/>
    <n v="25"/>
    <n v="11"/>
    <n v="14"/>
    <s v="['Bank Transfer' 'Credit Card' 'PayPal' ... 'Credit Card' 'Bank Transfer'_x000a_ 'Apple Pay']"/>
    <x v="1"/>
  </r>
  <r>
    <s v="O08131"/>
    <d v="2025-07-04T00:00:00"/>
    <x v="6"/>
    <x v="1"/>
    <m/>
    <x v="423"/>
    <x v="304"/>
    <x v="3"/>
    <s v="Brighton"/>
    <s v="P021"/>
    <x v="21"/>
    <x v="2"/>
    <n v="2"/>
    <n v="28"/>
    <n v="13"/>
    <n v="0.1"/>
    <n v="50.4"/>
    <n v="26"/>
    <n v="24.4"/>
    <s v="['Bank Transfer' 'Credit Card' 'PayPal' ... 'Credit Card' 'Bank Transfer'_x000a_ 'Apple Pay']"/>
    <x v="1"/>
  </r>
  <r>
    <s v="O08259"/>
    <d v="2025-07-04T00:00:00"/>
    <x v="6"/>
    <x v="1"/>
    <m/>
    <x v="513"/>
    <x v="342"/>
    <x v="9"/>
    <s v="Wolverhampton"/>
    <s v="P001"/>
    <x v="9"/>
    <x v="5"/>
    <n v="1"/>
    <n v="89"/>
    <n v="48"/>
    <n v="0"/>
    <n v="89"/>
    <n v="48"/>
    <n v="41"/>
    <s v="['Bank Transfer' 'Credit Card' 'PayPal' ... 'Credit Card' 'Bank Transfer'_x000a_ 'Apple Pay']"/>
    <x v="1"/>
  </r>
  <r>
    <s v="O08620"/>
    <d v="2025-07-04T00:00:00"/>
    <x v="6"/>
    <x v="1"/>
    <m/>
    <x v="171"/>
    <x v="152"/>
    <x v="4"/>
    <s v="Hull"/>
    <s v="P008"/>
    <x v="13"/>
    <x v="3"/>
    <n v="3"/>
    <n v="249"/>
    <n v="168"/>
    <n v="0"/>
    <n v="747"/>
    <n v="504"/>
    <n v="243"/>
    <s v="['Bank Transfer' 'Credit Card' 'PayPal' ... 'Credit Card' 'Bank Transfer'_x000a_ 'Apple Pay']"/>
    <x v="1"/>
  </r>
  <r>
    <s v="O08700"/>
    <d v="2025-07-04T00:00:00"/>
    <x v="6"/>
    <x v="1"/>
    <m/>
    <x v="431"/>
    <x v="308"/>
    <x v="9"/>
    <s v="Birmingham"/>
    <s v="P020"/>
    <x v="23"/>
    <x v="4"/>
    <n v="1"/>
    <n v="72"/>
    <n v="34"/>
    <n v="0.1"/>
    <n v="64.8"/>
    <n v="34"/>
    <n v="30.8"/>
    <s v="['Bank Transfer' 'Credit Card' 'PayPal' ... 'Credit Card' 'Bank Transfer'_x000a_ 'Apple Pay']"/>
    <x v="1"/>
  </r>
  <r>
    <s v="O09188"/>
    <d v="2025-07-04T00:00:00"/>
    <x v="6"/>
    <x v="1"/>
    <m/>
    <x v="125"/>
    <x v="116"/>
    <x v="6"/>
    <s v="Exeter"/>
    <s v="P013"/>
    <x v="0"/>
    <x v="0"/>
    <n v="1"/>
    <n v="120"/>
    <n v="63"/>
    <n v="0.15"/>
    <n v="102"/>
    <n v="63"/>
    <n v="39"/>
    <s v="['Bank Transfer' 'Credit Card' 'PayPal' ... 'Credit Card' 'Bank Transfer'_x000a_ 'Apple Pay']"/>
    <x v="1"/>
  </r>
  <r>
    <s v="O09669"/>
    <d v="2025-07-04T00:00:00"/>
    <x v="6"/>
    <x v="1"/>
    <m/>
    <x v="126"/>
    <x v="117"/>
    <x v="2"/>
    <s v="London"/>
    <s v="P018"/>
    <x v="5"/>
    <x v="4"/>
    <n v="1"/>
    <n v="45"/>
    <n v="19"/>
    <n v="0.1"/>
    <n v="40.5"/>
    <n v="19"/>
    <n v="21.5"/>
    <s v="['Bank Transfer' 'Credit Card' 'PayPal' ... 'Credit Card' 'Bank Transfer'_x000a_ 'Apple Pay']"/>
    <x v="1"/>
  </r>
  <r>
    <s v="O00128"/>
    <d v="2025-07-05T00:00:00"/>
    <x v="6"/>
    <x v="1"/>
    <m/>
    <x v="227"/>
    <x v="190"/>
    <x v="5"/>
    <s v="Newry"/>
    <s v="P019"/>
    <x v="20"/>
    <x v="4"/>
    <n v="3"/>
    <n v="85"/>
    <n v="41"/>
    <n v="0"/>
    <n v="255"/>
    <n v="123"/>
    <n v="132"/>
    <s v="['Bank Transfer' 'Credit Card' 'PayPal' ... 'Credit Card' 'Bank Transfer'_x000a_ 'Apple Pay']"/>
    <x v="1"/>
  </r>
  <r>
    <s v="O01884"/>
    <d v="2025-07-05T00:00:00"/>
    <x v="6"/>
    <x v="1"/>
    <m/>
    <x v="1381"/>
    <x v="46"/>
    <x v="1"/>
    <s v="Preston"/>
    <s v="P003"/>
    <x v="19"/>
    <x v="5"/>
    <n v="2"/>
    <n v="69"/>
    <n v="37"/>
    <n v="0.1"/>
    <n v="124.2"/>
    <n v="74"/>
    <n v="50.2"/>
    <s v="['Bank Transfer' 'Credit Card' 'PayPal' ... 'Credit Card' 'Bank Transfer'_x000a_ 'Apple Pay']"/>
    <x v="1"/>
  </r>
  <r>
    <s v="O02416"/>
    <d v="2025-07-05T00:00:00"/>
    <x v="6"/>
    <x v="1"/>
    <m/>
    <x v="611"/>
    <x v="31"/>
    <x v="3"/>
    <s v="Brighton"/>
    <s v="P009"/>
    <x v="1"/>
    <x v="1"/>
    <n v="1"/>
    <n v="95"/>
    <n v="54"/>
    <n v="0.05"/>
    <n v="90.25"/>
    <n v="54"/>
    <n v="36.25"/>
    <s v="['Bank Transfer' 'Credit Card' 'PayPal' ... 'Credit Card' 'Bank Transfer'_x000a_ 'Apple Pay']"/>
    <x v="1"/>
  </r>
  <r>
    <s v="O03018"/>
    <d v="2025-07-05T00:00:00"/>
    <x v="6"/>
    <x v="1"/>
    <m/>
    <x v="212"/>
    <x v="180"/>
    <x v="3"/>
    <s v="Guildford"/>
    <s v="P002"/>
    <x v="15"/>
    <x v="5"/>
    <n v="1"/>
    <n v="149"/>
    <n v="91"/>
    <n v="0.1"/>
    <n v="134.1"/>
    <n v="91"/>
    <n v="43.1"/>
    <s v="['Bank Transfer' 'Credit Card' 'PayPal' ... 'Credit Card' 'Bank Transfer'_x000a_ 'Apple Pay']"/>
    <x v="1"/>
  </r>
  <r>
    <s v="O03189"/>
    <d v="2025-07-05T00:00:00"/>
    <x v="6"/>
    <x v="1"/>
    <m/>
    <x v="1511"/>
    <x v="158"/>
    <x v="1"/>
    <s v="Chester"/>
    <s v="P001"/>
    <x v="9"/>
    <x v="5"/>
    <n v="2"/>
    <n v="89"/>
    <n v="48"/>
    <n v="0"/>
    <n v="178"/>
    <n v="96"/>
    <n v="82"/>
    <s v="['Bank Transfer' 'Credit Card' 'PayPal' ... 'Credit Card' 'Bank Transfer'_x000a_ 'Apple Pay']"/>
    <x v="1"/>
  </r>
  <r>
    <s v="O04147"/>
    <d v="2025-07-05T00:00:00"/>
    <x v="6"/>
    <x v="1"/>
    <m/>
    <x v="1166"/>
    <x v="344"/>
    <x v="6"/>
    <s v="Bristol"/>
    <s v="P014"/>
    <x v="17"/>
    <x v="0"/>
    <n v="2"/>
    <n v="25"/>
    <n v="11"/>
    <n v="0.05"/>
    <n v="47.5"/>
    <n v="22"/>
    <n v="25.5"/>
    <s v="['Bank Transfer' 'Credit Card' 'PayPal' ... 'Credit Card' 'Bank Transfer'_x000a_ 'Apple Pay']"/>
    <x v="1"/>
  </r>
  <r>
    <s v="O04884"/>
    <d v="2025-07-05T00:00:00"/>
    <x v="6"/>
    <x v="1"/>
    <m/>
    <x v="1487"/>
    <x v="300"/>
    <x v="7"/>
    <s v="Dundee"/>
    <s v="P022"/>
    <x v="8"/>
    <x v="2"/>
    <n v="1"/>
    <n v="35"/>
    <n v="16"/>
    <n v="0.1"/>
    <n v="31.5"/>
    <n v="16"/>
    <n v="15.5"/>
    <s v="['Bank Transfer' 'Credit Card' 'PayPal' ... 'Credit Card' 'Bank Transfer'_x000a_ 'Apple Pay']"/>
    <x v="1"/>
  </r>
  <r>
    <s v="O04974"/>
    <d v="2025-07-05T00:00:00"/>
    <x v="6"/>
    <x v="1"/>
    <m/>
    <x v="1558"/>
    <x v="267"/>
    <x v="8"/>
    <s v="Durham"/>
    <s v="P016"/>
    <x v="4"/>
    <x v="0"/>
    <n v="3"/>
    <n v="78"/>
    <n v="39"/>
    <n v="0.1"/>
    <n v="210.6"/>
    <n v="117"/>
    <n v="93.6"/>
    <s v="['Bank Transfer' 'Credit Card' 'PayPal' ... 'Credit Card' 'Bank Transfer'_x000a_ 'Apple Pay']"/>
    <x v="1"/>
  </r>
  <r>
    <s v="O07807"/>
    <d v="2025-07-05T00:00:00"/>
    <x v="6"/>
    <x v="1"/>
    <m/>
    <x v="1288"/>
    <x v="374"/>
    <x v="1"/>
    <s v="Chester"/>
    <s v="P010"/>
    <x v="18"/>
    <x v="1"/>
    <n v="3"/>
    <n v="32"/>
    <n v="14"/>
    <n v="0.05"/>
    <n v="91.2"/>
    <n v="42"/>
    <n v="49.2"/>
    <s v="['Bank Transfer' 'Credit Card' 'PayPal' ... 'Credit Card' 'Bank Transfer'_x000a_ 'Apple Pay']"/>
    <x v="1"/>
  </r>
  <r>
    <s v="O08730"/>
    <d v="2025-07-05T00:00:00"/>
    <x v="6"/>
    <x v="1"/>
    <m/>
    <x v="1186"/>
    <x v="267"/>
    <x v="4"/>
    <s v="Leeds"/>
    <s v="P019"/>
    <x v="20"/>
    <x v="4"/>
    <n v="1"/>
    <n v="85"/>
    <n v="41"/>
    <n v="0.05"/>
    <n v="80.75"/>
    <n v="41"/>
    <n v="39.75"/>
    <s v="['Bank Transfer' 'Credit Card' 'PayPal' ... 'Credit Card' 'Bank Transfer'_x000a_ 'Apple Pay']"/>
    <x v="1"/>
  </r>
  <r>
    <s v="O00207"/>
    <d v="2025-07-06T00:00:00"/>
    <x v="6"/>
    <x v="1"/>
    <m/>
    <x v="1658"/>
    <x v="431"/>
    <x v="4"/>
    <s v="Leeds"/>
    <s v="P006"/>
    <x v="16"/>
    <x v="3"/>
    <n v="2"/>
    <n v="99"/>
    <n v="58"/>
    <n v="0"/>
    <n v="198"/>
    <n v="116"/>
    <n v="82"/>
    <s v="['Bank Transfer' 'Credit Card' 'PayPal' ... 'Credit Card' 'Bank Transfer'_x000a_ 'Apple Pay']"/>
    <x v="1"/>
  </r>
  <r>
    <s v="O01057"/>
    <d v="2025-07-06T00:00:00"/>
    <x v="6"/>
    <x v="1"/>
    <m/>
    <x v="360"/>
    <x v="266"/>
    <x v="3"/>
    <s v="Guildford"/>
    <s v="P020"/>
    <x v="23"/>
    <x v="4"/>
    <n v="3"/>
    <n v="72"/>
    <n v="34"/>
    <n v="0.05"/>
    <n v="205.2"/>
    <n v="102"/>
    <n v="103.2"/>
    <s v="['Bank Transfer' 'Credit Card' 'PayPal' ... 'Credit Card' 'Bank Transfer'_x000a_ 'Apple Pay']"/>
    <x v="1"/>
  </r>
  <r>
    <s v="O01611"/>
    <d v="2025-07-06T00:00:00"/>
    <x v="6"/>
    <x v="1"/>
    <m/>
    <x v="1032"/>
    <x v="415"/>
    <x v="10"/>
    <s v="Cambridge"/>
    <s v="P013"/>
    <x v="0"/>
    <x v="0"/>
    <n v="2"/>
    <n v="120"/>
    <n v="63"/>
    <n v="0"/>
    <n v="240"/>
    <n v="126"/>
    <n v="114"/>
    <s v="['Bank Transfer' 'Credit Card' 'PayPal' ... 'Credit Card' 'Bank Transfer'_x000a_ 'Apple Pay']"/>
    <x v="1"/>
  </r>
  <r>
    <s v="O01809"/>
    <d v="2025-07-06T00:00:00"/>
    <x v="6"/>
    <x v="1"/>
    <m/>
    <x v="1593"/>
    <x v="276"/>
    <x v="7"/>
    <s v="Dundee"/>
    <s v="P002"/>
    <x v="15"/>
    <x v="5"/>
    <n v="1"/>
    <n v="149"/>
    <n v="91"/>
    <n v="0.05"/>
    <n v="141.55000000000001"/>
    <n v="91"/>
    <n v="50.55"/>
    <s v="['Bank Transfer' 'Credit Card' 'PayPal' ... 'Credit Card' 'Bank Transfer'_x000a_ 'Apple Pay']"/>
    <x v="1"/>
  </r>
  <r>
    <s v="O01953"/>
    <d v="2025-07-06T00:00:00"/>
    <x v="6"/>
    <x v="1"/>
    <m/>
    <x v="644"/>
    <x v="242"/>
    <x v="7"/>
    <s v="Glasgow"/>
    <s v="P003"/>
    <x v="19"/>
    <x v="5"/>
    <n v="2"/>
    <n v="69"/>
    <n v="37"/>
    <n v="0"/>
    <n v="138"/>
    <n v="74"/>
    <n v="64"/>
    <s v="['Bank Transfer' 'Credit Card' 'PayPal' ... 'Credit Card' 'Bank Transfer'_x000a_ 'Apple Pay']"/>
    <x v="1"/>
  </r>
  <r>
    <s v="O02057"/>
    <d v="2025-07-06T00:00:00"/>
    <x v="6"/>
    <x v="1"/>
    <m/>
    <x v="1283"/>
    <x v="135"/>
    <x v="8"/>
    <s v="Durham"/>
    <s v="P005"/>
    <x v="3"/>
    <x v="3"/>
    <n v="1"/>
    <n v="119"/>
    <n v="72"/>
    <n v="0.05"/>
    <n v="113.05"/>
    <n v="72"/>
    <n v="41.05"/>
    <s v="['Bank Transfer' 'Credit Card' 'PayPal' ... 'Credit Card' 'Bank Transfer'_x000a_ 'Apple Pay']"/>
    <x v="1"/>
  </r>
  <r>
    <s v="O02730"/>
    <d v="2025-07-06T00:00:00"/>
    <x v="6"/>
    <x v="1"/>
    <m/>
    <x v="344"/>
    <x v="100"/>
    <x v="10"/>
    <s v="Colchester"/>
    <s v="P014"/>
    <x v="17"/>
    <x v="0"/>
    <n v="1"/>
    <n v="25"/>
    <n v="11"/>
    <n v="0.05"/>
    <n v="23.75"/>
    <n v="11"/>
    <n v="12.75"/>
    <s v="['Bank Transfer' 'Credit Card' 'PayPal' ... 'Credit Card' 'Bank Transfer'_x000a_ 'Apple Pay']"/>
    <x v="1"/>
  </r>
  <r>
    <s v="O05187"/>
    <d v="2025-07-06T00:00:00"/>
    <x v="6"/>
    <x v="1"/>
    <m/>
    <x v="268"/>
    <x v="218"/>
    <x v="5"/>
    <s v="Newry"/>
    <s v="P003"/>
    <x v="19"/>
    <x v="5"/>
    <n v="3"/>
    <n v="69"/>
    <n v="37"/>
    <n v="0.1"/>
    <n v="186.3"/>
    <n v="111"/>
    <n v="75.3"/>
    <s v="['Bank Transfer' 'Credit Card' 'PayPal' ... 'Credit Card' 'Bank Transfer'_x000a_ 'Apple Pay']"/>
    <x v="1"/>
  </r>
  <r>
    <s v="O05712"/>
    <d v="2025-07-06T00:00:00"/>
    <x v="6"/>
    <x v="1"/>
    <m/>
    <x v="1716"/>
    <x v="155"/>
    <x v="0"/>
    <s v="Derby"/>
    <s v="P016"/>
    <x v="4"/>
    <x v="0"/>
    <n v="2"/>
    <n v="78"/>
    <n v="39"/>
    <n v="0"/>
    <n v="156"/>
    <n v="78"/>
    <n v="78"/>
    <s v="['Bank Transfer' 'Credit Card' 'PayPal' ... 'Credit Card' 'Bank Transfer'_x000a_ 'Apple Pay']"/>
    <x v="1"/>
  </r>
  <r>
    <s v="O06828"/>
    <d v="2025-07-06T00:00:00"/>
    <x v="6"/>
    <x v="1"/>
    <m/>
    <x v="873"/>
    <x v="154"/>
    <x v="2"/>
    <s v="London"/>
    <s v="P005"/>
    <x v="3"/>
    <x v="3"/>
    <n v="1"/>
    <n v="119"/>
    <n v="72"/>
    <n v="0.05"/>
    <n v="113.05"/>
    <n v="72"/>
    <n v="41.05"/>
    <s v="['Bank Transfer' 'Credit Card' 'PayPal' ... 'Credit Card' 'Bank Transfer'_x000a_ 'Apple Pay']"/>
    <x v="1"/>
  </r>
  <r>
    <s v="O07580"/>
    <d v="2025-07-06T00:00:00"/>
    <x v="6"/>
    <x v="1"/>
    <m/>
    <x v="1339"/>
    <x v="155"/>
    <x v="6"/>
    <s v="Exeter"/>
    <s v="P015"/>
    <x v="12"/>
    <x v="0"/>
    <n v="1"/>
    <n v="65"/>
    <n v="32"/>
    <n v="0.05"/>
    <n v="61.75"/>
    <n v="32"/>
    <n v="29.75"/>
    <s v="['Bank Transfer' 'Credit Card' 'PayPal' ... 'Credit Card' 'Bank Transfer'_x000a_ 'Apple Pay']"/>
    <x v="1"/>
  </r>
  <r>
    <s v="O08027"/>
    <d v="2025-07-06T00:00:00"/>
    <x v="6"/>
    <x v="1"/>
    <m/>
    <x v="940"/>
    <x v="229"/>
    <x v="6"/>
    <s v="Bristol"/>
    <s v="P012"/>
    <x v="14"/>
    <x v="1"/>
    <n v="1"/>
    <n v="85"/>
    <n v="44"/>
    <n v="0.05"/>
    <n v="80.75"/>
    <n v="44"/>
    <n v="36.75"/>
    <s v="['Bank Transfer' 'Credit Card' 'PayPal' ... 'Credit Card' 'Bank Transfer'_x000a_ 'Apple Pay']"/>
    <x v="1"/>
  </r>
  <r>
    <s v="O08031"/>
    <d v="2025-07-06T00:00:00"/>
    <x v="6"/>
    <x v="1"/>
    <m/>
    <x v="1617"/>
    <x v="76"/>
    <x v="2"/>
    <s v="London"/>
    <s v="P019"/>
    <x v="20"/>
    <x v="4"/>
    <n v="2"/>
    <n v="85"/>
    <n v="41"/>
    <n v="0.05"/>
    <n v="161.5"/>
    <n v="82"/>
    <n v="79.5"/>
    <s v="['Bank Transfer' 'Credit Card' 'PayPal' ... 'Credit Card' 'Bank Transfer'_x000a_ 'Apple Pay']"/>
    <x v="1"/>
  </r>
  <r>
    <s v="O09084"/>
    <d v="2025-07-06T00:00:00"/>
    <x v="6"/>
    <x v="1"/>
    <m/>
    <x v="125"/>
    <x v="116"/>
    <x v="6"/>
    <s v="Exeter"/>
    <s v="P008"/>
    <x v="13"/>
    <x v="3"/>
    <n v="2"/>
    <n v="249"/>
    <n v="168"/>
    <n v="0"/>
    <n v="498"/>
    <n v="336"/>
    <n v="162"/>
    <s v="['Bank Transfer' 'Credit Card' 'PayPal' ... 'Credit Card' 'Bank Transfer'_x000a_ 'Apple Pay']"/>
    <x v="1"/>
  </r>
  <r>
    <s v="O09167"/>
    <d v="2025-07-06T00:00:00"/>
    <x v="6"/>
    <x v="1"/>
    <m/>
    <x v="459"/>
    <x v="97"/>
    <x v="1"/>
    <s v="Preston"/>
    <s v="P019"/>
    <x v="20"/>
    <x v="4"/>
    <n v="1"/>
    <n v="85"/>
    <n v="41"/>
    <n v="0.15"/>
    <n v="72.25"/>
    <n v="41"/>
    <n v="31.25"/>
    <s v="['Bank Transfer' 'Credit Card' 'PayPal' ... 'Credit Card' 'Bank Transfer'_x000a_ 'Apple Pay']"/>
    <x v="1"/>
  </r>
  <r>
    <s v="O09231"/>
    <d v="2025-07-06T00:00:00"/>
    <x v="6"/>
    <x v="1"/>
    <m/>
    <x v="108"/>
    <x v="101"/>
    <x v="9"/>
    <s v="Coventry"/>
    <s v="P015"/>
    <x v="12"/>
    <x v="0"/>
    <n v="2"/>
    <n v="65"/>
    <n v="32"/>
    <n v="0.1"/>
    <n v="117"/>
    <n v="64"/>
    <n v="53"/>
    <s v="['Bank Transfer' 'Credit Card' 'PayPal' ... 'Credit Card' 'Bank Transfer'_x000a_ 'Apple Pay']"/>
    <x v="1"/>
  </r>
  <r>
    <s v="O09941"/>
    <d v="2025-07-06T00:00:00"/>
    <x v="6"/>
    <x v="1"/>
    <m/>
    <x v="680"/>
    <x v="401"/>
    <x v="8"/>
    <s v="Middlesbrough"/>
    <s v="P003"/>
    <x v="19"/>
    <x v="5"/>
    <n v="1"/>
    <n v="69"/>
    <n v="37"/>
    <n v="0.05"/>
    <n v="65.55"/>
    <n v="37"/>
    <n v="28.55"/>
    <s v="['Bank Transfer' 'Credit Card' 'PayPal' ... 'Credit Card' 'Bank Transfer'_x000a_ 'Apple Pay']"/>
    <x v="1"/>
  </r>
  <r>
    <s v="O00683"/>
    <d v="2025-07-07T00:00:00"/>
    <x v="6"/>
    <x v="1"/>
    <m/>
    <x v="1746"/>
    <x v="569"/>
    <x v="10"/>
    <s v="Ipswich"/>
    <s v="P006"/>
    <x v="16"/>
    <x v="3"/>
    <n v="3"/>
    <n v="99"/>
    <n v="58"/>
    <n v="0"/>
    <n v="297"/>
    <n v="174"/>
    <n v="123"/>
    <s v="['Bank Transfer' 'Credit Card' 'PayPal' ... 'Credit Card' 'Bank Transfer'_x000a_ 'Apple Pay']"/>
    <x v="0"/>
  </r>
  <r>
    <s v="O00739"/>
    <d v="2025-07-07T00:00:00"/>
    <x v="6"/>
    <x v="1"/>
    <m/>
    <x v="122"/>
    <x v="114"/>
    <x v="1"/>
    <s v="Preston"/>
    <s v="P009"/>
    <x v="1"/>
    <x v="1"/>
    <n v="2"/>
    <n v="95"/>
    <n v="54"/>
    <n v="0"/>
    <n v="190"/>
    <n v="108"/>
    <n v="82"/>
    <s v="['Bank Transfer' 'Credit Card' 'PayPal' ... 'Credit Card' 'Bank Transfer'_x000a_ 'Apple Pay']"/>
    <x v="1"/>
  </r>
  <r>
    <s v="O01485"/>
    <d v="2025-07-07T00:00:00"/>
    <x v="6"/>
    <x v="1"/>
    <m/>
    <x v="1329"/>
    <x v="112"/>
    <x v="2"/>
    <s v="London"/>
    <s v="P009"/>
    <x v="1"/>
    <x v="1"/>
    <n v="1"/>
    <n v="95"/>
    <n v="54"/>
    <n v="0.1"/>
    <n v="85.5"/>
    <n v="54"/>
    <n v="31.5"/>
    <s v="['Bank Transfer' 'Credit Card' 'PayPal' ... 'Credit Card' 'Bank Transfer'_x000a_ 'Apple Pay']"/>
    <x v="1"/>
  </r>
  <r>
    <s v="O01608"/>
    <d v="2025-07-07T00:00:00"/>
    <x v="6"/>
    <x v="1"/>
    <m/>
    <x v="620"/>
    <x v="384"/>
    <x v="5"/>
    <s v="Newry"/>
    <s v="P007"/>
    <x v="7"/>
    <x v="3"/>
    <n v="2"/>
    <n v="129"/>
    <n v="78"/>
    <n v="0"/>
    <n v="258"/>
    <n v="156"/>
    <n v="102"/>
    <s v="['Bank Transfer' 'Credit Card' 'PayPal' ... 'Credit Card' 'Bank Transfer'_x000a_ 'Apple Pay']"/>
    <x v="1"/>
  </r>
  <r>
    <s v="O01647"/>
    <d v="2025-07-07T00:00:00"/>
    <x v="6"/>
    <x v="1"/>
    <m/>
    <x v="591"/>
    <x v="39"/>
    <x v="11"/>
    <s v="Swansea"/>
    <s v="P009"/>
    <x v="1"/>
    <x v="1"/>
    <n v="1"/>
    <n v="95"/>
    <n v="54"/>
    <n v="0.1"/>
    <n v="85.5"/>
    <n v="54"/>
    <n v="31.5"/>
    <s v="['Bank Transfer' 'Credit Card' 'PayPal' ... 'Credit Card' 'Bank Transfer'_x000a_ 'Apple Pay']"/>
    <x v="1"/>
  </r>
  <r>
    <s v="O01748"/>
    <d v="2025-07-07T00:00:00"/>
    <x v="6"/>
    <x v="1"/>
    <m/>
    <x v="284"/>
    <x v="227"/>
    <x v="11"/>
    <s v="Cardiff"/>
    <s v="P010"/>
    <x v="18"/>
    <x v="1"/>
    <n v="3"/>
    <n v="32"/>
    <n v="14"/>
    <n v="0"/>
    <n v="96"/>
    <n v="42"/>
    <n v="54"/>
    <s v="['Bank Transfer' 'Credit Card' 'PayPal' ... 'Credit Card' 'Bank Transfer'_x000a_ 'Apple Pay']"/>
    <x v="1"/>
  </r>
  <r>
    <s v="O01787"/>
    <d v="2025-07-07T00:00:00"/>
    <x v="6"/>
    <x v="1"/>
    <m/>
    <x v="1634"/>
    <x v="425"/>
    <x v="1"/>
    <s v="Manchester"/>
    <s v="P022"/>
    <x v="8"/>
    <x v="2"/>
    <n v="2"/>
    <n v="35"/>
    <n v="16"/>
    <n v="0.05"/>
    <n v="66.5"/>
    <n v="32"/>
    <n v="34.5"/>
    <s v="['Bank Transfer' 'Credit Card' 'PayPal' ... 'Credit Card' 'Bank Transfer'_x000a_ 'Apple Pay']"/>
    <x v="1"/>
  </r>
  <r>
    <s v="O02292"/>
    <d v="2025-07-07T00:00:00"/>
    <x v="6"/>
    <x v="1"/>
    <m/>
    <x v="617"/>
    <x v="383"/>
    <x v="2"/>
    <s v="London"/>
    <s v="P004"/>
    <x v="22"/>
    <x v="5"/>
    <n v="2"/>
    <n v="55"/>
    <n v="27"/>
    <n v="0.05"/>
    <n v="104.5"/>
    <n v="54"/>
    <n v="50.5"/>
    <s v="['Bank Transfer' 'Credit Card' 'PayPal' ... 'Credit Card' 'Bank Transfer'_x000a_ 'Apple Pay']"/>
    <x v="1"/>
  </r>
  <r>
    <s v="O03112"/>
    <d v="2025-07-07T00:00:00"/>
    <x v="6"/>
    <x v="1"/>
    <m/>
    <x v="637"/>
    <x v="86"/>
    <x v="10"/>
    <s v="Cambridge"/>
    <s v="P008"/>
    <x v="13"/>
    <x v="3"/>
    <n v="1"/>
    <n v="249"/>
    <n v="168"/>
    <n v="0.1"/>
    <n v="224.1"/>
    <n v="168"/>
    <n v="56.1"/>
    <s v="['Bank Transfer' 'Credit Card' 'PayPal' ... 'Credit Card' 'Bank Transfer'_x000a_ 'Apple Pay']"/>
    <x v="1"/>
  </r>
  <r>
    <s v="O03567"/>
    <d v="2025-07-07T00:00:00"/>
    <x v="6"/>
    <x v="1"/>
    <m/>
    <x v="825"/>
    <x v="316"/>
    <x v="10"/>
    <s v="Colchester"/>
    <s v="P016"/>
    <x v="4"/>
    <x v="0"/>
    <n v="1"/>
    <n v="78"/>
    <n v="39"/>
    <n v="0"/>
    <n v="78"/>
    <n v="39"/>
    <n v="39"/>
    <s v="['Bank Transfer' 'Credit Card' 'PayPal' ... 'Credit Card' 'Bank Transfer'_x000a_ 'Apple Pay']"/>
    <x v="1"/>
  </r>
  <r>
    <s v="O04772"/>
    <d v="2025-07-07T00:00:00"/>
    <x v="6"/>
    <x v="1"/>
    <m/>
    <x v="1625"/>
    <x v="201"/>
    <x v="3"/>
    <s v="Guildford"/>
    <s v="P001"/>
    <x v="9"/>
    <x v="5"/>
    <n v="1"/>
    <n v="89"/>
    <n v="48"/>
    <n v="0.15"/>
    <n v="75.650000000000006"/>
    <n v="48"/>
    <n v="27.65"/>
    <s v="['Bank Transfer' 'Credit Card' 'PayPal' ... 'Credit Card' 'Bank Transfer'_x000a_ 'Apple Pay']"/>
    <x v="1"/>
  </r>
  <r>
    <s v="O07794"/>
    <d v="2025-07-07T00:00:00"/>
    <x v="6"/>
    <x v="1"/>
    <m/>
    <x v="961"/>
    <x v="487"/>
    <x v="2"/>
    <s v="London"/>
    <s v="P001"/>
    <x v="9"/>
    <x v="5"/>
    <n v="3"/>
    <n v="89"/>
    <n v="48"/>
    <n v="0.05"/>
    <n v="253.65"/>
    <n v="144"/>
    <n v="109.65"/>
    <s v="['Bank Transfer' 'Credit Card' 'PayPal' ... 'Credit Card' 'Bank Transfer'_x000a_ 'Apple Pay']"/>
    <x v="1"/>
  </r>
  <r>
    <s v="O08244"/>
    <d v="2025-07-07T00:00:00"/>
    <x v="6"/>
    <x v="1"/>
    <m/>
    <x v="625"/>
    <x v="240"/>
    <x v="11"/>
    <s v="Cardiff"/>
    <s v="P006"/>
    <x v="16"/>
    <x v="3"/>
    <n v="1"/>
    <n v="99"/>
    <n v="58"/>
    <n v="0.05"/>
    <n v="94.05"/>
    <n v="58"/>
    <n v="36.049999999999997"/>
    <s v="['Bank Transfer' 'Credit Card' 'PayPal' ... 'Credit Card' 'Bank Transfer'_x000a_ 'Apple Pay']"/>
    <x v="1"/>
  </r>
  <r>
    <s v="O08588"/>
    <d v="2025-07-07T00:00:00"/>
    <x v="6"/>
    <x v="1"/>
    <m/>
    <x v="651"/>
    <x v="391"/>
    <x v="0"/>
    <s v="Leicester"/>
    <s v="P015"/>
    <x v="12"/>
    <x v="0"/>
    <n v="2"/>
    <n v="65"/>
    <n v="32"/>
    <n v="0.1"/>
    <n v="117"/>
    <n v="64"/>
    <n v="53"/>
    <s v="['Bank Transfer' 'Credit Card' 'PayPal' ... 'Credit Card' 'Bank Transfer'_x000a_ 'Apple Pay']"/>
    <x v="1"/>
  </r>
  <r>
    <s v="O09625"/>
    <d v="2025-07-07T00:00:00"/>
    <x v="6"/>
    <x v="1"/>
    <m/>
    <x v="137"/>
    <x v="126"/>
    <x v="10"/>
    <s v="Norwich"/>
    <s v="P005"/>
    <x v="3"/>
    <x v="3"/>
    <n v="2"/>
    <n v="119"/>
    <n v="72"/>
    <n v="0.05"/>
    <n v="226.1"/>
    <n v="144"/>
    <n v="82.1"/>
    <s v="['Bank Transfer' 'Credit Card' 'PayPal' ... 'Credit Card' 'Bank Transfer'_x000a_ 'Apple Pay']"/>
    <x v="1"/>
  </r>
  <r>
    <s v="O09637"/>
    <d v="2025-07-07T00:00:00"/>
    <x v="6"/>
    <x v="1"/>
    <m/>
    <x v="400"/>
    <x v="39"/>
    <x v="8"/>
    <s v="Durham"/>
    <s v="P003"/>
    <x v="19"/>
    <x v="5"/>
    <n v="1"/>
    <n v="69"/>
    <n v="37"/>
    <n v="0.15"/>
    <n v="58.65"/>
    <n v="37"/>
    <n v="21.65"/>
    <s v="['Bank Transfer' 'Credit Card' 'PayPal' ... 'Credit Card' 'Bank Transfer'_x000a_ 'Apple Pay']"/>
    <x v="1"/>
  </r>
  <r>
    <s v="O00880"/>
    <d v="2025-07-08T00:00:00"/>
    <x v="6"/>
    <x v="1"/>
    <m/>
    <x v="949"/>
    <x v="485"/>
    <x v="0"/>
    <s v="Derby"/>
    <s v="P003"/>
    <x v="19"/>
    <x v="5"/>
    <n v="1"/>
    <n v="69"/>
    <n v="37"/>
    <n v="0.05"/>
    <n v="65.55"/>
    <n v="37"/>
    <n v="28.55"/>
    <s v="['Bank Transfer' 'Credit Card' 'PayPal' ... 'Credit Card' 'Bank Transfer'_x000a_ 'Apple Pay']"/>
    <x v="1"/>
  </r>
  <r>
    <s v="O01014"/>
    <d v="2025-07-08T00:00:00"/>
    <x v="6"/>
    <x v="1"/>
    <m/>
    <x v="1056"/>
    <x v="505"/>
    <x v="4"/>
    <s v="York"/>
    <s v="P006"/>
    <x v="16"/>
    <x v="3"/>
    <n v="3"/>
    <n v="99"/>
    <n v="58"/>
    <n v="0.15"/>
    <n v="252.45"/>
    <n v="174"/>
    <n v="78.45"/>
    <s v="['Bank Transfer' 'Credit Card' 'PayPal' ... 'Credit Card' 'Bank Transfer'_x000a_ 'Apple Pay']"/>
    <x v="1"/>
  </r>
  <r>
    <s v="O01736"/>
    <d v="2025-07-08T00:00:00"/>
    <x v="6"/>
    <x v="1"/>
    <m/>
    <x v="1222"/>
    <x v="529"/>
    <x v="0"/>
    <s v="Leicester"/>
    <s v="P001"/>
    <x v="9"/>
    <x v="5"/>
    <n v="2"/>
    <n v="89"/>
    <n v="48"/>
    <n v="0.2"/>
    <n v="142.4"/>
    <n v="96"/>
    <n v="46.4"/>
    <s v="['Bank Transfer' 'Credit Card' 'PayPal' ... 'Credit Card' 'Bank Transfer'_x000a_ 'Apple Pay']"/>
    <x v="1"/>
  </r>
  <r>
    <s v="O01788"/>
    <d v="2025-07-08T00:00:00"/>
    <x v="6"/>
    <x v="1"/>
    <m/>
    <x v="1429"/>
    <x v="281"/>
    <x v="7"/>
    <s v="Edinburgh"/>
    <s v="P007"/>
    <x v="7"/>
    <x v="3"/>
    <n v="4"/>
    <n v="129"/>
    <n v="78"/>
    <n v="0"/>
    <n v="516"/>
    <n v="312"/>
    <n v="204"/>
    <s v="['Bank Transfer' 'Credit Card' 'PayPal' ... 'Credit Card' 'Bank Transfer'_x000a_ 'Apple Pay']"/>
    <x v="1"/>
  </r>
  <r>
    <s v="O01942"/>
    <d v="2025-07-08T00:00:00"/>
    <x v="6"/>
    <x v="1"/>
    <m/>
    <x v="73"/>
    <x v="70"/>
    <x v="1"/>
    <s v="Chester"/>
    <s v="P015"/>
    <x v="12"/>
    <x v="0"/>
    <n v="5"/>
    <n v="65"/>
    <n v="32"/>
    <n v="0.15"/>
    <n v="276.25"/>
    <n v="160"/>
    <n v="116.25"/>
    <s v="['Bank Transfer' 'Credit Card' 'PayPal' ... 'Credit Card' 'Bank Transfer'_x000a_ 'Apple Pay']"/>
    <x v="1"/>
  </r>
  <r>
    <s v="O02267"/>
    <d v="2025-07-08T00:00:00"/>
    <x v="6"/>
    <x v="1"/>
    <m/>
    <x v="1347"/>
    <x v="323"/>
    <x v="1"/>
    <s v="Liverpool"/>
    <s v="P013"/>
    <x v="0"/>
    <x v="0"/>
    <n v="1"/>
    <n v="120"/>
    <n v="63"/>
    <n v="0.05"/>
    <n v="114"/>
    <n v="63"/>
    <n v="51"/>
    <s v="['Bank Transfer' 'Credit Card' 'PayPal' ... 'Credit Card' 'Bank Transfer'_x000a_ 'Apple Pay']"/>
    <x v="1"/>
  </r>
  <r>
    <s v="O03337"/>
    <d v="2025-07-08T00:00:00"/>
    <x v="6"/>
    <x v="1"/>
    <m/>
    <x v="407"/>
    <x v="294"/>
    <x v="6"/>
    <s v="Bristol"/>
    <s v="P015"/>
    <x v="12"/>
    <x v="0"/>
    <n v="1"/>
    <n v="65"/>
    <n v="32"/>
    <n v="0"/>
    <n v="65"/>
    <n v="32"/>
    <n v="33"/>
    <s v="['Bank Transfer' 'Credit Card' 'PayPal' ... 'Credit Card' 'Bank Transfer'_x000a_ 'Apple Pay']"/>
    <x v="1"/>
  </r>
  <r>
    <s v="O05527"/>
    <d v="2025-07-08T00:00:00"/>
    <x v="6"/>
    <x v="1"/>
    <m/>
    <x v="535"/>
    <x v="349"/>
    <x v="7"/>
    <s v="Glasgow"/>
    <s v="P015"/>
    <x v="12"/>
    <x v="0"/>
    <n v="1"/>
    <n v="65"/>
    <n v="32"/>
    <n v="0.05"/>
    <n v="61.75"/>
    <n v="32"/>
    <n v="29.75"/>
    <s v="['Bank Transfer' 'Credit Card' 'PayPal' ... 'Credit Card' 'Bank Transfer'_x000a_ 'Apple Pay']"/>
    <x v="1"/>
  </r>
  <r>
    <s v="O05746"/>
    <d v="2025-07-08T00:00:00"/>
    <x v="6"/>
    <x v="1"/>
    <m/>
    <x v="1001"/>
    <x v="26"/>
    <x v="0"/>
    <s v="Leicester"/>
    <s v="P006"/>
    <x v="16"/>
    <x v="3"/>
    <n v="1"/>
    <n v="99"/>
    <n v="58"/>
    <n v="0"/>
    <n v="99"/>
    <n v="58"/>
    <n v="41"/>
    <s v="['Bank Transfer' 'Credit Card' 'PayPal' ... 'Credit Card' 'Bank Transfer'_x000a_ 'Apple Pay']"/>
    <x v="1"/>
  </r>
  <r>
    <s v="O06460"/>
    <d v="2025-07-08T00:00:00"/>
    <x v="6"/>
    <x v="1"/>
    <m/>
    <x v="820"/>
    <x v="447"/>
    <x v="1"/>
    <s v="Manchester"/>
    <s v="P006"/>
    <x v="16"/>
    <x v="3"/>
    <n v="2"/>
    <n v="99"/>
    <n v="58"/>
    <n v="0"/>
    <n v="198"/>
    <n v="116"/>
    <n v="82"/>
    <s v="['Bank Transfer' 'Credit Card' 'PayPal' ... 'Credit Card' 'Bank Transfer'_x000a_ 'Apple Pay']"/>
    <x v="1"/>
  </r>
  <r>
    <s v="O06590"/>
    <d v="2025-07-08T00:00:00"/>
    <x v="6"/>
    <x v="1"/>
    <m/>
    <x v="791"/>
    <x v="197"/>
    <x v="9"/>
    <s v="Wolverhampton"/>
    <s v="P023"/>
    <x v="2"/>
    <x v="2"/>
    <n v="1"/>
    <n v="42"/>
    <n v="20"/>
    <n v="0.15"/>
    <n v="35.700000000000003"/>
    <n v="20"/>
    <n v="15.7"/>
    <s v="['Bank Transfer' 'Credit Card' 'PayPal' ... 'Credit Card' 'Bank Transfer'_x000a_ 'Apple Pay']"/>
    <x v="1"/>
  </r>
  <r>
    <s v="O07695"/>
    <d v="2025-07-08T00:00:00"/>
    <x v="6"/>
    <x v="1"/>
    <m/>
    <x v="902"/>
    <x v="387"/>
    <x v="7"/>
    <s v="Aberdeen"/>
    <s v="P021"/>
    <x v="21"/>
    <x v="2"/>
    <n v="1"/>
    <n v="28"/>
    <n v="13"/>
    <n v="0.1"/>
    <n v="25.2"/>
    <n v="13"/>
    <n v="12.2"/>
    <s v="['Bank Transfer' 'Credit Card' 'PayPal' ... 'Credit Card' 'Bank Transfer'_x000a_ 'Apple Pay']"/>
    <x v="1"/>
  </r>
  <r>
    <s v="O07729"/>
    <d v="2025-07-08T00:00:00"/>
    <x v="6"/>
    <x v="1"/>
    <m/>
    <x v="129"/>
    <x v="120"/>
    <x v="9"/>
    <s v="Coventry"/>
    <s v="P015"/>
    <x v="12"/>
    <x v="0"/>
    <n v="2"/>
    <n v="65"/>
    <n v="32"/>
    <n v="0.1"/>
    <n v="117"/>
    <n v="64"/>
    <n v="53"/>
    <s v="['Bank Transfer' 'Credit Card' 'PayPal' ... 'Credit Card' 'Bank Transfer'_x000a_ 'Apple Pay']"/>
    <x v="1"/>
  </r>
  <r>
    <s v="O09260"/>
    <d v="2025-07-08T00:00:00"/>
    <x v="6"/>
    <x v="1"/>
    <m/>
    <x v="305"/>
    <x v="240"/>
    <x v="11"/>
    <s v="Wrexham"/>
    <s v="P015"/>
    <x v="12"/>
    <x v="0"/>
    <n v="3"/>
    <n v="65"/>
    <n v="32"/>
    <n v="0.15"/>
    <n v="165.75"/>
    <n v="96"/>
    <n v="69.75"/>
    <s v="['Bank Transfer' 'Credit Card' 'PayPal' ... 'Credit Card' 'Bank Transfer'_x000a_ 'Apple Pay']"/>
    <x v="1"/>
  </r>
  <r>
    <s v="O00196"/>
    <d v="2025-07-09T00:00:00"/>
    <x v="6"/>
    <x v="1"/>
    <m/>
    <x v="989"/>
    <x v="495"/>
    <x v="9"/>
    <s v="Wolverhampton"/>
    <s v="P006"/>
    <x v="16"/>
    <x v="3"/>
    <n v="1"/>
    <n v="99"/>
    <n v="58"/>
    <n v="0"/>
    <n v="99"/>
    <n v="58"/>
    <n v="41"/>
    <s v="['Bank Transfer' 'Credit Card' 'PayPal' ... 'Credit Card' 'Bank Transfer'_x000a_ 'Apple Pay']"/>
    <x v="1"/>
  </r>
  <r>
    <s v="O00401"/>
    <d v="2025-07-09T00:00:00"/>
    <x v="6"/>
    <x v="1"/>
    <m/>
    <x v="1118"/>
    <x v="156"/>
    <x v="5"/>
    <s v="Lisburn"/>
    <s v="P012"/>
    <x v="14"/>
    <x v="1"/>
    <n v="1"/>
    <n v="85"/>
    <n v="44"/>
    <n v="0.05"/>
    <n v="80.75"/>
    <n v="44"/>
    <n v="36.75"/>
    <s v="['Bank Transfer' 'Credit Card' 'PayPal' ... 'Credit Card' 'Bank Transfer'_x000a_ 'Apple Pay']"/>
    <x v="1"/>
  </r>
  <r>
    <s v="O00758"/>
    <d v="2025-07-09T00:00:00"/>
    <x v="6"/>
    <x v="1"/>
    <m/>
    <x v="405"/>
    <x v="135"/>
    <x v="10"/>
    <s v="Ipswich"/>
    <s v="P022"/>
    <x v="8"/>
    <x v="2"/>
    <n v="1"/>
    <n v="35"/>
    <n v="16"/>
    <n v="0.1"/>
    <n v="31.5"/>
    <n v="16"/>
    <n v="15.5"/>
    <s v="['Bank Transfer' 'Credit Card' 'PayPal' ... 'Credit Card' 'Bank Transfer'_x000a_ 'Apple Pay']"/>
    <x v="1"/>
  </r>
  <r>
    <s v="O01745"/>
    <d v="2025-07-09T00:00:00"/>
    <x v="6"/>
    <x v="1"/>
    <m/>
    <x v="1424"/>
    <x v="309"/>
    <x v="11"/>
    <s v="Cardiff"/>
    <s v="P016"/>
    <x v="4"/>
    <x v="0"/>
    <n v="4"/>
    <n v="78"/>
    <n v="39"/>
    <n v="0"/>
    <n v="312"/>
    <n v="156"/>
    <n v="156"/>
    <s v="['Bank Transfer' 'Credit Card' 'PayPal' ... 'Credit Card' 'Bank Transfer'_x000a_ 'Apple Pay']"/>
    <x v="1"/>
  </r>
  <r>
    <s v="O02449"/>
    <d v="2025-07-09T00:00:00"/>
    <x v="6"/>
    <x v="1"/>
    <m/>
    <x v="582"/>
    <x v="368"/>
    <x v="7"/>
    <s v="Aberdeen"/>
    <s v="P019"/>
    <x v="20"/>
    <x v="4"/>
    <n v="4"/>
    <n v="85"/>
    <n v="41"/>
    <n v="0"/>
    <n v="340"/>
    <n v="164"/>
    <n v="176"/>
    <s v="['Bank Transfer' 'Credit Card' 'PayPal' ... 'Credit Card' 'Bank Transfer'_x000a_ 'Apple Pay']"/>
    <x v="1"/>
  </r>
  <r>
    <s v="O03415"/>
    <d v="2025-07-09T00:00:00"/>
    <x v="6"/>
    <x v="1"/>
    <m/>
    <x v="137"/>
    <x v="126"/>
    <x v="10"/>
    <s v="Norwich"/>
    <s v="P019"/>
    <x v="20"/>
    <x v="4"/>
    <n v="2"/>
    <n v="85"/>
    <n v="41"/>
    <n v="0.1"/>
    <n v="153"/>
    <n v="82"/>
    <n v="71"/>
    <s v="['Bank Transfer' 'Credit Card' 'PayPal' ... 'Credit Card' 'Bank Transfer'_x000a_ 'Apple Pay']"/>
    <x v="1"/>
  </r>
  <r>
    <s v="O03703"/>
    <d v="2025-07-09T00:00:00"/>
    <x v="6"/>
    <x v="1"/>
    <m/>
    <x v="852"/>
    <x v="133"/>
    <x v="4"/>
    <s v="Sheffield"/>
    <s v="P014"/>
    <x v="17"/>
    <x v="0"/>
    <n v="3"/>
    <n v="25"/>
    <n v="11"/>
    <n v="0.15"/>
    <n v="63.75"/>
    <n v="33"/>
    <n v="30.75"/>
    <s v="['Bank Transfer' 'Credit Card' 'PayPal' ... 'Credit Card' 'Bank Transfer'_x000a_ 'Apple Pay']"/>
    <x v="1"/>
  </r>
  <r>
    <s v="O05216"/>
    <d v="2025-07-09T00:00:00"/>
    <x v="6"/>
    <x v="1"/>
    <m/>
    <x v="1436"/>
    <x v="311"/>
    <x v="7"/>
    <s v="Glasgow"/>
    <s v="P014"/>
    <x v="17"/>
    <x v="0"/>
    <n v="1"/>
    <n v="25"/>
    <n v="11"/>
    <n v="0.05"/>
    <n v="23.75"/>
    <n v="11"/>
    <n v="12.75"/>
    <s v="['Bank Transfer' 'Credit Card' 'PayPal' ... 'Credit Card' 'Bank Transfer'_x000a_ 'Apple Pay']"/>
    <x v="1"/>
  </r>
  <r>
    <s v="O05792"/>
    <d v="2025-07-09T00:00:00"/>
    <x v="6"/>
    <x v="1"/>
    <m/>
    <x v="702"/>
    <x v="229"/>
    <x v="7"/>
    <s v="Glasgow"/>
    <s v="P005"/>
    <x v="3"/>
    <x v="3"/>
    <n v="2"/>
    <n v="119"/>
    <n v="72"/>
    <n v="0.05"/>
    <n v="226.1"/>
    <n v="144"/>
    <n v="82.1"/>
    <s v="['Bank Transfer' 'Credit Card' 'PayPal' ... 'Credit Card' 'Bank Transfer'_x000a_ 'Apple Pay']"/>
    <x v="1"/>
  </r>
  <r>
    <s v="O07758"/>
    <d v="2025-07-09T00:00:00"/>
    <x v="6"/>
    <x v="1"/>
    <m/>
    <x v="617"/>
    <x v="383"/>
    <x v="2"/>
    <s v="London"/>
    <s v="P017"/>
    <x v="10"/>
    <x v="4"/>
    <n v="1"/>
    <n v="58"/>
    <n v="25"/>
    <n v="0.1"/>
    <n v="52.2"/>
    <n v="25"/>
    <n v="27.2"/>
    <s v="['Bank Transfer' 'Credit Card' 'PayPal' ... 'Credit Card' 'Bank Transfer'_x000a_ 'Apple Pay']"/>
    <x v="1"/>
  </r>
  <r>
    <s v="O08433"/>
    <d v="2025-07-09T00:00:00"/>
    <x v="6"/>
    <x v="1"/>
    <m/>
    <x v="1048"/>
    <x v="406"/>
    <x v="1"/>
    <s v="Liverpool"/>
    <s v="P022"/>
    <x v="8"/>
    <x v="2"/>
    <n v="2"/>
    <n v="35"/>
    <n v="16"/>
    <n v="0.15"/>
    <n v="59.5"/>
    <n v="32"/>
    <n v="27.5"/>
    <s v="['Bank Transfer' 'Credit Card' 'PayPal' ... 'Credit Card' 'Bank Transfer'_x000a_ 'Apple Pay']"/>
    <x v="1"/>
  </r>
  <r>
    <s v="O08865"/>
    <d v="2025-07-09T00:00:00"/>
    <x v="6"/>
    <x v="1"/>
    <m/>
    <x v="1747"/>
    <x v="502"/>
    <x v="5"/>
    <s v="Derry"/>
    <s v="P007"/>
    <x v="7"/>
    <x v="3"/>
    <n v="1"/>
    <n v="129"/>
    <n v="78"/>
    <n v="0.05"/>
    <n v="122.55"/>
    <n v="78"/>
    <n v="44.55"/>
    <s v="['Bank Transfer' 'Credit Card' 'PayPal' ... 'Credit Card' 'Bank Transfer'_x000a_ 'Apple Pay']"/>
    <x v="0"/>
  </r>
  <r>
    <s v="O09541"/>
    <d v="2025-07-09T00:00:00"/>
    <x v="6"/>
    <x v="1"/>
    <m/>
    <x v="525"/>
    <x v="1"/>
    <x v="11"/>
    <s v="Cardiff"/>
    <s v="P018"/>
    <x v="5"/>
    <x v="4"/>
    <n v="2"/>
    <n v="45"/>
    <n v="19"/>
    <n v="0"/>
    <n v="90"/>
    <n v="38"/>
    <n v="52"/>
    <s v="['Bank Transfer' 'Credit Card' 'PayPal' ... 'Credit Card' 'Bank Transfer'_x000a_ 'Apple Pay']"/>
    <x v="1"/>
  </r>
  <r>
    <s v="O00322"/>
    <d v="2025-07-10T00:00:00"/>
    <x v="6"/>
    <x v="1"/>
    <m/>
    <x v="2"/>
    <x v="2"/>
    <x v="2"/>
    <s v="London"/>
    <s v="P017"/>
    <x v="10"/>
    <x v="4"/>
    <n v="1"/>
    <n v="58"/>
    <n v="25"/>
    <n v="0.1"/>
    <n v="52.2"/>
    <n v="25"/>
    <n v="27.2"/>
    <s v="['Bank Transfer' 'Credit Card' 'PayPal' ... 'Credit Card' 'Bank Transfer'_x000a_ 'Apple Pay']"/>
    <x v="1"/>
  </r>
  <r>
    <s v="O01406"/>
    <d v="2025-07-10T00:00:00"/>
    <x v="6"/>
    <x v="1"/>
    <m/>
    <x v="636"/>
    <x v="156"/>
    <x v="10"/>
    <s v="Colchester"/>
    <s v="P013"/>
    <x v="0"/>
    <x v="0"/>
    <n v="4"/>
    <n v="120"/>
    <n v="63"/>
    <n v="0.15"/>
    <n v="408"/>
    <n v="252"/>
    <n v="156"/>
    <s v="['Bank Transfer' 'Credit Card' 'PayPal' ... 'Credit Card' 'Bank Transfer'_x000a_ 'Apple Pay']"/>
    <x v="1"/>
  </r>
  <r>
    <s v="O02402"/>
    <d v="2025-07-10T00:00:00"/>
    <x v="6"/>
    <x v="1"/>
    <m/>
    <x v="741"/>
    <x v="425"/>
    <x v="6"/>
    <s v="Plymouth"/>
    <s v="P007"/>
    <x v="7"/>
    <x v="3"/>
    <n v="2"/>
    <n v="129"/>
    <n v="78"/>
    <n v="0.1"/>
    <n v="232.2"/>
    <n v="156"/>
    <n v="76.2"/>
    <m/>
    <x v="1"/>
  </r>
  <r>
    <s v="O02410"/>
    <d v="2025-07-10T00:00:00"/>
    <x v="6"/>
    <x v="1"/>
    <m/>
    <x v="1532"/>
    <x v="136"/>
    <x v="2"/>
    <s v="London"/>
    <s v="P016"/>
    <x v="4"/>
    <x v="0"/>
    <n v="1"/>
    <n v="78"/>
    <n v="39"/>
    <n v="0.1"/>
    <n v="70.2"/>
    <n v="39"/>
    <n v="31.2"/>
    <s v="['Bank Transfer' 'Credit Card' 'PayPal' ... 'Credit Card' 'Bank Transfer'_x000a_ 'Apple Pay']"/>
    <x v="1"/>
  </r>
  <r>
    <s v="O02963"/>
    <d v="2025-07-10T00:00:00"/>
    <x v="6"/>
    <x v="1"/>
    <m/>
    <x v="1488"/>
    <x v="183"/>
    <x v="4"/>
    <s v="Sheffield"/>
    <s v="P006"/>
    <x v="16"/>
    <x v="3"/>
    <n v="3"/>
    <n v="99"/>
    <n v="58"/>
    <n v="0.05"/>
    <n v="282.14999999999998"/>
    <n v="174"/>
    <n v="108.15"/>
    <s v="['Bank Transfer' 'Credit Card' 'PayPal' ... 'Credit Card' 'Bank Transfer'_x000a_ 'Apple Pay']"/>
    <x v="1"/>
  </r>
  <r>
    <s v="O03402"/>
    <d v="2025-07-10T00:00:00"/>
    <x v="6"/>
    <x v="1"/>
    <m/>
    <x v="1345"/>
    <x v="1"/>
    <x v="2"/>
    <s v="London"/>
    <s v="P010"/>
    <x v="18"/>
    <x v="1"/>
    <n v="1"/>
    <n v="32"/>
    <n v="14"/>
    <n v="0.1"/>
    <n v="28.8"/>
    <n v="14"/>
    <n v="14.8"/>
    <s v="['Bank Transfer' 'Credit Card' 'PayPal' ... 'Credit Card' 'Bank Transfer'_x000a_ 'Apple Pay']"/>
    <x v="1"/>
  </r>
  <r>
    <s v="O03941"/>
    <d v="2025-07-10T00:00:00"/>
    <x v="6"/>
    <x v="1"/>
    <m/>
    <x v="1046"/>
    <x v="150"/>
    <x v="9"/>
    <s v="Coventry"/>
    <s v="P024"/>
    <x v="11"/>
    <x v="2"/>
    <n v="1"/>
    <n v="24"/>
    <n v="10"/>
    <n v="0"/>
    <n v="24"/>
    <n v="10"/>
    <n v="14"/>
    <s v="['Bank Transfer' 'Credit Card' 'PayPal' ... 'Credit Card' 'Bank Transfer'_x000a_ 'Apple Pay']"/>
    <x v="1"/>
  </r>
  <r>
    <s v="O04010"/>
    <d v="2025-07-10T00:00:00"/>
    <x v="6"/>
    <x v="1"/>
    <m/>
    <x v="1249"/>
    <x v="505"/>
    <x v="5"/>
    <s v="Newry"/>
    <s v="P013"/>
    <x v="0"/>
    <x v="0"/>
    <n v="4"/>
    <n v="120"/>
    <n v="63"/>
    <n v="0.1"/>
    <n v="432"/>
    <n v="252"/>
    <n v="180"/>
    <s v="['Bank Transfer' 'Credit Card' 'PayPal' ... 'Credit Card' 'Bank Transfer'_x000a_ 'Apple Pay']"/>
    <x v="1"/>
  </r>
  <r>
    <s v="O04624"/>
    <d v="2025-07-10T00:00:00"/>
    <x v="6"/>
    <x v="1"/>
    <m/>
    <x v="1273"/>
    <x v="360"/>
    <x v="2"/>
    <s v="London"/>
    <s v="P012"/>
    <x v="14"/>
    <x v="1"/>
    <n v="2"/>
    <n v="85"/>
    <n v="44"/>
    <n v="0.15"/>
    <n v="144.5"/>
    <n v="88"/>
    <n v="56.5"/>
    <s v="['Bank Transfer' 'Credit Card' 'PayPal' ... 'Credit Card' 'Bank Transfer'_x000a_ 'Apple Pay']"/>
    <x v="1"/>
  </r>
  <r>
    <s v="O04799"/>
    <d v="2025-07-10T00:00:00"/>
    <x v="6"/>
    <x v="1"/>
    <m/>
    <x v="1368"/>
    <x v="6"/>
    <x v="2"/>
    <s v="London"/>
    <s v="P018"/>
    <x v="5"/>
    <x v="4"/>
    <n v="1"/>
    <n v="45"/>
    <n v="19"/>
    <n v="0"/>
    <n v="45"/>
    <n v="19"/>
    <n v="26"/>
    <s v="['Bank Transfer' 'Credit Card' 'PayPal' ... 'Credit Card' 'Bank Transfer'_x000a_ 'Apple Pay']"/>
    <x v="1"/>
  </r>
  <r>
    <s v="O05979"/>
    <d v="2025-07-10T00:00:00"/>
    <x v="6"/>
    <x v="1"/>
    <m/>
    <x v="1471"/>
    <x v="426"/>
    <x v="2"/>
    <s v="London"/>
    <s v="P004"/>
    <x v="22"/>
    <x v="5"/>
    <n v="1"/>
    <n v="55"/>
    <n v="27"/>
    <n v="0"/>
    <n v="55"/>
    <n v="27"/>
    <n v="28"/>
    <s v="['Bank Transfer' 'Credit Card' 'PayPal' ... 'Credit Card' 'Bank Transfer'_x000a_ 'Apple Pay']"/>
    <x v="1"/>
  </r>
  <r>
    <s v="O08108"/>
    <d v="2025-07-10T00:00:00"/>
    <x v="6"/>
    <x v="1"/>
    <m/>
    <x v="1177"/>
    <x v="99"/>
    <x v="7"/>
    <s v="Aberdeen"/>
    <s v="P007"/>
    <x v="7"/>
    <x v="3"/>
    <n v="1"/>
    <n v="129"/>
    <n v="78"/>
    <n v="0"/>
    <n v="129"/>
    <n v="78"/>
    <n v="51"/>
    <s v="['Bank Transfer' 'Credit Card' 'PayPal' ... 'Credit Card' 'Bank Transfer'_x000a_ 'Apple Pay']"/>
    <x v="1"/>
  </r>
  <r>
    <s v="O08421"/>
    <d v="2025-07-10T00:00:00"/>
    <x v="6"/>
    <x v="1"/>
    <m/>
    <x v="1084"/>
    <x v="415"/>
    <x v="2"/>
    <s v="London"/>
    <s v="P005"/>
    <x v="3"/>
    <x v="3"/>
    <n v="3"/>
    <n v="119"/>
    <n v="72"/>
    <n v="0.1"/>
    <n v="321.3"/>
    <n v="216"/>
    <n v="105.3"/>
    <s v="['Bank Transfer' 'Credit Card' 'PayPal' ... 'Credit Card' 'Bank Transfer'_x000a_ 'Apple Pay']"/>
    <x v="1"/>
  </r>
  <r>
    <s v="O08649"/>
    <d v="2025-07-10T00:00:00"/>
    <x v="6"/>
    <x v="1"/>
    <m/>
    <x v="1000"/>
    <x v="236"/>
    <x v="0"/>
    <s v="Derby"/>
    <s v="P019"/>
    <x v="20"/>
    <x v="4"/>
    <n v="1"/>
    <n v="85"/>
    <n v="41"/>
    <n v="0"/>
    <n v="85"/>
    <n v="41"/>
    <n v="44"/>
    <s v="['Bank Transfer' 'Credit Card' 'PayPal' ... 'Credit Card' 'Bank Transfer'_x000a_ 'Apple Pay']"/>
    <x v="1"/>
  </r>
  <r>
    <s v="O09193"/>
    <d v="2025-07-10T00:00:00"/>
    <x v="6"/>
    <x v="1"/>
    <m/>
    <x v="481"/>
    <x v="329"/>
    <x v="10"/>
    <s v="Norwich"/>
    <s v="P016"/>
    <x v="4"/>
    <x v="0"/>
    <n v="2"/>
    <n v="78"/>
    <n v="39"/>
    <n v="0"/>
    <n v="156"/>
    <n v="78"/>
    <n v="78"/>
    <s v="['Bank Transfer' 'Credit Card' 'PayPal' ... 'Credit Card' 'Bank Transfer'_x000a_ 'Apple Pay']"/>
    <x v="1"/>
  </r>
  <r>
    <s v="O00500"/>
    <d v="2025-07-11T00:00:00"/>
    <x v="6"/>
    <x v="1"/>
    <m/>
    <x v="675"/>
    <x v="87"/>
    <x v="11"/>
    <s v="Cardiff"/>
    <s v="P003"/>
    <x v="19"/>
    <x v="5"/>
    <n v="5"/>
    <n v="69"/>
    <n v="37"/>
    <n v="0"/>
    <n v="345"/>
    <n v="185"/>
    <n v="160"/>
    <s v="['Bank Transfer' 'Credit Card' 'PayPal' ... 'Credit Card' 'Bank Transfer'_x000a_ 'Apple Pay']"/>
    <x v="1"/>
  </r>
  <r>
    <s v="O00892"/>
    <d v="2025-07-11T00:00:00"/>
    <x v="6"/>
    <x v="1"/>
    <m/>
    <x v="932"/>
    <x v="292"/>
    <x v="3"/>
    <s v="Guildford"/>
    <s v="P002"/>
    <x v="15"/>
    <x v="5"/>
    <n v="1"/>
    <n v="149"/>
    <n v="91"/>
    <n v="0"/>
    <n v="149"/>
    <n v="91"/>
    <n v="58"/>
    <s v="['Bank Transfer' 'Credit Card' 'PayPal' ... 'Credit Card' 'Bank Transfer'_x000a_ 'Apple Pay']"/>
    <x v="1"/>
  </r>
  <r>
    <s v="O01537"/>
    <d v="2025-07-11T00:00:00"/>
    <x v="6"/>
    <x v="1"/>
    <m/>
    <x v="1278"/>
    <x v="339"/>
    <x v="1"/>
    <s v="Chester"/>
    <s v="P009"/>
    <x v="1"/>
    <x v="1"/>
    <n v="3"/>
    <n v="95"/>
    <n v="54"/>
    <n v="0.05"/>
    <n v="270.75"/>
    <n v="162"/>
    <n v="108.75"/>
    <s v="['Bank Transfer' 'Credit Card' 'PayPal' ... 'Credit Card' 'Bank Transfer'_x000a_ 'Apple Pay']"/>
    <x v="1"/>
  </r>
  <r>
    <s v="O02190"/>
    <d v="2025-07-11T00:00:00"/>
    <x v="6"/>
    <x v="1"/>
    <m/>
    <x v="637"/>
    <x v="86"/>
    <x v="10"/>
    <s v="Cambridge"/>
    <s v="P007"/>
    <x v="7"/>
    <x v="3"/>
    <n v="2"/>
    <n v="129"/>
    <n v="78"/>
    <n v="0.15"/>
    <n v="219.3"/>
    <n v="156"/>
    <n v="63.3"/>
    <s v="['Bank Transfer' 'Credit Card' 'PayPal' ... 'Credit Card' 'Bank Transfer'_x000a_ 'Apple Pay']"/>
    <x v="1"/>
  </r>
  <r>
    <s v="O02324"/>
    <d v="2025-07-11T00:00:00"/>
    <x v="6"/>
    <x v="1"/>
    <m/>
    <x v="1505"/>
    <x v="439"/>
    <x v="2"/>
    <s v="London"/>
    <s v="P003"/>
    <x v="19"/>
    <x v="5"/>
    <n v="1"/>
    <n v="69"/>
    <n v="37"/>
    <n v="0"/>
    <n v="69"/>
    <n v="37"/>
    <n v="32"/>
    <s v="['Bank Transfer' 'Credit Card' 'PayPal' ... 'Credit Card' 'Bank Transfer'_x000a_ 'Apple Pay']"/>
    <x v="1"/>
  </r>
  <r>
    <s v="O02686"/>
    <d v="2025-07-11T00:00:00"/>
    <x v="6"/>
    <x v="1"/>
    <m/>
    <x v="702"/>
    <x v="229"/>
    <x v="7"/>
    <s v="Glasgow"/>
    <s v="P008"/>
    <x v="13"/>
    <x v="3"/>
    <n v="2"/>
    <n v="249"/>
    <n v="168"/>
    <n v="0.05"/>
    <n v="473.1"/>
    <n v="336"/>
    <n v="137.1"/>
    <s v="['Bank Transfer' 'Credit Card' 'PayPal' ... 'Credit Card' 'Bank Transfer'_x000a_ 'Apple Pay']"/>
    <x v="1"/>
  </r>
  <r>
    <s v="O02747"/>
    <d v="2025-07-11T00:00:00"/>
    <x v="6"/>
    <x v="1"/>
    <m/>
    <x v="134"/>
    <x v="57"/>
    <x v="7"/>
    <s v="Glasgow"/>
    <s v="P014"/>
    <x v="17"/>
    <x v="0"/>
    <n v="1"/>
    <n v="25"/>
    <n v="11"/>
    <n v="0.05"/>
    <n v="23.75"/>
    <n v="11"/>
    <n v="12.75"/>
    <s v="['Bank Transfer' 'Credit Card' 'PayPal' ... 'Credit Card' 'Bank Transfer'_x000a_ 'Apple Pay']"/>
    <x v="1"/>
  </r>
  <r>
    <s v="O03585"/>
    <d v="2025-07-11T00:00:00"/>
    <x v="6"/>
    <x v="1"/>
    <m/>
    <x v="1748"/>
    <x v="162"/>
    <x v="1"/>
    <s v="Liverpool"/>
    <s v="P004"/>
    <x v="22"/>
    <x v="5"/>
    <n v="2"/>
    <n v="55"/>
    <n v="27"/>
    <n v="0"/>
    <n v="110"/>
    <n v="54"/>
    <n v="56"/>
    <s v="['Bank Transfer' 'Credit Card' 'PayPal' ... 'Credit Card' 'Bank Transfer'_x000a_ 'Apple Pay']"/>
    <x v="0"/>
  </r>
  <r>
    <s v="O03725"/>
    <d v="2025-07-11T00:00:00"/>
    <x v="6"/>
    <x v="1"/>
    <m/>
    <x v="498"/>
    <x v="27"/>
    <x v="0"/>
    <s v="Lincoln"/>
    <s v="P001"/>
    <x v="9"/>
    <x v="5"/>
    <n v="1"/>
    <n v="89"/>
    <n v="48"/>
    <n v="0.1"/>
    <n v="80.099999999999994"/>
    <n v="48"/>
    <n v="32.1"/>
    <s v="['Bank Transfer' 'Credit Card' 'PayPal' ... 'Credit Card' 'Bank Transfer'_x000a_ 'Apple Pay']"/>
    <x v="1"/>
  </r>
  <r>
    <s v="O04110"/>
    <d v="2025-07-11T00:00:00"/>
    <x v="6"/>
    <x v="1"/>
    <m/>
    <x v="1307"/>
    <x v="546"/>
    <x v="3"/>
    <s v="Oxford"/>
    <s v="P001"/>
    <x v="9"/>
    <x v="5"/>
    <n v="1"/>
    <n v="89"/>
    <n v="48"/>
    <n v="0.15"/>
    <n v="75.650000000000006"/>
    <n v="48"/>
    <n v="27.65"/>
    <s v="['Bank Transfer' 'Credit Card' 'PayPal' ... 'Credit Card' 'Bank Transfer'_x000a_ 'Apple Pay']"/>
    <x v="1"/>
  </r>
  <r>
    <s v="O05095"/>
    <d v="2025-07-11T00:00:00"/>
    <x v="6"/>
    <x v="1"/>
    <m/>
    <x v="284"/>
    <x v="227"/>
    <x v="11"/>
    <s v="Cardiff"/>
    <s v="P020"/>
    <x v="23"/>
    <x v="4"/>
    <n v="2"/>
    <n v="72"/>
    <n v="34"/>
    <n v="0.1"/>
    <n v="129.6"/>
    <n v="68"/>
    <n v="61.6"/>
    <s v="['Bank Transfer' 'Credit Card' 'PayPal' ... 'Credit Card' 'Bank Transfer'_x000a_ 'Apple Pay']"/>
    <x v="1"/>
  </r>
  <r>
    <s v="O05629"/>
    <d v="2025-07-11T00:00:00"/>
    <x v="6"/>
    <x v="1"/>
    <m/>
    <x v="1486"/>
    <x v="255"/>
    <x v="1"/>
    <s v="Manchester"/>
    <s v="P014"/>
    <x v="17"/>
    <x v="0"/>
    <n v="3"/>
    <n v="25"/>
    <n v="11"/>
    <n v="0.15"/>
    <n v="63.75"/>
    <n v="33"/>
    <n v="30.75"/>
    <s v="['Bank Transfer' 'Credit Card' 'PayPal' ... 'Credit Card' 'Bank Transfer'_x000a_ 'Apple Pay']"/>
    <x v="1"/>
  </r>
  <r>
    <s v="O05897"/>
    <d v="2025-07-11T00:00:00"/>
    <x v="6"/>
    <x v="1"/>
    <m/>
    <x v="1249"/>
    <x v="505"/>
    <x v="5"/>
    <s v="Newry"/>
    <s v="P006"/>
    <x v="16"/>
    <x v="3"/>
    <n v="1"/>
    <n v="99"/>
    <n v="58"/>
    <n v="0.05"/>
    <n v="94.05"/>
    <n v="58"/>
    <n v="36.049999999999997"/>
    <s v="['Bank Transfer' 'Credit Card' 'PayPal' ... 'Credit Card' 'Bank Transfer'_x000a_ 'Apple Pay']"/>
    <x v="1"/>
  </r>
  <r>
    <s v="O07909"/>
    <d v="2025-07-11T00:00:00"/>
    <x v="6"/>
    <x v="1"/>
    <m/>
    <x v="336"/>
    <x v="254"/>
    <x v="11"/>
    <s v="Newport"/>
    <s v="P017"/>
    <x v="10"/>
    <x v="4"/>
    <n v="5"/>
    <n v="58"/>
    <n v="25"/>
    <n v="0.15"/>
    <n v="246.5"/>
    <n v="125"/>
    <n v="121.5"/>
    <s v="['Bank Transfer' 'Credit Card' 'PayPal' ... 'Credit Card' 'Bank Transfer'_x000a_ 'Apple Pay']"/>
    <x v="1"/>
  </r>
  <r>
    <s v="O08507"/>
    <d v="2025-07-11T00:00:00"/>
    <x v="6"/>
    <x v="1"/>
    <m/>
    <x v="1279"/>
    <x v="388"/>
    <x v="6"/>
    <s v="Bath"/>
    <s v="P012"/>
    <x v="14"/>
    <x v="1"/>
    <n v="3"/>
    <n v="85"/>
    <n v="44"/>
    <n v="0.2"/>
    <n v="204"/>
    <n v="132"/>
    <n v="72"/>
    <s v="['Bank Transfer' 'Credit Card' 'PayPal' ... 'Credit Card' 'Bank Transfer'_x000a_ 'Apple Pay']"/>
    <x v="1"/>
  </r>
  <r>
    <s v="O00462"/>
    <d v="2025-07-12T00:00:00"/>
    <x v="6"/>
    <x v="1"/>
    <m/>
    <x v="1556"/>
    <x v="307"/>
    <x v="4"/>
    <s v="Hull"/>
    <s v="P005"/>
    <x v="3"/>
    <x v="3"/>
    <n v="4"/>
    <n v="119"/>
    <n v="72"/>
    <n v="0"/>
    <n v="476"/>
    <n v="288"/>
    <n v="188"/>
    <s v="['Bank Transfer' 'Credit Card' 'PayPal' ... 'Credit Card' 'Bank Transfer'_x000a_ 'Apple Pay']"/>
    <x v="1"/>
  </r>
  <r>
    <s v="O01002"/>
    <d v="2025-07-12T00:00:00"/>
    <x v="6"/>
    <x v="1"/>
    <m/>
    <x v="1215"/>
    <x v="374"/>
    <x v="9"/>
    <s v="Wolverhampton"/>
    <s v="P018"/>
    <x v="5"/>
    <x v="4"/>
    <n v="5"/>
    <n v="45"/>
    <n v="19"/>
    <n v="0"/>
    <n v="225"/>
    <n v="95"/>
    <n v="130"/>
    <s v="['Bank Transfer' 'Credit Card' 'PayPal' ... 'Credit Card' 'Bank Transfer'_x000a_ 'Apple Pay']"/>
    <x v="1"/>
  </r>
  <r>
    <s v="O02592"/>
    <d v="2025-07-12T00:00:00"/>
    <x v="6"/>
    <x v="1"/>
    <m/>
    <x v="214"/>
    <x v="52"/>
    <x v="7"/>
    <s v="Edinburgh"/>
    <s v="P006"/>
    <x v="16"/>
    <x v="3"/>
    <n v="1"/>
    <n v="99"/>
    <n v="58"/>
    <n v="0.05"/>
    <n v="94.05"/>
    <n v="58"/>
    <n v="36.049999999999997"/>
    <s v="['Bank Transfer' 'Credit Card' 'PayPal' ... 'Credit Card' 'Bank Transfer'_x000a_ 'Apple Pay']"/>
    <x v="1"/>
  </r>
  <r>
    <s v="O03349"/>
    <d v="2025-07-12T00:00:00"/>
    <x v="6"/>
    <x v="1"/>
    <m/>
    <x v="534"/>
    <x v="348"/>
    <x v="10"/>
    <s v="Ipswich"/>
    <s v="P014"/>
    <x v="17"/>
    <x v="0"/>
    <n v="1"/>
    <n v="25"/>
    <n v="11"/>
    <n v="0.15"/>
    <n v="21.25"/>
    <n v="11"/>
    <n v="10.25"/>
    <s v="['Bank Transfer' 'Credit Card' 'PayPal' ... 'Credit Card' 'Bank Transfer'_x000a_ 'Apple Pay']"/>
    <x v="1"/>
  </r>
  <r>
    <s v="O04188"/>
    <d v="2025-07-12T00:00:00"/>
    <x v="6"/>
    <x v="1"/>
    <m/>
    <x v="546"/>
    <x v="354"/>
    <x v="1"/>
    <s v="Liverpool"/>
    <s v="P006"/>
    <x v="16"/>
    <x v="3"/>
    <n v="1"/>
    <n v="99"/>
    <n v="58"/>
    <n v="0"/>
    <n v="99"/>
    <n v="58"/>
    <n v="41"/>
    <s v="['Bank Transfer' 'Credit Card' 'PayPal' ... 'Credit Card' 'Bank Transfer'_x000a_ 'Apple Pay']"/>
    <x v="1"/>
  </r>
  <r>
    <s v="O05182"/>
    <d v="2025-07-12T00:00:00"/>
    <x v="6"/>
    <x v="1"/>
    <m/>
    <x v="1507"/>
    <x v="416"/>
    <x v="10"/>
    <s v="Colchester"/>
    <s v="P014"/>
    <x v="17"/>
    <x v="0"/>
    <n v="1"/>
    <n v="25"/>
    <n v="11"/>
    <n v="0.05"/>
    <n v="23.75"/>
    <n v="11"/>
    <n v="12.75"/>
    <s v="['Bank Transfer' 'Credit Card' 'PayPal' ... 'Credit Card' 'Bank Transfer'_x000a_ 'Apple Pay']"/>
    <x v="1"/>
  </r>
  <r>
    <s v="O05478"/>
    <d v="2025-07-12T00:00:00"/>
    <x v="6"/>
    <x v="1"/>
    <m/>
    <x v="983"/>
    <x v="471"/>
    <x v="2"/>
    <s v="London"/>
    <s v="P002"/>
    <x v="15"/>
    <x v="5"/>
    <n v="4"/>
    <n v="149"/>
    <n v="91"/>
    <n v="0"/>
    <n v="596"/>
    <n v="364"/>
    <n v="232"/>
    <s v="['Bank Transfer' 'Credit Card' 'PayPal' ... 'Credit Card' 'Bank Transfer'_x000a_ 'Apple Pay']"/>
    <x v="1"/>
  </r>
  <r>
    <s v="O06189"/>
    <d v="2025-07-12T00:00:00"/>
    <x v="6"/>
    <x v="1"/>
    <m/>
    <x v="394"/>
    <x v="217"/>
    <x v="6"/>
    <s v="Bristol"/>
    <s v="P017"/>
    <x v="10"/>
    <x v="4"/>
    <n v="2"/>
    <n v="58"/>
    <n v="25"/>
    <n v="0.1"/>
    <n v="104.4"/>
    <n v="50"/>
    <n v="54.4"/>
    <s v="['Bank Transfer' 'Credit Card' 'PayPal' ... 'Credit Card' 'Bank Transfer'_x000a_ 'Apple Pay']"/>
    <x v="1"/>
  </r>
  <r>
    <s v="O06849"/>
    <d v="2025-07-12T00:00:00"/>
    <x v="6"/>
    <x v="1"/>
    <m/>
    <x v="593"/>
    <x v="194"/>
    <x v="9"/>
    <s v="Coventry"/>
    <s v="P013"/>
    <x v="0"/>
    <x v="0"/>
    <n v="1"/>
    <n v="120"/>
    <n v="63"/>
    <n v="0"/>
    <n v="120"/>
    <n v="63"/>
    <n v="57"/>
    <s v="['Bank Transfer' 'Credit Card' 'PayPal' ... 'Credit Card' 'Bank Transfer'_x000a_ 'Apple Pay']"/>
    <x v="1"/>
  </r>
  <r>
    <s v="O07341"/>
    <d v="2025-07-12T00:00:00"/>
    <x v="6"/>
    <x v="1"/>
    <m/>
    <x v="1087"/>
    <x v="211"/>
    <x v="3"/>
    <s v="Reading"/>
    <s v="P020"/>
    <x v="23"/>
    <x v="4"/>
    <n v="1"/>
    <n v="72"/>
    <n v="34"/>
    <n v="0"/>
    <n v="72"/>
    <n v="34"/>
    <n v="38"/>
    <s v="['Bank Transfer' 'Credit Card' 'PayPal' ... 'Credit Card' 'Bank Transfer'_x000a_ 'Apple Pay']"/>
    <x v="1"/>
  </r>
  <r>
    <s v="O07494"/>
    <d v="2025-07-12T00:00:00"/>
    <x v="6"/>
    <x v="1"/>
    <m/>
    <x v="446"/>
    <x v="316"/>
    <x v="1"/>
    <s v="Liverpool"/>
    <s v="P019"/>
    <x v="20"/>
    <x v="4"/>
    <n v="1"/>
    <n v="85"/>
    <n v="41"/>
    <n v="0.1"/>
    <n v="76.5"/>
    <n v="41"/>
    <n v="35.5"/>
    <s v="['Bank Transfer' 'Credit Card' 'PayPal' ... 'Credit Card' 'Bank Transfer'_x000a_ 'Apple Pay']"/>
    <x v="1"/>
  </r>
  <r>
    <s v="O09515"/>
    <d v="2025-07-12T00:00:00"/>
    <x v="6"/>
    <x v="1"/>
    <m/>
    <x v="202"/>
    <x v="27"/>
    <x v="11"/>
    <s v="Cardiff"/>
    <s v="P016"/>
    <x v="4"/>
    <x v="0"/>
    <n v="2"/>
    <n v="78"/>
    <n v="39"/>
    <n v="0.05"/>
    <n v="148.19999999999999"/>
    <n v="78"/>
    <n v="70.2"/>
    <s v="['Bank Transfer' 'Credit Card' 'PayPal' ... 'Credit Card' 'Bank Transfer'_x000a_ 'Apple Pay']"/>
    <x v="1"/>
  </r>
  <r>
    <s v="O00721"/>
    <d v="2025-07-13T00:00:00"/>
    <x v="6"/>
    <x v="1"/>
    <m/>
    <x v="1585"/>
    <x v="351"/>
    <x v="1"/>
    <s v="Chester"/>
    <s v="P013"/>
    <x v="0"/>
    <x v="0"/>
    <n v="4"/>
    <n v="120"/>
    <n v="63"/>
    <n v="0"/>
    <n v="480"/>
    <n v="252"/>
    <n v="228"/>
    <s v="['Bank Transfer' 'Credit Card' 'PayPal' ... 'Credit Card' 'Bank Transfer'_x000a_ 'Apple Pay']"/>
    <x v="1"/>
  </r>
  <r>
    <s v="O02546"/>
    <d v="2025-07-13T00:00:00"/>
    <x v="6"/>
    <x v="1"/>
    <m/>
    <x v="1013"/>
    <x v="33"/>
    <x v="3"/>
    <s v="Oxford"/>
    <s v="P017"/>
    <x v="10"/>
    <x v="4"/>
    <n v="2"/>
    <n v="58"/>
    <n v="25"/>
    <n v="0.05"/>
    <n v="110.2"/>
    <n v="50"/>
    <n v="60.2"/>
    <s v="['Bank Transfer' 'Credit Card' 'PayPal' ... 'Credit Card' 'Bank Transfer'_x000a_ 'Apple Pay']"/>
    <x v="1"/>
  </r>
  <r>
    <s v="O02622"/>
    <d v="2025-07-13T00:00:00"/>
    <x v="6"/>
    <x v="1"/>
    <m/>
    <x v="1324"/>
    <x v="309"/>
    <x v="4"/>
    <s v="York"/>
    <s v="P006"/>
    <x v="16"/>
    <x v="3"/>
    <n v="2"/>
    <n v="99"/>
    <n v="58"/>
    <n v="0"/>
    <n v="198"/>
    <n v="116"/>
    <n v="82"/>
    <s v="['Bank Transfer' 'Credit Card' 'PayPal' ... 'Credit Card' 'Bank Transfer'_x000a_ 'Apple Pay']"/>
    <x v="1"/>
  </r>
  <r>
    <s v="O02998"/>
    <d v="2025-07-13T00:00:00"/>
    <x v="6"/>
    <x v="1"/>
    <m/>
    <x v="1066"/>
    <x v="311"/>
    <x v="9"/>
    <s v="Coventry"/>
    <s v="P009"/>
    <x v="1"/>
    <x v="1"/>
    <n v="2"/>
    <n v="95"/>
    <n v="54"/>
    <n v="0"/>
    <n v="190"/>
    <n v="108"/>
    <n v="82"/>
    <s v="['Bank Transfer' 'Credit Card' 'PayPal' ... 'Credit Card' 'Bank Transfer'_x000a_ 'Apple Pay']"/>
    <x v="1"/>
  </r>
  <r>
    <s v="O03067"/>
    <d v="2025-07-13T00:00:00"/>
    <x v="6"/>
    <x v="1"/>
    <m/>
    <x v="1074"/>
    <x v="11"/>
    <x v="4"/>
    <s v="Sheffield"/>
    <s v="P001"/>
    <x v="9"/>
    <x v="5"/>
    <n v="1"/>
    <n v="89"/>
    <n v="48"/>
    <n v="0.1"/>
    <n v="80.099999999999994"/>
    <n v="48"/>
    <n v="32.1"/>
    <s v="['Bank Transfer' 'Credit Card' 'PayPal' ... 'Credit Card' 'Bank Transfer'_x000a_ 'Apple Pay']"/>
    <x v="1"/>
  </r>
  <r>
    <s v="O03362"/>
    <d v="2025-07-13T00:00:00"/>
    <x v="6"/>
    <x v="1"/>
    <m/>
    <x v="308"/>
    <x v="32"/>
    <x v="1"/>
    <s v="Preston"/>
    <s v="P003"/>
    <x v="19"/>
    <x v="5"/>
    <n v="2"/>
    <n v="69"/>
    <n v="37"/>
    <n v="0"/>
    <n v="138"/>
    <n v="74"/>
    <n v="64"/>
    <s v="['Bank Transfer' 'Credit Card' 'PayPal' ... 'Credit Card' 'Bank Transfer'_x000a_ 'Apple Pay']"/>
    <x v="1"/>
  </r>
  <r>
    <s v="O04551"/>
    <d v="2025-07-13T00:00:00"/>
    <x v="6"/>
    <x v="1"/>
    <m/>
    <x v="1612"/>
    <x v="189"/>
    <x v="1"/>
    <s v="Liverpool"/>
    <s v="P016"/>
    <x v="4"/>
    <x v="0"/>
    <n v="1"/>
    <n v="78"/>
    <n v="39"/>
    <n v="0.1"/>
    <n v="70.2"/>
    <n v="39"/>
    <n v="31.2"/>
    <s v="['Bank Transfer' 'Credit Card' 'PayPal' ... 'Credit Card' 'Bank Transfer'_x000a_ 'Apple Pay']"/>
    <x v="1"/>
  </r>
  <r>
    <s v="O07038"/>
    <d v="2025-07-13T00:00:00"/>
    <x v="6"/>
    <x v="1"/>
    <m/>
    <x v="1403"/>
    <x v="172"/>
    <x v="9"/>
    <s v="Wolverhampton"/>
    <s v="P020"/>
    <x v="23"/>
    <x v="4"/>
    <n v="4"/>
    <n v="72"/>
    <n v="34"/>
    <n v="0.15"/>
    <n v="244.8"/>
    <n v="136"/>
    <n v="108.8"/>
    <s v="['Bank Transfer' 'Credit Card' 'PayPal' ... 'Credit Card' 'Bank Transfer'_x000a_ 'Apple Pay']"/>
    <x v="1"/>
  </r>
  <r>
    <s v="O07129"/>
    <d v="2025-07-13T00:00:00"/>
    <x v="6"/>
    <x v="1"/>
    <m/>
    <x v="1049"/>
    <x v="504"/>
    <x v="3"/>
    <s v="Guildford"/>
    <s v="P021"/>
    <x v="21"/>
    <x v="2"/>
    <n v="4"/>
    <n v="28"/>
    <n v="13"/>
    <n v="0.1"/>
    <n v="100.8"/>
    <n v="52"/>
    <n v="48.8"/>
    <s v="['Bank Transfer' 'Credit Card' 'PayPal' ... 'Credit Card' 'Bank Transfer'_x000a_ 'Apple Pay']"/>
    <x v="1"/>
  </r>
  <r>
    <s v="O08361"/>
    <d v="2025-07-13T00:00:00"/>
    <x v="6"/>
    <x v="1"/>
    <m/>
    <x v="1749"/>
    <x v="99"/>
    <x v="9"/>
    <s v="Birmingham"/>
    <s v="P024"/>
    <x v="11"/>
    <x v="2"/>
    <n v="2"/>
    <n v="24"/>
    <n v="10"/>
    <n v="0"/>
    <n v="48"/>
    <n v="20"/>
    <n v="28"/>
    <s v="['Bank Transfer' 'Credit Card' 'PayPal' ... 'Credit Card' 'Bank Transfer'_x000a_ 'Apple Pay']"/>
    <x v="0"/>
  </r>
  <r>
    <s v="O08386"/>
    <d v="2025-07-13T00:00:00"/>
    <x v="6"/>
    <x v="1"/>
    <m/>
    <x v="484"/>
    <x v="264"/>
    <x v="3"/>
    <s v="Oxford"/>
    <s v="P007"/>
    <x v="7"/>
    <x v="3"/>
    <n v="2"/>
    <n v="129"/>
    <n v="78"/>
    <n v="0.1"/>
    <n v="232.2"/>
    <n v="156"/>
    <n v="76.2"/>
    <s v="['Bank Transfer' 'Credit Card' 'PayPal' ... 'Credit Card' 'Bank Transfer'_x000a_ 'Apple Pay']"/>
    <x v="1"/>
  </r>
  <r>
    <s v="O08721"/>
    <d v="2025-07-13T00:00:00"/>
    <x v="6"/>
    <x v="1"/>
    <m/>
    <x v="1079"/>
    <x v="157"/>
    <x v="1"/>
    <s v="Liverpool"/>
    <s v="P024"/>
    <x v="11"/>
    <x v="2"/>
    <n v="1"/>
    <n v="24"/>
    <n v="10"/>
    <n v="0"/>
    <n v="24"/>
    <n v="10"/>
    <n v="14"/>
    <s v="['Bank Transfer' 'Credit Card' 'PayPal' ... 'Credit Card' 'Bank Transfer'_x000a_ 'Apple Pay']"/>
    <x v="1"/>
  </r>
  <r>
    <s v="O09144"/>
    <d v="2025-07-13T00:00:00"/>
    <x v="6"/>
    <x v="1"/>
    <m/>
    <x v="292"/>
    <x v="232"/>
    <x v="9"/>
    <s v="Worcester"/>
    <s v="P013"/>
    <x v="0"/>
    <x v="0"/>
    <n v="1"/>
    <n v="120"/>
    <n v="63"/>
    <n v="0.2"/>
    <n v="96"/>
    <n v="63"/>
    <n v="33"/>
    <s v="['Bank Transfer' 'Credit Card' 'PayPal' ... 'Credit Card' 'Bank Transfer'_x000a_ 'Apple Pay']"/>
    <x v="1"/>
  </r>
  <r>
    <s v="O00804"/>
    <d v="2025-07-14T00:00:00"/>
    <x v="6"/>
    <x v="1"/>
    <m/>
    <x v="276"/>
    <x v="175"/>
    <x v="3"/>
    <s v="Oxford"/>
    <s v="P010"/>
    <x v="18"/>
    <x v="1"/>
    <n v="2"/>
    <n v="32"/>
    <n v="14"/>
    <n v="0.1"/>
    <n v="57.6"/>
    <n v="28"/>
    <n v="29.6"/>
    <s v="['Bank Transfer' 'Credit Card' 'PayPal' ... 'Credit Card' 'Bank Transfer'_x000a_ 'Apple Pay']"/>
    <x v="1"/>
  </r>
  <r>
    <s v="O00962"/>
    <d v="2025-07-14T00:00:00"/>
    <x v="6"/>
    <x v="1"/>
    <m/>
    <x v="1417"/>
    <x v="314"/>
    <x v="7"/>
    <s v="Dundee"/>
    <s v="P006"/>
    <x v="16"/>
    <x v="3"/>
    <n v="1"/>
    <n v="99"/>
    <n v="58"/>
    <n v="0"/>
    <n v="99"/>
    <n v="58"/>
    <n v="41"/>
    <s v="['Bank Transfer' 'Credit Card' 'PayPal' ... 'Credit Card' 'Bank Transfer'_x000a_ 'Apple Pay']"/>
    <x v="1"/>
  </r>
  <r>
    <s v="O01001"/>
    <d v="2025-07-14T00:00:00"/>
    <x v="6"/>
    <x v="1"/>
    <m/>
    <x v="804"/>
    <x v="170"/>
    <x v="4"/>
    <s v="Leeds"/>
    <s v="P019"/>
    <x v="20"/>
    <x v="4"/>
    <n v="3"/>
    <n v="85"/>
    <n v="41"/>
    <n v="0.15"/>
    <n v="216.75"/>
    <n v="123"/>
    <n v="93.75"/>
    <s v="['Bank Transfer' 'Credit Card' 'PayPal' ... 'Credit Card' 'Bank Transfer'_x000a_ 'Apple Pay']"/>
    <x v="1"/>
  </r>
  <r>
    <s v="O01385"/>
    <d v="2025-07-14T00:00:00"/>
    <x v="6"/>
    <x v="1"/>
    <m/>
    <x v="662"/>
    <x v="259"/>
    <x v="10"/>
    <s v="Ipswich"/>
    <s v="P018"/>
    <x v="5"/>
    <x v="4"/>
    <n v="1"/>
    <n v="45"/>
    <n v="19"/>
    <n v="0.05"/>
    <n v="42.75"/>
    <n v="19"/>
    <n v="23.75"/>
    <s v="['Bank Transfer' 'Credit Card' 'PayPal' ... 'Credit Card' 'Bank Transfer'_x000a_ 'Apple Pay']"/>
    <x v="1"/>
  </r>
  <r>
    <s v="O01927"/>
    <d v="2025-07-14T00:00:00"/>
    <x v="6"/>
    <x v="1"/>
    <m/>
    <x v="521"/>
    <x v="101"/>
    <x v="4"/>
    <s v="Hull"/>
    <s v="P016"/>
    <x v="4"/>
    <x v="0"/>
    <n v="1"/>
    <n v="78"/>
    <n v="39"/>
    <n v="0.15"/>
    <n v="66.3"/>
    <n v="39"/>
    <n v="27.3"/>
    <s v="['Bank Transfer' 'Credit Card' 'PayPal' ... 'Credit Card' 'Bank Transfer'_x000a_ 'Apple Pay']"/>
    <x v="1"/>
  </r>
  <r>
    <s v="O02775"/>
    <d v="2025-07-14T00:00:00"/>
    <x v="6"/>
    <x v="1"/>
    <m/>
    <x v="833"/>
    <x v="453"/>
    <x v="2"/>
    <s v="London"/>
    <s v="P017"/>
    <x v="10"/>
    <x v="4"/>
    <n v="1"/>
    <n v="58"/>
    <n v="25"/>
    <n v="0"/>
    <n v="58"/>
    <n v="25"/>
    <n v="33"/>
    <s v="['Bank Transfer' 'Credit Card' 'PayPal' ... 'Credit Card' 'Bank Transfer'_x000a_ 'Apple Pay']"/>
    <x v="1"/>
  </r>
  <r>
    <s v="O03027"/>
    <d v="2025-07-14T00:00:00"/>
    <x v="6"/>
    <x v="1"/>
    <m/>
    <x v="1377"/>
    <x v="553"/>
    <x v="2"/>
    <s v="London"/>
    <s v="P016"/>
    <x v="4"/>
    <x v="0"/>
    <n v="5"/>
    <n v="78"/>
    <n v="39"/>
    <n v="0.05"/>
    <n v="370.5"/>
    <n v="195"/>
    <n v="175.5"/>
    <s v="['Bank Transfer' 'Credit Card' 'PayPal' ... 'Credit Card' 'Bank Transfer'_x000a_ 'Apple Pay']"/>
    <x v="1"/>
  </r>
  <r>
    <s v="O03497"/>
    <d v="2025-07-14T00:00:00"/>
    <x v="6"/>
    <x v="1"/>
    <m/>
    <x v="753"/>
    <x v="2"/>
    <x v="2"/>
    <s v="London"/>
    <s v="P001"/>
    <x v="9"/>
    <x v="5"/>
    <n v="1"/>
    <n v="89"/>
    <n v="48"/>
    <n v="0"/>
    <n v="89"/>
    <n v="48"/>
    <n v="41"/>
    <s v="['Bank Transfer' 'Credit Card' 'PayPal' ... 'Credit Card' 'Bank Transfer'_x000a_ 'Apple Pay']"/>
    <x v="1"/>
  </r>
  <r>
    <s v="O05227"/>
    <d v="2025-07-14T00:00:00"/>
    <x v="6"/>
    <x v="1"/>
    <m/>
    <x v="1588"/>
    <x v="537"/>
    <x v="2"/>
    <s v="London"/>
    <s v="P007"/>
    <x v="7"/>
    <x v="3"/>
    <n v="2"/>
    <n v="129"/>
    <n v="78"/>
    <n v="0.05"/>
    <n v="245.1"/>
    <n v="156"/>
    <n v="89.1"/>
    <s v="['Bank Transfer' 'Credit Card' 'PayPal' ... 'Credit Card' 'Bank Transfer'_x000a_ 'Apple Pay']"/>
    <x v="1"/>
  </r>
  <r>
    <s v="O05413"/>
    <d v="2025-07-14T00:00:00"/>
    <x v="6"/>
    <x v="1"/>
    <m/>
    <x v="762"/>
    <x v="278"/>
    <x v="2"/>
    <s v="London"/>
    <s v="P021"/>
    <x v="21"/>
    <x v="2"/>
    <n v="1"/>
    <n v="28"/>
    <n v="13"/>
    <n v="0"/>
    <n v="28"/>
    <n v="13"/>
    <n v="15"/>
    <s v="['Bank Transfer' 'Credit Card' 'PayPal' ... 'Credit Card' 'Bank Transfer'_x000a_ 'Apple Pay']"/>
    <x v="1"/>
  </r>
  <r>
    <s v="O05707"/>
    <d v="2025-07-14T00:00:00"/>
    <x v="6"/>
    <x v="1"/>
    <m/>
    <x v="798"/>
    <x v="100"/>
    <x v="4"/>
    <s v="Sheffield"/>
    <s v="P004"/>
    <x v="22"/>
    <x v="5"/>
    <n v="2"/>
    <n v="55"/>
    <n v="27"/>
    <n v="0.15"/>
    <n v="93.5"/>
    <n v="54"/>
    <n v="39.5"/>
    <s v="['Bank Transfer' 'Credit Card' 'PayPal' ... 'Credit Card' 'Bank Transfer'_x000a_ 'Apple Pay']"/>
    <x v="1"/>
  </r>
  <r>
    <s v="O05801"/>
    <d v="2025-07-14T00:00:00"/>
    <x v="6"/>
    <x v="1"/>
    <m/>
    <x v="116"/>
    <x v="109"/>
    <x v="9"/>
    <s v="Wolverhampton"/>
    <s v="P010"/>
    <x v="18"/>
    <x v="1"/>
    <n v="2"/>
    <n v="32"/>
    <n v="14"/>
    <n v="0.05"/>
    <n v="60.8"/>
    <n v="28"/>
    <n v="32.799999999999997"/>
    <s v="['Bank Transfer' 'Credit Card' 'PayPal' ... 'Credit Card' 'Bank Transfer'_x000a_ 'Apple Pay']"/>
    <x v="1"/>
  </r>
  <r>
    <s v="O06177"/>
    <d v="2025-07-14T00:00:00"/>
    <x v="6"/>
    <x v="1"/>
    <m/>
    <x v="1065"/>
    <x v="164"/>
    <x v="4"/>
    <s v="York"/>
    <s v="P023"/>
    <x v="2"/>
    <x v="2"/>
    <n v="1"/>
    <n v="42"/>
    <n v="20"/>
    <n v="0"/>
    <n v="42"/>
    <n v="20"/>
    <n v="22"/>
    <s v="['Bank Transfer' 'Credit Card' 'PayPal' ... 'Credit Card' 'Bank Transfer'_x000a_ 'Apple Pay']"/>
    <x v="1"/>
  </r>
  <r>
    <s v="O06314"/>
    <d v="2025-07-14T00:00:00"/>
    <x v="6"/>
    <x v="1"/>
    <m/>
    <x v="649"/>
    <x v="390"/>
    <x v="6"/>
    <s v="Bristol"/>
    <s v="P004"/>
    <x v="22"/>
    <x v="5"/>
    <n v="2"/>
    <n v="55"/>
    <n v="27"/>
    <n v="0.05"/>
    <n v="104.5"/>
    <n v="54"/>
    <n v="50.5"/>
    <s v="['Bank Transfer' 'Credit Card' 'PayPal' ... 'Credit Card' 'Bank Transfer'_x000a_ 'Apple Pay']"/>
    <x v="1"/>
  </r>
  <r>
    <s v="O06469"/>
    <d v="2025-07-14T00:00:00"/>
    <x v="6"/>
    <x v="1"/>
    <m/>
    <x v="289"/>
    <x v="230"/>
    <x v="2"/>
    <s v="London"/>
    <s v="P001"/>
    <x v="9"/>
    <x v="5"/>
    <n v="1"/>
    <n v="89"/>
    <n v="48"/>
    <n v="0.05"/>
    <n v="84.55"/>
    <n v="48"/>
    <n v="36.549999999999997"/>
    <s v="['Bank Transfer' 'Credit Card' 'PayPal' ... 'Credit Card' 'Bank Transfer'_x000a_ 'Apple Pay']"/>
    <x v="1"/>
  </r>
  <r>
    <s v="O06544"/>
    <d v="2025-07-14T00:00:00"/>
    <x v="6"/>
    <x v="1"/>
    <m/>
    <x v="1504"/>
    <x v="117"/>
    <x v="4"/>
    <s v="York"/>
    <s v="P001"/>
    <x v="9"/>
    <x v="5"/>
    <n v="1"/>
    <n v="89"/>
    <n v="48"/>
    <n v="0"/>
    <n v="89"/>
    <n v="48"/>
    <n v="41"/>
    <s v="['Bank Transfer' 'Credit Card' 'PayPal' ... 'Credit Card' 'Bank Transfer'_x000a_ 'Apple Pay']"/>
    <x v="1"/>
  </r>
  <r>
    <s v="O06910"/>
    <d v="2025-07-14T00:00:00"/>
    <x v="6"/>
    <x v="1"/>
    <m/>
    <x v="655"/>
    <x v="392"/>
    <x v="3"/>
    <s v="Brighton"/>
    <s v="P008"/>
    <x v="13"/>
    <x v="3"/>
    <n v="1"/>
    <n v="249"/>
    <n v="168"/>
    <n v="0.1"/>
    <n v="224.1"/>
    <n v="168"/>
    <n v="56.1"/>
    <s v="['Bank Transfer' 'Credit Card' 'PayPal' ... 'Credit Card' 'Bank Transfer'_x000a_ 'Apple Pay']"/>
    <x v="1"/>
  </r>
  <r>
    <s v="O08656"/>
    <d v="2025-07-14T00:00:00"/>
    <x v="6"/>
    <x v="1"/>
    <m/>
    <x v="1007"/>
    <x v="257"/>
    <x v="3"/>
    <s v="Guildford"/>
    <s v="P020"/>
    <x v="23"/>
    <x v="4"/>
    <n v="1"/>
    <n v="72"/>
    <n v="34"/>
    <n v="0.15"/>
    <n v="61.2"/>
    <n v="34"/>
    <n v="27.2"/>
    <s v="['Bank Transfer' 'Credit Card' 'PayPal' ... 'Credit Card' 'Bank Transfer'_x000a_ 'Apple Pay']"/>
    <x v="1"/>
  </r>
  <r>
    <s v="O09581"/>
    <d v="2025-07-14T00:00:00"/>
    <x v="6"/>
    <x v="1"/>
    <m/>
    <x v="675"/>
    <x v="87"/>
    <x v="11"/>
    <s v="Cardiff"/>
    <s v="P001"/>
    <x v="9"/>
    <x v="5"/>
    <n v="5"/>
    <n v="89"/>
    <n v="48"/>
    <n v="0.05"/>
    <n v="422.75"/>
    <n v="240"/>
    <n v="182.75"/>
    <s v="['Bank Transfer' 'Credit Card' 'PayPal' ... 'Credit Card' 'Bank Transfer'_x000a_ 'Apple Pay']"/>
    <x v="1"/>
  </r>
  <r>
    <s v="O09940"/>
    <d v="2025-07-14T00:00:00"/>
    <x v="6"/>
    <x v="1"/>
    <m/>
    <x v="1702"/>
    <x v="411"/>
    <x v="8"/>
    <s v="Newcastle"/>
    <s v="P017"/>
    <x v="10"/>
    <x v="4"/>
    <n v="3"/>
    <n v="58"/>
    <n v="25"/>
    <n v="0"/>
    <n v="174"/>
    <n v="75"/>
    <n v="99"/>
    <s v="['Bank Transfer' 'Credit Card' 'PayPal' ... 'Credit Card' 'Bank Transfer'_x000a_ 'Apple Pay']"/>
    <x v="1"/>
  </r>
  <r>
    <s v="O00329"/>
    <d v="2025-07-15T00:00:00"/>
    <x v="6"/>
    <x v="1"/>
    <m/>
    <x v="673"/>
    <x v="398"/>
    <x v="9"/>
    <s v="Birmingham"/>
    <s v="P017"/>
    <x v="10"/>
    <x v="4"/>
    <n v="2"/>
    <n v="58"/>
    <n v="25"/>
    <n v="0.05"/>
    <n v="110.2"/>
    <n v="50"/>
    <n v="60.2"/>
    <s v="['Bank Transfer' 'Credit Card' 'PayPal' ... 'Credit Card' 'Bank Transfer'_x000a_ 'Apple Pay']"/>
    <x v="1"/>
  </r>
  <r>
    <s v="O00769"/>
    <d v="2025-07-15T00:00:00"/>
    <x v="6"/>
    <x v="1"/>
    <m/>
    <x v="1733"/>
    <x v="452"/>
    <x v="2"/>
    <s v="London"/>
    <s v="P014"/>
    <x v="17"/>
    <x v="0"/>
    <n v="1"/>
    <n v="25"/>
    <n v="11"/>
    <n v="0.15"/>
    <n v="21.25"/>
    <n v="11"/>
    <n v="10.25"/>
    <s v="['Bank Transfer' 'Credit Card' 'PayPal' ... 'Credit Card' 'Bank Transfer'_x000a_ 'Apple Pay']"/>
    <x v="1"/>
  </r>
  <r>
    <s v="O01131"/>
    <d v="2025-07-15T00:00:00"/>
    <x v="6"/>
    <x v="1"/>
    <m/>
    <x v="1264"/>
    <x v="537"/>
    <x v="1"/>
    <s v="Manchester"/>
    <s v="P018"/>
    <x v="5"/>
    <x v="4"/>
    <n v="1"/>
    <n v="45"/>
    <n v="19"/>
    <n v="0"/>
    <n v="45"/>
    <n v="19"/>
    <n v="26"/>
    <s v="['Bank Transfer' 'Credit Card' 'PayPal' ... 'Credit Card' 'Bank Transfer'_x000a_ 'Apple Pay']"/>
    <x v="1"/>
  </r>
  <r>
    <s v="O02837"/>
    <d v="2025-07-15T00:00:00"/>
    <x v="6"/>
    <x v="1"/>
    <m/>
    <x v="1061"/>
    <x v="402"/>
    <x v="2"/>
    <s v="London"/>
    <s v="P021"/>
    <x v="21"/>
    <x v="2"/>
    <n v="1"/>
    <n v="28"/>
    <n v="13"/>
    <n v="0.05"/>
    <n v="26.6"/>
    <n v="13"/>
    <n v="13.6"/>
    <s v="['Bank Transfer' 'Credit Card' 'PayPal' ... 'Credit Card' 'Bank Transfer'_x000a_ 'Apple Pay']"/>
    <x v="1"/>
  </r>
  <r>
    <s v="O02978"/>
    <d v="2025-07-15T00:00:00"/>
    <x v="6"/>
    <x v="1"/>
    <m/>
    <x v="1507"/>
    <x v="416"/>
    <x v="10"/>
    <s v="Colchester"/>
    <s v="P015"/>
    <x v="12"/>
    <x v="0"/>
    <n v="1"/>
    <n v="65"/>
    <n v="32"/>
    <n v="0.1"/>
    <n v="58.5"/>
    <n v="32"/>
    <n v="26.5"/>
    <s v="['Bank Transfer' 'Credit Card' 'PayPal' ... 'Credit Card' 'Bank Transfer'_x000a_ 'Apple Pay']"/>
    <x v="1"/>
  </r>
  <r>
    <s v="O03466"/>
    <d v="2025-07-15T00:00:00"/>
    <x v="6"/>
    <x v="1"/>
    <m/>
    <x v="390"/>
    <x v="285"/>
    <x v="11"/>
    <s v="Wrexham"/>
    <s v="P015"/>
    <x v="12"/>
    <x v="0"/>
    <n v="1"/>
    <n v="65"/>
    <n v="32"/>
    <n v="0.05"/>
    <n v="61.75"/>
    <n v="32"/>
    <n v="29.75"/>
    <s v="['Bank Transfer' 'Credit Card' 'PayPal' ... 'Credit Card' 'Bank Transfer'_x000a_ 'Apple Pay']"/>
    <x v="1"/>
  </r>
  <r>
    <s v="O03669"/>
    <d v="2025-07-15T00:00:00"/>
    <x v="6"/>
    <x v="1"/>
    <m/>
    <x v="368"/>
    <x v="270"/>
    <x v="11"/>
    <m/>
    <s v="P016"/>
    <x v="4"/>
    <x v="0"/>
    <n v="1"/>
    <n v="78"/>
    <n v="39"/>
    <n v="0.05"/>
    <n v="74.099999999999994"/>
    <n v="39"/>
    <n v="35.1"/>
    <s v="['Bank Transfer' 'Credit Card' 'PayPal' ... 'Credit Card' 'Bank Transfer'_x000a_ 'Apple Pay']"/>
    <x v="1"/>
  </r>
  <r>
    <s v="O03722"/>
    <d v="2025-07-15T00:00:00"/>
    <x v="6"/>
    <x v="1"/>
    <m/>
    <x v="1040"/>
    <x v="134"/>
    <x v="2"/>
    <s v="London"/>
    <s v="P003"/>
    <x v="19"/>
    <x v="5"/>
    <n v="1"/>
    <n v="69"/>
    <n v="37"/>
    <n v="0.2"/>
    <n v="55.2"/>
    <n v="37"/>
    <n v="18.2"/>
    <s v="['Bank Transfer' 'Credit Card' 'PayPal' ... 'Credit Card' 'Bank Transfer'_x000a_ 'Apple Pay']"/>
    <x v="1"/>
  </r>
  <r>
    <s v="O04001"/>
    <d v="2025-07-15T00:00:00"/>
    <x v="6"/>
    <x v="1"/>
    <m/>
    <x v="646"/>
    <x v="79"/>
    <x v="3"/>
    <s v="Reading"/>
    <s v="P001"/>
    <x v="9"/>
    <x v="5"/>
    <n v="1"/>
    <n v="89"/>
    <n v="48"/>
    <n v="0.15"/>
    <n v="75.650000000000006"/>
    <n v="48"/>
    <n v="27.65"/>
    <s v="['Bank Transfer' 'Credit Card' 'PayPal' ... 'Credit Card' 'Bank Transfer'_x000a_ 'Apple Pay']"/>
    <x v="1"/>
  </r>
  <r>
    <s v="O04739"/>
    <d v="2025-07-15T00:00:00"/>
    <x v="6"/>
    <x v="1"/>
    <m/>
    <x v="1317"/>
    <x v="45"/>
    <x v="7"/>
    <s v="Edinburgh"/>
    <s v="P014"/>
    <x v="17"/>
    <x v="0"/>
    <n v="2"/>
    <n v="25"/>
    <n v="11"/>
    <n v="0"/>
    <n v="50"/>
    <n v="22"/>
    <n v="28"/>
    <s v="['Bank Transfer' 'Credit Card' 'PayPal' ... 'Credit Card' 'Bank Transfer'_x000a_ 'Apple Pay']"/>
    <x v="1"/>
  </r>
  <r>
    <s v="O05731"/>
    <d v="2025-07-15T00:00:00"/>
    <x v="6"/>
    <x v="1"/>
    <m/>
    <x v="753"/>
    <x v="2"/>
    <x v="2"/>
    <s v="London"/>
    <s v="P003"/>
    <x v="19"/>
    <x v="5"/>
    <n v="1"/>
    <n v="69"/>
    <n v="37"/>
    <n v="0"/>
    <n v="69"/>
    <n v="37"/>
    <n v="32"/>
    <s v="['Bank Transfer' 'Credit Card' 'PayPal' ... 'Credit Card' 'Bank Transfer'_x000a_ 'Apple Pay']"/>
    <x v="1"/>
  </r>
  <r>
    <s v="O05982"/>
    <d v="2025-07-15T00:00:00"/>
    <x v="6"/>
    <x v="1"/>
    <m/>
    <x v="139"/>
    <x v="128"/>
    <x v="0"/>
    <s v="Leicester"/>
    <s v="P012"/>
    <x v="14"/>
    <x v="1"/>
    <n v="1"/>
    <n v="85"/>
    <n v="44"/>
    <n v="0.05"/>
    <n v="80.75"/>
    <n v="44"/>
    <n v="36.75"/>
    <s v="['Bank Transfer' 'Credit Card' 'PayPal' ... 'Credit Card' 'Bank Transfer'_x000a_ 'Apple Pay']"/>
    <x v="1"/>
  </r>
  <r>
    <s v="O06611"/>
    <d v="2025-07-15T00:00:00"/>
    <x v="6"/>
    <x v="1"/>
    <m/>
    <x v="871"/>
    <x v="80"/>
    <x v="2"/>
    <s v="London"/>
    <s v="P011"/>
    <x v="6"/>
    <x v="1"/>
    <n v="3"/>
    <n v="79"/>
    <n v="42"/>
    <n v="0.1"/>
    <n v="213.3"/>
    <n v="126"/>
    <n v="87.3"/>
    <s v="['Bank Transfer' 'Credit Card' 'PayPal' ... 'Credit Card' 'Bank Transfer'_x000a_ 'Apple Pay']"/>
    <x v="1"/>
  </r>
  <r>
    <s v="O09408"/>
    <d v="2025-07-15T00:00:00"/>
    <x v="6"/>
    <x v="1"/>
    <m/>
    <x v="489"/>
    <x v="333"/>
    <x v="7"/>
    <s v="Glasgow"/>
    <s v="P009"/>
    <x v="1"/>
    <x v="1"/>
    <n v="1"/>
    <n v="95"/>
    <n v="54"/>
    <n v="0"/>
    <n v="95"/>
    <n v="54"/>
    <n v="41"/>
    <s v="['Bank Transfer' 'Credit Card' 'PayPal' ... 'Credit Card' 'Bank Transfer'_x000a_ 'Apple Pay']"/>
    <x v="1"/>
  </r>
  <r>
    <s v="O01162"/>
    <d v="2025-07-16T00:00:00"/>
    <x v="6"/>
    <x v="1"/>
    <m/>
    <x v="338"/>
    <x v="255"/>
    <x v="8"/>
    <s v="Durham"/>
    <s v="P006"/>
    <x v="16"/>
    <x v="3"/>
    <n v="2"/>
    <n v="99"/>
    <n v="58"/>
    <n v="0.1"/>
    <n v="178.2"/>
    <n v="116"/>
    <n v="62.2"/>
    <s v="['Bank Transfer' 'Credit Card' 'PayPal' ... 'Credit Card' 'Bank Transfer'_x000a_ 'Apple Pay']"/>
    <x v="1"/>
  </r>
  <r>
    <s v="O01672"/>
    <d v="2025-07-16T00:00:00"/>
    <x v="6"/>
    <x v="1"/>
    <m/>
    <x v="634"/>
    <x v="23"/>
    <x v="11"/>
    <s v="Newport"/>
    <s v="P014"/>
    <x v="17"/>
    <x v="0"/>
    <n v="1"/>
    <n v="25"/>
    <n v="11"/>
    <n v="0"/>
    <n v="25"/>
    <n v="11"/>
    <n v="14"/>
    <s v="['Bank Transfer' 'Credit Card' 'PayPal' ... 'Credit Card' 'Bank Transfer'_x000a_ 'Apple Pay']"/>
    <x v="1"/>
  </r>
  <r>
    <s v="O01870"/>
    <d v="2025-07-16T00:00:00"/>
    <x v="6"/>
    <x v="1"/>
    <m/>
    <x v="174"/>
    <x v="155"/>
    <x v="1"/>
    <s v="Manchester"/>
    <s v="P007"/>
    <x v="7"/>
    <x v="3"/>
    <n v="2"/>
    <n v="129"/>
    <n v="78"/>
    <n v="0.1"/>
    <n v="232.2"/>
    <n v="156"/>
    <n v="76.2"/>
    <s v="['Bank Transfer' 'Credit Card' 'PayPal' ... 'Credit Card' 'Bank Transfer'_x000a_ 'Apple Pay']"/>
    <x v="1"/>
  </r>
  <r>
    <s v="O02176"/>
    <d v="2025-07-16T00:00:00"/>
    <x v="6"/>
    <x v="1"/>
    <m/>
    <x v="1646"/>
    <x v="156"/>
    <x v="9"/>
    <s v="Wolverhampton"/>
    <s v="P003"/>
    <x v="19"/>
    <x v="5"/>
    <n v="1"/>
    <n v="69"/>
    <n v="37"/>
    <n v="0.05"/>
    <n v="65.55"/>
    <n v="37"/>
    <n v="28.55"/>
    <s v="['Bank Transfer' 'Credit Card' 'PayPal' ... 'Credit Card' 'Bank Transfer'_x000a_ 'Apple Pay']"/>
    <x v="1"/>
  </r>
  <r>
    <s v="O04249"/>
    <d v="2025-07-16T00:00:00"/>
    <x v="6"/>
    <x v="1"/>
    <m/>
    <x v="1456"/>
    <x v="227"/>
    <x v="3"/>
    <s v="Brighton"/>
    <s v="P002"/>
    <x v="15"/>
    <x v="5"/>
    <n v="2"/>
    <n v="149"/>
    <n v="91"/>
    <n v="0.1"/>
    <n v="268.2"/>
    <n v="182"/>
    <n v="86.2"/>
    <s v="['Bank Transfer' 'Credit Card' 'PayPal' ... 'Credit Card' 'Bank Transfer'_x000a_ 'Apple Pay']"/>
    <x v="1"/>
  </r>
  <r>
    <s v="O04672"/>
    <d v="2025-07-16T00:00:00"/>
    <x v="6"/>
    <x v="1"/>
    <m/>
    <x v="91"/>
    <x v="85"/>
    <x v="2"/>
    <s v="London"/>
    <s v="P005"/>
    <x v="3"/>
    <x v="3"/>
    <n v="2"/>
    <n v="119"/>
    <n v="72"/>
    <n v="0"/>
    <n v="238"/>
    <n v="144"/>
    <n v="94"/>
    <s v="['Bank Transfer' 'Credit Card' 'PayPal' ... 'Credit Card' 'Bank Transfer'_x000a_ 'Apple Pay']"/>
    <x v="1"/>
  </r>
  <r>
    <s v="O05351"/>
    <d v="2025-07-16T00:00:00"/>
    <x v="6"/>
    <x v="1"/>
    <m/>
    <x v="686"/>
    <x v="225"/>
    <x v="7"/>
    <s v="Glasgow"/>
    <s v="P006"/>
    <x v="16"/>
    <x v="3"/>
    <n v="1"/>
    <n v="99"/>
    <n v="58"/>
    <n v="0"/>
    <n v="99"/>
    <n v="58"/>
    <n v="41"/>
    <s v="['Bank Transfer' 'Credit Card' 'PayPal' ... 'Credit Card' 'Bank Transfer'_x000a_ 'Apple Pay']"/>
    <x v="1"/>
  </r>
  <r>
    <s v="O05381"/>
    <d v="2025-07-16T00:00:00"/>
    <x v="6"/>
    <x v="1"/>
    <m/>
    <x v="328"/>
    <x v="249"/>
    <x v="2"/>
    <s v="London"/>
    <s v="P005"/>
    <x v="3"/>
    <x v="3"/>
    <n v="1"/>
    <n v="119"/>
    <n v="72"/>
    <n v="0.1"/>
    <n v="107.1"/>
    <n v="72"/>
    <n v="35.1"/>
    <s v="['Bank Transfer' 'Credit Card' 'PayPal' ... 'Credit Card' 'Bank Transfer'_x000a_ 'Apple Pay']"/>
    <x v="1"/>
  </r>
  <r>
    <s v="O05701"/>
    <d v="2025-07-16T00:00:00"/>
    <x v="6"/>
    <x v="1"/>
    <m/>
    <x v="1475"/>
    <x v="223"/>
    <x v="9"/>
    <s v="Coventry"/>
    <s v="P016"/>
    <x v="4"/>
    <x v="0"/>
    <n v="1"/>
    <n v="78"/>
    <n v="39"/>
    <n v="0.1"/>
    <n v="70.2"/>
    <n v="39"/>
    <n v="31.2"/>
    <s v="['Bank Transfer' 'Credit Card' 'PayPal' ... 'Credit Card' 'Bank Transfer'_x000a_ 'Apple Pay']"/>
    <x v="1"/>
  </r>
  <r>
    <s v="O06016"/>
    <d v="2025-07-16T00:00:00"/>
    <x v="6"/>
    <x v="1"/>
    <m/>
    <x v="1134"/>
    <x v="516"/>
    <x v="2"/>
    <s v="London"/>
    <s v="P021"/>
    <x v="21"/>
    <x v="2"/>
    <n v="2"/>
    <n v="28"/>
    <n v="13"/>
    <n v="0.05"/>
    <n v="53.2"/>
    <n v="26"/>
    <n v="27.2"/>
    <s v="['Bank Transfer' 'Credit Card' 'PayPal' ... 'Credit Card' 'Bank Transfer'_x000a_ 'Apple Pay']"/>
    <x v="1"/>
  </r>
  <r>
    <s v="O06589"/>
    <d v="2025-07-16T00:00:00"/>
    <x v="6"/>
    <x v="1"/>
    <m/>
    <x v="807"/>
    <x v="64"/>
    <x v="0"/>
    <s v="Nottingham"/>
    <s v="P001"/>
    <x v="9"/>
    <x v="5"/>
    <n v="2"/>
    <n v="89"/>
    <n v="48"/>
    <n v="0.1"/>
    <n v="160.19999999999999"/>
    <n v="96"/>
    <n v="64.2"/>
    <s v="['Bank Transfer' 'Credit Card' 'PayPal' ... 'Credit Card' 'Bank Transfer'_x000a_ 'Apple Pay']"/>
    <x v="1"/>
  </r>
  <r>
    <s v="O06600"/>
    <d v="2025-07-16T00:00:00"/>
    <x v="6"/>
    <x v="1"/>
    <m/>
    <x v="1562"/>
    <x v="336"/>
    <x v="2"/>
    <s v="London"/>
    <s v="P001"/>
    <x v="9"/>
    <x v="5"/>
    <n v="1"/>
    <n v="89"/>
    <n v="48"/>
    <n v="0.15"/>
    <n v="75.650000000000006"/>
    <n v="48"/>
    <n v="27.65"/>
    <s v="['Bank Transfer' 'Credit Card' 'PayPal' ... 'Credit Card' 'Bank Transfer'_x000a_ 'Apple Pay']"/>
    <x v="1"/>
  </r>
  <r>
    <s v="O07030"/>
    <d v="2025-07-16T00:00:00"/>
    <x v="6"/>
    <x v="1"/>
    <m/>
    <x v="1606"/>
    <x v="339"/>
    <x v="6"/>
    <s v="Plymouth"/>
    <s v="P002"/>
    <x v="15"/>
    <x v="5"/>
    <n v="2"/>
    <n v="149"/>
    <n v="91"/>
    <n v="0"/>
    <n v="298"/>
    <n v="182"/>
    <n v="116"/>
    <s v="['Bank Transfer' 'Credit Card' 'PayPal' ... 'Credit Card' 'Bank Transfer'_x000a_ 'Apple Pay']"/>
    <x v="1"/>
  </r>
  <r>
    <s v="O07099"/>
    <d v="2025-07-16T00:00:00"/>
    <x v="6"/>
    <x v="1"/>
    <m/>
    <x v="334"/>
    <x v="252"/>
    <x v="9"/>
    <s v="Coventry"/>
    <s v="P005"/>
    <x v="3"/>
    <x v="3"/>
    <n v="3"/>
    <n v="119"/>
    <n v="72"/>
    <n v="0.05"/>
    <n v="339.15"/>
    <n v="216"/>
    <n v="123.15"/>
    <s v="['Bank Transfer' 'Credit Card' 'PayPal' ... 'Credit Card' 'Bank Transfer'_x000a_ 'Apple Pay']"/>
    <x v="1"/>
  </r>
  <r>
    <s v="O08915"/>
    <d v="2025-07-16T00:00:00"/>
    <x v="6"/>
    <x v="1"/>
    <m/>
    <x v="657"/>
    <x v="250"/>
    <x v="10"/>
    <s v="Cambridge"/>
    <s v="P007"/>
    <x v="7"/>
    <x v="3"/>
    <n v="1"/>
    <n v="129"/>
    <n v="78"/>
    <n v="0.15"/>
    <n v="109.65"/>
    <n v="78"/>
    <n v="31.65"/>
    <s v="['Bank Transfer' 'Credit Card' 'PayPal' ... 'Credit Card' 'Bank Transfer'_x000a_ 'Apple Pay']"/>
    <x v="1"/>
  </r>
  <r>
    <s v="O02014"/>
    <d v="2025-07-17T00:00:00"/>
    <x v="6"/>
    <x v="1"/>
    <m/>
    <x v="1302"/>
    <x v="296"/>
    <x v="2"/>
    <s v="London"/>
    <s v="P021"/>
    <x v="21"/>
    <x v="2"/>
    <n v="1"/>
    <n v="28"/>
    <n v="13"/>
    <n v="0"/>
    <n v="28"/>
    <n v="13"/>
    <n v="15"/>
    <s v="['Bank Transfer' 'Credit Card' 'PayPal' ... 'Credit Card' 'Bank Transfer'_x000a_ 'Apple Pay']"/>
    <x v="1"/>
  </r>
  <r>
    <s v="O02045"/>
    <d v="2025-07-17T00:00:00"/>
    <x v="6"/>
    <x v="1"/>
    <m/>
    <x v="1002"/>
    <x v="263"/>
    <x v="7"/>
    <s v="Glasgow"/>
    <s v="P013"/>
    <x v="0"/>
    <x v="0"/>
    <n v="1"/>
    <n v="120"/>
    <n v="63"/>
    <n v="0.05"/>
    <n v="114"/>
    <n v="63"/>
    <n v="51"/>
    <s v="['Bank Transfer' 'Credit Card' 'PayPal' ... 'Credit Card' 'Bank Transfer'_x000a_ 'Apple Pay']"/>
    <x v="1"/>
  </r>
  <r>
    <s v="O03469"/>
    <d v="2025-07-17T00:00:00"/>
    <x v="6"/>
    <x v="1"/>
    <m/>
    <x v="1222"/>
    <x v="529"/>
    <x v="0"/>
    <s v="Leicester"/>
    <s v="P006"/>
    <x v="16"/>
    <x v="3"/>
    <n v="1"/>
    <n v="99"/>
    <n v="58"/>
    <n v="0.05"/>
    <n v="94.05"/>
    <n v="58"/>
    <n v="36.049999999999997"/>
    <s v="['Bank Transfer' 'Credit Card' 'PayPal' ... 'Credit Card' 'Bank Transfer'_x000a_ 'Apple Pay']"/>
    <x v="1"/>
  </r>
  <r>
    <s v="O03660"/>
    <d v="2025-07-17T00:00:00"/>
    <x v="6"/>
    <x v="1"/>
    <m/>
    <x v="853"/>
    <x v="288"/>
    <x v="3"/>
    <s v="Guildford"/>
    <s v="P004"/>
    <x v="22"/>
    <x v="5"/>
    <n v="1"/>
    <n v="55"/>
    <n v="27"/>
    <n v="0"/>
    <n v="55"/>
    <n v="27"/>
    <n v="28"/>
    <s v="['Bank Transfer' 'Credit Card' 'PayPal' ... 'Credit Card' 'Bank Transfer'_x000a_ 'Apple Pay']"/>
    <x v="1"/>
  </r>
  <r>
    <s v="O05197"/>
    <d v="2025-07-17T00:00:00"/>
    <x v="6"/>
    <x v="1"/>
    <m/>
    <x v="541"/>
    <x v="30"/>
    <x v="1"/>
    <s v="Liverpool"/>
    <s v="P002"/>
    <x v="15"/>
    <x v="5"/>
    <n v="3"/>
    <n v="149"/>
    <n v="91"/>
    <n v="0.1"/>
    <n v="402.3"/>
    <n v="273"/>
    <n v="129.30000000000001"/>
    <s v="['Bank Transfer' 'Credit Card' 'PayPal' ... 'Credit Card' 'Bank Transfer'_x000a_ 'Apple Pay']"/>
    <x v="1"/>
  </r>
  <r>
    <s v="O05870"/>
    <d v="2025-07-17T00:00:00"/>
    <x v="6"/>
    <x v="1"/>
    <m/>
    <x v="993"/>
    <x v="431"/>
    <x v="11"/>
    <s v="Cardiff"/>
    <s v="P021"/>
    <x v="21"/>
    <x v="2"/>
    <n v="3"/>
    <n v="28"/>
    <n v="13"/>
    <n v="0.05"/>
    <n v="79.8"/>
    <n v="39"/>
    <n v="40.799999999999997"/>
    <s v="['Bank Transfer' 'Credit Card' 'PayPal' ... 'Credit Card' 'Bank Transfer'_x000a_ 'Apple Pay']"/>
    <x v="1"/>
  </r>
  <r>
    <s v="O06760"/>
    <d v="2025-07-17T00:00:00"/>
    <x v="6"/>
    <x v="1"/>
    <m/>
    <x v="1348"/>
    <x v="458"/>
    <x v="2"/>
    <s v="London"/>
    <s v="P023"/>
    <x v="2"/>
    <x v="2"/>
    <n v="5"/>
    <n v="42"/>
    <n v="20"/>
    <n v="0"/>
    <n v="210"/>
    <n v="100"/>
    <n v="110"/>
    <s v="['Bank Transfer' 'Credit Card' 'PayPal' ... 'Credit Card' 'Bank Transfer'_x000a_ 'Apple Pay']"/>
    <x v="1"/>
  </r>
  <r>
    <s v="O07292"/>
    <d v="2025-07-17T00:00:00"/>
    <x v="6"/>
    <x v="1"/>
    <m/>
    <x v="558"/>
    <x v="58"/>
    <x v="3"/>
    <s v="Reading"/>
    <s v="P010"/>
    <x v="18"/>
    <x v="1"/>
    <n v="2"/>
    <n v="32"/>
    <n v="14"/>
    <n v="0"/>
    <n v="64"/>
    <n v="28"/>
    <n v="36"/>
    <s v="['Bank Transfer' 'Credit Card' 'PayPal' ... 'Credit Card' 'Bank Transfer'_x000a_ 'Apple Pay']"/>
    <x v="1"/>
  </r>
  <r>
    <s v="O07762"/>
    <d v="2025-07-17T00:00:00"/>
    <x v="6"/>
    <x v="1"/>
    <m/>
    <x v="912"/>
    <x v="434"/>
    <x v="0"/>
    <s v="Leicester"/>
    <s v="P020"/>
    <x v="23"/>
    <x v="4"/>
    <n v="3"/>
    <n v="72"/>
    <n v="34"/>
    <n v="0"/>
    <n v="216"/>
    <n v="102"/>
    <n v="114"/>
    <s v="['Bank Transfer' 'Credit Card' 'PayPal' ... 'Credit Card' 'Bank Transfer'_x000a_ 'Apple Pay']"/>
    <x v="1"/>
  </r>
  <r>
    <s v="O07781"/>
    <d v="2025-07-17T00:00:00"/>
    <x v="6"/>
    <x v="1"/>
    <m/>
    <x v="663"/>
    <x v="119"/>
    <x v="3"/>
    <s v="Oxford"/>
    <s v="P013"/>
    <x v="0"/>
    <x v="0"/>
    <n v="2"/>
    <n v="120"/>
    <n v="63"/>
    <n v="0.1"/>
    <n v="216"/>
    <n v="126"/>
    <n v="90"/>
    <s v="['Bank Transfer' 'Credit Card' 'PayPal' ... 'Credit Card' 'Bank Transfer'_x000a_ 'Apple Pay']"/>
    <x v="1"/>
  </r>
  <r>
    <s v="O08140"/>
    <d v="2025-07-17T00:00:00"/>
    <x v="6"/>
    <x v="1"/>
    <m/>
    <x v="601"/>
    <x v="177"/>
    <x v="9"/>
    <s v="Birmingham"/>
    <s v="P013"/>
    <x v="0"/>
    <x v="0"/>
    <n v="4"/>
    <n v="120"/>
    <n v="63"/>
    <n v="0"/>
    <n v="480"/>
    <n v="252"/>
    <n v="228"/>
    <s v="['Bank Transfer' 'Credit Card' 'PayPal' ... 'Credit Card' 'Bank Transfer'_x000a_ 'Apple Pay']"/>
    <x v="1"/>
  </r>
  <r>
    <s v="O08417"/>
    <d v="2025-07-17T00:00:00"/>
    <x v="6"/>
    <x v="1"/>
    <m/>
    <x v="554"/>
    <x v="183"/>
    <x v="11"/>
    <s v="Swansea"/>
    <s v="P013"/>
    <x v="0"/>
    <x v="0"/>
    <n v="2"/>
    <n v="120"/>
    <n v="63"/>
    <n v="0.1"/>
    <n v="216"/>
    <n v="126"/>
    <n v="90"/>
    <s v="['Bank Transfer' 'Credit Card' 'PayPal' ... 'Credit Card' 'Bank Transfer'_x000a_ 'Apple Pay']"/>
    <x v="1"/>
  </r>
  <r>
    <s v="O08876"/>
    <d v="2025-07-17T00:00:00"/>
    <x v="6"/>
    <x v="1"/>
    <m/>
    <x v="1056"/>
    <x v="505"/>
    <x v="4"/>
    <s v="York"/>
    <s v="P019"/>
    <x v="20"/>
    <x v="4"/>
    <n v="1"/>
    <n v="85"/>
    <n v="41"/>
    <n v="0.1"/>
    <n v="76.5"/>
    <n v="41"/>
    <n v="35.5"/>
    <s v="['Bank Transfer' 'Credit Card' 'PayPal' ... 'Credit Card' 'Bank Transfer'_x000a_ 'Apple Pay']"/>
    <x v="1"/>
  </r>
  <r>
    <s v="O00394"/>
    <d v="2025-07-18T00:00:00"/>
    <x v="6"/>
    <x v="1"/>
    <m/>
    <x v="1425"/>
    <x v="224"/>
    <x v="3"/>
    <s v="Reading"/>
    <s v="P021"/>
    <x v="21"/>
    <x v="2"/>
    <n v="2"/>
    <n v="28"/>
    <n v="13"/>
    <n v="0.05"/>
    <n v="53.2"/>
    <n v="26"/>
    <n v="27.2"/>
    <s v="['Bank Transfer' 'Credit Card' 'PayPal' ... 'Credit Card' 'Bank Transfer'_x000a_ 'Apple Pay']"/>
    <x v="1"/>
  </r>
  <r>
    <s v="O00641"/>
    <d v="2025-07-18T00:00:00"/>
    <x v="6"/>
    <x v="1"/>
    <m/>
    <x v="1564"/>
    <x v="113"/>
    <x v="0"/>
    <s v="Nottingham"/>
    <s v="P005"/>
    <x v="3"/>
    <x v="3"/>
    <n v="1"/>
    <n v="119"/>
    <n v="72"/>
    <n v="0.05"/>
    <n v="113.05"/>
    <n v="72"/>
    <n v="41.05"/>
    <s v="['Bank Transfer' 'Credit Card' 'PayPal' ... 'Credit Card' 'Bank Transfer'_x000a_ 'Apple Pay']"/>
    <x v="1"/>
  </r>
  <r>
    <s v="O01008"/>
    <d v="2025-07-18T00:00:00"/>
    <x v="6"/>
    <x v="1"/>
    <m/>
    <x v="685"/>
    <x v="295"/>
    <x v="11"/>
    <s v="Cardiff"/>
    <s v="P006"/>
    <x v="16"/>
    <x v="3"/>
    <n v="2"/>
    <n v="99"/>
    <n v="58"/>
    <n v="0.05"/>
    <n v="188.1"/>
    <n v="116"/>
    <n v="72.099999999999994"/>
    <s v="['Bank Transfer' 'Credit Card' 'PayPal' ... 'Credit Card' 'Bank Transfer'_x000a_ 'Apple Pay']"/>
    <x v="1"/>
  </r>
  <r>
    <s v="O01371"/>
    <d v="2025-07-18T00:00:00"/>
    <x v="6"/>
    <x v="1"/>
    <m/>
    <x v="1032"/>
    <x v="415"/>
    <x v="10"/>
    <s v="Cambridge"/>
    <s v="P013"/>
    <x v="0"/>
    <x v="0"/>
    <n v="2"/>
    <n v="120"/>
    <n v="63"/>
    <n v="0.15"/>
    <n v="204"/>
    <n v="126"/>
    <n v="78"/>
    <m/>
    <x v="1"/>
  </r>
  <r>
    <s v="O01645"/>
    <d v="2025-07-18T00:00:00"/>
    <x v="6"/>
    <x v="1"/>
    <m/>
    <x v="141"/>
    <x v="15"/>
    <x v="2"/>
    <s v="London"/>
    <s v="P018"/>
    <x v="5"/>
    <x v="4"/>
    <n v="1"/>
    <n v="45"/>
    <n v="19"/>
    <n v="0.05"/>
    <n v="42.75"/>
    <n v="19"/>
    <n v="23.75"/>
    <s v="['Bank Transfer' 'Credit Card' 'PayPal' ... 'Credit Card' 'Bank Transfer'_x000a_ 'Apple Pay']"/>
    <x v="1"/>
  </r>
  <r>
    <s v="O02002"/>
    <d v="2025-07-18T00:00:00"/>
    <x v="6"/>
    <x v="1"/>
    <m/>
    <x v="1236"/>
    <x v="484"/>
    <x v="10"/>
    <s v="Ipswich"/>
    <s v="P010"/>
    <x v="18"/>
    <x v="1"/>
    <n v="3"/>
    <n v="32"/>
    <n v="14"/>
    <n v="0.1"/>
    <n v="86.4"/>
    <n v="42"/>
    <n v="44.4"/>
    <s v="['Bank Transfer' 'Credit Card' 'PayPal' ... 'Credit Card' 'Bank Transfer'_x000a_ 'Apple Pay']"/>
    <x v="1"/>
  </r>
  <r>
    <s v="O02829"/>
    <d v="2025-07-18T00:00:00"/>
    <x v="6"/>
    <x v="1"/>
    <m/>
    <x v="243"/>
    <x v="201"/>
    <x v="7"/>
    <s v="Aberdeen"/>
    <s v="P011"/>
    <x v="6"/>
    <x v="1"/>
    <n v="5"/>
    <n v="79"/>
    <n v="42"/>
    <n v="0.05"/>
    <n v="375.25"/>
    <n v="210"/>
    <n v="165.25"/>
    <s v="['Bank Transfer' 'Credit Card' 'PayPal' ... 'Credit Card' 'Bank Transfer'_x000a_ 'Apple Pay']"/>
    <x v="1"/>
  </r>
  <r>
    <s v="O02955"/>
    <d v="2025-07-18T00:00:00"/>
    <x v="6"/>
    <x v="1"/>
    <m/>
    <x v="1217"/>
    <x v="48"/>
    <x v="8"/>
    <s v="Middlesbrough"/>
    <s v="P010"/>
    <x v="18"/>
    <x v="1"/>
    <n v="3"/>
    <n v="32"/>
    <n v="14"/>
    <n v="0.1"/>
    <n v="86.4"/>
    <n v="42"/>
    <n v="44.4"/>
    <s v="['Bank Transfer' 'Credit Card' 'PayPal' ... 'Credit Card' 'Bank Transfer'_x000a_ 'Apple Pay']"/>
    <x v="1"/>
  </r>
  <r>
    <s v="O03632"/>
    <d v="2025-07-18T00:00:00"/>
    <x v="6"/>
    <x v="1"/>
    <m/>
    <x v="75"/>
    <x v="71"/>
    <x v="6"/>
    <s v="Exeter"/>
    <s v="P014"/>
    <x v="17"/>
    <x v="0"/>
    <n v="1"/>
    <n v="25"/>
    <n v="11"/>
    <n v="0.15"/>
    <n v="21.25"/>
    <n v="11"/>
    <n v="10.25"/>
    <s v="['Bank Transfer' 'Credit Card' 'PayPal' ... 'Credit Card' 'Bank Transfer'_x000a_ 'Apple Pay']"/>
    <x v="1"/>
  </r>
  <r>
    <s v="O05073"/>
    <d v="2025-07-18T00:00:00"/>
    <x v="6"/>
    <x v="1"/>
    <m/>
    <x v="631"/>
    <x v="388"/>
    <x v="10"/>
    <s v="Ipswich"/>
    <s v="P004"/>
    <x v="22"/>
    <x v="5"/>
    <n v="1"/>
    <n v="55"/>
    <n v="27"/>
    <n v="0.15"/>
    <n v="46.75"/>
    <n v="27"/>
    <n v="19.75"/>
    <s v="['Bank Transfer' 'Credit Card' 'PayPal' ... 'Credit Card' 'Bank Transfer'_x000a_ 'Apple Pay']"/>
    <x v="1"/>
  </r>
  <r>
    <s v="O06170"/>
    <d v="2025-07-18T00:00:00"/>
    <x v="6"/>
    <x v="1"/>
    <m/>
    <x v="1153"/>
    <x v="460"/>
    <x v="2"/>
    <s v="London"/>
    <s v="P009"/>
    <x v="1"/>
    <x v="1"/>
    <n v="1"/>
    <n v="95"/>
    <n v="54"/>
    <n v="0.05"/>
    <n v="90.25"/>
    <n v="54"/>
    <n v="36.25"/>
    <s v="['Bank Transfer' 'Credit Card' 'PayPal' ... 'Credit Card' 'Bank Transfer'_x000a_ 'Apple Pay']"/>
    <x v="1"/>
  </r>
  <r>
    <s v="O06852"/>
    <d v="2025-07-18T00:00:00"/>
    <x v="6"/>
    <x v="1"/>
    <m/>
    <x v="1515"/>
    <x v="269"/>
    <x v="7"/>
    <s v="Edinburgh"/>
    <s v="P011"/>
    <x v="6"/>
    <x v="1"/>
    <n v="1"/>
    <n v="79"/>
    <n v="42"/>
    <n v="0.15"/>
    <n v="67.150000000000006"/>
    <n v="42"/>
    <n v="25.15"/>
    <s v="['Bank Transfer' 'Credit Card' 'PayPal' ... 'Credit Card' 'Bank Transfer'_x000a_ 'Apple Pay']"/>
    <x v="1"/>
  </r>
  <r>
    <s v="O07081"/>
    <d v="2025-07-18T00:00:00"/>
    <x v="6"/>
    <x v="1"/>
    <m/>
    <x v="1276"/>
    <x v="541"/>
    <x v="11"/>
    <s v="Newport"/>
    <s v="P012"/>
    <x v="14"/>
    <x v="1"/>
    <n v="1"/>
    <n v="85"/>
    <n v="44"/>
    <n v="0.1"/>
    <n v="76.5"/>
    <n v="44"/>
    <n v="32.5"/>
    <s v="['Bank Transfer' 'Credit Card' 'PayPal' ... 'Credit Card' 'Bank Transfer'_x000a_ 'Apple Pay']"/>
    <x v="1"/>
  </r>
  <r>
    <s v="O00091"/>
    <d v="2025-07-19T00:00:00"/>
    <x v="6"/>
    <x v="1"/>
    <m/>
    <x v="189"/>
    <x v="167"/>
    <x v="8"/>
    <s v="Durham"/>
    <s v="P005"/>
    <x v="3"/>
    <x v="3"/>
    <n v="3"/>
    <n v="119"/>
    <n v="72"/>
    <n v="0.05"/>
    <n v="339.15"/>
    <n v="216"/>
    <n v="123.15"/>
    <s v="['Bank Transfer' 'Credit Card' 'PayPal' ... 'Credit Card' 'Bank Transfer'_x000a_ 'Apple Pay']"/>
    <x v="1"/>
  </r>
  <r>
    <s v="O00890"/>
    <d v="2025-07-19T00:00:00"/>
    <x v="6"/>
    <x v="1"/>
    <m/>
    <x v="694"/>
    <x v="408"/>
    <x v="9"/>
    <s v="Wolverhampton"/>
    <s v="P013"/>
    <x v="0"/>
    <x v="0"/>
    <n v="4"/>
    <n v="120"/>
    <n v="63"/>
    <n v="0.1"/>
    <n v="432"/>
    <n v="252"/>
    <n v="180"/>
    <s v="['Bank Transfer' 'Credit Card' 'PayPal' ... 'Credit Card' 'Bank Transfer'_x000a_ 'Apple Pay']"/>
    <x v="1"/>
  </r>
  <r>
    <s v="O01036"/>
    <d v="2025-07-19T00:00:00"/>
    <x v="6"/>
    <x v="1"/>
    <m/>
    <x v="1713"/>
    <x v="227"/>
    <x v="3"/>
    <s v="Brighton"/>
    <s v="P006"/>
    <x v="16"/>
    <x v="3"/>
    <n v="3"/>
    <n v="99"/>
    <n v="58"/>
    <n v="0.2"/>
    <n v="237.6"/>
    <n v="174"/>
    <n v="63.6"/>
    <s v="['Bank Transfer' 'Credit Card' 'PayPal' ... 'Credit Card' 'Bank Transfer'_x000a_ 'Apple Pay']"/>
    <x v="1"/>
  </r>
  <r>
    <s v="O01079"/>
    <d v="2025-07-19T00:00:00"/>
    <x v="6"/>
    <x v="1"/>
    <m/>
    <x v="124"/>
    <x v="115"/>
    <x v="4"/>
    <s v="Hull"/>
    <s v="P008"/>
    <x v="13"/>
    <x v="3"/>
    <n v="1"/>
    <n v="249"/>
    <n v="168"/>
    <n v="0"/>
    <n v="249"/>
    <n v="168"/>
    <n v="81"/>
    <s v="['Bank Transfer' 'Credit Card' 'PayPal' ... 'Credit Card' 'Bank Transfer'_x000a_ 'Apple Pay']"/>
    <x v="1"/>
  </r>
  <r>
    <s v="O01181"/>
    <d v="2025-07-19T00:00:00"/>
    <x v="6"/>
    <x v="1"/>
    <m/>
    <x v="737"/>
    <x v="294"/>
    <x v="9"/>
    <s v="Worcester"/>
    <s v="P005"/>
    <x v="3"/>
    <x v="3"/>
    <n v="1"/>
    <n v="119"/>
    <n v="72"/>
    <n v="0.05"/>
    <n v="113.05"/>
    <n v="72"/>
    <n v="41.05"/>
    <s v="['Bank Transfer' 'Credit Card' 'PayPal' ... 'Credit Card' 'Bank Transfer'_x000a_ 'Apple Pay']"/>
    <x v="1"/>
  </r>
  <r>
    <s v="O01257"/>
    <d v="2025-07-19T00:00:00"/>
    <x v="6"/>
    <x v="1"/>
    <m/>
    <x v="340"/>
    <x v="257"/>
    <x v="9"/>
    <s v="Worcester"/>
    <s v="P003"/>
    <x v="19"/>
    <x v="5"/>
    <n v="4"/>
    <n v="69"/>
    <n v="37"/>
    <n v="0.15"/>
    <n v="234.6"/>
    <n v="148"/>
    <n v="86.6"/>
    <s v="['Bank Transfer' 'Credit Card' 'PayPal' ... 'Credit Card' 'Bank Transfer'_x000a_ 'Apple Pay']"/>
    <x v="1"/>
  </r>
  <r>
    <s v="O01261"/>
    <d v="2025-07-19T00:00:00"/>
    <x v="6"/>
    <x v="1"/>
    <m/>
    <x v="1546"/>
    <x v="40"/>
    <x v="4"/>
    <s v="Hull"/>
    <s v="P024"/>
    <x v="11"/>
    <x v="2"/>
    <n v="2"/>
    <n v="24"/>
    <n v="10"/>
    <n v="0.2"/>
    <n v="38.4"/>
    <n v="20"/>
    <n v="18.399999999999999"/>
    <s v="['Bank Transfer' 'Credit Card' 'PayPal' ... 'Credit Card' 'Bank Transfer'_x000a_ 'Apple Pay']"/>
    <x v="1"/>
  </r>
  <r>
    <s v="O01443"/>
    <d v="2025-07-19T00:00:00"/>
    <x v="6"/>
    <x v="1"/>
    <m/>
    <x v="508"/>
    <x v="333"/>
    <x v="2"/>
    <s v="London"/>
    <s v="P011"/>
    <x v="6"/>
    <x v="1"/>
    <n v="4"/>
    <n v="79"/>
    <n v="42"/>
    <n v="0.1"/>
    <n v="284.39999999999998"/>
    <n v="168"/>
    <n v="116.4"/>
    <s v="['Bank Transfer' 'Credit Card' 'PayPal' ... 'Credit Card' 'Bank Transfer'_x000a_ 'Apple Pay']"/>
    <x v="1"/>
  </r>
  <r>
    <s v="O02539"/>
    <d v="2025-07-19T00:00:00"/>
    <x v="6"/>
    <x v="1"/>
    <m/>
    <x v="791"/>
    <x v="197"/>
    <x v="9"/>
    <s v="Wolverhampton"/>
    <s v="P008"/>
    <x v="13"/>
    <x v="3"/>
    <n v="1"/>
    <n v="249"/>
    <n v="168"/>
    <n v="0"/>
    <n v="249"/>
    <n v="168"/>
    <n v="81"/>
    <s v="['Bank Transfer' 'Credit Card' 'PayPal' ... 'Credit Card' 'Bank Transfer'_x000a_ 'Apple Pay']"/>
    <x v="1"/>
  </r>
  <r>
    <s v="O03377"/>
    <d v="2025-07-19T00:00:00"/>
    <x v="6"/>
    <x v="1"/>
    <m/>
    <x v="542"/>
    <x v="197"/>
    <x v="1"/>
    <s v="Liverpool"/>
    <s v="P010"/>
    <x v="18"/>
    <x v="1"/>
    <n v="1"/>
    <n v="32"/>
    <n v="14"/>
    <n v="0.15"/>
    <n v="27.2"/>
    <n v="14"/>
    <n v="13.2"/>
    <s v="['Bank Transfer' 'Credit Card' 'PayPal' ... 'Credit Card' 'Bank Transfer'_x000a_ 'Apple Pay']"/>
    <x v="1"/>
  </r>
  <r>
    <s v="O05078"/>
    <d v="2025-07-19T00:00:00"/>
    <x v="6"/>
    <x v="1"/>
    <m/>
    <x v="991"/>
    <x v="496"/>
    <x v="0"/>
    <s v="Leicester"/>
    <s v="P013"/>
    <x v="0"/>
    <x v="0"/>
    <n v="1"/>
    <n v="120"/>
    <n v="63"/>
    <n v="0.1"/>
    <n v="108"/>
    <n v="63"/>
    <n v="45"/>
    <s v="['Bank Transfer' 'Credit Card' 'PayPal' ... 'Credit Card' 'Bank Transfer'_x000a_ 'Apple Pay']"/>
    <x v="1"/>
  </r>
  <r>
    <s v="O05419"/>
    <d v="2025-07-19T00:00:00"/>
    <x v="6"/>
    <x v="1"/>
    <m/>
    <x v="937"/>
    <x v="105"/>
    <x v="3"/>
    <s v="Brighton"/>
    <s v="P003"/>
    <x v="19"/>
    <x v="5"/>
    <n v="1"/>
    <n v="69"/>
    <n v="37"/>
    <n v="0"/>
    <n v="69"/>
    <n v="37"/>
    <n v="32"/>
    <s v="['Bank Transfer' 'Credit Card' 'PayPal' ... 'Credit Card' 'Bank Transfer'_x000a_ 'Apple Pay']"/>
    <x v="1"/>
  </r>
  <r>
    <s v="O05555"/>
    <d v="2025-07-19T00:00:00"/>
    <x v="6"/>
    <x v="1"/>
    <m/>
    <x v="12"/>
    <x v="12"/>
    <x v="4"/>
    <s v="Sheffield"/>
    <s v="P006"/>
    <x v="16"/>
    <x v="3"/>
    <n v="2"/>
    <n v="99"/>
    <n v="58"/>
    <n v="0"/>
    <n v="198"/>
    <n v="116"/>
    <n v="82"/>
    <s v="['Bank Transfer' 'Credit Card' 'PayPal' ... 'Credit Card' 'Bank Transfer'_x000a_ 'Apple Pay']"/>
    <x v="1"/>
  </r>
  <r>
    <s v="O06685"/>
    <d v="2025-07-19T00:00:00"/>
    <x v="6"/>
    <x v="1"/>
    <m/>
    <x v="1338"/>
    <x v="435"/>
    <x v="0"/>
    <s v="Derby"/>
    <s v="P002"/>
    <x v="15"/>
    <x v="5"/>
    <n v="1"/>
    <n v="149"/>
    <n v="91"/>
    <n v="0.1"/>
    <n v="134.1"/>
    <n v="91"/>
    <n v="43.1"/>
    <s v="['Bank Transfer' 'Credit Card' 'PayPal' ... 'Credit Card' 'Bank Transfer'_x000a_ 'Apple Pay']"/>
    <x v="1"/>
  </r>
  <r>
    <s v="O07574"/>
    <d v="2025-07-19T00:00:00"/>
    <x v="6"/>
    <x v="1"/>
    <m/>
    <x v="1301"/>
    <x v="159"/>
    <x v="2"/>
    <s v="London"/>
    <s v="P009"/>
    <x v="1"/>
    <x v="1"/>
    <n v="3"/>
    <n v="95"/>
    <n v="54"/>
    <n v="0.05"/>
    <n v="270.75"/>
    <n v="162"/>
    <n v="108.75"/>
    <s v="['Bank Transfer' 'Credit Card' 'PayPal' ... 'Credit Card' 'Bank Transfer'_x000a_ 'Apple Pay']"/>
    <x v="1"/>
  </r>
  <r>
    <s v="O07912"/>
    <d v="2025-07-19T00:00:00"/>
    <x v="6"/>
    <x v="1"/>
    <m/>
    <x v="401"/>
    <x v="292"/>
    <x v="0"/>
    <s v="Derby"/>
    <s v="P002"/>
    <x v="15"/>
    <x v="5"/>
    <n v="1"/>
    <n v="149"/>
    <n v="91"/>
    <n v="0"/>
    <n v="149"/>
    <n v="91"/>
    <n v="58"/>
    <s v="['Bank Transfer' 'Credit Card' 'PayPal' ... 'Credit Card' 'Bank Transfer'_x000a_ 'Apple Pay']"/>
    <x v="1"/>
  </r>
  <r>
    <s v="O08285"/>
    <d v="2025-07-19T00:00:00"/>
    <x v="6"/>
    <x v="1"/>
    <m/>
    <x v="300"/>
    <x v="225"/>
    <x v="4"/>
    <s v="York"/>
    <s v="P023"/>
    <x v="2"/>
    <x v="2"/>
    <n v="3"/>
    <n v="42"/>
    <n v="20"/>
    <n v="0"/>
    <n v="126"/>
    <n v="60"/>
    <n v="66"/>
    <s v="['Bank Transfer' 'Credit Card' 'PayPal' ... 'Credit Card' 'Bank Transfer'_x000a_ 'Apple Pay']"/>
    <x v="1"/>
  </r>
  <r>
    <s v="O08298"/>
    <d v="2025-07-19T00:00:00"/>
    <x v="6"/>
    <x v="1"/>
    <m/>
    <x v="806"/>
    <x v="176"/>
    <x v="5"/>
    <s v="Derry"/>
    <s v="P005"/>
    <x v="3"/>
    <x v="3"/>
    <n v="1"/>
    <n v="119"/>
    <n v="72"/>
    <n v="0.05"/>
    <n v="113.05"/>
    <n v="72"/>
    <n v="41.05"/>
    <s v="['Bank Transfer' 'Credit Card' 'PayPal' ... 'Credit Card' 'Bank Transfer'_x000a_ 'Apple Pay']"/>
    <x v="1"/>
  </r>
  <r>
    <s v="O08549"/>
    <d v="2025-07-19T00:00:00"/>
    <x v="6"/>
    <x v="1"/>
    <m/>
    <x v="296"/>
    <x v="67"/>
    <x v="1"/>
    <s v="Chester"/>
    <s v="P001"/>
    <x v="9"/>
    <x v="5"/>
    <n v="1"/>
    <n v="89"/>
    <n v="48"/>
    <n v="0"/>
    <n v="89"/>
    <n v="48"/>
    <n v="41"/>
    <s v="['Bank Transfer' 'Credit Card' 'PayPal' ... 'Credit Card' 'Bank Transfer'_x000a_ 'Apple Pay']"/>
    <x v="1"/>
  </r>
  <r>
    <s v="O08601"/>
    <d v="2025-07-19T00:00:00"/>
    <x v="6"/>
    <x v="1"/>
    <m/>
    <x v="335"/>
    <x v="253"/>
    <x v="9"/>
    <s v="Coventry"/>
    <s v="P001"/>
    <x v="9"/>
    <x v="5"/>
    <n v="4"/>
    <n v="89"/>
    <n v="48"/>
    <n v="0.1"/>
    <n v="320.39999999999998"/>
    <n v="192"/>
    <n v="128.4"/>
    <s v="['Bank Transfer' 'Credit Card' 'PayPal' ... 'Credit Card' 'Bank Transfer'_x000a_ 'Apple Pay']"/>
    <x v="1"/>
  </r>
  <r>
    <s v="O09632"/>
    <d v="2025-07-19T00:00:00"/>
    <x v="6"/>
    <x v="1"/>
    <m/>
    <x v="1235"/>
    <x v="531"/>
    <x v="2"/>
    <s v="London"/>
    <s v="P018"/>
    <x v="5"/>
    <x v="4"/>
    <n v="1"/>
    <n v="45"/>
    <n v="19"/>
    <n v="0.05"/>
    <n v="42.75"/>
    <n v="19"/>
    <n v="23.75"/>
    <s v="['Bank Transfer' 'Credit Card' 'PayPal' ... 'Credit Card' 'Bank Transfer'_x000a_ 'Apple Pay']"/>
    <x v="1"/>
  </r>
  <r>
    <s v="O00163"/>
    <d v="2025-07-20T00:00:00"/>
    <x v="6"/>
    <x v="1"/>
    <m/>
    <x v="741"/>
    <x v="425"/>
    <x v="6"/>
    <s v="Plymouth"/>
    <s v="P011"/>
    <x v="6"/>
    <x v="1"/>
    <n v="1"/>
    <n v="79"/>
    <n v="42"/>
    <n v="0.15"/>
    <n v="67.150000000000006"/>
    <n v="42"/>
    <n v="25.15"/>
    <s v="['Bank Transfer' 'Credit Card' 'PayPal' ... 'Credit Card' 'Bank Transfer'_x000a_ 'Apple Pay']"/>
    <x v="1"/>
  </r>
  <r>
    <s v="O01417"/>
    <d v="2025-07-20T00:00:00"/>
    <x v="6"/>
    <x v="1"/>
    <m/>
    <x v="1750"/>
    <x v="204"/>
    <x v="3"/>
    <s v="Oxford"/>
    <s v="P021"/>
    <x v="21"/>
    <x v="2"/>
    <n v="1"/>
    <n v="28"/>
    <n v="13"/>
    <n v="0.15"/>
    <n v="23.8"/>
    <n v="13"/>
    <n v="10.8"/>
    <s v="['Bank Transfer' 'Credit Card' 'PayPal' ... 'Credit Card' 'Bank Transfer'_x000a_ 'Apple Pay']"/>
    <x v="0"/>
  </r>
  <r>
    <s v="O01986"/>
    <d v="2025-07-20T00:00:00"/>
    <x v="6"/>
    <x v="1"/>
    <m/>
    <x v="732"/>
    <x v="423"/>
    <x v="0"/>
    <s v="Derby"/>
    <s v="P014"/>
    <x v="17"/>
    <x v="0"/>
    <n v="1"/>
    <n v="25"/>
    <n v="11"/>
    <n v="0.05"/>
    <n v="23.75"/>
    <n v="11"/>
    <n v="12.75"/>
    <s v="['Bank Transfer' 'Credit Card' 'PayPal' ... 'Credit Card' 'Bank Transfer'_x000a_ 'Apple Pay']"/>
    <x v="1"/>
  </r>
  <r>
    <s v="O02087"/>
    <d v="2025-07-20T00:00:00"/>
    <x v="6"/>
    <x v="1"/>
    <m/>
    <x v="1085"/>
    <x v="307"/>
    <x v="2"/>
    <s v="London"/>
    <s v="P016"/>
    <x v="4"/>
    <x v="0"/>
    <n v="2"/>
    <n v="78"/>
    <n v="39"/>
    <n v="0.1"/>
    <n v="140.4"/>
    <n v="78"/>
    <n v="62.4"/>
    <s v="['Bank Transfer' 'Credit Card' 'PayPal' ... 'Credit Card' 'Bank Transfer'_x000a_ 'Apple Pay']"/>
    <x v="1"/>
  </r>
  <r>
    <s v="O02264"/>
    <d v="2025-07-20T00:00:00"/>
    <x v="6"/>
    <x v="1"/>
    <m/>
    <x v="211"/>
    <x v="105"/>
    <x v="7"/>
    <s v="Glasgow"/>
    <s v="P007"/>
    <x v="7"/>
    <x v="3"/>
    <n v="1"/>
    <n v="129"/>
    <n v="78"/>
    <n v="0.1"/>
    <n v="116.1"/>
    <n v="78"/>
    <n v="38.1"/>
    <s v="['Bank Transfer' 'Credit Card' 'PayPal' ... 'Credit Card' 'Bank Transfer'_x000a_ 'Apple Pay']"/>
    <x v="1"/>
  </r>
  <r>
    <s v="O02780"/>
    <d v="2025-07-20T00:00:00"/>
    <x v="6"/>
    <x v="1"/>
    <m/>
    <x v="176"/>
    <x v="156"/>
    <x v="3"/>
    <s v="Oxford"/>
    <s v="P005"/>
    <x v="3"/>
    <x v="3"/>
    <n v="4"/>
    <n v="119"/>
    <n v="72"/>
    <n v="0"/>
    <n v="476"/>
    <n v="288"/>
    <n v="188"/>
    <s v="['Bank Transfer' 'Credit Card' 'PayPal' ... 'Credit Card' 'Bank Transfer'_x000a_ 'Apple Pay']"/>
    <x v="1"/>
  </r>
  <r>
    <s v="O02983"/>
    <d v="2025-07-20T00:00:00"/>
    <x v="6"/>
    <x v="1"/>
    <m/>
    <x v="84"/>
    <x v="80"/>
    <x v="1"/>
    <s v="Manchester"/>
    <s v="P018"/>
    <x v="5"/>
    <x v="4"/>
    <n v="1"/>
    <n v="45"/>
    <n v="19"/>
    <n v="0.15"/>
    <n v="38.25"/>
    <n v="19"/>
    <n v="19.25"/>
    <s v="['Bank Transfer' 'Credit Card' 'PayPal' ... 'Credit Card' 'Bank Transfer'_x000a_ 'Apple Pay']"/>
    <x v="1"/>
  </r>
  <r>
    <s v="O04427"/>
    <d v="2025-07-20T00:00:00"/>
    <x v="6"/>
    <x v="1"/>
    <m/>
    <x v="484"/>
    <x v="264"/>
    <x v="3"/>
    <s v="Oxford"/>
    <s v="P017"/>
    <x v="10"/>
    <x v="4"/>
    <n v="1"/>
    <n v="58"/>
    <n v="25"/>
    <n v="0"/>
    <n v="58"/>
    <n v="25"/>
    <n v="33"/>
    <s v="['Bank Transfer' 'Credit Card' 'PayPal' ... 'Credit Card' 'Bank Transfer'_x000a_ 'Apple Pay']"/>
    <x v="1"/>
  </r>
  <r>
    <s v="O06929"/>
    <d v="2025-07-20T00:00:00"/>
    <x v="6"/>
    <x v="1"/>
    <m/>
    <x v="82"/>
    <x v="78"/>
    <x v="2"/>
    <s v="London"/>
    <s v="P016"/>
    <x v="4"/>
    <x v="0"/>
    <n v="1"/>
    <n v="78"/>
    <n v="39"/>
    <n v="0.05"/>
    <n v="74.099999999999994"/>
    <n v="39"/>
    <n v="35.1"/>
    <s v="['Bank Transfer' 'Credit Card' 'PayPal' ... 'Credit Card' 'Bank Transfer'_x000a_ 'Apple Pay']"/>
    <x v="1"/>
  </r>
  <r>
    <s v="O07010"/>
    <d v="2025-07-20T00:00:00"/>
    <x v="6"/>
    <x v="1"/>
    <m/>
    <x v="828"/>
    <x v="140"/>
    <x v="8"/>
    <s v="Newcastle"/>
    <s v="P017"/>
    <x v="10"/>
    <x v="4"/>
    <n v="1"/>
    <n v="58"/>
    <n v="25"/>
    <n v="0.05"/>
    <n v="55.1"/>
    <n v="25"/>
    <n v="30.1"/>
    <s v="['Bank Transfer' 'Credit Card' 'PayPal' ... 'Credit Card' 'Bank Transfer'_x000a_ 'Apple Pay']"/>
    <x v="1"/>
  </r>
  <r>
    <s v="O07091"/>
    <d v="2025-07-20T00:00:00"/>
    <x v="6"/>
    <x v="1"/>
    <m/>
    <x v="1238"/>
    <x v="321"/>
    <x v="11"/>
    <s v="Wrexham"/>
    <s v="P001"/>
    <x v="9"/>
    <x v="5"/>
    <n v="3"/>
    <n v="89"/>
    <n v="48"/>
    <n v="0.05"/>
    <n v="253.65"/>
    <n v="144"/>
    <n v="109.65"/>
    <s v="['Bank Transfer' 'Credit Card' 'PayPal' ... 'Credit Card' 'Bank Transfer'_x000a_ 'Apple Pay']"/>
    <x v="1"/>
  </r>
  <r>
    <s v="O07201"/>
    <d v="2025-07-20T00:00:00"/>
    <x v="6"/>
    <x v="1"/>
    <m/>
    <x v="1562"/>
    <x v="336"/>
    <x v="2"/>
    <s v="London"/>
    <s v="P020"/>
    <x v="23"/>
    <x v="4"/>
    <n v="3"/>
    <n v="72"/>
    <n v="34"/>
    <n v="0"/>
    <n v="216"/>
    <n v="102"/>
    <n v="114"/>
    <s v="['Bank Transfer' 'Credit Card' 'PayPal' ... 'Credit Card' 'Bank Transfer'_x000a_ 'Apple Pay']"/>
    <x v="1"/>
  </r>
  <r>
    <s v="O07217"/>
    <d v="2025-07-20T00:00:00"/>
    <x v="6"/>
    <x v="1"/>
    <m/>
    <x v="1426"/>
    <x v="300"/>
    <x v="3"/>
    <s v="Guildford"/>
    <s v="P005"/>
    <x v="3"/>
    <x v="3"/>
    <n v="4"/>
    <n v="119"/>
    <n v="72"/>
    <n v="0"/>
    <n v="476"/>
    <n v="288"/>
    <n v="188"/>
    <s v="['Bank Transfer' 'Credit Card' 'PayPal' ... 'Credit Card' 'Bank Transfer'_x000a_ 'Apple Pay']"/>
    <x v="1"/>
  </r>
  <r>
    <s v="O08204"/>
    <d v="2025-07-20T00:00:00"/>
    <x v="6"/>
    <x v="1"/>
    <m/>
    <x v="855"/>
    <x v="462"/>
    <x v="2"/>
    <s v="London"/>
    <s v="P005"/>
    <x v="3"/>
    <x v="3"/>
    <n v="2"/>
    <n v="119"/>
    <n v="72"/>
    <n v="0.05"/>
    <n v="226.1"/>
    <n v="144"/>
    <n v="82.1"/>
    <s v="['Bank Transfer' 'Credit Card' 'PayPal' ... 'Credit Card' 'Bank Transfer'_x000a_ 'Apple Pay']"/>
    <x v="1"/>
  </r>
  <r>
    <s v="O08760"/>
    <d v="2025-07-20T00:00:00"/>
    <x v="6"/>
    <x v="1"/>
    <m/>
    <x v="159"/>
    <x v="142"/>
    <x v="11"/>
    <s v="Newport"/>
    <s v="P018"/>
    <x v="5"/>
    <x v="4"/>
    <n v="1"/>
    <n v="45"/>
    <n v="19"/>
    <n v="0.05"/>
    <n v="42.75"/>
    <n v="19"/>
    <n v="23.75"/>
    <s v="['Bank Transfer' 'Credit Card' 'PayPal' ... 'Credit Card' 'Bank Transfer'_x000a_ 'Apple Pay']"/>
    <x v="1"/>
  </r>
  <r>
    <s v="O00121"/>
    <d v="2025-07-21T00:00:00"/>
    <x v="6"/>
    <x v="1"/>
    <m/>
    <x v="995"/>
    <x v="127"/>
    <x v="10"/>
    <s v="Ipswich"/>
    <s v="P023"/>
    <x v="2"/>
    <x v="2"/>
    <n v="1"/>
    <n v="42"/>
    <n v="20"/>
    <n v="0"/>
    <n v="42"/>
    <n v="20"/>
    <n v="22"/>
    <s v="['Bank Transfer' 'Credit Card' 'PayPal' ... 'Credit Card' 'Bank Transfer'_x000a_ 'Apple Pay']"/>
    <x v="1"/>
  </r>
  <r>
    <s v="O00336"/>
    <d v="2025-07-21T00:00:00"/>
    <x v="6"/>
    <x v="1"/>
    <m/>
    <x v="397"/>
    <x v="289"/>
    <x v="7"/>
    <s v="Edinburgh"/>
    <s v="P017"/>
    <x v="10"/>
    <x v="4"/>
    <n v="2"/>
    <n v="58"/>
    <n v="25"/>
    <n v="0.05"/>
    <n v="110.2"/>
    <n v="50"/>
    <n v="60.2"/>
    <s v="['Bank Transfer' 'Credit Card' 'PayPal' ... 'Credit Card' 'Bank Transfer'_x000a_ 'Apple Pay']"/>
    <x v="1"/>
  </r>
  <r>
    <s v="O01021"/>
    <d v="2025-07-21T00:00:00"/>
    <x v="6"/>
    <x v="1"/>
    <m/>
    <x v="1110"/>
    <x v="46"/>
    <x v="2"/>
    <s v="London"/>
    <s v="P013"/>
    <x v="0"/>
    <x v="0"/>
    <n v="2"/>
    <n v="120"/>
    <n v="63"/>
    <n v="0.05"/>
    <n v="228"/>
    <n v="126"/>
    <n v="102"/>
    <s v="['Bank Transfer' 'Credit Card' 'PayPal' ... 'Credit Card' 'Bank Transfer'_x000a_ 'Apple Pay']"/>
    <x v="1"/>
  </r>
  <r>
    <s v="O01742"/>
    <d v="2025-07-21T00:00:00"/>
    <x v="6"/>
    <x v="1"/>
    <m/>
    <x v="379"/>
    <x v="277"/>
    <x v="5"/>
    <s v="Derry"/>
    <s v="P022"/>
    <x v="8"/>
    <x v="2"/>
    <n v="2"/>
    <n v="35"/>
    <n v="16"/>
    <n v="0.1"/>
    <n v="63"/>
    <n v="32"/>
    <n v="31"/>
    <s v="['Bank Transfer' 'Credit Card' 'PayPal' ... 'Credit Card' 'Bank Transfer'_x000a_ 'Apple Pay']"/>
    <x v="1"/>
  </r>
  <r>
    <s v="O02472"/>
    <d v="2025-07-21T00:00:00"/>
    <x v="6"/>
    <x v="1"/>
    <m/>
    <x v="470"/>
    <x v="9"/>
    <x v="5"/>
    <s v="Newry"/>
    <s v="P002"/>
    <x v="15"/>
    <x v="5"/>
    <n v="1"/>
    <n v="149"/>
    <n v="91"/>
    <n v="0"/>
    <n v="149"/>
    <n v="91"/>
    <n v="58"/>
    <s v="['Bank Transfer' 'Credit Card' 'PayPal' ... 'Credit Card' 'Bank Transfer'_x000a_ 'Apple Pay']"/>
    <x v="1"/>
  </r>
  <r>
    <s v="O02776"/>
    <d v="2025-07-21T00:00:00"/>
    <x v="6"/>
    <x v="1"/>
    <m/>
    <x v="979"/>
    <x v="494"/>
    <x v="7"/>
    <s v="Dundee"/>
    <s v="P024"/>
    <x v="11"/>
    <x v="2"/>
    <n v="4"/>
    <n v="24"/>
    <n v="10"/>
    <n v="0.1"/>
    <n v="86.4"/>
    <n v="40"/>
    <n v="46.4"/>
    <s v="['Bank Transfer' 'Credit Card' 'PayPal' ... 'Credit Card' 'Bank Transfer'_x000a_ 'Apple Pay']"/>
    <x v="1"/>
  </r>
  <r>
    <s v="O04521"/>
    <d v="2025-07-21T00:00:00"/>
    <x v="6"/>
    <x v="1"/>
    <m/>
    <x v="1364"/>
    <x v="472"/>
    <x v="4"/>
    <s v="Leeds"/>
    <s v="P022"/>
    <x v="8"/>
    <x v="2"/>
    <n v="3"/>
    <n v="35"/>
    <n v="16"/>
    <n v="0.1"/>
    <n v="94.5"/>
    <n v="48"/>
    <n v="46.5"/>
    <s v="['Bank Transfer' 'Credit Card' 'PayPal' ... 'Credit Card' 'Bank Transfer'_x000a_ 'Apple Pay']"/>
    <x v="1"/>
  </r>
  <r>
    <s v="O05494"/>
    <d v="2025-07-21T00:00:00"/>
    <x v="6"/>
    <x v="1"/>
    <m/>
    <x v="438"/>
    <x v="312"/>
    <x v="0"/>
    <s v="Lincoln"/>
    <s v="P016"/>
    <x v="4"/>
    <x v="0"/>
    <n v="3"/>
    <n v="78"/>
    <n v="39"/>
    <n v="0.05"/>
    <n v="222.3"/>
    <n v="117"/>
    <n v="105.3"/>
    <s v="['Bank Transfer' 'Credit Card' 'PayPal' ... 'Credit Card' 'Bank Transfer'_x000a_ 'Apple Pay']"/>
    <x v="1"/>
  </r>
  <r>
    <s v="O06088"/>
    <d v="2025-07-21T00:00:00"/>
    <x v="6"/>
    <x v="1"/>
    <m/>
    <x v="103"/>
    <x v="96"/>
    <x v="1"/>
    <s v="Manchester"/>
    <s v="P012"/>
    <x v="14"/>
    <x v="1"/>
    <n v="4"/>
    <n v="85"/>
    <n v="44"/>
    <n v="0"/>
    <n v="340"/>
    <n v="176"/>
    <n v="164"/>
    <s v="['Bank Transfer' 'Credit Card' 'PayPal' ... 'Credit Card' 'Bank Transfer'_x000a_ 'Apple Pay']"/>
    <x v="1"/>
  </r>
  <r>
    <s v="O06658"/>
    <d v="2025-07-21T00:00:00"/>
    <x v="6"/>
    <x v="1"/>
    <m/>
    <x v="641"/>
    <x v="389"/>
    <x v="9"/>
    <s v="Wolverhampton"/>
    <s v="P017"/>
    <x v="10"/>
    <x v="4"/>
    <n v="1"/>
    <n v="58"/>
    <n v="25"/>
    <n v="0"/>
    <n v="58"/>
    <n v="25"/>
    <n v="33"/>
    <s v="['Bank Transfer' 'Credit Card' 'PayPal' ... 'Credit Card' 'Bank Transfer'_x000a_ 'Apple Pay']"/>
    <x v="1"/>
  </r>
  <r>
    <s v="O07555"/>
    <d v="2025-07-21T00:00:00"/>
    <x v="6"/>
    <x v="1"/>
    <m/>
    <x v="493"/>
    <x v="334"/>
    <x v="6"/>
    <s v="Exeter"/>
    <s v="P004"/>
    <x v="22"/>
    <x v="5"/>
    <n v="2"/>
    <n v="55"/>
    <n v="27"/>
    <n v="0.05"/>
    <n v="104.5"/>
    <n v="54"/>
    <n v="50.5"/>
    <s v="['Bank Transfer' 'Credit Card' 'PayPal' ... 'Credit Card' 'Bank Transfer'_x000a_ 'Apple Pay']"/>
    <x v="1"/>
  </r>
  <r>
    <s v="O08561"/>
    <d v="2025-07-21T00:00:00"/>
    <x v="6"/>
    <x v="1"/>
    <m/>
    <x v="980"/>
    <x v="68"/>
    <x v="6"/>
    <s v="Bristol"/>
    <s v="P015"/>
    <x v="12"/>
    <x v="0"/>
    <n v="2"/>
    <n v="65"/>
    <n v="32"/>
    <n v="0.1"/>
    <n v="117"/>
    <n v="64"/>
    <n v="53"/>
    <s v="['Bank Transfer' 'Credit Card' 'PayPal' ... 'Credit Card' 'Bank Transfer'_x000a_ 'Apple Pay']"/>
    <x v="1"/>
  </r>
  <r>
    <s v="O09867"/>
    <d v="2025-07-21T00:00:00"/>
    <x v="6"/>
    <x v="1"/>
    <m/>
    <x v="1076"/>
    <x v="85"/>
    <x v="6"/>
    <s v="Bath"/>
    <s v="P002"/>
    <x v="15"/>
    <x v="5"/>
    <n v="2"/>
    <n v="149"/>
    <n v="91"/>
    <n v="0.2"/>
    <n v="238.4"/>
    <n v="182"/>
    <n v="56.4"/>
    <s v="['Bank Transfer' 'Credit Card' 'PayPal' ... 'Credit Card' 'Bank Transfer'_x000a_ 'Apple Pay']"/>
    <x v="1"/>
  </r>
  <r>
    <s v="O00772"/>
    <d v="2025-07-22T00:00:00"/>
    <x v="6"/>
    <x v="1"/>
    <m/>
    <x v="828"/>
    <x v="140"/>
    <x v="8"/>
    <s v="Newcastle"/>
    <s v="P012"/>
    <x v="14"/>
    <x v="1"/>
    <n v="1"/>
    <n v="85"/>
    <n v="44"/>
    <n v="0"/>
    <n v="85"/>
    <n v="44"/>
    <n v="41"/>
    <s v="['Bank Transfer' 'Credit Card' 'PayPal' ... 'Credit Card' 'Bank Transfer'_x000a_ 'Apple Pay']"/>
    <x v="1"/>
  </r>
  <r>
    <s v="O01150"/>
    <d v="2025-07-22T00:00:00"/>
    <x v="6"/>
    <x v="1"/>
    <m/>
    <x v="1014"/>
    <x v="332"/>
    <x v="4"/>
    <s v="Leeds"/>
    <s v="P011"/>
    <x v="6"/>
    <x v="1"/>
    <n v="1"/>
    <n v="79"/>
    <n v="42"/>
    <n v="0"/>
    <n v="79"/>
    <n v="42"/>
    <n v="37"/>
    <s v="['Bank Transfer' 'Credit Card' 'PayPal' ... 'Credit Card' 'Bank Transfer'_x000a_ 'Apple Pay']"/>
    <x v="1"/>
  </r>
  <r>
    <s v="O01962"/>
    <d v="2025-07-22T00:00:00"/>
    <x v="6"/>
    <x v="1"/>
    <m/>
    <x v="1577"/>
    <x v="410"/>
    <x v="1"/>
    <s v="Manchester"/>
    <s v="P001"/>
    <x v="9"/>
    <x v="5"/>
    <n v="2"/>
    <n v="89"/>
    <n v="48"/>
    <n v="0"/>
    <n v="178"/>
    <n v="96"/>
    <n v="82"/>
    <s v="['Bank Transfer' 'Credit Card' 'PayPal' ... 'Credit Card' 'Bank Transfer'_x000a_ 'Apple Pay']"/>
    <x v="1"/>
  </r>
  <r>
    <s v="O03238"/>
    <d v="2025-07-22T00:00:00"/>
    <x v="6"/>
    <x v="1"/>
    <m/>
    <x v="634"/>
    <x v="23"/>
    <x v="11"/>
    <s v="Newport"/>
    <s v="P005"/>
    <x v="3"/>
    <x v="3"/>
    <n v="2"/>
    <n v="119"/>
    <n v="72"/>
    <n v="0.1"/>
    <n v="214.2"/>
    <n v="144"/>
    <n v="70.2"/>
    <s v="['Bank Transfer' 'Credit Card' 'PayPal' ... 'Credit Card' 'Bank Transfer'_x000a_ 'Apple Pay']"/>
    <x v="1"/>
  </r>
  <r>
    <s v="O03783"/>
    <d v="2025-07-22T00:00:00"/>
    <x v="6"/>
    <x v="1"/>
    <m/>
    <x v="62"/>
    <x v="59"/>
    <x v="0"/>
    <s v="Derby"/>
    <s v="P001"/>
    <x v="9"/>
    <x v="5"/>
    <n v="1"/>
    <n v="89"/>
    <n v="48"/>
    <n v="0.1"/>
    <n v="80.099999999999994"/>
    <n v="48"/>
    <n v="32.1"/>
    <s v="['Bank Transfer' 'Credit Card' 'PayPal' ... 'Credit Card' 'Bank Transfer'_x000a_ 'Apple Pay']"/>
    <x v="1"/>
  </r>
  <r>
    <s v="O03844"/>
    <d v="2025-07-22T00:00:00"/>
    <x v="6"/>
    <x v="1"/>
    <m/>
    <x v="1562"/>
    <x v="336"/>
    <x v="2"/>
    <s v="London"/>
    <s v="P005"/>
    <x v="3"/>
    <x v="3"/>
    <n v="4"/>
    <n v="119"/>
    <n v="72"/>
    <n v="0.1"/>
    <n v="428.4"/>
    <n v="288"/>
    <n v="140.4"/>
    <s v="['Bank Transfer' 'Credit Card' 'PayPal' ... 'Credit Card' 'Bank Transfer'_x000a_ 'Apple Pay']"/>
    <x v="1"/>
  </r>
  <r>
    <s v="O04713"/>
    <d v="2025-07-22T00:00:00"/>
    <x v="6"/>
    <x v="1"/>
    <m/>
    <x v="613"/>
    <x v="381"/>
    <x v="5"/>
    <s v="Lisburn"/>
    <s v="P024"/>
    <x v="11"/>
    <x v="2"/>
    <n v="2"/>
    <n v="24"/>
    <n v="10"/>
    <n v="0.05"/>
    <n v="45.6"/>
    <n v="20"/>
    <n v="25.6"/>
    <s v="['Bank Transfer' 'Credit Card' 'PayPal' ... 'Credit Card' 'Bank Transfer'_x000a_ 'Apple Pay']"/>
    <x v="1"/>
  </r>
  <r>
    <s v="O04997"/>
    <d v="2025-07-22T00:00:00"/>
    <x v="6"/>
    <x v="1"/>
    <m/>
    <x v="676"/>
    <x v="399"/>
    <x v="0"/>
    <s v="Nottingham"/>
    <s v="P018"/>
    <x v="5"/>
    <x v="4"/>
    <n v="1"/>
    <n v="45"/>
    <n v="19"/>
    <n v="0"/>
    <n v="45"/>
    <n v="19"/>
    <n v="26"/>
    <s v="['Bank Transfer' 'Credit Card' 'PayPal' ... 'Credit Card' 'Bank Transfer'_x000a_ 'Apple Pay']"/>
    <x v="1"/>
  </r>
  <r>
    <s v="O06221"/>
    <d v="2025-07-22T00:00:00"/>
    <x v="6"/>
    <x v="1"/>
    <m/>
    <x v="188"/>
    <x v="166"/>
    <x v="2"/>
    <s v="London"/>
    <s v="P002"/>
    <x v="15"/>
    <x v="5"/>
    <n v="2"/>
    <n v="149"/>
    <n v="91"/>
    <n v="0.1"/>
    <n v="268.2"/>
    <n v="182"/>
    <n v="86.2"/>
    <s v="['Bank Transfer' 'Credit Card' 'PayPal' ... 'Credit Card' 'Bank Transfer'_x000a_ 'Apple Pay']"/>
    <x v="1"/>
  </r>
  <r>
    <s v="O06409"/>
    <d v="2025-07-22T00:00:00"/>
    <x v="6"/>
    <x v="1"/>
    <m/>
    <x v="788"/>
    <x v="257"/>
    <x v="9"/>
    <s v="Wolverhampton"/>
    <s v="P010"/>
    <x v="18"/>
    <x v="1"/>
    <n v="2"/>
    <n v="32"/>
    <n v="14"/>
    <n v="0"/>
    <n v="64"/>
    <n v="28"/>
    <n v="36"/>
    <s v="['Bank Transfer' 'Credit Card' 'PayPal' ... 'Credit Card' 'Bank Transfer'_x000a_ 'Apple Pay']"/>
    <x v="1"/>
  </r>
  <r>
    <s v="O07352"/>
    <d v="2025-07-22T00:00:00"/>
    <x v="6"/>
    <x v="1"/>
    <m/>
    <x v="1504"/>
    <x v="117"/>
    <x v="4"/>
    <s v="York"/>
    <s v="P001"/>
    <x v="9"/>
    <x v="5"/>
    <n v="1"/>
    <n v="89"/>
    <n v="48"/>
    <n v="0"/>
    <n v="89"/>
    <n v="48"/>
    <n v="41"/>
    <s v="['Bank Transfer' 'Credit Card' 'PayPal' ... 'Credit Card' 'Bank Transfer'_x000a_ 'Apple Pay']"/>
    <x v="1"/>
  </r>
  <r>
    <s v="O07459"/>
    <d v="2025-07-22T00:00:00"/>
    <x v="6"/>
    <x v="1"/>
    <m/>
    <x v="878"/>
    <x v="405"/>
    <x v="2"/>
    <s v="London"/>
    <s v="P014"/>
    <x v="17"/>
    <x v="0"/>
    <n v="2"/>
    <n v="25"/>
    <n v="11"/>
    <n v="0.05"/>
    <n v="47.5"/>
    <n v="22"/>
    <n v="25.5"/>
    <s v="['Bank Transfer' 'Credit Card' 'PayPal' ... 'Credit Card' 'Bank Transfer'_x000a_ 'Apple Pay']"/>
    <x v="1"/>
  </r>
  <r>
    <s v="O08426"/>
    <d v="2025-07-22T00:00:00"/>
    <x v="6"/>
    <x v="1"/>
    <m/>
    <x v="93"/>
    <x v="87"/>
    <x v="4"/>
    <s v="Sheffield"/>
    <s v="P006"/>
    <x v="16"/>
    <x v="3"/>
    <n v="1"/>
    <n v="99"/>
    <n v="58"/>
    <n v="0.05"/>
    <n v="94.05"/>
    <n v="58"/>
    <n v="36.049999999999997"/>
    <s v="['Bank Transfer' 'Credit Card' 'PayPal' ... 'Credit Card' 'Bank Transfer'_x000a_ 'Apple Pay']"/>
    <x v="1"/>
  </r>
  <r>
    <s v="O09173"/>
    <d v="2025-07-22T00:00:00"/>
    <x v="6"/>
    <x v="1"/>
    <m/>
    <x v="1046"/>
    <x v="150"/>
    <x v="9"/>
    <s v="Coventry"/>
    <s v="P001"/>
    <x v="9"/>
    <x v="5"/>
    <n v="2"/>
    <n v="89"/>
    <n v="48"/>
    <n v="0.15"/>
    <n v="151.30000000000001"/>
    <n v="96"/>
    <n v="55.3"/>
    <s v="['Bank Transfer' 'Credit Card' 'PayPal' ... 'Credit Card' 'Bank Transfer'_x000a_ 'Apple Pay']"/>
    <x v="1"/>
  </r>
  <r>
    <s v="O01076"/>
    <d v="2025-07-23T00:00:00"/>
    <x v="6"/>
    <x v="1"/>
    <m/>
    <x v="607"/>
    <x v="286"/>
    <x v="3"/>
    <s v="Reading"/>
    <s v="P007"/>
    <x v="7"/>
    <x v="3"/>
    <n v="2"/>
    <n v="129"/>
    <n v="78"/>
    <n v="0"/>
    <n v="258"/>
    <n v="156"/>
    <n v="102"/>
    <s v="['Bank Transfer' 'Credit Card' 'PayPal' ... 'Credit Card' 'Bank Transfer'_x000a_ 'Apple Pay']"/>
    <x v="1"/>
  </r>
  <r>
    <s v="O01717"/>
    <d v="2025-07-23T00:00:00"/>
    <x v="6"/>
    <x v="1"/>
    <m/>
    <x v="382"/>
    <x v="50"/>
    <x v="4"/>
    <s v="Sheffield"/>
    <s v="P017"/>
    <x v="10"/>
    <x v="4"/>
    <n v="2"/>
    <n v="58"/>
    <n v="25"/>
    <n v="0.15"/>
    <n v="98.6"/>
    <n v="50"/>
    <n v="48.6"/>
    <s v="['Bank Transfer' 'Credit Card' 'PayPal' ... 'Credit Card' 'Bank Transfer'_x000a_ 'Apple Pay']"/>
    <x v="1"/>
  </r>
  <r>
    <s v="O02697"/>
    <d v="2025-07-23T00:00:00"/>
    <x v="6"/>
    <x v="1"/>
    <m/>
    <x v="796"/>
    <x v="442"/>
    <x v="1"/>
    <s v="Preston"/>
    <s v="P017"/>
    <x v="10"/>
    <x v="4"/>
    <n v="4"/>
    <n v="58"/>
    <n v="25"/>
    <n v="0"/>
    <n v="232"/>
    <n v="100"/>
    <n v="132"/>
    <s v="['Bank Transfer' 'Credit Card' 'PayPal' ... 'Credit Card' 'Bank Transfer'_x000a_ 'Apple Pay']"/>
    <x v="1"/>
  </r>
  <r>
    <s v="O02794"/>
    <d v="2025-07-23T00:00:00"/>
    <x v="6"/>
    <x v="1"/>
    <m/>
    <x v="393"/>
    <x v="287"/>
    <x v="3"/>
    <s v="Reading"/>
    <s v="P016"/>
    <x v="4"/>
    <x v="0"/>
    <n v="1"/>
    <n v="78"/>
    <n v="39"/>
    <n v="0"/>
    <n v="78"/>
    <n v="39"/>
    <n v="39"/>
    <s v="['Bank Transfer' 'Credit Card' 'PayPal' ... 'Credit Card' 'Bank Transfer'_x000a_ 'Apple Pay']"/>
    <x v="1"/>
  </r>
  <r>
    <s v="O03269"/>
    <d v="2025-07-23T00:00:00"/>
    <x v="6"/>
    <x v="1"/>
    <m/>
    <x v="1751"/>
    <x v="126"/>
    <x v="7"/>
    <s v="Dundee"/>
    <s v="P016"/>
    <x v="4"/>
    <x v="0"/>
    <n v="2"/>
    <n v="78"/>
    <n v="39"/>
    <n v="0"/>
    <n v="156"/>
    <n v="78"/>
    <n v="78"/>
    <s v="['Bank Transfer' 'Credit Card' 'PayPal' ... 'Credit Card' 'Bank Transfer'_x000a_ 'Apple Pay']"/>
    <x v="0"/>
  </r>
  <r>
    <s v="O03842"/>
    <d v="2025-07-23T00:00:00"/>
    <x v="6"/>
    <x v="1"/>
    <m/>
    <x v="442"/>
    <x v="314"/>
    <x v="7"/>
    <s v="Glasgow"/>
    <s v="P008"/>
    <x v="13"/>
    <x v="3"/>
    <n v="5"/>
    <n v="249"/>
    <n v="168"/>
    <n v="0.15"/>
    <n v="1058.25"/>
    <n v="840"/>
    <n v="218.25"/>
    <s v="['Bank Transfer' 'Credit Card' 'PayPal' ... 'Credit Card' 'Bank Transfer'_x000a_ 'Apple Pay']"/>
    <x v="1"/>
  </r>
  <r>
    <s v="O04115"/>
    <d v="2025-07-23T00:00:00"/>
    <x v="6"/>
    <x v="1"/>
    <m/>
    <x v="1686"/>
    <x v="201"/>
    <x v="1"/>
    <s v="Chester"/>
    <s v="P022"/>
    <x v="8"/>
    <x v="2"/>
    <n v="1"/>
    <n v="35"/>
    <n v="16"/>
    <n v="0"/>
    <n v="35"/>
    <n v="16"/>
    <n v="19"/>
    <s v="['Bank Transfer' 'Credit Card' 'PayPal' ... 'Credit Card' 'Bank Transfer'_x000a_ 'Apple Pay']"/>
    <x v="1"/>
  </r>
  <r>
    <s v="O04445"/>
    <d v="2025-07-23T00:00:00"/>
    <x v="6"/>
    <x v="1"/>
    <m/>
    <x v="1414"/>
    <x v="478"/>
    <x v="3"/>
    <s v="Oxford"/>
    <s v="P003"/>
    <x v="19"/>
    <x v="5"/>
    <n v="1"/>
    <n v="69"/>
    <n v="37"/>
    <n v="0"/>
    <n v="69"/>
    <n v="37"/>
    <n v="32"/>
    <s v="['Bank Transfer' 'Credit Card' 'PayPal' ... 'Credit Card' 'Bank Transfer'_x000a_ 'Apple Pay']"/>
    <x v="1"/>
  </r>
  <r>
    <s v="O04449"/>
    <d v="2025-07-23T00:00:00"/>
    <x v="6"/>
    <x v="1"/>
    <m/>
    <x v="501"/>
    <x v="337"/>
    <x v="4"/>
    <s v="Hull"/>
    <s v="P001"/>
    <x v="9"/>
    <x v="5"/>
    <n v="1"/>
    <n v="89"/>
    <n v="48"/>
    <n v="0"/>
    <n v="89"/>
    <n v="48"/>
    <n v="41"/>
    <s v="['Bank Transfer' 'Credit Card' 'PayPal' ... 'Credit Card' 'Bank Transfer'_x000a_ 'Apple Pay']"/>
    <x v="1"/>
  </r>
  <r>
    <s v="O05307"/>
    <d v="2025-07-23T00:00:00"/>
    <x v="6"/>
    <x v="1"/>
    <m/>
    <x v="174"/>
    <x v="155"/>
    <x v="1"/>
    <s v="Manchester"/>
    <s v="P003"/>
    <x v="19"/>
    <x v="5"/>
    <n v="1"/>
    <n v="69"/>
    <n v="37"/>
    <n v="0.1"/>
    <n v="62.1"/>
    <n v="37"/>
    <n v="25.1"/>
    <s v="['Bank Transfer' 'Credit Card' 'PayPal' ... 'Credit Card' 'Bank Transfer'_x000a_ 'Apple Pay']"/>
    <x v="1"/>
  </r>
  <r>
    <s v="O05841"/>
    <d v="2025-07-23T00:00:00"/>
    <x v="6"/>
    <x v="1"/>
    <m/>
    <x v="1552"/>
    <x v="527"/>
    <x v="9"/>
    <s v="Wolverhampton"/>
    <s v="P018"/>
    <x v="5"/>
    <x v="4"/>
    <n v="5"/>
    <n v="45"/>
    <n v="19"/>
    <n v="0.05"/>
    <n v="213.75"/>
    <n v="95"/>
    <n v="118.75"/>
    <s v="['Bank Transfer' 'Credit Card' 'PayPal' ... 'Credit Card' 'Bank Transfer'_x000a_ 'Apple Pay']"/>
    <x v="1"/>
  </r>
  <r>
    <s v="O06122"/>
    <d v="2025-07-23T00:00:00"/>
    <x v="6"/>
    <x v="1"/>
    <m/>
    <x v="1746"/>
    <x v="569"/>
    <x v="10"/>
    <s v="Ipswich"/>
    <s v="P013"/>
    <x v="0"/>
    <x v="0"/>
    <n v="1"/>
    <n v="120"/>
    <n v="63"/>
    <n v="0"/>
    <n v="120"/>
    <n v="63"/>
    <n v="57"/>
    <s v="['Bank Transfer' 'Credit Card' 'PayPal' ... 'Credit Card' 'Bank Transfer'_x000a_ 'Apple Pay']"/>
    <x v="1"/>
  </r>
  <r>
    <s v="O07677"/>
    <d v="2025-07-23T00:00:00"/>
    <x v="6"/>
    <x v="1"/>
    <m/>
    <x v="1724"/>
    <x v="251"/>
    <x v="9"/>
    <s v="Worcester"/>
    <s v="P021"/>
    <x v="21"/>
    <x v="2"/>
    <n v="2"/>
    <n v="28"/>
    <n v="13"/>
    <n v="0.05"/>
    <n v="53.2"/>
    <n v="26"/>
    <n v="27.2"/>
    <s v="['Bank Transfer' 'Credit Card' 'PayPal' ... 'Credit Card' 'Bank Transfer'_x000a_ 'Apple Pay']"/>
    <x v="1"/>
  </r>
  <r>
    <s v="O07730"/>
    <d v="2025-07-23T00:00:00"/>
    <x v="6"/>
    <x v="1"/>
    <m/>
    <x v="1567"/>
    <x v="140"/>
    <x v="10"/>
    <s v="Norwich"/>
    <s v="P006"/>
    <x v="16"/>
    <x v="3"/>
    <n v="2"/>
    <n v="99"/>
    <n v="58"/>
    <n v="0.05"/>
    <n v="188.1"/>
    <n v="116"/>
    <n v="72.099999999999994"/>
    <s v="['Bank Transfer' 'Credit Card' 'PayPal' ... 'Credit Card' 'Bank Transfer'_x000a_ 'Apple Pay']"/>
    <x v="1"/>
  </r>
  <r>
    <s v="O07829"/>
    <d v="2025-07-23T00:00:00"/>
    <x v="6"/>
    <x v="1"/>
    <m/>
    <x v="1676"/>
    <x v="486"/>
    <x v="2"/>
    <s v="London"/>
    <s v="P002"/>
    <x v="15"/>
    <x v="5"/>
    <n v="3"/>
    <n v="149"/>
    <n v="91"/>
    <n v="0.05"/>
    <n v="424.65"/>
    <n v="273"/>
    <n v="151.65"/>
    <s v="['Bank Transfer' 'Credit Card' 'PayPal' ... 'Credit Card' 'Bank Transfer'_x000a_ 'Apple Pay']"/>
    <x v="1"/>
  </r>
  <r>
    <s v="O08164"/>
    <d v="2025-07-23T00:00:00"/>
    <x v="6"/>
    <x v="1"/>
    <m/>
    <x v="178"/>
    <x v="158"/>
    <x v="9"/>
    <s v="Worcester"/>
    <s v="P011"/>
    <x v="6"/>
    <x v="1"/>
    <n v="1"/>
    <n v="79"/>
    <n v="42"/>
    <n v="0"/>
    <n v="79"/>
    <n v="42"/>
    <n v="37"/>
    <s v="['Bank Transfer' 'Credit Card' 'PayPal' ... 'Credit Card' 'Bank Transfer'_x000a_ 'Apple Pay']"/>
    <x v="1"/>
  </r>
  <r>
    <s v="O08470"/>
    <d v="2025-07-23T00:00:00"/>
    <x v="6"/>
    <x v="1"/>
    <m/>
    <x v="1752"/>
    <x v="149"/>
    <x v="8"/>
    <s v="Durham"/>
    <s v="P007"/>
    <x v="7"/>
    <x v="3"/>
    <n v="1"/>
    <n v="129"/>
    <n v="78"/>
    <n v="0"/>
    <n v="129"/>
    <n v="78"/>
    <n v="51"/>
    <s v="['Bank Transfer' 'Credit Card' 'PayPal' ... 'Credit Card' 'Bank Transfer'_x000a_ 'Apple Pay']"/>
    <x v="0"/>
  </r>
  <r>
    <s v="O09420"/>
    <d v="2025-07-23T00:00:00"/>
    <x v="6"/>
    <x v="1"/>
    <m/>
    <x v="1454"/>
    <x v="151"/>
    <x v="3"/>
    <s v="Guildford"/>
    <s v="P021"/>
    <x v="21"/>
    <x v="2"/>
    <n v="3"/>
    <n v="28"/>
    <n v="13"/>
    <n v="0.15"/>
    <n v="71.400000000000006"/>
    <n v="39"/>
    <n v="32.4"/>
    <s v="['Bank Transfer' 'Credit Card' 'PayPal' ... 'Credit Card' 'Bank Transfer'_x000a_ 'Apple Pay']"/>
    <x v="1"/>
  </r>
  <r>
    <s v="O01032"/>
    <d v="2025-07-24T00:00:00"/>
    <x v="6"/>
    <x v="1"/>
    <m/>
    <x v="1109"/>
    <x v="248"/>
    <x v="11"/>
    <s v="Swansea"/>
    <s v="P022"/>
    <x v="8"/>
    <x v="2"/>
    <n v="5"/>
    <n v="35"/>
    <n v="16"/>
    <n v="0"/>
    <n v="175"/>
    <n v="80"/>
    <n v="95"/>
    <s v="['Bank Transfer' 'Credit Card' 'PayPal' ... 'Credit Card' 'Bank Transfer'_x000a_ 'Apple Pay']"/>
    <x v="1"/>
  </r>
  <r>
    <s v="O02065"/>
    <d v="2025-07-24T00:00:00"/>
    <x v="6"/>
    <x v="1"/>
    <m/>
    <x v="988"/>
    <x v="327"/>
    <x v="9"/>
    <s v="Worcester"/>
    <s v="P016"/>
    <x v="4"/>
    <x v="0"/>
    <n v="4"/>
    <n v="78"/>
    <n v="39"/>
    <n v="0"/>
    <n v="312"/>
    <n v="156"/>
    <n v="156"/>
    <s v="['Bank Transfer' 'Credit Card' 'PayPal' ... 'Credit Card' 'Bank Transfer'_x000a_ 'Apple Pay']"/>
    <x v="1"/>
  </r>
  <r>
    <s v="O02270"/>
    <d v="2025-07-24T00:00:00"/>
    <x v="6"/>
    <x v="1"/>
    <m/>
    <x v="182"/>
    <x v="162"/>
    <x v="7"/>
    <s v="Glasgow"/>
    <s v="P008"/>
    <x v="13"/>
    <x v="3"/>
    <n v="1"/>
    <n v="249"/>
    <n v="168"/>
    <n v="0"/>
    <n v="249"/>
    <n v="168"/>
    <n v="81"/>
    <s v="['Bank Transfer' 'Credit Card' 'PayPal' ... 'Credit Card' 'Bank Transfer'_x000a_ 'Apple Pay']"/>
    <x v="1"/>
  </r>
  <r>
    <s v="O02446"/>
    <d v="2025-07-24T00:00:00"/>
    <x v="6"/>
    <x v="1"/>
    <m/>
    <x v="1716"/>
    <x v="155"/>
    <x v="0"/>
    <s v="Derby"/>
    <s v="P014"/>
    <x v="17"/>
    <x v="0"/>
    <n v="1"/>
    <n v="25"/>
    <n v="11"/>
    <n v="0.05"/>
    <n v="23.75"/>
    <n v="11"/>
    <n v="12.75"/>
    <m/>
    <x v="1"/>
  </r>
  <r>
    <s v="O02630"/>
    <d v="2025-07-24T00:00:00"/>
    <x v="6"/>
    <x v="1"/>
    <m/>
    <x v="413"/>
    <x v="296"/>
    <x v="10"/>
    <s v="Cambridge"/>
    <s v="P001"/>
    <x v="9"/>
    <x v="5"/>
    <n v="3"/>
    <n v="89"/>
    <n v="48"/>
    <n v="0.05"/>
    <n v="253.65"/>
    <n v="144"/>
    <n v="109.65"/>
    <s v="['Bank Transfer' 'Credit Card' 'PayPal' ... 'Credit Card' 'Bank Transfer'_x000a_ 'Apple Pay']"/>
    <x v="1"/>
  </r>
  <r>
    <s v="O02876"/>
    <d v="2025-07-24T00:00:00"/>
    <x v="6"/>
    <x v="1"/>
    <m/>
    <x v="972"/>
    <x v="37"/>
    <x v="7"/>
    <s v="Dundee"/>
    <s v="P016"/>
    <x v="4"/>
    <x v="0"/>
    <n v="2"/>
    <n v="78"/>
    <n v="39"/>
    <n v="0.1"/>
    <n v="140.4"/>
    <n v="78"/>
    <n v="62.4"/>
    <s v="['Bank Transfer' 'Credit Card' 'PayPal' ... 'Credit Card' 'Bank Transfer'_x000a_ 'Apple Pay']"/>
    <x v="1"/>
  </r>
  <r>
    <s v="O02938"/>
    <d v="2025-07-24T00:00:00"/>
    <x v="6"/>
    <x v="1"/>
    <m/>
    <x v="950"/>
    <x v="222"/>
    <x v="7"/>
    <s v="Aberdeen"/>
    <s v="P010"/>
    <x v="18"/>
    <x v="1"/>
    <n v="1"/>
    <n v="32"/>
    <n v="14"/>
    <n v="0.1"/>
    <n v="28.8"/>
    <n v="14"/>
    <n v="14.8"/>
    <s v="['Bank Transfer' 'Credit Card' 'PayPal' ... 'Credit Card' 'Bank Transfer'_x000a_ 'Apple Pay']"/>
    <x v="1"/>
  </r>
  <r>
    <s v="O03432"/>
    <d v="2025-07-24T00:00:00"/>
    <x v="6"/>
    <x v="1"/>
    <m/>
    <x v="460"/>
    <x v="178"/>
    <x v="3"/>
    <s v="Brighton"/>
    <s v="P016"/>
    <x v="4"/>
    <x v="0"/>
    <n v="2"/>
    <n v="78"/>
    <n v="39"/>
    <n v="0.05"/>
    <n v="148.19999999999999"/>
    <n v="78"/>
    <n v="70.2"/>
    <s v="['Bank Transfer' 'Credit Card' 'PayPal' ... 'Credit Card' 'Bank Transfer'_x000a_ 'Apple Pay']"/>
    <x v="1"/>
  </r>
  <r>
    <s v="O04847"/>
    <d v="2025-07-24T00:00:00"/>
    <x v="6"/>
    <x v="1"/>
    <m/>
    <x v="1148"/>
    <x v="520"/>
    <x v="9"/>
    <s v="Worcester"/>
    <s v="P023"/>
    <x v="2"/>
    <x v="2"/>
    <n v="2"/>
    <n v="42"/>
    <n v="20"/>
    <n v="0.05"/>
    <n v="79.8"/>
    <n v="40"/>
    <n v="39.799999999999997"/>
    <s v="['Bank Transfer' 'Credit Card' 'PayPal' ... 'Credit Card' 'Bank Transfer'_x000a_ 'Apple Pay']"/>
    <x v="1"/>
  </r>
  <r>
    <s v="O06377"/>
    <d v="2025-07-24T00:00:00"/>
    <x v="6"/>
    <x v="1"/>
    <m/>
    <x v="1076"/>
    <x v="85"/>
    <x v="6"/>
    <s v="Bath"/>
    <s v="P013"/>
    <x v="0"/>
    <x v="0"/>
    <n v="1"/>
    <n v="120"/>
    <n v="63"/>
    <n v="0.05"/>
    <n v="114"/>
    <n v="63"/>
    <n v="51"/>
    <s v="['Bank Transfer' 'Credit Card' 'PayPal' ... 'Credit Card' 'Bank Transfer'_x000a_ 'Apple Pay']"/>
    <x v="1"/>
  </r>
  <r>
    <s v="O06505"/>
    <d v="2025-07-24T00:00:00"/>
    <x v="6"/>
    <x v="1"/>
    <m/>
    <x v="528"/>
    <x v="86"/>
    <x v="9"/>
    <s v="Wolverhampton"/>
    <s v="P011"/>
    <x v="6"/>
    <x v="1"/>
    <n v="2"/>
    <n v="79"/>
    <n v="42"/>
    <n v="0.15"/>
    <n v="134.30000000000001"/>
    <n v="84"/>
    <n v="50.3"/>
    <s v="['Bank Transfer' 'Credit Card' 'PayPal' ... 'Credit Card' 'Bank Transfer'_x000a_ 'Apple Pay']"/>
    <x v="1"/>
  </r>
  <r>
    <s v="O06987"/>
    <d v="2025-07-24T00:00:00"/>
    <x v="6"/>
    <x v="1"/>
    <m/>
    <x v="1508"/>
    <x v="152"/>
    <x v="1"/>
    <s v="Chester"/>
    <s v="P013"/>
    <x v="0"/>
    <x v="0"/>
    <n v="2"/>
    <n v="120"/>
    <n v="63"/>
    <n v="0.15"/>
    <n v="204"/>
    <n v="126"/>
    <n v="78"/>
    <s v="['Bank Transfer' 'Credit Card' 'PayPal' ... 'Credit Card' 'Bank Transfer'_x000a_ 'Apple Pay']"/>
    <x v="1"/>
  </r>
  <r>
    <s v="O07194"/>
    <d v="2025-07-24T00:00:00"/>
    <x v="6"/>
    <x v="1"/>
    <m/>
    <x v="1071"/>
    <x v="122"/>
    <x v="8"/>
    <s v="Sunderland"/>
    <s v="P003"/>
    <x v="19"/>
    <x v="5"/>
    <n v="2"/>
    <n v="69"/>
    <n v="37"/>
    <n v="0.05"/>
    <n v="131.1"/>
    <n v="74"/>
    <n v="57.1"/>
    <s v="['Bank Transfer' 'Credit Card' 'PayPal' ... 'Credit Card' 'Bank Transfer'_x000a_ 'Apple Pay']"/>
    <x v="1"/>
  </r>
  <r>
    <s v="O07503"/>
    <d v="2025-07-24T00:00:00"/>
    <x v="6"/>
    <x v="1"/>
    <m/>
    <x v="1316"/>
    <x v="498"/>
    <x v="5"/>
    <s v="Newry"/>
    <s v="P008"/>
    <x v="13"/>
    <x v="3"/>
    <n v="2"/>
    <n v="249"/>
    <n v="168"/>
    <n v="0"/>
    <n v="498"/>
    <n v="336"/>
    <n v="162"/>
    <s v="['Bank Transfer' 'Credit Card' 'PayPal' ... 'Credit Card' 'Bank Transfer'_x000a_ 'Apple Pay']"/>
    <x v="1"/>
  </r>
  <r>
    <s v="O09007"/>
    <d v="2025-07-24T00:00:00"/>
    <x v="6"/>
    <x v="1"/>
    <m/>
    <x v="1702"/>
    <x v="411"/>
    <x v="8"/>
    <s v="Newcastle"/>
    <s v="P020"/>
    <x v="23"/>
    <x v="4"/>
    <n v="1"/>
    <n v="72"/>
    <n v="34"/>
    <n v="0.1"/>
    <n v="64.8"/>
    <n v="34"/>
    <n v="30.8"/>
    <s v="['Bank Transfer' 'Credit Card' 'PayPal' ... 'Credit Card' 'Bank Transfer'_x000a_ 'Apple Pay']"/>
    <x v="1"/>
  </r>
  <r>
    <s v="O09211"/>
    <d v="2025-07-24T00:00:00"/>
    <x v="6"/>
    <x v="1"/>
    <m/>
    <x v="963"/>
    <x v="488"/>
    <x v="1"/>
    <s v="Manchester"/>
    <s v="P020"/>
    <x v="23"/>
    <x v="4"/>
    <n v="3"/>
    <n v="72"/>
    <n v="34"/>
    <n v="0"/>
    <n v="216"/>
    <n v="102"/>
    <n v="114"/>
    <s v="['Bank Transfer' 'Credit Card' 'PayPal' ... 'Credit Card' 'Bank Transfer'_x000a_ 'Apple Pay']"/>
    <x v="1"/>
  </r>
  <r>
    <s v="O00252"/>
    <d v="2025-07-25T00:00:00"/>
    <x v="6"/>
    <x v="1"/>
    <m/>
    <x v="519"/>
    <x v="52"/>
    <x v="2"/>
    <s v="London"/>
    <s v="P007"/>
    <x v="7"/>
    <x v="3"/>
    <n v="3"/>
    <n v="129"/>
    <n v="78"/>
    <n v="0.05"/>
    <n v="367.65"/>
    <n v="234"/>
    <n v="133.65"/>
    <s v="['Bank Transfer' 'Credit Card' 'PayPal' ... 'Credit Card' 'Bank Transfer'_x000a_ 'Apple Pay']"/>
    <x v="1"/>
  </r>
  <r>
    <s v="O02177"/>
    <d v="2025-07-25T00:00:00"/>
    <x v="6"/>
    <x v="1"/>
    <m/>
    <x v="247"/>
    <x v="203"/>
    <x v="11"/>
    <s v="Newport"/>
    <s v="P001"/>
    <x v="9"/>
    <x v="5"/>
    <n v="1"/>
    <n v="89"/>
    <n v="48"/>
    <n v="0.05"/>
    <n v="84.55"/>
    <n v="48"/>
    <n v="36.549999999999997"/>
    <s v="['Bank Transfer' 'Credit Card' 'PayPal' ... 'Credit Card' 'Bank Transfer'_x000a_ 'Apple Pay']"/>
    <x v="1"/>
  </r>
  <r>
    <s v="O02927"/>
    <d v="2025-07-25T00:00:00"/>
    <x v="6"/>
    <x v="1"/>
    <m/>
    <x v="877"/>
    <x v="73"/>
    <x v="7"/>
    <s v="Aberdeen"/>
    <s v="P005"/>
    <x v="3"/>
    <x v="3"/>
    <n v="2"/>
    <n v="119"/>
    <n v="72"/>
    <n v="0"/>
    <n v="238"/>
    <n v="144"/>
    <n v="94"/>
    <s v="['Bank Transfer' 'Credit Card' 'PayPal' ... 'Credit Card' 'Bank Transfer'_x000a_ 'Apple Pay']"/>
    <x v="1"/>
  </r>
  <r>
    <s v="O03122"/>
    <d v="2025-07-25T00:00:00"/>
    <x v="6"/>
    <x v="1"/>
    <m/>
    <x v="765"/>
    <x v="224"/>
    <x v="9"/>
    <s v="Birmingham"/>
    <s v="P005"/>
    <x v="3"/>
    <x v="3"/>
    <n v="1"/>
    <n v="119"/>
    <n v="72"/>
    <n v="0"/>
    <n v="119"/>
    <n v="72"/>
    <n v="47"/>
    <s v="['Bank Transfer' 'Credit Card' 'PayPal' ... 'Credit Card' 'Bank Transfer'_x000a_ 'Apple Pay']"/>
    <x v="1"/>
  </r>
  <r>
    <s v="O03741"/>
    <d v="2025-07-25T00:00:00"/>
    <x v="6"/>
    <x v="1"/>
    <m/>
    <x v="439"/>
    <x v="199"/>
    <x v="5"/>
    <s v="Derry"/>
    <s v="P001"/>
    <x v="9"/>
    <x v="5"/>
    <n v="4"/>
    <n v="89"/>
    <n v="48"/>
    <n v="0.05"/>
    <n v="338.2"/>
    <n v="192"/>
    <n v="146.19999999999999"/>
    <s v="['Bank Transfer' 'Credit Card' 'PayPal' ... 'Credit Card' 'Bank Transfer'_x000a_ 'Apple Pay']"/>
    <x v="1"/>
  </r>
  <r>
    <s v="O04039"/>
    <d v="2025-07-25T00:00:00"/>
    <x v="6"/>
    <x v="1"/>
    <m/>
    <x v="38"/>
    <x v="35"/>
    <x v="11"/>
    <s v="Cardiff"/>
    <s v="P013"/>
    <x v="0"/>
    <x v="0"/>
    <n v="3"/>
    <n v="120"/>
    <n v="63"/>
    <n v="0.05"/>
    <n v="342"/>
    <n v="189"/>
    <n v="153"/>
    <s v="['Bank Transfer' 'Credit Card' 'PayPal' ... 'Credit Card' 'Bank Transfer'_x000a_ 'Apple Pay']"/>
    <x v="1"/>
  </r>
  <r>
    <s v="O04128"/>
    <d v="2025-07-25T00:00:00"/>
    <x v="6"/>
    <x v="1"/>
    <m/>
    <x v="1318"/>
    <x v="430"/>
    <x v="0"/>
    <s v="Lincoln"/>
    <s v="P023"/>
    <x v="2"/>
    <x v="2"/>
    <n v="3"/>
    <n v="42"/>
    <n v="20"/>
    <n v="0.05"/>
    <n v="119.7"/>
    <n v="60"/>
    <n v="59.7"/>
    <s v="['Bank Transfer' 'Credit Card' 'PayPal' ... 'Credit Card' 'Bank Transfer'_x000a_ 'Apple Pay']"/>
    <x v="1"/>
  </r>
  <r>
    <s v="O04439"/>
    <d v="2025-07-25T00:00:00"/>
    <x v="6"/>
    <x v="1"/>
    <m/>
    <x v="715"/>
    <x v="416"/>
    <x v="2"/>
    <s v="London"/>
    <s v="P013"/>
    <x v="0"/>
    <x v="0"/>
    <n v="1"/>
    <n v="120"/>
    <n v="63"/>
    <n v="0.15"/>
    <n v="102"/>
    <n v="63"/>
    <n v="39"/>
    <s v="['Bank Transfer' 'Credit Card' 'PayPal' ... 'Credit Card' 'Bank Transfer'_x000a_ 'Apple Pay']"/>
    <x v="1"/>
  </r>
  <r>
    <s v="O05615"/>
    <d v="2025-07-25T00:00:00"/>
    <x v="6"/>
    <x v="1"/>
    <m/>
    <x v="652"/>
    <x v="160"/>
    <x v="5"/>
    <s v="Derry"/>
    <s v="P014"/>
    <x v="17"/>
    <x v="0"/>
    <n v="3"/>
    <n v="25"/>
    <n v="11"/>
    <n v="0.1"/>
    <n v="67.5"/>
    <n v="33"/>
    <n v="34.5"/>
    <s v="['Bank Transfer' 'Credit Card' 'PayPal' ... 'Credit Card' 'Bank Transfer'_x000a_ 'Apple Pay']"/>
    <x v="1"/>
  </r>
  <r>
    <s v="O06033"/>
    <d v="2025-07-25T00:00:00"/>
    <x v="6"/>
    <x v="1"/>
    <m/>
    <x v="1411"/>
    <x v="488"/>
    <x v="10"/>
    <s v="Ipswich"/>
    <s v="P020"/>
    <x v="23"/>
    <x v="4"/>
    <n v="2"/>
    <n v="72"/>
    <n v="34"/>
    <n v="0.1"/>
    <n v="129.6"/>
    <n v="68"/>
    <n v="61.6"/>
    <s v="['Bank Transfer' 'Credit Card' 'PayPal' ... 'Credit Card' 'Bank Transfer'_x000a_ 'Apple Pay']"/>
    <x v="1"/>
  </r>
  <r>
    <s v="O07308"/>
    <d v="2025-07-25T00:00:00"/>
    <x v="6"/>
    <x v="1"/>
    <m/>
    <x v="639"/>
    <x v="164"/>
    <x v="11"/>
    <s v="Cardiff"/>
    <s v="P017"/>
    <x v="10"/>
    <x v="4"/>
    <n v="2"/>
    <n v="58"/>
    <n v="25"/>
    <n v="0.15"/>
    <n v="98.6"/>
    <n v="50"/>
    <n v="48.6"/>
    <s v="['Bank Transfer' 'Credit Card' 'PayPal' ... 'Credit Card' 'Bank Transfer'_x000a_ 'Apple Pay']"/>
    <x v="1"/>
  </r>
  <r>
    <s v="O07455"/>
    <d v="2025-07-25T00:00:00"/>
    <x v="6"/>
    <x v="1"/>
    <m/>
    <x v="356"/>
    <x v="179"/>
    <x v="4"/>
    <s v="Sheffield"/>
    <s v="P016"/>
    <x v="4"/>
    <x v="0"/>
    <n v="1"/>
    <n v="78"/>
    <n v="39"/>
    <n v="0.05"/>
    <n v="74.099999999999994"/>
    <n v="39"/>
    <n v="35.1"/>
    <s v="['Bank Transfer' 'Credit Card' 'PayPal' ... 'Credit Card' 'Bank Transfer'_x000a_ 'Apple Pay']"/>
    <x v="1"/>
  </r>
  <r>
    <s v="O07901"/>
    <d v="2025-07-25T00:00:00"/>
    <x v="6"/>
    <x v="1"/>
    <m/>
    <x v="508"/>
    <x v="333"/>
    <x v="2"/>
    <s v="London"/>
    <s v="P003"/>
    <x v="19"/>
    <x v="5"/>
    <n v="3"/>
    <n v="69"/>
    <n v="37"/>
    <n v="0.05"/>
    <n v="196.65"/>
    <n v="111"/>
    <n v="85.65"/>
    <s v="['Bank Transfer' 'Credit Card' 'PayPal' ... 'Credit Card' 'Bank Transfer'_x000a_ 'Apple Pay']"/>
    <x v="1"/>
  </r>
  <r>
    <s v="O08245"/>
    <d v="2025-07-25T00:00:00"/>
    <x v="6"/>
    <x v="1"/>
    <m/>
    <x v="352"/>
    <x v="210"/>
    <x v="6"/>
    <s v="Bath"/>
    <s v="P001"/>
    <x v="9"/>
    <x v="5"/>
    <n v="1"/>
    <n v="89"/>
    <n v="48"/>
    <n v="0.05"/>
    <n v="84.55"/>
    <n v="48"/>
    <n v="36.549999999999997"/>
    <s v="['Bank Transfer' 'Credit Card' 'PayPal' ... 'Credit Card' 'Bank Transfer'_x000a_ 'Apple Pay']"/>
    <x v="1"/>
  </r>
  <r>
    <s v="O08647"/>
    <d v="2025-07-25T00:00:00"/>
    <x v="6"/>
    <x v="1"/>
    <m/>
    <x v="612"/>
    <x v="184"/>
    <x v="1"/>
    <s v="Chester"/>
    <s v="P022"/>
    <x v="8"/>
    <x v="2"/>
    <n v="1"/>
    <n v="35"/>
    <n v="16"/>
    <n v="0.05"/>
    <n v="33.25"/>
    <n v="16"/>
    <n v="17.25"/>
    <s v="['Bank Transfer' 'Credit Card' 'PayPal' ... 'Credit Card' 'Bank Transfer'_x000a_ 'Apple Pay']"/>
    <x v="1"/>
  </r>
  <r>
    <s v="O09456"/>
    <d v="2025-07-25T00:00:00"/>
    <x v="6"/>
    <x v="1"/>
    <m/>
    <x v="583"/>
    <x v="369"/>
    <x v="2"/>
    <s v="London"/>
    <s v="P008"/>
    <x v="13"/>
    <x v="3"/>
    <n v="2"/>
    <n v="249"/>
    <n v="168"/>
    <n v="0.2"/>
    <n v="398.4"/>
    <n v="336"/>
    <n v="62.4"/>
    <s v="['Bank Transfer' 'Credit Card' 'PayPal' ... 'Credit Card' 'Bank Transfer'_x000a_ 'Apple Pay']"/>
    <x v="1"/>
  </r>
  <r>
    <s v="O00222"/>
    <d v="2025-07-26T00:00:00"/>
    <x v="6"/>
    <x v="1"/>
    <m/>
    <x v="342"/>
    <x v="248"/>
    <x v="10"/>
    <s v="Norwich"/>
    <s v="P021"/>
    <x v="21"/>
    <x v="2"/>
    <n v="1"/>
    <n v="28"/>
    <n v="13"/>
    <n v="0.1"/>
    <n v="25.2"/>
    <n v="13"/>
    <n v="12.2"/>
    <s v="['Bank Transfer' 'Credit Card' 'PayPal' ... 'Credit Card' 'Bank Transfer'_x000a_ 'Apple Pay']"/>
    <x v="1"/>
  </r>
  <r>
    <s v="O01097"/>
    <d v="2025-07-26T00:00:00"/>
    <x v="6"/>
    <x v="1"/>
    <m/>
    <x v="1011"/>
    <x v="373"/>
    <x v="0"/>
    <s v="Leicester"/>
    <s v="P018"/>
    <x v="5"/>
    <x v="4"/>
    <n v="2"/>
    <n v="45"/>
    <n v="19"/>
    <n v="0"/>
    <n v="90"/>
    <n v="38"/>
    <n v="52"/>
    <s v="['Bank Transfer' 'Credit Card' 'PayPal' ... 'Credit Card' 'Bank Transfer'_x000a_ 'Apple Pay']"/>
    <x v="1"/>
  </r>
  <r>
    <s v="O01540"/>
    <d v="2025-07-26T00:00:00"/>
    <x v="6"/>
    <x v="1"/>
    <m/>
    <x v="523"/>
    <x v="52"/>
    <x v="3"/>
    <s v="Guildford"/>
    <s v="P019"/>
    <x v="20"/>
    <x v="4"/>
    <n v="1"/>
    <n v="85"/>
    <n v="41"/>
    <n v="0"/>
    <n v="85"/>
    <n v="41"/>
    <n v="44"/>
    <s v="['Bank Transfer' 'Credit Card' 'PayPal' ... 'Credit Card' 'Bank Transfer'_x000a_ 'Apple Pay']"/>
    <x v="1"/>
  </r>
  <r>
    <s v="O02904"/>
    <d v="2025-07-26T00:00:00"/>
    <x v="6"/>
    <x v="1"/>
    <m/>
    <x v="325"/>
    <x v="246"/>
    <x v="0"/>
    <s v="Nottingham"/>
    <s v="P003"/>
    <x v="19"/>
    <x v="5"/>
    <n v="5"/>
    <n v="69"/>
    <n v="37"/>
    <n v="0.1"/>
    <n v="310.5"/>
    <n v="185"/>
    <n v="125.5"/>
    <s v="['Bank Transfer' 'Credit Card' 'PayPal' ... 'Credit Card' 'Bank Transfer'_x000a_ 'Apple Pay']"/>
    <x v="1"/>
  </r>
  <r>
    <s v="O03061"/>
    <d v="2025-07-26T00:00:00"/>
    <x v="6"/>
    <x v="1"/>
    <m/>
    <x v="1213"/>
    <x v="56"/>
    <x v="7"/>
    <s v="Glasgow"/>
    <s v="P002"/>
    <x v="15"/>
    <x v="5"/>
    <n v="2"/>
    <n v="149"/>
    <n v="91"/>
    <n v="0"/>
    <n v="298"/>
    <n v="182"/>
    <n v="116"/>
    <s v="['Bank Transfer' 'Credit Card' 'PayPal' ... 'Credit Card' 'Bank Transfer'_x000a_ 'Apple Pay']"/>
    <x v="1"/>
  </r>
  <r>
    <s v="O03840"/>
    <d v="2025-07-26T00:00:00"/>
    <x v="6"/>
    <x v="1"/>
    <m/>
    <x v="1444"/>
    <x v="134"/>
    <x v="2"/>
    <s v="London"/>
    <s v="P016"/>
    <x v="4"/>
    <x v="0"/>
    <n v="2"/>
    <n v="78"/>
    <n v="39"/>
    <n v="0.1"/>
    <n v="140.4"/>
    <n v="78"/>
    <n v="62.4"/>
    <s v="['Bank Transfer' 'Credit Card' 'PayPal' ... 'Credit Card' 'Bank Transfer'_x000a_ 'Apple Pay']"/>
    <x v="1"/>
  </r>
  <r>
    <s v="O04065"/>
    <d v="2025-07-26T00:00:00"/>
    <x v="6"/>
    <x v="1"/>
    <m/>
    <x v="978"/>
    <x v="493"/>
    <x v="1"/>
    <s v="Manchester"/>
    <s v="P007"/>
    <x v="7"/>
    <x v="3"/>
    <n v="5"/>
    <n v="129"/>
    <n v="78"/>
    <n v="0.05"/>
    <n v="612.75"/>
    <n v="390"/>
    <n v="222.75"/>
    <s v="['Bank Transfer' 'Credit Card' 'PayPal' ... 'Credit Card' 'Bank Transfer'_x000a_ 'Apple Pay']"/>
    <x v="1"/>
  </r>
  <r>
    <s v="O05285"/>
    <d v="2025-07-26T00:00:00"/>
    <x v="6"/>
    <x v="1"/>
    <m/>
    <x v="156"/>
    <x v="140"/>
    <x v="0"/>
    <s v="Nottingham"/>
    <s v="P015"/>
    <x v="12"/>
    <x v="0"/>
    <n v="1"/>
    <n v="65"/>
    <n v="32"/>
    <n v="0.1"/>
    <n v="58.5"/>
    <n v="32"/>
    <n v="26.5"/>
    <s v="['Bank Transfer' 'Credit Card' 'PayPal' ... 'Credit Card' 'Bank Transfer'_x000a_ 'Apple Pay']"/>
    <x v="1"/>
  </r>
  <r>
    <s v="O05657"/>
    <d v="2025-07-26T00:00:00"/>
    <x v="6"/>
    <x v="1"/>
    <m/>
    <x v="1418"/>
    <x v="134"/>
    <x v="7"/>
    <s v="Edinburgh"/>
    <s v="P007"/>
    <x v="7"/>
    <x v="3"/>
    <n v="1"/>
    <n v="129"/>
    <n v="78"/>
    <n v="0"/>
    <n v="129"/>
    <n v="78"/>
    <n v="51"/>
    <s v="['Bank Transfer' 'Credit Card' 'PayPal' ... 'Credit Card' 'Bank Transfer'_x000a_ 'Apple Pay']"/>
    <x v="1"/>
  </r>
  <r>
    <s v="O05904"/>
    <d v="2025-07-26T00:00:00"/>
    <x v="6"/>
    <x v="1"/>
    <m/>
    <x v="1564"/>
    <x v="113"/>
    <x v="0"/>
    <s v="Nottingham"/>
    <s v="P023"/>
    <x v="2"/>
    <x v="2"/>
    <n v="1"/>
    <n v="42"/>
    <n v="20"/>
    <n v="0"/>
    <n v="42"/>
    <n v="20"/>
    <n v="22"/>
    <m/>
    <x v="1"/>
  </r>
  <r>
    <s v="O06581"/>
    <d v="2025-07-26T00:00:00"/>
    <x v="6"/>
    <x v="1"/>
    <m/>
    <x v="889"/>
    <x v="463"/>
    <x v="3"/>
    <s v="Brighton"/>
    <s v="P009"/>
    <x v="1"/>
    <x v="1"/>
    <n v="1"/>
    <n v="95"/>
    <n v="54"/>
    <n v="0.1"/>
    <n v="85.5"/>
    <n v="54"/>
    <n v="31.5"/>
    <s v="['Bank Transfer' 'Credit Card' 'PayPal' ... 'Credit Card' 'Bank Transfer'_x000a_ 'Apple Pay']"/>
    <x v="1"/>
  </r>
  <r>
    <s v="O06583"/>
    <d v="2025-07-26T00:00:00"/>
    <x v="6"/>
    <x v="1"/>
    <m/>
    <x v="1753"/>
    <x v="417"/>
    <x v="1"/>
    <s v="Manchester"/>
    <s v="P004"/>
    <x v="22"/>
    <x v="5"/>
    <n v="1"/>
    <n v="55"/>
    <n v="27"/>
    <n v="0"/>
    <n v="55"/>
    <n v="27"/>
    <n v="28"/>
    <s v="['Bank Transfer' 'Credit Card' 'PayPal' ... 'Credit Card' 'Bank Transfer'_x000a_ 'Apple Pay']"/>
    <x v="0"/>
  </r>
  <r>
    <s v="O07230"/>
    <d v="2025-07-26T00:00:00"/>
    <x v="6"/>
    <x v="1"/>
    <m/>
    <x v="397"/>
    <x v="289"/>
    <x v="7"/>
    <s v="Edinburgh"/>
    <s v="P015"/>
    <x v="12"/>
    <x v="0"/>
    <n v="4"/>
    <n v="65"/>
    <n v="32"/>
    <n v="0"/>
    <n v="260"/>
    <n v="128"/>
    <n v="132"/>
    <s v="['Bank Transfer' 'Credit Card' 'PayPal' ... 'Credit Card' 'Bank Transfer'_x000a_ 'Apple Pay']"/>
    <x v="1"/>
  </r>
  <r>
    <s v="O08596"/>
    <d v="2025-07-26T00:00:00"/>
    <x v="6"/>
    <x v="1"/>
    <m/>
    <x v="1009"/>
    <x v="449"/>
    <x v="2"/>
    <s v="London"/>
    <s v="P017"/>
    <x v="10"/>
    <x v="4"/>
    <n v="1"/>
    <n v="58"/>
    <n v="25"/>
    <n v="0.1"/>
    <n v="52.2"/>
    <n v="25"/>
    <n v="27.2"/>
    <s v="['Bank Transfer' 'Credit Card' 'PayPal' ... 'Credit Card' 'Bank Transfer'_x000a_ 'Apple Pay']"/>
    <x v="1"/>
  </r>
  <r>
    <s v="O09146"/>
    <d v="2025-07-26T00:00:00"/>
    <x v="6"/>
    <x v="1"/>
    <m/>
    <x v="819"/>
    <x v="179"/>
    <x v="0"/>
    <s v="Nottingham"/>
    <s v="P020"/>
    <x v="23"/>
    <x v="4"/>
    <n v="2"/>
    <n v="72"/>
    <n v="34"/>
    <n v="0.1"/>
    <n v="129.6"/>
    <n v="68"/>
    <n v="61.6"/>
    <s v="['Bank Transfer' 'Credit Card' 'PayPal' ... 'Credit Card' 'Bank Transfer'_x000a_ 'Apple Pay']"/>
    <x v="1"/>
  </r>
  <r>
    <s v="O09617"/>
    <d v="2025-07-26T00:00:00"/>
    <x v="6"/>
    <x v="1"/>
    <m/>
    <x v="290"/>
    <x v="231"/>
    <x v="3"/>
    <s v="Guildford"/>
    <s v="P012"/>
    <x v="14"/>
    <x v="1"/>
    <n v="1"/>
    <n v="85"/>
    <n v="44"/>
    <n v="0.05"/>
    <n v="80.75"/>
    <n v="44"/>
    <n v="36.75"/>
    <s v="['Bank Transfer' 'Credit Card' 'PayPal' ... 'Credit Card' 'Bank Transfer'_x000a_ 'Apple Pay']"/>
    <x v="1"/>
  </r>
  <r>
    <s v="O09963"/>
    <d v="2025-07-26T00:00:00"/>
    <x v="6"/>
    <x v="1"/>
    <m/>
    <x v="1596"/>
    <x v="387"/>
    <x v="4"/>
    <s v="Sheffield"/>
    <s v="P011"/>
    <x v="6"/>
    <x v="1"/>
    <n v="3"/>
    <n v="79"/>
    <n v="42"/>
    <n v="0"/>
    <n v="237"/>
    <n v="126"/>
    <n v="111"/>
    <s v="['Bank Transfer' 'Credit Card' 'PayPal' ... 'Credit Card' 'Bank Transfer'_x000a_ 'Apple Pay']"/>
    <x v="1"/>
  </r>
  <r>
    <s v="O00464"/>
    <d v="2025-07-27T00:00:00"/>
    <x v="6"/>
    <x v="1"/>
    <m/>
    <x v="1029"/>
    <x v="297"/>
    <x v="0"/>
    <s v="Derby"/>
    <s v="P024"/>
    <x v="11"/>
    <x v="2"/>
    <n v="2"/>
    <n v="24"/>
    <n v="10"/>
    <n v="0.15"/>
    <n v="40.799999999999997"/>
    <n v="20"/>
    <n v="20.8"/>
    <s v="['Bank Transfer' 'Credit Card' 'PayPal' ... 'Credit Card' 'Bank Transfer'_x000a_ 'Apple Pay']"/>
    <x v="1"/>
  </r>
  <r>
    <s v="O00784"/>
    <d v="2025-07-27T00:00:00"/>
    <x v="6"/>
    <x v="1"/>
    <m/>
    <x v="1562"/>
    <x v="336"/>
    <x v="2"/>
    <s v="London"/>
    <s v="P010"/>
    <x v="18"/>
    <x v="1"/>
    <n v="1"/>
    <n v="32"/>
    <n v="14"/>
    <n v="0.1"/>
    <n v="28.8"/>
    <n v="14"/>
    <n v="14.8"/>
    <s v="['Bank Transfer' 'Credit Card' 'PayPal' ... 'Credit Card' 'Bank Transfer'_x000a_ 'Apple Pay']"/>
    <x v="1"/>
  </r>
  <r>
    <s v="O00806"/>
    <d v="2025-07-27T00:00:00"/>
    <x v="6"/>
    <x v="1"/>
    <m/>
    <x v="1153"/>
    <x v="460"/>
    <x v="2"/>
    <s v="London"/>
    <s v="P016"/>
    <x v="4"/>
    <x v="0"/>
    <n v="3"/>
    <n v="78"/>
    <n v="39"/>
    <n v="0.15"/>
    <n v="198.9"/>
    <n v="117"/>
    <n v="81.900000000000006"/>
    <s v="['Bank Transfer' 'Credit Card' 'PayPal' ... 'Credit Card' 'Bank Transfer'_x000a_ 'Apple Pay']"/>
    <x v="1"/>
  </r>
  <r>
    <s v="O01230"/>
    <d v="2025-07-27T00:00:00"/>
    <x v="6"/>
    <x v="1"/>
    <m/>
    <x v="1132"/>
    <x v="215"/>
    <x v="2"/>
    <s v="London"/>
    <s v="P011"/>
    <x v="6"/>
    <x v="1"/>
    <n v="4"/>
    <n v="79"/>
    <n v="42"/>
    <n v="0"/>
    <n v="316"/>
    <n v="168"/>
    <n v="148"/>
    <s v="['Bank Transfer' 'Credit Card' 'PayPal' ... 'Credit Card' 'Bank Transfer'_x000a_ 'Apple Pay']"/>
    <x v="1"/>
  </r>
  <r>
    <s v="O01658"/>
    <d v="2025-07-27T00:00:00"/>
    <x v="6"/>
    <x v="1"/>
    <m/>
    <x v="1703"/>
    <x v="557"/>
    <x v="3"/>
    <s v="Oxford"/>
    <s v="P004"/>
    <x v="22"/>
    <x v="5"/>
    <n v="2"/>
    <n v="55"/>
    <n v="27"/>
    <n v="0.15"/>
    <n v="93.5"/>
    <n v="54"/>
    <n v="39.5"/>
    <s v="['Bank Transfer' 'Credit Card' 'PayPal' ... 'Credit Card' 'Bank Transfer'_x000a_ 'Apple Pay']"/>
    <x v="1"/>
  </r>
  <r>
    <s v="O01969"/>
    <d v="2025-07-27T00:00:00"/>
    <x v="6"/>
    <x v="1"/>
    <m/>
    <x v="880"/>
    <x v="125"/>
    <x v="10"/>
    <s v="Colchester"/>
    <s v="P017"/>
    <x v="10"/>
    <x v="4"/>
    <n v="1"/>
    <n v="58"/>
    <n v="25"/>
    <n v="0.15"/>
    <n v="49.3"/>
    <n v="25"/>
    <n v="24.3"/>
    <s v="['Bank Transfer' 'Credit Card' 'PayPal' ... 'Credit Card' 'Bank Transfer'_x000a_ 'Apple Pay']"/>
    <x v="1"/>
  </r>
  <r>
    <s v="O02011"/>
    <d v="2025-07-27T00:00:00"/>
    <x v="6"/>
    <x v="1"/>
    <m/>
    <x v="573"/>
    <x v="364"/>
    <x v="2"/>
    <s v="London"/>
    <s v="P020"/>
    <x v="23"/>
    <x v="4"/>
    <n v="1"/>
    <n v="72"/>
    <n v="34"/>
    <n v="0"/>
    <n v="72"/>
    <n v="34"/>
    <n v="38"/>
    <s v="['Bank Transfer' 'Credit Card' 'PayPal' ... 'Credit Card' 'Bank Transfer'_x000a_ 'Apple Pay']"/>
    <x v="1"/>
  </r>
  <r>
    <s v="O02727"/>
    <d v="2025-07-27T00:00:00"/>
    <x v="6"/>
    <x v="1"/>
    <m/>
    <x v="1071"/>
    <x v="122"/>
    <x v="8"/>
    <s v="Sunderland"/>
    <s v="P018"/>
    <x v="5"/>
    <x v="4"/>
    <n v="1"/>
    <n v="45"/>
    <n v="19"/>
    <n v="0.15"/>
    <n v="38.25"/>
    <n v="19"/>
    <n v="19.25"/>
    <s v="['Bank Transfer' 'Credit Card' 'PayPal' ... 'Credit Card' 'Bank Transfer'_x000a_ 'Apple Pay']"/>
    <x v="1"/>
  </r>
  <r>
    <s v="O03081"/>
    <d v="2025-07-27T00:00:00"/>
    <x v="6"/>
    <x v="1"/>
    <m/>
    <x v="926"/>
    <x v="160"/>
    <x v="6"/>
    <s v="Plymouth"/>
    <s v="P006"/>
    <x v="16"/>
    <x v="3"/>
    <n v="2"/>
    <n v="99"/>
    <n v="58"/>
    <n v="0.15"/>
    <n v="168.3"/>
    <n v="116"/>
    <n v="52.3"/>
    <s v="['Bank Transfer' 'Credit Card' 'PayPal' ... 'Credit Card' 'Bank Transfer'_x000a_ 'Apple Pay']"/>
    <x v="1"/>
  </r>
  <r>
    <s v="O05100"/>
    <d v="2025-07-27T00:00:00"/>
    <x v="6"/>
    <x v="1"/>
    <m/>
    <x v="1622"/>
    <x v="3"/>
    <x v="6"/>
    <s v="Bristol"/>
    <s v="P016"/>
    <x v="4"/>
    <x v="0"/>
    <n v="1"/>
    <n v="78"/>
    <n v="39"/>
    <n v="0"/>
    <n v="78"/>
    <n v="39"/>
    <n v="39"/>
    <s v="['Bank Transfer' 'Credit Card' 'PayPal' ... 'Credit Card' 'Bank Transfer'_x000a_ 'Apple Pay']"/>
    <x v="1"/>
  </r>
  <r>
    <s v="O05298"/>
    <d v="2025-07-27T00:00:00"/>
    <x v="6"/>
    <x v="1"/>
    <m/>
    <x v="755"/>
    <x v="432"/>
    <x v="3"/>
    <s v="Guildford"/>
    <s v="P012"/>
    <x v="14"/>
    <x v="1"/>
    <n v="1"/>
    <n v="85"/>
    <n v="44"/>
    <n v="0"/>
    <n v="85"/>
    <n v="44"/>
    <n v="41"/>
    <s v="['Bank Transfer' 'Credit Card' 'PayPal' ... 'Credit Card' 'Bank Transfer'_x000a_ 'Apple Pay']"/>
    <x v="1"/>
  </r>
  <r>
    <s v="O06579"/>
    <d v="2025-07-27T00:00:00"/>
    <x v="6"/>
    <x v="1"/>
    <m/>
    <x v="1720"/>
    <x v="177"/>
    <x v="2"/>
    <s v="London"/>
    <s v="P002"/>
    <x v="15"/>
    <x v="5"/>
    <n v="3"/>
    <n v="149"/>
    <n v="91"/>
    <n v="0.2"/>
    <n v="357.6"/>
    <n v="273"/>
    <n v="84.6"/>
    <s v="['Bank Transfer' 'Credit Card' 'PayPal' ... 'Credit Card' 'Bank Transfer'_x000a_ 'Apple Pay']"/>
    <x v="1"/>
  </r>
  <r>
    <s v="O07845"/>
    <d v="2025-07-27T00:00:00"/>
    <x v="6"/>
    <x v="1"/>
    <m/>
    <x v="1492"/>
    <x v="6"/>
    <x v="10"/>
    <s v="Norwich"/>
    <s v="P020"/>
    <x v="23"/>
    <x v="4"/>
    <n v="1"/>
    <n v="72"/>
    <n v="34"/>
    <n v="0.05"/>
    <n v="68.400000000000006"/>
    <n v="34"/>
    <n v="34.4"/>
    <s v="['Bank Transfer' 'Credit Card' 'PayPal' ... 'Credit Card' 'Bank Transfer'_x000a_ 'Apple Pay']"/>
    <x v="1"/>
  </r>
  <r>
    <s v="O08327"/>
    <d v="2025-07-27T00:00:00"/>
    <x v="6"/>
    <x v="1"/>
    <m/>
    <x v="18"/>
    <x v="18"/>
    <x v="1"/>
    <s v="Liverpool"/>
    <s v="P013"/>
    <x v="0"/>
    <x v="0"/>
    <n v="2"/>
    <n v="120"/>
    <n v="63"/>
    <n v="0"/>
    <n v="240"/>
    <n v="126"/>
    <n v="114"/>
    <s v="['Bank Transfer' 'Credit Card' 'PayPal' ... 'Credit Card' 'Bank Transfer'_x000a_ 'Apple Pay']"/>
    <x v="1"/>
  </r>
  <r>
    <s v="O09800"/>
    <d v="2025-07-27T00:00:00"/>
    <x v="6"/>
    <x v="1"/>
    <m/>
    <x v="1460"/>
    <x v="12"/>
    <x v="5"/>
    <s v="Newry"/>
    <s v="P002"/>
    <x v="15"/>
    <x v="5"/>
    <n v="1"/>
    <n v="149"/>
    <n v="91"/>
    <n v="0.1"/>
    <n v="134.1"/>
    <n v="91"/>
    <n v="43.1"/>
    <s v="['Bank Transfer' 'Credit Card' 'PayPal' ... 'Credit Card' 'Bank Transfer'_x000a_ 'Apple Pay']"/>
    <x v="1"/>
  </r>
  <r>
    <s v="O00513"/>
    <d v="2025-07-28T00:00:00"/>
    <x v="6"/>
    <x v="1"/>
    <m/>
    <x v="1700"/>
    <x v="464"/>
    <x v="6"/>
    <s v="Plymouth"/>
    <s v="P023"/>
    <x v="2"/>
    <x v="2"/>
    <n v="1"/>
    <n v="42"/>
    <n v="20"/>
    <n v="0.1"/>
    <n v="37.799999999999997"/>
    <n v="20"/>
    <n v="17.8"/>
    <s v="['Bank Transfer' 'Credit Card' 'PayPal' ... 'Credit Card' 'Bank Transfer'_x000a_ 'Apple Pay']"/>
    <x v="1"/>
  </r>
  <r>
    <s v="O00835"/>
    <d v="2025-07-28T00:00:00"/>
    <x v="6"/>
    <x v="1"/>
    <m/>
    <x v="493"/>
    <x v="334"/>
    <x v="6"/>
    <s v="Exeter"/>
    <s v="P005"/>
    <x v="3"/>
    <x v="3"/>
    <n v="1"/>
    <n v="119"/>
    <n v="72"/>
    <n v="0.15"/>
    <n v="101.15"/>
    <n v="72"/>
    <n v="29.15"/>
    <s v="['Bank Transfer' 'Credit Card' 'PayPal' ... 'Credit Card' 'Bank Transfer'_x000a_ 'Apple Pay']"/>
    <x v="1"/>
  </r>
  <r>
    <s v="O01409"/>
    <d v="2025-07-28T00:00:00"/>
    <x v="6"/>
    <x v="1"/>
    <m/>
    <x v="244"/>
    <x v="0"/>
    <x v="4"/>
    <s v="York"/>
    <s v="P009"/>
    <x v="1"/>
    <x v="1"/>
    <n v="2"/>
    <n v="95"/>
    <n v="54"/>
    <n v="0"/>
    <n v="190"/>
    <n v="108"/>
    <n v="82"/>
    <s v="['Bank Transfer' 'Credit Card' 'PayPal' ... 'Credit Card' 'Bank Transfer'_x000a_ 'Apple Pay']"/>
    <x v="1"/>
  </r>
  <r>
    <s v="O02379"/>
    <d v="2025-07-28T00:00:00"/>
    <x v="6"/>
    <x v="1"/>
    <m/>
    <x v="1521"/>
    <x v="92"/>
    <x v="0"/>
    <s v="Lincoln"/>
    <s v="P001"/>
    <x v="9"/>
    <x v="5"/>
    <n v="3"/>
    <n v="89"/>
    <n v="48"/>
    <n v="0.05"/>
    <n v="253.65"/>
    <n v="144"/>
    <n v="109.65"/>
    <s v="['Bank Transfer' 'Credit Card' 'PayPal' ... 'Credit Card' 'Bank Transfer'_x000a_ 'Apple Pay']"/>
    <x v="1"/>
  </r>
  <r>
    <s v="O03141"/>
    <d v="2025-07-28T00:00:00"/>
    <x v="6"/>
    <x v="1"/>
    <m/>
    <x v="1680"/>
    <x v="454"/>
    <x v="8"/>
    <s v="Middlesbrough"/>
    <s v="P001"/>
    <x v="9"/>
    <x v="5"/>
    <n v="1"/>
    <n v="89"/>
    <n v="48"/>
    <n v="0.1"/>
    <n v="80.099999999999994"/>
    <n v="48"/>
    <n v="32.1"/>
    <s v="['Bank Transfer' 'Credit Card' 'PayPal' ... 'Credit Card' 'Bank Transfer'_x000a_ 'Apple Pay']"/>
    <x v="1"/>
  </r>
  <r>
    <s v="O04583"/>
    <d v="2025-07-28T00:00:00"/>
    <x v="6"/>
    <x v="1"/>
    <m/>
    <x v="617"/>
    <x v="383"/>
    <x v="2"/>
    <s v="London"/>
    <s v="P018"/>
    <x v="5"/>
    <x v="4"/>
    <n v="2"/>
    <n v="45"/>
    <n v="19"/>
    <n v="0.05"/>
    <n v="85.5"/>
    <n v="38"/>
    <n v="47.5"/>
    <s v="['Bank Transfer' 'Credit Card' 'PayPal' ... 'Credit Card' 'Bank Transfer'_x000a_ 'Apple Pay']"/>
    <x v="1"/>
  </r>
  <r>
    <s v="O04863"/>
    <d v="2025-07-28T00:00:00"/>
    <x v="6"/>
    <x v="1"/>
    <m/>
    <x v="187"/>
    <x v="149"/>
    <x v="10"/>
    <s v="Ipswich"/>
    <s v="P014"/>
    <x v="17"/>
    <x v="0"/>
    <n v="1"/>
    <n v="25"/>
    <n v="11"/>
    <n v="0.05"/>
    <n v="23.75"/>
    <n v="11"/>
    <n v="12.75"/>
    <s v="['Bank Transfer' 'Credit Card' 'PayPal' ... 'Credit Card' 'Bank Transfer'_x000a_ 'Apple Pay']"/>
    <x v="1"/>
  </r>
  <r>
    <s v="O05865"/>
    <d v="2025-07-28T00:00:00"/>
    <x v="6"/>
    <x v="1"/>
    <m/>
    <x v="829"/>
    <x v="451"/>
    <x v="3"/>
    <s v="Oxford"/>
    <s v="P021"/>
    <x v="21"/>
    <x v="2"/>
    <n v="1"/>
    <n v="28"/>
    <n v="13"/>
    <n v="0.05"/>
    <n v="26.6"/>
    <n v="13"/>
    <n v="13.6"/>
    <s v="['Bank Transfer' 'Credit Card' 'PayPal' ... 'Credit Card' 'Bank Transfer'_x000a_ 'Apple Pay']"/>
    <x v="1"/>
  </r>
  <r>
    <s v="O06958"/>
    <d v="2025-07-28T00:00:00"/>
    <x v="6"/>
    <x v="1"/>
    <m/>
    <x v="706"/>
    <x v="414"/>
    <x v="6"/>
    <s v="Plymouth"/>
    <s v="P018"/>
    <x v="5"/>
    <x v="4"/>
    <n v="2"/>
    <n v="45"/>
    <n v="19"/>
    <n v="0"/>
    <n v="90"/>
    <n v="38"/>
    <n v="52"/>
    <s v="['Bank Transfer' 'Credit Card' 'PayPal' ... 'Credit Card' 'Bank Transfer'_x000a_ 'Apple Pay']"/>
    <x v="1"/>
  </r>
  <r>
    <s v="O07397"/>
    <d v="2025-07-28T00:00:00"/>
    <x v="6"/>
    <x v="1"/>
    <m/>
    <x v="1754"/>
    <x v="317"/>
    <x v="9"/>
    <s v="Birmingham"/>
    <s v="P015"/>
    <x v="12"/>
    <x v="0"/>
    <n v="1"/>
    <n v="65"/>
    <n v="32"/>
    <n v="0"/>
    <n v="65"/>
    <n v="32"/>
    <n v="33"/>
    <s v="['Bank Transfer' 'Credit Card' 'PayPal' ... 'Credit Card' 'Bank Transfer'_x000a_ 'Apple Pay']"/>
    <x v="0"/>
  </r>
  <r>
    <s v="O07450"/>
    <d v="2025-07-28T00:00:00"/>
    <x v="6"/>
    <x v="1"/>
    <m/>
    <x v="1691"/>
    <x v="143"/>
    <x v="9"/>
    <s v="Coventry"/>
    <s v="P006"/>
    <x v="16"/>
    <x v="3"/>
    <n v="3"/>
    <n v="99"/>
    <n v="58"/>
    <n v="0.15"/>
    <n v="252.45"/>
    <n v="174"/>
    <n v="78.45"/>
    <s v="['Bank Transfer' 'Credit Card' 'PayPal' ... 'Credit Card' 'Bank Transfer'_x000a_ 'Apple Pay']"/>
    <x v="1"/>
  </r>
  <r>
    <s v="O08286"/>
    <d v="2025-07-28T00:00:00"/>
    <x v="6"/>
    <x v="1"/>
    <m/>
    <x v="511"/>
    <x v="288"/>
    <x v="6"/>
    <s v="Bristol"/>
    <s v="P024"/>
    <x v="11"/>
    <x v="2"/>
    <n v="2"/>
    <n v="24"/>
    <n v="10"/>
    <n v="0.1"/>
    <n v="43.2"/>
    <n v="20"/>
    <n v="23.2"/>
    <s v="['Bank Transfer' 'Credit Card' 'PayPal' ... 'Credit Card' 'Bank Transfer'_x000a_ 'Apple Pay']"/>
    <x v="1"/>
  </r>
  <r>
    <s v="O08409"/>
    <d v="2025-07-28T00:00:00"/>
    <x v="6"/>
    <x v="1"/>
    <m/>
    <x v="88"/>
    <x v="17"/>
    <x v="2"/>
    <s v="London"/>
    <s v="P017"/>
    <x v="10"/>
    <x v="4"/>
    <n v="2"/>
    <n v="58"/>
    <n v="25"/>
    <n v="0.1"/>
    <n v="104.4"/>
    <n v="50"/>
    <n v="54.4"/>
    <s v="['Bank Transfer' 'Credit Card' 'PayPal' ... 'Credit Card' 'Bank Transfer'_x000a_ 'Apple Pay']"/>
    <x v="1"/>
  </r>
  <r>
    <s v="O00001"/>
    <d v="2025-07-29T00:00:00"/>
    <x v="6"/>
    <x v="1"/>
    <m/>
    <x v="708"/>
    <x v="5"/>
    <x v="3"/>
    <s v="Guildford"/>
    <s v="P013"/>
    <x v="0"/>
    <x v="0"/>
    <n v="2"/>
    <n v="120"/>
    <n v="63"/>
    <n v="0.05"/>
    <n v="228"/>
    <n v="126"/>
    <n v="102"/>
    <s v="['Bank Transfer' 'Credit Card' 'PayPal' ... 'Credit Card' 'Bank Transfer'_x000a_ 'Apple Pay']"/>
    <x v="1"/>
  </r>
  <r>
    <s v="O00008"/>
    <d v="2025-07-29T00:00:00"/>
    <x v="6"/>
    <x v="1"/>
    <m/>
    <x v="227"/>
    <x v="190"/>
    <x v="5"/>
    <s v="Newry"/>
    <s v="P014"/>
    <x v="17"/>
    <x v="0"/>
    <n v="1"/>
    <n v="25"/>
    <n v="11"/>
    <n v="0.05"/>
    <n v="23.75"/>
    <n v="11"/>
    <n v="12.75"/>
    <s v="['Bank Transfer' 'Credit Card' 'PayPal' ... 'Credit Card' 'Bank Transfer'_x000a_ 'Apple Pay']"/>
    <x v="1"/>
  </r>
  <r>
    <s v="O00227"/>
    <d v="2025-07-29T00:00:00"/>
    <x v="6"/>
    <x v="1"/>
    <m/>
    <x v="354"/>
    <x v="264"/>
    <x v="2"/>
    <s v="London"/>
    <s v="P005"/>
    <x v="3"/>
    <x v="3"/>
    <n v="2"/>
    <n v="119"/>
    <n v="72"/>
    <n v="0.1"/>
    <n v="214.2"/>
    <n v="144"/>
    <n v="70.2"/>
    <s v="['Bank Transfer' 'Credit Card' 'PayPal' ... 'Credit Card' 'Bank Transfer'_x000a_ 'Apple Pay']"/>
    <x v="1"/>
  </r>
  <r>
    <s v="O00850"/>
    <d v="2025-07-29T00:00:00"/>
    <x v="6"/>
    <x v="1"/>
    <m/>
    <x v="1648"/>
    <x v="172"/>
    <x v="11"/>
    <s v="Swansea"/>
    <s v="P001"/>
    <x v="9"/>
    <x v="5"/>
    <n v="1"/>
    <n v="89"/>
    <n v="48"/>
    <n v="0.05"/>
    <n v="84.55"/>
    <n v="48"/>
    <n v="36.549999999999997"/>
    <s v="['Bank Transfer' 'Credit Card' 'PayPal' ... 'Credit Card' 'Bank Transfer'_x000a_ 'Apple Pay']"/>
    <x v="1"/>
  </r>
  <r>
    <s v="O01721"/>
    <d v="2025-07-29T00:00:00"/>
    <x v="6"/>
    <x v="1"/>
    <m/>
    <x v="90"/>
    <x v="84"/>
    <x v="2"/>
    <s v="London"/>
    <s v="P013"/>
    <x v="0"/>
    <x v="0"/>
    <n v="2"/>
    <n v="120"/>
    <n v="63"/>
    <n v="0"/>
    <n v="240"/>
    <n v="126"/>
    <n v="114"/>
    <s v="['Bank Transfer' 'Credit Card' 'PayPal' ... 'Credit Card' 'Bank Transfer'_x000a_ 'Apple Pay']"/>
    <x v="1"/>
  </r>
  <r>
    <s v="O01786"/>
    <d v="2025-07-29T00:00:00"/>
    <x v="6"/>
    <x v="1"/>
    <m/>
    <x v="755"/>
    <x v="432"/>
    <x v="3"/>
    <s v="Guildford"/>
    <s v="P009"/>
    <x v="1"/>
    <x v="1"/>
    <n v="1"/>
    <n v="95"/>
    <n v="54"/>
    <n v="0.1"/>
    <n v="85.5"/>
    <n v="54"/>
    <n v="31.5"/>
    <s v="['Bank Transfer' 'Credit Card' 'PayPal' ... 'Credit Card' 'Bank Transfer'_x000a_ 'Apple Pay']"/>
    <x v="1"/>
  </r>
  <r>
    <s v="O01965"/>
    <d v="2025-07-29T00:00:00"/>
    <x v="6"/>
    <x v="1"/>
    <m/>
    <x v="698"/>
    <x v="47"/>
    <x v="7"/>
    <s v="Edinburgh"/>
    <s v="P011"/>
    <x v="6"/>
    <x v="1"/>
    <n v="2"/>
    <n v="79"/>
    <n v="42"/>
    <n v="0.1"/>
    <n v="142.19999999999999"/>
    <n v="84"/>
    <n v="58.2"/>
    <s v="['Bank Transfer' 'Credit Card' 'PayPal' ... 'Credit Card' 'Bank Transfer'_x000a_ 'Apple Pay']"/>
    <x v="1"/>
  </r>
  <r>
    <s v="O02502"/>
    <d v="2025-07-29T00:00:00"/>
    <x v="6"/>
    <x v="1"/>
    <m/>
    <x v="385"/>
    <x v="281"/>
    <x v="4"/>
    <s v="Leeds"/>
    <s v="P021"/>
    <x v="21"/>
    <x v="2"/>
    <n v="1"/>
    <n v="28"/>
    <n v="13"/>
    <n v="0.05"/>
    <n v="26.6"/>
    <n v="13"/>
    <n v="13.6"/>
    <s v="['Bank Transfer' 'Credit Card' 'PayPal' ... 'Credit Card' 'Bank Transfer'_x000a_ 'Apple Pay']"/>
    <x v="1"/>
  </r>
  <r>
    <s v="O02526"/>
    <d v="2025-07-29T00:00:00"/>
    <x v="6"/>
    <x v="1"/>
    <m/>
    <x v="1569"/>
    <x v="190"/>
    <x v="3"/>
    <s v="Reading"/>
    <s v="P001"/>
    <x v="9"/>
    <x v="5"/>
    <n v="2"/>
    <n v="89"/>
    <n v="48"/>
    <n v="0.1"/>
    <n v="160.19999999999999"/>
    <n v="96"/>
    <n v="64.2"/>
    <s v="['Bank Transfer' 'Credit Card' 'PayPal' ... 'Credit Card' 'Bank Transfer'_x000a_ 'Apple Pay']"/>
    <x v="1"/>
  </r>
  <r>
    <s v="O02770"/>
    <d v="2025-07-29T00:00:00"/>
    <x v="6"/>
    <x v="1"/>
    <m/>
    <x v="1646"/>
    <x v="156"/>
    <x v="9"/>
    <s v="Wolverhampton"/>
    <s v="P010"/>
    <x v="18"/>
    <x v="1"/>
    <n v="2"/>
    <n v="32"/>
    <n v="14"/>
    <n v="0"/>
    <n v="64"/>
    <n v="28"/>
    <n v="36"/>
    <s v="['Bank Transfer' 'Credit Card' 'PayPal' ... 'Credit Card' 'Bank Transfer'_x000a_ 'Apple Pay']"/>
    <x v="1"/>
  </r>
  <r>
    <s v="O04180"/>
    <d v="2025-07-29T00:00:00"/>
    <x v="6"/>
    <x v="1"/>
    <m/>
    <x v="1755"/>
    <x v="106"/>
    <x v="1"/>
    <s v="Preston"/>
    <s v="P005"/>
    <x v="3"/>
    <x v="3"/>
    <n v="2"/>
    <n v="119"/>
    <n v="72"/>
    <n v="0.05"/>
    <n v="226.1"/>
    <n v="144"/>
    <n v="82.1"/>
    <s v="['Bank Transfer' 'Credit Card' 'PayPal' ... 'Credit Card' 'Bank Transfer'_x000a_ 'Apple Pay']"/>
    <x v="0"/>
  </r>
  <r>
    <s v="O04716"/>
    <d v="2025-07-29T00:00:00"/>
    <x v="6"/>
    <x v="1"/>
    <m/>
    <x v="188"/>
    <x v="166"/>
    <x v="2"/>
    <s v="London"/>
    <s v="P004"/>
    <x v="22"/>
    <x v="5"/>
    <n v="1"/>
    <n v="55"/>
    <n v="27"/>
    <n v="0.1"/>
    <n v="49.5"/>
    <n v="27"/>
    <n v="22.5"/>
    <s v="['Bank Transfer' 'Credit Card' 'PayPal' ... 'Credit Card' 'Bank Transfer'_x000a_ 'Apple Pay']"/>
    <x v="1"/>
  </r>
  <r>
    <s v="O04864"/>
    <d v="2025-07-29T00:00:00"/>
    <x v="6"/>
    <x v="1"/>
    <m/>
    <x v="248"/>
    <x v="204"/>
    <x v="3"/>
    <s v="Oxford"/>
    <s v="P006"/>
    <x v="16"/>
    <x v="3"/>
    <n v="1"/>
    <n v="99"/>
    <n v="58"/>
    <n v="0"/>
    <n v="99"/>
    <n v="58"/>
    <n v="41"/>
    <s v="['Bank Transfer' 'Credit Card' 'PayPal' ... 'Credit Card' 'Bank Transfer'_x000a_ 'Apple Pay']"/>
    <x v="1"/>
  </r>
  <r>
    <s v="O05291"/>
    <d v="2025-07-29T00:00:00"/>
    <x v="6"/>
    <x v="1"/>
    <m/>
    <x v="887"/>
    <x v="368"/>
    <x v="11"/>
    <s v="Newport"/>
    <s v="P017"/>
    <x v="10"/>
    <x v="4"/>
    <n v="2"/>
    <n v="58"/>
    <n v="25"/>
    <n v="0.15"/>
    <n v="98.6"/>
    <n v="50"/>
    <n v="48.6"/>
    <s v="['Bank Transfer' 'Credit Card' 'PayPal' ... 'Credit Card' 'Bank Transfer'_x000a_ 'Apple Pay']"/>
    <x v="1"/>
  </r>
  <r>
    <s v="O05386"/>
    <d v="2025-07-29T00:00:00"/>
    <x v="6"/>
    <x v="1"/>
    <m/>
    <x v="602"/>
    <x v="116"/>
    <x v="7"/>
    <s v="Aberdeen"/>
    <s v="P014"/>
    <x v="17"/>
    <x v="0"/>
    <n v="1"/>
    <n v="25"/>
    <n v="11"/>
    <n v="0"/>
    <n v="25"/>
    <n v="11"/>
    <n v="14"/>
    <s v="['Bank Transfer' 'Credit Card' 'PayPal' ... 'Credit Card' 'Bank Transfer'_x000a_ 'Apple Pay']"/>
    <x v="1"/>
  </r>
  <r>
    <s v="O06837"/>
    <d v="2025-07-29T00:00:00"/>
    <x v="6"/>
    <x v="1"/>
    <m/>
    <x v="612"/>
    <x v="184"/>
    <x v="1"/>
    <s v="Chester"/>
    <s v="P020"/>
    <x v="23"/>
    <x v="4"/>
    <n v="1"/>
    <n v="72"/>
    <n v="34"/>
    <n v="0.1"/>
    <n v="64.8"/>
    <n v="34"/>
    <n v="30.8"/>
    <s v="['Bank Transfer' 'Credit Card' 'PayPal' ... 'Credit Card' 'Bank Transfer'_x000a_ 'Apple Pay']"/>
    <x v="1"/>
  </r>
  <r>
    <s v="O07626"/>
    <d v="2025-07-29T00:00:00"/>
    <x v="6"/>
    <x v="1"/>
    <m/>
    <x v="445"/>
    <x v="233"/>
    <x v="2"/>
    <s v="London"/>
    <s v="P018"/>
    <x v="5"/>
    <x v="4"/>
    <n v="1"/>
    <n v="45"/>
    <n v="19"/>
    <n v="0"/>
    <n v="45"/>
    <n v="19"/>
    <n v="26"/>
    <s v="['Bank Transfer' 'Credit Card' 'PayPal' ... 'Credit Card' 'Bank Transfer'_x000a_ 'Apple Pay']"/>
    <x v="1"/>
  </r>
  <r>
    <s v="O09848"/>
    <d v="2025-07-29T00:00:00"/>
    <x v="6"/>
    <x v="1"/>
    <m/>
    <x v="191"/>
    <x v="153"/>
    <x v="3"/>
    <s v="Reading"/>
    <s v="P014"/>
    <x v="17"/>
    <x v="0"/>
    <n v="2"/>
    <n v="25"/>
    <n v="11"/>
    <n v="0"/>
    <n v="50"/>
    <n v="22"/>
    <n v="28"/>
    <s v="['Bank Transfer' 'Credit Card' 'PayPal' ... 'Credit Card' 'Bank Transfer'_x000a_ 'Apple Pay']"/>
    <x v="1"/>
  </r>
  <r>
    <s v="O00511"/>
    <d v="2025-07-30T00:00:00"/>
    <x v="6"/>
    <x v="1"/>
    <m/>
    <x v="556"/>
    <x v="359"/>
    <x v="1"/>
    <s v="Manchester"/>
    <s v="P014"/>
    <x v="17"/>
    <x v="0"/>
    <n v="2"/>
    <n v="25"/>
    <n v="11"/>
    <n v="0.1"/>
    <n v="45"/>
    <n v="22"/>
    <n v="23"/>
    <s v="['Bank Transfer' 'Credit Card' 'PayPal' ... 'Credit Card' 'Bank Transfer'_x000a_ 'Apple Pay']"/>
    <x v="1"/>
  </r>
  <r>
    <s v="O01388"/>
    <d v="2025-07-30T00:00:00"/>
    <x v="6"/>
    <x v="1"/>
    <m/>
    <x v="1712"/>
    <x v="566"/>
    <x v="3"/>
    <s v="Brighton"/>
    <s v="P009"/>
    <x v="1"/>
    <x v="1"/>
    <n v="2"/>
    <n v="95"/>
    <n v="54"/>
    <n v="0.1"/>
    <n v="171"/>
    <n v="108"/>
    <n v="63"/>
    <s v="['Bank Transfer' 'Credit Card' 'PayPal' ... 'Credit Card' 'Bank Transfer'_x000a_ 'Apple Pay']"/>
    <x v="1"/>
  </r>
  <r>
    <s v="O01429"/>
    <d v="2025-07-30T00:00:00"/>
    <x v="6"/>
    <x v="1"/>
    <m/>
    <x v="1378"/>
    <x v="173"/>
    <x v="3"/>
    <s v="Oxford"/>
    <s v="P016"/>
    <x v="4"/>
    <x v="0"/>
    <n v="1"/>
    <n v="78"/>
    <n v="39"/>
    <n v="0.15"/>
    <n v="66.3"/>
    <n v="39"/>
    <n v="27.3"/>
    <s v="['Bank Transfer' 'Credit Card' 'PayPal' ... 'Credit Card' 'Bank Transfer'_x000a_ 'Apple Pay']"/>
    <x v="1"/>
  </r>
  <r>
    <s v="O01596"/>
    <d v="2025-07-30T00:00:00"/>
    <x v="6"/>
    <x v="1"/>
    <m/>
    <x v="876"/>
    <x v="257"/>
    <x v="3"/>
    <s v="Guildford"/>
    <s v="P018"/>
    <x v="5"/>
    <x v="4"/>
    <n v="1"/>
    <n v="45"/>
    <n v="19"/>
    <n v="0"/>
    <n v="45"/>
    <n v="19"/>
    <n v="26"/>
    <s v="['Bank Transfer' 'Credit Card' 'PayPal' ... 'Credit Card' 'Bank Transfer'_x000a_ 'Apple Pay']"/>
    <x v="1"/>
  </r>
  <r>
    <s v="O01798"/>
    <d v="2025-07-30T00:00:00"/>
    <x v="6"/>
    <x v="1"/>
    <m/>
    <x v="1292"/>
    <x v="133"/>
    <x v="4"/>
    <s v="York"/>
    <s v="P013"/>
    <x v="0"/>
    <x v="0"/>
    <n v="1"/>
    <n v="120"/>
    <n v="63"/>
    <n v="0.05"/>
    <n v="114"/>
    <n v="63"/>
    <n v="51"/>
    <s v="['Bank Transfer' 'Credit Card' 'PayPal' ... 'Credit Card' 'Bank Transfer'_x000a_ 'Apple Pay']"/>
    <x v="1"/>
  </r>
  <r>
    <s v="O02017"/>
    <d v="2025-07-30T00:00:00"/>
    <x v="6"/>
    <x v="1"/>
    <m/>
    <x v="155"/>
    <x v="139"/>
    <x v="3"/>
    <s v="Reading"/>
    <s v="P002"/>
    <x v="15"/>
    <x v="5"/>
    <n v="4"/>
    <n v="149"/>
    <n v="91"/>
    <n v="0.15"/>
    <n v="506.6"/>
    <n v="364"/>
    <n v="142.6"/>
    <s v="['Bank Transfer' 'Credit Card' 'PayPal' ... 'Credit Card' 'Bank Transfer'_x000a_ 'Apple Pay']"/>
    <x v="1"/>
  </r>
  <r>
    <s v="O02684"/>
    <d v="2025-07-30T00:00:00"/>
    <x v="6"/>
    <x v="1"/>
    <m/>
    <x v="987"/>
    <x v="315"/>
    <x v="10"/>
    <s v="Norwich"/>
    <s v="P013"/>
    <x v="0"/>
    <x v="0"/>
    <n v="4"/>
    <n v="120"/>
    <n v="63"/>
    <n v="0"/>
    <n v="480"/>
    <n v="252"/>
    <n v="228"/>
    <s v="['Bank Transfer' 'Credit Card' 'PayPal' ... 'Credit Card' 'Bank Transfer'_x000a_ 'Apple Pay']"/>
    <x v="1"/>
  </r>
  <r>
    <s v="O07350"/>
    <d v="2025-07-30T00:00:00"/>
    <x v="6"/>
    <x v="1"/>
    <m/>
    <x v="216"/>
    <x v="82"/>
    <x v="4"/>
    <s v="Leeds"/>
    <s v="P015"/>
    <x v="12"/>
    <x v="0"/>
    <n v="1"/>
    <n v="65"/>
    <n v="32"/>
    <n v="0.1"/>
    <n v="58.5"/>
    <n v="32"/>
    <n v="26.5"/>
    <s v="['Bank Transfer' 'Credit Card' 'PayPal' ... 'Credit Card' 'Bank Transfer'_x000a_ 'Apple Pay']"/>
    <x v="1"/>
  </r>
  <r>
    <s v="O07740"/>
    <d v="2025-07-30T00:00:00"/>
    <x v="6"/>
    <x v="1"/>
    <m/>
    <x v="403"/>
    <x v="240"/>
    <x v="1"/>
    <s v="Manchester"/>
    <s v="P002"/>
    <x v="15"/>
    <x v="5"/>
    <n v="3"/>
    <n v="149"/>
    <n v="91"/>
    <n v="0.15"/>
    <n v="379.95"/>
    <n v="273"/>
    <n v="106.95"/>
    <s v="['Bank Transfer' 'Credit Card' 'PayPal' ... 'Credit Card' 'Bank Transfer'_x000a_ 'Apple Pay']"/>
    <x v="1"/>
  </r>
  <r>
    <s v="O08083"/>
    <d v="2025-07-30T00:00:00"/>
    <x v="6"/>
    <x v="1"/>
    <m/>
    <x v="64"/>
    <x v="61"/>
    <x v="3"/>
    <s v="Guildford"/>
    <s v="P018"/>
    <x v="5"/>
    <x v="4"/>
    <n v="1"/>
    <n v="45"/>
    <n v="19"/>
    <n v="0.1"/>
    <n v="40.5"/>
    <n v="19"/>
    <n v="21.5"/>
    <s v="['Bank Transfer' 'Credit Card' 'PayPal' ... 'Credit Card' 'Bank Transfer'_x000a_ 'Apple Pay']"/>
    <x v="1"/>
  </r>
  <r>
    <s v="O08160"/>
    <d v="2025-07-30T00:00:00"/>
    <x v="6"/>
    <x v="1"/>
    <m/>
    <x v="70"/>
    <x v="67"/>
    <x v="2"/>
    <s v="London"/>
    <s v="P012"/>
    <x v="14"/>
    <x v="1"/>
    <n v="1"/>
    <n v="85"/>
    <n v="44"/>
    <n v="0.05"/>
    <n v="80.75"/>
    <n v="44"/>
    <n v="36.75"/>
    <s v="['Bank Transfer' 'Credit Card' 'PayPal' ... 'Credit Card' 'Bank Transfer'_x000a_ 'Apple Pay']"/>
    <x v="1"/>
  </r>
  <r>
    <s v="O08190"/>
    <d v="2025-07-30T00:00:00"/>
    <x v="6"/>
    <x v="1"/>
    <m/>
    <x v="145"/>
    <x v="132"/>
    <x v="9"/>
    <s v="Wolverhampton"/>
    <s v="P017"/>
    <x v="10"/>
    <x v="4"/>
    <n v="3"/>
    <n v="58"/>
    <n v="25"/>
    <n v="0.15"/>
    <n v="147.9"/>
    <n v="75"/>
    <n v="72.900000000000006"/>
    <s v="['Bank Transfer' 'Credit Card' 'PayPal' ... 'Credit Card' 'Bank Transfer'_x000a_ 'Apple Pay']"/>
    <x v="1"/>
  </r>
  <r>
    <s v="O09271"/>
    <d v="2025-07-30T00:00:00"/>
    <x v="6"/>
    <x v="1"/>
    <m/>
    <x v="1091"/>
    <x v="512"/>
    <x v="2"/>
    <s v="London"/>
    <s v="P003"/>
    <x v="19"/>
    <x v="5"/>
    <n v="4"/>
    <n v="69"/>
    <n v="37"/>
    <n v="0.05"/>
    <n v="262.2"/>
    <n v="148"/>
    <n v="114.2"/>
    <s v="['Bank Transfer' 'Credit Card' 'PayPal' ... 'Credit Card' 'Bank Transfer'_x000a_ 'Apple Pay']"/>
    <x v="1"/>
  </r>
  <r>
    <s v="O09326"/>
    <d v="2025-07-30T00:00:00"/>
    <x v="6"/>
    <x v="1"/>
    <m/>
    <x v="1608"/>
    <x v="190"/>
    <x v="7"/>
    <s v="Aberdeen"/>
    <s v="P006"/>
    <x v="16"/>
    <x v="3"/>
    <n v="2"/>
    <n v="99"/>
    <n v="58"/>
    <n v="0"/>
    <n v="198"/>
    <n v="116"/>
    <n v="82"/>
    <s v="['Bank Transfer' 'Credit Card' 'PayPal' ... 'Credit Card' 'Bank Transfer'_x000a_ 'Apple Pay']"/>
    <x v="1"/>
  </r>
  <r>
    <s v="O00158"/>
    <d v="2025-07-31T00:00:00"/>
    <x v="6"/>
    <x v="1"/>
    <m/>
    <x v="1615"/>
    <x v="21"/>
    <x v="9"/>
    <s v="Birmingham"/>
    <s v="P011"/>
    <x v="6"/>
    <x v="1"/>
    <n v="1"/>
    <n v="79"/>
    <n v="42"/>
    <n v="0.1"/>
    <n v="71.099999999999994"/>
    <n v="42"/>
    <n v="29.1"/>
    <s v="['Bank Transfer' 'Credit Card' 'PayPal' ... 'Credit Card' 'Bank Transfer'_x000a_ 'Apple Pay']"/>
    <x v="1"/>
  </r>
  <r>
    <s v="O01028"/>
    <d v="2025-07-31T00:00:00"/>
    <x v="6"/>
    <x v="1"/>
    <m/>
    <x v="121"/>
    <x v="113"/>
    <x v="1"/>
    <s v="Manchester"/>
    <s v="P009"/>
    <x v="1"/>
    <x v="1"/>
    <n v="2"/>
    <n v="95"/>
    <n v="54"/>
    <n v="0.1"/>
    <n v="171"/>
    <n v="108"/>
    <n v="63"/>
    <s v="['Bank Transfer' 'Credit Card' 'PayPal' ... 'Credit Card' 'Bank Transfer'_x000a_ 'Apple Pay']"/>
    <x v="1"/>
  </r>
  <r>
    <s v="O01526"/>
    <d v="2025-07-31T00:00:00"/>
    <x v="6"/>
    <x v="1"/>
    <m/>
    <x v="513"/>
    <x v="342"/>
    <x v="9"/>
    <s v="Wolverhampton"/>
    <s v="P021"/>
    <x v="21"/>
    <x v="2"/>
    <n v="1"/>
    <n v="28"/>
    <n v="13"/>
    <n v="0.05"/>
    <n v="26.6"/>
    <n v="13"/>
    <n v="13.6"/>
    <s v="['Bank Transfer' 'Credit Card' 'PayPal' ... 'Credit Card' 'Bank Transfer'_x000a_ 'Apple Pay']"/>
    <x v="1"/>
  </r>
  <r>
    <s v="O01549"/>
    <d v="2025-07-31T00:00:00"/>
    <x v="6"/>
    <x v="1"/>
    <m/>
    <x v="148"/>
    <x v="135"/>
    <x v="2"/>
    <s v="London"/>
    <s v="P017"/>
    <x v="10"/>
    <x v="4"/>
    <n v="2"/>
    <n v="58"/>
    <n v="25"/>
    <n v="0.1"/>
    <n v="104.4"/>
    <n v="50"/>
    <n v="54.4"/>
    <s v="['Bank Transfer' 'Credit Card' 'PayPal' ... 'Credit Card' 'Bank Transfer'_x000a_ 'Apple Pay']"/>
    <x v="1"/>
  </r>
  <r>
    <s v="O02461"/>
    <d v="2025-07-31T00:00:00"/>
    <x v="6"/>
    <x v="1"/>
    <m/>
    <x v="1400"/>
    <x v="555"/>
    <x v="2"/>
    <s v="London"/>
    <s v="P001"/>
    <x v="9"/>
    <x v="5"/>
    <n v="1"/>
    <n v="89"/>
    <n v="48"/>
    <n v="0.1"/>
    <n v="80.099999999999994"/>
    <n v="48"/>
    <n v="32.1"/>
    <s v="['Bank Transfer' 'Credit Card' 'PayPal' ... 'Credit Card' 'Bank Transfer'_x000a_ 'Apple Pay']"/>
    <x v="1"/>
  </r>
  <r>
    <s v="O04773"/>
    <d v="2025-07-31T00:00:00"/>
    <x v="6"/>
    <x v="1"/>
    <m/>
    <x v="305"/>
    <x v="240"/>
    <x v="11"/>
    <s v="Wrexham"/>
    <s v="P006"/>
    <x v="16"/>
    <x v="3"/>
    <n v="1"/>
    <n v="99"/>
    <n v="58"/>
    <n v="0.1"/>
    <n v="89.1"/>
    <n v="58"/>
    <n v="31.1"/>
    <s v="['Bank Transfer' 'Credit Card' 'PayPal' ... 'Credit Card' 'Bank Transfer'_x000a_ 'Apple Pay']"/>
    <x v="1"/>
  </r>
  <r>
    <s v="O05719"/>
    <d v="2025-07-31T00:00:00"/>
    <x v="6"/>
    <x v="1"/>
    <m/>
    <x v="1570"/>
    <x v="315"/>
    <x v="2"/>
    <s v="London"/>
    <s v="P014"/>
    <x v="17"/>
    <x v="0"/>
    <n v="2"/>
    <n v="25"/>
    <n v="11"/>
    <n v="0"/>
    <n v="50"/>
    <n v="22"/>
    <n v="28"/>
    <s v="['Bank Transfer' 'Credit Card' 'PayPal' ... 'Credit Card' 'Bank Transfer'_x000a_ 'Apple Pay']"/>
    <x v="1"/>
  </r>
  <r>
    <s v="O06428"/>
    <d v="2025-07-31T00:00:00"/>
    <x v="6"/>
    <x v="1"/>
    <m/>
    <x v="1110"/>
    <x v="46"/>
    <x v="2"/>
    <s v="London"/>
    <s v="P001"/>
    <x v="9"/>
    <x v="5"/>
    <n v="1"/>
    <n v="89"/>
    <n v="48"/>
    <n v="0.1"/>
    <n v="80.099999999999994"/>
    <n v="48"/>
    <n v="32.1"/>
    <s v="['Bank Transfer' 'Credit Card' 'PayPal' ... 'Credit Card' 'Bank Transfer'_x000a_ 'Apple Pay']"/>
    <x v="1"/>
  </r>
  <r>
    <s v="O06758"/>
    <d v="2025-07-31T00:00:00"/>
    <x v="6"/>
    <x v="1"/>
    <m/>
    <x v="947"/>
    <x v="67"/>
    <x v="5"/>
    <s v="Derry"/>
    <s v="P016"/>
    <x v="4"/>
    <x v="0"/>
    <n v="1"/>
    <n v="78"/>
    <n v="39"/>
    <n v="0"/>
    <n v="78"/>
    <n v="39"/>
    <n v="39"/>
    <s v="['Bank Transfer' 'Credit Card' 'PayPal' ... 'Credit Card' 'Bank Transfer'_x000a_ 'Apple Pay']"/>
    <x v="1"/>
  </r>
  <r>
    <s v="O07018"/>
    <d v="2025-07-31T00:00:00"/>
    <x v="6"/>
    <x v="1"/>
    <m/>
    <x v="825"/>
    <x v="316"/>
    <x v="10"/>
    <s v="Colchester"/>
    <s v="P004"/>
    <x v="22"/>
    <x v="5"/>
    <n v="1"/>
    <n v="55"/>
    <n v="27"/>
    <n v="0.05"/>
    <n v="52.25"/>
    <n v="27"/>
    <n v="25.25"/>
    <s v="['Bank Transfer' 'Credit Card' 'PayPal' ... 'Credit Card' 'Bank Transfer'_x000a_ 'Apple Pay']"/>
    <x v="1"/>
  </r>
  <r>
    <s v="O07863"/>
    <d v="2025-07-31T00:00:00"/>
    <x v="6"/>
    <x v="1"/>
    <m/>
    <x v="571"/>
    <x v="186"/>
    <x v="2"/>
    <s v="London"/>
    <s v="P006"/>
    <x v="16"/>
    <x v="3"/>
    <n v="1"/>
    <n v="99"/>
    <n v="58"/>
    <n v="0.15"/>
    <n v="84.15"/>
    <n v="58"/>
    <n v="26.15"/>
    <s v="['Bank Transfer' 'Credit Card' 'PayPal' ... 'Credit Card' 'Bank Transfer'_x000a_ 'Apple Pay']"/>
    <x v="1"/>
  </r>
  <r>
    <s v="O08080"/>
    <d v="2025-07-31T00:00:00"/>
    <x v="6"/>
    <x v="1"/>
    <m/>
    <x v="1072"/>
    <x v="386"/>
    <x v="2"/>
    <s v="London"/>
    <s v="P021"/>
    <x v="21"/>
    <x v="2"/>
    <n v="1"/>
    <n v="28"/>
    <n v="13"/>
    <n v="0"/>
    <n v="28"/>
    <n v="13"/>
    <n v="15"/>
    <s v="['Bank Transfer' 'Credit Card' 'PayPal' ... 'Credit Card' 'Bank Transfer'_x000a_ 'Apple Pay']"/>
    <x v="1"/>
  </r>
  <r>
    <s v="O09561"/>
    <d v="2025-07-31T00:00:00"/>
    <x v="6"/>
    <x v="1"/>
    <m/>
    <x v="309"/>
    <x v="142"/>
    <x v="2"/>
    <s v="London"/>
    <s v="P014"/>
    <x v="17"/>
    <x v="0"/>
    <n v="3"/>
    <n v="25"/>
    <n v="11"/>
    <n v="0.05"/>
    <n v="71.25"/>
    <n v="33"/>
    <n v="38.25"/>
    <s v="['Bank Transfer' 'Credit Card' 'PayPal' ... 'Credit Card' 'Bank Transfer'_x000a_ 'Apple Pay']"/>
    <x v="1"/>
  </r>
  <r>
    <s v="O00041"/>
    <d v="2025-08-01T00:00:00"/>
    <x v="7"/>
    <x v="1"/>
    <m/>
    <x v="72"/>
    <x v="69"/>
    <x v="3"/>
    <s v="Reading"/>
    <s v="P010"/>
    <x v="18"/>
    <x v="1"/>
    <n v="2"/>
    <n v="32"/>
    <n v="14"/>
    <n v="0"/>
    <n v="64"/>
    <n v="28"/>
    <n v="36"/>
    <s v="['Bank Transfer' 'Credit Card' 'PayPal' ... 'Credit Card' 'Bank Transfer'_x000a_ 'Apple Pay']"/>
    <x v="1"/>
  </r>
  <r>
    <s v="O00173"/>
    <d v="2025-08-01T00:00:00"/>
    <x v="7"/>
    <x v="1"/>
    <m/>
    <x v="1211"/>
    <x v="503"/>
    <x v="2"/>
    <s v="London"/>
    <s v="P022"/>
    <x v="8"/>
    <x v="2"/>
    <n v="1"/>
    <n v="35"/>
    <n v="16"/>
    <n v="0.15"/>
    <n v="29.75"/>
    <n v="16"/>
    <n v="13.75"/>
    <s v="['Bank Transfer' 'Credit Card' 'PayPal' ... 'Credit Card' 'Bank Transfer'_x000a_ 'Apple Pay']"/>
    <x v="1"/>
  </r>
  <r>
    <s v="O01154"/>
    <d v="2025-08-01T00:00:00"/>
    <x v="7"/>
    <x v="1"/>
    <m/>
    <x v="952"/>
    <x v="191"/>
    <x v="1"/>
    <s v="Preston"/>
    <s v="P016"/>
    <x v="4"/>
    <x v="0"/>
    <n v="3"/>
    <n v="78"/>
    <n v="39"/>
    <n v="0.1"/>
    <n v="210.6"/>
    <n v="117"/>
    <n v="93.6"/>
    <s v="['Bank Transfer' 'Credit Card' 'PayPal' ... 'Credit Card' 'Bank Transfer'_x000a_ 'Apple Pay']"/>
    <x v="1"/>
  </r>
  <r>
    <s v="O01274"/>
    <d v="2025-08-01T00:00:00"/>
    <x v="7"/>
    <x v="1"/>
    <m/>
    <x v="431"/>
    <x v="308"/>
    <x v="9"/>
    <s v="Birmingham"/>
    <s v="P017"/>
    <x v="10"/>
    <x v="4"/>
    <n v="1"/>
    <n v="58"/>
    <n v="25"/>
    <n v="0.1"/>
    <n v="52.2"/>
    <n v="25"/>
    <n v="27.2"/>
    <s v="['Bank Transfer' 'Credit Card' 'PayPal' ... 'Credit Card' 'Bank Transfer'_x000a_ 'Apple Pay']"/>
    <x v="1"/>
  </r>
  <r>
    <s v="O01426"/>
    <d v="2025-08-01T00:00:00"/>
    <x v="7"/>
    <x v="1"/>
    <m/>
    <x v="1155"/>
    <x v="396"/>
    <x v="11"/>
    <s v="Swansea"/>
    <s v="P002"/>
    <x v="15"/>
    <x v="5"/>
    <n v="3"/>
    <n v="149"/>
    <n v="91"/>
    <n v="0.1"/>
    <n v="402.3"/>
    <n v="273"/>
    <n v="129.30000000000001"/>
    <s v="['Bank Transfer' 'Credit Card' 'PayPal' ... 'Credit Card' 'Bank Transfer'_x000a_ 'Apple Pay']"/>
    <x v="1"/>
  </r>
  <r>
    <s v="O03428"/>
    <d v="2025-08-01T00:00:00"/>
    <x v="7"/>
    <x v="1"/>
    <m/>
    <x v="524"/>
    <x v="253"/>
    <x v="0"/>
    <s v="Lincoln"/>
    <s v="P008"/>
    <x v="13"/>
    <x v="3"/>
    <n v="2"/>
    <n v="249"/>
    <n v="168"/>
    <n v="0.15"/>
    <n v="423.3"/>
    <n v="336"/>
    <n v="87.3"/>
    <s v="['Bank Transfer' 'Credit Card' 'PayPal' ... 'Credit Card' 'Bank Transfer'_x000a_ 'Apple Pay']"/>
    <x v="1"/>
  </r>
  <r>
    <s v="O04016"/>
    <d v="2025-08-01T00:00:00"/>
    <x v="7"/>
    <x v="1"/>
    <m/>
    <x v="928"/>
    <x v="481"/>
    <x v="6"/>
    <s v="Bath"/>
    <s v="P004"/>
    <x v="22"/>
    <x v="5"/>
    <n v="1"/>
    <n v="55"/>
    <n v="27"/>
    <n v="0"/>
    <n v="55"/>
    <n v="27"/>
    <n v="28"/>
    <s v="['Bank Transfer' 'Credit Card' 'PayPal' ... 'Credit Card' 'Bank Transfer'_x000a_ 'Apple Pay']"/>
    <x v="1"/>
  </r>
  <r>
    <s v="O04410"/>
    <d v="2025-08-01T00:00:00"/>
    <x v="7"/>
    <x v="1"/>
    <m/>
    <x v="1371"/>
    <x v="551"/>
    <x v="2"/>
    <s v="London"/>
    <s v="P002"/>
    <x v="15"/>
    <x v="5"/>
    <n v="2"/>
    <n v="149"/>
    <n v="91"/>
    <n v="0"/>
    <n v="298"/>
    <n v="182"/>
    <n v="116"/>
    <s v="['Bank Transfer' 'Credit Card' 'PayPal' ... 'Credit Card' 'Bank Transfer'_x000a_ 'Apple Pay']"/>
    <x v="1"/>
  </r>
  <r>
    <s v="O04795"/>
    <d v="2025-08-01T00:00:00"/>
    <x v="7"/>
    <x v="1"/>
    <m/>
    <x v="1662"/>
    <x v="129"/>
    <x v="5"/>
    <s v="Lisburn"/>
    <s v="P020"/>
    <x v="23"/>
    <x v="4"/>
    <n v="1"/>
    <n v="72"/>
    <n v="34"/>
    <n v="0"/>
    <n v="72"/>
    <n v="34"/>
    <n v="38"/>
    <s v="['Bank Transfer' 'Credit Card' 'PayPal' ... 'Credit Card' 'Bank Transfer'_x000a_ 'Apple Pay']"/>
    <x v="1"/>
  </r>
  <r>
    <s v="O05305"/>
    <d v="2025-08-01T00:00:00"/>
    <x v="7"/>
    <x v="1"/>
    <m/>
    <x v="1597"/>
    <x v="564"/>
    <x v="11"/>
    <s v="Swansea"/>
    <s v="P003"/>
    <x v="19"/>
    <x v="5"/>
    <n v="3"/>
    <n v="69"/>
    <n v="37"/>
    <n v="0"/>
    <n v="207"/>
    <n v="111"/>
    <n v="96"/>
    <s v="['Bank Transfer' 'Credit Card' 'PayPal' ... 'Credit Card' 'Bank Transfer'_x000a_ 'Apple Pay']"/>
    <x v="1"/>
  </r>
  <r>
    <s v="O06311"/>
    <d v="2025-08-01T00:00:00"/>
    <x v="7"/>
    <x v="1"/>
    <m/>
    <x v="1603"/>
    <x v="79"/>
    <x v="2"/>
    <s v="London"/>
    <s v="P014"/>
    <x v="17"/>
    <x v="0"/>
    <n v="2"/>
    <n v="25"/>
    <n v="11"/>
    <n v="0.1"/>
    <n v="45"/>
    <n v="22"/>
    <n v="23"/>
    <s v="['Bank Transfer' 'Credit Card' 'PayPal' ... 'Credit Card' 'Bank Transfer'_x000a_ 'Apple Pay']"/>
    <x v="1"/>
  </r>
  <r>
    <s v="O06392"/>
    <d v="2025-08-01T00:00:00"/>
    <x v="7"/>
    <x v="1"/>
    <m/>
    <x v="1311"/>
    <x v="433"/>
    <x v="11"/>
    <s v="Cardiff"/>
    <s v="P019"/>
    <x v="20"/>
    <x v="4"/>
    <n v="1"/>
    <n v="85"/>
    <n v="41"/>
    <n v="0.1"/>
    <n v="76.5"/>
    <n v="41"/>
    <n v="35.5"/>
    <s v="['Bank Transfer' 'Credit Card' 'PayPal' ... 'Credit Card' 'Bank Transfer'_x000a_ 'Apple Pay']"/>
    <x v="1"/>
  </r>
  <r>
    <s v="O08203"/>
    <d v="2025-08-01T00:00:00"/>
    <x v="7"/>
    <x v="1"/>
    <m/>
    <x v="427"/>
    <x v="175"/>
    <x v="7"/>
    <m/>
    <s v="P001"/>
    <x v="9"/>
    <x v="5"/>
    <n v="1"/>
    <n v="89"/>
    <n v="48"/>
    <n v="0.05"/>
    <n v="84.55"/>
    <n v="48"/>
    <n v="36.549999999999997"/>
    <s v="['Bank Transfer' 'Credit Card' 'PayPal' ... 'Credit Card' 'Bank Transfer'_x000a_ 'Apple Pay']"/>
    <x v="1"/>
  </r>
  <r>
    <s v="O09200"/>
    <d v="2025-08-01T00:00:00"/>
    <x v="7"/>
    <x v="1"/>
    <m/>
    <x v="1287"/>
    <x v="543"/>
    <x v="5"/>
    <s v="Derry"/>
    <s v="P022"/>
    <x v="8"/>
    <x v="2"/>
    <n v="1"/>
    <n v="35"/>
    <n v="16"/>
    <n v="0.05"/>
    <n v="33.25"/>
    <n v="16"/>
    <n v="17.25"/>
    <s v="['Bank Transfer' 'Credit Card' 'PayPal' ... 'Credit Card' 'Bank Transfer'_x000a_ 'Apple Pay']"/>
    <x v="1"/>
  </r>
  <r>
    <s v="O09203"/>
    <d v="2025-08-01T00:00:00"/>
    <x v="7"/>
    <x v="1"/>
    <m/>
    <x v="908"/>
    <x v="441"/>
    <x v="2"/>
    <s v="London"/>
    <s v="P014"/>
    <x v="17"/>
    <x v="0"/>
    <n v="2"/>
    <n v="25"/>
    <n v="11"/>
    <n v="0.1"/>
    <n v="45"/>
    <n v="22"/>
    <n v="23"/>
    <s v="['Bank Transfer' 'Credit Card' 'PayPal' ... 'Credit Card' 'Bank Transfer'_x000a_ 'Apple Pay']"/>
    <x v="1"/>
  </r>
  <r>
    <s v="O02009"/>
    <d v="2025-08-02T00:00:00"/>
    <x v="7"/>
    <x v="1"/>
    <m/>
    <x v="1334"/>
    <x v="338"/>
    <x v="3"/>
    <s v="Guildford"/>
    <s v="P012"/>
    <x v="14"/>
    <x v="1"/>
    <n v="2"/>
    <n v="85"/>
    <n v="44"/>
    <n v="0.1"/>
    <n v="153"/>
    <n v="88"/>
    <n v="65"/>
    <s v="['Bank Transfer' 'Credit Card' 'PayPal' ... 'Credit Card' 'Bank Transfer'_x000a_ 'Apple Pay']"/>
    <x v="1"/>
  </r>
  <r>
    <s v="O02199"/>
    <d v="2025-08-02T00:00:00"/>
    <x v="7"/>
    <x v="1"/>
    <m/>
    <x v="965"/>
    <x v="275"/>
    <x v="2"/>
    <s v="London"/>
    <s v="P018"/>
    <x v="5"/>
    <x v="4"/>
    <n v="1"/>
    <n v="45"/>
    <n v="19"/>
    <n v="0.2"/>
    <n v="36"/>
    <n v="19"/>
    <n v="17"/>
    <s v="['Bank Transfer' 'Credit Card' 'PayPal' ... 'Credit Card' 'Bank Transfer'_x000a_ 'Apple Pay']"/>
    <x v="1"/>
  </r>
  <r>
    <s v="O02896"/>
    <d v="2025-08-02T00:00:00"/>
    <x v="7"/>
    <x v="1"/>
    <m/>
    <x v="1298"/>
    <x v="22"/>
    <x v="6"/>
    <s v="Bristol"/>
    <s v="P023"/>
    <x v="2"/>
    <x v="2"/>
    <n v="1"/>
    <n v="42"/>
    <n v="20"/>
    <n v="0.1"/>
    <n v="37.799999999999997"/>
    <n v="20"/>
    <n v="17.8"/>
    <s v="['Bank Transfer' 'Credit Card' 'PayPal' ... 'Credit Card' 'Bank Transfer'_x000a_ 'Apple Pay']"/>
    <x v="1"/>
  </r>
  <r>
    <s v="O03832"/>
    <d v="2025-08-02T00:00:00"/>
    <x v="7"/>
    <x v="1"/>
    <m/>
    <x v="658"/>
    <x v="236"/>
    <x v="2"/>
    <s v="London"/>
    <s v="P022"/>
    <x v="8"/>
    <x v="2"/>
    <n v="1"/>
    <n v="35"/>
    <n v="16"/>
    <n v="0.05"/>
    <n v="33.25"/>
    <n v="16"/>
    <n v="17.25"/>
    <s v="['Bank Transfer' 'Credit Card' 'PayPal' ... 'Credit Card' 'Bank Transfer'_x000a_ 'Apple Pay']"/>
    <x v="1"/>
  </r>
  <r>
    <s v="O04630"/>
    <d v="2025-08-02T00:00:00"/>
    <x v="7"/>
    <x v="1"/>
    <m/>
    <x v="1712"/>
    <x v="566"/>
    <x v="3"/>
    <s v="Brighton"/>
    <s v="P015"/>
    <x v="12"/>
    <x v="0"/>
    <n v="4"/>
    <n v="65"/>
    <n v="32"/>
    <n v="0"/>
    <n v="260"/>
    <n v="128"/>
    <n v="132"/>
    <s v="['Bank Transfer' 'Credit Card' 'PayPal' ... 'Credit Card' 'Bank Transfer'_x000a_ 'Apple Pay']"/>
    <x v="1"/>
  </r>
  <r>
    <s v="O04802"/>
    <d v="2025-08-02T00:00:00"/>
    <x v="7"/>
    <x v="1"/>
    <m/>
    <x v="33"/>
    <x v="18"/>
    <x v="0"/>
    <s v="Leicester"/>
    <s v="P001"/>
    <x v="9"/>
    <x v="5"/>
    <n v="2"/>
    <n v="89"/>
    <n v="48"/>
    <n v="0.1"/>
    <n v="160.19999999999999"/>
    <n v="96"/>
    <n v="64.2"/>
    <s v="['Bank Transfer' 'Credit Card' 'PayPal' ... 'Credit Card' 'Bank Transfer'_x000a_ 'Apple Pay']"/>
    <x v="1"/>
  </r>
  <r>
    <s v="O05525"/>
    <d v="2025-08-02T00:00:00"/>
    <x v="7"/>
    <x v="1"/>
    <m/>
    <x v="347"/>
    <x v="179"/>
    <x v="1"/>
    <s v="Manchester"/>
    <s v="P002"/>
    <x v="15"/>
    <x v="5"/>
    <n v="1"/>
    <n v="149"/>
    <n v="91"/>
    <n v="0.1"/>
    <n v="134.1"/>
    <n v="91"/>
    <n v="43.1"/>
    <s v="['Bank Transfer' 'Credit Card' 'PayPal' ... 'Credit Card' 'Bank Transfer'_x000a_ 'Apple Pay']"/>
    <x v="1"/>
  </r>
  <r>
    <s v="O06398"/>
    <d v="2025-08-02T00:00:00"/>
    <x v="7"/>
    <x v="1"/>
    <m/>
    <x v="1708"/>
    <x v="527"/>
    <x v="0"/>
    <s v="Lincoln"/>
    <s v="P023"/>
    <x v="2"/>
    <x v="2"/>
    <n v="1"/>
    <n v="42"/>
    <n v="20"/>
    <n v="0.05"/>
    <n v="39.9"/>
    <n v="20"/>
    <n v="19.899999999999999"/>
    <s v="['Bank Transfer' 'Credit Card' 'PayPal' ... 'Credit Card' 'Bank Transfer'_x000a_ 'Apple Pay']"/>
    <x v="1"/>
  </r>
  <r>
    <s v="O07278"/>
    <d v="2025-08-02T00:00:00"/>
    <x v="7"/>
    <x v="1"/>
    <m/>
    <x v="1556"/>
    <x v="307"/>
    <x v="4"/>
    <s v="Hull"/>
    <s v="P006"/>
    <x v="16"/>
    <x v="3"/>
    <n v="5"/>
    <n v="99"/>
    <n v="58"/>
    <n v="0"/>
    <n v="495"/>
    <n v="290"/>
    <n v="205"/>
    <s v="['Bank Transfer' 'Credit Card' 'PayPal' ... 'Credit Card' 'Bank Transfer'_x000a_ 'Apple Pay']"/>
    <x v="1"/>
  </r>
  <r>
    <s v="O08363"/>
    <d v="2025-08-02T00:00:00"/>
    <x v="7"/>
    <x v="1"/>
    <m/>
    <x v="1381"/>
    <x v="46"/>
    <x v="1"/>
    <s v="Preston"/>
    <s v="P010"/>
    <x v="18"/>
    <x v="1"/>
    <n v="2"/>
    <n v="32"/>
    <n v="14"/>
    <n v="0.1"/>
    <n v="57.6"/>
    <n v="28"/>
    <n v="29.6"/>
    <s v="['Bank Transfer' 'Credit Card' 'PayPal' ... 'Credit Card' 'Bank Transfer'_x000a_ 'Apple Pay']"/>
    <x v="1"/>
  </r>
  <r>
    <s v="O08764"/>
    <d v="2025-08-02T00:00:00"/>
    <x v="7"/>
    <x v="1"/>
    <m/>
    <x v="1201"/>
    <x v="437"/>
    <x v="11"/>
    <s v="Wrexham"/>
    <s v="P012"/>
    <x v="14"/>
    <x v="1"/>
    <n v="1"/>
    <n v="85"/>
    <n v="44"/>
    <n v="0.05"/>
    <n v="80.75"/>
    <n v="44"/>
    <n v="36.75"/>
    <s v="['Bank Transfer' 'Credit Card' 'PayPal' ... 'Credit Card' 'Bank Transfer'_x000a_ 'Apple Pay']"/>
    <x v="1"/>
  </r>
  <r>
    <s v="O08927"/>
    <d v="2025-08-02T00:00:00"/>
    <x v="7"/>
    <x v="1"/>
    <m/>
    <x v="1690"/>
    <x v="467"/>
    <x v="2"/>
    <s v="London"/>
    <s v="P001"/>
    <x v="9"/>
    <x v="5"/>
    <n v="3"/>
    <n v="89"/>
    <n v="48"/>
    <n v="0.05"/>
    <n v="253.65"/>
    <n v="144"/>
    <n v="109.65"/>
    <s v="['Bank Transfer' 'Credit Card' 'PayPal' ... 'Credit Card' 'Bank Transfer'_x000a_ 'Apple Pay']"/>
    <x v="1"/>
  </r>
  <r>
    <s v="O09004"/>
    <d v="2025-08-02T00:00:00"/>
    <x v="7"/>
    <x v="1"/>
    <m/>
    <x v="1010"/>
    <x v="497"/>
    <x v="6"/>
    <s v="Bath"/>
    <s v="P005"/>
    <x v="3"/>
    <x v="3"/>
    <n v="2"/>
    <n v="119"/>
    <n v="72"/>
    <n v="0.1"/>
    <n v="214.2"/>
    <n v="144"/>
    <n v="70.2"/>
    <s v="['Bank Transfer' 'Credit Card' 'PayPal' ... 'Credit Card' 'Bank Transfer'_x000a_ 'Apple Pay']"/>
    <x v="1"/>
  </r>
  <r>
    <s v="O09062"/>
    <d v="2025-08-02T00:00:00"/>
    <x v="7"/>
    <x v="1"/>
    <m/>
    <x v="1578"/>
    <x v="205"/>
    <x v="4"/>
    <s v="Leeds"/>
    <s v="P012"/>
    <x v="14"/>
    <x v="1"/>
    <n v="3"/>
    <n v="85"/>
    <n v="44"/>
    <n v="0.05"/>
    <n v="242.25"/>
    <n v="132"/>
    <n v="110.25"/>
    <s v="['Bank Transfer' 'Credit Card' 'PayPal' ... 'Credit Card' 'Bank Transfer'_x000a_ 'Apple Pay']"/>
    <x v="1"/>
  </r>
  <r>
    <s v="O09484"/>
    <d v="2025-08-02T00:00:00"/>
    <x v="7"/>
    <x v="1"/>
    <m/>
    <x v="276"/>
    <x v="175"/>
    <x v="3"/>
    <s v="Oxford"/>
    <s v="P004"/>
    <x v="22"/>
    <x v="5"/>
    <n v="3"/>
    <n v="55"/>
    <n v="27"/>
    <n v="0.15"/>
    <n v="140.25"/>
    <n v="81"/>
    <n v="59.25"/>
    <s v="['Bank Transfer' 'Credit Card' 'PayPal' ... 'Credit Card' 'Bank Transfer'_x000a_ 'Apple Pay']"/>
    <x v="1"/>
  </r>
  <r>
    <s v="O09767"/>
    <d v="2025-08-02T00:00:00"/>
    <x v="7"/>
    <x v="1"/>
    <m/>
    <x v="744"/>
    <x v="349"/>
    <x v="10"/>
    <s v="Cambridge"/>
    <s v="P008"/>
    <x v="13"/>
    <x v="3"/>
    <n v="4"/>
    <n v="249"/>
    <n v="168"/>
    <n v="0"/>
    <n v="996"/>
    <n v="672"/>
    <n v="324"/>
    <s v="['Bank Transfer' 'Credit Card' 'PayPal' ... 'Credit Card' 'Bank Transfer'_x000a_ 'Apple Pay']"/>
    <x v="1"/>
  </r>
  <r>
    <s v="O00013"/>
    <d v="2025-08-03T00:00:00"/>
    <x v="7"/>
    <x v="1"/>
    <m/>
    <x v="968"/>
    <x v="24"/>
    <x v="3"/>
    <s v="Guildford"/>
    <s v="P003"/>
    <x v="19"/>
    <x v="5"/>
    <n v="1"/>
    <n v="69"/>
    <n v="37"/>
    <n v="0.1"/>
    <n v="62.1"/>
    <n v="37"/>
    <n v="25.1"/>
    <s v="['Bank Transfer' 'Credit Card' 'PayPal' ... 'Credit Card' 'Bank Transfer'_x000a_ 'Apple Pay']"/>
    <x v="1"/>
  </r>
  <r>
    <s v="O00135"/>
    <d v="2025-08-03T00:00:00"/>
    <x v="7"/>
    <x v="1"/>
    <m/>
    <x v="1079"/>
    <x v="157"/>
    <x v="1"/>
    <s v="Liverpool"/>
    <s v="P006"/>
    <x v="16"/>
    <x v="3"/>
    <n v="1"/>
    <n v="99"/>
    <n v="58"/>
    <n v="0"/>
    <n v="99"/>
    <n v="58"/>
    <n v="41"/>
    <s v="['Bank Transfer' 'Credit Card' 'PayPal' ... 'Credit Card' 'Bank Transfer'_x000a_ 'Apple Pay']"/>
    <x v="1"/>
  </r>
  <r>
    <s v="O01925"/>
    <d v="2025-08-03T00:00:00"/>
    <x v="7"/>
    <x v="1"/>
    <m/>
    <x v="770"/>
    <x v="434"/>
    <x v="10"/>
    <s v="Colchester"/>
    <s v="P008"/>
    <x v="13"/>
    <x v="3"/>
    <n v="4"/>
    <n v="249"/>
    <n v="168"/>
    <n v="0.15"/>
    <n v="846.6"/>
    <n v="672"/>
    <n v="174.6"/>
    <s v="['Bank Transfer' 'Credit Card' 'PayPal' ... 'Credit Card' 'Bank Transfer'_x000a_ 'Apple Pay']"/>
    <x v="1"/>
  </r>
  <r>
    <s v="O03942"/>
    <d v="2025-08-03T00:00:00"/>
    <x v="7"/>
    <x v="1"/>
    <m/>
    <x v="1756"/>
    <x v="122"/>
    <x v="2"/>
    <s v="London"/>
    <s v="P014"/>
    <x v="17"/>
    <x v="0"/>
    <n v="1"/>
    <n v="25"/>
    <n v="11"/>
    <n v="0.1"/>
    <n v="22.5"/>
    <n v="11"/>
    <n v="11.5"/>
    <s v="['Bank Transfer' 'Credit Card' 'PayPal' ... 'Credit Card' 'Bank Transfer'_x000a_ 'Apple Pay']"/>
    <x v="0"/>
  </r>
  <r>
    <s v="O04125"/>
    <d v="2025-08-03T00:00:00"/>
    <x v="7"/>
    <x v="1"/>
    <m/>
    <x v="1434"/>
    <x v="380"/>
    <x v="4"/>
    <s v="Sheffield"/>
    <s v="P010"/>
    <x v="18"/>
    <x v="1"/>
    <n v="1"/>
    <n v="32"/>
    <n v="14"/>
    <n v="0.1"/>
    <n v="28.8"/>
    <n v="14"/>
    <n v="14.8"/>
    <s v="['Bank Transfer' 'Credit Card' 'PayPal' ... 'Credit Card' 'Bank Transfer'_x000a_ 'Apple Pay']"/>
    <x v="1"/>
  </r>
  <r>
    <s v="O04611"/>
    <d v="2025-08-03T00:00:00"/>
    <x v="7"/>
    <x v="1"/>
    <m/>
    <x v="1460"/>
    <x v="12"/>
    <x v="5"/>
    <s v="Newry"/>
    <s v="P013"/>
    <x v="0"/>
    <x v="0"/>
    <n v="2"/>
    <n v="120"/>
    <n v="63"/>
    <n v="0"/>
    <n v="240"/>
    <n v="126"/>
    <n v="114"/>
    <s v="['Bank Transfer' 'Credit Card' 'PayPal' ... 'Credit Card' 'Bank Transfer'_x000a_ 'Apple Pay']"/>
    <x v="1"/>
  </r>
  <r>
    <s v="O05079"/>
    <d v="2025-08-03T00:00:00"/>
    <x v="7"/>
    <x v="1"/>
    <m/>
    <x v="1377"/>
    <x v="553"/>
    <x v="2"/>
    <s v="London"/>
    <s v="P002"/>
    <x v="15"/>
    <x v="5"/>
    <n v="2"/>
    <n v="149"/>
    <n v="91"/>
    <n v="0"/>
    <n v="298"/>
    <n v="182"/>
    <n v="116"/>
    <s v="['Bank Transfer' 'Credit Card' 'PayPal' ... 'Credit Card' 'Bank Transfer'_x000a_ 'Apple Pay']"/>
    <x v="1"/>
  </r>
  <r>
    <s v="O05226"/>
    <d v="2025-08-03T00:00:00"/>
    <x v="7"/>
    <x v="1"/>
    <m/>
    <x v="216"/>
    <x v="82"/>
    <x v="4"/>
    <s v="Leeds"/>
    <s v="P018"/>
    <x v="5"/>
    <x v="4"/>
    <n v="1"/>
    <n v="45"/>
    <n v="19"/>
    <n v="0"/>
    <n v="45"/>
    <n v="19"/>
    <n v="26"/>
    <s v="['Bank Transfer' 'Credit Card' 'PayPal' ... 'Credit Card' 'Bank Transfer'_x000a_ 'Apple Pay']"/>
    <x v="1"/>
  </r>
  <r>
    <s v="O06073"/>
    <d v="2025-08-03T00:00:00"/>
    <x v="7"/>
    <x v="1"/>
    <m/>
    <x v="220"/>
    <x v="185"/>
    <x v="6"/>
    <s v="Plymouth"/>
    <s v="P021"/>
    <x v="21"/>
    <x v="2"/>
    <n v="1"/>
    <n v="28"/>
    <n v="13"/>
    <n v="0"/>
    <n v="28"/>
    <n v="13"/>
    <n v="15"/>
    <s v="['Bank Transfer' 'Credit Card' 'PayPal' ... 'Credit Card' 'Bank Transfer'_x000a_ 'Apple Pay']"/>
    <x v="1"/>
  </r>
  <r>
    <s v="O08726"/>
    <d v="2025-08-03T00:00:00"/>
    <x v="7"/>
    <x v="1"/>
    <m/>
    <x v="420"/>
    <x v="225"/>
    <x v="9"/>
    <s v="Wolverhampton"/>
    <s v="P016"/>
    <x v="4"/>
    <x v="0"/>
    <n v="1"/>
    <n v="78"/>
    <n v="39"/>
    <n v="0.05"/>
    <n v="74.099999999999994"/>
    <n v="39"/>
    <n v="35.1"/>
    <s v="['Bank Transfer' 'Credit Card' 'PayPal' ... 'Credit Card' 'Bank Transfer'_x000a_ 'Apple Pay']"/>
    <x v="1"/>
  </r>
  <r>
    <s v="O08804"/>
    <d v="2025-08-03T00:00:00"/>
    <x v="7"/>
    <x v="1"/>
    <m/>
    <x v="1078"/>
    <x v="250"/>
    <x v="2"/>
    <s v="London"/>
    <s v="P016"/>
    <x v="4"/>
    <x v="0"/>
    <n v="3"/>
    <n v="78"/>
    <n v="39"/>
    <n v="0"/>
    <n v="234"/>
    <n v="117"/>
    <n v="117"/>
    <s v="['Bank Transfer' 'Credit Card' 'PayPal' ... 'Credit Card' 'Bank Transfer'_x000a_ 'Apple Pay']"/>
    <x v="1"/>
  </r>
  <r>
    <s v="O08996"/>
    <d v="2025-08-03T00:00:00"/>
    <x v="7"/>
    <x v="1"/>
    <m/>
    <x v="1579"/>
    <x v="506"/>
    <x v="11"/>
    <s v="Swansea"/>
    <s v="P015"/>
    <x v="12"/>
    <x v="0"/>
    <n v="1"/>
    <n v="65"/>
    <n v="32"/>
    <n v="0.05"/>
    <n v="61.75"/>
    <n v="32"/>
    <n v="29.75"/>
    <s v="['Bank Transfer' 'Credit Card' 'PayPal' ... 'Credit Card' 'Bank Transfer'_x000a_ 'Apple Pay']"/>
    <x v="1"/>
  </r>
  <r>
    <s v="O09916"/>
    <d v="2025-08-03T00:00:00"/>
    <x v="7"/>
    <x v="1"/>
    <m/>
    <x v="360"/>
    <x v="266"/>
    <x v="3"/>
    <s v="Guildford"/>
    <s v="P001"/>
    <x v="9"/>
    <x v="5"/>
    <n v="1"/>
    <n v="89"/>
    <n v="48"/>
    <n v="0"/>
    <n v="89"/>
    <n v="48"/>
    <n v="41"/>
    <s v="['Bank Transfer' 'Credit Card' 'PayPal' ... 'Credit Card' 'Bank Transfer'_x000a_ 'Apple Pay']"/>
    <x v="1"/>
  </r>
  <r>
    <s v="O00306"/>
    <d v="2025-08-04T00:00:00"/>
    <x v="7"/>
    <x v="1"/>
    <m/>
    <x v="689"/>
    <x v="320"/>
    <x v="3"/>
    <s v="Reading"/>
    <s v="P019"/>
    <x v="20"/>
    <x v="4"/>
    <n v="1"/>
    <n v="85"/>
    <n v="41"/>
    <n v="0.2"/>
    <n v="68"/>
    <n v="41"/>
    <n v="27"/>
    <s v="['Bank Transfer' 'Credit Card' 'PayPal' ... 'Credit Card' 'Bank Transfer'_x000a_ 'Apple Pay']"/>
    <x v="1"/>
  </r>
  <r>
    <s v="O00840"/>
    <d v="2025-08-04T00:00:00"/>
    <x v="7"/>
    <x v="1"/>
    <m/>
    <x v="1487"/>
    <x v="300"/>
    <x v="7"/>
    <s v="Dundee"/>
    <s v="P002"/>
    <x v="15"/>
    <x v="5"/>
    <n v="1"/>
    <n v="149"/>
    <n v="91"/>
    <n v="0"/>
    <n v="149"/>
    <n v="91"/>
    <n v="58"/>
    <s v="['Bank Transfer' 'Credit Card' 'PayPal' ... 'Credit Card' 'Bank Transfer'_x000a_ 'Apple Pay']"/>
    <x v="1"/>
  </r>
  <r>
    <s v="O00961"/>
    <d v="2025-08-04T00:00:00"/>
    <x v="7"/>
    <x v="1"/>
    <m/>
    <x v="1727"/>
    <x v="106"/>
    <x v="6"/>
    <s v="Bath"/>
    <s v="P014"/>
    <x v="17"/>
    <x v="0"/>
    <n v="1"/>
    <n v="25"/>
    <n v="11"/>
    <n v="0.05"/>
    <n v="23.75"/>
    <n v="11"/>
    <n v="12.75"/>
    <s v="['Bank Transfer' 'Credit Card' 'PayPal' ... 'Credit Card' 'Bank Transfer'_x000a_ 'Apple Pay']"/>
    <x v="1"/>
  </r>
  <r>
    <s v="O01063"/>
    <d v="2025-08-04T00:00:00"/>
    <x v="7"/>
    <x v="1"/>
    <m/>
    <x v="184"/>
    <x v="164"/>
    <x v="6"/>
    <s v="Exeter"/>
    <s v="P014"/>
    <x v="17"/>
    <x v="0"/>
    <n v="2"/>
    <n v="25"/>
    <n v="11"/>
    <n v="0.1"/>
    <n v="45"/>
    <n v="22"/>
    <n v="23"/>
    <s v="['Bank Transfer' 'Credit Card' 'PayPal' ... 'Credit Card' 'Bank Transfer'_x000a_ 'Apple Pay']"/>
    <x v="1"/>
  </r>
  <r>
    <s v="O01575"/>
    <d v="2025-08-04T00:00:00"/>
    <x v="7"/>
    <x v="1"/>
    <m/>
    <x v="60"/>
    <x v="57"/>
    <x v="2"/>
    <s v="London"/>
    <s v="P002"/>
    <x v="15"/>
    <x v="5"/>
    <n v="2"/>
    <n v="149"/>
    <n v="91"/>
    <n v="0"/>
    <n v="298"/>
    <n v="182"/>
    <n v="116"/>
    <s v="['Bank Transfer' 'Credit Card' 'PayPal' ... 'Credit Card' 'Bank Transfer'_x000a_ 'Apple Pay']"/>
    <x v="1"/>
  </r>
  <r>
    <s v="O02398"/>
    <d v="2025-08-04T00:00:00"/>
    <x v="7"/>
    <x v="1"/>
    <m/>
    <x v="1691"/>
    <x v="143"/>
    <x v="9"/>
    <s v="Coventry"/>
    <s v="P020"/>
    <x v="23"/>
    <x v="4"/>
    <n v="3"/>
    <n v="72"/>
    <n v="34"/>
    <n v="0"/>
    <n v="216"/>
    <n v="102"/>
    <n v="114"/>
    <s v="['Bank Transfer' 'Credit Card' 'PayPal' ... 'Credit Card' 'Bank Transfer'_x000a_ 'Apple Pay']"/>
    <x v="1"/>
  </r>
  <r>
    <s v="O02698"/>
    <d v="2025-08-04T00:00:00"/>
    <x v="7"/>
    <x v="1"/>
    <m/>
    <x v="1410"/>
    <x v="161"/>
    <x v="1"/>
    <s v="Manchester"/>
    <s v="P006"/>
    <x v="16"/>
    <x v="3"/>
    <n v="3"/>
    <n v="99"/>
    <n v="58"/>
    <n v="0"/>
    <n v="297"/>
    <n v="174"/>
    <n v="123"/>
    <s v="['Bank Transfer' 'Credit Card' 'PayPal' ... 'Credit Card' 'Bank Transfer'_x000a_ 'Apple Pay']"/>
    <x v="1"/>
  </r>
  <r>
    <s v="O03231"/>
    <d v="2025-08-04T00:00:00"/>
    <x v="7"/>
    <x v="1"/>
    <m/>
    <x v="75"/>
    <x v="71"/>
    <x v="6"/>
    <s v="Exeter"/>
    <s v="P003"/>
    <x v="19"/>
    <x v="5"/>
    <n v="1"/>
    <n v="69"/>
    <n v="37"/>
    <n v="0"/>
    <n v="69"/>
    <n v="37"/>
    <n v="32"/>
    <s v="['Bank Transfer' 'Credit Card' 'PayPal' ... 'Credit Card' 'Bank Transfer'_x000a_ 'Apple Pay']"/>
    <x v="1"/>
  </r>
  <r>
    <s v="O03647"/>
    <d v="2025-08-04T00:00:00"/>
    <x v="7"/>
    <x v="1"/>
    <m/>
    <x v="875"/>
    <x v="120"/>
    <x v="1"/>
    <s v="Liverpool"/>
    <s v="P023"/>
    <x v="2"/>
    <x v="2"/>
    <n v="1"/>
    <n v="42"/>
    <n v="20"/>
    <n v="0"/>
    <n v="42"/>
    <n v="20"/>
    <n v="22"/>
    <s v="['Bank Transfer' 'Credit Card' 'PayPal' ... 'Credit Card' 'Bank Transfer'_x000a_ 'Apple Pay']"/>
    <x v="1"/>
  </r>
  <r>
    <s v="O04776"/>
    <d v="2025-08-04T00:00:00"/>
    <x v="7"/>
    <x v="1"/>
    <m/>
    <x v="806"/>
    <x v="176"/>
    <x v="5"/>
    <s v="Derry"/>
    <s v="P003"/>
    <x v="19"/>
    <x v="5"/>
    <n v="2"/>
    <n v="69"/>
    <n v="37"/>
    <n v="0.1"/>
    <n v="124.2"/>
    <n v="74"/>
    <n v="50.2"/>
    <s v="['Bank Transfer' 'Credit Card' 'PayPal' ... 'Credit Card' 'Bank Transfer'_x000a_ 'Apple Pay']"/>
    <x v="1"/>
  </r>
  <r>
    <s v="O05018"/>
    <d v="2025-08-04T00:00:00"/>
    <x v="7"/>
    <x v="1"/>
    <m/>
    <x v="977"/>
    <x v="492"/>
    <x v="11"/>
    <s v="Newport"/>
    <s v="P005"/>
    <x v="3"/>
    <x v="3"/>
    <n v="1"/>
    <n v="119"/>
    <n v="72"/>
    <n v="0.1"/>
    <n v="107.1"/>
    <n v="72"/>
    <n v="35.1"/>
    <s v="['Bank Transfer' 'Credit Card' 'PayPal' ... 'Credit Card' 'Bank Transfer'_x000a_ 'Apple Pay']"/>
    <x v="1"/>
  </r>
  <r>
    <s v="O05614"/>
    <d v="2025-08-04T00:00:00"/>
    <x v="7"/>
    <x v="1"/>
    <m/>
    <x v="159"/>
    <x v="142"/>
    <x v="11"/>
    <s v="Newport"/>
    <s v="P001"/>
    <x v="9"/>
    <x v="5"/>
    <n v="3"/>
    <n v="89"/>
    <n v="48"/>
    <n v="0.05"/>
    <n v="253.65"/>
    <n v="144"/>
    <n v="109.65"/>
    <s v="['Bank Transfer' 'Credit Card' 'PayPal' ... 'Credit Card' 'Bank Transfer'_x000a_ 'Apple Pay']"/>
    <x v="1"/>
  </r>
  <r>
    <s v="O05880"/>
    <d v="2025-08-04T00:00:00"/>
    <x v="7"/>
    <x v="1"/>
    <m/>
    <x v="37"/>
    <x v="34"/>
    <x v="5"/>
    <s v="Derry"/>
    <s v="P012"/>
    <x v="14"/>
    <x v="1"/>
    <n v="1"/>
    <n v="85"/>
    <n v="44"/>
    <n v="0.05"/>
    <n v="80.75"/>
    <n v="44"/>
    <n v="36.75"/>
    <s v="['Bank Transfer' 'Credit Card' 'PayPal' ... 'Credit Card' 'Bank Transfer'_x000a_ 'Apple Pay']"/>
    <x v="1"/>
  </r>
  <r>
    <s v="O06683"/>
    <d v="2025-08-04T00:00:00"/>
    <x v="7"/>
    <x v="1"/>
    <m/>
    <x v="1736"/>
    <x v="410"/>
    <x v="3"/>
    <s v="Reading"/>
    <s v="P007"/>
    <x v="7"/>
    <x v="3"/>
    <n v="2"/>
    <n v="129"/>
    <n v="78"/>
    <n v="0.05"/>
    <n v="245.1"/>
    <n v="156"/>
    <n v="89.1"/>
    <s v="['Bank Transfer' 'Credit Card' 'PayPal' ... 'Credit Card' 'Bank Transfer'_x000a_ 'Apple Pay']"/>
    <x v="1"/>
  </r>
  <r>
    <s v="O07332"/>
    <d v="2025-08-04T00:00:00"/>
    <x v="7"/>
    <x v="1"/>
    <m/>
    <x v="1691"/>
    <x v="143"/>
    <x v="9"/>
    <s v="Coventry"/>
    <s v="P004"/>
    <x v="22"/>
    <x v="5"/>
    <n v="3"/>
    <n v="55"/>
    <n v="27"/>
    <n v="0.1"/>
    <n v="148.5"/>
    <n v="81"/>
    <n v="67.5"/>
    <s v="['Bank Transfer' 'Credit Card' 'PayPal' ... 'Credit Card' 'Bank Transfer'_x000a_ 'Apple Pay']"/>
    <x v="1"/>
  </r>
  <r>
    <s v="O07535"/>
    <d v="2025-08-04T00:00:00"/>
    <x v="7"/>
    <x v="1"/>
    <m/>
    <x v="1424"/>
    <x v="309"/>
    <x v="11"/>
    <s v="Cardiff"/>
    <s v="P010"/>
    <x v="18"/>
    <x v="1"/>
    <n v="3"/>
    <n v="32"/>
    <n v="14"/>
    <n v="0.1"/>
    <n v="86.4"/>
    <n v="42"/>
    <n v="44.4"/>
    <s v="['Bank Transfer' 'Credit Card' 'PayPal' ... 'Credit Card' 'Bank Transfer'_x000a_ 'Apple Pay']"/>
    <x v="1"/>
  </r>
  <r>
    <s v="O07876"/>
    <d v="2025-08-04T00:00:00"/>
    <x v="7"/>
    <x v="1"/>
    <m/>
    <x v="1386"/>
    <x v="88"/>
    <x v="6"/>
    <s v="Bath"/>
    <s v="P002"/>
    <x v="15"/>
    <x v="5"/>
    <n v="3"/>
    <n v="149"/>
    <n v="91"/>
    <n v="0.05"/>
    <n v="424.65"/>
    <n v="273"/>
    <n v="151.65"/>
    <s v="['Bank Transfer' 'Credit Card' 'PayPal' ... 'Credit Card' 'Bank Transfer'_x000a_ 'Apple Pay']"/>
    <x v="1"/>
  </r>
  <r>
    <s v="O08590"/>
    <d v="2025-08-04T00:00:00"/>
    <x v="7"/>
    <x v="1"/>
    <m/>
    <x v="1509"/>
    <x v="167"/>
    <x v="7"/>
    <s v="Edinburgh"/>
    <s v="P006"/>
    <x v="16"/>
    <x v="3"/>
    <n v="1"/>
    <n v="99"/>
    <n v="58"/>
    <n v="0.15"/>
    <n v="84.15"/>
    <n v="58"/>
    <n v="26.15"/>
    <s v="['Bank Transfer' 'Credit Card' 'PayPal' ... 'Credit Card' 'Bank Transfer'_x000a_ 'Apple Pay']"/>
    <x v="1"/>
  </r>
  <r>
    <s v="O00282"/>
    <d v="2025-08-05T00:00:00"/>
    <x v="7"/>
    <x v="1"/>
    <m/>
    <x v="1255"/>
    <x v="239"/>
    <x v="2"/>
    <s v="London"/>
    <s v="P013"/>
    <x v="0"/>
    <x v="0"/>
    <n v="1"/>
    <n v="120"/>
    <n v="63"/>
    <n v="0.1"/>
    <n v="108"/>
    <n v="63"/>
    <n v="45"/>
    <s v="['Bank Transfer' 'Credit Card' 'PayPal' ... 'Credit Card' 'Bank Transfer'_x000a_ 'Apple Pay']"/>
    <x v="1"/>
  </r>
  <r>
    <s v="O01843"/>
    <d v="2025-08-05T00:00:00"/>
    <x v="7"/>
    <x v="1"/>
    <m/>
    <x v="97"/>
    <x v="90"/>
    <x v="2"/>
    <s v="London"/>
    <s v="P002"/>
    <x v="15"/>
    <x v="5"/>
    <n v="1"/>
    <n v="149"/>
    <n v="91"/>
    <n v="0"/>
    <n v="149"/>
    <n v="91"/>
    <n v="58"/>
    <s v="['Bank Transfer' 'Credit Card' 'PayPal' ... 'Credit Card' 'Bank Transfer'_x000a_ 'Apple Pay']"/>
    <x v="1"/>
  </r>
  <r>
    <s v="O02503"/>
    <d v="2025-08-05T00:00:00"/>
    <x v="7"/>
    <x v="1"/>
    <m/>
    <x v="873"/>
    <x v="154"/>
    <x v="2"/>
    <s v="London"/>
    <s v="P016"/>
    <x v="4"/>
    <x v="0"/>
    <n v="1"/>
    <n v="78"/>
    <n v="39"/>
    <n v="0.05"/>
    <n v="74.099999999999994"/>
    <n v="39"/>
    <n v="35.1"/>
    <s v="['Bank Transfer' 'Credit Card' 'PayPal' ... 'Credit Card' 'Bank Transfer'_x000a_ 'Apple Pay']"/>
    <x v="1"/>
  </r>
  <r>
    <s v="O02909"/>
    <d v="2025-08-05T00:00:00"/>
    <x v="7"/>
    <x v="1"/>
    <m/>
    <x v="374"/>
    <x v="273"/>
    <x v="3"/>
    <s v="Reading"/>
    <s v="P002"/>
    <x v="15"/>
    <x v="5"/>
    <n v="1"/>
    <n v="149"/>
    <n v="91"/>
    <n v="0.1"/>
    <n v="134.1"/>
    <n v="91"/>
    <n v="43.1"/>
    <s v="['Bank Transfer' 'Credit Card' 'PayPal' ... 'Credit Card' 'Bank Transfer'_x000a_ 'Apple Pay']"/>
    <x v="1"/>
  </r>
  <r>
    <s v="O03036"/>
    <d v="2025-08-05T00:00:00"/>
    <x v="7"/>
    <x v="1"/>
    <m/>
    <x v="394"/>
    <x v="217"/>
    <x v="6"/>
    <s v="Bristol"/>
    <s v="P010"/>
    <x v="18"/>
    <x v="1"/>
    <n v="3"/>
    <n v="32"/>
    <n v="14"/>
    <n v="0"/>
    <n v="96"/>
    <n v="42"/>
    <n v="54"/>
    <s v="['Bank Transfer' 'Credit Card' 'PayPal' ... 'Credit Card' 'Bank Transfer'_x000a_ 'Apple Pay']"/>
    <x v="1"/>
  </r>
  <r>
    <s v="O03766"/>
    <d v="2025-08-05T00:00:00"/>
    <x v="7"/>
    <x v="1"/>
    <m/>
    <x v="640"/>
    <x v="378"/>
    <x v="10"/>
    <s v="Cambridge"/>
    <s v="P002"/>
    <x v="15"/>
    <x v="5"/>
    <n v="1"/>
    <n v="149"/>
    <n v="91"/>
    <n v="0.1"/>
    <n v="134.1"/>
    <n v="91"/>
    <n v="43.1"/>
    <s v="['Bank Transfer' 'Credit Card' 'PayPal' ... 'Credit Card' 'Bank Transfer'_x000a_ 'Apple Pay']"/>
    <x v="1"/>
  </r>
  <r>
    <s v="O04261"/>
    <d v="2025-08-05T00:00:00"/>
    <x v="7"/>
    <x v="1"/>
    <m/>
    <x v="1392"/>
    <x v="52"/>
    <x v="7"/>
    <s v="Glasgow"/>
    <s v="P015"/>
    <x v="12"/>
    <x v="0"/>
    <n v="1"/>
    <n v="65"/>
    <n v="32"/>
    <n v="0"/>
    <n v="65"/>
    <n v="32"/>
    <n v="33"/>
    <s v="['Bank Transfer' 'Credit Card' 'PayPal' ... 'Credit Card' 'Bank Transfer'_x000a_ 'Apple Pay']"/>
    <x v="1"/>
  </r>
  <r>
    <s v="O05631"/>
    <d v="2025-08-05T00:00:00"/>
    <x v="7"/>
    <x v="1"/>
    <m/>
    <x v="1132"/>
    <x v="215"/>
    <x v="2"/>
    <s v="London"/>
    <s v="P016"/>
    <x v="4"/>
    <x v="0"/>
    <n v="2"/>
    <n v="78"/>
    <n v="39"/>
    <n v="0.15"/>
    <n v="132.6"/>
    <n v="78"/>
    <n v="54.6"/>
    <s v="['Bank Transfer' 'Credit Card' 'PayPal' ... 'Credit Card' 'Bank Transfer'_x000a_ 'Apple Pay']"/>
    <x v="1"/>
  </r>
  <r>
    <s v="O06152"/>
    <d v="2025-08-05T00:00:00"/>
    <x v="7"/>
    <x v="1"/>
    <m/>
    <x v="762"/>
    <x v="278"/>
    <x v="2"/>
    <s v="London"/>
    <s v="P016"/>
    <x v="4"/>
    <x v="0"/>
    <n v="1"/>
    <n v="78"/>
    <n v="39"/>
    <n v="0"/>
    <n v="78"/>
    <n v="39"/>
    <n v="39"/>
    <s v="['Bank Transfer' 'Credit Card' 'PayPal' ... 'Credit Card' 'Bank Transfer'_x000a_ 'Apple Pay']"/>
    <x v="1"/>
  </r>
  <r>
    <s v="O06254"/>
    <d v="2025-08-05T00:00:00"/>
    <x v="7"/>
    <x v="1"/>
    <m/>
    <x v="970"/>
    <x v="480"/>
    <x v="3"/>
    <s v="Oxford"/>
    <s v="P019"/>
    <x v="20"/>
    <x v="4"/>
    <n v="4"/>
    <n v="85"/>
    <n v="41"/>
    <n v="0"/>
    <n v="340"/>
    <n v="164"/>
    <n v="176"/>
    <s v="['Bank Transfer' 'Credit Card' 'PayPal' ... 'Credit Card' 'Bank Transfer'_x000a_ 'Apple Pay']"/>
    <x v="1"/>
  </r>
  <r>
    <s v="O06580"/>
    <d v="2025-08-05T00:00:00"/>
    <x v="7"/>
    <x v="1"/>
    <m/>
    <x v="1409"/>
    <x v="349"/>
    <x v="1"/>
    <s v="Preston"/>
    <s v="P002"/>
    <x v="15"/>
    <x v="5"/>
    <n v="1"/>
    <n v="149"/>
    <n v="91"/>
    <n v="0"/>
    <n v="149"/>
    <n v="91"/>
    <n v="58"/>
    <s v="['Bank Transfer' 'Credit Card' 'PayPal' ... 'Credit Card' 'Bank Transfer'_x000a_ 'Apple Pay']"/>
    <x v="1"/>
  </r>
  <r>
    <s v="O06725"/>
    <d v="2025-08-05T00:00:00"/>
    <x v="7"/>
    <x v="1"/>
    <m/>
    <x v="187"/>
    <x v="149"/>
    <x v="10"/>
    <s v="Ipswich"/>
    <s v="P016"/>
    <x v="4"/>
    <x v="0"/>
    <n v="5"/>
    <n v="78"/>
    <n v="39"/>
    <n v="0.1"/>
    <n v="351"/>
    <n v="195"/>
    <n v="156"/>
    <s v="['Bank Transfer' 'Credit Card' 'PayPal' ... 'Credit Card' 'Bank Transfer'_x000a_ 'Apple Pay']"/>
    <x v="1"/>
  </r>
  <r>
    <s v="O07163"/>
    <d v="2025-08-05T00:00:00"/>
    <x v="7"/>
    <x v="1"/>
    <m/>
    <x v="1353"/>
    <x v="392"/>
    <x v="0"/>
    <s v="Derby"/>
    <s v="P007"/>
    <x v="7"/>
    <x v="3"/>
    <n v="1"/>
    <n v="129"/>
    <n v="78"/>
    <n v="0.05"/>
    <n v="122.55"/>
    <n v="78"/>
    <n v="44.55"/>
    <s v="['Bank Transfer' 'Credit Card' 'PayPal' ... 'Credit Card' 'Bank Transfer'_x000a_ 'Apple Pay']"/>
    <x v="1"/>
  </r>
  <r>
    <s v="O08178"/>
    <d v="2025-08-05T00:00:00"/>
    <x v="7"/>
    <x v="1"/>
    <m/>
    <x v="256"/>
    <x v="210"/>
    <x v="2"/>
    <s v="London"/>
    <s v="P002"/>
    <x v="15"/>
    <x v="5"/>
    <n v="1"/>
    <n v="149"/>
    <n v="91"/>
    <n v="0"/>
    <n v="149"/>
    <n v="91"/>
    <n v="58"/>
    <s v="['Bank Transfer' 'Credit Card' 'PayPal' ... 'Credit Card' 'Bank Transfer'_x000a_ 'Apple Pay']"/>
    <x v="1"/>
  </r>
  <r>
    <s v="O08681"/>
    <d v="2025-08-05T00:00:00"/>
    <x v="7"/>
    <x v="1"/>
    <m/>
    <x v="1698"/>
    <x v="259"/>
    <x v="1"/>
    <s v="Liverpool"/>
    <s v="P008"/>
    <x v="13"/>
    <x v="3"/>
    <n v="1"/>
    <n v="249"/>
    <n v="168"/>
    <n v="0.2"/>
    <n v="199.2"/>
    <n v="168"/>
    <n v="31.2"/>
    <s v="['Bank Transfer' 'Credit Card' 'PayPal' ... 'Credit Card' 'Bank Transfer'_x000a_ 'Apple Pay']"/>
    <x v="1"/>
  </r>
  <r>
    <s v="O08693"/>
    <d v="2025-08-05T00:00:00"/>
    <x v="7"/>
    <x v="1"/>
    <m/>
    <x v="182"/>
    <x v="162"/>
    <x v="7"/>
    <s v="Glasgow"/>
    <s v="P013"/>
    <x v="0"/>
    <x v="0"/>
    <n v="2"/>
    <n v="120"/>
    <n v="63"/>
    <n v="0.05"/>
    <n v="228"/>
    <n v="126"/>
    <n v="102"/>
    <s v="['Bank Transfer' 'Credit Card' 'PayPal' ... 'Credit Card' 'Bank Transfer'_x000a_ 'Apple Pay']"/>
    <x v="1"/>
  </r>
  <r>
    <s v="O00707"/>
    <d v="2025-08-06T00:00:00"/>
    <x v="7"/>
    <x v="1"/>
    <m/>
    <x v="124"/>
    <x v="115"/>
    <x v="4"/>
    <s v="Hull"/>
    <s v="P018"/>
    <x v="5"/>
    <x v="4"/>
    <n v="1"/>
    <n v="45"/>
    <n v="19"/>
    <n v="0.1"/>
    <n v="40.5"/>
    <n v="19"/>
    <n v="21.5"/>
    <s v="['Bank Transfer' 'Credit Card' 'PayPal' ... 'Credit Card' 'Bank Transfer'_x000a_ 'Apple Pay']"/>
    <x v="1"/>
  </r>
  <r>
    <s v="O02230"/>
    <d v="2025-08-06T00:00:00"/>
    <x v="7"/>
    <x v="1"/>
    <m/>
    <x v="706"/>
    <x v="414"/>
    <x v="6"/>
    <s v="Plymouth"/>
    <s v="P019"/>
    <x v="20"/>
    <x v="4"/>
    <n v="4"/>
    <n v="85"/>
    <n v="41"/>
    <n v="0"/>
    <n v="340"/>
    <n v="164"/>
    <n v="176"/>
    <s v="['Bank Transfer' 'Credit Card' 'PayPal' ... 'Credit Card' 'Bank Transfer'_x000a_ 'Apple Pay']"/>
    <x v="1"/>
  </r>
  <r>
    <s v="O06364"/>
    <d v="2025-08-06T00:00:00"/>
    <x v="7"/>
    <x v="1"/>
    <m/>
    <x v="456"/>
    <x v="51"/>
    <x v="9"/>
    <s v="Worcester"/>
    <s v="P005"/>
    <x v="3"/>
    <x v="3"/>
    <n v="1"/>
    <n v="119"/>
    <n v="72"/>
    <n v="0.05"/>
    <n v="113.05"/>
    <n v="72"/>
    <n v="41.05"/>
    <s v="['Bank Transfer' 'Credit Card' 'PayPal' ... 'Credit Card' 'Bank Transfer'_x000a_ 'Apple Pay']"/>
    <x v="1"/>
  </r>
  <r>
    <s v="O07294"/>
    <d v="2025-08-06T00:00:00"/>
    <x v="7"/>
    <x v="1"/>
    <m/>
    <x v="1148"/>
    <x v="520"/>
    <x v="9"/>
    <s v="Worcester"/>
    <s v="P011"/>
    <x v="6"/>
    <x v="1"/>
    <n v="3"/>
    <n v="79"/>
    <n v="42"/>
    <n v="0.15"/>
    <n v="201.45"/>
    <n v="126"/>
    <n v="75.45"/>
    <s v="['Bank Transfer' 'Credit Card' 'PayPal' ... 'Credit Card' 'Bank Transfer'_x000a_ 'Apple Pay']"/>
    <x v="1"/>
  </r>
  <r>
    <s v="O07402"/>
    <d v="2025-08-06T00:00:00"/>
    <x v="7"/>
    <x v="1"/>
    <m/>
    <x v="1197"/>
    <x v="160"/>
    <x v="4"/>
    <s v="Sheffield"/>
    <s v="P011"/>
    <x v="6"/>
    <x v="1"/>
    <n v="5"/>
    <n v="79"/>
    <n v="42"/>
    <n v="0.05"/>
    <n v="375.25"/>
    <n v="210"/>
    <n v="165.25"/>
    <s v="['Bank Transfer' 'Credit Card' 'PayPal' ... 'Credit Card' 'Bank Transfer'_x000a_ 'Apple Pay']"/>
    <x v="1"/>
  </r>
  <r>
    <s v="O07473"/>
    <d v="2025-08-06T00:00:00"/>
    <x v="7"/>
    <x v="1"/>
    <m/>
    <x v="1424"/>
    <x v="309"/>
    <x v="11"/>
    <s v="Cardiff"/>
    <s v="P004"/>
    <x v="22"/>
    <x v="5"/>
    <n v="5"/>
    <n v="55"/>
    <n v="27"/>
    <n v="0.05"/>
    <n v="261.25"/>
    <n v="135"/>
    <n v="126.25"/>
    <s v="['Bank Transfer' 'Credit Card' 'PayPal' ... 'Credit Card' 'Bank Transfer'_x000a_ 'Apple Pay']"/>
    <x v="1"/>
  </r>
  <r>
    <s v="O07567"/>
    <d v="2025-08-06T00:00:00"/>
    <x v="7"/>
    <x v="1"/>
    <m/>
    <x v="292"/>
    <x v="232"/>
    <x v="9"/>
    <s v="Worcester"/>
    <s v="P012"/>
    <x v="14"/>
    <x v="1"/>
    <n v="2"/>
    <n v="85"/>
    <n v="44"/>
    <n v="0"/>
    <n v="170"/>
    <n v="88"/>
    <n v="82"/>
    <s v="['Bank Transfer' 'Credit Card' 'PayPal' ... 'Credit Card' 'Bank Transfer'_x000a_ 'Apple Pay']"/>
    <x v="1"/>
  </r>
  <r>
    <s v="O07866"/>
    <d v="2025-08-06T00:00:00"/>
    <x v="7"/>
    <x v="1"/>
    <m/>
    <x v="1674"/>
    <x v="7"/>
    <x v="4"/>
    <s v="York"/>
    <s v="P002"/>
    <x v="15"/>
    <x v="5"/>
    <n v="3"/>
    <n v="149"/>
    <n v="91"/>
    <n v="0.15"/>
    <n v="379.95"/>
    <n v="273"/>
    <n v="106.95"/>
    <s v="['Bank Transfer' 'Credit Card' 'PayPal' ... 'Credit Card' 'Bank Transfer'_x000a_ 'Apple Pay']"/>
    <x v="1"/>
  </r>
  <r>
    <s v="O08862"/>
    <d v="2025-08-06T00:00:00"/>
    <x v="7"/>
    <x v="1"/>
    <m/>
    <x v="628"/>
    <x v="386"/>
    <x v="0"/>
    <s v="Derby"/>
    <s v="P004"/>
    <x v="22"/>
    <x v="5"/>
    <n v="3"/>
    <n v="55"/>
    <n v="27"/>
    <n v="0.05"/>
    <n v="156.75"/>
    <n v="81"/>
    <n v="75.75"/>
    <s v="['Bank Transfer' 'Credit Card' 'PayPal' ... 'Credit Card' 'Bank Transfer'_x000a_ 'Apple Pay']"/>
    <x v="1"/>
  </r>
  <r>
    <s v="O09209"/>
    <d v="2025-08-06T00:00:00"/>
    <x v="7"/>
    <x v="1"/>
    <m/>
    <x v="1130"/>
    <x v="132"/>
    <x v="6"/>
    <s v="Exeter"/>
    <s v="P015"/>
    <x v="12"/>
    <x v="0"/>
    <n v="1"/>
    <n v="65"/>
    <n v="32"/>
    <n v="0.05"/>
    <n v="61.75"/>
    <n v="32"/>
    <n v="29.75"/>
    <s v="['Bank Transfer' 'Credit Card' 'PayPal' ... 'Credit Card' 'Bank Transfer'_x000a_ 'Apple Pay']"/>
    <x v="1"/>
  </r>
  <r>
    <s v="O09854"/>
    <d v="2025-08-06T00:00:00"/>
    <x v="7"/>
    <x v="1"/>
    <m/>
    <x v="398"/>
    <x v="290"/>
    <x v="3"/>
    <s v="Oxford"/>
    <s v="P022"/>
    <x v="8"/>
    <x v="2"/>
    <n v="3"/>
    <n v="35"/>
    <n v="16"/>
    <n v="0.1"/>
    <n v="94.5"/>
    <n v="48"/>
    <n v="46.5"/>
    <s v="['Bank Transfer' 'Credit Card' 'PayPal' ... 'Credit Card' 'Bank Transfer'_x000a_ 'Apple Pay']"/>
    <x v="1"/>
  </r>
  <r>
    <s v="O00189"/>
    <d v="2025-08-07T00:00:00"/>
    <x v="7"/>
    <x v="1"/>
    <m/>
    <x v="896"/>
    <x v="90"/>
    <x v="2"/>
    <s v="London"/>
    <s v="P013"/>
    <x v="0"/>
    <x v="0"/>
    <n v="1"/>
    <n v="120"/>
    <n v="63"/>
    <n v="0.15"/>
    <n v="102"/>
    <n v="63"/>
    <n v="39"/>
    <s v="['Bank Transfer' 'Credit Card' 'PayPal' ... 'Credit Card' 'Bank Transfer'_x000a_ 'Apple Pay']"/>
    <x v="1"/>
  </r>
  <r>
    <s v="O00385"/>
    <d v="2025-08-07T00:00:00"/>
    <x v="7"/>
    <x v="1"/>
    <m/>
    <x v="414"/>
    <x v="297"/>
    <x v="9"/>
    <s v="Worcester"/>
    <s v="P008"/>
    <x v="13"/>
    <x v="3"/>
    <n v="1"/>
    <n v="249"/>
    <n v="168"/>
    <n v="0.05"/>
    <n v="236.55"/>
    <n v="168"/>
    <n v="68.55"/>
    <s v="['Bank Transfer' 'Credit Card' 'PayPal' ... 'Credit Card' 'Bank Transfer'_x000a_ 'Apple Pay']"/>
    <x v="1"/>
  </r>
  <r>
    <s v="O01088"/>
    <d v="2025-08-07T00:00:00"/>
    <x v="7"/>
    <x v="1"/>
    <m/>
    <x v="268"/>
    <x v="218"/>
    <x v="5"/>
    <s v="Newry"/>
    <s v="P010"/>
    <x v="18"/>
    <x v="1"/>
    <n v="1"/>
    <n v="32"/>
    <n v="14"/>
    <n v="0.15"/>
    <n v="27.2"/>
    <n v="14"/>
    <n v="13.2"/>
    <s v="['Bank Transfer' 'Credit Card' 'PayPal' ... 'Credit Card' 'Bank Transfer'_x000a_ 'Apple Pay']"/>
    <x v="1"/>
  </r>
  <r>
    <s v="O01377"/>
    <d v="2025-08-07T00:00:00"/>
    <x v="7"/>
    <x v="1"/>
    <m/>
    <x v="734"/>
    <x v="412"/>
    <x v="6"/>
    <s v="Plymouth"/>
    <s v="P010"/>
    <x v="18"/>
    <x v="1"/>
    <n v="2"/>
    <n v="32"/>
    <n v="14"/>
    <n v="0"/>
    <n v="64"/>
    <n v="28"/>
    <n v="36"/>
    <s v="['Bank Transfer' 'Credit Card' 'PayPal' ... 'Credit Card' 'Bank Transfer'_x000a_ 'Apple Pay']"/>
    <x v="1"/>
  </r>
  <r>
    <s v="O01750"/>
    <d v="2025-08-07T00:00:00"/>
    <x v="7"/>
    <x v="1"/>
    <m/>
    <x v="1545"/>
    <x v="562"/>
    <x v="10"/>
    <s v="Cambridge"/>
    <s v="P001"/>
    <x v="9"/>
    <x v="5"/>
    <n v="2"/>
    <n v="89"/>
    <n v="48"/>
    <n v="0"/>
    <n v="178"/>
    <n v="96"/>
    <n v="82"/>
    <s v="['Bank Transfer' 'Credit Card' 'PayPal' ... 'Credit Card' 'Bank Transfer'_x000a_ 'Apple Pay']"/>
    <x v="1"/>
  </r>
  <r>
    <s v="O01768"/>
    <d v="2025-08-07T00:00:00"/>
    <x v="7"/>
    <x v="1"/>
    <m/>
    <x v="581"/>
    <x v="48"/>
    <x v="7"/>
    <s v="Edinburgh"/>
    <s v="P010"/>
    <x v="18"/>
    <x v="1"/>
    <n v="1"/>
    <n v="32"/>
    <n v="14"/>
    <n v="0.1"/>
    <n v="28.8"/>
    <n v="14"/>
    <n v="14.8"/>
    <s v="['Bank Transfer' 'Credit Card' 'PayPal' ... 'Credit Card' 'Bank Transfer'_x000a_ 'Apple Pay']"/>
    <x v="1"/>
  </r>
  <r>
    <s v="O02888"/>
    <d v="2025-08-07T00:00:00"/>
    <x v="7"/>
    <x v="1"/>
    <m/>
    <x v="414"/>
    <x v="297"/>
    <x v="9"/>
    <s v="Worcester"/>
    <s v="P009"/>
    <x v="1"/>
    <x v="1"/>
    <n v="3"/>
    <n v="95"/>
    <n v="54"/>
    <n v="0.15"/>
    <n v="242.25"/>
    <n v="162"/>
    <n v="80.25"/>
    <s v="['Bank Transfer' 'Credit Card' 'PayPal' ... 'Credit Card' 'Bank Transfer'_x000a_ 'Apple Pay']"/>
    <x v="1"/>
  </r>
  <r>
    <s v="O03826"/>
    <d v="2025-08-07T00:00:00"/>
    <x v="7"/>
    <x v="1"/>
    <m/>
    <x v="713"/>
    <x v="249"/>
    <x v="6"/>
    <s v="Exeter"/>
    <s v="P002"/>
    <x v="15"/>
    <x v="5"/>
    <n v="1"/>
    <n v="149"/>
    <n v="91"/>
    <n v="0.1"/>
    <n v="134.1"/>
    <n v="91"/>
    <n v="43.1"/>
    <s v="['Bank Transfer' 'Credit Card' 'PayPal' ... 'Credit Card' 'Bank Transfer'_x000a_ 'Apple Pay']"/>
    <x v="1"/>
  </r>
  <r>
    <s v="O05546"/>
    <d v="2025-08-07T00:00:00"/>
    <x v="7"/>
    <x v="1"/>
    <m/>
    <x v="1071"/>
    <x v="122"/>
    <x v="8"/>
    <s v="Sunderland"/>
    <s v="P022"/>
    <x v="8"/>
    <x v="2"/>
    <n v="1"/>
    <n v="35"/>
    <n v="16"/>
    <n v="0.1"/>
    <n v="31.5"/>
    <n v="16"/>
    <n v="15.5"/>
    <s v="['Bank Transfer' 'Credit Card' 'PayPal' ... 'Credit Card' 'Bank Transfer'_x000a_ 'Apple Pay']"/>
    <x v="1"/>
  </r>
  <r>
    <s v="O06133"/>
    <d v="2025-08-07T00:00:00"/>
    <x v="7"/>
    <x v="1"/>
    <m/>
    <x v="1232"/>
    <x v="327"/>
    <x v="11"/>
    <s v="Wrexham"/>
    <s v="P002"/>
    <x v="15"/>
    <x v="5"/>
    <n v="1"/>
    <n v="149"/>
    <n v="91"/>
    <n v="0.05"/>
    <n v="141.55000000000001"/>
    <n v="91"/>
    <n v="50.55"/>
    <s v="['Bank Transfer' 'Credit Card' 'PayPal' ... 'Credit Card' 'Bank Transfer'_x000a_ 'Apple Pay']"/>
    <x v="1"/>
  </r>
  <r>
    <s v="O06339"/>
    <d v="2025-08-07T00:00:00"/>
    <x v="7"/>
    <x v="1"/>
    <m/>
    <x v="199"/>
    <x v="174"/>
    <x v="4"/>
    <s v="York"/>
    <s v="P016"/>
    <x v="4"/>
    <x v="0"/>
    <n v="4"/>
    <n v="78"/>
    <n v="39"/>
    <n v="0.05"/>
    <n v="296.39999999999998"/>
    <n v="156"/>
    <n v="140.4"/>
    <s v="['Bank Transfer' 'Credit Card' 'PayPal' ... 'Credit Card' 'Bank Transfer'_x000a_ 'Apple Pay']"/>
    <x v="1"/>
  </r>
  <r>
    <s v="O06844"/>
    <d v="2025-08-07T00:00:00"/>
    <x v="7"/>
    <x v="1"/>
    <m/>
    <x v="241"/>
    <x v="200"/>
    <x v="6"/>
    <s v="Exeter"/>
    <s v="P003"/>
    <x v="19"/>
    <x v="5"/>
    <n v="3"/>
    <n v="69"/>
    <n v="37"/>
    <n v="0"/>
    <n v="207"/>
    <n v="111"/>
    <n v="96"/>
    <s v="['Bank Transfer' 'Credit Card' 'PayPal' ... 'Credit Card' 'Bank Transfer'_x000a_ 'Apple Pay']"/>
    <x v="1"/>
  </r>
  <r>
    <s v="O07911"/>
    <d v="2025-08-07T00:00:00"/>
    <x v="7"/>
    <x v="1"/>
    <m/>
    <x v="692"/>
    <x v="406"/>
    <x v="11"/>
    <s v="Newport"/>
    <s v="P005"/>
    <x v="3"/>
    <x v="3"/>
    <n v="3"/>
    <n v="119"/>
    <n v="72"/>
    <n v="0"/>
    <n v="357"/>
    <n v="216"/>
    <n v="141"/>
    <s v="['Bank Transfer' 'Credit Card' 'PayPal' ... 'Credit Card' 'Bank Transfer'_x000a_ 'Apple Pay']"/>
    <x v="1"/>
  </r>
  <r>
    <s v="O08474"/>
    <d v="2025-08-07T00:00:00"/>
    <x v="7"/>
    <x v="1"/>
    <m/>
    <x v="1462"/>
    <x v="485"/>
    <x v="2"/>
    <s v="London"/>
    <s v="P023"/>
    <x v="2"/>
    <x v="2"/>
    <n v="1"/>
    <n v="42"/>
    <n v="20"/>
    <n v="0.15"/>
    <n v="35.700000000000003"/>
    <n v="20"/>
    <n v="15.7"/>
    <s v="['Bank Transfer' 'Credit Card' 'PayPal' ... 'Credit Card' 'Bank Transfer'_x000a_ 'Apple Pay']"/>
    <x v="1"/>
  </r>
  <r>
    <s v="O08902"/>
    <d v="2025-08-07T00:00:00"/>
    <x v="7"/>
    <x v="1"/>
    <m/>
    <x v="652"/>
    <x v="160"/>
    <x v="5"/>
    <s v="Derry"/>
    <s v="P008"/>
    <x v="13"/>
    <x v="3"/>
    <n v="2"/>
    <n v="249"/>
    <n v="168"/>
    <n v="0.05"/>
    <n v="473.1"/>
    <n v="336"/>
    <n v="137.1"/>
    <s v="['Bank Transfer' 'Credit Card' 'PayPal' ... 'Credit Card' 'Bank Transfer'_x000a_ 'Apple Pay']"/>
    <x v="1"/>
  </r>
  <r>
    <s v="O09082"/>
    <d v="2025-08-07T00:00:00"/>
    <x v="7"/>
    <x v="1"/>
    <m/>
    <x v="1619"/>
    <x v="337"/>
    <x v="3"/>
    <s v="Oxford"/>
    <s v="P004"/>
    <x v="22"/>
    <x v="5"/>
    <n v="1"/>
    <n v="55"/>
    <n v="27"/>
    <n v="0.1"/>
    <n v="49.5"/>
    <n v="27"/>
    <n v="22.5"/>
    <s v="['Bank Transfer' 'Credit Card' 'PayPal' ... 'Credit Card' 'Bank Transfer'_x000a_ 'Apple Pay']"/>
    <x v="1"/>
  </r>
  <r>
    <s v="O09819"/>
    <d v="2025-08-07T00:00:00"/>
    <x v="7"/>
    <x v="1"/>
    <m/>
    <x v="101"/>
    <x v="94"/>
    <x v="10"/>
    <s v="Norwich"/>
    <s v="P023"/>
    <x v="2"/>
    <x v="2"/>
    <n v="1"/>
    <n v="42"/>
    <n v="20"/>
    <n v="0"/>
    <n v="42"/>
    <n v="20"/>
    <n v="22"/>
    <s v="['Bank Transfer' 'Credit Card' 'PayPal' ... 'Credit Card' 'Bank Transfer'_x000a_ 'Apple Pay']"/>
    <x v="1"/>
  </r>
  <r>
    <s v="O01856"/>
    <d v="2025-08-08T00:00:00"/>
    <x v="7"/>
    <x v="1"/>
    <m/>
    <x v="1370"/>
    <x v="104"/>
    <x v="10"/>
    <s v="Ipswich"/>
    <s v="P017"/>
    <x v="10"/>
    <x v="4"/>
    <n v="2"/>
    <n v="58"/>
    <n v="25"/>
    <n v="0"/>
    <n v="116"/>
    <n v="50"/>
    <n v="66"/>
    <s v="['Bank Transfer' 'Credit Card' 'PayPal' ... 'Credit Card' 'Bank Transfer'_x000a_ 'Apple Pay']"/>
    <x v="1"/>
  </r>
  <r>
    <s v="O03000"/>
    <d v="2025-08-08T00:00:00"/>
    <x v="7"/>
    <x v="1"/>
    <m/>
    <x v="1408"/>
    <x v="119"/>
    <x v="1"/>
    <s v="Manchester"/>
    <s v="P018"/>
    <x v="5"/>
    <x v="4"/>
    <n v="3"/>
    <n v="45"/>
    <n v="19"/>
    <n v="0.1"/>
    <n v="121.5"/>
    <n v="57"/>
    <n v="64.5"/>
    <s v="['Bank Transfer' 'Credit Card' 'PayPal' ... 'Credit Card' 'Bank Transfer'_x000a_ 'Apple Pay']"/>
    <x v="1"/>
  </r>
  <r>
    <s v="O03579"/>
    <d v="2025-08-08T00:00:00"/>
    <x v="7"/>
    <x v="1"/>
    <m/>
    <x v="1134"/>
    <x v="516"/>
    <x v="2"/>
    <s v="London"/>
    <s v="P001"/>
    <x v="9"/>
    <x v="5"/>
    <n v="1"/>
    <n v="89"/>
    <n v="48"/>
    <n v="0.05"/>
    <n v="84.55"/>
    <n v="48"/>
    <n v="36.549999999999997"/>
    <s v="['Bank Transfer' 'Credit Card' 'PayPal' ... 'Credit Card' 'Bank Transfer'_x000a_ 'Apple Pay']"/>
    <x v="1"/>
  </r>
  <r>
    <s v="O06096"/>
    <d v="2025-08-08T00:00:00"/>
    <x v="7"/>
    <x v="1"/>
    <m/>
    <x v="60"/>
    <x v="57"/>
    <x v="2"/>
    <s v="London"/>
    <s v="P001"/>
    <x v="9"/>
    <x v="5"/>
    <n v="2"/>
    <n v="89"/>
    <n v="48"/>
    <n v="0"/>
    <n v="178"/>
    <n v="96"/>
    <n v="82"/>
    <s v="['Bank Transfer' 'Credit Card' 'PayPal' ... 'Credit Card' 'Bank Transfer'_x000a_ 'Apple Pay']"/>
    <x v="1"/>
  </r>
  <r>
    <s v="O07089"/>
    <d v="2025-08-08T00:00:00"/>
    <x v="7"/>
    <x v="1"/>
    <m/>
    <x v="494"/>
    <x v="326"/>
    <x v="5"/>
    <s v="Newry"/>
    <s v="P020"/>
    <x v="23"/>
    <x v="4"/>
    <n v="4"/>
    <n v="72"/>
    <n v="34"/>
    <n v="0.1"/>
    <n v="259.2"/>
    <n v="136"/>
    <n v="123.2"/>
    <s v="['Bank Transfer' 'Credit Card' 'PayPal' ... 'Credit Card' 'Bank Transfer'_x000a_ 'Apple Pay']"/>
    <x v="1"/>
  </r>
  <r>
    <s v="O07608"/>
    <d v="2025-08-08T00:00:00"/>
    <x v="7"/>
    <x v="1"/>
    <m/>
    <x v="53"/>
    <x v="50"/>
    <x v="2"/>
    <s v="London"/>
    <s v="P006"/>
    <x v="16"/>
    <x v="3"/>
    <n v="1"/>
    <n v="99"/>
    <n v="58"/>
    <n v="0"/>
    <n v="99"/>
    <n v="58"/>
    <n v="41"/>
    <s v="['Bank Transfer' 'Credit Card' 'PayPal' ... 'Credit Card' 'Bank Transfer'_x000a_ 'Apple Pay']"/>
    <x v="1"/>
  </r>
  <r>
    <s v="O07763"/>
    <d v="2025-08-08T00:00:00"/>
    <x v="7"/>
    <x v="1"/>
    <m/>
    <x v="238"/>
    <x v="198"/>
    <x v="2"/>
    <s v="London"/>
    <s v="P016"/>
    <x v="4"/>
    <x v="0"/>
    <n v="1"/>
    <n v="78"/>
    <n v="39"/>
    <n v="0.05"/>
    <n v="74.099999999999994"/>
    <n v="39"/>
    <n v="35.1"/>
    <s v="['Bank Transfer' 'Credit Card' 'PayPal' ... 'Credit Card' 'Bank Transfer'_x000a_ 'Apple Pay']"/>
    <x v="1"/>
  </r>
  <r>
    <s v="O08003"/>
    <d v="2025-08-08T00:00:00"/>
    <x v="7"/>
    <x v="1"/>
    <m/>
    <x v="254"/>
    <x v="208"/>
    <x v="7"/>
    <s v="Dundee"/>
    <s v="P019"/>
    <x v="20"/>
    <x v="4"/>
    <n v="2"/>
    <n v="85"/>
    <n v="41"/>
    <n v="0.05"/>
    <n v="161.5"/>
    <n v="82"/>
    <n v="79.5"/>
    <s v="['Bank Transfer' 'Credit Card' 'PayPal' ... 'Credit Card' 'Bank Transfer'_x000a_ 'Apple Pay']"/>
    <x v="1"/>
  </r>
  <r>
    <s v="O08376"/>
    <d v="2025-08-08T00:00:00"/>
    <x v="7"/>
    <x v="1"/>
    <m/>
    <x v="1392"/>
    <x v="52"/>
    <x v="7"/>
    <s v="Glasgow"/>
    <s v="P019"/>
    <x v="20"/>
    <x v="4"/>
    <n v="2"/>
    <n v="85"/>
    <n v="41"/>
    <n v="0.05"/>
    <n v="161.5"/>
    <n v="82"/>
    <n v="79.5"/>
    <s v="['Bank Transfer' 'Credit Card' 'PayPal' ... 'Credit Card' 'Bank Transfer'_x000a_ 'Apple Pay']"/>
    <x v="1"/>
  </r>
  <r>
    <s v="O08938"/>
    <d v="2025-08-08T00:00:00"/>
    <x v="7"/>
    <x v="1"/>
    <m/>
    <x v="680"/>
    <x v="401"/>
    <x v="8"/>
    <s v="Middlesbrough"/>
    <s v="P018"/>
    <x v="5"/>
    <x v="4"/>
    <n v="1"/>
    <n v="45"/>
    <n v="19"/>
    <n v="0.1"/>
    <n v="40.5"/>
    <n v="19"/>
    <n v="21.5"/>
    <s v="['Bank Transfer' 'Credit Card' 'PayPal' ... 'Credit Card' 'Bank Transfer'_x000a_ 'Apple Pay']"/>
    <x v="1"/>
  </r>
  <r>
    <s v="O00623"/>
    <d v="2025-08-09T00:00:00"/>
    <x v="7"/>
    <x v="1"/>
    <m/>
    <x v="1567"/>
    <x v="140"/>
    <x v="10"/>
    <s v="Norwich"/>
    <s v="P017"/>
    <x v="10"/>
    <x v="4"/>
    <n v="1"/>
    <n v="58"/>
    <n v="25"/>
    <n v="0.05"/>
    <n v="55.1"/>
    <n v="25"/>
    <n v="30.1"/>
    <s v="['Bank Transfer' 'Credit Card' 'PayPal' ... 'Credit Card' 'Bank Transfer'_x000a_ 'Apple Pay']"/>
    <x v="1"/>
  </r>
  <r>
    <s v="O00656"/>
    <d v="2025-08-09T00:00:00"/>
    <x v="7"/>
    <x v="1"/>
    <m/>
    <x v="976"/>
    <x v="205"/>
    <x v="8"/>
    <s v="Newcastle"/>
    <s v="P009"/>
    <x v="1"/>
    <x v="1"/>
    <n v="1"/>
    <n v="95"/>
    <n v="54"/>
    <n v="0"/>
    <n v="95"/>
    <n v="54"/>
    <n v="41"/>
    <s v="['Bank Transfer' 'Credit Card' 'PayPal' ... 'Credit Card' 'Bank Transfer'_x000a_ 'Apple Pay']"/>
    <x v="1"/>
  </r>
  <r>
    <s v="O01931"/>
    <d v="2025-08-09T00:00:00"/>
    <x v="7"/>
    <x v="1"/>
    <m/>
    <x v="1515"/>
    <x v="269"/>
    <x v="7"/>
    <s v="Edinburgh"/>
    <s v="P011"/>
    <x v="6"/>
    <x v="1"/>
    <n v="1"/>
    <n v="79"/>
    <n v="42"/>
    <n v="0.1"/>
    <n v="71.099999999999994"/>
    <n v="42"/>
    <n v="29.1"/>
    <s v="['Bank Transfer' 'Credit Card' 'PayPal' ... 'Credit Card' 'Bank Transfer'_x000a_ 'Apple Pay']"/>
    <x v="1"/>
  </r>
  <r>
    <s v="O02159"/>
    <d v="2025-08-09T00:00:00"/>
    <x v="7"/>
    <x v="1"/>
    <m/>
    <x v="1757"/>
    <x v="13"/>
    <x v="7"/>
    <s v="Glasgow"/>
    <s v="P009"/>
    <x v="1"/>
    <x v="1"/>
    <n v="1"/>
    <n v="95"/>
    <n v="54"/>
    <n v="0.15"/>
    <n v="80.75"/>
    <n v="54"/>
    <n v="26.75"/>
    <s v="['Bank Transfer' 'Credit Card' 'PayPal' ... 'Credit Card' 'Bank Transfer'_x000a_ 'Apple Pay']"/>
    <x v="0"/>
  </r>
  <r>
    <s v="O02683"/>
    <d v="2025-08-09T00:00:00"/>
    <x v="7"/>
    <x v="1"/>
    <m/>
    <x v="1083"/>
    <x v="11"/>
    <x v="2"/>
    <s v="London"/>
    <s v="P003"/>
    <x v="19"/>
    <x v="5"/>
    <n v="3"/>
    <n v="69"/>
    <n v="37"/>
    <n v="0"/>
    <n v="207"/>
    <n v="111"/>
    <n v="96"/>
    <s v="['Bank Transfer' 'Credit Card' 'PayPal' ... 'Credit Card' 'Bank Transfer'_x000a_ 'Apple Pay']"/>
    <x v="1"/>
  </r>
  <r>
    <s v="O05331"/>
    <d v="2025-08-09T00:00:00"/>
    <x v="7"/>
    <x v="1"/>
    <m/>
    <x v="1538"/>
    <x v="26"/>
    <x v="4"/>
    <s v="Sheffield"/>
    <s v="P001"/>
    <x v="9"/>
    <x v="5"/>
    <n v="1"/>
    <n v="89"/>
    <n v="48"/>
    <n v="0.05"/>
    <n v="84.55"/>
    <n v="48"/>
    <n v="36.549999999999997"/>
    <s v="['Bank Transfer' 'Credit Card' 'PayPal' ... 'Credit Card' 'Bank Transfer'_x000a_ 'Apple Pay']"/>
    <x v="1"/>
  </r>
  <r>
    <s v="O05374"/>
    <d v="2025-08-09T00:00:00"/>
    <x v="7"/>
    <x v="1"/>
    <m/>
    <x v="1467"/>
    <x v="187"/>
    <x v="2"/>
    <s v="London"/>
    <s v="P024"/>
    <x v="11"/>
    <x v="2"/>
    <n v="2"/>
    <n v="24"/>
    <n v="10"/>
    <n v="0"/>
    <n v="48"/>
    <n v="20"/>
    <n v="28"/>
    <s v="['Bank Transfer' 'Credit Card' 'PayPal' ... 'Credit Card' 'Bank Transfer'_x000a_ 'Apple Pay']"/>
    <x v="1"/>
  </r>
  <r>
    <s v="O06200"/>
    <d v="2025-08-09T00:00:00"/>
    <x v="7"/>
    <x v="1"/>
    <m/>
    <x v="1056"/>
    <x v="505"/>
    <x v="4"/>
    <s v="York"/>
    <s v="P012"/>
    <x v="14"/>
    <x v="1"/>
    <n v="2"/>
    <n v="85"/>
    <n v="44"/>
    <n v="0.1"/>
    <n v="153"/>
    <n v="88"/>
    <n v="65"/>
    <s v="['Bank Transfer' 'Credit Card' 'PayPal' ... 'Credit Card' 'Bank Transfer'_x000a_ 'Apple Pay']"/>
    <x v="1"/>
  </r>
  <r>
    <s v="O06907"/>
    <d v="2025-08-09T00:00:00"/>
    <x v="7"/>
    <x v="1"/>
    <m/>
    <x v="947"/>
    <x v="67"/>
    <x v="5"/>
    <s v="Derry"/>
    <s v="P015"/>
    <x v="12"/>
    <x v="0"/>
    <n v="1"/>
    <n v="65"/>
    <n v="32"/>
    <n v="0"/>
    <n v="65"/>
    <n v="32"/>
    <n v="33"/>
    <s v="['Bank Transfer' 'Credit Card' 'PayPal' ... 'Credit Card' 'Bank Transfer'_x000a_ 'Apple Pay']"/>
    <x v="1"/>
  </r>
  <r>
    <s v="O09020"/>
    <d v="2025-08-09T00:00:00"/>
    <x v="7"/>
    <x v="1"/>
    <m/>
    <x v="500"/>
    <x v="336"/>
    <x v="1"/>
    <s v="Manchester"/>
    <s v="P017"/>
    <x v="10"/>
    <x v="4"/>
    <n v="2"/>
    <n v="58"/>
    <n v="25"/>
    <n v="0.05"/>
    <n v="110.2"/>
    <n v="50"/>
    <n v="60.2"/>
    <s v="['Bank Transfer' 'Credit Card' 'PayPal' ... 'Credit Card' 'Bank Transfer'_x000a_ 'Apple Pay']"/>
    <x v="1"/>
  </r>
  <r>
    <s v="O09273"/>
    <d v="2025-08-09T00:00:00"/>
    <x v="7"/>
    <x v="1"/>
    <m/>
    <x v="1421"/>
    <x v="262"/>
    <x v="2"/>
    <s v="London"/>
    <s v="P010"/>
    <x v="18"/>
    <x v="1"/>
    <n v="1"/>
    <n v="32"/>
    <n v="14"/>
    <n v="0.1"/>
    <n v="28.8"/>
    <n v="14"/>
    <n v="14.8"/>
    <s v="['Bank Transfer' 'Credit Card' 'PayPal' ... 'Credit Card' 'Bank Transfer'_x000a_ 'Apple Pay']"/>
    <x v="1"/>
  </r>
  <r>
    <s v="O09798"/>
    <d v="2025-08-09T00:00:00"/>
    <x v="7"/>
    <x v="1"/>
    <m/>
    <x v="522"/>
    <x v="67"/>
    <x v="4"/>
    <s v="Leeds"/>
    <s v="P020"/>
    <x v="23"/>
    <x v="4"/>
    <n v="2"/>
    <n v="72"/>
    <n v="34"/>
    <n v="0.05"/>
    <n v="136.80000000000001"/>
    <n v="68"/>
    <n v="68.8"/>
    <s v="['Bank Transfer' 'Credit Card' 'PayPal' ... 'Credit Card' 'Bank Transfer'_x000a_ 'Apple Pay']"/>
    <x v="1"/>
  </r>
  <r>
    <s v="O00389"/>
    <d v="2025-08-10T00:00:00"/>
    <x v="7"/>
    <x v="1"/>
    <m/>
    <x v="829"/>
    <x v="451"/>
    <x v="3"/>
    <s v="Oxford"/>
    <s v="P004"/>
    <x v="22"/>
    <x v="5"/>
    <n v="3"/>
    <n v="55"/>
    <n v="27"/>
    <n v="0.15"/>
    <n v="140.25"/>
    <n v="81"/>
    <n v="59.25"/>
    <s v="['Bank Transfer' 'Credit Card' 'PayPal' ... 'Credit Card' 'Bank Transfer'_x000a_ 'Apple Pay']"/>
    <x v="1"/>
  </r>
  <r>
    <s v="O02664"/>
    <d v="2025-08-10T00:00:00"/>
    <x v="7"/>
    <x v="1"/>
    <m/>
    <x v="1281"/>
    <x v="272"/>
    <x v="4"/>
    <s v="Hull"/>
    <s v="P022"/>
    <x v="8"/>
    <x v="2"/>
    <n v="2"/>
    <n v="35"/>
    <n v="16"/>
    <n v="0.1"/>
    <n v="63"/>
    <n v="32"/>
    <n v="31"/>
    <s v="['Bank Transfer' 'Credit Card' 'PayPal' ... 'Credit Card' 'Bank Transfer'_x000a_ 'Apple Pay']"/>
    <x v="1"/>
  </r>
  <r>
    <s v="O02816"/>
    <d v="2025-08-10T00:00:00"/>
    <x v="7"/>
    <x v="1"/>
    <m/>
    <x v="299"/>
    <x v="236"/>
    <x v="1"/>
    <s v="Manchester"/>
    <s v="P021"/>
    <x v="21"/>
    <x v="2"/>
    <n v="1"/>
    <n v="28"/>
    <n v="13"/>
    <n v="0.15"/>
    <n v="23.8"/>
    <n v="13"/>
    <n v="10.8"/>
    <s v="['Bank Transfer' 'Credit Card' 'PayPal' ... 'Credit Card' 'Bank Transfer'_x000a_ 'Apple Pay']"/>
    <x v="1"/>
  </r>
  <r>
    <s v="O03371"/>
    <d v="2025-08-10T00:00:00"/>
    <x v="7"/>
    <x v="1"/>
    <m/>
    <x v="286"/>
    <x v="61"/>
    <x v="10"/>
    <s v="Colchester"/>
    <s v="P022"/>
    <x v="8"/>
    <x v="2"/>
    <n v="1"/>
    <n v="35"/>
    <n v="16"/>
    <n v="0.05"/>
    <n v="33.25"/>
    <n v="16"/>
    <n v="17.25"/>
    <s v="['Bank Transfer' 'Credit Card' 'PayPal' ... 'Credit Card' 'Bank Transfer'_x000a_ 'Apple Pay']"/>
    <x v="1"/>
  </r>
  <r>
    <s v="O04083"/>
    <d v="2025-08-10T00:00:00"/>
    <x v="7"/>
    <x v="1"/>
    <m/>
    <x v="454"/>
    <x v="319"/>
    <x v="6"/>
    <s v="Bath"/>
    <s v="P024"/>
    <x v="11"/>
    <x v="2"/>
    <n v="1"/>
    <n v="24"/>
    <n v="10"/>
    <n v="0"/>
    <n v="24"/>
    <n v="10"/>
    <n v="14"/>
    <s v="['Bank Transfer' 'Credit Card' 'PayPal' ... 'Credit Card' 'Bank Transfer'_x000a_ 'Apple Pay']"/>
    <x v="1"/>
  </r>
  <r>
    <s v="O04685"/>
    <d v="2025-08-10T00:00:00"/>
    <x v="7"/>
    <x v="1"/>
    <m/>
    <x v="1545"/>
    <x v="562"/>
    <x v="10"/>
    <s v="Cambridge"/>
    <s v="P023"/>
    <x v="2"/>
    <x v="2"/>
    <n v="1"/>
    <n v="42"/>
    <n v="20"/>
    <n v="0"/>
    <n v="42"/>
    <n v="20"/>
    <n v="22"/>
    <s v="['Bank Transfer' 'Credit Card' 'PayPal' ... 'Credit Card' 'Bank Transfer'_x000a_ 'Apple Pay']"/>
    <x v="1"/>
  </r>
  <r>
    <s v="O04688"/>
    <d v="2025-08-10T00:00:00"/>
    <x v="7"/>
    <x v="1"/>
    <m/>
    <x v="1206"/>
    <x v="19"/>
    <x v="1"/>
    <s v="Manchester"/>
    <s v="P004"/>
    <x v="22"/>
    <x v="5"/>
    <n v="3"/>
    <n v="55"/>
    <n v="27"/>
    <n v="0.05"/>
    <n v="156.75"/>
    <n v="81"/>
    <n v="75.75"/>
    <s v="['Bank Transfer' 'Credit Card' 'PayPal' ... 'Credit Card' 'Bank Transfer'_x000a_ 'Apple Pay']"/>
    <x v="1"/>
  </r>
  <r>
    <s v="O05252"/>
    <d v="2025-08-10T00:00:00"/>
    <x v="7"/>
    <x v="1"/>
    <m/>
    <x v="1118"/>
    <x v="156"/>
    <x v="5"/>
    <s v="Lisburn"/>
    <s v="P005"/>
    <x v="3"/>
    <x v="3"/>
    <n v="2"/>
    <n v="119"/>
    <n v="72"/>
    <n v="0.1"/>
    <n v="214.2"/>
    <n v="144"/>
    <n v="70.2"/>
    <s v="['Bank Transfer' 'Credit Card' 'PayPal' ... 'Credit Card' 'Bank Transfer'_x000a_ 'Apple Pay']"/>
    <x v="1"/>
  </r>
  <r>
    <s v="O06130"/>
    <d v="2025-08-10T00:00:00"/>
    <x v="7"/>
    <x v="1"/>
    <m/>
    <x v="1413"/>
    <x v="257"/>
    <x v="7"/>
    <s v="Dundee"/>
    <s v="P003"/>
    <x v="19"/>
    <x v="5"/>
    <n v="3"/>
    <n v="69"/>
    <n v="37"/>
    <n v="0.15"/>
    <n v="175.95"/>
    <n v="111"/>
    <n v="64.95"/>
    <s v="['Bank Transfer' 'Credit Card' 'PayPal' ... 'Credit Card' 'Bank Transfer'_x000a_ 'Apple Pay']"/>
    <x v="1"/>
  </r>
  <r>
    <s v="O06641"/>
    <d v="2025-08-10T00:00:00"/>
    <x v="7"/>
    <x v="1"/>
    <m/>
    <x v="1431"/>
    <x v="377"/>
    <x v="7"/>
    <s v="Aberdeen"/>
    <s v="P005"/>
    <x v="3"/>
    <x v="3"/>
    <n v="2"/>
    <n v="119"/>
    <n v="72"/>
    <n v="0"/>
    <n v="238"/>
    <n v="144"/>
    <n v="94"/>
    <s v="['Bank Transfer' 'Credit Card' 'PayPal' ... 'Credit Card' 'Bank Transfer'_x000a_ 'Apple Pay']"/>
    <x v="1"/>
  </r>
  <r>
    <s v="O06744"/>
    <d v="2025-08-10T00:00:00"/>
    <x v="7"/>
    <x v="1"/>
    <m/>
    <x v="1719"/>
    <x v="536"/>
    <x v="1"/>
    <s v="Chester"/>
    <s v="P013"/>
    <x v="0"/>
    <x v="0"/>
    <n v="2"/>
    <n v="120"/>
    <n v="63"/>
    <n v="0.05"/>
    <n v="228"/>
    <n v="126"/>
    <n v="102"/>
    <s v="['Bank Transfer' 'Credit Card' 'PayPal' ... 'Credit Card' 'Bank Transfer'_x000a_ 'Apple Pay']"/>
    <x v="1"/>
  </r>
  <r>
    <s v="O07182"/>
    <d v="2025-08-10T00:00:00"/>
    <x v="7"/>
    <x v="1"/>
    <m/>
    <x v="15"/>
    <x v="15"/>
    <x v="8"/>
    <s v="Durham"/>
    <s v="P018"/>
    <x v="5"/>
    <x v="4"/>
    <n v="1"/>
    <n v="45"/>
    <n v="19"/>
    <n v="0"/>
    <n v="45"/>
    <n v="19"/>
    <n v="26"/>
    <s v="['Bank Transfer' 'Credit Card' 'PayPal' ... 'Credit Card' 'Bank Transfer'_x000a_ 'Apple Pay']"/>
    <x v="1"/>
  </r>
  <r>
    <s v="O07283"/>
    <d v="2025-08-10T00:00:00"/>
    <x v="7"/>
    <x v="1"/>
    <m/>
    <x v="625"/>
    <x v="240"/>
    <x v="11"/>
    <s v="Cardiff"/>
    <s v="P006"/>
    <x v="16"/>
    <x v="3"/>
    <n v="2"/>
    <n v="99"/>
    <n v="58"/>
    <n v="0.1"/>
    <n v="178.2"/>
    <n v="116"/>
    <n v="62.2"/>
    <s v="['Bank Transfer' 'Credit Card' 'PayPal' ... 'Credit Card' 'Bank Transfer'_x000a_ 'Apple Pay']"/>
    <x v="1"/>
  </r>
  <r>
    <s v="O07900"/>
    <d v="2025-08-10T00:00:00"/>
    <x v="7"/>
    <x v="1"/>
    <m/>
    <x v="308"/>
    <x v="32"/>
    <x v="1"/>
    <s v="Preston"/>
    <s v="P010"/>
    <x v="18"/>
    <x v="1"/>
    <n v="5"/>
    <n v="32"/>
    <n v="14"/>
    <n v="0.05"/>
    <n v="152"/>
    <n v="70"/>
    <n v="82"/>
    <s v="['Bank Transfer' 'Credit Card' 'PayPal' ... 'Credit Card' 'Bank Transfer'_x000a_ 'Apple Pay']"/>
    <x v="1"/>
  </r>
  <r>
    <s v="O08403"/>
    <d v="2025-08-10T00:00:00"/>
    <x v="7"/>
    <x v="1"/>
    <m/>
    <x v="877"/>
    <x v="73"/>
    <x v="7"/>
    <s v="Aberdeen"/>
    <s v="P001"/>
    <x v="9"/>
    <x v="5"/>
    <n v="3"/>
    <n v="89"/>
    <n v="48"/>
    <n v="0.05"/>
    <n v="253.65"/>
    <n v="144"/>
    <n v="109.65"/>
    <s v="['Bank Transfer' 'Credit Card' 'PayPal' ... 'Credit Card' 'Bank Transfer'_x000a_ 'Apple Pay']"/>
    <x v="1"/>
  </r>
  <r>
    <s v="O08582"/>
    <d v="2025-08-10T00:00:00"/>
    <x v="7"/>
    <x v="1"/>
    <m/>
    <x v="347"/>
    <x v="179"/>
    <x v="1"/>
    <s v="Manchester"/>
    <s v="P019"/>
    <x v="20"/>
    <x v="4"/>
    <n v="1"/>
    <n v="85"/>
    <n v="41"/>
    <n v="0.05"/>
    <n v="80.75"/>
    <n v="41"/>
    <n v="39.75"/>
    <s v="['Bank Transfer' 'Credit Card' 'PayPal' ... 'Credit Card' 'Bank Transfer'_x000a_ 'Apple Pay']"/>
    <x v="1"/>
  </r>
  <r>
    <s v="O09307"/>
    <d v="2025-08-10T00:00:00"/>
    <x v="7"/>
    <x v="1"/>
    <m/>
    <x v="344"/>
    <x v="100"/>
    <x v="10"/>
    <s v="Colchester"/>
    <s v="P014"/>
    <x v="17"/>
    <x v="0"/>
    <n v="3"/>
    <n v="25"/>
    <n v="11"/>
    <n v="0.05"/>
    <n v="71.25"/>
    <n v="33"/>
    <n v="38.25"/>
    <s v="['Bank Transfer' 'Credit Card' 'PayPal' ... 'Credit Card' 'Bank Transfer'_x000a_ 'Apple Pay']"/>
    <x v="1"/>
  </r>
  <r>
    <s v="O00283"/>
    <d v="2025-08-11T00:00:00"/>
    <x v="7"/>
    <x v="1"/>
    <m/>
    <x v="374"/>
    <x v="273"/>
    <x v="3"/>
    <s v="Reading"/>
    <s v="P018"/>
    <x v="5"/>
    <x v="4"/>
    <n v="1"/>
    <n v="45"/>
    <n v="19"/>
    <n v="0.05"/>
    <n v="42.75"/>
    <n v="19"/>
    <n v="23.75"/>
    <s v="['Bank Transfer' 'Credit Card' 'PayPal' ... 'Credit Card' 'Bank Transfer'_x000a_ 'Apple Pay']"/>
    <x v="1"/>
  </r>
  <r>
    <s v="O00450"/>
    <d v="2025-08-11T00:00:00"/>
    <x v="7"/>
    <x v="1"/>
    <m/>
    <x v="1117"/>
    <x v="267"/>
    <x v="11"/>
    <s v="Newport"/>
    <s v="P023"/>
    <x v="2"/>
    <x v="2"/>
    <n v="1"/>
    <n v="42"/>
    <n v="20"/>
    <n v="0.1"/>
    <n v="37.799999999999997"/>
    <n v="20"/>
    <n v="17.8"/>
    <s v="['Bank Transfer' 'Credit Card' 'PayPal' ... 'Credit Card' 'Bank Transfer'_x000a_ 'Apple Pay']"/>
    <x v="1"/>
  </r>
  <r>
    <s v="O01498"/>
    <d v="2025-08-11T00:00:00"/>
    <x v="7"/>
    <x v="1"/>
    <m/>
    <x v="177"/>
    <x v="157"/>
    <x v="6"/>
    <s v="Bristol"/>
    <s v="P021"/>
    <x v="21"/>
    <x v="2"/>
    <n v="1"/>
    <n v="28"/>
    <n v="13"/>
    <n v="0"/>
    <n v="28"/>
    <n v="13"/>
    <n v="15"/>
    <s v="['Bank Transfer' 'Credit Card' 'PayPal' ... 'Credit Card' 'Bank Transfer'_x000a_ 'Apple Pay']"/>
    <x v="1"/>
  </r>
  <r>
    <s v="O02831"/>
    <d v="2025-08-11T00:00:00"/>
    <x v="7"/>
    <x v="1"/>
    <m/>
    <x v="1429"/>
    <x v="281"/>
    <x v="7"/>
    <s v="Edinburgh"/>
    <s v="P019"/>
    <x v="20"/>
    <x v="4"/>
    <n v="1"/>
    <n v="85"/>
    <n v="41"/>
    <n v="0.1"/>
    <n v="76.5"/>
    <n v="41"/>
    <n v="35.5"/>
    <s v="['Bank Transfer' 'Credit Card' 'PayPal' ... 'Credit Card' 'Bank Transfer'_x000a_ 'Apple Pay']"/>
    <x v="1"/>
  </r>
  <r>
    <s v="O02941"/>
    <d v="2025-08-11T00:00:00"/>
    <x v="7"/>
    <x v="1"/>
    <m/>
    <x v="340"/>
    <x v="257"/>
    <x v="9"/>
    <s v="Worcester"/>
    <s v="P014"/>
    <x v="17"/>
    <x v="0"/>
    <n v="2"/>
    <n v="25"/>
    <n v="11"/>
    <n v="0.15"/>
    <n v="42.5"/>
    <n v="22"/>
    <n v="20.5"/>
    <s v="['Bank Transfer' 'Credit Card' 'PayPal' ... 'Credit Card' 'Bank Transfer'_x000a_ 'Apple Pay']"/>
    <x v="1"/>
  </r>
  <r>
    <s v="O03025"/>
    <d v="2025-08-11T00:00:00"/>
    <x v="7"/>
    <x v="1"/>
    <m/>
    <x v="713"/>
    <x v="249"/>
    <x v="6"/>
    <s v="Exeter"/>
    <s v="P011"/>
    <x v="6"/>
    <x v="1"/>
    <n v="1"/>
    <n v="79"/>
    <n v="42"/>
    <n v="0.05"/>
    <n v="75.05"/>
    <n v="42"/>
    <n v="33.049999999999997"/>
    <s v="['Bank Transfer' 'Credit Card' 'PayPal' ... 'Credit Card' 'Bank Transfer'_x000a_ 'Apple Pay']"/>
    <x v="1"/>
  </r>
  <r>
    <s v="O03861"/>
    <d v="2025-08-11T00:00:00"/>
    <x v="7"/>
    <x v="1"/>
    <m/>
    <x v="243"/>
    <x v="201"/>
    <x v="7"/>
    <s v="Aberdeen"/>
    <s v="P020"/>
    <x v="23"/>
    <x v="4"/>
    <n v="1"/>
    <n v="72"/>
    <n v="34"/>
    <n v="0"/>
    <n v="72"/>
    <n v="34"/>
    <n v="38"/>
    <s v="['Bank Transfer' 'Credit Card' 'PayPal' ... 'Credit Card' 'Bank Transfer'_x000a_ 'Apple Pay']"/>
    <x v="1"/>
  </r>
  <r>
    <s v="O04711"/>
    <d v="2025-08-11T00:00:00"/>
    <x v="7"/>
    <x v="1"/>
    <m/>
    <x v="650"/>
    <x v="164"/>
    <x v="3"/>
    <s v="Oxford"/>
    <s v="P015"/>
    <x v="12"/>
    <x v="0"/>
    <n v="4"/>
    <n v="65"/>
    <n v="32"/>
    <n v="0.1"/>
    <n v="234"/>
    <n v="128"/>
    <n v="106"/>
    <s v="['Bank Transfer' 'Credit Card' 'PayPal' ... 'Credit Card' 'Bank Transfer'_x000a_ 'Apple Pay']"/>
    <x v="1"/>
  </r>
  <r>
    <s v="O04797"/>
    <d v="2025-08-11T00:00:00"/>
    <x v="7"/>
    <x v="1"/>
    <m/>
    <x v="153"/>
    <x v="82"/>
    <x v="8"/>
    <s v="Newcastle"/>
    <s v="P002"/>
    <x v="15"/>
    <x v="5"/>
    <n v="1"/>
    <n v="149"/>
    <n v="91"/>
    <n v="0.1"/>
    <n v="134.1"/>
    <n v="91"/>
    <n v="43.1"/>
    <s v="['Bank Transfer' 'Credit Card' 'PayPal' ... 'Credit Card' 'Bank Transfer'_x000a_ 'Apple Pay']"/>
    <x v="1"/>
  </r>
  <r>
    <s v="O05293"/>
    <d v="2025-08-11T00:00:00"/>
    <x v="7"/>
    <x v="1"/>
    <m/>
    <x v="1312"/>
    <x v="93"/>
    <x v="4"/>
    <s v="Sheffield"/>
    <s v="P015"/>
    <x v="12"/>
    <x v="0"/>
    <n v="3"/>
    <n v="65"/>
    <n v="32"/>
    <n v="0.05"/>
    <n v="185.25"/>
    <n v="96"/>
    <n v="89.25"/>
    <s v="['Bank Transfer' 'Credit Card' 'PayPal' ... 'Credit Card' 'Bank Transfer'_x000a_ 'Apple Pay']"/>
    <x v="1"/>
  </r>
  <r>
    <s v="O05618"/>
    <d v="2025-08-11T00:00:00"/>
    <x v="7"/>
    <x v="1"/>
    <m/>
    <x v="656"/>
    <x v="393"/>
    <x v="4"/>
    <s v="Leeds"/>
    <s v="P012"/>
    <x v="14"/>
    <x v="1"/>
    <n v="1"/>
    <n v="85"/>
    <n v="44"/>
    <n v="0.1"/>
    <n v="76.5"/>
    <n v="44"/>
    <n v="32.5"/>
    <s v="['Bank Transfer' 'Credit Card' 'PayPal' ... 'Credit Card' 'Bank Transfer'_x000a_ 'Apple Pay']"/>
    <x v="1"/>
  </r>
  <r>
    <s v="O06376"/>
    <d v="2025-08-11T00:00:00"/>
    <x v="7"/>
    <x v="1"/>
    <m/>
    <x v="291"/>
    <x v="132"/>
    <x v="4"/>
    <s v="Sheffield"/>
    <s v="P005"/>
    <x v="3"/>
    <x v="3"/>
    <n v="2"/>
    <n v="119"/>
    <n v="72"/>
    <n v="0.1"/>
    <n v="214.2"/>
    <n v="144"/>
    <n v="70.2"/>
    <s v="['Bank Transfer' 'Credit Card' 'PayPal' ... 'Credit Card' 'Bank Transfer'_x000a_ 'Apple Pay']"/>
    <x v="1"/>
  </r>
  <r>
    <s v="O06541"/>
    <d v="2025-08-11T00:00:00"/>
    <x v="7"/>
    <x v="1"/>
    <m/>
    <x v="38"/>
    <x v="35"/>
    <x v="11"/>
    <s v="Cardiff"/>
    <s v="P015"/>
    <x v="12"/>
    <x v="0"/>
    <n v="1"/>
    <n v="65"/>
    <n v="32"/>
    <n v="0"/>
    <n v="65"/>
    <n v="32"/>
    <n v="33"/>
    <s v="['Bank Transfer' 'Credit Card' 'PayPal' ... 'Credit Card' 'Bank Transfer'_x000a_ 'Apple Pay']"/>
    <x v="1"/>
  </r>
  <r>
    <s v="O08247"/>
    <d v="2025-08-11T00:00:00"/>
    <x v="7"/>
    <x v="1"/>
    <m/>
    <x v="872"/>
    <x v="188"/>
    <x v="2"/>
    <s v="London"/>
    <s v="P010"/>
    <x v="18"/>
    <x v="1"/>
    <n v="2"/>
    <n v="32"/>
    <n v="14"/>
    <n v="0"/>
    <n v="64"/>
    <n v="28"/>
    <n v="36"/>
    <s v="['Bank Transfer' 'Credit Card' 'PayPal' ... 'Credit Card' 'Bank Transfer'_x000a_ 'Apple Pay']"/>
    <x v="1"/>
  </r>
  <r>
    <s v="O08257"/>
    <d v="2025-08-11T00:00:00"/>
    <x v="7"/>
    <x v="1"/>
    <m/>
    <x v="725"/>
    <x v="88"/>
    <x v="3"/>
    <s v="Brighton"/>
    <s v="P006"/>
    <x v="16"/>
    <x v="3"/>
    <n v="4"/>
    <n v="99"/>
    <n v="58"/>
    <n v="0.05"/>
    <n v="376.2"/>
    <n v="232"/>
    <n v="144.19999999999999"/>
    <s v="['Bank Transfer' 'Credit Card' 'PayPal' ... 'Credit Card' 'Bank Transfer'_x000a_ 'Apple Pay']"/>
    <x v="1"/>
  </r>
  <r>
    <s v="O00411"/>
    <d v="2025-08-12T00:00:00"/>
    <x v="7"/>
    <x v="1"/>
    <m/>
    <x v="1601"/>
    <x v="163"/>
    <x v="3"/>
    <s v="Guildford"/>
    <s v="P022"/>
    <x v="8"/>
    <x v="2"/>
    <n v="2"/>
    <n v="35"/>
    <n v="16"/>
    <n v="0"/>
    <n v="70"/>
    <n v="32"/>
    <n v="38"/>
    <s v="['Bank Transfer' 'Credit Card' 'PayPal' ... 'Credit Card' 'Bank Transfer'_x000a_ 'Apple Pay']"/>
    <x v="1"/>
  </r>
  <r>
    <s v="O03196"/>
    <d v="2025-08-12T00:00:00"/>
    <x v="7"/>
    <x v="1"/>
    <m/>
    <x v="44"/>
    <x v="41"/>
    <x v="10"/>
    <s v="Cambridge"/>
    <s v="P015"/>
    <x v="12"/>
    <x v="0"/>
    <n v="2"/>
    <n v="65"/>
    <n v="32"/>
    <n v="0"/>
    <n v="130"/>
    <n v="64"/>
    <n v="66"/>
    <s v="['Bank Transfer' 'Credit Card' 'PayPal' ... 'Credit Card' 'Bank Transfer'_x000a_ 'Apple Pay']"/>
    <x v="1"/>
  </r>
  <r>
    <s v="O03251"/>
    <d v="2025-08-12T00:00:00"/>
    <x v="7"/>
    <x v="1"/>
    <m/>
    <x v="979"/>
    <x v="494"/>
    <x v="7"/>
    <s v="Dundee"/>
    <s v="P017"/>
    <x v="10"/>
    <x v="4"/>
    <n v="1"/>
    <n v="58"/>
    <n v="25"/>
    <n v="0"/>
    <n v="58"/>
    <n v="25"/>
    <n v="33"/>
    <s v="['Bank Transfer' 'Credit Card' 'PayPal' ... 'Credit Card' 'Bank Transfer'_x000a_ 'Apple Pay']"/>
    <x v="1"/>
  </r>
  <r>
    <s v="O04089"/>
    <d v="2025-08-12T00:00:00"/>
    <x v="7"/>
    <x v="1"/>
    <m/>
    <x v="227"/>
    <x v="190"/>
    <x v="5"/>
    <s v="Newry"/>
    <s v="P003"/>
    <x v="19"/>
    <x v="5"/>
    <n v="1"/>
    <n v="69"/>
    <n v="37"/>
    <n v="0.15"/>
    <n v="58.65"/>
    <n v="37"/>
    <n v="21.65"/>
    <s v="['Bank Transfer' 'Credit Card' 'PayPal' ... 'Credit Card' 'Bank Transfer'_x000a_ 'Apple Pay']"/>
    <x v="1"/>
  </r>
  <r>
    <s v="O04116"/>
    <d v="2025-08-12T00:00:00"/>
    <x v="7"/>
    <x v="1"/>
    <m/>
    <x v="11"/>
    <x v="11"/>
    <x v="2"/>
    <s v="London"/>
    <s v="P022"/>
    <x v="8"/>
    <x v="2"/>
    <n v="2"/>
    <n v="35"/>
    <n v="16"/>
    <n v="0.15"/>
    <n v="59.5"/>
    <n v="32"/>
    <n v="27.5"/>
    <s v="['Bank Transfer' 'Credit Card' 'PayPal' ... 'Credit Card' 'Bank Transfer'_x000a_ 'Apple Pay']"/>
    <x v="1"/>
  </r>
  <r>
    <s v="O04481"/>
    <d v="2025-08-12T00:00:00"/>
    <x v="7"/>
    <x v="1"/>
    <m/>
    <x v="1316"/>
    <x v="498"/>
    <x v="5"/>
    <s v="Newry"/>
    <s v="P015"/>
    <x v="12"/>
    <x v="0"/>
    <n v="4"/>
    <n v="65"/>
    <n v="32"/>
    <n v="0"/>
    <n v="260"/>
    <n v="128"/>
    <n v="132"/>
    <s v="['Bank Transfer' 'Credit Card' 'PayPal' ... 'Credit Card' 'Bank Transfer'_x000a_ 'Apple Pay']"/>
    <x v="1"/>
  </r>
  <r>
    <s v="O05392"/>
    <d v="2025-08-12T00:00:00"/>
    <x v="7"/>
    <x v="1"/>
    <m/>
    <x v="72"/>
    <x v="69"/>
    <x v="3"/>
    <s v="Reading"/>
    <s v="P008"/>
    <x v="13"/>
    <x v="3"/>
    <n v="5"/>
    <n v="249"/>
    <n v="168"/>
    <n v="0.1"/>
    <n v="1120.5"/>
    <n v="840"/>
    <n v="280.5"/>
    <s v="['Bank Transfer' 'Credit Card' 'PayPal' ... 'Credit Card' 'Bank Transfer'_x000a_ 'Apple Pay']"/>
    <x v="1"/>
  </r>
  <r>
    <s v="O06720"/>
    <d v="2025-08-12T00:00:00"/>
    <x v="7"/>
    <x v="1"/>
    <m/>
    <x v="878"/>
    <x v="405"/>
    <x v="2"/>
    <s v="London"/>
    <s v="P002"/>
    <x v="15"/>
    <x v="5"/>
    <n v="4"/>
    <n v="149"/>
    <n v="91"/>
    <n v="0"/>
    <n v="596"/>
    <n v="364"/>
    <n v="232"/>
    <s v="['Bank Transfer' 'Credit Card' 'PayPal' ... 'Credit Card' 'Bank Transfer'_x000a_ 'Apple Pay']"/>
    <x v="1"/>
  </r>
  <r>
    <s v="O07899"/>
    <d v="2025-08-12T00:00:00"/>
    <x v="7"/>
    <x v="1"/>
    <m/>
    <x v="1222"/>
    <x v="529"/>
    <x v="0"/>
    <s v="Leicester"/>
    <s v="P009"/>
    <x v="1"/>
    <x v="1"/>
    <n v="3"/>
    <n v="95"/>
    <n v="54"/>
    <n v="0.1"/>
    <n v="256.5"/>
    <n v="162"/>
    <n v="94.5"/>
    <s v="['Bank Transfer' 'Credit Card' 'PayPal' ... 'Credit Card' 'Bank Transfer'_x000a_ 'Apple Pay']"/>
    <x v="1"/>
  </r>
  <r>
    <s v="O08002"/>
    <d v="2025-08-12T00:00:00"/>
    <x v="7"/>
    <x v="1"/>
    <m/>
    <x v="1571"/>
    <x v="499"/>
    <x v="2"/>
    <s v="London"/>
    <s v="P012"/>
    <x v="14"/>
    <x v="1"/>
    <n v="1"/>
    <n v="85"/>
    <n v="44"/>
    <n v="0.1"/>
    <n v="76.5"/>
    <n v="44"/>
    <n v="32.5"/>
    <s v="['Bank Transfer' 'Credit Card' 'PayPal' ... 'Credit Card' 'Bank Transfer'_x000a_ 'Apple Pay']"/>
    <x v="1"/>
  </r>
  <r>
    <s v="O08308"/>
    <d v="2025-08-12T00:00:00"/>
    <x v="7"/>
    <x v="1"/>
    <m/>
    <x v="495"/>
    <x v="188"/>
    <x v="4"/>
    <s v="Sheffield"/>
    <s v="P015"/>
    <x v="12"/>
    <x v="0"/>
    <n v="3"/>
    <n v="65"/>
    <n v="32"/>
    <n v="0.1"/>
    <n v="175.5"/>
    <n v="96"/>
    <n v="79.5"/>
    <s v="['Bank Transfer' 'Credit Card' 'PayPal' ... 'Credit Card' 'Bank Transfer'_x000a_ 'Apple Pay']"/>
    <x v="1"/>
  </r>
  <r>
    <s v="O00672"/>
    <d v="2025-08-13T00:00:00"/>
    <x v="7"/>
    <x v="1"/>
    <m/>
    <x v="1221"/>
    <x v="528"/>
    <x v="7"/>
    <s v="Aberdeen"/>
    <s v="P004"/>
    <x v="22"/>
    <x v="5"/>
    <n v="2"/>
    <n v="55"/>
    <n v="27"/>
    <n v="0.1"/>
    <n v="99"/>
    <n v="54"/>
    <n v="45"/>
    <s v="['Bank Transfer' 'Credit Card' 'PayPal' ... 'Credit Card' 'Bank Transfer'_x000a_ 'Apple Pay']"/>
    <x v="1"/>
  </r>
  <r>
    <s v="O01147"/>
    <d v="2025-08-13T00:00:00"/>
    <x v="7"/>
    <x v="1"/>
    <m/>
    <x v="752"/>
    <x v="420"/>
    <x v="1"/>
    <s v="Preston"/>
    <s v="P020"/>
    <x v="23"/>
    <x v="4"/>
    <n v="2"/>
    <n v="72"/>
    <n v="34"/>
    <n v="0.05"/>
    <n v="136.80000000000001"/>
    <n v="68"/>
    <n v="68.8"/>
    <s v="['Bank Transfer' 'Credit Card' 'PayPal' ... 'Credit Card' 'Bank Transfer'_x000a_ 'Apple Pay']"/>
    <x v="1"/>
  </r>
  <r>
    <s v="O02589"/>
    <d v="2025-08-13T00:00:00"/>
    <x v="7"/>
    <x v="1"/>
    <m/>
    <x v="411"/>
    <x v="295"/>
    <x v="4"/>
    <s v="Hull"/>
    <s v="P023"/>
    <x v="2"/>
    <x v="2"/>
    <n v="1"/>
    <n v="42"/>
    <n v="20"/>
    <n v="0.15"/>
    <n v="35.700000000000003"/>
    <n v="20"/>
    <n v="15.7"/>
    <s v="['Bank Transfer' 'Credit Card' 'PayPal' ... 'Credit Card' 'Bank Transfer'_x000a_ 'Apple Pay']"/>
    <x v="1"/>
  </r>
  <r>
    <s v="O02608"/>
    <d v="2025-08-13T00:00:00"/>
    <x v="7"/>
    <x v="1"/>
    <m/>
    <x v="809"/>
    <x v="184"/>
    <x v="7"/>
    <s v="Dundee"/>
    <s v="P009"/>
    <x v="1"/>
    <x v="1"/>
    <n v="1"/>
    <n v="95"/>
    <n v="54"/>
    <n v="0.2"/>
    <n v="76"/>
    <n v="54"/>
    <n v="22"/>
    <s v="['Bank Transfer' 'Credit Card' 'PayPal' ... 'Credit Card' 'Bank Transfer'_x000a_ 'Apple Pay']"/>
    <x v="1"/>
  </r>
  <r>
    <s v="O03301"/>
    <d v="2025-08-13T00:00:00"/>
    <x v="7"/>
    <x v="1"/>
    <m/>
    <x v="700"/>
    <x v="412"/>
    <x v="1"/>
    <s v="Chester"/>
    <s v="P005"/>
    <x v="3"/>
    <x v="3"/>
    <n v="2"/>
    <n v="119"/>
    <n v="72"/>
    <n v="0"/>
    <n v="238"/>
    <n v="144"/>
    <n v="94"/>
    <s v="['Bank Transfer' 'Credit Card' 'PayPal' ... 'Credit Card' 'Bank Transfer'_x000a_ 'Apple Pay']"/>
    <x v="1"/>
  </r>
  <r>
    <s v="O05733"/>
    <d v="2025-08-13T00:00:00"/>
    <x v="7"/>
    <x v="1"/>
    <m/>
    <x v="95"/>
    <x v="88"/>
    <x v="7"/>
    <s v="Glasgow"/>
    <s v="P017"/>
    <x v="10"/>
    <x v="4"/>
    <n v="1"/>
    <n v="58"/>
    <n v="25"/>
    <n v="0.1"/>
    <n v="52.2"/>
    <n v="25"/>
    <n v="27.2"/>
    <s v="['Bank Transfer' 'Credit Card' 'PayPal' ... 'Credit Card' 'Bank Transfer'_x000a_ 'Apple Pay']"/>
    <x v="1"/>
  </r>
  <r>
    <s v="O00354"/>
    <d v="2025-08-14T00:00:00"/>
    <x v="7"/>
    <x v="1"/>
    <m/>
    <x v="53"/>
    <x v="50"/>
    <x v="2"/>
    <s v="London"/>
    <s v="P023"/>
    <x v="2"/>
    <x v="2"/>
    <n v="1"/>
    <n v="42"/>
    <n v="20"/>
    <n v="0.1"/>
    <n v="37.799999999999997"/>
    <n v="20"/>
    <n v="17.8"/>
    <s v="['Bank Transfer' 'Credit Card' 'PayPal' ... 'Credit Card' 'Bank Transfer'_x000a_ 'Apple Pay']"/>
    <x v="1"/>
  </r>
  <r>
    <s v="O01164"/>
    <d v="2025-08-14T00:00:00"/>
    <x v="7"/>
    <x v="1"/>
    <m/>
    <x v="253"/>
    <x v="38"/>
    <x v="10"/>
    <s v="Norwich"/>
    <s v="P001"/>
    <x v="9"/>
    <x v="5"/>
    <n v="1"/>
    <n v="89"/>
    <n v="48"/>
    <n v="0.05"/>
    <n v="84.55"/>
    <n v="48"/>
    <n v="36.549999999999997"/>
    <s v="['Bank Transfer' 'Credit Card' 'PayPal' ... 'Credit Card' 'Bank Transfer'_x000a_ 'Apple Pay']"/>
    <x v="1"/>
  </r>
  <r>
    <s v="O01639"/>
    <d v="2025-08-14T00:00:00"/>
    <x v="7"/>
    <x v="1"/>
    <m/>
    <x v="578"/>
    <x v="303"/>
    <x v="1"/>
    <s v="Chester"/>
    <s v="P011"/>
    <x v="6"/>
    <x v="1"/>
    <n v="4"/>
    <n v="79"/>
    <n v="42"/>
    <n v="0.05"/>
    <n v="300.2"/>
    <n v="168"/>
    <n v="132.19999999999999"/>
    <s v="['Bank Transfer' 'Credit Card' 'PayPal' ... 'Credit Card' 'Bank Transfer'_x000a_ 'Apple Pay']"/>
    <x v="1"/>
  </r>
  <r>
    <s v="O02384"/>
    <d v="2025-08-14T00:00:00"/>
    <x v="7"/>
    <x v="1"/>
    <m/>
    <x v="1013"/>
    <x v="33"/>
    <x v="3"/>
    <s v="Oxford"/>
    <s v="P001"/>
    <x v="9"/>
    <x v="5"/>
    <n v="1"/>
    <n v="89"/>
    <n v="48"/>
    <n v="0"/>
    <n v="89"/>
    <n v="48"/>
    <n v="41"/>
    <s v="['Bank Transfer' 'Credit Card' 'PayPal' ... 'Credit Card' 'Bank Transfer'_x000a_ 'Apple Pay']"/>
    <x v="1"/>
  </r>
  <r>
    <s v="O02945"/>
    <d v="2025-08-14T00:00:00"/>
    <x v="7"/>
    <x v="1"/>
    <m/>
    <x v="1287"/>
    <x v="543"/>
    <x v="5"/>
    <s v="Derry"/>
    <s v="P010"/>
    <x v="18"/>
    <x v="1"/>
    <n v="2"/>
    <n v="32"/>
    <n v="14"/>
    <n v="0.2"/>
    <n v="51.2"/>
    <n v="28"/>
    <n v="23.2"/>
    <s v="['Bank Transfer' 'Credit Card' 'PayPal' ... 'Credit Card' 'Bank Transfer'_x000a_ 'Apple Pay']"/>
    <x v="1"/>
  </r>
  <r>
    <s v="O02953"/>
    <d v="2025-08-14T00:00:00"/>
    <x v="7"/>
    <x v="1"/>
    <m/>
    <x v="579"/>
    <x v="367"/>
    <x v="1"/>
    <s v="Preston"/>
    <s v="P023"/>
    <x v="2"/>
    <x v="2"/>
    <n v="1"/>
    <n v="42"/>
    <n v="20"/>
    <n v="0.05"/>
    <n v="39.9"/>
    <n v="20"/>
    <n v="19.899999999999999"/>
    <s v="['Bank Transfer' 'Credit Card' 'PayPal' ... 'Credit Card' 'Bank Transfer'_x000a_ 'Apple Pay']"/>
    <x v="1"/>
  </r>
  <r>
    <s v="O02971"/>
    <d v="2025-08-14T00:00:00"/>
    <x v="7"/>
    <x v="1"/>
    <m/>
    <x v="985"/>
    <x v="365"/>
    <x v="2"/>
    <s v="London"/>
    <s v="P016"/>
    <x v="4"/>
    <x v="0"/>
    <n v="1"/>
    <n v="78"/>
    <n v="39"/>
    <n v="0.1"/>
    <n v="70.2"/>
    <n v="39"/>
    <n v="31.2"/>
    <s v="['Bank Transfer' 'Credit Card' 'PayPal' ... 'Credit Card' 'Bank Transfer'_x000a_ 'Apple Pay']"/>
    <x v="1"/>
  </r>
  <r>
    <s v="O03929"/>
    <d v="2025-08-14T00:00:00"/>
    <x v="7"/>
    <x v="1"/>
    <m/>
    <x v="1752"/>
    <x v="149"/>
    <x v="8"/>
    <s v="Durham"/>
    <s v="P006"/>
    <x v="16"/>
    <x v="3"/>
    <n v="1"/>
    <n v="99"/>
    <n v="58"/>
    <n v="0"/>
    <n v="99"/>
    <n v="58"/>
    <n v="41"/>
    <s v="['Bank Transfer' 'Credit Card' 'PayPal' ... 'Credit Card' 'Bank Transfer'_x000a_ 'Apple Pay']"/>
    <x v="1"/>
  </r>
  <r>
    <s v="O04352"/>
    <d v="2025-08-14T00:00:00"/>
    <x v="7"/>
    <x v="1"/>
    <m/>
    <x v="1513"/>
    <x v="559"/>
    <x v="1"/>
    <s v="Chester"/>
    <s v="P005"/>
    <x v="3"/>
    <x v="3"/>
    <n v="1"/>
    <n v="119"/>
    <n v="72"/>
    <n v="0.2"/>
    <n v="95.2"/>
    <n v="72"/>
    <n v="23.2"/>
    <s v="['Bank Transfer' 'Credit Card' 'PayPal' ... 'Credit Card' 'Bank Transfer'_x000a_ 'Apple Pay']"/>
    <x v="1"/>
  </r>
  <r>
    <s v="O05927"/>
    <d v="2025-08-14T00:00:00"/>
    <x v="7"/>
    <x v="1"/>
    <m/>
    <x v="1532"/>
    <x v="136"/>
    <x v="2"/>
    <s v="London"/>
    <s v="P004"/>
    <x v="22"/>
    <x v="5"/>
    <n v="1"/>
    <n v="55"/>
    <n v="27"/>
    <n v="0.1"/>
    <n v="49.5"/>
    <n v="27"/>
    <n v="22.5"/>
    <s v="['Bank Transfer' 'Credit Card' 'PayPal' ... 'Credit Card' 'Bank Transfer'_x000a_ 'Apple Pay']"/>
    <x v="1"/>
  </r>
  <r>
    <s v="O06416"/>
    <d v="2025-08-14T00:00:00"/>
    <x v="7"/>
    <x v="1"/>
    <m/>
    <x v="172"/>
    <x v="153"/>
    <x v="2"/>
    <s v="London"/>
    <s v="P001"/>
    <x v="9"/>
    <x v="5"/>
    <n v="1"/>
    <n v="89"/>
    <n v="48"/>
    <n v="0.1"/>
    <n v="80.099999999999994"/>
    <n v="48"/>
    <n v="32.1"/>
    <s v="['Bank Transfer' 'Credit Card' 'PayPal' ... 'Credit Card' 'Bank Transfer'_x000a_ 'Apple Pay']"/>
    <x v="1"/>
  </r>
  <r>
    <s v="O06759"/>
    <d v="2025-08-14T00:00:00"/>
    <x v="7"/>
    <x v="1"/>
    <m/>
    <x v="1758"/>
    <x v="191"/>
    <x v="9"/>
    <s v="Wolverhampton"/>
    <s v="P014"/>
    <x v="17"/>
    <x v="0"/>
    <n v="2"/>
    <n v="25"/>
    <n v="11"/>
    <n v="0.1"/>
    <n v="45"/>
    <n v="22"/>
    <n v="23"/>
    <s v="['Bank Transfer' 'Credit Card' 'PayPal' ... 'Credit Card' 'Bank Transfer'_x000a_ 'Apple Pay']"/>
    <x v="0"/>
  </r>
  <r>
    <s v="O08541"/>
    <d v="2025-08-14T00:00:00"/>
    <x v="7"/>
    <x v="1"/>
    <m/>
    <x v="1649"/>
    <x v="444"/>
    <x v="0"/>
    <s v="Nottingham"/>
    <s v="P022"/>
    <x v="8"/>
    <x v="2"/>
    <n v="1"/>
    <n v="35"/>
    <n v="16"/>
    <n v="0"/>
    <n v="35"/>
    <n v="16"/>
    <n v="19"/>
    <s v="['Bank Transfer' 'Credit Card' 'PayPal' ... 'Credit Card' 'Bank Transfer'_x000a_ 'Apple Pay']"/>
    <x v="1"/>
  </r>
  <r>
    <s v="O08980"/>
    <d v="2025-08-14T00:00:00"/>
    <x v="7"/>
    <x v="1"/>
    <m/>
    <x v="535"/>
    <x v="349"/>
    <x v="7"/>
    <s v="Glasgow"/>
    <s v="P001"/>
    <x v="9"/>
    <x v="5"/>
    <n v="1"/>
    <n v="89"/>
    <n v="48"/>
    <n v="0"/>
    <n v="89"/>
    <n v="48"/>
    <n v="41"/>
    <s v="['Bank Transfer' 'Credit Card' 'PayPal' ... 'Credit Card' 'Bank Transfer'_x000a_ 'Apple Pay']"/>
    <x v="1"/>
  </r>
  <r>
    <s v="O00010"/>
    <d v="2025-08-15T00:00:00"/>
    <x v="7"/>
    <x v="1"/>
    <m/>
    <x v="848"/>
    <x v="322"/>
    <x v="6"/>
    <s v="Bath"/>
    <s v="P003"/>
    <x v="19"/>
    <x v="5"/>
    <n v="1"/>
    <n v="69"/>
    <n v="37"/>
    <n v="0"/>
    <n v="69"/>
    <n v="37"/>
    <n v="32"/>
    <s v="['Bank Transfer' 'Credit Card' 'PayPal' ... 'Credit Card' 'Bank Transfer'_x000a_ 'Apple Pay']"/>
    <x v="1"/>
  </r>
  <r>
    <s v="O00701"/>
    <d v="2025-08-15T00:00:00"/>
    <x v="7"/>
    <x v="1"/>
    <m/>
    <x v="1370"/>
    <x v="104"/>
    <x v="10"/>
    <s v="Ipswich"/>
    <s v="P005"/>
    <x v="3"/>
    <x v="3"/>
    <n v="1"/>
    <n v="119"/>
    <n v="72"/>
    <n v="0.05"/>
    <n v="113.05"/>
    <n v="72"/>
    <n v="41.05"/>
    <s v="['Bank Transfer' 'Credit Card' 'PayPal' ... 'Credit Card' 'Bank Transfer'_x000a_ 'Apple Pay']"/>
    <x v="1"/>
  </r>
  <r>
    <s v="O03289"/>
    <d v="2025-08-15T00:00:00"/>
    <x v="7"/>
    <x v="1"/>
    <m/>
    <x v="1236"/>
    <x v="484"/>
    <x v="10"/>
    <s v="Ipswich"/>
    <s v="P009"/>
    <x v="1"/>
    <x v="1"/>
    <n v="1"/>
    <n v="95"/>
    <n v="54"/>
    <n v="0.05"/>
    <n v="90.25"/>
    <n v="54"/>
    <n v="36.25"/>
    <s v="['Bank Transfer' 'Credit Card' 'PayPal' ... 'Credit Card' 'Bank Transfer'_x000a_ 'Apple Pay']"/>
    <x v="1"/>
  </r>
  <r>
    <s v="O03316"/>
    <d v="2025-08-15T00:00:00"/>
    <x v="7"/>
    <x v="1"/>
    <m/>
    <x v="1003"/>
    <x v="348"/>
    <x v="11"/>
    <s v="Wrexham"/>
    <s v="P021"/>
    <x v="21"/>
    <x v="2"/>
    <n v="3"/>
    <n v="28"/>
    <n v="13"/>
    <n v="0.1"/>
    <n v="75.599999999999994"/>
    <n v="39"/>
    <n v="36.6"/>
    <s v="['Bank Transfer' 'Credit Card' 'PayPal' ... 'Credit Card' 'Bank Transfer'_x000a_ 'Apple Pay']"/>
    <x v="1"/>
  </r>
  <r>
    <s v="O03479"/>
    <d v="2025-08-15T00:00:00"/>
    <x v="7"/>
    <x v="1"/>
    <m/>
    <x v="652"/>
    <x v="160"/>
    <x v="5"/>
    <s v="Derry"/>
    <s v="P009"/>
    <x v="1"/>
    <x v="1"/>
    <n v="1"/>
    <n v="95"/>
    <n v="54"/>
    <n v="0.1"/>
    <n v="85.5"/>
    <n v="54"/>
    <n v="31.5"/>
    <s v="['Bank Transfer' 'Credit Card' 'PayPal' ... 'Credit Card' 'Bank Transfer'_x000a_ 'Apple Pay']"/>
    <x v="1"/>
  </r>
  <r>
    <s v="O03839"/>
    <d v="2025-08-15T00:00:00"/>
    <x v="7"/>
    <x v="1"/>
    <m/>
    <x v="1193"/>
    <x v="112"/>
    <x v="5"/>
    <s v="Belfast"/>
    <s v="P005"/>
    <x v="3"/>
    <x v="3"/>
    <n v="1"/>
    <n v="119"/>
    <n v="72"/>
    <n v="0.15"/>
    <n v="101.15"/>
    <n v="72"/>
    <n v="29.15"/>
    <s v="['Bank Transfer' 'Credit Card' 'PayPal' ... 'Credit Card' 'Bank Transfer'_x000a_ 'Apple Pay']"/>
    <x v="1"/>
  </r>
  <r>
    <s v="O03854"/>
    <d v="2025-08-15T00:00:00"/>
    <x v="7"/>
    <x v="1"/>
    <m/>
    <x v="787"/>
    <x v="440"/>
    <x v="2"/>
    <s v="London"/>
    <s v="P001"/>
    <x v="9"/>
    <x v="5"/>
    <n v="2"/>
    <n v="89"/>
    <n v="48"/>
    <n v="0.15"/>
    <n v="151.30000000000001"/>
    <n v="96"/>
    <n v="55.3"/>
    <s v="['Bank Transfer' 'Credit Card' 'PayPal' ... 'Credit Card' 'Bank Transfer'_x000a_ 'Apple Pay']"/>
    <x v="1"/>
  </r>
  <r>
    <s v="O04283"/>
    <d v="2025-08-15T00:00:00"/>
    <x v="7"/>
    <x v="1"/>
    <m/>
    <x v="226"/>
    <x v="189"/>
    <x v="9"/>
    <s v="Wolverhampton"/>
    <s v="P007"/>
    <x v="7"/>
    <x v="3"/>
    <n v="1"/>
    <n v="129"/>
    <n v="78"/>
    <n v="0.05"/>
    <n v="122.55"/>
    <n v="78"/>
    <n v="44.55"/>
    <s v="['Bank Transfer' 'Credit Card' 'PayPal' ... 'Credit Card' 'Bank Transfer'_x000a_ 'Apple Pay']"/>
    <x v="1"/>
  </r>
  <r>
    <s v="O05058"/>
    <d v="2025-08-15T00:00:00"/>
    <x v="7"/>
    <x v="1"/>
    <m/>
    <x v="292"/>
    <x v="232"/>
    <x v="9"/>
    <s v="Worcester"/>
    <s v="P009"/>
    <x v="1"/>
    <x v="1"/>
    <n v="1"/>
    <n v="95"/>
    <n v="54"/>
    <n v="0.15"/>
    <n v="80.75"/>
    <n v="54"/>
    <n v="26.75"/>
    <s v="['Bank Transfer' 'Credit Card' 'PayPal' ... 'Credit Card' 'Bank Transfer'_x000a_ 'Apple Pay']"/>
    <x v="1"/>
  </r>
  <r>
    <s v="O05315"/>
    <d v="2025-08-15T00:00:00"/>
    <x v="7"/>
    <x v="1"/>
    <m/>
    <x v="616"/>
    <x v="382"/>
    <x v="2"/>
    <s v="London"/>
    <s v="P011"/>
    <x v="6"/>
    <x v="1"/>
    <n v="1"/>
    <n v="79"/>
    <n v="42"/>
    <n v="0.05"/>
    <n v="75.05"/>
    <n v="42"/>
    <n v="33.049999999999997"/>
    <s v="['Bank Transfer' 'Credit Card' 'PayPal' ... 'Credit Card' 'Bank Transfer'_x000a_ 'Apple Pay']"/>
    <x v="1"/>
  </r>
  <r>
    <s v="O05426"/>
    <d v="2025-08-15T00:00:00"/>
    <x v="7"/>
    <x v="1"/>
    <m/>
    <x v="988"/>
    <x v="327"/>
    <x v="9"/>
    <s v="Worcester"/>
    <s v="P015"/>
    <x v="12"/>
    <x v="0"/>
    <n v="3"/>
    <n v="65"/>
    <n v="32"/>
    <n v="0.05"/>
    <n v="185.25"/>
    <n v="96"/>
    <n v="89.25"/>
    <s v="['Bank Transfer' 'Credit Card' 'PayPal' ... 'Credit Card' 'Bank Transfer'_x000a_ 'Apple Pay']"/>
    <x v="1"/>
  </r>
  <r>
    <s v="O05983"/>
    <d v="2025-08-15T00:00:00"/>
    <x v="7"/>
    <x v="1"/>
    <m/>
    <x v="760"/>
    <x v="338"/>
    <x v="0"/>
    <s v="Derby"/>
    <s v="P016"/>
    <x v="4"/>
    <x v="0"/>
    <n v="1"/>
    <n v="78"/>
    <n v="39"/>
    <n v="0"/>
    <n v="78"/>
    <n v="39"/>
    <n v="39"/>
    <s v="['Bank Transfer' 'Credit Card' 'PayPal' ... 'Credit Card' 'Bank Transfer'_x000a_ 'Apple Pay']"/>
    <x v="1"/>
  </r>
  <r>
    <s v="O06154"/>
    <d v="2025-08-15T00:00:00"/>
    <x v="7"/>
    <x v="1"/>
    <m/>
    <x v="1183"/>
    <x v="367"/>
    <x v="0"/>
    <s v="Derby"/>
    <s v="P022"/>
    <x v="8"/>
    <x v="2"/>
    <n v="2"/>
    <n v="35"/>
    <n v="16"/>
    <n v="0.2"/>
    <n v="56"/>
    <n v="32"/>
    <n v="24"/>
    <s v="['Bank Transfer' 'Credit Card' 'PayPal' ... 'Credit Card' 'Bank Transfer'_x000a_ 'Apple Pay']"/>
    <x v="1"/>
  </r>
  <r>
    <s v="O07546"/>
    <d v="2025-08-15T00:00:00"/>
    <x v="7"/>
    <x v="1"/>
    <m/>
    <x v="434"/>
    <x v="311"/>
    <x v="2"/>
    <s v="London"/>
    <s v="P010"/>
    <x v="18"/>
    <x v="1"/>
    <n v="2"/>
    <n v="32"/>
    <n v="14"/>
    <n v="0.1"/>
    <n v="57.6"/>
    <n v="28"/>
    <n v="29.6"/>
    <s v="['Bank Transfer' 'Credit Card' 'PayPal' ... 'Credit Card' 'Bank Transfer'_x000a_ 'Apple Pay']"/>
    <x v="1"/>
  </r>
  <r>
    <s v="O08486"/>
    <d v="2025-08-15T00:00:00"/>
    <x v="7"/>
    <x v="1"/>
    <m/>
    <x v="674"/>
    <x v="43"/>
    <x v="1"/>
    <s v="Preston"/>
    <s v="P002"/>
    <x v="15"/>
    <x v="5"/>
    <n v="4"/>
    <n v="149"/>
    <n v="91"/>
    <n v="0.1"/>
    <n v="536.4"/>
    <n v="364"/>
    <n v="172.4"/>
    <s v="['Bank Transfer' 'Credit Card' 'PayPal' ... 'Credit Card' 'Bank Transfer'_x000a_ 'Apple Pay']"/>
    <x v="1"/>
  </r>
  <r>
    <s v="O09789"/>
    <d v="2025-08-15T00:00:00"/>
    <x v="7"/>
    <x v="1"/>
    <m/>
    <x v="740"/>
    <x v="188"/>
    <x v="10"/>
    <s v="Ipswich"/>
    <s v="P001"/>
    <x v="9"/>
    <x v="5"/>
    <n v="4"/>
    <n v="89"/>
    <n v="48"/>
    <n v="0.05"/>
    <n v="338.2"/>
    <n v="192"/>
    <n v="146.19999999999999"/>
    <s v="['Bank Transfer' 'Credit Card' 'PayPal' ... 'Credit Card' 'Bank Transfer'_x000a_ 'Apple Pay']"/>
    <x v="1"/>
  </r>
  <r>
    <s v="O09855"/>
    <d v="2025-08-15T00:00:00"/>
    <x v="7"/>
    <x v="1"/>
    <m/>
    <x v="1100"/>
    <x v="411"/>
    <x v="2"/>
    <s v="London"/>
    <s v="P014"/>
    <x v="17"/>
    <x v="0"/>
    <n v="3"/>
    <n v="25"/>
    <n v="11"/>
    <n v="0"/>
    <n v="75"/>
    <n v="33"/>
    <n v="42"/>
    <s v="['Bank Transfer' 'Credit Card' 'PayPal' ... 'Credit Card' 'Bank Transfer'_x000a_ 'Apple Pay']"/>
    <x v="1"/>
  </r>
  <r>
    <s v="O01880"/>
    <d v="2025-08-16T00:00:00"/>
    <x v="7"/>
    <x v="1"/>
    <m/>
    <x v="1759"/>
    <x v="446"/>
    <x v="6"/>
    <s v="Bath"/>
    <s v="P008"/>
    <x v="13"/>
    <x v="3"/>
    <n v="2"/>
    <n v="249"/>
    <n v="168"/>
    <n v="0"/>
    <n v="498"/>
    <n v="336"/>
    <n v="162"/>
    <s v="['Bank Transfer' 'Credit Card' 'PayPal' ... 'Credit Card' 'Bank Transfer'_x000a_ 'Apple Pay']"/>
    <x v="0"/>
  </r>
  <r>
    <s v="O02484"/>
    <d v="2025-08-16T00:00:00"/>
    <x v="7"/>
    <x v="1"/>
    <m/>
    <x v="1598"/>
    <x v="493"/>
    <x v="11"/>
    <s v="Swansea"/>
    <s v="P021"/>
    <x v="21"/>
    <x v="2"/>
    <n v="1"/>
    <n v="28"/>
    <n v="13"/>
    <n v="0.1"/>
    <n v="25.2"/>
    <n v="13"/>
    <n v="12.2"/>
    <s v="['Bank Transfer' 'Credit Card' 'PayPal' ... 'Credit Card' 'Bank Transfer'_x000a_ 'Apple Pay']"/>
    <x v="1"/>
  </r>
  <r>
    <s v="O02855"/>
    <d v="2025-08-16T00:00:00"/>
    <x v="7"/>
    <x v="1"/>
    <m/>
    <x v="305"/>
    <x v="240"/>
    <x v="11"/>
    <s v="Wrexham"/>
    <s v="P021"/>
    <x v="21"/>
    <x v="2"/>
    <n v="1"/>
    <n v="28"/>
    <n v="13"/>
    <n v="0.05"/>
    <n v="26.6"/>
    <n v="13"/>
    <n v="13.6"/>
    <s v="['Bank Transfer' 'Credit Card' 'PayPal' ... 'Credit Card' 'Bank Transfer'_x000a_ 'Apple Pay']"/>
    <x v="1"/>
  </r>
  <r>
    <s v="O02872"/>
    <d v="2025-08-16T00:00:00"/>
    <x v="7"/>
    <x v="1"/>
    <m/>
    <x v="760"/>
    <x v="338"/>
    <x v="0"/>
    <s v="Derby"/>
    <s v="P019"/>
    <x v="20"/>
    <x v="4"/>
    <n v="3"/>
    <n v="85"/>
    <n v="41"/>
    <n v="0.1"/>
    <n v="229.5"/>
    <n v="123"/>
    <n v="106.5"/>
    <s v="['Bank Transfer' 'Credit Card' 'PayPal' ... 'Credit Card' 'Bank Transfer'_x000a_ 'Apple Pay']"/>
    <x v="1"/>
  </r>
  <r>
    <s v="O04629"/>
    <d v="2025-08-16T00:00:00"/>
    <x v="7"/>
    <x v="1"/>
    <m/>
    <x v="1101"/>
    <x v="101"/>
    <x v="10"/>
    <s v="Colchester"/>
    <s v="P014"/>
    <x v="17"/>
    <x v="0"/>
    <n v="1"/>
    <n v="25"/>
    <n v="11"/>
    <n v="0"/>
    <n v="25"/>
    <n v="11"/>
    <n v="14"/>
    <s v="['Bank Transfer' 'Credit Card' 'PayPal' ... 'Credit Card' 'Bank Transfer'_x000a_ 'Apple Pay']"/>
    <x v="1"/>
  </r>
  <r>
    <s v="O05287"/>
    <d v="2025-08-16T00:00:00"/>
    <x v="7"/>
    <x v="1"/>
    <m/>
    <x v="1760"/>
    <x v="154"/>
    <x v="3"/>
    <s v="Brighton"/>
    <s v="P009"/>
    <x v="1"/>
    <x v="1"/>
    <n v="1"/>
    <n v="95"/>
    <n v="54"/>
    <n v="0.05"/>
    <n v="90.25"/>
    <n v="54"/>
    <n v="36.25"/>
    <s v="['Bank Transfer' 'Credit Card' 'PayPal' ... 'Credit Card' 'Bank Transfer'_x000a_ 'Apple Pay']"/>
    <x v="0"/>
  </r>
  <r>
    <s v="O05867"/>
    <d v="2025-08-16T00:00:00"/>
    <x v="7"/>
    <x v="1"/>
    <m/>
    <x v="929"/>
    <x v="482"/>
    <x v="7"/>
    <s v="Edinburgh"/>
    <s v="P022"/>
    <x v="8"/>
    <x v="2"/>
    <n v="2"/>
    <n v="35"/>
    <n v="16"/>
    <n v="0.1"/>
    <n v="63"/>
    <n v="32"/>
    <n v="31"/>
    <s v="['Bank Transfer' 'Credit Card' 'PayPal' ... 'Credit Card' 'Bank Transfer'_x000a_ 'Apple Pay']"/>
    <x v="1"/>
  </r>
  <r>
    <s v="O06391"/>
    <d v="2025-08-16T00:00:00"/>
    <x v="7"/>
    <x v="1"/>
    <m/>
    <x v="1685"/>
    <x v="65"/>
    <x v="1"/>
    <s v="Chester"/>
    <s v="P014"/>
    <x v="17"/>
    <x v="0"/>
    <n v="3"/>
    <n v="25"/>
    <n v="11"/>
    <n v="0.1"/>
    <n v="67.5"/>
    <n v="33"/>
    <n v="34.5"/>
    <s v="['Bank Transfer' 'Credit Card' 'PayPal' ... 'Credit Card' 'Bank Transfer'_x000a_ 'Apple Pay']"/>
    <x v="1"/>
  </r>
  <r>
    <s v="O06619"/>
    <d v="2025-08-16T00:00:00"/>
    <x v="7"/>
    <x v="1"/>
    <m/>
    <x v="625"/>
    <x v="240"/>
    <x v="11"/>
    <s v="Cardiff"/>
    <s v="P005"/>
    <x v="3"/>
    <x v="3"/>
    <n v="5"/>
    <n v="119"/>
    <n v="72"/>
    <n v="0.1"/>
    <n v="535.5"/>
    <n v="360"/>
    <n v="175.5"/>
    <s v="['Bank Transfer' 'Credit Card' 'PayPal' ... 'Credit Card' 'Bank Transfer'_x000a_ 'Apple Pay']"/>
    <x v="1"/>
  </r>
  <r>
    <s v="O06771"/>
    <d v="2025-08-16T00:00:00"/>
    <x v="7"/>
    <x v="1"/>
    <m/>
    <x v="1183"/>
    <x v="367"/>
    <x v="0"/>
    <s v="Derby"/>
    <s v="P001"/>
    <x v="9"/>
    <x v="5"/>
    <n v="2"/>
    <n v="89"/>
    <n v="48"/>
    <n v="0.15"/>
    <n v="151.30000000000001"/>
    <n v="96"/>
    <n v="55.3"/>
    <s v="['Bank Transfer' 'Credit Card' 'PayPal' ... 'Credit Card' 'Bank Transfer'_x000a_ 'Apple Pay']"/>
    <x v="1"/>
  </r>
  <r>
    <s v="O06790"/>
    <d v="2025-08-16T00:00:00"/>
    <x v="7"/>
    <x v="1"/>
    <m/>
    <x v="853"/>
    <x v="288"/>
    <x v="3"/>
    <s v="Guildford"/>
    <s v="P009"/>
    <x v="1"/>
    <x v="1"/>
    <n v="1"/>
    <n v="95"/>
    <n v="54"/>
    <n v="0.1"/>
    <n v="85.5"/>
    <n v="54"/>
    <n v="31.5"/>
    <s v="['Bank Transfer' 'Credit Card' 'PayPal' ... 'Credit Card' 'Bank Transfer'_x000a_ 'Apple Pay']"/>
    <x v="1"/>
  </r>
  <r>
    <s v="O07423"/>
    <d v="2025-08-16T00:00:00"/>
    <x v="7"/>
    <x v="1"/>
    <m/>
    <x v="436"/>
    <x v="232"/>
    <x v="1"/>
    <s v="Chester"/>
    <s v="P021"/>
    <x v="21"/>
    <x v="2"/>
    <n v="4"/>
    <n v="28"/>
    <n v="13"/>
    <n v="0.1"/>
    <n v="100.8"/>
    <n v="52"/>
    <n v="48.8"/>
    <s v="['Bank Transfer' 'Credit Card' 'PayPal' ... 'Credit Card' 'Bank Transfer'_x000a_ 'Apple Pay']"/>
    <x v="1"/>
  </r>
  <r>
    <s v="O07443"/>
    <d v="2025-08-16T00:00:00"/>
    <x v="7"/>
    <x v="1"/>
    <m/>
    <x v="1758"/>
    <x v="191"/>
    <x v="9"/>
    <s v="Wolverhampton"/>
    <s v="P011"/>
    <x v="6"/>
    <x v="1"/>
    <n v="2"/>
    <n v="79"/>
    <n v="42"/>
    <n v="0.1"/>
    <n v="142.19999999999999"/>
    <n v="84"/>
    <n v="58.2"/>
    <s v="['Bank Transfer' 'Credit Card' 'PayPal' ... 'Credit Card' 'Bank Transfer'_x000a_ 'Apple Pay']"/>
    <x v="1"/>
  </r>
  <r>
    <s v="O07814"/>
    <d v="2025-08-16T00:00:00"/>
    <x v="7"/>
    <x v="1"/>
    <m/>
    <x v="598"/>
    <x v="375"/>
    <x v="4"/>
    <s v="Leeds"/>
    <s v="P004"/>
    <x v="22"/>
    <x v="5"/>
    <n v="3"/>
    <n v="55"/>
    <n v="27"/>
    <n v="0"/>
    <n v="165"/>
    <n v="81"/>
    <n v="84"/>
    <s v="['Bank Transfer' 'Credit Card' 'PayPal' ... 'Credit Card' 'Bank Transfer'_x000a_ 'Apple Pay']"/>
    <x v="1"/>
  </r>
  <r>
    <s v="O08551"/>
    <d v="2025-08-16T00:00:00"/>
    <x v="7"/>
    <x v="1"/>
    <m/>
    <x v="1021"/>
    <x v="437"/>
    <x v="0"/>
    <s v="Derby"/>
    <s v="P019"/>
    <x v="20"/>
    <x v="4"/>
    <n v="2"/>
    <n v="85"/>
    <n v="41"/>
    <n v="0.05"/>
    <n v="161.5"/>
    <n v="82"/>
    <n v="79.5"/>
    <s v="['Bank Transfer' 'Credit Card' 'PayPal' ... 'Credit Card' 'Bank Transfer'_x000a_ 'Apple Pay']"/>
    <x v="1"/>
  </r>
  <r>
    <s v="O08640"/>
    <d v="2025-08-16T00:00:00"/>
    <x v="7"/>
    <x v="1"/>
    <m/>
    <x v="1373"/>
    <x v="381"/>
    <x v="3"/>
    <s v="Guildford"/>
    <s v="P020"/>
    <x v="23"/>
    <x v="4"/>
    <n v="1"/>
    <n v="72"/>
    <n v="34"/>
    <n v="0.1"/>
    <n v="64.8"/>
    <n v="34"/>
    <n v="30.8"/>
    <s v="['Bank Transfer' 'Credit Card' 'PayPal' ... 'Credit Card' 'Bank Transfer'_x000a_ 'Apple Pay']"/>
    <x v="1"/>
  </r>
  <r>
    <s v="O08928"/>
    <d v="2025-08-16T00:00:00"/>
    <x v="7"/>
    <x v="1"/>
    <m/>
    <x v="116"/>
    <x v="109"/>
    <x v="9"/>
    <s v="Wolverhampton"/>
    <s v="P017"/>
    <x v="10"/>
    <x v="4"/>
    <n v="4"/>
    <n v="58"/>
    <n v="25"/>
    <n v="0"/>
    <n v="232"/>
    <n v="100"/>
    <n v="132"/>
    <s v="['Bank Transfer' 'Credit Card' 'PayPal' ... 'Credit Card' 'Bank Transfer'_x000a_ 'Apple Pay']"/>
    <x v="1"/>
  </r>
  <r>
    <s v="O09159"/>
    <d v="2025-08-16T00:00:00"/>
    <x v="7"/>
    <x v="1"/>
    <m/>
    <x v="1084"/>
    <x v="415"/>
    <x v="2"/>
    <s v="London"/>
    <s v="P016"/>
    <x v="4"/>
    <x v="0"/>
    <n v="2"/>
    <n v="78"/>
    <n v="39"/>
    <n v="0.05"/>
    <n v="148.19999999999999"/>
    <n v="78"/>
    <n v="70.2"/>
    <s v="['Bank Transfer' 'Credit Card' 'PayPal' ... 'Credit Card' 'Bank Transfer'_x000a_ 'Apple Pay']"/>
    <x v="1"/>
  </r>
  <r>
    <s v="O00028"/>
    <d v="2025-08-17T00:00:00"/>
    <x v="7"/>
    <x v="1"/>
    <m/>
    <x v="696"/>
    <x v="197"/>
    <x v="1"/>
    <s v="Preston"/>
    <s v="P011"/>
    <x v="6"/>
    <x v="1"/>
    <n v="2"/>
    <n v="79"/>
    <n v="42"/>
    <n v="0"/>
    <n v="158"/>
    <n v="84"/>
    <n v="74"/>
    <s v="['Bank Transfer' 'Credit Card' 'PayPal' ... 'Credit Card' 'Bank Transfer'_x000a_ 'Apple Pay']"/>
    <x v="1"/>
  </r>
  <r>
    <s v="O00328"/>
    <d v="2025-08-17T00:00:00"/>
    <x v="7"/>
    <x v="1"/>
    <m/>
    <x v="1188"/>
    <x v="378"/>
    <x v="11"/>
    <s v="Swansea"/>
    <s v="P011"/>
    <x v="6"/>
    <x v="1"/>
    <n v="1"/>
    <n v="79"/>
    <n v="42"/>
    <n v="0.05"/>
    <n v="75.05"/>
    <n v="42"/>
    <n v="33.049999999999997"/>
    <s v="['Bank Transfer' 'Credit Card' 'PayPal' ... 'Credit Card' 'Bank Transfer'_x000a_ 'Apple Pay']"/>
    <x v="1"/>
  </r>
  <r>
    <s v="O01047"/>
    <d v="2025-08-17T00:00:00"/>
    <x v="7"/>
    <x v="1"/>
    <m/>
    <x v="428"/>
    <x v="246"/>
    <x v="6"/>
    <s v="Plymouth"/>
    <s v="P021"/>
    <x v="21"/>
    <x v="2"/>
    <n v="2"/>
    <n v="28"/>
    <n v="13"/>
    <n v="0.15"/>
    <n v="47.6"/>
    <n v="26"/>
    <n v="21.6"/>
    <s v="['Bank Transfer' 'Credit Card' 'PayPal' ... 'Credit Card' 'Bank Transfer'_x000a_ 'Apple Pay']"/>
    <x v="1"/>
  </r>
  <r>
    <s v="O01530"/>
    <d v="2025-08-17T00:00:00"/>
    <x v="7"/>
    <x v="1"/>
    <m/>
    <x v="61"/>
    <x v="58"/>
    <x v="6"/>
    <s v="Plymouth"/>
    <s v="P016"/>
    <x v="4"/>
    <x v="0"/>
    <n v="1"/>
    <n v="78"/>
    <n v="39"/>
    <n v="0"/>
    <n v="78"/>
    <n v="39"/>
    <n v="39"/>
    <s v="['Bank Transfer' 'Credit Card' 'PayPal' ... 'Credit Card' 'Bank Transfer'_x000a_ 'Apple Pay']"/>
    <x v="1"/>
  </r>
  <r>
    <s v="O02289"/>
    <d v="2025-08-17T00:00:00"/>
    <x v="7"/>
    <x v="1"/>
    <m/>
    <x v="55"/>
    <x v="52"/>
    <x v="7"/>
    <s v="Dundee"/>
    <s v="P008"/>
    <x v="13"/>
    <x v="3"/>
    <n v="1"/>
    <n v="249"/>
    <n v="168"/>
    <n v="0.1"/>
    <n v="224.1"/>
    <n v="168"/>
    <n v="56.1"/>
    <s v="['Bank Transfer' 'Credit Card' 'PayPal' ... 'Credit Card' 'Bank Transfer'_x000a_ 'Apple Pay']"/>
    <x v="1"/>
  </r>
  <r>
    <s v="O03794"/>
    <d v="2025-08-17T00:00:00"/>
    <x v="7"/>
    <x v="1"/>
    <m/>
    <x v="456"/>
    <x v="51"/>
    <x v="9"/>
    <s v="Worcester"/>
    <s v="P008"/>
    <x v="13"/>
    <x v="3"/>
    <n v="1"/>
    <n v="249"/>
    <n v="168"/>
    <n v="0.1"/>
    <n v="224.1"/>
    <n v="168"/>
    <n v="56.1"/>
    <s v="['Bank Transfer' 'Credit Card' 'PayPal' ... 'Credit Card' 'Bank Transfer'_x000a_ 'Apple Pay']"/>
    <x v="1"/>
  </r>
  <r>
    <s v="O04079"/>
    <d v="2025-08-17T00:00:00"/>
    <x v="7"/>
    <x v="1"/>
    <m/>
    <x v="828"/>
    <x v="140"/>
    <x v="8"/>
    <s v="Newcastle"/>
    <s v="P006"/>
    <x v="16"/>
    <x v="3"/>
    <n v="1"/>
    <n v="99"/>
    <n v="58"/>
    <n v="0.1"/>
    <n v="89.1"/>
    <n v="58"/>
    <n v="31.1"/>
    <s v="['Bank Transfer' 'Credit Card' 'PayPal' ... 'Credit Card' 'Bank Transfer'_x000a_ 'Apple Pay']"/>
    <x v="1"/>
  </r>
  <r>
    <s v="O06567"/>
    <d v="2025-08-17T00:00:00"/>
    <x v="7"/>
    <x v="1"/>
    <m/>
    <x v="410"/>
    <x v="129"/>
    <x v="3"/>
    <s v="Guildford"/>
    <s v="P021"/>
    <x v="21"/>
    <x v="2"/>
    <n v="1"/>
    <n v="28"/>
    <n v="13"/>
    <n v="0.1"/>
    <n v="25.2"/>
    <n v="13"/>
    <n v="12.2"/>
    <s v="['Bank Transfer' 'Credit Card' 'PayPal' ... 'Credit Card' 'Bank Transfer'_x000a_ 'Apple Pay']"/>
    <x v="1"/>
  </r>
  <r>
    <s v="O08048"/>
    <d v="2025-08-17T00:00:00"/>
    <x v="7"/>
    <x v="1"/>
    <m/>
    <x v="208"/>
    <x v="179"/>
    <x v="2"/>
    <s v="London"/>
    <s v="P002"/>
    <x v="15"/>
    <x v="5"/>
    <n v="2"/>
    <n v="149"/>
    <n v="91"/>
    <n v="0.05"/>
    <n v="283.10000000000002"/>
    <n v="182"/>
    <n v="101.1"/>
    <s v="['Bank Transfer' 'Credit Card' 'PayPal' ... 'Credit Card' 'Bank Transfer'_x000a_ 'Apple Pay']"/>
    <x v="1"/>
  </r>
  <r>
    <s v="O00465"/>
    <d v="2025-08-18T00:00:00"/>
    <x v="7"/>
    <x v="1"/>
    <m/>
    <x v="1490"/>
    <x v="347"/>
    <x v="7"/>
    <s v="Dundee"/>
    <s v="P013"/>
    <x v="0"/>
    <x v="0"/>
    <n v="2"/>
    <n v="120"/>
    <n v="63"/>
    <n v="0.05"/>
    <n v="228"/>
    <n v="126"/>
    <n v="102"/>
    <s v="['Bank Transfer' 'Credit Card' 'PayPal' ... 'Credit Card' 'Bank Transfer'_x000a_ 'Apple Pay']"/>
    <x v="1"/>
  </r>
  <r>
    <s v="O00719"/>
    <d v="2025-08-18T00:00:00"/>
    <x v="7"/>
    <x v="1"/>
    <m/>
    <x v="1266"/>
    <x v="538"/>
    <x v="5"/>
    <s v="Newry"/>
    <s v="P015"/>
    <x v="12"/>
    <x v="0"/>
    <n v="2"/>
    <n v="65"/>
    <n v="32"/>
    <n v="0.15"/>
    <n v="110.5"/>
    <n v="64"/>
    <n v="46.5"/>
    <s v="['Bank Transfer' 'Credit Card' 'PayPal' ... 'Credit Card' 'Bank Transfer'_x000a_ 'Apple Pay']"/>
    <x v="1"/>
  </r>
  <r>
    <s v="O02047"/>
    <d v="2025-08-18T00:00:00"/>
    <x v="7"/>
    <x v="1"/>
    <m/>
    <x v="1063"/>
    <x v="368"/>
    <x v="6"/>
    <s v="Exeter"/>
    <s v="P020"/>
    <x v="23"/>
    <x v="4"/>
    <n v="2"/>
    <n v="72"/>
    <n v="34"/>
    <n v="0.15"/>
    <n v="122.4"/>
    <n v="68"/>
    <n v="54.4"/>
    <s v="['Bank Transfer' 'Credit Card' 'PayPal' ... 'Credit Card' 'Bank Transfer'_x000a_ 'Apple Pay']"/>
    <x v="1"/>
  </r>
  <r>
    <s v="O02145"/>
    <d v="2025-08-18T00:00:00"/>
    <x v="7"/>
    <x v="1"/>
    <m/>
    <x v="600"/>
    <x v="377"/>
    <x v="4"/>
    <s v="Hull"/>
    <s v="P016"/>
    <x v="4"/>
    <x v="0"/>
    <n v="1"/>
    <n v="78"/>
    <n v="39"/>
    <n v="0"/>
    <n v="78"/>
    <n v="39"/>
    <n v="39"/>
    <s v="['Bank Transfer' 'Credit Card' 'PayPal' ... 'Credit Card' 'Bank Transfer'_x000a_ 'Apple Pay']"/>
    <x v="1"/>
  </r>
  <r>
    <s v="O02578"/>
    <d v="2025-08-18T00:00:00"/>
    <x v="7"/>
    <x v="1"/>
    <m/>
    <x v="1761"/>
    <x v="5"/>
    <x v="5"/>
    <s v="Derry"/>
    <s v="P013"/>
    <x v="0"/>
    <x v="0"/>
    <n v="3"/>
    <n v="120"/>
    <n v="63"/>
    <n v="0.1"/>
    <n v="324"/>
    <n v="189"/>
    <n v="135"/>
    <s v="['Bank Transfer' 'Credit Card' 'PayPal' ... 'Credit Card' 'Bank Transfer'_x000a_ 'Apple Pay']"/>
    <x v="0"/>
  </r>
  <r>
    <s v="O03165"/>
    <d v="2025-08-18T00:00:00"/>
    <x v="7"/>
    <x v="1"/>
    <m/>
    <x v="1270"/>
    <x v="275"/>
    <x v="9"/>
    <s v="Birmingham"/>
    <s v="P011"/>
    <x v="6"/>
    <x v="1"/>
    <n v="2"/>
    <n v="79"/>
    <n v="42"/>
    <n v="0.05"/>
    <n v="150.1"/>
    <n v="84"/>
    <n v="66.099999999999994"/>
    <s v="['Bank Transfer' 'Credit Card' 'PayPal' ... 'Credit Card' 'Bank Transfer'_x000a_ 'Apple Pay']"/>
    <x v="1"/>
  </r>
  <r>
    <s v="O03376"/>
    <d v="2025-08-18T00:00:00"/>
    <x v="7"/>
    <x v="1"/>
    <m/>
    <x v="421"/>
    <x v="87"/>
    <x v="6"/>
    <s v="Exeter"/>
    <s v="P021"/>
    <x v="21"/>
    <x v="2"/>
    <n v="1"/>
    <n v="28"/>
    <n v="13"/>
    <n v="0"/>
    <n v="28"/>
    <n v="13"/>
    <n v="15"/>
    <s v="['Bank Transfer' 'Credit Card' 'PayPal' ... 'Credit Card' 'Bank Transfer'_x000a_ 'Apple Pay']"/>
    <x v="1"/>
  </r>
  <r>
    <s v="O03666"/>
    <d v="2025-08-18T00:00:00"/>
    <x v="7"/>
    <x v="1"/>
    <m/>
    <x v="421"/>
    <x v="87"/>
    <x v="6"/>
    <s v="Exeter"/>
    <s v="P009"/>
    <x v="1"/>
    <x v="1"/>
    <n v="5"/>
    <n v="95"/>
    <n v="54"/>
    <n v="0.15"/>
    <n v="403.75"/>
    <n v="270"/>
    <n v="133.75"/>
    <s v="['Bank Transfer' 'Credit Card' 'PayPal' ... 'Credit Card' 'Bank Transfer'_x000a_ 'Apple Pay']"/>
    <x v="1"/>
  </r>
  <r>
    <s v="O04458"/>
    <d v="2025-08-18T00:00:00"/>
    <x v="7"/>
    <x v="1"/>
    <m/>
    <x v="1405"/>
    <x v="240"/>
    <x v="2"/>
    <s v="London"/>
    <s v="P009"/>
    <x v="1"/>
    <x v="1"/>
    <n v="2"/>
    <n v="95"/>
    <n v="54"/>
    <n v="0.1"/>
    <n v="171"/>
    <n v="108"/>
    <n v="63"/>
    <s v="['Bank Transfer' 'Credit Card' 'PayPal' ... 'Credit Card' 'Bank Transfer'_x000a_ 'Apple Pay']"/>
    <x v="1"/>
  </r>
  <r>
    <s v="O04687"/>
    <d v="2025-08-18T00:00:00"/>
    <x v="7"/>
    <x v="1"/>
    <m/>
    <x v="1265"/>
    <x v="152"/>
    <x v="7"/>
    <s v="Dundee"/>
    <s v="P019"/>
    <x v="20"/>
    <x v="4"/>
    <n v="1"/>
    <n v="85"/>
    <n v="41"/>
    <n v="0"/>
    <n v="85"/>
    <n v="41"/>
    <n v="44"/>
    <s v="['Bank Transfer' 'Credit Card' 'PayPal' ... 'Credit Card' 'Bank Transfer'_x000a_ 'Apple Pay']"/>
    <x v="1"/>
  </r>
  <r>
    <s v="O05500"/>
    <d v="2025-08-18T00:00:00"/>
    <x v="7"/>
    <x v="1"/>
    <m/>
    <x v="603"/>
    <x v="378"/>
    <x v="1"/>
    <s v="Chester"/>
    <s v="P005"/>
    <x v="3"/>
    <x v="3"/>
    <n v="2"/>
    <n v="119"/>
    <n v="72"/>
    <n v="0"/>
    <n v="238"/>
    <n v="144"/>
    <n v="94"/>
    <s v="['Bank Transfer' 'Credit Card' 'PayPal' ... 'Credit Card' 'Bank Transfer'_x000a_ 'Apple Pay']"/>
    <x v="1"/>
  </r>
  <r>
    <s v="O05578"/>
    <d v="2025-08-18T00:00:00"/>
    <x v="7"/>
    <x v="1"/>
    <m/>
    <x v="858"/>
    <x v="195"/>
    <x v="11"/>
    <s v="Newport"/>
    <s v="P015"/>
    <x v="12"/>
    <x v="0"/>
    <n v="1"/>
    <n v="65"/>
    <n v="32"/>
    <n v="0"/>
    <n v="65"/>
    <n v="32"/>
    <n v="33"/>
    <s v="['Bank Transfer' 'Credit Card' 'PayPal' ... 'Credit Card' 'Bank Transfer'_x000a_ 'Apple Pay']"/>
    <x v="1"/>
  </r>
  <r>
    <s v="O06827"/>
    <d v="2025-08-18T00:00:00"/>
    <x v="7"/>
    <x v="1"/>
    <m/>
    <x v="1459"/>
    <x v="46"/>
    <x v="10"/>
    <s v="Cambridge"/>
    <s v="P010"/>
    <x v="18"/>
    <x v="1"/>
    <n v="1"/>
    <n v="32"/>
    <n v="14"/>
    <n v="0"/>
    <n v="32"/>
    <n v="14"/>
    <n v="18"/>
    <s v="['Bank Transfer' 'Credit Card' 'PayPal' ... 'Credit Card' 'Bank Transfer'_x000a_ 'Apple Pay']"/>
    <x v="1"/>
  </r>
  <r>
    <s v="O07286"/>
    <d v="2025-08-18T00:00:00"/>
    <x v="7"/>
    <x v="1"/>
    <m/>
    <x v="1153"/>
    <x v="460"/>
    <x v="2"/>
    <s v="London"/>
    <s v="P008"/>
    <x v="13"/>
    <x v="3"/>
    <n v="1"/>
    <n v="249"/>
    <n v="168"/>
    <n v="0"/>
    <n v="249"/>
    <n v="168"/>
    <n v="81"/>
    <s v="['Bank Transfer' 'Credit Card' 'PayPal' ... 'Credit Card' 'Bank Transfer'_x000a_ 'Apple Pay']"/>
    <x v="1"/>
  </r>
  <r>
    <s v="O07345"/>
    <d v="2025-08-18T00:00:00"/>
    <x v="7"/>
    <x v="1"/>
    <m/>
    <x v="527"/>
    <x v="346"/>
    <x v="9"/>
    <s v="Birmingham"/>
    <s v="P013"/>
    <x v="0"/>
    <x v="0"/>
    <n v="4"/>
    <n v="120"/>
    <n v="63"/>
    <n v="0"/>
    <n v="480"/>
    <n v="252"/>
    <n v="228"/>
    <s v="['Bank Transfer' 'Credit Card' 'PayPal' ... 'Credit Card' 'Bank Transfer'_x000a_ 'Apple Pay']"/>
    <x v="1"/>
  </r>
  <r>
    <s v="O09834"/>
    <d v="2025-08-18T00:00:00"/>
    <x v="7"/>
    <x v="1"/>
    <m/>
    <x v="1286"/>
    <x v="511"/>
    <x v="7"/>
    <s v="Aberdeen"/>
    <s v="P017"/>
    <x v="10"/>
    <x v="4"/>
    <n v="3"/>
    <n v="58"/>
    <n v="25"/>
    <n v="0"/>
    <n v="174"/>
    <n v="75"/>
    <n v="99"/>
    <s v="['Bank Transfer' 'Credit Card' 'PayPal' ... 'Credit Card' 'Bank Transfer'_x000a_ 'Apple Pay']"/>
    <x v="1"/>
  </r>
  <r>
    <s v="O00024"/>
    <d v="2025-08-19T00:00:00"/>
    <x v="7"/>
    <x v="1"/>
    <m/>
    <x v="468"/>
    <x v="322"/>
    <x v="11"/>
    <s v="Newport"/>
    <s v="P013"/>
    <x v="0"/>
    <x v="0"/>
    <n v="1"/>
    <n v="120"/>
    <n v="63"/>
    <n v="0"/>
    <n v="120"/>
    <n v="63"/>
    <n v="57"/>
    <s v="['Bank Transfer' 'Credit Card' 'PayPal' ... 'Credit Card' 'Bank Transfer'_x000a_ 'Apple Pay']"/>
    <x v="1"/>
  </r>
  <r>
    <s v="O01089"/>
    <d v="2025-08-19T00:00:00"/>
    <x v="7"/>
    <x v="1"/>
    <m/>
    <x v="1316"/>
    <x v="498"/>
    <x v="5"/>
    <s v="Newry"/>
    <s v="P020"/>
    <x v="23"/>
    <x v="4"/>
    <n v="1"/>
    <n v="72"/>
    <n v="34"/>
    <n v="0"/>
    <n v="72"/>
    <n v="34"/>
    <n v="38"/>
    <s v="['Bank Transfer' 'Credit Card' 'PayPal' ... 'Credit Card' 'Bank Transfer'_x000a_ 'Apple Pay']"/>
    <x v="1"/>
  </r>
  <r>
    <s v="O01142"/>
    <d v="2025-08-19T00:00:00"/>
    <x v="7"/>
    <x v="1"/>
    <m/>
    <x v="300"/>
    <x v="225"/>
    <x v="4"/>
    <s v="York"/>
    <s v="P020"/>
    <x v="23"/>
    <x v="4"/>
    <n v="1"/>
    <n v="72"/>
    <n v="34"/>
    <n v="0"/>
    <n v="72"/>
    <n v="34"/>
    <n v="38"/>
    <s v="['Bank Transfer' 'Credit Card' 'PayPal' ... 'Credit Card' 'Bank Transfer'_x000a_ 'Apple Pay']"/>
    <x v="1"/>
  </r>
  <r>
    <s v="O02265"/>
    <d v="2025-08-19T00:00:00"/>
    <x v="7"/>
    <x v="1"/>
    <m/>
    <x v="381"/>
    <x v="279"/>
    <x v="1"/>
    <s v="Preston"/>
    <s v="P007"/>
    <x v="7"/>
    <x v="3"/>
    <n v="3"/>
    <n v="129"/>
    <n v="78"/>
    <n v="0"/>
    <n v="387"/>
    <n v="234"/>
    <n v="153"/>
    <s v="['Bank Transfer' 'Credit Card' 'PayPal' ... 'Credit Card' 'Bank Transfer'_x000a_ 'Apple Pay']"/>
    <x v="1"/>
  </r>
  <r>
    <s v="O02364"/>
    <d v="2025-08-19T00:00:00"/>
    <x v="7"/>
    <x v="1"/>
    <m/>
    <x v="1462"/>
    <x v="485"/>
    <x v="2"/>
    <s v="London"/>
    <s v="P014"/>
    <x v="17"/>
    <x v="0"/>
    <n v="2"/>
    <n v="25"/>
    <n v="11"/>
    <n v="0"/>
    <n v="50"/>
    <n v="22"/>
    <n v="28"/>
    <s v="['Bank Transfer' 'Credit Card' 'PayPal' ... 'Credit Card' 'Bank Transfer'_x000a_ 'Apple Pay']"/>
    <x v="1"/>
  </r>
  <r>
    <s v="O02409"/>
    <d v="2025-08-19T00:00:00"/>
    <x v="7"/>
    <x v="1"/>
    <m/>
    <x v="1493"/>
    <x v="292"/>
    <x v="0"/>
    <s v="Derby"/>
    <s v="P004"/>
    <x v="22"/>
    <x v="5"/>
    <n v="1"/>
    <n v="55"/>
    <n v="27"/>
    <n v="0.1"/>
    <n v="49.5"/>
    <n v="27"/>
    <n v="22.5"/>
    <s v="['Bank Transfer' 'Credit Card' 'PayPal' ... 'Credit Card' 'Bank Transfer'_x000a_ 'Apple Pay']"/>
    <x v="1"/>
  </r>
  <r>
    <s v="O02905"/>
    <d v="2025-08-19T00:00:00"/>
    <x v="7"/>
    <x v="1"/>
    <m/>
    <x v="166"/>
    <x v="148"/>
    <x v="1"/>
    <s v="Manchester"/>
    <s v="P006"/>
    <x v="16"/>
    <x v="3"/>
    <n v="4"/>
    <n v="99"/>
    <n v="58"/>
    <n v="0"/>
    <n v="396"/>
    <n v="232"/>
    <n v="164"/>
    <s v="['Bank Transfer' 'Credit Card' 'PayPal' ... 'Credit Card' 'Bank Transfer'_x000a_ 'Apple Pay']"/>
    <x v="1"/>
  </r>
  <r>
    <s v="O02910"/>
    <d v="2025-08-19T00:00:00"/>
    <x v="7"/>
    <x v="1"/>
    <m/>
    <x v="1532"/>
    <x v="136"/>
    <x v="2"/>
    <s v="London"/>
    <s v="P020"/>
    <x v="23"/>
    <x v="4"/>
    <n v="2"/>
    <n v="72"/>
    <n v="34"/>
    <n v="0"/>
    <n v="144"/>
    <n v="68"/>
    <n v="76"/>
    <s v="['Bank Transfer' 'Credit Card' 'PayPal' ... 'Credit Card' 'Bank Transfer'_x000a_ 'Apple Pay']"/>
    <x v="1"/>
  </r>
  <r>
    <s v="O05428"/>
    <d v="2025-08-19T00:00:00"/>
    <x v="7"/>
    <x v="1"/>
    <m/>
    <x v="1453"/>
    <x v="535"/>
    <x v="3"/>
    <s v="Oxford"/>
    <s v="P001"/>
    <x v="9"/>
    <x v="5"/>
    <n v="1"/>
    <n v="89"/>
    <n v="48"/>
    <n v="0.15"/>
    <n v="75.650000000000006"/>
    <n v="48"/>
    <n v="27.65"/>
    <s v="['Bank Transfer' 'Credit Card' 'PayPal' ... 'Credit Card' 'Bank Transfer'_x000a_ 'Apple Pay']"/>
    <x v="1"/>
  </r>
  <r>
    <s v="O05577"/>
    <d v="2025-08-19T00:00:00"/>
    <x v="7"/>
    <x v="1"/>
    <m/>
    <x v="1762"/>
    <x v="65"/>
    <x v="3"/>
    <s v="Brighton"/>
    <s v="P016"/>
    <x v="4"/>
    <x v="0"/>
    <n v="1"/>
    <n v="78"/>
    <n v="39"/>
    <n v="0"/>
    <n v="78"/>
    <n v="39"/>
    <n v="39"/>
    <s v="['Bank Transfer' 'Credit Card' 'PayPal' ... 'Credit Card' 'Bank Transfer'_x000a_ 'Apple Pay']"/>
    <x v="0"/>
  </r>
  <r>
    <s v="O06272"/>
    <d v="2025-08-19T00:00:00"/>
    <x v="7"/>
    <x v="1"/>
    <m/>
    <x v="101"/>
    <x v="94"/>
    <x v="10"/>
    <s v="Norwich"/>
    <s v="P004"/>
    <x v="22"/>
    <x v="5"/>
    <n v="2"/>
    <n v="55"/>
    <n v="27"/>
    <n v="0"/>
    <n v="110"/>
    <n v="54"/>
    <n v="56"/>
    <s v="['Bank Transfer' 'Credit Card' 'PayPal' ... 'Credit Card' 'Bank Transfer'_x000a_ 'Apple Pay']"/>
    <x v="1"/>
  </r>
  <r>
    <s v="O06451"/>
    <d v="2025-08-19T00:00:00"/>
    <x v="7"/>
    <x v="1"/>
    <m/>
    <x v="114"/>
    <x v="107"/>
    <x v="6"/>
    <s v="Plymouth"/>
    <s v="P006"/>
    <x v="16"/>
    <x v="3"/>
    <n v="2"/>
    <n v="99"/>
    <n v="58"/>
    <n v="0.1"/>
    <n v="178.2"/>
    <n v="116"/>
    <n v="62.2"/>
    <s v="['Bank Transfer' 'Credit Card' 'PayPal' ... 'Credit Card' 'Bank Transfer'_x000a_ 'Apple Pay']"/>
    <x v="1"/>
  </r>
  <r>
    <s v="O06879"/>
    <d v="2025-08-19T00:00:00"/>
    <x v="7"/>
    <x v="1"/>
    <m/>
    <x v="1074"/>
    <x v="11"/>
    <x v="4"/>
    <s v="Sheffield"/>
    <s v="P001"/>
    <x v="9"/>
    <x v="5"/>
    <n v="2"/>
    <n v="89"/>
    <n v="48"/>
    <n v="0"/>
    <n v="178"/>
    <n v="96"/>
    <n v="82"/>
    <s v="['Bank Transfer' 'Credit Card' 'PayPal' ... 'Credit Card' 'Bank Transfer'_x000a_ 'Apple Pay']"/>
    <x v="1"/>
  </r>
  <r>
    <s v="O07280"/>
    <d v="2025-08-19T00:00:00"/>
    <x v="7"/>
    <x v="1"/>
    <m/>
    <x v="304"/>
    <x v="180"/>
    <x v="9"/>
    <s v="Birmingham"/>
    <s v="P004"/>
    <x v="22"/>
    <x v="5"/>
    <n v="1"/>
    <n v="55"/>
    <n v="27"/>
    <n v="0.05"/>
    <n v="52.25"/>
    <n v="27"/>
    <n v="25.25"/>
    <s v="['Bank Transfer' 'Credit Card' 'PayPal' ... 'Credit Card' 'Bank Transfer'_x000a_ 'Apple Pay']"/>
    <x v="1"/>
  </r>
  <r>
    <s v="O07902"/>
    <d v="2025-08-19T00:00:00"/>
    <x v="7"/>
    <x v="1"/>
    <m/>
    <x v="1763"/>
    <x v="110"/>
    <x v="11"/>
    <s v="Swansea"/>
    <s v="P007"/>
    <x v="7"/>
    <x v="3"/>
    <n v="1"/>
    <n v="129"/>
    <n v="78"/>
    <n v="0.15"/>
    <n v="109.65"/>
    <n v="78"/>
    <n v="31.65"/>
    <s v="['Bank Transfer' 'Credit Card' 'PayPal' ... 'Credit Card' 'Bank Transfer'_x000a_ 'Apple Pay']"/>
    <x v="0"/>
  </r>
  <r>
    <s v="O08727"/>
    <d v="2025-08-19T00:00:00"/>
    <x v="7"/>
    <x v="1"/>
    <m/>
    <x v="1462"/>
    <x v="485"/>
    <x v="2"/>
    <s v="London"/>
    <s v="P012"/>
    <x v="14"/>
    <x v="1"/>
    <n v="1"/>
    <n v="85"/>
    <n v="44"/>
    <n v="0"/>
    <n v="85"/>
    <n v="44"/>
    <n v="41"/>
    <s v="['Bank Transfer' 'Credit Card' 'PayPal' ... 'Credit Card' 'Bank Transfer'_x000a_ 'Apple Pay']"/>
    <x v="1"/>
  </r>
  <r>
    <s v="O09349"/>
    <d v="2025-08-19T00:00:00"/>
    <x v="7"/>
    <x v="1"/>
    <m/>
    <x v="1590"/>
    <x v="414"/>
    <x v="2"/>
    <s v="London"/>
    <s v="P018"/>
    <x v="5"/>
    <x v="4"/>
    <n v="4"/>
    <n v="45"/>
    <n v="19"/>
    <n v="0"/>
    <n v="180"/>
    <n v="76"/>
    <n v="104"/>
    <s v="['Bank Transfer' 'Credit Card' 'PayPal' ... 'Credit Card' 'Bank Transfer'_x000a_ 'Apple Pay']"/>
    <x v="1"/>
  </r>
  <r>
    <s v="O09900"/>
    <d v="2025-08-19T00:00:00"/>
    <x v="7"/>
    <x v="1"/>
    <m/>
    <x v="905"/>
    <x v="58"/>
    <x v="5"/>
    <s v="Derry"/>
    <s v="P006"/>
    <x v="16"/>
    <x v="3"/>
    <n v="1"/>
    <n v="99"/>
    <n v="58"/>
    <n v="0"/>
    <n v="99"/>
    <n v="58"/>
    <n v="41"/>
    <s v="['Bank Transfer' 'Credit Card' 'PayPal' ... 'Credit Card' 'Bank Transfer'_x000a_ 'Apple Pay']"/>
    <x v="1"/>
  </r>
  <r>
    <s v="O09907"/>
    <d v="2025-08-19T00:00:00"/>
    <x v="7"/>
    <x v="1"/>
    <m/>
    <x v="121"/>
    <x v="113"/>
    <x v="1"/>
    <s v="Manchester"/>
    <s v="P012"/>
    <x v="14"/>
    <x v="1"/>
    <n v="1"/>
    <n v="85"/>
    <n v="44"/>
    <n v="0"/>
    <n v="85"/>
    <n v="44"/>
    <n v="41"/>
    <s v="['Bank Transfer' 'Credit Card' 'PayPal' ... 'Credit Card' 'Bank Transfer'_x000a_ 'Apple Pay']"/>
    <x v="1"/>
  </r>
  <r>
    <s v="O00250"/>
    <d v="2025-08-20T00:00:00"/>
    <x v="7"/>
    <x v="1"/>
    <m/>
    <x v="1497"/>
    <x v="325"/>
    <x v="8"/>
    <s v="Middlesbrough"/>
    <s v="P011"/>
    <x v="6"/>
    <x v="1"/>
    <n v="5"/>
    <n v="79"/>
    <n v="42"/>
    <n v="0.15"/>
    <n v="335.75"/>
    <n v="210"/>
    <n v="125.75"/>
    <s v="['Bank Transfer' 'Credit Card' 'PayPal' ... 'Credit Card' 'Bank Transfer'_x000a_ 'Apple Pay']"/>
    <x v="1"/>
  </r>
  <r>
    <s v="O01501"/>
    <d v="2025-08-20T00:00:00"/>
    <x v="7"/>
    <x v="1"/>
    <m/>
    <x v="494"/>
    <x v="326"/>
    <x v="5"/>
    <s v="Newry"/>
    <s v="P003"/>
    <x v="19"/>
    <x v="5"/>
    <n v="1"/>
    <n v="69"/>
    <n v="37"/>
    <n v="0.05"/>
    <n v="65.55"/>
    <n v="37"/>
    <n v="28.55"/>
    <s v="['Bank Transfer' 'Credit Card' 'PayPal' ... 'Credit Card' 'Bank Transfer'_x000a_ 'Apple Pay']"/>
    <x v="1"/>
  </r>
  <r>
    <s v="O01770"/>
    <d v="2025-08-20T00:00:00"/>
    <x v="7"/>
    <x v="1"/>
    <m/>
    <x v="1141"/>
    <x v="375"/>
    <x v="3"/>
    <s v="Reading"/>
    <s v="P019"/>
    <x v="20"/>
    <x v="4"/>
    <n v="3"/>
    <n v="85"/>
    <n v="41"/>
    <n v="0"/>
    <n v="255"/>
    <n v="123"/>
    <n v="132"/>
    <s v="['Bank Transfer' 'Credit Card' 'PayPal' ... 'Credit Card' 'Bank Transfer'_x000a_ 'Apple Pay']"/>
    <x v="1"/>
  </r>
  <r>
    <s v="O01864"/>
    <d v="2025-08-20T00:00:00"/>
    <x v="7"/>
    <x v="1"/>
    <m/>
    <x v="726"/>
    <x v="198"/>
    <x v="1"/>
    <s v="Manchester"/>
    <s v="P004"/>
    <x v="22"/>
    <x v="5"/>
    <n v="3"/>
    <n v="55"/>
    <n v="27"/>
    <n v="0.1"/>
    <n v="148.5"/>
    <n v="81"/>
    <n v="67.5"/>
    <s v="['Bank Transfer' 'Credit Card' 'PayPal' ... 'Credit Card' 'Bank Transfer'_x000a_ 'Apple Pay']"/>
    <x v="1"/>
  </r>
  <r>
    <s v="O01897"/>
    <d v="2025-08-20T00:00:00"/>
    <x v="7"/>
    <x v="1"/>
    <m/>
    <x v="692"/>
    <x v="406"/>
    <x v="11"/>
    <s v="Newport"/>
    <s v="P015"/>
    <x v="12"/>
    <x v="0"/>
    <n v="1"/>
    <n v="65"/>
    <n v="32"/>
    <n v="0"/>
    <n v="65"/>
    <n v="32"/>
    <n v="33"/>
    <s v="['Bank Transfer' 'Credit Card' 'PayPal' ... 'Credit Card' 'Bank Transfer'_x000a_ 'Apple Pay']"/>
    <x v="1"/>
  </r>
  <r>
    <s v="O02089"/>
    <d v="2025-08-20T00:00:00"/>
    <x v="7"/>
    <x v="1"/>
    <m/>
    <x v="139"/>
    <x v="128"/>
    <x v="0"/>
    <s v="Leicester"/>
    <s v="P024"/>
    <x v="11"/>
    <x v="2"/>
    <n v="1"/>
    <n v="24"/>
    <n v="10"/>
    <n v="0"/>
    <n v="24"/>
    <n v="10"/>
    <n v="14"/>
    <s v="['Bank Transfer' 'Credit Card' 'PayPal' ... 'Credit Card' 'Bank Transfer'_x000a_ 'Apple Pay']"/>
    <x v="1"/>
  </r>
  <r>
    <s v="O02345"/>
    <d v="2025-08-20T00:00:00"/>
    <x v="7"/>
    <x v="1"/>
    <m/>
    <x v="1508"/>
    <x v="152"/>
    <x v="1"/>
    <s v="Chester"/>
    <s v="P003"/>
    <x v="19"/>
    <x v="5"/>
    <n v="2"/>
    <n v="69"/>
    <n v="37"/>
    <n v="0"/>
    <n v="138"/>
    <n v="74"/>
    <n v="64"/>
    <s v="['Bank Transfer' 'Credit Card' 'PayPal' ... 'Credit Card' 'Bank Transfer'_x000a_ 'Apple Pay']"/>
    <x v="1"/>
  </r>
  <r>
    <s v="O02620"/>
    <d v="2025-08-20T00:00:00"/>
    <x v="7"/>
    <x v="1"/>
    <m/>
    <x v="373"/>
    <x v="272"/>
    <x v="9"/>
    <s v="Birmingham"/>
    <s v="P009"/>
    <x v="1"/>
    <x v="1"/>
    <n v="1"/>
    <n v="95"/>
    <n v="54"/>
    <n v="0.05"/>
    <n v="90.25"/>
    <n v="54"/>
    <n v="36.25"/>
    <s v="['Bank Transfer' 'Credit Card' 'PayPal' ... 'Credit Card' 'Bank Transfer'_x000a_ 'Apple Pay']"/>
    <x v="1"/>
  </r>
  <r>
    <s v="O03261"/>
    <d v="2025-08-20T00:00:00"/>
    <x v="7"/>
    <x v="1"/>
    <m/>
    <x v="961"/>
    <x v="487"/>
    <x v="2"/>
    <s v="London"/>
    <s v="P007"/>
    <x v="7"/>
    <x v="3"/>
    <n v="4"/>
    <n v="129"/>
    <n v="78"/>
    <n v="0.15"/>
    <n v="438.6"/>
    <n v="312"/>
    <n v="126.6"/>
    <s v="['Bank Transfer' 'Credit Card' 'PayPal' ... 'Credit Card' 'Bank Transfer'_x000a_ 'Apple Pay']"/>
    <x v="1"/>
  </r>
  <r>
    <s v="O03518"/>
    <d v="2025-08-20T00:00:00"/>
    <x v="7"/>
    <x v="1"/>
    <m/>
    <x v="757"/>
    <x v="182"/>
    <x v="4"/>
    <s v="Sheffield"/>
    <s v="P005"/>
    <x v="3"/>
    <x v="3"/>
    <n v="5"/>
    <n v="119"/>
    <n v="72"/>
    <n v="0.1"/>
    <n v="535.5"/>
    <n v="360"/>
    <n v="175.5"/>
    <s v="['Bank Transfer' 'Credit Card' 'PayPal' ... 'Credit Card' 'Bank Transfer'_x000a_ 'Apple Pay']"/>
    <x v="1"/>
  </r>
  <r>
    <s v="O04260"/>
    <d v="2025-08-20T00:00:00"/>
    <x v="7"/>
    <x v="1"/>
    <m/>
    <x v="1764"/>
    <x v="376"/>
    <x v="9"/>
    <s v="Coventry"/>
    <s v="P020"/>
    <x v="23"/>
    <x v="4"/>
    <n v="1"/>
    <n v="72"/>
    <n v="34"/>
    <n v="0.1"/>
    <n v="64.8"/>
    <n v="34"/>
    <n v="30.8"/>
    <s v="['Bank Transfer' 'Credit Card' 'PayPal' ... 'Credit Card' 'Bank Transfer'_x000a_ 'Apple Pay']"/>
    <x v="0"/>
  </r>
  <r>
    <s v="O05001"/>
    <d v="2025-08-20T00:00:00"/>
    <x v="7"/>
    <x v="1"/>
    <m/>
    <x v="312"/>
    <x v="65"/>
    <x v="9"/>
    <s v="Wolverhampton"/>
    <s v="P008"/>
    <x v="13"/>
    <x v="3"/>
    <n v="1"/>
    <n v="249"/>
    <n v="168"/>
    <n v="0.15"/>
    <n v="211.65"/>
    <n v="168"/>
    <n v="43.65"/>
    <s v="['Bank Transfer' 'Credit Card' 'PayPal' ... 'Credit Card' 'Bank Transfer'_x000a_ 'Apple Pay']"/>
    <x v="1"/>
  </r>
  <r>
    <s v="O05143"/>
    <d v="2025-08-20T00:00:00"/>
    <x v="7"/>
    <x v="1"/>
    <m/>
    <x v="1185"/>
    <x v="455"/>
    <x v="1"/>
    <s v="Chester"/>
    <s v="P022"/>
    <x v="8"/>
    <x v="2"/>
    <n v="1"/>
    <n v="35"/>
    <n v="16"/>
    <n v="0.2"/>
    <n v="28"/>
    <n v="16"/>
    <n v="12"/>
    <s v="['Bank Transfer' 'Credit Card' 'PayPal' ... 'Credit Card' 'Bank Transfer'_x000a_ 'Apple Pay']"/>
    <x v="1"/>
  </r>
  <r>
    <s v="O05330"/>
    <d v="2025-08-20T00:00:00"/>
    <x v="7"/>
    <x v="1"/>
    <m/>
    <x v="1594"/>
    <x v="382"/>
    <x v="4"/>
    <s v="Hull"/>
    <s v="P002"/>
    <x v="15"/>
    <x v="5"/>
    <n v="1"/>
    <n v="149"/>
    <n v="91"/>
    <n v="0.2"/>
    <n v="119.2"/>
    <n v="91"/>
    <n v="28.2"/>
    <s v="['Bank Transfer' 'Credit Card' 'PayPal' ... 'Credit Card' 'Bank Transfer'_x000a_ 'Apple Pay']"/>
    <x v="1"/>
  </r>
  <r>
    <s v="O08790"/>
    <d v="2025-08-20T00:00:00"/>
    <x v="7"/>
    <x v="1"/>
    <m/>
    <x v="717"/>
    <x v="376"/>
    <x v="3"/>
    <s v="Brighton"/>
    <s v="P002"/>
    <x v="15"/>
    <x v="5"/>
    <n v="1"/>
    <n v="149"/>
    <n v="91"/>
    <n v="0.05"/>
    <n v="141.55000000000001"/>
    <n v="91"/>
    <n v="50.55"/>
    <s v="['Bank Transfer' 'Credit Card' 'PayPal' ... 'Credit Card' 'Bank Transfer'_x000a_ 'Apple Pay']"/>
    <x v="1"/>
  </r>
  <r>
    <s v="O09178"/>
    <d v="2025-08-20T00:00:00"/>
    <x v="7"/>
    <x v="1"/>
    <m/>
    <x v="344"/>
    <x v="100"/>
    <x v="10"/>
    <s v="Colchester"/>
    <s v="P020"/>
    <x v="23"/>
    <x v="4"/>
    <n v="1"/>
    <n v="72"/>
    <n v="34"/>
    <n v="0.15"/>
    <n v="61.2"/>
    <n v="34"/>
    <n v="27.2"/>
    <s v="['Bank Transfer' 'Credit Card' 'PayPal' ... 'Credit Card' 'Bank Transfer'_x000a_ 'Apple Pay']"/>
    <x v="1"/>
  </r>
  <r>
    <s v="O00099"/>
    <d v="2025-08-21T00:00:00"/>
    <x v="7"/>
    <x v="1"/>
    <m/>
    <x v="1272"/>
    <x v="276"/>
    <x v="3"/>
    <s v="Oxford"/>
    <s v="P014"/>
    <x v="17"/>
    <x v="0"/>
    <n v="2"/>
    <n v="25"/>
    <n v="11"/>
    <n v="0.1"/>
    <n v="45"/>
    <n v="22"/>
    <n v="23"/>
    <s v="['Bank Transfer' 'Credit Card' 'PayPal' ... 'Credit Card' 'Bank Transfer'_x000a_ 'Apple Pay']"/>
    <x v="1"/>
  </r>
  <r>
    <s v="O00194"/>
    <d v="2025-08-21T00:00:00"/>
    <x v="7"/>
    <x v="1"/>
    <m/>
    <x v="1327"/>
    <x v="221"/>
    <x v="8"/>
    <s v="Newcastle"/>
    <s v="P009"/>
    <x v="1"/>
    <x v="1"/>
    <n v="1"/>
    <n v="95"/>
    <n v="54"/>
    <n v="0.15"/>
    <n v="80.75"/>
    <n v="54"/>
    <n v="26.75"/>
    <s v="['Bank Transfer' 'Credit Card' 'PayPal' ... 'Credit Card' 'Bank Transfer'_x000a_ 'Apple Pay']"/>
    <x v="1"/>
  </r>
  <r>
    <s v="O00374"/>
    <d v="2025-08-21T00:00:00"/>
    <x v="7"/>
    <x v="1"/>
    <m/>
    <x v="161"/>
    <x v="144"/>
    <x v="11"/>
    <s v="Newport"/>
    <s v="P021"/>
    <x v="21"/>
    <x v="2"/>
    <n v="1"/>
    <n v="28"/>
    <n v="13"/>
    <n v="0"/>
    <n v="28"/>
    <n v="13"/>
    <n v="15"/>
    <s v="['Bank Transfer' 'Credit Card' 'PayPal' ... 'Credit Card' 'Bank Transfer'_x000a_ 'Apple Pay']"/>
    <x v="1"/>
  </r>
  <r>
    <s v="O01258"/>
    <d v="2025-08-21T00:00:00"/>
    <x v="7"/>
    <x v="1"/>
    <m/>
    <x v="1519"/>
    <x v="85"/>
    <x v="1"/>
    <s v="Chester"/>
    <s v="P005"/>
    <x v="3"/>
    <x v="3"/>
    <n v="1"/>
    <n v="119"/>
    <n v="72"/>
    <n v="0.1"/>
    <n v="107.1"/>
    <n v="72"/>
    <n v="35.1"/>
    <s v="['Bank Transfer' 'Credit Card' 'PayPal' ... 'Credit Card' 'Bank Transfer'_x000a_ 'Apple Pay']"/>
    <x v="1"/>
  </r>
  <r>
    <s v="O01740"/>
    <d v="2025-08-21T00:00:00"/>
    <x v="7"/>
    <x v="1"/>
    <m/>
    <x v="1012"/>
    <x v="158"/>
    <x v="2"/>
    <s v="London"/>
    <s v="P013"/>
    <x v="0"/>
    <x v="0"/>
    <n v="2"/>
    <n v="120"/>
    <n v="63"/>
    <n v="0"/>
    <n v="240"/>
    <n v="126"/>
    <n v="114"/>
    <s v="['Bank Transfer' 'Credit Card' 'PayPal' ... 'Credit Card' 'Bank Transfer'_x000a_ 'Apple Pay']"/>
    <x v="1"/>
  </r>
  <r>
    <s v="O02299"/>
    <d v="2025-08-21T00:00:00"/>
    <x v="7"/>
    <x v="1"/>
    <m/>
    <x v="1062"/>
    <x v="55"/>
    <x v="2"/>
    <s v="London"/>
    <s v="P021"/>
    <x v="21"/>
    <x v="2"/>
    <n v="3"/>
    <n v="28"/>
    <n v="13"/>
    <n v="0.05"/>
    <n v="79.8"/>
    <n v="39"/>
    <n v="40.799999999999997"/>
    <s v="['Bank Transfer' 'Credit Card' 'PayPal' ... 'Credit Card' 'Bank Transfer'_x000a_ 'Apple Pay']"/>
    <x v="1"/>
  </r>
  <r>
    <s v="O02827"/>
    <d v="2025-08-21T00:00:00"/>
    <x v="7"/>
    <x v="1"/>
    <m/>
    <x v="1478"/>
    <x v="484"/>
    <x v="2"/>
    <s v="London"/>
    <s v="P007"/>
    <x v="7"/>
    <x v="3"/>
    <n v="1"/>
    <n v="129"/>
    <n v="78"/>
    <n v="0.15"/>
    <n v="109.65"/>
    <n v="78"/>
    <n v="31.65"/>
    <s v="['Bank Transfer' 'Credit Card' 'PayPal' ... 'Credit Card' 'Bank Transfer'_x000a_ 'Apple Pay']"/>
    <x v="1"/>
  </r>
  <r>
    <s v="O02866"/>
    <d v="2025-08-21T00:00:00"/>
    <x v="7"/>
    <x v="1"/>
    <m/>
    <x v="963"/>
    <x v="488"/>
    <x v="1"/>
    <s v="Manchester"/>
    <s v="P017"/>
    <x v="10"/>
    <x v="4"/>
    <n v="2"/>
    <n v="58"/>
    <n v="25"/>
    <n v="0"/>
    <n v="116"/>
    <n v="50"/>
    <n v="66"/>
    <s v="['Bank Transfer' 'Credit Card' 'PayPal' ... 'Credit Card' 'Bank Transfer'_x000a_ 'Apple Pay']"/>
    <x v="1"/>
  </r>
  <r>
    <s v="O03107"/>
    <d v="2025-08-21T00:00:00"/>
    <x v="7"/>
    <x v="1"/>
    <m/>
    <x v="1300"/>
    <x v="453"/>
    <x v="1"/>
    <s v="Liverpool"/>
    <s v="P014"/>
    <x v="17"/>
    <x v="0"/>
    <n v="1"/>
    <n v="25"/>
    <n v="11"/>
    <n v="0.05"/>
    <n v="23.75"/>
    <n v="11"/>
    <n v="12.75"/>
    <s v="['Bank Transfer' 'Credit Card' 'PayPal' ... 'Credit Card' 'Bank Transfer'_x000a_ 'Apple Pay']"/>
    <x v="1"/>
  </r>
  <r>
    <s v="O03682"/>
    <d v="2025-08-21T00:00:00"/>
    <x v="7"/>
    <x v="1"/>
    <m/>
    <x v="1006"/>
    <x v="424"/>
    <x v="11"/>
    <s v="Cardiff"/>
    <s v="P021"/>
    <x v="21"/>
    <x v="2"/>
    <n v="1"/>
    <n v="28"/>
    <n v="13"/>
    <n v="0.1"/>
    <n v="25.2"/>
    <n v="13"/>
    <n v="12.2"/>
    <m/>
    <x v="1"/>
  </r>
  <r>
    <s v="O04335"/>
    <d v="2025-08-21T00:00:00"/>
    <x v="7"/>
    <x v="1"/>
    <m/>
    <x v="440"/>
    <x v="295"/>
    <x v="11"/>
    <s v="Cardiff"/>
    <s v="P009"/>
    <x v="1"/>
    <x v="1"/>
    <n v="3"/>
    <n v="95"/>
    <n v="54"/>
    <n v="0.05"/>
    <n v="270.75"/>
    <n v="162"/>
    <n v="108.75"/>
    <s v="['Bank Transfer' 'Credit Card' 'PayPal' ... 'Credit Card' 'Bank Transfer'_x000a_ 'Apple Pay']"/>
    <x v="1"/>
  </r>
  <r>
    <s v="O05718"/>
    <d v="2025-08-21T00:00:00"/>
    <x v="7"/>
    <x v="1"/>
    <m/>
    <x v="9"/>
    <x v="9"/>
    <x v="6"/>
    <s v="Bath"/>
    <s v="P006"/>
    <x v="16"/>
    <x v="3"/>
    <n v="2"/>
    <n v="99"/>
    <n v="58"/>
    <n v="0.05"/>
    <n v="188.1"/>
    <n v="116"/>
    <n v="72.099999999999994"/>
    <s v="['Bank Transfer' 'Credit Card' 'PayPal' ... 'Credit Card' 'Bank Transfer'_x000a_ 'Apple Pay']"/>
    <x v="1"/>
  </r>
  <r>
    <s v="O05776"/>
    <d v="2025-08-21T00:00:00"/>
    <x v="7"/>
    <x v="1"/>
    <m/>
    <x v="664"/>
    <x v="395"/>
    <x v="4"/>
    <s v="York"/>
    <s v="P020"/>
    <x v="23"/>
    <x v="4"/>
    <n v="3"/>
    <n v="72"/>
    <n v="34"/>
    <n v="0.1"/>
    <n v="194.4"/>
    <n v="102"/>
    <n v="92.4"/>
    <s v="['Bank Transfer' 'Credit Card' 'PayPal' ... 'Credit Card' 'Bank Transfer'_x000a_ 'Apple Pay']"/>
    <x v="1"/>
  </r>
  <r>
    <s v="O06434"/>
    <d v="2025-08-21T00:00:00"/>
    <x v="7"/>
    <x v="1"/>
    <m/>
    <x v="495"/>
    <x v="188"/>
    <x v="4"/>
    <s v="Sheffield"/>
    <s v="P011"/>
    <x v="6"/>
    <x v="1"/>
    <n v="2"/>
    <n v="79"/>
    <n v="42"/>
    <n v="0.15"/>
    <n v="134.30000000000001"/>
    <n v="84"/>
    <n v="50.3"/>
    <s v="['Bank Transfer' 'Credit Card' 'PayPal' ... 'Credit Card' 'Bank Transfer'_x000a_ 'Apple Pay']"/>
    <x v="1"/>
  </r>
  <r>
    <s v="O06456"/>
    <d v="2025-08-21T00:00:00"/>
    <x v="7"/>
    <x v="1"/>
    <m/>
    <x v="1515"/>
    <x v="269"/>
    <x v="7"/>
    <s v="Edinburgh"/>
    <s v="P015"/>
    <x v="12"/>
    <x v="0"/>
    <n v="1"/>
    <n v="65"/>
    <n v="32"/>
    <n v="0.1"/>
    <n v="58.5"/>
    <n v="32"/>
    <n v="26.5"/>
    <s v="['Bank Transfer' 'Credit Card' 'PayPal' ... 'Credit Card' 'Bank Transfer'_x000a_ 'Apple Pay']"/>
    <x v="1"/>
  </r>
  <r>
    <s v="O07109"/>
    <d v="2025-08-21T00:00:00"/>
    <x v="7"/>
    <x v="1"/>
    <m/>
    <x v="435"/>
    <x v="92"/>
    <x v="4"/>
    <s v="Leeds"/>
    <s v="P017"/>
    <x v="10"/>
    <x v="4"/>
    <n v="1"/>
    <n v="58"/>
    <n v="25"/>
    <n v="0.05"/>
    <n v="55.1"/>
    <n v="25"/>
    <n v="30.1"/>
    <s v="['Bank Transfer' 'Credit Card' 'PayPal' ... 'Credit Card' 'Bank Transfer'_x000a_ 'Apple Pay']"/>
    <x v="1"/>
  </r>
  <r>
    <s v="O07638"/>
    <d v="2025-08-21T00:00:00"/>
    <x v="7"/>
    <x v="1"/>
    <m/>
    <x v="791"/>
    <x v="197"/>
    <x v="9"/>
    <s v="Wolverhampton"/>
    <s v="P013"/>
    <x v="0"/>
    <x v="0"/>
    <n v="2"/>
    <n v="120"/>
    <n v="63"/>
    <n v="0.1"/>
    <n v="216"/>
    <n v="126"/>
    <n v="90"/>
    <s v="['Bank Transfer' 'Credit Card' 'PayPal' ... 'Credit Card' 'Bank Transfer'_x000a_ 'Apple Pay']"/>
    <x v="1"/>
  </r>
  <r>
    <s v="O08012"/>
    <d v="2025-08-21T00:00:00"/>
    <x v="7"/>
    <x v="1"/>
    <m/>
    <x v="114"/>
    <x v="107"/>
    <x v="6"/>
    <s v="Plymouth"/>
    <s v="P018"/>
    <x v="5"/>
    <x v="4"/>
    <n v="1"/>
    <n v="45"/>
    <n v="19"/>
    <n v="0.05"/>
    <n v="42.75"/>
    <n v="19"/>
    <n v="23.75"/>
    <s v="['Bank Transfer' 'Credit Card' 'PayPal' ... 'Credit Card' 'Bank Transfer'_x000a_ 'Apple Pay']"/>
    <x v="1"/>
  </r>
  <r>
    <s v="O08969"/>
    <d v="2025-08-21T00:00:00"/>
    <x v="7"/>
    <x v="1"/>
    <m/>
    <x v="1273"/>
    <x v="360"/>
    <x v="2"/>
    <s v="London"/>
    <s v="P011"/>
    <x v="6"/>
    <x v="1"/>
    <n v="1"/>
    <n v="79"/>
    <n v="42"/>
    <n v="0.1"/>
    <n v="71.099999999999994"/>
    <n v="42"/>
    <n v="29.1"/>
    <s v="['Bank Transfer' 'Credit Card' 'PayPal' ... 'Credit Card' 'Bank Transfer'_x000a_ 'Apple Pay']"/>
    <x v="1"/>
  </r>
  <r>
    <s v="O09810"/>
    <d v="2025-08-21T00:00:00"/>
    <x v="7"/>
    <x v="1"/>
    <m/>
    <x v="165"/>
    <x v="147"/>
    <x v="10"/>
    <s v="Ipswich"/>
    <s v="P014"/>
    <x v="17"/>
    <x v="0"/>
    <n v="2"/>
    <n v="25"/>
    <n v="11"/>
    <n v="0.1"/>
    <n v="45"/>
    <n v="22"/>
    <n v="23"/>
    <s v="['Bank Transfer' 'Credit Card' 'PayPal' ... 'Credit Card' 'Bank Transfer'_x000a_ 'Apple Pay']"/>
    <x v="1"/>
  </r>
  <r>
    <s v="O00181"/>
    <d v="2025-08-22T00:00:00"/>
    <x v="7"/>
    <x v="1"/>
    <m/>
    <x v="1725"/>
    <x v="554"/>
    <x v="1"/>
    <s v="Chester"/>
    <s v="P017"/>
    <x v="10"/>
    <x v="4"/>
    <n v="1"/>
    <n v="58"/>
    <n v="25"/>
    <n v="0.1"/>
    <n v="52.2"/>
    <n v="25"/>
    <n v="27.2"/>
    <s v="['Bank Transfer' 'Credit Card' 'PayPal' ... 'Credit Card' 'Bank Transfer'_x000a_ 'Apple Pay']"/>
    <x v="1"/>
  </r>
  <r>
    <s v="O00223"/>
    <d v="2025-08-22T00:00:00"/>
    <x v="7"/>
    <x v="1"/>
    <m/>
    <x v="494"/>
    <x v="326"/>
    <x v="5"/>
    <s v="Newry"/>
    <s v="P008"/>
    <x v="13"/>
    <x v="3"/>
    <n v="1"/>
    <n v="249"/>
    <n v="168"/>
    <n v="0.05"/>
    <n v="236.55"/>
    <n v="168"/>
    <n v="68.55"/>
    <s v="['Bank Transfer' 'Credit Card' 'PayPal' ... 'Credit Card' 'Bank Transfer'_x000a_ 'Apple Pay']"/>
    <x v="1"/>
  </r>
  <r>
    <s v="O00809"/>
    <d v="2025-08-22T00:00:00"/>
    <x v="7"/>
    <x v="1"/>
    <m/>
    <x v="1069"/>
    <x v="506"/>
    <x v="4"/>
    <s v="York"/>
    <s v="P006"/>
    <x v="16"/>
    <x v="3"/>
    <n v="1"/>
    <n v="99"/>
    <n v="58"/>
    <n v="0.1"/>
    <n v="89.1"/>
    <n v="58"/>
    <n v="31.1"/>
    <s v="['Bank Transfer' 'Credit Card' 'PayPal' ... 'Credit Card' 'Bank Transfer'_x000a_ 'Apple Pay']"/>
    <x v="1"/>
  </r>
  <r>
    <s v="O01240"/>
    <d v="2025-08-22T00:00:00"/>
    <x v="7"/>
    <x v="1"/>
    <m/>
    <x v="492"/>
    <x v="296"/>
    <x v="10"/>
    <s v="Cambridge"/>
    <s v="P002"/>
    <x v="15"/>
    <x v="5"/>
    <n v="2"/>
    <n v="149"/>
    <n v="91"/>
    <n v="0.1"/>
    <n v="268.2"/>
    <n v="182"/>
    <n v="86.2"/>
    <s v="['Bank Transfer' 'Credit Card' 'PayPal' ... 'Credit Card' 'Bank Transfer'_x000a_ 'Apple Pay']"/>
    <x v="1"/>
  </r>
  <r>
    <s v="O01372"/>
    <d v="2025-08-22T00:00:00"/>
    <x v="7"/>
    <x v="1"/>
    <m/>
    <x v="1330"/>
    <x v="270"/>
    <x v="2"/>
    <s v="London"/>
    <s v="P019"/>
    <x v="20"/>
    <x v="4"/>
    <n v="1"/>
    <n v="85"/>
    <n v="41"/>
    <n v="0.1"/>
    <n v="76.5"/>
    <n v="41"/>
    <n v="35.5"/>
    <s v="['Bank Transfer' 'Credit Card' 'PayPal' ... 'Credit Card' 'Bank Transfer'_x000a_ 'Apple Pay']"/>
    <x v="1"/>
  </r>
  <r>
    <s v="O02395"/>
    <d v="2025-08-22T00:00:00"/>
    <x v="7"/>
    <x v="1"/>
    <m/>
    <x v="127"/>
    <x v="118"/>
    <x v="7"/>
    <s v="Edinburgh"/>
    <s v="P006"/>
    <x v="16"/>
    <x v="3"/>
    <n v="1"/>
    <n v="99"/>
    <n v="58"/>
    <n v="0.05"/>
    <n v="94.05"/>
    <n v="58"/>
    <n v="36.049999999999997"/>
    <s v="['Bank Transfer' 'Credit Card' 'PayPal' ... 'Credit Card' 'Bank Transfer'_x000a_ 'Apple Pay']"/>
    <x v="1"/>
  </r>
  <r>
    <s v="O03556"/>
    <d v="2025-08-22T00:00:00"/>
    <x v="7"/>
    <x v="1"/>
    <m/>
    <x v="933"/>
    <x v="203"/>
    <x v="6"/>
    <s v="Bath"/>
    <s v="P015"/>
    <x v="12"/>
    <x v="0"/>
    <n v="2"/>
    <n v="65"/>
    <n v="32"/>
    <n v="0"/>
    <n v="130"/>
    <n v="64"/>
    <n v="66"/>
    <s v="['Bank Transfer' 'Credit Card' 'PayPal' ... 'Credit Card' 'Bank Transfer'_x000a_ 'Apple Pay']"/>
    <x v="1"/>
  </r>
  <r>
    <s v="O04123"/>
    <d v="2025-08-22T00:00:00"/>
    <x v="7"/>
    <x v="1"/>
    <m/>
    <x v="255"/>
    <x v="209"/>
    <x v="9"/>
    <s v="Wolverhampton"/>
    <s v="P020"/>
    <x v="23"/>
    <x v="4"/>
    <n v="1"/>
    <n v="72"/>
    <n v="34"/>
    <n v="0.05"/>
    <n v="68.400000000000006"/>
    <n v="34"/>
    <n v="34.4"/>
    <s v="['Bank Transfer' 'Credit Card' 'PayPal' ... 'Credit Card' 'Bank Transfer'_x000a_ 'Apple Pay']"/>
    <x v="1"/>
  </r>
  <r>
    <s v="O04169"/>
    <d v="2025-08-22T00:00:00"/>
    <x v="7"/>
    <x v="1"/>
    <m/>
    <x v="526"/>
    <x v="291"/>
    <x v="10"/>
    <s v="Ipswich"/>
    <s v="P022"/>
    <x v="8"/>
    <x v="2"/>
    <n v="1"/>
    <n v="35"/>
    <n v="16"/>
    <n v="0"/>
    <n v="35"/>
    <n v="16"/>
    <n v="19"/>
    <s v="['Bank Transfer' 'Credit Card' 'PayPal' ... 'Credit Card' 'Bank Transfer'_x000a_ 'Apple Pay']"/>
    <x v="1"/>
  </r>
  <r>
    <s v="O04871"/>
    <d v="2025-08-22T00:00:00"/>
    <x v="7"/>
    <x v="1"/>
    <m/>
    <x v="631"/>
    <x v="388"/>
    <x v="10"/>
    <s v="Ipswich"/>
    <s v="P009"/>
    <x v="1"/>
    <x v="1"/>
    <n v="1"/>
    <n v="95"/>
    <n v="54"/>
    <n v="0.05"/>
    <n v="90.25"/>
    <n v="54"/>
    <n v="36.25"/>
    <s v="['Bank Transfer' 'Credit Card' 'PayPal' ... 'Credit Card' 'Bank Transfer'_x000a_ 'Apple Pay']"/>
    <x v="1"/>
  </r>
  <r>
    <s v="O04907"/>
    <d v="2025-08-22T00:00:00"/>
    <x v="7"/>
    <x v="1"/>
    <m/>
    <x v="711"/>
    <x v="117"/>
    <x v="8"/>
    <s v="Middlesbrough"/>
    <s v="P018"/>
    <x v="5"/>
    <x v="4"/>
    <n v="1"/>
    <n v="45"/>
    <n v="19"/>
    <n v="0"/>
    <n v="45"/>
    <n v="19"/>
    <n v="26"/>
    <s v="['Bank Transfer' 'Credit Card' 'PayPal' ... 'Credit Card' 'Bank Transfer'_x000a_ 'Apple Pay']"/>
    <x v="1"/>
  </r>
  <r>
    <s v="O05176"/>
    <d v="2025-08-22T00:00:00"/>
    <x v="7"/>
    <x v="1"/>
    <m/>
    <x v="1523"/>
    <x v="271"/>
    <x v="0"/>
    <s v="Nottingham"/>
    <s v="P005"/>
    <x v="3"/>
    <x v="3"/>
    <n v="2"/>
    <n v="119"/>
    <n v="72"/>
    <n v="0.05"/>
    <n v="226.1"/>
    <n v="144"/>
    <n v="82.1"/>
    <s v="['Bank Transfer' 'Credit Card' 'PayPal' ... 'Credit Card' 'Bank Transfer'_x000a_ 'Apple Pay']"/>
    <x v="1"/>
  </r>
  <r>
    <s v="O05604"/>
    <d v="2025-08-22T00:00:00"/>
    <x v="7"/>
    <x v="1"/>
    <m/>
    <x v="169"/>
    <x v="150"/>
    <x v="0"/>
    <s v="Leicester"/>
    <s v="P009"/>
    <x v="1"/>
    <x v="1"/>
    <n v="2"/>
    <n v="95"/>
    <n v="54"/>
    <n v="0"/>
    <n v="190"/>
    <n v="108"/>
    <n v="82"/>
    <s v="['Bank Transfer' 'Credit Card' 'PayPal' ... 'Credit Card' 'Bank Transfer'_x000a_ 'Apple Pay']"/>
    <x v="1"/>
  </r>
  <r>
    <s v="O05632"/>
    <d v="2025-08-22T00:00:00"/>
    <x v="7"/>
    <x v="1"/>
    <m/>
    <x v="437"/>
    <x v="109"/>
    <x v="11"/>
    <s v="Swansea"/>
    <s v="P015"/>
    <x v="12"/>
    <x v="0"/>
    <n v="3"/>
    <n v="65"/>
    <n v="32"/>
    <n v="0.05"/>
    <n v="185.25"/>
    <n v="96"/>
    <n v="89.25"/>
    <s v="['Bank Transfer' 'Credit Card' 'PayPal' ... 'Credit Card' 'Bank Transfer'_x000a_ 'Apple Pay']"/>
    <x v="1"/>
  </r>
  <r>
    <s v="O08641"/>
    <d v="2025-08-22T00:00:00"/>
    <x v="7"/>
    <x v="1"/>
    <m/>
    <x v="503"/>
    <x v="338"/>
    <x v="2"/>
    <s v="London"/>
    <s v="P010"/>
    <x v="18"/>
    <x v="1"/>
    <n v="1"/>
    <n v="32"/>
    <n v="14"/>
    <n v="0"/>
    <n v="32"/>
    <n v="14"/>
    <n v="18"/>
    <s v="['Bank Transfer' 'Credit Card' 'PayPal' ... 'Credit Card' 'Bank Transfer'_x000a_ 'Apple Pay']"/>
    <x v="1"/>
  </r>
  <r>
    <s v="O09322"/>
    <d v="2025-08-22T00:00:00"/>
    <x v="7"/>
    <x v="1"/>
    <m/>
    <x v="398"/>
    <x v="290"/>
    <x v="3"/>
    <s v="Oxford"/>
    <s v="P003"/>
    <x v="19"/>
    <x v="5"/>
    <n v="4"/>
    <n v="69"/>
    <n v="37"/>
    <n v="0.05"/>
    <n v="262.2"/>
    <n v="148"/>
    <n v="114.2"/>
    <s v="['Bank Transfer' 'Credit Card' 'PayPal' ... 'Credit Card' 'Bank Transfer'_x000a_ 'Apple Pay']"/>
    <x v="1"/>
  </r>
  <r>
    <s v="O00370"/>
    <d v="2025-08-23T00:00:00"/>
    <x v="7"/>
    <x v="1"/>
    <m/>
    <x v="1396"/>
    <x v="550"/>
    <x v="7"/>
    <s v="Glasgow"/>
    <s v="P019"/>
    <x v="20"/>
    <x v="4"/>
    <n v="1"/>
    <n v="85"/>
    <n v="41"/>
    <n v="0.2"/>
    <n v="68"/>
    <n v="41"/>
    <n v="27"/>
    <s v="['Bank Transfer' 'Credit Card' 'PayPal' ... 'Credit Card' 'Bank Transfer'_x000a_ 'Apple Pay']"/>
    <x v="1"/>
  </r>
  <r>
    <s v="O00388"/>
    <d v="2025-08-23T00:00:00"/>
    <x v="7"/>
    <x v="1"/>
    <m/>
    <x v="1686"/>
    <x v="201"/>
    <x v="1"/>
    <s v="Chester"/>
    <s v="P022"/>
    <x v="8"/>
    <x v="2"/>
    <n v="1"/>
    <n v="35"/>
    <n v="16"/>
    <n v="0.05"/>
    <n v="33.25"/>
    <n v="16"/>
    <n v="17.25"/>
    <s v="['Bank Transfer' 'Credit Card' 'PayPal' ... 'Credit Card' 'Bank Transfer'_x000a_ 'Apple Pay']"/>
    <x v="1"/>
  </r>
  <r>
    <s v="O00539"/>
    <d v="2025-08-23T00:00:00"/>
    <x v="7"/>
    <x v="1"/>
    <m/>
    <x v="817"/>
    <x v="199"/>
    <x v="5"/>
    <s v="Derry"/>
    <s v="P009"/>
    <x v="1"/>
    <x v="1"/>
    <n v="3"/>
    <n v="95"/>
    <n v="54"/>
    <n v="0.1"/>
    <n v="256.5"/>
    <n v="162"/>
    <n v="94.5"/>
    <s v="['Bank Transfer' 'Credit Card' 'PayPal' ... 'Credit Card' 'Bank Transfer'_x000a_ 'Apple Pay']"/>
    <x v="1"/>
  </r>
  <r>
    <s v="O00810"/>
    <d v="2025-08-23T00:00:00"/>
    <x v="7"/>
    <x v="1"/>
    <m/>
    <x v="1653"/>
    <x v="275"/>
    <x v="9"/>
    <s v="Wolverhampton"/>
    <s v="P014"/>
    <x v="17"/>
    <x v="0"/>
    <n v="1"/>
    <n v="25"/>
    <n v="11"/>
    <n v="0.1"/>
    <n v="22.5"/>
    <n v="11"/>
    <n v="11.5"/>
    <s v="['Bank Transfer' 'Credit Card' 'PayPal' ... 'Credit Card' 'Bank Transfer'_x000a_ 'Apple Pay']"/>
    <x v="1"/>
  </r>
  <r>
    <s v="O03423"/>
    <d v="2025-08-23T00:00:00"/>
    <x v="7"/>
    <x v="1"/>
    <m/>
    <x v="1363"/>
    <x v="62"/>
    <x v="0"/>
    <s v="Derby"/>
    <s v="P009"/>
    <x v="1"/>
    <x v="1"/>
    <n v="2"/>
    <n v="95"/>
    <n v="54"/>
    <n v="0.2"/>
    <n v="152"/>
    <n v="108"/>
    <n v="44"/>
    <s v="['Bank Transfer' 'Credit Card' 'PayPal' ... 'Credit Card' 'Bank Transfer'_x000a_ 'Apple Pay']"/>
    <x v="1"/>
  </r>
  <r>
    <s v="O03562"/>
    <d v="2025-08-23T00:00:00"/>
    <x v="7"/>
    <x v="1"/>
    <m/>
    <x v="310"/>
    <x v="38"/>
    <x v="6"/>
    <s v="Exeter"/>
    <s v="P006"/>
    <x v="16"/>
    <x v="3"/>
    <n v="1"/>
    <n v="99"/>
    <n v="58"/>
    <n v="0.1"/>
    <n v="89.1"/>
    <n v="58"/>
    <n v="31.1"/>
    <s v="['Bank Transfer' 'Credit Card' 'PayPal' ... 'Credit Card' 'Bank Transfer'_x000a_ 'Apple Pay']"/>
    <x v="1"/>
  </r>
  <r>
    <s v="O06101"/>
    <d v="2025-08-23T00:00:00"/>
    <x v="7"/>
    <x v="1"/>
    <m/>
    <x v="185"/>
    <x v="2"/>
    <x v="1"/>
    <s v="Preston"/>
    <s v="P003"/>
    <x v="19"/>
    <x v="5"/>
    <n v="1"/>
    <n v="69"/>
    <n v="37"/>
    <n v="0"/>
    <n v="69"/>
    <n v="37"/>
    <n v="32"/>
    <s v="['Bank Transfer' 'Credit Card' 'PayPal' ... 'Credit Card' 'Bank Transfer'_x000a_ 'Apple Pay']"/>
    <x v="1"/>
  </r>
  <r>
    <s v="O07059"/>
    <d v="2025-08-23T00:00:00"/>
    <x v="7"/>
    <x v="1"/>
    <m/>
    <x v="398"/>
    <x v="290"/>
    <x v="3"/>
    <s v="Oxford"/>
    <s v="P002"/>
    <x v="15"/>
    <x v="5"/>
    <n v="1"/>
    <n v="149"/>
    <n v="91"/>
    <n v="0.1"/>
    <n v="134.1"/>
    <n v="91"/>
    <n v="43.1"/>
    <s v="['Bank Transfer' 'Credit Card' 'PayPal' ... 'Credit Card' 'Bank Transfer'_x000a_ 'Apple Pay']"/>
    <x v="1"/>
  </r>
  <r>
    <s v="O07106"/>
    <d v="2025-08-23T00:00:00"/>
    <x v="7"/>
    <x v="1"/>
    <m/>
    <x v="1622"/>
    <x v="3"/>
    <x v="6"/>
    <s v="Bristol"/>
    <s v="P003"/>
    <x v="19"/>
    <x v="5"/>
    <n v="1"/>
    <n v="69"/>
    <n v="37"/>
    <n v="0.15"/>
    <n v="58.65"/>
    <n v="37"/>
    <n v="21.65"/>
    <s v="['Bank Transfer' 'Credit Card' 'PayPal' ... 'Credit Card' 'Bank Transfer'_x000a_ 'Apple Pay']"/>
    <x v="1"/>
  </r>
  <r>
    <s v="O07571"/>
    <d v="2025-08-23T00:00:00"/>
    <x v="7"/>
    <x v="1"/>
    <m/>
    <x v="556"/>
    <x v="359"/>
    <x v="1"/>
    <s v="Manchester"/>
    <s v="P011"/>
    <x v="6"/>
    <x v="1"/>
    <n v="1"/>
    <n v="79"/>
    <n v="42"/>
    <n v="0"/>
    <n v="79"/>
    <n v="42"/>
    <n v="37"/>
    <s v="['Bank Transfer' 'Credit Card' 'PayPal' ... 'Credit Card' 'Bank Transfer'_x000a_ 'Apple Pay']"/>
    <x v="1"/>
  </r>
  <r>
    <s v="O08056"/>
    <d v="2025-08-23T00:00:00"/>
    <x v="7"/>
    <x v="1"/>
    <m/>
    <x v="694"/>
    <x v="408"/>
    <x v="9"/>
    <s v="Wolverhampton"/>
    <s v="P006"/>
    <x v="16"/>
    <x v="3"/>
    <n v="1"/>
    <n v="99"/>
    <n v="58"/>
    <n v="0.1"/>
    <n v="89.1"/>
    <n v="58"/>
    <n v="31.1"/>
    <s v="['Bank Transfer' 'Credit Card' 'PayPal' ... 'Credit Card' 'Bank Transfer'_x000a_ 'Apple Pay']"/>
    <x v="1"/>
  </r>
  <r>
    <s v="O09461"/>
    <d v="2025-08-23T00:00:00"/>
    <x v="7"/>
    <x v="1"/>
    <m/>
    <x v="1727"/>
    <x v="106"/>
    <x v="6"/>
    <s v="Bath"/>
    <s v="P004"/>
    <x v="22"/>
    <x v="5"/>
    <n v="1"/>
    <n v="55"/>
    <n v="27"/>
    <n v="0.1"/>
    <n v="49.5"/>
    <n v="27"/>
    <n v="22.5"/>
    <s v="['Bank Transfer' 'Credit Card' 'PayPal' ... 'Credit Card' 'Bank Transfer'_x000a_ 'Apple Pay']"/>
    <x v="1"/>
  </r>
  <r>
    <s v="O09522"/>
    <d v="2025-08-23T00:00:00"/>
    <x v="7"/>
    <x v="1"/>
    <m/>
    <x v="1765"/>
    <x v="316"/>
    <x v="3"/>
    <s v="Oxford"/>
    <s v="P002"/>
    <x v="15"/>
    <x v="5"/>
    <n v="1"/>
    <n v="149"/>
    <n v="91"/>
    <n v="0.2"/>
    <n v="119.2"/>
    <n v="91"/>
    <n v="28.2"/>
    <s v="['Bank Transfer' 'Credit Card' 'PayPal' ... 'Credit Card' 'Bank Transfer'_x000a_ 'Apple Pay']"/>
    <x v="0"/>
  </r>
  <r>
    <s v="O00406"/>
    <d v="2025-08-24T00:00:00"/>
    <x v="7"/>
    <x v="1"/>
    <m/>
    <x v="102"/>
    <x v="95"/>
    <x v="10"/>
    <s v="Norwich"/>
    <s v="P016"/>
    <x v="4"/>
    <x v="0"/>
    <n v="1"/>
    <n v="78"/>
    <n v="39"/>
    <n v="0.05"/>
    <n v="74.099999999999994"/>
    <n v="39"/>
    <n v="35.1"/>
    <s v="['Bank Transfer' 'Credit Card' 'PayPal' ... 'Credit Card' 'Bank Transfer'_x000a_ 'Apple Pay']"/>
    <x v="1"/>
  </r>
  <r>
    <s v="O02147"/>
    <d v="2025-08-24T00:00:00"/>
    <x v="7"/>
    <x v="1"/>
    <m/>
    <x v="1268"/>
    <x v="539"/>
    <x v="1"/>
    <s v="Liverpool"/>
    <s v="P013"/>
    <x v="0"/>
    <x v="0"/>
    <n v="2"/>
    <n v="120"/>
    <n v="63"/>
    <n v="0.1"/>
    <n v="216"/>
    <n v="126"/>
    <n v="90"/>
    <s v="['Bank Transfer' 'Credit Card' 'PayPal' ... 'Credit Card' 'Bank Transfer'_x000a_ 'Apple Pay']"/>
    <x v="1"/>
  </r>
  <r>
    <s v="O04343"/>
    <d v="2025-08-24T00:00:00"/>
    <x v="7"/>
    <x v="1"/>
    <m/>
    <x v="1547"/>
    <x v="406"/>
    <x v="2"/>
    <s v="London"/>
    <s v="P005"/>
    <x v="3"/>
    <x v="3"/>
    <n v="3"/>
    <n v="119"/>
    <n v="72"/>
    <n v="0.1"/>
    <n v="321.3"/>
    <n v="216"/>
    <n v="105.3"/>
    <s v="['Bank Transfer' 'Credit Card' 'PayPal' ... 'Credit Card' 'Bank Transfer'_x000a_ 'Apple Pay']"/>
    <x v="1"/>
  </r>
  <r>
    <s v="O05639"/>
    <d v="2025-08-24T00:00:00"/>
    <x v="7"/>
    <x v="1"/>
    <m/>
    <x v="98"/>
    <x v="91"/>
    <x v="2"/>
    <s v="London"/>
    <s v="P005"/>
    <x v="3"/>
    <x v="3"/>
    <n v="2"/>
    <n v="119"/>
    <n v="72"/>
    <n v="0.05"/>
    <n v="226.1"/>
    <n v="144"/>
    <n v="82.1"/>
    <s v="['Bank Transfer' 'Credit Card' 'PayPal' ... 'Credit Card' 'Bank Transfer'_x000a_ 'Apple Pay']"/>
    <x v="1"/>
  </r>
  <r>
    <s v="O05730"/>
    <d v="2025-08-24T00:00:00"/>
    <x v="7"/>
    <x v="1"/>
    <m/>
    <x v="362"/>
    <x v="267"/>
    <x v="7"/>
    <s v="Aberdeen"/>
    <s v="P001"/>
    <x v="9"/>
    <x v="5"/>
    <n v="1"/>
    <n v="89"/>
    <n v="48"/>
    <n v="0.1"/>
    <n v="80.099999999999994"/>
    <n v="48"/>
    <n v="32.1"/>
    <s v="['Bank Transfer' 'Credit Card' 'PayPal' ... 'Credit Card' 'Bank Transfer'_x000a_ 'Apple Pay']"/>
    <x v="1"/>
  </r>
  <r>
    <s v="O05903"/>
    <d v="2025-08-24T00:00:00"/>
    <x v="7"/>
    <x v="1"/>
    <m/>
    <x v="1556"/>
    <x v="307"/>
    <x v="4"/>
    <s v="Hull"/>
    <s v="P023"/>
    <x v="2"/>
    <x v="2"/>
    <n v="3"/>
    <n v="42"/>
    <n v="20"/>
    <n v="0"/>
    <n v="126"/>
    <n v="60"/>
    <n v="66"/>
    <s v="['Bank Transfer' 'Credit Card' 'PayPal' ... 'Credit Card' 'Bank Transfer'_x000a_ 'Apple Pay']"/>
    <x v="1"/>
  </r>
  <r>
    <s v="O06692"/>
    <d v="2025-08-24T00:00:00"/>
    <x v="7"/>
    <x v="1"/>
    <m/>
    <x v="702"/>
    <x v="229"/>
    <x v="7"/>
    <s v="Glasgow"/>
    <s v="P009"/>
    <x v="1"/>
    <x v="1"/>
    <n v="2"/>
    <n v="95"/>
    <n v="54"/>
    <n v="0.1"/>
    <n v="171"/>
    <n v="108"/>
    <n v="63"/>
    <s v="['Bank Transfer' 'Credit Card' 'PayPal' ... 'Credit Card' 'Bank Transfer'_x000a_ 'Apple Pay']"/>
    <x v="1"/>
  </r>
  <r>
    <s v="O07486"/>
    <d v="2025-08-24T00:00:00"/>
    <x v="7"/>
    <x v="1"/>
    <m/>
    <x v="1493"/>
    <x v="292"/>
    <x v="0"/>
    <s v="Derby"/>
    <s v="P010"/>
    <x v="18"/>
    <x v="1"/>
    <n v="3"/>
    <n v="32"/>
    <n v="14"/>
    <n v="0"/>
    <n v="96"/>
    <n v="42"/>
    <n v="54"/>
    <s v="['Bank Transfer' 'Credit Card' 'PayPal' ... 'Credit Card' 'Bank Transfer'_x000a_ 'Apple Pay']"/>
    <x v="1"/>
  </r>
  <r>
    <s v="O08293"/>
    <d v="2025-08-24T00:00:00"/>
    <x v="7"/>
    <x v="1"/>
    <m/>
    <x v="284"/>
    <x v="227"/>
    <x v="11"/>
    <s v="Cardiff"/>
    <s v="P005"/>
    <x v="3"/>
    <x v="3"/>
    <n v="1"/>
    <n v="119"/>
    <n v="72"/>
    <n v="0.1"/>
    <n v="107.1"/>
    <n v="72"/>
    <n v="35.1"/>
    <s v="['Bank Transfer' 'Credit Card' 'PayPal' ... 'Credit Card' 'Bank Transfer'_x000a_ 'Apple Pay']"/>
    <x v="1"/>
  </r>
  <r>
    <s v="O09148"/>
    <d v="2025-08-24T00:00:00"/>
    <x v="7"/>
    <x v="1"/>
    <m/>
    <x v="3"/>
    <x v="3"/>
    <x v="3"/>
    <s v="Guildford"/>
    <s v="P005"/>
    <x v="3"/>
    <x v="3"/>
    <n v="2"/>
    <n v="119"/>
    <n v="72"/>
    <n v="0.1"/>
    <n v="214.2"/>
    <n v="144"/>
    <n v="70.2"/>
    <s v="['Bank Transfer' 'Credit Card' 'PayPal' ... 'Credit Card' 'Bank Transfer'_x000a_ 'Apple Pay']"/>
    <x v="1"/>
  </r>
  <r>
    <s v="O09151"/>
    <d v="2025-08-24T00:00:00"/>
    <x v="7"/>
    <x v="1"/>
    <m/>
    <x v="1758"/>
    <x v="191"/>
    <x v="9"/>
    <s v="Wolverhampton"/>
    <s v="P018"/>
    <x v="5"/>
    <x v="4"/>
    <n v="1"/>
    <n v="45"/>
    <n v="19"/>
    <n v="0.1"/>
    <n v="40.5"/>
    <n v="19"/>
    <n v="21.5"/>
    <s v="['Bank Transfer' 'Credit Card' 'PayPal' ... 'Credit Card' 'Bank Transfer'_x000a_ 'Apple Pay']"/>
    <x v="1"/>
  </r>
  <r>
    <s v="O00630"/>
    <d v="2025-08-25T00:00:00"/>
    <x v="7"/>
    <x v="1"/>
    <m/>
    <x v="669"/>
    <x v="351"/>
    <x v="3"/>
    <s v="Guildford"/>
    <s v="P002"/>
    <x v="15"/>
    <x v="5"/>
    <n v="1"/>
    <n v="149"/>
    <n v="91"/>
    <n v="0"/>
    <n v="149"/>
    <n v="91"/>
    <n v="58"/>
    <s v="['Bank Transfer' 'Credit Card' 'PayPal' ... 'Credit Card' 'Bank Transfer'_x000a_ 'Apple Pay']"/>
    <x v="1"/>
  </r>
  <r>
    <s v="O02437"/>
    <d v="2025-08-25T00:00:00"/>
    <x v="7"/>
    <x v="1"/>
    <m/>
    <x v="292"/>
    <x v="232"/>
    <x v="9"/>
    <s v="Worcester"/>
    <s v="P010"/>
    <x v="18"/>
    <x v="1"/>
    <n v="4"/>
    <n v="32"/>
    <n v="14"/>
    <n v="0.2"/>
    <n v="102.4"/>
    <n v="56"/>
    <n v="46.4"/>
    <s v="['Bank Transfer' 'Credit Card' 'PayPal' ... 'Credit Card' 'Bank Transfer'_x000a_ 'Apple Pay']"/>
    <x v="1"/>
  </r>
  <r>
    <s v="O03191"/>
    <d v="2025-08-25T00:00:00"/>
    <x v="7"/>
    <x v="1"/>
    <m/>
    <x v="81"/>
    <x v="77"/>
    <x v="2"/>
    <s v="London"/>
    <s v="P015"/>
    <x v="12"/>
    <x v="0"/>
    <n v="2"/>
    <n v="65"/>
    <n v="32"/>
    <n v="0.1"/>
    <n v="117"/>
    <n v="64"/>
    <n v="53"/>
    <s v="['Bank Transfer' 'Credit Card' 'PayPal' ... 'Credit Card' 'Bank Transfer'_x000a_ 'Apple Pay']"/>
    <x v="1"/>
  </r>
  <r>
    <s v="O03858"/>
    <d v="2025-08-25T00:00:00"/>
    <x v="7"/>
    <x v="1"/>
    <m/>
    <x v="1294"/>
    <x v="503"/>
    <x v="0"/>
    <s v="Leicester"/>
    <s v="P001"/>
    <x v="9"/>
    <x v="5"/>
    <n v="5"/>
    <n v="89"/>
    <n v="48"/>
    <n v="0.1"/>
    <n v="400.5"/>
    <n v="240"/>
    <n v="160.5"/>
    <s v="['Bank Transfer' 'Credit Card' 'PayPal' ... 'Credit Card' 'Bank Transfer'_x000a_ 'Apple Pay']"/>
    <x v="1"/>
  </r>
  <r>
    <s v="O04210"/>
    <d v="2025-08-25T00:00:00"/>
    <x v="7"/>
    <x v="1"/>
    <m/>
    <x v="143"/>
    <x v="131"/>
    <x v="3"/>
    <s v="Guildford"/>
    <s v="P018"/>
    <x v="5"/>
    <x v="4"/>
    <n v="2"/>
    <n v="45"/>
    <n v="19"/>
    <n v="0.05"/>
    <n v="85.5"/>
    <n v="38"/>
    <n v="47.5"/>
    <s v="['Bank Transfer' 'Credit Card' 'PayPal' ... 'Credit Card' 'Bank Transfer'_x000a_ 'Apple Pay']"/>
    <x v="1"/>
  </r>
  <r>
    <s v="O04815"/>
    <d v="2025-08-25T00:00:00"/>
    <x v="7"/>
    <x v="1"/>
    <m/>
    <x v="963"/>
    <x v="488"/>
    <x v="1"/>
    <s v="Manchester"/>
    <s v="P018"/>
    <x v="5"/>
    <x v="4"/>
    <n v="2"/>
    <n v="45"/>
    <n v="19"/>
    <n v="0"/>
    <n v="90"/>
    <n v="38"/>
    <n v="52"/>
    <s v="['Bank Transfer' 'Credit Card' 'PayPal' ... 'Credit Card' 'Bank Transfer'_x000a_ 'Apple Pay']"/>
    <x v="1"/>
  </r>
  <r>
    <s v="O05113"/>
    <d v="2025-08-25T00:00:00"/>
    <x v="7"/>
    <x v="1"/>
    <m/>
    <x v="728"/>
    <x v="422"/>
    <x v="1"/>
    <s v="Chester"/>
    <s v="P022"/>
    <x v="8"/>
    <x v="2"/>
    <n v="3"/>
    <n v="35"/>
    <n v="16"/>
    <n v="0.15"/>
    <n v="89.25"/>
    <n v="48"/>
    <n v="41.25"/>
    <s v="['Bank Transfer' 'Credit Card' 'PayPal' ... 'Credit Card' 'Bank Transfer'_x000a_ 'Apple Pay']"/>
    <x v="1"/>
  </r>
  <r>
    <s v="O05365"/>
    <d v="2025-08-25T00:00:00"/>
    <x v="7"/>
    <x v="1"/>
    <m/>
    <x v="23"/>
    <x v="23"/>
    <x v="2"/>
    <s v="London"/>
    <s v="P024"/>
    <x v="11"/>
    <x v="2"/>
    <n v="2"/>
    <n v="24"/>
    <n v="10"/>
    <n v="0.1"/>
    <n v="43.2"/>
    <n v="20"/>
    <n v="23.2"/>
    <s v="['Bank Transfer' 'Credit Card' 'PayPal' ... 'Credit Card' 'Bank Transfer'_x000a_ 'Apple Pay']"/>
    <x v="1"/>
  </r>
  <r>
    <s v="O06525"/>
    <d v="2025-08-25T00:00:00"/>
    <x v="7"/>
    <x v="1"/>
    <m/>
    <x v="866"/>
    <x v="405"/>
    <x v="7"/>
    <s v="Aberdeen"/>
    <s v="P021"/>
    <x v="21"/>
    <x v="2"/>
    <n v="1"/>
    <n v="28"/>
    <n v="13"/>
    <n v="0.2"/>
    <n v="22.4"/>
    <n v="13"/>
    <n v="9.4"/>
    <s v="['Bank Transfer' 'Credit Card' 'PayPal' ... 'Credit Card' 'Bank Transfer'_x000a_ 'Apple Pay']"/>
    <x v="1"/>
  </r>
  <r>
    <s v="O06706"/>
    <d v="2025-08-25T00:00:00"/>
    <x v="7"/>
    <x v="1"/>
    <m/>
    <x v="1405"/>
    <x v="240"/>
    <x v="2"/>
    <s v="London"/>
    <s v="P003"/>
    <x v="19"/>
    <x v="5"/>
    <n v="1"/>
    <n v="69"/>
    <n v="37"/>
    <n v="0.1"/>
    <n v="62.1"/>
    <n v="37"/>
    <n v="25.1"/>
    <s v="['Bank Transfer' 'Credit Card' 'PayPal' ... 'Credit Card' 'Bank Transfer'_x000a_ 'Apple Pay']"/>
    <x v="1"/>
  </r>
  <r>
    <s v="O07721"/>
    <d v="2025-08-25T00:00:00"/>
    <x v="7"/>
    <x v="1"/>
    <m/>
    <x v="537"/>
    <x v="177"/>
    <x v="4"/>
    <s v="York"/>
    <s v="P003"/>
    <x v="19"/>
    <x v="5"/>
    <n v="2"/>
    <n v="69"/>
    <n v="37"/>
    <n v="0"/>
    <n v="138"/>
    <n v="74"/>
    <n v="64"/>
    <s v="['Bank Transfer' 'Credit Card' 'PayPal' ... 'Credit Card' 'Bank Transfer'_x000a_ 'Apple Pay']"/>
    <x v="1"/>
  </r>
  <r>
    <s v="O00183"/>
    <d v="2025-08-26T00:00:00"/>
    <x v="7"/>
    <x v="1"/>
    <m/>
    <x v="542"/>
    <x v="197"/>
    <x v="1"/>
    <s v="Liverpool"/>
    <s v="P010"/>
    <x v="18"/>
    <x v="1"/>
    <n v="2"/>
    <n v="32"/>
    <n v="14"/>
    <n v="0.1"/>
    <n v="57.6"/>
    <n v="28"/>
    <n v="29.6"/>
    <s v="['Bank Transfer' 'Credit Card' 'PayPal' ... 'Credit Card' 'Bank Transfer'_x000a_ 'Apple Pay']"/>
    <x v="1"/>
  </r>
  <r>
    <s v="O00973"/>
    <d v="2025-08-26T00:00:00"/>
    <x v="7"/>
    <x v="1"/>
    <m/>
    <x v="323"/>
    <x v="244"/>
    <x v="2"/>
    <s v="London"/>
    <s v="P020"/>
    <x v="23"/>
    <x v="4"/>
    <n v="1"/>
    <n v="72"/>
    <n v="34"/>
    <n v="0.05"/>
    <n v="68.400000000000006"/>
    <n v="34"/>
    <n v="34.4"/>
    <s v="['Bank Transfer' 'Credit Card' 'PayPal' ... 'Credit Card' 'Bank Transfer'_x000a_ 'Apple Pay']"/>
    <x v="1"/>
  </r>
  <r>
    <s v="O01840"/>
    <d v="2025-08-26T00:00:00"/>
    <x v="7"/>
    <x v="1"/>
    <m/>
    <x v="1108"/>
    <x v="514"/>
    <x v="4"/>
    <s v="Leeds"/>
    <s v="P024"/>
    <x v="11"/>
    <x v="2"/>
    <n v="2"/>
    <n v="24"/>
    <n v="10"/>
    <n v="0.05"/>
    <n v="45.6"/>
    <n v="20"/>
    <n v="25.6"/>
    <s v="['Bank Transfer' 'Credit Card' 'PayPal' ... 'Credit Card' 'Bank Transfer'_x000a_ 'Apple Pay']"/>
    <x v="1"/>
  </r>
  <r>
    <s v="O02441"/>
    <d v="2025-08-26T00:00:00"/>
    <x v="7"/>
    <x v="1"/>
    <m/>
    <x v="1680"/>
    <x v="454"/>
    <x v="8"/>
    <s v="Middlesbrough"/>
    <s v="P022"/>
    <x v="8"/>
    <x v="2"/>
    <n v="2"/>
    <n v="35"/>
    <n v="16"/>
    <n v="0.05"/>
    <n v="66.5"/>
    <n v="32"/>
    <n v="34.5"/>
    <s v="['Bank Transfer' 'Credit Card' 'PayPal' ... 'Credit Card' 'Bank Transfer'_x000a_ 'Apple Pay']"/>
    <x v="1"/>
  </r>
  <r>
    <s v="O03656"/>
    <d v="2025-08-26T00:00:00"/>
    <x v="7"/>
    <x v="1"/>
    <m/>
    <x v="382"/>
    <x v="50"/>
    <x v="4"/>
    <s v="Sheffield"/>
    <s v="P010"/>
    <x v="18"/>
    <x v="1"/>
    <n v="1"/>
    <n v="32"/>
    <n v="14"/>
    <n v="0.1"/>
    <n v="28.8"/>
    <n v="14"/>
    <n v="14.8"/>
    <s v="['Bank Transfer' 'Credit Card' 'PayPal' ... 'Credit Card' 'Bank Transfer'_x000a_ 'Apple Pay']"/>
    <x v="1"/>
  </r>
  <r>
    <s v="O03931"/>
    <d v="2025-08-26T00:00:00"/>
    <x v="7"/>
    <x v="1"/>
    <m/>
    <x v="858"/>
    <x v="195"/>
    <x v="11"/>
    <s v="Newport"/>
    <s v="P007"/>
    <x v="7"/>
    <x v="3"/>
    <n v="1"/>
    <n v="129"/>
    <n v="78"/>
    <n v="0.1"/>
    <n v="116.1"/>
    <n v="78"/>
    <n v="38.1"/>
    <s v="['Bank Transfer' 'Credit Card' 'PayPal' ... 'Credit Card' 'Bank Transfer'_x000a_ 'Apple Pay']"/>
    <x v="1"/>
  </r>
  <r>
    <s v="O04947"/>
    <d v="2025-08-26T00:00:00"/>
    <x v="7"/>
    <x v="1"/>
    <m/>
    <x v="1079"/>
    <x v="157"/>
    <x v="1"/>
    <s v="Liverpool"/>
    <s v="P013"/>
    <x v="0"/>
    <x v="0"/>
    <n v="1"/>
    <n v="120"/>
    <n v="63"/>
    <n v="0.15"/>
    <n v="102"/>
    <n v="63"/>
    <n v="39"/>
    <s v="['Bank Transfer' 'Credit Card' 'PayPal' ... 'Credit Card' 'Bank Transfer'_x000a_ 'Apple Pay']"/>
    <x v="1"/>
  </r>
  <r>
    <s v="O05184"/>
    <d v="2025-08-26T00:00:00"/>
    <x v="7"/>
    <x v="1"/>
    <m/>
    <x v="1762"/>
    <x v="65"/>
    <x v="3"/>
    <s v="Brighton"/>
    <s v="P020"/>
    <x v="23"/>
    <x v="4"/>
    <n v="1"/>
    <n v="72"/>
    <n v="34"/>
    <n v="0"/>
    <n v="72"/>
    <n v="34"/>
    <n v="38"/>
    <s v="['Bank Transfer' 'Credit Card' 'PayPal' ... 'Credit Card' 'Bank Transfer'_x000a_ 'Apple Pay']"/>
    <x v="1"/>
  </r>
  <r>
    <s v="O05765"/>
    <d v="2025-08-26T00:00:00"/>
    <x v="7"/>
    <x v="1"/>
    <m/>
    <x v="681"/>
    <x v="289"/>
    <x v="2"/>
    <s v="London"/>
    <s v="P017"/>
    <x v="10"/>
    <x v="4"/>
    <n v="5"/>
    <n v="58"/>
    <n v="25"/>
    <n v="0"/>
    <n v="290"/>
    <n v="125"/>
    <n v="165"/>
    <s v="['Bank Transfer' 'Credit Card' 'PayPal' ... 'Credit Card' 'Bank Transfer'_x000a_ 'Apple Pay']"/>
    <x v="1"/>
  </r>
  <r>
    <s v="O07169"/>
    <d v="2025-08-26T00:00:00"/>
    <x v="7"/>
    <x v="1"/>
    <m/>
    <x v="587"/>
    <x v="39"/>
    <x v="1"/>
    <s v="Chester"/>
    <s v="P014"/>
    <x v="17"/>
    <x v="0"/>
    <n v="3"/>
    <n v="25"/>
    <n v="11"/>
    <n v="0.1"/>
    <n v="67.5"/>
    <n v="33"/>
    <n v="34.5"/>
    <s v="['Bank Transfer' 'Credit Card' 'PayPal' ... 'Credit Card' 'Bank Transfer'_x000a_ 'Apple Pay']"/>
    <x v="1"/>
  </r>
  <r>
    <s v="O07636"/>
    <d v="2025-08-26T00:00:00"/>
    <x v="7"/>
    <x v="1"/>
    <m/>
    <x v="1173"/>
    <x v="196"/>
    <x v="9"/>
    <s v="Coventry"/>
    <s v="P001"/>
    <x v="9"/>
    <x v="5"/>
    <n v="1"/>
    <n v="89"/>
    <n v="48"/>
    <n v="0"/>
    <n v="89"/>
    <n v="48"/>
    <n v="41"/>
    <s v="['Bank Transfer' 'Credit Card' 'PayPal' ... 'Credit Card' 'Bank Transfer'_x000a_ 'Apple Pay']"/>
    <x v="1"/>
  </r>
  <r>
    <s v="O07664"/>
    <d v="2025-08-26T00:00:00"/>
    <x v="7"/>
    <x v="1"/>
    <m/>
    <x v="1136"/>
    <x v="107"/>
    <x v="0"/>
    <s v="Nottingham"/>
    <s v="P014"/>
    <x v="17"/>
    <x v="0"/>
    <n v="1"/>
    <n v="25"/>
    <n v="11"/>
    <n v="0.05"/>
    <n v="23.75"/>
    <n v="11"/>
    <n v="12.75"/>
    <s v="['Bank Transfer' 'Credit Card' 'PayPal' ... 'Credit Card' 'Bank Transfer'_x000a_ 'Apple Pay']"/>
    <x v="1"/>
  </r>
  <r>
    <s v="O09799"/>
    <d v="2025-08-26T00:00:00"/>
    <x v="7"/>
    <x v="1"/>
    <m/>
    <x v="529"/>
    <x v="161"/>
    <x v="10"/>
    <s v="Cambridge"/>
    <s v="P010"/>
    <x v="18"/>
    <x v="1"/>
    <n v="3"/>
    <n v="32"/>
    <n v="14"/>
    <n v="0.05"/>
    <n v="91.2"/>
    <n v="42"/>
    <n v="49.2"/>
    <s v="['Bank Transfer' 'Credit Card' 'PayPal' ... 'Credit Card' 'Bank Transfer'_x000a_ 'Apple Pay']"/>
    <x v="1"/>
  </r>
  <r>
    <s v="O00254"/>
    <d v="2025-08-27T00:00:00"/>
    <x v="7"/>
    <x v="1"/>
    <m/>
    <x v="631"/>
    <x v="388"/>
    <x v="10"/>
    <s v="Ipswich"/>
    <s v="P007"/>
    <x v="7"/>
    <x v="3"/>
    <n v="1"/>
    <n v="129"/>
    <n v="78"/>
    <n v="0"/>
    <n v="129"/>
    <n v="78"/>
    <n v="51"/>
    <s v="['Bank Transfer' 'Credit Card' 'PayPal' ... 'Credit Card' 'Bank Transfer'_x000a_ 'Apple Pay']"/>
    <x v="1"/>
  </r>
  <r>
    <s v="O00451"/>
    <d v="2025-08-27T00:00:00"/>
    <x v="7"/>
    <x v="1"/>
    <m/>
    <x v="212"/>
    <x v="180"/>
    <x v="3"/>
    <s v="Guildford"/>
    <s v="P001"/>
    <x v="9"/>
    <x v="5"/>
    <n v="2"/>
    <n v="89"/>
    <n v="48"/>
    <n v="0.05"/>
    <n v="169.1"/>
    <n v="96"/>
    <n v="73.099999999999994"/>
    <s v="['Bank Transfer' 'Credit Card' 'PayPal' ... 'Credit Card' 'Bank Transfer'_x000a_ 'Apple Pay']"/>
    <x v="1"/>
  </r>
  <r>
    <s v="O00801"/>
    <d v="2025-08-27T00:00:00"/>
    <x v="7"/>
    <x v="1"/>
    <m/>
    <x v="240"/>
    <x v="36"/>
    <x v="2"/>
    <s v="London"/>
    <s v="P012"/>
    <x v="14"/>
    <x v="1"/>
    <n v="1"/>
    <n v="85"/>
    <n v="44"/>
    <n v="0.2"/>
    <n v="68"/>
    <n v="44"/>
    <n v="24"/>
    <s v="['Bank Transfer' 'Credit Card' 'PayPal' ... 'Credit Card' 'Bank Transfer'_x000a_ 'Apple Pay']"/>
    <x v="1"/>
  </r>
  <r>
    <s v="O01219"/>
    <d v="2025-08-27T00:00:00"/>
    <x v="7"/>
    <x v="1"/>
    <m/>
    <x v="125"/>
    <x v="116"/>
    <x v="6"/>
    <s v="Exeter"/>
    <s v="P010"/>
    <x v="18"/>
    <x v="1"/>
    <n v="1"/>
    <n v="32"/>
    <n v="14"/>
    <n v="0.05"/>
    <n v="30.4"/>
    <n v="14"/>
    <n v="16.399999999999999"/>
    <s v="['Bank Transfer' 'Credit Card' 'PayPal' ... 'Credit Card' 'Bank Transfer'_x000a_ 'Apple Pay']"/>
    <x v="1"/>
  </r>
  <r>
    <s v="O02699"/>
    <d v="2025-08-27T00:00:00"/>
    <x v="7"/>
    <x v="1"/>
    <m/>
    <x v="1546"/>
    <x v="40"/>
    <x v="4"/>
    <s v="Hull"/>
    <s v="P019"/>
    <x v="20"/>
    <x v="4"/>
    <n v="3"/>
    <n v="85"/>
    <n v="41"/>
    <n v="0.1"/>
    <n v="229.5"/>
    <n v="123"/>
    <n v="106.5"/>
    <s v="['Bank Transfer' 'Credit Card' 'PayPal' ... 'Credit Card' 'Bank Transfer'_x000a_ 'Apple Pay']"/>
    <x v="1"/>
  </r>
  <r>
    <s v="O03429"/>
    <d v="2025-08-27T00:00:00"/>
    <x v="7"/>
    <x v="1"/>
    <m/>
    <x v="209"/>
    <x v="101"/>
    <x v="11"/>
    <s v="Wrexham"/>
    <s v="P013"/>
    <x v="0"/>
    <x v="0"/>
    <n v="3"/>
    <n v="120"/>
    <n v="63"/>
    <n v="0"/>
    <n v="360"/>
    <n v="189"/>
    <n v="171"/>
    <s v="['Bank Transfer' 'Credit Card' 'PayPal' ... 'Credit Card' 'Bank Transfer'_x000a_ 'Apple Pay']"/>
    <x v="1"/>
  </r>
  <r>
    <s v="O03876"/>
    <d v="2025-08-27T00:00:00"/>
    <x v="7"/>
    <x v="1"/>
    <m/>
    <x v="1252"/>
    <x v="363"/>
    <x v="7"/>
    <s v="Glasgow"/>
    <s v="P009"/>
    <x v="1"/>
    <x v="1"/>
    <n v="2"/>
    <n v="95"/>
    <n v="54"/>
    <n v="0"/>
    <n v="190"/>
    <n v="108"/>
    <n v="82"/>
    <s v="['Bank Transfer' 'Credit Card' 'PayPal' ... 'Credit Card' 'Bank Transfer'_x000a_ 'Apple Pay']"/>
    <x v="1"/>
  </r>
  <r>
    <s v="O04087"/>
    <d v="2025-08-27T00:00:00"/>
    <x v="7"/>
    <x v="1"/>
    <m/>
    <x v="507"/>
    <x v="340"/>
    <x v="2"/>
    <s v="London"/>
    <s v="P007"/>
    <x v="7"/>
    <x v="3"/>
    <n v="1"/>
    <n v="129"/>
    <n v="78"/>
    <n v="0.15"/>
    <n v="109.65"/>
    <n v="78"/>
    <n v="31.65"/>
    <s v="['Bank Transfer' 'Credit Card' 'PayPal' ... 'Credit Card' 'Bank Transfer'_x000a_ 'Apple Pay']"/>
    <x v="1"/>
  </r>
  <r>
    <s v="O05096"/>
    <d v="2025-08-27T00:00:00"/>
    <x v="7"/>
    <x v="1"/>
    <m/>
    <x v="1101"/>
    <x v="101"/>
    <x v="10"/>
    <s v="Colchester"/>
    <s v="P005"/>
    <x v="3"/>
    <x v="3"/>
    <n v="3"/>
    <n v="119"/>
    <n v="72"/>
    <n v="0.15"/>
    <n v="303.45"/>
    <n v="216"/>
    <n v="87.45"/>
    <s v="['Bank Transfer' 'Credit Card' 'PayPal' ... 'Credit Card' 'Bank Transfer'_x000a_ 'Apple Pay']"/>
    <x v="1"/>
  </r>
  <r>
    <s v="O05177"/>
    <d v="2025-08-27T00:00:00"/>
    <x v="7"/>
    <x v="1"/>
    <m/>
    <x v="1378"/>
    <x v="173"/>
    <x v="3"/>
    <s v="Oxford"/>
    <s v="P008"/>
    <x v="13"/>
    <x v="3"/>
    <n v="5"/>
    <n v="249"/>
    <n v="168"/>
    <n v="0.1"/>
    <n v="1120.5"/>
    <n v="840"/>
    <n v="280.5"/>
    <s v="['Bank Transfer' 'Credit Card' 'PayPal' ... 'Credit Card' 'Bank Transfer'_x000a_ 'Apple Pay']"/>
    <x v="1"/>
  </r>
  <r>
    <s v="O05723"/>
    <d v="2025-08-27T00:00:00"/>
    <x v="7"/>
    <x v="1"/>
    <m/>
    <x v="580"/>
    <x v="348"/>
    <x v="7"/>
    <s v="Aberdeen"/>
    <s v="P008"/>
    <x v="13"/>
    <x v="3"/>
    <n v="1"/>
    <n v="249"/>
    <n v="168"/>
    <n v="0.1"/>
    <n v="224.1"/>
    <n v="168"/>
    <n v="56.1"/>
    <s v="['Bank Transfer' 'Credit Card' 'PayPal' ... 'Credit Card' 'Bank Transfer'_x000a_ 'Apple Pay']"/>
    <x v="1"/>
  </r>
  <r>
    <s v="O07398"/>
    <d v="2025-08-27T00:00:00"/>
    <x v="7"/>
    <x v="1"/>
    <m/>
    <x v="807"/>
    <x v="64"/>
    <x v="0"/>
    <s v="Nottingham"/>
    <s v="P001"/>
    <x v="9"/>
    <x v="5"/>
    <n v="1"/>
    <n v="89"/>
    <n v="48"/>
    <n v="0"/>
    <n v="89"/>
    <n v="48"/>
    <n v="41"/>
    <s v="['Bank Transfer' 'Credit Card' 'PayPal' ... 'Credit Card' 'Bank Transfer'_x000a_ 'Apple Pay']"/>
    <x v="1"/>
  </r>
  <r>
    <s v="O07618"/>
    <d v="2025-08-27T00:00:00"/>
    <x v="7"/>
    <x v="1"/>
    <m/>
    <x v="211"/>
    <x v="105"/>
    <x v="7"/>
    <s v="Glasgow"/>
    <s v="P022"/>
    <x v="8"/>
    <x v="2"/>
    <n v="2"/>
    <n v="35"/>
    <n v="16"/>
    <n v="0.1"/>
    <n v="63"/>
    <n v="32"/>
    <n v="31"/>
    <s v="['Bank Transfer' 'Credit Card' 'PayPal' ... 'Credit Card' 'Bank Transfer'_x000a_ 'Apple Pay']"/>
    <x v="1"/>
  </r>
  <r>
    <s v="O08751"/>
    <d v="2025-08-27T00:00:00"/>
    <x v="7"/>
    <x v="1"/>
    <m/>
    <x v="213"/>
    <x v="181"/>
    <x v="10"/>
    <s v="Cambridge"/>
    <s v="P011"/>
    <x v="6"/>
    <x v="1"/>
    <n v="1"/>
    <n v="79"/>
    <n v="42"/>
    <n v="0"/>
    <n v="79"/>
    <n v="42"/>
    <n v="37"/>
    <s v="['Bank Transfer' 'Credit Card' 'PayPal' ... 'Credit Card' 'Bank Transfer'_x000a_ 'Apple Pay']"/>
    <x v="1"/>
  </r>
  <r>
    <s v="O08812"/>
    <d v="2025-08-27T00:00:00"/>
    <x v="7"/>
    <x v="1"/>
    <m/>
    <x v="792"/>
    <x v="79"/>
    <x v="4"/>
    <s v="Leeds"/>
    <s v="P016"/>
    <x v="4"/>
    <x v="0"/>
    <n v="2"/>
    <n v="78"/>
    <n v="39"/>
    <n v="0.05"/>
    <n v="148.19999999999999"/>
    <n v="78"/>
    <n v="70.2"/>
    <s v="['Bank Transfer' 'Credit Card' 'PayPal' ... 'Credit Card' 'Bank Transfer'_x000a_ 'Apple Pay']"/>
    <x v="1"/>
  </r>
  <r>
    <s v="O09638"/>
    <d v="2025-08-27T00:00:00"/>
    <x v="7"/>
    <x v="1"/>
    <m/>
    <x v="1597"/>
    <x v="564"/>
    <x v="11"/>
    <s v="Swansea"/>
    <s v="P017"/>
    <x v="10"/>
    <x v="4"/>
    <n v="3"/>
    <n v="58"/>
    <n v="25"/>
    <n v="0"/>
    <n v="174"/>
    <n v="75"/>
    <n v="99"/>
    <s v="['Bank Transfer' 'Credit Card' 'PayPal' ... 'Credit Card' 'Bank Transfer'_x000a_ 'Apple Pay']"/>
    <x v="1"/>
  </r>
  <r>
    <s v="O00019"/>
    <d v="2025-08-28T00:00:00"/>
    <x v="7"/>
    <x v="1"/>
    <m/>
    <x v="129"/>
    <x v="120"/>
    <x v="9"/>
    <s v="Coventry"/>
    <s v="P006"/>
    <x v="16"/>
    <x v="3"/>
    <n v="3"/>
    <n v="99"/>
    <n v="58"/>
    <n v="0"/>
    <n v="297"/>
    <n v="174"/>
    <n v="123"/>
    <s v="['Bank Transfer' 'Credit Card' 'PayPal' ... 'Credit Card' 'Bank Transfer'_x000a_ 'Apple Pay']"/>
    <x v="1"/>
  </r>
  <r>
    <s v="O00798"/>
    <d v="2025-08-28T00:00:00"/>
    <x v="7"/>
    <x v="1"/>
    <m/>
    <x v="542"/>
    <x v="197"/>
    <x v="1"/>
    <s v="Liverpool"/>
    <s v="P011"/>
    <x v="6"/>
    <x v="1"/>
    <n v="1"/>
    <n v="79"/>
    <n v="42"/>
    <n v="0.1"/>
    <n v="71.099999999999994"/>
    <n v="42"/>
    <n v="29.1"/>
    <s v="['Bank Transfer' 'Credit Card' 'PayPal' ... 'Credit Card' 'Bank Transfer'_x000a_ 'Apple Pay']"/>
    <x v="1"/>
  </r>
  <r>
    <s v="O01469"/>
    <d v="2025-08-28T00:00:00"/>
    <x v="7"/>
    <x v="1"/>
    <m/>
    <x v="1342"/>
    <x v="345"/>
    <x v="1"/>
    <s v="Manchester"/>
    <s v="P007"/>
    <x v="7"/>
    <x v="3"/>
    <n v="3"/>
    <n v="129"/>
    <n v="78"/>
    <n v="0"/>
    <n v="387"/>
    <n v="234"/>
    <n v="153"/>
    <s v="['Bank Transfer' 'Credit Card' 'PayPal' ... 'Credit Card' 'Bank Transfer'_x000a_ 'Apple Pay']"/>
    <x v="1"/>
  </r>
  <r>
    <s v="O01510"/>
    <d v="2025-08-28T00:00:00"/>
    <x v="7"/>
    <x v="1"/>
    <m/>
    <x v="428"/>
    <x v="246"/>
    <x v="6"/>
    <s v="Plymouth"/>
    <s v="P002"/>
    <x v="15"/>
    <x v="5"/>
    <n v="1"/>
    <n v="149"/>
    <n v="91"/>
    <n v="0.05"/>
    <n v="141.55000000000001"/>
    <n v="91"/>
    <n v="50.55"/>
    <s v="['Bank Transfer' 'Credit Card' 'PayPal' ... 'Credit Card' 'Bank Transfer'_x000a_ 'Apple Pay']"/>
    <x v="1"/>
  </r>
  <r>
    <s v="O02194"/>
    <d v="2025-08-28T00:00:00"/>
    <x v="7"/>
    <x v="1"/>
    <m/>
    <x v="1236"/>
    <x v="484"/>
    <x v="10"/>
    <s v="Ipswich"/>
    <s v="P017"/>
    <x v="10"/>
    <x v="4"/>
    <n v="2"/>
    <n v="58"/>
    <n v="25"/>
    <n v="0.15"/>
    <n v="98.6"/>
    <n v="50"/>
    <n v="48.6"/>
    <s v="['Bank Transfer' 'Credit Card' 'PayPal' ... 'Credit Card' 'Bank Transfer'_x000a_ 'Apple Pay']"/>
    <x v="1"/>
  </r>
  <r>
    <s v="O03140"/>
    <d v="2025-08-28T00:00:00"/>
    <x v="7"/>
    <x v="1"/>
    <m/>
    <x v="22"/>
    <x v="22"/>
    <x v="2"/>
    <s v="London"/>
    <s v="P007"/>
    <x v="7"/>
    <x v="3"/>
    <n v="1"/>
    <n v="129"/>
    <n v="78"/>
    <n v="0.15"/>
    <n v="109.65"/>
    <n v="78"/>
    <n v="31.65"/>
    <s v="['Bank Transfer' 'Credit Card' 'PayPal' ... 'Credit Card' 'Bank Transfer'_x000a_ 'Apple Pay']"/>
    <x v="1"/>
  </r>
  <r>
    <s v="O05110"/>
    <d v="2025-08-28T00:00:00"/>
    <x v="7"/>
    <x v="1"/>
    <m/>
    <x v="1604"/>
    <x v="510"/>
    <x v="8"/>
    <m/>
    <s v="P017"/>
    <x v="10"/>
    <x v="4"/>
    <n v="1"/>
    <n v="58"/>
    <n v="25"/>
    <n v="0.15"/>
    <n v="49.3"/>
    <n v="25"/>
    <n v="24.3"/>
    <s v="['Bank Transfer' 'Credit Card' 'PayPal' ... 'Credit Card' 'Bank Transfer'_x000a_ 'Apple Pay']"/>
    <x v="1"/>
  </r>
  <r>
    <s v="O05498"/>
    <d v="2025-08-28T00:00:00"/>
    <x v="7"/>
    <x v="1"/>
    <m/>
    <x v="833"/>
    <x v="453"/>
    <x v="2"/>
    <s v="London"/>
    <s v="P020"/>
    <x v="23"/>
    <x v="4"/>
    <n v="4"/>
    <n v="72"/>
    <n v="34"/>
    <n v="0"/>
    <n v="288"/>
    <n v="136"/>
    <n v="152"/>
    <s v="['Bank Transfer' 'Credit Card' 'PayPal' ... 'Credit Card' 'Bank Transfer'_x000a_ 'Apple Pay']"/>
    <x v="1"/>
  </r>
  <r>
    <s v="O05996"/>
    <d v="2025-08-28T00:00:00"/>
    <x v="7"/>
    <x v="1"/>
    <m/>
    <x v="729"/>
    <x v="136"/>
    <x v="3"/>
    <s v="Brighton"/>
    <s v="P017"/>
    <x v="10"/>
    <x v="4"/>
    <n v="2"/>
    <n v="58"/>
    <n v="25"/>
    <n v="0.1"/>
    <n v="104.4"/>
    <n v="50"/>
    <n v="54.4"/>
    <s v="['Bank Transfer' 'Credit Card' 'PayPal' ... 'Credit Card' 'Bank Transfer'_x000a_ 'Apple Pay']"/>
    <x v="1"/>
  </r>
  <r>
    <s v="O06136"/>
    <d v="2025-08-28T00:00:00"/>
    <x v="7"/>
    <x v="1"/>
    <m/>
    <x v="841"/>
    <x v="401"/>
    <x v="7"/>
    <s v="Aberdeen"/>
    <s v="P016"/>
    <x v="4"/>
    <x v="0"/>
    <n v="1"/>
    <n v="78"/>
    <n v="39"/>
    <n v="0"/>
    <n v="78"/>
    <n v="39"/>
    <n v="39"/>
    <s v="['Bank Transfer' 'Credit Card' 'PayPal' ... 'Credit Card' 'Bank Transfer'_x000a_ 'Apple Pay']"/>
    <x v="1"/>
  </r>
  <r>
    <s v="O06972"/>
    <d v="2025-08-28T00:00:00"/>
    <x v="7"/>
    <x v="1"/>
    <m/>
    <x v="886"/>
    <x v="471"/>
    <x v="11"/>
    <s v="Wrexham"/>
    <s v="P004"/>
    <x v="22"/>
    <x v="5"/>
    <n v="1"/>
    <n v="55"/>
    <n v="27"/>
    <n v="0"/>
    <n v="55"/>
    <n v="27"/>
    <n v="28"/>
    <s v="['Bank Transfer' 'Credit Card' 'PayPal' ... 'Credit Card' 'Bank Transfer'_x000a_ 'Apple Pay']"/>
    <x v="1"/>
  </r>
  <r>
    <s v="O06973"/>
    <d v="2025-08-28T00:00:00"/>
    <x v="7"/>
    <x v="1"/>
    <m/>
    <x v="44"/>
    <x v="41"/>
    <x v="10"/>
    <s v="Cambridge"/>
    <s v="P019"/>
    <x v="20"/>
    <x v="4"/>
    <n v="1"/>
    <n v="85"/>
    <n v="41"/>
    <n v="0.1"/>
    <n v="76.5"/>
    <n v="41"/>
    <n v="35.5"/>
    <s v="['Bank Transfer' 'Credit Card' 'PayPal' ... 'Credit Card' 'Bank Transfer'_x000a_ 'Apple Pay']"/>
    <x v="1"/>
  </r>
  <r>
    <s v="O07376"/>
    <d v="2025-08-28T00:00:00"/>
    <x v="7"/>
    <x v="1"/>
    <m/>
    <x v="262"/>
    <x v="214"/>
    <x v="1"/>
    <s v="Preston"/>
    <s v="P010"/>
    <x v="18"/>
    <x v="1"/>
    <n v="2"/>
    <n v="32"/>
    <n v="14"/>
    <n v="0.1"/>
    <n v="57.6"/>
    <n v="28"/>
    <n v="29.6"/>
    <s v="['Bank Transfer' 'Credit Card' 'PayPal' ... 'Credit Card' 'Bank Transfer'_x000a_ 'Apple Pay']"/>
    <x v="1"/>
  </r>
  <r>
    <s v="O07733"/>
    <d v="2025-08-28T00:00:00"/>
    <x v="7"/>
    <x v="1"/>
    <m/>
    <x v="640"/>
    <x v="378"/>
    <x v="10"/>
    <s v="Cambridge"/>
    <s v="P003"/>
    <x v="19"/>
    <x v="5"/>
    <n v="1"/>
    <n v="69"/>
    <n v="37"/>
    <n v="0"/>
    <n v="69"/>
    <n v="37"/>
    <n v="32"/>
    <s v="['Bank Transfer' 'Credit Card' 'PayPal' ... 'Credit Card' 'Bank Transfer'_x000a_ 'Apple Pay']"/>
    <x v="1"/>
  </r>
  <r>
    <s v="O07990"/>
    <d v="2025-08-28T00:00:00"/>
    <x v="7"/>
    <x v="1"/>
    <m/>
    <x v="1333"/>
    <x v="491"/>
    <x v="0"/>
    <s v="Leicester"/>
    <s v="P022"/>
    <x v="8"/>
    <x v="2"/>
    <n v="2"/>
    <n v="35"/>
    <n v="16"/>
    <n v="0.05"/>
    <n v="66.5"/>
    <n v="32"/>
    <n v="34.5"/>
    <s v="['Bank Transfer' 'Credit Card' 'PayPal' ... 'Credit Card' 'Bank Transfer'_x000a_ 'Apple Pay']"/>
    <x v="1"/>
  </r>
  <r>
    <s v="O09280"/>
    <d v="2025-08-28T00:00:00"/>
    <x v="7"/>
    <x v="1"/>
    <m/>
    <x v="394"/>
    <x v="217"/>
    <x v="6"/>
    <s v="Bristol"/>
    <s v="P003"/>
    <x v="19"/>
    <x v="5"/>
    <n v="1"/>
    <n v="69"/>
    <n v="37"/>
    <n v="0"/>
    <n v="69"/>
    <n v="37"/>
    <n v="32"/>
    <s v="['Bank Transfer' 'Credit Card' 'PayPal' ... 'Credit Card' 'Bank Transfer'_x000a_ 'Apple Pay']"/>
    <x v="1"/>
  </r>
  <r>
    <s v="O09850"/>
    <d v="2025-08-28T00:00:00"/>
    <x v="7"/>
    <x v="1"/>
    <m/>
    <x v="1536"/>
    <x v="383"/>
    <x v="1"/>
    <s v="Chester"/>
    <s v="P009"/>
    <x v="1"/>
    <x v="1"/>
    <n v="1"/>
    <n v="95"/>
    <n v="54"/>
    <n v="0"/>
    <n v="95"/>
    <n v="54"/>
    <n v="41"/>
    <s v="['Bank Transfer' 'Credit Card' 'PayPal' ... 'Credit Card' 'Bank Transfer'_x000a_ 'Apple Pay']"/>
    <x v="1"/>
  </r>
  <r>
    <s v="O00792"/>
    <d v="2025-08-29T00:00:00"/>
    <x v="7"/>
    <x v="1"/>
    <m/>
    <x v="1215"/>
    <x v="374"/>
    <x v="9"/>
    <s v="Wolverhampton"/>
    <s v="P023"/>
    <x v="2"/>
    <x v="2"/>
    <n v="1"/>
    <n v="42"/>
    <n v="20"/>
    <n v="0"/>
    <n v="42"/>
    <n v="20"/>
    <n v="22"/>
    <s v="['Bank Transfer' 'Credit Card' 'PayPal' ... 'Credit Card' 'Bank Transfer'_x000a_ 'Apple Pay']"/>
    <x v="1"/>
  </r>
  <r>
    <s v="O00952"/>
    <d v="2025-08-29T00:00:00"/>
    <x v="7"/>
    <x v="1"/>
    <m/>
    <x v="1661"/>
    <x v="484"/>
    <x v="7"/>
    <s v="Glasgow"/>
    <s v="P007"/>
    <x v="7"/>
    <x v="3"/>
    <n v="1"/>
    <n v="129"/>
    <n v="78"/>
    <n v="0.05"/>
    <n v="122.55"/>
    <n v="78"/>
    <n v="44.55"/>
    <s v="['Bank Transfer' 'Credit Card' 'PayPal' ... 'Credit Card' 'Bank Transfer'_x000a_ 'Apple Pay']"/>
    <x v="1"/>
  </r>
  <r>
    <s v="O01374"/>
    <d v="2025-08-29T00:00:00"/>
    <x v="7"/>
    <x v="1"/>
    <m/>
    <x v="1339"/>
    <x v="155"/>
    <x v="6"/>
    <s v="Exeter"/>
    <s v="P002"/>
    <x v="15"/>
    <x v="5"/>
    <n v="1"/>
    <n v="149"/>
    <n v="91"/>
    <n v="0.1"/>
    <n v="134.1"/>
    <n v="91"/>
    <n v="43.1"/>
    <s v="['Bank Transfer' 'Credit Card' 'PayPal' ... 'Credit Card' 'Bank Transfer'_x000a_ 'Apple Pay']"/>
    <x v="1"/>
  </r>
  <r>
    <s v="O01891"/>
    <d v="2025-08-29T00:00:00"/>
    <x v="7"/>
    <x v="1"/>
    <m/>
    <x v="995"/>
    <x v="127"/>
    <x v="10"/>
    <s v="Ipswich"/>
    <s v="P006"/>
    <x v="16"/>
    <x v="3"/>
    <n v="2"/>
    <n v="99"/>
    <n v="58"/>
    <n v="0.15"/>
    <n v="168.3"/>
    <n v="116"/>
    <n v="52.3"/>
    <s v="['Bank Transfer' 'Credit Card' 'PayPal' ... 'Credit Card' 'Bank Transfer'_x000a_ 'Apple Pay']"/>
    <x v="1"/>
  </r>
  <r>
    <s v="O02223"/>
    <d v="2025-08-29T00:00:00"/>
    <x v="7"/>
    <x v="1"/>
    <m/>
    <x v="41"/>
    <x v="38"/>
    <x v="3"/>
    <s v="Reading"/>
    <s v="P004"/>
    <x v="22"/>
    <x v="5"/>
    <n v="3"/>
    <n v="55"/>
    <n v="27"/>
    <n v="0"/>
    <n v="165"/>
    <n v="81"/>
    <n v="84"/>
    <s v="['Bank Transfer' 'Credit Card' 'PayPal' ... 'Credit Card' 'Bank Transfer'_x000a_ 'Apple Pay']"/>
    <x v="1"/>
  </r>
  <r>
    <s v="O02524"/>
    <d v="2025-08-29T00:00:00"/>
    <x v="7"/>
    <x v="1"/>
    <m/>
    <x v="1766"/>
    <x v="243"/>
    <x v="8"/>
    <s v="Newcastle"/>
    <s v="P024"/>
    <x v="11"/>
    <x v="2"/>
    <n v="1"/>
    <n v="24"/>
    <n v="10"/>
    <n v="0"/>
    <n v="24"/>
    <n v="10"/>
    <n v="14"/>
    <s v="['Bank Transfer' 'Credit Card' 'PayPal' ... 'Credit Card' 'Bank Transfer'_x000a_ 'Apple Pay']"/>
    <x v="0"/>
  </r>
  <r>
    <s v="O04503"/>
    <d v="2025-08-29T00:00:00"/>
    <x v="7"/>
    <x v="1"/>
    <m/>
    <x v="1299"/>
    <x v="538"/>
    <x v="1"/>
    <s v="Chester"/>
    <s v="P012"/>
    <x v="14"/>
    <x v="1"/>
    <n v="2"/>
    <n v="85"/>
    <n v="44"/>
    <n v="0"/>
    <n v="170"/>
    <n v="88"/>
    <n v="82"/>
    <s v="['Bank Transfer' 'Credit Card' 'PayPal' ... 'Credit Card' 'Bank Transfer'_x000a_ 'Apple Pay']"/>
    <x v="1"/>
  </r>
  <r>
    <s v="O04765"/>
    <d v="2025-08-29T00:00:00"/>
    <x v="7"/>
    <x v="1"/>
    <m/>
    <x v="991"/>
    <x v="496"/>
    <x v="0"/>
    <s v="Leicester"/>
    <s v="P004"/>
    <x v="22"/>
    <x v="5"/>
    <n v="1"/>
    <n v="55"/>
    <n v="27"/>
    <n v="0"/>
    <n v="55"/>
    <n v="27"/>
    <n v="28"/>
    <s v="['Bank Transfer' 'Credit Card' 'PayPal' ... 'Credit Card' 'Bank Transfer'_x000a_ 'Apple Pay']"/>
    <x v="1"/>
  </r>
  <r>
    <s v="O05290"/>
    <d v="2025-08-29T00:00:00"/>
    <x v="7"/>
    <x v="1"/>
    <m/>
    <x v="402"/>
    <x v="287"/>
    <x v="4"/>
    <s v="Sheffield"/>
    <s v="P015"/>
    <x v="12"/>
    <x v="0"/>
    <n v="1"/>
    <n v="65"/>
    <n v="32"/>
    <n v="0.1"/>
    <n v="58.5"/>
    <n v="32"/>
    <n v="26.5"/>
    <s v="['Bank Transfer' 'Credit Card' 'PayPal' ... 'Credit Card' 'Bank Transfer'_x000a_ 'Apple Pay']"/>
    <x v="1"/>
  </r>
  <r>
    <s v="O05646"/>
    <d v="2025-08-29T00:00:00"/>
    <x v="7"/>
    <x v="1"/>
    <m/>
    <x v="993"/>
    <x v="431"/>
    <x v="11"/>
    <s v="Cardiff"/>
    <s v="P011"/>
    <x v="6"/>
    <x v="1"/>
    <n v="4"/>
    <n v="79"/>
    <n v="42"/>
    <n v="0"/>
    <n v="316"/>
    <n v="168"/>
    <n v="148"/>
    <s v="['Bank Transfer' 'Credit Card' 'PayPal' ... 'Credit Card' 'Bank Transfer'_x000a_ 'Apple Pay']"/>
    <x v="1"/>
  </r>
  <r>
    <s v="O06362"/>
    <d v="2025-08-29T00:00:00"/>
    <x v="7"/>
    <x v="1"/>
    <m/>
    <x v="846"/>
    <x v="459"/>
    <x v="2"/>
    <s v="London"/>
    <s v="P022"/>
    <x v="8"/>
    <x v="2"/>
    <n v="2"/>
    <n v="35"/>
    <n v="16"/>
    <n v="0.05"/>
    <n v="66.5"/>
    <n v="32"/>
    <n v="34.5"/>
    <s v="['Bank Transfer' 'Credit Card' 'PayPal' ... 'Credit Card' 'Bank Transfer'_x000a_ 'Apple Pay']"/>
    <x v="1"/>
  </r>
  <r>
    <s v="O07649"/>
    <d v="2025-08-29T00:00:00"/>
    <x v="7"/>
    <x v="1"/>
    <m/>
    <x v="1381"/>
    <x v="46"/>
    <x v="1"/>
    <s v="Preston"/>
    <s v="P020"/>
    <x v="23"/>
    <x v="4"/>
    <n v="1"/>
    <n v="72"/>
    <n v="34"/>
    <n v="0"/>
    <n v="72"/>
    <n v="34"/>
    <n v="38"/>
    <s v="['Bank Transfer' 'Credit Card' 'PayPal' ... 'Credit Card' 'Bank Transfer'_x000a_ 'Apple Pay']"/>
    <x v="1"/>
  </r>
  <r>
    <s v="O08007"/>
    <d v="2025-08-29T00:00:00"/>
    <x v="7"/>
    <x v="1"/>
    <m/>
    <x v="819"/>
    <x v="179"/>
    <x v="0"/>
    <s v="Nottingham"/>
    <s v="P016"/>
    <x v="4"/>
    <x v="0"/>
    <n v="1"/>
    <n v="78"/>
    <n v="39"/>
    <n v="0"/>
    <n v="78"/>
    <n v="39"/>
    <n v="39"/>
    <s v="['Bank Transfer' 'Credit Card' 'PayPal' ... 'Credit Card' 'Bank Transfer'_x000a_ 'Apple Pay']"/>
    <x v="1"/>
  </r>
  <r>
    <s v="O08498"/>
    <d v="2025-08-29T00:00:00"/>
    <x v="7"/>
    <x v="1"/>
    <m/>
    <x v="1695"/>
    <x v="557"/>
    <x v="3"/>
    <s v="Oxford"/>
    <s v="P022"/>
    <x v="8"/>
    <x v="2"/>
    <n v="1"/>
    <n v="35"/>
    <n v="16"/>
    <n v="0"/>
    <n v="35"/>
    <n v="16"/>
    <n v="19"/>
    <s v="['Bank Transfer' 'Credit Card' 'PayPal' ... 'Credit Card' 'Bank Transfer'_x000a_ 'Apple Pay']"/>
    <x v="1"/>
  </r>
  <r>
    <s v="O01413"/>
    <d v="2025-08-30T00:00:00"/>
    <x v="7"/>
    <x v="1"/>
    <m/>
    <x v="1583"/>
    <x v="159"/>
    <x v="4"/>
    <s v="Hull"/>
    <s v="P003"/>
    <x v="19"/>
    <x v="5"/>
    <n v="2"/>
    <n v="69"/>
    <n v="37"/>
    <n v="0.05"/>
    <n v="131.1"/>
    <n v="74"/>
    <n v="57.1"/>
    <s v="['Bank Transfer' 'Credit Card' 'PayPal' ... 'Credit Card' 'Bank Transfer'_x000a_ 'Apple Pay']"/>
    <x v="1"/>
  </r>
  <r>
    <s v="O01421"/>
    <d v="2025-08-30T00:00:00"/>
    <x v="7"/>
    <x v="1"/>
    <m/>
    <x v="1298"/>
    <x v="22"/>
    <x v="6"/>
    <s v="Bristol"/>
    <s v="P019"/>
    <x v="20"/>
    <x v="4"/>
    <n v="5"/>
    <n v="85"/>
    <n v="41"/>
    <n v="0"/>
    <n v="425"/>
    <n v="205"/>
    <n v="220"/>
    <s v="['Bank Transfer' 'Credit Card' 'PayPal' ... 'Credit Card' 'Bank Transfer'_x000a_ 'Apple Pay']"/>
    <x v="1"/>
  </r>
  <r>
    <s v="O01551"/>
    <d v="2025-08-30T00:00:00"/>
    <x v="7"/>
    <x v="1"/>
    <m/>
    <x v="1283"/>
    <x v="135"/>
    <x v="8"/>
    <s v="Durham"/>
    <s v="P002"/>
    <x v="15"/>
    <x v="5"/>
    <n v="1"/>
    <n v="149"/>
    <n v="91"/>
    <n v="0.1"/>
    <n v="134.1"/>
    <n v="91"/>
    <n v="43.1"/>
    <s v="['Bank Transfer' 'Credit Card' 'PayPal' ... 'Credit Card' 'Bank Transfer'_x000a_ 'Apple Pay']"/>
    <x v="1"/>
  </r>
  <r>
    <s v="O01814"/>
    <d v="2025-08-30T00:00:00"/>
    <x v="7"/>
    <x v="1"/>
    <m/>
    <x v="483"/>
    <x v="167"/>
    <x v="4"/>
    <s v="Leeds"/>
    <s v="P001"/>
    <x v="9"/>
    <x v="5"/>
    <n v="1"/>
    <n v="89"/>
    <n v="48"/>
    <n v="0.2"/>
    <n v="71.2"/>
    <n v="48"/>
    <n v="23.2"/>
    <s v="['Bank Transfer' 'Credit Card' 'PayPal' ... 'Credit Card' 'Bank Transfer'_x000a_ 'Apple Pay']"/>
    <x v="1"/>
  </r>
  <r>
    <s v="O03342"/>
    <d v="2025-08-30T00:00:00"/>
    <x v="7"/>
    <x v="1"/>
    <m/>
    <x v="306"/>
    <x v="190"/>
    <x v="4"/>
    <s v="Hull"/>
    <s v="P013"/>
    <x v="0"/>
    <x v="0"/>
    <n v="2"/>
    <n v="120"/>
    <n v="63"/>
    <n v="0"/>
    <n v="240"/>
    <n v="126"/>
    <n v="114"/>
    <s v="['Bank Transfer' 'Credit Card' 'PayPal' ... 'Credit Card' 'Bank Transfer'_x000a_ 'Apple Pay']"/>
    <x v="1"/>
  </r>
  <r>
    <s v="O03603"/>
    <d v="2025-08-30T00:00:00"/>
    <x v="7"/>
    <x v="1"/>
    <m/>
    <x v="1161"/>
    <x v="338"/>
    <x v="4"/>
    <s v="Hull"/>
    <s v="P018"/>
    <x v="5"/>
    <x v="4"/>
    <n v="3"/>
    <n v="45"/>
    <n v="19"/>
    <n v="0.05"/>
    <n v="128.25"/>
    <n v="57"/>
    <n v="71.25"/>
    <s v="['Bank Transfer' 'Credit Card' 'PayPal' ... 'Credit Card' 'Bank Transfer'_x000a_ 'Apple Pay']"/>
    <x v="1"/>
  </r>
  <r>
    <s v="O03755"/>
    <d v="2025-08-30T00:00:00"/>
    <x v="7"/>
    <x v="1"/>
    <m/>
    <x v="396"/>
    <x v="238"/>
    <x v="3"/>
    <s v="Reading"/>
    <s v="P010"/>
    <x v="18"/>
    <x v="1"/>
    <n v="1"/>
    <n v="32"/>
    <n v="14"/>
    <n v="0.15"/>
    <n v="27.2"/>
    <n v="14"/>
    <n v="13.2"/>
    <s v="['Bank Transfer' 'Credit Card' 'PayPal' ... 'Credit Card' 'Bank Transfer'_x000a_ 'Apple Pay']"/>
    <x v="1"/>
  </r>
  <r>
    <s v="O04273"/>
    <d v="2025-08-30T00:00:00"/>
    <x v="7"/>
    <x v="1"/>
    <m/>
    <x v="64"/>
    <x v="61"/>
    <x v="3"/>
    <s v="Guildford"/>
    <s v="P017"/>
    <x v="10"/>
    <x v="4"/>
    <n v="2"/>
    <n v="58"/>
    <n v="25"/>
    <n v="0"/>
    <n v="116"/>
    <n v="50"/>
    <n v="66"/>
    <s v="['Bank Transfer' 'Credit Card' 'PayPal' ... 'Credit Card' 'Bank Transfer'_x000a_ 'Apple Pay']"/>
    <x v="1"/>
  </r>
  <r>
    <s v="O04963"/>
    <d v="2025-08-30T00:00:00"/>
    <x v="7"/>
    <x v="1"/>
    <m/>
    <x v="799"/>
    <x v="36"/>
    <x v="0"/>
    <s v="Lincoln"/>
    <s v="P022"/>
    <x v="8"/>
    <x v="2"/>
    <n v="1"/>
    <n v="35"/>
    <n v="16"/>
    <n v="0.1"/>
    <n v="31.5"/>
    <n v="16"/>
    <n v="15.5"/>
    <s v="['Bank Transfer' 'Credit Card' 'PayPal' ... 'Credit Card' 'Bank Transfer'_x000a_ 'Apple Pay']"/>
    <x v="1"/>
  </r>
  <r>
    <s v="O05171"/>
    <d v="2025-08-30T00:00:00"/>
    <x v="7"/>
    <x v="1"/>
    <m/>
    <x v="445"/>
    <x v="233"/>
    <x v="2"/>
    <s v="London"/>
    <s v="P006"/>
    <x v="16"/>
    <x v="3"/>
    <n v="2"/>
    <n v="99"/>
    <n v="58"/>
    <n v="0.05"/>
    <n v="188.1"/>
    <n v="116"/>
    <n v="72.099999999999994"/>
    <s v="['Bank Transfer' 'Credit Card' 'PayPal' ... 'Credit Card' 'Bank Transfer'_x000a_ 'Apple Pay']"/>
    <x v="1"/>
  </r>
  <r>
    <s v="O05596"/>
    <d v="2025-08-30T00:00:00"/>
    <x v="7"/>
    <x v="1"/>
    <m/>
    <x v="23"/>
    <x v="23"/>
    <x v="2"/>
    <s v="London"/>
    <s v="P001"/>
    <x v="9"/>
    <x v="5"/>
    <n v="5"/>
    <n v="89"/>
    <n v="48"/>
    <n v="0"/>
    <n v="445"/>
    <n v="240"/>
    <n v="205"/>
    <s v="['Bank Transfer' 'Credit Card' 'PayPal' ... 'Credit Card' 'Bank Transfer'_x000a_ 'Apple Pay']"/>
    <x v="1"/>
  </r>
  <r>
    <s v="O07694"/>
    <d v="2025-08-30T00:00:00"/>
    <x v="7"/>
    <x v="1"/>
    <m/>
    <x v="400"/>
    <x v="39"/>
    <x v="8"/>
    <s v="Durham"/>
    <s v="P005"/>
    <x v="3"/>
    <x v="3"/>
    <n v="2"/>
    <n v="119"/>
    <n v="72"/>
    <n v="0.1"/>
    <n v="214.2"/>
    <n v="144"/>
    <n v="70.2"/>
    <s v="['Bank Transfer' 'Credit Card' 'PayPal' ... 'Credit Card' 'Bank Transfer'_x000a_ 'Apple Pay']"/>
    <x v="1"/>
  </r>
  <r>
    <s v="O08252"/>
    <d v="2025-08-30T00:00:00"/>
    <x v="7"/>
    <x v="1"/>
    <m/>
    <x v="120"/>
    <x v="112"/>
    <x v="3"/>
    <s v="Guildford"/>
    <s v="P010"/>
    <x v="18"/>
    <x v="1"/>
    <n v="2"/>
    <n v="32"/>
    <n v="14"/>
    <n v="0.2"/>
    <n v="51.2"/>
    <n v="28"/>
    <n v="23.2"/>
    <s v="['Bank Transfer' 'Credit Card' 'PayPal' ... 'Credit Card' 'Bank Transfer'_x000a_ 'Apple Pay']"/>
    <x v="1"/>
  </r>
  <r>
    <s v="O09811"/>
    <d v="2025-08-30T00:00:00"/>
    <x v="7"/>
    <x v="1"/>
    <m/>
    <x v="336"/>
    <x v="254"/>
    <x v="11"/>
    <s v="Newport"/>
    <s v="P005"/>
    <x v="3"/>
    <x v="3"/>
    <n v="3"/>
    <n v="119"/>
    <n v="72"/>
    <n v="0.05"/>
    <n v="339.15"/>
    <n v="216"/>
    <n v="123.15"/>
    <s v="['Bank Transfer' 'Credit Card' 'PayPal' ... 'Credit Card' 'Bank Transfer'_x000a_ 'Apple Pay']"/>
    <x v="1"/>
  </r>
  <r>
    <s v="O00080"/>
    <d v="2025-08-31T00:00:00"/>
    <x v="7"/>
    <x v="1"/>
    <m/>
    <x v="1743"/>
    <x v="497"/>
    <x v="2"/>
    <s v="London"/>
    <s v="P009"/>
    <x v="1"/>
    <x v="1"/>
    <n v="2"/>
    <n v="95"/>
    <n v="54"/>
    <n v="0.1"/>
    <n v="171"/>
    <n v="108"/>
    <n v="63"/>
    <s v="['Bank Transfer' 'Credit Card' 'PayPal' ... 'Credit Card' 'Bank Transfer'_x000a_ 'Apple Pay']"/>
    <x v="1"/>
  </r>
  <r>
    <s v="O00926"/>
    <d v="2025-08-31T00:00:00"/>
    <x v="7"/>
    <x v="1"/>
    <m/>
    <x v="624"/>
    <x v="85"/>
    <x v="7"/>
    <s v="Dundee"/>
    <s v="P022"/>
    <x v="8"/>
    <x v="2"/>
    <n v="1"/>
    <n v="35"/>
    <n v="16"/>
    <n v="0.15"/>
    <n v="29.75"/>
    <n v="16"/>
    <n v="13.75"/>
    <s v="['Bank Transfer' 'Credit Card' 'PayPal' ... 'Credit Card' 'Bank Transfer'_x000a_ 'Apple Pay']"/>
    <x v="1"/>
  </r>
  <r>
    <s v="O01184"/>
    <d v="2025-08-31T00:00:00"/>
    <x v="7"/>
    <x v="1"/>
    <m/>
    <x v="720"/>
    <x v="417"/>
    <x v="4"/>
    <s v="York"/>
    <s v="P011"/>
    <x v="6"/>
    <x v="1"/>
    <n v="2"/>
    <n v="79"/>
    <n v="42"/>
    <n v="0"/>
    <n v="158"/>
    <n v="84"/>
    <n v="74"/>
    <s v="['Bank Transfer' 'Credit Card' 'PayPal' ... 'Credit Card' 'Bank Transfer'_x000a_ 'Apple Pay']"/>
    <x v="1"/>
  </r>
  <r>
    <s v="O01252"/>
    <d v="2025-08-31T00:00:00"/>
    <x v="7"/>
    <x v="1"/>
    <m/>
    <x v="533"/>
    <x v="347"/>
    <x v="1"/>
    <s v="Preston"/>
    <s v="P017"/>
    <x v="10"/>
    <x v="4"/>
    <n v="1"/>
    <n v="58"/>
    <n v="25"/>
    <n v="0.15"/>
    <n v="49.3"/>
    <n v="25"/>
    <n v="24.3"/>
    <s v="['Bank Transfer' 'Credit Card' 'PayPal' ... 'Credit Card' 'Bank Transfer'_x000a_ 'Apple Pay']"/>
    <x v="1"/>
  </r>
  <r>
    <s v="O02112"/>
    <d v="2025-08-31T00:00:00"/>
    <x v="7"/>
    <x v="1"/>
    <m/>
    <x v="1106"/>
    <x v="513"/>
    <x v="2"/>
    <s v="London"/>
    <s v="P017"/>
    <x v="10"/>
    <x v="4"/>
    <n v="2"/>
    <n v="58"/>
    <n v="25"/>
    <n v="0.05"/>
    <n v="110.2"/>
    <n v="50"/>
    <n v="60.2"/>
    <s v="['Bank Transfer' 'Credit Card' 'PayPal' ... 'Credit Card' 'Bank Transfer'_x000a_ 'Apple Pay']"/>
    <x v="1"/>
  </r>
  <r>
    <s v="O02433"/>
    <d v="2025-08-31T00:00:00"/>
    <x v="7"/>
    <x v="1"/>
    <m/>
    <x v="404"/>
    <x v="48"/>
    <x v="4"/>
    <s v="Sheffield"/>
    <s v="P021"/>
    <x v="21"/>
    <x v="2"/>
    <n v="2"/>
    <n v="28"/>
    <n v="13"/>
    <n v="0.05"/>
    <n v="53.2"/>
    <n v="26"/>
    <n v="27.2"/>
    <s v="['Bank Transfer' 'Credit Card' 'PayPal' ... 'Credit Card' 'Bank Transfer'_x000a_ 'Apple Pay']"/>
    <x v="1"/>
  </r>
  <r>
    <s v="O03410"/>
    <d v="2025-08-31T00:00:00"/>
    <x v="7"/>
    <x v="1"/>
    <m/>
    <x v="1270"/>
    <x v="275"/>
    <x v="9"/>
    <s v="Birmingham"/>
    <s v="P009"/>
    <x v="1"/>
    <x v="1"/>
    <n v="2"/>
    <n v="95"/>
    <n v="54"/>
    <n v="0.1"/>
    <n v="171"/>
    <n v="108"/>
    <n v="63"/>
    <s v="['Bank Transfer' 'Credit Card' 'PayPal' ... 'Credit Card' 'Bank Transfer'_x000a_ 'Apple Pay']"/>
    <x v="1"/>
  </r>
  <r>
    <s v="O03763"/>
    <d v="2025-08-31T00:00:00"/>
    <x v="7"/>
    <x v="1"/>
    <m/>
    <x v="1550"/>
    <x v="244"/>
    <x v="6"/>
    <s v="Plymouth"/>
    <s v="P001"/>
    <x v="9"/>
    <x v="5"/>
    <n v="2"/>
    <n v="89"/>
    <n v="48"/>
    <n v="0"/>
    <n v="178"/>
    <n v="96"/>
    <n v="82"/>
    <s v="['Bank Transfer' 'Credit Card' 'PayPal' ... 'Credit Card' 'Bank Transfer'_x000a_ 'Apple Pay']"/>
    <x v="1"/>
  </r>
  <r>
    <s v="O06863"/>
    <d v="2025-08-31T00:00:00"/>
    <x v="7"/>
    <x v="1"/>
    <m/>
    <x v="192"/>
    <x v="169"/>
    <x v="4"/>
    <s v="Leeds"/>
    <s v="P015"/>
    <x v="12"/>
    <x v="0"/>
    <n v="2"/>
    <n v="65"/>
    <n v="32"/>
    <n v="0"/>
    <n v="130"/>
    <n v="64"/>
    <n v="66"/>
    <s v="['Bank Transfer' 'Credit Card' 'PayPal' ... 'Credit Card' 'Bank Transfer'_x000a_ 'Apple Pay']"/>
    <x v="1"/>
  </r>
  <r>
    <s v="O08823"/>
    <d v="2025-08-31T00:00:00"/>
    <x v="7"/>
    <x v="1"/>
    <m/>
    <x v="1042"/>
    <x v="503"/>
    <x v="6"/>
    <s v="Exeter"/>
    <s v="P002"/>
    <x v="15"/>
    <x v="5"/>
    <n v="3"/>
    <n v="149"/>
    <n v="91"/>
    <n v="0.05"/>
    <n v="424.65"/>
    <n v="273"/>
    <n v="151.65"/>
    <s v="['Bank Transfer' 'Credit Card' 'PayPal' ... 'Credit Card' 'Bank Transfer'_x000a_ 'Apple Pay']"/>
    <x v="1"/>
  </r>
  <r>
    <s v="O09344"/>
    <d v="2025-08-31T00:00:00"/>
    <x v="7"/>
    <x v="1"/>
    <m/>
    <x v="894"/>
    <x v="318"/>
    <x v="6"/>
    <s v="Bath"/>
    <s v="P001"/>
    <x v="9"/>
    <x v="5"/>
    <n v="4"/>
    <n v="89"/>
    <n v="48"/>
    <n v="0.1"/>
    <n v="320.39999999999998"/>
    <n v="192"/>
    <n v="128.4"/>
    <s v="['Bank Transfer' 'Credit Card' 'PayPal' ... 'Credit Card' 'Bank Transfer'_x000a_ 'Apple Pay']"/>
    <x v="1"/>
  </r>
  <r>
    <s v="O00125"/>
    <d v="2025-09-01T00:00:00"/>
    <x v="8"/>
    <x v="1"/>
    <m/>
    <x v="1580"/>
    <x v="62"/>
    <x v="2"/>
    <s v="London"/>
    <s v="P008"/>
    <x v="13"/>
    <x v="3"/>
    <n v="1"/>
    <n v="249"/>
    <n v="168"/>
    <n v="0"/>
    <n v="249"/>
    <n v="168"/>
    <n v="81"/>
    <s v="['Bank Transfer' 'Credit Card' 'PayPal' ... 'Credit Card' 'Bank Transfer'_x000a_ 'Apple Pay']"/>
    <x v="1"/>
  </r>
  <r>
    <s v="O01373"/>
    <d v="2025-09-01T00:00:00"/>
    <x v="8"/>
    <x v="1"/>
    <m/>
    <x v="84"/>
    <x v="80"/>
    <x v="1"/>
    <s v="Manchester"/>
    <s v="P003"/>
    <x v="19"/>
    <x v="5"/>
    <n v="4"/>
    <n v="69"/>
    <n v="37"/>
    <n v="0.1"/>
    <n v="248.4"/>
    <n v="148"/>
    <n v="100.4"/>
    <s v="['Bank Transfer' 'Credit Card' 'PayPal' ... 'Credit Card' 'Bank Transfer'_x000a_ 'Apple Pay']"/>
    <x v="1"/>
  </r>
  <r>
    <s v="O02494"/>
    <d v="2025-09-01T00:00:00"/>
    <x v="8"/>
    <x v="1"/>
    <m/>
    <x v="1041"/>
    <x v="101"/>
    <x v="3"/>
    <s v="Reading"/>
    <s v="P009"/>
    <x v="1"/>
    <x v="1"/>
    <n v="1"/>
    <n v="95"/>
    <n v="54"/>
    <n v="0"/>
    <n v="95"/>
    <n v="54"/>
    <n v="41"/>
    <s v="['Bank Transfer' 'Credit Card' 'PayPal' ... 'Credit Card' 'Bank Transfer'_x000a_ 'Apple Pay']"/>
    <x v="1"/>
  </r>
  <r>
    <s v="O02717"/>
    <d v="2025-09-01T00:00:00"/>
    <x v="8"/>
    <x v="1"/>
    <m/>
    <x v="1675"/>
    <x v="311"/>
    <x v="1"/>
    <s v="Chester"/>
    <s v="P011"/>
    <x v="6"/>
    <x v="1"/>
    <n v="2"/>
    <n v="79"/>
    <n v="42"/>
    <n v="0"/>
    <n v="158"/>
    <n v="84"/>
    <n v="74"/>
    <s v="['Bank Transfer' 'Credit Card' 'PayPal' ... 'Credit Card' 'Bank Transfer'_x000a_ 'Apple Pay']"/>
    <x v="1"/>
  </r>
  <r>
    <s v="O02868"/>
    <d v="2025-09-01T00:00:00"/>
    <x v="8"/>
    <x v="1"/>
    <m/>
    <x v="285"/>
    <x v="228"/>
    <x v="2"/>
    <s v="London"/>
    <s v="P010"/>
    <x v="18"/>
    <x v="1"/>
    <n v="1"/>
    <n v="32"/>
    <n v="14"/>
    <n v="0"/>
    <n v="32"/>
    <n v="14"/>
    <n v="18"/>
    <s v="['Bank Transfer' 'Credit Card' 'PayPal' ... 'Credit Card' 'Bank Transfer'_x000a_ 'Apple Pay']"/>
    <x v="1"/>
  </r>
  <r>
    <s v="O02885"/>
    <d v="2025-09-01T00:00:00"/>
    <x v="8"/>
    <x v="1"/>
    <m/>
    <x v="1291"/>
    <x v="437"/>
    <x v="2"/>
    <s v="London"/>
    <s v="P006"/>
    <x v="16"/>
    <x v="3"/>
    <n v="3"/>
    <n v="99"/>
    <n v="58"/>
    <n v="0.1"/>
    <n v="267.3"/>
    <n v="174"/>
    <n v="93.3"/>
    <s v="['Bank Transfer' 'Credit Card' 'PayPal' ... 'Credit Card' 'Bank Transfer'_x000a_ 'Apple Pay']"/>
    <x v="1"/>
  </r>
  <r>
    <s v="O03127"/>
    <d v="2025-09-01T00:00:00"/>
    <x v="8"/>
    <x v="1"/>
    <m/>
    <x v="1673"/>
    <x v="291"/>
    <x v="4"/>
    <s v="Leeds"/>
    <s v="P014"/>
    <x v="17"/>
    <x v="0"/>
    <n v="1"/>
    <n v="25"/>
    <n v="11"/>
    <n v="0.1"/>
    <n v="22.5"/>
    <n v="11"/>
    <n v="11.5"/>
    <s v="['Bank Transfer' 'Credit Card' 'PayPal' ... 'Credit Card' 'Bank Transfer'_x000a_ 'Apple Pay']"/>
    <x v="1"/>
  </r>
  <r>
    <s v="O03437"/>
    <d v="2025-09-01T00:00:00"/>
    <x v="8"/>
    <x v="1"/>
    <m/>
    <x v="703"/>
    <x v="160"/>
    <x v="10"/>
    <s v="Ipswich"/>
    <s v="P023"/>
    <x v="2"/>
    <x v="2"/>
    <n v="2"/>
    <n v="42"/>
    <n v="20"/>
    <n v="0.1"/>
    <n v="75.599999999999994"/>
    <n v="40"/>
    <n v="35.6"/>
    <s v="['Bank Transfer' 'Credit Card' 'PayPal' ... 'Credit Card' 'Bank Transfer'_x000a_ 'Apple Pay']"/>
    <x v="1"/>
  </r>
  <r>
    <s v="O04241"/>
    <d v="2025-09-01T00:00:00"/>
    <x v="8"/>
    <x v="1"/>
    <m/>
    <x v="557"/>
    <x v="360"/>
    <x v="11"/>
    <s v="Swansea"/>
    <s v="P001"/>
    <x v="9"/>
    <x v="5"/>
    <n v="1"/>
    <n v="89"/>
    <n v="48"/>
    <n v="0.05"/>
    <n v="84.55"/>
    <n v="48"/>
    <n v="36.549999999999997"/>
    <s v="['Bank Transfer' 'Credit Card' 'PayPal' ... 'Credit Card' 'Bank Transfer'_x000a_ 'Apple Pay']"/>
    <x v="1"/>
  </r>
  <r>
    <s v="O04495"/>
    <d v="2025-09-01T00:00:00"/>
    <x v="8"/>
    <x v="1"/>
    <m/>
    <x v="1531"/>
    <x v="168"/>
    <x v="10"/>
    <s v="Cambridge"/>
    <s v="P005"/>
    <x v="3"/>
    <x v="3"/>
    <n v="3"/>
    <n v="119"/>
    <n v="72"/>
    <n v="0.05"/>
    <n v="339.15"/>
    <n v="216"/>
    <n v="123.15"/>
    <s v="['Bank Transfer' 'Credit Card' 'PayPal' ... 'Credit Card' 'Bank Transfer'_x000a_ 'Apple Pay']"/>
    <x v="1"/>
  </r>
  <r>
    <s v="O04549"/>
    <d v="2025-09-01T00:00:00"/>
    <x v="8"/>
    <x v="1"/>
    <m/>
    <x v="1599"/>
    <x v="453"/>
    <x v="10"/>
    <s v="Ipswich"/>
    <s v="P015"/>
    <x v="12"/>
    <x v="0"/>
    <n v="2"/>
    <n v="65"/>
    <n v="32"/>
    <n v="0.15"/>
    <n v="110.5"/>
    <n v="64"/>
    <n v="46.5"/>
    <s v="['Bank Transfer' 'Credit Card' 'PayPal' ... 'Credit Card' 'Bank Transfer'_x000a_ 'Apple Pay']"/>
    <x v="1"/>
  </r>
  <r>
    <s v="O04989"/>
    <d v="2025-09-01T00:00:00"/>
    <x v="8"/>
    <x v="1"/>
    <m/>
    <x v="1101"/>
    <x v="101"/>
    <x v="10"/>
    <s v="Colchester"/>
    <s v="P010"/>
    <x v="18"/>
    <x v="1"/>
    <n v="1"/>
    <n v="32"/>
    <n v="14"/>
    <n v="0.15"/>
    <n v="27.2"/>
    <n v="14"/>
    <n v="13.2"/>
    <s v="['Bank Transfer' 'Credit Card' 'PayPal' ... 'Credit Card' 'Bank Transfer'_x000a_ 'Apple Pay']"/>
    <x v="1"/>
  </r>
  <r>
    <s v="O08401"/>
    <d v="2025-09-01T00:00:00"/>
    <x v="8"/>
    <x v="1"/>
    <m/>
    <x v="1361"/>
    <x v="282"/>
    <x v="3"/>
    <s v="Reading"/>
    <s v="P011"/>
    <x v="6"/>
    <x v="1"/>
    <n v="5"/>
    <n v="79"/>
    <n v="42"/>
    <n v="0.05"/>
    <n v="375.25"/>
    <n v="210"/>
    <n v="165.25"/>
    <s v="['Bank Transfer' 'Credit Card' 'PayPal' ... 'Credit Card' 'Bank Transfer'_x000a_ 'Apple Pay']"/>
    <x v="1"/>
  </r>
  <r>
    <s v="O09155"/>
    <d v="2025-09-01T00:00:00"/>
    <x v="8"/>
    <x v="1"/>
    <m/>
    <x v="1241"/>
    <x v="532"/>
    <x v="0"/>
    <s v="Derby"/>
    <s v="P020"/>
    <x v="23"/>
    <x v="4"/>
    <n v="1"/>
    <n v="72"/>
    <n v="34"/>
    <n v="0.2"/>
    <n v="57.6"/>
    <n v="34"/>
    <n v="23.6"/>
    <s v="['Bank Transfer' 'Credit Card' 'PayPal' ... 'Credit Card' 'Bank Transfer'_x000a_ 'Apple Pay']"/>
    <x v="1"/>
  </r>
  <r>
    <s v="O02371"/>
    <d v="2025-09-02T00:00:00"/>
    <x v="8"/>
    <x v="1"/>
    <m/>
    <x v="730"/>
    <x v="413"/>
    <x v="3"/>
    <s v="Brighton"/>
    <s v="P007"/>
    <x v="7"/>
    <x v="3"/>
    <n v="2"/>
    <n v="129"/>
    <n v="78"/>
    <n v="0"/>
    <n v="258"/>
    <n v="156"/>
    <n v="102"/>
    <s v="['Bank Transfer' 'Credit Card' 'PayPal' ... 'Credit Card' 'Bank Transfer'_x000a_ 'Apple Pay']"/>
    <x v="1"/>
  </r>
  <r>
    <s v="O02732"/>
    <d v="2025-09-02T00:00:00"/>
    <x v="8"/>
    <x v="1"/>
    <m/>
    <x v="1640"/>
    <x v="521"/>
    <x v="2"/>
    <s v="London"/>
    <s v="P002"/>
    <x v="15"/>
    <x v="5"/>
    <n v="5"/>
    <n v="149"/>
    <n v="91"/>
    <n v="0"/>
    <n v="745"/>
    <n v="455"/>
    <n v="290"/>
    <s v="['Bank Transfer' 'Credit Card' 'PayPal' ... 'Credit Card' 'Bank Transfer'_x000a_ 'Apple Pay']"/>
    <x v="1"/>
  </r>
  <r>
    <s v="O03323"/>
    <d v="2025-09-02T00:00:00"/>
    <x v="8"/>
    <x v="1"/>
    <m/>
    <x v="430"/>
    <x v="307"/>
    <x v="5"/>
    <s v="Newry"/>
    <s v="P023"/>
    <x v="2"/>
    <x v="2"/>
    <n v="1"/>
    <n v="42"/>
    <n v="20"/>
    <n v="0.15"/>
    <n v="35.700000000000003"/>
    <n v="20"/>
    <n v="15.7"/>
    <m/>
    <x v="1"/>
  </r>
  <r>
    <s v="O03464"/>
    <d v="2025-09-02T00:00:00"/>
    <x v="8"/>
    <x v="1"/>
    <m/>
    <x v="1570"/>
    <x v="315"/>
    <x v="2"/>
    <s v="London"/>
    <s v="P006"/>
    <x v="16"/>
    <x v="3"/>
    <n v="2"/>
    <n v="99"/>
    <n v="58"/>
    <n v="0"/>
    <n v="198"/>
    <n v="116"/>
    <n v="82"/>
    <s v="['Bank Transfer' 'Credit Card' 'PayPal' ... 'Credit Card' 'Bank Transfer'_x000a_ 'Apple Pay']"/>
    <x v="1"/>
  </r>
  <r>
    <s v="O04780"/>
    <d v="2025-09-02T00:00:00"/>
    <x v="8"/>
    <x v="1"/>
    <m/>
    <x v="1069"/>
    <x v="506"/>
    <x v="4"/>
    <s v="York"/>
    <s v="P001"/>
    <x v="9"/>
    <x v="5"/>
    <n v="2"/>
    <n v="89"/>
    <n v="48"/>
    <n v="0.05"/>
    <n v="169.1"/>
    <n v="96"/>
    <n v="73.099999999999994"/>
    <s v="['Bank Transfer' 'Credit Card' 'PayPal' ... 'Credit Card' 'Bank Transfer'_x000a_ 'Apple Pay']"/>
    <x v="1"/>
  </r>
  <r>
    <s v="O05207"/>
    <d v="2025-09-02T00:00:00"/>
    <x v="8"/>
    <x v="1"/>
    <m/>
    <x v="297"/>
    <x v="235"/>
    <x v="1"/>
    <s v="Chester"/>
    <s v="P016"/>
    <x v="4"/>
    <x v="0"/>
    <n v="2"/>
    <n v="78"/>
    <n v="39"/>
    <n v="0.1"/>
    <n v="140.4"/>
    <n v="78"/>
    <n v="62.4"/>
    <s v="['Bank Transfer' 'Credit Card' 'PayPal' ... 'Credit Card' 'Bank Transfer'_x000a_ 'Apple Pay']"/>
    <x v="1"/>
  </r>
  <r>
    <s v="O06479"/>
    <d v="2025-09-02T00:00:00"/>
    <x v="8"/>
    <x v="1"/>
    <m/>
    <x v="499"/>
    <x v="329"/>
    <x v="8"/>
    <s v="Sunderland"/>
    <s v="P012"/>
    <x v="14"/>
    <x v="1"/>
    <n v="1"/>
    <n v="85"/>
    <n v="44"/>
    <n v="0.15"/>
    <n v="72.25"/>
    <n v="44"/>
    <n v="28.25"/>
    <s v="['Bank Transfer' 'Credit Card' 'PayPal' ... 'Credit Card' 'Bank Transfer'_x000a_ 'Apple Pay']"/>
    <x v="1"/>
  </r>
  <r>
    <s v="O06774"/>
    <d v="2025-09-02T00:00:00"/>
    <x v="8"/>
    <x v="1"/>
    <m/>
    <x v="624"/>
    <x v="85"/>
    <x v="7"/>
    <s v="Dundee"/>
    <s v="P023"/>
    <x v="2"/>
    <x v="2"/>
    <n v="1"/>
    <n v="42"/>
    <n v="20"/>
    <n v="0.05"/>
    <n v="39.9"/>
    <n v="20"/>
    <n v="19.899999999999999"/>
    <s v="['Bank Transfer' 'Credit Card' 'PayPal' ... 'Credit Card' 'Bank Transfer'_x000a_ 'Apple Pay']"/>
    <x v="1"/>
  </r>
  <r>
    <s v="O07068"/>
    <d v="2025-09-02T00:00:00"/>
    <x v="8"/>
    <x v="1"/>
    <m/>
    <x v="977"/>
    <x v="492"/>
    <x v="11"/>
    <s v="Newport"/>
    <s v="P009"/>
    <x v="1"/>
    <x v="1"/>
    <n v="1"/>
    <n v="95"/>
    <n v="54"/>
    <n v="0.1"/>
    <n v="85.5"/>
    <n v="54"/>
    <n v="31.5"/>
    <s v="['Bank Transfer' 'Credit Card' 'PayPal' ... 'Credit Card' 'Bank Transfer'_x000a_ 'Apple Pay']"/>
    <x v="1"/>
  </r>
  <r>
    <s v="O08806"/>
    <d v="2025-09-02T00:00:00"/>
    <x v="8"/>
    <x v="1"/>
    <m/>
    <x v="91"/>
    <x v="85"/>
    <x v="2"/>
    <s v="London"/>
    <s v="P004"/>
    <x v="22"/>
    <x v="5"/>
    <n v="4"/>
    <n v="55"/>
    <n v="27"/>
    <n v="0.15"/>
    <n v="187"/>
    <n v="108"/>
    <n v="79"/>
    <s v="['Bank Transfer' 'Credit Card' 'PayPal' ... 'Credit Card' 'Bank Transfer'_x000a_ 'Apple Pay']"/>
    <x v="1"/>
  </r>
  <r>
    <s v="O09087"/>
    <d v="2025-09-02T00:00:00"/>
    <x v="8"/>
    <x v="1"/>
    <m/>
    <x v="4"/>
    <x v="4"/>
    <x v="4"/>
    <s v="Hull"/>
    <s v="P009"/>
    <x v="1"/>
    <x v="1"/>
    <n v="1"/>
    <n v="95"/>
    <n v="54"/>
    <n v="0.05"/>
    <n v="90.25"/>
    <n v="54"/>
    <n v="36.25"/>
    <s v="['Bank Transfer' 'Credit Card' 'PayPal' ... 'Credit Card' 'Bank Transfer'_x000a_ 'Apple Pay']"/>
    <x v="1"/>
  </r>
  <r>
    <s v="O09341"/>
    <d v="2025-09-02T00:00:00"/>
    <x v="8"/>
    <x v="1"/>
    <m/>
    <x v="373"/>
    <x v="272"/>
    <x v="9"/>
    <s v="Birmingham"/>
    <s v="P015"/>
    <x v="12"/>
    <x v="0"/>
    <n v="1"/>
    <n v="65"/>
    <n v="32"/>
    <n v="0.1"/>
    <n v="58.5"/>
    <n v="32"/>
    <n v="26.5"/>
    <s v="['Bank Transfer' 'Credit Card' 'PayPal' ... 'Credit Card' 'Bank Transfer'_x000a_ 'Apple Pay']"/>
    <x v="1"/>
  </r>
  <r>
    <s v="O02086"/>
    <d v="2025-09-03T00:00:00"/>
    <x v="8"/>
    <x v="1"/>
    <m/>
    <x v="1515"/>
    <x v="269"/>
    <x v="7"/>
    <s v="Edinburgh"/>
    <s v="P002"/>
    <x v="15"/>
    <x v="5"/>
    <n v="5"/>
    <n v="149"/>
    <n v="91"/>
    <n v="0.2"/>
    <n v="596"/>
    <n v="455"/>
    <n v="141"/>
    <s v="['Bank Transfer' 'Credit Card' 'PayPal' ... 'Credit Card' 'Bank Transfer'_x000a_ 'Apple Pay']"/>
    <x v="1"/>
  </r>
  <r>
    <s v="O02124"/>
    <d v="2025-09-03T00:00:00"/>
    <x v="8"/>
    <x v="1"/>
    <m/>
    <x v="342"/>
    <x v="248"/>
    <x v="10"/>
    <s v="Norwich"/>
    <s v="P021"/>
    <x v="21"/>
    <x v="2"/>
    <n v="2"/>
    <n v="28"/>
    <n v="13"/>
    <n v="0"/>
    <n v="56"/>
    <n v="26"/>
    <n v="30"/>
    <s v="['Bank Transfer' 'Credit Card' 'PayPal' ... 'Credit Card' 'Bank Transfer'_x000a_ 'Apple Pay']"/>
    <x v="1"/>
  </r>
  <r>
    <s v="O02215"/>
    <d v="2025-09-03T00:00:00"/>
    <x v="8"/>
    <x v="1"/>
    <m/>
    <x v="266"/>
    <x v="217"/>
    <x v="5"/>
    <s v="Derry"/>
    <s v="P023"/>
    <x v="2"/>
    <x v="2"/>
    <n v="4"/>
    <n v="42"/>
    <n v="20"/>
    <n v="0"/>
    <n v="168"/>
    <n v="80"/>
    <n v="88"/>
    <s v="['Bank Transfer' 'Credit Card' 'PayPal' ... 'Credit Card' 'Bank Transfer'_x000a_ 'Apple Pay']"/>
    <x v="1"/>
  </r>
  <r>
    <s v="O02250"/>
    <d v="2025-09-03T00:00:00"/>
    <x v="8"/>
    <x v="1"/>
    <m/>
    <x v="679"/>
    <x v="400"/>
    <x v="2"/>
    <s v="London"/>
    <s v="P017"/>
    <x v="10"/>
    <x v="4"/>
    <n v="2"/>
    <n v="58"/>
    <n v="25"/>
    <n v="0.1"/>
    <n v="104.4"/>
    <n v="50"/>
    <n v="54.4"/>
    <s v="['Bank Transfer' 'Credit Card' 'PayPal' ... 'Credit Card' 'Bank Transfer'_x000a_ 'Apple Pay']"/>
    <x v="1"/>
  </r>
  <r>
    <s v="O02666"/>
    <d v="2025-09-03T00:00:00"/>
    <x v="8"/>
    <x v="1"/>
    <m/>
    <x v="735"/>
    <x v="73"/>
    <x v="7"/>
    <s v="Edinburgh"/>
    <s v="P020"/>
    <x v="23"/>
    <x v="4"/>
    <n v="3"/>
    <n v="72"/>
    <n v="34"/>
    <n v="0.15"/>
    <n v="183.6"/>
    <n v="102"/>
    <n v="81.599999999999994"/>
    <s v="['Bank Transfer' 'Credit Card' 'PayPal' ... 'Credit Card' 'Bank Transfer'_x000a_ 'Apple Pay']"/>
    <x v="1"/>
  </r>
  <r>
    <s v="O02685"/>
    <d v="2025-09-03T00:00:00"/>
    <x v="8"/>
    <x v="1"/>
    <m/>
    <x v="225"/>
    <x v="188"/>
    <x v="5"/>
    <s v="Derry"/>
    <s v="P023"/>
    <x v="2"/>
    <x v="2"/>
    <n v="1"/>
    <n v="42"/>
    <n v="20"/>
    <n v="0"/>
    <n v="42"/>
    <n v="20"/>
    <n v="22"/>
    <s v="['Bank Transfer' 'Credit Card' 'PayPal' ... 'Credit Card' 'Bank Transfer'_x000a_ 'Apple Pay']"/>
    <x v="1"/>
  </r>
  <r>
    <s v="O03793"/>
    <d v="2025-09-03T00:00:00"/>
    <x v="8"/>
    <x v="1"/>
    <m/>
    <x v="722"/>
    <x v="419"/>
    <x v="2"/>
    <s v="London"/>
    <s v="P005"/>
    <x v="3"/>
    <x v="3"/>
    <n v="1"/>
    <n v="119"/>
    <n v="72"/>
    <n v="0.15"/>
    <n v="101.15"/>
    <n v="72"/>
    <n v="29.15"/>
    <s v="['Bank Transfer' 'Credit Card' 'PayPal' ... 'Credit Card' 'Bank Transfer'_x000a_ 'Apple Pay']"/>
    <x v="1"/>
  </r>
  <r>
    <s v="O04796"/>
    <d v="2025-09-03T00:00:00"/>
    <x v="8"/>
    <x v="1"/>
    <m/>
    <x v="908"/>
    <x v="441"/>
    <x v="2"/>
    <s v="London"/>
    <s v="P015"/>
    <x v="12"/>
    <x v="0"/>
    <n v="3"/>
    <n v="65"/>
    <n v="32"/>
    <n v="0.05"/>
    <n v="185.25"/>
    <n v="96"/>
    <n v="89.25"/>
    <s v="['Bank Transfer' 'Credit Card' 'PayPal' ... 'Credit Card' 'Bank Transfer'_x000a_ 'Apple Pay']"/>
    <x v="1"/>
  </r>
  <r>
    <s v="O04909"/>
    <d v="2025-09-03T00:00:00"/>
    <x v="8"/>
    <x v="1"/>
    <m/>
    <x v="412"/>
    <x v="195"/>
    <x v="5"/>
    <s v="Lisburn"/>
    <s v="P014"/>
    <x v="17"/>
    <x v="0"/>
    <n v="2"/>
    <n v="25"/>
    <n v="11"/>
    <n v="0"/>
    <n v="50"/>
    <n v="22"/>
    <n v="28"/>
    <s v="['Bank Transfer' 'Credit Card' 'PayPal' ... 'Credit Card' 'Bank Transfer'_x000a_ 'Apple Pay']"/>
    <x v="1"/>
  </r>
  <r>
    <s v="O05084"/>
    <d v="2025-09-03T00:00:00"/>
    <x v="8"/>
    <x v="1"/>
    <m/>
    <x v="694"/>
    <x v="408"/>
    <x v="9"/>
    <s v="Wolverhampton"/>
    <s v="P015"/>
    <x v="12"/>
    <x v="0"/>
    <n v="2"/>
    <n v="65"/>
    <n v="32"/>
    <n v="0"/>
    <n v="130"/>
    <n v="64"/>
    <n v="66"/>
    <s v="['Bank Transfer' 'Credit Card' 'PayPal' ... 'Credit Card' 'Bank Transfer'_x000a_ 'Apple Pay']"/>
    <x v="1"/>
  </r>
  <r>
    <s v="O05247"/>
    <d v="2025-09-03T00:00:00"/>
    <x v="8"/>
    <x v="1"/>
    <m/>
    <x v="99"/>
    <x v="92"/>
    <x v="2"/>
    <s v="London"/>
    <s v="P007"/>
    <x v="7"/>
    <x v="3"/>
    <n v="1"/>
    <n v="129"/>
    <n v="78"/>
    <n v="0.05"/>
    <n v="122.55"/>
    <n v="78"/>
    <n v="44.55"/>
    <s v="['Bank Transfer' 'Credit Card' 'PayPal' ... 'Credit Card' 'Bank Transfer'_x000a_ 'Apple Pay']"/>
    <x v="1"/>
  </r>
  <r>
    <s v="O05410"/>
    <d v="2025-09-03T00:00:00"/>
    <x v="8"/>
    <x v="1"/>
    <m/>
    <x v="238"/>
    <x v="198"/>
    <x v="2"/>
    <s v="London"/>
    <s v="P007"/>
    <x v="7"/>
    <x v="3"/>
    <n v="2"/>
    <n v="129"/>
    <n v="78"/>
    <n v="0.05"/>
    <n v="245.1"/>
    <n v="156"/>
    <n v="89.1"/>
    <s v="['Bank Transfer' 'Credit Card' 'PayPal' ... 'Credit Card' 'Bank Transfer'_x000a_ 'Apple Pay']"/>
    <x v="1"/>
  </r>
  <r>
    <s v="O05415"/>
    <d v="2025-09-03T00:00:00"/>
    <x v="8"/>
    <x v="1"/>
    <m/>
    <x v="1243"/>
    <x v="366"/>
    <x v="4"/>
    <s v="York"/>
    <s v="P018"/>
    <x v="5"/>
    <x v="4"/>
    <n v="1"/>
    <n v="45"/>
    <n v="19"/>
    <n v="0.1"/>
    <n v="40.5"/>
    <n v="19"/>
    <n v="21.5"/>
    <s v="['Bank Transfer' 'Credit Card' 'PayPal' ... 'Credit Card' 'Bank Transfer'_x000a_ 'Apple Pay']"/>
    <x v="1"/>
  </r>
  <r>
    <s v="O05530"/>
    <d v="2025-09-03T00:00:00"/>
    <x v="8"/>
    <x v="1"/>
    <m/>
    <x v="711"/>
    <x v="117"/>
    <x v="8"/>
    <s v="Middlesbrough"/>
    <s v="P003"/>
    <x v="19"/>
    <x v="5"/>
    <n v="2"/>
    <n v="69"/>
    <n v="37"/>
    <n v="0"/>
    <n v="138"/>
    <n v="74"/>
    <n v="64"/>
    <s v="['Bank Transfer' 'Credit Card' 'PayPal' ... 'Credit Card' 'Bank Transfer'_x000a_ 'Apple Pay']"/>
    <x v="1"/>
  </r>
  <r>
    <s v="O06359"/>
    <d v="2025-09-03T00:00:00"/>
    <x v="8"/>
    <x v="1"/>
    <m/>
    <x v="1083"/>
    <x v="11"/>
    <x v="2"/>
    <s v="London"/>
    <s v="P017"/>
    <x v="10"/>
    <x v="4"/>
    <n v="4"/>
    <n v="58"/>
    <n v="25"/>
    <n v="0"/>
    <n v="232"/>
    <n v="100"/>
    <n v="132"/>
    <s v="['Bank Transfer' 'Credit Card' 'PayPal' ... 'Credit Card' 'Bank Transfer'_x000a_ 'Apple Pay']"/>
    <x v="1"/>
  </r>
  <r>
    <s v="O08484"/>
    <d v="2025-09-03T00:00:00"/>
    <x v="8"/>
    <x v="1"/>
    <m/>
    <x v="229"/>
    <x v="192"/>
    <x v="4"/>
    <s v="Leeds"/>
    <s v="P011"/>
    <x v="6"/>
    <x v="1"/>
    <n v="1"/>
    <n v="79"/>
    <n v="42"/>
    <n v="0.05"/>
    <n v="75.05"/>
    <n v="42"/>
    <n v="33.049999999999997"/>
    <s v="['Bank Transfer' 'Credit Card' 'PayPal' ... 'Credit Card' 'Bank Transfer'_x000a_ 'Apple Pay']"/>
    <x v="1"/>
  </r>
  <r>
    <s v="O08611"/>
    <d v="2025-09-03T00:00:00"/>
    <x v="8"/>
    <x v="1"/>
    <m/>
    <x v="1242"/>
    <x v="283"/>
    <x v="2"/>
    <s v="London"/>
    <s v="P003"/>
    <x v="19"/>
    <x v="5"/>
    <n v="1"/>
    <n v="69"/>
    <n v="37"/>
    <n v="0"/>
    <n v="69"/>
    <n v="37"/>
    <n v="32"/>
    <s v="['Bank Transfer' 'Credit Card' 'PayPal' ... 'Credit Card' 'Bank Transfer'_x000a_ 'Apple Pay']"/>
    <x v="1"/>
  </r>
  <r>
    <s v="O09103"/>
    <d v="2025-09-03T00:00:00"/>
    <x v="8"/>
    <x v="1"/>
    <m/>
    <x v="1011"/>
    <x v="373"/>
    <x v="0"/>
    <s v="Leicester"/>
    <s v="P017"/>
    <x v="10"/>
    <x v="4"/>
    <n v="5"/>
    <n v="58"/>
    <n v="25"/>
    <n v="0"/>
    <n v="290"/>
    <n v="125"/>
    <n v="165"/>
    <s v="['Bank Transfer' 'Credit Card' 'PayPal' ... 'Credit Card' 'Bank Transfer'_x000a_ 'Apple Pay']"/>
    <x v="1"/>
  </r>
  <r>
    <s v="O09756"/>
    <d v="2025-09-03T00:00:00"/>
    <x v="8"/>
    <x v="1"/>
    <m/>
    <x v="617"/>
    <x v="383"/>
    <x v="2"/>
    <s v="London"/>
    <s v="P014"/>
    <x v="17"/>
    <x v="0"/>
    <n v="2"/>
    <n v="25"/>
    <n v="11"/>
    <n v="0.05"/>
    <n v="47.5"/>
    <n v="22"/>
    <n v="25.5"/>
    <s v="['Bank Transfer' 'Credit Card' 'PayPal' ... 'Credit Card' 'Bank Transfer'_x000a_ 'Apple Pay']"/>
    <x v="1"/>
  </r>
  <r>
    <s v="O09884"/>
    <d v="2025-09-03T00:00:00"/>
    <x v="8"/>
    <x v="1"/>
    <m/>
    <x v="252"/>
    <x v="207"/>
    <x v="2"/>
    <s v="London"/>
    <s v="P007"/>
    <x v="7"/>
    <x v="3"/>
    <n v="1"/>
    <n v="129"/>
    <n v="78"/>
    <n v="0.1"/>
    <n v="116.1"/>
    <n v="78"/>
    <n v="38.1"/>
    <s v="['Bank Transfer' 'Credit Card' 'PayPal' ... 'Credit Card' 'Bank Transfer'_x000a_ 'Apple Pay']"/>
    <x v="1"/>
  </r>
  <r>
    <s v="O01040"/>
    <d v="2025-09-04T00:00:00"/>
    <x v="8"/>
    <x v="1"/>
    <m/>
    <x v="262"/>
    <x v="214"/>
    <x v="1"/>
    <s v="Preston"/>
    <s v="P002"/>
    <x v="15"/>
    <x v="5"/>
    <n v="1"/>
    <n v="149"/>
    <n v="91"/>
    <n v="0"/>
    <n v="149"/>
    <n v="91"/>
    <n v="58"/>
    <s v="['Bank Transfer' 'Credit Card' 'PayPal' ... 'Credit Card' 'Bank Transfer'_x000a_ 'Apple Pay']"/>
    <x v="1"/>
  </r>
  <r>
    <s v="O01627"/>
    <d v="2025-09-04T00:00:00"/>
    <x v="8"/>
    <x v="1"/>
    <m/>
    <x v="1346"/>
    <x v="342"/>
    <x v="4"/>
    <s v="Sheffield"/>
    <s v="P013"/>
    <x v="0"/>
    <x v="0"/>
    <n v="1"/>
    <n v="120"/>
    <n v="63"/>
    <n v="0.05"/>
    <n v="114"/>
    <n v="63"/>
    <n v="51"/>
    <s v="['Bank Transfer' 'Credit Card' 'PayPal' ... 'Credit Card' 'Bank Transfer'_x000a_ 'Apple Pay']"/>
    <x v="1"/>
  </r>
  <r>
    <s v="O02453"/>
    <d v="2025-09-04T00:00:00"/>
    <x v="8"/>
    <x v="1"/>
    <m/>
    <x v="1152"/>
    <x v="332"/>
    <x v="2"/>
    <s v="London"/>
    <s v="P016"/>
    <x v="4"/>
    <x v="0"/>
    <n v="2"/>
    <n v="78"/>
    <n v="39"/>
    <n v="0"/>
    <n v="156"/>
    <n v="78"/>
    <n v="78"/>
    <s v="['Bank Transfer' 'Credit Card' 'PayPal' ... 'Credit Card' 'Bank Transfer'_x000a_ 'Apple Pay']"/>
    <x v="1"/>
  </r>
  <r>
    <s v="O02610"/>
    <d v="2025-09-04T00:00:00"/>
    <x v="8"/>
    <x v="1"/>
    <m/>
    <x v="1383"/>
    <x v="361"/>
    <x v="10"/>
    <s v="Norwich"/>
    <s v="P021"/>
    <x v="21"/>
    <x v="2"/>
    <n v="1"/>
    <n v="28"/>
    <n v="13"/>
    <n v="0.05"/>
    <n v="26.6"/>
    <n v="13"/>
    <n v="13.6"/>
    <s v="['Bank Transfer' 'Credit Card' 'PayPal' ... 'Credit Card' 'Bank Transfer'_x000a_ 'Apple Pay']"/>
    <x v="1"/>
  </r>
  <r>
    <s v="O05390"/>
    <d v="2025-09-04T00:00:00"/>
    <x v="8"/>
    <x v="1"/>
    <m/>
    <x v="696"/>
    <x v="197"/>
    <x v="1"/>
    <s v="Preston"/>
    <s v="P006"/>
    <x v="16"/>
    <x v="3"/>
    <n v="1"/>
    <n v="99"/>
    <n v="58"/>
    <n v="0.05"/>
    <n v="94.05"/>
    <n v="58"/>
    <n v="36.049999999999997"/>
    <s v="['Bank Transfer' 'Credit Card' 'PayPal' ... 'Credit Card' 'Bank Transfer'_x000a_ 'Apple Pay']"/>
    <x v="1"/>
  </r>
  <r>
    <s v="O07370"/>
    <d v="2025-09-04T00:00:00"/>
    <x v="8"/>
    <x v="1"/>
    <m/>
    <x v="1673"/>
    <x v="291"/>
    <x v="4"/>
    <s v="Leeds"/>
    <s v="P001"/>
    <x v="9"/>
    <x v="5"/>
    <n v="2"/>
    <n v="89"/>
    <n v="48"/>
    <n v="0"/>
    <n v="178"/>
    <n v="96"/>
    <n v="82"/>
    <s v="['Bank Transfer' 'Credit Card' 'PayPal' ... 'Credit Card' 'Bank Transfer'_x000a_ 'Apple Pay']"/>
    <x v="1"/>
  </r>
  <r>
    <s v="O08046"/>
    <d v="2025-09-04T00:00:00"/>
    <x v="8"/>
    <x v="1"/>
    <m/>
    <x v="332"/>
    <x v="36"/>
    <x v="11"/>
    <s v="Cardiff"/>
    <s v="P013"/>
    <x v="0"/>
    <x v="0"/>
    <n v="3"/>
    <n v="120"/>
    <n v="63"/>
    <n v="0"/>
    <n v="360"/>
    <n v="189"/>
    <n v="171"/>
    <s v="['Bank Transfer' 'Credit Card' 'PayPal' ... 'Credit Card' 'Bank Transfer'_x000a_ 'Apple Pay']"/>
    <x v="1"/>
  </r>
  <r>
    <s v="O09752"/>
    <d v="2025-09-04T00:00:00"/>
    <x v="8"/>
    <x v="1"/>
    <m/>
    <x v="285"/>
    <x v="228"/>
    <x v="2"/>
    <s v="London"/>
    <s v="P018"/>
    <x v="5"/>
    <x v="4"/>
    <n v="1"/>
    <n v="45"/>
    <n v="19"/>
    <n v="0"/>
    <n v="45"/>
    <n v="19"/>
    <n v="26"/>
    <s v="['Bank Transfer' 'Credit Card' 'PayPal' ... 'Credit Card' 'Bank Transfer'_x000a_ 'Apple Pay']"/>
    <x v="1"/>
  </r>
  <r>
    <s v="O00086"/>
    <d v="2025-09-05T00:00:00"/>
    <x v="8"/>
    <x v="1"/>
    <m/>
    <x v="978"/>
    <x v="493"/>
    <x v="1"/>
    <s v="Manchester"/>
    <s v="P018"/>
    <x v="5"/>
    <x v="4"/>
    <n v="4"/>
    <n v="45"/>
    <n v="19"/>
    <n v="0"/>
    <n v="180"/>
    <n v="76"/>
    <n v="104"/>
    <s v="['Bank Transfer' 'Credit Card' 'PayPal' ... 'Credit Card' 'Bank Transfer'_x000a_ 'Apple Pay']"/>
    <x v="1"/>
  </r>
  <r>
    <s v="O00959"/>
    <d v="2025-09-05T00:00:00"/>
    <x v="8"/>
    <x v="1"/>
    <m/>
    <x v="1547"/>
    <x v="406"/>
    <x v="2"/>
    <s v="London"/>
    <s v="P006"/>
    <x v="16"/>
    <x v="3"/>
    <n v="1"/>
    <n v="99"/>
    <n v="58"/>
    <n v="0"/>
    <n v="99"/>
    <n v="58"/>
    <n v="41"/>
    <s v="['Bank Transfer' 'Credit Card' 'PayPal' ... 'Credit Card' 'Bank Transfer'_x000a_ 'Apple Pay']"/>
    <x v="1"/>
  </r>
  <r>
    <s v="O02492"/>
    <d v="2025-09-05T00:00:00"/>
    <x v="8"/>
    <x v="1"/>
    <m/>
    <x v="1229"/>
    <x v="530"/>
    <x v="0"/>
    <s v="Nottingham"/>
    <s v="P019"/>
    <x v="20"/>
    <x v="4"/>
    <n v="1"/>
    <n v="85"/>
    <n v="41"/>
    <n v="0"/>
    <n v="85"/>
    <n v="41"/>
    <n v="44"/>
    <s v="['Bank Transfer' 'Credit Card' 'PayPal' ... 'Credit Card' 'Bank Transfer'_x000a_ 'Apple Pay']"/>
    <x v="1"/>
  </r>
  <r>
    <s v="O03173"/>
    <d v="2025-09-05T00:00:00"/>
    <x v="8"/>
    <x v="1"/>
    <m/>
    <x v="1284"/>
    <x v="542"/>
    <x v="0"/>
    <s v="Derby"/>
    <s v="P015"/>
    <x v="12"/>
    <x v="0"/>
    <n v="2"/>
    <n v="65"/>
    <n v="32"/>
    <n v="0.05"/>
    <n v="123.5"/>
    <n v="64"/>
    <n v="59.5"/>
    <s v="['Bank Transfer' 'Credit Card' 'PayPal' ... 'Credit Card' 'Bank Transfer'_x000a_ 'Apple Pay']"/>
    <x v="1"/>
  </r>
  <r>
    <s v="O03183"/>
    <d v="2025-09-05T00:00:00"/>
    <x v="8"/>
    <x v="1"/>
    <m/>
    <x v="715"/>
    <x v="416"/>
    <x v="2"/>
    <s v="London"/>
    <s v="P015"/>
    <x v="12"/>
    <x v="0"/>
    <n v="5"/>
    <n v="65"/>
    <n v="32"/>
    <n v="0.05"/>
    <n v="308.75"/>
    <n v="160"/>
    <n v="148.75"/>
    <s v="['Bank Transfer' 'Credit Card' 'PayPal' ... 'Credit Card' 'Bank Transfer'_x000a_ 'Apple Pay']"/>
    <x v="1"/>
  </r>
  <r>
    <s v="O03688"/>
    <d v="2025-09-05T00:00:00"/>
    <x v="8"/>
    <x v="1"/>
    <m/>
    <x v="529"/>
    <x v="161"/>
    <x v="10"/>
    <s v="Cambridge"/>
    <s v="P010"/>
    <x v="18"/>
    <x v="1"/>
    <n v="1"/>
    <n v="32"/>
    <n v="14"/>
    <n v="0.1"/>
    <n v="28.8"/>
    <n v="14"/>
    <n v="14.8"/>
    <s v="['Bank Transfer' 'Credit Card' 'PayPal' ... 'Credit Card' 'Bank Transfer'_x000a_ 'Apple Pay']"/>
    <x v="1"/>
  </r>
  <r>
    <s v="O03857"/>
    <d v="2025-09-05T00:00:00"/>
    <x v="8"/>
    <x v="1"/>
    <m/>
    <x v="949"/>
    <x v="485"/>
    <x v="0"/>
    <s v="Derby"/>
    <s v="P024"/>
    <x v="11"/>
    <x v="2"/>
    <n v="3"/>
    <n v="24"/>
    <n v="10"/>
    <n v="0.05"/>
    <n v="68.400000000000006"/>
    <n v="30"/>
    <n v="38.4"/>
    <s v="['Bank Transfer' 'Credit Card' 'PayPal' ... 'Credit Card' 'Bank Transfer'_x000a_ 'Apple Pay']"/>
    <x v="1"/>
  </r>
  <r>
    <s v="O06228"/>
    <d v="2025-09-05T00:00:00"/>
    <x v="8"/>
    <x v="1"/>
    <m/>
    <x v="1375"/>
    <x v="476"/>
    <x v="0"/>
    <s v="Nottingham"/>
    <s v="P020"/>
    <x v="23"/>
    <x v="4"/>
    <n v="3"/>
    <n v="72"/>
    <n v="34"/>
    <n v="0"/>
    <n v="216"/>
    <n v="102"/>
    <n v="114"/>
    <s v="['Bank Transfer' 'Credit Card' 'PayPal' ... 'Credit Card' 'Bank Transfer'_x000a_ 'Apple Pay']"/>
    <x v="1"/>
  </r>
  <r>
    <s v="O07127"/>
    <d v="2025-09-05T00:00:00"/>
    <x v="8"/>
    <x v="1"/>
    <m/>
    <x v="55"/>
    <x v="52"/>
    <x v="7"/>
    <s v="Dundee"/>
    <s v="P023"/>
    <x v="2"/>
    <x v="2"/>
    <n v="3"/>
    <n v="42"/>
    <n v="20"/>
    <n v="0"/>
    <n v="126"/>
    <n v="60"/>
    <n v="66"/>
    <s v="['Bank Transfer' 'Credit Card' 'PayPal' ... 'Credit Card' 'Bank Transfer'_x000a_ 'Apple Pay']"/>
    <x v="1"/>
  </r>
  <r>
    <s v="O08490"/>
    <d v="2025-09-05T00:00:00"/>
    <x v="8"/>
    <x v="1"/>
    <m/>
    <x v="757"/>
    <x v="182"/>
    <x v="4"/>
    <s v="Sheffield"/>
    <s v="P008"/>
    <x v="13"/>
    <x v="3"/>
    <n v="2"/>
    <n v="249"/>
    <n v="168"/>
    <n v="0.2"/>
    <n v="398.4"/>
    <n v="336"/>
    <n v="62.4"/>
    <s v="['Bank Transfer' 'Credit Card' 'PayPal' ... 'Credit Card' 'Bank Transfer'_x000a_ 'Apple Pay']"/>
    <x v="1"/>
  </r>
  <r>
    <s v="O09835"/>
    <d v="2025-09-05T00:00:00"/>
    <x v="8"/>
    <x v="1"/>
    <m/>
    <x v="1715"/>
    <x v="93"/>
    <x v="10"/>
    <s v="Ipswich"/>
    <s v="P012"/>
    <x v="14"/>
    <x v="1"/>
    <n v="2"/>
    <n v="85"/>
    <n v="44"/>
    <n v="0"/>
    <n v="170"/>
    <n v="88"/>
    <n v="82"/>
    <s v="['Bank Transfer' 'Credit Card' 'PayPal' ... 'Credit Card' 'Bank Transfer'_x000a_ 'Apple Pay']"/>
    <x v="1"/>
  </r>
  <r>
    <s v="O00141"/>
    <d v="2025-09-06T00:00:00"/>
    <x v="8"/>
    <x v="1"/>
    <m/>
    <x v="1154"/>
    <x v="190"/>
    <x v="1"/>
    <s v="Chester"/>
    <s v="P005"/>
    <x v="3"/>
    <x v="3"/>
    <n v="1"/>
    <n v="119"/>
    <n v="72"/>
    <n v="0"/>
    <n v="119"/>
    <n v="72"/>
    <n v="47"/>
    <s v="['Bank Transfer' 'Credit Card' 'PayPal' ... 'Credit Card' 'Bank Transfer'_x000a_ 'Apple Pay']"/>
    <x v="1"/>
  </r>
  <r>
    <s v="O00359"/>
    <d v="2025-09-06T00:00:00"/>
    <x v="8"/>
    <x v="1"/>
    <m/>
    <x v="357"/>
    <x v="217"/>
    <x v="2"/>
    <s v="London"/>
    <s v="P019"/>
    <x v="20"/>
    <x v="4"/>
    <n v="1"/>
    <n v="85"/>
    <n v="41"/>
    <n v="0.1"/>
    <n v="76.5"/>
    <n v="41"/>
    <n v="35.5"/>
    <s v="['Bank Transfer' 'Credit Card' 'PayPal' ... 'Credit Card' 'Bank Transfer'_x000a_ 'Apple Pay']"/>
    <x v="1"/>
  </r>
  <r>
    <s v="O01896"/>
    <d v="2025-09-06T00:00:00"/>
    <x v="8"/>
    <x v="1"/>
    <m/>
    <x v="111"/>
    <x v="104"/>
    <x v="9"/>
    <s v="Birmingham"/>
    <s v="P012"/>
    <x v="14"/>
    <x v="1"/>
    <n v="2"/>
    <n v="85"/>
    <n v="44"/>
    <n v="0.1"/>
    <n v="153"/>
    <n v="88"/>
    <n v="65"/>
    <s v="['Bank Transfer' 'Credit Card' 'PayPal' ... 'Credit Card' 'Bank Transfer'_x000a_ 'Apple Pay']"/>
    <x v="1"/>
  </r>
  <r>
    <s v="O02767"/>
    <d v="2025-09-06T00:00:00"/>
    <x v="8"/>
    <x v="1"/>
    <m/>
    <x v="441"/>
    <x v="313"/>
    <x v="11"/>
    <s v="Cardiff"/>
    <s v="P012"/>
    <x v="14"/>
    <x v="1"/>
    <n v="1"/>
    <n v="85"/>
    <n v="44"/>
    <n v="0"/>
    <n v="85"/>
    <n v="44"/>
    <n v="41"/>
    <s v="['Bank Transfer' 'Credit Card' 'PayPal' ... 'Credit Card' 'Bank Transfer'_x000a_ 'Apple Pay']"/>
    <x v="1"/>
  </r>
  <r>
    <s v="O02801"/>
    <d v="2025-09-06T00:00:00"/>
    <x v="8"/>
    <x v="1"/>
    <m/>
    <x v="478"/>
    <x v="165"/>
    <x v="0"/>
    <s v="Derby"/>
    <s v="P007"/>
    <x v="7"/>
    <x v="3"/>
    <n v="2"/>
    <n v="129"/>
    <n v="78"/>
    <n v="0"/>
    <n v="258"/>
    <n v="156"/>
    <n v="102"/>
    <s v="['Bank Transfer' 'Credit Card' 'PayPal' ... 'Credit Card' 'Bank Transfer'_x000a_ 'Apple Pay']"/>
    <x v="1"/>
  </r>
  <r>
    <s v="O02923"/>
    <d v="2025-09-06T00:00:00"/>
    <x v="8"/>
    <x v="1"/>
    <m/>
    <x v="1164"/>
    <x v="354"/>
    <x v="5"/>
    <s v="Belfast"/>
    <s v="P003"/>
    <x v="19"/>
    <x v="5"/>
    <n v="4"/>
    <n v="69"/>
    <n v="37"/>
    <n v="0"/>
    <n v="276"/>
    <n v="148"/>
    <n v="128"/>
    <s v="['Bank Transfer' 'Credit Card' 'PayPal' ... 'Credit Card' 'Bank Transfer'_x000a_ 'Apple Pay']"/>
    <x v="1"/>
  </r>
  <r>
    <s v="O03506"/>
    <d v="2025-09-06T00:00:00"/>
    <x v="8"/>
    <x v="1"/>
    <m/>
    <x v="1340"/>
    <x v="305"/>
    <x v="7"/>
    <s v="Aberdeen"/>
    <s v="P002"/>
    <x v="15"/>
    <x v="5"/>
    <n v="2"/>
    <n v="149"/>
    <n v="91"/>
    <n v="0.05"/>
    <n v="283.10000000000002"/>
    <n v="182"/>
    <n v="101.1"/>
    <s v="['Bank Transfer' 'Credit Card' 'PayPal' ... 'Credit Card' 'Bank Transfer'_x000a_ 'Apple Pay']"/>
    <x v="1"/>
  </r>
  <r>
    <s v="O03949"/>
    <d v="2025-09-06T00:00:00"/>
    <x v="8"/>
    <x v="1"/>
    <m/>
    <x v="143"/>
    <x v="131"/>
    <x v="3"/>
    <s v="Guildford"/>
    <s v="P020"/>
    <x v="23"/>
    <x v="4"/>
    <n v="4"/>
    <n v="72"/>
    <n v="34"/>
    <n v="0.05"/>
    <n v="273.60000000000002"/>
    <n v="136"/>
    <n v="137.6"/>
    <s v="['Bank Transfer' 'Credit Card' 'PayPal' ... 'Credit Card' 'Bank Transfer'_x000a_ 'Apple Pay']"/>
    <x v="1"/>
  </r>
  <r>
    <s v="O04059"/>
    <d v="2025-09-06T00:00:00"/>
    <x v="8"/>
    <x v="1"/>
    <m/>
    <x v="10"/>
    <x v="10"/>
    <x v="3"/>
    <s v="Reading"/>
    <s v="P019"/>
    <x v="20"/>
    <x v="4"/>
    <n v="3"/>
    <n v="85"/>
    <n v="41"/>
    <n v="0"/>
    <n v="255"/>
    <n v="123"/>
    <n v="132"/>
    <s v="['Bank Transfer' 'Credit Card' 'PayPal' ... 'Credit Card' 'Bank Transfer'_x000a_ 'Apple Pay']"/>
    <x v="1"/>
  </r>
  <r>
    <s v="O04350"/>
    <d v="2025-09-06T00:00:00"/>
    <x v="8"/>
    <x v="1"/>
    <m/>
    <x v="990"/>
    <x v="258"/>
    <x v="4"/>
    <s v="Leeds"/>
    <s v="P015"/>
    <x v="12"/>
    <x v="0"/>
    <n v="1"/>
    <n v="65"/>
    <n v="32"/>
    <n v="0.1"/>
    <n v="58.5"/>
    <n v="32"/>
    <n v="26.5"/>
    <s v="['Bank Transfer' 'Credit Card' 'PayPal' ... 'Credit Card' 'Bank Transfer'_x000a_ 'Apple Pay']"/>
    <x v="1"/>
  </r>
  <r>
    <s v="O04995"/>
    <d v="2025-09-06T00:00:00"/>
    <x v="8"/>
    <x v="1"/>
    <m/>
    <x v="966"/>
    <x v="490"/>
    <x v="7"/>
    <s v="Edinburgh"/>
    <s v="P007"/>
    <x v="7"/>
    <x v="3"/>
    <n v="2"/>
    <n v="129"/>
    <n v="78"/>
    <n v="0.05"/>
    <n v="245.1"/>
    <n v="156"/>
    <n v="89.1"/>
    <s v="['Bank Transfer' 'Credit Card' 'PayPal' ... 'Credit Card' 'Bank Transfer'_x000a_ 'Apple Pay']"/>
    <x v="1"/>
  </r>
  <r>
    <s v="O05086"/>
    <d v="2025-09-06T00:00:00"/>
    <x v="8"/>
    <x v="1"/>
    <m/>
    <x v="424"/>
    <x v="305"/>
    <x v="5"/>
    <s v="Derry"/>
    <s v="P023"/>
    <x v="2"/>
    <x v="2"/>
    <n v="1"/>
    <n v="42"/>
    <n v="20"/>
    <n v="0.1"/>
    <n v="37.799999999999997"/>
    <n v="20"/>
    <n v="17.8"/>
    <s v="['Bank Transfer' 'Credit Card' 'PayPal' ... 'Credit Card' 'Bank Transfer'_x000a_ 'Apple Pay']"/>
    <x v="1"/>
  </r>
  <r>
    <s v="O05714"/>
    <d v="2025-09-06T00:00:00"/>
    <x v="8"/>
    <x v="1"/>
    <m/>
    <x v="1095"/>
    <x v="327"/>
    <x v="4"/>
    <s v="Leeds"/>
    <s v="P016"/>
    <x v="4"/>
    <x v="0"/>
    <n v="1"/>
    <n v="78"/>
    <n v="39"/>
    <n v="0"/>
    <n v="78"/>
    <n v="39"/>
    <n v="39"/>
    <s v="['Bank Transfer' 'Credit Card' 'PayPal' ... 'Credit Card' 'Bank Transfer'_x000a_ 'Apple Pay']"/>
    <x v="1"/>
  </r>
  <r>
    <s v="O06135"/>
    <d v="2025-09-06T00:00:00"/>
    <x v="8"/>
    <x v="1"/>
    <m/>
    <x v="99"/>
    <x v="92"/>
    <x v="2"/>
    <s v="London"/>
    <s v="P010"/>
    <x v="18"/>
    <x v="1"/>
    <n v="2"/>
    <n v="32"/>
    <n v="14"/>
    <n v="0"/>
    <n v="64"/>
    <n v="28"/>
    <n v="36"/>
    <s v="['Bank Transfer' 'Credit Card' 'PayPal' ... 'Credit Card' 'Bank Transfer'_x000a_ 'Apple Pay']"/>
    <x v="1"/>
  </r>
  <r>
    <s v="O06833"/>
    <d v="2025-09-06T00:00:00"/>
    <x v="8"/>
    <x v="1"/>
    <m/>
    <x v="379"/>
    <x v="277"/>
    <x v="5"/>
    <s v="Derry"/>
    <s v="P007"/>
    <x v="7"/>
    <x v="3"/>
    <n v="2"/>
    <n v="129"/>
    <n v="78"/>
    <n v="0.1"/>
    <n v="232.2"/>
    <n v="156"/>
    <n v="76.2"/>
    <s v="['Bank Transfer' 'Credit Card' 'PayPal' ... 'Credit Card' 'Bank Transfer'_x000a_ 'Apple Pay']"/>
    <x v="1"/>
  </r>
  <r>
    <s v="O07040"/>
    <d v="2025-09-06T00:00:00"/>
    <x v="8"/>
    <x v="1"/>
    <m/>
    <x v="1135"/>
    <x v="366"/>
    <x v="10"/>
    <s v="Norwich"/>
    <s v="P023"/>
    <x v="2"/>
    <x v="2"/>
    <n v="4"/>
    <n v="42"/>
    <n v="20"/>
    <n v="0"/>
    <n v="168"/>
    <n v="80"/>
    <n v="88"/>
    <s v="['Bank Transfer' 'Credit Card' 'PayPal' ... 'Credit Card' 'Bank Transfer'_x000a_ 'Apple Pay']"/>
    <x v="1"/>
  </r>
  <r>
    <s v="O09504"/>
    <d v="2025-09-06T00:00:00"/>
    <x v="8"/>
    <x v="1"/>
    <m/>
    <x v="97"/>
    <x v="90"/>
    <x v="2"/>
    <s v="London"/>
    <s v="P007"/>
    <x v="7"/>
    <x v="3"/>
    <n v="1"/>
    <n v="129"/>
    <n v="78"/>
    <n v="0.05"/>
    <n v="122.55"/>
    <n v="78"/>
    <n v="44.55"/>
    <s v="['Bank Transfer' 'Credit Card' 'PayPal' ... 'Credit Card' 'Bank Transfer'_x000a_ 'Apple Pay']"/>
    <x v="1"/>
  </r>
  <r>
    <s v="O00612"/>
    <d v="2025-09-07T00:00:00"/>
    <x v="8"/>
    <x v="1"/>
    <m/>
    <x v="245"/>
    <x v="80"/>
    <x v="1"/>
    <s v="Liverpool"/>
    <s v="P014"/>
    <x v="17"/>
    <x v="0"/>
    <n v="2"/>
    <n v="25"/>
    <n v="11"/>
    <n v="0.1"/>
    <n v="45"/>
    <n v="22"/>
    <n v="23"/>
    <s v="['Bank Transfer' 'Credit Card' 'PayPal' ... 'Credit Card' 'Bank Transfer'_x000a_ 'Apple Pay']"/>
    <x v="1"/>
  </r>
  <r>
    <s v="O01137"/>
    <d v="2025-09-07T00:00:00"/>
    <x v="8"/>
    <x v="1"/>
    <m/>
    <x v="357"/>
    <x v="217"/>
    <x v="2"/>
    <s v="London"/>
    <s v="P002"/>
    <x v="15"/>
    <x v="5"/>
    <n v="4"/>
    <n v="149"/>
    <n v="91"/>
    <n v="0.05"/>
    <n v="566.20000000000005"/>
    <n v="364"/>
    <n v="202.2"/>
    <s v="['Bank Transfer' 'Credit Card' 'PayPal' ... 'Credit Card' 'Bank Transfer'_x000a_ 'Apple Pay']"/>
    <x v="1"/>
  </r>
  <r>
    <s v="O01903"/>
    <d v="2025-09-07T00:00:00"/>
    <x v="8"/>
    <x v="1"/>
    <m/>
    <x v="138"/>
    <x v="127"/>
    <x v="7"/>
    <s v="Edinburgh"/>
    <s v="P019"/>
    <x v="20"/>
    <x v="4"/>
    <n v="1"/>
    <n v="85"/>
    <n v="41"/>
    <n v="0"/>
    <n v="85"/>
    <n v="41"/>
    <n v="44"/>
    <s v="['Bank Transfer' 'Credit Card' 'PayPal' ... 'Credit Card' 'Bank Transfer'_x000a_ 'Apple Pay']"/>
    <x v="1"/>
  </r>
  <r>
    <s v="O04084"/>
    <d v="2025-09-07T00:00:00"/>
    <x v="8"/>
    <x v="1"/>
    <m/>
    <x v="1117"/>
    <x v="267"/>
    <x v="11"/>
    <s v="Newport"/>
    <s v="P002"/>
    <x v="15"/>
    <x v="5"/>
    <n v="3"/>
    <n v="149"/>
    <n v="91"/>
    <n v="0"/>
    <n v="447"/>
    <n v="273"/>
    <n v="174"/>
    <s v="['Bank Transfer' 'Credit Card' 'PayPal' ... 'Credit Card' 'Bank Transfer'_x000a_ 'Apple Pay']"/>
    <x v="1"/>
  </r>
  <r>
    <s v="O04589"/>
    <d v="2025-09-07T00:00:00"/>
    <x v="8"/>
    <x v="1"/>
    <m/>
    <x v="1115"/>
    <x v="218"/>
    <x v="3"/>
    <s v="Guildford"/>
    <s v="P016"/>
    <x v="4"/>
    <x v="0"/>
    <n v="2"/>
    <n v="78"/>
    <n v="39"/>
    <n v="0"/>
    <n v="156"/>
    <n v="78"/>
    <n v="78"/>
    <s v="['Bank Transfer' 'Credit Card' 'PayPal' ... 'Credit Card' 'Bank Transfer'_x000a_ 'Apple Pay']"/>
    <x v="1"/>
  </r>
  <r>
    <s v="O09464"/>
    <d v="2025-09-07T00:00:00"/>
    <x v="8"/>
    <x v="1"/>
    <m/>
    <x v="1127"/>
    <x v="287"/>
    <x v="2"/>
    <s v="London"/>
    <s v="P017"/>
    <x v="10"/>
    <x v="4"/>
    <n v="2"/>
    <n v="58"/>
    <n v="25"/>
    <n v="0.1"/>
    <n v="104.4"/>
    <n v="50"/>
    <n v="54.4"/>
    <s v="['Bank Transfer' 'Credit Card' 'PayPal' ... 'Credit Card' 'Bank Transfer'_x000a_ 'Apple Pay']"/>
    <x v="1"/>
  </r>
  <r>
    <s v="O09569"/>
    <d v="2025-09-07T00:00:00"/>
    <x v="8"/>
    <x v="1"/>
    <m/>
    <x v="558"/>
    <x v="58"/>
    <x v="3"/>
    <s v="Reading"/>
    <s v="P007"/>
    <x v="7"/>
    <x v="3"/>
    <n v="2"/>
    <n v="129"/>
    <n v="78"/>
    <n v="0.05"/>
    <n v="245.1"/>
    <n v="156"/>
    <n v="89.1"/>
    <s v="['Bank Transfer' 'Credit Card' 'PayPal' ... 'Credit Card' 'Bank Transfer'_x000a_ 'Apple Pay']"/>
    <x v="1"/>
  </r>
  <r>
    <s v="O01113"/>
    <d v="2025-09-08T00:00:00"/>
    <x v="8"/>
    <x v="1"/>
    <m/>
    <x v="171"/>
    <x v="152"/>
    <x v="4"/>
    <s v="Hull"/>
    <s v="P003"/>
    <x v="19"/>
    <x v="5"/>
    <n v="4"/>
    <n v="69"/>
    <n v="37"/>
    <n v="0.15"/>
    <n v="234.6"/>
    <n v="148"/>
    <n v="86.6"/>
    <s v="['Bank Transfer' 'Credit Card' 'PayPal' ... 'Credit Card' 'Bank Transfer'_x000a_ 'Apple Pay']"/>
    <x v="1"/>
  </r>
  <r>
    <s v="O01157"/>
    <d v="2025-09-08T00:00:00"/>
    <x v="8"/>
    <x v="1"/>
    <m/>
    <x v="1260"/>
    <x v="523"/>
    <x v="4"/>
    <s v="Leeds"/>
    <s v="P005"/>
    <x v="3"/>
    <x v="3"/>
    <n v="4"/>
    <n v="119"/>
    <n v="72"/>
    <n v="0.1"/>
    <n v="428.4"/>
    <n v="288"/>
    <n v="140.4"/>
    <s v="['Bank Transfer' 'Credit Card' 'PayPal' ... 'Credit Card' 'Bank Transfer'_x000a_ 'Apple Pay']"/>
    <x v="1"/>
  </r>
  <r>
    <s v="O01301"/>
    <d v="2025-09-08T00:00:00"/>
    <x v="8"/>
    <x v="1"/>
    <m/>
    <x v="275"/>
    <x v="193"/>
    <x v="7"/>
    <s v="Dundee"/>
    <s v="P003"/>
    <x v="19"/>
    <x v="5"/>
    <n v="1"/>
    <n v="69"/>
    <n v="37"/>
    <n v="0"/>
    <n v="69"/>
    <n v="37"/>
    <n v="32"/>
    <s v="['Bank Transfer' 'Credit Card' 'PayPal' ... 'Credit Card' 'Bank Transfer'_x000a_ 'Apple Pay']"/>
    <x v="1"/>
  </r>
  <r>
    <s v="O01431"/>
    <d v="2025-09-08T00:00:00"/>
    <x v="8"/>
    <x v="1"/>
    <m/>
    <x v="437"/>
    <x v="109"/>
    <x v="11"/>
    <s v="Swansea"/>
    <s v="P023"/>
    <x v="2"/>
    <x v="2"/>
    <n v="1"/>
    <n v="42"/>
    <n v="20"/>
    <n v="0.05"/>
    <n v="39.9"/>
    <n v="20"/>
    <n v="19.899999999999999"/>
    <s v="['Bank Transfer' 'Credit Card' 'PayPal' ... 'Credit Card' 'Bank Transfer'_x000a_ 'Apple Pay']"/>
    <x v="1"/>
  </r>
  <r>
    <s v="O01435"/>
    <d v="2025-09-08T00:00:00"/>
    <x v="8"/>
    <x v="1"/>
    <m/>
    <x v="1560"/>
    <x v="434"/>
    <x v="1"/>
    <s v="Manchester"/>
    <s v="P018"/>
    <x v="5"/>
    <x v="4"/>
    <n v="5"/>
    <n v="45"/>
    <n v="19"/>
    <n v="0.05"/>
    <n v="213.75"/>
    <n v="95"/>
    <n v="118.75"/>
    <s v="['Bank Transfer' 'Credit Card' 'PayPal' ... 'Credit Card' 'Bank Transfer'_x000a_ 'Apple Pay']"/>
    <x v="1"/>
  </r>
  <r>
    <s v="O01728"/>
    <d v="2025-09-08T00:00:00"/>
    <x v="8"/>
    <x v="1"/>
    <m/>
    <x v="1133"/>
    <x v="429"/>
    <x v="6"/>
    <s v="Bath"/>
    <s v="P012"/>
    <x v="14"/>
    <x v="1"/>
    <n v="3"/>
    <n v="85"/>
    <n v="44"/>
    <n v="0.05"/>
    <n v="242.25"/>
    <n v="132"/>
    <n v="110.25"/>
    <s v="['Bank Transfer' 'Credit Card' 'PayPal' ... 'Credit Card' 'Bank Transfer'_x000a_ 'Apple Pay']"/>
    <x v="1"/>
  </r>
  <r>
    <s v="O02701"/>
    <d v="2025-09-08T00:00:00"/>
    <x v="8"/>
    <x v="1"/>
    <m/>
    <x v="1091"/>
    <x v="512"/>
    <x v="2"/>
    <s v="London"/>
    <s v="P012"/>
    <x v="14"/>
    <x v="1"/>
    <n v="1"/>
    <n v="85"/>
    <n v="44"/>
    <n v="0.1"/>
    <n v="76.5"/>
    <n v="44"/>
    <n v="32.5"/>
    <s v="['Bank Transfer' 'Credit Card' 'PayPal' ... 'Credit Card' 'Bank Transfer'_x000a_ 'Apple Pay']"/>
    <x v="1"/>
  </r>
  <r>
    <s v="O04684"/>
    <d v="2025-09-08T00:00:00"/>
    <x v="8"/>
    <x v="1"/>
    <m/>
    <x v="1060"/>
    <x v="433"/>
    <x v="3"/>
    <s v="Brighton"/>
    <s v="P015"/>
    <x v="12"/>
    <x v="0"/>
    <n v="3"/>
    <n v="65"/>
    <n v="32"/>
    <n v="0"/>
    <n v="195"/>
    <n v="96"/>
    <n v="99"/>
    <s v="['Bank Transfer' 'Credit Card' 'PayPal' ... 'Credit Card' 'Bank Transfer'_x000a_ 'Apple Pay']"/>
    <x v="1"/>
  </r>
  <r>
    <s v="O04876"/>
    <d v="2025-09-08T00:00:00"/>
    <x v="8"/>
    <x v="1"/>
    <m/>
    <x v="669"/>
    <x v="351"/>
    <x v="3"/>
    <s v="Guildford"/>
    <s v="P024"/>
    <x v="11"/>
    <x v="2"/>
    <n v="1"/>
    <n v="24"/>
    <n v="10"/>
    <n v="0.15"/>
    <n v="20.399999999999999"/>
    <n v="10"/>
    <n v="10.4"/>
    <s v="['Bank Transfer' 'Credit Card' 'PayPal' ... 'Credit Card' 'Bank Transfer'_x000a_ 'Apple Pay']"/>
    <x v="1"/>
  </r>
  <r>
    <s v="O06464"/>
    <d v="2025-09-08T00:00:00"/>
    <x v="8"/>
    <x v="1"/>
    <m/>
    <x v="667"/>
    <x v="225"/>
    <x v="2"/>
    <s v="London"/>
    <s v="P008"/>
    <x v="13"/>
    <x v="3"/>
    <n v="1"/>
    <n v="249"/>
    <n v="168"/>
    <n v="0"/>
    <n v="249"/>
    <n v="168"/>
    <n v="81"/>
    <s v="['Bank Transfer' 'Credit Card' 'PayPal' ... 'Credit Card' 'Bank Transfer'_x000a_ 'Apple Pay']"/>
    <x v="1"/>
  </r>
  <r>
    <s v="O06621"/>
    <d v="2025-09-08T00:00:00"/>
    <x v="8"/>
    <x v="1"/>
    <m/>
    <x v="329"/>
    <x v="138"/>
    <x v="4"/>
    <s v="Hull"/>
    <s v="P010"/>
    <x v="18"/>
    <x v="1"/>
    <n v="1"/>
    <n v="32"/>
    <n v="14"/>
    <n v="0"/>
    <n v="32"/>
    <n v="14"/>
    <n v="18"/>
    <s v="['Bank Transfer' 'Credit Card' 'PayPal' ... 'Credit Card' 'Bank Transfer'_x000a_ 'Apple Pay']"/>
    <x v="1"/>
  </r>
  <r>
    <s v="O07185"/>
    <d v="2025-09-08T00:00:00"/>
    <x v="8"/>
    <x v="1"/>
    <m/>
    <x v="1001"/>
    <x v="26"/>
    <x v="0"/>
    <s v="Leicester"/>
    <s v="P005"/>
    <x v="3"/>
    <x v="3"/>
    <n v="1"/>
    <n v="119"/>
    <n v="72"/>
    <n v="0"/>
    <n v="119"/>
    <n v="72"/>
    <n v="47"/>
    <s v="['Bank Transfer' 'Credit Card' 'PayPal' ... 'Credit Card' 'Bank Transfer'_x000a_ 'Apple Pay']"/>
    <x v="1"/>
  </r>
  <r>
    <s v="O07258"/>
    <d v="2025-09-08T00:00:00"/>
    <x v="8"/>
    <x v="1"/>
    <m/>
    <x v="1114"/>
    <x v="9"/>
    <x v="1"/>
    <s v="Liverpool"/>
    <s v="P005"/>
    <x v="3"/>
    <x v="3"/>
    <n v="1"/>
    <n v="119"/>
    <n v="72"/>
    <n v="0.05"/>
    <n v="113.05"/>
    <n v="72"/>
    <n v="41.05"/>
    <s v="['Bank Transfer' 'Credit Card' 'PayPal' ... 'Credit Card' 'Bank Transfer'_x000a_ 'Apple Pay']"/>
    <x v="1"/>
  </r>
  <r>
    <s v="O07705"/>
    <d v="2025-09-08T00:00:00"/>
    <x v="8"/>
    <x v="1"/>
    <m/>
    <x v="828"/>
    <x v="140"/>
    <x v="8"/>
    <s v="Newcastle"/>
    <s v="P022"/>
    <x v="8"/>
    <x v="2"/>
    <n v="1"/>
    <n v="35"/>
    <n v="16"/>
    <n v="0.15"/>
    <n v="29.75"/>
    <n v="16"/>
    <n v="13.75"/>
    <s v="['Bank Transfer' 'Credit Card' 'PayPal' ... 'Credit Card' 'Bank Transfer'_x000a_ 'Apple Pay']"/>
    <x v="1"/>
  </r>
  <r>
    <s v="O08321"/>
    <d v="2025-09-08T00:00:00"/>
    <x v="8"/>
    <x v="1"/>
    <m/>
    <x v="1258"/>
    <x v="228"/>
    <x v="1"/>
    <s v="Manchester"/>
    <s v="P007"/>
    <x v="7"/>
    <x v="3"/>
    <n v="1"/>
    <n v="129"/>
    <n v="78"/>
    <n v="0"/>
    <n v="129"/>
    <n v="78"/>
    <n v="51"/>
    <s v="['Bank Transfer' 'Credit Card' 'PayPal' ... 'Credit Card' 'Bank Transfer'_x000a_ 'Apple Pay']"/>
    <x v="1"/>
  </r>
  <r>
    <s v="O08775"/>
    <d v="2025-09-08T00:00:00"/>
    <x v="8"/>
    <x v="1"/>
    <m/>
    <x v="119"/>
    <x v="111"/>
    <x v="1"/>
    <s v="Chester"/>
    <s v="P020"/>
    <x v="23"/>
    <x v="4"/>
    <n v="1"/>
    <n v="72"/>
    <n v="34"/>
    <n v="0"/>
    <n v="72"/>
    <n v="34"/>
    <n v="38"/>
    <s v="['Bank Transfer' 'Credit Card' 'PayPal' ... 'Credit Card' 'Bank Transfer'_x000a_ 'Apple Pay']"/>
    <x v="1"/>
  </r>
  <r>
    <s v="O09672"/>
    <d v="2025-09-08T00:00:00"/>
    <x v="8"/>
    <x v="1"/>
    <m/>
    <x v="1289"/>
    <x v="109"/>
    <x v="4"/>
    <s v="York"/>
    <s v="P021"/>
    <x v="21"/>
    <x v="2"/>
    <n v="3"/>
    <n v="28"/>
    <n v="13"/>
    <n v="0.1"/>
    <n v="75.599999999999994"/>
    <n v="39"/>
    <n v="36.6"/>
    <s v="['Bank Transfer' 'Credit Card' 'PayPal' ... 'Credit Card' 'Bank Transfer'_x000a_ 'Apple Pay']"/>
    <x v="1"/>
  </r>
  <r>
    <s v="O09914"/>
    <d v="2025-09-08T00:00:00"/>
    <x v="8"/>
    <x v="1"/>
    <m/>
    <x v="870"/>
    <x v="436"/>
    <x v="7"/>
    <s v="Aberdeen"/>
    <s v="P007"/>
    <x v="7"/>
    <x v="3"/>
    <n v="1"/>
    <n v="129"/>
    <n v="78"/>
    <n v="0"/>
    <n v="129"/>
    <n v="78"/>
    <n v="51"/>
    <s v="['Bank Transfer' 'Credit Card' 'PayPal' ... 'Credit Card' 'Bank Transfer'_x000a_ 'Apple Pay']"/>
    <x v="1"/>
  </r>
  <r>
    <s v="O00588"/>
    <d v="2025-09-09T00:00:00"/>
    <x v="8"/>
    <x v="1"/>
    <m/>
    <x v="479"/>
    <x v="160"/>
    <x v="10"/>
    <s v="Ipswich"/>
    <s v="P006"/>
    <x v="16"/>
    <x v="3"/>
    <n v="2"/>
    <n v="99"/>
    <n v="58"/>
    <n v="0"/>
    <n v="198"/>
    <n v="116"/>
    <n v="82"/>
    <s v="['Bank Transfer' 'Credit Card' 'PayPal' ... 'Credit Card' 'Bank Transfer'_x000a_ 'Apple Pay']"/>
    <x v="1"/>
  </r>
  <r>
    <s v="O01327"/>
    <d v="2025-09-09T00:00:00"/>
    <x v="8"/>
    <x v="1"/>
    <m/>
    <x v="827"/>
    <x v="450"/>
    <x v="4"/>
    <s v="York"/>
    <s v="P013"/>
    <x v="0"/>
    <x v="0"/>
    <n v="2"/>
    <n v="120"/>
    <n v="63"/>
    <n v="0"/>
    <n v="240"/>
    <n v="126"/>
    <n v="114"/>
    <s v="['Bank Transfer' 'Credit Card' 'PayPal' ... 'Credit Card' 'Bank Transfer'_x000a_ 'Apple Pay']"/>
    <x v="1"/>
  </r>
  <r>
    <s v="O01940"/>
    <d v="2025-09-09T00:00:00"/>
    <x v="8"/>
    <x v="1"/>
    <m/>
    <x v="139"/>
    <x v="128"/>
    <x v="0"/>
    <s v="Leicester"/>
    <s v="P022"/>
    <x v="8"/>
    <x v="2"/>
    <n v="2"/>
    <n v="35"/>
    <n v="16"/>
    <n v="0.2"/>
    <n v="56"/>
    <n v="32"/>
    <n v="24"/>
    <s v="['Bank Transfer' 'Credit Card' 'PayPal' ... 'Credit Card' 'Bank Transfer'_x000a_ 'Apple Pay']"/>
    <x v="1"/>
  </r>
  <r>
    <s v="O02310"/>
    <d v="2025-09-09T00:00:00"/>
    <x v="8"/>
    <x v="1"/>
    <m/>
    <x v="57"/>
    <x v="54"/>
    <x v="1"/>
    <s v="Manchester"/>
    <s v="P009"/>
    <x v="1"/>
    <x v="1"/>
    <n v="1"/>
    <n v="95"/>
    <n v="54"/>
    <n v="0"/>
    <n v="95"/>
    <n v="54"/>
    <n v="41"/>
    <s v="['Bank Transfer' 'Credit Card' 'PayPal' ... 'Credit Card' 'Bank Transfer'_x000a_ 'Apple Pay']"/>
    <x v="1"/>
  </r>
  <r>
    <s v="O02538"/>
    <d v="2025-09-09T00:00:00"/>
    <x v="8"/>
    <x v="1"/>
    <m/>
    <x v="466"/>
    <x v="323"/>
    <x v="2"/>
    <s v="London"/>
    <s v="P019"/>
    <x v="20"/>
    <x v="4"/>
    <n v="1"/>
    <n v="85"/>
    <n v="41"/>
    <n v="0.05"/>
    <n v="80.75"/>
    <n v="41"/>
    <n v="39.75"/>
    <s v="['Bank Transfer' 'Credit Card' 'PayPal' ... 'Credit Card' 'Bank Transfer'_x000a_ 'Apple Pay']"/>
    <x v="1"/>
  </r>
  <r>
    <s v="O02642"/>
    <d v="2025-09-09T00:00:00"/>
    <x v="8"/>
    <x v="1"/>
    <m/>
    <x v="716"/>
    <x v="53"/>
    <x v="7"/>
    <s v="Aberdeen"/>
    <s v="P002"/>
    <x v="15"/>
    <x v="5"/>
    <n v="3"/>
    <n v="149"/>
    <n v="91"/>
    <n v="0"/>
    <n v="447"/>
    <n v="273"/>
    <n v="174"/>
    <s v="['Bank Transfer' 'Credit Card' 'PayPal' ... 'Credit Card' 'Bank Transfer'_x000a_ 'Apple Pay']"/>
    <x v="1"/>
  </r>
  <r>
    <s v="O03139"/>
    <d v="2025-09-09T00:00:00"/>
    <x v="8"/>
    <x v="1"/>
    <m/>
    <x v="1448"/>
    <x v="385"/>
    <x v="2"/>
    <s v="London"/>
    <s v="P003"/>
    <x v="19"/>
    <x v="5"/>
    <n v="2"/>
    <n v="69"/>
    <n v="37"/>
    <n v="0.1"/>
    <n v="124.2"/>
    <n v="74"/>
    <n v="50.2"/>
    <s v="['Bank Transfer' 'Credit Card' 'PayPal' ... 'Credit Card' 'Bank Transfer'_x000a_ 'Apple Pay']"/>
    <x v="1"/>
  </r>
  <r>
    <s v="O03297"/>
    <d v="2025-09-09T00:00:00"/>
    <x v="8"/>
    <x v="1"/>
    <m/>
    <x v="454"/>
    <x v="319"/>
    <x v="6"/>
    <s v="Bath"/>
    <s v="P008"/>
    <x v="13"/>
    <x v="3"/>
    <n v="1"/>
    <n v="249"/>
    <n v="168"/>
    <n v="0.1"/>
    <n v="224.1"/>
    <n v="168"/>
    <n v="56.1"/>
    <s v="['Bank Transfer' 'Credit Card' 'PayPal' ... 'Credit Card' 'Bank Transfer'_x000a_ 'Apple Pay']"/>
    <x v="1"/>
  </r>
  <r>
    <s v="O04310"/>
    <d v="2025-09-09T00:00:00"/>
    <x v="8"/>
    <x v="1"/>
    <m/>
    <x v="113"/>
    <x v="106"/>
    <x v="7"/>
    <s v="Edinburgh"/>
    <s v="P018"/>
    <x v="5"/>
    <x v="4"/>
    <n v="2"/>
    <n v="45"/>
    <n v="19"/>
    <n v="0"/>
    <n v="90"/>
    <n v="38"/>
    <n v="52"/>
    <s v="['Bank Transfer' 'Credit Card' 'PayPal' ... 'Credit Card' 'Bank Transfer'_x000a_ 'Apple Pay']"/>
    <x v="1"/>
  </r>
  <r>
    <s v="O04575"/>
    <d v="2025-09-09T00:00:00"/>
    <x v="8"/>
    <x v="1"/>
    <m/>
    <x v="149"/>
    <x v="67"/>
    <x v="7"/>
    <s v="Aberdeen"/>
    <s v="P012"/>
    <x v="14"/>
    <x v="1"/>
    <n v="4"/>
    <n v="85"/>
    <n v="44"/>
    <n v="0.05"/>
    <n v="323"/>
    <n v="176"/>
    <n v="147"/>
    <s v="['Bank Transfer' 'Credit Card' 'PayPal' ... 'Credit Card' 'Bank Transfer'_x000a_ 'Apple Pay']"/>
    <x v="1"/>
  </r>
  <r>
    <s v="O05120"/>
    <d v="2025-09-09T00:00:00"/>
    <x v="8"/>
    <x v="1"/>
    <m/>
    <x v="1681"/>
    <x v="78"/>
    <x v="2"/>
    <s v="London"/>
    <s v="P001"/>
    <x v="9"/>
    <x v="5"/>
    <n v="2"/>
    <n v="89"/>
    <n v="48"/>
    <n v="0.05"/>
    <n v="169.1"/>
    <n v="96"/>
    <n v="73.099999999999994"/>
    <s v="['Bank Transfer' 'Credit Card' 'PayPal' ... 'Credit Card' 'Bank Transfer'_x000a_ 'Apple Pay']"/>
    <x v="1"/>
  </r>
  <r>
    <s v="O05244"/>
    <d v="2025-09-09T00:00:00"/>
    <x v="8"/>
    <x v="1"/>
    <m/>
    <x v="72"/>
    <x v="69"/>
    <x v="3"/>
    <s v="Reading"/>
    <s v="P016"/>
    <x v="4"/>
    <x v="0"/>
    <n v="2"/>
    <n v="78"/>
    <n v="39"/>
    <n v="0.05"/>
    <n v="148.19999999999999"/>
    <n v="78"/>
    <n v="70.2"/>
    <s v="['Bank Transfer' 'Credit Card' 'PayPal' ... 'Credit Card' 'Bank Transfer'_x000a_ 'Apple Pay']"/>
    <x v="1"/>
  </r>
  <r>
    <s v="O05499"/>
    <d v="2025-09-09T00:00:00"/>
    <x v="8"/>
    <x v="1"/>
    <m/>
    <x v="226"/>
    <x v="189"/>
    <x v="9"/>
    <s v="Wolverhampton"/>
    <s v="P023"/>
    <x v="2"/>
    <x v="2"/>
    <n v="2"/>
    <n v="42"/>
    <n v="20"/>
    <n v="0.05"/>
    <n v="79.8"/>
    <n v="40"/>
    <n v="39.799999999999997"/>
    <s v="['Bank Transfer' 'Credit Card' 'PayPal' ... 'Credit Card' 'Bank Transfer'_x000a_ 'Apple Pay']"/>
    <x v="1"/>
  </r>
  <r>
    <s v="O05804"/>
    <d v="2025-09-09T00:00:00"/>
    <x v="8"/>
    <x v="1"/>
    <m/>
    <x v="1600"/>
    <x v="0"/>
    <x v="0"/>
    <s v="Derby"/>
    <s v="P023"/>
    <x v="2"/>
    <x v="2"/>
    <n v="1"/>
    <n v="42"/>
    <n v="20"/>
    <n v="0.1"/>
    <n v="37.799999999999997"/>
    <n v="20"/>
    <n v="17.8"/>
    <s v="['Bank Transfer' 'Credit Card' 'PayPal' ... 'Credit Card' 'Bank Transfer'_x000a_ 'Apple Pay']"/>
    <x v="1"/>
  </r>
  <r>
    <s v="O07939"/>
    <d v="2025-09-09T00:00:00"/>
    <x v="8"/>
    <x v="1"/>
    <m/>
    <x v="63"/>
    <x v="60"/>
    <x v="7"/>
    <s v="Edinburgh"/>
    <s v="P002"/>
    <x v="15"/>
    <x v="5"/>
    <n v="1"/>
    <n v="149"/>
    <n v="91"/>
    <n v="0.15"/>
    <n v="126.65"/>
    <n v="91"/>
    <n v="35.65"/>
    <s v="['Bank Transfer' 'Credit Card' 'PayPal' ... 'Credit Card' 'Bank Transfer'_x000a_ 'Apple Pay']"/>
    <x v="1"/>
  </r>
  <r>
    <s v="O08127"/>
    <d v="2025-09-09T00:00:00"/>
    <x v="8"/>
    <x v="1"/>
    <m/>
    <x v="1372"/>
    <x v="49"/>
    <x v="10"/>
    <s v="Ipswich"/>
    <s v="P001"/>
    <x v="9"/>
    <x v="5"/>
    <n v="2"/>
    <n v="89"/>
    <n v="48"/>
    <n v="0"/>
    <n v="178"/>
    <n v="96"/>
    <n v="82"/>
    <s v="['Bank Transfer' 'Credit Card' 'PayPal' ... 'Credit Card' 'Bank Transfer'_x000a_ 'Apple Pay']"/>
    <x v="1"/>
  </r>
  <r>
    <s v="O08744"/>
    <d v="2025-09-09T00:00:00"/>
    <x v="8"/>
    <x v="1"/>
    <m/>
    <x v="445"/>
    <x v="233"/>
    <x v="2"/>
    <s v="London"/>
    <s v="P001"/>
    <x v="9"/>
    <x v="5"/>
    <n v="3"/>
    <n v="89"/>
    <n v="48"/>
    <n v="0"/>
    <n v="267"/>
    <n v="144"/>
    <n v="123"/>
    <s v="['Bank Transfer' 'Credit Card' 'PayPal' ... 'Credit Card' 'Bank Transfer'_x000a_ 'Apple Pay']"/>
    <x v="1"/>
  </r>
  <r>
    <s v="O08847"/>
    <d v="2025-09-09T00:00:00"/>
    <x v="8"/>
    <x v="1"/>
    <m/>
    <x v="1291"/>
    <x v="437"/>
    <x v="2"/>
    <s v="London"/>
    <s v="P004"/>
    <x v="22"/>
    <x v="5"/>
    <n v="1"/>
    <n v="55"/>
    <n v="27"/>
    <n v="0.05"/>
    <n v="52.25"/>
    <n v="27"/>
    <n v="25.25"/>
    <s v="['Bank Transfer' 'Credit Card' 'PayPal' ... 'Credit Card' 'Bank Transfer'_x000a_ 'Apple Pay']"/>
    <x v="1"/>
  </r>
  <r>
    <s v="O01112"/>
    <d v="2025-09-10T00:00:00"/>
    <x v="8"/>
    <x v="1"/>
    <m/>
    <x v="709"/>
    <x v="415"/>
    <x v="10"/>
    <s v="Norwich"/>
    <s v="P008"/>
    <x v="13"/>
    <x v="3"/>
    <n v="3"/>
    <n v="249"/>
    <n v="168"/>
    <n v="0.2"/>
    <n v="597.6"/>
    <n v="504"/>
    <n v="93.6"/>
    <s v="['Bank Transfer' 'Credit Card' 'PayPal' ... 'Credit Card' 'Bank Transfer'_x000a_ 'Apple Pay']"/>
    <x v="1"/>
  </r>
  <r>
    <s v="O02591"/>
    <d v="2025-09-10T00:00:00"/>
    <x v="8"/>
    <x v="1"/>
    <m/>
    <x v="927"/>
    <x v="170"/>
    <x v="1"/>
    <s v="Preston"/>
    <s v="P016"/>
    <x v="4"/>
    <x v="0"/>
    <n v="1"/>
    <n v="78"/>
    <n v="39"/>
    <n v="0"/>
    <n v="78"/>
    <n v="39"/>
    <n v="39"/>
    <s v="['Bank Transfer' 'Credit Card' 'PayPal' ... 'Credit Card' 'Bank Transfer'_x000a_ 'Apple Pay']"/>
    <x v="1"/>
  </r>
  <r>
    <s v="O02632"/>
    <d v="2025-09-10T00:00:00"/>
    <x v="8"/>
    <x v="1"/>
    <m/>
    <x v="103"/>
    <x v="96"/>
    <x v="1"/>
    <s v="Manchester"/>
    <s v="P019"/>
    <x v="20"/>
    <x v="4"/>
    <n v="2"/>
    <n v="85"/>
    <n v="41"/>
    <n v="0.05"/>
    <n v="161.5"/>
    <n v="82"/>
    <n v="79.5"/>
    <s v="['Bank Transfer' 'Credit Card' 'PayPal' ... 'Credit Card' 'Bank Transfer'_x000a_ 'Apple Pay']"/>
    <x v="1"/>
  </r>
  <r>
    <s v="O02648"/>
    <d v="2025-09-10T00:00:00"/>
    <x v="8"/>
    <x v="1"/>
    <m/>
    <x v="1502"/>
    <x v="378"/>
    <x v="4"/>
    <s v="York"/>
    <s v="P003"/>
    <x v="19"/>
    <x v="5"/>
    <n v="2"/>
    <n v="69"/>
    <n v="37"/>
    <n v="0.1"/>
    <n v="124.2"/>
    <n v="74"/>
    <n v="50.2"/>
    <s v="['Bank Transfer' 'Credit Card' 'PayPal' ... 'Credit Card' 'Bank Transfer'_x000a_ 'Apple Pay']"/>
    <x v="1"/>
  </r>
  <r>
    <s v="O02654"/>
    <d v="2025-09-10T00:00:00"/>
    <x v="8"/>
    <x v="1"/>
    <m/>
    <x v="1653"/>
    <x v="275"/>
    <x v="9"/>
    <s v="Wolverhampton"/>
    <s v="P005"/>
    <x v="3"/>
    <x v="3"/>
    <n v="1"/>
    <n v="119"/>
    <n v="72"/>
    <n v="0.1"/>
    <n v="107.1"/>
    <n v="72"/>
    <n v="35.1"/>
    <s v="['Bank Transfer' 'Credit Card' 'PayPal' ... 'Credit Card' 'Bank Transfer'_x000a_ 'Apple Pay']"/>
    <x v="1"/>
  </r>
  <r>
    <s v="O04223"/>
    <d v="2025-09-10T00:00:00"/>
    <x v="8"/>
    <x v="1"/>
    <m/>
    <x v="129"/>
    <x v="120"/>
    <x v="9"/>
    <s v="Coventry"/>
    <s v="P011"/>
    <x v="6"/>
    <x v="1"/>
    <n v="1"/>
    <n v="79"/>
    <n v="42"/>
    <n v="0"/>
    <n v="79"/>
    <n v="42"/>
    <n v="37"/>
    <s v="['Bank Transfer' 'Credit Card' 'PayPal' ... 'Credit Card' 'Bank Transfer'_x000a_ 'Apple Pay']"/>
    <x v="1"/>
  </r>
  <r>
    <s v="O05280"/>
    <d v="2025-09-10T00:00:00"/>
    <x v="8"/>
    <x v="1"/>
    <m/>
    <x v="1268"/>
    <x v="539"/>
    <x v="1"/>
    <s v="Liverpool"/>
    <s v="P020"/>
    <x v="23"/>
    <x v="4"/>
    <n v="1"/>
    <n v="72"/>
    <n v="34"/>
    <n v="0"/>
    <n v="72"/>
    <n v="34"/>
    <n v="38"/>
    <s v="['Bank Transfer' 'Credit Card' 'PayPal' ... 'Credit Card' 'Bank Transfer'_x000a_ 'Apple Pay']"/>
    <x v="1"/>
  </r>
  <r>
    <s v="O05469"/>
    <d v="2025-09-10T00:00:00"/>
    <x v="8"/>
    <x v="1"/>
    <m/>
    <x v="720"/>
    <x v="417"/>
    <x v="4"/>
    <s v="York"/>
    <s v="P020"/>
    <x v="23"/>
    <x v="4"/>
    <n v="1"/>
    <n v="72"/>
    <n v="34"/>
    <n v="0.1"/>
    <n v="64.8"/>
    <n v="34"/>
    <n v="30.8"/>
    <s v="['Bank Transfer' 'Credit Card' 'PayPal' ... 'Credit Card' 'Bank Transfer'_x000a_ 'Apple Pay']"/>
    <x v="1"/>
  </r>
  <r>
    <s v="O05716"/>
    <d v="2025-09-10T00:00:00"/>
    <x v="8"/>
    <x v="1"/>
    <m/>
    <x v="398"/>
    <x v="290"/>
    <x v="3"/>
    <s v="Oxford"/>
    <s v="P014"/>
    <x v="17"/>
    <x v="0"/>
    <n v="1"/>
    <n v="25"/>
    <n v="11"/>
    <n v="0.15"/>
    <n v="21.25"/>
    <n v="11"/>
    <n v="10.25"/>
    <s v="['Bank Transfer' 'Credit Card' 'PayPal' ... 'Credit Card' 'Bank Transfer'_x000a_ 'Apple Pay']"/>
    <x v="1"/>
  </r>
  <r>
    <s v="O06118"/>
    <d v="2025-09-10T00:00:00"/>
    <x v="8"/>
    <x v="1"/>
    <m/>
    <x v="1472"/>
    <x v="397"/>
    <x v="7"/>
    <s v="Aberdeen"/>
    <s v="P020"/>
    <x v="23"/>
    <x v="4"/>
    <n v="1"/>
    <n v="72"/>
    <n v="34"/>
    <n v="0.05"/>
    <n v="68.400000000000006"/>
    <n v="34"/>
    <n v="34.4"/>
    <s v="['Bank Transfer' 'Credit Card' 'PayPal' ... 'Credit Card' 'Bank Transfer'_x000a_ 'Apple Pay']"/>
    <x v="1"/>
  </r>
  <r>
    <s v="O06161"/>
    <d v="2025-09-10T00:00:00"/>
    <x v="8"/>
    <x v="1"/>
    <m/>
    <x v="1091"/>
    <x v="512"/>
    <x v="2"/>
    <s v="London"/>
    <s v="P002"/>
    <x v="15"/>
    <x v="5"/>
    <n v="2"/>
    <n v="149"/>
    <n v="91"/>
    <n v="0.1"/>
    <n v="268.2"/>
    <n v="182"/>
    <n v="86.2"/>
    <s v="['Bank Transfer' 'Credit Card' 'PayPal' ... 'Credit Card' 'Bank Transfer'_x000a_ 'Apple Pay']"/>
    <x v="1"/>
  </r>
  <r>
    <s v="O06317"/>
    <d v="2025-09-10T00:00:00"/>
    <x v="8"/>
    <x v="1"/>
    <m/>
    <x v="1514"/>
    <x v="560"/>
    <x v="0"/>
    <s v="Derby"/>
    <s v="P007"/>
    <x v="7"/>
    <x v="3"/>
    <n v="1"/>
    <n v="129"/>
    <n v="78"/>
    <n v="0"/>
    <n v="129"/>
    <n v="78"/>
    <n v="51"/>
    <s v="['Bank Transfer' 'Credit Card' 'PayPal' ... 'Credit Card' 'Bank Transfer'_x000a_ 'Apple Pay']"/>
    <x v="1"/>
  </r>
  <r>
    <s v="O06381"/>
    <d v="2025-09-10T00:00:00"/>
    <x v="8"/>
    <x v="1"/>
    <m/>
    <x v="498"/>
    <x v="27"/>
    <x v="0"/>
    <s v="Lincoln"/>
    <s v="P002"/>
    <x v="15"/>
    <x v="5"/>
    <n v="3"/>
    <n v="149"/>
    <n v="91"/>
    <n v="0"/>
    <n v="447"/>
    <n v="273"/>
    <n v="174"/>
    <s v="['Bank Transfer' 'Credit Card' 'PayPal' ... 'Credit Card' 'Bank Transfer'_x000a_ 'Apple Pay']"/>
    <x v="1"/>
  </r>
  <r>
    <s v="O06703"/>
    <d v="2025-09-10T00:00:00"/>
    <x v="8"/>
    <x v="1"/>
    <m/>
    <x v="1077"/>
    <x v="27"/>
    <x v="11"/>
    <s v="Swansea"/>
    <s v="P009"/>
    <x v="1"/>
    <x v="1"/>
    <n v="3"/>
    <n v="95"/>
    <n v="54"/>
    <n v="0"/>
    <n v="285"/>
    <n v="162"/>
    <n v="123"/>
    <s v="['Bank Transfer' 'Credit Card' 'PayPal' ... 'Credit Card' 'Bank Transfer'_x000a_ 'Apple Pay']"/>
    <x v="1"/>
  </r>
  <r>
    <s v="O07987"/>
    <d v="2025-09-10T00:00:00"/>
    <x v="8"/>
    <x v="1"/>
    <m/>
    <x v="323"/>
    <x v="244"/>
    <x v="2"/>
    <s v="London"/>
    <s v="P001"/>
    <x v="9"/>
    <x v="5"/>
    <n v="1"/>
    <n v="89"/>
    <n v="48"/>
    <n v="0"/>
    <n v="89"/>
    <n v="48"/>
    <n v="41"/>
    <s v="['Bank Transfer' 'Credit Card' 'PayPal' ... 'Credit Card' 'Bank Transfer'_x000a_ 'Apple Pay']"/>
    <x v="1"/>
  </r>
  <r>
    <s v="O08772"/>
    <d v="2025-09-10T00:00:00"/>
    <x v="8"/>
    <x v="1"/>
    <m/>
    <x v="1101"/>
    <x v="101"/>
    <x v="10"/>
    <s v="Colchester"/>
    <s v="P005"/>
    <x v="3"/>
    <x v="3"/>
    <n v="4"/>
    <n v="119"/>
    <n v="72"/>
    <n v="0"/>
    <n v="476"/>
    <n v="288"/>
    <n v="188"/>
    <s v="['Bank Transfer' 'Credit Card' 'PayPal' ... 'Credit Card' 'Bank Transfer'_x000a_ 'Apple Pay']"/>
    <x v="1"/>
  </r>
  <r>
    <s v="O09406"/>
    <d v="2025-09-10T00:00:00"/>
    <x v="8"/>
    <x v="1"/>
    <m/>
    <x v="1746"/>
    <x v="569"/>
    <x v="10"/>
    <s v="Ipswich"/>
    <s v="P008"/>
    <x v="13"/>
    <x v="3"/>
    <n v="2"/>
    <n v="249"/>
    <n v="168"/>
    <n v="0.1"/>
    <n v="448.2"/>
    <n v="336"/>
    <n v="112.2"/>
    <s v="['Bank Transfer' 'Credit Card' 'PayPal' ... 'Credit Card' 'Bank Transfer'_x000a_ 'Apple Pay']"/>
    <x v="1"/>
  </r>
  <r>
    <s v="O01483"/>
    <d v="2025-09-11T00:00:00"/>
    <x v="8"/>
    <x v="1"/>
    <m/>
    <x v="28"/>
    <x v="27"/>
    <x v="9"/>
    <s v="Worcester"/>
    <s v="P018"/>
    <x v="5"/>
    <x v="4"/>
    <n v="2"/>
    <n v="45"/>
    <n v="19"/>
    <n v="0.1"/>
    <n v="81"/>
    <n v="38"/>
    <n v="43"/>
    <s v="['Bank Transfer' 'Credit Card' 'PayPal' ... 'Credit Card' 'Bank Transfer'_x000a_ 'Apple Pay']"/>
    <x v="1"/>
  </r>
  <r>
    <s v="O02787"/>
    <d v="2025-09-11T00:00:00"/>
    <x v="8"/>
    <x v="1"/>
    <m/>
    <x v="92"/>
    <x v="86"/>
    <x v="7"/>
    <s v="Aberdeen"/>
    <s v="P009"/>
    <x v="1"/>
    <x v="1"/>
    <n v="3"/>
    <n v="95"/>
    <n v="54"/>
    <n v="0.15"/>
    <n v="242.25"/>
    <n v="162"/>
    <n v="80.25"/>
    <s v="['Bank Transfer' 'Credit Card' 'PayPal' ... 'Credit Card' 'Bank Transfer'_x000a_ 'Apple Pay']"/>
    <x v="1"/>
  </r>
  <r>
    <s v="O03048"/>
    <d v="2025-09-11T00:00:00"/>
    <x v="8"/>
    <x v="1"/>
    <m/>
    <x v="438"/>
    <x v="312"/>
    <x v="0"/>
    <s v="Lincoln"/>
    <s v="P009"/>
    <x v="1"/>
    <x v="1"/>
    <n v="3"/>
    <n v="95"/>
    <n v="54"/>
    <n v="0.2"/>
    <n v="228"/>
    <n v="162"/>
    <n v="66"/>
    <s v="['Bank Transfer' 'Credit Card' 'PayPal' ... 'Credit Card' 'Bank Transfer'_x000a_ 'Apple Pay']"/>
    <x v="1"/>
  </r>
  <r>
    <s v="O03425"/>
    <d v="2025-09-11T00:00:00"/>
    <x v="8"/>
    <x v="1"/>
    <m/>
    <x v="1188"/>
    <x v="378"/>
    <x v="11"/>
    <s v="Swansea"/>
    <s v="P003"/>
    <x v="19"/>
    <x v="5"/>
    <n v="1"/>
    <n v="69"/>
    <n v="37"/>
    <n v="0.15"/>
    <n v="58.65"/>
    <n v="37"/>
    <n v="21.65"/>
    <s v="['Bank Transfer' 'Credit Card' 'PayPal' ... 'Credit Card' 'Bank Transfer'_x000a_ 'Apple Pay']"/>
    <x v="1"/>
  </r>
  <r>
    <s v="O03454"/>
    <d v="2025-09-11T00:00:00"/>
    <x v="8"/>
    <x v="1"/>
    <m/>
    <x v="74"/>
    <x v="38"/>
    <x v="4"/>
    <s v="Leeds"/>
    <s v="P019"/>
    <x v="20"/>
    <x v="4"/>
    <n v="2"/>
    <n v="85"/>
    <n v="41"/>
    <n v="0"/>
    <n v="170"/>
    <n v="82"/>
    <n v="88"/>
    <s v="['Bank Transfer' 'Credit Card' 'PayPal' ... 'Credit Card' 'Bank Transfer'_x000a_ 'Apple Pay']"/>
    <x v="1"/>
  </r>
  <r>
    <s v="O03571"/>
    <d v="2025-09-11T00:00:00"/>
    <x v="8"/>
    <x v="1"/>
    <m/>
    <x v="1562"/>
    <x v="336"/>
    <x v="2"/>
    <s v="London"/>
    <s v="P009"/>
    <x v="1"/>
    <x v="1"/>
    <n v="1"/>
    <n v="95"/>
    <n v="54"/>
    <n v="0.1"/>
    <n v="85.5"/>
    <n v="54"/>
    <n v="31.5"/>
    <s v="['Bank Transfer' 'Credit Card' 'PayPal' ... 'Credit Card' 'Bank Transfer'_x000a_ 'Apple Pay']"/>
    <x v="1"/>
  </r>
  <r>
    <s v="O03592"/>
    <d v="2025-09-11T00:00:00"/>
    <x v="8"/>
    <x v="1"/>
    <m/>
    <x v="1"/>
    <x v="1"/>
    <x v="1"/>
    <s v="Preston"/>
    <s v="P006"/>
    <x v="16"/>
    <x v="3"/>
    <n v="1"/>
    <n v="99"/>
    <n v="58"/>
    <n v="0"/>
    <n v="99"/>
    <n v="58"/>
    <n v="41"/>
    <s v="['Bank Transfer' 'Credit Card' 'PayPal' ... 'Credit Card' 'Bank Transfer'_x000a_ 'Apple Pay']"/>
    <x v="1"/>
  </r>
  <r>
    <s v="O04372"/>
    <d v="2025-09-11T00:00:00"/>
    <x v="8"/>
    <x v="1"/>
    <m/>
    <x v="115"/>
    <x v="108"/>
    <x v="0"/>
    <s v="Lincoln"/>
    <s v="P009"/>
    <x v="1"/>
    <x v="1"/>
    <n v="1"/>
    <n v="95"/>
    <n v="54"/>
    <n v="0.15"/>
    <n v="80.75"/>
    <n v="54"/>
    <n v="26.75"/>
    <s v="['Bank Transfer' 'Credit Card' 'PayPal' ... 'Credit Card' 'Bank Transfer'_x000a_ 'Apple Pay']"/>
    <x v="1"/>
  </r>
  <r>
    <s v="O04880"/>
    <d v="2025-09-11T00:00:00"/>
    <x v="8"/>
    <x v="1"/>
    <m/>
    <x v="1675"/>
    <x v="311"/>
    <x v="1"/>
    <s v="Chester"/>
    <s v="P024"/>
    <x v="11"/>
    <x v="2"/>
    <n v="1"/>
    <n v="24"/>
    <n v="10"/>
    <n v="0.1"/>
    <n v="21.6"/>
    <n v="10"/>
    <n v="11.6"/>
    <s v="['Bank Transfer' 'Credit Card' 'PayPal' ... 'Credit Card' 'Bank Transfer'_x000a_ 'Apple Pay']"/>
    <x v="1"/>
  </r>
  <r>
    <s v="O05921"/>
    <d v="2025-09-11T00:00:00"/>
    <x v="8"/>
    <x v="1"/>
    <m/>
    <x v="290"/>
    <x v="231"/>
    <x v="3"/>
    <s v="Guildford"/>
    <s v="P004"/>
    <x v="22"/>
    <x v="5"/>
    <n v="1"/>
    <n v="55"/>
    <n v="27"/>
    <n v="0.05"/>
    <n v="52.25"/>
    <n v="27"/>
    <n v="25.25"/>
    <s v="['Bank Transfer' 'Credit Card' 'PayPal' ... 'Credit Card' 'Bank Transfer'_x000a_ 'Apple Pay']"/>
    <x v="1"/>
  </r>
  <r>
    <s v="O07816"/>
    <d v="2025-09-11T00:00:00"/>
    <x v="8"/>
    <x v="1"/>
    <m/>
    <x v="433"/>
    <x v="310"/>
    <x v="1"/>
    <s v="Chester"/>
    <s v="P014"/>
    <x v="17"/>
    <x v="0"/>
    <n v="2"/>
    <n v="25"/>
    <n v="11"/>
    <n v="0.1"/>
    <n v="45"/>
    <n v="22"/>
    <n v="23"/>
    <s v="['Bank Transfer' 'Credit Card' 'PayPal' ... 'Credit Card' 'Bank Transfer'_x000a_ 'Apple Pay']"/>
    <x v="1"/>
  </r>
  <r>
    <s v="O08489"/>
    <d v="2025-09-11T00:00:00"/>
    <x v="8"/>
    <x v="1"/>
    <m/>
    <x v="1485"/>
    <x v="258"/>
    <x v="6"/>
    <s v="Plymouth"/>
    <s v="P017"/>
    <x v="10"/>
    <x v="4"/>
    <n v="3"/>
    <n v="58"/>
    <n v="25"/>
    <n v="0"/>
    <n v="174"/>
    <n v="75"/>
    <n v="99"/>
    <s v="['Bank Transfer' 'Credit Card' 'PayPal' ... 'Credit Card' 'Bank Transfer'_x000a_ 'Apple Pay']"/>
    <x v="1"/>
  </r>
  <r>
    <s v="O01712"/>
    <d v="2025-09-12T00:00:00"/>
    <x v="8"/>
    <x v="1"/>
    <m/>
    <x v="934"/>
    <x v="9"/>
    <x v="8"/>
    <s v="Newcastle"/>
    <s v="P006"/>
    <x v="16"/>
    <x v="3"/>
    <n v="1"/>
    <n v="99"/>
    <n v="58"/>
    <n v="0.1"/>
    <n v="89.1"/>
    <n v="58"/>
    <n v="31.1"/>
    <s v="['Bank Transfer' 'Credit Card' 'PayPal' ... 'Credit Card' 'Bank Transfer'_x000a_ 'Apple Pay']"/>
    <x v="1"/>
  </r>
  <r>
    <s v="O02266"/>
    <d v="2025-09-12T00:00:00"/>
    <x v="8"/>
    <x v="1"/>
    <m/>
    <x v="41"/>
    <x v="38"/>
    <x v="3"/>
    <s v="Reading"/>
    <s v="P020"/>
    <x v="23"/>
    <x v="4"/>
    <n v="3"/>
    <n v="72"/>
    <n v="34"/>
    <n v="0.1"/>
    <n v="194.4"/>
    <n v="102"/>
    <n v="92.4"/>
    <s v="['Bank Transfer' 'Credit Card' 'PayPal' ... 'Credit Card' 'Bank Transfer'_x000a_ 'Apple Pay']"/>
    <x v="1"/>
  </r>
  <r>
    <s v="O02613"/>
    <d v="2025-09-12T00:00:00"/>
    <x v="8"/>
    <x v="1"/>
    <m/>
    <x v="1280"/>
    <x v="264"/>
    <x v="9"/>
    <s v="Birmingham"/>
    <s v="P003"/>
    <x v="19"/>
    <x v="5"/>
    <n v="3"/>
    <n v="69"/>
    <n v="37"/>
    <n v="0.1"/>
    <n v="186.3"/>
    <n v="111"/>
    <n v="75.3"/>
    <s v="['Bank Transfer' 'Credit Card' 'PayPal' ... 'Credit Card' 'Bank Transfer'_x000a_ 'Apple Pay']"/>
    <x v="1"/>
  </r>
  <r>
    <s v="O03042"/>
    <d v="2025-09-12T00:00:00"/>
    <x v="8"/>
    <x v="1"/>
    <m/>
    <x v="534"/>
    <x v="348"/>
    <x v="10"/>
    <s v="Ipswich"/>
    <s v="P004"/>
    <x v="22"/>
    <x v="5"/>
    <n v="1"/>
    <n v="55"/>
    <n v="27"/>
    <n v="0.15"/>
    <n v="46.75"/>
    <n v="27"/>
    <n v="19.75"/>
    <s v="['Bank Transfer' 'Credit Card' 'PayPal' ... 'Credit Card' 'Bank Transfer'_x000a_ 'Apple Pay']"/>
    <x v="1"/>
  </r>
  <r>
    <s v="O03652"/>
    <d v="2025-09-12T00:00:00"/>
    <x v="8"/>
    <x v="1"/>
    <m/>
    <x v="7"/>
    <x v="7"/>
    <x v="4"/>
    <s v="York"/>
    <s v="P017"/>
    <x v="10"/>
    <x v="4"/>
    <n v="1"/>
    <n v="58"/>
    <n v="25"/>
    <n v="0.1"/>
    <n v="52.2"/>
    <n v="25"/>
    <n v="27.2"/>
    <s v="['Bank Transfer' 'Credit Card' 'PayPal' ... 'Credit Card' 'Bank Transfer'_x000a_ 'Apple Pay']"/>
    <x v="1"/>
  </r>
  <r>
    <s v="O04539"/>
    <d v="2025-09-12T00:00:00"/>
    <x v="8"/>
    <x v="1"/>
    <m/>
    <x v="1685"/>
    <x v="65"/>
    <x v="1"/>
    <s v="Chester"/>
    <s v="P005"/>
    <x v="3"/>
    <x v="3"/>
    <n v="3"/>
    <n v="119"/>
    <n v="72"/>
    <n v="0.1"/>
    <n v="321.3"/>
    <n v="216"/>
    <n v="105.3"/>
    <s v="['Bank Transfer' 'Credit Card' 'PayPal' ... 'Credit Card' 'Bank Transfer'_x000a_ 'Apple Pay']"/>
    <x v="1"/>
  </r>
  <r>
    <s v="O05172"/>
    <d v="2025-09-12T00:00:00"/>
    <x v="8"/>
    <x v="1"/>
    <m/>
    <x v="102"/>
    <x v="95"/>
    <x v="10"/>
    <s v="Norwich"/>
    <s v="P014"/>
    <x v="17"/>
    <x v="0"/>
    <n v="2"/>
    <n v="25"/>
    <n v="11"/>
    <n v="0"/>
    <n v="50"/>
    <n v="22"/>
    <n v="28"/>
    <s v="['Bank Transfer' 'Credit Card' 'PayPal' ... 'Credit Card' 'Bank Transfer'_x000a_ 'Apple Pay']"/>
    <x v="1"/>
  </r>
  <r>
    <s v="O05807"/>
    <d v="2025-09-12T00:00:00"/>
    <x v="8"/>
    <x v="1"/>
    <m/>
    <x v="344"/>
    <x v="100"/>
    <x v="10"/>
    <s v="Colchester"/>
    <s v="P011"/>
    <x v="6"/>
    <x v="1"/>
    <n v="2"/>
    <n v="79"/>
    <n v="42"/>
    <n v="0.15"/>
    <n v="134.30000000000001"/>
    <n v="84"/>
    <n v="50.3"/>
    <s v="['Bank Transfer' 'Credit Card' 'PayPal' ... 'Credit Card' 'Bank Transfer'_x000a_ 'Apple Pay']"/>
    <x v="1"/>
  </r>
  <r>
    <s v="O06571"/>
    <d v="2025-09-12T00:00:00"/>
    <x v="8"/>
    <x v="1"/>
    <m/>
    <x v="603"/>
    <x v="378"/>
    <x v="1"/>
    <s v="Chester"/>
    <s v="P001"/>
    <x v="9"/>
    <x v="5"/>
    <n v="1"/>
    <n v="89"/>
    <n v="48"/>
    <n v="0.15"/>
    <n v="75.650000000000006"/>
    <n v="48"/>
    <n v="27.65"/>
    <s v="['Bank Transfer' 'Credit Card' 'PayPal' ... 'Credit Card' 'Bank Transfer'_x000a_ 'Apple Pay']"/>
    <x v="1"/>
  </r>
  <r>
    <s v="O08264"/>
    <d v="2025-09-12T00:00:00"/>
    <x v="8"/>
    <x v="1"/>
    <m/>
    <x v="900"/>
    <x v="70"/>
    <x v="10"/>
    <s v="Cambridge"/>
    <s v="P007"/>
    <x v="7"/>
    <x v="3"/>
    <n v="3"/>
    <n v="129"/>
    <n v="78"/>
    <n v="0"/>
    <n v="387"/>
    <n v="234"/>
    <n v="153"/>
    <s v="['Bank Transfer' 'Credit Card' 'PayPal' ... 'Credit Card' 'Bank Transfer'_x000a_ 'Apple Pay']"/>
    <x v="1"/>
  </r>
  <r>
    <s v="O08752"/>
    <d v="2025-09-12T00:00:00"/>
    <x v="8"/>
    <x v="1"/>
    <m/>
    <x v="1379"/>
    <x v="236"/>
    <x v="8"/>
    <s v="Sunderland"/>
    <s v="P020"/>
    <x v="23"/>
    <x v="4"/>
    <n v="1"/>
    <n v="72"/>
    <n v="34"/>
    <n v="0.05"/>
    <n v="68.400000000000006"/>
    <n v="34"/>
    <n v="34.4"/>
    <s v="['Bank Transfer' 'Credit Card' 'PayPal' ... 'Credit Card' 'Bank Transfer'_x000a_ 'Apple Pay']"/>
    <x v="1"/>
  </r>
  <r>
    <s v="O09616"/>
    <d v="2025-09-12T00:00:00"/>
    <x v="8"/>
    <x v="1"/>
    <m/>
    <x v="1758"/>
    <x v="191"/>
    <x v="9"/>
    <s v="Wolverhampton"/>
    <s v="P002"/>
    <x v="15"/>
    <x v="5"/>
    <n v="1"/>
    <n v="149"/>
    <n v="91"/>
    <n v="0.1"/>
    <n v="134.1"/>
    <n v="91"/>
    <n v="43.1"/>
    <s v="['Bank Transfer' 'Credit Card' 'PayPal' ... 'Credit Card' 'Bank Transfer'_x000a_ 'Apple Pay']"/>
    <x v="1"/>
  </r>
  <r>
    <s v="O09932"/>
    <d v="2025-09-12T00:00:00"/>
    <x v="8"/>
    <x v="1"/>
    <m/>
    <x v="646"/>
    <x v="79"/>
    <x v="3"/>
    <s v="Reading"/>
    <s v="P001"/>
    <x v="9"/>
    <x v="5"/>
    <n v="1"/>
    <n v="89"/>
    <n v="48"/>
    <n v="0.1"/>
    <n v="80.099999999999994"/>
    <n v="48"/>
    <n v="32.1"/>
    <s v="['Bank Transfer' 'Credit Card' 'PayPal' ... 'Credit Card' 'Bank Transfer'_x000a_ 'Apple Pay']"/>
    <x v="1"/>
  </r>
  <r>
    <s v="O00831"/>
    <d v="2025-09-13T00:00:00"/>
    <x v="8"/>
    <x v="1"/>
    <m/>
    <x v="1324"/>
    <x v="309"/>
    <x v="4"/>
    <s v="York"/>
    <s v="P005"/>
    <x v="3"/>
    <x v="3"/>
    <n v="1"/>
    <n v="119"/>
    <n v="72"/>
    <n v="0.15"/>
    <n v="101.15"/>
    <n v="72"/>
    <n v="29.15"/>
    <s v="['Bank Transfer' 'Credit Card' 'PayPal' ... 'Credit Card' 'Bank Transfer'_x000a_ 'Apple Pay']"/>
    <x v="1"/>
  </r>
  <r>
    <s v="O00858"/>
    <d v="2025-09-13T00:00:00"/>
    <x v="8"/>
    <x v="1"/>
    <m/>
    <x v="2"/>
    <x v="2"/>
    <x v="2"/>
    <s v="London"/>
    <s v="P014"/>
    <x v="17"/>
    <x v="0"/>
    <n v="1"/>
    <n v="25"/>
    <n v="11"/>
    <n v="0"/>
    <n v="25"/>
    <n v="11"/>
    <n v="14"/>
    <s v="['Bank Transfer' 'Credit Card' 'PayPal' ... 'Credit Card' 'Bank Transfer'_x000a_ 'Apple Pay']"/>
    <x v="1"/>
  </r>
  <r>
    <s v="O01177"/>
    <d v="2025-09-13T00:00:00"/>
    <x v="8"/>
    <x v="1"/>
    <m/>
    <x v="832"/>
    <x v="26"/>
    <x v="1"/>
    <s v="Preston"/>
    <s v="P006"/>
    <x v="16"/>
    <x v="3"/>
    <n v="3"/>
    <n v="99"/>
    <n v="58"/>
    <n v="0"/>
    <n v="297"/>
    <n v="174"/>
    <n v="123"/>
    <s v="['Bank Transfer' 'Credit Card' 'PayPal' ... 'Credit Card' 'Bank Transfer'_x000a_ 'Apple Pay']"/>
    <x v="1"/>
  </r>
  <r>
    <s v="O02339"/>
    <d v="2025-09-13T00:00:00"/>
    <x v="8"/>
    <x v="1"/>
    <m/>
    <x v="1534"/>
    <x v="354"/>
    <x v="10"/>
    <s v="Norwich"/>
    <s v="P014"/>
    <x v="17"/>
    <x v="0"/>
    <n v="2"/>
    <n v="25"/>
    <n v="11"/>
    <n v="0"/>
    <n v="50"/>
    <n v="22"/>
    <n v="28"/>
    <s v="['Bank Transfer' 'Credit Card' 'PayPal' ... 'Credit Card' 'Bank Transfer'_x000a_ 'Apple Pay']"/>
    <x v="1"/>
  </r>
  <r>
    <s v="O02645"/>
    <d v="2025-09-13T00:00:00"/>
    <x v="8"/>
    <x v="1"/>
    <m/>
    <x v="402"/>
    <x v="287"/>
    <x v="4"/>
    <s v="Sheffield"/>
    <s v="P011"/>
    <x v="6"/>
    <x v="1"/>
    <n v="1"/>
    <n v="79"/>
    <n v="42"/>
    <n v="0.15"/>
    <n v="67.150000000000006"/>
    <n v="42"/>
    <n v="25.15"/>
    <s v="['Bank Transfer' 'Credit Card' 'PayPal' ... 'Credit Card' 'Bank Transfer'_x000a_ 'Apple Pay']"/>
    <x v="1"/>
  </r>
  <r>
    <s v="O05357"/>
    <d v="2025-09-13T00:00:00"/>
    <x v="8"/>
    <x v="1"/>
    <m/>
    <x v="15"/>
    <x v="15"/>
    <x v="8"/>
    <s v="Durham"/>
    <s v="P005"/>
    <x v="3"/>
    <x v="3"/>
    <n v="1"/>
    <n v="119"/>
    <n v="72"/>
    <n v="0.1"/>
    <n v="107.1"/>
    <n v="72"/>
    <n v="35.1"/>
    <s v="['Bank Transfer' 'Credit Card' 'PayPal' ... 'Credit Card' 'Bank Transfer'_x000a_ 'Apple Pay']"/>
    <x v="1"/>
  </r>
  <r>
    <s v="O05370"/>
    <d v="2025-09-13T00:00:00"/>
    <x v="8"/>
    <x v="1"/>
    <m/>
    <x v="289"/>
    <x v="230"/>
    <x v="2"/>
    <s v="London"/>
    <s v="P005"/>
    <x v="3"/>
    <x v="3"/>
    <n v="2"/>
    <n v="119"/>
    <n v="72"/>
    <n v="0.05"/>
    <n v="226.1"/>
    <n v="144"/>
    <n v="82.1"/>
    <s v="['Bank Transfer' 'Credit Card' 'PayPal' ... 'Credit Card' 'Bank Transfer'_x000a_ 'Apple Pay']"/>
    <x v="1"/>
  </r>
  <r>
    <s v="O06348"/>
    <d v="2025-09-13T00:00:00"/>
    <x v="8"/>
    <x v="1"/>
    <m/>
    <x v="204"/>
    <x v="133"/>
    <x v="0"/>
    <s v="Derby"/>
    <s v="P006"/>
    <x v="16"/>
    <x v="3"/>
    <n v="1"/>
    <n v="99"/>
    <n v="58"/>
    <n v="0.1"/>
    <n v="89.1"/>
    <n v="58"/>
    <n v="31.1"/>
    <s v="['Bank Transfer' 'Credit Card' 'PayPal' ... 'Credit Card' 'Bank Transfer'_x000a_ 'Apple Pay']"/>
    <x v="1"/>
  </r>
  <r>
    <s v="O08781"/>
    <d v="2025-09-13T00:00:00"/>
    <x v="8"/>
    <x v="1"/>
    <m/>
    <x v="683"/>
    <x v="403"/>
    <x v="8"/>
    <s v="Durham"/>
    <s v="P019"/>
    <x v="20"/>
    <x v="4"/>
    <n v="1"/>
    <n v="85"/>
    <n v="41"/>
    <n v="0.05"/>
    <n v="80.75"/>
    <n v="41"/>
    <n v="39.75"/>
    <s v="['Bank Transfer' 'Credit Card' 'PayPal' ... 'Credit Card' 'Bank Transfer'_x000a_ 'Apple Pay']"/>
    <x v="1"/>
  </r>
  <r>
    <s v="O09065"/>
    <d v="2025-09-13T00:00:00"/>
    <x v="8"/>
    <x v="1"/>
    <m/>
    <x v="48"/>
    <x v="45"/>
    <x v="2"/>
    <s v="London"/>
    <s v="P017"/>
    <x v="10"/>
    <x v="4"/>
    <n v="2"/>
    <n v="58"/>
    <n v="25"/>
    <n v="0"/>
    <n v="116"/>
    <n v="50"/>
    <n v="66"/>
    <s v="['Bank Transfer' 'Credit Card' 'PayPal' ... 'Credit Card' 'Bank Transfer'_x000a_ 'Apple Pay']"/>
    <x v="1"/>
  </r>
  <r>
    <s v="O00518"/>
    <d v="2025-09-14T00:00:00"/>
    <x v="8"/>
    <x v="1"/>
    <m/>
    <x v="1712"/>
    <x v="566"/>
    <x v="3"/>
    <s v="Brighton"/>
    <s v="P015"/>
    <x v="12"/>
    <x v="0"/>
    <n v="1"/>
    <n v="65"/>
    <n v="32"/>
    <n v="0.1"/>
    <n v="58.5"/>
    <n v="32"/>
    <n v="26.5"/>
    <s v="['Bank Transfer' 'Credit Card' 'PayPal' ... 'Credit Card' 'Bank Transfer'_x000a_ 'Apple Pay']"/>
    <x v="1"/>
  </r>
  <r>
    <s v="O01275"/>
    <d v="2025-09-14T00:00:00"/>
    <x v="8"/>
    <x v="1"/>
    <m/>
    <x v="253"/>
    <x v="38"/>
    <x v="10"/>
    <s v="Norwich"/>
    <s v="P007"/>
    <x v="7"/>
    <x v="3"/>
    <n v="1"/>
    <n v="129"/>
    <n v="78"/>
    <n v="0.1"/>
    <n v="116.1"/>
    <n v="78"/>
    <n v="38.1"/>
    <s v="['Bank Transfer' 'Credit Card' 'PayPal' ... 'Credit Card' 'Bank Transfer'_x000a_ 'Apple Pay']"/>
    <x v="1"/>
  </r>
  <r>
    <s v="O04914"/>
    <d v="2025-09-14T00:00:00"/>
    <x v="8"/>
    <x v="1"/>
    <m/>
    <x v="282"/>
    <x v="126"/>
    <x v="7"/>
    <s v="Dundee"/>
    <s v="P017"/>
    <x v="10"/>
    <x v="4"/>
    <n v="2"/>
    <n v="58"/>
    <n v="25"/>
    <n v="0.1"/>
    <n v="104.4"/>
    <n v="50"/>
    <n v="54.4"/>
    <s v="['Bank Transfer' 'Credit Card' 'PayPal' ... 'Credit Card' 'Bank Transfer'_x000a_ 'Apple Pay']"/>
    <x v="1"/>
  </r>
  <r>
    <s v="O05235"/>
    <d v="2025-09-14T00:00:00"/>
    <x v="8"/>
    <x v="1"/>
    <m/>
    <x v="862"/>
    <x v="49"/>
    <x v="2"/>
    <s v="London"/>
    <s v="P005"/>
    <x v="3"/>
    <x v="3"/>
    <n v="1"/>
    <n v="119"/>
    <n v="72"/>
    <n v="0"/>
    <n v="119"/>
    <n v="72"/>
    <n v="47"/>
    <s v="['Bank Transfer' 'Credit Card' 'PayPal' ... 'Credit Card' 'Bank Transfer'_x000a_ 'Apple Pay']"/>
    <x v="1"/>
  </r>
  <r>
    <s v="O07019"/>
    <d v="2025-09-14T00:00:00"/>
    <x v="8"/>
    <x v="1"/>
    <m/>
    <x v="912"/>
    <x v="434"/>
    <x v="0"/>
    <s v="Leicester"/>
    <s v="P022"/>
    <x v="8"/>
    <x v="2"/>
    <n v="1"/>
    <n v="35"/>
    <n v="16"/>
    <n v="0.05"/>
    <n v="33.25"/>
    <n v="16"/>
    <n v="17.25"/>
    <s v="['Bank Transfer' 'Credit Card' 'PayPal' ... 'Credit Card' 'Bank Transfer'_x000a_ 'Apple Pay']"/>
    <x v="1"/>
  </r>
  <r>
    <s v="O07115"/>
    <d v="2025-09-14T00:00:00"/>
    <x v="8"/>
    <x v="1"/>
    <m/>
    <x v="901"/>
    <x v="473"/>
    <x v="11"/>
    <s v="Cardiff"/>
    <s v="P007"/>
    <x v="7"/>
    <x v="3"/>
    <n v="3"/>
    <n v="129"/>
    <n v="78"/>
    <n v="0"/>
    <n v="387"/>
    <n v="234"/>
    <n v="153"/>
    <s v="['Bank Transfer' 'Credit Card' 'PayPal' ... 'Credit Card' 'Bank Transfer'_x000a_ 'Apple Pay']"/>
    <x v="1"/>
  </r>
  <r>
    <s v="O07657"/>
    <d v="2025-09-14T00:00:00"/>
    <x v="8"/>
    <x v="1"/>
    <m/>
    <x v="1033"/>
    <x v="371"/>
    <x v="1"/>
    <s v="Chester"/>
    <s v="P007"/>
    <x v="7"/>
    <x v="3"/>
    <n v="3"/>
    <n v="129"/>
    <n v="78"/>
    <n v="0"/>
    <n v="387"/>
    <n v="234"/>
    <n v="153"/>
    <s v="['Bank Transfer' 'Credit Card' 'PayPal' ... 'Credit Card' 'Bank Transfer'_x000a_ 'Apple Pay']"/>
    <x v="1"/>
  </r>
  <r>
    <s v="O07786"/>
    <d v="2025-09-14T00:00:00"/>
    <x v="8"/>
    <x v="1"/>
    <m/>
    <x v="1272"/>
    <x v="276"/>
    <x v="3"/>
    <s v="Oxford"/>
    <s v="P022"/>
    <x v="8"/>
    <x v="2"/>
    <n v="1"/>
    <n v="35"/>
    <n v="16"/>
    <n v="0.15"/>
    <n v="29.75"/>
    <n v="16"/>
    <n v="13.75"/>
    <s v="['Bank Transfer' 'Credit Card' 'PayPal' ... 'Credit Card' 'Bank Transfer'_x000a_ 'Apple Pay']"/>
    <x v="1"/>
  </r>
  <r>
    <s v="O08144"/>
    <d v="2025-09-14T00:00:00"/>
    <x v="8"/>
    <x v="1"/>
    <m/>
    <x v="1650"/>
    <x v="491"/>
    <x v="8"/>
    <s v="Durham"/>
    <s v="P011"/>
    <x v="6"/>
    <x v="1"/>
    <n v="1"/>
    <n v="79"/>
    <n v="42"/>
    <n v="0.05"/>
    <n v="75.05"/>
    <n v="42"/>
    <n v="33.049999999999997"/>
    <s v="['Bank Transfer' 'Credit Card' 'PayPal' ... 'Credit Card' 'Bank Transfer'_x000a_ 'Apple Pay']"/>
    <x v="1"/>
  </r>
  <r>
    <s v="O08831"/>
    <d v="2025-09-14T00:00:00"/>
    <x v="8"/>
    <x v="1"/>
    <m/>
    <x v="1457"/>
    <x v="394"/>
    <x v="7"/>
    <s v="Aberdeen"/>
    <s v="P018"/>
    <x v="5"/>
    <x v="4"/>
    <n v="2"/>
    <n v="45"/>
    <n v="19"/>
    <n v="0.1"/>
    <n v="81"/>
    <n v="38"/>
    <n v="43"/>
    <s v="['Bank Transfer' 'Credit Card' 'PayPal' ... 'Credit Card' 'Bank Transfer'_x000a_ 'Apple Pay']"/>
    <x v="1"/>
  </r>
  <r>
    <s v="O09434"/>
    <d v="2025-09-14T00:00:00"/>
    <x v="8"/>
    <x v="1"/>
    <m/>
    <x v="471"/>
    <x v="326"/>
    <x v="7"/>
    <s v="Edinburgh"/>
    <s v="P005"/>
    <x v="3"/>
    <x v="3"/>
    <n v="1"/>
    <n v="119"/>
    <n v="72"/>
    <n v="0.1"/>
    <n v="107.1"/>
    <n v="72"/>
    <n v="35.1"/>
    <s v="['Bank Transfer' 'Credit Card' 'PayPal' ... 'Credit Card' 'Bank Transfer'_x000a_ 'Apple Pay']"/>
    <x v="1"/>
  </r>
  <r>
    <s v="O01765"/>
    <d v="2025-09-15T00:00:00"/>
    <x v="8"/>
    <x v="1"/>
    <m/>
    <x v="1678"/>
    <x v="99"/>
    <x v="3"/>
    <s v="Reading"/>
    <s v="P001"/>
    <x v="9"/>
    <x v="5"/>
    <n v="2"/>
    <n v="89"/>
    <n v="48"/>
    <n v="0.05"/>
    <n v="169.1"/>
    <n v="96"/>
    <n v="73.099999999999994"/>
    <s v="['Bank Transfer' 'Credit Card' 'PayPal' ... 'Credit Card' 'Bank Transfer'_x000a_ 'Apple Pay']"/>
    <x v="1"/>
  </r>
  <r>
    <s v="O02806"/>
    <d v="2025-09-15T00:00:00"/>
    <x v="8"/>
    <x v="1"/>
    <m/>
    <x v="1091"/>
    <x v="512"/>
    <x v="2"/>
    <s v="London"/>
    <s v="P013"/>
    <x v="0"/>
    <x v="0"/>
    <n v="1"/>
    <n v="120"/>
    <n v="63"/>
    <n v="0.1"/>
    <n v="108"/>
    <n v="63"/>
    <n v="45"/>
    <s v="['Bank Transfer' 'Credit Card' 'PayPal' ... 'Credit Card' 'Bank Transfer'_x000a_ 'Apple Pay']"/>
    <x v="1"/>
  </r>
  <r>
    <s v="O02901"/>
    <d v="2025-09-15T00:00:00"/>
    <x v="8"/>
    <x v="1"/>
    <m/>
    <x v="1329"/>
    <x v="112"/>
    <x v="2"/>
    <s v="London"/>
    <s v="P019"/>
    <x v="20"/>
    <x v="4"/>
    <n v="1"/>
    <n v="85"/>
    <n v="41"/>
    <n v="0.05"/>
    <n v="80.75"/>
    <n v="41"/>
    <n v="39.75"/>
    <s v="['Bank Transfer' 'Credit Card' 'PayPal' ... 'Credit Card' 'Bank Transfer'_x000a_ 'Apple Pay']"/>
    <x v="1"/>
  </r>
  <r>
    <s v="O03818"/>
    <d v="2025-09-15T00:00:00"/>
    <x v="8"/>
    <x v="1"/>
    <m/>
    <x v="235"/>
    <x v="196"/>
    <x v="3"/>
    <s v="Brighton"/>
    <s v="P015"/>
    <x v="12"/>
    <x v="0"/>
    <n v="2"/>
    <n v="65"/>
    <n v="32"/>
    <n v="0.05"/>
    <n v="123.5"/>
    <n v="64"/>
    <n v="59.5"/>
    <s v="['Bank Transfer' 'Credit Card' 'PayPal' ... 'Credit Card' 'Bank Transfer'_x000a_ 'Apple Pay']"/>
    <x v="1"/>
  </r>
  <r>
    <s v="O03867"/>
    <d v="2025-09-15T00:00:00"/>
    <x v="8"/>
    <x v="1"/>
    <m/>
    <x v="126"/>
    <x v="117"/>
    <x v="2"/>
    <s v="London"/>
    <s v="P018"/>
    <x v="5"/>
    <x v="4"/>
    <n v="1"/>
    <n v="45"/>
    <n v="19"/>
    <n v="0.1"/>
    <n v="40.5"/>
    <n v="19"/>
    <n v="21.5"/>
    <s v="['Bank Transfer' 'Credit Card' 'PayPal' ... 'Credit Card' 'Bank Transfer'_x000a_ 'Apple Pay']"/>
    <x v="1"/>
  </r>
  <r>
    <s v="O03901"/>
    <d v="2025-09-15T00:00:00"/>
    <x v="8"/>
    <x v="1"/>
    <m/>
    <x v="1152"/>
    <x v="332"/>
    <x v="2"/>
    <s v="London"/>
    <s v="P022"/>
    <x v="8"/>
    <x v="2"/>
    <n v="1"/>
    <n v="35"/>
    <n v="16"/>
    <n v="0"/>
    <n v="35"/>
    <n v="16"/>
    <n v="19"/>
    <m/>
    <x v="1"/>
  </r>
  <r>
    <s v="O04133"/>
    <d v="2025-09-15T00:00:00"/>
    <x v="8"/>
    <x v="1"/>
    <m/>
    <x v="700"/>
    <x v="412"/>
    <x v="1"/>
    <s v="Chester"/>
    <s v="P004"/>
    <x v="22"/>
    <x v="5"/>
    <n v="1"/>
    <n v="55"/>
    <n v="27"/>
    <n v="0.15"/>
    <n v="46.75"/>
    <n v="27"/>
    <n v="19.75"/>
    <s v="['Bank Transfer' 'Credit Card' 'PayPal' ... 'Credit Card' 'Bank Transfer'_x000a_ 'Apple Pay']"/>
    <x v="1"/>
  </r>
  <r>
    <s v="O05225"/>
    <d v="2025-09-15T00:00:00"/>
    <x v="8"/>
    <x v="1"/>
    <m/>
    <x v="1767"/>
    <x v="173"/>
    <x v="11"/>
    <s v="Newport"/>
    <s v="P003"/>
    <x v="19"/>
    <x v="5"/>
    <n v="2"/>
    <n v="69"/>
    <n v="37"/>
    <n v="0.05"/>
    <n v="131.1"/>
    <n v="74"/>
    <n v="57.1"/>
    <s v="['Bank Transfer' 'Credit Card' 'PayPal' ... 'Credit Card' 'Bank Transfer'_x000a_ 'Apple Pay']"/>
    <x v="0"/>
  </r>
  <r>
    <s v="O05929"/>
    <d v="2025-09-15T00:00:00"/>
    <x v="8"/>
    <x v="1"/>
    <m/>
    <x v="419"/>
    <x v="302"/>
    <x v="10"/>
    <s v="Colchester"/>
    <s v="P009"/>
    <x v="1"/>
    <x v="1"/>
    <n v="4"/>
    <n v="95"/>
    <n v="54"/>
    <n v="0.1"/>
    <n v="342"/>
    <n v="216"/>
    <n v="126"/>
    <s v="['Bank Transfer' 'Credit Card' 'PayPal' ... 'Credit Card' 'Bank Transfer'_x000a_ 'Apple Pay']"/>
    <x v="1"/>
  </r>
  <r>
    <s v="O06598"/>
    <d v="2025-09-15T00:00:00"/>
    <x v="8"/>
    <x v="1"/>
    <m/>
    <x v="620"/>
    <x v="384"/>
    <x v="5"/>
    <s v="Newry"/>
    <s v="P001"/>
    <x v="9"/>
    <x v="5"/>
    <n v="1"/>
    <n v="89"/>
    <n v="48"/>
    <n v="0.05"/>
    <n v="84.55"/>
    <n v="48"/>
    <n v="36.549999999999997"/>
    <s v="['Bank Transfer' 'Credit Card' 'PayPal' ... 'Credit Card' 'Bank Transfer'_x000a_ 'Apple Pay']"/>
    <x v="1"/>
  </r>
  <r>
    <s v="O06736"/>
    <d v="2025-09-15T00:00:00"/>
    <x v="8"/>
    <x v="1"/>
    <m/>
    <x v="290"/>
    <x v="231"/>
    <x v="3"/>
    <s v="Guildford"/>
    <s v="P013"/>
    <x v="0"/>
    <x v="0"/>
    <n v="2"/>
    <n v="120"/>
    <n v="63"/>
    <n v="0"/>
    <n v="240"/>
    <n v="126"/>
    <n v="114"/>
    <s v="['Bank Transfer' 'Credit Card' 'PayPal' ... 'Credit Card' 'Bank Transfer'_x000a_ 'Apple Pay']"/>
    <x v="1"/>
  </r>
  <r>
    <s v="O07861"/>
    <d v="2025-09-15T00:00:00"/>
    <x v="8"/>
    <x v="1"/>
    <m/>
    <x v="710"/>
    <x v="20"/>
    <x v="6"/>
    <s v="Plymouth"/>
    <s v="P019"/>
    <x v="20"/>
    <x v="4"/>
    <n v="1"/>
    <n v="85"/>
    <n v="41"/>
    <n v="0"/>
    <n v="85"/>
    <n v="41"/>
    <n v="44"/>
    <s v="['Bank Transfer' 'Credit Card' 'PayPal' ... 'Credit Card' 'Bank Transfer'_x000a_ 'Apple Pay']"/>
    <x v="1"/>
  </r>
  <r>
    <s v="O08020"/>
    <d v="2025-09-15T00:00:00"/>
    <x v="8"/>
    <x v="1"/>
    <m/>
    <x v="440"/>
    <x v="295"/>
    <x v="11"/>
    <s v="Cardiff"/>
    <s v="P016"/>
    <x v="4"/>
    <x v="0"/>
    <n v="3"/>
    <n v="78"/>
    <n v="39"/>
    <n v="0.05"/>
    <n v="222.3"/>
    <n v="117"/>
    <n v="105.3"/>
    <s v="['Bank Transfer' 'Credit Card' 'PayPal' ... 'Credit Card' 'Bank Transfer'_x000a_ 'Apple Pay']"/>
    <x v="1"/>
  </r>
  <r>
    <s v="O08136"/>
    <d v="2025-09-15T00:00:00"/>
    <x v="8"/>
    <x v="1"/>
    <m/>
    <x v="556"/>
    <x v="359"/>
    <x v="1"/>
    <s v="Manchester"/>
    <s v="P023"/>
    <x v="2"/>
    <x v="2"/>
    <n v="1"/>
    <n v="42"/>
    <n v="20"/>
    <n v="0.05"/>
    <n v="39.9"/>
    <n v="20"/>
    <n v="19.899999999999999"/>
    <s v="['Bank Transfer' 'Credit Card' 'PayPal' ... 'Credit Card' 'Bank Transfer'_x000a_ 'Apple Pay']"/>
    <x v="1"/>
  </r>
  <r>
    <s v="O08212"/>
    <d v="2025-09-15T00:00:00"/>
    <x v="8"/>
    <x v="1"/>
    <m/>
    <x v="480"/>
    <x v="284"/>
    <x v="6"/>
    <s v="Plymouth"/>
    <s v="P014"/>
    <x v="17"/>
    <x v="0"/>
    <n v="1"/>
    <n v="25"/>
    <n v="11"/>
    <n v="0"/>
    <n v="25"/>
    <n v="11"/>
    <n v="14"/>
    <s v="['Bank Transfer' 'Credit Card' 'PayPal' ... 'Credit Card' 'Bank Transfer'_x000a_ 'Apple Pay']"/>
    <x v="1"/>
  </r>
  <r>
    <s v="O08654"/>
    <d v="2025-09-15T00:00:00"/>
    <x v="8"/>
    <x v="1"/>
    <m/>
    <x v="111"/>
    <x v="104"/>
    <x v="9"/>
    <s v="Birmingham"/>
    <s v="P011"/>
    <x v="6"/>
    <x v="1"/>
    <n v="3"/>
    <n v="79"/>
    <n v="42"/>
    <n v="0"/>
    <n v="237"/>
    <n v="126"/>
    <n v="111"/>
    <s v="['Bank Transfer' 'Credit Card' 'PayPal' ... 'Credit Card' 'Bank Transfer'_x000a_ 'Apple Pay']"/>
    <x v="1"/>
  </r>
  <r>
    <s v="O08776"/>
    <d v="2025-09-15T00:00:00"/>
    <x v="8"/>
    <x v="1"/>
    <m/>
    <x v="994"/>
    <x v="96"/>
    <x v="4"/>
    <s v="Sheffield"/>
    <s v="P006"/>
    <x v="16"/>
    <x v="3"/>
    <n v="1"/>
    <n v="99"/>
    <n v="58"/>
    <n v="0"/>
    <n v="99"/>
    <n v="58"/>
    <n v="41"/>
    <s v="['Bank Transfer' 'Credit Card' 'PayPal' ... 'Credit Card' 'Bank Transfer'_x000a_ 'Apple Pay']"/>
    <x v="1"/>
  </r>
  <r>
    <s v="O00538"/>
    <d v="2025-09-16T00:00:00"/>
    <x v="8"/>
    <x v="1"/>
    <m/>
    <x v="721"/>
    <x v="418"/>
    <x v="3"/>
    <s v="Reading"/>
    <s v="P016"/>
    <x v="4"/>
    <x v="0"/>
    <n v="1"/>
    <n v="78"/>
    <n v="39"/>
    <n v="0.15"/>
    <n v="66.3"/>
    <n v="39"/>
    <n v="27.3"/>
    <s v="['Bank Transfer' 'Credit Card' 'PayPal' ... 'Credit Card' 'Bank Transfer'_x000a_ 'Apple Pay']"/>
    <x v="1"/>
  </r>
  <r>
    <s v="O00545"/>
    <d v="2025-09-16T00:00:00"/>
    <x v="8"/>
    <x v="1"/>
    <m/>
    <x v="774"/>
    <x v="366"/>
    <x v="2"/>
    <s v="London"/>
    <s v="P017"/>
    <x v="10"/>
    <x v="4"/>
    <n v="2"/>
    <n v="58"/>
    <n v="25"/>
    <n v="0.05"/>
    <n v="110.2"/>
    <n v="50"/>
    <n v="60.2"/>
    <s v="['Bank Transfer' 'Credit Card' 'PayPal' ... 'Credit Card' 'Bank Transfer'_x000a_ 'Apple Pay']"/>
    <x v="1"/>
  </r>
  <r>
    <s v="O00547"/>
    <d v="2025-09-16T00:00:00"/>
    <x v="8"/>
    <x v="1"/>
    <m/>
    <x v="477"/>
    <x v="298"/>
    <x v="10"/>
    <s v="Norwich"/>
    <s v="P022"/>
    <x v="8"/>
    <x v="2"/>
    <n v="2"/>
    <n v="35"/>
    <n v="16"/>
    <n v="0"/>
    <n v="70"/>
    <n v="32"/>
    <n v="38"/>
    <s v="['Bank Transfer' 'Credit Card' 'PayPal' ... 'Credit Card' 'Bank Transfer'_x000a_ 'Apple Pay']"/>
    <x v="1"/>
  </r>
  <r>
    <s v="O01319"/>
    <d v="2025-09-16T00:00:00"/>
    <x v="8"/>
    <x v="1"/>
    <m/>
    <x v="423"/>
    <x v="304"/>
    <x v="3"/>
    <s v="Brighton"/>
    <s v="P003"/>
    <x v="19"/>
    <x v="5"/>
    <n v="2"/>
    <n v="69"/>
    <n v="37"/>
    <n v="0"/>
    <n v="138"/>
    <n v="74"/>
    <n v="64"/>
    <s v="['Bank Transfer' 'Credit Card' 'PayPal' ... 'Credit Card' 'Bank Transfer'_x000a_ 'Apple Pay']"/>
    <x v="1"/>
  </r>
  <r>
    <s v="O01701"/>
    <d v="2025-09-16T00:00:00"/>
    <x v="8"/>
    <x v="1"/>
    <m/>
    <x v="1736"/>
    <x v="410"/>
    <x v="3"/>
    <s v="Reading"/>
    <s v="P002"/>
    <x v="15"/>
    <x v="5"/>
    <n v="2"/>
    <n v="149"/>
    <n v="91"/>
    <n v="0.1"/>
    <n v="268.2"/>
    <n v="182"/>
    <n v="86.2"/>
    <s v="['Bank Transfer' 'Credit Card' 'PayPal' ... 'Credit Card' 'Bank Transfer'_x000a_ 'Apple Pay']"/>
    <x v="1"/>
  </r>
  <r>
    <s v="O03394"/>
    <d v="2025-09-16T00:00:00"/>
    <x v="8"/>
    <x v="1"/>
    <m/>
    <x v="1249"/>
    <x v="505"/>
    <x v="5"/>
    <s v="Newry"/>
    <s v="P012"/>
    <x v="14"/>
    <x v="1"/>
    <n v="1"/>
    <n v="85"/>
    <n v="44"/>
    <n v="0"/>
    <n v="85"/>
    <n v="44"/>
    <n v="41"/>
    <s v="['Bank Transfer' 'Credit Card' 'PayPal' ... 'Credit Card' 'Bank Transfer'_x000a_ 'Apple Pay']"/>
    <x v="1"/>
  </r>
  <r>
    <s v="O04136"/>
    <d v="2025-09-16T00:00:00"/>
    <x v="8"/>
    <x v="1"/>
    <m/>
    <x v="1222"/>
    <x v="529"/>
    <x v="0"/>
    <s v="Leicester"/>
    <s v="P006"/>
    <x v="16"/>
    <x v="3"/>
    <n v="2"/>
    <n v="99"/>
    <n v="58"/>
    <n v="0.05"/>
    <n v="188.1"/>
    <n v="116"/>
    <n v="72.099999999999994"/>
    <s v="['Bank Transfer' 'Credit Card' 'PayPal' ... 'Credit Card' 'Bank Transfer'_x000a_ 'Apple Pay']"/>
    <x v="1"/>
  </r>
  <r>
    <s v="O04329"/>
    <d v="2025-09-16T00:00:00"/>
    <x v="8"/>
    <x v="1"/>
    <m/>
    <x v="61"/>
    <x v="58"/>
    <x v="6"/>
    <s v="Plymouth"/>
    <s v="P014"/>
    <x v="17"/>
    <x v="0"/>
    <n v="2"/>
    <n v="25"/>
    <n v="11"/>
    <n v="0.1"/>
    <n v="45"/>
    <n v="22"/>
    <n v="23"/>
    <s v="['Bank Transfer' 'Credit Card' 'PayPal' ... 'Credit Card' 'Bank Transfer'_x000a_ 'Apple Pay']"/>
    <x v="1"/>
  </r>
  <r>
    <s v="O04415"/>
    <d v="2025-09-16T00:00:00"/>
    <x v="8"/>
    <x v="1"/>
    <m/>
    <x v="40"/>
    <x v="37"/>
    <x v="6"/>
    <s v="Plymouth"/>
    <s v="P004"/>
    <x v="22"/>
    <x v="5"/>
    <n v="1"/>
    <n v="55"/>
    <n v="27"/>
    <n v="0.05"/>
    <n v="52.25"/>
    <n v="27"/>
    <n v="25.25"/>
    <s v="['Bank Transfer' 'Credit Card' 'PayPal' ... 'Credit Card' 'Bank Transfer'_x000a_ 'Apple Pay']"/>
    <x v="1"/>
  </r>
  <r>
    <s v="O04502"/>
    <d v="2025-09-16T00:00:00"/>
    <x v="8"/>
    <x v="1"/>
    <m/>
    <x v="818"/>
    <x v="446"/>
    <x v="9"/>
    <s v="Worcester"/>
    <s v="P002"/>
    <x v="15"/>
    <x v="5"/>
    <n v="3"/>
    <n v="149"/>
    <n v="91"/>
    <n v="0"/>
    <n v="447"/>
    <n v="273"/>
    <n v="174"/>
    <s v="['Bank Transfer' 'Credit Card' 'PayPal' ... 'Credit Card' 'Bank Transfer'_x000a_ 'Apple Pay']"/>
    <x v="1"/>
  </r>
  <r>
    <s v="O04908"/>
    <d v="2025-09-16T00:00:00"/>
    <x v="8"/>
    <x v="1"/>
    <m/>
    <x v="274"/>
    <x v="222"/>
    <x v="1"/>
    <s v="Manchester"/>
    <s v="P005"/>
    <x v="3"/>
    <x v="3"/>
    <n v="3"/>
    <n v="119"/>
    <n v="72"/>
    <n v="0"/>
    <n v="357"/>
    <n v="216"/>
    <n v="141"/>
    <s v="['Bank Transfer' 'Credit Card' 'PayPal' ... 'Credit Card' 'Bank Transfer'_x000a_ 'Apple Pay']"/>
    <x v="1"/>
  </r>
  <r>
    <s v="O09035"/>
    <d v="2025-09-16T00:00:00"/>
    <x v="8"/>
    <x v="1"/>
    <m/>
    <x v="872"/>
    <x v="188"/>
    <x v="2"/>
    <s v="London"/>
    <s v="P005"/>
    <x v="3"/>
    <x v="3"/>
    <n v="2"/>
    <n v="119"/>
    <n v="72"/>
    <n v="0.1"/>
    <n v="214.2"/>
    <n v="144"/>
    <n v="70.2"/>
    <s v="['Bank Transfer' 'Credit Card' 'PayPal' ... 'Credit Card' 'Bank Transfer'_x000a_ 'Apple Pay']"/>
    <x v="1"/>
  </r>
  <r>
    <s v="O09886"/>
    <d v="2025-09-16T00:00:00"/>
    <x v="8"/>
    <x v="1"/>
    <m/>
    <x v="83"/>
    <x v="79"/>
    <x v="6"/>
    <s v="Plymouth"/>
    <s v="P020"/>
    <x v="23"/>
    <x v="4"/>
    <n v="1"/>
    <n v="72"/>
    <n v="34"/>
    <n v="0.15"/>
    <n v="61.2"/>
    <n v="34"/>
    <n v="27.2"/>
    <s v="['Bank Transfer' 'Credit Card' 'PayPal' ... 'Credit Card' 'Bank Transfer'_x000a_ 'Apple Pay']"/>
    <x v="1"/>
  </r>
  <r>
    <s v="O01128"/>
    <d v="2025-09-17T00:00:00"/>
    <x v="8"/>
    <x v="1"/>
    <m/>
    <x v="1286"/>
    <x v="511"/>
    <x v="7"/>
    <s v="Aberdeen"/>
    <s v="P015"/>
    <x v="12"/>
    <x v="0"/>
    <n v="2"/>
    <n v="65"/>
    <n v="32"/>
    <n v="0"/>
    <n v="130"/>
    <n v="64"/>
    <n v="66"/>
    <s v="['Bank Transfer' 'Credit Card' 'PayPal' ... 'Credit Card' 'Bank Transfer'_x000a_ 'Apple Pay']"/>
    <x v="1"/>
  </r>
  <r>
    <s v="O02245"/>
    <d v="2025-09-17T00:00:00"/>
    <x v="8"/>
    <x v="1"/>
    <m/>
    <x v="916"/>
    <x v="312"/>
    <x v="4"/>
    <s v="Sheffield"/>
    <s v="P022"/>
    <x v="8"/>
    <x v="2"/>
    <n v="1"/>
    <n v="35"/>
    <n v="16"/>
    <n v="0.15"/>
    <n v="29.75"/>
    <n v="16"/>
    <n v="13.75"/>
    <s v="['Bank Transfer' 'Credit Card' 'PayPal' ... 'Credit Card' 'Bank Transfer'_x000a_ 'Apple Pay']"/>
    <x v="1"/>
  </r>
  <r>
    <s v="O03315"/>
    <d v="2025-09-17T00:00:00"/>
    <x v="8"/>
    <x v="1"/>
    <m/>
    <x v="535"/>
    <x v="349"/>
    <x v="7"/>
    <s v="Glasgow"/>
    <s v="P020"/>
    <x v="23"/>
    <x v="4"/>
    <n v="3"/>
    <n v="72"/>
    <n v="34"/>
    <n v="0.05"/>
    <n v="205.2"/>
    <n v="102"/>
    <n v="103.2"/>
    <s v="['Bank Transfer' 'Credit Card' 'PayPal' ... 'Credit Card' 'Bank Transfer'_x000a_ 'Apple Pay']"/>
    <x v="1"/>
  </r>
  <r>
    <s v="O04239"/>
    <d v="2025-09-17T00:00:00"/>
    <x v="8"/>
    <x v="1"/>
    <m/>
    <x v="10"/>
    <x v="10"/>
    <x v="3"/>
    <s v="Reading"/>
    <s v="P021"/>
    <x v="21"/>
    <x v="2"/>
    <n v="2"/>
    <n v="28"/>
    <n v="13"/>
    <n v="0.05"/>
    <n v="53.2"/>
    <n v="26"/>
    <n v="27.2"/>
    <s v="['Bank Transfer' 'Credit Card' 'PayPal' ... 'Credit Card' 'Bank Transfer'_x000a_ 'Apple Pay']"/>
    <x v="1"/>
  </r>
  <r>
    <s v="O05455"/>
    <d v="2025-09-17T00:00:00"/>
    <x v="8"/>
    <x v="1"/>
    <m/>
    <x v="8"/>
    <x v="8"/>
    <x v="4"/>
    <s v="York"/>
    <s v="P015"/>
    <x v="12"/>
    <x v="0"/>
    <n v="1"/>
    <n v="65"/>
    <n v="32"/>
    <n v="0"/>
    <n v="65"/>
    <n v="32"/>
    <n v="33"/>
    <s v="['Bank Transfer' 'Credit Card' 'PayPal' ... 'Credit Card' 'Bank Transfer'_x000a_ 'Apple Pay']"/>
    <x v="1"/>
  </r>
  <r>
    <s v="O05901"/>
    <d v="2025-09-17T00:00:00"/>
    <x v="8"/>
    <x v="1"/>
    <m/>
    <x v="1639"/>
    <x v="510"/>
    <x v="1"/>
    <s v="Liverpool"/>
    <s v="P005"/>
    <x v="3"/>
    <x v="3"/>
    <n v="1"/>
    <n v="119"/>
    <n v="72"/>
    <n v="0"/>
    <n v="119"/>
    <n v="72"/>
    <n v="47"/>
    <s v="['Bank Transfer' 'Credit Card' 'PayPal' ... 'Credit Card' 'Bank Transfer'_x000a_ 'Apple Pay']"/>
    <x v="1"/>
  </r>
  <r>
    <s v="O05907"/>
    <d v="2025-09-17T00:00:00"/>
    <x v="8"/>
    <x v="1"/>
    <m/>
    <x v="1768"/>
    <x v="128"/>
    <x v="8"/>
    <s v="Newcastle"/>
    <s v="P002"/>
    <x v="15"/>
    <x v="5"/>
    <n v="1"/>
    <n v="149"/>
    <n v="91"/>
    <n v="0.1"/>
    <n v="134.1"/>
    <n v="91"/>
    <n v="43.1"/>
    <s v="['Bank Transfer' 'Credit Card' 'PayPal' ... 'Credit Card' 'Bank Transfer'_x000a_ 'Apple Pay']"/>
    <x v="0"/>
  </r>
  <r>
    <s v="O07526"/>
    <d v="2025-09-17T00:00:00"/>
    <x v="8"/>
    <x v="1"/>
    <m/>
    <x v="1008"/>
    <x v="324"/>
    <x v="6"/>
    <s v="Bath"/>
    <s v="P011"/>
    <x v="6"/>
    <x v="1"/>
    <n v="2"/>
    <n v="79"/>
    <n v="42"/>
    <n v="0.05"/>
    <n v="150.1"/>
    <n v="84"/>
    <n v="66.099999999999994"/>
    <s v="['Bank Transfer' 'Credit Card' 'PayPal' ... 'Credit Card' 'Bank Transfer'_x000a_ 'Apple Pay']"/>
    <x v="1"/>
  </r>
  <r>
    <s v="O08429"/>
    <d v="2025-09-17T00:00:00"/>
    <x v="8"/>
    <x v="1"/>
    <m/>
    <x v="1102"/>
    <x v="68"/>
    <x v="2"/>
    <s v="London"/>
    <s v="P020"/>
    <x v="23"/>
    <x v="4"/>
    <n v="1"/>
    <n v="72"/>
    <n v="34"/>
    <n v="0"/>
    <n v="72"/>
    <n v="34"/>
    <n v="38"/>
    <s v="['Bank Transfer' 'Credit Card' 'PayPal' ... 'Credit Card' 'Bank Transfer'_x000a_ 'Apple Pay']"/>
    <x v="1"/>
  </r>
  <r>
    <s v="O08754"/>
    <d v="2025-09-17T00:00:00"/>
    <x v="8"/>
    <x v="1"/>
    <m/>
    <x v="419"/>
    <x v="302"/>
    <x v="10"/>
    <s v="Colchester"/>
    <s v="P015"/>
    <x v="12"/>
    <x v="0"/>
    <n v="1"/>
    <n v="65"/>
    <n v="32"/>
    <n v="0.05"/>
    <n v="61.75"/>
    <n v="32"/>
    <n v="29.75"/>
    <s v="['Bank Transfer' 'Credit Card' 'PayPal' ... 'Credit Card' 'Bank Transfer'_x000a_ 'Apple Pay']"/>
    <x v="1"/>
  </r>
  <r>
    <s v="O08955"/>
    <d v="2025-09-17T00:00:00"/>
    <x v="8"/>
    <x v="1"/>
    <m/>
    <x v="246"/>
    <x v="202"/>
    <x v="11"/>
    <s v="Swansea"/>
    <s v="P016"/>
    <x v="4"/>
    <x v="0"/>
    <n v="2"/>
    <n v="78"/>
    <n v="39"/>
    <n v="0.1"/>
    <n v="140.4"/>
    <n v="78"/>
    <n v="62.4"/>
    <s v="['Bank Transfer' 'Credit Card' 'PayPal' ... 'Credit Card' 'Bank Transfer'_x000a_ 'Apple Pay']"/>
    <x v="1"/>
  </r>
  <r>
    <s v="O09629"/>
    <d v="2025-09-17T00:00:00"/>
    <x v="8"/>
    <x v="1"/>
    <m/>
    <x v="34"/>
    <x v="9"/>
    <x v="3"/>
    <s v="Reading"/>
    <s v="P018"/>
    <x v="5"/>
    <x v="4"/>
    <n v="1"/>
    <n v="45"/>
    <n v="19"/>
    <n v="0"/>
    <n v="45"/>
    <n v="19"/>
    <n v="26"/>
    <s v="['Bank Transfer' 'Credit Card' 'PayPal' ... 'Credit Card' 'Bank Transfer'_x000a_ 'Apple Pay']"/>
    <x v="1"/>
  </r>
  <r>
    <s v="O09983"/>
    <d v="2025-09-17T00:00:00"/>
    <x v="8"/>
    <x v="1"/>
    <m/>
    <x v="69"/>
    <x v="66"/>
    <x v="3"/>
    <s v="Guildford"/>
    <s v="P001"/>
    <x v="9"/>
    <x v="5"/>
    <n v="1"/>
    <n v="89"/>
    <n v="48"/>
    <n v="0"/>
    <n v="89"/>
    <n v="48"/>
    <n v="41"/>
    <s v="['Bank Transfer' 'Credit Card' 'PayPal' ... 'Credit Card' 'Bank Transfer'_x000a_ 'Apple Pay']"/>
    <x v="1"/>
  </r>
  <r>
    <s v="O01003"/>
    <d v="2025-09-18T00:00:00"/>
    <x v="8"/>
    <x v="1"/>
    <m/>
    <x v="535"/>
    <x v="349"/>
    <x v="7"/>
    <s v="Glasgow"/>
    <s v="P006"/>
    <x v="16"/>
    <x v="3"/>
    <n v="1"/>
    <n v="99"/>
    <n v="58"/>
    <n v="0.15"/>
    <n v="84.15"/>
    <n v="58"/>
    <n v="26.15"/>
    <s v="['Bank Transfer' 'Credit Card' 'PayPal' ... 'Credit Card' 'Bank Transfer'_x000a_ 'Apple Pay']"/>
    <x v="1"/>
  </r>
  <r>
    <s v="O04347"/>
    <d v="2025-09-18T00:00:00"/>
    <x v="8"/>
    <x v="1"/>
    <m/>
    <x v="1106"/>
    <x v="513"/>
    <x v="2"/>
    <s v="London"/>
    <s v="P016"/>
    <x v="4"/>
    <x v="0"/>
    <n v="2"/>
    <n v="78"/>
    <n v="39"/>
    <n v="0.1"/>
    <n v="140.4"/>
    <n v="78"/>
    <n v="62.4"/>
    <s v="['Bank Transfer' 'Credit Card' 'PayPal' ... 'Credit Card' 'Bank Transfer'_x000a_ 'Apple Pay']"/>
    <x v="1"/>
  </r>
  <r>
    <s v="O05231"/>
    <d v="2025-09-18T00:00:00"/>
    <x v="8"/>
    <x v="1"/>
    <m/>
    <x v="581"/>
    <x v="48"/>
    <x v="7"/>
    <s v="Edinburgh"/>
    <s v="P007"/>
    <x v="7"/>
    <x v="3"/>
    <n v="1"/>
    <n v="129"/>
    <n v="78"/>
    <n v="0"/>
    <n v="129"/>
    <n v="78"/>
    <n v="51"/>
    <s v="['Bank Transfer' 'Credit Card' 'PayPal' ... 'Credit Card' 'Bank Transfer'_x000a_ 'Apple Pay']"/>
    <x v="1"/>
  </r>
  <r>
    <s v="O07168"/>
    <d v="2025-09-18T00:00:00"/>
    <x v="8"/>
    <x v="1"/>
    <m/>
    <x v="1109"/>
    <x v="248"/>
    <x v="11"/>
    <s v="Swansea"/>
    <s v="P021"/>
    <x v="21"/>
    <x v="2"/>
    <n v="4"/>
    <n v="28"/>
    <n v="13"/>
    <n v="0.05"/>
    <n v="106.4"/>
    <n v="52"/>
    <n v="54.4"/>
    <s v="['Bank Transfer' 'Credit Card' 'PayPal' ... 'Credit Card' 'Bank Transfer'_x000a_ 'Apple Pay']"/>
    <x v="1"/>
  </r>
  <r>
    <s v="O07506"/>
    <d v="2025-09-18T00:00:00"/>
    <x v="8"/>
    <x v="1"/>
    <m/>
    <x v="146"/>
    <x v="133"/>
    <x v="6"/>
    <s v="Plymouth"/>
    <s v="P017"/>
    <x v="10"/>
    <x v="4"/>
    <n v="3"/>
    <n v="58"/>
    <n v="25"/>
    <n v="0"/>
    <n v="174"/>
    <n v="75"/>
    <n v="99"/>
    <s v="['Bank Transfer' 'Credit Card' 'PayPal' ... 'Credit Card' 'Bank Transfer'_x000a_ 'Apple Pay']"/>
    <x v="1"/>
  </r>
  <r>
    <s v="O07665"/>
    <d v="2025-09-18T00:00:00"/>
    <x v="8"/>
    <x v="1"/>
    <m/>
    <x v="1280"/>
    <x v="264"/>
    <x v="9"/>
    <s v="Birmingham"/>
    <s v="P019"/>
    <x v="20"/>
    <x v="4"/>
    <n v="1"/>
    <n v="85"/>
    <n v="41"/>
    <n v="0"/>
    <n v="85"/>
    <n v="41"/>
    <n v="44"/>
    <s v="['Bank Transfer' 'Credit Card' 'PayPal' ... 'Credit Card' 'Bank Transfer'_x000a_ 'Apple Pay']"/>
    <x v="1"/>
  </r>
  <r>
    <s v="O09043"/>
    <d v="2025-09-18T00:00:00"/>
    <x v="8"/>
    <x v="1"/>
    <m/>
    <x v="1556"/>
    <x v="307"/>
    <x v="4"/>
    <s v="Hull"/>
    <s v="P020"/>
    <x v="23"/>
    <x v="4"/>
    <n v="2"/>
    <n v="72"/>
    <n v="34"/>
    <n v="0"/>
    <n v="144"/>
    <n v="68"/>
    <n v="76"/>
    <s v="['Bank Transfer' 'Credit Card' 'PayPal' ... 'Credit Card' 'Bank Transfer'_x000a_ 'Apple Pay']"/>
    <x v="1"/>
  </r>
  <r>
    <s v="O09708"/>
    <d v="2025-09-18T00:00:00"/>
    <x v="8"/>
    <x v="1"/>
    <m/>
    <x v="636"/>
    <x v="156"/>
    <x v="10"/>
    <s v="Colchester"/>
    <s v="P018"/>
    <x v="5"/>
    <x v="4"/>
    <n v="2"/>
    <n v="45"/>
    <n v="19"/>
    <n v="0.15"/>
    <n v="76.5"/>
    <n v="38"/>
    <n v="38.5"/>
    <s v="['Bank Transfer' 'Credit Card' 'PayPal' ... 'Credit Card' 'Bank Transfer'_x000a_ 'Apple Pay']"/>
    <x v="1"/>
  </r>
  <r>
    <s v="O00693"/>
    <d v="2025-09-19T00:00:00"/>
    <x v="8"/>
    <x v="1"/>
    <m/>
    <x v="338"/>
    <x v="255"/>
    <x v="8"/>
    <s v="Durham"/>
    <s v="P021"/>
    <x v="21"/>
    <x v="2"/>
    <n v="4"/>
    <n v="28"/>
    <n v="13"/>
    <n v="0.05"/>
    <n v="106.4"/>
    <n v="52"/>
    <n v="54.4"/>
    <s v="['Bank Transfer' 'Credit Card' 'PayPal' ... 'Credit Card' 'Bank Transfer'_x000a_ 'Apple Pay']"/>
    <x v="1"/>
  </r>
  <r>
    <s v="O01024"/>
    <d v="2025-09-19T00:00:00"/>
    <x v="8"/>
    <x v="1"/>
    <m/>
    <x v="215"/>
    <x v="182"/>
    <x v="2"/>
    <s v="London"/>
    <s v="P003"/>
    <x v="19"/>
    <x v="5"/>
    <n v="1"/>
    <n v="69"/>
    <n v="37"/>
    <n v="0"/>
    <n v="69"/>
    <n v="37"/>
    <n v="32"/>
    <s v="['Bank Transfer' 'Credit Card' 'PayPal' ... 'Credit Card' 'Bank Transfer'_x000a_ 'Apple Pay']"/>
    <x v="1"/>
  </r>
  <r>
    <s v="O01096"/>
    <d v="2025-09-19T00:00:00"/>
    <x v="8"/>
    <x v="1"/>
    <m/>
    <x v="516"/>
    <x v="343"/>
    <x v="6"/>
    <s v="Bristol"/>
    <s v="P011"/>
    <x v="6"/>
    <x v="1"/>
    <n v="1"/>
    <n v="79"/>
    <n v="42"/>
    <n v="0"/>
    <n v="79"/>
    <n v="42"/>
    <n v="37"/>
    <s v="['Bank Transfer' 'Credit Card' 'PayPal' ... 'Credit Card' 'Bank Transfer'_x000a_ 'Apple Pay']"/>
    <x v="1"/>
  </r>
  <r>
    <s v="O01352"/>
    <d v="2025-09-19T00:00:00"/>
    <x v="8"/>
    <x v="1"/>
    <m/>
    <x v="1769"/>
    <x v="509"/>
    <x v="8"/>
    <s v="Durham"/>
    <s v="P011"/>
    <x v="6"/>
    <x v="1"/>
    <n v="1"/>
    <n v="79"/>
    <n v="42"/>
    <n v="0"/>
    <n v="79"/>
    <n v="42"/>
    <n v="37"/>
    <s v="['Bank Transfer' 'Credit Card' 'PayPal' ... 'Credit Card' 'Bank Transfer'_x000a_ 'Apple Pay']"/>
    <x v="0"/>
  </r>
  <r>
    <s v="O01803"/>
    <d v="2025-09-19T00:00:00"/>
    <x v="8"/>
    <x v="1"/>
    <m/>
    <x v="892"/>
    <x v="454"/>
    <x v="2"/>
    <s v="London"/>
    <s v="P001"/>
    <x v="9"/>
    <x v="5"/>
    <n v="2"/>
    <n v="89"/>
    <n v="48"/>
    <n v="0"/>
    <n v="178"/>
    <n v="96"/>
    <n v="82"/>
    <s v="['Bank Transfer' 'Credit Card' 'PayPal' ... 'Credit Card' 'Bank Transfer'_x000a_ 'Apple Pay']"/>
    <x v="1"/>
  </r>
  <r>
    <s v="O02015"/>
    <d v="2025-09-19T00:00:00"/>
    <x v="8"/>
    <x v="1"/>
    <m/>
    <x v="459"/>
    <x v="97"/>
    <x v="1"/>
    <s v="Preston"/>
    <s v="P022"/>
    <x v="8"/>
    <x v="2"/>
    <n v="1"/>
    <n v="35"/>
    <n v="16"/>
    <n v="0.1"/>
    <n v="31.5"/>
    <n v="16"/>
    <n v="15.5"/>
    <s v="['Bank Transfer' 'Credit Card' 'PayPal' ... 'Credit Card' 'Bank Transfer'_x000a_ 'Apple Pay']"/>
    <x v="1"/>
  </r>
  <r>
    <s v="O02170"/>
    <d v="2025-09-19T00:00:00"/>
    <x v="8"/>
    <x v="1"/>
    <m/>
    <x v="252"/>
    <x v="207"/>
    <x v="2"/>
    <s v="London"/>
    <s v="P003"/>
    <x v="19"/>
    <x v="5"/>
    <n v="1"/>
    <n v="69"/>
    <n v="37"/>
    <n v="0.15"/>
    <n v="58.65"/>
    <n v="37"/>
    <n v="21.65"/>
    <s v="['Bank Transfer' 'Credit Card' 'PayPal' ... 'Credit Card' 'Bank Transfer'_x000a_ 'Apple Pay']"/>
    <x v="1"/>
  </r>
  <r>
    <s v="O02695"/>
    <d v="2025-09-19T00:00:00"/>
    <x v="8"/>
    <x v="1"/>
    <m/>
    <x v="723"/>
    <x v="219"/>
    <x v="6"/>
    <s v="Plymouth"/>
    <s v="P021"/>
    <x v="21"/>
    <x v="2"/>
    <n v="1"/>
    <n v="28"/>
    <n v="13"/>
    <n v="0"/>
    <n v="28"/>
    <n v="13"/>
    <n v="15"/>
    <s v="['Bank Transfer' 'Credit Card' 'PayPal' ... 'Credit Card' 'Bank Transfer'_x000a_ 'Apple Pay']"/>
    <x v="1"/>
  </r>
  <r>
    <s v="O03083"/>
    <d v="2025-09-19T00:00:00"/>
    <x v="8"/>
    <x v="1"/>
    <m/>
    <x v="1536"/>
    <x v="383"/>
    <x v="1"/>
    <s v="Chester"/>
    <s v="P016"/>
    <x v="4"/>
    <x v="0"/>
    <n v="1"/>
    <n v="78"/>
    <n v="39"/>
    <n v="0.05"/>
    <n v="74.099999999999994"/>
    <n v="39"/>
    <n v="35.1"/>
    <s v="['Bank Transfer' 'Credit Card' 'PayPal' ... 'Credit Card' 'Bank Transfer'_x000a_ 'Apple Pay']"/>
    <x v="1"/>
  </r>
  <r>
    <s v="O03800"/>
    <d v="2025-09-19T00:00:00"/>
    <x v="8"/>
    <x v="1"/>
    <m/>
    <x v="87"/>
    <x v="5"/>
    <x v="8"/>
    <s v="Newcastle"/>
    <s v="P021"/>
    <x v="21"/>
    <x v="2"/>
    <n v="1"/>
    <n v="28"/>
    <n v="13"/>
    <n v="0.1"/>
    <n v="25.2"/>
    <n v="13"/>
    <n v="12.2"/>
    <s v="['Bank Transfer' 'Credit Card' 'PayPal' ... 'Credit Card' 'Bank Transfer'_x000a_ 'Apple Pay']"/>
    <x v="1"/>
  </r>
  <r>
    <s v="O04272"/>
    <d v="2025-09-19T00:00:00"/>
    <x v="8"/>
    <x v="1"/>
    <m/>
    <x v="23"/>
    <x v="23"/>
    <x v="2"/>
    <s v="London"/>
    <s v="P013"/>
    <x v="0"/>
    <x v="0"/>
    <n v="1"/>
    <n v="120"/>
    <n v="63"/>
    <n v="0"/>
    <n v="120"/>
    <n v="63"/>
    <n v="57"/>
    <s v="['Bank Transfer' 'Credit Card' 'PayPal' ... 'Credit Card' 'Bank Transfer'_x000a_ 'Apple Pay']"/>
    <x v="1"/>
  </r>
  <r>
    <s v="O05035"/>
    <d v="2025-09-19T00:00:00"/>
    <x v="8"/>
    <x v="1"/>
    <m/>
    <x v="1422"/>
    <x v="66"/>
    <x v="2"/>
    <s v="London"/>
    <s v="P005"/>
    <x v="3"/>
    <x v="3"/>
    <n v="1"/>
    <n v="119"/>
    <n v="72"/>
    <n v="0"/>
    <n v="119"/>
    <n v="72"/>
    <n v="47"/>
    <s v="['Bank Transfer' 'Credit Card' 'PayPal' ... 'Credit Card' 'Bank Transfer'_x000a_ 'Apple Pay']"/>
    <x v="1"/>
  </r>
  <r>
    <s v="O05539"/>
    <d v="2025-09-19T00:00:00"/>
    <x v="8"/>
    <x v="1"/>
    <m/>
    <x v="724"/>
    <x v="420"/>
    <x v="2"/>
    <s v="London"/>
    <s v="P007"/>
    <x v="7"/>
    <x v="3"/>
    <n v="1"/>
    <n v="129"/>
    <n v="78"/>
    <n v="0"/>
    <n v="129"/>
    <n v="78"/>
    <n v="51"/>
    <s v="['Bank Transfer' 'Credit Card' 'PayPal' ... 'Credit Card' 'Bank Transfer'_x000a_ 'Apple Pay']"/>
    <x v="1"/>
  </r>
  <r>
    <s v="O05747"/>
    <d v="2025-09-19T00:00:00"/>
    <x v="8"/>
    <x v="1"/>
    <m/>
    <x v="1274"/>
    <x v="319"/>
    <x v="4"/>
    <s v="Hull"/>
    <s v="P019"/>
    <x v="20"/>
    <x v="4"/>
    <n v="2"/>
    <n v="85"/>
    <n v="41"/>
    <n v="0.1"/>
    <n v="153"/>
    <n v="82"/>
    <n v="71"/>
    <s v="['Bank Transfer' 'Credit Card' 'PayPal' ... 'Credit Card' 'Bank Transfer'_x000a_ 'Apple Pay']"/>
    <x v="1"/>
  </r>
  <r>
    <s v="O07517"/>
    <d v="2025-09-19T00:00:00"/>
    <x v="8"/>
    <x v="1"/>
    <m/>
    <x v="1329"/>
    <x v="112"/>
    <x v="2"/>
    <s v="London"/>
    <s v="P014"/>
    <x v="17"/>
    <x v="0"/>
    <n v="1"/>
    <n v="25"/>
    <n v="11"/>
    <n v="0.15"/>
    <n v="21.25"/>
    <n v="11"/>
    <n v="10.25"/>
    <s v="['Bank Transfer' 'Credit Card' 'PayPal' ... 'Credit Card' 'Bank Transfer'_x000a_ 'Apple Pay']"/>
    <x v="1"/>
  </r>
  <r>
    <s v="O07728"/>
    <d v="2025-09-19T00:00:00"/>
    <x v="8"/>
    <x v="1"/>
    <m/>
    <x v="1032"/>
    <x v="415"/>
    <x v="10"/>
    <s v="Cambridge"/>
    <s v="P007"/>
    <x v="7"/>
    <x v="3"/>
    <n v="3"/>
    <n v="129"/>
    <n v="78"/>
    <n v="0"/>
    <n v="387"/>
    <n v="234"/>
    <n v="153"/>
    <s v="['Bank Transfer' 'Credit Card' 'PayPal' ... 'Credit Card' 'Bank Transfer'_x000a_ 'Apple Pay']"/>
    <x v="1"/>
  </r>
  <r>
    <s v="O08558"/>
    <d v="2025-09-19T00:00:00"/>
    <x v="8"/>
    <x v="1"/>
    <m/>
    <x v="310"/>
    <x v="38"/>
    <x v="6"/>
    <s v="Exeter"/>
    <s v="P014"/>
    <x v="17"/>
    <x v="0"/>
    <n v="1"/>
    <n v="25"/>
    <n v="11"/>
    <n v="0.05"/>
    <n v="23.75"/>
    <n v="11"/>
    <n v="12.75"/>
    <s v="['Bank Transfer' 'Credit Card' 'PayPal' ... 'Credit Card' 'Bank Transfer'_x000a_ 'Apple Pay']"/>
    <x v="1"/>
  </r>
  <r>
    <s v="O00754"/>
    <d v="2025-09-20T00:00:00"/>
    <x v="8"/>
    <x v="1"/>
    <m/>
    <x v="883"/>
    <x v="330"/>
    <x v="2"/>
    <s v="London"/>
    <s v="P013"/>
    <x v="0"/>
    <x v="0"/>
    <n v="1"/>
    <n v="120"/>
    <n v="63"/>
    <n v="0"/>
    <n v="120"/>
    <n v="63"/>
    <n v="57"/>
    <s v="['Bank Transfer' 'Credit Card' 'PayPal' ... 'Credit Card' 'Bank Transfer'_x000a_ 'Apple Pay']"/>
    <x v="1"/>
  </r>
  <r>
    <s v="O01781"/>
    <d v="2025-09-20T00:00:00"/>
    <x v="8"/>
    <x v="1"/>
    <m/>
    <x v="1066"/>
    <x v="311"/>
    <x v="9"/>
    <s v="Coventry"/>
    <s v="P015"/>
    <x v="12"/>
    <x v="0"/>
    <n v="1"/>
    <n v="65"/>
    <n v="32"/>
    <n v="0"/>
    <n v="65"/>
    <n v="32"/>
    <n v="33"/>
    <s v="['Bank Transfer' 'Credit Card' 'PayPal' ... 'Credit Card' 'Bank Transfer'_x000a_ 'Apple Pay']"/>
    <x v="1"/>
  </r>
  <r>
    <s v="O02238"/>
    <d v="2025-09-20T00:00:00"/>
    <x v="8"/>
    <x v="1"/>
    <m/>
    <x v="1755"/>
    <x v="106"/>
    <x v="1"/>
    <s v="Preston"/>
    <s v="P015"/>
    <x v="12"/>
    <x v="0"/>
    <n v="4"/>
    <n v="65"/>
    <n v="32"/>
    <n v="0"/>
    <n v="260"/>
    <n v="128"/>
    <n v="132"/>
    <s v="['Bank Transfer' 'Credit Card' 'PayPal' ... 'Credit Card' 'Bank Transfer'_x000a_ 'Apple Pay']"/>
    <x v="1"/>
  </r>
  <r>
    <s v="O02739"/>
    <d v="2025-09-20T00:00:00"/>
    <x v="8"/>
    <x v="1"/>
    <m/>
    <x v="1291"/>
    <x v="437"/>
    <x v="2"/>
    <s v="London"/>
    <s v="P019"/>
    <x v="20"/>
    <x v="4"/>
    <n v="3"/>
    <n v="85"/>
    <n v="41"/>
    <n v="0.05"/>
    <n v="242.25"/>
    <n v="123"/>
    <n v="119.25"/>
    <s v="['Bank Transfer' 'Credit Card' 'PayPal' ... 'Credit Card' 'Bank Transfer'_x000a_ 'Apple Pay']"/>
    <x v="1"/>
  </r>
  <r>
    <s v="O03716"/>
    <d v="2025-09-20T00:00:00"/>
    <x v="8"/>
    <x v="1"/>
    <m/>
    <x v="854"/>
    <x v="304"/>
    <x v="6"/>
    <s v="Bristol"/>
    <s v="P018"/>
    <x v="5"/>
    <x v="4"/>
    <n v="4"/>
    <n v="45"/>
    <n v="19"/>
    <n v="0"/>
    <n v="180"/>
    <n v="76"/>
    <n v="104"/>
    <s v="['Bank Transfer' 'Credit Card' 'PayPal' ... 'Credit Card' 'Bank Transfer'_x000a_ 'Apple Pay']"/>
    <x v="1"/>
  </r>
  <r>
    <s v="O04854"/>
    <d v="2025-09-20T00:00:00"/>
    <x v="8"/>
    <x v="1"/>
    <m/>
    <x v="580"/>
    <x v="348"/>
    <x v="7"/>
    <s v="Aberdeen"/>
    <s v="P011"/>
    <x v="6"/>
    <x v="1"/>
    <n v="1"/>
    <n v="79"/>
    <n v="42"/>
    <n v="0.2"/>
    <n v="63.2"/>
    <n v="42"/>
    <n v="21.2"/>
    <s v="['Bank Transfer' 'Credit Card' 'PayPal' ... 'Credit Card' 'Bank Transfer'_x000a_ 'Apple Pay']"/>
    <x v="1"/>
  </r>
  <r>
    <s v="O05240"/>
    <d v="2025-09-20T00:00:00"/>
    <x v="8"/>
    <x v="1"/>
    <m/>
    <x v="202"/>
    <x v="27"/>
    <x v="11"/>
    <s v="Cardiff"/>
    <s v="P018"/>
    <x v="5"/>
    <x v="4"/>
    <n v="2"/>
    <n v="45"/>
    <n v="19"/>
    <n v="0.05"/>
    <n v="85.5"/>
    <n v="38"/>
    <n v="47.5"/>
    <s v="['Bank Transfer' 'Credit Card' 'PayPal' ... 'Credit Card' 'Bank Transfer'_x000a_ 'Apple Pay']"/>
    <x v="1"/>
  </r>
  <r>
    <s v="O06820"/>
    <d v="2025-09-20T00:00:00"/>
    <x v="8"/>
    <x v="1"/>
    <m/>
    <x v="80"/>
    <x v="76"/>
    <x v="8"/>
    <s v="Middlesbrough"/>
    <s v="P005"/>
    <x v="3"/>
    <x v="3"/>
    <n v="1"/>
    <n v="119"/>
    <n v="72"/>
    <n v="0.1"/>
    <n v="107.1"/>
    <n v="72"/>
    <n v="35.1"/>
    <s v="['Bank Transfer' 'Credit Card' 'PayPal' ... 'Credit Card' 'Bank Transfer'_x000a_ 'Apple Pay']"/>
    <x v="1"/>
  </r>
  <r>
    <s v="O07743"/>
    <d v="2025-09-20T00:00:00"/>
    <x v="8"/>
    <x v="1"/>
    <m/>
    <x v="494"/>
    <x v="326"/>
    <x v="5"/>
    <s v="Newry"/>
    <s v="P005"/>
    <x v="3"/>
    <x v="3"/>
    <n v="1"/>
    <n v="119"/>
    <n v="72"/>
    <n v="0"/>
    <n v="119"/>
    <n v="72"/>
    <n v="47"/>
    <s v="['Bank Transfer' 'Credit Card' 'PayPal' ... 'Credit Card' 'Bank Transfer'_x000a_ 'Apple Pay']"/>
    <x v="1"/>
  </r>
  <r>
    <s v="O08387"/>
    <d v="2025-09-20T00:00:00"/>
    <x v="8"/>
    <x v="1"/>
    <m/>
    <x v="1596"/>
    <x v="387"/>
    <x v="4"/>
    <s v="Sheffield"/>
    <s v="P009"/>
    <x v="1"/>
    <x v="1"/>
    <n v="3"/>
    <n v="95"/>
    <n v="54"/>
    <n v="0.05"/>
    <n v="270.75"/>
    <n v="162"/>
    <n v="108.75"/>
    <s v="['Bank Transfer' 'Credit Card' 'PayPal' ... 'Credit Card' 'Bank Transfer'_x000a_ 'Apple Pay']"/>
    <x v="1"/>
  </r>
  <r>
    <s v="O08962"/>
    <d v="2025-09-20T00:00:00"/>
    <x v="8"/>
    <x v="1"/>
    <m/>
    <x v="1584"/>
    <x v="79"/>
    <x v="6"/>
    <s v="Bath"/>
    <s v="P004"/>
    <x v="22"/>
    <x v="5"/>
    <n v="1"/>
    <n v="55"/>
    <n v="27"/>
    <n v="0"/>
    <n v="55"/>
    <n v="27"/>
    <n v="28"/>
    <s v="['Bank Transfer' 'Credit Card' 'PayPal' ... 'Credit Card' 'Bank Transfer'_x000a_ 'Apple Pay']"/>
    <x v="1"/>
  </r>
  <r>
    <s v="O09742"/>
    <d v="2025-09-20T00:00:00"/>
    <x v="8"/>
    <x v="1"/>
    <m/>
    <x v="1307"/>
    <x v="546"/>
    <x v="3"/>
    <s v="Oxford"/>
    <s v="P014"/>
    <x v="17"/>
    <x v="0"/>
    <n v="1"/>
    <n v="25"/>
    <n v="11"/>
    <n v="0.05"/>
    <n v="23.75"/>
    <n v="11"/>
    <n v="12.75"/>
    <s v="['Bank Transfer' 'Credit Card' 'PayPal' ... 'Credit Card' 'Bank Transfer'_x000a_ 'Apple Pay']"/>
    <x v="1"/>
  </r>
  <r>
    <s v="O00220"/>
    <d v="2025-09-21T00:00:00"/>
    <x v="8"/>
    <x v="1"/>
    <m/>
    <x v="283"/>
    <x v="222"/>
    <x v="3"/>
    <s v="Oxford"/>
    <s v="P007"/>
    <x v="7"/>
    <x v="3"/>
    <n v="1"/>
    <n v="129"/>
    <n v="78"/>
    <n v="0"/>
    <n v="129"/>
    <n v="78"/>
    <n v="51"/>
    <s v="['Bank Transfer' 'Credit Card' 'PayPal' ... 'Credit Card' 'Bank Transfer'_x000a_ 'Apple Pay']"/>
    <x v="1"/>
  </r>
  <r>
    <s v="O02480"/>
    <d v="2025-09-21T00:00:00"/>
    <x v="8"/>
    <x v="1"/>
    <m/>
    <x v="1232"/>
    <x v="327"/>
    <x v="11"/>
    <s v="Wrexham"/>
    <s v="P019"/>
    <x v="20"/>
    <x v="4"/>
    <n v="1"/>
    <n v="85"/>
    <n v="41"/>
    <n v="0.05"/>
    <n v="80.75"/>
    <n v="41"/>
    <n v="39.75"/>
    <s v="['Bank Transfer' 'Credit Card' 'PayPal' ... 'Credit Card' 'Bank Transfer'_x000a_ 'Apple Pay']"/>
    <x v="1"/>
  </r>
  <r>
    <s v="O04138"/>
    <d v="2025-09-21T00:00:00"/>
    <x v="8"/>
    <x v="1"/>
    <m/>
    <x v="759"/>
    <x v="412"/>
    <x v="2"/>
    <s v="London"/>
    <s v="P003"/>
    <x v="19"/>
    <x v="5"/>
    <n v="1"/>
    <n v="69"/>
    <n v="37"/>
    <n v="0"/>
    <n v="69"/>
    <n v="37"/>
    <n v="32"/>
    <s v="['Bank Transfer' 'Credit Card' 'PayPal' ... 'Credit Card' 'Bank Transfer'_x000a_ 'Apple Pay']"/>
    <x v="1"/>
  </r>
  <r>
    <s v="O04341"/>
    <d v="2025-09-21T00:00:00"/>
    <x v="8"/>
    <x v="1"/>
    <m/>
    <x v="881"/>
    <x v="470"/>
    <x v="1"/>
    <s v="Chester"/>
    <s v="P011"/>
    <x v="6"/>
    <x v="1"/>
    <n v="1"/>
    <n v="79"/>
    <n v="42"/>
    <n v="0"/>
    <n v="79"/>
    <n v="42"/>
    <n v="37"/>
    <s v="['Bank Transfer' 'Credit Card' 'PayPal' ... 'Credit Card' 'Bank Transfer'_x000a_ 'Apple Pay']"/>
    <x v="1"/>
  </r>
  <r>
    <s v="O06212"/>
    <d v="2025-09-21T00:00:00"/>
    <x v="8"/>
    <x v="1"/>
    <m/>
    <x v="480"/>
    <x v="284"/>
    <x v="6"/>
    <s v="Plymouth"/>
    <s v="P001"/>
    <x v="9"/>
    <x v="5"/>
    <n v="1"/>
    <n v="89"/>
    <n v="48"/>
    <n v="0.15"/>
    <n v="75.650000000000006"/>
    <n v="48"/>
    <n v="27.65"/>
    <s v="['Bank Transfer' 'Credit Card' 'PayPal' ... 'Credit Card' 'Bank Transfer'_x000a_ 'Apple Pay']"/>
    <x v="1"/>
  </r>
  <r>
    <s v="O07083"/>
    <d v="2025-09-21T00:00:00"/>
    <x v="8"/>
    <x v="1"/>
    <m/>
    <x v="63"/>
    <x v="60"/>
    <x v="7"/>
    <s v="Edinburgh"/>
    <s v="P001"/>
    <x v="9"/>
    <x v="5"/>
    <n v="1"/>
    <n v="89"/>
    <n v="48"/>
    <n v="0"/>
    <n v="89"/>
    <n v="48"/>
    <n v="41"/>
    <s v="['Bank Transfer' 'Credit Card' 'PayPal' ... 'Credit Card' 'Bank Transfer'_x000a_ 'Apple Pay']"/>
    <x v="1"/>
  </r>
  <r>
    <s v="O07669"/>
    <d v="2025-09-21T00:00:00"/>
    <x v="8"/>
    <x v="1"/>
    <m/>
    <x v="1135"/>
    <x v="366"/>
    <x v="10"/>
    <s v="Norwich"/>
    <s v="P009"/>
    <x v="1"/>
    <x v="1"/>
    <n v="2"/>
    <n v="95"/>
    <n v="54"/>
    <n v="0.05"/>
    <n v="180.5"/>
    <n v="108"/>
    <n v="72.5"/>
    <s v="['Bank Transfer' 'Credit Card' 'PayPal' ... 'Credit Card' 'Bank Transfer'_x000a_ 'Apple Pay']"/>
    <x v="1"/>
  </r>
  <r>
    <s v="O07977"/>
    <d v="2025-09-21T00:00:00"/>
    <x v="8"/>
    <x v="1"/>
    <m/>
    <x v="978"/>
    <x v="493"/>
    <x v="1"/>
    <s v="Manchester"/>
    <s v="P010"/>
    <x v="18"/>
    <x v="1"/>
    <n v="1"/>
    <n v="32"/>
    <n v="14"/>
    <n v="0.05"/>
    <n v="30.4"/>
    <n v="14"/>
    <n v="16.399999999999999"/>
    <s v="['Bank Transfer' 'Credit Card' 'PayPal' ... 'Credit Card' 'Bank Transfer'_x000a_ 'Apple Pay']"/>
    <x v="1"/>
  </r>
  <r>
    <s v="O08040"/>
    <d v="2025-09-21T00:00:00"/>
    <x v="8"/>
    <x v="1"/>
    <m/>
    <x v="542"/>
    <x v="197"/>
    <x v="1"/>
    <s v="Liverpool"/>
    <s v="P021"/>
    <x v="21"/>
    <x v="2"/>
    <n v="1"/>
    <n v="28"/>
    <n v="13"/>
    <n v="0.15"/>
    <n v="23.8"/>
    <n v="13"/>
    <n v="10.8"/>
    <s v="['Bank Transfer' 'Credit Card' 'PayPal' ... 'Credit Card' 'Bank Transfer'_x000a_ 'Apple Pay']"/>
    <x v="1"/>
  </r>
  <r>
    <s v="O09252"/>
    <d v="2025-09-21T00:00:00"/>
    <x v="8"/>
    <x v="1"/>
    <m/>
    <x v="808"/>
    <x v="445"/>
    <x v="5"/>
    <s v="Belfast"/>
    <s v="P001"/>
    <x v="9"/>
    <x v="5"/>
    <n v="1"/>
    <n v="89"/>
    <n v="48"/>
    <n v="0.05"/>
    <n v="84.55"/>
    <n v="48"/>
    <n v="36.549999999999997"/>
    <s v="['Bank Transfer' 'Credit Card' 'PayPal' ... 'Credit Card' 'Bank Transfer'_x000a_ 'Apple Pay']"/>
    <x v="1"/>
  </r>
  <r>
    <s v="O00596"/>
    <d v="2025-09-22T00:00:00"/>
    <x v="8"/>
    <x v="1"/>
    <m/>
    <x v="410"/>
    <x v="129"/>
    <x v="3"/>
    <s v="Guildford"/>
    <s v="P023"/>
    <x v="2"/>
    <x v="2"/>
    <n v="4"/>
    <n v="42"/>
    <n v="20"/>
    <n v="0"/>
    <n v="168"/>
    <n v="80"/>
    <n v="88"/>
    <s v="['Bank Transfer' 'Credit Card' 'PayPal' ... 'Credit Card' 'Bank Transfer'_x000a_ 'Apple Pay']"/>
    <x v="1"/>
  </r>
  <r>
    <s v="O00771"/>
    <d v="2025-09-22T00:00:00"/>
    <x v="8"/>
    <x v="1"/>
    <m/>
    <x v="476"/>
    <x v="328"/>
    <x v="10"/>
    <s v="Cambridge"/>
    <s v="P016"/>
    <x v="4"/>
    <x v="0"/>
    <n v="4"/>
    <n v="78"/>
    <n v="39"/>
    <n v="0"/>
    <n v="312"/>
    <n v="156"/>
    <n v="156"/>
    <s v="['Bank Transfer' 'Credit Card' 'PayPal' ... 'Credit Card' 'Bank Transfer'_x000a_ 'Apple Pay']"/>
    <x v="1"/>
  </r>
  <r>
    <s v="O01392"/>
    <d v="2025-09-22T00:00:00"/>
    <x v="8"/>
    <x v="1"/>
    <m/>
    <x v="499"/>
    <x v="329"/>
    <x v="8"/>
    <s v="Sunderland"/>
    <s v="P015"/>
    <x v="12"/>
    <x v="0"/>
    <n v="1"/>
    <n v="65"/>
    <n v="32"/>
    <n v="0.1"/>
    <n v="58.5"/>
    <n v="32"/>
    <n v="26.5"/>
    <s v="['Bank Transfer' 'Credit Card' 'PayPal' ... 'Credit Card' 'Bank Transfer'_x000a_ 'Apple Pay']"/>
    <x v="1"/>
  </r>
  <r>
    <s v="O02867"/>
    <d v="2025-09-22T00:00:00"/>
    <x v="8"/>
    <x v="1"/>
    <m/>
    <x v="434"/>
    <x v="311"/>
    <x v="2"/>
    <s v="London"/>
    <s v="P001"/>
    <x v="9"/>
    <x v="5"/>
    <n v="1"/>
    <n v="89"/>
    <n v="48"/>
    <n v="0"/>
    <n v="89"/>
    <n v="48"/>
    <n v="41"/>
    <s v="['Bank Transfer' 'Credit Card' 'PayPal' ... 'Credit Card' 'Bank Transfer'_x000a_ 'Apple Pay']"/>
    <x v="1"/>
  </r>
  <r>
    <s v="O04714"/>
    <d v="2025-09-22T00:00:00"/>
    <x v="8"/>
    <x v="1"/>
    <m/>
    <x v="1464"/>
    <x v="340"/>
    <x v="4"/>
    <s v="Sheffield"/>
    <s v="P004"/>
    <x v="22"/>
    <x v="5"/>
    <n v="1"/>
    <n v="55"/>
    <n v="27"/>
    <n v="0"/>
    <n v="55"/>
    <n v="27"/>
    <n v="28"/>
    <s v="['Bank Transfer' 'Credit Card' 'PayPal' ... 'Credit Card' 'Bank Transfer'_x000a_ 'Apple Pay']"/>
    <x v="1"/>
  </r>
  <r>
    <s v="O05089"/>
    <d v="2025-09-22T00:00:00"/>
    <x v="8"/>
    <x v="1"/>
    <m/>
    <x v="1635"/>
    <x v="447"/>
    <x v="4"/>
    <s v="York"/>
    <s v="P007"/>
    <x v="7"/>
    <x v="3"/>
    <n v="2"/>
    <n v="129"/>
    <n v="78"/>
    <n v="0"/>
    <n v="258"/>
    <n v="156"/>
    <n v="102"/>
    <s v="['Bank Transfer' 'Credit Card' 'PayPal' ... 'Credit Card' 'Bank Transfer'_x000a_ 'Apple Pay']"/>
    <x v="1"/>
  </r>
  <r>
    <s v="O05515"/>
    <d v="2025-09-22T00:00:00"/>
    <x v="8"/>
    <x v="1"/>
    <m/>
    <x v="1635"/>
    <x v="447"/>
    <x v="4"/>
    <s v="York"/>
    <s v="P022"/>
    <x v="8"/>
    <x v="2"/>
    <n v="1"/>
    <n v="35"/>
    <n v="16"/>
    <n v="0.1"/>
    <n v="31.5"/>
    <n v="16"/>
    <n v="15.5"/>
    <s v="['Bank Transfer' 'Credit Card' 'PayPal' ... 'Credit Card' 'Bank Transfer'_x000a_ 'Apple Pay']"/>
    <x v="1"/>
  </r>
  <r>
    <s v="O06415"/>
    <d v="2025-09-22T00:00:00"/>
    <x v="8"/>
    <x v="1"/>
    <m/>
    <x v="401"/>
    <x v="292"/>
    <x v="0"/>
    <s v="Derby"/>
    <s v="P022"/>
    <x v="8"/>
    <x v="2"/>
    <n v="1"/>
    <n v="35"/>
    <n v="16"/>
    <n v="0"/>
    <n v="35"/>
    <n v="16"/>
    <n v="19"/>
    <s v="['Bank Transfer' 'Credit Card' 'PayPal' ... 'Credit Card' 'Bank Transfer'_x000a_ 'Apple Pay']"/>
    <x v="1"/>
  </r>
  <r>
    <s v="O06430"/>
    <d v="2025-09-22T00:00:00"/>
    <x v="8"/>
    <x v="1"/>
    <m/>
    <x v="67"/>
    <x v="64"/>
    <x v="3"/>
    <s v="Guildford"/>
    <s v="P007"/>
    <x v="7"/>
    <x v="3"/>
    <n v="1"/>
    <n v="129"/>
    <n v="78"/>
    <n v="0"/>
    <n v="129"/>
    <n v="78"/>
    <n v="51"/>
    <s v="['Bank Transfer' 'Credit Card' 'PayPal' ... 'Credit Card' 'Bank Transfer'_x000a_ 'Apple Pay']"/>
    <x v="1"/>
  </r>
  <r>
    <s v="O07594"/>
    <d v="2025-09-22T00:00:00"/>
    <x v="8"/>
    <x v="1"/>
    <m/>
    <x v="765"/>
    <x v="224"/>
    <x v="9"/>
    <s v="Birmingham"/>
    <s v="P009"/>
    <x v="1"/>
    <x v="1"/>
    <n v="2"/>
    <n v="95"/>
    <n v="54"/>
    <n v="0.1"/>
    <n v="171"/>
    <n v="108"/>
    <n v="63"/>
    <s v="['Bank Transfer' 'Credit Card' 'PayPal' ... 'Credit Card' 'Bank Transfer'_x000a_ 'Apple Pay']"/>
    <x v="1"/>
  </r>
  <r>
    <s v="O09369"/>
    <d v="2025-09-22T00:00:00"/>
    <x v="8"/>
    <x v="1"/>
    <m/>
    <x v="541"/>
    <x v="30"/>
    <x v="1"/>
    <s v="Liverpool"/>
    <s v="P021"/>
    <x v="21"/>
    <x v="2"/>
    <n v="2"/>
    <n v="28"/>
    <n v="13"/>
    <n v="0.05"/>
    <n v="53.2"/>
    <n v="26"/>
    <n v="27.2"/>
    <s v="['Bank Transfer' 'Credit Card' 'PayPal' ... 'Credit Card' 'Bank Transfer'_x000a_ 'Apple Pay']"/>
    <x v="1"/>
  </r>
  <r>
    <s v="O00114"/>
    <d v="2025-09-23T00:00:00"/>
    <x v="8"/>
    <x v="1"/>
    <m/>
    <x v="434"/>
    <x v="311"/>
    <x v="2"/>
    <s v="London"/>
    <s v="P022"/>
    <x v="8"/>
    <x v="2"/>
    <n v="1"/>
    <n v="35"/>
    <n v="16"/>
    <n v="0.15"/>
    <n v="29.75"/>
    <n v="16"/>
    <n v="13.75"/>
    <s v="['Bank Transfer' 'Credit Card' 'PayPal' ... 'Credit Card' 'Bank Transfer'_x000a_ 'Apple Pay']"/>
    <x v="1"/>
  </r>
  <r>
    <s v="O00852"/>
    <d v="2025-09-23T00:00:00"/>
    <x v="8"/>
    <x v="1"/>
    <m/>
    <x v="518"/>
    <x v="344"/>
    <x v="0"/>
    <s v="Lincoln"/>
    <s v="P003"/>
    <x v="19"/>
    <x v="5"/>
    <n v="2"/>
    <n v="69"/>
    <n v="37"/>
    <n v="0"/>
    <n v="138"/>
    <n v="74"/>
    <n v="64"/>
    <s v="['Bank Transfer' 'Credit Card' 'PayPal' ... 'Credit Card' 'Bank Transfer'_x000a_ 'Apple Pay']"/>
    <x v="1"/>
  </r>
  <r>
    <s v="O01074"/>
    <d v="2025-09-23T00:00:00"/>
    <x v="8"/>
    <x v="1"/>
    <m/>
    <x v="724"/>
    <x v="420"/>
    <x v="2"/>
    <s v="London"/>
    <s v="P017"/>
    <x v="10"/>
    <x v="4"/>
    <n v="4"/>
    <n v="58"/>
    <n v="25"/>
    <n v="0.1"/>
    <n v="208.8"/>
    <n v="100"/>
    <n v="108.8"/>
    <s v="['Bank Transfer' 'Credit Card' 'PayPal' ... 'Credit Card' 'Bank Transfer'_x000a_ 'Apple Pay']"/>
    <x v="1"/>
  </r>
  <r>
    <s v="O01826"/>
    <d v="2025-09-23T00:00:00"/>
    <x v="8"/>
    <x v="1"/>
    <m/>
    <x v="1511"/>
    <x v="158"/>
    <x v="1"/>
    <s v="Chester"/>
    <s v="P019"/>
    <x v="20"/>
    <x v="4"/>
    <n v="5"/>
    <n v="85"/>
    <n v="41"/>
    <n v="0.1"/>
    <n v="382.5"/>
    <n v="205"/>
    <n v="177.5"/>
    <s v="['Bank Transfer' 'Credit Card' 'PayPal' ... 'Credit Card' 'Bank Transfer'_x000a_ 'Apple Pay']"/>
    <x v="1"/>
  </r>
  <r>
    <s v="O03116"/>
    <d v="2025-09-23T00:00:00"/>
    <x v="8"/>
    <x v="1"/>
    <m/>
    <x v="276"/>
    <x v="175"/>
    <x v="3"/>
    <s v="Oxford"/>
    <s v="P012"/>
    <x v="14"/>
    <x v="1"/>
    <n v="1"/>
    <n v="85"/>
    <n v="44"/>
    <n v="0.1"/>
    <n v="76.5"/>
    <n v="44"/>
    <n v="32.5"/>
    <s v="['Bank Transfer' 'Credit Card' 'PayPal' ... 'Credit Card' 'Bank Transfer'_x000a_ 'Apple Pay']"/>
    <x v="1"/>
  </r>
  <r>
    <s v="O05070"/>
    <d v="2025-09-23T00:00:00"/>
    <x v="8"/>
    <x v="1"/>
    <m/>
    <x v="1122"/>
    <x v="352"/>
    <x v="2"/>
    <s v="London"/>
    <s v="P015"/>
    <x v="12"/>
    <x v="0"/>
    <n v="4"/>
    <n v="65"/>
    <n v="32"/>
    <n v="0.05"/>
    <n v="247"/>
    <n v="128"/>
    <n v="119"/>
    <s v="['Bank Transfer' 'Credit Card' 'PayPal' ... 'Credit Card' 'Bank Transfer'_x000a_ 'Apple Pay']"/>
    <x v="1"/>
  </r>
  <r>
    <s v="O06689"/>
    <d v="2025-09-23T00:00:00"/>
    <x v="8"/>
    <x v="1"/>
    <m/>
    <x v="840"/>
    <x v="456"/>
    <x v="4"/>
    <s v="Leeds"/>
    <s v="P001"/>
    <x v="9"/>
    <x v="5"/>
    <n v="3"/>
    <n v="89"/>
    <n v="48"/>
    <n v="0.05"/>
    <n v="253.65"/>
    <n v="144"/>
    <n v="109.65"/>
    <s v="['Bank Transfer' 'Credit Card' 'PayPal' ... 'Credit Card' 'Bank Transfer'_x000a_ 'Apple Pay']"/>
    <x v="1"/>
  </r>
  <r>
    <s v="O06991"/>
    <d v="2025-09-23T00:00:00"/>
    <x v="8"/>
    <x v="1"/>
    <m/>
    <x v="278"/>
    <x v="223"/>
    <x v="9"/>
    <s v="Coventry"/>
    <s v="P001"/>
    <x v="9"/>
    <x v="5"/>
    <n v="1"/>
    <n v="89"/>
    <n v="48"/>
    <n v="0.05"/>
    <n v="84.55"/>
    <n v="48"/>
    <n v="36.549999999999997"/>
    <s v="['Bank Transfer' 'Credit Card' 'PayPal' ... 'Credit Card' 'Bank Transfer'_x000a_ 'Apple Pay']"/>
    <x v="1"/>
  </r>
  <r>
    <s v="O07595"/>
    <d v="2025-09-23T00:00:00"/>
    <x v="8"/>
    <x v="1"/>
    <m/>
    <x v="422"/>
    <x v="303"/>
    <x v="0"/>
    <s v="Nottingham"/>
    <s v="P012"/>
    <x v="14"/>
    <x v="1"/>
    <n v="1"/>
    <n v="85"/>
    <n v="44"/>
    <n v="0.05"/>
    <n v="80.75"/>
    <n v="44"/>
    <n v="36.75"/>
    <s v="['Bank Transfer' 'Credit Card' 'PayPal' ... 'Credit Card' 'Bank Transfer'_x000a_ 'Apple Pay']"/>
    <x v="1"/>
  </r>
  <r>
    <s v="O07614"/>
    <d v="2025-09-23T00:00:00"/>
    <x v="8"/>
    <x v="1"/>
    <m/>
    <x v="919"/>
    <x v="199"/>
    <x v="4"/>
    <s v="Sheffield"/>
    <s v="P024"/>
    <x v="11"/>
    <x v="2"/>
    <n v="2"/>
    <n v="24"/>
    <n v="10"/>
    <n v="0.2"/>
    <n v="38.4"/>
    <n v="20"/>
    <n v="18.399999999999999"/>
    <s v="['Bank Transfer' 'Credit Card' 'PayPal' ... 'Credit Card' 'Bank Transfer'_x000a_ 'Apple Pay']"/>
    <x v="1"/>
  </r>
  <r>
    <s v="O07639"/>
    <d v="2025-09-23T00:00:00"/>
    <x v="8"/>
    <x v="1"/>
    <m/>
    <x v="87"/>
    <x v="5"/>
    <x v="8"/>
    <s v="Newcastle"/>
    <s v="P007"/>
    <x v="7"/>
    <x v="3"/>
    <n v="1"/>
    <n v="129"/>
    <n v="78"/>
    <n v="0"/>
    <n v="129"/>
    <n v="78"/>
    <n v="51"/>
    <s v="['Bank Transfer' 'Credit Card' 'PayPal' ... 'Credit Card' 'Bank Transfer'_x000a_ 'Apple Pay']"/>
    <x v="1"/>
  </r>
  <r>
    <s v="O08034"/>
    <d v="2025-09-23T00:00:00"/>
    <x v="8"/>
    <x v="1"/>
    <m/>
    <x v="1584"/>
    <x v="79"/>
    <x v="6"/>
    <s v="Bath"/>
    <s v="P013"/>
    <x v="0"/>
    <x v="0"/>
    <n v="1"/>
    <n v="120"/>
    <n v="63"/>
    <n v="0"/>
    <n v="120"/>
    <n v="63"/>
    <n v="57"/>
    <s v="['Bank Transfer' 'Credit Card' 'PayPal' ... 'Credit Card' 'Bank Transfer'_x000a_ 'Apple Pay']"/>
    <x v="1"/>
  </r>
  <r>
    <s v="O08291"/>
    <d v="2025-09-23T00:00:00"/>
    <x v="8"/>
    <x v="1"/>
    <m/>
    <x v="702"/>
    <x v="229"/>
    <x v="7"/>
    <s v="Glasgow"/>
    <s v="P015"/>
    <x v="12"/>
    <x v="0"/>
    <n v="2"/>
    <n v="65"/>
    <n v="32"/>
    <n v="0.1"/>
    <n v="117"/>
    <n v="64"/>
    <n v="53"/>
    <s v="['Bank Transfer' 'Credit Card' 'PayPal' ... 'Credit Card' 'Bank Transfer'_x000a_ 'Apple Pay']"/>
    <x v="1"/>
  </r>
  <r>
    <s v="O08534"/>
    <d v="2025-09-23T00:00:00"/>
    <x v="8"/>
    <x v="1"/>
    <m/>
    <x v="1027"/>
    <x v="500"/>
    <x v="3"/>
    <s v="Reading"/>
    <s v="P022"/>
    <x v="8"/>
    <x v="2"/>
    <n v="2"/>
    <n v="35"/>
    <n v="16"/>
    <n v="0"/>
    <n v="70"/>
    <n v="32"/>
    <n v="38"/>
    <s v="['Bank Transfer' 'Credit Card' 'PayPal' ... 'Credit Card' 'Bank Transfer'_x000a_ 'Apple Pay']"/>
    <x v="1"/>
  </r>
  <r>
    <s v="O09481"/>
    <d v="2025-09-23T00:00:00"/>
    <x v="8"/>
    <x v="1"/>
    <m/>
    <x v="591"/>
    <x v="39"/>
    <x v="11"/>
    <s v="Swansea"/>
    <s v="P016"/>
    <x v="4"/>
    <x v="0"/>
    <n v="1"/>
    <n v="78"/>
    <n v="39"/>
    <n v="0"/>
    <n v="78"/>
    <n v="39"/>
    <n v="39"/>
    <s v="['Bank Transfer' 'Credit Card' 'PayPal' ... 'Credit Card' 'Bank Transfer'_x000a_ 'Apple Pay']"/>
    <x v="1"/>
  </r>
  <r>
    <s v="O01723"/>
    <d v="2025-09-24T00:00:00"/>
    <x v="8"/>
    <x v="1"/>
    <m/>
    <x v="708"/>
    <x v="5"/>
    <x v="3"/>
    <s v="Guildford"/>
    <s v="P019"/>
    <x v="20"/>
    <x v="4"/>
    <n v="2"/>
    <n v="85"/>
    <n v="41"/>
    <n v="0"/>
    <n v="170"/>
    <n v="82"/>
    <n v="88"/>
    <s v="['Bank Transfer' 'Credit Card' 'PayPal' ... 'Credit Card' 'Bank Transfer'_x000a_ 'Apple Pay']"/>
    <x v="1"/>
  </r>
  <r>
    <s v="O02647"/>
    <d v="2025-09-24T00:00:00"/>
    <x v="8"/>
    <x v="1"/>
    <m/>
    <x v="1434"/>
    <x v="380"/>
    <x v="4"/>
    <s v="Sheffield"/>
    <s v="P001"/>
    <x v="9"/>
    <x v="5"/>
    <n v="1"/>
    <n v="89"/>
    <n v="48"/>
    <n v="0.15"/>
    <n v="75.650000000000006"/>
    <n v="48"/>
    <n v="27.65"/>
    <s v="['Bank Transfer' 'Credit Card' 'PayPal' ... 'Credit Card' 'Bank Transfer'_x000a_ 'Apple Pay']"/>
    <x v="1"/>
  </r>
  <r>
    <s v="O03065"/>
    <d v="2025-09-24T00:00:00"/>
    <x v="8"/>
    <x v="1"/>
    <m/>
    <x v="209"/>
    <x v="101"/>
    <x v="11"/>
    <s v="Wrexham"/>
    <s v="P022"/>
    <x v="8"/>
    <x v="2"/>
    <n v="2"/>
    <n v="35"/>
    <n v="16"/>
    <n v="0.05"/>
    <n v="66.5"/>
    <n v="32"/>
    <n v="34.5"/>
    <s v="['Bank Transfer' 'Credit Card' 'PayPal' ... 'Credit Card' 'Bank Transfer'_x000a_ 'Apple Pay']"/>
    <x v="1"/>
  </r>
  <r>
    <s v="O03100"/>
    <d v="2025-09-24T00:00:00"/>
    <x v="8"/>
    <x v="1"/>
    <m/>
    <x v="1154"/>
    <x v="190"/>
    <x v="1"/>
    <s v="Chester"/>
    <s v="P010"/>
    <x v="18"/>
    <x v="1"/>
    <n v="1"/>
    <n v="32"/>
    <n v="14"/>
    <n v="0.15"/>
    <n v="27.2"/>
    <n v="14"/>
    <n v="13.2"/>
    <s v="['Bank Transfer' 'Credit Card' 'PayPal' ... 'Credit Card' 'Bank Transfer'_x000a_ 'Apple Pay']"/>
    <x v="1"/>
  </r>
  <r>
    <s v="O03462"/>
    <d v="2025-09-24T00:00:00"/>
    <x v="8"/>
    <x v="1"/>
    <m/>
    <x v="1204"/>
    <x v="195"/>
    <x v="7"/>
    <s v="Edinburgh"/>
    <s v="P024"/>
    <x v="11"/>
    <x v="2"/>
    <n v="2"/>
    <n v="24"/>
    <n v="10"/>
    <n v="0"/>
    <n v="48"/>
    <n v="20"/>
    <n v="28"/>
    <s v="['Bank Transfer' 'Credit Card' 'PayPal' ... 'Credit Card' 'Bank Transfer'_x000a_ 'Apple Pay']"/>
    <x v="1"/>
  </r>
  <r>
    <s v="O04395"/>
    <d v="2025-09-24T00:00:00"/>
    <x v="8"/>
    <x v="1"/>
    <m/>
    <x v="1700"/>
    <x v="464"/>
    <x v="6"/>
    <s v="Plymouth"/>
    <s v="P016"/>
    <x v="4"/>
    <x v="0"/>
    <n v="1"/>
    <n v="78"/>
    <n v="39"/>
    <n v="0"/>
    <n v="78"/>
    <n v="39"/>
    <n v="39"/>
    <s v="['Bank Transfer' 'Credit Card' 'PayPal' ... 'Credit Card' 'Bank Transfer'_x000a_ 'Apple Pay']"/>
    <x v="1"/>
  </r>
  <r>
    <s v="O04694"/>
    <d v="2025-09-24T00:00:00"/>
    <x v="8"/>
    <x v="1"/>
    <m/>
    <x v="814"/>
    <x v="349"/>
    <x v="7"/>
    <s v="Edinburgh"/>
    <s v="P001"/>
    <x v="9"/>
    <x v="5"/>
    <n v="2"/>
    <n v="89"/>
    <n v="48"/>
    <n v="0"/>
    <n v="178"/>
    <n v="96"/>
    <n v="82"/>
    <s v="['Bank Transfer' 'Credit Card' 'PayPal' ... 'Credit Card' 'Bank Transfer'_x000a_ 'Apple Pay']"/>
    <x v="1"/>
  </r>
  <r>
    <s v="O05188"/>
    <d v="2025-09-24T00:00:00"/>
    <x v="8"/>
    <x v="1"/>
    <m/>
    <x v="1532"/>
    <x v="136"/>
    <x v="2"/>
    <s v="London"/>
    <s v="P001"/>
    <x v="9"/>
    <x v="5"/>
    <n v="1"/>
    <n v="89"/>
    <n v="48"/>
    <n v="0"/>
    <n v="89"/>
    <n v="48"/>
    <n v="41"/>
    <s v="['Bank Transfer' 'Credit Card' 'PayPal' ... 'Credit Card' 'Bank Transfer'_x000a_ 'Apple Pay']"/>
    <x v="1"/>
  </r>
  <r>
    <s v="O08149"/>
    <d v="2025-09-24T00:00:00"/>
    <x v="8"/>
    <x v="1"/>
    <m/>
    <x v="97"/>
    <x v="90"/>
    <x v="2"/>
    <s v="London"/>
    <s v="P006"/>
    <x v="16"/>
    <x v="3"/>
    <n v="4"/>
    <n v="99"/>
    <n v="58"/>
    <n v="0.15"/>
    <n v="336.6"/>
    <n v="232"/>
    <n v="104.6"/>
    <s v="['Bank Transfer' 'Credit Card' 'PayPal' ... 'Credit Card' 'Bank Transfer'_x000a_ 'Apple Pay']"/>
    <x v="1"/>
  </r>
  <r>
    <s v="O08881"/>
    <d v="2025-09-24T00:00:00"/>
    <x v="8"/>
    <x v="1"/>
    <m/>
    <x v="1078"/>
    <x v="250"/>
    <x v="2"/>
    <s v="London"/>
    <s v="P011"/>
    <x v="6"/>
    <x v="1"/>
    <n v="2"/>
    <n v="79"/>
    <n v="42"/>
    <n v="0"/>
    <n v="158"/>
    <n v="84"/>
    <n v="74"/>
    <s v="['Bank Transfer' 'Credit Card' 'PayPal' ... 'Credit Card' 'Bank Transfer'_x000a_ 'Apple Pay']"/>
    <x v="1"/>
  </r>
  <r>
    <s v="O09352"/>
    <d v="2025-09-24T00:00:00"/>
    <x v="8"/>
    <x v="1"/>
    <m/>
    <x v="1452"/>
    <x v="200"/>
    <x v="11"/>
    <s v="Newport"/>
    <s v="P019"/>
    <x v="20"/>
    <x v="4"/>
    <n v="2"/>
    <n v="85"/>
    <n v="41"/>
    <n v="0"/>
    <n v="170"/>
    <n v="82"/>
    <n v="88"/>
    <s v="['Bank Transfer' 'Credit Card' 'PayPal' ... 'Credit Card' 'Bank Transfer'_x000a_ 'Apple Pay']"/>
    <x v="1"/>
  </r>
  <r>
    <s v="O00339"/>
    <d v="2025-09-25T00:00:00"/>
    <x v="8"/>
    <x v="1"/>
    <m/>
    <x v="274"/>
    <x v="222"/>
    <x v="1"/>
    <s v="Manchester"/>
    <s v="P015"/>
    <x v="12"/>
    <x v="0"/>
    <n v="1"/>
    <n v="65"/>
    <n v="32"/>
    <n v="0"/>
    <n v="65"/>
    <n v="32"/>
    <n v="33"/>
    <s v="['Bank Transfer' 'Credit Card' 'PayPal' ... 'Credit Card' 'Bank Transfer'_x000a_ 'Apple Pay']"/>
    <x v="1"/>
  </r>
  <r>
    <s v="O00424"/>
    <d v="2025-09-25T00:00:00"/>
    <x v="8"/>
    <x v="1"/>
    <m/>
    <x v="301"/>
    <x v="237"/>
    <x v="0"/>
    <s v="Leicester"/>
    <s v="P023"/>
    <x v="2"/>
    <x v="2"/>
    <n v="4"/>
    <n v="42"/>
    <n v="20"/>
    <n v="0.1"/>
    <n v="151.19999999999999"/>
    <n v="80"/>
    <n v="71.2"/>
    <s v="['Bank Transfer' 'Credit Card' 'PayPal' ... 'Credit Card' 'Bank Transfer'_x000a_ 'Apple Pay']"/>
    <x v="1"/>
  </r>
  <r>
    <s v="O01192"/>
    <d v="2025-09-25T00:00:00"/>
    <x v="8"/>
    <x v="1"/>
    <m/>
    <x v="973"/>
    <x v="366"/>
    <x v="0"/>
    <s v="Leicester"/>
    <s v="P001"/>
    <x v="9"/>
    <x v="5"/>
    <n v="2"/>
    <n v="89"/>
    <n v="48"/>
    <n v="0.2"/>
    <n v="142.4"/>
    <n v="96"/>
    <n v="46.4"/>
    <s v="['Bank Transfer' 'Credit Card' 'PayPal' ... 'Credit Card' 'Bank Transfer'_x000a_ 'Apple Pay']"/>
    <x v="1"/>
  </r>
  <r>
    <s v="O01773"/>
    <d v="2025-09-25T00:00:00"/>
    <x v="8"/>
    <x v="1"/>
    <m/>
    <x v="1597"/>
    <x v="564"/>
    <x v="11"/>
    <s v="Swansea"/>
    <s v="P013"/>
    <x v="0"/>
    <x v="0"/>
    <n v="1"/>
    <n v="120"/>
    <n v="63"/>
    <n v="0.1"/>
    <n v="108"/>
    <n v="63"/>
    <n v="45"/>
    <s v="['Bank Transfer' 'Credit Card' 'PayPal' ... 'Credit Card' 'Bank Transfer'_x000a_ 'Apple Pay']"/>
    <x v="1"/>
  </r>
  <r>
    <s v="O01873"/>
    <d v="2025-09-25T00:00:00"/>
    <x v="8"/>
    <x v="1"/>
    <m/>
    <x v="1403"/>
    <x v="172"/>
    <x v="9"/>
    <s v="Wolverhampton"/>
    <s v="P020"/>
    <x v="23"/>
    <x v="4"/>
    <n v="1"/>
    <n v="72"/>
    <n v="34"/>
    <n v="0"/>
    <n v="72"/>
    <n v="34"/>
    <n v="38"/>
    <s v="['Bank Transfer' 'Credit Card' 'PayPal' ... 'Credit Card' 'Bank Transfer'_x000a_ 'Apple Pay']"/>
    <x v="1"/>
  </r>
  <r>
    <s v="O01906"/>
    <d v="2025-09-25T00:00:00"/>
    <x v="8"/>
    <x v="1"/>
    <m/>
    <x v="280"/>
    <x v="225"/>
    <x v="1"/>
    <s v="Liverpool"/>
    <s v="P018"/>
    <x v="5"/>
    <x v="4"/>
    <n v="1"/>
    <n v="45"/>
    <n v="19"/>
    <n v="0.1"/>
    <n v="40.5"/>
    <n v="19"/>
    <n v="21.5"/>
    <s v="['Bank Transfer' 'Credit Card' 'PayPal' ... 'Credit Card' 'Bank Transfer'_x000a_ 'Apple Pay']"/>
    <x v="1"/>
  </r>
  <r>
    <s v="O02222"/>
    <d v="2025-09-25T00:00:00"/>
    <x v="8"/>
    <x v="1"/>
    <m/>
    <x v="479"/>
    <x v="160"/>
    <x v="10"/>
    <s v="Ipswich"/>
    <s v="P019"/>
    <x v="20"/>
    <x v="4"/>
    <n v="1"/>
    <n v="85"/>
    <n v="41"/>
    <n v="0"/>
    <n v="85"/>
    <n v="41"/>
    <n v="44"/>
    <s v="['Bank Transfer' 'Credit Card' 'PayPal' ... 'Credit Card' 'Bank Transfer'_x000a_ 'Apple Pay']"/>
    <x v="1"/>
  </r>
  <r>
    <s v="O03019"/>
    <d v="2025-09-25T00:00:00"/>
    <x v="8"/>
    <x v="1"/>
    <m/>
    <x v="792"/>
    <x v="79"/>
    <x v="4"/>
    <s v="Leeds"/>
    <s v="P006"/>
    <x v="16"/>
    <x v="3"/>
    <n v="4"/>
    <n v="99"/>
    <n v="58"/>
    <n v="0.1"/>
    <n v="356.4"/>
    <n v="232"/>
    <n v="124.4"/>
    <s v="['Bank Transfer' 'Credit Card' 'PayPal' ... 'Credit Card' 'Bank Transfer'_x000a_ 'Apple Pay']"/>
    <x v="1"/>
  </r>
  <r>
    <s v="O03033"/>
    <d v="2025-09-25T00:00:00"/>
    <x v="8"/>
    <x v="1"/>
    <m/>
    <x v="628"/>
    <x v="386"/>
    <x v="0"/>
    <s v="Derby"/>
    <s v="P011"/>
    <x v="6"/>
    <x v="1"/>
    <n v="2"/>
    <n v="79"/>
    <n v="42"/>
    <n v="0.05"/>
    <n v="150.1"/>
    <n v="84"/>
    <n v="66.099999999999994"/>
    <s v="['Bank Transfer' 'Credit Card' 'PayPal' ... 'Credit Card' 'Bank Transfer'_x000a_ 'Apple Pay']"/>
    <x v="1"/>
  </r>
  <r>
    <s v="O03252"/>
    <d v="2025-09-25T00:00:00"/>
    <x v="8"/>
    <x v="1"/>
    <m/>
    <x v="6"/>
    <x v="6"/>
    <x v="5"/>
    <s v="Derry"/>
    <s v="P013"/>
    <x v="0"/>
    <x v="0"/>
    <n v="1"/>
    <n v="120"/>
    <n v="63"/>
    <n v="0.05"/>
    <n v="114"/>
    <n v="63"/>
    <n v="51"/>
    <s v="['Bank Transfer' 'Credit Card' 'PayPal' ... 'Credit Card' 'Bank Transfer'_x000a_ 'Apple Pay']"/>
    <x v="1"/>
  </r>
  <r>
    <s v="O04077"/>
    <d v="2025-09-25T00:00:00"/>
    <x v="8"/>
    <x v="1"/>
    <m/>
    <x v="1578"/>
    <x v="205"/>
    <x v="4"/>
    <s v="Leeds"/>
    <s v="P018"/>
    <x v="5"/>
    <x v="4"/>
    <n v="1"/>
    <n v="45"/>
    <n v="19"/>
    <n v="0"/>
    <n v="45"/>
    <n v="19"/>
    <n v="26"/>
    <s v="['Bank Transfer' 'Credit Card' 'PayPal' ... 'Credit Card' 'Bank Transfer'_x000a_ 'Apple Pay']"/>
    <x v="1"/>
  </r>
  <r>
    <s v="O04905"/>
    <d v="2025-09-25T00:00:00"/>
    <x v="8"/>
    <x v="1"/>
    <m/>
    <x v="1088"/>
    <x v="511"/>
    <x v="4"/>
    <s v="Hull"/>
    <s v="P008"/>
    <x v="13"/>
    <x v="3"/>
    <n v="1"/>
    <n v="249"/>
    <n v="168"/>
    <n v="0.2"/>
    <n v="199.2"/>
    <n v="168"/>
    <n v="31.2"/>
    <s v="['Bank Transfer' 'Credit Card' 'PayPal' ... 'Credit Card' 'Bank Transfer'_x000a_ 'Apple Pay']"/>
    <x v="1"/>
  </r>
  <r>
    <s v="O04925"/>
    <d v="2025-09-25T00:00:00"/>
    <x v="8"/>
    <x v="1"/>
    <m/>
    <x v="465"/>
    <x v="95"/>
    <x v="0"/>
    <s v="Derby"/>
    <s v="P021"/>
    <x v="21"/>
    <x v="2"/>
    <n v="2"/>
    <n v="28"/>
    <n v="13"/>
    <n v="0.2"/>
    <n v="44.8"/>
    <n v="26"/>
    <n v="18.8"/>
    <s v="['Bank Transfer' 'Credit Card' 'PayPal' ... 'Credit Card' 'Bank Transfer'_x000a_ 'Apple Pay']"/>
    <x v="1"/>
  </r>
  <r>
    <s v="O06127"/>
    <d v="2025-09-25T00:00:00"/>
    <x v="8"/>
    <x v="1"/>
    <m/>
    <x v="929"/>
    <x v="482"/>
    <x v="7"/>
    <s v="Edinburgh"/>
    <s v="P002"/>
    <x v="15"/>
    <x v="5"/>
    <n v="1"/>
    <n v="149"/>
    <n v="91"/>
    <n v="0"/>
    <n v="149"/>
    <n v="91"/>
    <n v="58"/>
    <s v="['Bank Transfer' 'Credit Card' 'PayPal' ... 'Credit Card' 'Bank Transfer'_x000a_ 'Apple Pay']"/>
    <x v="1"/>
  </r>
  <r>
    <s v="O08221"/>
    <d v="2025-09-25T00:00:00"/>
    <x v="8"/>
    <x v="1"/>
    <m/>
    <x v="1246"/>
    <x v="117"/>
    <x v="9"/>
    <s v="Coventry"/>
    <s v="P005"/>
    <x v="3"/>
    <x v="3"/>
    <n v="3"/>
    <n v="119"/>
    <n v="72"/>
    <n v="0.05"/>
    <n v="339.15"/>
    <n v="216"/>
    <n v="123.15"/>
    <s v="['Bank Transfer' 'Credit Card' 'PayPal' ... 'Credit Card' 'Bank Transfer'_x000a_ 'Apple Pay']"/>
    <x v="1"/>
  </r>
  <r>
    <s v="O09017"/>
    <d v="2025-09-25T00:00:00"/>
    <x v="8"/>
    <x v="1"/>
    <m/>
    <x v="471"/>
    <x v="326"/>
    <x v="7"/>
    <s v="Edinburgh"/>
    <s v="P002"/>
    <x v="15"/>
    <x v="5"/>
    <n v="1"/>
    <n v="149"/>
    <n v="91"/>
    <n v="0.1"/>
    <n v="134.1"/>
    <n v="91"/>
    <n v="43.1"/>
    <s v="['Bank Transfer' 'Credit Card' 'PayPal' ... 'Credit Card' 'Bank Transfer'_x000a_ 'Apple Pay']"/>
    <x v="1"/>
  </r>
  <r>
    <s v="O09130"/>
    <d v="2025-09-25T00:00:00"/>
    <x v="8"/>
    <x v="1"/>
    <m/>
    <x v="101"/>
    <x v="94"/>
    <x v="10"/>
    <s v="Norwich"/>
    <s v="P017"/>
    <x v="10"/>
    <x v="4"/>
    <n v="2"/>
    <n v="58"/>
    <n v="25"/>
    <n v="0.05"/>
    <n v="110.2"/>
    <n v="50"/>
    <n v="60.2"/>
    <s v="['Bank Transfer' 'Credit Card' 'PayPal' ... 'Credit Card' 'Bank Transfer'_x000a_ 'Apple Pay']"/>
    <x v="1"/>
  </r>
  <r>
    <s v="O09147"/>
    <d v="2025-09-25T00:00:00"/>
    <x v="8"/>
    <x v="1"/>
    <m/>
    <x v="737"/>
    <x v="294"/>
    <x v="9"/>
    <s v="Worcester"/>
    <s v="P008"/>
    <x v="13"/>
    <x v="3"/>
    <n v="2"/>
    <n v="249"/>
    <n v="168"/>
    <n v="0.15"/>
    <n v="423.3"/>
    <n v="336"/>
    <n v="87.3"/>
    <s v="['Bank Transfer' 'Credit Card' 'PayPal' ... 'Credit Card' 'Bank Transfer'_x000a_ 'Apple Pay']"/>
    <x v="1"/>
  </r>
  <r>
    <s v="O09359"/>
    <d v="2025-09-25T00:00:00"/>
    <x v="8"/>
    <x v="1"/>
    <m/>
    <x v="412"/>
    <x v="195"/>
    <x v="5"/>
    <s v="Lisburn"/>
    <s v="P017"/>
    <x v="10"/>
    <x v="4"/>
    <n v="2"/>
    <n v="58"/>
    <n v="25"/>
    <n v="0.1"/>
    <n v="104.4"/>
    <n v="50"/>
    <n v="54.4"/>
    <s v="['Bank Transfer' 'Credit Card' 'PayPal' ... 'Credit Card' 'Bank Transfer'_x000a_ 'Apple Pay']"/>
    <x v="1"/>
  </r>
  <r>
    <s v="O00143"/>
    <d v="2025-09-26T00:00:00"/>
    <x v="8"/>
    <x v="1"/>
    <m/>
    <x v="128"/>
    <x v="119"/>
    <x v="1"/>
    <s v="Chester"/>
    <s v="P009"/>
    <x v="1"/>
    <x v="1"/>
    <n v="1"/>
    <n v="95"/>
    <n v="54"/>
    <n v="0.15"/>
    <n v="80.75"/>
    <n v="54"/>
    <n v="26.75"/>
    <s v="['Bank Transfer' 'Credit Card' 'PayPal' ... 'Credit Card' 'Bank Transfer'_x000a_ 'Apple Pay']"/>
    <x v="1"/>
  </r>
  <r>
    <s v="O01351"/>
    <d v="2025-09-26T00:00:00"/>
    <x v="8"/>
    <x v="1"/>
    <m/>
    <x v="1207"/>
    <x v="526"/>
    <x v="1"/>
    <s v="Liverpool"/>
    <s v="P007"/>
    <x v="7"/>
    <x v="3"/>
    <n v="3"/>
    <n v="129"/>
    <n v="78"/>
    <n v="0"/>
    <n v="387"/>
    <n v="234"/>
    <n v="153"/>
    <s v="['Bank Transfer' 'Credit Card' 'PayPal' ... 'Credit Card' 'Bank Transfer'_x000a_ 'Apple Pay']"/>
    <x v="1"/>
  </r>
  <r>
    <s v="O01422"/>
    <d v="2025-09-26T00:00:00"/>
    <x v="8"/>
    <x v="1"/>
    <m/>
    <x v="1537"/>
    <x v="155"/>
    <x v="7"/>
    <s v="Glasgow"/>
    <s v="P007"/>
    <x v="7"/>
    <x v="3"/>
    <n v="1"/>
    <n v="129"/>
    <n v="78"/>
    <n v="0"/>
    <n v="129"/>
    <n v="78"/>
    <n v="51"/>
    <s v="['Bank Transfer' 'Credit Card' 'PayPal' ... 'Credit Card' 'Bank Transfer'_x000a_ 'Apple Pay']"/>
    <x v="1"/>
  </r>
  <r>
    <s v="O02343"/>
    <d v="2025-09-26T00:00:00"/>
    <x v="8"/>
    <x v="1"/>
    <m/>
    <x v="173"/>
    <x v="154"/>
    <x v="2"/>
    <s v="London"/>
    <s v="P013"/>
    <x v="0"/>
    <x v="0"/>
    <n v="1"/>
    <n v="120"/>
    <n v="63"/>
    <n v="0.15"/>
    <n v="102"/>
    <n v="63"/>
    <n v="39"/>
    <s v="['Bank Transfer' 'Credit Card' 'PayPal' ... 'Credit Card' 'Bank Transfer'_x000a_ 'Apple Pay']"/>
    <x v="1"/>
  </r>
  <r>
    <s v="O03934"/>
    <d v="2025-09-26T00:00:00"/>
    <x v="8"/>
    <x v="1"/>
    <m/>
    <x v="1485"/>
    <x v="258"/>
    <x v="6"/>
    <s v="Plymouth"/>
    <s v="P007"/>
    <x v="7"/>
    <x v="3"/>
    <n v="1"/>
    <n v="129"/>
    <n v="78"/>
    <n v="0.2"/>
    <n v="103.2"/>
    <n v="78"/>
    <n v="25.2"/>
    <s v="['Bank Transfer' 'Credit Card' 'PayPal' ... 'Credit Card' 'Bank Transfer'_x000a_ 'Apple Pay']"/>
    <x v="1"/>
  </r>
  <r>
    <s v="O05041"/>
    <d v="2025-09-26T00:00:00"/>
    <x v="8"/>
    <x v="1"/>
    <m/>
    <x v="1595"/>
    <x v="60"/>
    <x v="9"/>
    <s v="Wolverhampton"/>
    <s v="P008"/>
    <x v="13"/>
    <x v="3"/>
    <n v="2"/>
    <n v="249"/>
    <n v="168"/>
    <n v="0.15"/>
    <n v="423.3"/>
    <n v="336"/>
    <n v="87.3"/>
    <s v="['Bank Transfer' 'Credit Card' 'PayPal' ... 'Credit Card' 'Bank Transfer'_x000a_ 'Apple Pay']"/>
    <x v="1"/>
  </r>
  <r>
    <s v="O05825"/>
    <d v="2025-09-26T00:00:00"/>
    <x v="8"/>
    <x v="1"/>
    <m/>
    <x v="1532"/>
    <x v="136"/>
    <x v="2"/>
    <s v="London"/>
    <s v="P010"/>
    <x v="18"/>
    <x v="1"/>
    <n v="1"/>
    <n v="32"/>
    <n v="14"/>
    <n v="0.05"/>
    <n v="30.4"/>
    <n v="14"/>
    <n v="16.399999999999999"/>
    <s v="['Bank Transfer' 'Credit Card' 'PayPal' ... 'Credit Card' 'Bank Transfer'_x000a_ 'Apple Pay']"/>
    <x v="1"/>
  </r>
  <r>
    <s v="O06472"/>
    <d v="2025-09-26T00:00:00"/>
    <x v="8"/>
    <x v="1"/>
    <m/>
    <x v="226"/>
    <x v="189"/>
    <x v="9"/>
    <s v="Wolverhampton"/>
    <s v="P016"/>
    <x v="4"/>
    <x v="0"/>
    <n v="2"/>
    <n v="78"/>
    <n v="39"/>
    <n v="0.05"/>
    <n v="148.19999999999999"/>
    <n v="78"/>
    <n v="70.2"/>
    <s v="['Bank Transfer' 'Credit Card' 'PayPal' ... 'Credit Card' 'Bank Transfer'_x000a_ 'Apple Pay']"/>
    <x v="1"/>
  </r>
  <r>
    <s v="O06988"/>
    <d v="2025-09-26T00:00:00"/>
    <x v="8"/>
    <x v="1"/>
    <m/>
    <x v="207"/>
    <x v="178"/>
    <x v="11"/>
    <s v="Swansea"/>
    <s v="P021"/>
    <x v="21"/>
    <x v="2"/>
    <n v="1"/>
    <n v="28"/>
    <n v="13"/>
    <n v="0.1"/>
    <n v="25.2"/>
    <n v="13"/>
    <n v="12.2"/>
    <s v="['Bank Transfer' 'Credit Card' 'PayPal' ... 'Credit Card' 'Bank Transfer'_x000a_ 'Apple Pay']"/>
    <x v="1"/>
  </r>
  <r>
    <s v="O08167"/>
    <d v="2025-09-26T00:00:00"/>
    <x v="8"/>
    <x v="1"/>
    <m/>
    <x v="1011"/>
    <x v="373"/>
    <x v="0"/>
    <s v="Leicester"/>
    <s v="P011"/>
    <x v="6"/>
    <x v="1"/>
    <n v="4"/>
    <n v="79"/>
    <n v="42"/>
    <n v="0.05"/>
    <n v="300.2"/>
    <n v="168"/>
    <n v="132.19999999999999"/>
    <s v="['Bank Transfer' 'Credit Card' 'PayPal' ... 'Credit Card' 'Bank Transfer'_x000a_ 'Apple Pay']"/>
    <x v="1"/>
  </r>
  <r>
    <s v="O08920"/>
    <d v="2025-09-26T00:00:00"/>
    <x v="8"/>
    <x v="1"/>
    <m/>
    <x v="1064"/>
    <x v="500"/>
    <x v="11"/>
    <s v="Swansea"/>
    <s v="P008"/>
    <x v="13"/>
    <x v="3"/>
    <n v="2"/>
    <n v="249"/>
    <n v="168"/>
    <n v="0.1"/>
    <n v="448.2"/>
    <n v="336"/>
    <n v="112.2"/>
    <s v="['Bank Transfer' 'Credit Card' 'PayPal' ... 'Credit Card' 'Bank Transfer'_x000a_ 'Apple Pay']"/>
    <x v="1"/>
  </r>
  <r>
    <s v="O02887"/>
    <d v="2025-09-27T00:00:00"/>
    <x v="8"/>
    <x v="1"/>
    <m/>
    <x v="29"/>
    <x v="28"/>
    <x v="10"/>
    <s v="Ipswich"/>
    <s v="P008"/>
    <x v="13"/>
    <x v="3"/>
    <n v="2"/>
    <n v="249"/>
    <n v="168"/>
    <n v="0"/>
    <n v="498"/>
    <n v="336"/>
    <n v="162"/>
    <s v="['Bank Transfer' 'Credit Card' 'PayPal' ... 'Credit Card' 'Bank Transfer'_x000a_ 'Apple Pay']"/>
    <x v="1"/>
  </r>
  <r>
    <s v="O02949"/>
    <d v="2025-09-27T00:00:00"/>
    <x v="8"/>
    <x v="1"/>
    <m/>
    <x v="35"/>
    <x v="32"/>
    <x v="7"/>
    <s v="Edinburgh"/>
    <s v="P009"/>
    <x v="1"/>
    <x v="1"/>
    <n v="3"/>
    <n v="95"/>
    <n v="54"/>
    <n v="0"/>
    <n v="285"/>
    <n v="162"/>
    <n v="123"/>
    <s v="['Bank Transfer' 'Credit Card' 'PayPal' ... 'Credit Card' 'Bank Transfer'_x000a_ 'Apple Pay']"/>
    <x v="1"/>
  </r>
  <r>
    <s v="O03114"/>
    <d v="2025-09-27T00:00:00"/>
    <x v="8"/>
    <x v="1"/>
    <m/>
    <x v="576"/>
    <x v="303"/>
    <x v="1"/>
    <s v="Manchester"/>
    <s v="P020"/>
    <x v="23"/>
    <x v="4"/>
    <n v="1"/>
    <n v="72"/>
    <n v="34"/>
    <n v="0.1"/>
    <n v="64.8"/>
    <n v="34"/>
    <n v="30.8"/>
    <s v="['Bank Transfer' 'Credit Card' 'PayPal' ... 'Credit Card' 'Bank Transfer'_x000a_ 'Apple Pay']"/>
    <x v="1"/>
  </r>
  <r>
    <s v="O03397"/>
    <d v="2025-09-27T00:00:00"/>
    <x v="8"/>
    <x v="1"/>
    <m/>
    <x v="471"/>
    <x v="326"/>
    <x v="7"/>
    <s v="Edinburgh"/>
    <s v="P004"/>
    <x v="22"/>
    <x v="5"/>
    <n v="1"/>
    <n v="55"/>
    <n v="27"/>
    <n v="0.1"/>
    <n v="49.5"/>
    <n v="27"/>
    <n v="22.5"/>
    <s v="['Bank Transfer' 'Credit Card' 'PayPal' ... 'Credit Card' 'Bank Transfer'_x000a_ 'Apple Pay']"/>
    <x v="1"/>
  </r>
  <r>
    <s v="O03895"/>
    <d v="2025-09-27T00:00:00"/>
    <x v="8"/>
    <x v="1"/>
    <m/>
    <x v="49"/>
    <x v="46"/>
    <x v="2"/>
    <s v="London"/>
    <s v="P019"/>
    <x v="20"/>
    <x v="4"/>
    <n v="1"/>
    <n v="85"/>
    <n v="41"/>
    <n v="0.1"/>
    <n v="76.5"/>
    <n v="41"/>
    <n v="35.5"/>
    <s v="['Bank Transfer' 'Credit Card' 'PayPal' ... 'Credit Card' 'Bank Transfer'_x000a_ 'Apple Pay']"/>
    <x v="1"/>
  </r>
  <r>
    <s v="O04396"/>
    <d v="2025-09-27T00:00:00"/>
    <x v="8"/>
    <x v="1"/>
    <m/>
    <x v="902"/>
    <x v="387"/>
    <x v="7"/>
    <s v="Aberdeen"/>
    <s v="P003"/>
    <x v="19"/>
    <x v="5"/>
    <n v="1"/>
    <n v="69"/>
    <n v="37"/>
    <n v="0.1"/>
    <n v="62.1"/>
    <n v="37"/>
    <n v="25.1"/>
    <s v="['Bank Transfer' 'Credit Card' 'PayPal' ... 'Credit Card' 'Bank Transfer'_x000a_ 'Apple Pay']"/>
    <x v="1"/>
  </r>
  <r>
    <s v="O06492"/>
    <d v="2025-09-27T00:00:00"/>
    <x v="8"/>
    <x v="1"/>
    <m/>
    <x v="1597"/>
    <x v="564"/>
    <x v="11"/>
    <s v="Swansea"/>
    <s v="P013"/>
    <x v="0"/>
    <x v="0"/>
    <n v="5"/>
    <n v="120"/>
    <n v="63"/>
    <n v="0.1"/>
    <n v="540"/>
    <n v="315"/>
    <n v="225"/>
    <s v="['Bank Transfer' 'Credit Card' 'PayPal' ... 'Credit Card' 'Bank Transfer'_x000a_ 'Apple Pay']"/>
    <x v="1"/>
  </r>
  <r>
    <s v="O06814"/>
    <d v="2025-09-27T00:00:00"/>
    <x v="8"/>
    <x v="1"/>
    <m/>
    <x v="1065"/>
    <x v="164"/>
    <x v="4"/>
    <s v="York"/>
    <s v="P010"/>
    <x v="18"/>
    <x v="1"/>
    <n v="3"/>
    <n v="32"/>
    <n v="14"/>
    <n v="0"/>
    <n v="96"/>
    <n v="42"/>
    <n v="54"/>
    <s v="['Bank Transfer' 'Credit Card' 'PayPal' ... 'Credit Card' 'Bank Transfer'_x000a_ 'Apple Pay']"/>
    <x v="1"/>
  </r>
  <r>
    <s v="O07892"/>
    <d v="2025-09-27T00:00:00"/>
    <x v="8"/>
    <x v="1"/>
    <m/>
    <x v="1568"/>
    <x v="432"/>
    <x v="3"/>
    <s v="Oxford"/>
    <s v="P017"/>
    <x v="10"/>
    <x v="4"/>
    <n v="2"/>
    <n v="58"/>
    <n v="25"/>
    <n v="0.05"/>
    <n v="110.2"/>
    <n v="50"/>
    <n v="60.2"/>
    <s v="['Bank Transfer' 'Credit Card' 'PayPal' ... 'Credit Card' 'Bank Transfer'_x000a_ 'Apple Pay']"/>
    <x v="1"/>
  </r>
  <r>
    <s v="O07895"/>
    <d v="2025-09-27T00:00:00"/>
    <x v="8"/>
    <x v="1"/>
    <m/>
    <x v="835"/>
    <x v="454"/>
    <x v="3"/>
    <s v="Guildford"/>
    <s v="P003"/>
    <x v="19"/>
    <x v="5"/>
    <n v="1"/>
    <n v="69"/>
    <n v="37"/>
    <n v="0"/>
    <n v="69"/>
    <n v="37"/>
    <n v="32"/>
    <s v="['Bank Transfer' 'Credit Card' 'PayPal' ... 'Credit Card' 'Bank Transfer'_x000a_ 'Apple Pay']"/>
    <x v="1"/>
  </r>
  <r>
    <s v="O09040"/>
    <d v="2025-09-27T00:00:00"/>
    <x v="8"/>
    <x v="1"/>
    <m/>
    <x v="120"/>
    <x v="112"/>
    <x v="3"/>
    <s v="Guildford"/>
    <s v="P017"/>
    <x v="10"/>
    <x v="4"/>
    <n v="1"/>
    <n v="58"/>
    <n v="25"/>
    <n v="0.15"/>
    <n v="49.3"/>
    <n v="25"/>
    <n v="24.3"/>
    <s v="['Bank Transfer' 'Credit Card' 'PayPal' ... 'Credit Card' 'Bank Transfer'_x000a_ 'Apple Pay']"/>
    <x v="1"/>
  </r>
  <r>
    <s v="O01288"/>
    <d v="2025-09-28T00:00:00"/>
    <x v="8"/>
    <x v="1"/>
    <m/>
    <x v="1025"/>
    <x v="271"/>
    <x v="9"/>
    <s v="Worcester"/>
    <s v="P004"/>
    <x v="22"/>
    <x v="5"/>
    <n v="1"/>
    <n v="55"/>
    <n v="27"/>
    <n v="0"/>
    <n v="55"/>
    <n v="27"/>
    <n v="28"/>
    <s v="['Bank Transfer' 'Credit Card' 'PayPal' ... 'Credit Card' 'Bank Transfer'_x000a_ 'Apple Pay']"/>
    <x v="1"/>
  </r>
  <r>
    <s v="O01799"/>
    <d v="2025-09-28T00:00:00"/>
    <x v="8"/>
    <x v="1"/>
    <m/>
    <x v="674"/>
    <x v="43"/>
    <x v="1"/>
    <s v="Preston"/>
    <s v="P011"/>
    <x v="6"/>
    <x v="1"/>
    <n v="1"/>
    <n v="79"/>
    <n v="42"/>
    <n v="0.05"/>
    <n v="75.05"/>
    <n v="42"/>
    <n v="33.049999999999997"/>
    <s v="['Bank Transfer' 'Credit Card' 'PayPal' ... 'Credit Card' 'Bank Transfer'_x000a_ 'Apple Pay']"/>
    <x v="1"/>
  </r>
  <r>
    <s v="O01950"/>
    <d v="2025-09-28T00:00:00"/>
    <x v="8"/>
    <x v="1"/>
    <m/>
    <x v="331"/>
    <x v="33"/>
    <x v="4"/>
    <s v="York"/>
    <s v="P004"/>
    <x v="22"/>
    <x v="5"/>
    <n v="1"/>
    <n v="55"/>
    <n v="27"/>
    <n v="0"/>
    <n v="55"/>
    <n v="27"/>
    <n v="28"/>
    <s v="['Bank Transfer' 'Credit Card' 'PayPal' ... 'Credit Card' 'Bank Transfer'_x000a_ 'Apple Pay']"/>
    <x v="1"/>
  </r>
  <r>
    <s v="O05654"/>
    <d v="2025-09-28T00:00:00"/>
    <x v="8"/>
    <x v="1"/>
    <m/>
    <x v="379"/>
    <x v="277"/>
    <x v="5"/>
    <s v="Derry"/>
    <s v="P021"/>
    <x v="21"/>
    <x v="2"/>
    <n v="3"/>
    <n v="28"/>
    <n v="13"/>
    <n v="0.1"/>
    <n v="75.599999999999994"/>
    <n v="39"/>
    <n v="36.6"/>
    <s v="['Bank Transfer' 'Credit Card' 'PayPal' ... 'Credit Card' 'Bank Transfer'_x000a_ 'Apple Pay']"/>
    <x v="1"/>
  </r>
  <r>
    <s v="O05808"/>
    <d v="2025-09-28T00:00:00"/>
    <x v="8"/>
    <x v="1"/>
    <m/>
    <x v="896"/>
    <x v="90"/>
    <x v="2"/>
    <s v="London"/>
    <s v="P017"/>
    <x v="10"/>
    <x v="4"/>
    <n v="1"/>
    <n v="58"/>
    <n v="25"/>
    <n v="0.15"/>
    <n v="49.3"/>
    <n v="25"/>
    <n v="24.3"/>
    <s v="['Bank Transfer' 'Credit Card' 'PayPal' ... 'Credit Card' 'Bank Transfer'_x000a_ 'Apple Pay']"/>
    <x v="1"/>
  </r>
  <r>
    <s v="O06527"/>
    <d v="2025-09-28T00:00:00"/>
    <x v="8"/>
    <x v="1"/>
    <m/>
    <x v="1151"/>
    <x v="522"/>
    <x v="1"/>
    <s v="Liverpool"/>
    <s v="P007"/>
    <x v="7"/>
    <x v="3"/>
    <n v="1"/>
    <n v="129"/>
    <n v="78"/>
    <n v="0"/>
    <n v="129"/>
    <n v="78"/>
    <n v="51"/>
    <s v="['Bank Transfer' 'Credit Card' 'PayPal' ... 'Credit Card' 'Bank Transfer'_x000a_ 'Apple Pay']"/>
    <x v="1"/>
  </r>
  <r>
    <s v="O06931"/>
    <d v="2025-09-28T00:00:00"/>
    <x v="8"/>
    <x v="1"/>
    <m/>
    <x v="96"/>
    <x v="89"/>
    <x v="9"/>
    <s v="Wolverhampton"/>
    <s v="P006"/>
    <x v="16"/>
    <x v="3"/>
    <n v="2"/>
    <n v="99"/>
    <n v="58"/>
    <n v="0"/>
    <n v="198"/>
    <n v="116"/>
    <n v="82"/>
    <s v="['Bank Transfer' 'Credit Card' 'PayPal' ... 'Credit Card' 'Bank Transfer'_x000a_ 'Apple Pay']"/>
    <x v="1"/>
  </r>
  <r>
    <s v="O07582"/>
    <d v="2025-09-28T00:00:00"/>
    <x v="8"/>
    <x v="1"/>
    <m/>
    <x v="1674"/>
    <x v="7"/>
    <x v="4"/>
    <s v="York"/>
    <s v="P005"/>
    <x v="3"/>
    <x v="3"/>
    <n v="1"/>
    <n v="119"/>
    <n v="72"/>
    <n v="0.15"/>
    <n v="101.15"/>
    <n v="72"/>
    <n v="29.15"/>
    <s v="['Bank Transfer' 'Credit Card' 'PayPal' ... 'Credit Card' 'Bank Transfer'_x000a_ 'Apple Pay']"/>
    <x v="1"/>
  </r>
  <r>
    <s v="O07624"/>
    <d v="2025-09-28T00:00:00"/>
    <x v="8"/>
    <x v="1"/>
    <m/>
    <x v="747"/>
    <x v="429"/>
    <x v="4"/>
    <s v="Sheffield"/>
    <s v="P009"/>
    <x v="1"/>
    <x v="1"/>
    <n v="1"/>
    <n v="95"/>
    <n v="54"/>
    <n v="0.1"/>
    <n v="85.5"/>
    <n v="54"/>
    <n v="31.5"/>
    <s v="['Bank Transfer' 'Credit Card' 'PayPal' ... 'Credit Card' 'Bank Transfer'_x000a_ 'Apple Pay']"/>
    <x v="1"/>
  </r>
  <r>
    <s v="O08441"/>
    <d v="2025-09-28T00:00:00"/>
    <x v="8"/>
    <x v="1"/>
    <m/>
    <x v="1086"/>
    <x v="104"/>
    <x v="9"/>
    <s v="Coventry"/>
    <s v="P013"/>
    <x v="0"/>
    <x v="0"/>
    <n v="1"/>
    <n v="120"/>
    <n v="63"/>
    <n v="0"/>
    <n v="120"/>
    <n v="63"/>
    <n v="57"/>
    <s v="['Bank Transfer' 'Credit Card' 'PayPal' ... 'Credit Card' 'Bank Transfer'_x000a_ 'Apple Pay']"/>
    <x v="1"/>
  </r>
  <r>
    <s v="O09553"/>
    <d v="2025-09-28T00:00:00"/>
    <x v="8"/>
    <x v="1"/>
    <m/>
    <x v="1323"/>
    <x v="328"/>
    <x v="0"/>
    <s v="Derby"/>
    <s v="P020"/>
    <x v="23"/>
    <x v="4"/>
    <n v="1"/>
    <n v="72"/>
    <n v="34"/>
    <n v="0.15"/>
    <n v="61.2"/>
    <n v="34"/>
    <n v="27.2"/>
    <s v="['Bank Transfer' 'Credit Card' 'PayPal' ... 'Credit Card' 'Bank Transfer'_x000a_ 'Apple Pay']"/>
    <x v="1"/>
  </r>
  <r>
    <s v="O09644"/>
    <d v="2025-09-28T00:00:00"/>
    <x v="8"/>
    <x v="1"/>
    <m/>
    <x v="1616"/>
    <x v="386"/>
    <x v="2"/>
    <s v="London"/>
    <s v="P001"/>
    <x v="9"/>
    <x v="5"/>
    <n v="1"/>
    <n v="89"/>
    <n v="48"/>
    <n v="0"/>
    <n v="89"/>
    <n v="48"/>
    <n v="41"/>
    <s v="['Bank Transfer' 'Credit Card' 'PayPal' ... 'Credit Card' 'Bank Transfer'_x000a_ 'Apple Pay']"/>
    <x v="1"/>
  </r>
  <r>
    <s v="O09656"/>
    <d v="2025-09-28T00:00:00"/>
    <x v="8"/>
    <x v="1"/>
    <m/>
    <x v="545"/>
    <x v="353"/>
    <x v="6"/>
    <s v="Bristol"/>
    <s v="P001"/>
    <x v="9"/>
    <x v="5"/>
    <n v="1"/>
    <n v="89"/>
    <n v="48"/>
    <n v="0.1"/>
    <n v="80.099999999999994"/>
    <n v="48"/>
    <n v="32.1"/>
    <s v="['Bank Transfer' 'Credit Card' 'PayPal' ... 'Credit Card' 'Bank Transfer'_x000a_ 'Apple Pay']"/>
    <x v="1"/>
  </r>
  <r>
    <s v="O00052"/>
    <d v="2025-09-29T00:00:00"/>
    <x v="8"/>
    <x v="1"/>
    <m/>
    <x v="1398"/>
    <x v="259"/>
    <x v="1"/>
    <s v="Manchester"/>
    <s v="P007"/>
    <x v="7"/>
    <x v="3"/>
    <n v="1"/>
    <n v="129"/>
    <n v="78"/>
    <n v="0.1"/>
    <n v="116.1"/>
    <n v="78"/>
    <n v="38.1"/>
    <s v="['Bank Transfer' 'Credit Card' 'PayPal' ... 'Credit Card' 'Bank Transfer'_x000a_ 'Apple Pay']"/>
    <x v="1"/>
  </r>
  <r>
    <s v="O01163"/>
    <d v="2025-09-29T00:00:00"/>
    <x v="8"/>
    <x v="1"/>
    <m/>
    <x v="456"/>
    <x v="51"/>
    <x v="9"/>
    <s v="Worcester"/>
    <s v="P005"/>
    <x v="3"/>
    <x v="3"/>
    <n v="1"/>
    <n v="119"/>
    <n v="72"/>
    <n v="0.15"/>
    <n v="101.15"/>
    <n v="72"/>
    <n v="29.15"/>
    <s v="['Bank Transfer' 'Credit Card' 'PayPal' ... 'Credit Card' 'Bank Transfer'_x000a_ 'Apple Pay']"/>
    <x v="1"/>
  </r>
  <r>
    <s v="O01291"/>
    <d v="2025-09-29T00:00:00"/>
    <x v="8"/>
    <x v="1"/>
    <m/>
    <x v="23"/>
    <x v="23"/>
    <x v="2"/>
    <s v="London"/>
    <s v="P021"/>
    <x v="21"/>
    <x v="2"/>
    <n v="1"/>
    <n v="28"/>
    <n v="13"/>
    <n v="0"/>
    <n v="28"/>
    <n v="13"/>
    <n v="15"/>
    <s v="['Bank Transfer' 'Credit Card' 'PayPal' ... 'Credit Card' 'Bank Transfer'_x000a_ 'Apple Pay']"/>
    <x v="1"/>
  </r>
  <r>
    <s v="O02640"/>
    <d v="2025-09-29T00:00:00"/>
    <x v="8"/>
    <x v="1"/>
    <m/>
    <x v="1728"/>
    <x v="395"/>
    <x v="8"/>
    <s v="Sunderland"/>
    <s v="P015"/>
    <x v="12"/>
    <x v="0"/>
    <n v="2"/>
    <n v="65"/>
    <n v="32"/>
    <n v="0.05"/>
    <n v="123.5"/>
    <n v="64"/>
    <n v="59.5"/>
    <s v="['Bank Transfer' 'Credit Card' 'PayPal' ... 'Credit Card' 'Bank Transfer'_x000a_ 'Apple Pay']"/>
    <x v="1"/>
  </r>
  <r>
    <s v="O03549"/>
    <d v="2025-09-29T00:00:00"/>
    <x v="8"/>
    <x v="1"/>
    <m/>
    <x v="1721"/>
    <x v="169"/>
    <x v="9"/>
    <s v="Birmingham"/>
    <s v="P009"/>
    <x v="1"/>
    <x v="1"/>
    <n v="2"/>
    <n v="95"/>
    <n v="54"/>
    <n v="0"/>
    <n v="190"/>
    <n v="108"/>
    <n v="82"/>
    <s v="['Bank Transfer' 'Credit Card' 'PayPal' ... 'Credit Card' 'Bank Transfer'_x000a_ 'Apple Pay']"/>
    <x v="1"/>
  </r>
  <r>
    <s v="O03728"/>
    <d v="2025-09-29T00:00:00"/>
    <x v="8"/>
    <x v="1"/>
    <m/>
    <x v="279"/>
    <x v="224"/>
    <x v="10"/>
    <s v="Colchester"/>
    <s v="P024"/>
    <x v="11"/>
    <x v="2"/>
    <n v="1"/>
    <n v="24"/>
    <n v="10"/>
    <n v="0"/>
    <n v="24"/>
    <n v="10"/>
    <n v="14"/>
    <s v="['Bank Transfer' 'Credit Card' 'PayPal' ... 'Credit Card' 'Bank Transfer'_x000a_ 'Apple Pay']"/>
    <x v="1"/>
  </r>
  <r>
    <s v="O05180"/>
    <d v="2025-09-29T00:00:00"/>
    <x v="8"/>
    <x v="1"/>
    <m/>
    <x v="506"/>
    <x v="339"/>
    <x v="10"/>
    <s v="Norwich"/>
    <s v="P005"/>
    <x v="3"/>
    <x v="3"/>
    <n v="2"/>
    <n v="119"/>
    <n v="72"/>
    <n v="0"/>
    <n v="238"/>
    <n v="144"/>
    <n v="94"/>
    <s v="['Bank Transfer' 'Credit Card' 'PayPal' ... 'Credit Card' 'Bank Transfer'_x000a_ 'Apple Pay']"/>
    <x v="1"/>
  </r>
  <r>
    <s v="O05324"/>
    <d v="2025-09-29T00:00:00"/>
    <x v="8"/>
    <x v="1"/>
    <m/>
    <x v="303"/>
    <x v="239"/>
    <x v="5"/>
    <s v="Newry"/>
    <s v="P011"/>
    <x v="6"/>
    <x v="1"/>
    <n v="1"/>
    <n v="79"/>
    <n v="42"/>
    <n v="0.15"/>
    <n v="67.150000000000006"/>
    <n v="42"/>
    <n v="25.15"/>
    <s v="['Bank Transfer' 'Credit Card' 'PayPal' ... 'Credit Card' 'Bank Transfer'_x000a_ 'Apple Pay']"/>
    <x v="1"/>
  </r>
  <r>
    <s v="O07014"/>
    <d v="2025-09-29T00:00:00"/>
    <x v="8"/>
    <x v="1"/>
    <m/>
    <x v="489"/>
    <x v="333"/>
    <x v="7"/>
    <s v="Glasgow"/>
    <s v="P014"/>
    <x v="17"/>
    <x v="0"/>
    <n v="1"/>
    <n v="25"/>
    <n v="11"/>
    <n v="0.1"/>
    <n v="22.5"/>
    <n v="11"/>
    <n v="11.5"/>
    <s v="['Bank Transfer' 'Credit Card' 'PayPal' ... 'Credit Card' 'Bank Transfer'_x000a_ 'Apple Pay']"/>
    <x v="1"/>
  </r>
  <r>
    <s v="O07167"/>
    <d v="2025-09-29T00:00:00"/>
    <x v="8"/>
    <x v="1"/>
    <m/>
    <x v="1198"/>
    <x v="243"/>
    <x v="7"/>
    <s v="Edinburgh"/>
    <s v="P006"/>
    <x v="16"/>
    <x v="3"/>
    <n v="1"/>
    <n v="99"/>
    <n v="58"/>
    <n v="0"/>
    <n v="99"/>
    <n v="58"/>
    <n v="41"/>
    <s v="['Bank Transfer' 'Credit Card' 'PayPal' ... 'Credit Card' 'Bank Transfer'_x000a_ 'Apple Pay']"/>
    <x v="1"/>
  </r>
  <r>
    <s v="O07940"/>
    <d v="2025-09-29T00:00:00"/>
    <x v="8"/>
    <x v="1"/>
    <m/>
    <x v="553"/>
    <x v="357"/>
    <x v="10"/>
    <s v="Cambridge"/>
    <s v="P011"/>
    <x v="6"/>
    <x v="1"/>
    <n v="1"/>
    <n v="79"/>
    <n v="42"/>
    <n v="0"/>
    <n v="79"/>
    <n v="42"/>
    <n v="37"/>
    <s v="['Bank Transfer' 'Credit Card' 'PayPal' ... 'Credit Card' 'Bank Transfer'_x000a_ 'Apple Pay']"/>
    <x v="1"/>
  </r>
  <r>
    <s v="O08262"/>
    <d v="2025-09-29T00:00:00"/>
    <x v="8"/>
    <x v="1"/>
    <m/>
    <x v="521"/>
    <x v="101"/>
    <x v="4"/>
    <s v="Hull"/>
    <s v="P001"/>
    <x v="9"/>
    <x v="5"/>
    <n v="1"/>
    <n v="89"/>
    <n v="48"/>
    <n v="0"/>
    <n v="89"/>
    <n v="48"/>
    <n v="41"/>
    <s v="['Bank Transfer' 'Credit Card' 'PayPal' ... 'Credit Card' 'Bank Transfer'_x000a_ 'Apple Pay']"/>
    <x v="1"/>
  </r>
  <r>
    <s v="O08796"/>
    <d v="2025-09-29T00:00:00"/>
    <x v="8"/>
    <x v="1"/>
    <m/>
    <x v="37"/>
    <x v="34"/>
    <x v="5"/>
    <s v="Derry"/>
    <s v="P014"/>
    <x v="17"/>
    <x v="0"/>
    <n v="1"/>
    <n v="25"/>
    <n v="11"/>
    <n v="0"/>
    <n v="25"/>
    <n v="11"/>
    <n v="14"/>
    <s v="['Bank Transfer' 'Credit Card' 'PayPal' ... 'Credit Card' 'Bank Transfer'_x000a_ 'Apple Pay']"/>
    <x v="1"/>
  </r>
  <r>
    <s v="O09740"/>
    <d v="2025-09-29T00:00:00"/>
    <x v="8"/>
    <x v="1"/>
    <m/>
    <x v="595"/>
    <x v="134"/>
    <x v="4"/>
    <s v="York"/>
    <s v="P009"/>
    <x v="1"/>
    <x v="1"/>
    <n v="2"/>
    <n v="95"/>
    <n v="54"/>
    <n v="0.05"/>
    <n v="180.5"/>
    <n v="108"/>
    <n v="72.5"/>
    <s v="['Bank Transfer' 'Credit Card' 'PayPal' ... 'Credit Card' 'Bank Transfer'_x000a_ 'Apple Pay']"/>
    <x v="1"/>
  </r>
  <r>
    <s v="O09826"/>
    <d v="2025-09-29T00:00:00"/>
    <x v="8"/>
    <x v="1"/>
    <m/>
    <x v="17"/>
    <x v="17"/>
    <x v="6"/>
    <s v="Bath"/>
    <s v="P005"/>
    <x v="3"/>
    <x v="3"/>
    <n v="3"/>
    <n v="119"/>
    <n v="72"/>
    <n v="0.1"/>
    <n v="321.3"/>
    <n v="216"/>
    <n v="105.3"/>
    <s v="['Bank Transfer' 'Credit Card' 'PayPal' ... 'Credit Card' 'Bank Transfer'_x000a_ 'Apple Pay']"/>
    <x v="1"/>
  </r>
  <r>
    <s v="O00722"/>
    <d v="2025-09-30T00:00:00"/>
    <x v="8"/>
    <x v="1"/>
    <m/>
    <x v="1304"/>
    <x v="545"/>
    <x v="0"/>
    <s v="Leicester"/>
    <s v="P009"/>
    <x v="1"/>
    <x v="1"/>
    <n v="1"/>
    <n v="95"/>
    <n v="54"/>
    <n v="0.05"/>
    <n v="90.25"/>
    <n v="54"/>
    <n v="36.25"/>
    <s v="['Bank Transfer' 'Credit Card' 'PayPal' ... 'Credit Card' 'Bank Transfer'_x000a_ 'Apple Pay']"/>
    <x v="1"/>
  </r>
  <r>
    <s v="O01186"/>
    <d v="2025-09-30T00:00:00"/>
    <x v="8"/>
    <x v="1"/>
    <m/>
    <x v="753"/>
    <x v="2"/>
    <x v="2"/>
    <s v="London"/>
    <s v="P015"/>
    <x v="12"/>
    <x v="0"/>
    <n v="3"/>
    <n v="65"/>
    <n v="32"/>
    <n v="0.05"/>
    <n v="185.25"/>
    <n v="96"/>
    <n v="89.25"/>
    <s v="['Bank Transfer' 'Credit Card' 'PayPal' ... 'Credit Card' 'Bank Transfer'_x000a_ 'Apple Pay']"/>
    <x v="1"/>
  </r>
  <r>
    <s v="O03460"/>
    <d v="2025-09-30T00:00:00"/>
    <x v="8"/>
    <x v="1"/>
    <m/>
    <x v="119"/>
    <x v="111"/>
    <x v="1"/>
    <s v="Chester"/>
    <s v="P020"/>
    <x v="23"/>
    <x v="4"/>
    <n v="3"/>
    <n v="72"/>
    <n v="34"/>
    <n v="0.15"/>
    <n v="183.6"/>
    <n v="102"/>
    <n v="81.599999999999994"/>
    <s v="['Bank Transfer' 'Credit Card' 'PayPal' ... 'Credit Card' 'Bank Transfer'_x000a_ 'Apple Pay']"/>
    <x v="1"/>
  </r>
  <r>
    <s v="O03772"/>
    <d v="2025-09-30T00:00:00"/>
    <x v="8"/>
    <x v="1"/>
    <m/>
    <x v="681"/>
    <x v="289"/>
    <x v="2"/>
    <s v="London"/>
    <s v="P011"/>
    <x v="6"/>
    <x v="1"/>
    <n v="2"/>
    <n v="79"/>
    <n v="42"/>
    <n v="0"/>
    <n v="158"/>
    <n v="84"/>
    <n v="74"/>
    <s v="['Bank Transfer' 'Credit Card' 'PayPal' ... 'Credit Card' 'Bank Transfer'_x000a_ 'Apple Pay']"/>
    <x v="1"/>
  </r>
  <r>
    <s v="O04109"/>
    <d v="2025-09-30T00:00:00"/>
    <x v="8"/>
    <x v="1"/>
    <m/>
    <x v="1262"/>
    <x v="535"/>
    <x v="2"/>
    <s v="London"/>
    <s v="P017"/>
    <x v="10"/>
    <x v="4"/>
    <n v="1"/>
    <n v="58"/>
    <n v="25"/>
    <n v="0.1"/>
    <n v="52.2"/>
    <n v="25"/>
    <n v="27.2"/>
    <s v="['Bank Transfer' 'Credit Card' 'PayPal' ... 'Credit Card' 'Bank Transfer'_x000a_ 'Apple Pay']"/>
    <x v="1"/>
  </r>
  <r>
    <s v="O04393"/>
    <d v="2025-09-30T00:00:00"/>
    <x v="8"/>
    <x v="1"/>
    <m/>
    <x v="16"/>
    <x v="16"/>
    <x v="2"/>
    <s v="London"/>
    <s v="P010"/>
    <x v="18"/>
    <x v="1"/>
    <n v="1"/>
    <n v="32"/>
    <n v="14"/>
    <n v="0.05"/>
    <n v="30.4"/>
    <n v="14"/>
    <n v="16.399999999999999"/>
    <s v="['Bank Transfer' 'Credit Card' 'PayPal' ... 'Credit Card' 'Bank Transfer'_x000a_ 'Apple Pay']"/>
    <x v="1"/>
  </r>
  <r>
    <s v="O04466"/>
    <d v="2025-09-30T00:00:00"/>
    <x v="8"/>
    <x v="1"/>
    <m/>
    <x v="289"/>
    <x v="230"/>
    <x v="2"/>
    <s v="London"/>
    <s v="P010"/>
    <x v="18"/>
    <x v="1"/>
    <n v="1"/>
    <n v="32"/>
    <n v="14"/>
    <n v="0.15"/>
    <n v="27.2"/>
    <n v="14"/>
    <n v="13.2"/>
    <s v="['Bank Transfer' 'Credit Card' 'PayPal' ... 'Credit Card' 'Bank Transfer'_x000a_ 'Apple Pay']"/>
    <x v="1"/>
  </r>
  <r>
    <s v="O06351"/>
    <d v="2025-09-30T00:00:00"/>
    <x v="8"/>
    <x v="1"/>
    <m/>
    <x v="1210"/>
    <x v="287"/>
    <x v="9"/>
    <s v="Wolverhampton"/>
    <s v="P015"/>
    <x v="12"/>
    <x v="0"/>
    <n v="3"/>
    <n v="65"/>
    <n v="32"/>
    <n v="0.1"/>
    <n v="175.5"/>
    <n v="96"/>
    <n v="79.5"/>
    <s v="['Bank Transfer' 'Credit Card' 'PayPal' ... 'Credit Card' 'Bank Transfer'_x000a_ 'Apple Pay']"/>
    <x v="1"/>
  </r>
  <r>
    <s v="O06908"/>
    <d v="2025-09-30T00:00:00"/>
    <x v="8"/>
    <x v="1"/>
    <m/>
    <x v="1031"/>
    <x v="386"/>
    <x v="6"/>
    <s v="Bath"/>
    <s v="P020"/>
    <x v="23"/>
    <x v="4"/>
    <n v="2"/>
    <n v="72"/>
    <n v="34"/>
    <n v="0"/>
    <n v="144"/>
    <n v="68"/>
    <n v="76"/>
    <s v="['Bank Transfer' 'Credit Card' 'PayPal' ... 'Credit Card' 'Bank Transfer'_x000a_ 'Apple Pay']"/>
    <x v="1"/>
  </r>
  <r>
    <s v="O07055"/>
    <d v="2025-09-30T00:00:00"/>
    <x v="8"/>
    <x v="1"/>
    <m/>
    <x v="1757"/>
    <x v="13"/>
    <x v="7"/>
    <s v="Glasgow"/>
    <s v="P009"/>
    <x v="1"/>
    <x v="1"/>
    <n v="4"/>
    <n v="95"/>
    <n v="54"/>
    <n v="0"/>
    <n v="380"/>
    <n v="216"/>
    <n v="164"/>
    <s v="['Bank Transfer' 'Credit Card' 'PayPal' ... 'Credit Card' 'Bank Transfer'_x000a_ 'Apple Pay']"/>
    <x v="1"/>
  </r>
  <r>
    <s v="O07605"/>
    <d v="2025-09-30T00:00:00"/>
    <x v="8"/>
    <x v="1"/>
    <m/>
    <x v="1718"/>
    <x v="239"/>
    <x v="1"/>
    <s v="Liverpool"/>
    <s v="P022"/>
    <x v="8"/>
    <x v="2"/>
    <n v="1"/>
    <n v="35"/>
    <n v="16"/>
    <n v="0"/>
    <n v="35"/>
    <n v="16"/>
    <n v="19"/>
    <s v="['Bank Transfer' 'Credit Card' 'PayPal' ... 'Credit Card' 'Bank Transfer'_x000a_ 'Apple Pay']"/>
    <x v="1"/>
  </r>
  <r>
    <s v="O09143"/>
    <d v="2025-09-30T00:00:00"/>
    <x v="8"/>
    <x v="1"/>
    <m/>
    <x v="1115"/>
    <x v="218"/>
    <x v="3"/>
    <s v="Guildford"/>
    <s v="P005"/>
    <x v="3"/>
    <x v="3"/>
    <n v="1"/>
    <n v="119"/>
    <n v="72"/>
    <n v="0.1"/>
    <n v="107.1"/>
    <n v="72"/>
    <n v="35.1"/>
    <s v="['Bank Transfer' 'Credit Card' 'PayPal' ... 'Credit Card' 'Bank Transfer'_x000a_ 'Apple Pay']"/>
    <x v="1"/>
  </r>
  <r>
    <s v="O09770"/>
    <d v="2025-09-30T00:00:00"/>
    <x v="8"/>
    <x v="1"/>
    <m/>
    <x v="953"/>
    <x v="313"/>
    <x v="2"/>
    <s v="London"/>
    <s v="P006"/>
    <x v="16"/>
    <x v="3"/>
    <n v="1"/>
    <n v="99"/>
    <n v="58"/>
    <n v="0.15"/>
    <n v="84.15"/>
    <n v="58"/>
    <n v="26.15"/>
    <s v="['Bank Transfer' 'Credit Card' 'PayPal' ... 'Credit Card' 'Bank Transfer'_x000a_ 'Apple Pay']"/>
    <x v="1"/>
  </r>
  <r>
    <s v="O00338"/>
    <d v="2025-10-01T00:00:00"/>
    <x v="9"/>
    <x v="1"/>
    <m/>
    <x v="691"/>
    <x v="405"/>
    <x v="7"/>
    <s v="Glasgow"/>
    <s v="P016"/>
    <x v="4"/>
    <x v="0"/>
    <n v="2"/>
    <n v="78"/>
    <n v="39"/>
    <n v="0"/>
    <n v="156"/>
    <n v="78"/>
    <n v="78"/>
    <s v="['Bank Transfer' 'Credit Card' 'PayPal' ... 'Credit Card' 'Bank Transfer'_x000a_ 'Apple Pay']"/>
    <x v="1"/>
  </r>
  <r>
    <s v="O00664"/>
    <d v="2025-10-01T00:00:00"/>
    <x v="9"/>
    <x v="1"/>
    <m/>
    <x v="643"/>
    <x v="246"/>
    <x v="1"/>
    <s v="Preston"/>
    <s v="P002"/>
    <x v="15"/>
    <x v="5"/>
    <n v="1"/>
    <n v="149"/>
    <n v="91"/>
    <n v="0.05"/>
    <n v="141.55000000000001"/>
    <n v="91"/>
    <n v="50.55"/>
    <s v="['Bank Transfer' 'Credit Card' 'PayPal' ... 'Credit Card' 'Bank Transfer'_x000a_ 'Apple Pay']"/>
    <x v="1"/>
  </r>
  <r>
    <s v="O01179"/>
    <d v="2025-10-01T00:00:00"/>
    <x v="9"/>
    <x v="1"/>
    <m/>
    <x v="205"/>
    <x v="153"/>
    <x v="7"/>
    <s v="Glasgow"/>
    <s v="P016"/>
    <x v="4"/>
    <x v="0"/>
    <n v="2"/>
    <n v="78"/>
    <n v="39"/>
    <n v="0.05"/>
    <n v="148.19999999999999"/>
    <n v="78"/>
    <n v="70.2"/>
    <s v="['Bank Transfer' 'Credit Card' 'PayPal' ... 'Credit Card' 'Bank Transfer'_x000a_ 'Apple Pay']"/>
    <x v="1"/>
  </r>
  <r>
    <s v="O02003"/>
    <d v="2025-10-01T00:00:00"/>
    <x v="9"/>
    <x v="1"/>
    <m/>
    <x v="1462"/>
    <x v="485"/>
    <x v="2"/>
    <s v="London"/>
    <s v="P023"/>
    <x v="2"/>
    <x v="2"/>
    <n v="1"/>
    <n v="42"/>
    <n v="20"/>
    <n v="0.05"/>
    <n v="39.9"/>
    <n v="20"/>
    <n v="19.899999999999999"/>
    <s v="['Bank Transfer' 'Credit Card' 'PayPal' ... 'Credit Card' 'Bank Transfer'_x000a_ 'Apple Pay']"/>
    <x v="1"/>
  </r>
  <r>
    <s v="O02792"/>
    <d v="2025-10-01T00:00:00"/>
    <x v="9"/>
    <x v="1"/>
    <m/>
    <x v="1136"/>
    <x v="107"/>
    <x v="0"/>
    <s v="Nottingham"/>
    <s v="P017"/>
    <x v="10"/>
    <x v="4"/>
    <n v="1"/>
    <n v="58"/>
    <n v="25"/>
    <n v="0.15"/>
    <n v="49.3"/>
    <n v="25"/>
    <n v="24.3"/>
    <s v="['Bank Transfer' 'Credit Card' 'PayPal' ... 'Credit Card' 'Bank Transfer'_x000a_ 'Apple Pay']"/>
    <x v="1"/>
  </r>
  <r>
    <s v="O02856"/>
    <d v="2025-10-01T00:00:00"/>
    <x v="9"/>
    <x v="1"/>
    <m/>
    <x v="623"/>
    <x v="385"/>
    <x v="6"/>
    <s v="Exeter"/>
    <s v="P013"/>
    <x v="0"/>
    <x v="0"/>
    <n v="2"/>
    <n v="120"/>
    <n v="63"/>
    <n v="0.05"/>
    <n v="228"/>
    <n v="126"/>
    <n v="102"/>
    <s v="['Bank Transfer' 'Credit Card' 'PayPal' ... 'Credit Card' 'Bank Transfer'_x000a_ 'Apple Pay']"/>
    <x v="1"/>
  </r>
  <r>
    <s v="O03227"/>
    <d v="2025-10-01T00:00:00"/>
    <x v="9"/>
    <x v="1"/>
    <m/>
    <x v="435"/>
    <x v="92"/>
    <x v="4"/>
    <s v="Leeds"/>
    <s v="P023"/>
    <x v="2"/>
    <x v="2"/>
    <n v="2"/>
    <n v="42"/>
    <n v="20"/>
    <n v="0.1"/>
    <n v="75.599999999999994"/>
    <n v="40"/>
    <n v="35.6"/>
    <s v="['Bank Transfer' 'Credit Card' 'PayPal' ... 'Credit Card' 'Bank Transfer'_x000a_ 'Apple Pay']"/>
    <x v="1"/>
  </r>
  <r>
    <s v="O03483"/>
    <d v="2025-10-01T00:00:00"/>
    <x v="9"/>
    <x v="1"/>
    <m/>
    <x v="1725"/>
    <x v="554"/>
    <x v="1"/>
    <s v="Chester"/>
    <s v="P002"/>
    <x v="15"/>
    <x v="5"/>
    <n v="3"/>
    <n v="149"/>
    <n v="91"/>
    <n v="0.1"/>
    <n v="402.3"/>
    <n v="273"/>
    <n v="129.30000000000001"/>
    <s v="['Bank Transfer' 'Credit Card' 'PayPal' ... 'Credit Card' 'Bank Transfer'_x000a_ 'Apple Pay']"/>
    <x v="1"/>
  </r>
  <r>
    <s v="O03903"/>
    <d v="2025-10-01T00:00:00"/>
    <x v="9"/>
    <x v="1"/>
    <m/>
    <x v="676"/>
    <x v="399"/>
    <x v="0"/>
    <s v="Nottingham"/>
    <s v="P024"/>
    <x v="11"/>
    <x v="2"/>
    <n v="1"/>
    <n v="24"/>
    <n v="10"/>
    <n v="0"/>
    <n v="24"/>
    <n v="10"/>
    <n v="14"/>
    <s v="['Bank Transfer' 'Credit Card' 'PayPal' ... 'Credit Card' 'Bank Transfer'_x000a_ 'Apple Pay']"/>
    <x v="1"/>
  </r>
  <r>
    <s v="O05350"/>
    <d v="2025-10-01T00:00:00"/>
    <x v="9"/>
    <x v="1"/>
    <m/>
    <x v="982"/>
    <x v="290"/>
    <x v="9"/>
    <s v="Wolverhampton"/>
    <s v="P011"/>
    <x v="6"/>
    <x v="1"/>
    <n v="1"/>
    <n v="79"/>
    <n v="42"/>
    <n v="0.15"/>
    <n v="67.150000000000006"/>
    <n v="42"/>
    <n v="25.15"/>
    <s v="['Bank Transfer' 'Credit Card' 'PayPal' ... 'Credit Card' 'Bank Transfer'_x000a_ 'Apple Pay']"/>
    <x v="1"/>
  </r>
  <r>
    <s v="O05557"/>
    <d v="2025-10-01T00:00:00"/>
    <x v="9"/>
    <x v="1"/>
    <m/>
    <x v="458"/>
    <x v="320"/>
    <x v="3"/>
    <s v="Brighton"/>
    <s v="P013"/>
    <x v="0"/>
    <x v="0"/>
    <n v="1"/>
    <n v="120"/>
    <n v="63"/>
    <n v="0"/>
    <n v="120"/>
    <n v="63"/>
    <n v="57"/>
    <s v="['Bank Transfer' 'Credit Card' 'PayPal' ... 'Credit Card' 'Bank Transfer'_x000a_ 'Apple Pay']"/>
    <x v="1"/>
  </r>
  <r>
    <s v="O05826"/>
    <d v="2025-10-01T00:00:00"/>
    <x v="9"/>
    <x v="1"/>
    <m/>
    <x v="374"/>
    <x v="273"/>
    <x v="3"/>
    <s v="Reading"/>
    <s v="P004"/>
    <x v="22"/>
    <x v="5"/>
    <n v="1"/>
    <n v="55"/>
    <n v="27"/>
    <n v="0.2"/>
    <n v="44"/>
    <n v="27"/>
    <n v="17"/>
    <s v="['Bank Transfer' 'Credit Card' 'PayPal' ... 'Credit Card' 'Bank Transfer'_x000a_ 'Apple Pay']"/>
    <x v="1"/>
  </r>
  <r>
    <s v="O06231"/>
    <d v="2025-10-01T00:00:00"/>
    <x v="9"/>
    <x v="1"/>
    <m/>
    <x v="657"/>
    <x v="250"/>
    <x v="10"/>
    <s v="Cambridge"/>
    <s v="P014"/>
    <x v="17"/>
    <x v="0"/>
    <n v="1"/>
    <n v="25"/>
    <n v="11"/>
    <n v="0.1"/>
    <n v="22.5"/>
    <n v="11"/>
    <n v="11.5"/>
    <s v="['Bank Transfer' 'Credit Card' 'PayPal' ... 'Credit Card' 'Bank Transfer'_x000a_ 'Apple Pay']"/>
    <x v="1"/>
  </r>
  <r>
    <s v="O06831"/>
    <d v="2025-10-01T00:00:00"/>
    <x v="9"/>
    <x v="1"/>
    <m/>
    <x v="1506"/>
    <x v="302"/>
    <x v="2"/>
    <s v="London"/>
    <s v="P014"/>
    <x v="17"/>
    <x v="0"/>
    <n v="1"/>
    <n v="25"/>
    <n v="11"/>
    <n v="0.1"/>
    <n v="22.5"/>
    <n v="11"/>
    <n v="11.5"/>
    <s v="['Bank Transfer' 'Credit Card' 'PayPal' ... 'Credit Card' 'Bank Transfer'_x000a_ 'Apple Pay']"/>
    <x v="1"/>
  </r>
  <r>
    <s v="O08480"/>
    <d v="2025-10-01T00:00:00"/>
    <x v="9"/>
    <x v="1"/>
    <m/>
    <x v="445"/>
    <x v="233"/>
    <x v="2"/>
    <s v="London"/>
    <s v="P003"/>
    <x v="19"/>
    <x v="5"/>
    <n v="3"/>
    <n v="69"/>
    <n v="37"/>
    <n v="0"/>
    <n v="207"/>
    <n v="111"/>
    <n v="96"/>
    <s v="['Bank Transfer' 'Credit Card' 'PayPal' ... 'Credit Card' 'Bank Transfer'_x000a_ 'Apple Pay']"/>
    <x v="1"/>
  </r>
  <r>
    <s v="O09091"/>
    <d v="2025-10-01T00:00:00"/>
    <x v="9"/>
    <x v="1"/>
    <m/>
    <x v="752"/>
    <x v="420"/>
    <x v="1"/>
    <s v="Preston"/>
    <s v="P012"/>
    <x v="14"/>
    <x v="1"/>
    <n v="3"/>
    <n v="85"/>
    <n v="44"/>
    <n v="0.1"/>
    <n v="229.5"/>
    <n v="132"/>
    <n v="97.5"/>
    <s v="['Bank Transfer' 'Credit Card' 'PayPal' ... 'Credit Card' 'Bank Transfer'_x000a_ 'Apple Pay']"/>
    <x v="1"/>
  </r>
  <r>
    <s v="O00502"/>
    <d v="2025-10-02T00:00:00"/>
    <x v="9"/>
    <x v="1"/>
    <m/>
    <x v="585"/>
    <x v="299"/>
    <x v="1"/>
    <s v="Chester"/>
    <s v="P003"/>
    <x v="19"/>
    <x v="5"/>
    <n v="1"/>
    <n v="69"/>
    <n v="37"/>
    <n v="0.05"/>
    <n v="65.55"/>
    <n v="37"/>
    <n v="28.55"/>
    <s v="['Bank Transfer' 'Credit Card' 'PayPal' ... 'Credit Card' 'Bank Transfer'_x000a_ 'Apple Pay']"/>
    <x v="1"/>
  </r>
  <r>
    <s v="O04656"/>
    <d v="2025-10-02T00:00:00"/>
    <x v="9"/>
    <x v="1"/>
    <m/>
    <x v="74"/>
    <x v="38"/>
    <x v="4"/>
    <s v="Leeds"/>
    <s v="P015"/>
    <x v="12"/>
    <x v="0"/>
    <n v="1"/>
    <n v="65"/>
    <n v="32"/>
    <n v="0"/>
    <n v="65"/>
    <n v="32"/>
    <n v="33"/>
    <s v="['Bank Transfer' 'Credit Card' 'PayPal' ... 'Credit Card' 'Bank Transfer'_x000a_ 'Apple Pay']"/>
    <x v="1"/>
  </r>
  <r>
    <s v="O05644"/>
    <d v="2025-10-02T00:00:00"/>
    <x v="9"/>
    <x v="1"/>
    <m/>
    <x v="1224"/>
    <x v="143"/>
    <x v="4"/>
    <s v="Leeds"/>
    <s v="P011"/>
    <x v="6"/>
    <x v="1"/>
    <n v="1"/>
    <n v="79"/>
    <n v="42"/>
    <n v="0"/>
    <n v="79"/>
    <n v="42"/>
    <n v="37"/>
    <s v="['Bank Transfer' 'Credit Card' 'PayPal' ... 'Credit Card' 'Bank Transfer'_x000a_ 'Apple Pay']"/>
    <x v="1"/>
  </r>
  <r>
    <s v="O06457"/>
    <d v="2025-10-02T00:00:00"/>
    <x v="9"/>
    <x v="1"/>
    <m/>
    <x v="624"/>
    <x v="85"/>
    <x v="7"/>
    <s v="Dundee"/>
    <s v="P002"/>
    <x v="15"/>
    <x v="5"/>
    <n v="2"/>
    <n v="149"/>
    <n v="91"/>
    <n v="0"/>
    <n v="298"/>
    <n v="182"/>
    <n v="116"/>
    <s v="['Bank Transfer' 'Credit Card' 'PayPal' ... 'Credit Card' 'Bank Transfer'_x000a_ 'Apple Pay']"/>
    <x v="1"/>
  </r>
  <r>
    <s v="O06610"/>
    <d v="2025-10-02T00:00:00"/>
    <x v="9"/>
    <x v="1"/>
    <m/>
    <x v="580"/>
    <x v="348"/>
    <x v="7"/>
    <s v="Aberdeen"/>
    <s v="P005"/>
    <x v="3"/>
    <x v="3"/>
    <n v="5"/>
    <n v="119"/>
    <n v="72"/>
    <n v="0.05"/>
    <n v="565.25"/>
    <n v="360"/>
    <n v="205.25"/>
    <s v="['Bank Transfer' 'Credit Card' 'PayPal' ... 'Credit Card' 'Bank Transfer'_x000a_ 'Apple Pay']"/>
    <x v="1"/>
  </r>
  <r>
    <s v="O07034"/>
    <d v="2025-10-02T00:00:00"/>
    <x v="9"/>
    <x v="1"/>
    <m/>
    <x v="1353"/>
    <x v="392"/>
    <x v="0"/>
    <s v="Derby"/>
    <s v="P020"/>
    <x v="23"/>
    <x v="4"/>
    <n v="3"/>
    <n v="72"/>
    <n v="34"/>
    <n v="0.1"/>
    <n v="194.4"/>
    <n v="102"/>
    <n v="92.4"/>
    <s v="['Bank Transfer' 'Credit Card' 'PayPal' ... 'Credit Card' 'Bank Transfer'_x000a_ 'Apple Pay']"/>
    <x v="1"/>
  </r>
  <r>
    <s v="O07623"/>
    <d v="2025-10-02T00:00:00"/>
    <x v="9"/>
    <x v="1"/>
    <m/>
    <x v="748"/>
    <x v="430"/>
    <x v="4"/>
    <s v="York"/>
    <s v="P024"/>
    <x v="11"/>
    <x v="2"/>
    <n v="2"/>
    <n v="24"/>
    <n v="10"/>
    <n v="0.15"/>
    <n v="40.799999999999997"/>
    <n v="20"/>
    <n v="20.8"/>
    <s v="['Bank Transfer' 'Credit Card' 'PayPal' ... 'Credit Card' 'Bank Transfer'_x000a_ 'Apple Pay']"/>
    <x v="1"/>
  </r>
  <r>
    <s v="O07842"/>
    <d v="2025-10-02T00:00:00"/>
    <x v="9"/>
    <x v="1"/>
    <m/>
    <x v="426"/>
    <x v="68"/>
    <x v="6"/>
    <s v="Bristol"/>
    <s v="P022"/>
    <x v="8"/>
    <x v="2"/>
    <n v="1"/>
    <n v="35"/>
    <n v="16"/>
    <n v="0.05"/>
    <n v="33.25"/>
    <n v="16"/>
    <n v="17.25"/>
    <s v="['Bank Transfer' 'Credit Card' 'PayPal' ... 'Credit Card' 'Bank Transfer'_x000a_ 'Apple Pay']"/>
    <x v="1"/>
  </r>
  <r>
    <s v="O08572"/>
    <d v="2025-10-02T00:00:00"/>
    <x v="9"/>
    <x v="1"/>
    <m/>
    <x v="1174"/>
    <x v="331"/>
    <x v="2"/>
    <s v="London"/>
    <s v="P006"/>
    <x v="16"/>
    <x v="3"/>
    <n v="1"/>
    <n v="99"/>
    <n v="58"/>
    <n v="0"/>
    <n v="99"/>
    <n v="58"/>
    <n v="41"/>
    <s v="['Bank Transfer' 'Credit Card' 'PayPal' ... 'Credit Card' 'Bank Transfer'_x000a_ 'Apple Pay']"/>
    <x v="1"/>
  </r>
  <r>
    <s v="O08909"/>
    <d v="2025-10-02T00:00:00"/>
    <x v="9"/>
    <x v="1"/>
    <m/>
    <x v="1464"/>
    <x v="340"/>
    <x v="4"/>
    <s v="Sheffield"/>
    <s v="P023"/>
    <x v="2"/>
    <x v="2"/>
    <n v="1"/>
    <n v="42"/>
    <n v="20"/>
    <n v="0"/>
    <n v="42"/>
    <n v="20"/>
    <n v="22"/>
    <s v="['Bank Transfer' 'Credit Card' 'PayPal' ... 'Credit Card' 'Bank Transfer'_x000a_ 'Apple Pay']"/>
    <x v="1"/>
  </r>
  <r>
    <s v="O09765"/>
    <d v="2025-10-02T00:00:00"/>
    <x v="9"/>
    <x v="1"/>
    <m/>
    <x v="950"/>
    <x v="222"/>
    <x v="7"/>
    <s v="Aberdeen"/>
    <s v="P003"/>
    <x v="19"/>
    <x v="5"/>
    <n v="1"/>
    <n v="69"/>
    <n v="37"/>
    <n v="0.05"/>
    <n v="65.55"/>
    <n v="37"/>
    <n v="28.55"/>
    <s v="['Bank Transfer' 'Credit Card' 'PayPal' ... 'Credit Card' 'Bank Transfer'_x000a_ 'Apple Pay']"/>
    <x v="1"/>
  </r>
  <r>
    <s v="O00937"/>
    <d v="2025-10-03T00:00:00"/>
    <x v="9"/>
    <x v="1"/>
    <m/>
    <x v="1537"/>
    <x v="155"/>
    <x v="7"/>
    <s v="Glasgow"/>
    <s v="P024"/>
    <x v="11"/>
    <x v="2"/>
    <n v="1"/>
    <n v="24"/>
    <n v="10"/>
    <n v="0.05"/>
    <n v="22.8"/>
    <n v="10"/>
    <n v="12.8"/>
    <s v="['Bank Transfer' 'Credit Card' 'PayPal' ... 'Credit Card' 'Bank Transfer'_x000a_ 'Apple Pay']"/>
    <x v="1"/>
  </r>
  <r>
    <s v="O02018"/>
    <d v="2025-10-03T00:00:00"/>
    <x v="9"/>
    <x v="1"/>
    <m/>
    <x v="1557"/>
    <x v="276"/>
    <x v="4"/>
    <s v="Leeds"/>
    <s v="P010"/>
    <x v="18"/>
    <x v="1"/>
    <n v="2"/>
    <n v="32"/>
    <n v="14"/>
    <n v="0.1"/>
    <n v="57.6"/>
    <n v="28"/>
    <n v="29.6"/>
    <s v="['Bank Transfer' 'Credit Card' 'PayPal' ... 'Credit Card' 'Bank Transfer'_x000a_ 'Apple Pay']"/>
    <x v="1"/>
  </r>
  <r>
    <s v="O02475"/>
    <d v="2025-10-03T00:00:00"/>
    <x v="9"/>
    <x v="1"/>
    <m/>
    <x v="1314"/>
    <x v="210"/>
    <x v="7"/>
    <s v="Glasgow"/>
    <s v="P020"/>
    <x v="23"/>
    <x v="4"/>
    <n v="1"/>
    <n v="72"/>
    <n v="34"/>
    <n v="0.05"/>
    <n v="68.400000000000006"/>
    <n v="34"/>
    <n v="34.4"/>
    <s v="['Bank Transfer' 'Credit Card' 'PayPal' ... 'Credit Card' 'Bank Transfer'_x000a_ 'Apple Pay']"/>
    <x v="1"/>
  </r>
  <r>
    <s v="O02758"/>
    <d v="2025-10-03T00:00:00"/>
    <x v="9"/>
    <x v="1"/>
    <m/>
    <x v="0"/>
    <x v="0"/>
    <x v="0"/>
    <s v="Derby"/>
    <s v="P001"/>
    <x v="9"/>
    <x v="5"/>
    <n v="1"/>
    <n v="89"/>
    <n v="48"/>
    <n v="0"/>
    <n v="89"/>
    <n v="48"/>
    <n v="41"/>
    <s v="['Bank Transfer' 'Credit Card' 'PayPal' ... 'Credit Card' 'Bank Transfer'_x000a_ 'Apple Pay']"/>
    <x v="1"/>
  </r>
  <r>
    <s v="O02890"/>
    <d v="2025-10-03T00:00:00"/>
    <x v="9"/>
    <x v="1"/>
    <m/>
    <x v="1392"/>
    <x v="52"/>
    <x v="7"/>
    <s v="Glasgow"/>
    <s v="P013"/>
    <x v="0"/>
    <x v="0"/>
    <n v="1"/>
    <n v="120"/>
    <n v="63"/>
    <n v="0"/>
    <n v="120"/>
    <n v="63"/>
    <n v="57"/>
    <s v="['Bank Transfer' 'Credit Card' 'PayPal' ... 'Credit Card' 'Bank Transfer'_x000a_ 'Apple Pay']"/>
    <x v="1"/>
  </r>
  <r>
    <s v="O03335"/>
    <d v="2025-10-03T00:00:00"/>
    <x v="9"/>
    <x v="1"/>
    <m/>
    <x v="442"/>
    <x v="314"/>
    <x v="7"/>
    <s v="Glasgow"/>
    <s v="P009"/>
    <x v="1"/>
    <x v="1"/>
    <n v="1"/>
    <n v="95"/>
    <n v="54"/>
    <n v="0.1"/>
    <n v="85.5"/>
    <n v="54"/>
    <n v="31.5"/>
    <s v="['Bank Transfer' 'Credit Card' 'PayPal' ... 'Credit Card' 'Bank Transfer'_x000a_ 'Apple Pay']"/>
    <x v="1"/>
  </r>
  <r>
    <s v="O03360"/>
    <d v="2025-10-03T00:00:00"/>
    <x v="9"/>
    <x v="1"/>
    <m/>
    <x v="441"/>
    <x v="313"/>
    <x v="11"/>
    <s v="Cardiff"/>
    <s v="P018"/>
    <x v="5"/>
    <x v="4"/>
    <n v="3"/>
    <n v="45"/>
    <n v="19"/>
    <n v="0.1"/>
    <n v="121.5"/>
    <n v="57"/>
    <n v="64.5"/>
    <s v="['Bank Transfer' 'Credit Card' 'PayPal' ... 'Credit Card' 'Bank Transfer'_x000a_ 'Apple Pay']"/>
    <x v="1"/>
  </r>
  <r>
    <s v="O03529"/>
    <d v="2025-10-03T00:00:00"/>
    <x v="9"/>
    <x v="1"/>
    <m/>
    <x v="791"/>
    <x v="197"/>
    <x v="9"/>
    <s v="Wolverhampton"/>
    <s v="P020"/>
    <x v="23"/>
    <x v="4"/>
    <n v="2"/>
    <n v="72"/>
    <n v="34"/>
    <n v="0"/>
    <n v="144"/>
    <n v="68"/>
    <n v="76"/>
    <s v="['Bank Transfer' 'Credit Card' 'PayPal' ... 'Credit Card' 'Bank Transfer'_x000a_ 'Apple Pay']"/>
    <x v="1"/>
  </r>
  <r>
    <s v="O03892"/>
    <d v="2025-10-03T00:00:00"/>
    <x v="9"/>
    <x v="1"/>
    <m/>
    <x v="639"/>
    <x v="164"/>
    <x v="11"/>
    <s v="Cardiff"/>
    <s v="P020"/>
    <x v="23"/>
    <x v="4"/>
    <n v="1"/>
    <n v="72"/>
    <n v="34"/>
    <n v="0"/>
    <n v="72"/>
    <n v="34"/>
    <n v="38"/>
    <s v="['Bank Transfer' 'Credit Card' 'PayPal' ... 'Credit Card' 'Bank Transfer'_x000a_ 'Apple Pay']"/>
    <x v="1"/>
  </r>
  <r>
    <s v="O04206"/>
    <d v="2025-10-03T00:00:00"/>
    <x v="9"/>
    <x v="1"/>
    <m/>
    <x v="266"/>
    <x v="217"/>
    <x v="5"/>
    <s v="Derry"/>
    <s v="P001"/>
    <x v="9"/>
    <x v="5"/>
    <n v="1"/>
    <n v="89"/>
    <n v="48"/>
    <n v="0.15"/>
    <n v="75.650000000000006"/>
    <n v="48"/>
    <n v="27.65"/>
    <s v="['Bank Transfer' 'Credit Card' 'PayPal' ... 'Credit Card' 'Bank Transfer'_x000a_ 'Apple Pay']"/>
    <x v="1"/>
  </r>
  <r>
    <s v="O07471"/>
    <d v="2025-10-03T00:00:00"/>
    <x v="9"/>
    <x v="1"/>
    <m/>
    <x v="1635"/>
    <x v="447"/>
    <x v="4"/>
    <s v="York"/>
    <s v="P016"/>
    <x v="4"/>
    <x v="0"/>
    <n v="1"/>
    <n v="78"/>
    <n v="39"/>
    <n v="0.15"/>
    <n v="66.3"/>
    <n v="39"/>
    <n v="27.3"/>
    <s v="['Bank Transfer' 'Credit Card' 'PayPal' ... 'Credit Card' 'Bank Transfer'_x000a_ 'Apple Pay']"/>
    <x v="1"/>
  </r>
  <r>
    <s v="O07942"/>
    <d v="2025-10-03T00:00:00"/>
    <x v="9"/>
    <x v="1"/>
    <m/>
    <x v="861"/>
    <x v="281"/>
    <x v="10"/>
    <s v="Cambridge"/>
    <s v="P015"/>
    <x v="12"/>
    <x v="0"/>
    <n v="1"/>
    <n v="65"/>
    <n v="32"/>
    <n v="0.1"/>
    <n v="58.5"/>
    <n v="32"/>
    <n v="26.5"/>
    <s v="['Bank Transfer' 'Credit Card' 'PayPal' ... 'Credit Card' 'Bank Transfer'_x000a_ 'Apple Pay']"/>
    <x v="1"/>
  </r>
  <r>
    <s v="O08643"/>
    <d v="2025-10-03T00:00:00"/>
    <x v="9"/>
    <x v="1"/>
    <m/>
    <x v="1439"/>
    <x v="12"/>
    <x v="1"/>
    <s v="Liverpool"/>
    <s v="P002"/>
    <x v="15"/>
    <x v="5"/>
    <n v="5"/>
    <n v="149"/>
    <n v="91"/>
    <n v="0.05"/>
    <n v="707.75"/>
    <n v="455"/>
    <n v="252.75"/>
    <s v="['Bank Transfer' 'Credit Card' 'PayPal' ... 'Credit Card' 'Bank Transfer'_x000a_ 'Apple Pay']"/>
    <x v="1"/>
  </r>
  <r>
    <s v="O08766"/>
    <d v="2025-10-03T00:00:00"/>
    <x v="9"/>
    <x v="1"/>
    <m/>
    <x v="884"/>
    <x v="81"/>
    <x v="9"/>
    <s v="Birmingham"/>
    <s v="P015"/>
    <x v="12"/>
    <x v="0"/>
    <n v="2"/>
    <n v="65"/>
    <n v="32"/>
    <n v="0.1"/>
    <n v="117"/>
    <n v="64"/>
    <n v="53"/>
    <s v="['Bank Transfer' 'Credit Card' 'PayPal' ... 'Credit Card' 'Bank Transfer'_x000a_ 'Apple Pay']"/>
    <x v="1"/>
  </r>
  <r>
    <s v="O09486"/>
    <d v="2025-10-03T00:00:00"/>
    <x v="9"/>
    <x v="1"/>
    <m/>
    <x v="26"/>
    <x v="21"/>
    <x v="8"/>
    <s v="Sunderland"/>
    <s v="P010"/>
    <x v="18"/>
    <x v="1"/>
    <n v="5"/>
    <n v="32"/>
    <n v="14"/>
    <n v="0"/>
    <n v="160"/>
    <n v="70"/>
    <n v="90"/>
    <s v="['Bank Transfer' 'Credit Card' 'PayPal' ... 'Credit Card' 'Bank Transfer'_x000a_ 'Apple Pay']"/>
    <x v="1"/>
  </r>
  <r>
    <s v="O00077"/>
    <d v="2025-10-04T00:00:00"/>
    <x v="9"/>
    <x v="1"/>
    <m/>
    <x v="1023"/>
    <x v="156"/>
    <x v="7"/>
    <s v="Glasgow"/>
    <s v="P023"/>
    <x v="2"/>
    <x v="2"/>
    <n v="5"/>
    <n v="42"/>
    <n v="20"/>
    <n v="0"/>
    <n v="210"/>
    <n v="100"/>
    <n v="110"/>
    <s v="['Bank Transfer' 'Credit Card' 'PayPal' ... 'Credit Card' 'Bank Transfer'_x000a_ 'Apple Pay']"/>
    <x v="1"/>
  </r>
  <r>
    <s v="O01561"/>
    <d v="2025-10-04T00:00:00"/>
    <x v="9"/>
    <x v="1"/>
    <m/>
    <x v="1295"/>
    <x v="9"/>
    <x v="2"/>
    <s v="London"/>
    <s v="P009"/>
    <x v="1"/>
    <x v="1"/>
    <n v="5"/>
    <n v="95"/>
    <n v="54"/>
    <n v="0.05"/>
    <n v="451.25"/>
    <n v="270"/>
    <n v="181.25"/>
    <s v="['Bank Transfer' 'Credit Card' 'PayPal' ... 'Credit Card' 'Bank Transfer'_x000a_ 'Apple Pay']"/>
    <x v="1"/>
  </r>
  <r>
    <s v="O02649"/>
    <d v="2025-10-04T00:00:00"/>
    <x v="9"/>
    <x v="1"/>
    <m/>
    <x v="721"/>
    <x v="418"/>
    <x v="3"/>
    <s v="Reading"/>
    <s v="P002"/>
    <x v="15"/>
    <x v="5"/>
    <n v="1"/>
    <n v="149"/>
    <n v="91"/>
    <n v="0.1"/>
    <n v="134.1"/>
    <n v="91"/>
    <n v="43.1"/>
    <s v="['Bank Transfer' 'Credit Card' 'PayPal' ... 'Credit Card' 'Bank Transfer'_x000a_ 'Apple Pay']"/>
    <x v="1"/>
  </r>
  <r>
    <s v="O05147"/>
    <d v="2025-10-04T00:00:00"/>
    <x v="9"/>
    <x v="1"/>
    <m/>
    <x v="209"/>
    <x v="101"/>
    <x v="11"/>
    <s v="Wrexham"/>
    <s v="P005"/>
    <x v="3"/>
    <x v="3"/>
    <n v="1"/>
    <n v="119"/>
    <n v="72"/>
    <n v="0.1"/>
    <n v="107.1"/>
    <n v="72"/>
    <n v="35.1"/>
    <s v="['Bank Transfer' 'Credit Card' 'PayPal' ... 'Credit Card' 'Bank Transfer'_x000a_ 'Apple Pay']"/>
    <x v="1"/>
  </r>
  <r>
    <s v="O06145"/>
    <d v="2025-10-04T00:00:00"/>
    <x v="9"/>
    <x v="1"/>
    <m/>
    <x v="762"/>
    <x v="278"/>
    <x v="2"/>
    <s v="London"/>
    <s v="P014"/>
    <x v="17"/>
    <x v="0"/>
    <n v="3"/>
    <n v="25"/>
    <n v="11"/>
    <n v="0"/>
    <n v="75"/>
    <n v="33"/>
    <n v="42"/>
    <s v="['Bank Transfer' 'Credit Card' 'PayPal' ... 'Credit Card' 'Bank Transfer'_x000a_ 'Apple Pay']"/>
    <x v="1"/>
  </r>
  <r>
    <s v="O06930"/>
    <d v="2025-10-04T00:00:00"/>
    <x v="9"/>
    <x v="1"/>
    <m/>
    <x v="1536"/>
    <x v="383"/>
    <x v="1"/>
    <s v="Chester"/>
    <s v="P003"/>
    <x v="19"/>
    <x v="5"/>
    <n v="1"/>
    <n v="69"/>
    <n v="37"/>
    <n v="0"/>
    <n v="69"/>
    <n v="37"/>
    <n v="32"/>
    <s v="['Bank Transfer' 'Credit Card' 'PayPal' ... 'Credit Card' 'Bank Transfer'_x000a_ 'Apple Pay']"/>
    <x v="1"/>
  </r>
  <r>
    <s v="O07699"/>
    <d v="2025-10-04T00:00:00"/>
    <x v="9"/>
    <x v="1"/>
    <m/>
    <x v="903"/>
    <x v="329"/>
    <x v="5"/>
    <s v="Derry"/>
    <s v="P003"/>
    <x v="19"/>
    <x v="5"/>
    <n v="2"/>
    <n v="69"/>
    <n v="37"/>
    <n v="0"/>
    <n v="138"/>
    <n v="74"/>
    <n v="64"/>
    <s v="['Bank Transfer' 'Credit Card' 'PayPal' ... 'Credit Card' 'Bank Transfer'_x000a_ 'Apple Pay']"/>
    <x v="1"/>
  </r>
  <r>
    <s v="O07826"/>
    <d v="2025-10-04T00:00:00"/>
    <x v="9"/>
    <x v="1"/>
    <m/>
    <x v="367"/>
    <x v="269"/>
    <x v="2"/>
    <s v="London"/>
    <s v="P001"/>
    <x v="9"/>
    <x v="5"/>
    <n v="1"/>
    <n v="89"/>
    <n v="48"/>
    <n v="0"/>
    <n v="89"/>
    <n v="48"/>
    <n v="41"/>
    <s v="['Bank Transfer' 'Credit Card' 'PayPal' ... 'Credit Card' 'Bank Transfer'_x000a_ 'Apple Pay']"/>
    <x v="1"/>
  </r>
  <r>
    <s v="O09190"/>
    <d v="2025-10-04T00:00:00"/>
    <x v="9"/>
    <x v="1"/>
    <m/>
    <x v="224"/>
    <x v="187"/>
    <x v="0"/>
    <s v="Lincoln"/>
    <s v="P020"/>
    <x v="23"/>
    <x v="4"/>
    <n v="1"/>
    <n v="72"/>
    <n v="34"/>
    <n v="0.05"/>
    <n v="68.400000000000006"/>
    <n v="34"/>
    <n v="34.4"/>
    <s v="['Bank Transfer' 'Credit Card' 'PayPal' ... 'Credit Card' 'Bank Transfer'_x000a_ 'Apple Pay']"/>
    <x v="1"/>
  </r>
  <r>
    <s v="O09704"/>
    <d v="2025-10-04T00:00:00"/>
    <x v="9"/>
    <x v="1"/>
    <m/>
    <x v="778"/>
    <x v="339"/>
    <x v="2"/>
    <s v="London"/>
    <s v="P002"/>
    <x v="15"/>
    <x v="5"/>
    <n v="3"/>
    <n v="149"/>
    <n v="91"/>
    <n v="0"/>
    <n v="447"/>
    <n v="273"/>
    <n v="174"/>
    <s v="['Bank Transfer' 'Credit Card' 'PayPal' ... 'Credit Card' 'Bank Transfer'_x000a_ 'Apple Pay']"/>
    <x v="1"/>
  </r>
  <r>
    <s v="O09821"/>
    <d v="2025-10-04T00:00:00"/>
    <x v="9"/>
    <x v="1"/>
    <m/>
    <x v="832"/>
    <x v="26"/>
    <x v="1"/>
    <s v="Preston"/>
    <s v="P024"/>
    <x v="11"/>
    <x v="2"/>
    <n v="1"/>
    <n v="24"/>
    <n v="10"/>
    <n v="0"/>
    <n v="24"/>
    <n v="10"/>
    <n v="14"/>
    <s v="['Bank Transfer' 'Credit Card' 'PayPal' ... 'Credit Card' 'Bank Transfer'_x000a_ 'Apple Pay']"/>
    <x v="1"/>
  </r>
  <r>
    <s v="O01268"/>
    <d v="2025-10-05T00:00:00"/>
    <x v="9"/>
    <x v="1"/>
    <m/>
    <x v="1710"/>
    <x v="157"/>
    <x v="3"/>
    <s v="Brighton"/>
    <s v="P019"/>
    <x v="20"/>
    <x v="4"/>
    <n v="1"/>
    <n v="85"/>
    <n v="41"/>
    <n v="0.15"/>
    <n v="72.25"/>
    <n v="41"/>
    <n v="31.25"/>
    <s v="['Bank Transfer' 'Credit Card' 'PayPal' ... 'Credit Card' 'Bank Transfer'_x000a_ 'Apple Pay']"/>
    <x v="1"/>
  </r>
  <r>
    <s v="O01818"/>
    <d v="2025-10-05T00:00:00"/>
    <x v="9"/>
    <x v="1"/>
    <m/>
    <x v="1471"/>
    <x v="426"/>
    <x v="2"/>
    <s v="London"/>
    <s v="P013"/>
    <x v="0"/>
    <x v="0"/>
    <n v="2"/>
    <n v="120"/>
    <n v="63"/>
    <n v="0"/>
    <n v="240"/>
    <n v="126"/>
    <n v="114"/>
    <s v="['Bank Transfer' 'Credit Card' 'PayPal' ... 'Credit Card' 'Bank Transfer'_x000a_ 'Apple Pay']"/>
    <x v="1"/>
  </r>
  <r>
    <s v="O01939"/>
    <d v="2025-10-05T00:00:00"/>
    <x v="9"/>
    <x v="1"/>
    <m/>
    <x v="1238"/>
    <x v="321"/>
    <x v="11"/>
    <s v="Wrexham"/>
    <s v="P017"/>
    <x v="10"/>
    <x v="4"/>
    <n v="4"/>
    <n v="58"/>
    <n v="25"/>
    <n v="0.1"/>
    <n v="208.8"/>
    <n v="100"/>
    <n v="108.8"/>
    <s v="['Bank Transfer' 'Credit Card' 'PayPal' ... 'Credit Card' 'Bank Transfer'_x000a_ 'Apple Pay']"/>
    <x v="1"/>
  </r>
  <r>
    <s v="O02724"/>
    <d v="2025-10-05T00:00:00"/>
    <x v="9"/>
    <x v="1"/>
    <m/>
    <x v="1667"/>
    <x v="59"/>
    <x v="10"/>
    <s v="Norwich"/>
    <s v="P024"/>
    <x v="11"/>
    <x v="2"/>
    <n v="2"/>
    <n v="24"/>
    <n v="10"/>
    <n v="0"/>
    <n v="48"/>
    <n v="20"/>
    <n v="28"/>
    <s v="['Bank Transfer' 'Credit Card' 'PayPal' ... 'Credit Card' 'Bank Transfer'_x000a_ 'Apple Pay']"/>
    <x v="1"/>
  </r>
  <r>
    <s v="O02729"/>
    <d v="2025-10-05T00:00:00"/>
    <x v="9"/>
    <x v="1"/>
    <m/>
    <x v="1162"/>
    <x v="112"/>
    <x v="5"/>
    <s v="Belfast"/>
    <s v="P013"/>
    <x v="0"/>
    <x v="0"/>
    <n v="3"/>
    <n v="120"/>
    <n v="63"/>
    <n v="0.05"/>
    <n v="342"/>
    <n v="189"/>
    <n v="153"/>
    <s v="['Bank Transfer' 'Credit Card' 'PayPal' ... 'Credit Card' 'Bank Transfer'_x000a_ 'Apple Pay']"/>
    <x v="1"/>
  </r>
  <r>
    <s v="O03739"/>
    <d v="2025-10-05T00:00:00"/>
    <x v="9"/>
    <x v="1"/>
    <m/>
    <x v="399"/>
    <x v="291"/>
    <x v="11"/>
    <s v="Swansea"/>
    <s v="P012"/>
    <x v="14"/>
    <x v="1"/>
    <n v="1"/>
    <n v="85"/>
    <n v="44"/>
    <n v="0.1"/>
    <n v="76.5"/>
    <n v="44"/>
    <n v="32.5"/>
    <s v="['Bank Transfer' 'Credit Card' 'PayPal' ... 'Credit Card' 'Bank Transfer'_x000a_ 'Apple Pay']"/>
    <x v="1"/>
  </r>
  <r>
    <s v="O04524"/>
    <d v="2025-10-05T00:00:00"/>
    <x v="9"/>
    <x v="1"/>
    <m/>
    <x v="367"/>
    <x v="269"/>
    <x v="2"/>
    <s v="London"/>
    <s v="P005"/>
    <x v="3"/>
    <x v="3"/>
    <n v="4"/>
    <n v="119"/>
    <n v="72"/>
    <n v="0"/>
    <n v="476"/>
    <n v="288"/>
    <n v="188"/>
    <s v="['Bank Transfer' 'Credit Card' 'PayPal' ... 'Credit Card' 'Bank Transfer'_x000a_ 'Apple Pay']"/>
    <x v="1"/>
  </r>
  <r>
    <s v="O05664"/>
    <d v="2025-10-05T00:00:00"/>
    <x v="9"/>
    <x v="1"/>
    <m/>
    <x v="519"/>
    <x v="52"/>
    <x v="2"/>
    <s v="London"/>
    <s v="P018"/>
    <x v="5"/>
    <x v="4"/>
    <n v="2"/>
    <n v="45"/>
    <n v="19"/>
    <n v="0.05"/>
    <n v="85.5"/>
    <n v="38"/>
    <n v="47.5"/>
    <s v="['Bank Transfer' 'Credit Card' 'PayPal' ... 'Credit Card' 'Bank Transfer'_x000a_ 'Apple Pay']"/>
    <x v="1"/>
  </r>
  <r>
    <s v="O06018"/>
    <d v="2025-10-05T00:00:00"/>
    <x v="9"/>
    <x v="1"/>
    <m/>
    <x v="1590"/>
    <x v="414"/>
    <x v="2"/>
    <s v="London"/>
    <s v="P020"/>
    <x v="23"/>
    <x v="4"/>
    <n v="1"/>
    <n v="72"/>
    <n v="34"/>
    <n v="0.15"/>
    <n v="61.2"/>
    <n v="34"/>
    <n v="27.2"/>
    <s v="['Bank Transfer' 'Credit Card' 'PayPal' ... 'Credit Card' 'Bank Transfer'_x000a_ 'Apple Pay']"/>
    <x v="1"/>
  </r>
  <r>
    <s v="O06582"/>
    <d v="2025-10-05T00:00:00"/>
    <x v="9"/>
    <x v="1"/>
    <m/>
    <x v="1638"/>
    <x v="510"/>
    <x v="3"/>
    <s v="Reading"/>
    <s v="P012"/>
    <x v="14"/>
    <x v="1"/>
    <n v="4"/>
    <n v="85"/>
    <n v="44"/>
    <n v="0"/>
    <n v="340"/>
    <n v="176"/>
    <n v="164"/>
    <s v="['Bank Transfer' 'Credit Card' 'PayPal' ... 'Credit Card' 'Bank Transfer'_x000a_ 'Apple Pay']"/>
    <x v="1"/>
  </r>
  <r>
    <s v="O07137"/>
    <d v="2025-10-05T00:00:00"/>
    <x v="9"/>
    <x v="1"/>
    <m/>
    <x v="1366"/>
    <x v="473"/>
    <x v="10"/>
    <s v="Ipswich"/>
    <s v="P005"/>
    <x v="3"/>
    <x v="3"/>
    <n v="2"/>
    <n v="119"/>
    <n v="72"/>
    <n v="0.1"/>
    <n v="214.2"/>
    <n v="144"/>
    <n v="70.2"/>
    <s v="['Bank Transfer' 'Credit Card' 'PayPal' ... 'Credit Card' 'Bank Transfer'_x000a_ 'Apple Pay']"/>
    <x v="1"/>
  </r>
  <r>
    <s v="O08816"/>
    <d v="2025-10-05T00:00:00"/>
    <x v="9"/>
    <x v="1"/>
    <m/>
    <x v="1449"/>
    <x v="535"/>
    <x v="2"/>
    <s v="London"/>
    <s v="P001"/>
    <x v="9"/>
    <x v="5"/>
    <n v="1"/>
    <n v="89"/>
    <n v="48"/>
    <n v="0"/>
    <n v="89"/>
    <n v="48"/>
    <n v="41"/>
    <s v="['Bank Transfer' 'Credit Card' 'PayPal' ... 'Credit Card' 'Bank Transfer'_x000a_ 'Apple Pay']"/>
    <x v="1"/>
  </r>
  <r>
    <s v="O09514"/>
    <d v="2025-10-05T00:00:00"/>
    <x v="9"/>
    <x v="1"/>
    <m/>
    <x v="388"/>
    <x v="283"/>
    <x v="0"/>
    <s v="Nottingham"/>
    <s v="P005"/>
    <x v="3"/>
    <x v="3"/>
    <n v="4"/>
    <n v="119"/>
    <n v="72"/>
    <n v="0.15"/>
    <n v="404.6"/>
    <n v="288"/>
    <n v="116.6"/>
    <s v="['Bank Transfer' 'Credit Card' 'PayPal' ... 'Credit Card' 'Bank Transfer'_x000a_ 'Apple Pay']"/>
    <x v="1"/>
  </r>
  <r>
    <s v="O00466"/>
    <d v="2025-10-06T00:00:00"/>
    <x v="9"/>
    <x v="1"/>
    <m/>
    <x v="638"/>
    <x v="254"/>
    <x v="3"/>
    <s v="Brighton"/>
    <s v="P016"/>
    <x v="4"/>
    <x v="0"/>
    <n v="1"/>
    <n v="78"/>
    <n v="39"/>
    <n v="0"/>
    <n v="78"/>
    <n v="39"/>
    <n v="39"/>
    <s v="['Bank Transfer' 'Credit Card' 'PayPal' ... 'Credit Card' 'Bank Transfer'_x000a_ 'Apple Pay']"/>
    <x v="1"/>
  </r>
  <r>
    <s v="O01369"/>
    <d v="2025-10-06T00:00:00"/>
    <x v="9"/>
    <x v="1"/>
    <m/>
    <x v="1387"/>
    <x v="119"/>
    <x v="11"/>
    <s v="Newport"/>
    <s v="P020"/>
    <x v="23"/>
    <x v="4"/>
    <n v="1"/>
    <n v="72"/>
    <n v="34"/>
    <n v="0.05"/>
    <n v="68.400000000000006"/>
    <n v="34"/>
    <n v="34.4"/>
    <s v="['Bank Transfer' 'Credit Card' 'PayPal' ... 'Credit Card' 'Bank Transfer'_x000a_ 'Apple Pay']"/>
    <x v="1"/>
  </r>
  <r>
    <s v="O01636"/>
    <d v="2025-10-06T00:00:00"/>
    <x v="9"/>
    <x v="1"/>
    <m/>
    <x v="359"/>
    <x v="265"/>
    <x v="1"/>
    <s v="Liverpool"/>
    <s v="P019"/>
    <x v="20"/>
    <x v="4"/>
    <n v="1"/>
    <n v="85"/>
    <n v="41"/>
    <n v="0.15"/>
    <n v="72.25"/>
    <n v="41"/>
    <n v="31.25"/>
    <s v="['Bank Transfer' 'Credit Card' 'PayPal' ... 'Credit Card' 'Bank Transfer'_x000a_ 'Apple Pay']"/>
    <x v="1"/>
  </r>
  <r>
    <s v="O02058"/>
    <d v="2025-10-06T00:00:00"/>
    <x v="9"/>
    <x v="1"/>
    <m/>
    <x v="245"/>
    <x v="80"/>
    <x v="1"/>
    <s v="Liverpool"/>
    <s v="P019"/>
    <x v="20"/>
    <x v="4"/>
    <n v="1"/>
    <n v="85"/>
    <n v="41"/>
    <n v="0.1"/>
    <n v="76.5"/>
    <n v="41"/>
    <n v="35.5"/>
    <s v="['Bank Transfer' 'Credit Card' 'PayPal' ... 'Credit Card' 'Bank Transfer'_x000a_ 'Apple Pay']"/>
    <x v="1"/>
  </r>
  <r>
    <s v="O02919"/>
    <d v="2025-10-06T00:00:00"/>
    <x v="9"/>
    <x v="1"/>
    <m/>
    <x v="1770"/>
    <x v="31"/>
    <x v="0"/>
    <s v="Leicester"/>
    <s v="P005"/>
    <x v="3"/>
    <x v="3"/>
    <n v="1"/>
    <n v="119"/>
    <n v="72"/>
    <n v="0"/>
    <n v="119"/>
    <n v="72"/>
    <n v="47"/>
    <s v="['Bank Transfer' 'Credit Card' 'PayPal' ... 'Credit Card' 'Bank Transfer'_x000a_ 'Apple Pay']"/>
    <x v="0"/>
  </r>
  <r>
    <s v="O03991"/>
    <d v="2025-10-06T00:00:00"/>
    <x v="9"/>
    <x v="1"/>
    <m/>
    <x v="911"/>
    <x v="65"/>
    <x v="2"/>
    <s v="London"/>
    <s v="P010"/>
    <x v="18"/>
    <x v="1"/>
    <n v="5"/>
    <n v="32"/>
    <n v="14"/>
    <n v="0.15"/>
    <n v="136"/>
    <n v="70"/>
    <n v="66"/>
    <s v="['Bank Transfer' 'Credit Card' 'PayPal' ... 'Credit Card' 'Bank Transfer'_x000a_ 'Apple Pay']"/>
    <x v="1"/>
  </r>
  <r>
    <s v="O06393"/>
    <d v="2025-10-06T00:00:00"/>
    <x v="9"/>
    <x v="1"/>
    <m/>
    <x v="1369"/>
    <x v="550"/>
    <x v="1"/>
    <s v="Liverpool"/>
    <s v="P005"/>
    <x v="3"/>
    <x v="3"/>
    <n v="2"/>
    <n v="119"/>
    <n v="72"/>
    <n v="0"/>
    <n v="238"/>
    <n v="144"/>
    <n v="94"/>
    <s v="['Bank Transfer' 'Credit Card' 'PayPal' ... 'Credit Card' 'Bank Transfer'_x000a_ 'Apple Pay']"/>
    <x v="1"/>
  </r>
  <r>
    <s v="O07393"/>
    <d v="2025-10-06T00:00:00"/>
    <x v="9"/>
    <x v="1"/>
    <m/>
    <x v="3"/>
    <x v="3"/>
    <x v="3"/>
    <s v="Guildford"/>
    <s v="P017"/>
    <x v="10"/>
    <x v="4"/>
    <n v="1"/>
    <n v="58"/>
    <n v="25"/>
    <n v="0"/>
    <n v="58"/>
    <n v="25"/>
    <n v="33"/>
    <s v="['Bank Transfer' 'Credit Card' 'PayPal' ... 'Credit Card' 'Bank Transfer'_x000a_ 'Apple Pay']"/>
    <x v="1"/>
  </r>
  <r>
    <s v="O08237"/>
    <d v="2025-10-06T00:00:00"/>
    <x v="9"/>
    <x v="1"/>
    <m/>
    <x v="547"/>
    <x v="355"/>
    <x v="2"/>
    <s v="London"/>
    <s v="P010"/>
    <x v="18"/>
    <x v="1"/>
    <n v="5"/>
    <n v="32"/>
    <n v="14"/>
    <n v="0"/>
    <n v="160"/>
    <n v="70"/>
    <n v="90"/>
    <s v="['Bank Transfer' 'Credit Card' 'PayPal' ... 'Credit Card' 'Bank Transfer'_x000a_ 'Apple Pay']"/>
    <x v="1"/>
  </r>
  <r>
    <s v="O08668"/>
    <d v="2025-10-06T00:00:00"/>
    <x v="9"/>
    <x v="1"/>
    <m/>
    <x v="675"/>
    <x v="87"/>
    <x v="11"/>
    <s v="Cardiff"/>
    <s v="P007"/>
    <x v="7"/>
    <x v="3"/>
    <n v="2"/>
    <n v="129"/>
    <n v="78"/>
    <n v="0"/>
    <n v="258"/>
    <n v="156"/>
    <n v="102"/>
    <s v="['Bank Transfer' 'Credit Card' 'PayPal' ... 'Credit Card' 'Bank Transfer'_x000a_ 'Apple Pay']"/>
    <x v="1"/>
  </r>
  <r>
    <s v="O01049"/>
    <d v="2025-10-07T00:00:00"/>
    <x v="9"/>
    <x v="1"/>
    <m/>
    <x v="1339"/>
    <x v="155"/>
    <x v="6"/>
    <s v="Exeter"/>
    <s v="P003"/>
    <x v="19"/>
    <x v="5"/>
    <n v="3"/>
    <n v="69"/>
    <n v="37"/>
    <n v="0"/>
    <n v="207"/>
    <n v="111"/>
    <n v="96"/>
    <s v="['Bank Transfer' 'Credit Card' 'PayPal' ... 'Credit Card' 'Bank Transfer'_x000a_ 'Apple Pay']"/>
    <x v="1"/>
  </r>
  <r>
    <s v="O01403"/>
    <d v="2025-10-07T00:00:00"/>
    <x v="9"/>
    <x v="1"/>
    <m/>
    <x v="539"/>
    <x v="352"/>
    <x v="5"/>
    <s v="Derry"/>
    <s v="P020"/>
    <x v="23"/>
    <x v="4"/>
    <n v="1"/>
    <n v="72"/>
    <n v="34"/>
    <n v="0.05"/>
    <n v="68.400000000000006"/>
    <n v="34"/>
    <n v="34.4"/>
    <s v="['Bank Transfer' 'Credit Card' 'PayPal' ... 'Credit Card' 'Bank Transfer'_x000a_ 'Apple Pay']"/>
    <x v="1"/>
  </r>
  <r>
    <s v="O01555"/>
    <d v="2025-10-07T00:00:00"/>
    <x v="9"/>
    <x v="1"/>
    <m/>
    <x v="714"/>
    <x v="74"/>
    <x v="6"/>
    <s v="Exeter"/>
    <s v="P022"/>
    <x v="8"/>
    <x v="2"/>
    <n v="1"/>
    <n v="35"/>
    <n v="16"/>
    <n v="0.1"/>
    <n v="31.5"/>
    <n v="16"/>
    <n v="15.5"/>
    <s v="['Bank Transfer' 'Credit Card' 'PayPal' ... 'Credit Card' 'Bank Transfer'_x000a_ 'Apple Pay']"/>
    <x v="1"/>
  </r>
  <r>
    <s v="O02334"/>
    <d v="2025-10-07T00:00:00"/>
    <x v="9"/>
    <x v="1"/>
    <m/>
    <x v="1462"/>
    <x v="485"/>
    <x v="2"/>
    <s v="London"/>
    <s v="P018"/>
    <x v="5"/>
    <x v="4"/>
    <n v="1"/>
    <n v="45"/>
    <n v="19"/>
    <n v="0"/>
    <n v="45"/>
    <n v="19"/>
    <n v="26"/>
    <s v="['Bank Transfer' 'Credit Card' 'PayPal' ... 'Credit Card' 'Bank Transfer'_x000a_ 'Apple Pay']"/>
    <x v="1"/>
  </r>
  <r>
    <s v="O03217"/>
    <d v="2025-10-07T00:00:00"/>
    <x v="9"/>
    <x v="1"/>
    <m/>
    <x v="1392"/>
    <x v="52"/>
    <x v="7"/>
    <s v="Glasgow"/>
    <s v="P004"/>
    <x v="22"/>
    <x v="5"/>
    <n v="1"/>
    <n v="55"/>
    <n v="27"/>
    <n v="0.2"/>
    <n v="44"/>
    <n v="27"/>
    <n v="17"/>
    <s v="['Bank Transfer' 'Credit Card' 'PayPal' ... 'Credit Card' 'Bank Transfer'_x000a_ 'Apple Pay']"/>
    <x v="1"/>
  </r>
  <r>
    <s v="O03369"/>
    <d v="2025-10-07T00:00:00"/>
    <x v="9"/>
    <x v="1"/>
    <m/>
    <x v="1323"/>
    <x v="328"/>
    <x v="0"/>
    <s v="Derby"/>
    <s v="P001"/>
    <x v="9"/>
    <x v="5"/>
    <n v="1"/>
    <n v="89"/>
    <n v="48"/>
    <n v="0.15"/>
    <n v="75.650000000000006"/>
    <n v="48"/>
    <n v="27.65"/>
    <s v="['Bank Transfer' 'Credit Card' 'PayPal' ... 'Credit Card' 'Bank Transfer'_x000a_ 'Apple Pay']"/>
    <x v="1"/>
  </r>
  <r>
    <s v="O04108"/>
    <d v="2025-10-07T00:00:00"/>
    <x v="9"/>
    <x v="1"/>
    <m/>
    <x v="452"/>
    <x v="22"/>
    <x v="7"/>
    <s v="Dundee"/>
    <s v="P003"/>
    <x v="19"/>
    <x v="5"/>
    <n v="1"/>
    <n v="69"/>
    <n v="37"/>
    <n v="0.05"/>
    <n v="65.55"/>
    <n v="37"/>
    <n v="28.55"/>
    <s v="['Bank Transfer' 'Credit Card' 'PayPal' ... 'Credit Card' 'Bank Transfer'_x000a_ 'Apple Pay']"/>
    <x v="1"/>
  </r>
  <r>
    <s v="O04505"/>
    <d v="2025-10-07T00:00:00"/>
    <x v="9"/>
    <x v="1"/>
    <m/>
    <x v="7"/>
    <x v="7"/>
    <x v="4"/>
    <s v="York"/>
    <s v="P010"/>
    <x v="18"/>
    <x v="1"/>
    <n v="2"/>
    <n v="32"/>
    <n v="14"/>
    <n v="0"/>
    <n v="64"/>
    <n v="28"/>
    <n v="36"/>
    <s v="['Bank Transfer' 'Credit Card' 'PayPal' ... 'Credit Card' 'Bank Transfer'_x000a_ 'Apple Pay']"/>
    <x v="1"/>
  </r>
  <r>
    <s v="O07235"/>
    <d v="2025-10-07T00:00:00"/>
    <x v="9"/>
    <x v="1"/>
    <m/>
    <x v="920"/>
    <x v="240"/>
    <x v="2"/>
    <s v="London"/>
    <s v="P006"/>
    <x v="16"/>
    <x v="3"/>
    <n v="1"/>
    <n v="99"/>
    <n v="58"/>
    <n v="0.05"/>
    <n v="94.05"/>
    <n v="58"/>
    <n v="36.049999999999997"/>
    <s v="['Bank Transfer' 'Credit Card' 'PayPal' ... 'Credit Card' 'Bank Transfer'_x000a_ 'Apple Pay']"/>
    <x v="1"/>
  </r>
  <r>
    <s v="O07818"/>
    <d v="2025-10-07T00:00:00"/>
    <x v="9"/>
    <x v="1"/>
    <m/>
    <x v="50"/>
    <x v="47"/>
    <x v="7"/>
    <s v="Glasgow"/>
    <s v="P015"/>
    <x v="12"/>
    <x v="0"/>
    <n v="2"/>
    <n v="65"/>
    <n v="32"/>
    <n v="0.2"/>
    <n v="104"/>
    <n v="64"/>
    <n v="40"/>
    <s v="['Bank Transfer' 'Credit Card' 'PayPal' ... 'Credit Card' 'Bank Transfer'_x000a_ 'Apple Pay']"/>
    <x v="1"/>
  </r>
  <r>
    <s v="O08818"/>
    <d v="2025-10-07T00:00:00"/>
    <x v="9"/>
    <x v="1"/>
    <m/>
    <x v="1512"/>
    <x v="22"/>
    <x v="11"/>
    <s v="Swansea"/>
    <s v="P007"/>
    <x v="7"/>
    <x v="3"/>
    <n v="2"/>
    <n v="129"/>
    <n v="78"/>
    <n v="0.05"/>
    <n v="245.1"/>
    <n v="156"/>
    <n v="89.1"/>
    <s v="['Bank Transfer' 'Credit Card' 'PayPal' ... 'Credit Card' 'Bank Transfer'_x000a_ 'Apple Pay']"/>
    <x v="1"/>
  </r>
  <r>
    <s v="O09547"/>
    <d v="2025-10-07T00:00:00"/>
    <x v="9"/>
    <x v="1"/>
    <m/>
    <x v="111"/>
    <x v="104"/>
    <x v="9"/>
    <s v="Birmingham"/>
    <s v="P020"/>
    <x v="23"/>
    <x v="4"/>
    <n v="1"/>
    <n v="72"/>
    <n v="34"/>
    <n v="0.05"/>
    <n v="68.400000000000006"/>
    <n v="34"/>
    <n v="34.4"/>
    <s v="['Bank Transfer' 'Credit Card' 'PayPal' ... 'Credit Card' 'Bank Transfer'_x000a_ 'Apple Pay']"/>
    <x v="1"/>
  </r>
  <r>
    <s v="O09866"/>
    <d v="2025-10-07T00:00:00"/>
    <x v="9"/>
    <x v="1"/>
    <m/>
    <x v="1745"/>
    <x v="211"/>
    <x v="4"/>
    <s v="Sheffield"/>
    <s v="P007"/>
    <x v="7"/>
    <x v="3"/>
    <n v="2"/>
    <n v="129"/>
    <n v="78"/>
    <n v="0"/>
    <n v="258"/>
    <n v="156"/>
    <n v="102"/>
    <s v="['Bank Transfer' 'Credit Card' 'PayPal' ... 'Credit Card' 'Bank Transfer'_x000a_ 'Apple Pay']"/>
    <x v="1"/>
  </r>
  <r>
    <s v="O00159"/>
    <d v="2025-10-08T00:00:00"/>
    <x v="9"/>
    <x v="1"/>
    <m/>
    <x v="1323"/>
    <x v="328"/>
    <x v="0"/>
    <s v="Derby"/>
    <s v="P003"/>
    <x v="19"/>
    <x v="5"/>
    <n v="1"/>
    <n v="69"/>
    <n v="37"/>
    <n v="0.1"/>
    <n v="62.1"/>
    <n v="37"/>
    <n v="25.1"/>
    <s v="['Bank Transfer' 'Credit Card' 'PayPal' ... 'Credit Card' 'Bank Transfer'_x000a_ 'Apple Pay']"/>
    <x v="1"/>
  </r>
  <r>
    <s v="O00352"/>
    <d v="2025-10-08T00:00:00"/>
    <x v="9"/>
    <x v="1"/>
    <m/>
    <x v="421"/>
    <x v="87"/>
    <x v="6"/>
    <s v="Exeter"/>
    <s v="P017"/>
    <x v="10"/>
    <x v="4"/>
    <n v="1"/>
    <n v="58"/>
    <n v="25"/>
    <n v="0.1"/>
    <n v="52.2"/>
    <n v="25"/>
    <n v="27.2"/>
    <s v="['Bank Transfer' 'Credit Card' 'PayPal' ... 'Credit Card' 'Bank Transfer'_x000a_ 'Apple Pay']"/>
    <x v="1"/>
  </r>
  <r>
    <s v="O00669"/>
    <d v="2025-10-08T00:00:00"/>
    <x v="9"/>
    <x v="1"/>
    <m/>
    <x v="125"/>
    <x v="116"/>
    <x v="6"/>
    <s v="Exeter"/>
    <s v="P005"/>
    <x v="3"/>
    <x v="3"/>
    <n v="1"/>
    <n v="119"/>
    <n v="72"/>
    <n v="0.05"/>
    <n v="113.05"/>
    <n v="72"/>
    <n v="41.05"/>
    <s v="['Bank Transfer' 'Credit Card' 'PayPal' ... 'Credit Card' 'Bank Transfer'_x000a_ 'Apple Pay']"/>
    <x v="1"/>
  </r>
  <r>
    <s v="O02960"/>
    <d v="2025-10-08T00:00:00"/>
    <x v="9"/>
    <x v="1"/>
    <m/>
    <x v="761"/>
    <x v="225"/>
    <x v="8"/>
    <s v="Durham"/>
    <s v="P004"/>
    <x v="22"/>
    <x v="5"/>
    <n v="2"/>
    <n v="55"/>
    <n v="27"/>
    <n v="0"/>
    <n v="110"/>
    <n v="54"/>
    <n v="56"/>
    <s v="['Bank Transfer' 'Credit Card' 'PayPal' ... 'Credit Card' 'Bank Transfer'_x000a_ 'Apple Pay']"/>
    <x v="1"/>
  </r>
  <r>
    <s v="O03020"/>
    <d v="2025-10-08T00:00:00"/>
    <x v="9"/>
    <x v="1"/>
    <m/>
    <x v="695"/>
    <x v="409"/>
    <x v="7"/>
    <s v="Glasgow"/>
    <s v="P020"/>
    <x v="23"/>
    <x v="4"/>
    <n v="1"/>
    <n v="72"/>
    <n v="34"/>
    <n v="0.05"/>
    <n v="68.400000000000006"/>
    <n v="34"/>
    <n v="34.4"/>
    <s v="['Bank Transfer' 'Credit Card' 'PayPal' ... 'Credit Card' 'Bank Transfer'_x000a_ 'Apple Pay']"/>
    <x v="1"/>
  </r>
  <r>
    <s v="O03079"/>
    <d v="2025-10-08T00:00:00"/>
    <x v="9"/>
    <x v="1"/>
    <m/>
    <x v="254"/>
    <x v="208"/>
    <x v="7"/>
    <s v="Dundee"/>
    <s v="P023"/>
    <x v="2"/>
    <x v="2"/>
    <n v="1"/>
    <n v="42"/>
    <n v="20"/>
    <n v="0.1"/>
    <n v="37.799999999999997"/>
    <n v="20"/>
    <n v="17.8"/>
    <s v="['Bank Transfer' 'Credit Card' 'PayPal' ... 'Credit Card' 'Bank Transfer'_x000a_ 'Apple Pay']"/>
    <x v="1"/>
  </r>
  <r>
    <s v="O03426"/>
    <d v="2025-10-08T00:00:00"/>
    <x v="9"/>
    <x v="1"/>
    <m/>
    <x v="1062"/>
    <x v="55"/>
    <x v="2"/>
    <s v="London"/>
    <s v="P010"/>
    <x v="18"/>
    <x v="1"/>
    <n v="1"/>
    <n v="32"/>
    <n v="14"/>
    <n v="0"/>
    <n v="32"/>
    <n v="14"/>
    <n v="18"/>
    <s v="['Bank Transfer' 'Credit Card' 'PayPal' ... 'Credit Card' 'Bank Transfer'_x000a_ 'Apple Pay']"/>
    <x v="1"/>
  </r>
  <r>
    <s v="O03980"/>
    <d v="2025-10-08T00:00:00"/>
    <x v="9"/>
    <x v="1"/>
    <m/>
    <x v="1054"/>
    <x v="404"/>
    <x v="7"/>
    <s v="Glasgow"/>
    <s v="P015"/>
    <x v="12"/>
    <x v="0"/>
    <n v="1"/>
    <n v="65"/>
    <n v="32"/>
    <n v="0.1"/>
    <n v="58.5"/>
    <n v="32"/>
    <n v="26.5"/>
    <s v="['Bank Transfer' 'Credit Card' 'PayPal' ... 'Credit Card' 'Bank Transfer'_x000a_ 'Apple Pay']"/>
    <x v="1"/>
  </r>
  <r>
    <s v="O04918"/>
    <d v="2025-10-08T00:00:00"/>
    <x v="9"/>
    <x v="1"/>
    <m/>
    <x v="15"/>
    <x v="15"/>
    <x v="8"/>
    <s v="Durham"/>
    <s v="P012"/>
    <x v="14"/>
    <x v="1"/>
    <n v="2"/>
    <n v="85"/>
    <n v="44"/>
    <n v="0"/>
    <n v="170"/>
    <n v="88"/>
    <n v="82"/>
    <s v="['Bank Transfer' 'Credit Card' 'PayPal' ... 'Credit Card' 'Bank Transfer'_x000a_ 'Apple Pay']"/>
    <x v="1"/>
  </r>
  <r>
    <s v="O05332"/>
    <d v="2025-10-08T00:00:00"/>
    <x v="9"/>
    <x v="1"/>
    <m/>
    <x v="194"/>
    <x v="171"/>
    <x v="7"/>
    <s v="Dundee"/>
    <s v="P003"/>
    <x v="19"/>
    <x v="5"/>
    <n v="1"/>
    <n v="69"/>
    <n v="37"/>
    <n v="0.1"/>
    <n v="62.1"/>
    <n v="37"/>
    <n v="25.1"/>
    <s v="['Bank Transfer' 'Credit Card' 'PayPal' ... 'Credit Card' 'Bank Transfer'_x000a_ 'Apple Pay']"/>
    <x v="1"/>
  </r>
  <r>
    <s v="O06027"/>
    <d v="2025-10-08T00:00:00"/>
    <x v="9"/>
    <x v="1"/>
    <m/>
    <x v="1074"/>
    <x v="11"/>
    <x v="4"/>
    <s v="Sheffield"/>
    <s v="P014"/>
    <x v="17"/>
    <x v="0"/>
    <n v="1"/>
    <n v="25"/>
    <n v="11"/>
    <n v="0.05"/>
    <n v="23.75"/>
    <n v="11"/>
    <n v="12.75"/>
    <s v="['Bank Transfer' 'Credit Card' 'PayPal' ... 'Credit Card' 'Bank Transfer'_x000a_ 'Apple Pay']"/>
    <x v="1"/>
  </r>
  <r>
    <s v="O06124"/>
    <d v="2025-10-08T00:00:00"/>
    <x v="9"/>
    <x v="1"/>
    <m/>
    <x v="1376"/>
    <x v="211"/>
    <x v="0"/>
    <s v="Derby"/>
    <s v="P013"/>
    <x v="0"/>
    <x v="0"/>
    <n v="2"/>
    <n v="120"/>
    <n v="63"/>
    <n v="0.05"/>
    <n v="228"/>
    <n v="126"/>
    <n v="102"/>
    <s v="['Bank Transfer' 'Credit Card' 'PayPal' ... 'Credit Card' 'Bank Transfer'_x000a_ 'Apple Pay']"/>
    <x v="1"/>
  </r>
  <r>
    <s v="O06342"/>
    <d v="2025-10-08T00:00:00"/>
    <x v="9"/>
    <x v="1"/>
    <m/>
    <x v="1335"/>
    <x v="103"/>
    <x v="7"/>
    <s v="Edinburgh"/>
    <s v="P017"/>
    <x v="10"/>
    <x v="4"/>
    <n v="1"/>
    <n v="58"/>
    <n v="25"/>
    <n v="0"/>
    <n v="58"/>
    <n v="25"/>
    <n v="33"/>
    <s v="['Bank Transfer' 'Credit Card' 'PayPal' ... 'Credit Card' 'Bank Transfer'_x000a_ 'Apple Pay']"/>
    <x v="1"/>
  </r>
  <r>
    <s v="O06356"/>
    <d v="2025-10-08T00:00:00"/>
    <x v="9"/>
    <x v="1"/>
    <m/>
    <x v="1119"/>
    <x v="422"/>
    <x v="1"/>
    <s v="Chester"/>
    <s v="P001"/>
    <x v="9"/>
    <x v="5"/>
    <n v="3"/>
    <n v="89"/>
    <n v="48"/>
    <n v="0"/>
    <n v="267"/>
    <n v="144"/>
    <n v="123"/>
    <s v="['Bank Transfer' 'Credit Card' 'PayPal' ... 'Credit Card' 'Bank Transfer'_x000a_ 'Apple Pay']"/>
    <x v="1"/>
  </r>
  <r>
    <s v="O06986"/>
    <d v="2025-10-08T00:00:00"/>
    <x v="9"/>
    <x v="1"/>
    <m/>
    <x v="787"/>
    <x v="440"/>
    <x v="2"/>
    <s v="London"/>
    <s v="P014"/>
    <x v="17"/>
    <x v="0"/>
    <n v="4"/>
    <n v="25"/>
    <n v="11"/>
    <n v="0.1"/>
    <n v="90"/>
    <n v="44"/>
    <n v="46"/>
    <s v="['Bank Transfer' 'Credit Card' 'PayPal' ... 'Credit Card' 'Bank Transfer'_x000a_ 'Apple Pay']"/>
    <x v="1"/>
  </r>
  <r>
    <s v="O08225"/>
    <d v="2025-10-08T00:00:00"/>
    <x v="9"/>
    <x v="1"/>
    <m/>
    <x v="191"/>
    <x v="153"/>
    <x v="3"/>
    <s v="Reading"/>
    <s v="P004"/>
    <x v="22"/>
    <x v="5"/>
    <n v="1"/>
    <n v="55"/>
    <n v="27"/>
    <n v="0"/>
    <n v="55"/>
    <n v="27"/>
    <n v="28"/>
    <s v="['Bank Transfer' 'Credit Card' 'PayPal' ... 'Credit Card' 'Bank Transfer'_x000a_ 'Apple Pay']"/>
    <x v="1"/>
  </r>
  <r>
    <s v="O08673"/>
    <d v="2025-10-08T00:00:00"/>
    <x v="9"/>
    <x v="1"/>
    <m/>
    <x v="533"/>
    <x v="347"/>
    <x v="1"/>
    <s v="Preston"/>
    <s v="P023"/>
    <x v="2"/>
    <x v="2"/>
    <n v="2"/>
    <n v="42"/>
    <n v="20"/>
    <n v="0.1"/>
    <n v="75.599999999999994"/>
    <n v="40"/>
    <n v="35.6"/>
    <s v="['Bank Transfer' 'Credit Card' 'PayPal' ... 'Credit Card' 'Bank Transfer'_x000a_ 'Apple Pay']"/>
    <x v="1"/>
  </r>
  <r>
    <s v="O09442"/>
    <d v="2025-10-08T00:00:00"/>
    <x v="9"/>
    <x v="1"/>
    <m/>
    <x v="254"/>
    <x v="208"/>
    <x v="7"/>
    <s v="Dundee"/>
    <s v="P012"/>
    <x v="14"/>
    <x v="1"/>
    <n v="1"/>
    <n v="85"/>
    <n v="44"/>
    <n v="0.05"/>
    <n v="80.75"/>
    <n v="44"/>
    <n v="36.75"/>
    <s v="['Bank Transfer' 'Credit Card' 'PayPal' ... 'Credit Card' 'Bank Transfer'_x000a_ 'Apple Pay']"/>
    <x v="1"/>
  </r>
  <r>
    <s v="O01983"/>
    <d v="2025-10-09T00:00:00"/>
    <x v="9"/>
    <x v="1"/>
    <m/>
    <x v="183"/>
    <x v="163"/>
    <x v="1"/>
    <s v="Chester"/>
    <s v="P001"/>
    <x v="9"/>
    <x v="5"/>
    <n v="1"/>
    <n v="89"/>
    <n v="48"/>
    <n v="0.15"/>
    <n v="75.650000000000006"/>
    <n v="48"/>
    <n v="27.65"/>
    <s v="['Bank Transfer' 'Credit Card' 'PayPal' ... 'Credit Card' 'Bank Transfer'_x000a_ 'Apple Pay']"/>
    <x v="1"/>
  </r>
  <r>
    <s v="O02259"/>
    <d v="2025-10-09T00:00:00"/>
    <x v="9"/>
    <x v="1"/>
    <m/>
    <x v="223"/>
    <x v="186"/>
    <x v="3"/>
    <s v="Reading"/>
    <s v="P010"/>
    <x v="18"/>
    <x v="1"/>
    <n v="4"/>
    <n v="32"/>
    <n v="14"/>
    <n v="0"/>
    <n v="128"/>
    <n v="56"/>
    <n v="72"/>
    <s v="['Bank Transfer' 'Credit Card' 'PayPal' ... 'Credit Card' 'Bank Transfer'_x000a_ 'Apple Pay']"/>
    <x v="1"/>
  </r>
  <r>
    <s v="O02462"/>
    <d v="2025-10-09T00:00:00"/>
    <x v="9"/>
    <x v="1"/>
    <m/>
    <x v="1147"/>
    <x v="453"/>
    <x v="1"/>
    <s v="Liverpool"/>
    <s v="P007"/>
    <x v="7"/>
    <x v="3"/>
    <n v="1"/>
    <n v="129"/>
    <n v="78"/>
    <n v="0"/>
    <n v="129"/>
    <n v="78"/>
    <n v="51"/>
    <s v="['Bank Transfer' 'Credit Card' 'PayPal' ... 'Credit Card' 'Bank Transfer'_x000a_ 'Apple Pay']"/>
    <x v="1"/>
  </r>
  <r>
    <s v="O02692"/>
    <d v="2025-10-09T00:00:00"/>
    <x v="9"/>
    <x v="1"/>
    <m/>
    <x v="330"/>
    <x v="250"/>
    <x v="11"/>
    <s v="Cardiff"/>
    <s v="P003"/>
    <x v="19"/>
    <x v="5"/>
    <n v="1"/>
    <n v="69"/>
    <n v="37"/>
    <n v="0.15"/>
    <n v="58.65"/>
    <n v="37"/>
    <n v="21.65"/>
    <s v="['Bank Transfer' 'Credit Card' 'PayPal' ... 'Credit Card' 'Bank Transfer'_x000a_ 'Apple Pay']"/>
    <x v="1"/>
  </r>
  <r>
    <s v="O02874"/>
    <d v="2025-10-09T00:00:00"/>
    <x v="9"/>
    <x v="1"/>
    <m/>
    <x v="1544"/>
    <x v="30"/>
    <x v="9"/>
    <s v="Coventry"/>
    <s v="P008"/>
    <x v="13"/>
    <x v="3"/>
    <n v="2"/>
    <n v="249"/>
    <n v="168"/>
    <n v="0.05"/>
    <n v="473.1"/>
    <n v="336"/>
    <n v="137.1"/>
    <s v="['Bank Transfer' 'Credit Card' 'PayPal' ... 'Credit Card' 'Bank Transfer'_x000a_ 'Apple Pay']"/>
    <x v="1"/>
  </r>
  <r>
    <s v="O03237"/>
    <d v="2025-10-09T00:00:00"/>
    <x v="9"/>
    <x v="1"/>
    <m/>
    <x v="469"/>
    <x v="325"/>
    <x v="4"/>
    <s v="Leeds"/>
    <s v="P024"/>
    <x v="11"/>
    <x v="2"/>
    <n v="3"/>
    <n v="24"/>
    <n v="10"/>
    <n v="0"/>
    <n v="72"/>
    <n v="30"/>
    <n v="42"/>
    <s v="['Bank Transfer' 'Credit Card' 'PayPal' ... 'Credit Card' 'Bank Transfer'_x000a_ 'Apple Pay']"/>
    <x v="1"/>
  </r>
  <r>
    <s v="O03293"/>
    <d v="2025-10-09T00:00:00"/>
    <x v="9"/>
    <x v="1"/>
    <m/>
    <x v="1034"/>
    <x v="117"/>
    <x v="5"/>
    <s v="Derry"/>
    <s v="P021"/>
    <x v="21"/>
    <x v="2"/>
    <n v="1"/>
    <n v="28"/>
    <n v="13"/>
    <n v="0.05"/>
    <n v="26.6"/>
    <n v="13"/>
    <n v="13.6"/>
    <s v="['Bank Transfer' 'Credit Card' 'PayPal' ... 'Credit Card' 'Bank Transfer'_x000a_ 'Apple Pay']"/>
    <x v="1"/>
  </r>
  <r>
    <s v="O04292"/>
    <d v="2025-10-09T00:00:00"/>
    <x v="9"/>
    <x v="1"/>
    <m/>
    <x v="858"/>
    <x v="195"/>
    <x v="11"/>
    <s v="Newport"/>
    <s v="P002"/>
    <x v="15"/>
    <x v="5"/>
    <n v="4"/>
    <n v="149"/>
    <n v="91"/>
    <n v="0"/>
    <n v="596"/>
    <n v="364"/>
    <n v="232"/>
    <s v="['Bank Transfer' 'Credit Card' 'PayPal' ... 'Credit Card' 'Bank Transfer'_x000a_ 'Apple Pay']"/>
    <x v="1"/>
  </r>
  <r>
    <s v="O05501"/>
    <d v="2025-10-09T00:00:00"/>
    <x v="9"/>
    <x v="1"/>
    <m/>
    <x v="1321"/>
    <x v="547"/>
    <x v="4"/>
    <s v="York"/>
    <s v="P002"/>
    <x v="15"/>
    <x v="5"/>
    <n v="1"/>
    <n v="149"/>
    <n v="91"/>
    <n v="0.05"/>
    <n v="141.55000000000001"/>
    <n v="91"/>
    <n v="50.55"/>
    <s v="['Bank Transfer' 'Credit Card' 'PayPal' ... 'Credit Card' 'Bank Transfer'_x000a_ 'Apple Pay']"/>
    <x v="1"/>
  </r>
  <r>
    <s v="O05679"/>
    <d v="2025-10-09T00:00:00"/>
    <x v="9"/>
    <x v="1"/>
    <m/>
    <x v="930"/>
    <x v="69"/>
    <x v="2"/>
    <s v="London"/>
    <s v="P022"/>
    <x v="8"/>
    <x v="2"/>
    <n v="1"/>
    <n v="35"/>
    <n v="16"/>
    <n v="0.1"/>
    <n v="31.5"/>
    <n v="16"/>
    <n v="15.5"/>
    <s v="['Bank Transfer' 'Credit Card' 'PayPal' ... 'Credit Card' 'Bank Transfer'_x000a_ 'Apple Pay']"/>
    <x v="1"/>
  </r>
  <r>
    <s v="O07532"/>
    <d v="2025-10-09T00:00:00"/>
    <x v="9"/>
    <x v="1"/>
    <m/>
    <x v="932"/>
    <x v="292"/>
    <x v="3"/>
    <s v="Guildford"/>
    <s v="P007"/>
    <x v="7"/>
    <x v="3"/>
    <n v="1"/>
    <n v="129"/>
    <n v="78"/>
    <n v="0.05"/>
    <n v="122.55"/>
    <n v="78"/>
    <n v="44.55"/>
    <s v="['Bank Transfer' 'Credit Card' 'PayPal' ... 'Credit Card' 'Bank Transfer'_x000a_ 'Apple Pay']"/>
    <x v="1"/>
  </r>
  <r>
    <s v="O08734"/>
    <d v="2025-10-09T00:00:00"/>
    <x v="9"/>
    <x v="1"/>
    <m/>
    <x v="810"/>
    <x v="268"/>
    <x v="7"/>
    <s v="Aberdeen"/>
    <s v="P021"/>
    <x v="21"/>
    <x v="2"/>
    <n v="4"/>
    <n v="28"/>
    <n v="13"/>
    <n v="0.2"/>
    <n v="89.6"/>
    <n v="52"/>
    <n v="37.6"/>
    <s v="['Bank Transfer' 'Credit Card' 'PayPal' ... 'Credit Card' 'Bank Transfer'_x000a_ 'Apple Pay']"/>
    <x v="1"/>
  </r>
  <r>
    <s v="O09674"/>
    <d v="2025-10-09T00:00:00"/>
    <x v="9"/>
    <x v="1"/>
    <m/>
    <x v="1193"/>
    <x v="112"/>
    <x v="5"/>
    <s v="Belfast"/>
    <s v="P004"/>
    <x v="22"/>
    <x v="5"/>
    <n v="1"/>
    <n v="55"/>
    <n v="27"/>
    <n v="0.1"/>
    <n v="49.5"/>
    <n v="27"/>
    <n v="22.5"/>
    <s v="['Bank Transfer' 'Credit Card' 'PayPal' ... 'Credit Card' 'Bank Transfer'_x000a_ 'Apple Pay']"/>
    <x v="1"/>
  </r>
  <r>
    <s v="O01207"/>
    <d v="2025-10-10T00:00:00"/>
    <x v="9"/>
    <x v="1"/>
    <m/>
    <x v="901"/>
    <x v="473"/>
    <x v="11"/>
    <s v="Cardiff"/>
    <s v="P012"/>
    <x v="14"/>
    <x v="1"/>
    <n v="1"/>
    <n v="85"/>
    <n v="44"/>
    <n v="0"/>
    <n v="85"/>
    <n v="44"/>
    <n v="41"/>
    <s v="['Bank Transfer' 'Credit Card' 'PayPal' ... 'Credit Card' 'Bank Transfer'_x000a_ 'Apple Pay']"/>
    <x v="1"/>
  </r>
  <r>
    <s v="O02600"/>
    <d v="2025-10-10T00:00:00"/>
    <x v="9"/>
    <x v="1"/>
    <m/>
    <x v="1099"/>
    <x v="261"/>
    <x v="2"/>
    <s v="London"/>
    <s v="P014"/>
    <x v="17"/>
    <x v="0"/>
    <n v="2"/>
    <n v="25"/>
    <n v="11"/>
    <n v="0.15"/>
    <n v="42.5"/>
    <n v="22"/>
    <n v="20.5"/>
    <s v="['Bank Transfer' 'Credit Card' 'PayPal' ... 'Credit Card' 'Bank Transfer'_x000a_ 'Apple Pay']"/>
    <x v="1"/>
  </r>
  <r>
    <s v="O02661"/>
    <d v="2025-10-10T00:00:00"/>
    <x v="9"/>
    <x v="1"/>
    <m/>
    <x v="844"/>
    <x v="458"/>
    <x v="4"/>
    <s v="Leeds"/>
    <s v="P006"/>
    <x v="16"/>
    <x v="3"/>
    <n v="1"/>
    <n v="99"/>
    <n v="58"/>
    <n v="0.15"/>
    <n v="84.15"/>
    <n v="58"/>
    <n v="26.15"/>
    <s v="['Bank Transfer' 'Credit Card' 'PayPal' ... 'Credit Card' 'Bank Transfer'_x000a_ 'Apple Pay']"/>
    <x v="1"/>
  </r>
  <r>
    <s v="O02700"/>
    <d v="2025-10-10T00:00:00"/>
    <x v="9"/>
    <x v="1"/>
    <m/>
    <x v="1640"/>
    <x v="521"/>
    <x v="2"/>
    <s v="London"/>
    <s v="P016"/>
    <x v="4"/>
    <x v="0"/>
    <n v="1"/>
    <n v="78"/>
    <n v="39"/>
    <n v="0"/>
    <n v="78"/>
    <n v="39"/>
    <n v="39"/>
    <s v="['Bank Transfer' 'Credit Card' 'PayPal' ... 'Credit Card' 'Bank Transfer'_x000a_ 'Apple Pay']"/>
    <x v="1"/>
  </r>
  <r>
    <s v="O04900"/>
    <d v="2025-10-10T00:00:00"/>
    <x v="9"/>
    <x v="1"/>
    <m/>
    <x v="1263"/>
    <x v="536"/>
    <x v="3"/>
    <s v="Reading"/>
    <s v="P003"/>
    <x v="19"/>
    <x v="5"/>
    <n v="2"/>
    <n v="69"/>
    <n v="37"/>
    <n v="0.2"/>
    <n v="110.4"/>
    <n v="74"/>
    <n v="36.4"/>
    <s v="['Bank Transfer' 'Credit Card' 'PayPal' ... 'Credit Card' 'Bank Transfer'_x000a_ 'Apple Pay']"/>
    <x v="1"/>
  </r>
  <r>
    <s v="O05422"/>
    <d v="2025-10-10T00:00:00"/>
    <x v="9"/>
    <x v="1"/>
    <m/>
    <x v="371"/>
    <x v="271"/>
    <x v="10"/>
    <s v="Cambridge"/>
    <s v="P002"/>
    <x v="15"/>
    <x v="5"/>
    <n v="1"/>
    <n v="149"/>
    <n v="91"/>
    <n v="0"/>
    <n v="149"/>
    <n v="91"/>
    <n v="58"/>
    <s v="['Bank Transfer' 'Credit Card' 'PayPal' ... 'Credit Card' 'Bank Transfer'_x000a_ 'Apple Pay']"/>
    <x v="1"/>
  </r>
  <r>
    <s v="O06436"/>
    <d v="2025-10-10T00:00:00"/>
    <x v="9"/>
    <x v="1"/>
    <m/>
    <x v="686"/>
    <x v="225"/>
    <x v="7"/>
    <s v="Glasgow"/>
    <s v="P024"/>
    <x v="11"/>
    <x v="2"/>
    <n v="2"/>
    <n v="24"/>
    <n v="10"/>
    <n v="0.1"/>
    <n v="43.2"/>
    <n v="20"/>
    <n v="23.2"/>
    <s v="['Bank Transfer' 'Credit Card' 'PayPal' ... 'Credit Card' 'Bank Transfer'_x000a_ 'Apple Pay']"/>
    <x v="1"/>
  </r>
  <r>
    <s v="O06558"/>
    <d v="2025-10-10T00:00:00"/>
    <x v="9"/>
    <x v="1"/>
    <m/>
    <x v="798"/>
    <x v="100"/>
    <x v="4"/>
    <s v="Sheffield"/>
    <s v="P005"/>
    <x v="3"/>
    <x v="3"/>
    <n v="5"/>
    <n v="119"/>
    <n v="72"/>
    <n v="0.1"/>
    <n v="535.5"/>
    <n v="360"/>
    <n v="175.5"/>
    <s v="['Bank Transfer' 'Credit Card' 'PayPal' ... 'Credit Card' 'Bank Transfer'_x000a_ 'Apple Pay']"/>
    <x v="1"/>
  </r>
  <r>
    <s v="O06696"/>
    <d v="2025-10-10T00:00:00"/>
    <x v="9"/>
    <x v="1"/>
    <m/>
    <x v="1771"/>
    <x v="155"/>
    <x v="7"/>
    <s v="Edinburgh"/>
    <s v="P001"/>
    <x v="9"/>
    <x v="5"/>
    <n v="2"/>
    <n v="89"/>
    <n v="48"/>
    <n v="0.05"/>
    <n v="169.1"/>
    <n v="96"/>
    <n v="73.099999999999994"/>
    <s v="['Bank Transfer' 'Credit Card' 'PayPal' ... 'Credit Card' 'Bank Transfer'_x000a_ 'Apple Pay']"/>
    <x v="0"/>
  </r>
  <r>
    <s v="O06755"/>
    <d v="2025-10-10T00:00:00"/>
    <x v="9"/>
    <x v="1"/>
    <m/>
    <x v="1341"/>
    <x v="399"/>
    <x v="3"/>
    <s v="Guildford"/>
    <s v="P002"/>
    <x v="15"/>
    <x v="5"/>
    <n v="2"/>
    <n v="149"/>
    <n v="91"/>
    <n v="0.1"/>
    <n v="268.2"/>
    <n v="182"/>
    <n v="86.2"/>
    <s v="['Bank Transfer' 'Credit Card' 'PayPal' ... 'Credit Card' 'Bank Transfer'_x000a_ 'Apple Pay']"/>
    <x v="1"/>
  </r>
  <r>
    <s v="O09986"/>
    <d v="2025-10-10T00:00:00"/>
    <x v="9"/>
    <x v="1"/>
    <m/>
    <x v="292"/>
    <x v="232"/>
    <x v="9"/>
    <s v="Worcester"/>
    <s v="P014"/>
    <x v="17"/>
    <x v="0"/>
    <n v="1"/>
    <n v="25"/>
    <n v="11"/>
    <n v="0.05"/>
    <n v="23.75"/>
    <n v="11"/>
    <n v="12.75"/>
    <s v="['Bank Transfer' 'Credit Card' 'PayPal' ... 'Credit Card' 'Bank Transfer'_x000a_ 'Apple Pay']"/>
    <x v="1"/>
  </r>
  <r>
    <s v="O00199"/>
    <d v="2025-10-11T00:00:00"/>
    <x v="9"/>
    <x v="1"/>
    <m/>
    <x v="1587"/>
    <x v="551"/>
    <x v="2"/>
    <s v="London"/>
    <s v="P006"/>
    <x v="16"/>
    <x v="3"/>
    <n v="3"/>
    <n v="99"/>
    <n v="58"/>
    <n v="0"/>
    <n v="297"/>
    <n v="174"/>
    <n v="123"/>
    <s v="['Bank Transfer' 'Credit Card' 'PayPal' ... 'Credit Card' 'Bank Transfer'_x000a_ 'Apple Pay']"/>
    <x v="1"/>
  </r>
  <r>
    <s v="O00620"/>
    <d v="2025-10-11T00:00:00"/>
    <x v="9"/>
    <x v="1"/>
    <m/>
    <x v="29"/>
    <x v="28"/>
    <x v="10"/>
    <s v="Ipswich"/>
    <s v="P022"/>
    <x v="8"/>
    <x v="2"/>
    <n v="3"/>
    <n v="35"/>
    <n v="16"/>
    <n v="0"/>
    <n v="105"/>
    <n v="48"/>
    <n v="57"/>
    <s v="['Bank Transfer' 'Credit Card' 'PayPal' ... 'Credit Card' 'Bank Transfer'_x000a_ 'Apple Pay']"/>
    <x v="1"/>
  </r>
  <r>
    <s v="O00799"/>
    <d v="2025-10-11T00:00:00"/>
    <x v="9"/>
    <x v="1"/>
    <m/>
    <x v="529"/>
    <x v="161"/>
    <x v="10"/>
    <s v="Cambridge"/>
    <s v="P023"/>
    <x v="2"/>
    <x v="2"/>
    <n v="1"/>
    <n v="42"/>
    <n v="20"/>
    <n v="0.05"/>
    <n v="39.9"/>
    <n v="20"/>
    <n v="19.899999999999999"/>
    <s v="['Bank Transfer' 'Credit Card' 'PayPal' ... 'Credit Card' 'Bank Transfer'_x000a_ 'Apple Pay']"/>
    <x v="1"/>
  </r>
  <r>
    <s v="O01292"/>
    <d v="2025-10-11T00:00:00"/>
    <x v="9"/>
    <x v="1"/>
    <m/>
    <x v="1221"/>
    <x v="528"/>
    <x v="7"/>
    <s v="Aberdeen"/>
    <s v="P003"/>
    <x v="19"/>
    <x v="5"/>
    <n v="1"/>
    <n v="69"/>
    <n v="37"/>
    <n v="0.1"/>
    <n v="62.1"/>
    <n v="37"/>
    <n v="25.1"/>
    <s v="['Bank Transfer' 'Credit Card' 'PayPal' ... 'Credit Card' 'Bank Transfer'_x000a_ 'Apple Pay']"/>
    <x v="1"/>
  </r>
  <r>
    <s v="O03200"/>
    <d v="2025-10-11T00:00:00"/>
    <x v="9"/>
    <x v="1"/>
    <m/>
    <x v="1326"/>
    <x v="96"/>
    <x v="11"/>
    <s v="Swansea"/>
    <s v="P010"/>
    <x v="18"/>
    <x v="1"/>
    <n v="1"/>
    <n v="32"/>
    <n v="14"/>
    <n v="0.05"/>
    <n v="30.4"/>
    <n v="14"/>
    <n v="16.399999999999999"/>
    <s v="['Bank Transfer' 'Credit Card' 'PayPal' ... 'Credit Card' 'Bank Transfer'_x000a_ 'Apple Pay']"/>
    <x v="1"/>
  </r>
  <r>
    <s v="O03430"/>
    <d v="2025-10-11T00:00:00"/>
    <x v="9"/>
    <x v="1"/>
    <m/>
    <x v="1123"/>
    <x v="242"/>
    <x v="7"/>
    <s v="Aberdeen"/>
    <s v="P024"/>
    <x v="11"/>
    <x v="2"/>
    <n v="2"/>
    <n v="24"/>
    <n v="10"/>
    <n v="0"/>
    <n v="48"/>
    <n v="20"/>
    <n v="28"/>
    <s v="['Bank Transfer' 'Credit Card' 'PayPal' ... 'Credit Card' 'Bank Transfer'_x000a_ 'Apple Pay']"/>
    <x v="1"/>
  </r>
  <r>
    <s v="O04000"/>
    <d v="2025-10-11T00:00:00"/>
    <x v="9"/>
    <x v="1"/>
    <m/>
    <x v="1207"/>
    <x v="526"/>
    <x v="1"/>
    <s v="Liverpool"/>
    <s v="P005"/>
    <x v="3"/>
    <x v="3"/>
    <n v="5"/>
    <n v="119"/>
    <n v="72"/>
    <n v="0.05"/>
    <n v="565.25"/>
    <n v="360"/>
    <n v="205.25"/>
    <s v="['Bank Transfer' 'Credit Card' 'PayPal' ... 'Credit Card' 'Bank Transfer'_x000a_ 'Apple Pay']"/>
    <x v="1"/>
  </r>
  <r>
    <s v="O04291"/>
    <d v="2025-10-11T00:00:00"/>
    <x v="9"/>
    <x v="1"/>
    <m/>
    <x v="1201"/>
    <x v="437"/>
    <x v="11"/>
    <s v="Wrexham"/>
    <s v="P006"/>
    <x v="16"/>
    <x v="3"/>
    <n v="2"/>
    <n v="99"/>
    <n v="58"/>
    <n v="0.05"/>
    <n v="188.1"/>
    <n v="116"/>
    <n v="72.099999999999994"/>
    <s v="['Bank Transfer' 'Credit Card' 'PayPal' ... 'Credit Card' 'Bank Transfer'_x000a_ 'Apple Pay']"/>
    <x v="1"/>
  </r>
  <r>
    <s v="O05510"/>
    <d v="2025-10-11T00:00:00"/>
    <x v="9"/>
    <x v="1"/>
    <m/>
    <x v="1095"/>
    <x v="327"/>
    <x v="4"/>
    <s v="Leeds"/>
    <s v="P003"/>
    <x v="19"/>
    <x v="5"/>
    <n v="1"/>
    <n v="69"/>
    <n v="37"/>
    <n v="0"/>
    <n v="69"/>
    <n v="37"/>
    <n v="32"/>
    <s v="['Bank Transfer' 'Credit Card' 'PayPal' ... 'Credit Card' 'Bank Transfer'_x000a_ 'Apple Pay']"/>
    <x v="1"/>
  </r>
  <r>
    <s v="O06577"/>
    <d v="2025-10-11T00:00:00"/>
    <x v="9"/>
    <x v="1"/>
    <m/>
    <x v="497"/>
    <x v="335"/>
    <x v="9"/>
    <s v="Worcester"/>
    <s v="P001"/>
    <x v="9"/>
    <x v="5"/>
    <n v="1"/>
    <n v="89"/>
    <n v="48"/>
    <n v="0.15"/>
    <n v="75.650000000000006"/>
    <n v="48"/>
    <n v="27.65"/>
    <s v="['Bank Transfer' 'Credit Card' 'PayPal' ... 'Credit Card' 'Bank Transfer'_x000a_ 'Apple Pay']"/>
    <x v="1"/>
  </r>
  <r>
    <s v="O07461"/>
    <d v="2025-10-11T00:00:00"/>
    <x v="9"/>
    <x v="1"/>
    <m/>
    <x v="1599"/>
    <x v="453"/>
    <x v="10"/>
    <s v="Ipswich"/>
    <s v="P007"/>
    <x v="7"/>
    <x v="3"/>
    <n v="1"/>
    <n v="129"/>
    <n v="78"/>
    <n v="0.15"/>
    <n v="109.65"/>
    <n v="78"/>
    <n v="31.65"/>
    <s v="['Bank Transfer' 'Credit Card' 'PayPal' ... 'Credit Card' 'Bank Transfer'_x000a_ 'Apple Pay']"/>
    <x v="1"/>
  </r>
  <r>
    <s v="O08557"/>
    <d v="2025-10-11T00:00:00"/>
    <x v="9"/>
    <x v="1"/>
    <m/>
    <x v="1261"/>
    <x v="86"/>
    <x v="7"/>
    <s v="Aberdeen"/>
    <s v="P015"/>
    <x v="12"/>
    <x v="0"/>
    <n v="3"/>
    <n v="65"/>
    <n v="32"/>
    <n v="0.1"/>
    <n v="175.5"/>
    <n v="96"/>
    <n v="79.5"/>
    <s v="['Bank Transfer' 'Credit Card' 'PayPal' ... 'Credit Card' 'Bank Transfer'_x000a_ 'Apple Pay']"/>
    <x v="1"/>
  </r>
  <r>
    <s v="O09725"/>
    <d v="2025-10-11T00:00:00"/>
    <x v="9"/>
    <x v="1"/>
    <m/>
    <x v="1455"/>
    <x v="167"/>
    <x v="2"/>
    <s v="London"/>
    <s v="P017"/>
    <x v="10"/>
    <x v="4"/>
    <n v="1"/>
    <n v="58"/>
    <n v="25"/>
    <n v="0.05"/>
    <n v="55.1"/>
    <n v="25"/>
    <n v="30.1"/>
    <s v="['Bank Transfer' 'Credit Card' 'PayPal' ... 'Credit Card' 'Bank Transfer'_x000a_ 'Apple Pay']"/>
    <x v="1"/>
  </r>
  <r>
    <s v="O00150"/>
    <d v="2025-10-12T00:00:00"/>
    <x v="9"/>
    <x v="1"/>
    <m/>
    <x v="1164"/>
    <x v="354"/>
    <x v="5"/>
    <s v="Belfast"/>
    <s v="P011"/>
    <x v="6"/>
    <x v="1"/>
    <n v="1"/>
    <n v="79"/>
    <n v="42"/>
    <n v="0.1"/>
    <n v="71.099999999999994"/>
    <n v="42"/>
    <n v="29.1"/>
    <s v="['Bank Transfer' 'Credit Card' 'PayPal' ... 'Credit Card' 'Bank Transfer'_x000a_ 'Apple Pay']"/>
    <x v="1"/>
  </r>
  <r>
    <s v="O00247"/>
    <d v="2025-10-12T00:00:00"/>
    <x v="9"/>
    <x v="1"/>
    <m/>
    <x v="174"/>
    <x v="155"/>
    <x v="1"/>
    <s v="Manchester"/>
    <s v="P010"/>
    <x v="18"/>
    <x v="1"/>
    <n v="1"/>
    <n v="32"/>
    <n v="14"/>
    <n v="0.1"/>
    <n v="28.8"/>
    <n v="14"/>
    <n v="14.8"/>
    <s v="['Bank Transfer' 'Credit Card' 'PayPal' ... 'Credit Card' 'Bank Transfer'_x000a_ 'Apple Pay']"/>
    <x v="1"/>
  </r>
  <r>
    <s v="O00390"/>
    <d v="2025-10-12T00:00:00"/>
    <x v="9"/>
    <x v="1"/>
    <m/>
    <x v="80"/>
    <x v="76"/>
    <x v="8"/>
    <s v="Middlesbrough"/>
    <s v="P003"/>
    <x v="19"/>
    <x v="5"/>
    <n v="1"/>
    <n v="69"/>
    <n v="37"/>
    <n v="0"/>
    <n v="69"/>
    <n v="37"/>
    <n v="32"/>
    <s v="['Bank Transfer' 'Credit Card' 'PayPal' ... 'Credit Card' 'Bank Transfer'_x000a_ 'Apple Pay']"/>
    <x v="1"/>
  </r>
  <r>
    <s v="O01625"/>
    <d v="2025-10-12T00:00:00"/>
    <x v="9"/>
    <x v="1"/>
    <m/>
    <x v="345"/>
    <x v="259"/>
    <x v="3"/>
    <s v="Guildford"/>
    <s v="P009"/>
    <x v="1"/>
    <x v="1"/>
    <n v="3"/>
    <n v="95"/>
    <n v="54"/>
    <n v="0.1"/>
    <n v="256.5"/>
    <n v="162"/>
    <n v="94.5"/>
    <s v="['Bank Transfer' 'Credit Card' 'PayPal' ... 'Credit Card' 'Bank Transfer'_x000a_ 'Apple Pay']"/>
    <x v="1"/>
  </r>
  <r>
    <s v="O01749"/>
    <d v="2025-10-12T00:00:00"/>
    <x v="9"/>
    <x v="1"/>
    <m/>
    <x v="1639"/>
    <x v="510"/>
    <x v="1"/>
    <s v="Liverpool"/>
    <s v="P006"/>
    <x v="16"/>
    <x v="3"/>
    <n v="4"/>
    <n v="99"/>
    <n v="58"/>
    <n v="0.1"/>
    <n v="356.4"/>
    <n v="232"/>
    <n v="124.4"/>
    <s v="['Bank Transfer' 'Credit Card' 'PayPal' ... 'Credit Card' 'Bank Transfer'_x000a_ 'Apple Pay']"/>
    <x v="1"/>
  </r>
  <r>
    <s v="O02096"/>
    <d v="2025-10-12T00:00:00"/>
    <x v="9"/>
    <x v="1"/>
    <m/>
    <x v="1399"/>
    <x v="16"/>
    <x v="1"/>
    <s v="Manchester"/>
    <s v="P005"/>
    <x v="3"/>
    <x v="3"/>
    <n v="3"/>
    <n v="119"/>
    <n v="72"/>
    <n v="0.05"/>
    <n v="339.15"/>
    <n v="216"/>
    <n v="123.15"/>
    <s v="['Bank Transfer' 'Credit Card' 'PayPal' ... 'Credit Card' 'Bank Transfer'_x000a_ 'Apple Pay']"/>
    <x v="1"/>
  </r>
  <r>
    <s v="O02338"/>
    <d v="2025-10-12T00:00:00"/>
    <x v="9"/>
    <x v="1"/>
    <m/>
    <x v="1440"/>
    <x v="169"/>
    <x v="6"/>
    <s v="Plymouth"/>
    <s v="P007"/>
    <x v="7"/>
    <x v="3"/>
    <n v="1"/>
    <n v="129"/>
    <n v="78"/>
    <n v="0"/>
    <n v="129"/>
    <n v="78"/>
    <n v="51"/>
    <s v="['Bank Transfer' 'Credit Card' 'PayPal' ... 'Credit Card' 'Bank Transfer'_x000a_ 'Apple Pay']"/>
    <x v="1"/>
  </r>
  <r>
    <s v="O02547"/>
    <d v="2025-10-12T00:00:00"/>
    <x v="9"/>
    <x v="1"/>
    <m/>
    <x v="1543"/>
    <x v="535"/>
    <x v="1"/>
    <s v="Manchester"/>
    <s v="P011"/>
    <x v="6"/>
    <x v="1"/>
    <n v="1"/>
    <n v="79"/>
    <n v="42"/>
    <n v="0.05"/>
    <n v="75.05"/>
    <n v="42"/>
    <n v="33.049999999999997"/>
    <s v="['Bank Transfer' 'Credit Card' 'PayPal' ... 'Credit Card' 'Bank Transfer'_x000a_ 'Apple Pay']"/>
    <x v="1"/>
  </r>
  <r>
    <s v="O02943"/>
    <d v="2025-10-12T00:00:00"/>
    <x v="9"/>
    <x v="1"/>
    <m/>
    <x v="222"/>
    <x v="10"/>
    <x v="6"/>
    <s v="Bristol"/>
    <s v="P004"/>
    <x v="22"/>
    <x v="5"/>
    <n v="1"/>
    <n v="55"/>
    <n v="27"/>
    <n v="0.05"/>
    <n v="52.25"/>
    <n v="27"/>
    <n v="25.25"/>
    <s v="['Bank Transfer' 'Credit Card' 'PayPal' ... 'Credit Card' 'Bank Transfer'_x000a_ 'Apple Pay']"/>
    <x v="1"/>
  </r>
  <r>
    <s v="O04426"/>
    <d v="2025-10-12T00:00:00"/>
    <x v="9"/>
    <x v="1"/>
    <m/>
    <x v="475"/>
    <x v="327"/>
    <x v="8"/>
    <s v="Sunderland"/>
    <s v="P005"/>
    <x v="3"/>
    <x v="3"/>
    <n v="2"/>
    <n v="119"/>
    <n v="72"/>
    <n v="0"/>
    <n v="238"/>
    <n v="144"/>
    <n v="94"/>
    <s v="['Bank Transfer' 'Credit Card' 'PayPal' ... 'Credit Card' 'Bank Transfer'_x000a_ 'Apple Pay']"/>
    <x v="1"/>
  </r>
  <r>
    <s v="O05205"/>
    <d v="2025-10-12T00:00:00"/>
    <x v="9"/>
    <x v="1"/>
    <m/>
    <x v="1546"/>
    <x v="40"/>
    <x v="4"/>
    <s v="Hull"/>
    <s v="P015"/>
    <x v="12"/>
    <x v="0"/>
    <n v="3"/>
    <n v="65"/>
    <n v="32"/>
    <n v="0"/>
    <n v="195"/>
    <n v="96"/>
    <n v="99"/>
    <s v="['Bank Transfer' 'Credit Card' 'PayPal' ... 'Credit Card' 'Bank Transfer'_x000a_ 'Apple Pay']"/>
    <x v="1"/>
  </r>
  <r>
    <s v="O05795"/>
    <d v="2025-10-12T00:00:00"/>
    <x v="9"/>
    <x v="1"/>
    <m/>
    <x v="189"/>
    <x v="167"/>
    <x v="8"/>
    <s v="Durham"/>
    <s v="P001"/>
    <x v="9"/>
    <x v="5"/>
    <n v="1"/>
    <n v="89"/>
    <n v="48"/>
    <n v="0.05"/>
    <n v="84.55"/>
    <n v="48"/>
    <n v="36.549999999999997"/>
    <s v="['Bank Transfer' 'Credit Card' 'PayPal' ... 'Credit Card' 'Bank Transfer'_x000a_ 'Apple Pay']"/>
    <x v="1"/>
  </r>
  <r>
    <s v="O05823"/>
    <d v="2025-10-12T00:00:00"/>
    <x v="9"/>
    <x v="1"/>
    <m/>
    <x v="494"/>
    <x v="326"/>
    <x v="5"/>
    <s v="Newry"/>
    <s v="P016"/>
    <x v="4"/>
    <x v="0"/>
    <n v="1"/>
    <n v="78"/>
    <n v="39"/>
    <n v="0"/>
    <n v="78"/>
    <n v="39"/>
    <n v="39"/>
    <s v="['Bank Transfer' 'Credit Card' 'PayPal' ... 'Credit Card' 'Bank Transfer'_x000a_ 'Apple Pay']"/>
    <x v="1"/>
  </r>
  <r>
    <s v="O06655"/>
    <d v="2025-10-12T00:00:00"/>
    <x v="9"/>
    <x v="1"/>
    <m/>
    <x v="526"/>
    <x v="291"/>
    <x v="10"/>
    <s v="Ipswich"/>
    <s v="P009"/>
    <x v="1"/>
    <x v="1"/>
    <n v="1"/>
    <n v="95"/>
    <n v="54"/>
    <n v="0.05"/>
    <n v="90.25"/>
    <n v="54"/>
    <n v="36.25"/>
    <s v="['Bank Transfer' 'Credit Card' 'PayPal' ... 'Credit Card' 'Bank Transfer'_x000a_ 'Apple Pay']"/>
    <x v="1"/>
  </r>
  <r>
    <s v="O06970"/>
    <d v="2025-10-12T00:00:00"/>
    <x v="9"/>
    <x v="1"/>
    <m/>
    <x v="1508"/>
    <x v="152"/>
    <x v="1"/>
    <s v="Chester"/>
    <s v="P010"/>
    <x v="18"/>
    <x v="1"/>
    <n v="2"/>
    <n v="32"/>
    <n v="14"/>
    <n v="0"/>
    <n v="64"/>
    <n v="28"/>
    <n v="36"/>
    <s v="['Bank Transfer' 'Credit Card' 'PayPal' ... 'Credit Card' 'Bank Transfer'_x000a_ 'Apple Pay']"/>
    <x v="1"/>
  </r>
  <r>
    <s v="O07108"/>
    <d v="2025-10-12T00:00:00"/>
    <x v="9"/>
    <x v="1"/>
    <m/>
    <x v="900"/>
    <x v="70"/>
    <x v="10"/>
    <s v="Cambridge"/>
    <s v="P015"/>
    <x v="12"/>
    <x v="0"/>
    <n v="2"/>
    <n v="65"/>
    <n v="32"/>
    <n v="0.05"/>
    <n v="123.5"/>
    <n v="64"/>
    <n v="59.5"/>
    <s v="['Bank Transfer' 'Credit Card' 'PayPal' ... 'Credit Card' 'Bank Transfer'_x000a_ 'Apple Pay']"/>
    <x v="1"/>
  </r>
  <r>
    <s v="O07234"/>
    <d v="2025-10-12T00:00:00"/>
    <x v="9"/>
    <x v="1"/>
    <m/>
    <x v="276"/>
    <x v="175"/>
    <x v="3"/>
    <s v="Oxford"/>
    <s v="P019"/>
    <x v="20"/>
    <x v="4"/>
    <n v="2"/>
    <n v="85"/>
    <n v="41"/>
    <n v="0.1"/>
    <n v="153"/>
    <n v="82"/>
    <n v="71"/>
    <s v="['Bank Transfer' 'Credit Card' 'PayPal' ... 'Credit Card' 'Bank Transfer'_x000a_ 'Apple Pay']"/>
    <x v="1"/>
  </r>
  <r>
    <s v="O07369"/>
    <d v="2025-10-12T00:00:00"/>
    <x v="9"/>
    <x v="1"/>
    <m/>
    <x v="755"/>
    <x v="432"/>
    <x v="3"/>
    <s v="Guildford"/>
    <s v="P003"/>
    <x v="19"/>
    <x v="5"/>
    <n v="1"/>
    <n v="69"/>
    <n v="37"/>
    <n v="0.1"/>
    <n v="62.1"/>
    <n v="37"/>
    <n v="25.1"/>
    <s v="['Bank Transfer' 'Credit Card' 'PayPal' ... 'Credit Card' 'Bank Transfer'_x000a_ 'Apple Pay']"/>
    <x v="1"/>
  </r>
  <r>
    <s v="O07437"/>
    <d v="2025-10-12T00:00:00"/>
    <x v="9"/>
    <x v="1"/>
    <m/>
    <x v="1711"/>
    <x v="397"/>
    <x v="9"/>
    <s v="Coventry"/>
    <s v="P018"/>
    <x v="5"/>
    <x v="4"/>
    <n v="1"/>
    <n v="45"/>
    <n v="19"/>
    <n v="0"/>
    <n v="45"/>
    <n v="19"/>
    <n v="26"/>
    <s v="['Bank Transfer' 'Credit Card' 'PayPal' ... 'Credit Card' 'Bank Transfer'_x000a_ 'Apple Pay']"/>
    <x v="1"/>
  </r>
  <r>
    <s v="O07882"/>
    <d v="2025-10-12T00:00:00"/>
    <x v="9"/>
    <x v="1"/>
    <m/>
    <x v="1090"/>
    <x v="329"/>
    <x v="8"/>
    <s v="Durham"/>
    <s v="P013"/>
    <x v="0"/>
    <x v="0"/>
    <n v="2"/>
    <n v="120"/>
    <n v="63"/>
    <n v="0"/>
    <n v="240"/>
    <n v="126"/>
    <n v="114"/>
    <s v="['Bank Transfer' 'Credit Card' 'PayPal' ... 'Credit Card' 'Bank Transfer'_x000a_ 'Apple Pay']"/>
    <x v="1"/>
  </r>
  <r>
    <s v="O07950"/>
    <d v="2025-10-12T00:00:00"/>
    <x v="9"/>
    <x v="1"/>
    <m/>
    <x v="928"/>
    <x v="481"/>
    <x v="6"/>
    <s v="Bath"/>
    <s v="P014"/>
    <x v="17"/>
    <x v="0"/>
    <n v="1"/>
    <n v="25"/>
    <n v="11"/>
    <n v="0.1"/>
    <n v="22.5"/>
    <n v="11"/>
    <n v="11.5"/>
    <s v="['Bank Transfer' 'Credit Card' 'PayPal' ... 'Credit Card' 'Bank Transfer'_x000a_ 'Apple Pay']"/>
    <x v="1"/>
  </r>
  <r>
    <s v="O08977"/>
    <d v="2025-10-12T00:00:00"/>
    <x v="9"/>
    <x v="1"/>
    <m/>
    <x v="525"/>
    <x v="1"/>
    <x v="11"/>
    <s v="Cardiff"/>
    <s v="P003"/>
    <x v="19"/>
    <x v="5"/>
    <n v="1"/>
    <n v="69"/>
    <n v="37"/>
    <n v="0"/>
    <n v="69"/>
    <n v="37"/>
    <n v="32"/>
    <s v="['Bank Transfer' 'Credit Card' 'PayPal' ... 'Credit Card' 'Bank Transfer'_x000a_ 'Apple Pay']"/>
    <x v="1"/>
  </r>
  <r>
    <s v="O08999"/>
    <d v="2025-10-12T00:00:00"/>
    <x v="9"/>
    <x v="1"/>
    <m/>
    <x v="1586"/>
    <x v="69"/>
    <x v="9"/>
    <s v="Wolverhampton"/>
    <s v="P013"/>
    <x v="0"/>
    <x v="0"/>
    <n v="3"/>
    <n v="120"/>
    <n v="63"/>
    <n v="0"/>
    <n v="360"/>
    <n v="189"/>
    <n v="171"/>
    <s v="['Bank Transfer' 'Credit Card' 'PayPal' ... 'Credit Card' 'Bank Transfer'_x000a_ 'Apple Pay']"/>
    <x v="1"/>
  </r>
  <r>
    <s v="O00033"/>
    <d v="2025-10-13T00:00:00"/>
    <x v="9"/>
    <x v="1"/>
    <m/>
    <x v="1745"/>
    <x v="211"/>
    <x v="4"/>
    <s v="Sheffield"/>
    <s v="P018"/>
    <x v="5"/>
    <x v="4"/>
    <n v="1"/>
    <n v="45"/>
    <n v="19"/>
    <n v="0.05"/>
    <n v="42.75"/>
    <n v="19"/>
    <n v="23.75"/>
    <s v="['Bank Transfer' 'Credit Card' 'PayPal' ... 'Credit Card' 'Bank Transfer'_x000a_ 'Apple Pay']"/>
    <x v="1"/>
  </r>
  <r>
    <s v="O00555"/>
    <d v="2025-10-13T00:00:00"/>
    <x v="9"/>
    <x v="1"/>
    <m/>
    <x v="621"/>
    <x v="204"/>
    <x v="5"/>
    <s v="Derry"/>
    <s v="P014"/>
    <x v="17"/>
    <x v="0"/>
    <n v="1"/>
    <n v="25"/>
    <n v="11"/>
    <n v="0.1"/>
    <n v="22.5"/>
    <n v="11"/>
    <n v="11.5"/>
    <s v="['Bank Transfer' 'Credit Card' 'PayPal' ... 'Credit Card' 'Bank Transfer'_x000a_ 'Apple Pay']"/>
    <x v="1"/>
  </r>
  <r>
    <s v="O01245"/>
    <d v="2025-10-13T00:00:00"/>
    <x v="9"/>
    <x v="1"/>
    <m/>
    <x v="268"/>
    <x v="218"/>
    <x v="5"/>
    <s v="Newry"/>
    <s v="P003"/>
    <x v="19"/>
    <x v="5"/>
    <n v="1"/>
    <n v="69"/>
    <n v="37"/>
    <n v="0.1"/>
    <n v="62.1"/>
    <n v="37"/>
    <n v="25.1"/>
    <s v="['Bank Transfer' 'Credit Card' 'PayPal' ... 'Credit Card' 'Bank Transfer'_x000a_ 'Apple Pay']"/>
    <x v="1"/>
  </r>
  <r>
    <s v="O02156"/>
    <d v="2025-10-13T00:00:00"/>
    <x v="9"/>
    <x v="1"/>
    <m/>
    <x v="1022"/>
    <x v="484"/>
    <x v="4"/>
    <s v="Sheffield"/>
    <s v="P006"/>
    <x v="16"/>
    <x v="3"/>
    <n v="4"/>
    <n v="99"/>
    <n v="58"/>
    <n v="0.2"/>
    <n v="316.8"/>
    <n v="232"/>
    <n v="84.8"/>
    <s v="['Bank Transfer' 'Credit Card' 'PayPal' ... 'Credit Card' 'Bank Transfer'_x000a_ 'Apple Pay']"/>
    <x v="1"/>
  </r>
  <r>
    <s v="O03195"/>
    <d v="2025-10-13T00:00:00"/>
    <x v="9"/>
    <x v="1"/>
    <m/>
    <x v="208"/>
    <x v="179"/>
    <x v="2"/>
    <s v="London"/>
    <s v="P010"/>
    <x v="18"/>
    <x v="1"/>
    <n v="2"/>
    <n v="32"/>
    <n v="14"/>
    <n v="0.1"/>
    <n v="57.6"/>
    <n v="28"/>
    <n v="29.6"/>
    <s v="['Bank Transfer' 'Credit Card' 'PayPal' ... 'Credit Card' 'Bank Transfer'_x000a_ 'Apple Pay']"/>
    <x v="1"/>
  </r>
  <r>
    <s v="O03611"/>
    <d v="2025-10-13T00:00:00"/>
    <x v="9"/>
    <x v="1"/>
    <m/>
    <x v="1413"/>
    <x v="257"/>
    <x v="7"/>
    <s v="Dundee"/>
    <s v="P023"/>
    <x v="2"/>
    <x v="2"/>
    <n v="5"/>
    <n v="42"/>
    <n v="20"/>
    <n v="0"/>
    <n v="210"/>
    <n v="100"/>
    <n v="110"/>
    <s v="['Bank Transfer' 'Credit Card' 'PayPal' ... 'Credit Card' 'Bank Transfer'_x000a_ 'Apple Pay']"/>
    <x v="1"/>
  </r>
  <r>
    <s v="O03803"/>
    <d v="2025-10-13T00:00:00"/>
    <x v="9"/>
    <x v="1"/>
    <m/>
    <x v="806"/>
    <x v="176"/>
    <x v="5"/>
    <s v="Derry"/>
    <s v="P014"/>
    <x v="17"/>
    <x v="0"/>
    <n v="1"/>
    <n v="25"/>
    <n v="11"/>
    <n v="0"/>
    <n v="25"/>
    <n v="11"/>
    <n v="14"/>
    <s v="['Bank Transfer' 'Credit Card' 'PayPal' ... 'Credit Card' 'Bank Transfer'_x000a_ 'Apple Pay']"/>
    <x v="1"/>
  </r>
  <r>
    <s v="O04606"/>
    <d v="2025-10-13T00:00:00"/>
    <x v="9"/>
    <x v="1"/>
    <m/>
    <x v="967"/>
    <x v="448"/>
    <x v="0"/>
    <s v="Lincoln"/>
    <s v="P007"/>
    <x v="7"/>
    <x v="3"/>
    <n v="2"/>
    <n v="129"/>
    <n v="78"/>
    <n v="0.1"/>
    <n v="232.2"/>
    <n v="156"/>
    <n v="76.2"/>
    <s v="['Bank Transfer' 'Credit Card' 'PayPal' ... 'Credit Card' 'Bank Transfer'_x000a_ 'Apple Pay']"/>
    <x v="1"/>
  </r>
  <r>
    <s v="O04969"/>
    <d v="2025-10-13T00:00:00"/>
    <x v="9"/>
    <x v="1"/>
    <m/>
    <x v="272"/>
    <x v="130"/>
    <x v="4"/>
    <s v="Hull"/>
    <s v="P012"/>
    <x v="14"/>
    <x v="1"/>
    <n v="1"/>
    <n v="85"/>
    <n v="44"/>
    <n v="0"/>
    <n v="85"/>
    <n v="44"/>
    <n v="41"/>
    <s v="['Bank Transfer' 'Credit Card' 'PayPal' ... 'Credit Card' 'Bank Transfer'_x000a_ 'Apple Pay']"/>
    <x v="1"/>
  </r>
  <r>
    <s v="O05072"/>
    <d v="2025-10-13T00:00:00"/>
    <x v="9"/>
    <x v="1"/>
    <m/>
    <x v="1203"/>
    <x v="511"/>
    <x v="1"/>
    <s v="Manchester"/>
    <s v="P002"/>
    <x v="15"/>
    <x v="5"/>
    <n v="1"/>
    <n v="149"/>
    <n v="91"/>
    <n v="0.05"/>
    <n v="141.55000000000001"/>
    <n v="91"/>
    <n v="50.55"/>
    <s v="['Bank Transfer' 'Credit Card' 'PayPal' ... 'Credit Card' 'Bank Transfer'_x000a_ 'Apple Pay']"/>
    <x v="1"/>
  </r>
  <r>
    <s v="O05554"/>
    <d v="2025-10-13T00:00:00"/>
    <x v="9"/>
    <x v="1"/>
    <m/>
    <x v="163"/>
    <x v="146"/>
    <x v="7"/>
    <s v="Edinburgh"/>
    <s v="P019"/>
    <x v="20"/>
    <x v="4"/>
    <n v="3"/>
    <n v="85"/>
    <n v="41"/>
    <n v="0.1"/>
    <n v="229.5"/>
    <n v="123"/>
    <n v="106.5"/>
    <s v="['Bank Transfer' 'Credit Card' 'PayPal' ... 'Credit Card' 'Bank Transfer'_x000a_ 'Apple Pay']"/>
    <x v="1"/>
  </r>
  <r>
    <s v="O06028"/>
    <d v="2025-10-13T00:00:00"/>
    <x v="9"/>
    <x v="1"/>
    <m/>
    <x v="582"/>
    <x v="368"/>
    <x v="7"/>
    <s v="Aberdeen"/>
    <s v="P005"/>
    <x v="3"/>
    <x v="3"/>
    <n v="4"/>
    <n v="119"/>
    <n v="72"/>
    <n v="0.2"/>
    <n v="380.8"/>
    <n v="288"/>
    <n v="92.8"/>
    <s v="['Bank Transfer' 'Credit Card' 'PayPal' ... 'Credit Card' 'Bank Transfer'_x000a_ 'Apple Pay']"/>
    <x v="1"/>
  </r>
  <r>
    <s v="O06331"/>
    <d v="2025-10-13T00:00:00"/>
    <x v="9"/>
    <x v="1"/>
    <m/>
    <x v="516"/>
    <x v="343"/>
    <x v="6"/>
    <s v="Bristol"/>
    <s v="P024"/>
    <x v="11"/>
    <x v="2"/>
    <n v="3"/>
    <n v="24"/>
    <n v="10"/>
    <n v="0.1"/>
    <n v="64.8"/>
    <n v="30"/>
    <n v="34.799999999999997"/>
    <s v="['Bank Transfer' 'Credit Card' 'PayPal' ... 'Credit Card' 'Bank Transfer'_x000a_ 'Apple Pay']"/>
    <x v="1"/>
  </r>
  <r>
    <s v="O06353"/>
    <d v="2025-10-13T00:00:00"/>
    <x v="9"/>
    <x v="1"/>
    <m/>
    <x v="892"/>
    <x v="454"/>
    <x v="2"/>
    <s v="London"/>
    <s v="P005"/>
    <x v="3"/>
    <x v="3"/>
    <n v="1"/>
    <n v="119"/>
    <n v="72"/>
    <n v="0"/>
    <n v="119"/>
    <n v="72"/>
    <n v="47"/>
    <s v="['Bank Transfer' 'Credit Card' 'PayPal' ... 'Credit Card' 'Bank Transfer'_x000a_ 'Apple Pay']"/>
    <x v="1"/>
  </r>
  <r>
    <s v="O06507"/>
    <d v="2025-10-13T00:00:00"/>
    <x v="9"/>
    <x v="1"/>
    <m/>
    <x v="1365"/>
    <x v="108"/>
    <x v="11"/>
    <s v="Newport"/>
    <s v="P001"/>
    <x v="9"/>
    <x v="5"/>
    <n v="4"/>
    <n v="89"/>
    <n v="48"/>
    <n v="0"/>
    <n v="356"/>
    <n v="192"/>
    <n v="164"/>
    <s v="['Bank Transfer' 'Credit Card' 'PayPal' ... 'Credit Card' 'Bank Transfer'_x000a_ 'Apple Pay']"/>
    <x v="1"/>
  </r>
  <r>
    <s v="O06622"/>
    <d v="2025-10-13T00:00:00"/>
    <x v="9"/>
    <x v="1"/>
    <m/>
    <x v="1045"/>
    <x v="312"/>
    <x v="2"/>
    <s v="London"/>
    <s v="P015"/>
    <x v="12"/>
    <x v="0"/>
    <n v="4"/>
    <n v="65"/>
    <n v="32"/>
    <n v="0.15"/>
    <n v="221"/>
    <n v="128"/>
    <n v="93"/>
    <s v="['Bank Transfer' 'Credit Card' 'PayPal' ... 'Credit Card' 'Bank Transfer'_x000a_ 'Apple Pay']"/>
    <x v="1"/>
  </r>
  <r>
    <s v="O07148"/>
    <d v="2025-10-13T00:00:00"/>
    <x v="9"/>
    <x v="1"/>
    <m/>
    <x v="494"/>
    <x v="326"/>
    <x v="5"/>
    <s v="Newry"/>
    <s v="P020"/>
    <x v="23"/>
    <x v="4"/>
    <n v="3"/>
    <n v="72"/>
    <n v="34"/>
    <n v="0"/>
    <n v="216"/>
    <n v="102"/>
    <n v="114"/>
    <s v="['Bank Transfer' 'Credit Card' 'PayPal' ... 'Credit Card' 'Bank Transfer'_x000a_ 'Apple Pay']"/>
    <x v="1"/>
  </r>
  <r>
    <s v="O07540"/>
    <d v="2025-10-13T00:00:00"/>
    <x v="9"/>
    <x v="1"/>
    <m/>
    <x v="995"/>
    <x v="127"/>
    <x v="10"/>
    <s v="Ipswich"/>
    <s v="P017"/>
    <x v="10"/>
    <x v="4"/>
    <n v="1"/>
    <n v="58"/>
    <n v="25"/>
    <n v="0"/>
    <n v="58"/>
    <n v="25"/>
    <n v="33"/>
    <s v="['Bank Transfer' 'Credit Card' 'PayPal' ... 'Credit Card' 'Bank Transfer'_x000a_ 'Apple Pay']"/>
    <x v="1"/>
  </r>
  <r>
    <s v="O07812"/>
    <d v="2025-10-13T00:00:00"/>
    <x v="9"/>
    <x v="1"/>
    <m/>
    <x v="856"/>
    <x v="61"/>
    <x v="1"/>
    <s v="Liverpool"/>
    <s v="P019"/>
    <x v="20"/>
    <x v="4"/>
    <n v="1"/>
    <n v="85"/>
    <n v="41"/>
    <n v="0.1"/>
    <n v="76.5"/>
    <n v="41"/>
    <n v="35.5"/>
    <s v="['Bank Transfer' 'Credit Card' 'PayPal' ... 'Credit Card' 'Bank Transfer'_x000a_ 'Apple Pay']"/>
    <x v="1"/>
  </r>
  <r>
    <s v="O08309"/>
    <d v="2025-10-13T00:00:00"/>
    <x v="9"/>
    <x v="1"/>
    <m/>
    <x v="492"/>
    <x v="296"/>
    <x v="10"/>
    <s v="Cambridge"/>
    <s v="P005"/>
    <x v="3"/>
    <x v="3"/>
    <n v="1"/>
    <n v="119"/>
    <n v="72"/>
    <n v="0.1"/>
    <n v="107.1"/>
    <n v="72"/>
    <n v="35.1"/>
    <s v="['Bank Transfer' 'Credit Card' 'PayPal' ... 'Credit Card' 'Bank Transfer'_x000a_ 'Apple Pay']"/>
    <x v="1"/>
  </r>
  <r>
    <s v="O00237"/>
    <d v="2025-10-14T00:00:00"/>
    <x v="9"/>
    <x v="1"/>
    <m/>
    <x v="980"/>
    <x v="68"/>
    <x v="6"/>
    <s v="Bristol"/>
    <s v="P005"/>
    <x v="3"/>
    <x v="3"/>
    <n v="2"/>
    <n v="119"/>
    <n v="72"/>
    <n v="0"/>
    <n v="238"/>
    <n v="144"/>
    <n v="94"/>
    <s v="['Bank Transfer' 'Credit Card' 'PayPal' ... 'Credit Card' 'Bank Transfer'_x000a_ 'Apple Pay']"/>
    <x v="1"/>
  </r>
  <r>
    <s v="O00587"/>
    <d v="2025-10-14T00:00:00"/>
    <x v="9"/>
    <x v="1"/>
    <m/>
    <x v="1097"/>
    <x v="212"/>
    <x v="3"/>
    <s v="Guildford"/>
    <s v="P015"/>
    <x v="12"/>
    <x v="0"/>
    <n v="3"/>
    <n v="65"/>
    <n v="32"/>
    <n v="0"/>
    <n v="195"/>
    <n v="96"/>
    <n v="99"/>
    <s v="['Bank Transfer' 'Credit Card' 'PayPal' ... 'Credit Card' 'Bank Transfer'_x000a_ 'Apple Pay']"/>
    <x v="1"/>
  </r>
  <r>
    <s v="O03318"/>
    <d v="2025-10-14T00:00:00"/>
    <x v="9"/>
    <x v="1"/>
    <m/>
    <x v="758"/>
    <x v="135"/>
    <x v="1"/>
    <s v="Liverpool"/>
    <s v="P007"/>
    <x v="7"/>
    <x v="3"/>
    <n v="2"/>
    <n v="129"/>
    <n v="78"/>
    <n v="0.2"/>
    <n v="206.4"/>
    <n v="156"/>
    <n v="50.4"/>
    <s v="['Bank Transfer' 'Credit Card' 'PayPal' ... 'Credit Card' 'Bank Transfer'_x000a_ 'Apple Pay']"/>
    <x v="1"/>
  </r>
  <r>
    <s v="O04148"/>
    <d v="2025-10-14T00:00:00"/>
    <x v="9"/>
    <x v="1"/>
    <m/>
    <x v="227"/>
    <x v="190"/>
    <x v="5"/>
    <s v="Newry"/>
    <s v="P016"/>
    <x v="4"/>
    <x v="0"/>
    <n v="1"/>
    <n v="78"/>
    <n v="39"/>
    <n v="0.05"/>
    <n v="74.099999999999994"/>
    <n v="39"/>
    <n v="35.1"/>
    <s v="['Bank Transfer' 'Credit Card' 'PayPal' ... 'Credit Card' 'Bank Transfer'_x000a_ 'Apple Pay']"/>
    <x v="1"/>
  </r>
  <r>
    <s v="O04257"/>
    <d v="2025-10-14T00:00:00"/>
    <x v="9"/>
    <x v="1"/>
    <m/>
    <x v="348"/>
    <x v="58"/>
    <x v="4"/>
    <s v="Hull"/>
    <s v="P017"/>
    <x v="10"/>
    <x v="4"/>
    <n v="2"/>
    <n v="58"/>
    <n v="25"/>
    <n v="0"/>
    <n v="116"/>
    <n v="50"/>
    <n v="66"/>
    <s v="['Bank Transfer' 'Credit Card' 'PayPal' ... 'Credit Card' 'Bank Transfer'_x000a_ 'Apple Pay']"/>
    <x v="1"/>
  </r>
  <r>
    <s v="O04523"/>
    <d v="2025-10-14T00:00:00"/>
    <x v="9"/>
    <x v="1"/>
    <m/>
    <x v="1121"/>
    <x v="254"/>
    <x v="2"/>
    <s v="London"/>
    <s v="P009"/>
    <x v="1"/>
    <x v="1"/>
    <n v="2"/>
    <n v="95"/>
    <n v="54"/>
    <n v="0"/>
    <n v="190"/>
    <n v="108"/>
    <n v="82"/>
    <s v="['Bank Transfer' 'Credit Card' 'PayPal' ... 'Credit Card' 'Bank Transfer'_x000a_ 'Apple Pay']"/>
    <x v="1"/>
  </r>
  <r>
    <s v="O05048"/>
    <d v="2025-10-14T00:00:00"/>
    <x v="9"/>
    <x v="1"/>
    <m/>
    <x v="787"/>
    <x v="440"/>
    <x v="2"/>
    <s v="London"/>
    <s v="P002"/>
    <x v="15"/>
    <x v="5"/>
    <n v="2"/>
    <n v="149"/>
    <n v="91"/>
    <n v="0.15"/>
    <n v="253.3"/>
    <n v="182"/>
    <n v="71.3"/>
    <s v="['Bank Transfer' 'Credit Card' 'PayPal' ... 'Credit Card' 'Bank Transfer'_x000a_ 'Apple Pay']"/>
    <x v="1"/>
  </r>
  <r>
    <s v="O05161"/>
    <d v="2025-10-14T00:00:00"/>
    <x v="9"/>
    <x v="1"/>
    <m/>
    <x v="232"/>
    <x v="194"/>
    <x v="7"/>
    <s v="Dundee"/>
    <s v="P009"/>
    <x v="1"/>
    <x v="1"/>
    <n v="2"/>
    <n v="95"/>
    <n v="54"/>
    <n v="0.05"/>
    <n v="180.5"/>
    <n v="108"/>
    <n v="72.5"/>
    <s v="['Bank Transfer' 'Credit Card' 'PayPal' ... 'Credit Card' 'Bank Transfer'_x000a_ 'Apple Pay']"/>
    <x v="1"/>
  </r>
  <r>
    <s v="O05936"/>
    <d v="2025-10-14T00:00:00"/>
    <x v="9"/>
    <x v="1"/>
    <m/>
    <x v="971"/>
    <x v="491"/>
    <x v="2"/>
    <s v="London"/>
    <s v="P018"/>
    <x v="5"/>
    <x v="4"/>
    <n v="2"/>
    <n v="45"/>
    <n v="19"/>
    <n v="0"/>
    <n v="90"/>
    <n v="38"/>
    <n v="52"/>
    <s v="['Bank Transfer' 'Credit Card' 'PayPal' ... 'Credit Card' 'Bank Transfer'_x000a_ 'Apple Pay']"/>
    <x v="1"/>
  </r>
  <r>
    <s v="O07681"/>
    <d v="2025-10-14T00:00:00"/>
    <x v="9"/>
    <x v="1"/>
    <m/>
    <x v="353"/>
    <x v="263"/>
    <x v="10"/>
    <s v="Cambridge"/>
    <s v="P017"/>
    <x v="10"/>
    <x v="4"/>
    <n v="1"/>
    <n v="58"/>
    <n v="25"/>
    <n v="0.15"/>
    <n v="49.3"/>
    <n v="25"/>
    <n v="24.3"/>
    <s v="['Bank Transfer' 'Credit Card' 'PayPal' ... 'Credit Card' 'Bank Transfer'_x000a_ 'Apple Pay']"/>
    <x v="1"/>
  </r>
  <r>
    <s v="O08022"/>
    <d v="2025-10-14T00:00:00"/>
    <x v="9"/>
    <x v="1"/>
    <m/>
    <x v="1003"/>
    <x v="348"/>
    <x v="11"/>
    <s v="Wrexham"/>
    <s v="P006"/>
    <x v="16"/>
    <x v="3"/>
    <n v="2"/>
    <n v="99"/>
    <n v="58"/>
    <n v="0.1"/>
    <n v="178.2"/>
    <n v="116"/>
    <n v="62.2"/>
    <s v="['Bank Transfer' 'Credit Card' 'PayPal' ... 'Credit Card' 'Bank Transfer'_x000a_ 'Apple Pay']"/>
    <x v="1"/>
  </r>
  <r>
    <s v="O08199"/>
    <d v="2025-10-14T00:00:00"/>
    <x v="9"/>
    <x v="1"/>
    <m/>
    <x v="821"/>
    <x v="448"/>
    <x v="9"/>
    <s v="Birmingham"/>
    <s v="P011"/>
    <x v="6"/>
    <x v="1"/>
    <n v="2"/>
    <n v="79"/>
    <n v="42"/>
    <n v="0.15"/>
    <n v="134.30000000000001"/>
    <n v="84"/>
    <n v="50.3"/>
    <s v="['Bank Transfer' 'Credit Card' 'PayPal' ... 'Credit Card' 'Bank Transfer'_x000a_ 'Apple Pay']"/>
    <x v="1"/>
  </r>
  <r>
    <s v="O09039"/>
    <d v="2025-10-14T00:00:00"/>
    <x v="9"/>
    <x v="1"/>
    <m/>
    <x v="174"/>
    <x v="155"/>
    <x v="1"/>
    <s v="Manchester"/>
    <s v="P001"/>
    <x v="9"/>
    <x v="5"/>
    <n v="2"/>
    <n v="89"/>
    <n v="48"/>
    <n v="0.15"/>
    <n v="151.30000000000001"/>
    <n v="96"/>
    <n v="55.3"/>
    <s v="['Bank Transfer' 'Credit Card' 'PayPal' ... 'Credit Card' 'Bank Transfer'_x000a_ 'Apple Pay']"/>
    <x v="1"/>
  </r>
  <r>
    <s v="O09597"/>
    <d v="2025-10-14T00:00:00"/>
    <x v="9"/>
    <x v="1"/>
    <m/>
    <x v="1151"/>
    <x v="522"/>
    <x v="1"/>
    <s v="Liverpool"/>
    <s v="P014"/>
    <x v="17"/>
    <x v="0"/>
    <n v="3"/>
    <n v="25"/>
    <n v="11"/>
    <n v="0"/>
    <n v="75"/>
    <n v="33"/>
    <n v="42"/>
    <s v="['Bank Transfer' 'Credit Card' 'PayPal' ... 'Credit Card' 'Bank Transfer'_x000a_ 'Apple Pay']"/>
    <x v="1"/>
  </r>
  <r>
    <s v="O09747"/>
    <d v="2025-10-14T00:00:00"/>
    <x v="9"/>
    <x v="1"/>
    <m/>
    <x v="1276"/>
    <x v="541"/>
    <x v="11"/>
    <s v="Newport"/>
    <s v="P017"/>
    <x v="10"/>
    <x v="4"/>
    <n v="2"/>
    <n v="58"/>
    <n v="25"/>
    <n v="0.1"/>
    <n v="104.4"/>
    <n v="50"/>
    <n v="54.4"/>
    <s v="['Bank Transfer' 'Credit Card' 'PayPal' ... 'Credit Card' 'Bank Transfer'_x000a_ 'Apple Pay']"/>
    <x v="1"/>
  </r>
  <r>
    <s v="O01367"/>
    <d v="2025-10-15T00:00:00"/>
    <x v="9"/>
    <x v="1"/>
    <m/>
    <x v="1544"/>
    <x v="30"/>
    <x v="9"/>
    <s v="Coventry"/>
    <s v="P017"/>
    <x v="10"/>
    <x v="4"/>
    <n v="2"/>
    <n v="58"/>
    <n v="25"/>
    <n v="0.1"/>
    <n v="104.4"/>
    <n v="50"/>
    <n v="54.4"/>
    <s v="['Bank Transfer' 'Credit Card' 'PayPal' ... 'Credit Card' 'Bank Transfer'_x000a_ 'Apple Pay']"/>
    <x v="1"/>
  </r>
  <r>
    <s v="O02328"/>
    <d v="2025-10-15T00:00:00"/>
    <x v="9"/>
    <x v="1"/>
    <m/>
    <x v="1588"/>
    <x v="537"/>
    <x v="2"/>
    <s v="London"/>
    <s v="P001"/>
    <x v="9"/>
    <x v="5"/>
    <n v="1"/>
    <n v="89"/>
    <n v="48"/>
    <n v="0.15"/>
    <n v="75.650000000000006"/>
    <n v="48"/>
    <n v="27.65"/>
    <s v="['Bank Transfer' 'Credit Card' 'PayPal' ... 'Credit Card' 'Bank Transfer'_x000a_ 'Apple Pay']"/>
    <x v="1"/>
  </r>
  <r>
    <s v="O04150"/>
    <d v="2025-10-15T00:00:00"/>
    <x v="9"/>
    <x v="1"/>
    <m/>
    <x v="430"/>
    <x v="307"/>
    <x v="5"/>
    <s v="Newry"/>
    <s v="P003"/>
    <x v="19"/>
    <x v="5"/>
    <n v="1"/>
    <n v="69"/>
    <n v="37"/>
    <n v="0"/>
    <n v="69"/>
    <n v="37"/>
    <n v="32"/>
    <s v="['Bank Transfer' 'Credit Card' 'PayPal' ... 'Credit Card' 'Bank Transfer'_x000a_ 'Apple Pay']"/>
    <x v="1"/>
  </r>
  <r>
    <s v="O05542"/>
    <d v="2025-10-15T00:00:00"/>
    <x v="9"/>
    <x v="1"/>
    <m/>
    <x v="1447"/>
    <x v="20"/>
    <x v="4"/>
    <s v="Hull"/>
    <s v="P008"/>
    <x v="13"/>
    <x v="3"/>
    <n v="1"/>
    <n v="249"/>
    <n v="168"/>
    <n v="0.1"/>
    <n v="224.1"/>
    <n v="168"/>
    <n v="56.1"/>
    <s v="['Bank Transfer' 'Credit Card' 'PayPal' ... 'Credit Card' 'Bank Transfer'_x000a_ 'Apple Pay']"/>
    <x v="1"/>
  </r>
  <r>
    <s v="O05745"/>
    <d v="2025-10-15T00:00:00"/>
    <x v="9"/>
    <x v="1"/>
    <m/>
    <x v="995"/>
    <x v="127"/>
    <x v="10"/>
    <s v="Ipswich"/>
    <s v="P005"/>
    <x v="3"/>
    <x v="3"/>
    <n v="1"/>
    <n v="119"/>
    <n v="72"/>
    <n v="0.1"/>
    <n v="107.1"/>
    <n v="72"/>
    <n v="35.1"/>
    <s v="['Bank Transfer' 'Credit Card' 'PayPal' ... 'Credit Card' 'Bank Transfer'_x000a_ 'Apple Pay']"/>
    <x v="1"/>
  </r>
  <r>
    <s v="O06982"/>
    <d v="2025-10-15T00:00:00"/>
    <x v="9"/>
    <x v="1"/>
    <m/>
    <x v="712"/>
    <x v="40"/>
    <x v="2"/>
    <s v="London"/>
    <s v="P015"/>
    <x v="12"/>
    <x v="0"/>
    <n v="2"/>
    <n v="65"/>
    <n v="32"/>
    <n v="0.1"/>
    <n v="117"/>
    <n v="64"/>
    <n v="53"/>
    <s v="['Bank Transfer' 'Credit Card' 'PayPal' ... 'Credit Card' 'Bank Transfer'_x000a_ 'Apple Pay']"/>
    <x v="1"/>
  </r>
  <r>
    <s v="O08574"/>
    <d v="2025-10-15T00:00:00"/>
    <x v="9"/>
    <x v="1"/>
    <m/>
    <x v="1057"/>
    <x v="207"/>
    <x v="4"/>
    <s v="York"/>
    <s v="P011"/>
    <x v="6"/>
    <x v="1"/>
    <n v="1"/>
    <n v="79"/>
    <n v="42"/>
    <n v="0.1"/>
    <n v="71.099999999999994"/>
    <n v="42"/>
    <n v="29.1"/>
    <s v="['Bank Transfer' 'Credit Card' 'PayPal' ... 'Credit Card' 'Bank Transfer'_x000a_ 'Apple Pay']"/>
    <x v="1"/>
  </r>
  <r>
    <s v="O08929"/>
    <d v="2025-10-15T00:00:00"/>
    <x v="9"/>
    <x v="1"/>
    <m/>
    <x v="558"/>
    <x v="58"/>
    <x v="3"/>
    <s v="Reading"/>
    <s v="P012"/>
    <x v="14"/>
    <x v="1"/>
    <n v="3"/>
    <n v="85"/>
    <n v="44"/>
    <n v="0.1"/>
    <n v="229.5"/>
    <n v="132"/>
    <n v="97.5"/>
    <s v="['Bank Transfer' 'Credit Card' 'PayPal' ... 'Credit Card' 'Bank Transfer'_x000a_ 'Apple Pay']"/>
    <x v="1"/>
  </r>
  <r>
    <s v="O09054"/>
    <d v="2025-10-15T00:00:00"/>
    <x v="9"/>
    <x v="1"/>
    <m/>
    <x v="1025"/>
    <x v="271"/>
    <x v="9"/>
    <s v="Worcester"/>
    <s v="P001"/>
    <x v="9"/>
    <x v="5"/>
    <n v="1"/>
    <n v="89"/>
    <n v="48"/>
    <n v="0.05"/>
    <n v="84.55"/>
    <n v="48"/>
    <n v="36.549999999999997"/>
    <s v="['Bank Transfer' 'Credit Card' 'PayPal' ... 'Credit Card' 'Bank Transfer'_x000a_ 'Apple Pay']"/>
    <x v="1"/>
  </r>
  <r>
    <s v="O00457"/>
    <d v="2025-10-16T00:00:00"/>
    <x v="9"/>
    <x v="1"/>
    <m/>
    <x v="38"/>
    <x v="35"/>
    <x v="11"/>
    <s v="Cardiff"/>
    <s v="P015"/>
    <x v="12"/>
    <x v="0"/>
    <n v="1"/>
    <n v="65"/>
    <n v="32"/>
    <n v="0.1"/>
    <n v="58.5"/>
    <n v="32"/>
    <n v="26.5"/>
    <s v="['Bank Transfer' 'Credit Card' 'PayPal' ... 'Credit Card' 'Bank Transfer'_x000a_ 'Apple Pay']"/>
    <x v="1"/>
  </r>
  <r>
    <s v="O00514"/>
    <d v="2025-10-16T00:00:00"/>
    <x v="9"/>
    <x v="1"/>
    <m/>
    <x v="466"/>
    <x v="323"/>
    <x v="2"/>
    <s v="London"/>
    <s v="P016"/>
    <x v="4"/>
    <x v="0"/>
    <n v="1"/>
    <n v="78"/>
    <n v="39"/>
    <n v="0.1"/>
    <n v="70.2"/>
    <n v="39"/>
    <n v="31.2"/>
    <s v="['Bank Transfer' 'Credit Card' 'PayPal' ... 'Credit Card' 'Bank Transfer'_x000a_ 'Apple Pay']"/>
    <x v="1"/>
  </r>
  <r>
    <s v="O01586"/>
    <d v="2025-10-16T00:00:00"/>
    <x v="9"/>
    <x v="1"/>
    <m/>
    <x v="1231"/>
    <x v="503"/>
    <x v="11"/>
    <s v="Newport"/>
    <s v="P014"/>
    <x v="17"/>
    <x v="0"/>
    <n v="1"/>
    <n v="25"/>
    <n v="11"/>
    <n v="0.15"/>
    <n v="21.25"/>
    <n v="11"/>
    <n v="10.25"/>
    <s v="['Bank Transfer' 'Credit Card' 'PayPal' ... 'Credit Card' 'Bank Transfer'_x000a_ 'Apple Pay']"/>
    <x v="1"/>
  </r>
  <r>
    <s v="O02107"/>
    <d v="2025-10-16T00:00:00"/>
    <x v="9"/>
    <x v="1"/>
    <m/>
    <x v="295"/>
    <x v="234"/>
    <x v="3"/>
    <s v="Reading"/>
    <s v="P011"/>
    <x v="6"/>
    <x v="1"/>
    <n v="4"/>
    <n v="79"/>
    <n v="42"/>
    <n v="0"/>
    <n v="316"/>
    <n v="168"/>
    <n v="148"/>
    <s v="['Bank Transfer' 'Credit Card' 'PayPal' ... 'Credit Card' 'Bank Transfer'_x000a_ 'Apple Pay']"/>
    <x v="1"/>
  </r>
  <r>
    <s v="O02321"/>
    <d v="2025-10-16T00:00:00"/>
    <x v="9"/>
    <x v="1"/>
    <m/>
    <x v="976"/>
    <x v="205"/>
    <x v="8"/>
    <s v="Newcastle"/>
    <s v="P013"/>
    <x v="0"/>
    <x v="0"/>
    <n v="1"/>
    <n v="120"/>
    <n v="63"/>
    <n v="0"/>
    <n v="120"/>
    <n v="63"/>
    <n v="57"/>
    <s v="['Bank Transfer' 'Credit Card' 'PayPal' ... 'Credit Card' 'Bank Transfer'_x000a_ 'Apple Pay']"/>
    <x v="1"/>
  </r>
  <r>
    <s v="O02479"/>
    <d v="2025-10-16T00:00:00"/>
    <x v="9"/>
    <x v="1"/>
    <m/>
    <x v="1316"/>
    <x v="498"/>
    <x v="5"/>
    <s v="Newry"/>
    <s v="P003"/>
    <x v="19"/>
    <x v="5"/>
    <n v="3"/>
    <n v="69"/>
    <n v="37"/>
    <n v="0.05"/>
    <n v="196.65"/>
    <n v="111"/>
    <n v="85.65"/>
    <s v="['Bank Transfer' 'Credit Card' 'PayPal' ... 'Credit Card' 'Bank Transfer'_x000a_ 'Apple Pay']"/>
    <x v="1"/>
  </r>
  <r>
    <s v="O02723"/>
    <d v="2025-10-16T00:00:00"/>
    <x v="9"/>
    <x v="1"/>
    <m/>
    <x v="119"/>
    <x v="111"/>
    <x v="1"/>
    <s v="Chester"/>
    <s v="P010"/>
    <x v="18"/>
    <x v="1"/>
    <n v="2"/>
    <n v="32"/>
    <n v="14"/>
    <n v="0"/>
    <n v="64"/>
    <n v="28"/>
    <n v="36"/>
    <s v="['Bank Transfer' 'Credit Card' 'PayPal' ... 'Credit Card' 'Bank Transfer'_x000a_ 'Apple Pay']"/>
    <x v="1"/>
  </r>
  <r>
    <s v="O03702"/>
    <d v="2025-10-16T00:00:00"/>
    <x v="9"/>
    <x v="1"/>
    <m/>
    <x v="343"/>
    <x v="202"/>
    <x v="7"/>
    <s v="Glasgow"/>
    <s v="P006"/>
    <x v="16"/>
    <x v="3"/>
    <n v="1"/>
    <n v="99"/>
    <n v="58"/>
    <n v="0"/>
    <n v="99"/>
    <n v="58"/>
    <n v="41"/>
    <s v="['Bank Transfer' 'Credit Card' 'PayPal' ... 'Credit Card' 'Bank Transfer'_x000a_ 'Apple Pay']"/>
    <x v="1"/>
  </r>
  <r>
    <s v="O04488"/>
    <d v="2025-10-16T00:00:00"/>
    <x v="9"/>
    <x v="1"/>
    <m/>
    <x v="359"/>
    <x v="265"/>
    <x v="1"/>
    <s v="Liverpool"/>
    <s v="P002"/>
    <x v="15"/>
    <x v="5"/>
    <n v="5"/>
    <n v="149"/>
    <n v="91"/>
    <n v="0.05"/>
    <n v="707.75"/>
    <n v="455"/>
    <n v="252.75"/>
    <s v="['Bank Transfer' 'Credit Card' 'PayPal' ... 'Credit Card' 'Bank Transfer'_x000a_ 'Apple Pay']"/>
    <x v="1"/>
  </r>
  <r>
    <s v="O04848"/>
    <d v="2025-10-16T00:00:00"/>
    <x v="9"/>
    <x v="1"/>
    <m/>
    <x v="68"/>
    <x v="65"/>
    <x v="0"/>
    <s v="Leicester"/>
    <s v="P007"/>
    <x v="7"/>
    <x v="3"/>
    <n v="2"/>
    <n v="129"/>
    <n v="78"/>
    <n v="0"/>
    <n v="258"/>
    <n v="156"/>
    <n v="102"/>
    <s v="['Bank Transfer' 'Credit Card' 'PayPal' ... 'Credit Card' 'Bank Transfer'_x000a_ 'Apple Pay']"/>
    <x v="1"/>
  </r>
  <r>
    <s v="O05584"/>
    <d v="2025-10-16T00:00:00"/>
    <x v="9"/>
    <x v="1"/>
    <m/>
    <x v="1435"/>
    <x v="490"/>
    <x v="2"/>
    <s v="London"/>
    <s v="P005"/>
    <x v="3"/>
    <x v="3"/>
    <n v="3"/>
    <n v="119"/>
    <n v="72"/>
    <n v="0"/>
    <n v="357"/>
    <n v="216"/>
    <n v="141"/>
    <s v="['Bank Transfer' 'Credit Card' 'PayPal' ... 'Credit Card' 'Bank Transfer'_x000a_ 'Apple Pay']"/>
    <x v="1"/>
  </r>
  <r>
    <s v="O05993"/>
    <d v="2025-10-16T00:00:00"/>
    <x v="9"/>
    <x v="1"/>
    <m/>
    <x v="704"/>
    <x v="191"/>
    <x v="6"/>
    <s v="Bristol"/>
    <s v="P003"/>
    <x v="19"/>
    <x v="5"/>
    <n v="1"/>
    <n v="69"/>
    <n v="37"/>
    <n v="0.15"/>
    <n v="58.65"/>
    <n v="37"/>
    <n v="21.65"/>
    <s v="['Bank Transfer' 'Credit Card' 'PayPal' ... 'Credit Card' 'Bank Transfer'_x000a_ 'Apple Pay']"/>
    <x v="1"/>
  </r>
  <r>
    <s v="O06078"/>
    <d v="2025-10-16T00:00:00"/>
    <x v="9"/>
    <x v="1"/>
    <m/>
    <x v="589"/>
    <x v="372"/>
    <x v="10"/>
    <s v="Cambridge"/>
    <s v="P021"/>
    <x v="21"/>
    <x v="2"/>
    <n v="2"/>
    <n v="28"/>
    <n v="13"/>
    <n v="0.05"/>
    <n v="53.2"/>
    <n v="26"/>
    <n v="27.2"/>
    <s v="['Bank Transfer' 'Credit Card' 'PayPal' ... 'Credit Card' 'Bank Transfer'_x000a_ 'Apple Pay']"/>
    <x v="1"/>
  </r>
  <r>
    <s v="O06194"/>
    <d v="2025-10-16T00:00:00"/>
    <x v="9"/>
    <x v="1"/>
    <m/>
    <x v="732"/>
    <x v="423"/>
    <x v="0"/>
    <s v="Derby"/>
    <s v="P002"/>
    <x v="15"/>
    <x v="5"/>
    <n v="2"/>
    <n v="149"/>
    <n v="91"/>
    <n v="0.15"/>
    <n v="253.3"/>
    <n v="182"/>
    <n v="71.3"/>
    <s v="['Bank Transfer' 'Credit Card' 'PayPal' ... 'Credit Card' 'Bank Transfer'_x000a_ 'Apple Pay']"/>
    <x v="1"/>
  </r>
  <r>
    <s v="O07047"/>
    <d v="2025-10-16T00:00:00"/>
    <x v="9"/>
    <x v="1"/>
    <m/>
    <x v="1212"/>
    <x v="47"/>
    <x v="2"/>
    <s v="London"/>
    <s v="P017"/>
    <x v="10"/>
    <x v="4"/>
    <n v="2"/>
    <n v="58"/>
    <n v="25"/>
    <n v="0.15"/>
    <n v="98.6"/>
    <n v="50"/>
    <n v="48.6"/>
    <s v="['Bank Transfer' 'Credit Card' 'PayPal' ... 'Credit Card' 'Bank Transfer'_x000a_ 'Apple Pay']"/>
    <x v="1"/>
  </r>
  <r>
    <s v="O07988"/>
    <d v="2025-10-16T00:00:00"/>
    <x v="9"/>
    <x v="1"/>
    <m/>
    <x v="761"/>
    <x v="225"/>
    <x v="8"/>
    <s v="Durham"/>
    <s v="P008"/>
    <x v="13"/>
    <x v="3"/>
    <n v="1"/>
    <n v="249"/>
    <n v="168"/>
    <n v="0.15"/>
    <n v="211.65"/>
    <n v="168"/>
    <n v="43.65"/>
    <s v="['Bank Transfer' 'Credit Card' 'PayPal' ... 'Credit Card' 'Bank Transfer'_x000a_ 'Apple Pay']"/>
    <x v="1"/>
  </r>
  <r>
    <s v="O08325"/>
    <d v="2025-10-16T00:00:00"/>
    <x v="9"/>
    <x v="1"/>
    <m/>
    <x v="256"/>
    <x v="210"/>
    <x v="2"/>
    <s v="London"/>
    <s v="P016"/>
    <x v="4"/>
    <x v="0"/>
    <n v="1"/>
    <n v="78"/>
    <n v="39"/>
    <n v="0.05"/>
    <n v="74.099999999999994"/>
    <n v="39"/>
    <n v="35.1"/>
    <s v="['Bank Transfer' 'Credit Card' 'PayPal' ... 'Credit Card' 'Bank Transfer'_x000a_ 'Apple Pay']"/>
    <x v="1"/>
  </r>
  <r>
    <s v="O08378"/>
    <d v="2025-10-16T00:00:00"/>
    <x v="9"/>
    <x v="1"/>
    <m/>
    <x v="1287"/>
    <x v="543"/>
    <x v="5"/>
    <s v="Derry"/>
    <s v="P014"/>
    <x v="17"/>
    <x v="0"/>
    <n v="2"/>
    <n v="25"/>
    <n v="11"/>
    <n v="0.05"/>
    <n v="47.5"/>
    <n v="22"/>
    <n v="25.5"/>
    <s v="['Bank Transfer' 'Credit Card' 'PayPal' ... 'Credit Card' 'Bank Transfer'_x000a_ 'Apple Pay']"/>
    <x v="1"/>
  </r>
  <r>
    <s v="O08785"/>
    <d v="2025-10-16T00:00:00"/>
    <x v="9"/>
    <x v="1"/>
    <m/>
    <x v="967"/>
    <x v="448"/>
    <x v="0"/>
    <s v="Lincoln"/>
    <s v="P024"/>
    <x v="11"/>
    <x v="2"/>
    <n v="2"/>
    <n v="24"/>
    <n v="10"/>
    <n v="0.2"/>
    <n v="38.4"/>
    <n v="20"/>
    <n v="18.399999999999999"/>
    <s v="['Bank Transfer' 'Credit Card' 'PayPal' ... 'Credit Card' 'Bank Transfer'_x000a_ 'Apple Pay']"/>
    <x v="1"/>
  </r>
  <r>
    <s v="O08813"/>
    <d v="2025-10-16T00:00:00"/>
    <x v="9"/>
    <x v="1"/>
    <m/>
    <x v="446"/>
    <x v="316"/>
    <x v="1"/>
    <s v="Liverpool"/>
    <s v="P019"/>
    <x v="20"/>
    <x v="4"/>
    <n v="2"/>
    <n v="85"/>
    <n v="41"/>
    <n v="0.2"/>
    <n v="136"/>
    <n v="82"/>
    <n v="54"/>
    <s v="['Bank Transfer' 'Credit Card' 'PayPal' ... 'Credit Card' 'Bank Transfer'_x000a_ 'Apple Pay']"/>
    <x v="1"/>
  </r>
  <r>
    <s v="O09888"/>
    <d v="2025-10-16T00:00:00"/>
    <x v="9"/>
    <x v="1"/>
    <m/>
    <x v="63"/>
    <x v="60"/>
    <x v="7"/>
    <s v="Edinburgh"/>
    <s v="P001"/>
    <x v="9"/>
    <x v="5"/>
    <n v="2"/>
    <n v="89"/>
    <n v="48"/>
    <n v="0"/>
    <n v="178"/>
    <n v="96"/>
    <n v="82"/>
    <s v="['Bank Transfer' 'Credit Card' 'PayPal' ... 'Credit Card' 'Bank Transfer'_x000a_ 'Apple Pay']"/>
    <x v="1"/>
  </r>
  <r>
    <s v="O01151"/>
    <d v="2025-10-17T00:00:00"/>
    <x v="9"/>
    <x v="1"/>
    <m/>
    <x v="21"/>
    <x v="21"/>
    <x v="1"/>
    <s v="Chester"/>
    <s v="P017"/>
    <x v="10"/>
    <x v="4"/>
    <n v="3"/>
    <n v="58"/>
    <n v="25"/>
    <n v="0"/>
    <n v="174"/>
    <n v="75"/>
    <n v="99"/>
    <s v="['Bank Transfer' 'Credit Card' 'PayPal' ... 'Credit Card' 'Bank Transfer'_x000a_ 'Apple Pay']"/>
    <x v="1"/>
  </r>
  <r>
    <s v="O02001"/>
    <d v="2025-10-17T00:00:00"/>
    <x v="9"/>
    <x v="1"/>
    <m/>
    <x v="1053"/>
    <x v="306"/>
    <x v="2"/>
    <s v="London"/>
    <s v="P015"/>
    <x v="12"/>
    <x v="0"/>
    <n v="1"/>
    <n v="65"/>
    <n v="32"/>
    <n v="0.05"/>
    <n v="61.75"/>
    <n v="32"/>
    <n v="29.75"/>
    <s v="['Bank Transfer' 'Credit Card' 'PayPal' ... 'Credit Card' 'Bank Transfer'_x000a_ 'Apple Pay']"/>
    <x v="1"/>
  </r>
  <r>
    <s v="O02233"/>
    <d v="2025-10-17T00:00:00"/>
    <x v="9"/>
    <x v="1"/>
    <m/>
    <x v="513"/>
    <x v="342"/>
    <x v="9"/>
    <s v="Wolverhampton"/>
    <s v="P006"/>
    <x v="16"/>
    <x v="3"/>
    <n v="1"/>
    <n v="99"/>
    <n v="58"/>
    <n v="0"/>
    <n v="99"/>
    <n v="58"/>
    <n v="41"/>
    <s v="['Bank Transfer' 'Credit Card' 'PayPal' ... 'Credit Card' 'Bank Transfer'_x000a_ 'Apple Pay']"/>
    <x v="1"/>
  </r>
  <r>
    <s v="O02452"/>
    <d v="2025-10-17T00:00:00"/>
    <x v="9"/>
    <x v="1"/>
    <m/>
    <x v="887"/>
    <x v="368"/>
    <x v="11"/>
    <s v="Newport"/>
    <s v="P015"/>
    <x v="12"/>
    <x v="0"/>
    <n v="3"/>
    <n v="65"/>
    <n v="32"/>
    <n v="0.05"/>
    <n v="185.25"/>
    <n v="96"/>
    <n v="89.25"/>
    <s v="['Bank Transfer' 'Credit Card' 'PayPal' ... 'Credit Card' 'Bank Transfer'_x000a_ 'Apple Pay']"/>
    <x v="1"/>
  </r>
  <r>
    <s v="O02612"/>
    <d v="2025-10-17T00:00:00"/>
    <x v="9"/>
    <x v="1"/>
    <m/>
    <x v="623"/>
    <x v="385"/>
    <x v="6"/>
    <s v="Exeter"/>
    <s v="P012"/>
    <x v="14"/>
    <x v="1"/>
    <n v="3"/>
    <n v="85"/>
    <n v="44"/>
    <n v="0.1"/>
    <n v="229.5"/>
    <n v="132"/>
    <n v="97.5"/>
    <s v="['Bank Transfer' 'Credit Card' 'PayPal' ... 'Credit Card' 'Bank Transfer'_x000a_ 'Apple Pay']"/>
    <x v="1"/>
  </r>
  <r>
    <s v="O02711"/>
    <d v="2025-10-17T00:00:00"/>
    <x v="9"/>
    <x v="1"/>
    <m/>
    <x v="884"/>
    <x v="81"/>
    <x v="9"/>
    <s v="Birmingham"/>
    <s v="P013"/>
    <x v="0"/>
    <x v="0"/>
    <n v="2"/>
    <n v="120"/>
    <n v="63"/>
    <n v="0.1"/>
    <n v="216"/>
    <n v="126"/>
    <n v="90"/>
    <s v="['Bank Transfer' 'Credit Card' 'PayPal' ... 'Credit Card' 'Bank Transfer'_x000a_ 'Apple Pay']"/>
    <x v="1"/>
  </r>
  <r>
    <s v="O03452"/>
    <d v="2025-10-17T00:00:00"/>
    <x v="9"/>
    <x v="1"/>
    <m/>
    <x v="408"/>
    <x v="86"/>
    <x v="7"/>
    <s v="Dundee"/>
    <s v="P003"/>
    <x v="19"/>
    <x v="5"/>
    <n v="2"/>
    <n v="69"/>
    <n v="37"/>
    <n v="0.05"/>
    <n v="131.1"/>
    <n v="74"/>
    <n v="57.1"/>
    <s v="['Bank Transfer' 'Credit Card' 'PayPal' ... 'Credit Card' 'Bank Transfer'_x000a_ 'Apple Pay']"/>
    <x v="1"/>
  </r>
  <r>
    <s v="O03880"/>
    <d v="2025-10-17T00:00:00"/>
    <x v="9"/>
    <x v="1"/>
    <m/>
    <x v="1458"/>
    <x v="56"/>
    <x v="10"/>
    <s v="Cambridge"/>
    <s v="P009"/>
    <x v="1"/>
    <x v="1"/>
    <n v="1"/>
    <n v="95"/>
    <n v="54"/>
    <n v="0.1"/>
    <n v="85.5"/>
    <n v="54"/>
    <n v="31.5"/>
    <s v="['Bank Transfer' 'Credit Card' 'PayPal' ... 'Credit Card' 'Bank Transfer'_x000a_ 'Apple Pay']"/>
    <x v="1"/>
  </r>
  <r>
    <s v="O04088"/>
    <d v="2025-10-17T00:00:00"/>
    <x v="9"/>
    <x v="1"/>
    <m/>
    <x v="323"/>
    <x v="244"/>
    <x v="2"/>
    <s v="London"/>
    <s v="P020"/>
    <x v="23"/>
    <x v="4"/>
    <n v="4"/>
    <n v="72"/>
    <n v="34"/>
    <n v="0"/>
    <n v="288"/>
    <n v="136"/>
    <n v="152"/>
    <s v="['Bank Transfer' 'Credit Card' 'PayPal' ... 'Credit Card' 'Bank Transfer'_x000a_ 'Apple Pay']"/>
    <x v="1"/>
  </r>
  <r>
    <s v="O05162"/>
    <d v="2025-10-17T00:00:00"/>
    <x v="9"/>
    <x v="1"/>
    <m/>
    <x v="1388"/>
    <x v="159"/>
    <x v="10"/>
    <s v="Norwich"/>
    <s v="P016"/>
    <x v="4"/>
    <x v="0"/>
    <n v="2"/>
    <n v="78"/>
    <n v="39"/>
    <n v="0.1"/>
    <n v="140.4"/>
    <n v="78"/>
    <n v="62.4"/>
    <s v="['Bank Transfer' 'Credit Card' 'PayPal' ... 'Credit Card' 'Bank Transfer'_x000a_ 'Apple Pay']"/>
    <x v="1"/>
  </r>
  <r>
    <s v="O05490"/>
    <d v="2025-10-17T00:00:00"/>
    <x v="9"/>
    <x v="1"/>
    <m/>
    <x v="1747"/>
    <x v="502"/>
    <x v="5"/>
    <s v="Derry"/>
    <s v="P024"/>
    <x v="11"/>
    <x v="2"/>
    <n v="2"/>
    <n v="24"/>
    <n v="10"/>
    <n v="0.05"/>
    <n v="45.6"/>
    <n v="20"/>
    <n v="25.6"/>
    <s v="['Bank Transfer' 'Credit Card' 'PayPal' ... 'Credit Card' 'Bank Transfer'_x000a_ 'Apple Pay']"/>
    <x v="1"/>
  </r>
  <r>
    <s v="O06919"/>
    <d v="2025-10-17T00:00:00"/>
    <x v="9"/>
    <x v="1"/>
    <m/>
    <x v="1363"/>
    <x v="62"/>
    <x v="0"/>
    <s v="Derby"/>
    <s v="P021"/>
    <x v="21"/>
    <x v="2"/>
    <n v="1"/>
    <n v="28"/>
    <n v="13"/>
    <n v="0.15"/>
    <n v="23.8"/>
    <n v="13"/>
    <n v="10.8"/>
    <s v="['Bank Transfer' 'Credit Card' 'PayPal' ... 'Credit Card' 'Bank Transfer'_x000a_ 'Apple Pay']"/>
    <x v="1"/>
  </r>
  <r>
    <s v="O07000"/>
    <d v="2025-10-17T00:00:00"/>
    <x v="9"/>
    <x v="1"/>
    <m/>
    <x v="300"/>
    <x v="225"/>
    <x v="4"/>
    <s v="York"/>
    <s v="P020"/>
    <x v="23"/>
    <x v="4"/>
    <n v="1"/>
    <n v="72"/>
    <n v="34"/>
    <n v="0.05"/>
    <n v="68.400000000000006"/>
    <n v="34"/>
    <n v="34.4"/>
    <s v="['Bank Transfer' 'Credit Card' 'PayPal' ... 'Credit Card' 'Bank Transfer'_x000a_ 'Apple Pay']"/>
    <x v="1"/>
  </r>
  <r>
    <s v="O07338"/>
    <d v="2025-10-17T00:00:00"/>
    <x v="9"/>
    <x v="1"/>
    <m/>
    <x v="1572"/>
    <x v="275"/>
    <x v="4"/>
    <s v="York"/>
    <s v="P004"/>
    <x v="22"/>
    <x v="5"/>
    <n v="1"/>
    <n v="55"/>
    <n v="27"/>
    <n v="0.15"/>
    <n v="46.75"/>
    <n v="27"/>
    <n v="19.75"/>
    <s v="['Bank Transfer' 'Credit Card' 'PayPal' ... 'Credit Card' 'Bank Transfer'_x000a_ 'Apple Pay']"/>
    <x v="1"/>
  </r>
  <r>
    <s v="O08312"/>
    <d v="2025-10-17T00:00:00"/>
    <x v="9"/>
    <x v="1"/>
    <m/>
    <x v="1353"/>
    <x v="392"/>
    <x v="0"/>
    <s v="Derby"/>
    <s v="P006"/>
    <x v="16"/>
    <x v="3"/>
    <n v="1"/>
    <n v="99"/>
    <n v="58"/>
    <n v="0.1"/>
    <n v="89.1"/>
    <n v="58"/>
    <n v="31.1"/>
    <s v="['Bank Transfer' 'Credit Card' 'PayPal' ... 'Credit Card' 'Bank Transfer'_x000a_ 'Apple Pay']"/>
    <x v="1"/>
  </r>
  <r>
    <s v="O08412"/>
    <d v="2025-10-17T00:00:00"/>
    <x v="9"/>
    <x v="1"/>
    <m/>
    <x v="1059"/>
    <x v="193"/>
    <x v="2"/>
    <s v="London"/>
    <s v="P017"/>
    <x v="10"/>
    <x v="4"/>
    <n v="2"/>
    <n v="58"/>
    <n v="25"/>
    <n v="0"/>
    <n v="116"/>
    <n v="50"/>
    <n v="66"/>
    <s v="['Bank Transfer' 'Credit Card' 'PayPal' ... 'Credit Card' 'Bank Transfer'_x000a_ 'Apple Pay']"/>
    <x v="1"/>
  </r>
  <r>
    <s v="O09265"/>
    <d v="2025-10-17T00:00:00"/>
    <x v="9"/>
    <x v="1"/>
    <m/>
    <x v="362"/>
    <x v="267"/>
    <x v="7"/>
    <s v="Aberdeen"/>
    <s v="P002"/>
    <x v="15"/>
    <x v="5"/>
    <n v="1"/>
    <n v="149"/>
    <n v="91"/>
    <n v="0"/>
    <n v="149"/>
    <n v="91"/>
    <n v="58"/>
    <s v="['Bank Transfer' 'Credit Card' 'PayPal' ... 'Credit Card' 'Bank Transfer'_x000a_ 'Apple Pay']"/>
    <x v="1"/>
  </r>
  <r>
    <s v="O09459"/>
    <d v="2025-10-17T00:00:00"/>
    <x v="9"/>
    <x v="1"/>
    <m/>
    <x v="1532"/>
    <x v="136"/>
    <x v="2"/>
    <s v="London"/>
    <s v="P013"/>
    <x v="0"/>
    <x v="0"/>
    <n v="1"/>
    <n v="120"/>
    <n v="63"/>
    <n v="0.15"/>
    <n v="102"/>
    <n v="63"/>
    <n v="39"/>
    <s v="['Bank Transfer' 'Credit Card' 'PayPal' ... 'Credit Card' 'Bank Transfer'_x000a_ 'Apple Pay']"/>
    <x v="1"/>
  </r>
  <r>
    <s v="O09925"/>
    <d v="2025-10-17T00:00:00"/>
    <x v="9"/>
    <x v="1"/>
    <m/>
    <x v="519"/>
    <x v="52"/>
    <x v="2"/>
    <s v="London"/>
    <s v="P002"/>
    <x v="15"/>
    <x v="5"/>
    <n v="3"/>
    <n v="149"/>
    <n v="91"/>
    <n v="0.1"/>
    <n v="402.3"/>
    <n v="273"/>
    <n v="129.30000000000001"/>
    <s v="['Bank Transfer' 'Credit Card' 'PayPal' ... 'Credit Card' 'Bank Transfer'_x000a_ 'Apple Pay']"/>
    <x v="1"/>
  </r>
  <r>
    <s v="O00049"/>
    <d v="2025-10-18T00:00:00"/>
    <x v="9"/>
    <x v="1"/>
    <m/>
    <x v="623"/>
    <x v="385"/>
    <x v="6"/>
    <s v="Exeter"/>
    <s v="P023"/>
    <x v="2"/>
    <x v="2"/>
    <n v="1"/>
    <n v="42"/>
    <n v="20"/>
    <n v="0"/>
    <n v="42"/>
    <n v="20"/>
    <n v="22"/>
    <s v="['Bank Transfer' 'Credit Card' 'PayPal' ... 'Credit Card' 'Bank Transfer'_x000a_ 'Apple Pay']"/>
    <x v="1"/>
  </r>
  <r>
    <s v="O01228"/>
    <d v="2025-10-18T00:00:00"/>
    <x v="9"/>
    <x v="1"/>
    <m/>
    <x v="1701"/>
    <x v="134"/>
    <x v="1"/>
    <s v="Liverpool"/>
    <s v="P015"/>
    <x v="12"/>
    <x v="0"/>
    <n v="2"/>
    <n v="65"/>
    <n v="32"/>
    <n v="0.1"/>
    <n v="117"/>
    <n v="64"/>
    <n v="53"/>
    <s v="['Bank Transfer' 'Credit Card' 'PayPal' ... 'Credit Card' 'Bank Transfer'_x000a_ 'Apple Pay']"/>
    <x v="1"/>
  </r>
  <r>
    <s v="O01427"/>
    <d v="2025-10-18T00:00:00"/>
    <x v="9"/>
    <x v="1"/>
    <m/>
    <x v="1027"/>
    <x v="500"/>
    <x v="3"/>
    <s v="Reading"/>
    <s v="P020"/>
    <x v="23"/>
    <x v="4"/>
    <n v="1"/>
    <n v="72"/>
    <n v="34"/>
    <n v="0.05"/>
    <n v="68.400000000000006"/>
    <n v="34"/>
    <n v="34.4"/>
    <s v="['Bank Transfer' 'Credit Card' 'PayPal' ... 'Credit Card' 'Bank Transfer'_x000a_ 'Apple Pay']"/>
    <x v="1"/>
  </r>
  <r>
    <s v="O01493"/>
    <d v="2025-10-18T00:00:00"/>
    <x v="9"/>
    <x v="1"/>
    <m/>
    <x v="1449"/>
    <x v="535"/>
    <x v="2"/>
    <s v="London"/>
    <s v="P006"/>
    <x v="16"/>
    <x v="3"/>
    <n v="1"/>
    <n v="99"/>
    <n v="58"/>
    <n v="0"/>
    <n v="99"/>
    <n v="58"/>
    <n v="41"/>
    <s v="['Bank Transfer' 'Credit Card' 'PayPal' ... 'Credit Card' 'Bank Transfer'_x000a_ 'Apple Pay']"/>
    <x v="1"/>
  </r>
  <r>
    <s v="O02103"/>
    <d v="2025-10-18T00:00:00"/>
    <x v="9"/>
    <x v="1"/>
    <m/>
    <x v="1175"/>
    <x v="259"/>
    <x v="5"/>
    <s v="Belfast"/>
    <s v="P014"/>
    <x v="17"/>
    <x v="0"/>
    <n v="5"/>
    <n v="25"/>
    <n v="11"/>
    <n v="0.1"/>
    <n v="112.5"/>
    <n v="55"/>
    <n v="57.5"/>
    <s v="['Bank Transfer' 'Credit Card' 'PayPal' ... 'Credit Card' 'Bank Transfer'_x000a_ 'Apple Pay']"/>
    <x v="1"/>
  </r>
  <r>
    <s v="O02651"/>
    <d v="2025-10-18T00:00:00"/>
    <x v="9"/>
    <x v="1"/>
    <m/>
    <x v="10"/>
    <x v="10"/>
    <x v="3"/>
    <s v="Reading"/>
    <s v="P005"/>
    <x v="3"/>
    <x v="3"/>
    <n v="5"/>
    <n v="119"/>
    <n v="72"/>
    <n v="0.05"/>
    <n v="565.25"/>
    <n v="360"/>
    <n v="205.25"/>
    <s v="['Bank Transfer' 'Credit Card' 'PayPal' ... 'Credit Card' 'Bank Transfer'_x000a_ 'Apple Pay']"/>
    <x v="1"/>
  </r>
  <r>
    <s v="O03115"/>
    <d v="2025-10-18T00:00:00"/>
    <x v="9"/>
    <x v="1"/>
    <m/>
    <x v="1218"/>
    <x v="2"/>
    <x v="2"/>
    <s v="London"/>
    <s v="P001"/>
    <x v="9"/>
    <x v="5"/>
    <n v="1"/>
    <n v="89"/>
    <n v="48"/>
    <n v="0"/>
    <n v="89"/>
    <n v="48"/>
    <n v="41"/>
    <s v="['Bank Transfer' 'Credit Card' 'PayPal' ... 'Credit Card' 'Bank Transfer'_x000a_ 'Apple Pay']"/>
    <x v="1"/>
  </r>
  <r>
    <s v="O03544"/>
    <d v="2025-10-18T00:00:00"/>
    <x v="9"/>
    <x v="1"/>
    <m/>
    <x v="430"/>
    <x v="307"/>
    <x v="5"/>
    <s v="Newry"/>
    <s v="P006"/>
    <x v="16"/>
    <x v="3"/>
    <n v="1"/>
    <n v="99"/>
    <n v="58"/>
    <n v="0.1"/>
    <n v="89.1"/>
    <n v="58"/>
    <n v="31.1"/>
    <s v="['Bank Transfer' 'Credit Card' 'PayPal' ... 'Credit Card' 'Bank Transfer'_x000a_ 'Apple Pay']"/>
    <x v="1"/>
  </r>
  <r>
    <s v="O04308"/>
    <d v="2025-10-18T00:00:00"/>
    <x v="9"/>
    <x v="1"/>
    <m/>
    <x v="1525"/>
    <x v="439"/>
    <x v="0"/>
    <s v="Derby"/>
    <s v="P016"/>
    <x v="4"/>
    <x v="0"/>
    <n v="1"/>
    <n v="78"/>
    <n v="39"/>
    <n v="0.1"/>
    <n v="70.2"/>
    <n v="39"/>
    <n v="31.2"/>
    <s v="['Bank Transfer' 'Credit Card' 'PayPal' ... 'Credit Card' 'Bank Transfer'_x000a_ 'Apple Pay']"/>
    <x v="1"/>
  </r>
  <r>
    <s v="O04616"/>
    <d v="2025-10-18T00:00:00"/>
    <x v="9"/>
    <x v="1"/>
    <m/>
    <x v="101"/>
    <x v="94"/>
    <x v="10"/>
    <s v="Norwich"/>
    <s v="P002"/>
    <x v="15"/>
    <x v="5"/>
    <n v="2"/>
    <n v="149"/>
    <n v="91"/>
    <n v="0.15"/>
    <n v="253.3"/>
    <n v="182"/>
    <n v="71.3"/>
    <s v="['Bank Transfer' 'Credit Card' 'PayPal' ... 'Credit Card' 'Bank Transfer'_x000a_ 'Apple Pay']"/>
    <x v="1"/>
  </r>
  <r>
    <s v="O04964"/>
    <d v="2025-10-18T00:00:00"/>
    <x v="9"/>
    <x v="1"/>
    <m/>
    <x v="1158"/>
    <x v="523"/>
    <x v="2"/>
    <s v="London"/>
    <s v="P016"/>
    <x v="4"/>
    <x v="0"/>
    <n v="1"/>
    <n v="78"/>
    <n v="39"/>
    <n v="0"/>
    <n v="78"/>
    <n v="39"/>
    <n v="39"/>
    <s v="['Bank Transfer' 'Credit Card' 'PayPal' ... 'Credit Card' 'Bank Transfer'_x000a_ 'Apple Pay']"/>
    <x v="1"/>
  </r>
  <r>
    <s v="O05495"/>
    <d v="2025-10-18T00:00:00"/>
    <x v="9"/>
    <x v="1"/>
    <m/>
    <x v="1693"/>
    <x v="421"/>
    <x v="4"/>
    <s v="Sheffield"/>
    <s v="P002"/>
    <x v="15"/>
    <x v="5"/>
    <n v="2"/>
    <n v="149"/>
    <n v="91"/>
    <n v="0.15"/>
    <n v="253.3"/>
    <n v="182"/>
    <n v="71.3"/>
    <s v="['Bank Transfer' 'Credit Card' 'PayPal' ... 'Credit Card' 'Bank Transfer'_x000a_ 'Apple Pay']"/>
    <x v="1"/>
  </r>
  <r>
    <s v="O06049"/>
    <d v="2025-10-18T00:00:00"/>
    <x v="9"/>
    <x v="1"/>
    <m/>
    <x v="1668"/>
    <x v="152"/>
    <x v="9"/>
    <s v="Worcester"/>
    <s v="P022"/>
    <x v="8"/>
    <x v="2"/>
    <n v="1"/>
    <n v="35"/>
    <n v="16"/>
    <n v="0.1"/>
    <n v="31.5"/>
    <n v="16"/>
    <n v="15.5"/>
    <s v="['Bank Transfer' 'Credit Card' 'PayPal' ... 'Credit Card' 'Bank Transfer'_x000a_ 'Apple Pay']"/>
    <x v="1"/>
  </r>
  <r>
    <s v="O06255"/>
    <d v="2025-10-18T00:00:00"/>
    <x v="9"/>
    <x v="1"/>
    <m/>
    <x v="477"/>
    <x v="298"/>
    <x v="10"/>
    <s v="Norwich"/>
    <s v="P024"/>
    <x v="11"/>
    <x v="2"/>
    <n v="2"/>
    <n v="24"/>
    <n v="10"/>
    <n v="0"/>
    <n v="48"/>
    <n v="20"/>
    <n v="28"/>
    <s v="['Bank Transfer' 'Credit Card' 'PayPal' ... 'Credit Card' 'Bank Transfer'_x000a_ 'Apple Pay']"/>
    <x v="1"/>
  </r>
  <r>
    <s v="O06363"/>
    <d v="2025-10-18T00:00:00"/>
    <x v="9"/>
    <x v="1"/>
    <m/>
    <x v="1151"/>
    <x v="522"/>
    <x v="1"/>
    <s v="Liverpool"/>
    <s v="P018"/>
    <x v="5"/>
    <x v="4"/>
    <n v="2"/>
    <n v="45"/>
    <n v="19"/>
    <n v="0.05"/>
    <n v="85.5"/>
    <n v="38"/>
    <n v="47.5"/>
    <s v="['Bank Transfer' 'Credit Card' 'PayPal' ... 'Credit Card' 'Bank Transfer'_x000a_ 'Apple Pay']"/>
    <x v="1"/>
  </r>
  <r>
    <s v="O06673"/>
    <d v="2025-10-18T00:00:00"/>
    <x v="9"/>
    <x v="1"/>
    <m/>
    <x v="386"/>
    <x v="282"/>
    <x v="1"/>
    <m/>
    <s v="P014"/>
    <x v="17"/>
    <x v="0"/>
    <n v="1"/>
    <n v="25"/>
    <n v="11"/>
    <n v="0.1"/>
    <n v="22.5"/>
    <n v="11"/>
    <n v="11.5"/>
    <s v="['Bank Transfer' 'Credit Card' 'PayPal' ... 'Credit Card' 'Bank Transfer'_x000a_ 'Apple Pay']"/>
    <x v="1"/>
  </r>
  <r>
    <s v="O06767"/>
    <d v="2025-10-18T00:00:00"/>
    <x v="9"/>
    <x v="1"/>
    <m/>
    <x v="818"/>
    <x v="446"/>
    <x v="9"/>
    <s v="Worcester"/>
    <s v="P006"/>
    <x v="16"/>
    <x v="3"/>
    <n v="1"/>
    <n v="99"/>
    <n v="58"/>
    <n v="0.1"/>
    <n v="89.1"/>
    <n v="58"/>
    <n v="31.1"/>
    <s v="['Bank Transfer' 'Credit Card' 'PayPal' ... 'Credit Card' 'Bank Transfer'_x000a_ 'Apple Pay']"/>
    <x v="1"/>
  </r>
  <r>
    <s v="O06940"/>
    <d v="2025-10-18T00:00:00"/>
    <x v="9"/>
    <x v="1"/>
    <m/>
    <x v="1169"/>
    <x v="166"/>
    <x v="0"/>
    <s v="Nottingham"/>
    <s v="P021"/>
    <x v="21"/>
    <x v="2"/>
    <n v="1"/>
    <n v="28"/>
    <n v="13"/>
    <n v="0.1"/>
    <n v="25.2"/>
    <n v="13"/>
    <n v="12.2"/>
    <s v="['Bank Transfer' 'Credit Card' 'PayPal' ... 'Credit Card' 'Bank Transfer'_x000a_ 'Apple Pay']"/>
    <x v="1"/>
  </r>
  <r>
    <s v="O08443"/>
    <d v="2025-10-18T00:00:00"/>
    <x v="9"/>
    <x v="1"/>
    <m/>
    <x v="125"/>
    <x v="116"/>
    <x v="6"/>
    <s v="Exeter"/>
    <s v="P019"/>
    <x v="20"/>
    <x v="4"/>
    <n v="1"/>
    <n v="85"/>
    <n v="41"/>
    <n v="0.1"/>
    <n v="76.5"/>
    <n v="41"/>
    <n v="35.5"/>
    <s v="['Bank Transfer' 'Credit Card' 'PayPal' ... 'Credit Card' 'Bank Transfer'_x000a_ 'Apple Pay']"/>
    <x v="1"/>
  </r>
  <r>
    <s v="O08860"/>
    <d v="2025-10-18T00:00:00"/>
    <x v="9"/>
    <x v="1"/>
    <m/>
    <x v="1167"/>
    <x v="467"/>
    <x v="3"/>
    <s v="Oxford"/>
    <s v="P020"/>
    <x v="23"/>
    <x v="4"/>
    <n v="1"/>
    <n v="72"/>
    <n v="34"/>
    <n v="0"/>
    <n v="72"/>
    <n v="34"/>
    <n v="38"/>
    <s v="['Bank Transfer' 'Credit Card' 'PayPal' ... 'Credit Card' 'Bank Transfer'_x000a_ 'Apple Pay']"/>
    <x v="1"/>
  </r>
  <r>
    <s v="O09719"/>
    <d v="2025-10-18T00:00:00"/>
    <x v="9"/>
    <x v="1"/>
    <m/>
    <x v="175"/>
    <x v="21"/>
    <x v="7"/>
    <s v="Aberdeen"/>
    <s v="P023"/>
    <x v="2"/>
    <x v="2"/>
    <n v="1"/>
    <n v="42"/>
    <n v="20"/>
    <n v="0.1"/>
    <n v="37.799999999999997"/>
    <n v="20"/>
    <n v="17.8"/>
    <s v="['Bank Transfer' 'Credit Card' 'PayPal' ... 'Credit Card' 'Bank Transfer'_x000a_ 'Apple Pay']"/>
    <x v="1"/>
  </r>
  <r>
    <s v="O09891"/>
    <d v="2025-10-18T00:00:00"/>
    <x v="9"/>
    <x v="1"/>
    <m/>
    <x v="532"/>
    <x v="277"/>
    <x v="11"/>
    <s v="Swansea"/>
    <s v="P024"/>
    <x v="11"/>
    <x v="2"/>
    <n v="1"/>
    <n v="24"/>
    <n v="10"/>
    <n v="0"/>
    <n v="24"/>
    <n v="10"/>
    <n v="14"/>
    <s v="['Bank Transfer' 'Credit Card' 'PayPal' ... 'Credit Card' 'Bank Transfer'_x000a_ 'Apple Pay']"/>
    <x v="1"/>
  </r>
  <r>
    <s v="O00126"/>
    <d v="2025-10-19T00:00:00"/>
    <x v="9"/>
    <x v="1"/>
    <m/>
    <x v="84"/>
    <x v="80"/>
    <x v="1"/>
    <s v="Manchester"/>
    <s v="P003"/>
    <x v="19"/>
    <x v="5"/>
    <n v="4"/>
    <n v="69"/>
    <n v="37"/>
    <n v="0.1"/>
    <n v="248.4"/>
    <n v="148"/>
    <n v="100.4"/>
    <s v="['Bank Transfer' 'Credit Card' 'PayPal' ... 'Credit Card' 'Bank Transfer'_x000a_ 'Apple Pay']"/>
    <x v="1"/>
  </r>
  <r>
    <s v="O00204"/>
    <d v="2025-10-19T00:00:00"/>
    <x v="9"/>
    <x v="1"/>
    <m/>
    <x v="87"/>
    <x v="5"/>
    <x v="8"/>
    <s v="Newcastle"/>
    <s v="P003"/>
    <x v="19"/>
    <x v="5"/>
    <n v="1"/>
    <n v="69"/>
    <n v="37"/>
    <n v="0.1"/>
    <n v="62.1"/>
    <n v="37"/>
    <n v="25.1"/>
    <s v="['Bank Transfer' 'Credit Card' 'PayPal' ... 'Credit Card' 'Bank Transfer'_x000a_ 'Apple Pay']"/>
    <x v="1"/>
  </r>
  <r>
    <s v="O00918"/>
    <d v="2025-10-19T00:00:00"/>
    <x v="9"/>
    <x v="1"/>
    <m/>
    <x v="1155"/>
    <x v="396"/>
    <x v="11"/>
    <s v="Swansea"/>
    <s v="P001"/>
    <x v="9"/>
    <x v="5"/>
    <n v="1"/>
    <n v="89"/>
    <n v="48"/>
    <n v="0.05"/>
    <n v="84.55"/>
    <n v="48"/>
    <n v="36.549999999999997"/>
    <s v="['Bank Transfer' 'Credit Card' 'PayPal' ... 'Credit Card' 'Bank Transfer'_x000a_ 'Apple Pay']"/>
    <x v="1"/>
  </r>
  <r>
    <s v="O01381"/>
    <d v="2025-10-19T00:00:00"/>
    <x v="9"/>
    <x v="1"/>
    <m/>
    <x v="464"/>
    <x v="322"/>
    <x v="0"/>
    <s v="Derby"/>
    <s v="P012"/>
    <x v="14"/>
    <x v="1"/>
    <n v="1"/>
    <n v="85"/>
    <n v="44"/>
    <n v="0.05"/>
    <n v="80.75"/>
    <n v="44"/>
    <n v="36.75"/>
    <s v="['Bank Transfer' 'Credit Card' 'PayPal' ... 'Credit Card' 'Bank Transfer'_x000a_ 'Apple Pay']"/>
    <x v="1"/>
  </r>
  <r>
    <s v="O03258"/>
    <d v="2025-10-19T00:00:00"/>
    <x v="9"/>
    <x v="1"/>
    <m/>
    <x v="797"/>
    <x v="203"/>
    <x v="0"/>
    <s v="Leicester"/>
    <s v="P022"/>
    <x v="8"/>
    <x v="2"/>
    <n v="4"/>
    <n v="35"/>
    <n v="16"/>
    <n v="0.15"/>
    <n v="119"/>
    <n v="64"/>
    <n v="55"/>
    <s v="['Bank Transfer' 'Credit Card' 'PayPal' ... 'Credit Card' 'Bank Transfer'_x000a_ 'Apple Pay']"/>
    <x v="1"/>
  </r>
  <r>
    <s v="O03509"/>
    <d v="2025-10-19T00:00:00"/>
    <x v="9"/>
    <x v="1"/>
    <m/>
    <x v="300"/>
    <x v="225"/>
    <x v="4"/>
    <s v="York"/>
    <s v="P015"/>
    <x v="12"/>
    <x v="0"/>
    <n v="3"/>
    <n v="65"/>
    <n v="32"/>
    <n v="0.05"/>
    <n v="185.25"/>
    <n v="96"/>
    <n v="89.25"/>
    <s v="['Bank Transfer' 'Credit Card' 'PayPal' ... 'Credit Card' 'Bank Transfer'_x000a_ 'Apple Pay']"/>
    <x v="1"/>
  </r>
  <r>
    <s v="O03804"/>
    <d v="2025-10-19T00:00:00"/>
    <x v="9"/>
    <x v="1"/>
    <m/>
    <x v="589"/>
    <x v="372"/>
    <x v="10"/>
    <s v="Cambridge"/>
    <s v="P022"/>
    <x v="8"/>
    <x v="2"/>
    <n v="1"/>
    <n v="35"/>
    <n v="16"/>
    <n v="0"/>
    <n v="35"/>
    <n v="16"/>
    <n v="19"/>
    <s v="['Bank Transfer' 'Credit Card' 'PayPal' ... 'Credit Card' 'Bank Transfer'_x000a_ 'Apple Pay']"/>
    <x v="1"/>
  </r>
  <r>
    <s v="O05824"/>
    <d v="2025-10-19T00:00:00"/>
    <x v="9"/>
    <x v="1"/>
    <m/>
    <x v="124"/>
    <x v="115"/>
    <x v="4"/>
    <s v="Hull"/>
    <s v="P011"/>
    <x v="6"/>
    <x v="1"/>
    <n v="1"/>
    <n v="79"/>
    <n v="42"/>
    <n v="0.1"/>
    <n v="71.099999999999994"/>
    <n v="42"/>
    <n v="29.1"/>
    <s v="['Bank Transfer' 'Credit Card' 'PayPal' ... 'Credit Card' 'Bank Transfer'_x000a_ 'Apple Pay']"/>
    <x v="1"/>
  </r>
  <r>
    <s v="O06511"/>
    <d v="2025-10-19T00:00:00"/>
    <x v="9"/>
    <x v="1"/>
    <m/>
    <x v="148"/>
    <x v="135"/>
    <x v="2"/>
    <s v="London"/>
    <s v="P004"/>
    <x v="22"/>
    <x v="5"/>
    <n v="3"/>
    <n v="55"/>
    <n v="27"/>
    <n v="0"/>
    <n v="165"/>
    <n v="81"/>
    <n v="84"/>
    <s v="['Bank Transfer' 'Credit Card' 'PayPal' ... 'Credit Card' 'Bank Transfer'_x000a_ 'Apple Pay']"/>
    <x v="1"/>
  </r>
  <r>
    <s v="O06608"/>
    <d v="2025-10-19T00:00:00"/>
    <x v="9"/>
    <x v="1"/>
    <m/>
    <x v="720"/>
    <x v="417"/>
    <x v="4"/>
    <s v="York"/>
    <s v="P001"/>
    <x v="9"/>
    <x v="5"/>
    <n v="2"/>
    <n v="89"/>
    <n v="48"/>
    <n v="0"/>
    <n v="178"/>
    <n v="96"/>
    <n v="82"/>
    <s v="['Bank Transfer' 'Credit Card' 'PayPal' ... 'Credit Card' 'Bank Transfer'_x000a_ 'Apple Pay']"/>
    <x v="1"/>
  </r>
  <r>
    <s v="O06798"/>
    <d v="2025-10-19T00:00:00"/>
    <x v="9"/>
    <x v="1"/>
    <m/>
    <x v="1772"/>
    <x v="570"/>
    <x v="4"/>
    <s v="Hull"/>
    <s v="P008"/>
    <x v="13"/>
    <x v="3"/>
    <n v="1"/>
    <n v="249"/>
    <n v="168"/>
    <n v="0"/>
    <n v="249"/>
    <n v="168"/>
    <n v="81"/>
    <s v="['Bank Transfer' 'Credit Card' 'PayPal' ... 'Credit Card' 'Bank Transfer'_x000a_ 'Apple Pay']"/>
    <x v="0"/>
  </r>
  <r>
    <s v="O07589"/>
    <d v="2025-10-19T00:00:00"/>
    <x v="9"/>
    <x v="1"/>
    <m/>
    <x v="79"/>
    <x v="75"/>
    <x v="1"/>
    <s v="Liverpool"/>
    <s v="P014"/>
    <x v="17"/>
    <x v="0"/>
    <n v="1"/>
    <n v="25"/>
    <n v="11"/>
    <n v="0"/>
    <n v="25"/>
    <n v="11"/>
    <n v="14"/>
    <s v="['Bank Transfer' 'Credit Card' 'PayPal' ... 'Credit Card' 'Bank Transfer'_x000a_ 'Apple Pay']"/>
    <x v="1"/>
  </r>
  <r>
    <s v="O08859"/>
    <d v="2025-10-19T00:00:00"/>
    <x v="9"/>
    <x v="1"/>
    <m/>
    <x v="1161"/>
    <x v="338"/>
    <x v="4"/>
    <s v="Hull"/>
    <s v="P008"/>
    <x v="13"/>
    <x v="3"/>
    <n v="1"/>
    <n v="249"/>
    <n v="168"/>
    <n v="0"/>
    <n v="249"/>
    <n v="168"/>
    <n v="81"/>
    <s v="['Bank Transfer' 'Credit Card' 'PayPal' ... 'Credit Card' 'Bank Transfer'_x000a_ 'Apple Pay']"/>
    <x v="1"/>
  </r>
  <r>
    <s v="O08907"/>
    <d v="2025-10-19T00:00:00"/>
    <x v="9"/>
    <x v="1"/>
    <m/>
    <x v="37"/>
    <x v="34"/>
    <x v="5"/>
    <s v="Derry"/>
    <s v="P001"/>
    <x v="9"/>
    <x v="5"/>
    <n v="2"/>
    <n v="89"/>
    <n v="48"/>
    <n v="0"/>
    <n v="178"/>
    <n v="96"/>
    <n v="82"/>
    <s v="['Bank Transfer' 'Credit Card' 'PayPal' ... 'Credit Card' 'Bank Transfer'_x000a_ 'Apple Pay']"/>
    <x v="1"/>
  </r>
  <r>
    <s v="O01729"/>
    <d v="2025-10-20T00:00:00"/>
    <x v="9"/>
    <x v="1"/>
    <m/>
    <x v="424"/>
    <x v="305"/>
    <x v="5"/>
    <s v="Derry"/>
    <s v="P009"/>
    <x v="1"/>
    <x v="1"/>
    <n v="2"/>
    <n v="95"/>
    <n v="54"/>
    <n v="0.1"/>
    <n v="171"/>
    <n v="108"/>
    <n v="63"/>
    <s v="['Bank Transfer' 'Credit Card' 'PayPal' ... 'Credit Card' 'Bank Transfer'_x000a_ 'Apple Pay']"/>
    <x v="1"/>
  </r>
  <r>
    <s v="O03103"/>
    <d v="2025-10-20T00:00:00"/>
    <x v="9"/>
    <x v="1"/>
    <m/>
    <x v="522"/>
    <x v="67"/>
    <x v="4"/>
    <s v="Leeds"/>
    <s v="P005"/>
    <x v="3"/>
    <x v="3"/>
    <n v="1"/>
    <n v="119"/>
    <n v="72"/>
    <n v="0"/>
    <n v="119"/>
    <n v="72"/>
    <n v="47"/>
    <s v="['Bank Transfer' 'Credit Card' 'PayPal' ... 'Credit Card' 'Bank Transfer'_x000a_ 'Apple Pay']"/>
    <x v="1"/>
  </r>
  <r>
    <s v="O03188"/>
    <d v="2025-10-20T00:00:00"/>
    <x v="9"/>
    <x v="1"/>
    <m/>
    <x v="631"/>
    <x v="388"/>
    <x v="10"/>
    <s v="Ipswich"/>
    <s v="P023"/>
    <x v="2"/>
    <x v="2"/>
    <n v="2"/>
    <n v="42"/>
    <n v="20"/>
    <n v="0.2"/>
    <n v="67.2"/>
    <n v="40"/>
    <n v="27.2"/>
    <s v="['Bank Transfer' 'Credit Card' 'PayPal' ... 'Credit Card' 'Bank Transfer'_x000a_ 'Apple Pay']"/>
    <x v="1"/>
  </r>
  <r>
    <s v="O03225"/>
    <d v="2025-10-20T00:00:00"/>
    <x v="9"/>
    <x v="1"/>
    <m/>
    <x v="53"/>
    <x v="50"/>
    <x v="2"/>
    <s v="London"/>
    <s v="P024"/>
    <x v="11"/>
    <x v="2"/>
    <n v="2"/>
    <n v="24"/>
    <n v="10"/>
    <n v="0.05"/>
    <n v="45.6"/>
    <n v="20"/>
    <n v="25.6"/>
    <s v="['Bank Transfer' 'Credit Card' 'PayPal' ... 'Credit Card' 'Bank Transfer'_x000a_ 'Apple Pay']"/>
    <x v="1"/>
  </r>
  <r>
    <s v="O04281"/>
    <d v="2025-10-20T00:00:00"/>
    <x v="9"/>
    <x v="1"/>
    <m/>
    <x v="773"/>
    <x v="435"/>
    <x v="0"/>
    <s v="Derby"/>
    <s v="P018"/>
    <x v="5"/>
    <x v="4"/>
    <n v="3"/>
    <n v="45"/>
    <n v="19"/>
    <n v="0.05"/>
    <n v="128.25"/>
    <n v="57"/>
    <n v="71.25"/>
    <s v="['Bank Transfer' 'Credit Card' 'PayPal' ... 'Credit Card' 'Bank Transfer'_x000a_ 'Apple Pay']"/>
    <x v="1"/>
  </r>
  <r>
    <s v="O04315"/>
    <d v="2025-10-20T00:00:00"/>
    <x v="9"/>
    <x v="1"/>
    <m/>
    <x v="1201"/>
    <x v="437"/>
    <x v="11"/>
    <s v="Wrexham"/>
    <s v="P011"/>
    <x v="6"/>
    <x v="1"/>
    <n v="3"/>
    <n v="79"/>
    <n v="42"/>
    <n v="0.1"/>
    <n v="213.3"/>
    <n v="126"/>
    <n v="87.3"/>
    <s v="['Bank Transfer' 'Credit Card' 'PayPal' ... 'Credit Card' 'Bank Transfer'_x000a_ 'Apple Pay']"/>
    <x v="1"/>
  </r>
  <r>
    <s v="O04363"/>
    <d v="2025-10-20T00:00:00"/>
    <x v="9"/>
    <x v="1"/>
    <m/>
    <x v="829"/>
    <x v="451"/>
    <x v="3"/>
    <s v="Oxford"/>
    <s v="P016"/>
    <x v="4"/>
    <x v="0"/>
    <n v="1"/>
    <n v="78"/>
    <n v="39"/>
    <n v="0"/>
    <n v="78"/>
    <n v="39"/>
    <n v="39"/>
    <s v="['Bank Transfer' 'Credit Card' 'PayPal' ... 'Credit Card' 'Bank Transfer'_x000a_ 'Apple Pay']"/>
    <x v="1"/>
  </r>
  <r>
    <s v="O04608"/>
    <d v="2025-10-20T00:00:00"/>
    <x v="9"/>
    <x v="1"/>
    <m/>
    <x v="1435"/>
    <x v="490"/>
    <x v="2"/>
    <s v="London"/>
    <s v="P009"/>
    <x v="1"/>
    <x v="1"/>
    <n v="5"/>
    <n v="95"/>
    <n v="54"/>
    <n v="0.1"/>
    <n v="427.5"/>
    <n v="270"/>
    <n v="157.5"/>
    <s v="['Bank Transfer' 'Credit Card' 'PayPal' ... 'Credit Card' 'Bank Transfer'_x000a_ 'Apple Pay']"/>
    <x v="1"/>
  </r>
  <r>
    <s v="O04816"/>
    <d v="2025-10-20T00:00:00"/>
    <x v="9"/>
    <x v="1"/>
    <m/>
    <x v="312"/>
    <x v="65"/>
    <x v="9"/>
    <s v="Wolverhampton"/>
    <s v="P020"/>
    <x v="23"/>
    <x v="4"/>
    <n v="2"/>
    <n v="72"/>
    <n v="34"/>
    <n v="0"/>
    <n v="144"/>
    <n v="68"/>
    <n v="76"/>
    <s v="['Bank Transfer' 'Credit Card' 'PayPal' ... 'Credit Card' 'Bank Transfer'_x000a_ 'Apple Pay']"/>
    <x v="1"/>
  </r>
  <r>
    <s v="O05588"/>
    <d v="2025-10-20T00:00:00"/>
    <x v="9"/>
    <x v="1"/>
    <m/>
    <x v="1521"/>
    <x v="92"/>
    <x v="0"/>
    <s v="Lincoln"/>
    <s v="P013"/>
    <x v="0"/>
    <x v="0"/>
    <n v="2"/>
    <n v="120"/>
    <n v="63"/>
    <n v="0"/>
    <n v="240"/>
    <n v="126"/>
    <n v="114"/>
    <s v="['Bank Transfer' 'Credit Card' 'PayPal' ... 'Credit Card' 'Bank Transfer'_x000a_ 'Apple Pay']"/>
    <x v="1"/>
  </r>
  <r>
    <s v="O05699"/>
    <d v="2025-10-20T00:00:00"/>
    <x v="9"/>
    <x v="1"/>
    <m/>
    <x v="1341"/>
    <x v="399"/>
    <x v="3"/>
    <s v="Guildford"/>
    <s v="P007"/>
    <x v="7"/>
    <x v="3"/>
    <n v="1"/>
    <n v="129"/>
    <n v="78"/>
    <n v="0"/>
    <n v="129"/>
    <n v="78"/>
    <n v="51"/>
    <s v="['Bank Transfer' 'Credit Card' 'PayPal' ... 'Credit Card' 'Bank Transfer'_x000a_ 'Apple Pay']"/>
    <x v="1"/>
  </r>
  <r>
    <s v="O06051"/>
    <d v="2025-10-20T00:00:00"/>
    <x v="9"/>
    <x v="1"/>
    <m/>
    <x v="1685"/>
    <x v="65"/>
    <x v="1"/>
    <s v="Chester"/>
    <s v="P005"/>
    <x v="3"/>
    <x v="3"/>
    <n v="2"/>
    <n v="119"/>
    <n v="72"/>
    <n v="0.1"/>
    <n v="214.2"/>
    <n v="144"/>
    <n v="70.2"/>
    <s v="['Bank Transfer' 'Credit Card' 'PayPal' ... 'Credit Card' 'Bank Transfer'_x000a_ 'Apple Pay']"/>
    <x v="1"/>
  </r>
  <r>
    <s v="O07691"/>
    <d v="2025-10-20T00:00:00"/>
    <x v="9"/>
    <x v="1"/>
    <m/>
    <x v="1060"/>
    <x v="433"/>
    <x v="3"/>
    <s v="Brighton"/>
    <s v="P011"/>
    <x v="6"/>
    <x v="1"/>
    <n v="2"/>
    <n v="79"/>
    <n v="42"/>
    <n v="0.15"/>
    <n v="134.30000000000001"/>
    <n v="84"/>
    <n v="50.3"/>
    <s v="['Bank Transfer' 'Credit Card' 'PayPal' ... 'Credit Card' 'Bank Transfer'_x000a_ 'Apple Pay']"/>
    <x v="1"/>
  </r>
  <r>
    <s v="O09002"/>
    <d v="2025-10-20T00:00:00"/>
    <x v="9"/>
    <x v="1"/>
    <m/>
    <x v="1413"/>
    <x v="257"/>
    <x v="7"/>
    <s v="Dundee"/>
    <s v="P021"/>
    <x v="21"/>
    <x v="2"/>
    <n v="2"/>
    <n v="28"/>
    <n v="13"/>
    <n v="0.15"/>
    <n v="47.6"/>
    <n v="26"/>
    <n v="21.6"/>
    <s v="['Bank Transfer' 'Credit Card' 'PayPal' ... 'Credit Card' 'Bank Transfer'_x000a_ 'Apple Pay']"/>
    <x v="1"/>
  </r>
  <r>
    <s v="O01589"/>
    <d v="2025-10-21T00:00:00"/>
    <x v="9"/>
    <x v="1"/>
    <m/>
    <x v="1533"/>
    <x v="192"/>
    <x v="3"/>
    <s v="Brighton"/>
    <s v="P004"/>
    <x v="22"/>
    <x v="5"/>
    <n v="2"/>
    <n v="55"/>
    <n v="27"/>
    <n v="0.1"/>
    <n v="99"/>
    <n v="54"/>
    <n v="45"/>
    <s v="['Bank Transfer' 'Credit Card' 'PayPal' ... 'Credit Card' 'Bank Transfer'_x000a_ 'Apple Pay']"/>
    <x v="1"/>
  </r>
  <r>
    <s v="O02243"/>
    <d v="2025-10-21T00:00:00"/>
    <x v="9"/>
    <x v="1"/>
    <m/>
    <x v="1475"/>
    <x v="223"/>
    <x v="9"/>
    <s v="Coventry"/>
    <s v="P015"/>
    <x v="12"/>
    <x v="0"/>
    <n v="2"/>
    <n v="65"/>
    <n v="32"/>
    <n v="0"/>
    <n v="130"/>
    <n v="64"/>
    <n v="66"/>
    <s v="['Bank Transfer' 'Credit Card' 'PayPal' ... 'Credit Card' 'Bank Transfer'_x000a_ 'Apple Pay']"/>
    <x v="1"/>
  </r>
  <r>
    <s v="O02510"/>
    <d v="2025-10-21T00:00:00"/>
    <x v="9"/>
    <x v="1"/>
    <m/>
    <x v="1335"/>
    <x v="103"/>
    <x v="7"/>
    <s v="Edinburgh"/>
    <s v="P006"/>
    <x v="16"/>
    <x v="3"/>
    <n v="2"/>
    <n v="99"/>
    <n v="58"/>
    <n v="0.1"/>
    <n v="178.2"/>
    <n v="116"/>
    <n v="62.2"/>
    <s v="['Bank Transfer' 'Credit Card' 'PayPal' ... 'Credit Card' 'Bank Transfer'_x000a_ 'Apple Pay']"/>
    <x v="1"/>
  </r>
  <r>
    <s v="O02822"/>
    <d v="2025-10-21T00:00:00"/>
    <x v="9"/>
    <x v="1"/>
    <m/>
    <x v="1256"/>
    <x v="74"/>
    <x v="9"/>
    <s v="Worcester"/>
    <s v="P018"/>
    <x v="5"/>
    <x v="4"/>
    <n v="1"/>
    <n v="45"/>
    <n v="19"/>
    <n v="0"/>
    <n v="45"/>
    <n v="19"/>
    <n v="26"/>
    <s v="['Bank Transfer' 'Credit Card' 'PayPal' ... 'Credit Card' 'Bank Transfer'_x000a_ 'Apple Pay']"/>
    <x v="1"/>
  </r>
  <r>
    <s v="O03156"/>
    <d v="2025-10-21T00:00:00"/>
    <x v="9"/>
    <x v="1"/>
    <m/>
    <x v="1770"/>
    <x v="31"/>
    <x v="0"/>
    <s v="Leicester"/>
    <s v="P009"/>
    <x v="1"/>
    <x v="1"/>
    <n v="1"/>
    <n v="95"/>
    <n v="54"/>
    <n v="0.1"/>
    <n v="85.5"/>
    <n v="54"/>
    <n v="31.5"/>
    <s v="['Bank Transfer' 'Credit Card' 'PayPal' ... 'Credit Card' 'Bank Transfer'_x000a_ 'Apple Pay']"/>
    <x v="1"/>
  </r>
  <r>
    <s v="O06635"/>
    <d v="2025-10-21T00:00:00"/>
    <x v="9"/>
    <x v="1"/>
    <m/>
    <x v="403"/>
    <x v="240"/>
    <x v="1"/>
    <s v="Manchester"/>
    <s v="P015"/>
    <x v="12"/>
    <x v="0"/>
    <n v="1"/>
    <n v="65"/>
    <n v="32"/>
    <n v="0.1"/>
    <n v="58.5"/>
    <n v="32"/>
    <n v="26.5"/>
    <s v="['Bank Transfer' 'Credit Card' 'PayPal' ... 'Credit Card' 'Bank Transfer'_x000a_ 'Apple Pay']"/>
    <x v="1"/>
  </r>
  <r>
    <s v="O06679"/>
    <d v="2025-10-21T00:00:00"/>
    <x v="9"/>
    <x v="1"/>
    <m/>
    <x v="211"/>
    <x v="105"/>
    <x v="7"/>
    <s v="Glasgow"/>
    <s v="P019"/>
    <x v="20"/>
    <x v="4"/>
    <n v="2"/>
    <n v="85"/>
    <n v="41"/>
    <n v="0"/>
    <n v="170"/>
    <n v="82"/>
    <n v="88"/>
    <s v="['Bank Transfer' 'Credit Card' 'PayPal' ... 'Credit Card' 'Bank Transfer'_x000a_ 'Apple Pay']"/>
    <x v="1"/>
  </r>
  <r>
    <s v="O07635"/>
    <d v="2025-10-21T00:00:00"/>
    <x v="9"/>
    <x v="1"/>
    <m/>
    <x v="368"/>
    <x v="270"/>
    <x v="11"/>
    <s v="Cardiff"/>
    <s v="P011"/>
    <x v="6"/>
    <x v="1"/>
    <n v="2"/>
    <n v="79"/>
    <n v="42"/>
    <n v="0.05"/>
    <n v="150.1"/>
    <n v="84"/>
    <n v="66.099999999999994"/>
    <s v="['Bank Transfer' 'Credit Card' 'PayPal' ... 'Credit Card' 'Bank Transfer'_x000a_ 'Apple Pay']"/>
    <x v="1"/>
  </r>
  <r>
    <s v="O09161"/>
    <d v="2025-10-21T00:00:00"/>
    <x v="9"/>
    <x v="1"/>
    <m/>
    <x v="1435"/>
    <x v="490"/>
    <x v="2"/>
    <s v="London"/>
    <s v="P002"/>
    <x v="15"/>
    <x v="5"/>
    <n v="2"/>
    <n v="149"/>
    <n v="91"/>
    <n v="0.15"/>
    <n v="253.3"/>
    <n v="182"/>
    <n v="71.3"/>
    <s v="['Bank Transfer' 'Credit Card' 'PayPal' ... 'Credit Card' 'Bank Transfer'_x000a_ 'Apple Pay']"/>
    <x v="1"/>
  </r>
  <r>
    <s v="O09792"/>
    <d v="2025-10-21T00:00:00"/>
    <x v="9"/>
    <x v="1"/>
    <m/>
    <x v="47"/>
    <x v="44"/>
    <x v="7"/>
    <s v="Edinburgh"/>
    <s v="P016"/>
    <x v="4"/>
    <x v="0"/>
    <n v="1"/>
    <n v="78"/>
    <n v="39"/>
    <n v="0"/>
    <n v="78"/>
    <n v="39"/>
    <n v="39"/>
    <s v="['Bank Transfer' 'Credit Card' 'PayPal' ... 'Credit Card' 'Bank Transfer'_x000a_ 'Apple Pay']"/>
    <x v="1"/>
  </r>
  <r>
    <s v="O09981"/>
    <d v="2025-10-21T00:00:00"/>
    <x v="9"/>
    <x v="1"/>
    <m/>
    <x v="1531"/>
    <x v="168"/>
    <x v="10"/>
    <s v="Cambridge"/>
    <s v="P001"/>
    <x v="9"/>
    <x v="5"/>
    <n v="1"/>
    <n v="89"/>
    <n v="48"/>
    <n v="0.05"/>
    <n v="84.55"/>
    <n v="48"/>
    <n v="36.549999999999997"/>
    <s v="['Bank Transfer' 'Credit Card' 'PayPal' ... 'Credit Card' 'Bank Transfer'_x000a_ 'Apple Pay']"/>
    <x v="1"/>
  </r>
  <r>
    <s v="O01877"/>
    <d v="2025-10-22T00:00:00"/>
    <x v="9"/>
    <x v="1"/>
    <m/>
    <x v="1065"/>
    <x v="164"/>
    <x v="4"/>
    <s v="York"/>
    <s v="P006"/>
    <x v="16"/>
    <x v="3"/>
    <n v="2"/>
    <n v="99"/>
    <n v="58"/>
    <n v="0.05"/>
    <n v="188.1"/>
    <n v="116"/>
    <n v="72.099999999999994"/>
    <s v="['Bank Transfer' 'Credit Card' 'PayPal' ... 'Credit Card' 'Bank Transfer'_x000a_ 'Apple Pay']"/>
    <x v="1"/>
  </r>
  <r>
    <s v="O02085"/>
    <d v="2025-10-22T00:00:00"/>
    <x v="9"/>
    <x v="1"/>
    <m/>
    <x v="1449"/>
    <x v="535"/>
    <x v="2"/>
    <s v="London"/>
    <s v="P006"/>
    <x v="16"/>
    <x v="3"/>
    <n v="1"/>
    <n v="99"/>
    <n v="58"/>
    <n v="0.05"/>
    <n v="94.05"/>
    <n v="58"/>
    <n v="36.049999999999997"/>
    <s v="['Bank Transfer' 'Credit Card' 'PayPal' ... 'Credit Card' 'Bank Transfer'_x000a_ 'Apple Pay']"/>
    <x v="1"/>
  </r>
  <r>
    <s v="O04092"/>
    <d v="2025-10-22T00:00:00"/>
    <x v="9"/>
    <x v="1"/>
    <m/>
    <x v="1485"/>
    <x v="258"/>
    <x v="6"/>
    <s v="Plymouth"/>
    <s v="P021"/>
    <x v="21"/>
    <x v="2"/>
    <n v="2"/>
    <n v="28"/>
    <n v="13"/>
    <n v="0.15"/>
    <n v="47.6"/>
    <n v="26"/>
    <n v="21.6"/>
    <s v="['Bank Transfer' 'Credit Card' 'PayPal' ... 'Credit Card' 'Bank Transfer'_x000a_ 'Apple Pay']"/>
    <x v="1"/>
  </r>
  <r>
    <s v="O04255"/>
    <d v="2025-10-22T00:00:00"/>
    <x v="9"/>
    <x v="1"/>
    <m/>
    <x v="935"/>
    <x v="366"/>
    <x v="2"/>
    <s v="London"/>
    <s v="P009"/>
    <x v="1"/>
    <x v="1"/>
    <n v="1"/>
    <n v="95"/>
    <n v="54"/>
    <n v="0"/>
    <n v="95"/>
    <n v="54"/>
    <n v="41"/>
    <s v="['Bank Transfer' 'Credit Card' 'PayPal' ... 'Credit Card' 'Bank Transfer'_x000a_ 'Apple Pay']"/>
    <x v="1"/>
  </r>
  <r>
    <s v="O06220"/>
    <d v="2025-10-22T00:00:00"/>
    <x v="9"/>
    <x v="1"/>
    <m/>
    <x v="314"/>
    <x v="241"/>
    <x v="2"/>
    <s v="London"/>
    <s v="P007"/>
    <x v="7"/>
    <x v="3"/>
    <n v="2"/>
    <n v="129"/>
    <n v="78"/>
    <n v="0.05"/>
    <n v="245.1"/>
    <n v="156"/>
    <n v="89.1"/>
    <s v="['Bank Transfer' 'Credit Card' 'PayPal' ... 'Credit Card' 'Bank Transfer'_x000a_ 'Apple Pay']"/>
    <x v="1"/>
  </r>
  <r>
    <s v="O07631"/>
    <d v="2025-10-22T00:00:00"/>
    <x v="9"/>
    <x v="1"/>
    <m/>
    <x v="487"/>
    <x v="331"/>
    <x v="7"/>
    <s v="Dundee"/>
    <s v="P015"/>
    <x v="12"/>
    <x v="0"/>
    <n v="1"/>
    <n v="65"/>
    <n v="32"/>
    <n v="0.05"/>
    <n v="61.75"/>
    <n v="32"/>
    <n v="29.75"/>
    <s v="['Bank Transfer' 'Credit Card' 'PayPal' ... 'Credit Card' 'Bank Transfer'_x000a_ 'Apple Pay']"/>
    <x v="1"/>
  </r>
  <r>
    <s v="O08788"/>
    <d v="2025-10-22T00:00:00"/>
    <x v="9"/>
    <x v="1"/>
    <m/>
    <x v="64"/>
    <x v="61"/>
    <x v="3"/>
    <s v="Guildford"/>
    <s v="P016"/>
    <x v="4"/>
    <x v="0"/>
    <n v="1"/>
    <n v="78"/>
    <n v="39"/>
    <n v="0.05"/>
    <n v="74.099999999999994"/>
    <n v="39"/>
    <n v="35.1"/>
    <s v="['Bank Transfer' 'Credit Card' 'PayPal' ... 'Credit Card' 'Bank Transfer'_x000a_ 'Apple Pay']"/>
    <x v="1"/>
  </r>
  <r>
    <s v="O09334"/>
    <d v="2025-10-22T00:00:00"/>
    <x v="9"/>
    <x v="1"/>
    <m/>
    <x v="1473"/>
    <x v="557"/>
    <x v="1"/>
    <s v="Liverpool"/>
    <s v="P001"/>
    <x v="9"/>
    <x v="5"/>
    <n v="1"/>
    <n v="89"/>
    <n v="48"/>
    <n v="0"/>
    <n v="89"/>
    <n v="48"/>
    <n v="41"/>
    <s v="['Bank Transfer' 'Credit Card' 'PayPal' ... 'Credit Card' 'Bank Transfer'_x000a_ 'Apple Pay']"/>
    <x v="1"/>
  </r>
  <r>
    <s v="O00632"/>
    <d v="2025-10-23T00:00:00"/>
    <x v="9"/>
    <x v="1"/>
    <m/>
    <x v="987"/>
    <x v="315"/>
    <x v="10"/>
    <s v="Norwich"/>
    <s v="P018"/>
    <x v="5"/>
    <x v="4"/>
    <n v="1"/>
    <n v="45"/>
    <n v="19"/>
    <n v="0.1"/>
    <n v="40.5"/>
    <n v="19"/>
    <n v="21.5"/>
    <s v="['Bank Transfer' 'Credit Card' 'PayPal' ... 'Credit Card' 'Bank Transfer'_x000a_ 'Apple Pay']"/>
    <x v="1"/>
  </r>
  <r>
    <s v="O02316"/>
    <d v="2025-10-23T00:00:00"/>
    <x v="9"/>
    <x v="1"/>
    <m/>
    <x v="1386"/>
    <x v="88"/>
    <x v="6"/>
    <s v="Bath"/>
    <s v="P022"/>
    <x v="8"/>
    <x v="2"/>
    <n v="3"/>
    <n v="35"/>
    <n v="16"/>
    <n v="0"/>
    <n v="105"/>
    <n v="48"/>
    <n v="57"/>
    <s v="['Bank Transfer' 'Credit Card' 'PayPal' ... 'Credit Card' 'Bank Transfer'_x000a_ 'Apple Pay']"/>
    <x v="1"/>
  </r>
  <r>
    <s v="O02443"/>
    <d v="2025-10-23T00:00:00"/>
    <x v="9"/>
    <x v="1"/>
    <m/>
    <x v="531"/>
    <x v="50"/>
    <x v="3"/>
    <s v="Guildford"/>
    <s v="P003"/>
    <x v="19"/>
    <x v="5"/>
    <n v="1"/>
    <n v="69"/>
    <n v="37"/>
    <n v="0.1"/>
    <n v="62.1"/>
    <n v="37"/>
    <n v="25.1"/>
    <s v="['Bank Transfer' 'Credit Card' 'PayPal' ... 'Credit Card' 'Bank Transfer'_x000a_ 'Apple Pay']"/>
    <x v="1"/>
  </r>
  <r>
    <s v="O02559"/>
    <d v="2025-10-23T00:00:00"/>
    <x v="9"/>
    <x v="1"/>
    <m/>
    <x v="549"/>
    <x v="45"/>
    <x v="3"/>
    <s v="Reading"/>
    <s v="P017"/>
    <x v="10"/>
    <x v="4"/>
    <n v="1"/>
    <n v="58"/>
    <n v="25"/>
    <n v="0.1"/>
    <n v="52.2"/>
    <n v="25"/>
    <n v="27.2"/>
    <s v="['Bank Transfer' 'Credit Card' 'PayPal' ... 'Credit Card' 'Bank Transfer'_x000a_ 'Apple Pay']"/>
    <x v="1"/>
  </r>
  <r>
    <s v="O02576"/>
    <d v="2025-10-23T00:00:00"/>
    <x v="9"/>
    <x v="1"/>
    <m/>
    <x v="1634"/>
    <x v="425"/>
    <x v="1"/>
    <s v="Manchester"/>
    <s v="P006"/>
    <x v="16"/>
    <x v="3"/>
    <n v="1"/>
    <n v="99"/>
    <n v="58"/>
    <n v="0.15"/>
    <n v="84.15"/>
    <n v="58"/>
    <n v="26.15"/>
    <s v="['Bank Transfer' 'Credit Card' 'PayPal' ... 'Credit Card' 'Bank Transfer'_x000a_ 'Apple Pay']"/>
    <x v="1"/>
  </r>
  <r>
    <s v="O03037"/>
    <d v="2025-10-23T00:00:00"/>
    <x v="9"/>
    <x v="1"/>
    <m/>
    <x v="772"/>
    <x v="160"/>
    <x v="0"/>
    <s v="Leicester"/>
    <s v="P006"/>
    <x v="16"/>
    <x v="3"/>
    <n v="1"/>
    <n v="99"/>
    <n v="58"/>
    <n v="0.15"/>
    <n v="84.15"/>
    <n v="58"/>
    <n v="26.15"/>
    <s v="['Bank Transfer' 'Credit Card' 'PayPal' ... 'Credit Card' 'Bank Transfer'_x000a_ 'Apple Pay']"/>
    <x v="1"/>
  </r>
  <r>
    <s v="O03167"/>
    <d v="2025-10-23T00:00:00"/>
    <x v="9"/>
    <x v="1"/>
    <m/>
    <x v="857"/>
    <x v="463"/>
    <x v="3"/>
    <s v="Brighton"/>
    <s v="P018"/>
    <x v="5"/>
    <x v="4"/>
    <n v="1"/>
    <n v="45"/>
    <n v="19"/>
    <n v="0.1"/>
    <n v="40.5"/>
    <n v="19"/>
    <n v="21.5"/>
    <s v="['Bank Transfer' 'Credit Card' 'PayPal' ... 'Credit Card' 'Bank Transfer'_x000a_ 'Apple Pay']"/>
    <x v="1"/>
  </r>
  <r>
    <s v="O03834"/>
    <d v="2025-10-23T00:00:00"/>
    <x v="9"/>
    <x v="1"/>
    <m/>
    <x v="1773"/>
    <x v="142"/>
    <x v="2"/>
    <s v="London"/>
    <s v="P020"/>
    <x v="23"/>
    <x v="4"/>
    <n v="1"/>
    <n v="72"/>
    <n v="34"/>
    <n v="0"/>
    <n v="72"/>
    <n v="34"/>
    <n v="38"/>
    <s v="['Bank Transfer' 'Credit Card' 'PayPal' ... 'Credit Card' 'Bank Transfer'_x000a_ 'Apple Pay']"/>
    <x v="0"/>
  </r>
  <r>
    <s v="O04155"/>
    <d v="2025-10-23T00:00:00"/>
    <x v="9"/>
    <x v="1"/>
    <m/>
    <x v="690"/>
    <x v="175"/>
    <x v="10"/>
    <s v="Cambridge"/>
    <s v="P009"/>
    <x v="1"/>
    <x v="1"/>
    <n v="1"/>
    <n v="95"/>
    <n v="54"/>
    <n v="0.1"/>
    <n v="85.5"/>
    <n v="54"/>
    <n v="31.5"/>
    <s v="['Bank Transfer' 'Credit Card' 'PayPal' ... 'Credit Card' 'Bank Transfer'_x000a_ 'Apple Pay']"/>
    <x v="1"/>
  </r>
  <r>
    <s v="O04718"/>
    <d v="2025-10-23T00:00:00"/>
    <x v="9"/>
    <x v="1"/>
    <m/>
    <x v="961"/>
    <x v="487"/>
    <x v="2"/>
    <s v="London"/>
    <s v="P003"/>
    <x v="19"/>
    <x v="5"/>
    <n v="2"/>
    <n v="69"/>
    <n v="37"/>
    <n v="0.1"/>
    <n v="124.2"/>
    <n v="74"/>
    <n v="50.2"/>
    <s v="['Bank Transfer' 'Credit Card' 'PayPal' ... 'Credit Card' 'Bank Transfer'_x000a_ 'Apple Pay']"/>
    <x v="1"/>
  </r>
  <r>
    <s v="O04800"/>
    <d v="2025-10-23T00:00:00"/>
    <x v="9"/>
    <x v="1"/>
    <m/>
    <x v="315"/>
    <x v="242"/>
    <x v="4"/>
    <s v="Sheffield"/>
    <s v="P016"/>
    <x v="4"/>
    <x v="0"/>
    <n v="2"/>
    <n v="78"/>
    <n v="39"/>
    <n v="0"/>
    <n v="156"/>
    <n v="78"/>
    <n v="78"/>
    <s v="['Bank Transfer' 'Credit Card' 'PayPal' ... 'Credit Card' 'Bank Transfer'_x000a_ 'Apple Pay']"/>
    <x v="1"/>
  </r>
  <r>
    <s v="O04818"/>
    <d v="2025-10-23T00:00:00"/>
    <x v="9"/>
    <x v="1"/>
    <m/>
    <x v="594"/>
    <x v="73"/>
    <x v="11"/>
    <s v="Cardiff"/>
    <s v="P002"/>
    <x v="15"/>
    <x v="5"/>
    <n v="2"/>
    <n v="149"/>
    <n v="91"/>
    <n v="0.1"/>
    <n v="268.2"/>
    <n v="182"/>
    <n v="86.2"/>
    <s v="['Bank Transfer' 'Credit Card' 'PayPal' ... 'Credit Card' 'Bank Transfer'_x000a_ 'Apple Pay']"/>
    <x v="1"/>
  </r>
  <r>
    <s v="O05151"/>
    <d v="2025-10-23T00:00:00"/>
    <x v="9"/>
    <x v="1"/>
    <m/>
    <x v="137"/>
    <x v="126"/>
    <x v="10"/>
    <s v="Norwich"/>
    <s v="P015"/>
    <x v="12"/>
    <x v="0"/>
    <n v="4"/>
    <n v="65"/>
    <n v="32"/>
    <n v="0"/>
    <n v="260"/>
    <n v="128"/>
    <n v="132"/>
    <s v="['Bank Transfer' 'Credit Card' 'PayPal' ... 'Credit Card' 'Bank Transfer'_x000a_ 'Apple Pay']"/>
    <x v="1"/>
  </r>
  <r>
    <s v="O07204"/>
    <d v="2025-10-23T00:00:00"/>
    <x v="9"/>
    <x v="1"/>
    <m/>
    <x v="1621"/>
    <x v="538"/>
    <x v="0"/>
    <s v="Derby"/>
    <s v="P011"/>
    <x v="6"/>
    <x v="1"/>
    <n v="1"/>
    <n v="79"/>
    <n v="42"/>
    <n v="0"/>
    <n v="79"/>
    <n v="42"/>
    <n v="37"/>
    <s v="['Bank Transfer' 'Credit Card' 'PayPal' ... 'Credit Card' 'Bank Transfer'_x000a_ 'Apple Pay']"/>
    <x v="1"/>
  </r>
  <r>
    <s v="O07392"/>
    <d v="2025-10-23T00:00:00"/>
    <x v="9"/>
    <x v="1"/>
    <m/>
    <x v="1433"/>
    <x v="0"/>
    <x v="2"/>
    <s v="London"/>
    <s v="P019"/>
    <x v="20"/>
    <x v="4"/>
    <n v="2"/>
    <n v="85"/>
    <n v="41"/>
    <n v="0.05"/>
    <n v="161.5"/>
    <n v="82"/>
    <n v="79.5"/>
    <s v="['Bank Transfer' 'Credit Card' 'PayPal' ... 'Credit Card' 'Bank Transfer'_x000a_ 'Apple Pay']"/>
    <x v="1"/>
  </r>
  <r>
    <s v="O07441"/>
    <d v="2025-10-23T00:00:00"/>
    <x v="9"/>
    <x v="1"/>
    <m/>
    <x v="1433"/>
    <x v="0"/>
    <x v="2"/>
    <s v="London"/>
    <s v="P012"/>
    <x v="14"/>
    <x v="1"/>
    <n v="1"/>
    <n v="85"/>
    <n v="44"/>
    <n v="0.05"/>
    <n v="80.75"/>
    <n v="44"/>
    <n v="36.75"/>
    <s v="['Bank Transfer' 'Credit Card' 'PayPal' ... 'Credit Card' 'Bank Transfer'_x000a_ 'Apple Pay']"/>
    <x v="1"/>
  </r>
  <r>
    <s v="O08125"/>
    <d v="2025-10-23T00:00:00"/>
    <x v="9"/>
    <x v="1"/>
    <m/>
    <x v="795"/>
    <x v="433"/>
    <x v="4"/>
    <s v="York"/>
    <s v="P024"/>
    <x v="11"/>
    <x v="2"/>
    <n v="1"/>
    <n v="24"/>
    <n v="10"/>
    <n v="0.1"/>
    <n v="21.6"/>
    <n v="10"/>
    <n v="11.6"/>
    <s v="['Bank Transfer' 'Credit Card' 'PayPal' ... 'Credit Card' 'Bank Transfer'_x000a_ 'Apple Pay']"/>
    <x v="1"/>
  </r>
  <r>
    <s v="O08161"/>
    <d v="2025-10-23T00:00:00"/>
    <x v="9"/>
    <x v="1"/>
    <m/>
    <x v="1184"/>
    <x v="420"/>
    <x v="2"/>
    <s v="London"/>
    <s v="P014"/>
    <x v="17"/>
    <x v="0"/>
    <n v="1"/>
    <n v="25"/>
    <n v="11"/>
    <n v="0"/>
    <n v="25"/>
    <n v="11"/>
    <n v="14"/>
    <s v="['Bank Transfer' 'Credit Card' 'PayPal' ... 'Credit Card' 'Bank Transfer'_x000a_ 'Apple Pay']"/>
    <x v="1"/>
  </r>
  <r>
    <s v="O09683"/>
    <d v="2025-10-23T00:00:00"/>
    <x v="9"/>
    <x v="1"/>
    <m/>
    <x v="1232"/>
    <x v="327"/>
    <x v="11"/>
    <s v="Wrexham"/>
    <s v="P001"/>
    <x v="9"/>
    <x v="5"/>
    <n v="1"/>
    <n v="89"/>
    <n v="48"/>
    <n v="0.1"/>
    <n v="80.099999999999994"/>
    <n v="48"/>
    <n v="32.1"/>
    <s v="['Bank Transfer' 'Credit Card' 'PayPal' ... 'Credit Card' 'Bank Transfer'_x000a_ 'Apple Pay']"/>
    <x v="1"/>
  </r>
  <r>
    <s v="O09738"/>
    <d v="2025-10-23T00:00:00"/>
    <x v="9"/>
    <x v="1"/>
    <m/>
    <x v="545"/>
    <x v="353"/>
    <x v="6"/>
    <s v="Bristol"/>
    <s v="P010"/>
    <x v="18"/>
    <x v="1"/>
    <n v="3"/>
    <n v="32"/>
    <n v="14"/>
    <n v="0.1"/>
    <n v="86.4"/>
    <n v="42"/>
    <n v="44.4"/>
    <s v="['Bank Transfer' 'Credit Card' 'PayPal' ... 'Credit Card' 'Bank Transfer'_x000a_ 'Apple Pay']"/>
    <x v="1"/>
  </r>
  <r>
    <s v="O09762"/>
    <d v="2025-10-23T00:00:00"/>
    <x v="9"/>
    <x v="1"/>
    <m/>
    <x v="368"/>
    <x v="270"/>
    <x v="11"/>
    <s v="Cardiff"/>
    <s v="P003"/>
    <x v="19"/>
    <x v="5"/>
    <n v="1"/>
    <n v="69"/>
    <n v="37"/>
    <n v="0"/>
    <n v="69"/>
    <n v="37"/>
    <n v="32"/>
    <s v="['Bank Transfer' 'Credit Card' 'PayPal' ... 'Credit Card' 'Bank Transfer'_x000a_ 'Apple Pay']"/>
    <x v="1"/>
  </r>
  <r>
    <s v="O00061"/>
    <d v="2025-10-24T00:00:00"/>
    <x v="9"/>
    <x v="1"/>
    <m/>
    <x v="740"/>
    <x v="188"/>
    <x v="10"/>
    <s v="Ipswich"/>
    <s v="P023"/>
    <x v="2"/>
    <x v="2"/>
    <n v="3"/>
    <n v="42"/>
    <n v="20"/>
    <n v="0"/>
    <n v="126"/>
    <n v="60"/>
    <n v="66"/>
    <s v="['Bank Transfer' 'Credit Card' 'PayPal' ... 'Credit Card' 'Bank Transfer'_x000a_ 'Apple Pay']"/>
    <x v="1"/>
  </r>
  <r>
    <s v="O01616"/>
    <d v="2025-10-24T00:00:00"/>
    <x v="9"/>
    <x v="1"/>
    <m/>
    <x v="337"/>
    <x v="143"/>
    <x v="7"/>
    <s v="Aberdeen"/>
    <s v="P020"/>
    <x v="23"/>
    <x v="4"/>
    <n v="1"/>
    <n v="72"/>
    <n v="34"/>
    <n v="0.15"/>
    <n v="61.2"/>
    <n v="34"/>
    <n v="27.2"/>
    <s v="['Bank Transfer' 'Credit Card' 'PayPal' ... 'Credit Card' 'Bank Transfer'_x000a_ 'Apple Pay']"/>
    <x v="1"/>
  </r>
  <r>
    <s v="O01699"/>
    <d v="2025-10-24T00:00:00"/>
    <x v="9"/>
    <x v="1"/>
    <m/>
    <x v="66"/>
    <x v="63"/>
    <x v="2"/>
    <s v="London"/>
    <s v="P009"/>
    <x v="1"/>
    <x v="1"/>
    <n v="1"/>
    <n v="95"/>
    <n v="54"/>
    <n v="0"/>
    <n v="95"/>
    <n v="54"/>
    <n v="41"/>
    <s v="['Bank Transfer' 'Credit Card' 'PayPal' ... 'Credit Card' 'Bank Transfer'_x000a_ 'Apple Pay']"/>
    <x v="1"/>
  </r>
  <r>
    <s v="O01952"/>
    <d v="2025-10-24T00:00:00"/>
    <x v="9"/>
    <x v="1"/>
    <m/>
    <x v="1608"/>
    <x v="190"/>
    <x v="7"/>
    <s v="Aberdeen"/>
    <s v="P012"/>
    <x v="14"/>
    <x v="1"/>
    <n v="2"/>
    <n v="85"/>
    <n v="44"/>
    <n v="0"/>
    <n v="170"/>
    <n v="88"/>
    <n v="82"/>
    <s v="['Bank Transfer' 'Credit Card' 'PayPal' ... 'Credit Card' 'Bank Transfer'_x000a_ 'Apple Pay']"/>
    <x v="1"/>
  </r>
  <r>
    <s v="O02562"/>
    <d v="2025-10-24T00:00:00"/>
    <x v="9"/>
    <x v="1"/>
    <m/>
    <x v="814"/>
    <x v="349"/>
    <x v="7"/>
    <s v="Edinburgh"/>
    <s v="P001"/>
    <x v="9"/>
    <x v="5"/>
    <n v="1"/>
    <n v="89"/>
    <n v="48"/>
    <n v="0.05"/>
    <n v="84.55"/>
    <n v="48"/>
    <n v="36.549999999999997"/>
    <s v="['Bank Transfer' 'Credit Card' 'PayPal' ... 'Credit Card' 'Bank Transfer'_x000a_ 'Apple Pay']"/>
    <x v="1"/>
  </r>
  <r>
    <s v="O02974"/>
    <d v="2025-10-24T00:00:00"/>
    <x v="9"/>
    <x v="1"/>
    <m/>
    <x v="1191"/>
    <x v="385"/>
    <x v="5"/>
    <s v="Lisburn"/>
    <s v="P020"/>
    <x v="23"/>
    <x v="4"/>
    <n v="3"/>
    <n v="72"/>
    <n v="34"/>
    <n v="0"/>
    <n v="216"/>
    <n v="102"/>
    <n v="114"/>
    <s v="['Bank Transfer' 'Credit Card' 'PayPal' ... 'Credit Card' 'Bank Transfer'_x000a_ 'Apple Pay']"/>
    <x v="1"/>
  </r>
  <r>
    <s v="O03313"/>
    <d v="2025-10-24T00:00:00"/>
    <x v="9"/>
    <x v="1"/>
    <m/>
    <x v="963"/>
    <x v="488"/>
    <x v="1"/>
    <s v="Manchester"/>
    <s v="P005"/>
    <x v="3"/>
    <x v="3"/>
    <n v="1"/>
    <n v="119"/>
    <n v="72"/>
    <n v="0.05"/>
    <n v="113.05"/>
    <n v="72"/>
    <n v="41.05"/>
    <s v="['Bank Transfer' 'Credit Card' 'PayPal' ... 'Credit Card' 'Bank Transfer'_x000a_ 'Apple Pay']"/>
    <x v="1"/>
  </r>
  <r>
    <s v="O03348"/>
    <d v="2025-10-24T00:00:00"/>
    <x v="9"/>
    <x v="1"/>
    <m/>
    <x v="1684"/>
    <x v="290"/>
    <x v="4"/>
    <s v="York"/>
    <s v="P004"/>
    <x v="22"/>
    <x v="5"/>
    <n v="1"/>
    <n v="55"/>
    <n v="27"/>
    <n v="0.15"/>
    <n v="46.75"/>
    <n v="27"/>
    <n v="19.75"/>
    <s v="['Bank Transfer' 'Credit Card' 'PayPal' ... 'Credit Card' 'Bank Transfer'_x000a_ 'Apple Pay']"/>
    <x v="1"/>
  </r>
  <r>
    <s v="O05228"/>
    <d v="2025-10-24T00:00:00"/>
    <x v="9"/>
    <x v="1"/>
    <m/>
    <x v="1652"/>
    <x v="93"/>
    <x v="10"/>
    <s v="Ipswich"/>
    <s v="P003"/>
    <x v="19"/>
    <x v="5"/>
    <n v="2"/>
    <n v="69"/>
    <n v="37"/>
    <n v="0.05"/>
    <n v="131.1"/>
    <n v="74"/>
    <n v="57.1"/>
    <s v="['Bank Transfer' 'Credit Card' 'PayPal' ... 'Credit Card' 'Bank Transfer'_x000a_ 'Apple Pay']"/>
    <x v="1"/>
  </r>
  <r>
    <s v="O05348"/>
    <d v="2025-10-24T00:00:00"/>
    <x v="9"/>
    <x v="1"/>
    <m/>
    <x v="1068"/>
    <x v="76"/>
    <x v="9"/>
    <s v="Birmingham"/>
    <s v="P015"/>
    <x v="12"/>
    <x v="0"/>
    <n v="2"/>
    <n v="65"/>
    <n v="32"/>
    <n v="0.05"/>
    <n v="123.5"/>
    <n v="64"/>
    <n v="59.5"/>
    <s v="['Bank Transfer' 'Credit Card' 'PayPal' ... 'Credit Card' 'Bank Transfer'_x000a_ 'Apple Pay']"/>
    <x v="1"/>
  </r>
  <r>
    <s v="O05681"/>
    <d v="2025-10-24T00:00:00"/>
    <x v="9"/>
    <x v="1"/>
    <m/>
    <x v="737"/>
    <x v="294"/>
    <x v="9"/>
    <s v="Worcester"/>
    <s v="P015"/>
    <x v="12"/>
    <x v="0"/>
    <n v="1"/>
    <n v="65"/>
    <n v="32"/>
    <n v="0.2"/>
    <n v="52"/>
    <n v="32"/>
    <n v="20"/>
    <s v="['Bank Transfer' 'Credit Card' 'PayPal' ... 'Credit Card' 'Bank Transfer'_x000a_ 'Apple Pay']"/>
    <x v="1"/>
  </r>
  <r>
    <s v="O06114"/>
    <d v="2025-10-24T00:00:00"/>
    <x v="9"/>
    <x v="1"/>
    <m/>
    <x v="1741"/>
    <x v="241"/>
    <x v="7"/>
    <s v="Aberdeen"/>
    <s v="P007"/>
    <x v="7"/>
    <x v="3"/>
    <n v="5"/>
    <n v="129"/>
    <n v="78"/>
    <n v="0.05"/>
    <n v="612.75"/>
    <n v="390"/>
    <n v="222.75"/>
    <s v="['Bank Transfer' 'Credit Card' 'PayPal' ... 'Credit Card' 'Bank Transfer'_x000a_ 'Apple Pay']"/>
    <x v="1"/>
  </r>
  <r>
    <s v="O07746"/>
    <d v="2025-10-24T00:00:00"/>
    <x v="9"/>
    <x v="1"/>
    <m/>
    <x v="1522"/>
    <x v="344"/>
    <x v="1"/>
    <s v="Preston"/>
    <s v="P024"/>
    <x v="11"/>
    <x v="2"/>
    <n v="1"/>
    <n v="24"/>
    <n v="10"/>
    <n v="0.1"/>
    <n v="21.6"/>
    <n v="10"/>
    <n v="11.6"/>
    <s v="['Bank Transfer' 'Credit Card' 'PayPal' ... 'Credit Card' 'Bank Transfer'_x000a_ 'Apple Pay']"/>
    <x v="1"/>
  </r>
  <r>
    <s v="O08275"/>
    <d v="2025-10-24T00:00:00"/>
    <x v="9"/>
    <x v="1"/>
    <m/>
    <x v="360"/>
    <x v="266"/>
    <x v="3"/>
    <s v="Guildford"/>
    <s v="P005"/>
    <x v="3"/>
    <x v="3"/>
    <n v="1"/>
    <n v="119"/>
    <n v="72"/>
    <n v="0.2"/>
    <n v="95.2"/>
    <n v="72"/>
    <n v="23.2"/>
    <s v="['Bank Transfer' 'Credit Card' 'PayPal' ... 'Credit Card' 'Bank Transfer'_x000a_ 'Apple Pay']"/>
    <x v="1"/>
  </r>
  <r>
    <s v="O09100"/>
    <d v="2025-10-24T00:00:00"/>
    <x v="9"/>
    <x v="1"/>
    <m/>
    <x v="1229"/>
    <x v="530"/>
    <x v="0"/>
    <s v="Nottingham"/>
    <s v="P010"/>
    <x v="18"/>
    <x v="1"/>
    <n v="1"/>
    <n v="32"/>
    <n v="14"/>
    <n v="0.15"/>
    <n v="27.2"/>
    <n v="14"/>
    <n v="13.2"/>
    <s v="['Bank Transfer' 'Credit Card' 'PayPal' ... 'Credit Card' 'Bank Transfer'_x000a_ 'Apple Pay']"/>
    <x v="1"/>
  </r>
  <r>
    <s v="O09600"/>
    <d v="2025-10-24T00:00:00"/>
    <x v="9"/>
    <x v="1"/>
    <m/>
    <x v="812"/>
    <x v="27"/>
    <x v="1"/>
    <s v="Preston"/>
    <s v="P001"/>
    <x v="9"/>
    <x v="5"/>
    <n v="1"/>
    <n v="89"/>
    <n v="48"/>
    <n v="0.05"/>
    <n v="84.55"/>
    <n v="48"/>
    <n v="36.549999999999997"/>
    <s v="['Bank Transfer' 'Credit Card' 'PayPal' ... 'Credit Card' 'Bank Transfer'_x000a_ 'Apple Pay']"/>
    <x v="1"/>
  </r>
  <r>
    <s v="O00484"/>
    <d v="2025-10-25T00:00:00"/>
    <x v="9"/>
    <x v="1"/>
    <m/>
    <x v="834"/>
    <x v="86"/>
    <x v="1"/>
    <s v="Manchester"/>
    <s v="P007"/>
    <x v="7"/>
    <x v="3"/>
    <n v="1"/>
    <n v="129"/>
    <n v="78"/>
    <n v="0.05"/>
    <n v="122.55"/>
    <n v="78"/>
    <n v="44.55"/>
    <s v="['Bank Transfer' 'Credit Card' 'PayPal' ... 'Credit Card' 'Bank Transfer'_x000a_ 'Apple Pay']"/>
    <x v="1"/>
  </r>
  <r>
    <s v="O00590"/>
    <d v="2025-10-25T00:00:00"/>
    <x v="9"/>
    <x v="1"/>
    <m/>
    <x v="0"/>
    <x v="0"/>
    <x v="0"/>
    <s v="Derby"/>
    <s v="P010"/>
    <x v="18"/>
    <x v="1"/>
    <n v="1"/>
    <n v="32"/>
    <n v="14"/>
    <n v="0.15"/>
    <n v="27.2"/>
    <n v="14"/>
    <n v="13.2"/>
    <s v="['Bank Transfer' 'Credit Card' 'PayPal' ... 'Credit Card' 'Bank Transfer'_x000a_ 'Apple Pay']"/>
    <x v="1"/>
  </r>
  <r>
    <s v="O01081"/>
    <d v="2025-10-25T00:00:00"/>
    <x v="9"/>
    <x v="1"/>
    <m/>
    <x v="426"/>
    <x v="68"/>
    <x v="6"/>
    <s v="Bristol"/>
    <s v="P017"/>
    <x v="10"/>
    <x v="4"/>
    <n v="1"/>
    <n v="58"/>
    <n v="25"/>
    <n v="0"/>
    <n v="58"/>
    <n v="25"/>
    <n v="33"/>
    <s v="['Bank Transfer' 'Credit Card' 'PayPal' ... 'Credit Card' 'Bank Transfer'_x000a_ 'Apple Pay']"/>
    <x v="1"/>
  </r>
  <r>
    <s v="O02022"/>
    <d v="2025-10-25T00:00:00"/>
    <x v="9"/>
    <x v="1"/>
    <m/>
    <x v="759"/>
    <x v="412"/>
    <x v="2"/>
    <s v="London"/>
    <s v="P021"/>
    <x v="21"/>
    <x v="2"/>
    <n v="1"/>
    <n v="28"/>
    <n v="13"/>
    <n v="0.1"/>
    <n v="25.2"/>
    <n v="13"/>
    <n v="12.2"/>
    <s v="['Bank Transfer' 'Credit Card' 'PayPal' ... 'Credit Card' 'Bank Transfer'_x000a_ 'Apple Pay']"/>
    <x v="1"/>
  </r>
  <r>
    <s v="O05818"/>
    <d v="2025-10-25T00:00:00"/>
    <x v="9"/>
    <x v="1"/>
    <m/>
    <x v="912"/>
    <x v="434"/>
    <x v="0"/>
    <s v="Leicester"/>
    <s v="P014"/>
    <x v="17"/>
    <x v="0"/>
    <n v="3"/>
    <n v="25"/>
    <n v="11"/>
    <n v="0.15"/>
    <n v="63.75"/>
    <n v="33"/>
    <n v="30.75"/>
    <s v="['Bank Transfer' 'Credit Card' 'PayPal' ... 'Credit Card' 'Bank Transfer'_x000a_ 'Apple Pay']"/>
    <x v="1"/>
  </r>
  <r>
    <s v="O06952"/>
    <d v="2025-10-25T00:00:00"/>
    <x v="9"/>
    <x v="1"/>
    <m/>
    <x v="74"/>
    <x v="38"/>
    <x v="4"/>
    <s v="Leeds"/>
    <s v="P018"/>
    <x v="5"/>
    <x v="4"/>
    <n v="3"/>
    <n v="45"/>
    <n v="19"/>
    <n v="0.15"/>
    <n v="114.75"/>
    <n v="57"/>
    <n v="57.75"/>
    <s v="['Bank Transfer' 'Credit Card' 'PayPal' ... 'Credit Card' 'Bank Transfer'_x000a_ 'Apple Pay']"/>
    <x v="1"/>
  </r>
  <r>
    <s v="O07253"/>
    <d v="2025-10-25T00:00:00"/>
    <x v="9"/>
    <x v="1"/>
    <m/>
    <x v="914"/>
    <x v="176"/>
    <x v="6"/>
    <s v="Bath"/>
    <s v="P010"/>
    <x v="18"/>
    <x v="1"/>
    <n v="2"/>
    <n v="32"/>
    <n v="14"/>
    <n v="0"/>
    <n v="64"/>
    <n v="28"/>
    <n v="36"/>
    <s v="['Bank Transfer' 'Credit Card' 'PayPal' ... 'Credit Card' 'Bank Transfer'_x000a_ 'Apple Pay']"/>
    <x v="1"/>
  </r>
  <r>
    <s v="O08949"/>
    <d v="2025-10-25T00:00:00"/>
    <x v="9"/>
    <x v="1"/>
    <m/>
    <x v="109"/>
    <x v="102"/>
    <x v="4"/>
    <s v="York"/>
    <s v="P005"/>
    <x v="3"/>
    <x v="3"/>
    <n v="1"/>
    <n v="119"/>
    <n v="72"/>
    <n v="0.1"/>
    <n v="107.1"/>
    <n v="72"/>
    <n v="35.1"/>
    <s v="['Bank Transfer' 'Credit Card' 'PayPal' ... 'Credit Card' 'Bank Transfer'_x000a_ 'Apple Pay']"/>
    <x v="1"/>
  </r>
  <r>
    <s v="O09396"/>
    <d v="2025-10-25T00:00:00"/>
    <x v="9"/>
    <x v="1"/>
    <m/>
    <x v="1338"/>
    <x v="435"/>
    <x v="0"/>
    <s v="Derby"/>
    <s v="P017"/>
    <x v="10"/>
    <x v="4"/>
    <n v="3"/>
    <n v="58"/>
    <n v="25"/>
    <n v="0.1"/>
    <n v="156.6"/>
    <n v="75"/>
    <n v="81.599999999999994"/>
    <s v="['Bank Transfer' 'Credit Card' 'PayPal' ... 'Credit Card' 'Bank Transfer'_x000a_ 'Apple Pay']"/>
    <x v="1"/>
  </r>
  <r>
    <s v="O09439"/>
    <d v="2025-10-25T00:00:00"/>
    <x v="9"/>
    <x v="1"/>
    <m/>
    <x v="234"/>
    <x v="185"/>
    <x v="10"/>
    <s v="Colchester"/>
    <s v="P009"/>
    <x v="1"/>
    <x v="1"/>
    <n v="1"/>
    <n v="95"/>
    <n v="54"/>
    <n v="0.1"/>
    <n v="85.5"/>
    <n v="54"/>
    <n v="31.5"/>
    <s v="['Bank Transfer' 'Credit Card' 'PayPal' ... 'Credit Card' 'Bank Transfer'_x000a_ 'Apple Pay']"/>
    <x v="1"/>
  </r>
  <r>
    <s v="O09627"/>
    <d v="2025-10-25T00:00:00"/>
    <x v="9"/>
    <x v="1"/>
    <m/>
    <x v="38"/>
    <x v="35"/>
    <x v="11"/>
    <s v="Cardiff"/>
    <s v="P007"/>
    <x v="7"/>
    <x v="3"/>
    <n v="1"/>
    <n v="129"/>
    <n v="78"/>
    <n v="0.15"/>
    <n v="109.65"/>
    <n v="78"/>
    <n v="31.65"/>
    <s v="['Bank Transfer' 'Credit Card' 'PayPal' ... 'Credit Card' 'Bank Transfer'_x000a_ 'Apple Pay']"/>
    <x v="1"/>
  </r>
  <r>
    <s v="O00521"/>
    <d v="2025-10-26T00:00:00"/>
    <x v="9"/>
    <x v="1"/>
    <m/>
    <x v="163"/>
    <x v="146"/>
    <x v="7"/>
    <s v="Edinburgh"/>
    <s v="P001"/>
    <x v="9"/>
    <x v="5"/>
    <n v="1"/>
    <n v="89"/>
    <n v="48"/>
    <n v="0"/>
    <n v="89"/>
    <n v="48"/>
    <n v="41"/>
    <s v="['Bank Transfer' 'Credit Card' 'PayPal' ... 'Credit Card' 'Bank Transfer'_x000a_ 'Apple Pay']"/>
    <x v="1"/>
  </r>
  <r>
    <s v="O02063"/>
    <d v="2025-10-26T00:00:00"/>
    <x v="9"/>
    <x v="1"/>
    <m/>
    <x v="1029"/>
    <x v="297"/>
    <x v="0"/>
    <s v="Derby"/>
    <s v="P007"/>
    <x v="7"/>
    <x v="3"/>
    <n v="1"/>
    <n v="129"/>
    <n v="78"/>
    <n v="0"/>
    <n v="129"/>
    <n v="78"/>
    <n v="51"/>
    <s v="['Bank Transfer' 'Credit Card' 'PayPal' ... 'Credit Card' 'Bank Transfer'_x000a_ 'Apple Pay']"/>
    <x v="1"/>
  </r>
  <r>
    <s v="O03022"/>
    <d v="2025-10-26T00:00:00"/>
    <x v="9"/>
    <x v="1"/>
    <m/>
    <x v="167"/>
    <x v="9"/>
    <x v="2"/>
    <s v="London"/>
    <s v="P013"/>
    <x v="0"/>
    <x v="0"/>
    <n v="2"/>
    <n v="120"/>
    <n v="63"/>
    <n v="0.1"/>
    <n v="216"/>
    <n v="126"/>
    <n v="90"/>
    <s v="['Bank Transfer' 'Credit Card' 'PayPal' ... 'Credit Card' 'Bank Transfer'_x000a_ 'Apple Pay']"/>
    <x v="1"/>
  </r>
  <r>
    <s v="O03205"/>
    <d v="2025-10-26T00:00:00"/>
    <x v="9"/>
    <x v="1"/>
    <m/>
    <x v="646"/>
    <x v="79"/>
    <x v="3"/>
    <s v="Reading"/>
    <s v="P022"/>
    <x v="8"/>
    <x v="2"/>
    <n v="1"/>
    <n v="35"/>
    <n v="16"/>
    <n v="0.05"/>
    <n v="33.25"/>
    <n v="16"/>
    <n v="17.25"/>
    <s v="['Bank Transfer' 'Credit Card' 'PayPal' ... 'Credit Card' 'Bank Transfer'_x000a_ 'Apple Pay']"/>
    <x v="1"/>
  </r>
  <r>
    <s v="O03918"/>
    <d v="2025-10-26T00:00:00"/>
    <x v="9"/>
    <x v="1"/>
    <m/>
    <x v="431"/>
    <x v="308"/>
    <x v="9"/>
    <s v="Birmingham"/>
    <s v="P019"/>
    <x v="20"/>
    <x v="4"/>
    <n v="2"/>
    <n v="85"/>
    <n v="41"/>
    <n v="0"/>
    <n v="170"/>
    <n v="82"/>
    <n v="88"/>
    <s v="['Bank Transfer' 'Credit Card' 'PayPal' ... 'Credit Card' 'Bank Transfer'_x000a_ 'Apple Pay']"/>
    <x v="1"/>
  </r>
  <r>
    <s v="O04368"/>
    <d v="2025-10-26T00:00:00"/>
    <x v="9"/>
    <x v="1"/>
    <m/>
    <x v="120"/>
    <x v="112"/>
    <x v="3"/>
    <s v="Guildford"/>
    <s v="P005"/>
    <x v="3"/>
    <x v="3"/>
    <n v="1"/>
    <n v="119"/>
    <n v="72"/>
    <n v="0.15"/>
    <n v="101.15"/>
    <n v="72"/>
    <n v="29.15"/>
    <s v="['Bank Transfer' 'Credit Card' 'PayPal' ... 'Credit Card' 'Bank Transfer'_x000a_ 'Apple Pay']"/>
    <x v="1"/>
  </r>
  <r>
    <s v="O06900"/>
    <d v="2025-10-26T00:00:00"/>
    <x v="9"/>
    <x v="1"/>
    <m/>
    <x v="1316"/>
    <x v="498"/>
    <x v="5"/>
    <s v="Newry"/>
    <s v="P015"/>
    <x v="12"/>
    <x v="0"/>
    <n v="1"/>
    <n v="65"/>
    <n v="32"/>
    <n v="0"/>
    <n v="65"/>
    <n v="32"/>
    <n v="33"/>
    <s v="['Bank Transfer' 'Credit Card' 'PayPal' ... 'Credit Card' 'Bank Transfer'_x000a_ 'Apple Pay']"/>
    <x v="1"/>
  </r>
  <r>
    <s v="O07042"/>
    <d v="2025-10-26T00:00:00"/>
    <x v="9"/>
    <x v="1"/>
    <m/>
    <x v="1383"/>
    <x v="361"/>
    <x v="10"/>
    <s v="Norwich"/>
    <s v="P022"/>
    <x v="8"/>
    <x v="2"/>
    <n v="1"/>
    <n v="35"/>
    <n v="16"/>
    <n v="0.15"/>
    <n v="29.75"/>
    <n v="16"/>
    <n v="13.75"/>
    <s v="['Bank Transfer' 'Credit Card' 'PayPal' ... 'Credit Card' 'Bank Transfer'_x000a_ 'Apple Pay']"/>
    <x v="1"/>
  </r>
  <r>
    <s v="O07205"/>
    <d v="2025-10-26T00:00:00"/>
    <x v="9"/>
    <x v="1"/>
    <m/>
    <x v="678"/>
    <x v="29"/>
    <x v="6"/>
    <s v="Bath"/>
    <s v="P009"/>
    <x v="1"/>
    <x v="1"/>
    <n v="1"/>
    <n v="95"/>
    <n v="54"/>
    <n v="0.15"/>
    <n v="80.75"/>
    <n v="54"/>
    <n v="26.75"/>
    <s v="['Bank Transfer' 'Credit Card' 'PayPal' ... 'Credit Card' 'Bank Transfer'_x000a_ 'Apple Pay']"/>
    <x v="1"/>
  </r>
  <r>
    <s v="O07512"/>
    <d v="2025-10-26T00:00:00"/>
    <x v="9"/>
    <x v="1"/>
    <m/>
    <x v="1713"/>
    <x v="227"/>
    <x v="3"/>
    <s v="Brighton"/>
    <s v="P016"/>
    <x v="4"/>
    <x v="0"/>
    <n v="1"/>
    <n v="78"/>
    <n v="39"/>
    <n v="0.2"/>
    <n v="62.4"/>
    <n v="39"/>
    <n v="23.4"/>
    <s v="['Bank Transfer' 'Credit Card' 'PayPal' ... 'Credit Card' 'Bank Transfer'_x000a_ 'Apple Pay']"/>
    <x v="1"/>
  </r>
  <r>
    <s v="O08202"/>
    <d v="2025-10-26T00:00:00"/>
    <x v="9"/>
    <x v="1"/>
    <m/>
    <x v="650"/>
    <x v="164"/>
    <x v="3"/>
    <s v="Oxford"/>
    <s v="P023"/>
    <x v="2"/>
    <x v="2"/>
    <n v="1"/>
    <n v="42"/>
    <n v="20"/>
    <n v="0.15"/>
    <n v="35.700000000000003"/>
    <n v="20"/>
    <n v="15.7"/>
    <s v="['Bank Transfer' 'Credit Card' 'PayPal' ... 'Credit Card' 'Bank Transfer'_x000a_ 'Apple Pay']"/>
    <x v="1"/>
  </r>
  <r>
    <s v="O08272"/>
    <d v="2025-10-26T00:00:00"/>
    <x v="9"/>
    <x v="1"/>
    <m/>
    <x v="1116"/>
    <x v="301"/>
    <x v="4"/>
    <s v="Leeds"/>
    <s v="P001"/>
    <x v="9"/>
    <x v="5"/>
    <n v="4"/>
    <n v="89"/>
    <n v="48"/>
    <n v="0.2"/>
    <n v="284.8"/>
    <n v="192"/>
    <n v="92.8"/>
    <s v="['Bank Transfer' 'Credit Card' 'PayPal' ... 'Credit Card' 'Bank Transfer'_x000a_ 'Apple Pay']"/>
    <x v="1"/>
  </r>
  <r>
    <s v="O09653"/>
    <d v="2025-10-26T00:00:00"/>
    <x v="9"/>
    <x v="1"/>
    <m/>
    <x v="939"/>
    <x v="63"/>
    <x v="4"/>
    <s v="Sheffield"/>
    <s v="P003"/>
    <x v="19"/>
    <x v="5"/>
    <n v="1"/>
    <n v="69"/>
    <n v="37"/>
    <n v="0.15"/>
    <n v="58.65"/>
    <n v="37"/>
    <n v="21.65"/>
    <s v="['Bank Transfer' 'Credit Card' 'PayPal' ... 'Credit Card' 'Bank Transfer'_x000a_ 'Apple Pay']"/>
    <x v="1"/>
  </r>
  <r>
    <s v="O00393"/>
    <d v="2025-10-27T00:00:00"/>
    <x v="9"/>
    <x v="1"/>
    <m/>
    <x v="419"/>
    <x v="302"/>
    <x v="10"/>
    <s v="Colchester"/>
    <s v="P002"/>
    <x v="15"/>
    <x v="5"/>
    <n v="1"/>
    <n v="149"/>
    <n v="91"/>
    <n v="0"/>
    <n v="149"/>
    <n v="91"/>
    <n v="58"/>
    <s v="['Bank Transfer' 'Credit Card' 'PayPal' ... 'Credit Card' 'Bank Transfer'_x000a_ 'Apple Pay']"/>
    <x v="1"/>
  </r>
  <r>
    <s v="O01210"/>
    <d v="2025-10-27T00:00:00"/>
    <x v="9"/>
    <x v="1"/>
    <m/>
    <x v="432"/>
    <x v="309"/>
    <x v="4"/>
    <s v="Hull"/>
    <s v="P015"/>
    <x v="12"/>
    <x v="0"/>
    <n v="5"/>
    <n v="65"/>
    <n v="32"/>
    <n v="0"/>
    <n v="325"/>
    <n v="160"/>
    <n v="165"/>
    <s v="['Bank Transfer' 'Credit Card' 'PayPal' ... 'Credit Card' 'Bank Transfer'_x000a_ 'Apple Pay']"/>
    <x v="1"/>
  </r>
  <r>
    <s v="O01480"/>
    <d v="2025-10-27T00:00:00"/>
    <x v="9"/>
    <x v="1"/>
    <m/>
    <x v="1302"/>
    <x v="296"/>
    <x v="2"/>
    <s v="London"/>
    <s v="P017"/>
    <x v="10"/>
    <x v="4"/>
    <n v="2"/>
    <n v="58"/>
    <n v="25"/>
    <n v="0"/>
    <n v="116"/>
    <n v="50"/>
    <n v="66"/>
    <s v="['Bank Transfer' 'Credit Card' 'PayPal' ... 'Credit Card' 'Bank Transfer'_x000a_ 'Apple Pay']"/>
    <x v="1"/>
  </r>
  <r>
    <s v="O01653"/>
    <d v="2025-10-27T00:00:00"/>
    <x v="9"/>
    <x v="1"/>
    <m/>
    <x v="1284"/>
    <x v="542"/>
    <x v="0"/>
    <s v="Derby"/>
    <s v="P001"/>
    <x v="9"/>
    <x v="5"/>
    <n v="2"/>
    <n v="89"/>
    <n v="48"/>
    <n v="0"/>
    <n v="178"/>
    <n v="96"/>
    <n v="82"/>
    <s v="['Bank Transfer' 'Credit Card' 'PayPal' ... 'Credit Card' 'Bank Transfer'_x000a_ 'Apple Pay']"/>
    <x v="1"/>
  </r>
  <r>
    <s v="O01720"/>
    <d v="2025-10-27T00:00:00"/>
    <x v="9"/>
    <x v="1"/>
    <m/>
    <x v="1179"/>
    <x v="169"/>
    <x v="5"/>
    <s v="Newry"/>
    <s v="P014"/>
    <x v="17"/>
    <x v="0"/>
    <n v="1"/>
    <n v="25"/>
    <n v="11"/>
    <n v="0.05"/>
    <n v="23.75"/>
    <n v="11"/>
    <n v="12.75"/>
    <s v="['Bank Transfer' 'Credit Card' 'PayPal' ... 'Credit Card' 'Bank Transfer'_x000a_ 'Apple Pay']"/>
    <x v="1"/>
  </r>
  <r>
    <s v="O02053"/>
    <d v="2025-10-27T00:00:00"/>
    <x v="9"/>
    <x v="1"/>
    <m/>
    <x v="612"/>
    <x v="184"/>
    <x v="1"/>
    <s v="Chester"/>
    <s v="P018"/>
    <x v="5"/>
    <x v="4"/>
    <n v="2"/>
    <n v="45"/>
    <n v="19"/>
    <n v="0.05"/>
    <n v="85.5"/>
    <n v="38"/>
    <n v="47.5"/>
    <s v="['Bank Transfer' 'Credit Card' 'PayPal' ... 'Credit Card' 'Bank Transfer'_x000a_ 'Apple Pay']"/>
    <x v="1"/>
  </r>
  <r>
    <s v="O02564"/>
    <d v="2025-10-27T00:00:00"/>
    <x v="9"/>
    <x v="1"/>
    <m/>
    <x v="1100"/>
    <x v="411"/>
    <x v="2"/>
    <s v="London"/>
    <s v="P023"/>
    <x v="2"/>
    <x v="2"/>
    <n v="2"/>
    <n v="42"/>
    <n v="20"/>
    <n v="0.1"/>
    <n v="75.599999999999994"/>
    <n v="40"/>
    <n v="35.6"/>
    <s v="['Bank Transfer' 'Credit Card' 'PayPal' ... 'Credit Card' 'Bank Transfer'_x000a_ 'Apple Pay']"/>
    <x v="1"/>
  </r>
  <r>
    <s v="O03284"/>
    <d v="2025-10-27T00:00:00"/>
    <x v="9"/>
    <x v="1"/>
    <m/>
    <x v="1341"/>
    <x v="399"/>
    <x v="3"/>
    <s v="Guildford"/>
    <s v="P002"/>
    <x v="15"/>
    <x v="5"/>
    <n v="2"/>
    <n v="149"/>
    <n v="91"/>
    <n v="0"/>
    <n v="298"/>
    <n v="182"/>
    <n v="116"/>
    <s v="['Bank Transfer' 'Credit Card' 'PayPal' ... 'Credit Card' 'Bank Transfer'_x000a_ 'Apple Pay']"/>
    <x v="1"/>
  </r>
  <r>
    <s v="O04295"/>
    <d v="2025-10-27T00:00:00"/>
    <x v="9"/>
    <x v="1"/>
    <m/>
    <x v="725"/>
    <x v="88"/>
    <x v="3"/>
    <s v="Brighton"/>
    <s v="P020"/>
    <x v="23"/>
    <x v="4"/>
    <n v="1"/>
    <n v="72"/>
    <n v="34"/>
    <n v="0.15"/>
    <n v="61.2"/>
    <n v="34"/>
    <n v="27.2"/>
    <s v="['Bank Transfer' 'Credit Card' 'PayPal' ... 'Credit Card' 'Bank Transfer'_x000a_ 'Apple Pay']"/>
    <x v="1"/>
  </r>
  <r>
    <s v="O04756"/>
    <d v="2025-10-27T00:00:00"/>
    <x v="9"/>
    <x v="1"/>
    <m/>
    <x v="1222"/>
    <x v="529"/>
    <x v="0"/>
    <s v="Leicester"/>
    <s v="P014"/>
    <x v="17"/>
    <x v="0"/>
    <n v="2"/>
    <n v="25"/>
    <n v="11"/>
    <n v="0"/>
    <n v="50"/>
    <n v="22"/>
    <n v="28"/>
    <s v="['Bank Transfer' 'Credit Card' 'PayPal' ... 'Credit Card' 'Bank Transfer'_x000a_ 'Apple Pay']"/>
    <x v="1"/>
  </r>
  <r>
    <s v="O06575"/>
    <d v="2025-10-27T00:00:00"/>
    <x v="9"/>
    <x v="1"/>
    <m/>
    <x v="652"/>
    <x v="160"/>
    <x v="5"/>
    <s v="Derry"/>
    <s v="P009"/>
    <x v="1"/>
    <x v="1"/>
    <n v="2"/>
    <n v="95"/>
    <n v="54"/>
    <n v="0"/>
    <n v="190"/>
    <n v="108"/>
    <n v="82"/>
    <s v="['Bank Transfer' 'Credit Card' 'PayPal' ... 'Credit Card' 'Bank Transfer'_x000a_ 'Apple Pay']"/>
    <x v="1"/>
  </r>
  <r>
    <s v="O08307"/>
    <d v="2025-10-27T00:00:00"/>
    <x v="9"/>
    <x v="1"/>
    <m/>
    <x v="1272"/>
    <x v="276"/>
    <x v="3"/>
    <s v="Oxford"/>
    <s v="P010"/>
    <x v="18"/>
    <x v="1"/>
    <n v="1"/>
    <n v="32"/>
    <n v="14"/>
    <n v="0"/>
    <n v="32"/>
    <n v="14"/>
    <n v="18"/>
    <s v="['Bank Transfer' 'Credit Card' 'PayPal' ... 'Credit Card' 'Bank Transfer'_x000a_ 'Apple Pay']"/>
    <x v="1"/>
  </r>
  <r>
    <s v="O09105"/>
    <d v="2025-10-27T00:00:00"/>
    <x v="9"/>
    <x v="1"/>
    <m/>
    <x v="530"/>
    <x v="131"/>
    <x v="9"/>
    <s v="Wolverhampton"/>
    <s v="P017"/>
    <x v="10"/>
    <x v="4"/>
    <n v="1"/>
    <n v="58"/>
    <n v="25"/>
    <n v="0.1"/>
    <n v="52.2"/>
    <n v="25"/>
    <n v="27.2"/>
    <s v="['Bank Transfer' 'Credit Card' 'PayPal' ... 'Credit Card' 'Bank Transfer'_x000a_ 'Apple Pay']"/>
    <x v="1"/>
  </r>
  <r>
    <s v="O09542"/>
    <d v="2025-10-27T00:00:00"/>
    <x v="9"/>
    <x v="1"/>
    <m/>
    <x v="246"/>
    <x v="202"/>
    <x v="11"/>
    <s v="Swansea"/>
    <s v="P021"/>
    <x v="21"/>
    <x v="2"/>
    <n v="2"/>
    <n v="28"/>
    <n v="13"/>
    <n v="0.1"/>
    <n v="50.4"/>
    <n v="26"/>
    <n v="24.4"/>
    <s v="['Bank Transfer' 'Credit Card' 'PayPal' ... 'Credit Card' 'Bank Transfer'_x000a_ 'Apple Pay']"/>
    <x v="1"/>
  </r>
  <r>
    <s v="O00231"/>
    <d v="2025-10-28T00:00:00"/>
    <x v="9"/>
    <x v="1"/>
    <m/>
    <x v="90"/>
    <x v="84"/>
    <x v="2"/>
    <s v="London"/>
    <s v="P010"/>
    <x v="18"/>
    <x v="1"/>
    <n v="3"/>
    <n v="32"/>
    <n v="14"/>
    <n v="0.1"/>
    <n v="86.4"/>
    <n v="42"/>
    <n v="44.4"/>
    <s v="['Bank Transfer' 'Credit Card' 'PayPal' ... 'Credit Card' 'Bank Transfer'_x000a_ 'Apple Pay']"/>
    <x v="1"/>
  </r>
  <r>
    <s v="O01752"/>
    <d v="2025-10-28T00:00:00"/>
    <x v="9"/>
    <x v="1"/>
    <m/>
    <x v="1268"/>
    <x v="539"/>
    <x v="1"/>
    <s v="Liverpool"/>
    <s v="P014"/>
    <x v="17"/>
    <x v="0"/>
    <n v="4"/>
    <n v="25"/>
    <n v="11"/>
    <n v="0.15"/>
    <n v="85"/>
    <n v="44"/>
    <n v="41"/>
    <s v="['Bank Transfer' 'Credit Card' 'PayPal' ... 'Credit Card' 'Bank Transfer'_x000a_ 'Apple Pay']"/>
    <x v="1"/>
  </r>
  <r>
    <s v="O04423"/>
    <d v="2025-10-28T00:00:00"/>
    <x v="9"/>
    <x v="1"/>
    <m/>
    <x v="161"/>
    <x v="144"/>
    <x v="11"/>
    <s v="Newport"/>
    <s v="P009"/>
    <x v="1"/>
    <x v="1"/>
    <n v="2"/>
    <n v="95"/>
    <n v="54"/>
    <n v="0.1"/>
    <n v="171"/>
    <n v="108"/>
    <n v="63"/>
    <s v="['Bank Transfer' 'Credit Card' 'PayPal' ... 'Credit Card' 'Bank Transfer'_x000a_ 'Apple Pay']"/>
    <x v="1"/>
  </r>
  <r>
    <s v="O04709"/>
    <d v="2025-10-28T00:00:00"/>
    <x v="9"/>
    <x v="1"/>
    <m/>
    <x v="388"/>
    <x v="283"/>
    <x v="0"/>
    <s v="Nottingham"/>
    <s v="P001"/>
    <x v="9"/>
    <x v="5"/>
    <n v="2"/>
    <n v="89"/>
    <n v="48"/>
    <n v="0"/>
    <n v="178"/>
    <n v="96"/>
    <n v="82"/>
    <s v="['Bank Transfer' 'Credit Card' 'PayPal' ... 'Credit Card' 'Bank Transfer'_x000a_ 'Apple Pay']"/>
    <x v="1"/>
  </r>
  <r>
    <s v="O05974"/>
    <d v="2025-10-28T00:00:00"/>
    <x v="9"/>
    <x v="1"/>
    <m/>
    <x v="1579"/>
    <x v="506"/>
    <x v="11"/>
    <s v="Swansea"/>
    <s v="P005"/>
    <x v="3"/>
    <x v="3"/>
    <n v="2"/>
    <n v="119"/>
    <n v="72"/>
    <n v="0.1"/>
    <n v="214.2"/>
    <n v="144"/>
    <n v="70.2"/>
    <s v="['Bank Transfer' 'Credit Card' 'PayPal' ... 'Credit Card' 'Bank Transfer'_x000a_ 'Apple Pay']"/>
    <x v="1"/>
  </r>
  <r>
    <s v="O06777"/>
    <d v="2025-10-28T00:00:00"/>
    <x v="9"/>
    <x v="1"/>
    <m/>
    <x v="383"/>
    <x v="214"/>
    <x v="0"/>
    <s v="Lincoln"/>
    <s v="P014"/>
    <x v="17"/>
    <x v="0"/>
    <n v="1"/>
    <n v="25"/>
    <n v="11"/>
    <n v="0.05"/>
    <n v="23.75"/>
    <n v="11"/>
    <n v="12.75"/>
    <s v="['Bank Transfer' 'Credit Card' 'PayPal' ... 'Credit Card' 'Bank Transfer'_x000a_ 'Apple Pay']"/>
    <x v="1"/>
  </r>
  <r>
    <s v="O07011"/>
    <d v="2025-10-28T00:00:00"/>
    <x v="9"/>
    <x v="1"/>
    <m/>
    <x v="53"/>
    <x v="50"/>
    <x v="2"/>
    <s v="London"/>
    <s v="P020"/>
    <x v="23"/>
    <x v="4"/>
    <n v="2"/>
    <n v="72"/>
    <n v="34"/>
    <n v="0"/>
    <n v="144"/>
    <n v="68"/>
    <n v="76"/>
    <s v="['Bank Transfer' 'Credit Card' 'PayPal' ... 'Credit Card' 'Bank Transfer'_x000a_ 'Apple Pay']"/>
    <x v="1"/>
  </r>
  <r>
    <s v="O08123"/>
    <d v="2025-10-28T00:00:00"/>
    <x v="9"/>
    <x v="1"/>
    <m/>
    <x v="1640"/>
    <x v="521"/>
    <x v="2"/>
    <s v="London"/>
    <s v="P016"/>
    <x v="4"/>
    <x v="0"/>
    <n v="2"/>
    <n v="78"/>
    <n v="39"/>
    <n v="0.15"/>
    <n v="132.6"/>
    <n v="78"/>
    <n v="54.6"/>
    <s v="['Bank Transfer' 'Credit Card' 'PayPal' ... 'Credit Card' 'Bank Transfer'_x000a_ 'Apple Pay']"/>
    <x v="1"/>
  </r>
  <r>
    <s v="O08708"/>
    <d v="2025-10-28T00:00:00"/>
    <x v="9"/>
    <x v="1"/>
    <m/>
    <x v="1767"/>
    <x v="173"/>
    <x v="11"/>
    <s v="Newport"/>
    <s v="P003"/>
    <x v="19"/>
    <x v="5"/>
    <n v="1"/>
    <n v="69"/>
    <n v="37"/>
    <n v="0.05"/>
    <n v="65.55"/>
    <n v="37"/>
    <n v="28.55"/>
    <s v="['Bank Transfer' 'Credit Card' 'PayPal' ... 'Credit Card' 'Bank Transfer'_x000a_ 'Apple Pay']"/>
    <x v="1"/>
  </r>
  <r>
    <s v="O08787"/>
    <d v="2025-10-28T00:00:00"/>
    <x v="9"/>
    <x v="1"/>
    <m/>
    <x v="1746"/>
    <x v="569"/>
    <x v="10"/>
    <s v="Ipswich"/>
    <s v="P005"/>
    <x v="3"/>
    <x v="3"/>
    <n v="1"/>
    <n v="119"/>
    <n v="72"/>
    <n v="0.1"/>
    <n v="107.1"/>
    <n v="72"/>
    <n v="35.1"/>
    <s v="['Bank Transfer' 'Credit Card' 'PayPal' ... 'Credit Card' 'Bank Transfer'_x000a_ 'Apple Pay']"/>
    <x v="1"/>
  </r>
  <r>
    <s v="O09882"/>
    <d v="2025-10-28T00:00:00"/>
    <x v="9"/>
    <x v="1"/>
    <m/>
    <x v="923"/>
    <x v="336"/>
    <x v="2"/>
    <s v="London"/>
    <s v="P001"/>
    <x v="9"/>
    <x v="5"/>
    <n v="1"/>
    <n v="89"/>
    <n v="48"/>
    <n v="0"/>
    <n v="89"/>
    <n v="48"/>
    <n v="41"/>
    <s v="['Bank Transfer' 'Credit Card' 'PayPal' ... 'Credit Card' 'Bank Transfer'_x000a_ 'Apple Pay']"/>
    <x v="1"/>
  </r>
  <r>
    <s v="O00818"/>
    <d v="2025-10-29T00:00:00"/>
    <x v="9"/>
    <x v="1"/>
    <m/>
    <x v="436"/>
    <x v="232"/>
    <x v="1"/>
    <s v="Chester"/>
    <s v="P016"/>
    <x v="4"/>
    <x v="0"/>
    <n v="4"/>
    <n v="78"/>
    <n v="39"/>
    <n v="0.1"/>
    <n v="280.8"/>
    <n v="156"/>
    <n v="124.8"/>
    <s v="['Bank Transfer' 'Credit Card' 'PayPal' ... 'Credit Card' 'Bank Transfer'_x000a_ 'Apple Pay']"/>
    <x v="1"/>
  </r>
  <r>
    <s v="O01206"/>
    <d v="2025-10-29T00:00:00"/>
    <x v="9"/>
    <x v="1"/>
    <m/>
    <x v="1345"/>
    <x v="1"/>
    <x v="2"/>
    <s v="London"/>
    <s v="P008"/>
    <x v="13"/>
    <x v="3"/>
    <n v="5"/>
    <n v="249"/>
    <n v="168"/>
    <n v="0.05"/>
    <n v="1182.75"/>
    <n v="840"/>
    <n v="342.75"/>
    <s v="['Bank Transfer' 'Credit Card' 'PayPal' ... 'Credit Card' 'Bank Transfer'_x000a_ 'Apple Pay']"/>
    <x v="1"/>
  </r>
  <r>
    <s v="O01396"/>
    <d v="2025-10-29T00:00:00"/>
    <x v="9"/>
    <x v="1"/>
    <m/>
    <x v="636"/>
    <x v="156"/>
    <x v="10"/>
    <s v="Colchester"/>
    <s v="P004"/>
    <x v="22"/>
    <x v="5"/>
    <n v="2"/>
    <n v="55"/>
    <n v="27"/>
    <n v="0.05"/>
    <n v="104.5"/>
    <n v="54"/>
    <n v="50.5"/>
    <s v="['Bank Transfer' 'Credit Card' 'PayPal' ... 'Credit Card' 'Bank Transfer'_x000a_ 'Apple Pay']"/>
    <x v="1"/>
  </r>
  <r>
    <s v="O01964"/>
    <d v="2025-10-29T00:00:00"/>
    <x v="9"/>
    <x v="1"/>
    <m/>
    <x v="571"/>
    <x v="186"/>
    <x v="2"/>
    <s v="London"/>
    <s v="P019"/>
    <x v="20"/>
    <x v="4"/>
    <n v="2"/>
    <n v="85"/>
    <n v="41"/>
    <n v="0.15"/>
    <n v="144.5"/>
    <n v="82"/>
    <n v="62.5"/>
    <s v="['Bank Transfer' 'Credit Card' 'PayPal' ... 'Credit Card' 'Bank Transfer'_x000a_ 'Apple Pay']"/>
    <x v="1"/>
  </r>
  <r>
    <s v="O02690"/>
    <d v="2025-10-29T00:00:00"/>
    <x v="9"/>
    <x v="1"/>
    <m/>
    <x v="227"/>
    <x v="190"/>
    <x v="5"/>
    <s v="Newry"/>
    <s v="P024"/>
    <x v="11"/>
    <x v="2"/>
    <n v="2"/>
    <n v="24"/>
    <n v="10"/>
    <n v="0.05"/>
    <n v="45.6"/>
    <n v="20"/>
    <n v="25.6"/>
    <s v="['Bank Transfer' 'Credit Card' 'PayPal' ... 'Credit Card' 'Bank Transfer'_x000a_ 'Apple Pay']"/>
    <x v="1"/>
  </r>
  <r>
    <s v="O02956"/>
    <d v="2025-10-29T00:00:00"/>
    <x v="9"/>
    <x v="1"/>
    <m/>
    <x v="1649"/>
    <x v="444"/>
    <x v="0"/>
    <s v="Nottingham"/>
    <s v="P003"/>
    <x v="19"/>
    <x v="5"/>
    <n v="1"/>
    <n v="69"/>
    <n v="37"/>
    <n v="0.05"/>
    <n v="65.55"/>
    <n v="37"/>
    <n v="28.55"/>
    <s v="['Bank Transfer' 'Credit Card' 'PayPal' ... 'Credit Card' 'Bank Transfer'_x000a_ 'Apple Pay']"/>
    <x v="1"/>
  </r>
  <r>
    <s v="O03997"/>
    <d v="2025-10-29T00:00:00"/>
    <x v="9"/>
    <x v="1"/>
    <m/>
    <x v="358"/>
    <x v="153"/>
    <x v="10"/>
    <s v="Colchester"/>
    <s v="P021"/>
    <x v="21"/>
    <x v="2"/>
    <n v="2"/>
    <n v="28"/>
    <n v="13"/>
    <n v="0.1"/>
    <n v="50.4"/>
    <n v="26"/>
    <n v="24.4"/>
    <s v="['Bank Transfer' 'Credit Card' 'PayPal' ... 'Credit Card' 'Bank Transfer'_x000a_ 'Apple Pay']"/>
    <x v="1"/>
  </r>
  <r>
    <s v="O04034"/>
    <d v="2025-10-29T00:00:00"/>
    <x v="9"/>
    <x v="1"/>
    <m/>
    <x v="1341"/>
    <x v="399"/>
    <x v="3"/>
    <s v="Guildford"/>
    <s v="P002"/>
    <x v="15"/>
    <x v="5"/>
    <n v="1"/>
    <n v="149"/>
    <n v="91"/>
    <n v="0.1"/>
    <n v="134.1"/>
    <n v="91"/>
    <n v="43.1"/>
    <s v="['Bank Transfer' 'Credit Card' 'PayPal' ... 'Credit Card' 'Bank Transfer'_x000a_ 'Apple Pay']"/>
    <x v="1"/>
  </r>
  <r>
    <s v="O04235"/>
    <d v="2025-10-29T00:00:00"/>
    <x v="9"/>
    <x v="1"/>
    <m/>
    <x v="476"/>
    <x v="328"/>
    <x v="10"/>
    <s v="Cambridge"/>
    <s v="P010"/>
    <x v="18"/>
    <x v="1"/>
    <n v="1"/>
    <n v="32"/>
    <n v="14"/>
    <n v="0.05"/>
    <n v="30.4"/>
    <n v="14"/>
    <n v="16.399999999999999"/>
    <s v="['Bank Transfer' 'Credit Card' 'PayPal' ... 'Credit Card' 'Bank Transfer'_x000a_ 'Apple Pay']"/>
    <x v="1"/>
  </r>
  <r>
    <s v="O04721"/>
    <d v="2025-10-29T00:00:00"/>
    <x v="9"/>
    <x v="1"/>
    <m/>
    <x v="1774"/>
    <x v="102"/>
    <x v="2"/>
    <s v="London"/>
    <s v="P015"/>
    <x v="12"/>
    <x v="0"/>
    <n v="1"/>
    <n v="65"/>
    <n v="32"/>
    <n v="0.15"/>
    <n v="55.25"/>
    <n v="32"/>
    <n v="23.25"/>
    <s v="['Bank Transfer' 'Credit Card' 'PayPal' ... 'Credit Card' 'Bank Transfer'_x000a_ 'Apple Pay']"/>
    <x v="0"/>
  </r>
  <r>
    <s v="O06841"/>
    <d v="2025-10-29T00:00:00"/>
    <x v="9"/>
    <x v="1"/>
    <m/>
    <x v="605"/>
    <x v="227"/>
    <x v="2"/>
    <s v="London"/>
    <s v="P014"/>
    <x v="17"/>
    <x v="0"/>
    <n v="2"/>
    <n v="25"/>
    <n v="11"/>
    <n v="0.05"/>
    <n v="47.5"/>
    <n v="22"/>
    <n v="25.5"/>
    <s v="['Bank Transfer' 'Credit Card' 'PayPal' ... 'Credit Card' 'Bank Transfer'_x000a_ 'Apple Pay']"/>
    <x v="1"/>
  </r>
  <r>
    <s v="O07798"/>
    <d v="2025-10-29T00:00:00"/>
    <x v="9"/>
    <x v="1"/>
    <m/>
    <x v="676"/>
    <x v="399"/>
    <x v="0"/>
    <s v="Nottingham"/>
    <s v="P012"/>
    <x v="14"/>
    <x v="1"/>
    <n v="1"/>
    <n v="85"/>
    <n v="44"/>
    <n v="0"/>
    <n v="85"/>
    <n v="44"/>
    <n v="41"/>
    <s v="['Bank Transfer' 'Credit Card' 'PayPal' ... 'Credit Card' 'Bank Transfer'_x000a_ 'Apple Pay']"/>
    <x v="1"/>
  </r>
  <r>
    <s v="O08092"/>
    <d v="2025-10-29T00:00:00"/>
    <x v="9"/>
    <x v="1"/>
    <m/>
    <x v="493"/>
    <x v="334"/>
    <x v="6"/>
    <s v="Exeter"/>
    <s v="P014"/>
    <x v="17"/>
    <x v="0"/>
    <n v="1"/>
    <n v="25"/>
    <n v="11"/>
    <n v="0"/>
    <n v="25"/>
    <n v="11"/>
    <n v="14"/>
    <s v="['Bank Transfer' 'Credit Card' 'PayPal' ... 'Credit Card' 'Bank Transfer'_x000a_ 'Apple Pay']"/>
    <x v="1"/>
  </r>
  <r>
    <s v="O08165"/>
    <d v="2025-10-29T00:00:00"/>
    <x v="9"/>
    <x v="1"/>
    <m/>
    <x v="1071"/>
    <x v="122"/>
    <x v="8"/>
    <s v="Sunderland"/>
    <s v="P002"/>
    <x v="15"/>
    <x v="5"/>
    <n v="1"/>
    <n v="149"/>
    <n v="91"/>
    <n v="0"/>
    <n v="149"/>
    <n v="91"/>
    <n v="58"/>
    <s v="['Bank Transfer' 'Credit Card' 'PayPal' ... 'Credit Card' 'Bank Transfer'_x000a_ 'Apple Pay']"/>
    <x v="1"/>
  </r>
  <r>
    <s v="O09129"/>
    <d v="2025-10-29T00:00:00"/>
    <x v="9"/>
    <x v="1"/>
    <m/>
    <x v="205"/>
    <x v="153"/>
    <x v="7"/>
    <s v="Glasgow"/>
    <s v="P015"/>
    <x v="12"/>
    <x v="0"/>
    <n v="1"/>
    <n v="65"/>
    <n v="32"/>
    <n v="0.05"/>
    <n v="61.75"/>
    <n v="32"/>
    <n v="29.75"/>
    <s v="['Bank Transfer' 'Credit Card' 'PayPal' ... 'Credit Card' 'Bank Transfer'_x000a_ 'Apple Pay']"/>
    <x v="1"/>
  </r>
  <r>
    <s v="O09411"/>
    <d v="2025-10-29T00:00:00"/>
    <x v="9"/>
    <x v="1"/>
    <m/>
    <x v="666"/>
    <x v="152"/>
    <x v="6"/>
    <s v="Exeter"/>
    <s v="P019"/>
    <x v="20"/>
    <x v="4"/>
    <n v="1"/>
    <n v="85"/>
    <n v="41"/>
    <n v="0"/>
    <n v="85"/>
    <n v="41"/>
    <n v="44"/>
    <s v="['Bank Transfer' 'Credit Card' 'PayPal' ... 'Credit Card' 'Bank Transfer'_x000a_ 'Apple Pay']"/>
    <x v="1"/>
  </r>
  <r>
    <s v="O09511"/>
    <d v="2025-10-29T00:00:00"/>
    <x v="9"/>
    <x v="1"/>
    <m/>
    <x v="1078"/>
    <x v="250"/>
    <x v="2"/>
    <s v="London"/>
    <s v="P013"/>
    <x v="0"/>
    <x v="0"/>
    <n v="2"/>
    <n v="120"/>
    <n v="63"/>
    <n v="0.1"/>
    <n v="216"/>
    <n v="126"/>
    <n v="90"/>
    <s v="['Bank Transfer' 'Credit Card' 'PayPal' ... 'Credit Card' 'Bank Transfer'_x000a_ 'Apple Pay']"/>
    <x v="1"/>
  </r>
  <r>
    <s v="O00864"/>
    <d v="2025-10-30T00:00:00"/>
    <x v="9"/>
    <x v="1"/>
    <m/>
    <x v="124"/>
    <x v="115"/>
    <x v="4"/>
    <s v="Hull"/>
    <s v="P006"/>
    <x v="16"/>
    <x v="3"/>
    <n v="1"/>
    <n v="99"/>
    <n v="58"/>
    <n v="0.05"/>
    <n v="94.05"/>
    <n v="58"/>
    <n v="36.049999999999997"/>
    <s v="['Bank Transfer' 'Credit Card' 'PayPal' ... 'Credit Card' 'Bank Transfer'_x000a_ 'Apple Pay']"/>
    <x v="1"/>
  </r>
  <r>
    <s v="O01353"/>
    <d v="2025-10-30T00:00:00"/>
    <x v="9"/>
    <x v="1"/>
    <m/>
    <x v="1440"/>
    <x v="169"/>
    <x v="6"/>
    <s v="Plymouth"/>
    <s v="P016"/>
    <x v="4"/>
    <x v="0"/>
    <n v="1"/>
    <n v="78"/>
    <n v="39"/>
    <n v="0.05"/>
    <n v="74.099999999999994"/>
    <n v="39"/>
    <n v="35.1"/>
    <s v="['Bank Transfer' 'Credit Card' 'PayPal' ... 'Credit Card' 'Bank Transfer'_x000a_ 'Apple Pay']"/>
    <x v="1"/>
  </r>
  <r>
    <s v="O01704"/>
    <d v="2025-10-30T00:00:00"/>
    <x v="9"/>
    <x v="1"/>
    <m/>
    <x v="930"/>
    <x v="69"/>
    <x v="2"/>
    <s v="London"/>
    <s v="P022"/>
    <x v="8"/>
    <x v="2"/>
    <n v="1"/>
    <n v="35"/>
    <n v="16"/>
    <n v="0.1"/>
    <n v="31.5"/>
    <n v="16"/>
    <n v="15.5"/>
    <s v="['Bank Transfer' 'Credit Card' 'PayPal' ... 'Credit Card' 'Bank Transfer'_x000a_ 'Apple Pay']"/>
    <x v="1"/>
  </r>
  <r>
    <s v="O03147"/>
    <d v="2025-10-30T00:00:00"/>
    <x v="9"/>
    <x v="1"/>
    <m/>
    <x v="1167"/>
    <x v="467"/>
    <x v="3"/>
    <s v="Oxford"/>
    <s v="P021"/>
    <x v="21"/>
    <x v="2"/>
    <n v="1"/>
    <n v="28"/>
    <n v="13"/>
    <n v="0.1"/>
    <n v="25.2"/>
    <n v="13"/>
    <n v="12.2"/>
    <s v="['Bank Transfer' 'Credit Card' 'PayPal' ... 'Credit Card' 'Bank Transfer'_x000a_ 'Apple Pay']"/>
    <x v="1"/>
  </r>
  <r>
    <s v="O05689"/>
    <d v="2025-10-30T00:00:00"/>
    <x v="9"/>
    <x v="1"/>
    <m/>
    <x v="653"/>
    <x v="219"/>
    <x v="9"/>
    <s v="Birmingham"/>
    <s v="P012"/>
    <x v="14"/>
    <x v="1"/>
    <n v="3"/>
    <n v="85"/>
    <n v="44"/>
    <n v="0.05"/>
    <n v="242.25"/>
    <n v="132"/>
    <n v="110.25"/>
    <s v="['Bank Transfer' 'Credit Card' 'PayPal' ... 'Credit Card' 'Bank Transfer'_x000a_ 'Apple Pay']"/>
    <x v="1"/>
  </r>
  <r>
    <s v="O07006"/>
    <d v="2025-10-30T00:00:00"/>
    <x v="9"/>
    <x v="1"/>
    <m/>
    <x v="1173"/>
    <x v="196"/>
    <x v="9"/>
    <s v="Coventry"/>
    <s v="P014"/>
    <x v="17"/>
    <x v="0"/>
    <n v="3"/>
    <n v="25"/>
    <n v="11"/>
    <n v="0.1"/>
    <n v="67.5"/>
    <n v="33"/>
    <n v="34.5"/>
    <s v="['Bank Transfer' 'Credit Card' 'PayPal' ... 'Credit Card' 'Bank Transfer'_x000a_ 'Apple Pay']"/>
    <x v="1"/>
  </r>
  <r>
    <s v="O08770"/>
    <d v="2025-10-30T00:00:00"/>
    <x v="9"/>
    <x v="1"/>
    <m/>
    <x v="68"/>
    <x v="65"/>
    <x v="0"/>
    <s v="Leicester"/>
    <s v="P004"/>
    <x v="22"/>
    <x v="5"/>
    <n v="2"/>
    <n v="55"/>
    <n v="27"/>
    <n v="0.15"/>
    <n v="93.5"/>
    <n v="54"/>
    <n v="39.5"/>
    <s v="['Bank Transfer' 'Credit Card' 'PayPal' ... 'Credit Card' 'Bank Transfer'_x000a_ 'Apple Pay']"/>
    <x v="1"/>
  </r>
  <r>
    <s v="O09026"/>
    <d v="2025-10-30T00:00:00"/>
    <x v="9"/>
    <x v="1"/>
    <m/>
    <x v="322"/>
    <x v="12"/>
    <x v="10"/>
    <m/>
    <s v="P018"/>
    <x v="5"/>
    <x v="4"/>
    <n v="3"/>
    <n v="45"/>
    <n v="19"/>
    <n v="0.1"/>
    <n v="121.5"/>
    <n v="57"/>
    <n v="64.5"/>
    <s v="['Bank Transfer' 'Credit Card' 'PayPal' ... 'Credit Card' 'Bank Transfer'_x000a_ 'Apple Pay']"/>
    <x v="1"/>
  </r>
  <r>
    <s v="O09106"/>
    <d v="2025-10-30T00:00:00"/>
    <x v="9"/>
    <x v="1"/>
    <m/>
    <x v="1034"/>
    <x v="117"/>
    <x v="5"/>
    <s v="Derry"/>
    <s v="P016"/>
    <x v="4"/>
    <x v="0"/>
    <n v="2"/>
    <n v="78"/>
    <n v="39"/>
    <n v="0.05"/>
    <n v="148.19999999999999"/>
    <n v="78"/>
    <n v="70.2"/>
    <s v="['Bank Transfer' 'Credit Card' 'PayPal' ... 'Credit Card' 'Bank Transfer'_x000a_ 'Apple Pay']"/>
    <x v="1"/>
  </r>
  <r>
    <s v="O09191"/>
    <d v="2025-10-30T00:00:00"/>
    <x v="9"/>
    <x v="1"/>
    <m/>
    <x v="445"/>
    <x v="233"/>
    <x v="2"/>
    <s v="London"/>
    <s v="P020"/>
    <x v="23"/>
    <x v="4"/>
    <n v="2"/>
    <n v="72"/>
    <n v="34"/>
    <n v="0.1"/>
    <n v="129.6"/>
    <n v="68"/>
    <n v="61.6"/>
    <s v="['Bank Transfer' 'Credit Card' 'PayPal' ... 'Credit Card' 'Bank Transfer'_x000a_ 'Apple Pay']"/>
    <x v="1"/>
  </r>
  <r>
    <s v="O09299"/>
    <d v="2025-10-30T00:00:00"/>
    <x v="9"/>
    <x v="1"/>
    <m/>
    <x v="220"/>
    <x v="185"/>
    <x v="6"/>
    <s v="Plymouth"/>
    <s v="P007"/>
    <x v="7"/>
    <x v="3"/>
    <n v="5"/>
    <n v="129"/>
    <n v="78"/>
    <n v="0.05"/>
    <n v="612.75"/>
    <n v="390"/>
    <n v="222.75"/>
    <s v="['Bank Transfer' 'Credit Card' 'PayPal' ... 'Credit Card' 'Bank Transfer'_x000a_ 'Apple Pay']"/>
    <x v="1"/>
  </r>
  <r>
    <s v="O00673"/>
    <d v="2025-10-31T00:00:00"/>
    <x v="9"/>
    <x v="1"/>
    <m/>
    <x v="1383"/>
    <x v="361"/>
    <x v="10"/>
    <s v="Norwich"/>
    <s v="P015"/>
    <x v="12"/>
    <x v="0"/>
    <n v="1"/>
    <n v="65"/>
    <n v="32"/>
    <n v="0"/>
    <n v="65"/>
    <n v="32"/>
    <n v="33"/>
    <s v="['Bank Transfer' 'Credit Card' 'PayPal' ... 'Credit Card' 'Bank Transfer'_x000a_ 'Apple Pay']"/>
    <x v="1"/>
  </r>
  <r>
    <s v="O01722"/>
    <d v="2025-10-31T00:00:00"/>
    <x v="9"/>
    <x v="1"/>
    <m/>
    <x v="995"/>
    <x v="127"/>
    <x v="10"/>
    <s v="Ipswich"/>
    <s v="P013"/>
    <x v="0"/>
    <x v="0"/>
    <n v="2"/>
    <n v="120"/>
    <n v="63"/>
    <n v="0"/>
    <n v="240"/>
    <n v="126"/>
    <n v="114"/>
    <s v="['Bank Transfer' 'Credit Card' 'PayPal' ... 'Credit Card' 'Bank Transfer'_x000a_ 'Apple Pay']"/>
    <x v="1"/>
  </r>
  <r>
    <s v="O02024"/>
    <d v="2025-10-31T00:00:00"/>
    <x v="9"/>
    <x v="1"/>
    <m/>
    <x v="1625"/>
    <x v="201"/>
    <x v="3"/>
    <s v="Guildford"/>
    <s v="P003"/>
    <x v="19"/>
    <x v="5"/>
    <n v="4"/>
    <n v="69"/>
    <n v="37"/>
    <n v="0.05"/>
    <n v="262.2"/>
    <n v="148"/>
    <n v="114.2"/>
    <s v="['Bank Transfer' 'Credit Card' 'PayPal' ... 'Credit Card' 'Bank Transfer'_x000a_ 'Apple Pay']"/>
    <x v="1"/>
  </r>
  <r>
    <s v="O02285"/>
    <d v="2025-10-31T00:00:00"/>
    <x v="9"/>
    <x v="1"/>
    <m/>
    <x v="1533"/>
    <x v="192"/>
    <x v="3"/>
    <s v="Brighton"/>
    <s v="P022"/>
    <x v="8"/>
    <x v="2"/>
    <n v="1"/>
    <n v="35"/>
    <n v="16"/>
    <n v="0"/>
    <n v="35"/>
    <n v="16"/>
    <n v="19"/>
    <s v="['Bank Transfer' 'Credit Card' 'PayPal' ... 'Credit Card' 'Bank Transfer'_x000a_ 'Apple Pay']"/>
    <x v="1"/>
  </r>
  <r>
    <s v="O03203"/>
    <d v="2025-10-31T00:00:00"/>
    <x v="9"/>
    <x v="1"/>
    <m/>
    <x v="1688"/>
    <x v="115"/>
    <x v="1"/>
    <s v="Chester"/>
    <s v="P002"/>
    <x v="15"/>
    <x v="5"/>
    <n v="1"/>
    <n v="149"/>
    <n v="91"/>
    <n v="0"/>
    <n v="149"/>
    <n v="91"/>
    <n v="58"/>
    <s v="['Bank Transfer' 'Credit Card' 'PayPal' ... 'Credit Card' 'Bank Transfer'_x000a_ 'Apple Pay']"/>
    <x v="1"/>
  </r>
  <r>
    <s v="O03694"/>
    <d v="2025-10-31T00:00:00"/>
    <x v="9"/>
    <x v="1"/>
    <m/>
    <x v="316"/>
    <x v="229"/>
    <x v="6"/>
    <s v="Plymouth"/>
    <s v="P012"/>
    <x v="14"/>
    <x v="1"/>
    <n v="1"/>
    <n v="85"/>
    <n v="44"/>
    <n v="0.1"/>
    <n v="76.5"/>
    <n v="44"/>
    <n v="32.5"/>
    <s v="['Bank Transfer' 'Credit Card' 'PayPal' ... 'Credit Card' 'Bank Transfer'_x000a_ 'Apple Pay']"/>
    <x v="1"/>
  </r>
  <r>
    <s v="O04450"/>
    <d v="2025-10-31T00:00:00"/>
    <x v="9"/>
    <x v="1"/>
    <m/>
    <x v="1670"/>
    <x v="161"/>
    <x v="3"/>
    <s v="Brighton"/>
    <s v="P017"/>
    <x v="10"/>
    <x v="4"/>
    <n v="3"/>
    <n v="58"/>
    <n v="25"/>
    <n v="0.05"/>
    <n v="165.3"/>
    <n v="75"/>
    <n v="90.3"/>
    <s v="['Bank Transfer' 'Credit Card' 'PayPal' ... 'Credit Card' 'Bank Transfer'_x000a_ 'Apple Pay']"/>
    <x v="1"/>
  </r>
  <r>
    <s v="O04609"/>
    <d v="2025-10-31T00:00:00"/>
    <x v="9"/>
    <x v="1"/>
    <m/>
    <x v="1173"/>
    <x v="196"/>
    <x v="9"/>
    <s v="Coventry"/>
    <s v="P009"/>
    <x v="1"/>
    <x v="1"/>
    <n v="5"/>
    <n v="95"/>
    <n v="54"/>
    <n v="0.1"/>
    <n v="427.5"/>
    <n v="270"/>
    <n v="157.5"/>
    <s v="['Bank Transfer' 'Credit Card' 'PayPal' ... 'Credit Card' 'Bank Transfer'_x000a_ 'Apple Pay']"/>
    <x v="1"/>
  </r>
  <r>
    <s v="O05407"/>
    <d v="2025-10-31T00:00:00"/>
    <x v="9"/>
    <x v="1"/>
    <m/>
    <x v="466"/>
    <x v="323"/>
    <x v="2"/>
    <s v="London"/>
    <s v="P009"/>
    <x v="1"/>
    <x v="1"/>
    <n v="1"/>
    <n v="95"/>
    <n v="54"/>
    <n v="0"/>
    <n v="95"/>
    <n v="54"/>
    <n v="41"/>
    <s v="['Bank Transfer' 'Credit Card' 'PayPal' ... 'Credit Card' 'Bank Transfer'_x000a_ 'Apple Pay']"/>
    <x v="1"/>
  </r>
  <r>
    <s v="O06192"/>
    <d v="2025-10-31T00:00:00"/>
    <x v="9"/>
    <x v="1"/>
    <m/>
    <x v="1070"/>
    <x v="507"/>
    <x v="2"/>
    <s v="London"/>
    <s v="P005"/>
    <x v="3"/>
    <x v="3"/>
    <n v="3"/>
    <n v="119"/>
    <n v="72"/>
    <n v="0"/>
    <n v="357"/>
    <n v="216"/>
    <n v="141"/>
    <s v="['Bank Transfer' 'Credit Card' 'PayPal' ... 'Credit Card' 'Bank Transfer'_x000a_ 'Apple Pay']"/>
    <x v="1"/>
  </r>
  <r>
    <s v="O06550"/>
    <d v="2025-10-31T00:00:00"/>
    <x v="9"/>
    <x v="1"/>
    <m/>
    <x v="584"/>
    <x v="370"/>
    <x v="1"/>
    <s v="Preston"/>
    <s v="P014"/>
    <x v="17"/>
    <x v="0"/>
    <n v="2"/>
    <n v="25"/>
    <n v="11"/>
    <n v="0.1"/>
    <n v="45"/>
    <n v="22"/>
    <n v="23"/>
    <s v="['Bank Transfer' 'Credit Card' 'PayPal' ... 'Credit Card' 'Bank Transfer'_x000a_ 'Apple Pay']"/>
    <x v="1"/>
  </r>
  <r>
    <s v="O06912"/>
    <d v="2025-10-31T00:00:00"/>
    <x v="9"/>
    <x v="1"/>
    <m/>
    <x v="587"/>
    <x v="39"/>
    <x v="1"/>
    <s v="Chester"/>
    <s v="P010"/>
    <x v="18"/>
    <x v="1"/>
    <n v="2"/>
    <n v="32"/>
    <n v="14"/>
    <n v="0"/>
    <n v="64"/>
    <n v="28"/>
    <n v="36"/>
    <s v="['Bank Transfer' 'Credit Card' 'PayPal' ... 'Credit Card' 'Bank Transfer'_x000a_ 'Apple Pay']"/>
    <x v="1"/>
  </r>
  <r>
    <s v="O08088"/>
    <d v="2025-10-31T00:00:00"/>
    <x v="9"/>
    <x v="1"/>
    <m/>
    <x v="679"/>
    <x v="400"/>
    <x v="2"/>
    <s v="London"/>
    <s v="P019"/>
    <x v="20"/>
    <x v="4"/>
    <n v="1"/>
    <n v="85"/>
    <n v="41"/>
    <n v="0.05"/>
    <n v="80.75"/>
    <n v="41"/>
    <n v="39.75"/>
    <s v="['Bank Transfer' 'Credit Card' 'PayPal' ... 'Credit Card' 'Bank Transfer'_x000a_ 'Apple Pay']"/>
    <x v="1"/>
  </r>
  <r>
    <s v="O09993"/>
    <d v="2025-10-31T00:00:00"/>
    <x v="9"/>
    <x v="1"/>
    <m/>
    <x v="1130"/>
    <x v="132"/>
    <x v="6"/>
    <s v="Exeter"/>
    <s v="P011"/>
    <x v="6"/>
    <x v="1"/>
    <n v="2"/>
    <n v="79"/>
    <n v="42"/>
    <n v="0.1"/>
    <n v="142.19999999999999"/>
    <n v="84"/>
    <n v="58.2"/>
    <s v="['Bank Transfer' 'Credit Card' 'PayPal' ... 'Credit Card' 'Bank Transfer'_x000a_ 'Apple Pay']"/>
    <x v="1"/>
  </r>
  <r>
    <s v="O00318"/>
    <d v="2025-11-01T00:00:00"/>
    <x v="10"/>
    <x v="1"/>
    <m/>
    <x v="1662"/>
    <x v="129"/>
    <x v="5"/>
    <s v="Lisburn"/>
    <s v="P006"/>
    <x v="16"/>
    <x v="3"/>
    <n v="1"/>
    <n v="99"/>
    <n v="58"/>
    <n v="0.05"/>
    <n v="94.05"/>
    <n v="58"/>
    <n v="36.049999999999997"/>
    <s v="['Bank Transfer' 'Credit Card' 'PayPal' ... 'Credit Card' 'Bank Transfer'_x000a_ 'Apple Pay']"/>
    <x v="1"/>
  </r>
  <r>
    <s v="O00381"/>
    <d v="2025-11-01T00:00:00"/>
    <x v="10"/>
    <x v="1"/>
    <m/>
    <x v="1650"/>
    <x v="491"/>
    <x v="8"/>
    <s v="Durham"/>
    <s v="P009"/>
    <x v="1"/>
    <x v="1"/>
    <n v="1"/>
    <n v="95"/>
    <n v="54"/>
    <n v="0.2"/>
    <n v="76"/>
    <n v="54"/>
    <n v="22"/>
    <s v="['Bank Transfer' 'Credit Card' 'PayPal' ... 'Credit Card' 'Bank Transfer'_x000a_ 'Apple Pay']"/>
    <x v="1"/>
  </r>
  <r>
    <s v="O01026"/>
    <d v="2025-11-01T00:00:00"/>
    <x v="10"/>
    <x v="1"/>
    <m/>
    <x v="1277"/>
    <x v="7"/>
    <x v="2"/>
    <s v="London"/>
    <s v="P023"/>
    <x v="2"/>
    <x v="2"/>
    <n v="1"/>
    <n v="42"/>
    <n v="20"/>
    <n v="0.1"/>
    <n v="37.799999999999997"/>
    <n v="20"/>
    <n v="17.8"/>
    <s v="['Bank Transfer' 'Credit Card' 'PayPal' ... 'Credit Card' 'Bank Transfer'_x000a_ 'Apple Pay']"/>
    <x v="1"/>
  </r>
  <r>
    <s v="O01139"/>
    <d v="2025-11-01T00:00:00"/>
    <x v="10"/>
    <x v="1"/>
    <m/>
    <x v="404"/>
    <x v="48"/>
    <x v="4"/>
    <s v="Sheffield"/>
    <s v="P011"/>
    <x v="6"/>
    <x v="1"/>
    <n v="3"/>
    <n v="79"/>
    <n v="42"/>
    <n v="0.15"/>
    <n v="201.45"/>
    <n v="126"/>
    <n v="75.45"/>
    <s v="['Bank Transfer' 'Credit Card' 'PayPal' ... 'Credit Card' 'Bank Transfer'_x000a_ 'Apple Pay']"/>
    <x v="1"/>
  </r>
  <r>
    <s v="O02098"/>
    <d v="2025-11-01T00:00:00"/>
    <x v="10"/>
    <x v="1"/>
    <m/>
    <x v="1627"/>
    <x v="218"/>
    <x v="6"/>
    <s v="Exeter"/>
    <s v="P020"/>
    <x v="23"/>
    <x v="4"/>
    <n v="2"/>
    <n v="72"/>
    <n v="34"/>
    <n v="0"/>
    <n v="144"/>
    <n v="68"/>
    <n v="76"/>
    <s v="['Bank Transfer' 'Credit Card' 'PayPal' ... 'Credit Card' 'Bank Transfer'_x000a_ 'Apple Pay']"/>
    <x v="1"/>
  </r>
  <r>
    <s v="O03389"/>
    <d v="2025-11-01T00:00:00"/>
    <x v="10"/>
    <x v="1"/>
    <m/>
    <x v="1034"/>
    <x v="117"/>
    <x v="5"/>
    <s v="Derry"/>
    <s v="P003"/>
    <x v="19"/>
    <x v="5"/>
    <n v="1"/>
    <n v="69"/>
    <n v="37"/>
    <n v="0"/>
    <n v="69"/>
    <n v="37"/>
    <n v="32"/>
    <s v="['Bank Transfer' 'Credit Card' 'PayPal' ... 'Credit Card' 'Bank Transfer'_x000a_ 'Apple Pay']"/>
    <x v="1"/>
  </r>
  <r>
    <s v="O04663"/>
    <d v="2025-11-01T00:00:00"/>
    <x v="10"/>
    <x v="1"/>
    <m/>
    <x v="1203"/>
    <x v="511"/>
    <x v="1"/>
    <s v="Manchester"/>
    <s v="P002"/>
    <x v="15"/>
    <x v="5"/>
    <n v="1"/>
    <n v="149"/>
    <n v="91"/>
    <n v="0.15"/>
    <n v="126.65"/>
    <n v="91"/>
    <n v="35.65"/>
    <s v="['Bank Transfer' 'Credit Card' 'PayPal' ... 'Credit Card' 'Bank Transfer'_x000a_ 'Apple Pay']"/>
    <x v="1"/>
  </r>
  <r>
    <s v="O06463"/>
    <d v="2025-11-01T00:00:00"/>
    <x v="10"/>
    <x v="1"/>
    <m/>
    <x v="335"/>
    <x v="253"/>
    <x v="9"/>
    <s v="Coventry"/>
    <s v="P011"/>
    <x v="6"/>
    <x v="1"/>
    <n v="5"/>
    <n v="79"/>
    <n v="42"/>
    <n v="0"/>
    <n v="395"/>
    <n v="210"/>
    <n v="185"/>
    <s v="['Bank Transfer' 'Credit Card' 'PayPal' ... 'Credit Card' 'Bank Transfer'_x000a_ 'Apple Pay']"/>
    <x v="1"/>
  </r>
  <r>
    <s v="O06633"/>
    <d v="2025-11-01T00:00:00"/>
    <x v="10"/>
    <x v="1"/>
    <m/>
    <x v="658"/>
    <x v="236"/>
    <x v="2"/>
    <s v="London"/>
    <s v="P021"/>
    <x v="21"/>
    <x v="2"/>
    <n v="1"/>
    <n v="28"/>
    <n v="13"/>
    <n v="0.15"/>
    <n v="23.8"/>
    <n v="13"/>
    <n v="10.8"/>
    <s v="['Bank Transfer' 'Credit Card' 'PayPal' ... 'Credit Card' 'Bank Transfer'_x000a_ 'Apple Pay']"/>
    <x v="1"/>
  </r>
  <r>
    <s v="O06775"/>
    <d v="2025-11-01T00:00:00"/>
    <x v="10"/>
    <x v="1"/>
    <m/>
    <x v="781"/>
    <x v="437"/>
    <x v="6"/>
    <s v="Exeter"/>
    <s v="P016"/>
    <x v="4"/>
    <x v="0"/>
    <n v="1"/>
    <n v="78"/>
    <n v="39"/>
    <n v="0"/>
    <n v="78"/>
    <n v="39"/>
    <n v="39"/>
    <s v="['Bank Transfer' 'Credit Card' 'PayPal' ... 'Credit Card' 'Bank Transfer'_x000a_ 'Apple Pay']"/>
    <x v="1"/>
  </r>
  <r>
    <s v="O06902"/>
    <d v="2025-11-01T00:00:00"/>
    <x v="10"/>
    <x v="1"/>
    <m/>
    <x v="933"/>
    <x v="203"/>
    <x v="6"/>
    <s v="Bath"/>
    <s v="P001"/>
    <x v="9"/>
    <x v="5"/>
    <n v="1"/>
    <n v="89"/>
    <n v="48"/>
    <n v="0.15"/>
    <n v="75.650000000000006"/>
    <n v="48"/>
    <n v="27.65"/>
    <s v="['Bank Transfer' 'Credit Card' 'PayPal' ... 'Credit Card' 'Bank Transfer'_x000a_ 'Apple Pay']"/>
    <x v="1"/>
  </r>
  <r>
    <s v="O07153"/>
    <d v="2025-11-01T00:00:00"/>
    <x v="10"/>
    <x v="1"/>
    <m/>
    <x v="885"/>
    <x v="213"/>
    <x v="10"/>
    <s v="Norwich"/>
    <s v="P004"/>
    <x v="22"/>
    <x v="5"/>
    <n v="2"/>
    <n v="55"/>
    <n v="27"/>
    <n v="0.1"/>
    <n v="99"/>
    <n v="54"/>
    <n v="45"/>
    <s v="['Bank Transfer' 'Credit Card' 'PayPal' ... 'Credit Card' 'Bank Transfer'_x000a_ 'Apple Pay']"/>
    <x v="1"/>
  </r>
  <r>
    <s v="O07474"/>
    <d v="2025-11-01T00:00:00"/>
    <x v="10"/>
    <x v="1"/>
    <m/>
    <x v="3"/>
    <x v="3"/>
    <x v="3"/>
    <s v="Guildford"/>
    <s v="P019"/>
    <x v="20"/>
    <x v="4"/>
    <n v="1"/>
    <n v="85"/>
    <n v="41"/>
    <n v="0"/>
    <n v="85"/>
    <n v="41"/>
    <n v="44"/>
    <s v="['Bank Transfer' 'Credit Card' 'PayPal' ... 'Credit Card' 'Bank Transfer'_x000a_ 'Apple Pay']"/>
    <x v="1"/>
  </r>
  <r>
    <s v="O09095"/>
    <d v="2025-11-01T00:00:00"/>
    <x v="10"/>
    <x v="1"/>
    <m/>
    <x v="1322"/>
    <x v="99"/>
    <x v="6"/>
    <s v="Bath"/>
    <s v="P006"/>
    <x v="16"/>
    <x v="3"/>
    <n v="1"/>
    <n v="99"/>
    <n v="58"/>
    <n v="0.15"/>
    <n v="84.15"/>
    <n v="58"/>
    <n v="26.15"/>
    <s v="['Bank Transfer' 'Credit Card' 'PayPal' ... 'Credit Card' 'Bank Transfer'_x000a_ 'Apple Pay']"/>
    <x v="1"/>
  </r>
  <r>
    <s v="O09737"/>
    <d v="2025-11-01T00:00:00"/>
    <x v="10"/>
    <x v="1"/>
    <m/>
    <x v="505"/>
    <x v="15"/>
    <x v="1"/>
    <s v="Manchester"/>
    <s v="P013"/>
    <x v="0"/>
    <x v="0"/>
    <n v="1"/>
    <n v="120"/>
    <n v="63"/>
    <n v="0.15"/>
    <n v="102"/>
    <n v="63"/>
    <n v="39"/>
    <s v="['Bank Transfer' 'Credit Card' 'PayPal' ... 'Credit Card' 'Bank Transfer'_x000a_ 'Apple Pay']"/>
    <x v="1"/>
  </r>
  <r>
    <s v="O00901"/>
    <d v="2025-11-02T00:00:00"/>
    <x v="10"/>
    <x v="1"/>
    <m/>
    <x v="771"/>
    <x v="371"/>
    <x v="11"/>
    <s v="Newport"/>
    <s v="P006"/>
    <x v="16"/>
    <x v="3"/>
    <n v="1"/>
    <n v="99"/>
    <n v="58"/>
    <n v="0"/>
    <n v="99"/>
    <n v="58"/>
    <n v="41"/>
    <s v="['Bank Transfer' 'Credit Card' 'PayPal' ... 'Credit Card' 'Bank Transfer'_x000a_ 'Apple Pay']"/>
    <x v="1"/>
  </r>
  <r>
    <s v="O01051"/>
    <d v="2025-11-02T00:00:00"/>
    <x v="10"/>
    <x v="1"/>
    <m/>
    <x v="1018"/>
    <x v="68"/>
    <x v="3"/>
    <s v="Guildford"/>
    <s v="P012"/>
    <x v="14"/>
    <x v="1"/>
    <n v="1"/>
    <n v="85"/>
    <n v="44"/>
    <n v="0.15"/>
    <n v="72.25"/>
    <n v="44"/>
    <n v="28.25"/>
    <s v="['Bank Transfer' 'Credit Card' 'PayPal' ... 'Credit Card' 'Bank Transfer'_x000a_ 'Apple Pay']"/>
    <x v="1"/>
  </r>
  <r>
    <s v="O01384"/>
    <d v="2025-11-02T00:00:00"/>
    <x v="10"/>
    <x v="1"/>
    <m/>
    <x v="389"/>
    <x v="284"/>
    <x v="1"/>
    <s v="Chester"/>
    <s v="P017"/>
    <x v="10"/>
    <x v="4"/>
    <n v="2"/>
    <n v="58"/>
    <n v="25"/>
    <n v="0.15"/>
    <n v="98.6"/>
    <n v="50"/>
    <n v="48.6"/>
    <s v="['Bank Transfer' 'Credit Card' 'PayPal' ... 'Credit Card' 'Bank Transfer'_x000a_ 'Apple Pay']"/>
    <x v="1"/>
  </r>
  <r>
    <s v="O01892"/>
    <d v="2025-11-02T00:00:00"/>
    <x v="10"/>
    <x v="1"/>
    <m/>
    <x v="638"/>
    <x v="254"/>
    <x v="3"/>
    <s v="Brighton"/>
    <s v="P002"/>
    <x v="15"/>
    <x v="5"/>
    <n v="1"/>
    <n v="149"/>
    <n v="91"/>
    <n v="0.05"/>
    <n v="141.55000000000001"/>
    <n v="91"/>
    <n v="50.55"/>
    <s v="['Bank Transfer' 'Credit Card' 'PayPal' ... 'Credit Card' 'Bank Transfer'_x000a_ 'Apple Pay']"/>
    <x v="1"/>
  </r>
  <r>
    <s v="O02936"/>
    <d v="2025-11-02T00:00:00"/>
    <x v="10"/>
    <x v="1"/>
    <m/>
    <x v="341"/>
    <x v="258"/>
    <x v="3"/>
    <s v="Oxford"/>
    <s v="P014"/>
    <x v="17"/>
    <x v="0"/>
    <n v="2"/>
    <n v="25"/>
    <n v="11"/>
    <n v="0.1"/>
    <n v="45"/>
    <n v="22"/>
    <n v="23"/>
    <s v="['Bank Transfer' 'Credit Card' 'PayPal' ... 'Credit Card' 'Bank Transfer'_x000a_ 'Apple Pay']"/>
    <x v="1"/>
  </r>
  <r>
    <s v="O04166"/>
    <d v="2025-11-02T00:00:00"/>
    <x v="10"/>
    <x v="1"/>
    <m/>
    <x v="497"/>
    <x v="335"/>
    <x v="9"/>
    <s v="Worcester"/>
    <s v="P013"/>
    <x v="0"/>
    <x v="0"/>
    <n v="4"/>
    <n v="120"/>
    <n v="63"/>
    <n v="0.05"/>
    <n v="456"/>
    <n v="252"/>
    <n v="204"/>
    <s v="['Bank Transfer' 'Credit Card' 'PayPal' ... 'Credit Card' 'Bank Transfer'_x000a_ 'Apple Pay']"/>
    <x v="1"/>
  </r>
  <r>
    <s v="O05898"/>
    <d v="2025-11-02T00:00:00"/>
    <x v="10"/>
    <x v="1"/>
    <m/>
    <x v="1496"/>
    <x v="259"/>
    <x v="7"/>
    <s v="Edinburgh"/>
    <s v="P011"/>
    <x v="6"/>
    <x v="1"/>
    <n v="2"/>
    <n v="79"/>
    <n v="42"/>
    <n v="0.05"/>
    <n v="150.1"/>
    <n v="84"/>
    <n v="66.099999999999994"/>
    <s v="['Bank Transfer' 'Credit Card' 'PayPal' ... 'Credit Card' 'Bank Transfer'_x000a_ 'Apple Pay']"/>
    <x v="1"/>
  </r>
  <r>
    <s v="O06305"/>
    <d v="2025-11-02T00:00:00"/>
    <x v="10"/>
    <x v="1"/>
    <m/>
    <x v="651"/>
    <x v="391"/>
    <x v="0"/>
    <s v="Leicester"/>
    <s v="P022"/>
    <x v="8"/>
    <x v="2"/>
    <n v="1"/>
    <n v="35"/>
    <n v="16"/>
    <n v="0.05"/>
    <n v="33.25"/>
    <n v="16"/>
    <n v="17.25"/>
    <s v="['Bank Transfer' 'Credit Card' 'PayPal' ... 'Credit Card' 'Bank Transfer'_x000a_ 'Apple Pay']"/>
    <x v="1"/>
  </r>
  <r>
    <s v="O06659"/>
    <d v="2025-11-02T00:00:00"/>
    <x v="10"/>
    <x v="1"/>
    <m/>
    <x v="1411"/>
    <x v="488"/>
    <x v="10"/>
    <s v="Ipswich"/>
    <s v="P009"/>
    <x v="1"/>
    <x v="1"/>
    <n v="1"/>
    <n v="95"/>
    <n v="54"/>
    <n v="0.05"/>
    <n v="90.25"/>
    <n v="54"/>
    <n v="36.25"/>
    <s v="['Bank Transfer' 'Credit Card' 'PayPal' ... 'Credit Card' 'Bank Transfer'_x000a_ 'Apple Pay']"/>
    <x v="1"/>
  </r>
  <r>
    <s v="O07214"/>
    <d v="2025-11-02T00:00:00"/>
    <x v="10"/>
    <x v="1"/>
    <m/>
    <x v="1497"/>
    <x v="325"/>
    <x v="8"/>
    <s v="Middlesbrough"/>
    <s v="P021"/>
    <x v="21"/>
    <x v="2"/>
    <n v="1"/>
    <n v="28"/>
    <n v="13"/>
    <n v="0.1"/>
    <n v="25.2"/>
    <n v="13"/>
    <n v="12.2"/>
    <s v="['Bank Transfer' 'Credit Card' 'PayPal' ... 'Credit Card' 'Bank Transfer'_x000a_ 'Apple Pay']"/>
    <x v="1"/>
  </r>
  <r>
    <s v="O08458"/>
    <d v="2025-11-02T00:00:00"/>
    <x v="10"/>
    <x v="1"/>
    <m/>
    <x v="1163"/>
    <x v="524"/>
    <x v="11"/>
    <s v="Wrexham"/>
    <s v="P013"/>
    <x v="0"/>
    <x v="0"/>
    <n v="2"/>
    <n v="120"/>
    <n v="63"/>
    <n v="0"/>
    <n v="240"/>
    <n v="126"/>
    <n v="114"/>
    <s v="['Bank Transfer' 'Credit Card' 'PayPal' ... 'Credit Card' 'Bank Transfer'_x000a_ 'Apple Pay']"/>
    <x v="1"/>
  </r>
  <r>
    <s v="O08496"/>
    <d v="2025-11-02T00:00:00"/>
    <x v="10"/>
    <x v="1"/>
    <m/>
    <x v="336"/>
    <x v="254"/>
    <x v="11"/>
    <s v="Newport"/>
    <s v="P002"/>
    <x v="15"/>
    <x v="5"/>
    <n v="1"/>
    <n v="149"/>
    <n v="91"/>
    <n v="0"/>
    <n v="149"/>
    <n v="91"/>
    <n v="58"/>
    <s v="['Bank Transfer' 'Credit Card' 'PayPal' ... 'Credit Card' 'Bank Transfer'_x000a_ 'Apple Pay']"/>
    <x v="1"/>
  </r>
  <r>
    <s v="O08941"/>
    <d v="2025-11-02T00:00:00"/>
    <x v="10"/>
    <x v="1"/>
    <m/>
    <x v="889"/>
    <x v="463"/>
    <x v="3"/>
    <s v="Brighton"/>
    <s v="P020"/>
    <x v="23"/>
    <x v="4"/>
    <n v="5"/>
    <n v="72"/>
    <n v="34"/>
    <n v="0"/>
    <n v="360"/>
    <n v="170"/>
    <n v="190"/>
    <s v="['Bank Transfer' 'Credit Card' 'PayPal' ... 'Credit Card' 'Bank Transfer'_x000a_ 'Apple Pay']"/>
    <x v="1"/>
  </r>
  <r>
    <s v="O09934"/>
    <d v="2025-11-02T00:00:00"/>
    <x v="10"/>
    <x v="1"/>
    <m/>
    <x v="590"/>
    <x v="373"/>
    <x v="3"/>
    <s v="Guildford"/>
    <s v="P006"/>
    <x v="16"/>
    <x v="3"/>
    <n v="5"/>
    <n v="99"/>
    <n v="58"/>
    <n v="0"/>
    <n v="495"/>
    <n v="290"/>
    <n v="205"/>
    <s v="['Bank Transfer' 'Credit Card' 'PayPal' ... 'Credit Card' 'Bank Transfer'_x000a_ 'Apple Pay']"/>
    <x v="1"/>
  </r>
  <r>
    <s v="O00119"/>
    <d v="2025-11-03T00:00:00"/>
    <x v="10"/>
    <x v="1"/>
    <m/>
    <x v="818"/>
    <x v="446"/>
    <x v="9"/>
    <s v="Worcester"/>
    <s v="P020"/>
    <x v="23"/>
    <x v="4"/>
    <n v="1"/>
    <n v="72"/>
    <n v="34"/>
    <n v="0.05"/>
    <n v="68.400000000000006"/>
    <n v="34"/>
    <n v="34.4"/>
    <s v="['Bank Transfer' 'Credit Card' 'PayPal' ... 'Credit Card' 'Bank Transfer'_x000a_ 'Apple Pay']"/>
    <x v="1"/>
  </r>
  <r>
    <s v="O00540"/>
    <d v="2025-11-03T00:00:00"/>
    <x v="10"/>
    <x v="1"/>
    <m/>
    <x v="1054"/>
    <x v="404"/>
    <x v="7"/>
    <s v="Glasgow"/>
    <s v="P003"/>
    <x v="19"/>
    <x v="5"/>
    <n v="1"/>
    <n v="69"/>
    <n v="37"/>
    <n v="0.1"/>
    <n v="62.1"/>
    <n v="37"/>
    <n v="25.1"/>
    <s v="['Bank Transfer' 'Credit Card' 'PayPal' ... 'Credit Card' 'Bank Transfer'_x000a_ 'Apple Pay']"/>
    <x v="1"/>
  </r>
  <r>
    <s v="O00920"/>
    <d v="2025-11-03T00:00:00"/>
    <x v="10"/>
    <x v="1"/>
    <m/>
    <x v="1241"/>
    <x v="532"/>
    <x v="0"/>
    <s v="Derby"/>
    <s v="P011"/>
    <x v="6"/>
    <x v="1"/>
    <n v="1"/>
    <n v="79"/>
    <n v="42"/>
    <n v="0.1"/>
    <n v="71.099999999999994"/>
    <n v="42"/>
    <n v="29.1"/>
    <s v="['Bank Transfer' 'Credit Card' 'PayPal' ... 'Credit Card' 'Bank Transfer'_x000a_ 'Apple Pay']"/>
    <x v="1"/>
  </r>
  <r>
    <s v="O02981"/>
    <d v="2025-11-03T00:00:00"/>
    <x v="10"/>
    <x v="1"/>
    <m/>
    <x v="1299"/>
    <x v="538"/>
    <x v="1"/>
    <s v="Chester"/>
    <s v="P020"/>
    <x v="23"/>
    <x v="4"/>
    <n v="1"/>
    <n v="72"/>
    <n v="34"/>
    <n v="0.1"/>
    <n v="64.8"/>
    <n v="34"/>
    <n v="30.8"/>
    <s v="['Bank Transfer' 'Credit Card' 'PayPal' ... 'Credit Card' 'Bank Transfer'_x000a_ 'Apple Pay']"/>
    <x v="1"/>
  </r>
  <r>
    <s v="O02996"/>
    <d v="2025-11-03T00:00:00"/>
    <x v="10"/>
    <x v="1"/>
    <m/>
    <x v="1193"/>
    <x v="112"/>
    <x v="5"/>
    <s v="Belfast"/>
    <s v="P001"/>
    <x v="9"/>
    <x v="5"/>
    <n v="1"/>
    <n v="89"/>
    <n v="48"/>
    <n v="0.15"/>
    <n v="75.650000000000006"/>
    <n v="48"/>
    <n v="27.65"/>
    <s v="['Bank Transfer' 'Credit Card' 'PayPal' ... 'Credit Card' 'Bank Transfer'_x000a_ 'Apple Pay']"/>
    <x v="1"/>
  </r>
  <r>
    <s v="O03906"/>
    <d v="2025-11-03T00:00:00"/>
    <x v="10"/>
    <x v="1"/>
    <m/>
    <x v="728"/>
    <x v="422"/>
    <x v="1"/>
    <s v="Chester"/>
    <s v="P020"/>
    <x v="23"/>
    <x v="4"/>
    <n v="1"/>
    <n v="72"/>
    <n v="34"/>
    <n v="0.15"/>
    <n v="61.2"/>
    <n v="34"/>
    <n v="27.2"/>
    <s v="['Bank Transfer' 'Credit Card' 'PayPal' ... 'Credit Card' 'Bank Transfer'_x000a_ 'Apple Pay']"/>
    <x v="1"/>
  </r>
  <r>
    <s v="O04015"/>
    <d v="2025-11-03T00:00:00"/>
    <x v="10"/>
    <x v="1"/>
    <m/>
    <x v="1345"/>
    <x v="1"/>
    <x v="2"/>
    <s v="London"/>
    <s v="P002"/>
    <x v="15"/>
    <x v="5"/>
    <n v="2"/>
    <n v="149"/>
    <n v="91"/>
    <n v="0"/>
    <n v="298"/>
    <n v="182"/>
    <n v="116"/>
    <s v="['Bank Transfer' 'Credit Card' 'PayPal' ... 'Credit Card' 'Bank Transfer'_x000a_ 'Apple Pay']"/>
    <x v="1"/>
  </r>
  <r>
    <s v="O04794"/>
    <d v="2025-11-03T00:00:00"/>
    <x v="10"/>
    <x v="1"/>
    <m/>
    <x v="1482"/>
    <x v="378"/>
    <x v="9"/>
    <s v="Wolverhampton"/>
    <s v="P012"/>
    <x v="14"/>
    <x v="1"/>
    <n v="2"/>
    <n v="85"/>
    <n v="44"/>
    <n v="0.05"/>
    <n v="161.5"/>
    <n v="88"/>
    <n v="73.5"/>
    <s v="['Bank Transfer' 'Credit Card' 'PayPal' ... 'Credit Card' 'Bank Transfer'_x000a_ 'Apple Pay']"/>
    <x v="1"/>
  </r>
  <r>
    <s v="O06207"/>
    <d v="2025-11-03T00:00:00"/>
    <x v="10"/>
    <x v="1"/>
    <m/>
    <x v="99"/>
    <x v="92"/>
    <x v="2"/>
    <s v="London"/>
    <s v="P001"/>
    <x v="9"/>
    <x v="5"/>
    <n v="3"/>
    <n v="89"/>
    <n v="48"/>
    <n v="0"/>
    <n v="267"/>
    <n v="144"/>
    <n v="123"/>
    <s v="['Bank Transfer' 'Credit Card' 'PayPal' ... 'Credit Card' 'Bank Transfer'_x000a_ 'Apple Pay']"/>
    <x v="1"/>
  </r>
  <r>
    <s v="O07874"/>
    <d v="2025-11-03T00:00:00"/>
    <x v="10"/>
    <x v="1"/>
    <m/>
    <x v="1050"/>
    <x v="361"/>
    <x v="4"/>
    <s v="Leeds"/>
    <s v="P015"/>
    <x v="12"/>
    <x v="0"/>
    <n v="3"/>
    <n v="65"/>
    <n v="32"/>
    <n v="0"/>
    <n v="195"/>
    <n v="96"/>
    <n v="99"/>
    <s v="['Bank Transfer' 'Credit Card' 'PayPal' ... 'Credit Card' 'Bank Transfer'_x000a_ 'Apple Pay']"/>
    <x v="1"/>
  </r>
  <r>
    <s v="O09138"/>
    <d v="2025-11-03T00:00:00"/>
    <x v="10"/>
    <x v="1"/>
    <m/>
    <x v="60"/>
    <x v="57"/>
    <x v="2"/>
    <s v="London"/>
    <s v="P006"/>
    <x v="16"/>
    <x v="3"/>
    <n v="1"/>
    <n v="99"/>
    <n v="58"/>
    <n v="0.05"/>
    <n v="94.05"/>
    <n v="58"/>
    <n v="36.049999999999997"/>
    <s v="['Bank Transfer' 'Credit Card' 'PayPal' ... 'Credit Card' 'Bank Transfer'_x000a_ 'Apple Pay']"/>
    <x v="1"/>
  </r>
  <r>
    <s v="O09460"/>
    <d v="2025-11-03T00:00:00"/>
    <x v="10"/>
    <x v="1"/>
    <m/>
    <x v="163"/>
    <x v="146"/>
    <x v="7"/>
    <s v="Edinburgh"/>
    <s v="P010"/>
    <x v="18"/>
    <x v="1"/>
    <n v="2"/>
    <n v="32"/>
    <n v="14"/>
    <n v="0.05"/>
    <n v="60.8"/>
    <n v="28"/>
    <n v="32.799999999999997"/>
    <s v="['Bank Transfer' 'Credit Card' 'PayPal' ... 'Credit Card' 'Bank Transfer'_x000a_ 'Apple Pay']"/>
    <x v="1"/>
  </r>
  <r>
    <s v="O01102"/>
    <d v="2025-11-04T00:00:00"/>
    <x v="10"/>
    <x v="1"/>
    <m/>
    <x v="1312"/>
    <x v="93"/>
    <x v="4"/>
    <s v="Sheffield"/>
    <s v="P005"/>
    <x v="3"/>
    <x v="3"/>
    <n v="1"/>
    <n v="119"/>
    <n v="72"/>
    <n v="0.05"/>
    <n v="113.05"/>
    <n v="72"/>
    <n v="41.05"/>
    <s v="['Bank Transfer' 'Credit Card' 'PayPal' ... 'Credit Card' 'Bank Transfer'_x000a_ 'Apple Pay']"/>
    <x v="1"/>
  </r>
  <r>
    <s v="O01990"/>
    <d v="2025-11-04T00:00:00"/>
    <x v="10"/>
    <x v="1"/>
    <m/>
    <x v="1416"/>
    <x v="136"/>
    <x v="3"/>
    <s v="Oxford"/>
    <s v="P001"/>
    <x v="9"/>
    <x v="5"/>
    <n v="2"/>
    <n v="89"/>
    <n v="48"/>
    <n v="0.1"/>
    <n v="160.19999999999999"/>
    <n v="96"/>
    <n v="64.2"/>
    <s v="['Bank Transfer' 'Credit Card' 'PayPal' ... 'Credit Card' 'Bank Transfer'_x000a_ 'Apple Pay']"/>
    <x v="1"/>
  </r>
  <r>
    <s v="O02772"/>
    <d v="2025-11-04T00:00:00"/>
    <x v="10"/>
    <x v="1"/>
    <m/>
    <x v="424"/>
    <x v="305"/>
    <x v="5"/>
    <s v="Derry"/>
    <s v="P009"/>
    <x v="1"/>
    <x v="1"/>
    <n v="1"/>
    <n v="95"/>
    <n v="54"/>
    <n v="0.05"/>
    <n v="90.25"/>
    <n v="54"/>
    <n v="36.25"/>
    <s v="['Bank Transfer' 'Credit Card' 'PayPal' ... 'Credit Card' 'Bank Transfer'_x000a_ 'Apple Pay']"/>
    <x v="1"/>
  </r>
  <r>
    <s v="O03707"/>
    <d v="2025-11-04T00:00:00"/>
    <x v="10"/>
    <x v="1"/>
    <m/>
    <x v="1495"/>
    <x v="113"/>
    <x v="7"/>
    <s v="Aberdeen"/>
    <s v="P016"/>
    <x v="4"/>
    <x v="0"/>
    <n v="4"/>
    <n v="78"/>
    <n v="39"/>
    <n v="0.05"/>
    <n v="296.39999999999998"/>
    <n v="156"/>
    <n v="140.4"/>
    <s v="['Bank Transfer' 'Credit Card' 'PayPal' ... 'Credit Card' 'Bank Transfer'_x000a_ 'Apple Pay']"/>
    <x v="1"/>
  </r>
  <r>
    <s v="O04254"/>
    <d v="2025-11-04T00:00:00"/>
    <x v="10"/>
    <x v="1"/>
    <m/>
    <x v="899"/>
    <x v="190"/>
    <x v="2"/>
    <s v="London"/>
    <s v="P007"/>
    <x v="7"/>
    <x v="3"/>
    <n v="1"/>
    <n v="129"/>
    <n v="78"/>
    <n v="0.05"/>
    <n v="122.55"/>
    <n v="78"/>
    <n v="44.55"/>
    <m/>
    <x v="1"/>
  </r>
  <r>
    <s v="O05423"/>
    <d v="2025-11-04T00:00:00"/>
    <x v="10"/>
    <x v="1"/>
    <m/>
    <x v="402"/>
    <x v="287"/>
    <x v="4"/>
    <s v="Sheffield"/>
    <s v="P023"/>
    <x v="2"/>
    <x v="2"/>
    <n v="2"/>
    <n v="42"/>
    <n v="20"/>
    <n v="0.05"/>
    <n v="79.8"/>
    <n v="40"/>
    <n v="39.799999999999997"/>
    <s v="['Bank Transfer' 'Credit Card' 'PayPal' ... 'Credit Card' 'Bank Transfer'_x000a_ 'Apple Pay']"/>
    <x v="1"/>
  </r>
  <r>
    <s v="O05611"/>
    <d v="2025-11-04T00:00:00"/>
    <x v="10"/>
    <x v="1"/>
    <m/>
    <x v="1348"/>
    <x v="458"/>
    <x v="2"/>
    <s v="London"/>
    <s v="P022"/>
    <x v="8"/>
    <x v="2"/>
    <n v="5"/>
    <n v="35"/>
    <n v="16"/>
    <n v="0.05"/>
    <n v="166.25"/>
    <n v="80"/>
    <n v="86.25"/>
    <s v="['Bank Transfer' 'Credit Card' 'PayPal' ... 'Credit Card' 'Bank Transfer'_x000a_ 'Apple Pay']"/>
    <x v="1"/>
  </r>
  <r>
    <s v="O06368"/>
    <d v="2025-11-04T00:00:00"/>
    <x v="10"/>
    <x v="1"/>
    <m/>
    <x v="710"/>
    <x v="20"/>
    <x v="6"/>
    <s v="Plymouth"/>
    <s v="P003"/>
    <x v="19"/>
    <x v="5"/>
    <n v="3"/>
    <n v="69"/>
    <n v="37"/>
    <n v="0"/>
    <n v="207"/>
    <n v="111"/>
    <n v="96"/>
    <s v="['Bank Transfer' 'Credit Card' 'PayPal' ... 'Credit Card' 'Bank Transfer'_x000a_ 'Apple Pay']"/>
    <x v="1"/>
  </r>
  <r>
    <s v="O06520"/>
    <d v="2025-11-04T00:00:00"/>
    <x v="10"/>
    <x v="1"/>
    <m/>
    <x v="1493"/>
    <x v="292"/>
    <x v="0"/>
    <s v="Derby"/>
    <s v="P003"/>
    <x v="19"/>
    <x v="5"/>
    <n v="2"/>
    <n v="69"/>
    <n v="37"/>
    <n v="0"/>
    <n v="138"/>
    <n v="74"/>
    <n v="64"/>
    <s v="['Bank Transfer' 'Credit Card' 'PayPal' ... 'Credit Card' 'Bank Transfer'_x000a_ 'Apple Pay']"/>
    <x v="1"/>
  </r>
  <r>
    <s v="O06595"/>
    <d v="2025-11-04T00:00:00"/>
    <x v="10"/>
    <x v="1"/>
    <m/>
    <x v="800"/>
    <x v="443"/>
    <x v="4"/>
    <s v="Leeds"/>
    <s v="P005"/>
    <x v="3"/>
    <x v="3"/>
    <n v="2"/>
    <n v="119"/>
    <n v="72"/>
    <n v="0"/>
    <n v="238"/>
    <n v="144"/>
    <n v="94"/>
    <s v="['Bank Transfer' 'Credit Card' 'PayPal' ... 'Credit Card' 'Bank Transfer'_x000a_ 'Apple Pay']"/>
    <x v="1"/>
  </r>
  <r>
    <s v="O07518"/>
    <d v="2025-11-04T00:00:00"/>
    <x v="10"/>
    <x v="1"/>
    <m/>
    <x v="1731"/>
    <x v="420"/>
    <x v="5"/>
    <s v="Belfast"/>
    <s v="P019"/>
    <x v="20"/>
    <x v="4"/>
    <n v="3"/>
    <n v="85"/>
    <n v="41"/>
    <n v="0"/>
    <n v="255"/>
    <n v="123"/>
    <n v="132"/>
    <s v="['Bank Transfer' 'Credit Card' 'PayPal' ... 'Credit Card' 'Bank Transfer'_x000a_ 'Apple Pay']"/>
    <x v="1"/>
  </r>
  <r>
    <s v="O07968"/>
    <d v="2025-11-04T00:00:00"/>
    <x v="10"/>
    <x v="1"/>
    <m/>
    <x v="532"/>
    <x v="277"/>
    <x v="11"/>
    <s v="Swansea"/>
    <s v="P014"/>
    <x v="17"/>
    <x v="0"/>
    <n v="1"/>
    <n v="25"/>
    <n v="11"/>
    <n v="0"/>
    <n v="25"/>
    <n v="11"/>
    <n v="14"/>
    <s v="['Bank Transfer' 'Credit Card' 'PayPal' ... 'Credit Card' 'Bank Transfer'_x000a_ 'Apple Pay']"/>
    <x v="1"/>
  </r>
  <r>
    <s v="O08527"/>
    <d v="2025-11-04T00:00:00"/>
    <x v="10"/>
    <x v="1"/>
    <m/>
    <x v="14"/>
    <x v="14"/>
    <x v="8"/>
    <s v="Durham"/>
    <s v="P004"/>
    <x v="22"/>
    <x v="5"/>
    <n v="1"/>
    <n v="55"/>
    <n v="27"/>
    <n v="0"/>
    <n v="55"/>
    <n v="27"/>
    <n v="28"/>
    <s v="['Bank Transfer' 'Credit Card' 'PayPal' ... 'Credit Card' 'Bank Transfer'_x000a_ 'Apple Pay']"/>
    <x v="1"/>
  </r>
  <r>
    <s v="O00168"/>
    <d v="2025-11-05T00:00:00"/>
    <x v="10"/>
    <x v="1"/>
    <m/>
    <x v="1622"/>
    <x v="3"/>
    <x v="6"/>
    <s v="Bristol"/>
    <s v="P004"/>
    <x v="22"/>
    <x v="5"/>
    <n v="2"/>
    <n v="55"/>
    <n v="27"/>
    <n v="0.2"/>
    <n v="88"/>
    <n v="54"/>
    <n v="34"/>
    <s v="['Bank Transfer' 'Credit Card' 'PayPal' ... 'Credit Card' 'Bank Transfer'_x000a_ 'Apple Pay']"/>
    <x v="1"/>
  </r>
  <r>
    <s v="O00572"/>
    <d v="2025-11-05T00:00:00"/>
    <x v="10"/>
    <x v="1"/>
    <m/>
    <x v="442"/>
    <x v="314"/>
    <x v="7"/>
    <s v="Glasgow"/>
    <s v="P020"/>
    <x v="23"/>
    <x v="4"/>
    <n v="3"/>
    <n v="72"/>
    <n v="34"/>
    <n v="0.1"/>
    <n v="194.4"/>
    <n v="102"/>
    <n v="92.4"/>
    <s v="['Bank Transfer' 'Credit Card' 'PayPal' ... 'Credit Card' 'Bank Transfer'_x000a_ 'Apple Pay']"/>
    <x v="1"/>
  </r>
  <r>
    <s v="O02518"/>
    <d v="2025-11-05T00:00:00"/>
    <x v="10"/>
    <x v="1"/>
    <m/>
    <x v="169"/>
    <x v="150"/>
    <x v="0"/>
    <s v="Leicester"/>
    <s v="P001"/>
    <x v="9"/>
    <x v="5"/>
    <n v="1"/>
    <n v="89"/>
    <n v="48"/>
    <n v="0.1"/>
    <n v="80.099999999999994"/>
    <n v="48"/>
    <n v="32.1"/>
    <s v="['Bank Transfer' 'Credit Card' 'PayPal' ... 'Credit Card' 'Bank Transfer'_x000a_ 'Apple Pay']"/>
    <x v="1"/>
  </r>
  <r>
    <s v="O04217"/>
    <d v="2025-11-05T00:00:00"/>
    <x v="10"/>
    <x v="1"/>
    <m/>
    <x v="446"/>
    <x v="316"/>
    <x v="1"/>
    <s v="Liverpool"/>
    <s v="P016"/>
    <x v="4"/>
    <x v="0"/>
    <n v="2"/>
    <n v="78"/>
    <n v="39"/>
    <n v="0.15"/>
    <n v="132.6"/>
    <n v="78"/>
    <n v="54.6"/>
    <s v="['Bank Transfer' 'Credit Card' 'PayPal' ... 'Credit Card' 'Bank Transfer'_x000a_ 'Apple Pay']"/>
    <x v="1"/>
  </r>
  <r>
    <s v="O05373"/>
    <d v="2025-11-05T00:00:00"/>
    <x v="10"/>
    <x v="1"/>
    <m/>
    <x v="1484"/>
    <x v="514"/>
    <x v="2"/>
    <s v="London"/>
    <s v="P014"/>
    <x v="17"/>
    <x v="0"/>
    <n v="4"/>
    <n v="25"/>
    <n v="11"/>
    <n v="0.05"/>
    <n v="95"/>
    <n v="44"/>
    <n v="51"/>
    <s v="['Bank Transfer' 'Credit Card' 'PayPal' ... 'Credit Card' 'Bank Transfer'_x000a_ 'Apple Pay']"/>
    <x v="1"/>
  </r>
  <r>
    <s v="O05661"/>
    <d v="2025-11-05T00:00:00"/>
    <x v="10"/>
    <x v="1"/>
    <m/>
    <x v="1070"/>
    <x v="507"/>
    <x v="2"/>
    <s v="London"/>
    <s v="P011"/>
    <x v="6"/>
    <x v="1"/>
    <n v="1"/>
    <n v="79"/>
    <n v="42"/>
    <n v="0"/>
    <n v="79"/>
    <n v="42"/>
    <n v="37"/>
    <s v="['Bank Transfer' 'Credit Card' 'PayPal' ... 'Credit Card' 'Bank Transfer'_x000a_ 'Apple Pay']"/>
    <x v="1"/>
  </r>
  <r>
    <s v="O06264"/>
    <d v="2025-11-05T00:00:00"/>
    <x v="10"/>
    <x v="1"/>
    <m/>
    <x v="466"/>
    <x v="323"/>
    <x v="2"/>
    <s v="London"/>
    <s v="P007"/>
    <x v="7"/>
    <x v="3"/>
    <n v="2"/>
    <n v="129"/>
    <n v="78"/>
    <n v="0.1"/>
    <n v="232.2"/>
    <n v="156"/>
    <n v="76.2"/>
    <s v="['Bank Transfer' 'Credit Card' 'PayPal' ... 'Credit Card' 'Bank Transfer'_x000a_ 'Apple Pay']"/>
    <x v="1"/>
  </r>
  <r>
    <s v="O06876"/>
    <d v="2025-11-05T00:00:00"/>
    <x v="10"/>
    <x v="1"/>
    <m/>
    <x v="801"/>
    <x v="401"/>
    <x v="0"/>
    <s v="Lincoln"/>
    <s v="P020"/>
    <x v="23"/>
    <x v="4"/>
    <n v="1"/>
    <n v="72"/>
    <n v="34"/>
    <n v="0.1"/>
    <n v="64.8"/>
    <n v="34"/>
    <n v="30.8"/>
    <s v="['Bank Transfer' 'Credit Card' 'PayPal' ... 'Credit Card' 'Bank Transfer'_x000a_ 'Apple Pay']"/>
    <x v="1"/>
  </r>
  <r>
    <s v="O07132"/>
    <d v="2025-11-05T00:00:00"/>
    <x v="10"/>
    <x v="1"/>
    <m/>
    <x v="484"/>
    <x v="264"/>
    <x v="3"/>
    <s v="Oxford"/>
    <s v="P005"/>
    <x v="3"/>
    <x v="3"/>
    <n v="4"/>
    <n v="119"/>
    <n v="72"/>
    <n v="0.15"/>
    <n v="404.6"/>
    <n v="288"/>
    <n v="116.6"/>
    <s v="['Bank Transfer' 'Credit Card' 'PayPal' ... 'Credit Card' 'Bank Transfer'_x000a_ 'Apple Pay']"/>
    <x v="1"/>
  </r>
  <r>
    <s v="O07357"/>
    <d v="2025-11-05T00:00:00"/>
    <x v="10"/>
    <x v="1"/>
    <m/>
    <x v="529"/>
    <x v="161"/>
    <x v="10"/>
    <s v="Cambridge"/>
    <s v="P014"/>
    <x v="17"/>
    <x v="0"/>
    <n v="2"/>
    <n v="25"/>
    <n v="11"/>
    <n v="0"/>
    <n v="50"/>
    <n v="22"/>
    <n v="28"/>
    <s v="['Bank Transfer' 'Credit Card' 'PayPal' ... 'Credit Card' 'Bank Transfer'_x000a_ 'Apple Pay']"/>
    <x v="1"/>
  </r>
  <r>
    <s v="O08216"/>
    <d v="2025-11-05T00:00:00"/>
    <x v="10"/>
    <x v="1"/>
    <m/>
    <x v="1280"/>
    <x v="264"/>
    <x v="9"/>
    <s v="Birmingham"/>
    <s v="P008"/>
    <x v="13"/>
    <x v="3"/>
    <n v="1"/>
    <n v="249"/>
    <n v="168"/>
    <n v="0.05"/>
    <n v="236.55"/>
    <n v="168"/>
    <n v="68.55"/>
    <s v="['Bank Transfer' 'Credit Card' 'PayPal' ... 'Credit Card' 'Bank Transfer'_x000a_ 'Apple Pay']"/>
    <x v="1"/>
  </r>
  <r>
    <s v="O09754"/>
    <d v="2025-11-05T00:00:00"/>
    <x v="10"/>
    <x v="1"/>
    <m/>
    <x v="1168"/>
    <x v="493"/>
    <x v="3"/>
    <s v="Brighton"/>
    <s v="P018"/>
    <x v="5"/>
    <x v="4"/>
    <n v="1"/>
    <n v="45"/>
    <n v="19"/>
    <n v="0"/>
    <n v="45"/>
    <n v="19"/>
    <n v="26"/>
    <s v="['Bank Transfer' 'Credit Card' 'PayPal' ... 'Credit Card' 'Bank Transfer'_x000a_ 'Apple Pay']"/>
    <x v="1"/>
  </r>
  <r>
    <s v="O00622"/>
    <d v="2025-11-06T00:00:00"/>
    <x v="10"/>
    <x v="1"/>
    <m/>
    <x v="467"/>
    <x v="324"/>
    <x v="2"/>
    <s v="London"/>
    <s v="P005"/>
    <x v="3"/>
    <x v="3"/>
    <n v="2"/>
    <n v="119"/>
    <n v="72"/>
    <n v="0"/>
    <n v="238"/>
    <n v="144"/>
    <n v="94"/>
    <s v="['Bank Transfer' 'Credit Card' 'PayPal' ... 'Credit Card' 'Bank Transfer'_x000a_ 'Apple Pay']"/>
    <x v="1"/>
  </r>
  <r>
    <s v="O01379"/>
    <d v="2025-11-06T00:00:00"/>
    <x v="10"/>
    <x v="1"/>
    <m/>
    <x v="1319"/>
    <x v="431"/>
    <x v="0"/>
    <s v="Lincoln"/>
    <s v="P012"/>
    <x v="14"/>
    <x v="1"/>
    <n v="1"/>
    <n v="85"/>
    <n v="44"/>
    <n v="0.05"/>
    <n v="80.75"/>
    <n v="44"/>
    <n v="36.75"/>
    <s v="['Bank Transfer' 'Credit Card' 'PayPal' ... 'Credit Card' 'Bank Transfer'_x000a_ 'Apple Pay']"/>
    <x v="1"/>
  </r>
  <r>
    <s v="O01394"/>
    <d v="2025-11-06T00:00:00"/>
    <x v="10"/>
    <x v="1"/>
    <m/>
    <x v="241"/>
    <x v="200"/>
    <x v="6"/>
    <s v="Exeter"/>
    <s v="P006"/>
    <x v="16"/>
    <x v="3"/>
    <n v="1"/>
    <n v="99"/>
    <n v="58"/>
    <n v="0.1"/>
    <n v="89.1"/>
    <n v="58"/>
    <n v="31.1"/>
    <s v="['Bank Transfer' 'Credit Card' 'PayPal' ... 'Credit Card' 'Bank Transfer'_x000a_ 'Apple Pay']"/>
    <x v="1"/>
  </r>
  <r>
    <s v="O02355"/>
    <d v="2025-11-06T00:00:00"/>
    <x v="10"/>
    <x v="1"/>
    <m/>
    <x v="192"/>
    <x v="169"/>
    <x v="4"/>
    <s v="Leeds"/>
    <s v="P019"/>
    <x v="20"/>
    <x v="4"/>
    <n v="1"/>
    <n v="85"/>
    <n v="41"/>
    <n v="0.15"/>
    <n v="72.25"/>
    <n v="41"/>
    <n v="31.25"/>
    <s v="['Bank Transfer' 'Credit Card' 'PayPal' ... 'Credit Card' 'Bank Transfer'_x000a_ 'Apple Pay']"/>
    <x v="1"/>
  </r>
  <r>
    <s v="O03685"/>
    <d v="2025-11-06T00:00:00"/>
    <x v="10"/>
    <x v="1"/>
    <m/>
    <x v="497"/>
    <x v="335"/>
    <x v="9"/>
    <s v="Worcester"/>
    <s v="P003"/>
    <x v="19"/>
    <x v="5"/>
    <n v="1"/>
    <n v="69"/>
    <n v="37"/>
    <n v="0"/>
    <n v="69"/>
    <n v="37"/>
    <n v="32"/>
    <s v="['Bank Transfer' 'Credit Card' 'PayPal' ... 'Credit Card' 'Bank Transfer'_x000a_ 'Apple Pay']"/>
    <x v="1"/>
  </r>
  <r>
    <s v="O04436"/>
    <d v="2025-11-06T00:00:00"/>
    <x v="10"/>
    <x v="1"/>
    <m/>
    <x v="1416"/>
    <x v="136"/>
    <x v="3"/>
    <s v="Oxford"/>
    <s v="P007"/>
    <x v="7"/>
    <x v="3"/>
    <n v="1"/>
    <n v="129"/>
    <n v="78"/>
    <n v="0"/>
    <n v="129"/>
    <n v="78"/>
    <n v="51"/>
    <s v="['Bank Transfer' 'Credit Card' 'PayPal' ... 'Credit Card' 'Bank Transfer'_x000a_ 'Apple Pay']"/>
    <x v="1"/>
  </r>
  <r>
    <s v="O04567"/>
    <d v="2025-11-06T00:00:00"/>
    <x v="10"/>
    <x v="1"/>
    <m/>
    <x v="608"/>
    <x v="380"/>
    <x v="2"/>
    <s v="London"/>
    <s v="P008"/>
    <x v="13"/>
    <x v="3"/>
    <n v="1"/>
    <n v="249"/>
    <n v="168"/>
    <n v="0.05"/>
    <n v="236.55"/>
    <n v="168"/>
    <n v="68.55"/>
    <s v="['Bank Transfer' 'Credit Card' 'PayPal' ... 'Credit Card' 'Bank Transfer'_x000a_ 'Apple Pay']"/>
    <x v="1"/>
  </r>
  <r>
    <s v="O04850"/>
    <d v="2025-11-06T00:00:00"/>
    <x v="10"/>
    <x v="1"/>
    <m/>
    <x v="516"/>
    <x v="343"/>
    <x v="6"/>
    <s v="Bristol"/>
    <s v="P018"/>
    <x v="5"/>
    <x v="4"/>
    <n v="1"/>
    <n v="45"/>
    <n v="19"/>
    <n v="0"/>
    <n v="45"/>
    <n v="19"/>
    <n v="26"/>
    <s v="['Bank Transfer' 'Credit Card' 'PayPal' ... 'Credit Card' 'Bank Transfer'_x000a_ 'Apple Pay']"/>
    <x v="1"/>
  </r>
  <r>
    <s v="O05992"/>
    <d v="2025-11-06T00:00:00"/>
    <x v="10"/>
    <x v="1"/>
    <m/>
    <x v="831"/>
    <x v="452"/>
    <x v="11"/>
    <s v="Swansea"/>
    <s v="P003"/>
    <x v="19"/>
    <x v="5"/>
    <n v="2"/>
    <n v="69"/>
    <n v="37"/>
    <n v="0.05"/>
    <n v="131.1"/>
    <n v="74"/>
    <n v="57.1"/>
    <s v="['Bank Transfer' 'Credit Card' 'PayPal' ... 'Credit Card' 'Bank Transfer'_x000a_ 'Apple Pay']"/>
    <x v="1"/>
  </r>
  <r>
    <s v="O07395"/>
    <d v="2025-11-06T00:00:00"/>
    <x v="10"/>
    <x v="1"/>
    <m/>
    <x v="956"/>
    <x v="239"/>
    <x v="7"/>
    <s v="Edinburgh"/>
    <s v="P015"/>
    <x v="12"/>
    <x v="0"/>
    <n v="2"/>
    <n v="65"/>
    <n v="32"/>
    <n v="0.1"/>
    <n v="117"/>
    <n v="64"/>
    <n v="53"/>
    <s v="['Bank Transfer' 'Credit Card' 'PayPal' ... 'Credit Card' 'Bank Transfer'_x000a_ 'Apple Pay']"/>
    <x v="1"/>
  </r>
  <r>
    <s v="O08284"/>
    <d v="2025-11-06T00:00:00"/>
    <x v="10"/>
    <x v="1"/>
    <m/>
    <x v="995"/>
    <x v="127"/>
    <x v="10"/>
    <s v="Ipswich"/>
    <s v="P014"/>
    <x v="17"/>
    <x v="0"/>
    <n v="4"/>
    <n v="25"/>
    <n v="11"/>
    <n v="0.05"/>
    <n v="95"/>
    <n v="44"/>
    <n v="51"/>
    <s v="['Bank Transfer' 'Credit Card' 'PayPal' ... 'Credit Card' 'Bank Transfer'_x000a_ 'Apple Pay']"/>
    <x v="1"/>
  </r>
  <r>
    <s v="O09066"/>
    <d v="2025-11-06T00:00:00"/>
    <x v="10"/>
    <x v="1"/>
    <m/>
    <x v="1448"/>
    <x v="385"/>
    <x v="2"/>
    <s v="London"/>
    <s v="P002"/>
    <x v="15"/>
    <x v="5"/>
    <n v="1"/>
    <n v="149"/>
    <n v="91"/>
    <n v="0"/>
    <n v="149"/>
    <n v="91"/>
    <n v="58"/>
    <s v="['Bank Transfer' 'Credit Card' 'PayPal' ... 'Credit Card' 'Bank Transfer'_x000a_ 'Apple Pay']"/>
    <x v="1"/>
  </r>
  <r>
    <s v="O00752"/>
    <d v="2025-11-07T00:00:00"/>
    <x v="10"/>
    <x v="1"/>
    <m/>
    <x v="1380"/>
    <x v="467"/>
    <x v="7"/>
    <s v="Edinburgh"/>
    <s v="P012"/>
    <x v="14"/>
    <x v="1"/>
    <n v="1"/>
    <n v="85"/>
    <n v="44"/>
    <n v="0.1"/>
    <n v="76.5"/>
    <n v="44"/>
    <n v="32.5"/>
    <s v="['Bank Transfer' 'Credit Card' 'PayPal' ... 'Credit Card' 'Bank Transfer'_x000a_ 'Apple Pay']"/>
    <x v="1"/>
  </r>
  <r>
    <s v="O01904"/>
    <d v="2025-11-07T00:00:00"/>
    <x v="10"/>
    <x v="1"/>
    <m/>
    <x v="79"/>
    <x v="75"/>
    <x v="1"/>
    <s v="Liverpool"/>
    <s v="P009"/>
    <x v="1"/>
    <x v="1"/>
    <n v="1"/>
    <n v="95"/>
    <n v="54"/>
    <n v="0"/>
    <n v="95"/>
    <n v="54"/>
    <n v="41"/>
    <s v="['Bank Transfer' 'Credit Card' 'PayPal' ... 'Credit Card' 'Bank Transfer'_x000a_ 'Apple Pay']"/>
    <x v="1"/>
  </r>
  <r>
    <s v="O02142"/>
    <d v="2025-11-07T00:00:00"/>
    <x v="10"/>
    <x v="1"/>
    <m/>
    <x v="1132"/>
    <x v="215"/>
    <x v="2"/>
    <s v="London"/>
    <s v="P014"/>
    <x v="17"/>
    <x v="0"/>
    <n v="3"/>
    <n v="25"/>
    <n v="11"/>
    <n v="0.05"/>
    <n v="71.25"/>
    <n v="33"/>
    <n v="38.25"/>
    <s v="['Bank Transfer' 'Credit Card' 'PayPal' ... 'Credit Card' 'Bank Transfer'_x000a_ 'Apple Pay']"/>
    <x v="1"/>
  </r>
  <r>
    <s v="O02894"/>
    <d v="2025-11-07T00:00:00"/>
    <x v="10"/>
    <x v="1"/>
    <m/>
    <x v="960"/>
    <x v="437"/>
    <x v="11"/>
    <s v="Cardiff"/>
    <s v="P017"/>
    <x v="10"/>
    <x v="4"/>
    <n v="1"/>
    <n v="58"/>
    <n v="25"/>
    <n v="0"/>
    <n v="58"/>
    <n v="25"/>
    <n v="33"/>
    <s v="['Bank Transfer' 'Credit Card' 'PayPal' ... 'Credit Card' 'Bank Transfer'_x000a_ 'Apple Pay']"/>
    <x v="1"/>
  </r>
  <r>
    <s v="O04498"/>
    <d v="2025-11-07T00:00:00"/>
    <x v="10"/>
    <x v="1"/>
    <m/>
    <x v="214"/>
    <x v="52"/>
    <x v="7"/>
    <s v="Edinburgh"/>
    <s v="P007"/>
    <x v="7"/>
    <x v="3"/>
    <n v="2"/>
    <n v="129"/>
    <n v="78"/>
    <n v="0.05"/>
    <n v="245.1"/>
    <n v="156"/>
    <n v="89.1"/>
    <s v="['Bank Transfer' 'Credit Card' 'PayPal' ... 'Credit Card' 'Bank Transfer'_x000a_ 'Apple Pay']"/>
    <x v="1"/>
  </r>
  <r>
    <s v="O04901"/>
    <d v="2025-11-07T00:00:00"/>
    <x v="10"/>
    <x v="1"/>
    <m/>
    <x v="934"/>
    <x v="9"/>
    <x v="8"/>
    <s v="Newcastle"/>
    <s v="P011"/>
    <x v="6"/>
    <x v="1"/>
    <n v="1"/>
    <n v="79"/>
    <n v="42"/>
    <n v="0.1"/>
    <n v="71.099999999999994"/>
    <n v="42"/>
    <n v="29.1"/>
    <s v="['Bank Transfer' 'Credit Card' 'PayPal' ... 'Credit Card' 'Bank Transfer'_x000a_ 'Apple Pay']"/>
    <x v="1"/>
  </r>
  <r>
    <s v="O05690"/>
    <d v="2025-11-07T00:00:00"/>
    <x v="10"/>
    <x v="1"/>
    <m/>
    <x v="1451"/>
    <x v="169"/>
    <x v="4"/>
    <s v="Sheffield"/>
    <s v="P003"/>
    <x v="19"/>
    <x v="5"/>
    <n v="1"/>
    <n v="69"/>
    <n v="37"/>
    <n v="0"/>
    <n v="69"/>
    <n v="37"/>
    <n v="32"/>
    <s v="['Bank Transfer' 'Credit Card' 'PayPal' ... 'Credit Card' 'Bank Transfer'_x000a_ 'Apple Pay']"/>
    <x v="1"/>
  </r>
  <r>
    <s v="O05787"/>
    <d v="2025-11-07T00:00:00"/>
    <x v="10"/>
    <x v="1"/>
    <m/>
    <x v="865"/>
    <x v="205"/>
    <x v="1"/>
    <s v="Chester"/>
    <s v="P021"/>
    <x v="21"/>
    <x v="2"/>
    <n v="1"/>
    <n v="28"/>
    <n v="13"/>
    <n v="0.05"/>
    <n v="26.6"/>
    <n v="13"/>
    <n v="13.6"/>
    <s v="['Bank Transfer' 'Credit Card' 'PayPal' ... 'Credit Card' 'Bank Transfer'_x000a_ 'Apple Pay']"/>
    <x v="1"/>
  </r>
  <r>
    <s v="O06159"/>
    <d v="2025-11-07T00:00:00"/>
    <x v="10"/>
    <x v="1"/>
    <m/>
    <x v="1142"/>
    <x v="429"/>
    <x v="9"/>
    <s v="Worcester"/>
    <s v="P016"/>
    <x v="4"/>
    <x v="0"/>
    <n v="1"/>
    <n v="78"/>
    <n v="39"/>
    <n v="0.1"/>
    <n v="70.2"/>
    <n v="39"/>
    <n v="31.2"/>
    <s v="['Bank Transfer' 'Credit Card' 'PayPal' ... 'Credit Card' 'Bank Transfer'_x000a_ 'Apple Pay']"/>
    <x v="1"/>
  </r>
  <r>
    <s v="O06205"/>
    <d v="2025-11-07T00:00:00"/>
    <x v="10"/>
    <x v="1"/>
    <m/>
    <x v="130"/>
    <x v="121"/>
    <x v="4"/>
    <s v="Sheffield"/>
    <s v="P020"/>
    <x v="23"/>
    <x v="4"/>
    <n v="1"/>
    <n v="72"/>
    <n v="34"/>
    <n v="0"/>
    <n v="72"/>
    <n v="34"/>
    <n v="38"/>
    <s v="['Bank Transfer' 'Credit Card' 'PayPal' ... 'Credit Card' 'Bank Transfer'_x000a_ 'Apple Pay']"/>
    <x v="1"/>
  </r>
  <r>
    <s v="O06652"/>
    <d v="2025-11-07T00:00:00"/>
    <x v="10"/>
    <x v="1"/>
    <m/>
    <x v="441"/>
    <x v="313"/>
    <x v="11"/>
    <s v="Cardiff"/>
    <s v="P024"/>
    <x v="11"/>
    <x v="2"/>
    <n v="1"/>
    <n v="24"/>
    <n v="10"/>
    <n v="0.15"/>
    <n v="20.399999999999999"/>
    <n v="10"/>
    <n v="10.4"/>
    <s v="['Bank Transfer' 'Credit Card' 'PayPal' ... 'Credit Card' 'Bank Transfer'_x000a_ 'Apple Pay']"/>
    <x v="1"/>
  </r>
  <r>
    <s v="O06937"/>
    <d v="2025-11-07T00:00:00"/>
    <x v="10"/>
    <x v="1"/>
    <m/>
    <x v="101"/>
    <x v="94"/>
    <x v="10"/>
    <s v="Norwich"/>
    <s v="P001"/>
    <x v="9"/>
    <x v="5"/>
    <n v="2"/>
    <n v="89"/>
    <n v="48"/>
    <n v="0.1"/>
    <n v="160.19999999999999"/>
    <n v="96"/>
    <n v="64.2"/>
    <s v="['Bank Transfer' 'Credit Card' 'PayPal' ... 'Credit Card' 'Bank Transfer'_x000a_ 'Apple Pay']"/>
    <x v="1"/>
  </r>
  <r>
    <s v="O06955"/>
    <d v="2025-11-07T00:00:00"/>
    <x v="10"/>
    <x v="1"/>
    <m/>
    <x v="808"/>
    <x v="445"/>
    <x v="5"/>
    <s v="Belfast"/>
    <s v="P001"/>
    <x v="9"/>
    <x v="5"/>
    <n v="1"/>
    <n v="89"/>
    <n v="48"/>
    <n v="0"/>
    <n v="89"/>
    <n v="48"/>
    <n v="41"/>
    <s v="['Bank Transfer' 'Credit Card' 'PayPal' ... 'Credit Card' 'Bank Transfer'_x000a_ 'Apple Pay']"/>
    <x v="1"/>
  </r>
  <r>
    <s v="O07116"/>
    <d v="2025-11-07T00:00:00"/>
    <x v="10"/>
    <x v="1"/>
    <m/>
    <x v="216"/>
    <x v="82"/>
    <x v="4"/>
    <s v="Leeds"/>
    <s v="P013"/>
    <x v="0"/>
    <x v="0"/>
    <n v="2"/>
    <n v="120"/>
    <n v="63"/>
    <n v="0.05"/>
    <n v="228"/>
    <n v="126"/>
    <n v="102"/>
    <s v="['Bank Transfer' 'Credit Card' 'PayPal' ... 'Credit Card' 'Bank Transfer'_x000a_ 'Apple Pay']"/>
    <x v="1"/>
  </r>
  <r>
    <s v="O07687"/>
    <d v="2025-11-07T00:00:00"/>
    <x v="10"/>
    <x v="1"/>
    <m/>
    <x v="1632"/>
    <x v="32"/>
    <x v="9"/>
    <s v="Coventry"/>
    <s v="P002"/>
    <x v="15"/>
    <x v="5"/>
    <n v="2"/>
    <n v="149"/>
    <n v="91"/>
    <n v="0.1"/>
    <n v="268.2"/>
    <n v="182"/>
    <n v="86.2"/>
    <s v="['Bank Transfer' 'Credit Card' 'PayPal' ... 'Credit Card' 'Bank Transfer'_x000a_ 'Apple Pay']"/>
    <x v="1"/>
  </r>
  <r>
    <s v="O08606"/>
    <d v="2025-11-07T00:00:00"/>
    <x v="10"/>
    <x v="1"/>
    <m/>
    <x v="1076"/>
    <x v="85"/>
    <x v="6"/>
    <s v="Bath"/>
    <s v="P014"/>
    <x v="17"/>
    <x v="0"/>
    <n v="1"/>
    <n v="25"/>
    <n v="11"/>
    <n v="0.1"/>
    <n v="22.5"/>
    <n v="11"/>
    <n v="11.5"/>
    <s v="['Bank Transfer' 'Credit Card' 'PayPal' ... 'Credit Card' 'Bank Transfer'_x000a_ 'Apple Pay']"/>
    <x v="1"/>
  </r>
  <r>
    <s v="O08691"/>
    <d v="2025-11-07T00:00:00"/>
    <x v="10"/>
    <x v="1"/>
    <m/>
    <x v="669"/>
    <x v="351"/>
    <x v="3"/>
    <s v="Guildford"/>
    <s v="P009"/>
    <x v="1"/>
    <x v="1"/>
    <n v="3"/>
    <n v="95"/>
    <n v="54"/>
    <n v="0.1"/>
    <n v="256.5"/>
    <n v="162"/>
    <n v="94.5"/>
    <s v="['Bank Transfer' 'Credit Card' 'PayPal' ... 'Credit Card' 'Bank Transfer'_x000a_ 'Apple Pay']"/>
    <x v="1"/>
  </r>
  <r>
    <s v="O09379"/>
    <d v="2025-11-07T00:00:00"/>
    <x v="10"/>
    <x v="1"/>
    <m/>
    <x v="652"/>
    <x v="160"/>
    <x v="5"/>
    <s v="Derry"/>
    <s v="P006"/>
    <x v="16"/>
    <x v="3"/>
    <n v="1"/>
    <n v="99"/>
    <n v="58"/>
    <n v="0.05"/>
    <n v="94.05"/>
    <n v="58"/>
    <n v="36.049999999999997"/>
    <s v="['Bank Transfer' 'Credit Card' 'PayPal' ... 'Credit Card' 'Bank Transfer'_x000a_ 'Apple Pay']"/>
    <x v="1"/>
  </r>
  <r>
    <s v="O00083"/>
    <d v="2025-11-08T00:00:00"/>
    <x v="10"/>
    <x v="1"/>
    <m/>
    <x v="1705"/>
    <x v="188"/>
    <x v="6"/>
    <s v="Bath"/>
    <s v="P024"/>
    <x v="11"/>
    <x v="2"/>
    <n v="2"/>
    <n v="24"/>
    <n v="10"/>
    <n v="0.1"/>
    <n v="43.2"/>
    <n v="20"/>
    <n v="23.2"/>
    <s v="['Bank Transfer' 'Credit Card' 'PayPal' ... 'Credit Card' 'Bank Transfer'_x000a_ 'Apple Pay']"/>
    <x v="1"/>
  </r>
  <r>
    <s v="O00665"/>
    <d v="2025-11-08T00:00:00"/>
    <x v="10"/>
    <x v="1"/>
    <m/>
    <x v="1110"/>
    <x v="46"/>
    <x v="2"/>
    <s v="London"/>
    <s v="P020"/>
    <x v="23"/>
    <x v="4"/>
    <n v="2"/>
    <n v="72"/>
    <n v="34"/>
    <n v="0.05"/>
    <n v="136.80000000000001"/>
    <n v="68"/>
    <n v="68.8"/>
    <s v="['Bank Transfer' 'Credit Card' 'PayPal' ... 'Credit Card' 'Bank Transfer'_x000a_ 'Apple Pay']"/>
    <x v="1"/>
  </r>
  <r>
    <s v="O00718"/>
    <d v="2025-11-08T00:00:00"/>
    <x v="10"/>
    <x v="1"/>
    <m/>
    <x v="752"/>
    <x v="420"/>
    <x v="1"/>
    <s v="Preston"/>
    <s v="P006"/>
    <x v="16"/>
    <x v="3"/>
    <n v="1"/>
    <n v="99"/>
    <n v="58"/>
    <n v="0.05"/>
    <n v="94.05"/>
    <n v="58"/>
    <n v="36.049999999999997"/>
    <s v="['Bank Transfer' 'Credit Card' 'PayPal' ... 'Credit Card' 'Bank Transfer'_x000a_ 'Apple Pay']"/>
    <x v="1"/>
  </r>
  <r>
    <s v="O02322"/>
    <d v="2025-11-08T00:00:00"/>
    <x v="10"/>
    <x v="1"/>
    <m/>
    <x v="934"/>
    <x v="9"/>
    <x v="8"/>
    <s v="Newcastle"/>
    <s v="P001"/>
    <x v="9"/>
    <x v="5"/>
    <n v="1"/>
    <n v="89"/>
    <n v="48"/>
    <n v="0"/>
    <n v="89"/>
    <n v="48"/>
    <n v="41"/>
    <s v="['Bank Transfer' 'Credit Card' 'PayPal' ... 'Credit Card' 'Bank Transfer'_x000a_ 'Apple Pay']"/>
    <x v="1"/>
  </r>
  <r>
    <s v="O03290"/>
    <d v="2025-11-08T00:00:00"/>
    <x v="10"/>
    <x v="1"/>
    <m/>
    <x v="561"/>
    <x v="72"/>
    <x v="10"/>
    <s v="Norwich"/>
    <s v="P002"/>
    <x v="15"/>
    <x v="5"/>
    <n v="1"/>
    <n v="149"/>
    <n v="91"/>
    <n v="0.1"/>
    <n v="134.1"/>
    <n v="91"/>
    <n v="43.1"/>
    <s v="['Bank Transfer' 'Credit Card' 'PayPal' ... 'Credit Card' 'Bank Transfer'_x000a_ 'Apple Pay']"/>
    <x v="1"/>
  </r>
  <r>
    <s v="O03465"/>
    <d v="2025-11-08T00:00:00"/>
    <x v="10"/>
    <x v="1"/>
    <m/>
    <x v="1587"/>
    <x v="551"/>
    <x v="2"/>
    <s v="London"/>
    <s v="P016"/>
    <x v="4"/>
    <x v="0"/>
    <n v="1"/>
    <n v="78"/>
    <n v="39"/>
    <n v="0.05"/>
    <n v="74.099999999999994"/>
    <n v="39"/>
    <n v="35.1"/>
    <s v="['Bank Transfer' 'Credit Card' 'PayPal' ... 'Credit Card' 'Bank Transfer'_x000a_ 'Apple Pay']"/>
    <x v="1"/>
  </r>
  <r>
    <s v="O03909"/>
    <d v="2025-11-08T00:00:00"/>
    <x v="10"/>
    <x v="1"/>
    <m/>
    <x v="2"/>
    <x v="2"/>
    <x v="2"/>
    <s v="London"/>
    <s v="P024"/>
    <x v="11"/>
    <x v="2"/>
    <n v="3"/>
    <n v="24"/>
    <n v="10"/>
    <n v="0.15"/>
    <n v="61.2"/>
    <n v="30"/>
    <n v="31.2"/>
    <s v="['Bank Transfer' 'Credit Card' 'PayPal' ... 'Credit Card' 'Bank Transfer'_x000a_ 'Apple Pay']"/>
    <x v="1"/>
  </r>
  <r>
    <s v="O04030"/>
    <d v="2025-11-08T00:00:00"/>
    <x v="10"/>
    <x v="1"/>
    <m/>
    <x v="541"/>
    <x v="30"/>
    <x v="1"/>
    <s v="Liverpool"/>
    <s v="P014"/>
    <x v="17"/>
    <x v="0"/>
    <n v="1"/>
    <n v="25"/>
    <n v="11"/>
    <n v="0.1"/>
    <n v="22.5"/>
    <n v="11"/>
    <n v="11.5"/>
    <s v="['Bank Transfer' 'Credit Card' 'PayPal' ... 'Credit Card' 'Bank Transfer'_x000a_ 'Apple Pay']"/>
    <x v="1"/>
  </r>
  <r>
    <s v="O05017"/>
    <d v="2025-11-08T00:00:00"/>
    <x v="10"/>
    <x v="1"/>
    <m/>
    <x v="1668"/>
    <x v="152"/>
    <x v="9"/>
    <s v="Worcester"/>
    <s v="P017"/>
    <x v="10"/>
    <x v="4"/>
    <n v="1"/>
    <n v="58"/>
    <n v="25"/>
    <n v="0.05"/>
    <n v="55.1"/>
    <n v="25"/>
    <n v="30.1"/>
    <s v="['Bank Transfer' 'Credit Card' 'PayPal' ... 'Credit Card' 'Bank Transfer'_x000a_ 'Apple Pay']"/>
    <x v="1"/>
  </r>
  <r>
    <s v="O05937"/>
    <d v="2025-11-08T00:00:00"/>
    <x v="10"/>
    <x v="1"/>
    <m/>
    <x v="549"/>
    <x v="45"/>
    <x v="3"/>
    <s v="Reading"/>
    <s v="P009"/>
    <x v="1"/>
    <x v="1"/>
    <n v="2"/>
    <n v="95"/>
    <n v="54"/>
    <n v="0.1"/>
    <n v="171"/>
    <n v="108"/>
    <n v="63"/>
    <s v="['Bank Transfer' 'Credit Card' 'PayPal' ... 'Credit Card' 'Bank Transfer'_x000a_ 'Apple Pay']"/>
    <x v="1"/>
  </r>
  <r>
    <s v="O06741"/>
    <d v="2025-11-08T00:00:00"/>
    <x v="10"/>
    <x v="1"/>
    <m/>
    <x v="75"/>
    <x v="71"/>
    <x v="6"/>
    <s v="Exeter"/>
    <s v="P020"/>
    <x v="23"/>
    <x v="4"/>
    <n v="1"/>
    <n v="72"/>
    <n v="34"/>
    <n v="0"/>
    <n v="72"/>
    <n v="34"/>
    <n v="38"/>
    <s v="['Bank Transfer' 'Credit Card' 'PayPal' ... 'Credit Card' 'Bank Transfer'_x000a_ 'Apple Pay']"/>
    <x v="1"/>
  </r>
  <r>
    <s v="O06796"/>
    <d v="2025-11-08T00:00:00"/>
    <x v="10"/>
    <x v="1"/>
    <m/>
    <x v="1414"/>
    <x v="478"/>
    <x v="3"/>
    <s v="Oxford"/>
    <s v="P007"/>
    <x v="7"/>
    <x v="3"/>
    <n v="1"/>
    <n v="129"/>
    <n v="78"/>
    <n v="0"/>
    <n v="129"/>
    <n v="78"/>
    <n v="51"/>
    <s v="['Bank Transfer' 'Credit Card' 'PayPal' ... 'Credit Card' 'Bank Transfer'_x000a_ 'Apple Pay']"/>
    <x v="1"/>
  </r>
  <r>
    <s v="O07360"/>
    <d v="2025-11-08T00:00:00"/>
    <x v="10"/>
    <x v="1"/>
    <m/>
    <x v="114"/>
    <x v="107"/>
    <x v="6"/>
    <s v="Plymouth"/>
    <s v="P008"/>
    <x v="13"/>
    <x v="3"/>
    <n v="1"/>
    <n v="249"/>
    <n v="168"/>
    <n v="0"/>
    <n v="249"/>
    <n v="168"/>
    <n v="81"/>
    <s v="['Bank Transfer' 'Credit Card' 'PayPal' ... 'Credit Card' 'Bank Transfer'_x000a_ 'Apple Pay']"/>
    <x v="1"/>
  </r>
  <r>
    <s v="O08200"/>
    <d v="2025-11-08T00:00:00"/>
    <x v="10"/>
    <x v="1"/>
    <m/>
    <x v="419"/>
    <x v="302"/>
    <x v="10"/>
    <s v="Colchester"/>
    <s v="P005"/>
    <x v="3"/>
    <x v="3"/>
    <n v="2"/>
    <n v="119"/>
    <n v="72"/>
    <n v="0.15"/>
    <n v="202.3"/>
    <n v="144"/>
    <n v="58.3"/>
    <s v="['Bank Transfer' 'Credit Card' 'PayPal' ... 'Credit Card' 'Bank Transfer'_x000a_ 'Apple Pay']"/>
    <x v="1"/>
  </r>
  <r>
    <s v="O09187"/>
    <d v="2025-11-08T00:00:00"/>
    <x v="10"/>
    <x v="1"/>
    <m/>
    <x v="121"/>
    <x v="113"/>
    <x v="1"/>
    <s v="Manchester"/>
    <s v="P003"/>
    <x v="19"/>
    <x v="5"/>
    <n v="2"/>
    <n v="69"/>
    <n v="37"/>
    <n v="0"/>
    <n v="138"/>
    <n v="74"/>
    <n v="64"/>
    <s v="['Bank Transfer' 'Credit Card' 'PayPal' ... 'Credit Card' 'Bank Transfer'_x000a_ 'Apple Pay']"/>
    <x v="1"/>
  </r>
  <r>
    <s v="O00015"/>
    <d v="2025-11-09T00:00:00"/>
    <x v="10"/>
    <x v="1"/>
    <m/>
    <x v="447"/>
    <x v="80"/>
    <x v="2"/>
    <s v="London"/>
    <s v="P004"/>
    <x v="22"/>
    <x v="5"/>
    <n v="4"/>
    <n v="55"/>
    <n v="27"/>
    <n v="0.05"/>
    <n v="209"/>
    <n v="108"/>
    <n v="101"/>
    <s v="['Bank Transfer' 'Credit Card' 'PayPal' ... 'Credit Card' 'Bank Transfer'_x000a_ 'Apple Pay']"/>
    <x v="1"/>
  </r>
  <r>
    <s v="O00437"/>
    <d v="2025-11-09T00:00:00"/>
    <x v="10"/>
    <x v="1"/>
    <m/>
    <x v="150"/>
    <x v="136"/>
    <x v="0"/>
    <s v="Derby"/>
    <s v="P005"/>
    <x v="3"/>
    <x v="3"/>
    <n v="2"/>
    <n v="119"/>
    <n v="72"/>
    <n v="0.15"/>
    <n v="202.3"/>
    <n v="144"/>
    <n v="58.3"/>
    <s v="['Bank Transfer' 'Credit Card' 'PayPal' ... 'Credit Card' 'Bank Transfer'_x000a_ 'Apple Pay']"/>
    <x v="1"/>
  </r>
  <r>
    <s v="O01548"/>
    <d v="2025-11-09T00:00:00"/>
    <x v="10"/>
    <x v="1"/>
    <m/>
    <x v="442"/>
    <x v="314"/>
    <x v="7"/>
    <s v="Glasgow"/>
    <s v="P010"/>
    <x v="18"/>
    <x v="1"/>
    <n v="2"/>
    <n v="32"/>
    <n v="14"/>
    <n v="0"/>
    <n v="64"/>
    <n v="28"/>
    <n v="36"/>
    <s v="['Bank Transfer' 'Credit Card' 'PayPal' ... 'Credit Card' 'Bank Transfer'_x000a_ 'Apple Pay']"/>
    <x v="1"/>
  </r>
  <r>
    <s v="O02144"/>
    <d v="2025-11-09T00:00:00"/>
    <x v="10"/>
    <x v="1"/>
    <m/>
    <x v="1148"/>
    <x v="520"/>
    <x v="9"/>
    <s v="Worcester"/>
    <s v="P009"/>
    <x v="1"/>
    <x v="1"/>
    <n v="4"/>
    <n v="95"/>
    <n v="54"/>
    <n v="0.15"/>
    <n v="323"/>
    <n v="216"/>
    <n v="107"/>
    <s v="['Bank Transfer' 'Credit Card' 'PayPal' ... 'Credit Card' 'Bank Transfer'_x000a_ 'Apple Pay']"/>
    <x v="1"/>
  </r>
  <r>
    <s v="O02221"/>
    <d v="2025-11-09T00:00:00"/>
    <x v="10"/>
    <x v="1"/>
    <m/>
    <x v="648"/>
    <x v="224"/>
    <x v="9"/>
    <s v="Worcester"/>
    <s v="P023"/>
    <x v="2"/>
    <x v="2"/>
    <n v="3"/>
    <n v="42"/>
    <n v="20"/>
    <n v="0"/>
    <n v="126"/>
    <n v="60"/>
    <n v="66"/>
    <s v="['Bank Transfer' 'Credit Card' 'PayPal' ... 'Credit Card' 'Bank Transfer'_x000a_ 'Apple Pay']"/>
    <x v="1"/>
  </r>
  <r>
    <s v="O02291"/>
    <d v="2025-11-09T00:00:00"/>
    <x v="10"/>
    <x v="1"/>
    <m/>
    <x v="1162"/>
    <x v="112"/>
    <x v="5"/>
    <s v="Belfast"/>
    <s v="P022"/>
    <x v="8"/>
    <x v="2"/>
    <n v="1"/>
    <n v="35"/>
    <n v="16"/>
    <n v="0"/>
    <n v="35"/>
    <n v="16"/>
    <n v="19"/>
    <s v="['Bank Transfer' 'Credit Card' 'PayPal' ... 'Credit Card' 'Bank Transfer'_x000a_ 'Apple Pay']"/>
    <x v="1"/>
  </r>
  <r>
    <s v="O02303"/>
    <d v="2025-11-09T00:00:00"/>
    <x v="10"/>
    <x v="1"/>
    <m/>
    <x v="979"/>
    <x v="494"/>
    <x v="7"/>
    <s v="Dundee"/>
    <s v="P022"/>
    <x v="8"/>
    <x v="2"/>
    <n v="1"/>
    <n v="35"/>
    <n v="16"/>
    <n v="0.05"/>
    <n v="33.25"/>
    <n v="16"/>
    <n v="17.25"/>
    <s v="['Bank Transfer' 'Credit Card' 'PayPal' ... 'Credit Card' 'Bank Transfer'_x000a_ 'Apple Pay']"/>
    <x v="1"/>
  </r>
  <r>
    <s v="O03190"/>
    <d v="2025-11-09T00:00:00"/>
    <x v="10"/>
    <x v="1"/>
    <m/>
    <x v="797"/>
    <x v="203"/>
    <x v="0"/>
    <s v="Leicester"/>
    <s v="P008"/>
    <x v="13"/>
    <x v="3"/>
    <n v="1"/>
    <n v="249"/>
    <n v="168"/>
    <n v="0.1"/>
    <n v="224.1"/>
    <n v="168"/>
    <n v="56.1"/>
    <s v="['Bank Transfer' 'Credit Card' 'PayPal' ... 'Credit Card' 'Bank Transfer'_x000a_ 'Apple Pay']"/>
    <x v="1"/>
  </r>
  <r>
    <s v="O03262"/>
    <d v="2025-11-09T00:00:00"/>
    <x v="10"/>
    <x v="1"/>
    <m/>
    <x v="1034"/>
    <x v="117"/>
    <x v="5"/>
    <s v="Derry"/>
    <s v="P017"/>
    <x v="10"/>
    <x v="4"/>
    <n v="2"/>
    <n v="58"/>
    <n v="25"/>
    <n v="0.05"/>
    <n v="110.2"/>
    <n v="50"/>
    <n v="60.2"/>
    <s v="['Bank Transfer' 'Credit Card' 'PayPal' ... 'Credit Card' 'Bank Transfer'_x000a_ 'Apple Pay']"/>
    <x v="1"/>
  </r>
  <r>
    <s v="O04002"/>
    <d v="2025-11-09T00:00:00"/>
    <x v="10"/>
    <x v="1"/>
    <m/>
    <x v="734"/>
    <x v="412"/>
    <x v="6"/>
    <s v="Plymouth"/>
    <s v="P014"/>
    <x v="17"/>
    <x v="0"/>
    <n v="5"/>
    <n v="25"/>
    <n v="11"/>
    <n v="0"/>
    <n v="125"/>
    <n v="55"/>
    <n v="70"/>
    <s v="['Bank Transfer' 'Credit Card' 'PayPal' ... 'Credit Card' 'Bank Transfer'_x000a_ 'Apple Pay']"/>
    <x v="1"/>
  </r>
  <r>
    <s v="O04632"/>
    <d v="2025-11-09T00:00:00"/>
    <x v="10"/>
    <x v="1"/>
    <m/>
    <x v="254"/>
    <x v="208"/>
    <x v="7"/>
    <s v="Dundee"/>
    <s v="P010"/>
    <x v="18"/>
    <x v="1"/>
    <n v="4"/>
    <n v="32"/>
    <n v="14"/>
    <n v="0.1"/>
    <n v="115.2"/>
    <n v="56"/>
    <n v="59.2"/>
    <s v="['Bank Transfer' 'Credit Card' 'PayPal' ... 'Credit Card' 'Bank Transfer'_x000a_ 'Apple Pay']"/>
    <x v="1"/>
  </r>
  <r>
    <s v="O05303"/>
    <d v="2025-11-09T00:00:00"/>
    <x v="10"/>
    <x v="1"/>
    <m/>
    <x v="339"/>
    <x v="256"/>
    <x v="0"/>
    <s v="Nottingham"/>
    <s v="P002"/>
    <x v="15"/>
    <x v="5"/>
    <n v="1"/>
    <n v="149"/>
    <n v="91"/>
    <n v="0.1"/>
    <n v="134.1"/>
    <n v="91"/>
    <n v="43.1"/>
    <s v="['Bank Transfer' 'Credit Card' 'PayPal' ... 'Credit Card' 'Bank Transfer'_x000a_ 'Apple Pay']"/>
    <x v="1"/>
  </r>
  <r>
    <s v="O05669"/>
    <d v="2025-11-09T00:00:00"/>
    <x v="10"/>
    <x v="1"/>
    <m/>
    <x v="736"/>
    <x v="424"/>
    <x v="4"/>
    <s v="York"/>
    <s v="P007"/>
    <x v="7"/>
    <x v="3"/>
    <n v="1"/>
    <n v="129"/>
    <n v="78"/>
    <n v="0.05"/>
    <n v="122.55"/>
    <n v="78"/>
    <n v="44.55"/>
    <s v="['Bank Transfer' 'Credit Card' 'PayPal' ... 'Credit Card' 'Bank Transfer'_x000a_ 'Apple Pay']"/>
    <x v="1"/>
  </r>
  <r>
    <s v="O06922"/>
    <d v="2025-11-09T00:00:00"/>
    <x v="10"/>
    <x v="1"/>
    <m/>
    <x v="441"/>
    <x v="313"/>
    <x v="11"/>
    <s v="Cardiff"/>
    <s v="P006"/>
    <x v="16"/>
    <x v="3"/>
    <n v="1"/>
    <n v="99"/>
    <n v="58"/>
    <n v="0"/>
    <n v="99"/>
    <n v="58"/>
    <n v="41"/>
    <s v="['Bank Transfer' 'Credit Card' 'PayPal' ... 'Credit Card' 'Bank Transfer'_x000a_ 'Apple Pay']"/>
    <x v="1"/>
  </r>
  <r>
    <s v="O08964"/>
    <d v="2025-11-09T00:00:00"/>
    <x v="10"/>
    <x v="1"/>
    <m/>
    <x v="690"/>
    <x v="175"/>
    <x v="10"/>
    <s v="Cambridge"/>
    <s v="P006"/>
    <x v="16"/>
    <x v="3"/>
    <n v="1"/>
    <n v="99"/>
    <n v="58"/>
    <n v="0"/>
    <n v="99"/>
    <n v="58"/>
    <n v="41"/>
    <s v="['Bank Transfer' 'Credit Card' 'PayPal' ... 'Credit Card' 'Bank Transfer'_x000a_ 'Apple Pay']"/>
    <x v="1"/>
  </r>
  <r>
    <s v="O09889"/>
    <d v="2025-11-09T00:00:00"/>
    <x v="10"/>
    <x v="1"/>
    <m/>
    <x v="1190"/>
    <x v="69"/>
    <x v="0"/>
    <s v="Lincoln"/>
    <s v="P011"/>
    <x v="6"/>
    <x v="1"/>
    <n v="2"/>
    <n v="79"/>
    <n v="42"/>
    <n v="0"/>
    <n v="158"/>
    <n v="84"/>
    <n v="74"/>
    <s v="['Bank Transfer' 'Credit Card' 'PayPal' ... 'Credit Card' 'Bank Transfer'_x000a_ 'Apple Pay']"/>
    <x v="1"/>
  </r>
  <r>
    <s v="O09958"/>
    <d v="2025-11-09T00:00:00"/>
    <x v="10"/>
    <x v="1"/>
    <m/>
    <x v="1775"/>
    <x v="425"/>
    <x v="0"/>
    <s v="Lincoln"/>
    <s v="P014"/>
    <x v="17"/>
    <x v="0"/>
    <n v="2"/>
    <n v="25"/>
    <n v="11"/>
    <n v="0.15"/>
    <n v="42.5"/>
    <n v="22"/>
    <n v="20.5"/>
    <s v="['Bank Transfer' 'Credit Card' 'PayPal' ... 'Credit Card' 'Bank Transfer'_x000a_ 'Apple Pay']"/>
    <x v="0"/>
  </r>
  <r>
    <s v="O01271"/>
    <d v="2025-11-10T00:00:00"/>
    <x v="10"/>
    <x v="1"/>
    <m/>
    <x v="738"/>
    <x v="36"/>
    <x v="9"/>
    <s v="Worcester"/>
    <s v="P004"/>
    <x v="22"/>
    <x v="5"/>
    <n v="3"/>
    <n v="55"/>
    <n v="27"/>
    <n v="0.05"/>
    <n v="156.75"/>
    <n v="81"/>
    <n v="75.75"/>
    <s v="['Bank Transfer' 'Credit Card' 'PayPal' ... 'Credit Card' 'Bank Transfer'_x000a_ 'Apple Pay']"/>
    <x v="1"/>
  </r>
  <r>
    <s v="O01885"/>
    <d v="2025-11-10T00:00:00"/>
    <x v="10"/>
    <x v="1"/>
    <m/>
    <x v="359"/>
    <x v="265"/>
    <x v="1"/>
    <s v="Liverpool"/>
    <s v="P001"/>
    <x v="9"/>
    <x v="5"/>
    <n v="1"/>
    <n v="89"/>
    <n v="48"/>
    <n v="0.1"/>
    <n v="80.099999999999994"/>
    <n v="48"/>
    <n v="32.1"/>
    <s v="['Bank Transfer' 'Credit Card' 'PayPal' ... 'Credit Card' 'Bank Transfer'_x000a_ 'Apple Pay']"/>
    <x v="1"/>
  </r>
  <r>
    <s v="O01926"/>
    <d v="2025-11-10T00:00:00"/>
    <x v="10"/>
    <x v="1"/>
    <m/>
    <x v="106"/>
    <x v="99"/>
    <x v="4"/>
    <s v="Leeds"/>
    <s v="P006"/>
    <x v="16"/>
    <x v="3"/>
    <n v="1"/>
    <n v="99"/>
    <n v="58"/>
    <n v="0"/>
    <n v="99"/>
    <n v="58"/>
    <n v="41"/>
    <s v="['Bank Transfer' 'Credit Card' 'PayPal' ... 'Credit Card' 'Bank Transfer'_x000a_ 'Apple Pay']"/>
    <x v="1"/>
  </r>
  <r>
    <s v="O03624"/>
    <d v="2025-11-10T00:00:00"/>
    <x v="10"/>
    <x v="1"/>
    <m/>
    <x v="155"/>
    <x v="139"/>
    <x v="3"/>
    <s v="Reading"/>
    <s v="P017"/>
    <x v="10"/>
    <x v="4"/>
    <n v="4"/>
    <n v="58"/>
    <n v="25"/>
    <n v="0.1"/>
    <n v="208.8"/>
    <n v="100"/>
    <n v="108.8"/>
    <s v="['Bank Transfer' 'Credit Card' 'PayPal' ... 'Credit Card' 'Bank Transfer'_x000a_ 'Apple Pay']"/>
    <x v="1"/>
  </r>
  <r>
    <s v="O03779"/>
    <d v="2025-11-10T00:00:00"/>
    <x v="10"/>
    <x v="1"/>
    <m/>
    <x v="1650"/>
    <x v="491"/>
    <x v="8"/>
    <s v="Durham"/>
    <s v="P007"/>
    <x v="7"/>
    <x v="3"/>
    <n v="2"/>
    <n v="129"/>
    <n v="78"/>
    <n v="0.05"/>
    <n v="245.1"/>
    <n v="156"/>
    <n v="89.1"/>
    <s v="['Bank Transfer' 'Credit Card' 'PayPal' ... 'Credit Card' 'Bank Transfer'_x000a_ 'Apple Pay']"/>
    <x v="1"/>
  </r>
  <r>
    <s v="O04268"/>
    <d v="2025-11-10T00:00:00"/>
    <x v="10"/>
    <x v="1"/>
    <m/>
    <x v="1042"/>
    <x v="503"/>
    <x v="6"/>
    <s v="Exeter"/>
    <s v="P008"/>
    <x v="13"/>
    <x v="3"/>
    <n v="1"/>
    <n v="249"/>
    <n v="168"/>
    <n v="0"/>
    <n v="249"/>
    <n v="168"/>
    <n v="81"/>
    <s v="['Bank Transfer' 'Credit Card' 'PayPal' ... 'Credit Card' 'Bank Transfer'_x000a_ 'Apple Pay']"/>
    <x v="1"/>
  </r>
  <r>
    <s v="O05023"/>
    <d v="2025-11-10T00:00:00"/>
    <x v="10"/>
    <x v="1"/>
    <m/>
    <x v="426"/>
    <x v="68"/>
    <x v="6"/>
    <s v="Bristol"/>
    <s v="P022"/>
    <x v="8"/>
    <x v="2"/>
    <n v="2"/>
    <n v="35"/>
    <n v="16"/>
    <n v="0.05"/>
    <n v="66.5"/>
    <n v="32"/>
    <n v="34.5"/>
    <s v="['Bank Transfer' 'Credit Card' 'PayPal' ... 'Credit Card' 'Bank Transfer'_x000a_ 'Apple Pay']"/>
    <x v="1"/>
  </r>
  <r>
    <s v="O06251"/>
    <d v="2025-11-10T00:00:00"/>
    <x v="10"/>
    <x v="1"/>
    <m/>
    <x v="718"/>
    <x v="312"/>
    <x v="1"/>
    <s v="Preston"/>
    <s v="P016"/>
    <x v="4"/>
    <x v="0"/>
    <n v="1"/>
    <n v="78"/>
    <n v="39"/>
    <n v="0.1"/>
    <n v="70.2"/>
    <n v="39"/>
    <n v="31.2"/>
    <s v="['Bank Transfer' 'Credit Card' 'PayPal' ... 'Credit Card' 'Bank Transfer'_x000a_ 'Apple Pay']"/>
    <x v="1"/>
  </r>
  <r>
    <s v="O07111"/>
    <d v="2025-11-10T00:00:00"/>
    <x v="10"/>
    <x v="1"/>
    <m/>
    <x v="1222"/>
    <x v="529"/>
    <x v="0"/>
    <s v="Leicester"/>
    <s v="P015"/>
    <x v="12"/>
    <x v="0"/>
    <n v="1"/>
    <n v="65"/>
    <n v="32"/>
    <n v="0.1"/>
    <n v="58.5"/>
    <n v="32"/>
    <n v="26.5"/>
    <s v="['Bank Transfer' 'Credit Card' 'PayPal' ... 'Credit Card' 'Bank Transfer'_x000a_ 'Apple Pay']"/>
    <x v="1"/>
  </r>
  <r>
    <s v="O08535"/>
    <d v="2025-11-10T00:00:00"/>
    <x v="10"/>
    <x v="1"/>
    <m/>
    <x v="201"/>
    <x v="176"/>
    <x v="7"/>
    <s v="Edinburgh"/>
    <s v="P003"/>
    <x v="19"/>
    <x v="5"/>
    <n v="1"/>
    <n v="69"/>
    <n v="37"/>
    <n v="0"/>
    <n v="69"/>
    <n v="37"/>
    <n v="32"/>
    <s v="['Bank Transfer' 'Credit Card' 'PayPal' ... 'Credit Card' 'Bank Transfer'_x000a_ 'Apple Pay']"/>
    <x v="1"/>
  </r>
  <r>
    <s v="O08688"/>
    <d v="2025-11-10T00:00:00"/>
    <x v="10"/>
    <x v="1"/>
    <m/>
    <x v="1117"/>
    <x v="267"/>
    <x v="11"/>
    <s v="Newport"/>
    <s v="P001"/>
    <x v="9"/>
    <x v="5"/>
    <n v="2"/>
    <n v="89"/>
    <n v="48"/>
    <n v="0"/>
    <n v="178"/>
    <n v="96"/>
    <n v="82"/>
    <s v="['Bank Transfer' 'Credit Card' 'PayPal' ... 'Credit Card' 'Bank Transfer'_x000a_ 'Apple Pay']"/>
    <x v="1"/>
  </r>
  <r>
    <s v="O00556"/>
    <d v="2025-11-11T00:00:00"/>
    <x v="10"/>
    <x v="1"/>
    <m/>
    <x v="1700"/>
    <x v="464"/>
    <x v="6"/>
    <s v="Plymouth"/>
    <s v="P008"/>
    <x v="13"/>
    <x v="3"/>
    <n v="1"/>
    <n v="249"/>
    <n v="168"/>
    <n v="0.15"/>
    <n v="211.65"/>
    <n v="168"/>
    <n v="43.65"/>
    <s v="['Bank Transfer' 'Credit Card' 'PayPal' ... 'Credit Card' 'Bank Transfer'_x000a_ 'Apple Pay']"/>
    <x v="1"/>
  </r>
  <r>
    <s v="O00723"/>
    <d v="2025-11-11T00:00:00"/>
    <x v="10"/>
    <x v="1"/>
    <m/>
    <x v="558"/>
    <x v="58"/>
    <x v="3"/>
    <s v="Reading"/>
    <s v="P007"/>
    <x v="7"/>
    <x v="3"/>
    <n v="1"/>
    <n v="129"/>
    <n v="78"/>
    <n v="0.05"/>
    <n v="122.55"/>
    <n v="78"/>
    <n v="44.55"/>
    <s v="['Bank Transfer' 'Credit Card' 'PayPal' ... 'Credit Card' 'Bank Transfer'_x000a_ 'Apple Pay']"/>
    <x v="1"/>
  </r>
  <r>
    <s v="O03046"/>
    <d v="2025-11-11T00:00:00"/>
    <x v="10"/>
    <x v="1"/>
    <m/>
    <x v="449"/>
    <x v="317"/>
    <x v="3"/>
    <s v="Brighton"/>
    <s v="P021"/>
    <x v="21"/>
    <x v="2"/>
    <n v="3"/>
    <n v="28"/>
    <n v="13"/>
    <n v="0"/>
    <n v="84"/>
    <n v="39"/>
    <n v="45"/>
    <s v="['Bank Transfer' 'Credit Card' 'PayPal' ... 'Credit Card' 'Bank Transfer'_x000a_ 'Apple Pay']"/>
    <x v="1"/>
  </r>
  <r>
    <s v="O03340"/>
    <d v="2025-11-11T00:00:00"/>
    <x v="10"/>
    <x v="1"/>
    <m/>
    <x v="1001"/>
    <x v="26"/>
    <x v="0"/>
    <s v="Leicester"/>
    <s v="P017"/>
    <x v="10"/>
    <x v="4"/>
    <n v="1"/>
    <n v="58"/>
    <n v="25"/>
    <n v="0.15"/>
    <n v="49.3"/>
    <n v="25"/>
    <n v="24.3"/>
    <s v="['Bank Transfer' 'Credit Card' 'PayPal' ... 'Credit Card' 'Bank Transfer'_x000a_ 'Apple Pay']"/>
    <x v="1"/>
  </r>
  <r>
    <s v="O03740"/>
    <d v="2025-11-11T00:00:00"/>
    <x v="10"/>
    <x v="1"/>
    <m/>
    <x v="693"/>
    <x v="407"/>
    <x v="2"/>
    <s v="London"/>
    <s v="P023"/>
    <x v="2"/>
    <x v="2"/>
    <n v="2"/>
    <n v="42"/>
    <n v="20"/>
    <n v="0"/>
    <n v="84"/>
    <n v="40"/>
    <n v="44"/>
    <s v="['Bank Transfer' 'Credit Card' 'PayPal' ... 'Credit Card' 'Bank Transfer'_x000a_ 'Apple Pay']"/>
    <x v="1"/>
  </r>
  <r>
    <s v="O04205"/>
    <d v="2025-11-11T00:00:00"/>
    <x v="10"/>
    <x v="1"/>
    <m/>
    <x v="642"/>
    <x v="303"/>
    <x v="2"/>
    <s v="London"/>
    <s v="P022"/>
    <x v="8"/>
    <x v="2"/>
    <n v="2"/>
    <n v="35"/>
    <n v="16"/>
    <n v="0.1"/>
    <n v="63"/>
    <n v="32"/>
    <n v="31"/>
    <s v="['Bank Transfer' 'Credit Card' 'PayPal' ... 'Credit Card' 'Bank Transfer'_x000a_ 'Apple Pay']"/>
    <x v="1"/>
  </r>
  <r>
    <s v="O05043"/>
    <d v="2025-11-11T00:00:00"/>
    <x v="10"/>
    <x v="1"/>
    <m/>
    <x v="1131"/>
    <x v="501"/>
    <x v="6"/>
    <s v="Bristol"/>
    <s v="P018"/>
    <x v="5"/>
    <x v="4"/>
    <n v="2"/>
    <n v="45"/>
    <n v="19"/>
    <n v="0.1"/>
    <n v="81"/>
    <n v="38"/>
    <n v="43"/>
    <s v="['Bank Transfer' 'Credit Card' 'PayPal' ... 'Credit Card' 'Bank Transfer'_x000a_ 'Apple Pay']"/>
    <x v="1"/>
  </r>
  <r>
    <s v="O07630"/>
    <d v="2025-11-11T00:00:00"/>
    <x v="10"/>
    <x v="1"/>
    <m/>
    <x v="841"/>
    <x v="401"/>
    <x v="7"/>
    <s v="Aberdeen"/>
    <s v="P013"/>
    <x v="0"/>
    <x v="0"/>
    <n v="1"/>
    <n v="120"/>
    <n v="63"/>
    <n v="0.05"/>
    <n v="114"/>
    <n v="63"/>
    <n v="51"/>
    <s v="['Bank Transfer' 'Credit Card' 'PayPal' ... 'Credit Card' 'Bank Transfer'_x000a_ 'Apple Pay']"/>
    <x v="1"/>
  </r>
  <r>
    <s v="O08461"/>
    <d v="2025-11-11T00:00:00"/>
    <x v="10"/>
    <x v="1"/>
    <m/>
    <x v="592"/>
    <x v="310"/>
    <x v="10"/>
    <s v="Ipswich"/>
    <s v="P016"/>
    <x v="4"/>
    <x v="0"/>
    <n v="4"/>
    <n v="78"/>
    <n v="39"/>
    <n v="0.05"/>
    <n v="296.39999999999998"/>
    <n v="156"/>
    <n v="140.4"/>
    <s v="['Bank Transfer' 'Credit Card' 'PayPal' ... 'Credit Card' 'Bank Transfer'_x000a_ 'Apple Pay']"/>
    <x v="1"/>
  </r>
  <r>
    <s v="O08666"/>
    <d v="2025-11-11T00:00:00"/>
    <x v="10"/>
    <x v="1"/>
    <m/>
    <x v="314"/>
    <x v="241"/>
    <x v="2"/>
    <s v="London"/>
    <s v="P011"/>
    <x v="6"/>
    <x v="1"/>
    <n v="2"/>
    <n v="79"/>
    <n v="42"/>
    <n v="0.05"/>
    <n v="150.1"/>
    <n v="84"/>
    <n v="66.099999999999994"/>
    <s v="['Bank Transfer' 'Credit Card' 'PayPal' ... 'Credit Card' 'Bank Transfer'_x000a_ 'Apple Pay']"/>
    <x v="1"/>
  </r>
  <r>
    <s v="O08736"/>
    <d v="2025-11-11T00:00:00"/>
    <x v="10"/>
    <x v="1"/>
    <m/>
    <x v="1331"/>
    <x v="327"/>
    <x v="7"/>
    <s v="Dundee"/>
    <s v="P020"/>
    <x v="23"/>
    <x v="4"/>
    <n v="1"/>
    <n v="72"/>
    <n v="34"/>
    <n v="0.05"/>
    <n v="68.400000000000006"/>
    <n v="34"/>
    <n v="34.4"/>
    <s v="['Bank Transfer' 'Credit Card' 'PayPal' ... 'Credit Card' 'Bank Transfer'_x000a_ 'Apple Pay']"/>
    <x v="1"/>
  </r>
  <r>
    <s v="O08942"/>
    <d v="2025-11-11T00:00:00"/>
    <x v="10"/>
    <x v="1"/>
    <m/>
    <x v="1595"/>
    <x v="60"/>
    <x v="9"/>
    <s v="Wolverhampton"/>
    <s v="P013"/>
    <x v="0"/>
    <x v="0"/>
    <n v="1"/>
    <n v="120"/>
    <n v="63"/>
    <n v="0"/>
    <n v="120"/>
    <n v="63"/>
    <n v="57"/>
    <s v="['Bank Transfer' 'Credit Card' 'PayPal' ... 'Credit Card' 'Bank Transfer'_x000a_ 'Apple Pay']"/>
    <x v="1"/>
  </r>
  <r>
    <s v="O09366"/>
    <d v="2025-11-11T00:00:00"/>
    <x v="10"/>
    <x v="1"/>
    <m/>
    <x v="754"/>
    <x v="423"/>
    <x v="11"/>
    <s v="Cardiff"/>
    <s v="P011"/>
    <x v="6"/>
    <x v="1"/>
    <n v="3"/>
    <n v="79"/>
    <n v="42"/>
    <n v="0.1"/>
    <n v="213.3"/>
    <n v="126"/>
    <n v="87.3"/>
    <s v="['Bank Transfer' 'Credit Card' 'PayPal' ... 'Credit Card' 'Bank Transfer'_x000a_ 'Apple Pay']"/>
    <x v="1"/>
  </r>
  <r>
    <s v="O09482"/>
    <d v="2025-11-11T00:00:00"/>
    <x v="10"/>
    <x v="1"/>
    <m/>
    <x v="883"/>
    <x v="330"/>
    <x v="2"/>
    <s v="London"/>
    <s v="P023"/>
    <x v="2"/>
    <x v="2"/>
    <n v="3"/>
    <n v="42"/>
    <n v="20"/>
    <n v="0"/>
    <n v="126"/>
    <n v="60"/>
    <n v="66"/>
    <s v="['Bank Transfer' 'Credit Card' 'PayPal' ... 'Credit Card' 'Bank Transfer'_x000a_ 'Apple Pay']"/>
    <x v="1"/>
  </r>
  <r>
    <s v="O09676"/>
    <d v="2025-11-11T00:00:00"/>
    <x v="10"/>
    <x v="1"/>
    <m/>
    <x v="922"/>
    <x v="138"/>
    <x v="2"/>
    <s v="London"/>
    <s v="P007"/>
    <x v="7"/>
    <x v="3"/>
    <n v="2"/>
    <n v="129"/>
    <n v="78"/>
    <n v="0.15"/>
    <n v="219.3"/>
    <n v="156"/>
    <n v="63.3"/>
    <s v="['Bank Transfer' 'Credit Card' 'PayPal' ... 'Credit Card' 'Bank Transfer'_x000a_ 'Apple Pay']"/>
    <x v="1"/>
  </r>
  <r>
    <s v="O02137"/>
    <d v="2025-11-12T00:00:00"/>
    <x v="10"/>
    <x v="1"/>
    <m/>
    <x v="393"/>
    <x v="287"/>
    <x v="3"/>
    <s v="Reading"/>
    <s v="P022"/>
    <x v="8"/>
    <x v="2"/>
    <n v="1"/>
    <n v="35"/>
    <n v="16"/>
    <n v="0.05"/>
    <n v="33.25"/>
    <n v="16"/>
    <n v="17.25"/>
    <s v="['Bank Transfer' 'Credit Card' 'PayPal' ... 'Credit Card' 'Bank Transfer'_x000a_ 'Apple Pay']"/>
    <x v="1"/>
  </r>
  <r>
    <s v="O03557"/>
    <d v="2025-11-12T00:00:00"/>
    <x v="10"/>
    <x v="1"/>
    <m/>
    <x v="1110"/>
    <x v="46"/>
    <x v="2"/>
    <s v="London"/>
    <s v="P022"/>
    <x v="8"/>
    <x v="2"/>
    <n v="1"/>
    <n v="35"/>
    <n v="16"/>
    <n v="0.1"/>
    <n v="31.5"/>
    <n v="16"/>
    <n v="15.5"/>
    <s v="['Bank Transfer' 'Credit Card' 'PayPal' ... 'Credit Card' 'Bank Transfer'_x000a_ 'Apple Pay']"/>
    <x v="1"/>
  </r>
  <r>
    <s v="O03924"/>
    <d v="2025-11-12T00:00:00"/>
    <x v="10"/>
    <x v="1"/>
    <m/>
    <x v="566"/>
    <x v="362"/>
    <x v="10"/>
    <s v="Norwich"/>
    <s v="P011"/>
    <x v="6"/>
    <x v="1"/>
    <n v="2"/>
    <n v="79"/>
    <n v="42"/>
    <n v="0.1"/>
    <n v="142.19999999999999"/>
    <n v="84"/>
    <n v="58.2"/>
    <s v="['Bank Transfer' 'Credit Card' 'PayPal' ... 'Credit Card' 'Bank Transfer'_x000a_ 'Apple Pay']"/>
    <x v="1"/>
  </r>
  <r>
    <s v="O04103"/>
    <d v="2025-11-12T00:00:00"/>
    <x v="10"/>
    <x v="1"/>
    <m/>
    <x v="1297"/>
    <x v="544"/>
    <x v="3"/>
    <s v="Brighton"/>
    <s v="P001"/>
    <x v="9"/>
    <x v="5"/>
    <n v="1"/>
    <n v="89"/>
    <n v="48"/>
    <n v="0"/>
    <n v="89"/>
    <n v="48"/>
    <n v="41"/>
    <s v="['Bank Transfer' 'Credit Card' 'PayPal' ... 'Credit Card' 'Bank Transfer'_x000a_ 'Apple Pay']"/>
    <x v="1"/>
  </r>
  <r>
    <s v="O05485"/>
    <d v="2025-11-12T00:00:00"/>
    <x v="10"/>
    <x v="1"/>
    <m/>
    <x v="988"/>
    <x v="327"/>
    <x v="9"/>
    <s v="Worcester"/>
    <s v="P007"/>
    <x v="7"/>
    <x v="3"/>
    <n v="3"/>
    <n v="129"/>
    <n v="78"/>
    <n v="0.05"/>
    <n v="367.65"/>
    <n v="234"/>
    <n v="133.65"/>
    <s v="['Bank Transfer' 'Credit Card' 'PayPal' ... 'Credit Card' 'Bank Transfer'_x000a_ 'Apple Pay']"/>
    <x v="1"/>
  </r>
  <r>
    <s v="O06227"/>
    <d v="2025-11-12T00:00:00"/>
    <x v="10"/>
    <x v="1"/>
    <m/>
    <x v="74"/>
    <x v="38"/>
    <x v="4"/>
    <s v="Leeds"/>
    <s v="P015"/>
    <x v="12"/>
    <x v="0"/>
    <n v="2"/>
    <n v="65"/>
    <n v="32"/>
    <n v="0.1"/>
    <n v="117"/>
    <n v="64"/>
    <n v="53"/>
    <s v="['Bank Transfer' 'Credit Card' 'PayPal' ... 'Credit Card' 'Bank Transfer'_x000a_ 'Apple Pay']"/>
    <x v="1"/>
  </r>
  <r>
    <s v="O09132"/>
    <d v="2025-11-12T00:00:00"/>
    <x v="10"/>
    <x v="1"/>
    <m/>
    <x v="1760"/>
    <x v="154"/>
    <x v="3"/>
    <s v="Brighton"/>
    <s v="P013"/>
    <x v="0"/>
    <x v="0"/>
    <n v="4"/>
    <n v="120"/>
    <n v="63"/>
    <n v="0.15"/>
    <n v="408"/>
    <n v="252"/>
    <n v="156"/>
    <s v="['Bank Transfer' 'Credit Card' 'PayPal' ... 'Credit Card' 'Bank Transfer'_x000a_ 'Apple Pay']"/>
    <x v="1"/>
  </r>
  <r>
    <s v="O00472"/>
    <d v="2025-11-13T00:00:00"/>
    <x v="10"/>
    <x v="1"/>
    <m/>
    <x v="512"/>
    <x v="341"/>
    <x v="7"/>
    <s v="Aberdeen"/>
    <s v="P007"/>
    <x v="7"/>
    <x v="3"/>
    <n v="1"/>
    <n v="129"/>
    <n v="78"/>
    <n v="0.05"/>
    <n v="122.55"/>
    <n v="78"/>
    <n v="44.55"/>
    <s v="['Bank Transfer' 'Credit Card' 'PayPal' ... 'Credit Card' 'Bank Transfer'_x000a_ 'Apple Pay']"/>
    <x v="1"/>
  </r>
  <r>
    <s v="O01086"/>
    <d v="2025-11-13T00:00:00"/>
    <x v="10"/>
    <x v="1"/>
    <m/>
    <x v="534"/>
    <x v="348"/>
    <x v="10"/>
    <s v="Ipswich"/>
    <s v="P002"/>
    <x v="15"/>
    <x v="5"/>
    <n v="1"/>
    <n v="149"/>
    <n v="91"/>
    <n v="0"/>
    <n v="149"/>
    <n v="91"/>
    <n v="58"/>
    <s v="['Bank Transfer' 'Credit Card' 'PayPal' ... 'Credit Card' 'Bank Transfer'_x000a_ 'Apple Pay']"/>
    <x v="1"/>
  </r>
  <r>
    <s v="O02127"/>
    <d v="2025-11-13T00:00:00"/>
    <x v="10"/>
    <x v="1"/>
    <m/>
    <x v="893"/>
    <x v="256"/>
    <x v="3"/>
    <s v="Reading"/>
    <s v="P002"/>
    <x v="15"/>
    <x v="5"/>
    <n v="3"/>
    <n v="149"/>
    <n v="91"/>
    <n v="0.15"/>
    <n v="379.95"/>
    <n v="273"/>
    <n v="106.95"/>
    <s v="['Bank Transfer' 'Credit Card' 'PayPal' ... 'Credit Card' 'Bank Transfer'_x000a_ 'Apple Pay']"/>
    <x v="1"/>
  </r>
  <r>
    <s v="O02473"/>
    <d v="2025-11-13T00:00:00"/>
    <x v="10"/>
    <x v="1"/>
    <m/>
    <x v="457"/>
    <x v="247"/>
    <x v="2"/>
    <s v="London"/>
    <s v="P021"/>
    <x v="21"/>
    <x v="2"/>
    <n v="1"/>
    <n v="28"/>
    <n v="13"/>
    <n v="0.1"/>
    <n v="25.2"/>
    <n v="13"/>
    <n v="12.2"/>
    <s v="['Bank Transfer' 'Credit Card' 'PayPal' ... 'Credit Card' 'Bank Transfer'_x000a_ 'Apple Pay']"/>
    <x v="1"/>
  </r>
  <r>
    <s v="O03134"/>
    <d v="2025-11-13T00:00:00"/>
    <x v="10"/>
    <x v="1"/>
    <m/>
    <x v="456"/>
    <x v="51"/>
    <x v="9"/>
    <s v="Worcester"/>
    <s v="P024"/>
    <x v="11"/>
    <x v="2"/>
    <n v="1"/>
    <n v="24"/>
    <n v="10"/>
    <n v="0"/>
    <n v="24"/>
    <n v="10"/>
    <n v="14"/>
    <s v="['Bank Transfer' 'Credit Card' 'PayPal' ... 'Credit Card' 'Bank Transfer'_x000a_ 'Apple Pay']"/>
    <x v="1"/>
  </r>
  <r>
    <s v="O05194"/>
    <d v="2025-11-13T00:00:00"/>
    <x v="10"/>
    <x v="1"/>
    <m/>
    <x v="1389"/>
    <x v="70"/>
    <x v="5"/>
    <s v="Derry"/>
    <s v="P002"/>
    <x v="15"/>
    <x v="5"/>
    <n v="1"/>
    <n v="149"/>
    <n v="91"/>
    <n v="0.05"/>
    <n v="141.55000000000001"/>
    <n v="91"/>
    <n v="50.55"/>
    <s v="['Bank Transfer' 'Credit Card' 'PayPal' ... 'Credit Card' 'Bank Transfer'_x000a_ 'Apple Pay']"/>
    <x v="1"/>
  </r>
  <r>
    <s v="O07983"/>
    <d v="2025-11-13T00:00:00"/>
    <x v="10"/>
    <x v="1"/>
    <m/>
    <x v="751"/>
    <x v="235"/>
    <x v="7"/>
    <s v="Edinburgh"/>
    <s v="P012"/>
    <x v="14"/>
    <x v="1"/>
    <n v="4"/>
    <n v="85"/>
    <n v="44"/>
    <n v="0"/>
    <n v="340"/>
    <n v="176"/>
    <n v="164"/>
    <s v="['Bank Transfer' 'Credit Card' 'PayPal' ... 'Credit Card' 'Bank Transfer'_x000a_ 'Apple Pay']"/>
    <x v="1"/>
  </r>
  <r>
    <s v="O08243"/>
    <d v="2025-11-13T00:00:00"/>
    <x v="10"/>
    <x v="1"/>
    <m/>
    <x v="1772"/>
    <x v="570"/>
    <x v="4"/>
    <s v="Hull"/>
    <s v="P020"/>
    <x v="23"/>
    <x v="4"/>
    <n v="1"/>
    <n v="72"/>
    <n v="34"/>
    <n v="0.05"/>
    <n v="68.400000000000006"/>
    <n v="34"/>
    <n v="34.4"/>
    <s v="['Bank Transfer' 'Credit Card' 'PayPal' ... 'Credit Card' 'Bank Transfer'_x000a_ 'Apple Pay']"/>
    <x v="1"/>
  </r>
  <r>
    <s v="O09171"/>
    <d v="2025-11-13T00:00:00"/>
    <x v="10"/>
    <x v="1"/>
    <m/>
    <x v="1509"/>
    <x v="167"/>
    <x v="7"/>
    <s v="Edinburgh"/>
    <s v="P003"/>
    <x v="19"/>
    <x v="5"/>
    <n v="2"/>
    <n v="69"/>
    <n v="37"/>
    <n v="0.05"/>
    <n v="131.1"/>
    <n v="74"/>
    <n v="57.1"/>
    <s v="['Bank Transfer' 'Credit Card' 'PayPal' ... 'Credit Card' 'Bank Transfer'_x000a_ 'Apple Pay']"/>
    <x v="1"/>
  </r>
  <r>
    <s v="O09521"/>
    <d v="2025-11-13T00:00:00"/>
    <x v="10"/>
    <x v="1"/>
    <m/>
    <x v="2"/>
    <x v="2"/>
    <x v="2"/>
    <s v="London"/>
    <s v="P001"/>
    <x v="9"/>
    <x v="5"/>
    <n v="2"/>
    <n v="89"/>
    <n v="48"/>
    <n v="0.05"/>
    <n v="169.1"/>
    <n v="96"/>
    <n v="73.099999999999994"/>
    <s v="['Bank Transfer' 'Credit Card' 'PayPal' ... 'Credit Card' 'Bank Transfer'_x000a_ 'Apple Pay']"/>
    <x v="1"/>
  </r>
  <r>
    <s v="O02064"/>
    <d v="2025-11-14T00:00:00"/>
    <x v="10"/>
    <x v="1"/>
    <m/>
    <x v="968"/>
    <x v="24"/>
    <x v="3"/>
    <s v="Guildford"/>
    <s v="P017"/>
    <x v="10"/>
    <x v="4"/>
    <n v="1"/>
    <n v="58"/>
    <n v="25"/>
    <n v="0.1"/>
    <n v="52.2"/>
    <n v="25"/>
    <n v="27.2"/>
    <s v="['Bank Transfer' 'Credit Card' 'PayPal' ... 'Credit Card' 'Bank Transfer'_x000a_ 'Apple Pay']"/>
    <x v="1"/>
  </r>
  <r>
    <s v="O02580"/>
    <d v="2025-11-14T00:00:00"/>
    <x v="10"/>
    <x v="1"/>
    <m/>
    <x v="249"/>
    <x v="148"/>
    <x v="10"/>
    <s v="Colchester"/>
    <s v="P003"/>
    <x v="19"/>
    <x v="5"/>
    <n v="3"/>
    <n v="69"/>
    <n v="37"/>
    <n v="0"/>
    <n v="207"/>
    <n v="111"/>
    <n v="96"/>
    <s v="['Bank Transfer' 'Credit Card' 'PayPal' ... 'Credit Card' 'Bank Transfer'_x000a_ 'Apple Pay']"/>
    <x v="1"/>
  </r>
  <r>
    <s v="O02707"/>
    <d v="2025-11-14T00:00:00"/>
    <x v="10"/>
    <x v="1"/>
    <m/>
    <x v="949"/>
    <x v="485"/>
    <x v="0"/>
    <s v="Derby"/>
    <s v="P016"/>
    <x v="4"/>
    <x v="0"/>
    <n v="3"/>
    <n v="78"/>
    <n v="39"/>
    <n v="0.05"/>
    <n v="222.3"/>
    <n v="117"/>
    <n v="105.3"/>
    <s v="['Bank Transfer' 'Credit Card' 'PayPal' ... 'Credit Card' 'Bank Transfer'_x000a_ 'Apple Pay']"/>
    <x v="1"/>
  </r>
  <r>
    <s v="O04522"/>
    <d v="2025-11-14T00:00:00"/>
    <x v="10"/>
    <x v="1"/>
    <m/>
    <x v="1139"/>
    <x v="35"/>
    <x v="5"/>
    <s v="Newry"/>
    <s v="P004"/>
    <x v="22"/>
    <x v="5"/>
    <n v="2"/>
    <n v="55"/>
    <n v="27"/>
    <n v="0.15"/>
    <n v="93.5"/>
    <n v="54"/>
    <n v="39.5"/>
    <s v="['Bank Transfer' 'Credit Card' 'PayPal' ... 'Credit Card' 'Bank Transfer'_x000a_ 'Apple Pay']"/>
    <x v="1"/>
  </r>
  <r>
    <s v="O06183"/>
    <d v="2025-11-14T00:00:00"/>
    <x v="10"/>
    <x v="1"/>
    <m/>
    <x v="430"/>
    <x v="307"/>
    <x v="5"/>
    <s v="Newry"/>
    <s v="P011"/>
    <x v="6"/>
    <x v="1"/>
    <n v="1"/>
    <n v="79"/>
    <n v="42"/>
    <n v="0.1"/>
    <n v="71.099999999999994"/>
    <n v="42"/>
    <n v="29.1"/>
    <s v="['Bank Transfer' 'Credit Card' 'PayPal' ... 'Credit Card' 'Bank Transfer'_x000a_ 'Apple Pay']"/>
    <x v="1"/>
  </r>
  <r>
    <s v="O06535"/>
    <d v="2025-11-14T00:00:00"/>
    <x v="10"/>
    <x v="1"/>
    <m/>
    <x v="1"/>
    <x v="1"/>
    <x v="1"/>
    <s v="Preston"/>
    <s v="P009"/>
    <x v="1"/>
    <x v="1"/>
    <n v="2"/>
    <n v="95"/>
    <n v="54"/>
    <n v="0"/>
    <n v="190"/>
    <n v="108"/>
    <n v="82"/>
    <s v="['Bank Transfer' 'Credit Card' 'PayPal' ... 'Credit Card' 'Bank Transfer'_x000a_ 'Apple Pay']"/>
    <x v="1"/>
  </r>
  <r>
    <s v="O06540"/>
    <d v="2025-11-14T00:00:00"/>
    <x v="10"/>
    <x v="1"/>
    <m/>
    <x v="235"/>
    <x v="196"/>
    <x v="3"/>
    <s v="Brighton"/>
    <s v="P010"/>
    <x v="18"/>
    <x v="1"/>
    <n v="1"/>
    <n v="32"/>
    <n v="14"/>
    <n v="0"/>
    <n v="32"/>
    <n v="14"/>
    <n v="18"/>
    <s v="['Bank Transfer' 'Credit Card' 'PayPal' ... 'Credit Card' 'Bank Transfer'_x000a_ 'Apple Pay']"/>
    <x v="1"/>
  </r>
  <r>
    <s v="O07180"/>
    <d v="2025-11-14T00:00:00"/>
    <x v="10"/>
    <x v="1"/>
    <m/>
    <x v="493"/>
    <x v="334"/>
    <x v="6"/>
    <m/>
    <s v="P022"/>
    <x v="8"/>
    <x v="2"/>
    <n v="1"/>
    <n v="35"/>
    <n v="16"/>
    <n v="0.1"/>
    <n v="31.5"/>
    <n v="16"/>
    <n v="15.5"/>
    <s v="['Bank Transfer' 'Credit Card' 'PayPal' ... 'Credit Card' 'Bank Transfer'_x000a_ 'Apple Pay']"/>
    <x v="1"/>
  </r>
  <r>
    <s v="O07522"/>
    <d v="2025-11-14T00:00:00"/>
    <x v="10"/>
    <x v="1"/>
    <m/>
    <x v="1507"/>
    <x v="416"/>
    <x v="10"/>
    <s v="Colchester"/>
    <s v="P001"/>
    <x v="9"/>
    <x v="5"/>
    <n v="1"/>
    <n v="89"/>
    <n v="48"/>
    <n v="0.1"/>
    <n v="80.099999999999994"/>
    <n v="48"/>
    <n v="32.1"/>
    <s v="['Bank Transfer' 'Credit Card' 'PayPal' ... 'Credit Card' 'Bank Transfer'_x000a_ 'Apple Pay']"/>
    <x v="1"/>
  </r>
  <r>
    <s v="O07932"/>
    <d v="2025-11-14T00:00:00"/>
    <x v="10"/>
    <x v="1"/>
    <m/>
    <x v="898"/>
    <x v="76"/>
    <x v="8"/>
    <s v="Durham"/>
    <s v="P024"/>
    <x v="11"/>
    <x v="2"/>
    <n v="1"/>
    <n v="24"/>
    <n v="10"/>
    <n v="0"/>
    <n v="24"/>
    <n v="10"/>
    <n v="14"/>
    <s v="['Bank Transfer' 'Credit Card' 'PayPal' ... 'Credit Card' 'Bank Transfer'_x000a_ 'Apple Pay']"/>
    <x v="1"/>
  </r>
  <r>
    <s v="O00433"/>
    <d v="2025-11-15T00:00:00"/>
    <x v="10"/>
    <x v="1"/>
    <m/>
    <x v="631"/>
    <x v="388"/>
    <x v="10"/>
    <s v="Ipswich"/>
    <s v="P005"/>
    <x v="3"/>
    <x v="3"/>
    <n v="4"/>
    <n v="119"/>
    <n v="72"/>
    <n v="0"/>
    <n v="476"/>
    <n v="288"/>
    <n v="188"/>
    <s v="['Bank Transfer' 'Credit Card' 'PayPal' ... 'Credit Card' 'Bank Transfer'_x000a_ 'Apple Pay']"/>
    <x v="1"/>
  </r>
  <r>
    <s v="O00790"/>
    <d v="2025-11-15T00:00:00"/>
    <x v="10"/>
    <x v="1"/>
    <m/>
    <x v="400"/>
    <x v="39"/>
    <x v="8"/>
    <s v="Durham"/>
    <s v="P021"/>
    <x v="21"/>
    <x v="2"/>
    <n v="2"/>
    <n v="28"/>
    <n v="13"/>
    <n v="0.1"/>
    <n v="50.4"/>
    <n v="26"/>
    <n v="24.4"/>
    <s v="['Bank Transfer' 'Credit Card' 'PayPal' ... 'Credit Card' 'Bank Transfer'_x000a_ 'Apple Pay']"/>
    <x v="1"/>
  </r>
  <r>
    <s v="O01398"/>
    <d v="2025-11-15T00:00:00"/>
    <x v="10"/>
    <x v="1"/>
    <m/>
    <x v="910"/>
    <x v="82"/>
    <x v="7"/>
    <s v="Glasgow"/>
    <s v="P008"/>
    <x v="13"/>
    <x v="3"/>
    <n v="4"/>
    <n v="249"/>
    <n v="168"/>
    <n v="0.05"/>
    <n v="946.2"/>
    <n v="672"/>
    <n v="274.2"/>
    <s v="['Bank Transfer' 'Credit Card' 'PayPal' ... 'Credit Card' 'Bank Transfer'_x000a_ 'Apple Pay']"/>
    <x v="1"/>
  </r>
  <r>
    <s v="O02133"/>
    <d v="2025-11-15T00:00:00"/>
    <x v="10"/>
    <x v="1"/>
    <m/>
    <x v="548"/>
    <x v="280"/>
    <x v="2"/>
    <s v="London"/>
    <s v="P018"/>
    <x v="5"/>
    <x v="4"/>
    <n v="1"/>
    <n v="45"/>
    <n v="19"/>
    <n v="0"/>
    <n v="45"/>
    <n v="19"/>
    <n v="26"/>
    <s v="['Bank Transfer' 'Credit Card' 'PayPal' ... 'Credit Card' 'Bank Transfer'_x000a_ 'Apple Pay']"/>
    <x v="1"/>
  </r>
  <r>
    <s v="O02602"/>
    <d v="2025-11-15T00:00:00"/>
    <x v="10"/>
    <x v="1"/>
    <m/>
    <x v="235"/>
    <x v="196"/>
    <x v="3"/>
    <s v="Brighton"/>
    <s v="P003"/>
    <x v="19"/>
    <x v="5"/>
    <n v="1"/>
    <n v="69"/>
    <n v="37"/>
    <n v="0.1"/>
    <n v="62.1"/>
    <n v="37"/>
    <n v="25.1"/>
    <s v="['Bank Transfer' 'Credit Card' 'PayPal' ... 'Credit Card' 'Bank Transfer'_x000a_ 'Apple Pay']"/>
    <x v="1"/>
  </r>
  <r>
    <s v="O02836"/>
    <d v="2025-11-15T00:00:00"/>
    <x v="10"/>
    <x v="1"/>
    <m/>
    <x v="60"/>
    <x v="57"/>
    <x v="2"/>
    <s v="London"/>
    <s v="P006"/>
    <x v="16"/>
    <x v="3"/>
    <n v="1"/>
    <n v="99"/>
    <n v="58"/>
    <n v="0.1"/>
    <n v="89.1"/>
    <n v="58"/>
    <n v="31.1"/>
    <s v="['Bank Transfer' 'Credit Card' 'PayPal' ... 'Credit Card' 'Bank Transfer'_x000a_ 'Apple Pay']"/>
    <x v="1"/>
  </r>
  <r>
    <s v="O03695"/>
    <d v="2025-11-15T00:00:00"/>
    <x v="10"/>
    <x v="1"/>
    <m/>
    <x v="614"/>
    <x v="171"/>
    <x v="5"/>
    <s v="Lisburn"/>
    <s v="P013"/>
    <x v="0"/>
    <x v="0"/>
    <n v="1"/>
    <n v="120"/>
    <n v="63"/>
    <n v="0"/>
    <n v="120"/>
    <n v="63"/>
    <n v="57"/>
    <s v="['Bank Transfer' 'Credit Card' 'PayPal' ... 'Credit Card' 'Bank Transfer'_x000a_ 'Apple Pay']"/>
    <x v="1"/>
  </r>
  <r>
    <s v="O04501"/>
    <d v="2025-11-15T00:00:00"/>
    <x v="10"/>
    <x v="1"/>
    <m/>
    <x v="444"/>
    <x v="252"/>
    <x v="9"/>
    <s v="Birmingham"/>
    <s v="P015"/>
    <x v="12"/>
    <x v="0"/>
    <n v="1"/>
    <n v="65"/>
    <n v="32"/>
    <n v="0"/>
    <n v="65"/>
    <n v="32"/>
    <n v="33"/>
    <s v="['Bank Transfer' 'Credit Card' 'PayPal' ... 'Credit Card' 'Bank Transfer'_x000a_ 'Apple Pay']"/>
    <x v="1"/>
  </r>
  <r>
    <s v="O04600"/>
    <d v="2025-11-15T00:00:00"/>
    <x v="10"/>
    <x v="1"/>
    <m/>
    <x v="657"/>
    <x v="250"/>
    <x v="10"/>
    <s v="Cambridge"/>
    <s v="P021"/>
    <x v="21"/>
    <x v="2"/>
    <n v="2"/>
    <n v="28"/>
    <n v="13"/>
    <n v="0.05"/>
    <n v="53.2"/>
    <n v="26"/>
    <n v="27.2"/>
    <s v="['Bank Transfer' 'Credit Card' 'PayPal' ... 'Credit Card' 'Bank Transfer'_x000a_ 'Apple Pay']"/>
    <x v="1"/>
  </r>
  <r>
    <s v="O04888"/>
    <d v="2025-11-15T00:00:00"/>
    <x v="10"/>
    <x v="1"/>
    <m/>
    <x v="1318"/>
    <x v="430"/>
    <x v="0"/>
    <s v="Lincoln"/>
    <s v="P003"/>
    <x v="19"/>
    <x v="5"/>
    <n v="4"/>
    <n v="69"/>
    <n v="37"/>
    <n v="0"/>
    <n v="276"/>
    <n v="148"/>
    <n v="128"/>
    <s v="['Bank Transfer' 'Credit Card' 'PayPal' ... 'Credit Card' 'Bank Transfer'_x000a_ 'Apple Pay']"/>
    <x v="1"/>
  </r>
  <r>
    <s v="O04927"/>
    <d v="2025-11-15T00:00:00"/>
    <x v="10"/>
    <x v="1"/>
    <m/>
    <x v="694"/>
    <x v="408"/>
    <x v="9"/>
    <s v="Wolverhampton"/>
    <s v="P021"/>
    <x v="21"/>
    <x v="2"/>
    <n v="2"/>
    <n v="28"/>
    <n v="13"/>
    <n v="0.15"/>
    <n v="47.6"/>
    <n v="26"/>
    <n v="21.6"/>
    <s v="['Bank Transfer' 'Credit Card' 'PayPal' ... 'Credit Card' 'Bank Transfer'_x000a_ 'Apple Pay']"/>
    <x v="1"/>
  </r>
  <r>
    <s v="O05333"/>
    <d v="2025-11-15T00:00:00"/>
    <x v="10"/>
    <x v="1"/>
    <m/>
    <x v="853"/>
    <x v="288"/>
    <x v="3"/>
    <s v="Guildford"/>
    <s v="P007"/>
    <x v="7"/>
    <x v="3"/>
    <n v="1"/>
    <n v="129"/>
    <n v="78"/>
    <n v="0"/>
    <n v="129"/>
    <n v="78"/>
    <n v="51"/>
    <s v="['Bank Transfer' 'Credit Card' 'PayPal' ... 'Credit Card' 'Bank Transfer'_x000a_ 'Apple Pay']"/>
    <x v="1"/>
  </r>
  <r>
    <s v="O05559"/>
    <d v="2025-11-15T00:00:00"/>
    <x v="10"/>
    <x v="1"/>
    <m/>
    <x v="1636"/>
    <x v="300"/>
    <x v="0"/>
    <s v="Lincoln"/>
    <s v="P005"/>
    <x v="3"/>
    <x v="3"/>
    <n v="1"/>
    <n v="119"/>
    <n v="72"/>
    <n v="0.05"/>
    <n v="113.05"/>
    <n v="72"/>
    <n v="41.05"/>
    <s v="['Bank Transfer' 'Credit Card' 'PayPal' ... 'Credit Card' 'Bank Transfer'_x000a_ 'Apple Pay']"/>
    <x v="1"/>
  </r>
  <r>
    <s v="O05800"/>
    <d v="2025-11-15T00:00:00"/>
    <x v="10"/>
    <x v="1"/>
    <m/>
    <x v="298"/>
    <x v="18"/>
    <x v="10"/>
    <s v="Norwich"/>
    <s v="P002"/>
    <x v="15"/>
    <x v="5"/>
    <n v="2"/>
    <n v="149"/>
    <n v="91"/>
    <n v="0.1"/>
    <n v="268.2"/>
    <n v="182"/>
    <n v="86.2"/>
    <s v="['Bank Transfer' 'Credit Card' 'PayPal' ... 'Credit Card' 'Bank Transfer'_x000a_ 'Apple Pay']"/>
    <x v="1"/>
  </r>
  <r>
    <s v="O05859"/>
    <d v="2025-11-15T00:00:00"/>
    <x v="10"/>
    <x v="1"/>
    <m/>
    <x v="1199"/>
    <x v="309"/>
    <x v="6"/>
    <s v="Exeter"/>
    <s v="P020"/>
    <x v="23"/>
    <x v="4"/>
    <n v="2"/>
    <n v="72"/>
    <n v="34"/>
    <n v="0.05"/>
    <n v="136.80000000000001"/>
    <n v="68"/>
    <n v="68.8"/>
    <s v="['Bank Transfer' 'Credit Card' 'PayPal' ... 'Credit Card' 'Bank Transfer'_x000a_ 'Apple Pay']"/>
    <x v="1"/>
  </r>
  <r>
    <s v="O06454"/>
    <d v="2025-11-15T00:00:00"/>
    <x v="10"/>
    <x v="1"/>
    <m/>
    <x v="984"/>
    <x v="351"/>
    <x v="5"/>
    <s v="Lisburn"/>
    <s v="P020"/>
    <x v="23"/>
    <x v="4"/>
    <n v="4"/>
    <n v="72"/>
    <n v="34"/>
    <n v="0.05"/>
    <n v="273.60000000000002"/>
    <n v="136"/>
    <n v="137.6"/>
    <s v="['Bank Transfer' 'Credit Card' 'PayPal' ... 'Credit Card' 'Bank Transfer'_x000a_ 'Apple Pay']"/>
    <x v="1"/>
  </r>
  <r>
    <s v="O07490"/>
    <d v="2025-11-15T00:00:00"/>
    <x v="10"/>
    <x v="1"/>
    <m/>
    <x v="970"/>
    <x v="480"/>
    <x v="3"/>
    <s v="Oxford"/>
    <s v="P001"/>
    <x v="9"/>
    <x v="5"/>
    <n v="1"/>
    <n v="89"/>
    <n v="48"/>
    <n v="0.1"/>
    <n v="80.099999999999994"/>
    <n v="48"/>
    <n v="32.1"/>
    <s v="['Bank Transfer' 'Credit Card' 'PayPal' ... 'Credit Card' 'Bank Transfer'_x000a_ 'Apple Pay']"/>
    <x v="1"/>
  </r>
  <r>
    <s v="O07556"/>
    <d v="2025-11-15T00:00:00"/>
    <x v="10"/>
    <x v="1"/>
    <m/>
    <x v="771"/>
    <x v="371"/>
    <x v="11"/>
    <s v="Newport"/>
    <s v="P006"/>
    <x v="16"/>
    <x v="3"/>
    <n v="2"/>
    <n v="99"/>
    <n v="58"/>
    <n v="0.05"/>
    <n v="188.1"/>
    <n v="116"/>
    <n v="72.099999999999994"/>
    <s v="['Bank Transfer' 'Credit Card' 'PayPal' ... 'Credit Card' 'Bank Transfer'_x000a_ 'Apple Pay']"/>
    <x v="1"/>
  </r>
  <r>
    <s v="O07800"/>
    <d v="2025-11-15T00:00:00"/>
    <x v="10"/>
    <x v="1"/>
    <m/>
    <x v="1238"/>
    <x v="321"/>
    <x v="11"/>
    <s v="Wrexham"/>
    <s v="P019"/>
    <x v="20"/>
    <x v="4"/>
    <n v="1"/>
    <n v="85"/>
    <n v="41"/>
    <n v="0.05"/>
    <n v="80.75"/>
    <n v="41"/>
    <n v="39.75"/>
    <s v="['Bank Transfer' 'Credit Card' 'PayPal' ... 'Credit Card' 'Bank Transfer'_x000a_ 'Apple Pay']"/>
    <x v="1"/>
  </r>
  <r>
    <s v="O08044"/>
    <d v="2025-11-15T00:00:00"/>
    <x v="10"/>
    <x v="1"/>
    <m/>
    <x v="752"/>
    <x v="420"/>
    <x v="1"/>
    <s v="Preston"/>
    <s v="P015"/>
    <x v="12"/>
    <x v="0"/>
    <n v="1"/>
    <n v="65"/>
    <n v="32"/>
    <n v="0"/>
    <n v="65"/>
    <n v="32"/>
    <n v="33"/>
    <s v="['Bank Transfer' 'Credit Card' 'PayPal' ... 'Credit Card' 'Bank Transfer'_x000a_ 'Apple Pay']"/>
    <x v="1"/>
  </r>
  <r>
    <s v="O08709"/>
    <d v="2025-11-15T00:00:00"/>
    <x v="10"/>
    <x v="1"/>
    <m/>
    <x v="1109"/>
    <x v="248"/>
    <x v="11"/>
    <s v="Swansea"/>
    <s v="P009"/>
    <x v="1"/>
    <x v="1"/>
    <n v="3"/>
    <n v="95"/>
    <n v="54"/>
    <n v="0.2"/>
    <n v="228"/>
    <n v="162"/>
    <n v="66"/>
    <s v="['Bank Transfer' 'Credit Card' 'PayPal' ... 'Credit Card' 'Bank Transfer'_x000a_ 'Apple Pay']"/>
    <x v="1"/>
  </r>
  <r>
    <s v="O09363"/>
    <d v="2025-11-15T00:00:00"/>
    <x v="10"/>
    <x v="1"/>
    <m/>
    <x v="480"/>
    <x v="284"/>
    <x v="6"/>
    <s v="Plymouth"/>
    <s v="P020"/>
    <x v="23"/>
    <x v="4"/>
    <n v="3"/>
    <n v="72"/>
    <n v="34"/>
    <n v="0"/>
    <n v="216"/>
    <n v="102"/>
    <n v="114"/>
    <s v="['Bank Transfer' 'Credit Card' 'PayPal' ... 'Credit Card' 'Bank Transfer'_x000a_ 'Apple Pay']"/>
    <x v="1"/>
  </r>
  <r>
    <s v="O00516"/>
    <d v="2025-11-16T00:00:00"/>
    <x v="10"/>
    <x v="1"/>
    <m/>
    <x v="1110"/>
    <x v="46"/>
    <x v="2"/>
    <s v="London"/>
    <s v="P020"/>
    <x v="23"/>
    <x v="4"/>
    <n v="3"/>
    <n v="72"/>
    <n v="34"/>
    <n v="0"/>
    <n v="216"/>
    <n v="102"/>
    <n v="114"/>
    <s v="['Bank Transfer' 'Credit Card' 'PayPal' ... 'Credit Card' 'Bank Transfer'_x000a_ 'Apple Pay']"/>
    <x v="1"/>
  </r>
  <r>
    <s v="O02239"/>
    <d v="2025-11-16T00:00:00"/>
    <x v="10"/>
    <x v="1"/>
    <m/>
    <x v="761"/>
    <x v="225"/>
    <x v="8"/>
    <s v="Durham"/>
    <s v="P016"/>
    <x v="4"/>
    <x v="0"/>
    <n v="1"/>
    <n v="78"/>
    <n v="39"/>
    <n v="0"/>
    <n v="78"/>
    <n v="39"/>
    <n v="39"/>
    <s v="['Bank Transfer' 'Credit Card' 'PayPal' ... 'Credit Card' 'Bank Transfer'_x000a_ 'Apple Pay']"/>
    <x v="1"/>
  </r>
  <r>
    <s v="O03045"/>
    <d v="2025-11-16T00:00:00"/>
    <x v="10"/>
    <x v="1"/>
    <m/>
    <x v="638"/>
    <x v="254"/>
    <x v="3"/>
    <s v="Brighton"/>
    <s v="P018"/>
    <x v="5"/>
    <x v="4"/>
    <n v="2"/>
    <n v="45"/>
    <n v="19"/>
    <n v="0.05"/>
    <n v="85.5"/>
    <n v="38"/>
    <n v="47.5"/>
    <s v="['Bank Transfer' 'Credit Card' 'PayPal' ... 'Credit Card' 'Bank Transfer'_x000a_ 'Apple Pay']"/>
    <x v="1"/>
  </r>
  <r>
    <s v="O03272"/>
    <d v="2025-11-16T00:00:00"/>
    <x v="10"/>
    <x v="1"/>
    <m/>
    <x v="793"/>
    <x v="441"/>
    <x v="2"/>
    <s v="London"/>
    <s v="P006"/>
    <x v="16"/>
    <x v="3"/>
    <n v="1"/>
    <n v="99"/>
    <n v="58"/>
    <n v="0.2"/>
    <n v="79.2"/>
    <n v="58"/>
    <n v="21.2"/>
    <s v="['Bank Transfer' 'Credit Card' 'PayPal' ... 'Credit Card' 'Bank Transfer'_x000a_ 'Apple Pay']"/>
    <x v="1"/>
  </r>
  <r>
    <s v="O03634"/>
    <d v="2025-11-16T00:00:00"/>
    <x v="10"/>
    <x v="1"/>
    <m/>
    <x v="244"/>
    <x v="0"/>
    <x v="4"/>
    <s v="York"/>
    <s v="P001"/>
    <x v="9"/>
    <x v="5"/>
    <n v="1"/>
    <n v="89"/>
    <n v="48"/>
    <n v="0"/>
    <n v="89"/>
    <n v="48"/>
    <n v="41"/>
    <s v="['Bank Transfer' 'Credit Card' 'PayPal' ... 'Credit Card' 'Bank Transfer'_x000a_ 'Apple Pay']"/>
    <x v="1"/>
  </r>
  <r>
    <s v="O03651"/>
    <d v="2025-11-16T00:00:00"/>
    <x v="10"/>
    <x v="1"/>
    <m/>
    <x v="255"/>
    <x v="209"/>
    <x v="9"/>
    <s v="Wolverhampton"/>
    <s v="P024"/>
    <x v="11"/>
    <x v="2"/>
    <n v="1"/>
    <n v="24"/>
    <n v="10"/>
    <n v="0.05"/>
    <n v="22.8"/>
    <n v="10"/>
    <n v="12.8"/>
    <s v="['Bank Transfer' 'Credit Card' 'PayPal' ... 'Credit Card' 'Bank Transfer'_x000a_ 'Apple Pay']"/>
    <x v="1"/>
  </r>
  <r>
    <s v="O04408"/>
    <d v="2025-11-16T00:00:00"/>
    <x v="10"/>
    <x v="1"/>
    <m/>
    <x v="765"/>
    <x v="224"/>
    <x v="9"/>
    <s v="Birmingham"/>
    <s v="P009"/>
    <x v="1"/>
    <x v="1"/>
    <n v="1"/>
    <n v="95"/>
    <n v="54"/>
    <n v="0.1"/>
    <n v="85.5"/>
    <n v="54"/>
    <n v="31.5"/>
    <s v="['Bank Transfer' 'Credit Card' 'PayPal' ... 'Credit Card' 'Bank Transfer'_x000a_ 'Apple Pay']"/>
    <x v="1"/>
  </r>
  <r>
    <s v="O05178"/>
    <d v="2025-11-16T00:00:00"/>
    <x v="10"/>
    <x v="1"/>
    <m/>
    <x v="147"/>
    <x v="134"/>
    <x v="10"/>
    <s v="Norwich"/>
    <s v="P015"/>
    <x v="12"/>
    <x v="0"/>
    <n v="3"/>
    <n v="65"/>
    <n v="32"/>
    <n v="0.15"/>
    <n v="165.75"/>
    <n v="96"/>
    <n v="69.75"/>
    <s v="['Bank Transfer' 'Credit Card' 'PayPal' ... 'Credit Card' 'Bank Transfer'_x000a_ 'Apple Pay']"/>
    <x v="1"/>
  </r>
  <r>
    <s v="O07004"/>
    <d v="2025-11-16T00:00:00"/>
    <x v="10"/>
    <x v="1"/>
    <m/>
    <x v="272"/>
    <x v="130"/>
    <x v="4"/>
    <s v="Hull"/>
    <s v="P014"/>
    <x v="17"/>
    <x v="0"/>
    <n v="5"/>
    <n v="25"/>
    <n v="11"/>
    <n v="0"/>
    <n v="125"/>
    <n v="55"/>
    <n v="70"/>
    <s v="['Bank Transfer' 'Credit Card' 'PayPal' ... 'Credit Card' 'Bank Transfer'_x000a_ 'Apple Pay']"/>
    <x v="1"/>
  </r>
  <r>
    <s v="O08137"/>
    <d v="2025-11-16T00:00:00"/>
    <x v="10"/>
    <x v="1"/>
    <m/>
    <x v="1754"/>
    <x v="317"/>
    <x v="9"/>
    <s v="Birmingham"/>
    <s v="P013"/>
    <x v="0"/>
    <x v="0"/>
    <n v="1"/>
    <n v="120"/>
    <n v="63"/>
    <n v="0"/>
    <n v="120"/>
    <n v="63"/>
    <n v="57"/>
    <s v="['Bank Transfer' 'Credit Card' 'PayPal' ... 'Credit Card' 'Bank Transfer'_x000a_ 'Apple Pay']"/>
    <x v="1"/>
  </r>
  <r>
    <s v="O08554"/>
    <d v="2025-11-16T00:00:00"/>
    <x v="10"/>
    <x v="1"/>
    <m/>
    <x v="694"/>
    <x v="408"/>
    <x v="9"/>
    <s v="Wolverhampton"/>
    <s v="P006"/>
    <x v="16"/>
    <x v="3"/>
    <n v="2"/>
    <n v="99"/>
    <n v="58"/>
    <n v="0"/>
    <n v="198"/>
    <n v="116"/>
    <n v="82"/>
    <s v="['Bank Transfer' 'Credit Card' 'PayPal' ... 'Credit Card' 'Bank Transfer'_x000a_ 'Apple Pay']"/>
    <x v="1"/>
  </r>
  <r>
    <s v="O09540"/>
    <d v="2025-11-16T00:00:00"/>
    <x v="10"/>
    <x v="1"/>
    <m/>
    <x v="1371"/>
    <x v="551"/>
    <x v="2"/>
    <s v="London"/>
    <s v="P017"/>
    <x v="10"/>
    <x v="4"/>
    <n v="1"/>
    <n v="58"/>
    <n v="25"/>
    <n v="0"/>
    <n v="58"/>
    <n v="25"/>
    <n v="33"/>
    <s v="['Bank Transfer' 'Credit Card' 'PayPal' ... 'Credit Card' 'Bank Transfer'_x000a_ 'Apple Pay']"/>
    <x v="1"/>
  </r>
  <r>
    <s v="O09857"/>
    <d v="2025-11-16T00:00:00"/>
    <x v="10"/>
    <x v="1"/>
    <m/>
    <x v="1009"/>
    <x v="449"/>
    <x v="2"/>
    <s v="London"/>
    <s v="P001"/>
    <x v="9"/>
    <x v="5"/>
    <n v="2"/>
    <n v="89"/>
    <n v="48"/>
    <n v="0.05"/>
    <n v="169.1"/>
    <n v="96"/>
    <n v="73.099999999999994"/>
    <s v="['Bank Transfer' 'Credit Card' 'PayPal' ... 'Credit Card' 'Bank Transfer'_x000a_ 'Apple Pay']"/>
    <x v="1"/>
  </r>
  <r>
    <s v="O00519"/>
    <d v="2025-11-17T00:00:00"/>
    <x v="10"/>
    <x v="1"/>
    <m/>
    <x v="200"/>
    <x v="175"/>
    <x v="3"/>
    <s v="Oxford"/>
    <s v="P019"/>
    <x v="20"/>
    <x v="4"/>
    <n v="5"/>
    <n v="85"/>
    <n v="41"/>
    <n v="0.05"/>
    <n v="403.75"/>
    <n v="205"/>
    <n v="198.75"/>
    <s v="['Bank Transfer' 'Credit Card' 'PayPal' ... 'Credit Card' 'Bank Transfer'_x000a_ 'Apple Pay']"/>
    <x v="1"/>
  </r>
  <r>
    <s v="O03026"/>
    <d v="2025-11-17T00:00:00"/>
    <x v="10"/>
    <x v="1"/>
    <m/>
    <x v="1124"/>
    <x v="182"/>
    <x v="4"/>
    <s v="Sheffield"/>
    <s v="P014"/>
    <x v="17"/>
    <x v="0"/>
    <n v="1"/>
    <n v="25"/>
    <n v="11"/>
    <n v="0"/>
    <n v="25"/>
    <n v="11"/>
    <n v="14"/>
    <s v="['Bank Transfer' 'Credit Card' 'PayPal' ... 'Credit Card' 'Bank Transfer'_x000a_ 'Apple Pay']"/>
    <x v="1"/>
  </r>
  <r>
    <s v="O03273"/>
    <d v="2025-11-17T00:00:00"/>
    <x v="10"/>
    <x v="1"/>
    <m/>
    <x v="1629"/>
    <x v="565"/>
    <x v="6"/>
    <s v="Plymouth"/>
    <s v="P010"/>
    <x v="18"/>
    <x v="1"/>
    <n v="2"/>
    <n v="32"/>
    <n v="14"/>
    <n v="0"/>
    <n v="64"/>
    <n v="28"/>
    <n v="36"/>
    <s v="['Bank Transfer' 'Credit Card' 'PayPal' ... 'Credit Card' 'Bank Transfer'_x000a_ 'Apple Pay']"/>
    <x v="1"/>
  </r>
  <r>
    <s v="O03790"/>
    <d v="2025-11-17T00:00:00"/>
    <x v="10"/>
    <x v="1"/>
    <m/>
    <x v="348"/>
    <x v="58"/>
    <x v="4"/>
    <s v="Hull"/>
    <s v="P001"/>
    <x v="9"/>
    <x v="5"/>
    <n v="1"/>
    <n v="89"/>
    <n v="48"/>
    <n v="0.1"/>
    <n v="80.099999999999994"/>
    <n v="48"/>
    <n v="32.1"/>
    <s v="['Bank Transfer' 'Credit Card' 'PayPal' ... 'Credit Card' 'Bank Transfer'_x000a_ 'Apple Pay']"/>
    <x v="1"/>
  </r>
  <r>
    <s v="O05448"/>
    <d v="2025-11-17T00:00:00"/>
    <x v="10"/>
    <x v="1"/>
    <m/>
    <x v="477"/>
    <x v="298"/>
    <x v="10"/>
    <s v="Norwich"/>
    <s v="P009"/>
    <x v="1"/>
    <x v="1"/>
    <n v="2"/>
    <n v="95"/>
    <n v="54"/>
    <n v="0.15"/>
    <n v="161.5"/>
    <n v="108"/>
    <n v="53.5"/>
    <s v="['Bank Transfer' 'Credit Card' 'PayPal' ... 'Credit Card' 'Bank Transfer'_x000a_ 'Apple Pay']"/>
    <x v="1"/>
  </r>
  <r>
    <s v="O06070"/>
    <d v="2025-11-17T00:00:00"/>
    <x v="10"/>
    <x v="1"/>
    <m/>
    <x v="308"/>
    <x v="32"/>
    <x v="1"/>
    <s v="Preston"/>
    <s v="P011"/>
    <x v="6"/>
    <x v="1"/>
    <n v="2"/>
    <n v="79"/>
    <n v="42"/>
    <n v="0"/>
    <n v="158"/>
    <n v="84"/>
    <n v="74"/>
    <s v="['Bank Transfer' 'Credit Card' 'PayPal' ... 'Credit Card' 'Bank Transfer'_x000a_ 'Apple Pay']"/>
    <x v="1"/>
  </r>
  <r>
    <s v="O06906"/>
    <d v="2025-11-17T00:00:00"/>
    <x v="10"/>
    <x v="1"/>
    <m/>
    <x v="1238"/>
    <x v="321"/>
    <x v="11"/>
    <s v="Wrexham"/>
    <s v="P024"/>
    <x v="11"/>
    <x v="2"/>
    <n v="1"/>
    <n v="24"/>
    <n v="10"/>
    <n v="0.15"/>
    <n v="20.399999999999999"/>
    <n v="10"/>
    <n v="10.4"/>
    <s v="['Bank Transfer' 'Credit Card' 'PayPal' ... 'Credit Card' 'Bank Transfer'_x000a_ 'Apple Pay']"/>
    <x v="1"/>
  </r>
  <r>
    <s v="O08404"/>
    <d v="2025-11-17T00:00:00"/>
    <x v="10"/>
    <x v="1"/>
    <m/>
    <x v="451"/>
    <x v="39"/>
    <x v="7"/>
    <s v="Dundee"/>
    <s v="P001"/>
    <x v="9"/>
    <x v="5"/>
    <n v="1"/>
    <n v="89"/>
    <n v="48"/>
    <n v="0.05"/>
    <n v="84.55"/>
    <n v="48"/>
    <n v="36.549999999999997"/>
    <s v="['Bank Transfer' 'Credit Card' 'PayPal' ... 'Credit Card' 'Bank Transfer'_x000a_ 'Apple Pay']"/>
    <x v="1"/>
  </r>
  <r>
    <s v="O09430"/>
    <d v="2025-11-17T00:00:00"/>
    <x v="10"/>
    <x v="1"/>
    <m/>
    <x v="1046"/>
    <x v="150"/>
    <x v="9"/>
    <s v="Coventry"/>
    <s v="P018"/>
    <x v="5"/>
    <x v="4"/>
    <n v="1"/>
    <n v="45"/>
    <n v="19"/>
    <n v="0.15"/>
    <n v="38.25"/>
    <n v="19"/>
    <n v="19.25"/>
    <s v="['Bank Transfer' 'Credit Card' 'PayPal' ... 'Credit Card' 'Bank Transfer'_x000a_ 'Apple Pay']"/>
    <x v="1"/>
  </r>
  <r>
    <s v="O01023"/>
    <d v="2025-11-18T00:00:00"/>
    <x v="10"/>
    <x v="1"/>
    <m/>
    <x v="658"/>
    <x v="236"/>
    <x v="2"/>
    <s v="London"/>
    <s v="P010"/>
    <x v="18"/>
    <x v="1"/>
    <n v="1"/>
    <n v="32"/>
    <n v="14"/>
    <n v="0.05"/>
    <n v="30.4"/>
    <n v="14"/>
    <n v="16.399999999999999"/>
    <s v="['Bank Transfer' 'Credit Card' 'PayPal' ... 'Credit Card' 'Bank Transfer'_x000a_ 'Apple Pay']"/>
    <x v="1"/>
  </r>
  <r>
    <s v="O03573"/>
    <d v="2025-11-18T00:00:00"/>
    <x v="10"/>
    <x v="1"/>
    <m/>
    <x v="246"/>
    <x v="202"/>
    <x v="11"/>
    <s v="Swansea"/>
    <s v="P017"/>
    <x v="10"/>
    <x v="4"/>
    <n v="1"/>
    <n v="58"/>
    <n v="25"/>
    <n v="0.1"/>
    <n v="52.2"/>
    <n v="25"/>
    <n v="27.2"/>
    <s v="['Bank Transfer' 'Credit Card' 'PayPal' ... 'Credit Card' 'Bank Transfer'_x000a_ 'Apple Pay']"/>
    <x v="1"/>
  </r>
  <r>
    <s v="O05248"/>
    <d v="2025-11-18T00:00:00"/>
    <x v="10"/>
    <x v="1"/>
    <m/>
    <x v="593"/>
    <x v="194"/>
    <x v="9"/>
    <s v="Coventry"/>
    <s v="P021"/>
    <x v="21"/>
    <x v="2"/>
    <n v="1"/>
    <n v="28"/>
    <n v="13"/>
    <n v="0.1"/>
    <n v="25.2"/>
    <n v="13"/>
    <n v="12.2"/>
    <s v="['Bank Transfer' 'Credit Card' 'PayPal' ... 'Credit Card' 'Bank Transfer'_x000a_ 'Apple Pay']"/>
    <x v="1"/>
  </r>
  <r>
    <s v="O06838"/>
    <d v="2025-11-18T00:00:00"/>
    <x v="10"/>
    <x v="1"/>
    <m/>
    <x v="229"/>
    <x v="192"/>
    <x v="4"/>
    <s v="Leeds"/>
    <s v="P003"/>
    <x v="19"/>
    <x v="5"/>
    <n v="4"/>
    <n v="69"/>
    <n v="37"/>
    <n v="0.15"/>
    <n v="234.6"/>
    <n v="148"/>
    <n v="86.6"/>
    <s v="['Bank Transfer' 'Credit Card' 'PayPal' ... 'Credit Card' 'Bank Transfer'_x000a_ 'Apple Pay']"/>
    <x v="1"/>
  </r>
  <r>
    <s v="O07446"/>
    <d v="2025-11-18T00:00:00"/>
    <x v="10"/>
    <x v="1"/>
    <m/>
    <x v="451"/>
    <x v="39"/>
    <x v="7"/>
    <s v="Dundee"/>
    <s v="P021"/>
    <x v="21"/>
    <x v="2"/>
    <n v="2"/>
    <n v="28"/>
    <n v="13"/>
    <n v="0"/>
    <n v="56"/>
    <n v="26"/>
    <n v="30"/>
    <s v="['Bank Transfer' 'Credit Card' 'PayPal' ... 'Credit Card' 'Bank Transfer'_x000a_ 'Apple Pay']"/>
    <x v="1"/>
  </r>
  <r>
    <s v="O08059"/>
    <d v="2025-11-18T00:00:00"/>
    <x v="10"/>
    <x v="1"/>
    <m/>
    <x v="837"/>
    <x v="189"/>
    <x v="2"/>
    <s v="London"/>
    <s v="P015"/>
    <x v="12"/>
    <x v="0"/>
    <n v="1"/>
    <n v="65"/>
    <n v="32"/>
    <n v="0"/>
    <n v="65"/>
    <n v="32"/>
    <n v="33"/>
    <s v="['Bank Transfer' 'Credit Card' 'PayPal' ... 'Credit Card' 'Bank Transfer'_x000a_ 'Apple Pay']"/>
    <x v="1"/>
  </r>
  <r>
    <s v="O08884"/>
    <d v="2025-11-18T00:00:00"/>
    <x v="10"/>
    <x v="1"/>
    <m/>
    <x v="288"/>
    <x v="202"/>
    <x v="2"/>
    <s v="London"/>
    <s v="P009"/>
    <x v="1"/>
    <x v="1"/>
    <n v="4"/>
    <n v="95"/>
    <n v="54"/>
    <n v="0.1"/>
    <n v="342"/>
    <n v="216"/>
    <n v="126"/>
    <s v="['Bank Transfer' 'Credit Card' 'PayPal' ... 'Credit Card' 'Bank Transfer'_x000a_ 'Apple Pay']"/>
    <x v="1"/>
  </r>
  <r>
    <s v="O09903"/>
    <d v="2025-11-18T00:00:00"/>
    <x v="10"/>
    <x v="1"/>
    <m/>
    <x v="872"/>
    <x v="188"/>
    <x v="2"/>
    <s v="London"/>
    <s v="P013"/>
    <x v="0"/>
    <x v="0"/>
    <n v="1"/>
    <n v="120"/>
    <n v="63"/>
    <n v="0"/>
    <n v="120"/>
    <n v="63"/>
    <n v="57"/>
    <s v="['Bank Transfer' 'Credit Card' 'PayPal' ... 'Credit Card' 'Bank Transfer'_x000a_ 'Apple Pay']"/>
    <x v="1"/>
  </r>
  <r>
    <s v="O01495"/>
    <d v="2025-11-19T00:00:00"/>
    <x v="10"/>
    <x v="1"/>
    <m/>
    <x v="1325"/>
    <x v="172"/>
    <x v="4"/>
    <s v="Hull"/>
    <s v="P005"/>
    <x v="3"/>
    <x v="3"/>
    <n v="1"/>
    <n v="119"/>
    <n v="72"/>
    <n v="0.2"/>
    <n v="95.2"/>
    <n v="72"/>
    <n v="23.2"/>
    <s v="['Bank Transfer' 'Credit Card' 'PayPal' ... 'Credit Card' 'Bank Transfer'_x000a_ 'Apple Pay']"/>
    <x v="1"/>
  </r>
  <r>
    <s v="O01518"/>
    <d v="2025-11-19T00:00:00"/>
    <x v="10"/>
    <x v="1"/>
    <m/>
    <x v="1319"/>
    <x v="431"/>
    <x v="0"/>
    <s v="Lincoln"/>
    <s v="P005"/>
    <x v="3"/>
    <x v="3"/>
    <n v="1"/>
    <n v="119"/>
    <n v="72"/>
    <n v="0.1"/>
    <n v="107.1"/>
    <n v="72"/>
    <n v="35.1"/>
    <s v="['Bank Transfer' 'Credit Card' 'PayPal' ... 'Credit Card' 'Bank Transfer'_x000a_ 'Apple Pay']"/>
    <x v="1"/>
  </r>
  <r>
    <s v="O02019"/>
    <d v="2025-11-19T00:00:00"/>
    <x v="10"/>
    <x v="1"/>
    <m/>
    <x v="1057"/>
    <x v="207"/>
    <x v="4"/>
    <s v="York"/>
    <s v="P008"/>
    <x v="13"/>
    <x v="3"/>
    <n v="1"/>
    <n v="249"/>
    <n v="168"/>
    <n v="0"/>
    <n v="249"/>
    <n v="168"/>
    <n v="81"/>
    <s v="['Bank Transfer' 'Credit Card' 'PayPal' ... 'Credit Card' 'Bank Transfer'_x000a_ 'Apple Pay']"/>
    <x v="1"/>
  </r>
  <r>
    <s v="O02035"/>
    <d v="2025-11-19T00:00:00"/>
    <x v="10"/>
    <x v="1"/>
    <m/>
    <x v="1341"/>
    <x v="399"/>
    <x v="3"/>
    <s v="Guildford"/>
    <s v="P001"/>
    <x v="9"/>
    <x v="5"/>
    <n v="1"/>
    <n v="89"/>
    <n v="48"/>
    <n v="0.15"/>
    <n v="75.650000000000006"/>
    <n v="48"/>
    <n v="27.65"/>
    <s v="['Bank Transfer' 'Credit Card' 'PayPal' ... 'Credit Card' 'Bank Transfer'_x000a_ 'Apple Pay']"/>
    <x v="1"/>
  </r>
  <r>
    <s v="O03180"/>
    <d v="2025-11-19T00:00:00"/>
    <x v="10"/>
    <x v="1"/>
    <m/>
    <x v="1024"/>
    <x v="499"/>
    <x v="2"/>
    <s v="London"/>
    <s v="P021"/>
    <x v="21"/>
    <x v="2"/>
    <n v="2"/>
    <n v="28"/>
    <n v="13"/>
    <n v="0.1"/>
    <n v="50.4"/>
    <n v="26"/>
    <n v="24.4"/>
    <s v="['Bank Transfer' 'Credit Card' 'PayPal' ... 'Credit Card' 'Bank Transfer'_x000a_ 'Apple Pay']"/>
    <x v="1"/>
  </r>
  <r>
    <s v="O03240"/>
    <d v="2025-11-19T00:00:00"/>
    <x v="10"/>
    <x v="1"/>
    <m/>
    <x v="195"/>
    <x v="172"/>
    <x v="11"/>
    <s v="Cardiff"/>
    <s v="P013"/>
    <x v="0"/>
    <x v="0"/>
    <n v="1"/>
    <n v="120"/>
    <n v="63"/>
    <n v="0"/>
    <n v="120"/>
    <n v="63"/>
    <n v="57"/>
    <s v="['Bank Transfer' 'Credit Card' 'PayPal' ... 'Credit Card' 'Bank Transfer'_x000a_ 'Apple Pay']"/>
    <x v="1"/>
  </r>
  <r>
    <s v="O03531"/>
    <d v="2025-11-19T00:00:00"/>
    <x v="10"/>
    <x v="1"/>
    <m/>
    <x v="1361"/>
    <x v="282"/>
    <x v="3"/>
    <s v="Reading"/>
    <s v="P010"/>
    <x v="18"/>
    <x v="1"/>
    <n v="1"/>
    <n v="32"/>
    <n v="14"/>
    <n v="0"/>
    <n v="32"/>
    <n v="14"/>
    <n v="18"/>
    <s v="['Bank Transfer' 'Credit Card' 'PayPal' ... 'Credit Card' 'Bank Transfer'_x000a_ 'Apple Pay']"/>
    <x v="1"/>
  </r>
  <r>
    <s v="O04873"/>
    <d v="2025-11-19T00:00:00"/>
    <x v="10"/>
    <x v="1"/>
    <m/>
    <x v="211"/>
    <x v="105"/>
    <x v="7"/>
    <s v="Glasgow"/>
    <s v="P012"/>
    <x v="14"/>
    <x v="1"/>
    <n v="1"/>
    <n v="85"/>
    <n v="44"/>
    <n v="0.05"/>
    <n v="80.75"/>
    <n v="44"/>
    <n v="36.75"/>
    <s v="['Bank Transfer' 'Credit Card' 'PayPal' ... 'Credit Card' 'Bank Transfer'_x000a_ 'Apple Pay']"/>
    <x v="1"/>
  </r>
  <r>
    <s v="O05437"/>
    <d v="2025-11-19T00:00:00"/>
    <x v="10"/>
    <x v="1"/>
    <m/>
    <x v="149"/>
    <x v="67"/>
    <x v="7"/>
    <s v="Aberdeen"/>
    <s v="P014"/>
    <x v="17"/>
    <x v="0"/>
    <n v="1"/>
    <n v="25"/>
    <n v="11"/>
    <n v="0.15"/>
    <n v="21.25"/>
    <n v="11"/>
    <n v="10.25"/>
    <s v="['Bank Transfer' 'Credit Card' 'PayPal' ... 'Credit Card' 'Bank Transfer'_x000a_ 'Apple Pay']"/>
    <x v="1"/>
  </r>
  <r>
    <s v="O07873"/>
    <d v="2025-11-19T00:00:00"/>
    <x v="10"/>
    <x v="1"/>
    <m/>
    <x v="889"/>
    <x v="463"/>
    <x v="3"/>
    <s v="Brighton"/>
    <s v="P010"/>
    <x v="18"/>
    <x v="1"/>
    <n v="4"/>
    <n v="32"/>
    <n v="14"/>
    <n v="0"/>
    <n v="128"/>
    <n v="56"/>
    <n v="72"/>
    <s v="['Bank Transfer' 'Credit Card' 'PayPal' ... 'Credit Card' 'Bank Transfer'_x000a_ 'Apple Pay']"/>
    <x v="1"/>
  </r>
  <r>
    <s v="O08315"/>
    <d v="2025-11-19T00:00:00"/>
    <x v="10"/>
    <x v="1"/>
    <m/>
    <x v="927"/>
    <x v="170"/>
    <x v="1"/>
    <s v="Preston"/>
    <s v="P001"/>
    <x v="9"/>
    <x v="5"/>
    <n v="2"/>
    <n v="89"/>
    <n v="48"/>
    <n v="0.15"/>
    <n v="151.30000000000001"/>
    <n v="96"/>
    <n v="55.3"/>
    <s v="['Bank Transfer' 'Credit Card' 'PayPal' ... 'Credit Card' 'Bank Transfer'_x000a_ 'Apple Pay']"/>
    <x v="1"/>
  </r>
  <r>
    <s v="O08447"/>
    <d v="2025-11-19T00:00:00"/>
    <x v="10"/>
    <x v="1"/>
    <m/>
    <x v="1171"/>
    <x v="338"/>
    <x v="11"/>
    <s v="Cardiff"/>
    <s v="P005"/>
    <x v="3"/>
    <x v="3"/>
    <n v="3"/>
    <n v="119"/>
    <n v="72"/>
    <n v="0.05"/>
    <n v="339.15"/>
    <n v="216"/>
    <n v="123.15"/>
    <s v="['Bank Transfer' 'Credit Card' 'PayPal' ... 'Credit Card' 'Bank Transfer'_x000a_ 'Apple Pay']"/>
    <x v="1"/>
  </r>
  <r>
    <s v="O01558"/>
    <d v="2025-11-20T00:00:00"/>
    <x v="10"/>
    <x v="1"/>
    <m/>
    <x v="865"/>
    <x v="205"/>
    <x v="1"/>
    <s v="Chester"/>
    <s v="P007"/>
    <x v="7"/>
    <x v="3"/>
    <n v="5"/>
    <n v="129"/>
    <n v="78"/>
    <n v="0.05"/>
    <n v="612.75"/>
    <n v="390"/>
    <n v="222.75"/>
    <s v="['Bank Transfer' 'Credit Card' 'PayPal' ... 'Credit Card' 'Bank Transfer'_x000a_ 'Apple Pay']"/>
    <x v="1"/>
  </r>
  <r>
    <s v="O02625"/>
    <d v="2025-11-20T00:00:00"/>
    <x v="10"/>
    <x v="1"/>
    <m/>
    <x v="1339"/>
    <x v="155"/>
    <x v="6"/>
    <s v="Exeter"/>
    <s v="P009"/>
    <x v="1"/>
    <x v="1"/>
    <n v="1"/>
    <n v="95"/>
    <n v="54"/>
    <n v="0"/>
    <n v="95"/>
    <n v="54"/>
    <n v="41"/>
    <s v="['Bank Transfer' 'Credit Card' 'PayPal' ... 'Credit Card' 'Bank Transfer'_x000a_ 'Apple Pay']"/>
    <x v="1"/>
  </r>
  <r>
    <s v="O03109"/>
    <d v="2025-11-20T00:00:00"/>
    <x v="10"/>
    <x v="1"/>
    <m/>
    <x v="1225"/>
    <x v="425"/>
    <x v="6"/>
    <s v="Bath"/>
    <s v="P010"/>
    <x v="18"/>
    <x v="1"/>
    <n v="2"/>
    <n v="32"/>
    <n v="14"/>
    <n v="0"/>
    <n v="64"/>
    <n v="28"/>
    <n v="36"/>
    <s v="['Bank Transfer' 'Credit Card' 'PayPal' ... 'Credit Card' 'Bank Transfer'_x000a_ 'Apple Pay']"/>
    <x v="1"/>
  </r>
  <r>
    <s v="O03395"/>
    <d v="2025-11-20T00:00:00"/>
    <x v="10"/>
    <x v="1"/>
    <m/>
    <x v="617"/>
    <x v="383"/>
    <x v="2"/>
    <s v="London"/>
    <s v="P002"/>
    <x v="15"/>
    <x v="5"/>
    <n v="1"/>
    <n v="149"/>
    <n v="91"/>
    <n v="0.2"/>
    <n v="119.2"/>
    <n v="91"/>
    <n v="28.2"/>
    <s v="['Bank Transfer' 'Credit Card' 'PayPal' ... 'Credit Card' 'Bank Transfer'_x000a_ 'Apple Pay']"/>
    <x v="1"/>
  </r>
  <r>
    <s v="O03717"/>
    <d v="2025-11-20T00:00:00"/>
    <x v="10"/>
    <x v="1"/>
    <m/>
    <x v="872"/>
    <x v="188"/>
    <x v="2"/>
    <s v="London"/>
    <s v="P005"/>
    <x v="3"/>
    <x v="3"/>
    <n v="1"/>
    <n v="119"/>
    <n v="72"/>
    <n v="0.1"/>
    <n v="107.1"/>
    <n v="72"/>
    <n v="35.1"/>
    <s v="['Bank Transfer' 'Credit Card' 'PayPal' ... 'Credit Card' 'Bank Transfer'_x000a_ 'Apple Pay']"/>
    <x v="1"/>
  </r>
  <r>
    <s v="O04029"/>
    <d v="2025-11-20T00:00:00"/>
    <x v="10"/>
    <x v="1"/>
    <m/>
    <x v="1634"/>
    <x v="425"/>
    <x v="1"/>
    <s v="Manchester"/>
    <s v="P020"/>
    <x v="23"/>
    <x v="4"/>
    <n v="2"/>
    <n v="72"/>
    <n v="34"/>
    <n v="0"/>
    <n v="144"/>
    <n v="68"/>
    <n v="76"/>
    <s v="['Bank Transfer' 'Credit Card' 'PayPal' ... 'Credit Card' 'Bank Transfer'_x000a_ 'Apple Pay']"/>
    <x v="1"/>
  </r>
  <r>
    <s v="O04585"/>
    <d v="2025-11-20T00:00:00"/>
    <x v="10"/>
    <x v="1"/>
    <m/>
    <x v="447"/>
    <x v="80"/>
    <x v="2"/>
    <s v="London"/>
    <s v="P020"/>
    <x v="23"/>
    <x v="4"/>
    <n v="2"/>
    <n v="72"/>
    <n v="34"/>
    <n v="0.05"/>
    <n v="136.80000000000001"/>
    <n v="68"/>
    <n v="68.8"/>
    <s v="['Bank Transfer' 'Credit Card' 'PayPal' ... 'Credit Card' 'Bank Transfer'_x000a_ 'Apple Pay']"/>
    <x v="1"/>
  </r>
  <r>
    <s v="O05284"/>
    <d v="2025-11-20T00:00:00"/>
    <x v="10"/>
    <x v="1"/>
    <m/>
    <x v="473"/>
    <x v="171"/>
    <x v="9"/>
    <s v="Birmingham"/>
    <s v="P001"/>
    <x v="9"/>
    <x v="5"/>
    <n v="1"/>
    <n v="89"/>
    <n v="48"/>
    <n v="0.05"/>
    <n v="84.55"/>
    <n v="48"/>
    <n v="36.549999999999997"/>
    <s v="['Bank Transfer' 'Credit Card' 'PayPal' ... 'Credit Card' 'Bank Transfer'_x000a_ 'Apple Pay']"/>
    <x v="1"/>
  </r>
  <r>
    <s v="O05687"/>
    <d v="2025-11-20T00:00:00"/>
    <x v="10"/>
    <x v="1"/>
    <m/>
    <x v="1361"/>
    <x v="282"/>
    <x v="3"/>
    <s v="Reading"/>
    <s v="P001"/>
    <x v="9"/>
    <x v="5"/>
    <n v="1"/>
    <n v="89"/>
    <n v="48"/>
    <n v="0"/>
    <n v="89"/>
    <n v="48"/>
    <n v="41"/>
    <s v="['Bank Transfer' 'Credit Card' 'PayPal' ... 'Credit Card' 'Bank Transfer'_x000a_ 'Apple Pay']"/>
    <x v="1"/>
  </r>
  <r>
    <s v="O05959"/>
    <d v="2025-11-20T00:00:00"/>
    <x v="10"/>
    <x v="1"/>
    <m/>
    <x v="1759"/>
    <x v="446"/>
    <x v="6"/>
    <s v="Bath"/>
    <s v="P012"/>
    <x v="14"/>
    <x v="1"/>
    <n v="3"/>
    <n v="85"/>
    <n v="44"/>
    <n v="0.15"/>
    <n v="216.75"/>
    <n v="132"/>
    <n v="84.75"/>
    <s v="['Bank Transfer' 'Credit Card' 'PayPal' ... 'Credit Card' 'Bank Transfer'_x000a_ 'Apple Pay']"/>
    <x v="1"/>
  </r>
  <r>
    <s v="O07033"/>
    <d v="2025-11-20T00:00:00"/>
    <x v="10"/>
    <x v="1"/>
    <m/>
    <x v="1687"/>
    <x v="256"/>
    <x v="2"/>
    <s v="London"/>
    <s v="P012"/>
    <x v="14"/>
    <x v="1"/>
    <n v="1"/>
    <n v="85"/>
    <n v="44"/>
    <n v="0.1"/>
    <n v="76.5"/>
    <n v="44"/>
    <n v="32.5"/>
    <s v="['Bank Transfer' 'Credit Card' 'PayPal' ... 'Credit Card' 'Bank Transfer'_x000a_ 'Apple Pay']"/>
    <x v="1"/>
  </r>
  <r>
    <s v="O07709"/>
    <d v="2025-11-20T00:00:00"/>
    <x v="10"/>
    <x v="1"/>
    <m/>
    <x v="1019"/>
    <x v="128"/>
    <x v="4"/>
    <s v="Leeds"/>
    <s v="P018"/>
    <x v="5"/>
    <x v="4"/>
    <n v="4"/>
    <n v="45"/>
    <n v="19"/>
    <n v="0"/>
    <n v="180"/>
    <n v="76"/>
    <n v="104"/>
    <s v="['Bank Transfer' 'Credit Card' 'PayPal' ... 'Credit Card' 'Bank Transfer'_x000a_ 'Apple Pay']"/>
    <x v="1"/>
  </r>
  <r>
    <s v="O07926"/>
    <d v="2025-11-20T00:00:00"/>
    <x v="10"/>
    <x v="1"/>
    <m/>
    <x v="1329"/>
    <x v="112"/>
    <x v="2"/>
    <s v="London"/>
    <s v="P012"/>
    <x v="14"/>
    <x v="1"/>
    <n v="2"/>
    <n v="85"/>
    <n v="44"/>
    <n v="0.15"/>
    <n v="144.5"/>
    <n v="88"/>
    <n v="56.5"/>
    <s v="['Bank Transfer' 'Credit Card' 'PayPal' ... 'Credit Card' 'Bank Transfer'_x000a_ 'Apple Pay']"/>
    <x v="1"/>
  </r>
  <r>
    <s v="O08385"/>
    <d v="2025-11-20T00:00:00"/>
    <x v="10"/>
    <x v="1"/>
    <m/>
    <x v="1466"/>
    <x v="457"/>
    <x v="11"/>
    <s v="Cardiff"/>
    <s v="P017"/>
    <x v="10"/>
    <x v="4"/>
    <n v="3"/>
    <n v="58"/>
    <n v="25"/>
    <n v="0.2"/>
    <n v="139.19999999999999"/>
    <n v="75"/>
    <n v="64.2"/>
    <s v="['Bank Transfer' 'Credit Card' 'PayPal' ... 'Credit Card' 'Bank Transfer'_x000a_ 'Apple Pay']"/>
    <x v="1"/>
  </r>
  <r>
    <s v="O08407"/>
    <d v="2025-11-20T00:00:00"/>
    <x v="10"/>
    <x v="1"/>
    <m/>
    <x v="857"/>
    <x v="463"/>
    <x v="3"/>
    <s v="Brighton"/>
    <s v="P021"/>
    <x v="21"/>
    <x v="2"/>
    <n v="4"/>
    <n v="28"/>
    <n v="13"/>
    <n v="0.05"/>
    <n v="106.4"/>
    <n v="52"/>
    <n v="54.4"/>
    <s v="['Bank Transfer' 'Credit Card' 'PayPal' ... 'Credit Card' 'Bank Transfer'_x000a_ 'Apple Pay']"/>
    <x v="1"/>
  </r>
  <r>
    <s v="O09869"/>
    <d v="2025-11-20T00:00:00"/>
    <x v="10"/>
    <x v="1"/>
    <m/>
    <x v="1276"/>
    <x v="541"/>
    <x v="11"/>
    <s v="Newport"/>
    <s v="P005"/>
    <x v="3"/>
    <x v="3"/>
    <n v="1"/>
    <n v="119"/>
    <n v="72"/>
    <n v="0.2"/>
    <n v="95.2"/>
    <n v="72"/>
    <n v="23.2"/>
    <s v="['Bank Transfer' 'Credit Card' 'PayPal' ... 'Credit Card' 'Bank Transfer'_x000a_ 'Apple Pay']"/>
    <x v="1"/>
  </r>
  <r>
    <s v="O00611"/>
    <d v="2025-11-21T00:00:00"/>
    <x v="10"/>
    <x v="1"/>
    <m/>
    <x v="34"/>
    <x v="9"/>
    <x v="3"/>
    <s v="Reading"/>
    <s v="P018"/>
    <x v="5"/>
    <x v="4"/>
    <n v="1"/>
    <n v="45"/>
    <n v="19"/>
    <n v="0.05"/>
    <n v="42.75"/>
    <n v="19"/>
    <n v="23.75"/>
    <s v="['Bank Transfer' 'Credit Card' 'PayPal' ... 'Credit Card' 'Bank Transfer'_x000a_ 'Apple Pay']"/>
    <x v="1"/>
  </r>
  <r>
    <s v="O00711"/>
    <d v="2025-11-21T00:00:00"/>
    <x v="10"/>
    <x v="1"/>
    <m/>
    <x v="472"/>
    <x v="312"/>
    <x v="9"/>
    <s v="Wolverhampton"/>
    <s v="P001"/>
    <x v="9"/>
    <x v="5"/>
    <n v="1"/>
    <n v="89"/>
    <n v="48"/>
    <n v="0"/>
    <n v="89"/>
    <n v="48"/>
    <n v="41"/>
    <s v="['Bank Transfer' 'Credit Card' 'PayPal' ... 'Credit Card' 'Bank Transfer'_x000a_ 'Apple Pay']"/>
    <x v="1"/>
  </r>
  <r>
    <s v="O01283"/>
    <d v="2025-11-21T00:00:00"/>
    <x v="10"/>
    <x v="1"/>
    <m/>
    <x v="525"/>
    <x v="1"/>
    <x v="11"/>
    <s v="Cardiff"/>
    <s v="P023"/>
    <x v="2"/>
    <x v="2"/>
    <n v="1"/>
    <n v="42"/>
    <n v="20"/>
    <n v="0.05"/>
    <n v="39.9"/>
    <n v="20"/>
    <n v="19.899999999999999"/>
    <s v="['Bank Transfer' 'Credit Card' 'PayPal' ... 'Credit Card' 'Bank Transfer'_x000a_ 'Apple Pay']"/>
    <x v="1"/>
  </r>
  <r>
    <s v="O01314"/>
    <d v="2025-11-21T00:00:00"/>
    <x v="10"/>
    <x v="1"/>
    <m/>
    <x v="950"/>
    <x v="222"/>
    <x v="7"/>
    <s v="Aberdeen"/>
    <s v="P005"/>
    <x v="3"/>
    <x v="3"/>
    <n v="1"/>
    <n v="119"/>
    <n v="72"/>
    <n v="0.05"/>
    <n v="113.05"/>
    <n v="72"/>
    <n v="41.05"/>
    <s v="['Bank Transfer' 'Credit Card' 'PayPal' ... 'Credit Card' 'Bank Transfer'_x000a_ 'Apple Pay']"/>
    <x v="1"/>
  </r>
  <r>
    <s v="O01407"/>
    <d v="2025-11-21T00:00:00"/>
    <x v="10"/>
    <x v="1"/>
    <m/>
    <x v="1748"/>
    <x v="162"/>
    <x v="1"/>
    <s v="Liverpool"/>
    <s v="P006"/>
    <x v="16"/>
    <x v="3"/>
    <n v="3"/>
    <n v="99"/>
    <n v="58"/>
    <n v="0.05"/>
    <n v="282.14999999999998"/>
    <n v="174"/>
    <n v="108.15"/>
    <s v="['Bank Transfer' 'Credit Card' 'PayPal' ... 'Credit Card' 'Bank Transfer'_x000a_ 'Apple Pay']"/>
    <x v="1"/>
  </r>
  <r>
    <s v="O05676"/>
    <d v="2025-11-21T00:00:00"/>
    <x v="10"/>
    <x v="1"/>
    <m/>
    <x v="252"/>
    <x v="207"/>
    <x v="2"/>
    <s v="London"/>
    <s v="P007"/>
    <x v="7"/>
    <x v="3"/>
    <n v="3"/>
    <n v="129"/>
    <n v="78"/>
    <n v="0.05"/>
    <n v="367.65"/>
    <n v="234"/>
    <n v="133.65"/>
    <s v="['Bank Transfer' 'Credit Card' 'PayPal' ... 'Credit Card' 'Bank Transfer'_x000a_ 'Apple Pay']"/>
    <x v="1"/>
  </r>
  <r>
    <s v="O05834"/>
    <d v="2025-11-21T00:00:00"/>
    <x v="10"/>
    <x v="1"/>
    <m/>
    <x v="1635"/>
    <x v="447"/>
    <x v="4"/>
    <s v="York"/>
    <s v="P011"/>
    <x v="6"/>
    <x v="1"/>
    <n v="1"/>
    <n v="79"/>
    <n v="42"/>
    <n v="0"/>
    <n v="79"/>
    <n v="42"/>
    <n v="37"/>
    <s v="['Bank Transfer' 'Credit Card' 'PayPal' ... 'Credit Card' 'Bank Transfer'_x000a_ 'Apple Pay']"/>
    <x v="1"/>
  </r>
  <r>
    <s v="O07220"/>
    <d v="2025-11-21T00:00:00"/>
    <x v="10"/>
    <x v="1"/>
    <m/>
    <x v="1720"/>
    <x v="177"/>
    <x v="2"/>
    <s v="London"/>
    <s v="P006"/>
    <x v="16"/>
    <x v="3"/>
    <n v="2"/>
    <n v="99"/>
    <n v="58"/>
    <n v="0.15"/>
    <n v="168.3"/>
    <n v="116"/>
    <n v="52.3"/>
    <s v="['Bank Transfer' 'Credit Card' 'PayPal' ... 'Credit Card' 'Bank Transfer'_x000a_ 'Apple Pay']"/>
    <x v="1"/>
  </r>
  <r>
    <s v="O07583"/>
    <d v="2025-11-21T00:00:00"/>
    <x v="10"/>
    <x v="1"/>
    <m/>
    <x v="495"/>
    <x v="188"/>
    <x v="4"/>
    <s v="Sheffield"/>
    <s v="P019"/>
    <x v="20"/>
    <x v="4"/>
    <n v="1"/>
    <n v="85"/>
    <n v="41"/>
    <n v="0.15"/>
    <n v="72.25"/>
    <n v="41"/>
    <n v="31.25"/>
    <s v="['Bank Transfer' 'Credit Card' 'PayPal' ... 'Credit Card' 'Bank Transfer'_x000a_ 'Apple Pay']"/>
    <x v="1"/>
  </r>
  <r>
    <s v="O07600"/>
    <d v="2025-11-21T00:00:00"/>
    <x v="10"/>
    <x v="1"/>
    <m/>
    <x v="905"/>
    <x v="58"/>
    <x v="5"/>
    <s v="Derry"/>
    <s v="P005"/>
    <x v="3"/>
    <x v="3"/>
    <n v="1"/>
    <n v="119"/>
    <n v="72"/>
    <n v="0.05"/>
    <n v="113.05"/>
    <n v="72"/>
    <n v="41.05"/>
    <s v="['Bank Transfer' 'Credit Card' 'PayPal' ... 'Credit Card' 'Bank Transfer'_x000a_ 'Apple Pay']"/>
    <x v="1"/>
  </r>
  <r>
    <s v="O07622"/>
    <d v="2025-11-21T00:00:00"/>
    <x v="10"/>
    <x v="1"/>
    <m/>
    <x v="107"/>
    <x v="100"/>
    <x v="10"/>
    <s v="Colchester"/>
    <s v="P009"/>
    <x v="1"/>
    <x v="1"/>
    <n v="1"/>
    <n v="95"/>
    <n v="54"/>
    <n v="0.05"/>
    <n v="90.25"/>
    <n v="54"/>
    <n v="36.25"/>
    <s v="['Bank Transfer' 'Credit Card' 'PayPal' ... 'Credit Card' 'Bank Transfer'_x000a_ 'Apple Pay']"/>
    <x v="1"/>
  </r>
  <r>
    <s v="O08389"/>
    <d v="2025-11-21T00:00:00"/>
    <x v="10"/>
    <x v="1"/>
    <m/>
    <x v="803"/>
    <x v="444"/>
    <x v="8"/>
    <s v="Newcastle"/>
    <s v="P012"/>
    <x v="14"/>
    <x v="1"/>
    <n v="1"/>
    <n v="85"/>
    <n v="44"/>
    <n v="0"/>
    <n v="85"/>
    <n v="44"/>
    <n v="41"/>
    <s v="['Bank Transfer' 'Credit Card' 'PayPal' ... 'Credit Card' 'Bank Transfer'_x000a_ 'Apple Pay']"/>
    <x v="1"/>
  </r>
  <r>
    <s v="O09176"/>
    <d v="2025-11-21T00:00:00"/>
    <x v="10"/>
    <x v="1"/>
    <m/>
    <x v="501"/>
    <x v="337"/>
    <x v="4"/>
    <s v="Hull"/>
    <s v="P016"/>
    <x v="4"/>
    <x v="0"/>
    <n v="1"/>
    <n v="78"/>
    <n v="39"/>
    <n v="0.05"/>
    <n v="74.099999999999994"/>
    <n v="39"/>
    <n v="35.1"/>
    <s v="['Bank Transfer' 'Credit Card' 'PayPal' ... 'Credit Card' 'Bank Transfer'_x000a_ 'Apple Pay']"/>
    <x v="1"/>
  </r>
  <r>
    <s v="O00270"/>
    <d v="2025-11-22T00:00:00"/>
    <x v="10"/>
    <x v="1"/>
    <m/>
    <x v="802"/>
    <x v="141"/>
    <x v="4"/>
    <s v="York"/>
    <s v="P005"/>
    <x v="3"/>
    <x v="3"/>
    <n v="1"/>
    <n v="119"/>
    <n v="72"/>
    <n v="0.1"/>
    <n v="107.1"/>
    <n v="72"/>
    <n v="35.1"/>
    <s v="['Bank Transfer' 'Credit Card' 'PayPal' ... 'Credit Card' 'Bank Transfer'_x000a_ 'Apple Pay']"/>
    <x v="1"/>
  </r>
  <r>
    <s v="O00753"/>
    <d v="2025-11-22T00:00:00"/>
    <x v="10"/>
    <x v="1"/>
    <m/>
    <x v="681"/>
    <x v="289"/>
    <x v="2"/>
    <s v="London"/>
    <s v="P016"/>
    <x v="4"/>
    <x v="0"/>
    <n v="2"/>
    <n v="78"/>
    <n v="39"/>
    <n v="0.1"/>
    <n v="140.4"/>
    <n v="78"/>
    <n v="62.4"/>
    <s v="['Bank Transfer' 'Credit Card' 'PayPal' ... 'Credit Card' 'Bank Transfer'_x000a_ 'Apple Pay']"/>
    <x v="1"/>
  </r>
  <r>
    <s v="O01215"/>
    <d v="2025-11-22T00:00:00"/>
    <x v="10"/>
    <x v="1"/>
    <m/>
    <x v="750"/>
    <x v="431"/>
    <x v="7"/>
    <s v="Edinburgh"/>
    <s v="P007"/>
    <x v="7"/>
    <x v="3"/>
    <n v="2"/>
    <n v="129"/>
    <n v="78"/>
    <n v="0"/>
    <n v="258"/>
    <n v="156"/>
    <n v="102"/>
    <s v="['Bank Transfer' 'Credit Card' 'PayPal' ... 'Credit Card' 'Bank Transfer'_x000a_ 'Apple Pay']"/>
    <x v="1"/>
  </r>
  <r>
    <s v="O01691"/>
    <d v="2025-11-22T00:00:00"/>
    <x v="10"/>
    <x v="1"/>
    <m/>
    <x v="1634"/>
    <x v="425"/>
    <x v="1"/>
    <s v="Manchester"/>
    <s v="P007"/>
    <x v="7"/>
    <x v="3"/>
    <n v="3"/>
    <n v="129"/>
    <n v="78"/>
    <n v="0.1"/>
    <n v="348.3"/>
    <n v="234"/>
    <n v="114.3"/>
    <s v="['Bank Transfer' 'Credit Card' 'PayPal' ... 'Credit Card' 'Bank Transfer'_x000a_ 'Apple Pay']"/>
    <x v="1"/>
  </r>
  <r>
    <s v="O01772"/>
    <d v="2025-11-22T00:00:00"/>
    <x v="10"/>
    <x v="1"/>
    <m/>
    <x v="122"/>
    <x v="114"/>
    <x v="1"/>
    <s v="Preston"/>
    <s v="P020"/>
    <x v="23"/>
    <x v="4"/>
    <n v="1"/>
    <n v="72"/>
    <n v="34"/>
    <n v="0.1"/>
    <n v="64.8"/>
    <n v="34"/>
    <n v="30.8"/>
    <s v="['Bank Transfer' 'Credit Card' 'PayPal' ... 'Credit Card' 'Bank Transfer'_x000a_ 'Apple Pay']"/>
    <x v="1"/>
  </r>
  <r>
    <s v="O02406"/>
    <d v="2025-11-22T00:00:00"/>
    <x v="10"/>
    <x v="1"/>
    <m/>
    <x v="559"/>
    <x v="124"/>
    <x v="1"/>
    <s v="Chester"/>
    <s v="P001"/>
    <x v="9"/>
    <x v="5"/>
    <n v="2"/>
    <n v="89"/>
    <n v="48"/>
    <n v="0.05"/>
    <n v="169.1"/>
    <n v="96"/>
    <n v="73.099999999999994"/>
    <s v="['Bank Transfer' 'Credit Card' 'PayPal' ... 'Credit Card' 'Bank Transfer'_x000a_ 'Apple Pay']"/>
    <x v="1"/>
  </r>
  <r>
    <s v="O04195"/>
    <d v="2025-11-22T00:00:00"/>
    <x v="10"/>
    <x v="1"/>
    <m/>
    <x v="170"/>
    <x v="151"/>
    <x v="6"/>
    <s v="Bath"/>
    <s v="P014"/>
    <x v="17"/>
    <x v="0"/>
    <n v="1"/>
    <n v="25"/>
    <n v="11"/>
    <n v="0.1"/>
    <n v="22.5"/>
    <n v="11"/>
    <n v="11.5"/>
    <s v="['Bank Transfer' 'Credit Card' 'PayPal' ... 'Credit Card' 'Bank Transfer'_x000a_ 'Apple Pay']"/>
    <x v="1"/>
  </r>
  <r>
    <s v="O05444"/>
    <d v="2025-11-22T00:00:00"/>
    <x v="10"/>
    <x v="1"/>
    <m/>
    <x v="772"/>
    <x v="160"/>
    <x v="0"/>
    <s v="Leicester"/>
    <s v="P015"/>
    <x v="12"/>
    <x v="0"/>
    <n v="1"/>
    <n v="65"/>
    <n v="32"/>
    <n v="0.1"/>
    <n v="58.5"/>
    <n v="32"/>
    <n v="26.5"/>
    <s v="['Bank Transfer' 'Credit Card' 'PayPal' ... 'Credit Card' 'Bank Transfer'_x000a_ 'Apple Pay']"/>
    <x v="1"/>
  </r>
  <r>
    <s v="O05477"/>
    <d v="2025-11-22T00:00:00"/>
    <x v="10"/>
    <x v="1"/>
    <m/>
    <x v="1294"/>
    <x v="503"/>
    <x v="0"/>
    <s v="Leicester"/>
    <s v="P002"/>
    <x v="15"/>
    <x v="5"/>
    <n v="1"/>
    <n v="149"/>
    <n v="91"/>
    <n v="0.2"/>
    <n v="119.2"/>
    <n v="91"/>
    <n v="28.2"/>
    <s v="['Bank Transfer' 'Credit Card' 'PayPal' ... 'Credit Card' 'Bank Transfer'_x000a_ 'Apple Pay']"/>
    <x v="1"/>
  </r>
  <r>
    <s v="O05793"/>
    <d v="2025-11-22T00:00:00"/>
    <x v="10"/>
    <x v="1"/>
    <m/>
    <x v="1678"/>
    <x v="99"/>
    <x v="3"/>
    <s v="Reading"/>
    <s v="P010"/>
    <x v="18"/>
    <x v="1"/>
    <n v="4"/>
    <n v="32"/>
    <n v="14"/>
    <n v="0"/>
    <n v="128"/>
    <n v="56"/>
    <n v="72"/>
    <s v="['Bank Transfer' 'Credit Card' 'PayPal' ... 'Credit Card' 'Bank Transfer'_x000a_ 'Apple Pay']"/>
    <x v="1"/>
  </r>
  <r>
    <s v="O06563"/>
    <d v="2025-11-22T00:00:00"/>
    <x v="10"/>
    <x v="1"/>
    <m/>
    <x v="975"/>
    <x v="170"/>
    <x v="4"/>
    <s v="Hull"/>
    <s v="P024"/>
    <x v="11"/>
    <x v="2"/>
    <n v="5"/>
    <n v="24"/>
    <n v="10"/>
    <n v="0"/>
    <n v="120"/>
    <n v="50"/>
    <n v="70"/>
    <s v="['Bank Transfer' 'Credit Card' 'PayPal' ... 'Credit Card' 'Bank Transfer'_x000a_ 'Apple Pay']"/>
    <x v="1"/>
  </r>
  <r>
    <s v="O07390"/>
    <d v="2025-11-22T00:00:00"/>
    <x v="10"/>
    <x v="1"/>
    <m/>
    <x v="535"/>
    <x v="349"/>
    <x v="7"/>
    <s v="Glasgow"/>
    <s v="P002"/>
    <x v="15"/>
    <x v="5"/>
    <n v="1"/>
    <n v="149"/>
    <n v="91"/>
    <n v="0"/>
    <n v="149"/>
    <n v="91"/>
    <n v="58"/>
    <s v="['Bank Transfer' 'Credit Card' 'PayPal' ... 'Credit Card' 'Bank Transfer'_x000a_ 'Apple Pay']"/>
    <x v="1"/>
  </r>
  <r>
    <s v="O08602"/>
    <d v="2025-11-22T00:00:00"/>
    <x v="10"/>
    <x v="1"/>
    <m/>
    <x v="1114"/>
    <x v="9"/>
    <x v="1"/>
    <s v="Liverpool"/>
    <s v="P002"/>
    <x v="15"/>
    <x v="5"/>
    <n v="4"/>
    <n v="149"/>
    <n v="91"/>
    <n v="0.15"/>
    <n v="506.6"/>
    <n v="364"/>
    <n v="142.6"/>
    <s v="['Bank Transfer' 'Credit Card' 'PayPal' ... 'Credit Card' 'Bank Transfer'_x000a_ 'Apple Pay']"/>
    <x v="1"/>
  </r>
  <r>
    <s v="O08877"/>
    <d v="2025-11-22T00:00:00"/>
    <x v="10"/>
    <x v="1"/>
    <m/>
    <x v="276"/>
    <x v="175"/>
    <x v="3"/>
    <s v="Oxford"/>
    <s v="P007"/>
    <x v="7"/>
    <x v="3"/>
    <n v="2"/>
    <n v="129"/>
    <n v="78"/>
    <n v="0"/>
    <n v="258"/>
    <n v="156"/>
    <n v="102"/>
    <s v="['Bank Transfer' 'Credit Card' 'PayPal' ... 'Credit Card' 'Bank Transfer'_x000a_ 'Apple Pay']"/>
    <x v="1"/>
  </r>
  <r>
    <s v="O09324"/>
    <d v="2025-11-22T00:00:00"/>
    <x v="10"/>
    <x v="1"/>
    <m/>
    <x v="1100"/>
    <x v="411"/>
    <x v="2"/>
    <s v="London"/>
    <s v="P014"/>
    <x v="17"/>
    <x v="0"/>
    <n v="2"/>
    <n v="25"/>
    <n v="11"/>
    <n v="0"/>
    <n v="50"/>
    <n v="22"/>
    <n v="28"/>
    <s v="['Bank Transfer' 'Credit Card' 'PayPal' ... 'Credit Card' 'Bank Transfer'_x000a_ 'Apple Pay']"/>
    <x v="1"/>
  </r>
  <r>
    <s v="O09526"/>
    <d v="2025-11-22T00:00:00"/>
    <x v="10"/>
    <x v="1"/>
    <m/>
    <x v="1375"/>
    <x v="476"/>
    <x v="0"/>
    <s v="Nottingham"/>
    <s v="P003"/>
    <x v="19"/>
    <x v="5"/>
    <n v="5"/>
    <n v="69"/>
    <n v="37"/>
    <n v="0.15"/>
    <n v="293.25"/>
    <n v="185"/>
    <n v="108.25"/>
    <s v="['Bank Transfer' 'Credit Card' 'PayPal' ... 'Credit Card' 'Bank Transfer'_x000a_ 'Apple Pay']"/>
    <x v="1"/>
  </r>
  <r>
    <s v="O09817"/>
    <d v="2025-11-22T00:00:00"/>
    <x v="10"/>
    <x v="1"/>
    <m/>
    <x v="780"/>
    <x v="203"/>
    <x v="4"/>
    <s v="Sheffield"/>
    <s v="P013"/>
    <x v="0"/>
    <x v="0"/>
    <n v="1"/>
    <n v="120"/>
    <n v="63"/>
    <n v="0.1"/>
    <n v="108"/>
    <n v="63"/>
    <n v="45"/>
    <s v="['Bank Transfer' 'Credit Card' 'PayPal' ... 'Credit Card' 'Bank Transfer'_x000a_ 'Apple Pay']"/>
    <x v="1"/>
  </r>
  <r>
    <s v="O09872"/>
    <d v="2025-11-22T00:00:00"/>
    <x v="10"/>
    <x v="1"/>
    <m/>
    <x v="2"/>
    <x v="2"/>
    <x v="2"/>
    <s v="London"/>
    <s v="P023"/>
    <x v="2"/>
    <x v="2"/>
    <n v="1"/>
    <n v="42"/>
    <n v="20"/>
    <n v="0.1"/>
    <n v="37.799999999999997"/>
    <n v="20"/>
    <n v="17.8"/>
    <s v="['Bank Transfer' 'Credit Card' 'PayPal' ... 'Credit Card' 'Bank Transfer'_x000a_ 'Apple Pay']"/>
    <x v="1"/>
  </r>
  <r>
    <s v="O01432"/>
    <d v="2025-11-23T00:00:00"/>
    <x v="10"/>
    <x v="1"/>
    <m/>
    <x v="888"/>
    <x v="472"/>
    <x v="6"/>
    <s v="Bath"/>
    <s v="P023"/>
    <x v="2"/>
    <x v="2"/>
    <n v="5"/>
    <n v="42"/>
    <n v="20"/>
    <n v="0.05"/>
    <n v="199.5"/>
    <n v="100"/>
    <n v="99.5"/>
    <s v="['Bank Transfer' 'Credit Card' 'PayPal' ... 'Credit Card' 'Bank Transfer'_x000a_ 'Apple Pay']"/>
    <x v="1"/>
  </r>
  <r>
    <s v="O02079"/>
    <d v="2025-11-23T00:00:00"/>
    <x v="10"/>
    <x v="1"/>
    <m/>
    <x v="166"/>
    <x v="148"/>
    <x v="1"/>
    <s v="Manchester"/>
    <s v="P016"/>
    <x v="4"/>
    <x v="0"/>
    <n v="4"/>
    <n v="78"/>
    <n v="39"/>
    <n v="0"/>
    <n v="312"/>
    <n v="156"/>
    <n v="156"/>
    <s v="['Bank Transfer' 'Credit Card' 'PayPal' ... 'Credit Card' 'Bank Transfer'_x000a_ 'Apple Pay']"/>
    <x v="1"/>
  </r>
  <r>
    <s v="O03338"/>
    <d v="2025-11-23T00:00:00"/>
    <x v="10"/>
    <x v="1"/>
    <m/>
    <x v="1310"/>
    <x v="197"/>
    <x v="1"/>
    <s v="Chester"/>
    <s v="P017"/>
    <x v="10"/>
    <x v="4"/>
    <n v="2"/>
    <n v="58"/>
    <n v="25"/>
    <n v="0"/>
    <n v="116"/>
    <n v="50"/>
    <n v="66"/>
    <s v="['Bank Transfer' 'Credit Card' 'PayPal' ... 'Credit Card' 'Bank Transfer'_x000a_ 'Apple Pay']"/>
    <x v="1"/>
  </r>
  <r>
    <s v="O03662"/>
    <d v="2025-11-23T00:00:00"/>
    <x v="10"/>
    <x v="1"/>
    <m/>
    <x v="1650"/>
    <x v="491"/>
    <x v="8"/>
    <s v="Durham"/>
    <s v="P005"/>
    <x v="3"/>
    <x v="3"/>
    <n v="1"/>
    <n v="119"/>
    <n v="72"/>
    <n v="0.1"/>
    <n v="107.1"/>
    <n v="72"/>
    <n v="35.1"/>
    <s v="['Bank Transfer' 'Credit Card' 'PayPal' ... 'Credit Card' 'Bank Transfer'_x000a_ 'Apple Pay']"/>
    <x v="1"/>
  </r>
  <r>
    <s v="O03919"/>
    <d v="2025-11-23T00:00:00"/>
    <x v="10"/>
    <x v="1"/>
    <m/>
    <x v="1443"/>
    <x v="354"/>
    <x v="3"/>
    <s v="Oxford"/>
    <s v="P002"/>
    <x v="15"/>
    <x v="5"/>
    <n v="1"/>
    <n v="149"/>
    <n v="91"/>
    <n v="0.1"/>
    <n v="134.1"/>
    <n v="91"/>
    <n v="43.1"/>
    <s v="['Bank Transfer' 'Credit Card' 'PayPal' ... 'Credit Card' 'Bank Transfer'_x000a_ 'Apple Pay']"/>
    <x v="1"/>
  </r>
  <r>
    <s v="O03965"/>
    <d v="2025-11-23T00:00:00"/>
    <x v="10"/>
    <x v="1"/>
    <m/>
    <x v="1026"/>
    <x v="25"/>
    <x v="6"/>
    <s v="Exeter"/>
    <s v="P020"/>
    <x v="23"/>
    <x v="4"/>
    <n v="1"/>
    <n v="72"/>
    <n v="34"/>
    <n v="0"/>
    <n v="72"/>
    <n v="34"/>
    <n v="38"/>
    <s v="['Bank Transfer' 'Credit Card' 'PayPal' ... 'Credit Card' 'Bank Transfer'_x000a_ 'Apple Pay']"/>
    <x v="1"/>
  </r>
  <r>
    <s v="O04099"/>
    <d v="2025-11-23T00:00:00"/>
    <x v="10"/>
    <x v="1"/>
    <m/>
    <x v="1776"/>
    <x v="477"/>
    <x v="11"/>
    <s v="Newport"/>
    <s v="P007"/>
    <x v="7"/>
    <x v="3"/>
    <n v="2"/>
    <n v="129"/>
    <n v="78"/>
    <n v="0"/>
    <n v="258"/>
    <n v="156"/>
    <n v="102"/>
    <s v="['Bank Transfer' 'Credit Card' 'PayPal' ... 'Credit Card' 'Bank Transfer'_x000a_ 'Apple Pay']"/>
    <x v="0"/>
  </r>
  <r>
    <s v="O04790"/>
    <d v="2025-11-23T00:00:00"/>
    <x v="10"/>
    <x v="1"/>
    <m/>
    <x v="253"/>
    <x v="38"/>
    <x v="10"/>
    <s v="Norwich"/>
    <s v="P015"/>
    <x v="12"/>
    <x v="0"/>
    <n v="1"/>
    <n v="65"/>
    <n v="32"/>
    <n v="0.1"/>
    <n v="58.5"/>
    <n v="32"/>
    <n v="26.5"/>
    <s v="['Bank Transfer' 'Credit Card' 'PayPal' ... 'Credit Card' 'Bank Transfer'_x000a_ 'Apple Pay']"/>
    <x v="1"/>
  </r>
  <r>
    <s v="O04992"/>
    <d v="2025-11-23T00:00:00"/>
    <x v="10"/>
    <x v="1"/>
    <m/>
    <x v="793"/>
    <x v="441"/>
    <x v="2"/>
    <s v="London"/>
    <s v="P021"/>
    <x v="21"/>
    <x v="2"/>
    <n v="1"/>
    <n v="28"/>
    <n v="13"/>
    <n v="0.1"/>
    <n v="25.2"/>
    <n v="13"/>
    <n v="12.2"/>
    <s v="['Bank Transfer' 'Credit Card' 'PayPal' ... 'Credit Card' 'Bank Transfer'_x000a_ 'Apple Pay']"/>
    <x v="1"/>
  </r>
  <r>
    <s v="O05185"/>
    <d v="2025-11-23T00:00:00"/>
    <x v="10"/>
    <x v="1"/>
    <m/>
    <x v="702"/>
    <x v="229"/>
    <x v="7"/>
    <s v="Glasgow"/>
    <s v="P016"/>
    <x v="4"/>
    <x v="0"/>
    <n v="1"/>
    <n v="78"/>
    <n v="39"/>
    <n v="0.2"/>
    <n v="62.4"/>
    <n v="39"/>
    <n v="23.4"/>
    <s v="['Bank Transfer' 'Credit Card' 'PayPal' ... 'Credit Card' 'Bank Transfer'_x000a_ 'Apple Pay']"/>
    <x v="1"/>
  </r>
  <r>
    <s v="O05393"/>
    <d v="2025-11-23T00:00:00"/>
    <x v="10"/>
    <x v="1"/>
    <m/>
    <x v="832"/>
    <x v="26"/>
    <x v="1"/>
    <s v="Preston"/>
    <s v="P010"/>
    <x v="18"/>
    <x v="1"/>
    <n v="1"/>
    <n v="32"/>
    <n v="14"/>
    <n v="0"/>
    <n v="32"/>
    <n v="14"/>
    <n v="18"/>
    <s v="['Bank Transfer' 'Credit Card' 'PayPal' ... 'Credit Card' 'Bank Transfer'_x000a_ 'Apple Pay']"/>
    <x v="1"/>
  </r>
  <r>
    <s v="O05461"/>
    <d v="2025-11-23T00:00:00"/>
    <x v="10"/>
    <x v="1"/>
    <m/>
    <x v="1310"/>
    <x v="197"/>
    <x v="1"/>
    <s v="Chester"/>
    <s v="P017"/>
    <x v="10"/>
    <x v="4"/>
    <n v="1"/>
    <n v="58"/>
    <n v="25"/>
    <n v="0"/>
    <n v="58"/>
    <n v="25"/>
    <n v="33"/>
    <s v="['Bank Transfer' 'Credit Card' 'PayPal' ... 'Credit Card' 'Bank Transfer'_x000a_ 'Apple Pay']"/>
    <x v="1"/>
  </r>
  <r>
    <s v="O06164"/>
    <d v="2025-11-23T00:00:00"/>
    <x v="10"/>
    <x v="1"/>
    <m/>
    <x v="1306"/>
    <x v="288"/>
    <x v="0"/>
    <s v="Derby"/>
    <s v="P011"/>
    <x v="6"/>
    <x v="1"/>
    <n v="1"/>
    <n v="79"/>
    <n v="42"/>
    <n v="0.1"/>
    <n v="71.099999999999994"/>
    <n v="42"/>
    <n v="29.1"/>
    <s v="['Bank Transfer' 'Credit Card' 'PayPal' ... 'Credit Card' 'Bank Transfer'_x000a_ 'Apple Pay']"/>
    <x v="1"/>
  </r>
  <r>
    <s v="O06524"/>
    <d v="2025-11-23T00:00:00"/>
    <x v="10"/>
    <x v="1"/>
    <m/>
    <x v="603"/>
    <x v="378"/>
    <x v="1"/>
    <s v="Chester"/>
    <s v="P006"/>
    <x v="16"/>
    <x v="3"/>
    <n v="1"/>
    <n v="99"/>
    <n v="58"/>
    <n v="0"/>
    <n v="99"/>
    <n v="58"/>
    <n v="41"/>
    <s v="['Bank Transfer' 'Credit Card' 'PayPal' ... 'Credit Card' 'Bank Transfer'_x000a_ 'Apple Pay']"/>
    <x v="1"/>
  </r>
  <r>
    <s v="O06881"/>
    <d v="2025-11-23T00:00:00"/>
    <x v="10"/>
    <x v="1"/>
    <m/>
    <x v="28"/>
    <x v="27"/>
    <x v="9"/>
    <s v="Worcester"/>
    <s v="P021"/>
    <x v="21"/>
    <x v="2"/>
    <n v="3"/>
    <n v="28"/>
    <n v="13"/>
    <n v="0.2"/>
    <n v="67.2"/>
    <n v="39"/>
    <n v="28.2"/>
    <s v="['Bank Transfer' 'Credit Card' 'PayPal' ... 'Credit Card' 'Bank Transfer'_x000a_ 'Apple Pay']"/>
    <x v="1"/>
  </r>
  <r>
    <s v="O09721"/>
    <d v="2025-11-23T00:00:00"/>
    <x v="10"/>
    <x v="1"/>
    <m/>
    <x v="1520"/>
    <x v="560"/>
    <x v="1"/>
    <s v="Preston"/>
    <s v="P022"/>
    <x v="8"/>
    <x v="2"/>
    <n v="3"/>
    <n v="35"/>
    <n v="16"/>
    <n v="0"/>
    <n v="105"/>
    <n v="48"/>
    <n v="57"/>
    <s v="['Bank Transfer' 'Credit Card' 'PayPal' ... 'Credit Card' 'Bank Transfer'_x000a_ 'Apple Pay']"/>
    <x v="1"/>
  </r>
  <r>
    <s v="O00064"/>
    <d v="2025-11-24T00:00:00"/>
    <x v="10"/>
    <x v="1"/>
    <m/>
    <x v="65"/>
    <x v="62"/>
    <x v="1"/>
    <s v="Preston"/>
    <s v="P013"/>
    <x v="0"/>
    <x v="0"/>
    <n v="3"/>
    <n v="120"/>
    <n v="63"/>
    <n v="0.1"/>
    <n v="324"/>
    <n v="189"/>
    <n v="135"/>
    <s v="['Bank Transfer' 'Credit Card' 'PayPal' ... 'Credit Card' 'Bank Transfer'_x000a_ 'Apple Pay']"/>
    <x v="1"/>
  </r>
  <r>
    <s v="O00377"/>
    <d v="2025-11-24T00:00:00"/>
    <x v="10"/>
    <x v="1"/>
    <m/>
    <x v="38"/>
    <x v="35"/>
    <x v="11"/>
    <s v="Cardiff"/>
    <s v="P009"/>
    <x v="1"/>
    <x v="1"/>
    <n v="2"/>
    <n v="95"/>
    <n v="54"/>
    <n v="0"/>
    <n v="190"/>
    <n v="108"/>
    <n v="82"/>
    <s v="['Bank Transfer' 'Credit Card' 'PayPal' ... 'Credit Card' 'Bank Transfer'_x000a_ 'Apple Pay']"/>
    <x v="1"/>
  </r>
  <r>
    <s v="O01449"/>
    <d v="2025-11-24T00:00:00"/>
    <x v="10"/>
    <x v="1"/>
    <m/>
    <x v="575"/>
    <x v="36"/>
    <x v="11"/>
    <s v="Cardiff"/>
    <s v="P022"/>
    <x v="8"/>
    <x v="2"/>
    <n v="2"/>
    <n v="35"/>
    <n v="16"/>
    <n v="0.05"/>
    <n v="66.5"/>
    <n v="32"/>
    <n v="34.5"/>
    <s v="['Bank Transfer' 'Credit Card' 'PayPal' ... 'Credit Card' 'Bank Transfer'_x000a_ 'Apple Pay']"/>
    <x v="1"/>
  </r>
  <r>
    <s v="O01618"/>
    <d v="2025-11-24T00:00:00"/>
    <x v="10"/>
    <x v="1"/>
    <m/>
    <x v="1268"/>
    <x v="539"/>
    <x v="1"/>
    <s v="Liverpool"/>
    <s v="P006"/>
    <x v="16"/>
    <x v="3"/>
    <n v="4"/>
    <n v="99"/>
    <n v="58"/>
    <n v="0"/>
    <n v="396"/>
    <n v="232"/>
    <n v="164"/>
    <s v="['Bank Transfer' 'Credit Card' 'PayPal' ... 'Credit Card' 'Bank Transfer'_x000a_ 'Apple Pay']"/>
    <x v="1"/>
  </r>
  <r>
    <s v="O02082"/>
    <d v="2025-11-24T00:00:00"/>
    <x v="10"/>
    <x v="1"/>
    <m/>
    <x v="1533"/>
    <x v="192"/>
    <x v="3"/>
    <s v="Brighton"/>
    <s v="P020"/>
    <x v="23"/>
    <x v="4"/>
    <n v="3"/>
    <n v="72"/>
    <n v="34"/>
    <n v="0.1"/>
    <n v="194.4"/>
    <n v="102"/>
    <n v="92.4"/>
    <s v="['Bank Transfer' 'Credit Card' 'PayPal' ... 'Credit Card' 'Bank Transfer'_x000a_ 'Apple Pay']"/>
    <x v="1"/>
  </r>
  <r>
    <s v="O03012"/>
    <d v="2025-11-24T00:00:00"/>
    <x v="10"/>
    <x v="1"/>
    <m/>
    <x v="1711"/>
    <x v="397"/>
    <x v="9"/>
    <s v="Coventry"/>
    <s v="P001"/>
    <x v="9"/>
    <x v="5"/>
    <n v="1"/>
    <n v="89"/>
    <n v="48"/>
    <n v="0.05"/>
    <n v="84.55"/>
    <n v="48"/>
    <n v="36.549999999999997"/>
    <s v="['Bank Transfer' 'Credit Card' 'PayPal' ... 'Credit Card' 'Bank Transfer'_x000a_ 'Apple Pay']"/>
    <x v="1"/>
  </r>
  <r>
    <s v="O03334"/>
    <d v="2025-11-24T00:00:00"/>
    <x v="10"/>
    <x v="1"/>
    <m/>
    <x v="1777"/>
    <x v="108"/>
    <x v="3"/>
    <s v="Brighton"/>
    <s v="P019"/>
    <x v="20"/>
    <x v="4"/>
    <n v="2"/>
    <n v="85"/>
    <n v="41"/>
    <n v="0.1"/>
    <n v="153"/>
    <n v="82"/>
    <n v="71"/>
    <s v="['Bank Transfer' 'Credit Card' 'PayPal' ... 'Credit Card' 'Bank Transfer'_x000a_ 'Apple Pay']"/>
    <x v="0"/>
  </r>
  <r>
    <s v="O03674"/>
    <d v="2025-11-24T00:00:00"/>
    <x v="10"/>
    <x v="1"/>
    <m/>
    <x v="872"/>
    <x v="188"/>
    <x v="2"/>
    <s v="London"/>
    <s v="P007"/>
    <x v="7"/>
    <x v="3"/>
    <n v="2"/>
    <n v="129"/>
    <n v="78"/>
    <n v="0.2"/>
    <n v="206.4"/>
    <n v="156"/>
    <n v="50.4"/>
    <s v="['Bank Transfer' 'Credit Card' 'PayPal' ... 'Credit Card' 'Bank Transfer'_x000a_ 'Apple Pay']"/>
    <x v="1"/>
  </r>
  <r>
    <s v="O04022"/>
    <d v="2025-11-24T00:00:00"/>
    <x v="10"/>
    <x v="1"/>
    <m/>
    <x v="895"/>
    <x v="376"/>
    <x v="1"/>
    <s v="Chester"/>
    <s v="P005"/>
    <x v="3"/>
    <x v="3"/>
    <n v="4"/>
    <n v="119"/>
    <n v="72"/>
    <n v="0"/>
    <n v="476"/>
    <n v="288"/>
    <n v="188"/>
    <s v="['Bank Transfer' 'Credit Card' 'PayPal' ... 'Credit Card' 'Bank Transfer'_x000a_ 'Apple Pay']"/>
    <x v="1"/>
  </r>
  <r>
    <s v="O05528"/>
    <d v="2025-11-24T00:00:00"/>
    <x v="10"/>
    <x v="1"/>
    <m/>
    <x v="774"/>
    <x v="366"/>
    <x v="2"/>
    <s v="London"/>
    <s v="P006"/>
    <x v="16"/>
    <x v="3"/>
    <n v="1"/>
    <n v="99"/>
    <n v="58"/>
    <n v="0"/>
    <n v="99"/>
    <n v="58"/>
    <n v="41"/>
    <s v="['Bank Transfer' 'Credit Card' 'PayPal' ... 'Credit Card' 'Bank Transfer'_x000a_ 'Apple Pay']"/>
    <x v="1"/>
  </r>
  <r>
    <s v="O06517"/>
    <d v="2025-11-24T00:00:00"/>
    <x v="10"/>
    <x v="1"/>
    <m/>
    <x v="1422"/>
    <x v="66"/>
    <x v="2"/>
    <s v="London"/>
    <s v="P021"/>
    <x v="21"/>
    <x v="2"/>
    <n v="1"/>
    <n v="28"/>
    <n v="13"/>
    <n v="0"/>
    <n v="28"/>
    <n v="13"/>
    <n v="15"/>
    <s v="['Bank Transfer' 'Credit Card' 'PayPal' ... 'Credit Card' 'Bank Transfer'_x000a_ 'Apple Pay']"/>
    <x v="1"/>
  </r>
  <r>
    <s v="O08695"/>
    <d v="2025-11-24T00:00:00"/>
    <x v="10"/>
    <x v="1"/>
    <m/>
    <x v="999"/>
    <x v="442"/>
    <x v="1"/>
    <s v="Liverpool"/>
    <s v="P005"/>
    <x v="3"/>
    <x v="3"/>
    <n v="1"/>
    <n v="119"/>
    <n v="72"/>
    <n v="0.05"/>
    <n v="113.05"/>
    <n v="72"/>
    <n v="41.05"/>
    <s v="['Bank Transfer' 'Credit Card' 'PayPal' ... 'Credit Card' 'Bank Transfer'_x000a_ 'Apple Pay']"/>
    <x v="1"/>
  </r>
  <r>
    <s v="O09822"/>
    <d v="2025-11-24T00:00:00"/>
    <x v="10"/>
    <x v="1"/>
    <m/>
    <x v="1641"/>
    <x v="409"/>
    <x v="3"/>
    <s v="Oxford"/>
    <s v="P021"/>
    <x v="21"/>
    <x v="2"/>
    <n v="1"/>
    <n v="28"/>
    <n v="13"/>
    <n v="0"/>
    <n v="28"/>
    <n v="13"/>
    <n v="15"/>
    <s v="['Bank Transfer' 'Credit Card' 'PayPal' ... 'Credit Card' 'Bank Transfer'_x000a_ 'Apple Pay']"/>
    <x v="1"/>
  </r>
  <r>
    <s v="O00277"/>
    <d v="2025-11-25T00:00:00"/>
    <x v="10"/>
    <x v="1"/>
    <m/>
    <x v="1090"/>
    <x v="329"/>
    <x v="8"/>
    <s v="Durham"/>
    <s v="P004"/>
    <x v="22"/>
    <x v="5"/>
    <n v="1"/>
    <n v="55"/>
    <n v="27"/>
    <n v="0.1"/>
    <n v="49.5"/>
    <n v="27"/>
    <n v="22.5"/>
    <s v="['Bank Transfer' 'Credit Card' 'PayPal' ... 'Credit Card' 'Bank Transfer'_x000a_ 'Apple Pay']"/>
    <x v="1"/>
  </r>
  <r>
    <s v="O00314"/>
    <d v="2025-11-25T00:00:00"/>
    <x v="10"/>
    <x v="1"/>
    <m/>
    <x v="1399"/>
    <x v="16"/>
    <x v="1"/>
    <s v="Manchester"/>
    <s v="P016"/>
    <x v="4"/>
    <x v="0"/>
    <n v="1"/>
    <n v="78"/>
    <n v="39"/>
    <n v="0"/>
    <n v="78"/>
    <n v="39"/>
    <n v="39"/>
    <s v="['Bank Transfer' 'Credit Card' 'PayPal' ... 'Credit Card' 'Bank Transfer'_x000a_ 'Apple Pay']"/>
    <x v="1"/>
  </r>
  <r>
    <s v="O00748"/>
    <d v="2025-11-25T00:00:00"/>
    <x v="10"/>
    <x v="1"/>
    <m/>
    <x v="385"/>
    <x v="281"/>
    <x v="4"/>
    <s v="Leeds"/>
    <s v="P012"/>
    <x v="14"/>
    <x v="1"/>
    <n v="5"/>
    <n v="85"/>
    <n v="44"/>
    <n v="0.05"/>
    <n v="403.75"/>
    <n v="220"/>
    <n v="183.75"/>
    <s v="['Bank Transfer' 'Credit Card' 'PayPal' ... 'Credit Card' 'Bank Transfer'_x000a_ 'Apple Pay']"/>
    <x v="1"/>
  </r>
  <r>
    <s v="O02358"/>
    <d v="2025-11-25T00:00:00"/>
    <x v="10"/>
    <x v="1"/>
    <m/>
    <x v="1474"/>
    <x v="195"/>
    <x v="11"/>
    <s v="Newport"/>
    <s v="P016"/>
    <x v="4"/>
    <x v="0"/>
    <n v="1"/>
    <n v="78"/>
    <n v="39"/>
    <n v="0"/>
    <n v="78"/>
    <n v="39"/>
    <n v="39"/>
    <s v="['Bank Transfer' 'Credit Card' 'PayPal' ... 'Credit Card' 'Bank Transfer'_x000a_ 'Apple Pay']"/>
    <x v="1"/>
  </r>
  <r>
    <s v="O02906"/>
    <d v="2025-11-25T00:00:00"/>
    <x v="10"/>
    <x v="1"/>
    <m/>
    <x v="1097"/>
    <x v="212"/>
    <x v="3"/>
    <s v="Guildford"/>
    <s v="P023"/>
    <x v="2"/>
    <x v="2"/>
    <n v="1"/>
    <n v="42"/>
    <n v="20"/>
    <n v="0.1"/>
    <n v="37.799999999999997"/>
    <n v="20"/>
    <n v="17.8"/>
    <s v="['Bank Transfer' 'Credit Card' 'PayPal' ... 'Credit Card' 'Bank Transfer'_x000a_ 'Apple Pay']"/>
    <x v="1"/>
  </r>
  <r>
    <s v="O05610"/>
    <d v="2025-11-25T00:00:00"/>
    <x v="10"/>
    <x v="1"/>
    <m/>
    <x v="18"/>
    <x v="18"/>
    <x v="1"/>
    <s v="Liverpool"/>
    <s v="P009"/>
    <x v="1"/>
    <x v="1"/>
    <n v="1"/>
    <n v="95"/>
    <n v="54"/>
    <n v="0.1"/>
    <n v="85.5"/>
    <n v="54"/>
    <n v="31.5"/>
    <s v="['Bank Transfer' 'Credit Card' 'PayPal' ... 'Credit Card' 'Bank Transfer'_x000a_ 'Apple Pay']"/>
    <x v="1"/>
  </r>
  <r>
    <s v="O05911"/>
    <d v="2025-11-25T00:00:00"/>
    <x v="10"/>
    <x v="1"/>
    <m/>
    <x v="1165"/>
    <x v="48"/>
    <x v="6"/>
    <s v="Exeter"/>
    <s v="P004"/>
    <x v="22"/>
    <x v="5"/>
    <n v="1"/>
    <n v="55"/>
    <n v="27"/>
    <n v="0.05"/>
    <n v="52.25"/>
    <n v="27"/>
    <n v="25.25"/>
    <s v="['Bank Transfer' 'Credit Card' 'PayPal' ... 'Credit Card' 'Bank Transfer'_x000a_ 'Apple Pay']"/>
    <x v="1"/>
  </r>
  <r>
    <s v="O06066"/>
    <d v="2025-11-25T00:00:00"/>
    <x v="10"/>
    <x v="1"/>
    <m/>
    <x v="1714"/>
    <x v="6"/>
    <x v="0"/>
    <s v="Leicester"/>
    <s v="P018"/>
    <x v="5"/>
    <x v="4"/>
    <n v="2"/>
    <n v="45"/>
    <n v="19"/>
    <n v="0"/>
    <n v="90"/>
    <n v="38"/>
    <n v="52"/>
    <s v="['Bank Transfer' 'Credit Card' 'PayPal' ... 'Credit Card' 'Bank Transfer'_x000a_ 'Apple Pay']"/>
    <x v="1"/>
  </r>
  <r>
    <s v="O06298"/>
    <d v="2025-11-25T00:00:00"/>
    <x v="10"/>
    <x v="1"/>
    <m/>
    <x v="938"/>
    <x v="332"/>
    <x v="4"/>
    <s v="Hull"/>
    <s v="P006"/>
    <x v="16"/>
    <x v="3"/>
    <n v="1"/>
    <n v="99"/>
    <n v="58"/>
    <n v="0.1"/>
    <n v="89.1"/>
    <n v="58"/>
    <n v="31.1"/>
    <s v="['Bank Transfer' 'Credit Card' 'PayPal' ... 'Credit Card' 'Bank Transfer'_x000a_ 'Apple Pay']"/>
    <x v="1"/>
  </r>
  <r>
    <s v="O07416"/>
    <d v="2025-11-25T00:00:00"/>
    <x v="10"/>
    <x v="1"/>
    <m/>
    <x v="949"/>
    <x v="485"/>
    <x v="0"/>
    <s v="Derby"/>
    <s v="P002"/>
    <x v="15"/>
    <x v="5"/>
    <n v="2"/>
    <n v="149"/>
    <n v="91"/>
    <n v="0.15"/>
    <n v="253.3"/>
    <n v="182"/>
    <n v="71.3"/>
    <s v="['Bank Transfer' 'Credit Card' 'PayPal' ... 'Credit Card' 'Bank Transfer'_x000a_ 'Apple Pay']"/>
    <x v="1"/>
  </r>
  <r>
    <s v="O07737"/>
    <d v="2025-11-25T00:00:00"/>
    <x v="10"/>
    <x v="1"/>
    <m/>
    <x v="686"/>
    <x v="225"/>
    <x v="7"/>
    <s v="Glasgow"/>
    <s v="P012"/>
    <x v="14"/>
    <x v="1"/>
    <n v="1"/>
    <n v="85"/>
    <n v="44"/>
    <n v="0.15"/>
    <n v="72.25"/>
    <n v="44"/>
    <n v="28.25"/>
    <s v="['Bank Transfer' 'Credit Card' 'PayPal' ... 'Credit Card' 'Bank Transfer'_x000a_ 'Apple Pay']"/>
    <x v="1"/>
  </r>
  <r>
    <s v="O00639"/>
    <d v="2025-11-26T00:00:00"/>
    <x v="10"/>
    <x v="1"/>
    <m/>
    <x v="1102"/>
    <x v="68"/>
    <x v="2"/>
    <s v="London"/>
    <s v="P023"/>
    <x v="2"/>
    <x v="2"/>
    <n v="3"/>
    <n v="42"/>
    <n v="20"/>
    <n v="0.1"/>
    <n v="113.4"/>
    <n v="60"/>
    <n v="53.4"/>
    <s v="['Bank Transfer' 'Credit Card' 'PayPal' ... 'Credit Card' 'Bank Transfer'_x000a_ 'Apple Pay']"/>
    <x v="1"/>
  </r>
  <r>
    <s v="O00731"/>
    <d v="2025-11-26T00:00:00"/>
    <x v="10"/>
    <x v="1"/>
    <m/>
    <x v="493"/>
    <x v="334"/>
    <x v="6"/>
    <s v="Exeter"/>
    <s v="P013"/>
    <x v="0"/>
    <x v="0"/>
    <n v="1"/>
    <n v="120"/>
    <n v="63"/>
    <n v="0.2"/>
    <n v="96"/>
    <n v="63"/>
    <n v="33"/>
    <s v="['Bank Transfer' 'Credit Card' 'PayPal' ... 'Credit Card' 'Bank Transfer'_x000a_ 'Apple Pay']"/>
    <x v="1"/>
  </r>
  <r>
    <s v="O01651"/>
    <d v="2025-11-26T00:00:00"/>
    <x v="10"/>
    <x v="1"/>
    <m/>
    <x v="979"/>
    <x v="494"/>
    <x v="7"/>
    <s v="Dundee"/>
    <s v="P005"/>
    <x v="3"/>
    <x v="3"/>
    <n v="1"/>
    <n v="119"/>
    <n v="72"/>
    <n v="0"/>
    <n v="119"/>
    <n v="72"/>
    <n v="47"/>
    <s v="['Bank Transfer' 'Credit Card' 'PayPal' ... 'Credit Card' 'Bank Transfer'_x000a_ 'Apple Pay']"/>
    <x v="1"/>
  </r>
  <r>
    <s v="O02066"/>
    <d v="2025-11-26T00:00:00"/>
    <x v="10"/>
    <x v="1"/>
    <m/>
    <x v="1071"/>
    <x v="122"/>
    <x v="8"/>
    <s v="Sunderland"/>
    <s v="P007"/>
    <x v="7"/>
    <x v="3"/>
    <n v="1"/>
    <n v="129"/>
    <n v="78"/>
    <n v="0"/>
    <n v="129"/>
    <n v="78"/>
    <n v="51"/>
    <s v="['Bank Transfer' 'Credit Card' 'PayPal' ... 'Credit Card' 'Bank Transfer'_x000a_ 'Apple Pay']"/>
    <x v="1"/>
  </r>
  <r>
    <s v="O02083"/>
    <d v="2025-11-26T00:00:00"/>
    <x v="10"/>
    <x v="1"/>
    <m/>
    <x v="1171"/>
    <x v="338"/>
    <x v="11"/>
    <s v="Cardiff"/>
    <s v="P004"/>
    <x v="22"/>
    <x v="5"/>
    <n v="1"/>
    <n v="55"/>
    <n v="27"/>
    <n v="0"/>
    <n v="55"/>
    <n v="27"/>
    <n v="28"/>
    <s v="['Bank Transfer' 'Credit Card' 'PayPal' ... 'Credit Card' 'Bank Transfer'_x000a_ 'Apple Pay']"/>
    <x v="1"/>
  </r>
  <r>
    <s v="O02312"/>
    <d v="2025-11-26T00:00:00"/>
    <x v="10"/>
    <x v="1"/>
    <m/>
    <x v="1291"/>
    <x v="437"/>
    <x v="2"/>
    <s v="London"/>
    <s v="P004"/>
    <x v="22"/>
    <x v="5"/>
    <n v="4"/>
    <n v="55"/>
    <n v="27"/>
    <n v="0"/>
    <n v="220"/>
    <n v="108"/>
    <n v="112"/>
    <s v="['Bank Transfer' 'Credit Card' 'PayPal' ... 'Credit Card' 'Bank Transfer'_x000a_ 'Apple Pay']"/>
    <x v="1"/>
  </r>
  <r>
    <s v="O03701"/>
    <d v="2025-11-26T00:00:00"/>
    <x v="10"/>
    <x v="1"/>
    <m/>
    <x v="235"/>
    <x v="196"/>
    <x v="3"/>
    <s v="Brighton"/>
    <s v="P013"/>
    <x v="0"/>
    <x v="0"/>
    <n v="3"/>
    <n v="120"/>
    <n v="63"/>
    <n v="0.05"/>
    <n v="342"/>
    <n v="189"/>
    <n v="153"/>
    <s v="['Bank Transfer' 'Credit Card' 'PayPal' ... 'Credit Card' 'Bank Transfer'_x000a_ 'Apple Pay']"/>
    <x v="1"/>
  </r>
  <r>
    <s v="O04164"/>
    <d v="2025-11-26T00:00:00"/>
    <x v="10"/>
    <x v="1"/>
    <m/>
    <x v="1193"/>
    <x v="112"/>
    <x v="5"/>
    <s v="Belfast"/>
    <s v="P003"/>
    <x v="19"/>
    <x v="5"/>
    <n v="1"/>
    <n v="69"/>
    <n v="37"/>
    <n v="0.05"/>
    <n v="65.55"/>
    <n v="37"/>
    <n v="28.55"/>
    <s v="['Bank Transfer' 'Credit Card' 'PayPal' ... 'Credit Card' 'Bank Transfer'_x000a_ 'Apple Pay']"/>
    <x v="1"/>
  </r>
  <r>
    <s v="O05385"/>
    <d v="2025-11-26T00:00:00"/>
    <x v="10"/>
    <x v="1"/>
    <m/>
    <x v="359"/>
    <x v="265"/>
    <x v="1"/>
    <s v="Liverpool"/>
    <s v="P007"/>
    <x v="7"/>
    <x v="3"/>
    <n v="1"/>
    <n v="129"/>
    <n v="78"/>
    <n v="0.05"/>
    <n v="122.55"/>
    <n v="78"/>
    <n v="44.55"/>
    <s v="['Bank Transfer' 'Credit Card' 'PayPal' ... 'Credit Card' 'Bank Transfer'_x000a_ 'Apple Pay']"/>
    <x v="1"/>
  </r>
  <r>
    <s v="O06707"/>
    <d v="2025-11-26T00:00:00"/>
    <x v="10"/>
    <x v="1"/>
    <m/>
    <x v="1749"/>
    <x v="99"/>
    <x v="9"/>
    <s v="Birmingham"/>
    <s v="P009"/>
    <x v="1"/>
    <x v="1"/>
    <n v="2"/>
    <n v="95"/>
    <n v="54"/>
    <n v="0"/>
    <n v="190"/>
    <n v="108"/>
    <n v="82"/>
    <s v="['Bank Transfer' 'Credit Card' 'PayPal' ... 'Credit Card' 'Bank Transfer'_x000a_ 'Apple Pay']"/>
    <x v="1"/>
  </r>
  <r>
    <s v="O08300"/>
    <d v="2025-11-26T00:00:00"/>
    <x v="10"/>
    <x v="1"/>
    <m/>
    <x v="709"/>
    <x v="415"/>
    <x v="10"/>
    <s v="Norwich"/>
    <s v="P002"/>
    <x v="15"/>
    <x v="5"/>
    <n v="5"/>
    <n v="149"/>
    <n v="91"/>
    <n v="0.05"/>
    <n v="707.75"/>
    <n v="455"/>
    <n v="252.75"/>
    <s v="['Bank Transfer' 'Credit Card' 'PayPal' ... 'Credit Card' 'Bank Transfer'_x000a_ 'Apple Pay']"/>
    <x v="1"/>
  </r>
  <r>
    <s v="O09354"/>
    <d v="2025-11-26T00:00:00"/>
    <x v="10"/>
    <x v="1"/>
    <m/>
    <x v="159"/>
    <x v="142"/>
    <x v="11"/>
    <s v="Newport"/>
    <s v="P015"/>
    <x v="12"/>
    <x v="0"/>
    <n v="3"/>
    <n v="65"/>
    <n v="32"/>
    <n v="0"/>
    <n v="195"/>
    <n v="96"/>
    <n v="99"/>
    <s v="['Bank Transfer' 'Credit Card' 'PayPal' ... 'Credit Card' 'Bank Transfer'_x000a_ 'Apple Pay']"/>
    <x v="1"/>
  </r>
  <r>
    <s v="O09416"/>
    <d v="2025-11-26T00:00:00"/>
    <x v="10"/>
    <x v="1"/>
    <m/>
    <x v="230"/>
    <x v="156"/>
    <x v="7"/>
    <s v="Glasgow"/>
    <s v="P013"/>
    <x v="0"/>
    <x v="0"/>
    <n v="2"/>
    <n v="120"/>
    <n v="63"/>
    <n v="0.05"/>
    <n v="228"/>
    <n v="126"/>
    <n v="102"/>
    <s v="['Bank Transfer' 'Credit Card' 'PayPal' ... 'Credit Card' 'Bank Transfer'_x000a_ 'Apple Pay']"/>
    <x v="1"/>
  </r>
  <r>
    <s v="O00104"/>
    <d v="2025-11-27T00:00:00"/>
    <x v="10"/>
    <x v="1"/>
    <m/>
    <x v="279"/>
    <x v="224"/>
    <x v="10"/>
    <s v="Colchester"/>
    <s v="P003"/>
    <x v="19"/>
    <x v="5"/>
    <n v="3"/>
    <n v="69"/>
    <n v="37"/>
    <n v="0.05"/>
    <n v="196.65"/>
    <n v="111"/>
    <n v="85.65"/>
    <s v="['Bank Transfer' 'Credit Card' 'PayPal' ... 'Credit Card' 'Bank Transfer'_x000a_ 'Apple Pay']"/>
    <x v="1"/>
  </r>
  <r>
    <s v="O00618"/>
    <d v="2025-11-27T00:00:00"/>
    <x v="10"/>
    <x v="1"/>
    <m/>
    <x v="685"/>
    <x v="295"/>
    <x v="11"/>
    <s v="Cardiff"/>
    <s v="P022"/>
    <x v="8"/>
    <x v="2"/>
    <n v="3"/>
    <n v="35"/>
    <n v="16"/>
    <n v="0.15"/>
    <n v="89.25"/>
    <n v="48"/>
    <n v="41.25"/>
    <s v="['Bank Transfer' 'Credit Card' 'PayPal' ... 'Credit Card' 'Bank Transfer'_x000a_ 'Apple Pay']"/>
    <x v="1"/>
  </r>
  <r>
    <s v="O01127"/>
    <d v="2025-11-27T00:00:00"/>
    <x v="10"/>
    <x v="1"/>
    <m/>
    <x v="1766"/>
    <x v="243"/>
    <x v="8"/>
    <s v="Newcastle"/>
    <s v="P005"/>
    <x v="3"/>
    <x v="3"/>
    <n v="2"/>
    <n v="119"/>
    <n v="72"/>
    <n v="0.2"/>
    <n v="190.4"/>
    <n v="144"/>
    <n v="46.4"/>
    <s v="['Bank Transfer' 'Credit Card' 'PayPal' ... 'Credit Card' 'Bank Transfer'_x000a_ 'Apple Pay']"/>
    <x v="1"/>
  </r>
  <r>
    <s v="O01858"/>
    <d v="2025-11-27T00:00:00"/>
    <x v="10"/>
    <x v="1"/>
    <m/>
    <x v="214"/>
    <x v="52"/>
    <x v="7"/>
    <s v="Edinburgh"/>
    <s v="P007"/>
    <x v="7"/>
    <x v="3"/>
    <n v="4"/>
    <n v="129"/>
    <n v="78"/>
    <n v="0"/>
    <n v="516"/>
    <n v="312"/>
    <n v="204"/>
    <s v="['Bank Transfer' 'Credit Card' 'PayPal' ... 'Credit Card' 'Bank Transfer'_x000a_ 'Apple Pay']"/>
    <x v="1"/>
  </r>
  <r>
    <s v="O02793"/>
    <d v="2025-11-27T00:00:00"/>
    <x v="10"/>
    <x v="1"/>
    <m/>
    <x v="569"/>
    <x v="363"/>
    <x v="7"/>
    <s v="Dundee"/>
    <s v="P007"/>
    <x v="7"/>
    <x v="3"/>
    <n v="1"/>
    <n v="129"/>
    <n v="78"/>
    <n v="0.05"/>
    <n v="122.55"/>
    <n v="78"/>
    <n v="44.55"/>
    <s v="['Bank Transfer' 'Credit Card' 'PayPal' ... 'Credit Card' 'Bank Transfer'_x000a_ 'Apple Pay']"/>
    <x v="1"/>
  </r>
  <r>
    <s v="O03070"/>
    <d v="2025-11-27T00:00:00"/>
    <x v="10"/>
    <x v="1"/>
    <m/>
    <x v="107"/>
    <x v="100"/>
    <x v="10"/>
    <s v="Colchester"/>
    <s v="P018"/>
    <x v="5"/>
    <x v="4"/>
    <n v="3"/>
    <n v="45"/>
    <n v="19"/>
    <n v="0.1"/>
    <n v="121.5"/>
    <n v="57"/>
    <n v="64.5"/>
    <s v="['Bank Transfer' 'Credit Card' 'PayPal' ... 'Credit Card' 'Bank Transfer'_x000a_ 'Apple Pay']"/>
    <x v="1"/>
  </r>
  <r>
    <s v="O03654"/>
    <d v="2025-11-27T00:00:00"/>
    <x v="10"/>
    <x v="1"/>
    <m/>
    <x v="639"/>
    <x v="164"/>
    <x v="11"/>
    <s v="Cardiff"/>
    <s v="P001"/>
    <x v="9"/>
    <x v="5"/>
    <n v="1"/>
    <n v="89"/>
    <n v="48"/>
    <n v="0"/>
    <n v="89"/>
    <n v="48"/>
    <n v="41"/>
    <s v="['Bank Transfer' 'Credit Card' 'PayPal' ... 'Credit Card' 'Bank Transfer'_x000a_ 'Apple Pay']"/>
    <x v="1"/>
  </r>
  <r>
    <s v="O08343"/>
    <d v="2025-11-27T00:00:00"/>
    <x v="10"/>
    <x v="1"/>
    <m/>
    <x v="1137"/>
    <x v="517"/>
    <x v="1"/>
    <s v="Chester"/>
    <s v="P001"/>
    <x v="9"/>
    <x v="5"/>
    <n v="2"/>
    <n v="89"/>
    <n v="48"/>
    <n v="0"/>
    <n v="178"/>
    <n v="96"/>
    <n v="82"/>
    <s v="['Bank Transfer' 'Credit Card' 'PayPal' ... 'Credit Card' 'Bank Transfer'_x000a_ 'Apple Pay']"/>
    <x v="1"/>
  </r>
  <r>
    <s v="O08660"/>
    <d v="2025-11-27T00:00:00"/>
    <x v="10"/>
    <x v="1"/>
    <m/>
    <x v="656"/>
    <x v="393"/>
    <x v="4"/>
    <s v="Leeds"/>
    <s v="P023"/>
    <x v="2"/>
    <x v="2"/>
    <n v="2"/>
    <n v="42"/>
    <n v="20"/>
    <n v="0"/>
    <n v="84"/>
    <n v="40"/>
    <n v="44"/>
    <s v="['Bank Transfer' 'Credit Card' 'PayPal' ... 'Credit Card' 'Bank Transfer'_x000a_ 'Apple Pay']"/>
    <x v="1"/>
  </r>
  <r>
    <s v="O08679"/>
    <d v="2025-11-27T00:00:00"/>
    <x v="10"/>
    <x v="1"/>
    <m/>
    <x v="128"/>
    <x v="119"/>
    <x v="1"/>
    <s v="Chester"/>
    <s v="P014"/>
    <x v="17"/>
    <x v="0"/>
    <n v="1"/>
    <n v="25"/>
    <n v="11"/>
    <n v="0"/>
    <n v="25"/>
    <n v="11"/>
    <n v="14"/>
    <s v="['Bank Transfer' 'Credit Card' 'PayPal' ... 'Credit Card' 'Bank Transfer'_x000a_ 'Apple Pay']"/>
    <x v="1"/>
  </r>
  <r>
    <s v="O09164"/>
    <d v="2025-11-27T00:00:00"/>
    <x v="10"/>
    <x v="1"/>
    <m/>
    <x v="1593"/>
    <x v="276"/>
    <x v="7"/>
    <s v="Dundee"/>
    <s v="P008"/>
    <x v="13"/>
    <x v="3"/>
    <n v="2"/>
    <n v="249"/>
    <n v="168"/>
    <n v="0"/>
    <n v="498"/>
    <n v="336"/>
    <n v="162"/>
    <s v="['Bank Transfer' 'Credit Card' 'PayPal' ... 'Credit Card' 'Bank Transfer'_x000a_ 'Apple Pay']"/>
    <x v="1"/>
  </r>
  <r>
    <s v="O00014"/>
    <d v="2025-11-28T00:00:00"/>
    <x v="10"/>
    <x v="1"/>
    <m/>
    <x v="1237"/>
    <x v="356"/>
    <x v="7"/>
    <s v="Glasgow"/>
    <s v="P003"/>
    <x v="19"/>
    <x v="5"/>
    <n v="3"/>
    <n v="69"/>
    <n v="37"/>
    <n v="0.05"/>
    <n v="196.65"/>
    <n v="111"/>
    <n v="85.65"/>
    <s v="['Bank Transfer' 'Credit Card' 'PayPal' ... 'Credit Card' 'Bank Transfer'_x000a_ 'Apple Pay']"/>
    <x v="1"/>
  </r>
  <r>
    <s v="O00340"/>
    <d v="2025-11-28T00:00:00"/>
    <x v="10"/>
    <x v="1"/>
    <m/>
    <x v="1417"/>
    <x v="314"/>
    <x v="7"/>
    <s v="Dundee"/>
    <s v="P004"/>
    <x v="22"/>
    <x v="5"/>
    <n v="2"/>
    <n v="55"/>
    <n v="27"/>
    <n v="0.05"/>
    <n v="104.5"/>
    <n v="54"/>
    <n v="50.5"/>
    <s v="['Bank Transfer' 'Credit Card' 'PayPal' ... 'Credit Card' 'Bank Transfer'_x000a_ 'Apple Pay']"/>
    <x v="1"/>
  </r>
  <r>
    <s v="O00972"/>
    <d v="2025-11-28T00:00:00"/>
    <x v="10"/>
    <x v="1"/>
    <m/>
    <x v="496"/>
    <x v="146"/>
    <x v="2"/>
    <s v="London"/>
    <s v="P013"/>
    <x v="0"/>
    <x v="0"/>
    <n v="1"/>
    <n v="120"/>
    <n v="63"/>
    <n v="0.1"/>
    <n v="108"/>
    <n v="63"/>
    <n v="45"/>
    <s v="['Bank Transfer' 'Credit Card' 'PayPal' ... 'Credit Card' 'Bank Transfer'_x000a_ 'Apple Pay']"/>
    <x v="1"/>
  </r>
  <r>
    <s v="O01216"/>
    <d v="2025-11-28T00:00:00"/>
    <x v="10"/>
    <x v="1"/>
    <m/>
    <x v="1296"/>
    <x v="406"/>
    <x v="0"/>
    <s v="Lincoln"/>
    <s v="P024"/>
    <x v="11"/>
    <x v="2"/>
    <n v="2"/>
    <n v="24"/>
    <n v="10"/>
    <n v="0.05"/>
    <n v="45.6"/>
    <n v="20"/>
    <n v="25.6"/>
    <s v="['Bank Transfer' 'Credit Card' 'PayPal' ... 'Credit Card' 'Bank Transfer'_x000a_ 'Apple Pay']"/>
    <x v="1"/>
  </r>
  <r>
    <s v="O01533"/>
    <d v="2025-11-28T00:00:00"/>
    <x v="10"/>
    <x v="1"/>
    <m/>
    <x v="1035"/>
    <x v="483"/>
    <x v="0"/>
    <s v="Nottingham"/>
    <s v="P002"/>
    <x v="15"/>
    <x v="5"/>
    <n v="1"/>
    <n v="149"/>
    <n v="91"/>
    <n v="0"/>
    <n v="149"/>
    <n v="91"/>
    <n v="58"/>
    <s v="['Bank Transfer' 'Credit Card' 'PayPal' ... 'Credit Card' 'Bank Transfer'_x000a_ 'Apple Pay']"/>
    <x v="1"/>
  </r>
  <r>
    <s v="O01761"/>
    <d v="2025-11-28T00:00:00"/>
    <x v="10"/>
    <x v="1"/>
    <m/>
    <x v="23"/>
    <x v="23"/>
    <x v="2"/>
    <s v="London"/>
    <s v="P012"/>
    <x v="14"/>
    <x v="1"/>
    <n v="2"/>
    <n v="85"/>
    <n v="44"/>
    <n v="0.05"/>
    <n v="161.5"/>
    <n v="88"/>
    <n v="73.5"/>
    <s v="['Bank Transfer' 'Credit Card' 'PayPal' ... 'Credit Card' 'Bank Transfer'_x000a_ 'Apple Pay']"/>
    <x v="1"/>
  </r>
  <r>
    <s v="O02088"/>
    <d v="2025-11-28T00:00:00"/>
    <x v="10"/>
    <x v="1"/>
    <m/>
    <x v="405"/>
    <x v="135"/>
    <x v="10"/>
    <s v="Ipswich"/>
    <s v="P014"/>
    <x v="17"/>
    <x v="0"/>
    <n v="1"/>
    <n v="25"/>
    <n v="11"/>
    <n v="0.05"/>
    <n v="23.75"/>
    <n v="11"/>
    <n v="12.75"/>
    <s v="['Bank Transfer' 'Credit Card' 'PayPal' ... 'Credit Card' 'Bank Transfer'_x000a_ 'Apple Pay']"/>
    <x v="1"/>
  </r>
  <r>
    <s v="O02109"/>
    <d v="2025-11-28T00:00:00"/>
    <x v="10"/>
    <x v="1"/>
    <m/>
    <x v="1038"/>
    <x v="502"/>
    <x v="3"/>
    <s v="Guildford"/>
    <s v="P012"/>
    <x v="14"/>
    <x v="1"/>
    <n v="1"/>
    <n v="85"/>
    <n v="44"/>
    <n v="0.05"/>
    <n v="80.75"/>
    <n v="44"/>
    <n v="36.75"/>
    <s v="['Bank Transfer' 'Credit Card' 'PayPal' ... 'Credit Card' 'Bank Transfer'_x000a_ 'Apple Pay']"/>
    <x v="1"/>
  </r>
  <r>
    <s v="O02198"/>
    <d v="2025-11-28T00:00:00"/>
    <x v="10"/>
    <x v="1"/>
    <m/>
    <x v="891"/>
    <x v="401"/>
    <x v="1"/>
    <s v="Preston"/>
    <s v="P011"/>
    <x v="6"/>
    <x v="1"/>
    <n v="3"/>
    <n v="79"/>
    <n v="42"/>
    <n v="0.15"/>
    <n v="201.45"/>
    <n v="126"/>
    <n v="75.45"/>
    <s v="['Bank Transfer' 'Credit Card' 'PayPal' ... 'Credit Card' 'Bank Transfer'_x000a_ 'Apple Pay']"/>
    <x v="1"/>
  </r>
  <r>
    <s v="O03939"/>
    <d v="2025-11-28T00:00:00"/>
    <x v="10"/>
    <x v="1"/>
    <m/>
    <x v="1415"/>
    <x v="322"/>
    <x v="11"/>
    <s v="Wrexham"/>
    <s v="P002"/>
    <x v="15"/>
    <x v="5"/>
    <n v="1"/>
    <n v="149"/>
    <n v="91"/>
    <n v="0.05"/>
    <n v="141.55000000000001"/>
    <n v="91"/>
    <n v="50.55"/>
    <s v="['Bank Transfer' 'Credit Card' 'PayPal' ... 'Credit Card' 'Bank Transfer'_x000a_ 'Apple Pay']"/>
    <x v="1"/>
  </r>
  <r>
    <s v="O04664"/>
    <d v="2025-11-28T00:00:00"/>
    <x v="10"/>
    <x v="1"/>
    <m/>
    <x v="1218"/>
    <x v="2"/>
    <x v="2"/>
    <s v="London"/>
    <s v="P016"/>
    <x v="4"/>
    <x v="0"/>
    <n v="3"/>
    <n v="78"/>
    <n v="39"/>
    <n v="0"/>
    <n v="234"/>
    <n v="117"/>
    <n v="117"/>
    <s v="['Bank Transfer' 'Credit Card' 'PayPal' ... 'Credit Card' 'Bank Transfer'_x000a_ 'Apple Pay']"/>
    <x v="1"/>
  </r>
  <r>
    <s v="O05033"/>
    <d v="2025-11-28T00:00:00"/>
    <x v="10"/>
    <x v="1"/>
    <m/>
    <x v="746"/>
    <x v="428"/>
    <x v="4"/>
    <s v="Hull"/>
    <s v="P021"/>
    <x v="21"/>
    <x v="2"/>
    <n v="1"/>
    <n v="28"/>
    <n v="13"/>
    <n v="0.05"/>
    <n v="26.6"/>
    <n v="13"/>
    <n v="13.6"/>
    <s v="['Bank Transfer' 'Credit Card' 'PayPal' ... 'Credit Card' 'Bank Transfer'_x000a_ 'Apple Pay']"/>
    <x v="1"/>
  </r>
  <r>
    <s v="O06489"/>
    <d v="2025-11-28T00:00:00"/>
    <x v="10"/>
    <x v="1"/>
    <m/>
    <x v="524"/>
    <x v="253"/>
    <x v="0"/>
    <s v="Lincoln"/>
    <s v="P014"/>
    <x v="17"/>
    <x v="0"/>
    <n v="4"/>
    <n v="25"/>
    <n v="11"/>
    <n v="0"/>
    <n v="100"/>
    <n v="44"/>
    <n v="56"/>
    <s v="['Bank Transfer' 'Credit Card' 'PayPal' ... 'Credit Card' 'Bank Transfer'_x000a_ 'Apple Pay']"/>
    <x v="1"/>
  </r>
  <r>
    <s v="O08820"/>
    <d v="2025-11-28T00:00:00"/>
    <x v="10"/>
    <x v="1"/>
    <m/>
    <x v="1592"/>
    <x v="561"/>
    <x v="4"/>
    <s v="Leeds"/>
    <s v="P016"/>
    <x v="4"/>
    <x v="0"/>
    <n v="4"/>
    <n v="78"/>
    <n v="39"/>
    <n v="0.1"/>
    <n v="280.8"/>
    <n v="156"/>
    <n v="124.8"/>
    <s v="['Bank Transfer' 'Credit Card' 'PayPal' ... 'Credit Card' 'Bank Transfer'_x000a_ 'Apple Pay']"/>
    <x v="1"/>
  </r>
  <r>
    <s v="O08953"/>
    <d v="2025-11-28T00:00:00"/>
    <x v="10"/>
    <x v="1"/>
    <m/>
    <x v="1778"/>
    <x v="154"/>
    <x v="9"/>
    <s v="Coventry"/>
    <s v="P014"/>
    <x v="17"/>
    <x v="0"/>
    <n v="2"/>
    <n v="25"/>
    <n v="11"/>
    <n v="0"/>
    <n v="50"/>
    <n v="22"/>
    <n v="28"/>
    <s v="['Bank Transfer' 'Credit Card' 'PayPal' ... 'Credit Card' 'Bank Transfer'_x000a_ 'Apple Pay']"/>
    <x v="0"/>
  </r>
  <r>
    <s v="O01587"/>
    <d v="2025-11-29T00:00:00"/>
    <x v="10"/>
    <x v="1"/>
    <m/>
    <x v="312"/>
    <x v="65"/>
    <x v="9"/>
    <s v="Wolverhampton"/>
    <s v="P010"/>
    <x v="18"/>
    <x v="1"/>
    <n v="2"/>
    <n v="32"/>
    <n v="14"/>
    <n v="0"/>
    <n v="64"/>
    <n v="28"/>
    <n v="36"/>
    <s v="['Bank Transfer' 'Credit Card' 'PayPal' ... 'Credit Card' 'Bank Transfer'_x000a_ 'Apple Pay']"/>
    <x v="1"/>
  </r>
  <r>
    <s v="O01628"/>
    <d v="2025-11-29T00:00:00"/>
    <x v="10"/>
    <x v="1"/>
    <m/>
    <x v="569"/>
    <x v="363"/>
    <x v="7"/>
    <s v="Dundee"/>
    <s v="P014"/>
    <x v="17"/>
    <x v="0"/>
    <n v="2"/>
    <n v="25"/>
    <n v="11"/>
    <n v="0.2"/>
    <n v="40"/>
    <n v="22"/>
    <n v="18"/>
    <s v="['Bank Transfer' 'Credit Card' 'PayPal' ... 'Credit Card' 'Bank Transfer'_x000a_ 'Apple Pay']"/>
    <x v="1"/>
  </r>
  <r>
    <s v="O01657"/>
    <d v="2025-11-29T00:00:00"/>
    <x v="10"/>
    <x v="1"/>
    <m/>
    <x v="1695"/>
    <x v="557"/>
    <x v="3"/>
    <s v="Oxford"/>
    <s v="P007"/>
    <x v="7"/>
    <x v="3"/>
    <n v="3"/>
    <n v="129"/>
    <n v="78"/>
    <n v="0.05"/>
    <n v="367.65"/>
    <n v="234"/>
    <n v="133.65"/>
    <s v="['Bank Transfer' 'Credit Card' 'PayPal' ... 'Credit Card' 'Bank Transfer'_x000a_ 'Apple Pay']"/>
    <x v="1"/>
  </r>
  <r>
    <s v="O01991"/>
    <d v="2025-11-29T00:00:00"/>
    <x v="10"/>
    <x v="1"/>
    <m/>
    <x v="1357"/>
    <x v="221"/>
    <x v="4"/>
    <s v="York"/>
    <s v="P008"/>
    <x v="13"/>
    <x v="3"/>
    <n v="1"/>
    <n v="249"/>
    <n v="168"/>
    <n v="0.1"/>
    <n v="224.1"/>
    <n v="168"/>
    <n v="56.1"/>
    <s v="['Bank Transfer' 'Credit Card' 'PayPal' ... 'Credit Card' 'Bank Transfer'_x000a_ 'Apple Pay']"/>
    <x v="1"/>
  </r>
  <r>
    <s v="O02694"/>
    <d v="2025-11-29T00:00:00"/>
    <x v="10"/>
    <x v="1"/>
    <m/>
    <x v="423"/>
    <x v="304"/>
    <x v="3"/>
    <s v="Brighton"/>
    <s v="P014"/>
    <x v="17"/>
    <x v="0"/>
    <n v="1"/>
    <n v="25"/>
    <n v="11"/>
    <n v="0.1"/>
    <n v="22.5"/>
    <n v="11"/>
    <n v="11.5"/>
    <s v="['Bank Transfer' 'Credit Card' 'PayPal' ... 'Credit Card' 'Bank Transfer'_x000a_ 'Apple Pay']"/>
    <x v="1"/>
  </r>
  <r>
    <s v="O02918"/>
    <d v="2025-11-29T00:00:00"/>
    <x v="10"/>
    <x v="1"/>
    <m/>
    <x v="1208"/>
    <x v="478"/>
    <x v="3"/>
    <s v="Oxford"/>
    <s v="P015"/>
    <x v="12"/>
    <x v="0"/>
    <n v="1"/>
    <n v="65"/>
    <n v="32"/>
    <n v="0.05"/>
    <n v="61.75"/>
    <n v="32"/>
    <n v="29.75"/>
    <s v="['Bank Transfer' 'Credit Card' 'PayPal' ... 'Credit Card' 'Bank Transfer'_x000a_ 'Apple Pay']"/>
    <x v="1"/>
  </r>
  <r>
    <s v="O03038"/>
    <d v="2025-11-29T00:00:00"/>
    <x v="10"/>
    <x v="1"/>
    <m/>
    <x v="556"/>
    <x v="359"/>
    <x v="1"/>
    <s v="Manchester"/>
    <s v="P002"/>
    <x v="15"/>
    <x v="5"/>
    <n v="2"/>
    <n v="149"/>
    <n v="91"/>
    <n v="0.1"/>
    <n v="268.2"/>
    <n v="182"/>
    <n v="86.2"/>
    <s v="['Bank Transfer' 'Credit Card' 'PayPal' ... 'Credit Card' 'Bank Transfer'_x000a_ 'Apple Pay']"/>
    <x v="1"/>
  </r>
  <r>
    <s v="O03433"/>
    <d v="2025-11-29T00:00:00"/>
    <x v="10"/>
    <x v="1"/>
    <m/>
    <x v="1053"/>
    <x v="306"/>
    <x v="2"/>
    <s v="London"/>
    <s v="P017"/>
    <x v="10"/>
    <x v="4"/>
    <n v="2"/>
    <n v="58"/>
    <n v="25"/>
    <n v="0.05"/>
    <n v="110.2"/>
    <n v="50"/>
    <n v="60.2"/>
    <s v="['Bank Transfer' 'Credit Card' 'PayPal' ... 'Credit Card' 'Bank Transfer'_x000a_ 'Apple Pay']"/>
    <x v="1"/>
  </r>
  <r>
    <s v="O04648"/>
    <d v="2025-11-29T00:00:00"/>
    <x v="10"/>
    <x v="1"/>
    <m/>
    <x v="1637"/>
    <x v="499"/>
    <x v="4"/>
    <s v="Leeds"/>
    <s v="P011"/>
    <x v="6"/>
    <x v="1"/>
    <n v="2"/>
    <n v="79"/>
    <n v="42"/>
    <n v="0"/>
    <n v="158"/>
    <n v="84"/>
    <n v="74"/>
    <s v="['Bank Transfer' 'Credit Card' 'PayPal' ... 'Credit Card' 'Bank Transfer'_x000a_ 'Apple Pay']"/>
    <x v="1"/>
  </r>
  <r>
    <s v="O04746"/>
    <d v="2025-11-29T00:00:00"/>
    <x v="10"/>
    <x v="1"/>
    <m/>
    <x v="1463"/>
    <x v="233"/>
    <x v="7"/>
    <s v="Glasgow"/>
    <s v="P013"/>
    <x v="0"/>
    <x v="0"/>
    <n v="1"/>
    <n v="120"/>
    <n v="63"/>
    <n v="0.05"/>
    <n v="114"/>
    <n v="63"/>
    <n v="51"/>
    <s v="['Bank Transfer' 'Credit Card' 'PayPal' ... 'Credit Card' 'Bank Transfer'_x000a_ 'Apple Pay']"/>
    <x v="1"/>
  </r>
  <r>
    <s v="O05769"/>
    <d v="2025-11-29T00:00:00"/>
    <x v="10"/>
    <x v="1"/>
    <m/>
    <x v="219"/>
    <x v="109"/>
    <x v="0"/>
    <s v="Lincoln"/>
    <s v="P002"/>
    <x v="15"/>
    <x v="5"/>
    <n v="1"/>
    <n v="149"/>
    <n v="91"/>
    <n v="0.05"/>
    <n v="141.55000000000001"/>
    <n v="91"/>
    <n v="50.55"/>
    <s v="['Bank Transfer' 'Credit Card' 'PayPal' ... 'Credit Card' 'Bank Transfer'_x000a_ 'Apple Pay']"/>
    <x v="1"/>
  </r>
  <r>
    <s v="O06201"/>
    <d v="2025-11-29T00:00:00"/>
    <x v="10"/>
    <x v="1"/>
    <m/>
    <x v="545"/>
    <x v="353"/>
    <x v="6"/>
    <s v="Bristol"/>
    <s v="P015"/>
    <x v="12"/>
    <x v="0"/>
    <n v="3"/>
    <n v="65"/>
    <n v="32"/>
    <n v="0"/>
    <n v="195"/>
    <n v="96"/>
    <n v="99"/>
    <s v="['Bank Transfer' 'Credit Card' 'PayPal' ... 'Credit Card' 'Bank Transfer'_x000a_ 'Apple Pay']"/>
    <x v="1"/>
  </r>
  <r>
    <s v="O06666"/>
    <d v="2025-11-29T00:00:00"/>
    <x v="10"/>
    <x v="1"/>
    <m/>
    <x v="86"/>
    <x v="82"/>
    <x v="10"/>
    <s v="Colchester"/>
    <s v="P022"/>
    <x v="8"/>
    <x v="2"/>
    <n v="1"/>
    <n v="35"/>
    <n v="16"/>
    <n v="0.05"/>
    <n v="33.25"/>
    <n v="16"/>
    <n v="17.25"/>
    <s v="['Bank Transfer' 'Credit Card' 'PayPal' ... 'Credit Card' 'Bank Transfer'_x000a_ 'Apple Pay']"/>
    <x v="1"/>
  </r>
  <r>
    <s v="O07070"/>
    <d v="2025-11-29T00:00:00"/>
    <x v="10"/>
    <x v="1"/>
    <m/>
    <x v="1262"/>
    <x v="535"/>
    <x v="2"/>
    <s v="London"/>
    <s v="P017"/>
    <x v="10"/>
    <x v="4"/>
    <n v="1"/>
    <n v="58"/>
    <n v="25"/>
    <n v="0"/>
    <n v="58"/>
    <n v="25"/>
    <n v="33"/>
    <s v="['Bank Transfer' 'Credit Card' 'PayPal' ... 'Credit Card' 'Bank Transfer'_x000a_ 'Apple Pay']"/>
    <x v="1"/>
  </r>
  <r>
    <s v="O07516"/>
    <d v="2025-11-29T00:00:00"/>
    <x v="10"/>
    <x v="1"/>
    <m/>
    <x v="1721"/>
    <x v="169"/>
    <x v="9"/>
    <s v="Birmingham"/>
    <s v="P013"/>
    <x v="0"/>
    <x v="0"/>
    <n v="1"/>
    <n v="120"/>
    <n v="63"/>
    <n v="0.05"/>
    <n v="114"/>
    <n v="63"/>
    <n v="51"/>
    <s v="['Bank Transfer' 'Credit Card' 'PayPal' ... 'Credit Card' 'Bank Transfer'_x000a_ 'Apple Pay']"/>
    <x v="1"/>
  </r>
  <r>
    <s v="O08014"/>
    <d v="2025-11-29T00:00:00"/>
    <x v="10"/>
    <x v="1"/>
    <m/>
    <x v="1272"/>
    <x v="276"/>
    <x v="3"/>
    <s v="Oxford"/>
    <s v="P002"/>
    <x v="15"/>
    <x v="5"/>
    <n v="4"/>
    <n v="149"/>
    <n v="91"/>
    <n v="0.1"/>
    <n v="536.4"/>
    <n v="364"/>
    <n v="172.4"/>
    <s v="['Bank Transfer' 'Credit Card' 'PayPal' ... 'Credit Card' 'Bank Transfer'_x000a_ 'Apple Pay']"/>
    <x v="1"/>
  </r>
  <r>
    <s v="O08353"/>
    <d v="2025-11-29T00:00:00"/>
    <x v="10"/>
    <x v="1"/>
    <m/>
    <x v="209"/>
    <x v="101"/>
    <x v="11"/>
    <s v="Wrexham"/>
    <s v="P006"/>
    <x v="16"/>
    <x v="3"/>
    <n v="1"/>
    <n v="99"/>
    <n v="58"/>
    <n v="0"/>
    <n v="99"/>
    <n v="58"/>
    <n v="41"/>
    <s v="['Bank Transfer' 'Credit Card' 'PayPal' ... 'Credit Card' 'Bank Transfer'_x000a_ 'Apple Pay']"/>
    <x v="1"/>
  </r>
  <r>
    <s v="O00777"/>
    <d v="2025-11-30T00:00:00"/>
    <x v="10"/>
    <x v="1"/>
    <m/>
    <x v="1260"/>
    <x v="523"/>
    <x v="4"/>
    <s v="Leeds"/>
    <s v="P015"/>
    <x v="12"/>
    <x v="0"/>
    <n v="1"/>
    <n v="65"/>
    <n v="32"/>
    <n v="0.05"/>
    <n v="61.75"/>
    <n v="32"/>
    <n v="29.75"/>
    <s v="['Bank Transfer' 'Credit Card' 'PayPal' ... 'Credit Card' 'Bank Transfer'_x000a_ 'Apple Pay']"/>
    <x v="1"/>
  </r>
  <r>
    <s v="O00827"/>
    <d v="2025-11-30T00:00:00"/>
    <x v="10"/>
    <x v="1"/>
    <m/>
    <x v="1012"/>
    <x v="158"/>
    <x v="2"/>
    <s v="London"/>
    <s v="P015"/>
    <x v="12"/>
    <x v="0"/>
    <n v="1"/>
    <n v="65"/>
    <n v="32"/>
    <n v="0"/>
    <n v="65"/>
    <n v="32"/>
    <n v="33"/>
    <s v="['Bank Transfer' 'Credit Card' 'PayPal' ... 'Credit Card' 'Bank Transfer'_x000a_ 'Apple Pay']"/>
    <x v="1"/>
  </r>
  <r>
    <s v="O00885"/>
    <d v="2025-11-30T00:00:00"/>
    <x v="10"/>
    <x v="1"/>
    <m/>
    <x v="1064"/>
    <x v="500"/>
    <x v="11"/>
    <s v="Swansea"/>
    <s v="P019"/>
    <x v="20"/>
    <x v="4"/>
    <n v="3"/>
    <n v="85"/>
    <n v="41"/>
    <n v="0"/>
    <n v="255"/>
    <n v="123"/>
    <n v="132"/>
    <s v="['Bank Transfer' 'Credit Card' 'PayPal' ... 'Credit Card' 'Bank Transfer'_x000a_ 'Apple Pay']"/>
    <x v="1"/>
  </r>
  <r>
    <s v="O00998"/>
    <d v="2025-11-30T00:00:00"/>
    <x v="10"/>
    <x v="1"/>
    <m/>
    <x v="1607"/>
    <x v="299"/>
    <x v="2"/>
    <s v="London"/>
    <s v="P020"/>
    <x v="23"/>
    <x v="4"/>
    <n v="1"/>
    <n v="72"/>
    <n v="34"/>
    <n v="0.05"/>
    <n v="68.400000000000006"/>
    <n v="34"/>
    <n v="34.4"/>
    <s v="['Bank Transfer' 'Credit Card' 'PayPal' ... 'Credit Card' 'Bank Transfer'_x000a_ 'Apple Pay']"/>
    <x v="1"/>
  </r>
  <r>
    <s v="O01160"/>
    <d v="2025-11-30T00:00:00"/>
    <x v="10"/>
    <x v="1"/>
    <m/>
    <x v="245"/>
    <x v="80"/>
    <x v="1"/>
    <s v="Liverpool"/>
    <s v="P013"/>
    <x v="0"/>
    <x v="0"/>
    <n v="1"/>
    <n v="120"/>
    <n v="63"/>
    <n v="0"/>
    <n v="120"/>
    <n v="63"/>
    <n v="57"/>
    <s v="['Bank Transfer' 'Credit Card' 'PayPal' ... 'Credit Card' 'Bank Transfer'_x000a_ 'Apple Pay']"/>
    <x v="1"/>
  </r>
  <r>
    <s v="O01687"/>
    <d v="2025-11-30T00:00:00"/>
    <x v="10"/>
    <x v="1"/>
    <m/>
    <x v="1213"/>
    <x v="56"/>
    <x v="7"/>
    <s v="Glasgow"/>
    <s v="P015"/>
    <x v="12"/>
    <x v="0"/>
    <n v="1"/>
    <n v="65"/>
    <n v="32"/>
    <n v="0"/>
    <n v="65"/>
    <n v="32"/>
    <n v="33"/>
    <s v="['Bank Transfer' 'Credit Card' 'PayPal' ... 'Credit Card' 'Bank Transfer'_x000a_ 'Apple Pay']"/>
    <x v="1"/>
  </r>
  <r>
    <s v="O02153"/>
    <d v="2025-11-30T00:00:00"/>
    <x v="10"/>
    <x v="1"/>
    <m/>
    <x v="412"/>
    <x v="195"/>
    <x v="5"/>
    <s v="Lisburn"/>
    <s v="P007"/>
    <x v="7"/>
    <x v="3"/>
    <n v="1"/>
    <n v="129"/>
    <n v="78"/>
    <n v="0.05"/>
    <n v="122.55"/>
    <n v="78"/>
    <n v="44.55"/>
    <s v="['Bank Transfer' 'Credit Card' 'PayPal' ... 'Credit Card' 'Bank Transfer'_x000a_ 'Apple Pay']"/>
    <x v="1"/>
  </r>
  <r>
    <s v="O05551"/>
    <d v="2025-11-30T00:00:00"/>
    <x v="10"/>
    <x v="1"/>
    <m/>
    <x v="863"/>
    <x v="465"/>
    <x v="2"/>
    <s v="London"/>
    <s v="P010"/>
    <x v="18"/>
    <x v="1"/>
    <n v="1"/>
    <n v="32"/>
    <n v="14"/>
    <n v="0"/>
    <n v="32"/>
    <n v="14"/>
    <n v="18"/>
    <s v="['Bank Transfer' 'Credit Card' 'PayPal' ... 'Credit Card' 'Bank Transfer'_x000a_ 'Apple Pay']"/>
    <x v="1"/>
  </r>
  <r>
    <s v="O05814"/>
    <d v="2025-11-30T00:00:00"/>
    <x v="10"/>
    <x v="1"/>
    <m/>
    <x v="1005"/>
    <x v="202"/>
    <x v="7"/>
    <s v="Edinburgh"/>
    <s v="P005"/>
    <x v="3"/>
    <x v="3"/>
    <n v="1"/>
    <n v="119"/>
    <n v="72"/>
    <n v="0.05"/>
    <n v="113.05"/>
    <n v="72"/>
    <n v="41.05"/>
    <s v="['Bank Transfer' 'Credit Card' 'PayPal' ... 'Credit Card' 'Bank Transfer'_x000a_ 'Apple Pay']"/>
    <x v="1"/>
  </r>
  <r>
    <s v="O06174"/>
    <d v="2025-11-30T00:00:00"/>
    <x v="10"/>
    <x v="1"/>
    <m/>
    <x v="542"/>
    <x v="197"/>
    <x v="1"/>
    <s v="Liverpool"/>
    <s v="P002"/>
    <x v="15"/>
    <x v="5"/>
    <n v="2"/>
    <n v="149"/>
    <n v="91"/>
    <n v="0.05"/>
    <n v="283.10000000000002"/>
    <n v="182"/>
    <n v="101.1"/>
    <s v="['Bank Transfer' 'Credit Card' 'PayPal' ... 'Credit Card' 'Bank Transfer'_x000a_ 'Apple Pay']"/>
    <x v="1"/>
  </r>
  <r>
    <s v="O08802"/>
    <d v="2025-11-30T00:00:00"/>
    <x v="10"/>
    <x v="1"/>
    <m/>
    <x v="1418"/>
    <x v="134"/>
    <x v="7"/>
    <s v="Edinburgh"/>
    <s v="P022"/>
    <x v="8"/>
    <x v="2"/>
    <n v="1"/>
    <n v="35"/>
    <n v="16"/>
    <n v="0.1"/>
    <n v="31.5"/>
    <n v="16"/>
    <n v="15.5"/>
    <s v="['Bank Transfer' 'Credit Card' 'PayPal' ... 'Credit Card' 'Bank Transfer'_x000a_ 'Apple Pay']"/>
    <x v="1"/>
  </r>
  <r>
    <s v="O09587"/>
    <d v="2025-11-30T00:00:00"/>
    <x v="10"/>
    <x v="1"/>
    <m/>
    <x v="406"/>
    <x v="293"/>
    <x v="11"/>
    <s v="Swansea"/>
    <s v="P011"/>
    <x v="6"/>
    <x v="1"/>
    <n v="1"/>
    <n v="79"/>
    <n v="42"/>
    <n v="0.1"/>
    <n v="71.099999999999994"/>
    <n v="42"/>
    <n v="29.1"/>
    <s v="['Bank Transfer' 'Credit Card' 'PayPal' ... 'Credit Card' 'Bank Transfer'_x000a_ 'Apple Pay']"/>
    <x v="1"/>
  </r>
  <r>
    <s v="O01535"/>
    <d v="2025-12-01T00:00:00"/>
    <x v="11"/>
    <x v="1"/>
    <m/>
    <x v="385"/>
    <x v="281"/>
    <x v="4"/>
    <s v="Leeds"/>
    <s v="P001"/>
    <x v="9"/>
    <x v="5"/>
    <n v="1"/>
    <n v="89"/>
    <n v="48"/>
    <n v="0.1"/>
    <n v="80.099999999999994"/>
    <n v="48"/>
    <n v="32.1"/>
    <s v="['Bank Transfer' 'Credit Card' 'PayPal' ... 'Credit Card' 'Bank Transfer'_x000a_ 'Apple Pay']"/>
    <x v="1"/>
  </r>
  <r>
    <s v="O02362"/>
    <d v="2025-12-01T00:00:00"/>
    <x v="11"/>
    <x v="1"/>
    <m/>
    <x v="1303"/>
    <x v="14"/>
    <x v="10"/>
    <s v="Colchester"/>
    <s v="P017"/>
    <x v="10"/>
    <x v="4"/>
    <n v="1"/>
    <n v="58"/>
    <n v="25"/>
    <n v="0"/>
    <n v="58"/>
    <n v="25"/>
    <n v="33"/>
    <s v="['Bank Transfer' 'Credit Card' 'PayPal' ... 'Credit Card' 'Bank Transfer'_x000a_ 'Apple Pay']"/>
    <x v="1"/>
  </r>
  <r>
    <s v="O02456"/>
    <d v="2025-12-01T00:00:00"/>
    <x v="11"/>
    <x v="1"/>
    <m/>
    <x v="796"/>
    <x v="442"/>
    <x v="1"/>
    <s v="Preston"/>
    <s v="P002"/>
    <x v="15"/>
    <x v="5"/>
    <n v="4"/>
    <n v="149"/>
    <n v="91"/>
    <n v="0.15"/>
    <n v="506.6"/>
    <n v="364"/>
    <n v="142.6"/>
    <s v="['Bank Transfer' 'Credit Card' 'PayPal' ... 'Credit Card' 'Bank Transfer'_x000a_ 'Apple Pay']"/>
    <x v="1"/>
  </r>
  <r>
    <s v="O02846"/>
    <d v="2025-12-01T00:00:00"/>
    <x v="11"/>
    <x v="1"/>
    <m/>
    <x v="1765"/>
    <x v="316"/>
    <x v="3"/>
    <s v="Oxford"/>
    <s v="P011"/>
    <x v="6"/>
    <x v="1"/>
    <n v="1"/>
    <n v="79"/>
    <n v="42"/>
    <n v="0.1"/>
    <n v="71.099999999999994"/>
    <n v="42"/>
    <n v="29.1"/>
    <s v="['Bank Transfer' 'Credit Card' 'PayPal' ... 'Credit Card' 'Bank Transfer'_x000a_ 'Apple Pay']"/>
    <x v="1"/>
  </r>
  <r>
    <s v="O03074"/>
    <d v="2025-12-01T00:00:00"/>
    <x v="11"/>
    <x v="1"/>
    <m/>
    <x v="742"/>
    <x v="426"/>
    <x v="7"/>
    <s v="Dundee"/>
    <s v="P002"/>
    <x v="15"/>
    <x v="5"/>
    <n v="2"/>
    <n v="149"/>
    <n v="91"/>
    <n v="0.05"/>
    <n v="283.10000000000002"/>
    <n v="182"/>
    <n v="101.1"/>
    <s v="['Bank Transfer' 'Credit Card' 'PayPal' ... 'Credit Card' 'Bank Transfer'_x000a_ 'Apple Pay']"/>
    <x v="1"/>
  </r>
  <r>
    <s v="O03168"/>
    <d v="2025-12-01T00:00:00"/>
    <x v="11"/>
    <x v="1"/>
    <m/>
    <x v="771"/>
    <x v="371"/>
    <x v="11"/>
    <s v="Newport"/>
    <s v="P002"/>
    <x v="15"/>
    <x v="5"/>
    <n v="1"/>
    <n v="149"/>
    <n v="91"/>
    <n v="0.1"/>
    <n v="134.1"/>
    <n v="91"/>
    <n v="43.1"/>
    <s v="['Bank Transfer' 'Credit Card' 'PayPal' ... 'Credit Card' 'Bank Transfer'_x000a_ 'Apple Pay']"/>
    <x v="1"/>
  </r>
  <r>
    <s v="O03431"/>
    <d v="2025-12-01T00:00:00"/>
    <x v="11"/>
    <x v="1"/>
    <m/>
    <x v="1277"/>
    <x v="7"/>
    <x v="2"/>
    <s v="London"/>
    <s v="P006"/>
    <x v="16"/>
    <x v="3"/>
    <n v="1"/>
    <n v="99"/>
    <n v="58"/>
    <n v="0.1"/>
    <n v="89.1"/>
    <n v="58"/>
    <n v="31.1"/>
    <s v="['Bank Transfer' 'Credit Card' 'PayPal' ... 'Credit Card' 'Bank Transfer'_x000a_ 'Apple Pay']"/>
    <x v="1"/>
  </r>
  <r>
    <s v="O03560"/>
    <d v="2025-12-01T00:00:00"/>
    <x v="11"/>
    <x v="1"/>
    <m/>
    <x v="337"/>
    <x v="143"/>
    <x v="7"/>
    <s v="Aberdeen"/>
    <s v="P005"/>
    <x v="3"/>
    <x v="3"/>
    <n v="2"/>
    <n v="119"/>
    <n v="72"/>
    <n v="0"/>
    <n v="238"/>
    <n v="144"/>
    <n v="94"/>
    <s v="['Bank Transfer' 'Credit Card' 'PayPal' ... 'Credit Card' 'Bank Transfer'_x000a_ 'Apple Pay']"/>
    <x v="1"/>
  </r>
  <r>
    <s v="O03621"/>
    <d v="2025-12-01T00:00:00"/>
    <x v="11"/>
    <x v="1"/>
    <m/>
    <x v="914"/>
    <x v="176"/>
    <x v="6"/>
    <s v="Bath"/>
    <s v="P009"/>
    <x v="1"/>
    <x v="1"/>
    <n v="2"/>
    <n v="95"/>
    <n v="54"/>
    <n v="0.05"/>
    <n v="180.5"/>
    <n v="108"/>
    <n v="72.5"/>
    <s v="['Bank Transfer' 'Credit Card' 'PayPal' ... 'Credit Card' 'Bank Transfer'_x000a_ 'Apple Pay']"/>
    <x v="1"/>
  </r>
  <r>
    <s v="O04365"/>
    <d v="2025-12-01T00:00:00"/>
    <x v="11"/>
    <x v="1"/>
    <m/>
    <x v="701"/>
    <x v="413"/>
    <x v="3"/>
    <s v="Guildford"/>
    <s v="P018"/>
    <x v="5"/>
    <x v="4"/>
    <n v="4"/>
    <n v="45"/>
    <n v="19"/>
    <n v="0.05"/>
    <n v="171"/>
    <n v="76"/>
    <n v="95"/>
    <s v="['Bank Transfer' 'Credit Card' 'PayPal' ... 'Credit Card' 'Bank Transfer'_x000a_ 'Apple Pay']"/>
    <x v="1"/>
  </r>
  <r>
    <s v="O05215"/>
    <d v="2025-12-01T00:00:00"/>
    <x v="11"/>
    <x v="1"/>
    <m/>
    <x v="641"/>
    <x v="389"/>
    <x v="9"/>
    <s v="Wolverhampton"/>
    <s v="P003"/>
    <x v="19"/>
    <x v="5"/>
    <n v="1"/>
    <n v="69"/>
    <n v="37"/>
    <n v="0"/>
    <n v="69"/>
    <n v="37"/>
    <n v="32"/>
    <s v="['Bank Transfer' 'Credit Card' 'PayPal' ... 'Credit Card' 'Bank Transfer'_x000a_ 'Apple Pay']"/>
    <x v="1"/>
  </r>
  <r>
    <s v="O05219"/>
    <d v="2025-12-01T00:00:00"/>
    <x v="11"/>
    <x v="1"/>
    <m/>
    <x v="261"/>
    <x v="213"/>
    <x v="9"/>
    <s v="Coventry"/>
    <s v="P002"/>
    <x v="15"/>
    <x v="5"/>
    <n v="2"/>
    <n v="149"/>
    <n v="91"/>
    <n v="0"/>
    <n v="298"/>
    <n v="182"/>
    <n v="116"/>
    <s v="['Bank Transfer' 'Credit Card' 'PayPal' ... 'Credit Card' 'Bank Transfer'_x000a_ 'Apple Pay']"/>
    <x v="1"/>
  </r>
  <r>
    <s v="O05345"/>
    <d v="2025-12-01T00:00:00"/>
    <x v="11"/>
    <x v="1"/>
    <m/>
    <x v="1081"/>
    <x v="509"/>
    <x v="8"/>
    <s v="Durham"/>
    <s v="P017"/>
    <x v="10"/>
    <x v="4"/>
    <n v="2"/>
    <n v="58"/>
    <n v="25"/>
    <n v="0"/>
    <n v="116"/>
    <n v="50"/>
    <n v="66"/>
    <s v="['Bank Transfer' 'Credit Card' 'PayPal' ... 'Credit Card' 'Bank Transfer'_x000a_ 'Apple Pay']"/>
    <x v="1"/>
  </r>
  <r>
    <s v="O06847"/>
    <d v="2025-12-01T00:00:00"/>
    <x v="11"/>
    <x v="1"/>
    <m/>
    <x v="438"/>
    <x v="312"/>
    <x v="0"/>
    <s v="Lincoln"/>
    <s v="P005"/>
    <x v="3"/>
    <x v="3"/>
    <n v="4"/>
    <n v="119"/>
    <n v="72"/>
    <n v="0"/>
    <n v="476"/>
    <n v="288"/>
    <n v="188"/>
    <s v="['Bank Transfer' 'Credit Card' 'PayPal' ... 'Credit Card' 'Bank Transfer'_x000a_ 'Apple Pay']"/>
    <x v="1"/>
  </r>
  <r>
    <s v="O07309"/>
    <d v="2025-12-01T00:00:00"/>
    <x v="11"/>
    <x v="1"/>
    <m/>
    <x v="1140"/>
    <x v="418"/>
    <x v="0"/>
    <s v="Lincoln"/>
    <s v="P013"/>
    <x v="0"/>
    <x v="0"/>
    <n v="1"/>
    <n v="120"/>
    <n v="63"/>
    <n v="0.05"/>
    <n v="114"/>
    <n v="63"/>
    <n v="51"/>
    <s v="['Bank Transfer' 'Credit Card' 'PayPal' ... 'Credit Card' 'Bank Transfer'_x000a_ 'Apple Pay']"/>
    <x v="1"/>
  </r>
  <r>
    <s v="O08138"/>
    <d v="2025-12-01T00:00:00"/>
    <x v="11"/>
    <x v="1"/>
    <m/>
    <x v="328"/>
    <x v="249"/>
    <x v="2"/>
    <s v="London"/>
    <s v="P020"/>
    <x v="23"/>
    <x v="4"/>
    <n v="1"/>
    <n v="72"/>
    <n v="34"/>
    <n v="0"/>
    <n v="72"/>
    <n v="34"/>
    <n v="38"/>
    <s v="['Bank Transfer' 'Credit Card' 'PayPal' ... 'Credit Card' 'Bank Transfer'_x000a_ 'Apple Pay']"/>
    <x v="1"/>
  </r>
  <r>
    <s v="O09626"/>
    <d v="2025-12-01T00:00:00"/>
    <x v="11"/>
    <x v="1"/>
    <m/>
    <x v="1118"/>
    <x v="156"/>
    <x v="5"/>
    <s v="Lisburn"/>
    <s v="P012"/>
    <x v="14"/>
    <x v="1"/>
    <n v="2"/>
    <n v="85"/>
    <n v="44"/>
    <n v="0.05"/>
    <n v="161.5"/>
    <n v="88"/>
    <n v="73.5"/>
    <s v="['Bank Transfer' 'Credit Card' 'PayPal' ... 'Credit Card' 'Bank Transfer'_x000a_ 'Apple Pay']"/>
    <x v="1"/>
  </r>
  <r>
    <s v="O09746"/>
    <d v="2025-12-01T00:00:00"/>
    <x v="11"/>
    <x v="1"/>
    <m/>
    <x v="246"/>
    <x v="202"/>
    <x v="11"/>
    <s v="Swansea"/>
    <s v="P020"/>
    <x v="23"/>
    <x v="4"/>
    <n v="3"/>
    <n v="72"/>
    <n v="34"/>
    <n v="0"/>
    <n v="216"/>
    <n v="102"/>
    <n v="114"/>
    <s v="['Bank Transfer' 'Credit Card' 'PayPal' ... 'Credit Card' 'Bank Transfer'_x000a_ 'Apple Pay']"/>
    <x v="1"/>
  </r>
  <r>
    <s v="O09795"/>
    <d v="2025-12-01T00:00:00"/>
    <x v="11"/>
    <x v="1"/>
    <m/>
    <x v="1759"/>
    <x v="446"/>
    <x v="6"/>
    <s v="Bath"/>
    <s v="P019"/>
    <x v="20"/>
    <x v="4"/>
    <n v="1"/>
    <n v="85"/>
    <n v="41"/>
    <n v="0"/>
    <n v="85"/>
    <n v="41"/>
    <n v="44"/>
    <s v="['Bank Transfer' 'Credit Card' 'PayPal' ... 'Credit Card' 'Bank Transfer'_x000a_ 'Apple Pay']"/>
    <x v="1"/>
  </r>
  <r>
    <s v="O01233"/>
    <d v="2025-12-02T00:00:00"/>
    <x v="11"/>
    <x v="1"/>
    <m/>
    <x v="612"/>
    <x v="184"/>
    <x v="1"/>
    <s v="Chester"/>
    <s v="P017"/>
    <x v="10"/>
    <x v="4"/>
    <n v="2"/>
    <n v="58"/>
    <n v="25"/>
    <n v="0.05"/>
    <n v="110.2"/>
    <n v="50"/>
    <n v="60.2"/>
    <s v="['Bank Transfer' 'Credit Card' 'PayPal' ... 'Credit Card' 'Bank Transfer'_x000a_ 'Apple Pay']"/>
    <x v="1"/>
  </r>
  <r>
    <s v="O03743"/>
    <d v="2025-12-02T00:00:00"/>
    <x v="11"/>
    <x v="1"/>
    <m/>
    <x v="872"/>
    <x v="188"/>
    <x v="2"/>
    <s v="London"/>
    <s v="P014"/>
    <x v="17"/>
    <x v="0"/>
    <n v="4"/>
    <n v="25"/>
    <n v="11"/>
    <n v="0"/>
    <n v="100"/>
    <n v="44"/>
    <n v="56"/>
    <s v="['Bank Transfer' 'Credit Card' 'PayPal' ... 'Credit Card' 'Bank Transfer'_x000a_ 'Apple Pay']"/>
    <x v="1"/>
  </r>
  <r>
    <s v="O03814"/>
    <d v="2025-12-02T00:00:00"/>
    <x v="11"/>
    <x v="1"/>
    <m/>
    <x v="22"/>
    <x v="22"/>
    <x v="2"/>
    <s v="London"/>
    <s v="P016"/>
    <x v="4"/>
    <x v="0"/>
    <n v="2"/>
    <n v="78"/>
    <n v="39"/>
    <n v="0.05"/>
    <n v="148.19999999999999"/>
    <n v="78"/>
    <n v="70.2"/>
    <s v="['Bank Transfer' 'Credit Card' 'PayPal' ... 'Credit Card' 'Bank Transfer'_x000a_ 'Apple Pay']"/>
    <x v="1"/>
  </r>
  <r>
    <s v="O03910"/>
    <d v="2025-12-02T00:00:00"/>
    <x v="11"/>
    <x v="1"/>
    <m/>
    <x v="672"/>
    <x v="397"/>
    <x v="8"/>
    <s v="Durham"/>
    <s v="P020"/>
    <x v="23"/>
    <x v="4"/>
    <n v="2"/>
    <n v="72"/>
    <n v="34"/>
    <n v="0.1"/>
    <n v="129.6"/>
    <n v="68"/>
    <n v="61.6"/>
    <s v="['Bank Transfer' 'Credit Card' 'PayPal' ... 'Credit Card' 'Bank Transfer'_x000a_ 'Apple Pay']"/>
    <x v="1"/>
  </r>
  <r>
    <s v="O04613"/>
    <d v="2025-12-02T00:00:00"/>
    <x v="11"/>
    <x v="1"/>
    <m/>
    <x v="496"/>
    <x v="146"/>
    <x v="2"/>
    <s v="London"/>
    <s v="P001"/>
    <x v="9"/>
    <x v="5"/>
    <n v="1"/>
    <n v="89"/>
    <n v="48"/>
    <n v="0.15"/>
    <n v="75.650000000000006"/>
    <n v="48"/>
    <n v="27.65"/>
    <s v="['Bank Transfer' 'Credit Card' 'PayPal' ... 'Credit Card' 'Bank Transfer'_x000a_ 'Apple Pay']"/>
    <x v="1"/>
  </r>
  <r>
    <s v="O05396"/>
    <d v="2025-12-02T00:00:00"/>
    <x v="11"/>
    <x v="1"/>
    <m/>
    <x v="1370"/>
    <x v="104"/>
    <x v="10"/>
    <s v="Ipswich"/>
    <s v="P010"/>
    <x v="18"/>
    <x v="1"/>
    <n v="3"/>
    <n v="32"/>
    <n v="14"/>
    <n v="0.1"/>
    <n v="86.4"/>
    <n v="42"/>
    <n v="44.4"/>
    <s v="['Bank Transfer' 'Credit Card' 'PayPal' ... 'Credit Card' 'Bank Transfer'_x000a_ 'Apple Pay']"/>
    <x v="1"/>
  </r>
  <r>
    <s v="O05595"/>
    <d v="2025-12-02T00:00:00"/>
    <x v="11"/>
    <x v="1"/>
    <m/>
    <x v="625"/>
    <x v="240"/>
    <x v="11"/>
    <s v="Cardiff"/>
    <s v="P009"/>
    <x v="1"/>
    <x v="1"/>
    <n v="2"/>
    <n v="95"/>
    <n v="54"/>
    <n v="0"/>
    <n v="190"/>
    <n v="108"/>
    <n v="82"/>
    <s v="['Bank Transfer' 'Credit Card' 'PayPal' ... 'Credit Card' 'Bank Transfer'_x000a_ 'Apple Pay']"/>
    <x v="1"/>
  </r>
  <r>
    <s v="O05840"/>
    <d v="2025-12-02T00:00:00"/>
    <x v="11"/>
    <x v="1"/>
    <m/>
    <x v="114"/>
    <x v="107"/>
    <x v="6"/>
    <s v="Plymouth"/>
    <s v="P022"/>
    <x v="8"/>
    <x v="2"/>
    <n v="1"/>
    <n v="35"/>
    <n v="16"/>
    <n v="0"/>
    <n v="35"/>
    <n v="16"/>
    <n v="19"/>
    <s v="['Bank Transfer' 'Credit Card' 'PayPal' ... 'Credit Card' 'Bank Transfer'_x000a_ 'Apple Pay']"/>
    <x v="1"/>
  </r>
  <r>
    <s v="O06253"/>
    <d v="2025-12-02T00:00:00"/>
    <x v="11"/>
    <x v="1"/>
    <m/>
    <x v="1243"/>
    <x v="366"/>
    <x v="4"/>
    <s v="York"/>
    <s v="P021"/>
    <x v="21"/>
    <x v="2"/>
    <n v="1"/>
    <n v="28"/>
    <n v="13"/>
    <n v="0.1"/>
    <n v="25.2"/>
    <n v="13"/>
    <n v="12.2"/>
    <s v="['Bank Transfer' 'Credit Card' 'PayPal' ... 'Credit Card' 'Bank Transfer'_x000a_ 'Apple Pay']"/>
    <x v="1"/>
  </r>
  <r>
    <s v="O06877"/>
    <d v="2025-12-02T00:00:00"/>
    <x v="11"/>
    <x v="1"/>
    <m/>
    <x v="795"/>
    <x v="433"/>
    <x v="4"/>
    <s v="York"/>
    <s v="P017"/>
    <x v="10"/>
    <x v="4"/>
    <n v="4"/>
    <n v="58"/>
    <n v="25"/>
    <n v="0.1"/>
    <n v="208.8"/>
    <n v="100"/>
    <n v="108.8"/>
    <s v="['Bank Transfer' 'Credit Card' 'PayPal' ... 'Credit Card' 'Bank Transfer'_x000a_ 'Apple Pay']"/>
    <x v="1"/>
  </r>
  <r>
    <s v="O07871"/>
    <d v="2025-12-02T00:00:00"/>
    <x v="11"/>
    <x v="1"/>
    <m/>
    <x v="206"/>
    <x v="132"/>
    <x v="7"/>
    <s v="Dundee"/>
    <s v="P006"/>
    <x v="16"/>
    <x v="3"/>
    <n v="1"/>
    <n v="99"/>
    <n v="58"/>
    <n v="0.1"/>
    <n v="89.1"/>
    <n v="58"/>
    <n v="31.1"/>
    <s v="['Bank Transfer' 'Credit Card' 'PayPal' ... 'Credit Card' 'Bank Transfer'_x000a_ 'Apple Pay']"/>
    <x v="1"/>
  </r>
  <r>
    <s v="O09262"/>
    <d v="2025-12-02T00:00:00"/>
    <x v="11"/>
    <x v="1"/>
    <m/>
    <x v="722"/>
    <x v="419"/>
    <x v="2"/>
    <s v="London"/>
    <s v="P008"/>
    <x v="13"/>
    <x v="3"/>
    <n v="3"/>
    <n v="249"/>
    <n v="168"/>
    <n v="0"/>
    <n v="747"/>
    <n v="504"/>
    <n v="243"/>
    <s v="['Bank Transfer' 'Credit Card' 'PayPal' ... 'Credit Card' 'Bank Transfer'_x000a_ 'Apple Pay']"/>
    <x v="1"/>
  </r>
  <r>
    <s v="O00559"/>
    <d v="2025-12-03T00:00:00"/>
    <x v="11"/>
    <x v="1"/>
    <m/>
    <x v="1309"/>
    <x v="195"/>
    <x v="5"/>
    <s v="Belfast"/>
    <s v="P005"/>
    <x v="3"/>
    <x v="3"/>
    <n v="1"/>
    <n v="119"/>
    <n v="72"/>
    <n v="0.15"/>
    <n v="101.15"/>
    <n v="72"/>
    <n v="29.15"/>
    <s v="['Bank Transfer' 'Credit Card' 'PayPal' ... 'Credit Card' 'Bank Transfer'_x000a_ 'Apple Pay']"/>
    <x v="1"/>
  </r>
  <r>
    <s v="O00867"/>
    <d v="2025-12-03T00:00:00"/>
    <x v="11"/>
    <x v="1"/>
    <m/>
    <x v="1725"/>
    <x v="554"/>
    <x v="1"/>
    <s v="Chester"/>
    <s v="P024"/>
    <x v="11"/>
    <x v="2"/>
    <n v="1"/>
    <n v="24"/>
    <n v="10"/>
    <n v="0"/>
    <n v="24"/>
    <n v="10"/>
    <n v="14"/>
    <s v="['Bank Transfer' 'Credit Card' 'PayPal' ... 'Credit Card' 'Bank Transfer'_x000a_ 'Apple Pay']"/>
    <x v="1"/>
  </r>
  <r>
    <s v="O01502"/>
    <d v="2025-12-03T00:00:00"/>
    <x v="11"/>
    <x v="1"/>
    <m/>
    <x v="1483"/>
    <x v="44"/>
    <x v="1"/>
    <m/>
    <s v="P013"/>
    <x v="0"/>
    <x v="0"/>
    <n v="2"/>
    <n v="120"/>
    <n v="63"/>
    <n v="0.15"/>
    <n v="204"/>
    <n v="126"/>
    <n v="78"/>
    <s v="['Bank Transfer' 'Credit Card' 'PayPal' ... 'Credit Card' 'Bank Transfer'_x000a_ 'Apple Pay']"/>
    <x v="1"/>
  </r>
  <r>
    <s v="O01693"/>
    <d v="2025-12-03T00:00:00"/>
    <x v="11"/>
    <x v="1"/>
    <m/>
    <x v="633"/>
    <x v="133"/>
    <x v="5"/>
    <s v="Belfast"/>
    <s v="P016"/>
    <x v="4"/>
    <x v="0"/>
    <n v="1"/>
    <n v="78"/>
    <n v="39"/>
    <n v="0"/>
    <n v="78"/>
    <n v="39"/>
    <n v="39"/>
    <s v="['Bank Transfer' 'Credit Card' 'PayPal' ... 'Credit Card' 'Bank Transfer'_x000a_ 'Apple Pay']"/>
    <x v="1"/>
  </r>
  <r>
    <s v="O01872"/>
    <d v="2025-12-03T00:00:00"/>
    <x v="11"/>
    <x v="1"/>
    <m/>
    <x v="736"/>
    <x v="424"/>
    <x v="4"/>
    <s v="York"/>
    <s v="P007"/>
    <x v="7"/>
    <x v="3"/>
    <n v="1"/>
    <n v="129"/>
    <n v="78"/>
    <n v="0.05"/>
    <n v="122.55"/>
    <n v="78"/>
    <n v="44.55"/>
    <s v="['Bank Transfer' 'Credit Card' 'PayPal' ... 'Credit Card' 'Bank Transfer'_x000a_ 'Apple Pay']"/>
    <x v="1"/>
  </r>
  <r>
    <s v="O04287"/>
    <d v="2025-12-03T00:00:00"/>
    <x v="11"/>
    <x v="1"/>
    <m/>
    <x v="1364"/>
    <x v="472"/>
    <x v="4"/>
    <s v="Leeds"/>
    <s v="P007"/>
    <x v="7"/>
    <x v="3"/>
    <n v="3"/>
    <n v="129"/>
    <n v="78"/>
    <n v="0"/>
    <n v="387"/>
    <n v="234"/>
    <n v="153"/>
    <s v="['Bank Transfer' 'Credit Card' 'PayPal' ... 'Credit Card' 'Bank Transfer'_x000a_ 'Apple Pay']"/>
    <x v="1"/>
  </r>
  <r>
    <s v="O04754"/>
    <d v="2025-12-03T00:00:00"/>
    <x v="11"/>
    <x v="1"/>
    <m/>
    <x v="254"/>
    <x v="208"/>
    <x v="7"/>
    <s v="Dundee"/>
    <s v="P016"/>
    <x v="4"/>
    <x v="0"/>
    <n v="1"/>
    <n v="78"/>
    <n v="39"/>
    <n v="0.05"/>
    <n v="74.099999999999994"/>
    <n v="39"/>
    <n v="35.1"/>
    <s v="['Bank Transfer' 'Credit Card' 'PayPal' ... 'Credit Card' 'Bank Transfer'_x000a_ 'Apple Pay']"/>
    <x v="1"/>
  </r>
  <r>
    <s v="O05890"/>
    <d v="2025-12-03T00:00:00"/>
    <x v="11"/>
    <x v="1"/>
    <m/>
    <x v="590"/>
    <x v="373"/>
    <x v="3"/>
    <s v="Guildford"/>
    <s v="P022"/>
    <x v="8"/>
    <x v="2"/>
    <n v="2"/>
    <n v="35"/>
    <n v="16"/>
    <n v="0"/>
    <n v="70"/>
    <n v="32"/>
    <n v="38"/>
    <s v="['Bank Transfer' 'Credit Card' 'PayPal' ... 'Credit Card' 'Bank Transfer'_x000a_ 'Apple Pay']"/>
    <x v="1"/>
  </r>
  <r>
    <s v="O06404"/>
    <d v="2025-12-03T00:00:00"/>
    <x v="11"/>
    <x v="1"/>
    <m/>
    <x v="125"/>
    <x v="116"/>
    <x v="6"/>
    <s v="Exeter"/>
    <s v="P018"/>
    <x v="5"/>
    <x v="4"/>
    <n v="1"/>
    <n v="45"/>
    <n v="19"/>
    <n v="0.15"/>
    <n v="38.25"/>
    <n v="19"/>
    <n v="19.25"/>
    <s v="['Bank Transfer' 'Credit Card' 'PayPal' ... 'Credit Card' 'Bank Transfer'_x000a_ 'Apple Pay']"/>
    <x v="1"/>
  </r>
  <r>
    <s v="O07549"/>
    <d v="2025-12-03T00:00:00"/>
    <x v="11"/>
    <x v="1"/>
    <m/>
    <x v="787"/>
    <x v="440"/>
    <x v="2"/>
    <s v="London"/>
    <s v="P001"/>
    <x v="9"/>
    <x v="5"/>
    <n v="1"/>
    <n v="89"/>
    <n v="48"/>
    <n v="0.1"/>
    <n v="80.099999999999994"/>
    <n v="48"/>
    <n v="32.1"/>
    <s v="['Bank Transfer' 'Credit Card' 'PayPal' ... 'Credit Card' 'Bank Transfer'_x000a_ 'Apple Pay']"/>
    <x v="1"/>
  </r>
  <r>
    <s v="O09414"/>
    <d v="2025-12-03T00:00:00"/>
    <x v="11"/>
    <x v="1"/>
    <m/>
    <x v="1219"/>
    <x v="28"/>
    <x v="6"/>
    <s v="Bristol"/>
    <s v="P013"/>
    <x v="0"/>
    <x v="0"/>
    <n v="2"/>
    <n v="120"/>
    <n v="63"/>
    <n v="0.05"/>
    <n v="228"/>
    <n v="126"/>
    <n v="102"/>
    <s v="['Bank Transfer' 'Credit Card' 'PayPal' ... 'Credit Card' 'Bank Transfer'_x000a_ 'Apple Pay']"/>
    <x v="1"/>
  </r>
  <r>
    <s v="O02513"/>
    <d v="2025-12-04T00:00:00"/>
    <x v="11"/>
    <x v="1"/>
    <m/>
    <x v="930"/>
    <x v="69"/>
    <x v="2"/>
    <s v="London"/>
    <s v="P017"/>
    <x v="10"/>
    <x v="4"/>
    <n v="2"/>
    <n v="58"/>
    <n v="25"/>
    <n v="0"/>
    <n v="116"/>
    <n v="50"/>
    <n v="66"/>
    <s v="['Bank Transfer' 'Credit Card' 'PayPal' ... 'Credit Card' 'Bank Transfer'_x000a_ 'Apple Pay']"/>
    <x v="1"/>
  </r>
  <r>
    <s v="O02671"/>
    <d v="2025-12-04T00:00:00"/>
    <x v="11"/>
    <x v="1"/>
    <m/>
    <x v="1359"/>
    <x v="262"/>
    <x v="1"/>
    <s v="Liverpool"/>
    <s v="P017"/>
    <x v="10"/>
    <x v="4"/>
    <n v="3"/>
    <n v="58"/>
    <n v="25"/>
    <n v="0.1"/>
    <n v="156.6"/>
    <n v="75"/>
    <n v="81.599999999999994"/>
    <s v="['Bank Transfer' 'Credit Card' 'PayPal' ... 'Credit Card' 'Bank Transfer'_x000a_ 'Apple Pay']"/>
    <x v="1"/>
  </r>
  <r>
    <s v="O03412"/>
    <d v="2025-12-04T00:00:00"/>
    <x v="11"/>
    <x v="1"/>
    <m/>
    <x v="1014"/>
    <x v="332"/>
    <x v="4"/>
    <s v="Leeds"/>
    <s v="P020"/>
    <x v="23"/>
    <x v="4"/>
    <n v="1"/>
    <n v="72"/>
    <n v="34"/>
    <n v="0.05"/>
    <n v="68.400000000000006"/>
    <n v="34"/>
    <n v="34.4"/>
    <s v="['Bank Transfer' 'Credit Card' 'PayPal' ... 'Credit Card' 'Bank Transfer'_x000a_ 'Apple Pay']"/>
    <x v="1"/>
  </r>
  <r>
    <s v="O03948"/>
    <d v="2025-12-04T00:00:00"/>
    <x v="11"/>
    <x v="1"/>
    <m/>
    <x v="262"/>
    <x v="214"/>
    <x v="1"/>
    <s v="Preston"/>
    <s v="P006"/>
    <x v="16"/>
    <x v="3"/>
    <n v="3"/>
    <n v="99"/>
    <n v="58"/>
    <n v="0"/>
    <n v="297"/>
    <n v="174"/>
    <n v="123"/>
    <s v="['Bank Transfer' 'Credit Card' 'PayPal' ... 'Credit Card' 'Bank Transfer'_x000a_ 'Apple Pay']"/>
    <x v="1"/>
  </r>
  <r>
    <s v="O04703"/>
    <d v="2025-12-04T00:00:00"/>
    <x v="11"/>
    <x v="1"/>
    <m/>
    <x v="492"/>
    <x v="296"/>
    <x v="10"/>
    <s v="Cambridge"/>
    <s v="P015"/>
    <x v="12"/>
    <x v="0"/>
    <n v="1"/>
    <n v="65"/>
    <n v="32"/>
    <n v="0"/>
    <n v="65"/>
    <n v="32"/>
    <n v="33"/>
    <s v="['Bank Transfer' 'Credit Card' 'PayPal' ... 'Credit Card' 'Bank Transfer'_x000a_ 'Apple Pay']"/>
    <x v="1"/>
  </r>
  <r>
    <s v="O08791"/>
    <d v="2025-12-04T00:00:00"/>
    <x v="11"/>
    <x v="1"/>
    <m/>
    <x v="572"/>
    <x v="323"/>
    <x v="11"/>
    <s v="Newport"/>
    <s v="P010"/>
    <x v="18"/>
    <x v="1"/>
    <n v="1"/>
    <n v="32"/>
    <n v="14"/>
    <n v="0.15"/>
    <n v="27.2"/>
    <n v="14"/>
    <n v="13.2"/>
    <s v="['Bank Transfer' 'Credit Card' 'PayPal' ... 'Credit Card' 'Bank Transfer'_x000a_ 'Apple Pay']"/>
    <x v="1"/>
  </r>
  <r>
    <s v="O08864"/>
    <d v="2025-12-04T00:00:00"/>
    <x v="11"/>
    <x v="1"/>
    <m/>
    <x v="1484"/>
    <x v="514"/>
    <x v="2"/>
    <s v="London"/>
    <s v="P014"/>
    <x v="17"/>
    <x v="0"/>
    <n v="1"/>
    <n v="25"/>
    <n v="11"/>
    <n v="0.05"/>
    <n v="23.75"/>
    <n v="11"/>
    <n v="12.75"/>
    <s v="['Bank Transfer' 'Credit Card' 'PayPal' ... 'Credit Card' 'Bank Transfer'_x000a_ 'Apple Pay']"/>
    <x v="1"/>
  </r>
  <r>
    <s v="O09706"/>
    <d v="2025-12-04T00:00:00"/>
    <x v="11"/>
    <x v="1"/>
    <m/>
    <x v="1516"/>
    <x v="466"/>
    <x v="9"/>
    <s v="Coventry"/>
    <s v="P021"/>
    <x v="21"/>
    <x v="2"/>
    <n v="1"/>
    <n v="28"/>
    <n v="13"/>
    <n v="0.05"/>
    <n v="26.6"/>
    <n v="13"/>
    <n v="13.6"/>
    <s v="['Bank Transfer' 'Credit Card' 'PayPal' ... 'Credit Card' 'Bank Transfer'_x000a_ 'Apple Pay']"/>
    <x v="1"/>
  </r>
  <r>
    <s v="O00047"/>
    <d v="2025-12-05T00:00:00"/>
    <x v="11"/>
    <x v="1"/>
    <m/>
    <x v="1516"/>
    <x v="466"/>
    <x v="9"/>
    <s v="Coventry"/>
    <s v="P010"/>
    <x v="18"/>
    <x v="1"/>
    <n v="5"/>
    <n v="32"/>
    <n v="14"/>
    <n v="0.15"/>
    <n v="136"/>
    <n v="70"/>
    <n v="66"/>
    <s v="['Bank Transfer' 'Credit Card' 'PayPal' ... 'Credit Card' 'Bank Transfer'_x000a_ 'Apple Pay']"/>
    <x v="1"/>
  </r>
  <r>
    <s v="O00129"/>
    <d v="2025-12-05T00:00:00"/>
    <x v="11"/>
    <x v="1"/>
    <m/>
    <x v="428"/>
    <x v="246"/>
    <x v="6"/>
    <s v="Plymouth"/>
    <s v="P003"/>
    <x v="19"/>
    <x v="5"/>
    <n v="2"/>
    <n v="69"/>
    <n v="37"/>
    <n v="0"/>
    <n v="138"/>
    <n v="74"/>
    <n v="64"/>
    <s v="['Bank Transfer' 'Credit Card' 'PayPal' ... 'Credit Card' 'Bank Transfer'_x000a_ 'Apple Pay']"/>
    <x v="1"/>
  </r>
  <r>
    <s v="O00741"/>
    <d v="2025-12-05T00:00:00"/>
    <x v="11"/>
    <x v="1"/>
    <m/>
    <x v="246"/>
    <x v="202"/>
    <x v="11"/>
    <s v="Swansea"/>
    <s v="P003"/>
    <x v="19"/>
    <x v="5"/>
    <n v="1"/>
    <n v="69"/>
    <n v="37"/>
    <n v="0.2"/>
    <n v="55.2"/>
    <n v="37"/>
    <n v="18.2"/>
    <s v="['Bank Transfer' 'Credit Card' 'PayPal' ... 'Credit Card' 'Bank Transfer'_x000a_ 'Apple Pay']"/>
    <x v="1"/>
  </r>
  <r>
    <s v="O03088"/>
    <d v="2025-12-05T00:00:00"/>
    <x v="11"/>
    <x v="1"/>
    <m/>
    <x v="1518"/>
    <x v="151"/>
    <x v="11"/>
    <s v="Cardiff"/>
    <s v="P013"/>
    <x v="0"/>
    <x v="0"/>
    <n v="1"/>
    <n v="120"/>
    <n v="63"/>
    <n v="0.15"/>
    <n v="102"/>
    <n v="63"/>
    <n v="39"/>
    <s v="['Bank Transfer' 'Credit Card' 'PayPal' ... 'Credit Card' 'Bank Transfer'_x000a_ 'Apple Pay']"/>
    <x v="1"/>
  </r>
  <r>
    <s v="O05125"/>
    <d v="2025-12-05T00:00:00"/>
    <x v="11"/>
    <x v="1"/>
    <m/>
    <x v="149"/>
    <x v="67"/>
    <x v="7"/>
    <s v="Aberdeen"/>
    <s v="P018"/>
    <x v="5"/>
    <x v="4"/>
    <n v="2"/>
    <n v="45"/>
    <n v="19"/>
    <n v="0"/>
    <n v="90"/>
    <n v="38"/>
    <n v="52"/>
    <s v="['Bank Transfer' 'Credit Card' 'PayPal' ... 'Credit Card' 'Bank Transfer'_x000a_ 'Apple Pay']"/>
    <x v="1"/>
  </r>
  <r>
    <s v="O05153"/>
    <d v="2025-12-05T00:00:00"/>
    <x v="11"/>
    <x v="1"/>
    <m/>
    <x v="560"/>
    <x v="141"/>
    <x v="9"/>
    <s v="Worcester"/>
    <s v="P001"/>
    <x v="9"/>
    <x v="5"/>
    <n v="4"/>
    <n v="89"/>
    <n v="48"/>
    <n v="0.1"/>
    <n v="320.39999999999998"/>
    <n v="192"/>
    <n v="128.4"/>
    <s v="['Bank Transfer' 'Credit Card' 'PayPal' ... 'Credit Card' 'Bank Transfer'_x000a_ 'Apple Pay']"/>
    <x v="1"/>
  </r>
  <r>
    <s v="O06449"/>
    <d v="2025-12-05T00:00:00"/>
    <x v="11"/>
    <x v="1"/>
    <m/>
    <x v="698"/>
    <x v="47"/>
    <x v="7"/>
    <s v="Edinburgh"/>
    <s v="P005"/>
    <x v="3"/>
    <x v="3"/>
    <n v="3"/>
    <n v="119"/>
    <n v="72"/>
    <n v="0"/>
    <n v="357"/>
    <n v="216"/>
    <n v="141"/>
    <s v="['Bank Transfer' 'Credit Card' 'PayPal' ... 'Credit Card' 'Bank Transfer'_x000a_ 'Apple Pay']"/>
    <x v="1"/>
  </r>
  <r>
    <s v="O07237"/>
    <d v="2025-12-05T00:00:00"/>
    <x v="11"/>
    <x v="1"/>
    <m/>
    <x v="40"/>
    <x v="37"/>
    <x v="6"/>
    <s v="Plymouth"/>
    <s v="P003"/>
    <x v="19"/>
    <x v="5"/>
    <n v="3"/>
    <n v="69"/>
    <n v="37"/>
    <n v="0.1"/>
    <n v="186.3"/>
    <n v="111"/>
    <n v="75.3"/>
    <s v="['Bank Transfer' 'Credit Card' 'PayPal' ... 'Credit Card' 'Bank Transfer'_x000a_ 'Apple Pay']"/>
    <x v="1"/>
  </r>
  <r>
    <s v="O08021"/>
    <d v="2025-12-05T00:00:00"/>
    <x v="11"/>
    <x v="1"/>
    <m/>
    <x v="428"/>
    <x v="246"/>
    <x v="6"/>
    <s v="Plymouth"/>
    <s v="P020"/>
    <x v="23"/>
    <x v="4"/>
    <n v="1"/>
    <n v="72"/>
    <n v="34"/>
    <n v="0.05"/>
    <n v="68.400000000000006"/>
    <n v="34"/>
    <n v="34.4"/>
    <s v="['Bank Transfer' 'Credit Card' 'PayPal' ... 'Credit Card' 'Bank Transfer'_x000a_ 'Apple Pay']"/>
    <x v="1"/>
  </r>
  <r>
    <s v="O08556"/>
    <d v="2025-12-05T00:00:00"/>
    <x v="11"/>
    <x v="1"/>
    <m/>
    <x v="944"/>
    <x v="370"/>
    <x v="4"/>
    <s v="Leeds"/>
    <s v="P013"/>
    <x v="0"/>
    <x v="0"/>
    <n v="1"/>
    <n v="120"/>
    <n v="63"/>
    <n v="0.1"/>
    <n v="108"/>
    <n v="63"/>
    <n v="45"/>
    <s v="['Bank Transfer' 'Credit Card' 'PayPal' ... 'Credit Card' 'Bank Transfer'_x000a_ 'Apple Pay']"/>
    <x v="1"/>
  </r>
  <r>
    <s v="O08687"/>
    <d v="2025-12-05T00:00:00"/>
    <x v="11"/>
    <x v="1"/>
    <m/>
    <x v="246"/>
    <x v="202"/>
    <x v="11"/>
    <s v="Swansea"/>
    <s v="P004"/>
    <x v="22"/>
    <x v="5"/>
    <n v="5"/>
    <n v="55"/>
    <n v="27"/>
    <n v="0.1"/>
    <n v="247.5"/>
    <n v="135"/>
    <n v="112.5"/>
    <s v="['Bank Transfer' 'Credit Card' 'PayPal' ... 'Credit Card' 'Bank Transfer'_x000a_ 'Apple Pay']"/>
    <x v="1"/>
  </r>
  <r>
    <s v="O09684"/>
    <d v="2025-12-05T00:00:00"/>
    <x v="11"/>
    <x v="1"/>
    <m/>
    <x v="1317"/>
    <x v="45"/>
    <x v="7"/>
    <s v="Edinburgh"/>
    <s v="P013"/>
    <x v="0"/>
    <x v="0"/>
    <n v="1"/>
    <n v="120"/>
    <n v="63"/>
    <n v="0.1"/>
    <n v="108"/>
    <n v="63"/>
    <n v="45"/>
    <s v="['Bank Transfer' 'Credit Card' 'PayPal' ... 'Credit Card' 'Bank Transfer'_x000a_ 'Apple Pay']"/>
    <x v="1"/>
  </r>
  <r>
    <s v="O01460"/>
    <d v="2025-12-06T00:00:00"/>
    <x v="11"/>
    <x v="1"/>
    <m/>
    <x v="1254"/>
    <x v="178"/>
    <x v="4"/>
    <s v="York"/>
    <s v="P024"/>
    <x v="11"/>
    <x v="2"/>
    <n v="1"/>
    <n v="24"/>
    <n v="10"/>
    <n v="0"/>
    <n v="24"/>
    <n v="10"/>
    <n v="14"/>
    <s v="['Bank Transfer' 'Credit Card' 'PayPal' ... 'Credit Card' 'Bank Transfer'_x000a_ 'Apple Pay']"/>
    <x v="1"/>
  </r>
  <r>
    <s v="O01984"/>
    <d v="2025-12-06T00:00:00"/>
    <x v="11"/>
    <x v="1"/>
    <m/>
    <x v="1634"/>
    <x v="425"/>
    <x v="1"/>
    <s v="Manchester"/>
    <s v="P017"/>
    <x v="10"/>
    <x v="4"/>
    <n v="3"/>
    <n v="58"/>
    <n v="25"/>
    <n v="0"/>
    <n v="174"/>
    <n v="75"/>
    <n v="99"/>
    <s v="['Bank Transfer' 'Credit Card' 'PayPal' ... 'Credit Card' 'Bank Transfer'_x000a_ 'Apple Pay']"/>
    <x v="1"/>
  </r>
  <r>
    <s v="O04111"/>
    <d v="2025-12-06T00:00:00"/>
    <x v="11"/>
    <x v="1"/>
    <m/>
    <x v="144"/>
    <x v="113"/>
    <x v="2"/>
    <s v="London"/>
    <s v="P007"/>
    <x v="7"/>
    <x v="3"/>
    <n v="3"/>
    <n v="129"/>
    <n v="78"/>
    <n v="0.05"/>
    <n v="367.65"/>
    <n v="234"/>
    <n v="133.65"/>
    <s v="['Bank Transfer' 'Credit Card' 'PayPal' ... 'Credit Card' 'Bank Transfer'_x000a_ 'Apple Pay']"/>
    <x v="1"/>
  </r>
  <r>
    <s v="O04553"/>
    <d v="2025-12-06T00:00:00"/>
    <x v="11"/>
    <x v="1"/>
    <m/>
    <x v="58"/>
    <x v="55"/>
    <x v="4"/>
    <s v="Leeds"/>
    <s v="P014"/>
    <x v="17"/>
    <x v="0"/>
    <n v="1"/>
    <n v="25"/>
    <n v="11"/>
    <n v="0"/>
    <n v="25"/>
    <n v="11"/>
    <n v="14"/>
    <s v="['Bank Transfer' 'Credit Card' 'PayPal' ... 'Credit Card' 'Bank Transfer'_x000a_ 'Apple Pay']"/>
    <x v="1"/>
  </r>
  <r>
    <s v="O04593"/>
    <d v="2025-12-06T00:00:00"/>
    <x v="11"/>
    <x v="1"/>
    <m/>
    <x v="1001"/>
    <x v="26"/>
    <x v="0"/>
    <s v="Leicester"/>
    <s v="P006"/>
    <x v="16"/>
    <x v="3"/>
    <n v="1"/>
    <n v="99"/>
    <n v="58"/>
    <n v="0"/>
    <n v="99"/>
    <n v="58"/>
    <n v="41"/>
    <s v="['Bank Transfer' 'Credit Card' 'PayPal' ... 'Credit Card' 'Bank Transfer'_x000a_ 'Apple Pay']"/>
    <x v="1"/>
  </r>
  <r>
    <s v="O05222"/>
    <d v="2025-12-06T00:00:00"/>
    <x v="11"/>
    <x v="1"/>
    <m/>
    <x v="1212"/>
    <x v="47"/>
    <x v="2"/>
    <s v="London"/>
    <s v="P011"/>
    <x v="6"/>
    <x v="1"/>
    <n v="1"/>
    <n v="79"/>
    <n v="42"/>
    <n v="0.1"/>
    <n v="71.099999999999994"/>
    <n v="42"/>
    <n v="29.1"/>
    <s v="['Bank Transfer' 'Credit Card' 'PayPal' ... 'Credit Card' 'Bank Transfer'_x000a_ 'Apple Pay']"/>
    <x v="1"/>
  </r>
  <r>
    <s v="O05597"/>
    <d v="2025-12-06T00:00:00"/>
    <x v="11"/>
    <x v="1"/>
    <m/>
    <x v="785"/>
    <x v="439"/>
    <x v="1"/>
    <s v="Chester"/>
    <s v="P010"/>
    <x v="18"/>
    <x v="1"/>
    <n v="1"/>
    <n v="32"/>
    <n v="14"/>
    <n v="0.15"/>
    <n v="27.2"/>
    <n v="14"/>
    <n v="13.2"/>
    <s v="['Bank Transfer' 'Credit Card' 'PayPal' ... 'Credit Card' 'Bank Transfer'_x000a_ 'Apple Pay']"/>
    <x v="1"/>
  </r>
  <r>
    <s v="O05817"/>
    <d v="2025-12-06T00:00:00"/>
    <x v="11"/>
    <x v="1"/>
    <m/>
    <x v="917"/>
    <x v="477"/>
    <x v="2"/>
    <s v="London"/>
    <s v="P022"/>
    <x v="8"/>
    <x v="2"/>
    <n v="4"/>
    <n v="35"/>
    <n v="16"/>
    <n v="0.15"/>
    <n v="119"/>
    <n v="64"/>
    <n v="55"/>
    <s v="['Bank Transfer' 'Credit Card' 'PayPal' ... 'Credit Card' 'Bank Transfer'_x000a_ 'Apple Pay']"/>
    <x v="1"/>
  </r>
  <r>
    <s v="O06458"/>
    <d v="2025-12-06T00:00:00"/>
    <x v="11"/>
    <x v="1"/>
    <m/>
    <x v="1364"/>
    <x v="472"/>
    <x v="4"/>
    <s v="Leeds"/>
    <s v="P010"/>
    <x v="18"/>
    <x v="1"/>
    <n v="3"/>
    <n v="32"/>
    <n v="14"/>
    <n v="0"/>
    <n v="96"/>
    <n v="42"/>
    <n v="54"/>
    <s v="['Bank Transfer' 'Credit Card' 'PayPal' ... 'Credit Card' 'Bank Transfer'_x000a_ 'Apple Pay']"/>
    <x v="1"/>
  </r>
  <r>
    <s v="O07268"/>
    <d v="2025-12-06T00:00:00"/>
    <x v="11"/>
    <x v="1"/>
    <m/>
    <x v="1140"/>
    <x v="418"/>
    <x v="0"/>
    <s v="Lincoln"/>
    <s v="P009"/>
    <x v="1"/>
    <x v="1"/>
    <n v="2"/>
    <n v="95"/>
    <n v="54"/>
    <n v="0.05"/>
    <n v="180.5"/>
    <n v="108"/>
    <n v="72.5"/>
    <s v="['Bank Transfer' 'Credit Card' 'PayPal' ... 'Credit Card' 'Bank Transfer'_x000a_ 'Apple Pay']"/>
    <x v="1"/>
  </r>
  <r>
    <s v="O07563"/>
    <d v="2025-12-06T00:00:00"/>
    <x v="11"/>
    <x v="1"/>
    <m/>
    <x v="528"/>
    <x v="86"/>
    <x v="9"/>
    <s v="Wolverhampton"/>
    <s v="P020"/>
    <x v="23"/>
    <x v="4"/>
    <n v="4"/>
    <n v="72"/>
    <n v="34"/>
    <n v="0.2"/>
    <n v="230.4"/>
    <n v="136"/>
    <n v="94.4"/>
    <s v="['Bank Transfer' 'Credit Card' 'PayPal' ... 'Credit Card' 'Bank Transfer'_x000a_ 'Apple Pay']"/>
    <x v="1"/>
  </r>
  <r>
    <s v="O08337"/>
    <d v="2025-12-06T00:00:00"/>
    <x v="11"/>
    <x v="1"/>
    <m/>
    <x v="1432"/>
    <x v="530"/>
    <x v="2"/>
    <s v="London"/>
    <s v="P013"/>
    <x v="0"/>
    <x v="0"/>
    <n v="1"/>
    <n v="120"/>
    <n v="63"/>
    <n v="0"/>
    <n v="120"/>
    <n v="63"/>
    <n v="57"/>
    <s v="['Bank Transfer' 'Credit Card' 'PayPal' ... 'Credit Card' 'Bank Transfer'_x000a_ 'Apple Pay']"/>
    <x v="1"/>
  </r>
  <r>
    <s v="O08858"/>
    <d v="2025-12-06T00:00:00"/>
    <x v="11"/>
    <x v="1"/>
    <m/>
    <x v="239"/>
    <x v="199"/>
    <x v="11"/>
    <s v="Cardiff"/>
    <s v="P013"/>
    <x v="0"/>
    <x v="0"/>
    <n v="1"/>
    <n v="120"/>
    <n v="63"/>
    <n v="0.15"/>
    <n v="102"/>
    <n v="63"/>
    <n v="39"/>
    <s v="['Bank Transfer' 'Credit Card' 'PayPal' ... 'Credit Card' 'Bank Transfer'_x000a_ 'Apple Pay']"/>
    <x v="1"/>
  </r>
  <r>
    <s v="O09823"/>
    <d v="2025-12-06T00:00:00"/>
    <x v="11"/>
    <x v="1"/>
    <m/>
    <x v="1249"/>
    <x v="505"/>
    <x v="5"/>
    <s v="Newry"/>
    <s v="P015"/>
    <x v="12"/>
    <x v="0"/>
    <n v="4"/>
    <n v="65"/>
    <n v="32"/>
    <n v="0.05"/>
    <n v="247"/>
    <n v="128"/>
    <n v="119"/>
    <s v="['Bank Transfer' 'Credit Card' 'PayPal' ... 'Credit Card' 'Bank Transfer'_x000a_ 'Apple Pay']"/>
    <x v="1"/>
  </r>
  <r>
    <s v="O01716"/>
    <d v="2025-12-07T00:00:00"/>
    <x v="11"/>
    <x v="1"/>
    <m/>
    <x v="1558"/>
    <x v="267"/>
    <x v="8"/>
    <s v="Durham"/>
    <s v="P012"/>
    <x v="14"/>
    <x v="1"/>
    <n v="1"/>
    <n v="85"/>
    <n v="44"/>
    <n v="0.1"/>
    <n v="76.5"/>
    <n v="44"/>
    <n v="32.5"/>
    <s v="['Bank Transfer' 'Credit Card' 'PayPal' ... 'Credit Card' 'Bank Transfer'_x000a_ 'Apple Pay']"/>
    <x v="1"/>
  </r>
  <r>
    <s v="O02383"/>
    <d v="2025-12-07T00:00:00"/>
    <x v="11"/>
    <x v="1"/>
    <m/>
    <x v="284"/>
    <x v="227"/>
    <x v="11"/>
    <s v="Cardiff"/>
    <s v="P002"/>
    <x v="15"/>
    <x v="5"/>
    <n v="1"/>
    <n v="149"/>
    <n v="91"/>
    <n v="0.05"/>
    <n v="141.55000000000001"/>
    <n v="91"/>
    <n v="50.55"/>
    <s v="['Bank Transfer' 'Credit Card' 'PayPal' ... 'Credit Card' 'Bank Transfer'_x000a_ 'Apple Pay']"/>
    <x v="1"/>
  </r>
  <r>
    <s v="O04491"/>
    <d v="2025-12-07T00:00:00"/>
    <x v="11"/>
    <x v="1"/>
    <m/>
    <x v="783"/>
    <x v="438"/>
    <x v="3"/>
    <s v="Reading"/>
    <s v="P012"/>
    <x v="14"/>
    <x v="1"/>
    <n v="2"/>
    <n v="85"/>
    <n v="44"/>
    <n v="0.1"/>
    <n v="153"/>
    <n v="88"/>
    <n v="65"/>
    <s v="['Bank Transfer' 'Credit Card' 'PayPal' ... 'Credit Card' 'Bank Transfer'_x000a_ 'Apple Pay']"/>
    <x v="1"/>
  </r>
  <r>
    <s v="O05272"/>
    <d v="2025-12-07T00:00:00"/>
    <x v="11"/>
    <x v="1"/>
    <m/>
    <x v="1684"/>
    <x v="290"/>
    <x v="4"/>
    <s v="York"/>
    <s v="P015"/>
    <x v="12"/>
    <x v="0"/>
    <n v="1"/>
    <n v="65"/>
    <n v="32"/>
    <n v="0.1"/>
    <n v="58.5"/>
    <n v="32"/>
    <n v="26.5"/>
    <s v="['Bank Transfer' 'Credit Card' 'PayPal' ... 'Credit Card' 'Bank Transfer'_x000a_ 'Apple Pay']"/>
    <x v="1"/>
  </r>
  <r>
    <s v="O05915"/>
    <d v="2025-12-07T00:00:00"/>
    <x v="11"/>
    <x v="1"/>
    <m/>
    <x v="431"/>
    <x v="308"/>
    <x v="9"/>
    <s v="Birmingham"/>
    <s v="P001"/>
    <x v="9"/>
    <x v="5"/>
    <n v="4"/>
    <n v="89"/>
    <n v="48"/>
    <n v="0"/>
    <n v="356"/>
    <n v="192"/>
    <n v="164"/>
    <s v="['Bank Transfer' 'Credit Card' 'PayPal' ... 'Credit Card' 'Bank Transfer'_x000a_ 'Apple Pay']"/>
    <x v="1"/>
  </r>
  <r>
    <s v="O07120"/>
    <d v="2025-12-07T00:00:00"/>
    <x v="11"/>
    <x v="1"/>
    <m/>
    <x v="835"/>
    <x v="454"/>
    <x v="3"/>
    <s v="Guildford"/>
    <s v="P017"/>
    <x v="10"/>
    <x v="4"/>
    <n v="1"/>
    <n v="58"/>
    <n v="25"/>
    <n v="0.1"/>
    <n v="52.2"/>
    <n v="25"/>
    <n v="27.2"/>
    <s v="['Bank Transfer' 'Credit Card' 'PayPal' ... 'Credit Card' 'Bank Transfer'_x000a_ 'Apple Pay']"/>
    <x v="1"/>
  </r>
  <r>
    <s v="O08304"/>
    <d v="2025-12-07T00:00:00"/>
    <x v="11"/>
    <x v="1"/>
    <m/>
    <x v="243"/>
    <x v="201"/>
    <x v="7"/>
    <s v="Aberdeen"/>
    <s v="P007"/>
    <x v="7"/>
    <x v="3"/>
    <n v="2"/>
    <n v="129"/>
    <n v="78"/>
    <n v="0.1"/>
    <n v="232.2"/>
    <n v="156"/>
    <n v="76.2"/>
    <s v="['Bank Transfer' 'Credit Card' 'PayPal' ... 'Credit Card' 'Bank Transfer'_x000a_ 'Apple Pay']"/>
    <x v="1"/>
  </r>
  <r>
    <s v="O09037"/>
    <d v="2025-12-07T00:00:00"/>
    <x v="11"/>
    <x v="1"/>
    <m/>
    <x v="974"/>
    <x v="218"/>
    <x v="2"/>
    <s v="London"/>
    <s v="P002"/>
    <x v="15"/>
    <x v="5"/>
    <n v="1"/>
    <n v="149"/>
    <n v="91"/>
    <n v="0.05"/>
    <n v="141.55000000000001"/>
    <n v="91"/>
    <n v="50.55"/>
    <s v="['Bank Transfer' 'Credit Card' 'PayPal' ... 'Credit Card' 'Bank Transfer'_x000a_ 'Apple Pay']"/>
    <x v="1"/>
  </r>
  <r>
    <s v="O09291"/>
    <d v="2025-12-07T00:00:00"/>
    <x v="11"/>
    <x v="1"/>
    <m/>
    <x v="1322"/>
    <x v="99"/>
    <x v="6"/>
    <s v="Bath"/>
    <s v="P001"/>
    <x v="9"/>
    <x v="5"/>
    <n v="1"/>
    <n v="89"/>
    <n v="48"/>
    <n v="0"/>
    <n v="89"/>
    <n v="48"/>
    <n v="41"/>
    <s v="['Bank Transfer' 'Credit Card' 'PayPal' ... 'Credit Card' 'Bank Transfer'_x000a_ 'Apple Pay']"/>
    <x v="1"/>
  </r>
  <r>
    <s v="O09518"/>
    <d v="2025-12-07T00:00:00"/>
    <x v="11"/>
    <x v="1"/>
    <m/>
    <x v="595"/>
    <x v="134"/>
    <x v="4"/>
    <s v="York"/>
    <s v="P005"/>
    <x v="3"/>
    <x v="3"/>
    <n v="1"/>
    <n v="119"/>
    <n v="72"/>
    <n v="0.15"/>
    <n v="101.15"/>
    <n v="72"/>
    <n v="29.15"/>
    <s v="['Bank Transfer' 'Credit Card' 'PayPal' ... 'Credit Card' 'Bank Transfer'_x000a_ 'Apple Pay']"/>
    <x v="1"/>
  </r>
  <r>
    <s v="O00132"/>
    <d v="2025-12-08T00:00:00"/>
    <x v="11"/>
    <x v="1"/>
    <m/>
    <x v="761"/>
    <x v="225"/>
    <x v="8"/>
    <s v="Durham"/>
    <s v="P024"/>
    <x v="11"/>
    <x v="2"/>
    <n v="3"/>
    <n v="24"/>
    <n v="10"/>
    <n v="0.1"/>
    <n v="64.8"/>
    <n v="30"/>
    <n v="34.799999999999997"/>
    <s v="['Bank Transfer' 'Credit Card' 'PayPal' ... 'Credit Card' 'Bank Transfer'_x000a_ 'Apple Pay']"/>
    <x v="1"/>
  </r>
  <r>
    <s v="O00264"/>
    <d v="2025-12-08T00:00:00"/>
    <x v="11"/>
    <x v="1"/>
    <m/>
    <x v="549"/>
    <x v="45"/>
    <x v="3"/>
    <s v="Reading"/>
    <s v="P009"/>
    <x v="1"/>
    <x v="1"/>
    <n v="1"/>
    <n v="95"/>
    <n v="54"/>
    <n v="0.15"/>
    <n v="80.75"/>
    <n v="54"/>
    <n v="26.75"/>
    <s v="['Bank Transfer' 'Credit Card' 'PayPal' ... 'Credit Card' 'Bank Transfer'_x000a_ 'Apple Pay']"/>
    <x v="1"/>
  </r>
  <r>
    <s v="O01882"/>
    <d v="2025-12-08T00:00:00"/>
    <x v="11"/>
    <x v="1"/>
    <m/>
    <x v="273"/>
    <x v="221"/>
    <x v="3"/>
    <s v="Guildford"/>
    <s v="P016"/>
    <x v="4"/>
    <x v="0"/>
    <n v="2"/>
    <n v="78"/>
    <n v="39"/>
    <n v="0"/>
    <n v="156"/>
    <n v="78"/>
    <n v="78"/>
    <s v="['Bank Transfer' 'Credit Card' 'PayPal' ... 'Credit Card' 'Bank Transfer'_x000a_ 'Apple Pay']"/>
    <x v="1"/>
  </r>
  <r>
    <s v="O03040"/>
    <d v="2025-12-08T00:00:00"/>
    <x v="11"/>
    <x v="1"/>
    <m/>
    <x v="810"/>
    <x v="268"/>
    <x v="7"/>
    <s v="Aberdeen"/>
    <s v="P014"/>
    <x v="17"/>
    <x v="0"/>
    <n v="1"/>
    <n v="25"/>
    <n v="11"/>
    <n v="0"/>
    <n v="25"/>
    <n v="11"/>
    <n v="14"/>
    <s v="['Bank Transfer' 'Credit Card' 'PayPal' ... 'Credit Card' 'Bank Transfer'_x000a_ 'Apple Pay']"/>
    <x v="1"/>
  </r>
  <r>
    <s v="O03537"/>
    <d v="2025-12-08T00:00:00"/>
    <x v="11"/>
    <x v="1"/>
    <m/>
    <x v="172"/>
    <x v="153"/>
    <x v="2"/>
    <s v="London"/>
    <s v="P003"/>
    <x v="19"/>
    <x v="5"/>
    <n v="2"/>
    <n v="69"/>
    <n v="37"/>
    <n v="0.2"/>
    <n v="110.4"/>
    <n v="74"/>
    <n v="36.4"/>
    <s v="['Bank Transfer' 'Credit Card' 'PayPal' ... 'Credit Card' 'Bank Transfer'_x000a_ 'Apple Pay']"/>
    <x v="1"/>
  </r>
  <r>
    <s v="O04314"/>
    <d v="2025-12-08T00:00:00"/>
    <x v="11"/>
    <x v="1"/>
    <m/>
    <x v="1644"/>
    <x v="388"/>
    <x v="7"/>
    <s v="Edinburgh"/>
    <s v="P015"/>
    <x v="12"/>
    <x v="0"/>
    <n v="3"/>
    <n v="65"/>
    <n v="32"/>
    <n v="0.05"/>
    <n v="185.25"/>
    <n v="96"/>
    <n v="89.25"/>
    <s v="['Bank Transfer' 'Credit Card' 'PayPal' ... 'Credit Card' 'Bank Transfer'_x000a_ 'Apple Pay']"/>
    <x v="1"/>
  </r>
  <r>
    <s v="O04476"/>
    <d v="2025-12-08T00:00:00"/>
    <x v="11"/>
    <x v="1"/>
    <m/>
    <x v="1105"/>
    <x v="388"/>
    <x v="0"/>
    <s v="Leicester"/>
    <s v="P005"/>
    <x v="3"/>
    <x v="3"/>
    <n v="1"/>
    <n v="119"/>
    <n v="72"/>
    <n v="0.05"/>
    <n v="113.05"/>
    <n v="72"/>
    <n v="41.05"/>
    <s v="['Bank Transfer' 'Credit Card' 'PayPal' ... 'Credit Card' 'Bank Transfer'_x000a_ 'Apple Pay']"/>
    <x v="1"/>
  </r>
  <r>
    <s v="O04636"/>
    <d v="2025-12-08T00:00:00"/>
    <x v="11"/>
    <x v="1"/>
    <m/>
    <x v="1294"/>
    <x v="503"/>
    <x v="0"/>
    <s v="Leicester"/>
    <s v="P009"/>
    <x v="1"/>
    <x v="1"/>
    <n v="3"/>
    <n v="95"/>
    <n v="54"/>
    <n v="0.05"/>
    <n v="270.75"/>
    <n v="162"/>
    <n v="108.75"/>
    <s v="['Bank Transfer' 'Credit Card' 'PayPal' ... 'Credit Card' 'Bank Transfer'_x000a_ 'Apple Pay']"/>
    <x v="1"/>
  </r>
  <r>
    <s v="O05020"/>
    <d v="2025-12-08T00:00:00"/>
    <x v="11"/>
    <x v="1"/>
    <m/>
    <x v="966"/>
    <x v="490"/>
    <x v="7"/>
    <s v="Edinburgh"/>
    <s v="P016"/>
    <x v="4"/>
    <x v="0"/>
    <n v="2"/>
    <n v="78"/>
    <n v="39"/>
    <n v="0.15"/>
    <n v="132.6"/>
    <n v="78"/>
    <n v="54.6"/>
    <s v="['Bank Transfer' 'Credit Card' 'PayPal' ... 'Credit Card' 'Bank Transfer'_x000a_ 'Apple Pay']"/>
    <x v="1"/>
  </r>
  <r>
    <s v="O05806"/>
    <d v="2025-12-08T00:00:00"/>
    <x v="11"/>
    <x v="1"/>
    <m/>
    <x v="58"/>
    <x v="55"/>
    <x v="4"/>
    <s v="Leeds"/>
    <s v="P019"/>
    <x v="20"/>
    <x v="4"/>
    <n v="3"/>
    <n v="85"/>
    <n v="41"/>
    <n v="0.15"/>
    <n v="216.75"/>
    <n v="123"/>
    <n v="93.75"/>
    <s v="['Bank Transfer' 'Credit Card' 'PayPal' ... 'Credit Card' 'Bank Transfer'_x000a_ 'Apple Pay']"/>
    <x v="1"/>
  </r>
  <r>
    <s v="O07103"/>
    <d v="2025-12-08T00:00:00"/>
    <x v="11"/>
    <x v="1"/>
    <m/>
    <x v="102"/>
    <x v="95"/>
    <x v="10"/>
    <s v="Norwich"/>
    <s v="P014"/>
    <x v="17"/>
    <x v="0"/>
    <n v="2"/>
    <n v="25"/>
    <n v="11"/>
    <n v="0.15"/>
    <n v="42.5"/>
    <n v="22"/>
    <n v="20.5"/>
    <s v="['Bank Transfer' 'Credit Card' 'PayPal' ... 'Credit Card' 'Bank Transfer'_x000a_ 'Apple Pay']"/>
    <x v="1"/>
  </r>
  <r>
    <s v="O07725"/>
    <d v="2025-12-08T00:00:00"/>
    <x v="11"/>
    <x v="1"/>
    <m/>
    <x v="117"/>
    <x v="110"/>
    <x v="1"/>
    <s v="Liverpool"/>
    <s v="P006"/>
    <x v="16"/>
    <x v="3"/>
    <n v="2"/>
    <n v="99"/>
    <n v="58"/>
    <n v="0.15"/>
    <n v="168.3"/>
    <n v="116"/>
    <n v="52.3"/>
    <s v="['Bank Transfer' 'Credit Card' 'PayPal' ... 'Credit Card' 'Bank Transfer'_x000a_ 'Apple Pay']"/>
    <x v="1"/>
  </r>
  <r>
    <s v="O09599"/>
    <d v="2025-12-08T00:00:00"/>
    <x v="11"/>
    <x v="1"/>
    <m/>
    <x v="1775"/>
    <x v="425"/>
    <x v="0"/>
    <s v="Lincoln"/>
    <s v="P001"/>
    <x v="9"/>
    <x v="5"/>
    <n v="1"/>
    <n v="89"/>
    <n v="48"/>
    <n v="0.15"/>
    <n v="75.650000000000006"/>
    <n v="48"/>
    <n v="27.65"/>
    <s v="['Bank Transfer' 'Credit Card' 'PayPal' ... 'Credit Card' 'Bank Transfer'_x000a_ 'Apple Pay']"/>
    <x v="1"/>
  </r>
  <r>
    <s v="O00038"/>
    <d v="2025-12-09T00:00:00"/>
    <x v="11"/>
    <x v="1"/>
    <m/>
    <x v="335"/>
    <x v="253"/>
    <x v="9"/>
    <s v="Coventry"/>
    <s v="P014"/>
    <x v="17"/>
    <x v="0"/>
    <n v="1"/>
    <n v="25"/>
    <n v="11"/>
    <n v="0.1"/>
    <n v="22.5"/>
    <n v="11"/>
    <n v="11.5"/>
    <s v="['Bank Transfer' 'Credit Card' 'PayPal' ... 'Credit Card' 'Bank Transfer'_x000a_ 'Apple Pay']"/>
    <x v="1"/>
  </r>
  <r>
    <s v="O01264"/>
    <d v="2025-12-09T00:00:00"/>
    <x v="11"/>
    <x v="1"/>
    <m/>
    <x v="1637"/>
    <x v="499"/>
    <x v="4"/>
    <s v="Leeds"/>
    <s v="P004"/>
    <x v="22"/>
    <x v="5"/>
    <n v="1"/>
    <n v="55"/>
    <n v="27"/>
    <n v="0.15"/>
    <n v="46.75"/>
    <n v="27"/>
    <n v="19.75"/>
    <s v="['Bank Transfer' 'Credit Card' 'PayPal' ... 'Credit Card' 'Bank Transfer'_x000a_ 'Apple Pay']"/>
    <x v="1"/>
  </r>
  <r>
    <s v="O02618"/>
    <d v="2025-12-09T00:00:00"/>
    <x v="11"/>
    <x v="1"/>
    <m/>
    <x v="1513"/>
    <x v="559"/>
    <x v="1"/>
    <s v="Chester"/>
    <s v="P014"/>
    <x v="17"/>
    <x v="0"/>
    <n v="2"/>
    <n v="25"/>
    <n v="11"/>
    <n v="0.15"/>
    <n v="42.5"/>
    <n v="22"/>
    <n v="20.5"/>
    <s v="['Bank Transfer' 'Credit Card' 'PayPal' ... 'Credit Card' 'Bank Transfer'_x000a_ 'Apple Pay']"/>
    <x v="1"/>
  </r>
  <r>
    <s v="O04627"/>
    <d v="2025-12-09T00:00:00"/>
    <x v="11"/>
    <x v="1"/>
    <m/>
    <x v="1041"/>
    <x v="101"/>
    <x v="3"/>
    <s v="Reading"/>
    <s v="P015"/>
    <x v="12"/>
    <x v="0"/>
    <n v="1"/>
    <n v="65"/>
    <n v="32"/>
    <n v="0.15"/>
    <n v="55.25"/>
    <n v="32"/>
    <n v="23.25"/>
    <s v="['Bank Transfer' 'Credit Card' 'PayPal' ... 'Credit Card' 'Bank Transfer'_x000a_ 'Apple Pay']"/>
    <x v="1"/>
  </r>
  <r>
    <s v="O07035"/>
    <d v="2025-12-09T00:00:00"/>
    <x v="11"/>
    <x v="1"/>
    <m/>
    <x v="742"/>
    <x v="426"/>
    <x v="7"/>
    <s v="Dundee"/>
    <s v="P013"/>
    <x v="0"/>
    <x v="0"/>
    <n v="2"/>
    <n v="120"/>
    <n v="63"/>
    <n v="0.15"/>
    <n v="204"/>
    <n v="126"/>
    <n v="78"/>
    <s v="['Bank Transfer' 'Credit Card' 'PayPal' ... 'Credit Card' 'Bank Transfer'_x000a_ 'Apple Pay']"/>
    <x v="1"/>
  </r>
  <r>
    <s v="O07495"/>
    <d v="2025-12-09T00:00:00"/>
    <x v="11"/>
    <x v="1"/>
    <m/>
    <x v="507"/>
    <x v="340"/>
    <x v="2"/>
    <s v="London"/>
    <s v="P006"/>
    <x v="16"/>
    <x v="3"/>
    <n v="1"/>
    <n v="99"/>
    <n v="58"/>
    <n v="0.15"/>
    <n v="84.15"/>
    <n v="58"/>
    <n v="26.15"/>
    <s v="['Bank Transfer' 'Credit Card' 'PayPal' ... 'Credit Card' 'Bank Transfer'_x000a_ 'Apple Pay']"/>
    <x v="1"/>
  </r>
  <r>
    <s v="O09718"/>
    <d v="2025-12-09T00:00:00"/>
    <x v="11"/>
    <x v="1"/>
    <m/>
    <x v="1032"/>
    <x v="415"/>
    <x v="10"/>
    <s v="Cambridge"/>
    <s v="P009"/>
    <x v="1"/>
    <x v="1"/>
    <n v="2"/>
    <n v="95"/>
    <n v="54"/>
    <n v="0"/>
    <n v="190"/>
    <n v="108"/>
    <n v="82"/>
    <s v="['Bank Transfer' 'Credit Card' 'PayPal' ... 'Credit Card' 'Bank Transfer'_x000a_ 'Apple Pay']"/>
    <x v="1"/>
  </r>
  <r>
    <s v="O00111"/>
    <d v="2025-12-10T00:00:00"/>
    <x v="11"/>
    <x v="1"/>
    <m/>
    <x v="641"/>
    <x v="389"/>
    <x v="9"/>
    <s v="Wolverhampton"/>
    <s v="P022"/>
    <x v="8"/>
    <x v="2"/>
    <n v="1"/>
    <n v="35"/>
    <n v="16"/>
    <n v="0"/>
    <n v="35"/>
    <n v="16"/>
    <n v="19"/>
    <s v="['Bank Transfer' 'Credit Card' 'PayPal' ... 'Credit Card' 'Bank Transfer'_x000a_ 'Apple Pay']"/>
    <x v="1"/>
  </r>
  <r>
    <s v="O01173"/>
    <d v="2025-12-10T00:00:00"/>
    <x v="11"/>
    <x v="1"/>
    <m/>
    <x v="401"/>
    <x v="292"/>
    <x v="0"/>
    <s v="Derby"/>
    <s v="P015"/>
    <x v="12"/>
    <x v="0"/>
    <n v="3"/>
    <n v="65"/>
    <n v="32"/>
    <n v="0"/>
    <n v="195"/>
    <n v="96"/>
    <n v="99"/>
    <s v="['Bank Transfer' 'Credit Card' 'PayPal' ... 'Credit Card' 'Bank Transfer'_x000a_ 'Apple Pay']"/>
    <x v="1"/>
  </r>
  <r>
    <s v="O01332"/>
    <d v="2025-12-10T00:00:00"/>
    <x v="11"/>
    <x v="1"/>
    <m/>
    <x v="1591"/>
    <x v="405"/>
    <x v="3"/>
    <s v="Guildford"/>
    <s v="P002"/>
    <x v="15"/>
    <x v="5"/>
    <n v="2"/>
    <n v="149"/>
    <n v="91"/>
    <n v="0"/>
    <n v="298"/>
    <n v="182"/>
    <n v="116"/>
    <s v="['Bank Transfer' 'Credit Card' 'PayPal' ... 'Credit Card' 'Bank Transfer'_x000a_ 'Apple Pay']"/>
    <x v="1"/>
  </r>
  <r>
    <s v="O01482"/>
    <d v="2025-12-10T00:00:00"/>
    <x v="11"/>
    <x v="1"/>
    <m/>
    <x v="926"/>
    <x v="160"/>
    <x v="6"/>
    <s v="Plymouth"/>
    <s v="P022"/>
    <x v="8"/>
    <x v="2"/>
    <n v="1"/>
    <n v="35"/>
    <n v="16"/>
    <n v="0"/>
    <n v="35"/>
    <n v="16"/>
    <n v="19"/>
    <s v="['Bank Transfer' 'Credit Card' 'PayPal' ... 'Credit Card' 'Bank Transfer'_x000a_ 'Apple Pay']"/>
    <x v="1"/>
  </r>
  <r>
    <s v="O02258"/>
    <d v="2025-12-10T00:00:00"/>
    <x v="11"/>
    <x v="1"/>
    <m/>
    <x v="0"/>
    <x v="0"/>
    <x v="0"/>
    <s v="Derby"/>
    <s v="P022"/>
    <x v="8"/>
    <x v="2"/>
    <n v="3"/>
    <n v="35"/>
    <n v="16"/>
    <n v="0"/>
    <n v="105"/>
    <n v="48"/>
    <n v="57"/>
    <s v="['Bank Transfer' 'Credit Card' 'PayPal' ... 'Credit Card' 'Bank Transfer'_x000a_ 'Apple Pay']"/>
    <x v="1"/>
  </r>
  <r>
    <s v="O02359"/>
    <d v="2025-12-10T00:00:00"/>
    <x v="11"/>
    <x v="1"/>
    <m/>
    <x v="1668"/>
    <x v="152"/>
    <x v="9"/>
    <s v="Worcester"/>
    <s v="P024"/>
    <x v="11"/>
    <x v="2"/>
    <n v="1"/>
    <n v="24"/>
    <n v="10"/>
    <n v="0.05"/>
    <n v="22.8"/>
    <n v="10"/>
    <n v="12.8"/>
    <s v="['Bank Transfer' 'Credit Card' 'PayPal' ... 'Credit Card' 'Bank Transfer'_x000a_ 'Apple Pay']"/>
    <x v="1"/>
  </r>
  <r>
    <s v="O07724"/>
    <d v="2025-12-10T00:00:00"/>
    <x v="11"/>
    <x v="1"/>
    <m/>
    <x v="1190"/>
    <x v="69"/>
    <x v="0"/>
    <s v="Lincoln"/>
    <s v="P001"/>
    <x v="9"/>
    <x v="5"/>
    <n v="1"/>
    <n v="89"/>
    <n v="48"/>
    <n v="0"/>
    <n v="89"/>
    <n v="48"/>
    <n v="41"/>
    <s v="['Bank Transfer' 'Credit Card' 'PayPal' ... 'Credit Card' 'Bank Transfer'_x000a_ 'Apple Pay']"/>
    <x v="1"/>
  </r>
  <r>
    <s v="O08739"/>
    <d v="2025-12-10T00:00:00"/>
    <x v="11"/>
    <x v="1"/>
    <m/>
    <x v="1552"/>
    <x v="527"/>
    <x v="9"/>
    <s v="Wolverhampton"/>
    <s v="P009"/>
    <x v="1"/>
    <x v="1"/>
    <n v="1"/>
    <n v="95"/>
    <n v="54"/>
    <n v="0.05"/>
    <n v="90.25"/>
    <n v="54"/>
    <n v="36.25"/>
    <s v="['Bank Transfer' 'Credit Card' 'PayPal' ... 'Credit Card' 'Bank Transfer'_x000a_ 'Apple Pay']"/>
    <x v="1"/>
  </r>
  <r>
    <s v="O00578"/>
    <d v="2025-12-11T00:00:00"/>
    <x v="11"/>
    <x v="1"/>
    <m/>
    <x v="41"/>
    <x v="38"/>
    <x v="3"/>
    <s v="Reading"/>
    <s v="P024"/>
    <x v="11"/>
    <x v="2"/>
    <n v="2"/>
    <n v="24"/>
    <n v="10"/>
    <n v="0.15"/>
    <n v="40.799999999999997"/>
    <n v="20"/>
    <n v="20.8"/>
    <s v="['Bank Transfer' 'Credit Card' 'PayPal' ... 'Credit Card' 'Bank Transfer'_x000a_ 'Apple Pay']"/>
    <x v="1"/>
  </r>
  <r>
    <s v="O00842"/>
    <d v="2025-12-11T00:00:00"/>
    <x v="11"/>
    <x v="1"/>
    <m/>
    <x v="902"/>
    <x v="387"/>
    <x v="7"/>
    <s v="Aberdeen"/>
    <s v="P018"/>
    <x v="5"/>
    <x v="4"/>
    <n v="2"/>
    <n v="45"/>
    <n v="19"/>
    <n v="0.05"/>
    <n v="85.5"/>
    <n v="38"/>
    <n v="47.5"/>
    <s v="['Bank Transfer' 'Credit Card' 'PayPal' ... 'Credit Card' 'Bank Transfer'_x000a_ 'Apple Pay']"/>
    <x v="1"/>
  </r>
  <r>
    <s v="O02463"/>
    <d v="2025-12-11T00:00:00"/>
    <x v="11"/>
    <x v="1"/>
    <m/>
    <x v="1779"/>
    <x v="360"/>
    <x v="6"/>
    <s v="Bath"/>
    <s v="P024"/>
    <x v="11"/>
    <x v="2"/>
    <n v="2"/>
    <n v="24"/>
    <n v="10"/>
    <n v="0.1"/>
    <n v="43.2"/>
    <n v="20"/>
    <n v="23.2"/>
    <s v="['Bank Transfer' 'Credit Card' 'PayPal' ... 'Credit Card' 'Bank Transfer'_x000a_ 'Apple Pay']"/>
    <x v="0"/>
  </r>
  <r>
    <s v="O02845"/>
    <d v="2025-12-11T00:00:00"/>
    <x v="11"/>
    <x v="1"/>
    <m/>
    <x v="262"/>
    <x v="214"/>
    <x v="1"/>
    <s v="Preston"/>
    <s v="P013"/>
    <x v="0"/>
    <x v="0"/>
    <n v="1"/>
    <n v="120"/>
    <n v="63"/>
    <n v="0.15"/>
    <n v="102"/>
    <n v="63"/>
    <n v="39"/>
    <s v="['Bank Transfer' 'Credit Card' 'PayPal' ... 'Credit Card' 'Bank Transfer'_x000a_ 'Apple Pay']"/>
    <x v="1"/>
  </r>
  <r>
    <s v="O02964"/>
    <d v="2025-12-11T00:00:00"/>
    <x v="11"/>
    <x v="1"/>
    <m/>
    <x v="116"/>
    <x v="109"/>
    <x v="9"/>
    <s v="Wolverhampton"/>
    <s v="P020"/>
    <x v="23"/>
    <x v="4"/>
    <n v="2"/>
    <n v="72"/>
    <n v="34"/>
    <n v="0.1"/>
    <n v="129.6"/>
    <n v="68"/>
    <n v="61.6"/>
    <s v="['Bank Transfer' 'Credit Card' 'PayPal' ... 'Credit Card' 'Bank Transfer'_x000a_ 'Apple Pay']"/>
    <x v="1"/>
  </r>
  <r>
    <s v="O03900"/>
    <d v="2025-12-11T00:00:00"/>
    <x v="11"/>
    <x v="1"/>
    <m/>
    <x v="404"/>
    <x v="48"/>
    <x v="4"/>
    <s v="Sheffield"/>
    <s v="P007"/>
    <x v="7"/>
    <x v="3"/>
    <n v="5"/>
    <n v="129"/>
    <n v="78"/>
    <n v="0"/>
    <n v="645"/>
    <n v="390"/>
    <n v="255"/>
    <s v="['Bank Transfer' 'Credit Card' 'PayPal' ... 'Credit Card' 'Bank Transfer'_x000a_ 'Apple Pay']"/>
    <x v="1"/>
  </r>
  <r>
    <s v="O04175"/>
    <d v="2025-12-11T00:00:00"/>
    <x v="11"/>
    <x v="1"/>
    <m/>
    <x v="1060"/>
    <x v="433"/>
    <x v="3"/>
    <s v="Brighton"/>
    <s v="P007"/>
    <x v="7"/>
    <x v="3"/>
    <n v="1"/>
    <n v="129"/>
    <n v="78"/>
    <n v="0.05"/>
    <n v="122.55"/>
    <n v="78"/>
    <n v="44.55"/>
    <s v="['Bank Transfer' 'Credit Card' 'PayPal' ... 'Credit Card' 'Bank Transfer'_x000a_ 'Apple Pay']"/>
    <x v="1"/>
  </r>
  <r>
    <s v="O05375"/>
    <d v="2025-12-11T00:00:00"/>
    <x v="11"/>
    <x v="1"/>
    <m/>
    <x v="575"/>
    <x v="36"/>
    <x v="11"/>
    <s v="Cardiff"/>
    <s v="P014"/>
    <x v="17"/>
    <x v="0"/>
    <n v="2"/>
    <n v="25"/>
    <n v="11"/>
    <n v="0"/>
    <n v="50"/>
    <n v="22"/>
    <n v="28"/>
    <m/>
    <x v="1"/>
  </r>
  <r>
    <s v="O05394"/>
    <d v="2025-12-11T00:00:00"/>
    <x v="11"/>
    <x v="1"/>
    <m/>
    <x v="130"/>
    <x v="121"/>
    <x v="4"/>
    <s v="Sheffield"/>
    <s v="P009"/>
    <x v="1"/>
    <x v="1"/>
    <n v="2"/>
    <n v="95"/>
    <n v="54"/>
    <n v="0.1"/>
    <n v="171"/>
    <n v="108"/>
    <n v="63"/>
    <s v="['Bank Transfer' 'Credit Card' 'PayPal' ... 'Credit Card' 'Bank Transfer'_x000a_ 'Apple Pay']"/>
    <x v="1"/>
  </r>
  <r>
    <s v="O07281"/>
    <d v="2025-12-11T00:00:00"/>
    <x v="11"/>
    <x v="1"/>
    <m/>
    <x v="1153"/>
    <x v="460"/>
    <x v="2"/>
    <s v="London"/>
    <s v="P012"/>
    <x v="14"/>
    <x v="1"/>
    <n v="4"/>
    <n v="85"/>
    <n v="44"/>
    <n v="0"/>
    <n v="340"/>
    <n v="176"/>
    <n v="164"/>
    <s v="['Bank Transfer' 'Credit Card' 'PayPal' ... 'Credit Card' 'Bank Transfer'_x000a_ 'Apple Pay']"/>
    <x v="1"/>
  </r>
  <r>
    <s v="O07509"/>
    <d v="2025-12-11T00:00:00"/>
    <x v="11"/>
    <x v="1"/>
    <m/>
    <x v="821"/>
    <x v="448"/>
    <x v="9"/>
    <s v="Birmingham"/>
    <s v="P019"/>
    <x v="20"/>
    <x v="4"/>
    <n v="1"/>
    <n v="85"/>
    <n v="41"/>
    <n v="0.15"/>
    <n v="72.25"/>
    <n v="41"/>
    <n v="31.25"/>
    <s v="['Bank Transfer' 'Credit Card' 'PayPal' ... 'Credit Card' 'Bank Transfer'_x000a_ 'Apple Pay']"/>
    <x v="1"/>
  </r>
  <r>
    <s v="O08219"/>
    <d v="2025-12-11T00:00:00"/>
    <x v="11"/>
    <x v="1"/>
    <m/>
    <x v="1122"/>
    <x v="352"/>
    <x v="2"/>
    <s v="London"/>
    <s v="P013"/>
    <x v="0"/>
    <x v="0"/>
    <n v="2"/>
    <n v="120"/>
    <n v="63"/>
    <n v="0.15"/>
    <n v="204"/>
    <n v="126"/>
    <n v="78"/>
    <s v="['Bank Transfer' 'Credit Card' 'PayPal' ... 'Credit Card' 'Bank Transfer'_x000a_ 'Apple Pay']"/>
    <x v="1"/>
  </r>
  <r>
    <s v="O00579"/>
    <d v="2025-12-12T00:00:00"/>
    <x v="11"/>
    <x v="1"/>
    <m/>
    <x v="832"/>
    <x v="26"/>
    <x v="1"/>
    <s v="Preston"/>
    <s v="P024"/>
    <x v="11"/>
    <x v="2"/>
    <n v="3"/>
    <n v="24"/>
    <n v="10"/>
    <n v="0"/>
    <n v="72"/>
    <n v="30"/>
    <n v="42"/>
    <s v="['Bank Transfer' 'Credit Card' 'PayPal' ... 'Credit Card' 'Bank Transfer'_x000a_ 'Apple Pay']"/>
    <x v="1"/>
  </r>
  <r>
    <s v="O01605"/>
    <d v="2025-12-12T00:00:00"/>
    <x v="11"/>
    <x v="1"/>
    <m/>
    <x v="427"/>
    <x v="175"/>
    <x v="7"/>
    <s v="Dundee"/>
    <s v="P018"/>
    <x v="5"/>
    <x v="4"/>
    <n v="1"/>
    <n v="45"/>
    <n v="19"/>
    <n v="0"/>
    <n v="45"/>
    <n v="19"/>
    <n v="26"/>
    <s v="['Bank Transfer' 'Credit Card' 'PayPal' ... 'Credit Card' 'Bank Transfer'_x000a_ 'Apple Pay']"/>
    <x v="1"/>
  </r>
  <r>
    <s v="O02186"/>
    <d v="2025-12-12T00:00:00"/>
    <x v="11"/>
    <x v="1"/>
    <m/>
    <x v="818"/>
    <x v="446"/>
    <x v="9"/>
    <s v="Worcester"/>
    <s v="P007"/>
    <x v="7"/>
    <x v="3"/>
    <n v="3"/>
    <n v="129"/>
    <n v="78"/>
    <n v="0.1"/>
    <n v="348.3"/>
    <n v="234"/>
    <n v="114.3"/>
    <s v="['Bank Transfer' 'Credit Card' 'PayPal' ... 'Credit Card' 'Bank Transfer'_x000a_ 'Apple Pay']"/>
    <x v="1"/>
  </r>
  <r>
    <s v="O02833"/>
    <d v="2025-12-12T00:00:00"/>
    <x v="11"/>
    <x v="1"/>
    <m/>
    <x v="1311"/>
    <x v="433"/>
    <x v="11"/>
    <s v="Cardiff"/>
    <s v="P019"/>
    <x v="20"/>
    <x v="4"/>
    <n v="1"/>
    <n v="85"/>
    <n v="41"/>
    <n v="0"/>
    <n v="85"/>
    <n v="41"/>
    <n v="44"/>
    <s v="['Bank Transfer' 'Credit Card' 'PayPal' ... 'Credit Card' 'Bank Transfer'_x000a_ 'Apple Pay']"/>
    <x v="1"/>
  </r>
  <r>
    <s v="O05002"/>
    <d v="2025-12-12T00:00:00"/>
    <x v="11"/>
    <x v="1"/>
    <m/>
    <x v="1780"/>
    <x v="73"/>
    <x v="3"/>
    <s v="Reading"/>
    <s v="P003"/>
    <x v="19"/>
    <x v="5"/>
    <n v="2"/>
    <n v="69"/>
    <n v="37"/>
    <n v="0.1"/>
    <n v="124.2"/>
    <n v="74"/>
    <n v="50.2"/>
    <s v="['Bank Transfer' 'Credit Card' 'PayPal' ... 'Credit Card' 'Bank Transfer'_x000a_ 'Apple Pay']"/>
    <x v="0"/>
  </r>
  <r>
    <s v="O05509"/>
    <d v="2025-12-12T00:00:00"/>
    <x v="11"/>
    <x v="1"/>
    <m/>
    <x v="68"/>
    <x v="65"/>
    <x v="0"/>
    <s v="Leicester"/>
    <s v="P014"/>
    <x v="17"/>
    <x v="0"/>
    <n v="2"/>
    <n v="25"/>
    <n v="11"/>
    <n v="0.05"/>
    <n v="47.5"/>
    <n v="22"/>
    <n v="25.5"/>
    <s v="['Bank Transfer' 'Credit Card' 'PayPal' ... 'Credit Card' 'Bank Transfer'_x000a_ 'Apple Pay']"/>
    <x v="1"/>
  </r>
  <r>
    <s v="O05537"/>
    <d v="2025-12-12T00:00:00"/>
    <x v="11"/>
    <x v="1"/>
    <m/>
    <x v="917"/>
    <x v="477"/>
    <x v="2"/>
    <s v="London"/>
    <s v="P013"/>
    <x v="0"/>
    <x v="0"/>
    <n v="1"/>
    <n v="120"/>
    <n v="63"/>
    <n v="0"/>
    <n v="120"/>
    <n v="63"/>
    <n v="57"/>
    <s v="['Bank Transfer' 'Credit Card' 'PayPal' ... 'Credit Card' 'Bank Transfer'_x000a_ 'Apple Pay']"/>
    <x v="1"/>
  </r>
  <r>
    <s v="O06045"/>
    <d v="2025-12-12T00:00:00"/>
    <x v="11"/>
    <x v="1"/>
    <m/>
    <x v="1298"/>
    <x v="22"/>
    <x v="6"/>
    <s v="Bristol"/>
    <s v="P003"/>
    <x v="19"/>
    <x v="5"/>
    <n v="4"/>
    <n v="69"/>
    <n v="37"/>
    <n v="0.15"/>
    <n v="234.6"/>
    <n v="148"/>
    <n v="86.6"/>
    <s v="['Bank Transfer' 'Credit Card' 'PayPal' ... 'Credit Card' 'Bank Transfer'_x000a_ 'Apple Pay']"/>
    <x v="1"/>
  </r>
  <r>
    <s v="O06178"/>
    <d v="2025-12-12T00:00:00"/>
    <x v="11"/>
    <x v="1"/>
    <m/>
    <x v="664"/>
    <x v="395"/>
    <x v="4"/>
    <s v="York"/>
    <s v="P013"/>
    <x v="0"/>
    <x v="0"/>
    <n v="2"/>
    <n v="120"/>
    <n v="63"/>
    <n v="0.15"/>
    <n v="204"/>
    <n v="126"/>
    <n v="78"/>
    <s v="['Bank Transfer' 'Credit Card' 'PayPal' ... 'Credit Card' 'Bank Transfer'_x000a_ 'Apple Pay']"/>
    <x v="1"/>
  </r>
  <r>
    <s v="O07888"/>
    <d v="2025-12-12T00:00:00"/>
    <x v="11"/>
    <x v="1"/>
    <m/>
    <x v="1441"/>
    <x v="52"/>
    <x v="7"/>
    <s v="Dundee"/>
    <s v="P018"/>
    <x v="5"/>
    <x v="4"/>
    <n v="1"/>
    <n v="45"/>
    <n v="19"/>
    <n v="0"/>
    <n v="45"/>
    <n v="19"/>
    <n v="26"/>
    <s v="['Bank Transfer' 'Credit Card' 'PayPal' ... 'Credit Card' 'Bank Transfer'_x000a_ 'Apple Pay']"/>
    <x v="1"/>
  </r>
  <r>
    <s v="O09694"/>
    <d v="2025-12-12T00:00:00"/>
    <x v="11"/>
    <x v="1"/>
    <m/>
    <x v="1266"/>
    <x v="538"/>
    <x v="5"/>
    <s v="Newry"/>
    <s v="P012"/>
    <x v="14"/>
    <x v="1"/>
    <n v="5"/>
    <n v="85"/>
    <n v="44"/>
    <n v="0.1"/>
    <n v="382.5"/>
    <n v="220"/>
    <n v="162.5"/>
    <s v="['Bank Transfer' 'Credit Card' 'PayPal' ... 'Credit Card' 'Bank Transfer'_x000a_ 'Apple Pay']"/>
    <x v="1"/>
  </r>
  <r>
    <s v="O00403"/>
    <d v="2025-12-13T00:00:00"/>
    <x v="11"/>
    <x v="1"/>
    <m/>
    <x v="32"/>
    <x v="31"/>
    <x v="4"/>
    <s v="Leeds"/>
    <s v="P023"/>
    <x v="2"/>
    <x v="2"/>
    <n v="2"/>
    <n v="42"/>
    <n v="20"/>
    <n v="0.1"/>
    <n v="75.599999999999994"/>
    <n v="40"/>
    <n v="35.6"/>
    <s v="['Bank Transfer' 'Credit Card' 'PayPal' ... 'Credit Card' 'Bank Transfer'_x000a_ 'Apple Pay']"/>
    <x v="1"/>
  </r>
  <r>
    <s v="O02313"/>
    <d v="2025-12-13T00:00:00"/>
    <x v="11"/>
    <x v="1"/>
    <m/>
    <x v="943"/>
    <x v="130"/>
    <x v="10"/>
    <s v="Norwich"/>
    <s v="P010"/>
    <x v="18"/>
    <x v="1"/>
    <n v="1"/>
    <n v="32"/>
    <n v="14"/>
    <n v="0"/>
    <n v="32"/>
    <n v="14"/>
    <n v="18"/>
    <s v="['Bank Transfer' 'Credit Card' 'PayPal' ... 'Credit Card' 'Bank Transfer'_x000a_ 'Apple Pay']"/>
    <x v="1"/>
  </r>
  <r>
    <s v="O02940"/>
    <d v="2025-12-13T00:00:00"/>
    <x v="11"/>
    <x v="1"/>
    <m/>
    <x v="1082"/>
    <x v="510"/>
    <x v="2"/>
    <s v="London"/>
    <s v="P016"/>
    <x v="4"/>
    <x v="0"/>
    <n v="3"/>
    <n v="78"/>
    <n v="39"/>
    <n v="0.1"/>
    <n v="210.6"/>
    <n v="117"/>
    <n v="93.6"/>
    <s v="['Bank Transfer' 'Credit Card' 'PayPal' ... 'Credit Card' 'Bank Transfer'_x000a_ 'Apple Pay']"/>
    <x v="1"/>
  </r>
  <r>
    <s v="O04526"/>
    <d v="2025-12-13T00:00:00"/>
    <x v="11"/>
    <x v="1"/>
    <m/>
    <x v="1675"/>
    <x v="311"/>
    <x v="1"/>
    <s v="Chester"/>
    <s v="P017"/>
    <x v="10"/>
    <x v="4"/>
    <n v="1"/>
    <n v="58"/>
    <n v="25"/>
    <n v="0.2"/>
    <n v="46.4"/>
    <n v="25"/>
    <n v="21.4"/>
    <s v="['Bank Transfer' 'Credit Card' 'PayPal' ... 'Credit Card' 'Bank Transfer'_x000a_ 'Apple Pay']"/>
    <x v="1"/>
  </r>
  <r>
    <s v="O05277"/>
    <d v="2025-12-13T00:00:00"/>
    <x v="11"/>
    <x v="1"/>
    <m/>
    <x v="567"/>
    <x v="43"/>
    <x v="2"/>
    <s v="London"/>
    <s v="P015"/>
    <x v="12"/>
    <x v="0"/>
    <n v="4"/>
    <n v="65"/>
    <n v="32"/>
    <n v="0.05"/>
    <n v="247"/>
    <n v="128"/>
    <n v="119"/>
    <s v="['Bank Transfer' 'Credit Card' 'PayPal' ... 'Credit Card' 'Bank Transfer'_x000a_ 'Apple Pay']"/>
    <x v="1"/>
  </r>
  <r>
    <s v="O06292"/>
    <d v="2025-12-13T00:00:00"/>
    <x v="11"/>
    <x v="1"/>
    <m/>
    <x v="1569"/>
    <x v="190"/>
    <x v="3"/>
    <s v="Reading"/>
    <s v="P023"/>
    <x v="2"/>
    <x v="2"/>
    <n v="5"/>
    <n v="42"/>
    <n v="20"/>
    <n v="0.15"/>
    <n v="178.5"/>
    <n v="100"/>
    <n v="78.5"/>
    <s v="['Bank Transfer' 'Credit Card' 'PayPal' ... 'Credit Card' 'Bank Transfer'_x000a_ 'Apple Pay']"/>
    <x v="1"/>
  </r>
  <r>
    <s v="O07098"/>
    <d v="2025-12-13T00:00:00"/>
    <x v="11"/>
    <x v="1"/>
    <m/>
    <x v="610"/>
    <x v="1"/>
    <x v="4"/>
    <s v="Leeds"/>
    <s v="P006"/>
    <x v="16"/>
    <x v="3"/>
    <n v="1"/>
    <n v="99"/>
    <n v="58"/>
    <n v="0.1"/>
    <n v="89.1"/>
    <n v="58"/>
    <n v="31.1"/>
    <s v="['Bank Transfer' 'Credit Card' 'PayPal' ... 'Credit Card' 'Bank Transfer'_x000a_ 'Apple Pay']"/>
    <x v="1"/>
  </r>
  <r>
    <s v="O07291"/>
    <d v="2025-12-13T00:00:00"/>
    <x v="11"/>
    <x v="1"/>
    <m/>
    <x v="611"/>
    <x v="31"/>
    <x v="3"/>
    <s v="Brighton"/>
    <s v="P016"/>
    <x v="4"/>
    <x v="0"/>
    <n v="1"/>
    <n v="78"/>
    <n v="39"/>
    <n v="0.1"/>
    <n v="70.2"/>
    <n v="39"/>
    <n v="31.2"/>
    <s v="['Bank Transfer' 'Credit Card' 'PayPal' ... 'Credit Card' 'Bank Transfer'_x000a_ 'Apple Pay']"/>
    <x v="1"/>
  </r>
  <r>
    <s v="O08845"/>
    <d v="2025-12-13T00:00:00"/>
    <x v="11"/>
    <x v="1"/>
    <m/>
    <x v="418"/>
    <x v="301"/>
    <x v="2"/>
    <s v="London"/>
    <s v="P009"/>
    <x v="1"/>
    <x v="1"/>
    <n v="4"/>
    <n v="95"/>
    <n v="54"/>
    <n v="0.1"/>
    <n v="342"/>
    <n v="216"/>
    <n v="126"/>
    <s v="['Bank Transfer' 'Credit Card' 'PayPal' ... 'Credit Card' 'Bank Transfer'_x000a_ 'Apple Pay']"/>
    <x v="1"/>
  </r>
  <r>
    <s v="O00820"/>
    <d v="2025-12-14T00:00:00"/>
    <x v="11"/>
    <x v="1"/>
    <m/>
    <x v="1173"/>
    <x v="196"/>
    <x v="9"/>
    <s v="Coventry"/>
    <s v="P011"/>
    <x v="6"/>
    <x v="1"/>
    <n v="1"/>
    <n v="79"/>
    <n v="42"/>
    <n v="0"/>
    <n v="79"/>
    <n v="42"/>
    <n v="37"/>
    <s v="['Bank Transfer' 'Credit Card' 'PayPal' ... 'Credit Card' 'Bank Transfer'_x000a_ 'Apple Pay']"/>
    <x v="1"/>
  </r>
  <r>
    <s v="O00854"/>
    <d v="2025-12-14T00:00:00"/>
    <x v="11"/>
    <x v="1"/>
    <m/>
    <x v="1105"/>
    <x v="388"/>
    <x v="0"/>
    <s v="Leicester"/>
    <s v="P022"/>
    <x v="8"/>
    <x v="2"/>
    <n v="1"/>
    <n v="35"/>
    <n v="16"/>
    <n v="0.05"/>
    <n v="33.25"/>
    <n v="16"/>
    <n v="17.25"/>
    <s v="['Bank Transfer' 'Credit Card' 'PayPal' ... 'Credit Card' 'Bank Transfer'_x000a_ 'Apple Pay']"/>
    <x v="1"/>
  </r>
  <r>
    <s v="O00968"/>
    <d v="2025-12-14T00:00:00"/>
    <x v="11"/>
    <x v="1"/>
    <m/>
    <x v="161"/>
    <x v="144"/>
    <x v="11"/>
    <s v="Newport"/>
    <s v="P006"/>
    <x v="16"/>
    <x v="3"/>
    <n v="1"/>
    <n v="99"/>
    <n v="58"/>
    <n v="0.1"/>
    <n v="89.1"/>
    <n v="58"/>
    <n v="31.1"/>
    <s v="['Bank Transfer' 'Credit Card' 'PayPal' ... 'Credit Card' 'Bank Transfer'_x000a_ 'Apple Pay']"/>
    <x v="1"/>
  </r>
  <r>
    <s v="O01528"/>
    <d v="2025-12-14T00:00:00"/>
    <x v="11"/>
    <x v="1"/>
    <m/>
    <x v="904"/>
    <x v="180"/>
    <x v="2"/>
    <s v="London"/>
    <s v="P021"/>
    <x v="21"/>
    <x v="2"/>
    <n v="1"/>
    <n v="28"/>
    <n v="13"/>
    <n v="0.05"/>
    <n v="26.6"/>
    <n v="13"/>
    <n v="13.6"/>
    <s v="['Bank Transfer' 'Credit Card' 'PayPal' ... 'Credit Card' 'Bank Transfer'_x000a_ 'Apple Pay']"/>
    <x v="1"/>
  </r>
  <r>
    <s v="O03863"/>
    <d v="2025-12-14T00:00:00"/>
    <x v="11"/>
    <x v="1"/>
    <m/>
    <x v="94"/>
    <x v="19"/>
    <x v="4"/>
    <s v="York"/>
    <s v="P012"/>
    <x v="14"/>
    <x v="1"/>
    <n v="3"/>
    <n v="85"/>
    <n v="44"/>
    <n v="0"/>
    <n v="255"/>
    <n v="132"/>
    <n v="123"/>
    <s v="['Bank Transfer' 'Credit Card' 'PayPal' ... 'Credit Card' 'Bank Transfer'_x000a_ 'Apple Pay']"/>
    <x v="1"/>
  </r>
  <r>
    <s v="O03956"/>
    <d v="2025-12-14T00:00:00"/>
    <x v="11"/>
    <x v="1"/>
    <m/>
    <x v="14"/>
    <x v="14"/>
    <x v="8"/>
    <s v="Durham"/>
    <s v="P023"/>
    <x v="2"/>
    <x v="2"/>
    <n v="2"/>
    <n v="42"/>
    <n v="20"/>
    <n v="0"/>
    <n v="84"/>
    <n v="40"/>
    <n v="44"/>
    <s v="['Bank Transfer' 'Credit Card' 'PayPal' ... 'Credit Card' 'Bank Transfer'_x000a_ 'Apple Pay']"/>
    <x v="1"/>
  </r>
  <r>
    <s v="O04380"/>
    <d v="2025-12-14T00:00:00"/>
    <x v="11"/>
    <x v="1"/>
    <m/>
    <x v="1316"/>
    <x v="498"/>
    <x v="5"/>
    <s v="Newry"/>
    <s v="P001"/>
    <x v="9"/>
    <x v="5"/>
    <n v="2"/>
    <n v="89"/>
    <n v="48"/>
    <n v="0.1"/>
    <n v="160.19999999999999"/>
    <n v="96"/>
    <n v="64.2"/>
    <s v="['Bank Transfer' 'Credit Card' 'PayPal' ... 'Credit Card' 'Bank Transfer'_x000a_ 'Apple Pay']"/>
    <x v="1"/>
  </r>
  <r>
    <s v="O05894"/>
    <d v="2025-12-14T00:00:00"/>
    <x v="11"/>
    <x v="1"/>
    <m/>
    <x v="863"/>
    <x v="465"/>
    <x v="2"/>
    <s v="London"/>
    <s v="P014"/>
    <x v="17"/>
    <x v="0"/>
    <n v="1"/>
    <n v="25"/>
    <n v="11"/>
    <n v="0"/>
    <n v="25"/>
    <n v="11"/>
    <n v="14"/>
    <s v="['Bank Transfer' 'Credit Card' 'PayPal' ... 'Credit Card' 'Bank Transfer'_x000a_ 'Apple Pay']"/>
    <x v="1"/>
  </r>
  <r>
    <s v="O06623"/>
    <d v="2025-12-14T00:00:00"/>
    <x v="11"/>
    <x v="1"/>
    <m/>
    <x v="1091"/>
    <x v="512"/>
    <x v="2"/>
    <s v="London"/>
    <s v="P005"/>
    <x v="3"/>
    <x v="3"/>
    <n v="2"/>
    <n v="119"/>
    <n v="72"/>
    <n v="0.1"/>
    <n v="214.2"/>
    <n v="144"/>
    <n v="70.2"/>
    <s v="['Bank Transfer' 'Credit Card' 'PayPal' ... 'Credit Card' 'Bank Transfer'_x000a_ 'Apple Pay']"/>
    <x v="1"/>
  </r>
  <r>
    <s v="O08370"/>
    <d v="2025-12-14T00:00:00"/>
    <x v="11"/>
    <x v="1"/>
    <m/>
    <x v="1181"/>
    <x v="247"/>
    <x v="6"/>
    <s v="Bath"/>
    <s v="P007"/>
    <x v="7"/>
    <x v="3"/>
    <n v="1"/>
    <n v="129"/>
    <n v="78"/>
    <n v="0.05"/>
    <n v="122.55"/>
    <n v="78"/>
    <n v="44.55"/>
    <s v="['Bank Transfer' 'Credit Card' 'PayPal' ... 'Credit Card' 'Bank Transfer'_x000a_ 'Apple Pay']"/>
    <x v="1"/>
  </r>
  <r>
    <s v="O00628"/>
    <d v="2025-12-15T00:00:00"/>
    <x v="11"/>
    <x v="1"/>
    <m/>
    <x v="1388"/>
    <x v="159"/>
    <x v="10"/>
    <s v="Norwich"/>
    <s v="P015"/>
    <x v="12"/>
    <x v="0"/>
    <n v="1"/>
    <n v="65"/>
    <n v="32"/>
    <n v="0"/>
    <n v="65"/>
    <n v="32"/>
    <n v="33"/>
    <s v="['Bank Transfer' 'Credit Card' 'PayPal' ... 'Credit Card' 'Bank Transfer'_x000a_ 'Apple Pay']"/>
    <x v="1"/>
  </r>
  <r>
    <s v="O00846"/>
    <d v="2025-12-15T00:00:00"/>
    <x v="11"/>
    <x v="1"/>
    <m/>
    <x v="712"/>
    <x v="40"/>
    <x v="2"/>
    <s v="London"/>
    <s v="P014"/>
    <x v="17"/>
    <x v="0"/>
    <n v="2"/>
    <n v="25"/>
    <n v="11"/>
    <n v="0"/>
    <n v="50"/>
    <n v="22"/>
    <n v="28"/>
    <s v="['Bank Transfer' 'Credit Card' 'PayPal' ... 'Credit Card' 'Bank Transfer'_x000a_ 'Apple Pay']"/>
    <x v="1"/>
  </r>
  <r>
    <s v="O00977"/>
    <d v="2025-12-15T00:00:00"/>
    <x v="11"/>
    <x v="1"/>
    <m/>
    <x v="1218"/>
    <x v="2"/>
    <x v="2"/>
    <s v="London"/>
    <s v="P007"/>
    <x v="7"/>
    <x v="3"/>
    <n v="1"/>
    <n v="129"/>
    <n v="78"/>
    <n v="0.1"/>
    <n v="116.1"/>
    <n v="78"/>
    <n v="38.1"/>
    <s v="['Bank Transfer' 'Credit Card' 'PayPal' ... 'Credit Card' 'Bank Transfer'_x000a_ 'Apple Pay']"/>
    <x v="1"/>
  </r>
  <r>
    <s v="O01041"/>
    <d v="2025-12-15T00:00:00"/>
    <x v="11"/>
    <x v="1"/>
    <m/>
    <x v="1603"/>
    <x v="79"/>
    <x v="2"/>
    <s v="London"/>
    <s v="P005"/>
    <x v="3"/>
    <x v="3"/>
    <n v="2"/>
    <n v="119"/>
    <n v="72"/>
    <n v="0"/>
    <n v="238"/>
    <n v="144"/>
    <n v="94"/>
    <s v="['Bank Transfer' 'Credit Card' 'PayPal' ... 'Credit Card' 'Bank Transfer'_x000a_ 'Apple Pay']"/>
    <x v="1"/>
  </r>
  <r>
    <s v="O02864"/>
    <d v="2025-12-15T00:00:00"/>
    <x v="11"/>
    <x v="1"/>
    <m/>
    <x v="293"/>
    <x v="233"/>
    <x v="4"/>
    <s v="Sheffield"/>
    <s v="P022"/>
    <x v="8"/>
    <x v="2"/>
    <n v="1"/>
    <n v="35"/>
    <n v="16"/>
    <n v="0.15"/>
    <n v="29.75"/>
    <n v="16"/>
    <n v="13.75"/>
    <s v="['Bank Transfer' 'Credit Card' 'PayPal' ... 'Credit Card' 'Bank Transfer'_x000a_ 'Apple Pay']"/>
    <x v="1"/>
  </r>
  <r>
    <s v="O03653"/>
    <d v="2025-12-15T00:00:00"/>
    <x v="11"/>
    <x v="1"/>
    <m/>
    <x v="1209"/>
    <x v="527"/>
    <x v="7"/>
    <s v="Glasgow"/>
    <s v="P005"/>
    <x v="3"/>
    <x v="3"/>
    <n v="2"/>
    <n v="119"/>
    <n v="72"/>
    <n v="0.05"/>
    <n v="226.1"/>
    <n v="144"/>
    <n v="82.1"/>
    <s v="['Bank Transfer' 'Credit Card' 'PayPal' ... 'Credit Card' 'Bank Transfer'_x000a_ 'Apple Pay']"/>
    <x v="1"/>
  </r>
  <r>
    <s v="O04102"/>
    <d v="2025-12-15T00:00:00"/>
    <x v="11"/>
    <x v="1"/>
    <m/>
    <x v="920"/>
    <x v="240"/>
    <x v="2"/>
    <s v="London"/>
    <s v="P001"/>
    <x v="9"/>
    <x v="5"/>
    <n v="2"/>
    <n v="89"/>
    <n v="48"/>
    <n v="0"/>
    <n v="178"/>
    <n v="96"/>
    <n v="82"/>
    <s v="['Bank Transfer' 'Credit Card' 'PayPal' ... 'Credit Card' 'Bank Transfer'_x000a_ 'Apple Pay']"/>
    <x v="1"/>
  </r>
  <r>
    <s v="O04379"/>
    <d v="2025-12-15T00:00:00"/>
    <x v="11"/>
    <x v="1"/>
    <m/>
    <x v="69"/>
    <x v="66"/>
    <x v="3"/>
    <s v="Guildford"/>
    <s v="P003"/>
    <x v="19"/>
    <x v="5"/>
    <n v="2"/>
    <n v="69"/>
    <n v="37"/>
    <n v="0"/>
    <n v="138"/>
    <n v="74"/>
    <n v="64"/>
    <s v="['Bank Transfer' 'Credit Card' 'PayPal' ... 'Credit Card' 'Bank Transfer'_x000a_ 'Apple Pay']"/>
    <x v="1"/>
  </r>
  <r>
    <s v="O05511"/>
    <d v="2025-12-15T00:00:00"/>
    <x v="11"/>
    <x v="1"/>
    <m/>
    <x v="617"/>
    <x v="383"/>
    <x v="2"/>
    <s v="London"/>
    <s v="P010"/>
    <x v="18"/>
    <x v="1"/>
    <n v="1"/>
    <n v="32"/>
    <n v="14"/>
    <n v="0.1"/>
    <n v="28.8"/>
    <n v="14"/>
    <n v="14.8"/>
    <s v="['Bank Transfer' 'Credit Card' 'PayPal' ... 'Credit Card' 'Bank Transfer'_x000a_ 'Apple Pay']"/>
    <x v="1"/>
  </r>
  <r>
    <s v="O05582"/>
    <d v="2025-12-15T00:00:00"/>
    <x v="11"/>
    <x v="1"/>
    <m/>
    <x v="665"/>
    <x v="396"/>
    <x v="7"/>
    <s v="Edinburgh"/>
    <s v="P001"/>
    <x v="9"/>
    <x v="5"/>
    <n v="1"/>
    <n v="89"/>
    <n v="48"/>
    <n v="0.05"/>
    <n v="84.55"/>
    <n v="48"/>
    <n v="36.549999999999997"/>
    <s v="['Bank Transfer' 'Credit Card' 'PayPal' ... 'Credit Card' 'Bank Transfer'_x000a_ 'Apple Pay']"/>
    <x v="1"/>
  </r>
  <r>
    <s v="O05843"/>
    <d v="2025-12-15T00:00:00"/>
    <x v="11"/>
    <x v="1"/>
    <m/>
    <x v="500"/>
    <x v="336"/>
    <x v="1"/>
    <s v="Manchester"/>
    <s v="P006"/>
    <x v="16"/>
    <x v="3"/>
    <n v="2"/>
    <n v="99"/>
    <n v="58"/>
    <n v="0.05"/>
    <n v="188.1"/>
    <n v="116"/>
    <n v="72.099999999999994"/>
    <s v="['Bank Transfer' 'Credit Card' 'PayPal' ... 'Credit Card' 'Bank Transfer'_x000a_ 'Apple Pay']"/>
    <x v="1"/>
  </r>
  <r>
    <s v="O06884"/>
    <d v="2025-12-15T00:00:00"/>
    <x v="11"/>
    <x v="1"/>
    <m/>
    <x v="539"/>
    <x v="352"/>
    <x v="5"/>
    <s v="Derry"/>
    <s v="P001"/>
    <x v="9"/>
    <x v="5"/>
    <n v="1"/>
    <n v="89"/>
    <n v="48"/>
    <n v="0.1"/>
    <n v="80.099999999999994"/>
    <n v="48"/>
    <n v="32.1"/>
    <s v="['Bank Transfer' 'Credit Card' 'PayPal' ... 'Credit Card' 'Bank Transfer'_x000a_ 'Apple Pay']"/>
    <x v="1"/>
  </r>
  <r>
    <s v="O07312"/>
    <d v="2025-12-15T00:00:00"/>
    <x v="11"/>
    <x v="1"/>
    <m/>
    <x v="1557"/>
    <x v="276"/>
    <x v="4"/>
    <s v="Leeds"/>
    <s v="P021"/>
    <x v="21"/>
    <x v="2"/>
    <n v="1"/>
    <n v="28"/>
    <n v="13"/>
    <n v="0.1"/>
    <n v="25.2"/>
    <n v="13"/>
    <n v="12.2"/>
    <s v="['Bank Transfer' 'Credit Card' 'PayPal' ... 'Credit Card' 'Bank Transfer'_x000a_ 'Apple Pay']"/>
    <x v="1"/>
  </r>
  <r>
    <s v="O08957"/>
    <d v="2025-12-15T00:00:00"/>
    <x v="11"/>
    <x v="1"/>
    <m/>
    <x v="495"/>
    <x v="188"/>
    <x v="4"/>
    <s v="Sheffield"/>
    <s v="P009"/>
    <x v="1"/>
    <x v="1"/>
    <n v="1"/>
    <n v="95"/>
    <n v="54"/>
    <n v="0.2"/>
    <n v="76"/>
    <n v="54"/>
    <n v="22"/>
    <s v="['Bank Transfer' 'Credit Card' 'PayPal' ... 'Credit Card' 'Bank Transfer'_x000a_ 'Apple Pay']"/>
    <x v="1"/>
  </r>
  <r>
    <s v="O01617"/>
    <d v="2025-12-16T00:00:00"/>
    <x v="11"/>
    <x v="1"/>
    <m/>
    <x v="68"/>
    <x v="65"/>
    <x v="0"/>
    <s v="Leicester"/>
    <s v="P006"/>
    <x v="16"/>
    <x v="3"/>
    <n v="1"/>
    <n v="99"/>
    <n v="58"/>
    <n v="0"/>
    <n v="99"/>
    <n v="58"/>
    <n v="41"/>
    <s v="['Bank Transfer' 'Credit Card' 'PayPal' ... 'Credit Card' 'Bank Transfer'_x000a_ 'Apple Pay']"/>
    <x v="1"/>
  </r>
  <r>
    <s v="O01622"/>
    <d v="2025-12-16T00:00:00"/>
    <x v="11"/>
    <x v="1"/>
    <m/>
    <x v="1720"/>
    <x v="177"/>
    <x v="2"/>
    <s v="London"/>
    <s v="P020"/>
    <x v="23"/>
    <x v="4"/>
    <n v="1"/>
    <n v="72"/>
    <n v="34"/>
    <n v="0"/>
    <n v="72"/>
    <n v="34"/>
    <n v="38"/>
    <s v="['Bank Transfer' 'Credit Card' 'PayPal' ... 'Credit Card' 'Bank Transfer'_x000a_ 'Apple Pay']"/>
    <x v="1"/>
  </r>
  <r>
    <s v="O01774"/>
    <d v="2025-12-16T00:00:00"/>
    <x v="11"/>
    <x v="1"/>
    <m/>
    <x v="498"/>
    <x v="27"/>
    <x v="0"/>
    <s v="Lincoln"/>
    <s v="P011"/>
    <x v="6"/>
    <x v="1"/>
    <n v="1"/>
    <n v="79"/>
    <n v="42"/>
    <n v="0.1"/>
    <n v="71.099999999999994"/>
    <n v="42"/>
    <n v="29.1"/>
    <s v="['Bank Transfer' 'Credit Card' 'PayPal' ... 'Credit Card' 'Bank Transfer'_x000a_ 'Apple Pay']"/>
    <x v="1"/>
  </r>
  <r>
    <s v="O02481"/>
    <d v="2025-12-16T00:00:00"/>
    <x v="11"/>
    <x v="1"/>
    <m/>
    <x v="970"/>
    <x v="480"/>
    <x v="3"/>
    <s v="Oxford"/>
    <s v="P006"/>
    <x v="16"/>
    <x v="3"/>
    <n v="3"/>
    <n v="99"/>
    <n v="58"/>
    <n v="0"/>
    <n v="297"/>
    <n v="174"/>
    <n v="123"/>
    <s v="['Bank Transfer' 'Credit Card' 'PayPal' ... 'Credit Card' 'Bank Transfer'_x000a_ 'Apple Pay']"/>
    <x v="1"/>
  </r>
  <r>
    <s v="O03275"/>
    <d v="2025-12-16T00:00:00"/>
    <x v="11"/>
    <x v="1"/>
    <m/>
    <x v="42"/>
    <x v="39"/>
    <x v="1"/>
    <s v="Liverpool"/>
    <s v="P020"/>
    <x v="23"/>
    <x v="4"/>
    <n v="4"/>
    <n v="72"/>
    <n v="34"/>
    <n v="0.1"/>
    <n v="259.2"/>
    <n v="136"/>
    <n v="123.2"/>
    <s v="['Bank Transfer' 'Credit Card' 'PayPal' ... 'Credit Card' 'Bank Transfer'_x000a_ 'Apple Pay']"/>
    <x v="1"/>
  </r>
  <r>
    <s v="O03884"/>
    <d v="2025-12-16T00:00:00"/>
    <x v="11"/>
    <x v="1"/>
    <m/>
    <x v="671"/>
    <x v="7"/>
    <x v="3"/>
    <s v="Brighton"/>
    <s v="P023"/>
    <x v="2"/>
    <x v="2"/>
    <n v="1"/>
    <n v="42"/>
    <n v="20"/>
    <n v="0.15"/>
    <n v="35.700000000000003"/>
    <n v="20"/>
    <n v="15.7"/>
    <s v="['Bank Transfer' 'Credit Card' 'PayPal' ... 'Credit Card' 'Bank Transfer'_x000a_ 'Apple Pay']"/>
    <x v="1"/>
  </r>
  <r>
    <s v="O04192"/>
    <d v="2025-12-16T00:00:00"/>
    <x v="11"/>
    <x v="1"/>
    <m/>
    <x v="1606"/>
    <x v="339"/>
    <x v="6"/>
    <s v="Plymouth"/>
    <s v="P011"/>
    <x v="6"/>
    <x v="1"/>
    <n v="3"/>
    <n v="79"/>
    <n v="42"/>
    <n v="0.15"/>
    <n v="201.45"/>
    <n v="126"/>
    <n v="75.45"/>
    <s v="['Bank Transfer' 'Credit Card' 'PayPal' ... 'Credit Card' 'Bank Transfer'_x000a_ 'Apple Pay']"/>
    <x v="1"/>
  </r>
  <r>
    <s v="O06347"/>
    <d v="2025-12-16T00:00:00"/>
    <x v="11"/>
    <x v="1"/>
    <m/>
    <x v="10"/>
    <x v="10"/>
    <x v="3"/>
    <s v="Reading"/>
    <s v="P021"/>
    <x v="21"/>
    <x v="2"/>
    <n v="3"/>
    <n v="28"/>
    <n v="13"/>
    <n v="0"/>
    <n v="84"/>
    <n v="39"/>
    <n v="45"/>
    <s v="['Bank Transfer' 'Credit Card' 'PayPal' ... 'Credit Card' 'Bank Transfer'_x000a_ 'Apple Pay']"/>
    <x v="1"/>
  </r>
  <r>
    <s v="O07544"/>
    <d v="2025-12-16T00:00:00"/>
    <x v="11"/>
    <x v="1"/>
    <m/>
    <x v="279"/>
    <x v="224"/>
    <x v="10"/>
    <s v="Colchester"/>
    <s v="P011"/>
    <x v="6"/>
    <x v="1"/>
    <n v="1"/>
    <n v="79"/>
    <n v="42"/>
    <n v="0.2"/>
    <n v="63.2"/>
    <n v="42"/>
    <n v="21.2"/>
    <s v="['Bank Transfer' 'Credit Card' 'PayPal' ... 'Credit Card' 'Bank Transfer'_x000a_ 'Apple Pay']"/>
    <x v="1"/>
  </r>
  <r>
    <s v="O09791"/>
    <d v="2025-12-16T00:00:00"/>
    <x v="11"/>
    <x v="1"/>
    <m/>
    <x v="1207"/>
    <x v="526"/>
    <x v="1"/>
    <s v="Liverpool"/>
    <s v="P005"/>
    <x v="3"/>
    <x v="3"/>
    <n v="1"/>
    <n v="119"/>
    <n v="72"/>
    <n v="0"/>
    <n v="119"/>
    <n v="72"/>
    <n v="47"/>
    <s v="['Bank Transfer' 'Credit Card' 'PayPal' ... 'Credit Card' 'Bank Transfer'_x000a_ 'Apple Pay']"/>
    <x v="1"/>
  </r>
  <r>
    <s v="O09879"/>
    <d v="2025-12-16T00:00:00"/>
    <x v="11"/>
    <x v="1"/>
    <m/>
    <x v="1141"/>
    <x v="375"/>
    <x v="3"/>
    <s v="Reading"/>
    <s v="P002"/>
    <x v="15"/>
    <x v="5"/>
    <n v="3"/>
    <n v="149"/>
    <n v="91"/>
    <n v="0.05"/>
    <n v="424.65"/>
    <n v="273"/>
    <n v="151.65"/>
    <s v="['Bank Transfer' 'Credit Card' 'PayPal' ... 'Credit Card' 'Bank Transfer'_x000a_ 'Apple Pay']"/>
    <x v="1"/>
  </r>
  <r>
    <s v="O00016"/>
    <d v="2025-12-17T00:00:00"/>
    <x v="11"/>
    <x v="1"/>
    <m/>
    <x v="559"/>
    <x v="124"/>
    <x v="1"/>
    <s v="Chester"/>
    <s v="P002"/>
    <x v="15"/>
    <x v="5"/>
    <n v="2"/>
    <n v="149"/>
    <n v="91"/>
    <n v="0.1"/>
    <n v="268.2"/>
    <n v="182"/>
    <n v="86.2"/>
    <s v="['Bank Transfer' 'Credit Card' 'PayPal' ... 'Credit Card' 'Bank Transfer'_x000a_ 'Apple Pay']"/>
    <x v="1"/>
  </r>
  <r>
    <s v="O01831"/>
    <d v="2025-12-17T00:00:00"/>
    <x v="11"/>
    <x v="1"/>
    <m/>
    <x v="1320"/>
    <x v="60"/>
    <x v="5"/>
    <s v="Lisburn"/>
    <s v="P010"/>
    <x v="18"/>
    <x v="1"/>
    <n v="2"/>
    <n v="32"/>
    <n v="14"/>
    <n v="0.1"/>
    <n v="57.6"/>
    <n v="28"/>
    <n v="29.6"/>
    <s v="['Bank Transfer' 'Credit Card' 'PayPal' ... 'Credit Card' 'Bank Transfer'_x000a_ 'Apple Pay']"/>
    <x v="1"/>
  </r>
  <r>
    <s v="O03922"/>
    <d v="2025-12-17T00:00:00"/>
    <x v="11"/>
    <x v="1"/>
    <m/>
    <x v="1761"/>
    <x v="5"/>
    <x v="5"/>
    <s v="Derry"/>
    <s v="P021"/>
    <x v="21"/>
    <x v="2"/>
    <n v="3"/>
    <n v="28"/>
    <n v="13"/>
    <n v="0.05"/>
    <n v="79.8"/>
    <n v="39"/>
    <n v="40.799999999999997"/>
    <s v="['Bank Transfer' 'Credit Card' 'PayPal' ... 'Credit Card' 'Bank Transfer'_x000a_ 'Apple Pay']"/>
    <x v="1"/>
  </r>
  <r>
    <s v="O04156"/>
    <d v="2025-12-17T00:00:00"/>
    <x v="11"/>
    <x v="1"/>
    <m/>
    <x v="1576"/>
    <x v="363"/>
    <x v="3"/>
    <s v="Brighton"/>
    <s v="P001"/>
    <x v="9"/>
    <x v="5"/>
    <n v="3"/>
    <n v="89"/>
    <n v="48"/>
    <n v="0.05"/>
    <n v="253.65"/>
    <n v="144"/>
    <n v="109.65"/>
    <s v="['Bank Transfer' 'Credit Card' 'PayPal' ... 'Credit Card' 'Bank Transfer'_x000a_ 'Apple Pay']"/>
    <x v="1"/>
  </r>
  <r>
    <s v="O07102"/>
    <d v="2025-12-17T00:00:00"/>
    <x v="11"/>
    <x v="1"/>
    <m/>
    <x v="666"/>
    <x v="152"/>
    <x v="6"/>
    <s v="Exeter"/>
    <s v="P013"/>
    <x v="0"/>
    <x v="0"/>
    <n v="2"/>
    <n v="120"/>
    <n v="63"/>
    <n v="0"/>
    <n v="240"/>
    <n v="126"/>
    <n v="114"/>
    <s v="['Bank Transfer' 'Credit Card' 'PayPal' ... 'Credit Card' 'Bank Transfer'_x000a_ 'Apple Pay']"/>
    <x v="1"/>
  </r>
  <r>
    <s v="O09098"/>
    <d v="2025-12-17T00:00:00"/>
    <x v="11"/>
    <x v="1"/>
    <m/>
    <x v="309"/>
    <x v="142"/>
    <x v="2"/>
    <s v="London"/>
    <s v="P006"/>
    <x v="16"/>
    <x v="3"/>
    <n v="1"/>
    <n v="99"/>
    <n v="58"/>
    <n v="0.1"/>
    <n v="89.1"/>
    <n v="58"/>
    <n v="31.1"/>
    <s v="['Bank Transfer' 'Credit Card' 'PayPal' ... 'Credit Card' 'Bank Transfer'_x000a_ 'Apple Pay']"/>
    <x v="1"/>
  </r>
  <r>
    <s v="O09680"/>
    <d v="2025-12-17T00:00:00"/>
    <x v="11"/>
    <x v="1"/>
    <m/>
    <x v="562"/>
    <x v="361"/>
    <x v="3"/>
    <s v="Brighton"/>
    <s v="P003"/>
    <x v="19"/>
    <x v="5"/>
    <n v="5"/>
    <n v="69"/>
    <n v="37"/>
    <n v="0.15"/>
    <n v="293.25"/>
    <n v="185"/>
    <n v="108.25"/>
    <s v="['Bank Transfer' 'Credit Card' 'PayPal' ... 'Credit Card' 'Bank Transfer'_x000a_ 'Apple Pay']"/>
    <x v="1"/>
  </r>
  <r>
    <s v="O01317"/>
    <d v="2025-12-18T00:00:00"/>
    <x v="11"/>
    <x v="1"/>
    <m/>
    <x v="851"/>
    <x v="272"/>
    <x v="1"/>
    <s v="Liverpool"/>
    <s v="P024"/>
    <x v="11"/>
    <x v="2"/>
    <n v="1"/>
    <n v="24"/>
    <n v="10"/>
    <n v="0.15"/>
    <n v="20.399999999999999"/>
    <n v="10"/>
    <n v="10.4"/>
    <s v="['Bank Transfer' 'Credit Card' 'PayPal' ... 'Credit Card' 'Bank Transfer'_x000a_ 'Apple Pay']"/>
    <x v="1"/>
  </r>
  <r>
    <s v="O01522"/>
    <d v="2025-12-18T00:00:00"/>
    <x v="11"/>
    <x v="1"/>
    <m/>
    <x v="1028"/>
    <x v="501"/>
    <x v="2"/>
    <s v="London"/>
    <s v="P007"/>
    <x v="7"/>
    <x v="3"/>
    <n v="1"/>
    <n v="129"/>
    <n v="78"/>
    <n v="0.05"/>
    <n v="122.55"/>
    <n v="78"/>
    <n v="44.55"/>
    <s v="['Bank Transfer' 'Credit Card' 'PayPal' ... 'Credit Card' 'Bank Transfer'_x000a_ 'Apple Pay']"/>
    <x v="1"/>
  </r>
  <r>
    <s v="O02916"/>
    <d v="2025-12-18T00:00:00"/>
    <x v="11"/>
    <x v="1"/>
    <m/>
    <x v="1388"/>
    <x v="159"/>
    <x v="10"/>
    <s v="Norwich"/>
    <s v="P006"/>
    <x v="16"/>
    <x v="3"/>
    <n v="1"/>
    <n v="99"/>
    <n v="58"/>
    <n v="0.05"/>
    <n v="94.05"/>
    <n v="58"/>
    <n v="36.049999999999997"/>
    <s v="['Bank Transfer' 'Credit Card' 'PayPal' ... 'Credit Card' 'Bank Transfer'_x000a_ 'Apple Pay']"/>
    <x v="1"/>
  </r>
  <r>
    <s v="O02954"/>
    <d v="2025-12-18T00:00:00"/>
    <x v="11"/>
    <x v="1"/>
    <m/>
    <x v="1284"/>
    <x v="542"/>
    <x v="0"/>
    <s v="Derby"/>
    <s v="P013"/>
    <x v="0"/>
    <x v="0"/>
    <n v="1"/>
    <n v="120"/>
    <n v="63"/>
    <n v="0.15"/>
    <n v="102"/>
    <n v="63"/>
    <n v="39"/>
    <s v="['Bank Transfer' 'Credit Card' 'PayPal' ... 'Credit Card' 'Bank Transfer'_x000a_ 'Apple Pay']"/>
    <x v="1"/>
  </r>
  <r>
    <s v="O03588"/>
    <d v="2025-12-18T00:00:00"/>
    <x v="11"/>
    <x v="1"/>
    <m/>
    <x v="153"/>
    <x v="82"/>
    <x v="8"/>
    <s v="Newcastle"/>
    <s v="P021"/>
    <x v="21"/>
    <x v="2"/>
    <n v="1"/>
    <n v="28"/>
    <n v="13"/>
    <n v="0.15"/>
    <n v="23.8"/>
    <n v="13"/>
    <n v="10.8"/>
    <s v="['Bank Transfer' 'Credit Card' 'PayPal' ... 'Credit Card' 'Bank Transfer'_x000a_ 'Apple Pay']"/>
    <x v="1"/>
  </r>
  <r>
    <s v="O03659"/>
    <d v="2025-12-18T00:00:00"/>
    <x v="11"/>
    <x v="1"/>
    <m/>
    <x v="68"/>
    <x v="65"/>
    <x v="0"/>
    <s v="Leicester"/>
    <s v="P017"/>
    <x v="10"/>
    <x v="4"/>
    <n v="1"/>
    <n v="58"/>
    <n v="25"/>
    <n v="0"/>
    <n v="58"/>
    <n v="25"/>
    <n v="33"/>
    <s v="['Bank Transfer' 'Credit Card' 'PayPal' ... 'Credit Card' 'Bank Transfer'_x000a_ 'Apple Pay']"/>
    <x v="1"/>
  </r>
  <r>
    <s v="O04628"/>
    <d v="2025-12-18T00:00:00"/>
    <x v="11"/>
    <x v="1"/>
    <m/>
    <x v="1014"/>
    <x v="332"/>
    <x v="4"/>
    <s v="Leeds"/>
    <s v="P015"/>
    <x v="12"/>
    <x v="0"/>
    <n v="1"/>
    <n v="65"/>
    <n v="32"/>
    <n v="0.05"/>
    <n v="61.75"/>
    <n v="32"/>
    <n v="29.75"/>
    <s v="['Bank Transfer' 'Credit Card' 'PayPal' ... 'Credit Card' 'Bank Transfer'_x000a_ 'Apple Pay']"/>
    <x v="1"/>
  </r>
  <r>
    <s v="O05830"/>
    <d v="2025-12-18T00:00:00"/>
    <x v="11"/>
    <x v="1"/>
    <m/>
    <x v="789"/>
    <x v="259"/>
    <x v="5"/>
    <s v="Lisburn"/>
    <s v="P018"/>
    <x v="5"/>
    <x v="4"/>
    <n v="3"/>
    <n v="45"/>
    <n v="19"/>
    <n v="0.1"/>
    <n v="121.5"/>
    <n v="57"/>
    <n v="64.5"/>
    <s v="['Bank Transfer' 'Credit Card' 'PayPal' ... 'Credit Card' 'Bank Transfer'_x000a_ 'Apple Pay']"/>
    <x v="1"/>
  </r>
  <r>
    <s v="O06747"/>
    <d v="2025-12-18T00:00:00"/>
    <x v="11"/>
    <x v="1"/>
    <m/>
    <x v="1173"/>
    <x v="196"/>
    <x v="9"/>
    <s v="Coventry"/>
    <s v="P013"/>
    <x v="0"/>
    <x v="0"/>
    <n v="2"/>
    <n v="120"/>
    <n v="63"/>
    <n v="0"/>
    <n v="240"/>
    <n v="126"/>
    <n v="114"/>
    <s v="['Bank Transfer' 'Credit Card' 'PayPal' ... 'Credit Card' 'Bank Transfer'_x000a_ 'Apple Pay']"/>
    <x v="1"/>
  </r>
  <r>
    <s v="O06898"/>
    <d v="2025-12-18T00:00:00"/>
    <x v="11"/>
    <x v="1"/>
    <m/>
    <x v="124"/>
    <x v="115"/>
    <x v="4"/>
    <s v="Hull"/>
    <s v="P005"/>
    <x v="3"/>
    <x v="3"/>
    <n v="1"/>
    <n v="119"/>
    <n v="72"/>
    <n v="0.05"/>
    <n v="113.05"/>
    <n v="72"/>
    <n v="41.05"/>
    <s v="['Bank Transfer' 'Credit Card' 'PayPal' ... 'Credit Card' 'Bank Transfer'_x000a_ 'Apple Pay']"/>
    <x v="1"/>
  </r>
  <r>
    <s v="O07466"/>
    <d v="2025-12-18T00:00:00"/>
    <x v="11"/>
    <x v="1"/>
    <m/>
    <x v="1724"/>
    <x v="251"/>
    <x v="9"/>
    <s v="Worcester"/>
    <s v="P003"/>
    <x v="19"/>
    <x v="5"/>
    <n v="1"/>
    <n v="69"/>
    <n v="37"/>
    <n v="0.15"/>
    <n v="58.65"/>
    <n v="37"/>
    <n v="21.65"/>
    <s v="['Bank Transfer' 'Credit Card' 'PayPal' ... 'Credit Card' 'Bank Transfer'_x000a_ 'Apple Pay']"/>
    <x v="1"/>
  </r>
  <r>
    <s v="O07951"/>
    <d v="2025-12-18T00:00:00"/>
    <x v="11"/>
    <x v="1"/>
    <m/>
    <x v="1212"/>
    <x v="47"/>
    <x v="2"/>
    <s v="London"/>
    <s v="P010"/>
    <x v="18"/>
    <x v="1"/>
    <n v="1"/>
    <n v="32"/>
    <n v="14"/>
    <n v="0.05"/>
    <n v="30.4"/>
    <n v="14"/>
    <n v="16.399999999999999"/>
    <s v="['Bank Transfer' 'Credit Card' 'PayPal' ... 'Credit Card' 'Bank Transfer'_x000a_ 'Apple Pay']"/>
    <x v="1"/>
  </r>
  <r>
    <s v="O08600"/>
    <d v="2025-12-18T00:00:00"/>
    <x v="11"/>
    <x v="1"/>
    <m/>
    <x v="253"/>
    <x v="38"/>
    <x v="10"/>
    <s v="Norwich"/>
    <s v="P015"/>
    <x v="12"/>
    <x v="0"/>
    <n v="1"/>
    <n v="65"/>
    <n v="32"/>
    <n v="0.15"/>
    <n v="55.25"/>
    <n v="32"/>
    <n v="23.25"/>
    <s v="['Bank Transfer' 'Credit Card' 'PayPal' ... 'Credit Card' 'Bank Transfer'_x000a_ 'Apple Pay']"/>
    <x v="1"/>
  </r>
  <r>
    <s v="O09005"/>
    <d v="2025-12-18T00:00:00"/>
    <x v="11"/>
    <x v="1"/>
    <m/>
    <x v="1431"/>
    <x v="377"/>
    <x v="7"/>
    <s v="Aberdeen"/>
    <s v="P001"/>
    <x v="9"/>
    <x v="5"/>
    <n v="4"/>
    <n v="89"/>
    <n v="48"/>
    <n v="0.05"/>
    <n v="338.2"/>
    <n v="192"/>
    <n v="146.19999999999999"/>
    <s v="['Bank Transfer' 'Credit Card' 'PayPal' ... 'Credit Card' 'Bank Transfer'_x000a_ 'Apple Pay']"/>
    <x v="1"/>
  </r>
  <r>
    <s v="O09044"/>
    <d v="2025-12-18T00:00:00"/>
    <x v="11"/>
    <x v="1"/>
    <m/>
    <x v="376"/>
    <x v="275"/>
    <x v="10"/>
    <s v="Cambridge"/>
    <s v="P015"/>
    <x v="12"/>
    <x v="0"/>
    <n v="1"/>
    <n v="65"/>
    <n v="32"/>
    <n v="0"/>
    <n v="65"/>
    <n v="32"/>
    <n v="33"/>
    <s v="['Bank Transfer' 'Credit Card' 'PayPal' ... 'Credit Card' 'Bank Transfer'_x000a_ 'Apple Pay']"/>
    <x v="1"/>
  </r>
  <r>
    <s v="O09068"/>
    <d v="2025-12-18T00:00:00"/>
    <x v="11"/>
    <x v="1"/>
    <m/>
    <x v="497"/>
    <x v="335"/>
    <x v="9"/>
    <s v="Worcester"/>
    <s v="P006"/>
    <x v="16"/>
    <x v="3"/>
    <n v="1"/>
    <n v="99"/>
    <n v="58"/>
    <n v="0.05"/>
    <n v="94.05"/>
    <n v="58"/>
    <n v="36.049999999999997"/>
    <s v="['Bank Transfer' 'Credit Card' 'PayPal' ... 'Credit Card' 'Bank Transfer'_x000a_ 'Apple Pay']"/>
    <x v="1"/>
  </r>
  <r>
    <s v="O09287"/>
    <d v="2025-12-18T00:00:00"/>
    <x v="11"/>
    <x v="1"/>
    <m/>
    <x v="1124"/>
    <x v="182"/>
    <x v="4"/>
    <s v="Sheffield"/>
    <s v="P001"/>
    <x v="9"/>
    <x v="5"/>
    <n v="1"/>
    <n v="89"/>
    <n v="48"/>
    <n v="0.15"/>
    <n v="75.650000000000006"/>
    <n v="48"/>
    <n v="27.65"/>
    <s v="['Bank Transfer' 'Credit Card' 'PayPal' ... 'Credit Card' 'Bank Transfer'_x000a_ 'Apple Pay']"/>
    <x v="1"/>
  </r>
  <r>
    <s v="O09982"/>
    <d v="2025-12-18T00:00:00"/>
    <x v="11"/>
    <x v="1"/>
    <m/>
    <x v="382"/>
    <x v="50"/>
    <x v="4"/>
    <s v="Sheffield"/>
    <s v="P009"/>
    <x v="1"/>
    <x v="1"/>
    <n v="1"/>
    <n v="95"/>
    <n v="54"/>
    <n v="0"/>
    <n v="95"/>
    <n v="54"/>
    <n v="41"/>
    <s v="['Bank Transfer' 'Credit Card' 'PayPal' ... 'Credit Card' 'Bank Transfer'_x000a_ 'Apple Pay']"/>
    <x v="1"/>
  </r>
  <r>
    <s v="O01620"/>
    <d v="2025-12-19T00:00:00"/>
    <x v="11"/>
    <x v="1"/>
    <m/>
    <x v="207"/>
    <x v="178"/>
    <x v="11"/>
    <s v="Swansea"/>
    <s v="P002"/>
    <x v="15"/>
    <x v="5"/>
    <n v="1"/>
    <n v="149"/>
    <n v="91"/>
    <n v="0"/>
    <n v="149"/>
    <n v="91"/>
    <n v="58"/>
    <s v="['Bank Transfer' 'Credit Card' 'PayPal' ... 'Credit Card' 'Bank Transfer'_x000a_ 'Apple Pay']"/>
    <x v="1"/>
  </r>
  <r>
    <s v="O02007"/>
    <d v="2025-12-19T00:00:00"/>
    <x v="11"/>
    <x v="1"/>
    <m/>
    <x v="463"/>
    <x v="259"/>
    <x v="8"/>
    <s v="Durham"/>
    <s v="P019"/>
    <x v="20"/>
    <x v="4"/>
    <n v="1"/>
    <n v="85"/>
    <n v="41"/>
    <n v="0.05"/>
    <n v="80.75"/>
    <n v="41"/>
    <n v="39.75"/>
    <s v="['Bank Transfer' 'Credit Card' 'PayPal' ... 'Credit Card' 'Bank Transfer'_x000a_ 'Apple Pay']"/>
    <x v="1"/>
  </r>
  <r>
    <s v="O02308"/>
    <d v="2025-12-19T00:00:00"/>
    <x v="11"/>
    <x v="1"/>
    <m/>
    <x v="304"/>
    <x v="180"/>
    <x v="9"/>
    <s v="Birmingham"/>
    <s v="P018"/>
    <x v="5"/>
    <x v="4"/>
    <n v="4"/>
    <n v="45"/>
    <n v="19"/>
    <n v="0.05"/>
    <n v="171"/>
    <n v="76"/>
    <n v="95"/>
    <s v="['Bank Transfer' 'Credit Card' 'PayPal' ... 'Credit Card' 'Bank Transfer'_x000a_ 'Apple Pay']"/>
    <x v="1"/>
  </r>
  <r>
    <s v="O03917"/>
    <d v="2025-12-19T00:00:00"/>
    <x v="11"/>
    <x v="1"/>
    <m/>
    <x v="184"/>
    <x v="164"/>
    <x v="6"/>
    <s v="Exeter"/>
    <s v="P004"/>
    <x v="22"/>
    <x v="5"/>
    <n v="1"/>
    <n v="55"/>
    <n v="27"/>
    <n v="0"/>
    <n v="55"/>
    <n v="27"/>
    <n v="28"/>
    <s v="['Bank Transfer' 'Credit Card' 'PayPal' ... 'Credit Card' 'Bank Transfer'_x000a_ 'Apple Pay']"/>
    <x v="1"/>
  </r>
  <r>
    <s v="O05208"/>
    <d v="2025-12-19T00:00:00"/>
    <x v="11"/>
    <x v="1"/>
    <m/>
    <x v="489"/>
    <x v="333"/>
    <x v="7"/>
    <s v="Glasgow"/>
    <s v="P001"/>
    <x v="9"/>
    <x v="5"/>
    <n v="2"/>
    <n v="89"/>
    <n v="48"/>
    <n v="0.1"/>
    <n v="160.19999999999999"/>
    <n v="96"/>
    <n v="64.2"/>
    <s v="['Bank Transfer' 'Credit Card' 'PayPal' ... 'Credit Card' 'Bank Transfer'_x000a_ 'Apple Pay']"/>
    <x v="1"/>
  </r>
  <r>
    <s v="O06327"/>
    <d v="2025-12-19T00:00:00"/>
    <x v="11"/>
    <x v="1"/>
    <m/>
    <x v="627"/>
    <x v="39"/>
    <x v="4"/>
    <s v="Hull"/>
    <s v="P003"/>
    <x v="19"/>
    <x v="5"/>
    <n v="1"/>
    <n v="69"/>
    <n v="37"/>
    <n v="0.05"/>
    <n v="65.55"/>
    <n v="37"/>
    <n v="28.55"/>
    <s v="['Bank Transfer' 'Credit Card' 'PayPal' ... 'Credit Card' 'Bank Transfer'_x000a_ 'Apple Pay']"/>
    <x v="1"/>
  </r>
  <r>
    <s v="O07058"/>
    <d v="2025-12-19T00:00:00"/>
    <x v="11"/>
    <x v="1"/>
    <m/>
    <x v="501"/>
    <x v="337"/>
    <x v="4"/>
    <s v="Hull"/>
    <s v="P005"/>
    <x v="3"/>
    <x v="3"/>
    <n v="3"/>
    <n v="119"/>
    <n v="72"/>
    <n v="0"/>
    <n v="357"/>
    <n v="216"/>
    <n v="141"/>
    <s v="['Bank Transfer' 'Credit Card' 'PayPal' ... 'Credit Card' 'Bank Transfer'_x000a_ 'Apple Pay']"/>
    <x v="1"/>
  </r>
  <r>
    <s v="O07173"/>
    <d v="2025-12-19T00:00:00"/>
    <x v="11"/>
    <x v="1"/>
    <m/>
    <x v="192"/>
    <x v="169"/>
    <x v="4"/>
    <s v="Leeds"/>
    <s v="P013"/>
    <x v="0"/>
    <x v="0"/>
    <n v="4"/>
    <n v="120"/>
    <n v="63"/>
    <n v="0.15"/>
    <n v="408"/>
    <n v="252"/>
    <n v="156"/>
    <s v="['Bank Transfer' 'Credit Card' 'PayPal' ... 'Credit Card' 'Bank Transfer'_x000a_ 'Apple Pay']"/>
    <x v="1"/>
  </r>
  <r>
    <s v="O07399"/>
    <d v="2025-12-19T00:00:00"/>
    <x v="11"/>
    <x v="1"/>
    <m/>
    <x v="1722"/>
    <x v="498"/>
    <x v="2"/>
    <s v="London"/>
    <s v="P019"/>
    <x v="20"/>
    <x v="4"/>
    <n v="1"/>
    <n v="85"/>
    <n v="41"/>
    <n v="0.15"/>
    <n v="72.25"/>
    <n v="41"/>
    <n v="31.25"/>
    <s v="['Bank Transfer' 'Credit Card' 'PayPal' ... 'Credit Card' 'Bank Transfer'_x000a_ 'Apple Pay']"/>
    <x v="1"/>
  </r>
  <r>
    <s v="O07616"/>
    <d v="2025-12-19T00:00:00"/>
    <x v="11"/>
    <x v="1"/>
    <m/>
    <x v="1397"/>
    <x v="372"/>
    <x v="10"/>
    <s v="Norwich"/>
    <s v="P023"/>
    <x v="2"/>
    <x v="2"/>
    <n v="2"/>
    <n v="42"/>
    <n v="20"/>
    <n v="0.05"/>
    <n v="79.8"/>
    <n v="40"/>
    <n v="39.799999999999997"/>
    <s v="['Bank Transfer' 'Credit Card' 'PayPal' ... 'Credit Card' 'Bank Transfer'_x000a_ 'Apple Pay']"/>
    <x v="1"/>
  </r>
  <r>
    <s v="O07971"/>
    <d v="2025-12-19T00:00:00"/>
    <x v="11"/>
    <x v="1"/>
    <m/>
    <x v="155"/>
    <x v="139"/>
    <x v="3"/>
    <s v="Reading"/>
    <s v="P004"/>
    <x v="22"/>
    <x v="5"/>
    <n v="2"/>
    <n v="55"/>
    <n v="27"/>
    <n v="0.1"/>
    <n v="99"/>
    <n v="54"/>
    <n v="45"/>
    <s v="['Bank Transfer' 'Credit Card' 'PayPal' ... 'Credit Card' 'Bank Transfer'_x000a_ 'Apple Pay']"/>
    <x v="1"/>
  </r>
  <r>
    <s v="O08107"/>
    <d v="2025-12-19T00:00:00"/>
    <x v="11"/>
    <x v="1"/>
    <m/>
    <x v="1400"/>
    <x v="555"/>
    <x v="2"/>
    <s v="London"/>
    <s v="P007"/>
    <x v="7"/>
    <x v="3"/>
    <n v="1"/>
    <n v="129"/>
    <n v="78"/>
    <n v="0.1"/>
    <n v="116.1"/>
    <n v="78"/>
    <n v="38.1"/>
    <s v="['Bank Transfer' 'Credit Card' 'PayPal' ... 'Credit Card' 'Bank Transfer'_x000a_ 'Apple Pay']"/>
    <x v="1"/>
  </r>
  <r>
    <s v="O08448"/>
    <d v="2025-12-19T00:00:00"/>
    <x v="11"/>
    <x v="1"/>
    <m/>
    <x v="699"/>
    <x v="411"/>
    <x v="4"/>
    <s v="York"/>
    <s v="P008"/>
    <x v="13"/>
    <x v="3"/>
    <n v="1"/>
    <n v="249"/>
    <n v="168"/>
    <n v="0"/>
    <n v="249"/>
    <n v="168"/>
    <n v="81"/>
    <s v="['Bank Transfer' 'Credit Card' 'PayPal' ... 'Credit Card' 'Bank Transfer'_x000a_ 'Apple Pay']"/>
    <x v="1"/>
  </r>
  <r>
    <s v="O03615"/>
    <d v="2025-12-20T00:00:00"/>
    <x v="11"/>
    <x v="1"/>
    <m/>
    <x v="1408"/>
    <x v="119"/>
    <x v="1"/>
    <s v="Manchester"/>
    <s v="P002"/>
    <x v="15"/>
    <x v="5"/>
    <n v="1"/>
    <n v="149"/>
    <n v="91"/>
    <n v="0.1"/>
    <n v="134.1"/>
    <n v="91"/>
    <n v="43.1"/>
    <s v="['Bank Transfer' 'Credit Card' 'PayPal' ... 'Credit Card' 'Bank Transfer'_x000a_ 'Apple Pay']"/>
    <x v="1"/>
  </r>
  <r>
    <s v="O04517"/>
    <d v="2025-12-20T00:00:00"/>
    <x v="11"/>
    <x v="1"/>
    <m/>
    <x v="457"/>
    <x v="247"/>
    <x v="2"/>
    <s v="London"/>
    <s v="P007"/>
    <x v="7"/>
    <x v="3"/>
    <n v="2"/>
    <n v="129"/>
    <n v="78"/>
    <n v="0.05"/>
    <n v="245.1"/>
    <n v="156"/>
    <n v="89.1"/>
    <s v="['Bank Transfer' 'Credit Card' 'PayPal' ... 'Credit Card' 'Bank Transfer'_x000a_ 'Apple Pay']"/>
    <x v="1"/>
  </r>
  <r>
    <s v="O05129"/>
    <d v="2025-12-20T00:00:00"/>
    <x v="11"/>
    <x v="1"/>
    <m/>
    <x v="345"/>
    <x v="259"/>
    <x v="3"/>
    <s v="Guildford"/>
    <s v="P013"/>
    <x v="0"/>
    <x v="0"/>
    <n v="5"/>
    <n v="120"/>
    <n v="63"/>
    <n v="0"/>
    <n v="600"/>
    <n v="315"/>
    <n v="285"/>
    <s v="['Bank Transfer' 'Credit Card' 'PayPal' ... 'Credit Card' 'Bank Transfer'_x000a_ 'Apple Pay']"/>
    <x v="1"/>
  </r>
  <r>
    <s v="O06261"/>
    <d v="2025-12-20T00:00:00"/>
    <x v="11"/>
    <x v="1"/>
    <m/>
    <x v="418"/>
    <x v="301"/>
    <x v="2"/>
    <s v="London"/>
    <s v="P015"/>
    <x v="12"/>
    <x v="0"/>
    <n v="3"/>
    <n v="65"/>
    <n v="32"/>
    <n v="0"/>
    <n v="195"/>
    <n v="96"/>
    <n v="99"/>
    <s v="['Bank Transfer' 'Credit Card' 'PayPal' ... 'Credit Card' 'Bank Transfer'_x000a_ 'Apple Pay']"/>
    <x v="1"/>
  </r>
  <r>
    <s v="O06485"/>
    <d v="2025-12-20T00:00:00"/>
    <x v="11"/>
    <x v="1"/>
    <m/>
    <x v="203"/>
    <x v="177"/>
    <x v="0"/>
    <s v="Lincoln"/>
    <s v="P005"/>
    <x v="3"/>
    <x v="3"/>
    <n v="2"/>
    <n v="119"/>
    <n v="72"/>
    <n v="0.05"/>
    <n v="226.1"/>
    <n v="144"/>
    <n v="82.1"/>
    <s v="['Bank Transfer' 'Credit Card' 'PayPal' ... 'Credit Card' 'Bank Transfer'_x000a_ 'Apple Pay']"/>
    <x v="1"/>
  </r>
  <r>
    <s v="O07221"/>
    <d v="2025-12-20T00:00:00"/>
    <x v="11"/>
    <x v="1"/>
    <m/>
    <x v="615"/>
    <x v="172"/>
    <x v="0"/>
    <s v="Derby"/>
    <s v="P008"/>
    <x v="13"/>
    <x v="3"/>
    <n v="1"/>
    <n v="249"/>
    <n v="168"/>
    <n v="0.1"/>
    <n v="224.1"/>
    <n v="168"/>
    <n v="56.1"/>
    <s v="['Bank Transfer' 'Credit Card' 'PayPal' ... 'Credit Card' 'Bank Transfer'_x000a_ 'Apple Pay']"/>
    <x v="1"/>
  </r>
  <r>
    <s v="O08065"/>
    <d v="2025-12-20T00:00:00"/>
    <x v="11"/>
    <x v="1"/>
    <m/>
    <x v="1764"/>
    <x v="376"/>
    <x v="9"/>
    <s v="Coventry"/>
    <s v="P006"/>
    <x v="16"/>
    <x v="3"/>
    <n v="3"/>
    <n v="99"/>
    <n v="58"/>
    <n v="0"/>
    <n v="297"/>
    <n v="174"/>
    <n v="123"/>
    <s v="['Bank Transfer' 'Credit Card' 'PayPal' ... 'Credit Card' 'Bank Transfer'_x000a_ 'Apple Pay']"/>
    <x v="1"/>
  </r>
  <r>
    <s v="O08540"/>
    <d v="2025-12-20T00:00:00"/>
    <x v="11"/>
    <x v="1"/>
    <m/>
    <x v="694"/>
    <x v="408"/>
    <x v="9"/>
    <s v="Wolverhampton"/>
    <s v="P020"/>
    <x v="23"/>
    <x v="4"/>
    <n v="2"/>
    <n v="72"/>
    <n v="34"/>
    <n v="0"/>
    <n v="144"/>
    <n v="68"/>
    <n v="76"/>
    <s v="['Bank Transfer' 'Credit Card' 'PayPal' ... 'Credit Card' 'Bank Transfer'_x000a_ 'Apple Pay']"/>
    <x v="1"/>
  </r>
  <r>
    <s v="O09042"/>
    <d v="2025-12-20T00:00:00"/>
    <x v="11"/>
    <x v="1"/>
    <m/>
    <x v="1780"/>
    <x v="73"/>
    <x v="3"/>
    <s v="Reading"/>
    <s v="P001"/>
    <x v="9"/>
    <x v="5"/>
    <n v="1"/>
    <n v="89"/>
    <n v="48"/>
    <n v="0.05"/>
    <n v="84.55"/>
    <n v="48"/>
    <n v="36.549999999999997"/>
    <s v="['Bank Transfer' 'Credit Card' 'PayPal' ... 'Credit Card' 'Bank Transfer'_x000a_ 'Apple Pay']"/>
    <x v="1"/>
  </r>
  <r>
    <s v="O09325"/>
    <d v="2025-12-20T00:00:00"/>
    <x v="11"/>
    <x v="1"/>
    <m/>
    <x v="567"/>
    <x v="43"/>
    <x v="2"/>
    <s v="London"/>
    <s v="P017"/>
    <x v="10"/>
    <x v="4"/>
    <n v="5"/>
    <n v="58"/>
    <n v="25"/>
    <n v="0"/>
    <n v="290"/>
    <n v="125"/>
    <n v="165"/>
    <s v="['Bank Transfer' 'Credit Card' 'PayPal' ... 'Credit Card' 'Bank Transfer'_x000a_ 'Apple Pay']"/>
    <x v="1"/>
  </r>
  <r>
    <s v="O00249"/>
    <d v="2025-12-21T00:00:00"/>
    <x v="11"/>
    <x v="1"/>
    <m/>
    <x v="943"/>
    <x v="130"/>
    <x v="10"/>
    <s v="Norwich"/>
    <s v="P023"/>
    <x v="2"/>
    <x v="2"/>
    <n v="4"/>
    <n v="42"/>
    <n v="20"/>
    <n v="0.1"/>
    <n v="151.19999999999999"/>
    <n v="80"/>
    <n v="71.2"/>
    <s v="['Bank Transfer' 'Credit Card' 'PayPal' ... 'Credit Card' 'Bank Transfer'_x000a_ 'Apple Pay']"/>
    <x v="1"/>
  </r>
  <r>
    <s v="O00708"/>
    <d v="2025-12-21T00:00:00"/>
    <x v="11"/>
    <x v="1"/>
    <m/>
    <x v="160"/>
    <x v="143"/>
    <x v="0"/>
    <s v="Leicester"/>
    <s v="P003"/>
    <x v="19"/>
    <x v="5"/>
    <n v="3"/>
    <n v="69"/>
    <n v="37"/>
    <n v="0"/>
    <n v="207"/>
    <n v="111"/>
    <n v="96"/>
    <s v="['Bank Transfer' 'Credit Card' 'PayPal' ... 'Credit Card' 'Bank Transfer'_x000a_ 'Apple Pay']"/>
    <x v="1"/>
  </r>
  <r>
    <s v="O01278"/>
    <d v="2025-12-21T00:00:00"/>
    <x v="11"/>
    <x v="1"/>
    <m/>
    <x v="268"/>
    <x v="218"/>
    <x v="5"/>
    <s v="Newry"/>
    <s v="P020"/>
    <x v="23"/>
    <x v="4"/>
    <n v="1"/>
    <n v="72"/>
    <n v="34"/>
    <n v="0.05"/>
    <n v="68.400000000000006"/>
    <n v="34"/>
    <n v="34.4"/>
    <s v="['Bank Transfer' 'Credit Card' 'PayPal' ... 'Credit Card' 'Bank Transfer'_x000a_ 'Apple Pay']"/>
    <x v="1"/>
  </r>
  <r>
    <s v="O01348"/>
    <d v="2025-12-21T00:00:00"/>
    <x v="11"/>
    <x v="1"/>
    <m/>
    <x v="784"/>
    <x v="422"/>
    <x v="8"/>
    <s v="Middlesbrough"/>
    <s v="P020"/>
    <x v="23"/>
    <x v="4"/>
    <n v="1"/>
    <n v="72"/>
    <n v="34"/>
    <n v="0.05"/>
    <n v="68.400000000000006"/>
    <n v="34"/>
    <n v="34.4"/>
    <s v="['Bank Transfer' 'Credit Card' 'PayPal' ... 'Credit Card' 'Bank Transfer'_x000a_ 'Apple Pay']"/>
    <x v="1"/>
  </r>
  <r>
    <s v="O01879"/>
    <d v="2025-12-21T00:00:00"/>
    <x v="11"/>
    <x v="1"/>
    <m/>
    <x v="1305"/>
    <x v="545"/>
    <x v="3"/>
    <s v="Oxford"/>
    <s v="P016"/>
    <x v="4"/>
    <x v="0"/>
    <n v="2"/>
    <n v="78"/>
    <n v="39"/>
    <n v="0"/>
    <n v="156"/>
    <n v="78"/>
    <n v="78"/>
    <s v="['Bank Transfer' 'Credit Card' 'PayPal' ... 'Credit Card' 'Bank Transfer'_x000a_ 'Apple Pay']"/>
    <x v="1"/>
  </r>
  <r>
    <s v="O03396"/>
    <d v="2025-12-21T00:00:00"/>
    <x v="11"/>
    <x v="1"/>
    <m/>
    <x v="1455"/>
    <x v="167"/>
    <x v="2"/>
    <s v="London"/>
    <s v="P009"/>
    <x v="1"/>
    <x v="1"/>
    <n v="1"/>
    <n v="95"/>
    <n v="54"/>
    <n v="0.1"/>
    <n v="85.5"/>
    <n v="54"/>
    <n v="31.5"/>
    <s v="['Bank Transfer' 'Credit Card' 'PayPal' ... 'Credit Card' 'Bank Transfer'_x000a_ 'Apple Pay']"/>
    <x v="1"/>
  </r>
  <r>
    <s v="O03609"/>
    <d v="2025-12-21T00:00:00"/>
    <x v="11"/>
    <x v="1"/>
    <m/>
    <x v="990"/>
    <x v="258"/>
    <x v="4"/>
    <s v="Leeds"/>
    <s v="P012"/>
    <x v="14"/>
    <x v="1"/>
    <n v="1"/>
    <n v="85"/>
    <n v="44"/>
    <n v="0"/>
    <n v="85"/>
    <n v="44"/>
    <n v="41"/>
    <s v="['Bank Transfer' 'Credit Card' 'PayPal' ... 'Credit Card' 'Bank Transfer'_x000a_ 'Apple Pay']"/>
    <x v="1"/>
  </r>
  <r>
    <s v="O04113"/>
    <d v="2025-12-21T00:00:00"/>
    <x v="11"/>
    <x v="1"/>
    <m/>
    <x v="586"/>
    <x v="173"/>
    <x v="3"/>
    <s v="Guildford"/>
    <s v="P009"/>
    <x v="1"/>
    <x v="1"/>
    <n v="1"/>
    <n v="95"/>
    <n v="54"/>
    <n v="0.15"/>
    <n v="80.75"/>
    <n v="54"/>
    <n v="26.75"/>
    <s v="['Bank Transfer' 'Credit Card' 'PayPal' ... 'Credit Card' 'Bank Transfer'_x000a_ 'Apple Pay']"/>
    <x v="1"/>
  </r>
  <r>
    <s v="O04279"/>
    <d v="2025-12-21T00:00:00"/>
    <x v="11"/>
    <x v="1"/>
    <m/>
    <x v="890"/>
    <x v="215"/>
    <x v="3"/>
    <s v="Oxford"/>
    <s v="P012"/>
    <x v="14"/>
    <x v="1"/>
    <n v="1"/>
    <n v="85"/>
    <n v="44"/>
    <n v="0.1"/>
    <n v="76.5"/>
    <n v="44"/>
    <n v="32.5"/>
    <s v="['Bank Transfer' 'Credit Card' 'PayPal' ... 'Credit Card' 'Bank Transfer'_x000a_ 'Apple Pay']"/>
    <x v="1"/>
  </r>
  <r>
    <s v="O04419"/>
    <d v="2025-12-21T00:00:00"/>
    <x v="11"/>
    <x v="1"/>
    <m/>
    <x v="970"/>
    <x v="480"/>
    <x v="3"/>
    <s v="Oxford"/>
    <s v="P012"/>
    <x v="14"/>
    <x v="1"/>
    <n v="1"/>
    <n v="85"/>
    <n v="44"/>
    <n v="0.1"/>
    <n v="76.5"/>
    <n v="44"/>
    <n v="32.5"/>
    <s v="['Bank Transfer' 'Credit Card' 'PayPal' ... 'Credit Card' 'Bank Transfer'_x000a_ 'Apple Pay']"/>
    <x v="1"/>
  </r>
  <r>
    <s v="O05325"/>
    <d v="2025-12-21T00:00:00"/>
    <x v="11"/>
    <x v="1"/>
    <m/>
    <x v="650"/>
    <x v="164"/>
    <x v="3"/>
    <s v="Oxford"/>
    <s v="P020"/>
    <x v="23"/>
    <x v="4"/>
    <n v="1"/>
    <n v="72"/>
    <n v="34"/>
    <n v="0"/>
    <n v="72"/>
    <n v="34"/>
    <n v="38"/>
    <s v="['Bank Transfer' 'Credit Card' 'PayPal' ... 'Credit Card' 'Bank Transfer'_x000a_ 'Apple Pay']"/>
    <x v="1"/>
  </r>
  <r>
    <s v="O05570"/>
    <d v="2025-12-21T00:00:00"/>
    <x v="11"/>
    <x v="1"/>
    <m/>
    <x v="1453"/>
    <x v="535"/>
    <x v="3"/>
    <s v="Oxford"/>
    <s v="P010"/>
    <x v="18"/>
    <x v="1"/>
    <n v="2"/>
    <n v="32"/>
    <n v="14"/>
    <n v="0.1"/>
    <n v="57.6"/>
    <n v="28"/>
    <n v="29.6"/>
    <s v="['Bank Transfer' 'Credit Card' 'PayPal' ... 'Credit Card' 'Bank Transfer'_x000a_ 'Apple Pay']"/>
    <x v="1"/>
  </r>
  <r>
    <s v="O06257"/>
    <d v="2025-12-21T00:00:00"/>
    <x v="11"/>
    <x v="1"/>
    <m/>
    <x v="127"/>
    <x v="118"/>
    <x v="7"/>
    <s v="Edinburgh"/>
    <s v="P004"/>
    <x v="22"/>
    <x v="5"/>
    <n v="3"/>
    <n v="55"/>
    <n v="27"/>
    <n v="0.05"/>
    <n v="156.75"/>
    <n v="81"/>
    <n v="75.75"/>
    <s v="['Bank Transfer' 'Credit Card' 'PayPal' ... 'Credit Card' 'Bank Transfer'_x000a_ 'Apple Pay']"/>
    <x v="1"/>
  </r>
  <r>
    <s v="O06346"/>
    <d v="2025-12-21T00:00:00"/>
    <x v="11"/>
    <x v="1"/>
    <m/>
    <x v="810"/>
    <x v="268"/>
    <x v="7"/>
    <s v="Aberdeen"/>
    <s v="P002"/>
    <x v="15"/>
    <x v="5"/>
    <n v="2"/>
    <n v="149"/>
    <n v="91"/>
    <n v="0"/>
    <n v="298"/>
    <n v="182"/>
    <n v="116"/>
    <s v="['Bank Transfer' 'Credit Card' 'PayPal' ... 'Credit Card' 'Bank Transfer'_x000a_ 'Apple Pay']"/>
    <x v="1"/>
  </r>
  <r>
    <s v="O07285"/>
    <d v="2025-12-21T00:00:00"/>
    <x v="11"/>
    <x v="1"/>
    <m/>
    <x v="406"/>
    <x v="293"/>
    <x v="11"/>
    <s v="Swansea"/>
    <s v="P021"/>
    <x v="21"/>
    <x v="2"/>
    <n v="2"/>
    <n v="28"/>
    <n v="13"/>
    <n v="0.1"/>
    <n v="50.4"/>
    <n v="26"/>
    <n v="24.4"/>
    <s v="['Bank Transfer' 'Credit Card' 'PayPal' ... 'Credit Card' 'Bank Transfer'_x000a_ 'Apple Pay']"/>
    <x v="1"/>
  </r>
  <r>
    <s v="O07979"/>
    <d v="2025-12-21T00:00:00"/>
    <x v="11"/>
    <x v="1"/>
    <m/>
    <x v="1729"/>
    <x v="567"/>
    <x v="2"/>
    <s v="London"/>
    <s v="P001"/>
    <x v="9"/>
    <x v="5"/>
    <n v="2"/>
    <n v="89"/>
    <n v="48"/>
    <n v="0.1"/>
    <n v="160.19999999999999"/>
    <n v="96"/>
    <n v="64.2"/>
    <s v="['Bank Transfer' 'Credit Card' 'PayPal' ... 'Credit Card' 'Bank Transfer'_x000a_ 'Apple Pay']"/>
    <x v="1"/>
  </r>
  <r>
    <s v="O08713"/>
    <d v="2025-12-21T00:00:00"/>
    <x v="11"/>
    <x v="1"/>
    <m/>
    <x v="563"/>
    <x v="138"/>
    <x v="10"/>
    <s v="Cambridge"/>
    <s v="P007"/>
    <x v="7"/>
    <x v="3"/>
    <n v="2"/>
    <n v="129"/>
    <n v="78"/>
    <n v="0.05"/>
    <n v="245.1"/>
    <n v="156"/>
    <n v="89.1"/>
    <s v="['Bank Transfer' 'Credit Card' 'PayPal' ... 'Credit Card' 'Bank Transfer'_x000a_ 'Apple Pay']"/>
    <x v="1"/>
  </r>
  <r>
    <s v="O09323"/>
    <d v="2025-12-21T00:00:00"/>
    <x v="11"/>
    <x v="1"/>
    <m/>
    <x v="194"/>
    <x v="171"/>
    <x v="7"/>
    <s v="Dundee"/>
    <s v="P003"/>
    <x v="19"/>
    <x v="5"/>
    <n v="1"/>
    <n v="69"/>
    <n v="37"/>
    <n v="0.05"/>
    <n v="65.55"/>
    <n v="37"/>
    <n v="28.55"/>
    <s v="['Bank Transfer' 'Credit Card' 'PayPal' ... 'Credit Card' 'Bank Transfer'_x000a_ 'Apple Pay']"/>
    <x v="1"/>
  </r>
  <r>
    <s v="O09356"/>
    <d v="2025-12-21T00:00:00"/>
    <x v="11"/>
    <x v="1"/>
    <m/>
    <x v="425"/>
    <x v="168"/>
    <x v="10"/>
    <s v="Norwich"/>
    <s v="P001"/>
    <x v="9"/>
    <x v="5"/>
    <n v="3"/>
    <n v="89"/>
    <n v="48"/>
    <n v="0.1"/>
    <n v="240.3"/>
    <n v="144"/>
    <n v="96.3"/>
    <s v="['Bank Transfer' 'Credit Card' 'PayPal' ... 'Credit Card' 'Bank Transfer'_x000a_ 'Apple Pay']"/>
    <x v="1"/>
  </r>
  <r>
    <s v="O09715"/>
    <d v="2025-12-21T00:00:00"/>
    <x v="11"/>
    <x v="1"/>
    <m/>
    <x v="715"/>
    <x v="416"/>
    <x v="2"/>
    <s v="London"/>
    <s v="P009"/>
    <x v="1"/>
    <x v="1"/>
    <n v="3"/>
    <n v="95"/>
    <n v="54"/>
    <n v="0.05"/>
    <n v="270.75"/>
    <n v="162"/>
    <n v="108.75"/>
    <s v="['Bank Transfer' 'Credit Card' 'PayPal' ... 'Credit Card' 'Bank Transfer'_x000a_ 'Apple Pay']"/>
    <x v="1"/>
  </r>
  <r>
    <s v="O09952"/>
    <d v="2025-12-21T00:00:00"/>
    <x v="11"/>
    <x v="1"/>
    <m/>
    <x v="1552"/>
    <x v="527"/>
    <x v="9"/>
    <s v="Wolverhampton"/>
    <s v="P014"/>
    <x v="17"/>
    <x v="0"/>
    <n v="1"/>
    <n v="25"/>
    <n v="11"/>
    <n v="0.1"/>
    <n v="22.5"/>
    <n v="11"/>
    <n v="11.5"/>
    <s v="['Bank Transfer' 'Credit Card' 'PayPal' ... 'Credit Card' 'Bank Transfer'_x000a_ 'Apple Pay']"/>
    <x v="1"/>
  </r>
  <r>
    <s v="O01457"/>
    <d v="2025-12-22T00:00:00"/>
    <x v="11"/>
    <x v="1"/>
    <m/>
    <x v="1232"/>
    <x v="327"/>
    <x v="11"/>
    <s v="Wrexham"/>
    <s v="P007"/>
    <x v="7"/>
    <x v="3"/>
    <n v="1"/>
    <n v="129"/>
    <n v="78"/>
    <n v="0.1"/>
    <n v="116.1"/>
    <n v="78"/>
    <n v="38.1"/>
    <s v="['Bank Transfer' 'Credit Card' 'PayPal' ... 'Credit Card' 'Bank Transfer'_x000a_ 'Apple Pay']"/>
    <x v="1"/>
  </r>
  <r>
    <s v="O02552"/>
    <d v="2025-12-22T00:00:00"/>
    <x v="11"/>
    <x v="1"/>
    <m/>
    <x v="1455"/>
    <x v="167"/>
    <x v="2"/>
    <s v="London"/>
    <s v="P023"/>
    <x v="2"/>
    <x v="2"/>
    <n v="2"/>
    <n v="42"/>
    <n v="20"/>
    <n v="0"/>
    <n v="84"/>
    <n v="40"/>
    <n v="44"/>
    <s v="['Bank Transfer' 'Credit Card' 'PayPal' ... 'Credit Card' 'Bank Transfer'_x000a_ 'Apple Pay']"/>
    <x v="1"/>
  </r>
  <r>
    <s v="O03690"/>
    <d v="2025-12-22T00:00:00"/>
    <x v="11"/>
    <x v="1"/>
    <m/>
    <x v="308"/>
    <x v="32"/>
    <x v="1"/>
    <s v="Preston"/>
    <s v="P008"/>
    <x v="13"/>
    <x v="3"/>
    <n v="1"/>
    <n v="249"/>
    <n v="168"/>
    <n v="0"/>
    <n v="249"/>
    <n v="168"/>
    <n v="81"/>
    <s v="['Bank Transfer' 'Credit Card' 'PayPal' ... 'Credit Card' 'Bank Transfer'_x000a_ 'Apple Pay']"/>
    <x v="1"/>
  </r>
  <r>
    <s v="O03885"/>
    <d v="2025-12-22T00:00:00"/>
    <x v="11"/>
    <x v="1"/>
    <m/>
    <x v="967"/>
    <x v="448"/>
    <x v="0"/>
    <s v="Lincoln"/>
    <s v="P018"/>
    <x v="5"/>
    <x v="4"/>
    <n v="1"/>
    <n v="45"/>
    <n v="19"/>
    <n v="0"/>
    <n v="45"/>
    <n v="19"/>
    <n v="26"/>
    <s v="['Bank Transfer' 'Credit Card' 'PayPal' ... 'Credit Card' 'Bank Transfer'_x000a_ 'Apple Pay']"/>
    <x v="1"/>
  </r>
  <r>
    <s v="O03945"/>
    <d v="2025-12-22T00:00:00"/>
    <x v="11"/>
    <x v="1"/>
    <m/>
    <x v="466"/>
    <x v="323"/>
    <x v="2"/>
    <s v="London"/>
    <s v="P006"/>
    <x v="16"/>
    <x v="3"/>
    <n v="1"/>
    <n v="99"/>
    <n v="58"/>
    <n v="0"/>
    <n v="99"/>
    <n v="58"/>
    <n v="41"/>
    <s v="['Bank Transfer' 'Credit Card' 'PayPal' ... 'Credit Card' 'Bank Transfer'_x000a_ 'Apple Pay']"/>
    <x v="1"/>
  </r>
  <r>
    <s v="O04160"/>
    <d v="2025-12-22T00:00:00"/>
    <x v="11"/>
    <x v="1"/>
    <m/>
    <x v="834"/>
    <x v="86"/>
    <x v="1"/>
    <s v="Manchester"/>
    <s v="P015"/>
    <x v="12"/>
    <x v="0"/>
    <n v="2"/>
    <n v="65"/>
    <n v="32"/>
    <n v="0.1"/>
    <n v="117"/>
    <n v="64"/>
    <n v="53"/>
    <s v="['Bank Transfer' 'Credit Card' 'PayPal' ... 'Credit Card' 'Bank Transfer'_x000a_ 'Apple Pay']"/>
    <x v="1"/>
  </r>
  <r>
    <s v="O04570"/>
    <d v="2025-12-22T00:00:00"/>
    <x v="11"/>
    <x v="1"/>
    <m/>
    <x v="647"/>
    <x v="320"/>
    <x v="2"/>
    <s v="London"/>
    <s v="P020"/>
    <x v="23"/>
    <x v="4"/>
    <n v="2"/>
    <n v="72"/>
    <n v="34"/>
    <n v="0.1"/>
    <n v="129.6"/>
    <n v="68"/>
    <n v="61.6"/>
    <s v="['Bank Transfer' 'Credit Card' 'PayPal' ... 'Credit Card' 'Bank Transfer'_x000a_ 'Apple Pay']"/>
    <x v="1"/>
  </r>
  <r>
    <s v="O04690"/>
    <d v="2025-12-22T00:00:00"/>
    <x v="11"/>
    <x v="1"/>
    <m/>
    <x v="5"/>
    <x v="5"/>
    <x v="5"/>
    <s v="Belfast"/>
    <s v="P023"/>
    <x v="2"/>
    <x v="2"/>
    <n v="2"/>
    <n v="42"/>
    <n v="20"/>
    <n v="0.1"/>
    <n v="75.599999999999994"/>
    <n v="40"/>
    <n v="35.6"/>
    <s v="['Bank Transfer' 'Credit Card' 'PayPal' ... 'Credit Card' 'Bank Transfer'_x000a_ 'Apple Pay']"/>
    <x v="1"/>
  </r>
  <r>
    <s v="O08971"/>
    <d v="2025-12-22T00:00:00"/>
    <x v="11"/>
    <x v="1"/>
    <m/>
    <x v="75"/>
    <x v="71"/>
    <x v="6"/>
    <s v="Exeter"/>
    <s v="P014"/>
    <x v="17"/>
    <x v="0"/>
    <n v="1"/>
    <n v="25"/>
    <n v="11"/>
    <n v="0.1"/>
    <n v="22.5"/>
    <n v="11"/>
    <n v="11.5"/>
    <s v="['Bank Transfer' 'Credit Card' 'PayPal' ... 'Credit Card' 'Bank Transfer'_x000a_ 'Apple Pay']"/>
    <x v="1"/>
  </r>
  <r>
    <s v="O00102"/>
    <d v="2025-12-23T00:00:00"/>
    <x v="11"/>
    <x v="1"/>
    <m/>
    <x v="1585"/>
    <x v="351"/>
    <x v="1"/>
    <s v="Chester"/>
    <s v="P011"/>
    <x v="6"/>
    <x v="1"/>
    <n v="1"/>
    <n v="79"/>
    <n v="42"/>
    <n v="0.05"/>
    <n v="75.05"/>
    <n v="42"/>
    <n v="33.049999999999997"/>
    <s v="['Bank Transfer' 'Credit Card' 'PayPal' ... 'Credit Card' 'Bank Transfer'_x000a_ 'Apple Pay']"/>
    <x v="1"/>
  </r>
  <r>
    <s v="O00549"/>
    <d v="2025-12-23T00:00:00"/>
    <x v="11"/>
    <x v="1"/>
    <m/>
    <x v="1338"/>
    <x v="435"/>
    <x v="0"/>
    <s v="Derby"/>
    <s v="P024"/>
    <x v="11"/>
    <x v="2"/>
    <n v="1"/>
    <n v="24"/>
    <n v="10"/>
    <n v="0"/>
    <n v="24"/>
    <n v="10"/>
    <n v="14"/>
    <s v="['Bank Transfer' 'Credit Card' 'PayPal' ... 'Credit Card' 'Bank Transfer'_x000a_ 'Apple Pay']"/>
    <x v="1"/>
  </r>
  <r>
    <s v="O00688"/>
    <d v="2025-12-23T00:00:00"/>
    <x v="11"/>
    <x v="1"/>
    <m/>
    <x v="1228"/>
    <x v="213"/>
    <x v="0"/>
    <s v="Lincoln"/>
    <s v="P014"/>
    <x v="17"/>
    <x v="0"/>
    <n v="1"/>
    <n v="25"/>
    <n v="11"/>
    <n v="0.05"/>
    <n v="23.75"/>
    <n v="11"/>
    <n v="12.75"/>
    <s v="['Bank Transfer' 'Credit Card' 'PayPal' ... 'Credit Card' 'Bank Transfer'_x000a_ 'Apple Pay']"/>
    <x v="1"/>
  </r>
  <r>
    <s v="O00986"/>
    <d v="2025-12-23T00:00:00"/>
    <x v="11"/>
    <x v="1"/>
    <m/>
    <x v="847"/>
    <x v="351"/>
    <x v="4"/>
    <s v="Leeds"/>
    <s v="P005"/>
    <x v="3"/>
    <x v="3"/>
    <n v="4"/>
    <n v="119"/>
    <n v="72"/>
    <n v="0.05"/>
    <n v="452.2"/>
    <n v="288"/>
    <n v="164.2"/>
    <s v="['Bank Transfer' 'Credit Card' 'PayPal' ... 'Credit Card' 'Bank Transfer'_x000a_ 'Apple Pay']"/>
    <x v="1"/>
  </r>
  <r>
    <s v="O00991"/>
    <d v="2025-12-23T00:00:00"/>
    <x v="11"/>
    <x v="1"/>
    <m/>
    <x v="279"/>
    <x v="224"/>
    <x v="10"/>
    <s v="Colchester"/>
    <s v="P004"/>
    <x v="22"/>
    <x v="5"/>
    <n v="2"/>
    <n v="55"/>
    <n v="27"/>
    <n v="0.1"/>
    <n v="99"/>
    <n v="54"/>
    <n v="45"/>
    <s v="['Bank Transfer' 'Credit Card' 'PayPal' ... 'Credit Card' 'Bank Transfer'_x000a_ 'Apple Pay']"/>
    <x v="1"/>
  </r>
  <r>
    <s v="O01305"/>
    <d v="2025-12-23T00:00:00"/>
    <x v="11"/>
    <x v="1"/>
    <m/>
    <x v="304"/>
    <x v="180"/>
    <x v="9"/>
    <s v="Birmingham"/>
    <s v="P011"/>
    <x v="6"/>
    <x v="1"/>
    <n v="3"/>
    <n v="79"/>
    <n v="42"/>
    <n v="0"/>
    <n v="237"/>
    <n v="126"/>
    <n v="111"/>
    <s v="['Bank Transfer' 'Credit Card' 'PayPal' ... 'Credit Card' 'Bank Transfer'_x000a_ 'Apple Pay']"/>
    <x v="1"/>
  </r>
  <r>
    <s v="O01365"/>
    <d v="2025-12-23T00:00:00"/>
    <x v="11"/>
    <x v="1"/>
    <m/>
    <x v="1779"/>
    <x v="360"/>
    <x v="6"/>
    <s v="Bath"/>
    <s v="P013"/>
    <x v="0"/>
    <x v="0"/>
    <n v="1"/>
    <n v="120"/>
    <n v="63"/>
    <n v="0.1"/>
    <n v="108"/>
    <n v="63"/>
    <n v="45"/>
    <s v="['Bank Transfer' 'Credit Card' 'PayPal' ... 'Credit Card' 'Bank Transfer'_x000a_ 'Apple Pay']"/>
    <x v="1"/>
  </r>
  <r>
    <s v="O01887"/>
    <d v="2025-12-23T00:00:00"/>
    <x v="11"/>
    <x v="1"/>
    <m/>
    <x v="210"/>
    <x v="137"/>
    <x v="7"/>
    <s v="Edinburgh"/>
    <s v="P017"/>
    <x v="10"/>
    <x v="4"/>
    <n v="1"/>
    <n v="58"/>
    <n v="25"/>
    <n v="0.1"/>
    <n v="52.2"/>
    <n v="25"/>
    <n v="27.2"/>
    <s v="['Bank Transfer' 'Credit Card' 'PayPal' ... 'Credit Card' 'Bank Transfer'_x000a_ 'Apple Pay']"/>
    <x v="1"/>
  </r>
  <r>
    <s v="O03325"/>
    <d v="2025-12-23T00:00:00"/>
    <x v="11"/>
    <x v="1"/>
    <m/>
    <x v="707"/>
    <x v="88"/>
    <x v="10"/>
    <s v="Cambridge"/>
    <s v="P006"/>
    <x v="16"/>
    <x v="3"/>
    <n v="3"/>
    <n v="99"/>
    <n v="58"/>
    <n v="0.1"/>
    <n v="267.3"/>
    <n v="174"/>
    <n v="93.3"/>
    <s v="['Bank Transfer' 'Credit Card' 'PayPal' ... 'Credit Card' 'Bank Transfer'_x000a_ 'Apple Pay']"/>
    <x v="1"/>
  </r>
  <r>
    <s v="O04550"/>
    <d v="2025-12-23T00:00:00"/>
    <x v="11"/>
    <x v="1"/>
    <m/>
    <x v="63"/>
    <x v="60"/>
    <x v="7"/>
    <s v="Edinburgh"/>
    <s v="P023"/>
    <x v="2"/>
    <x v="2"/>
    <n v="1"/>
    <n v="42"/>
    <n v="20"/>
    <n v="0.05"/>
    <n v="39.9"/>
    <n v="20"/>
    <n v="19.899999999999999"/>
    <s v="['Bank Transfer' 'Credit Card' 'PayPal' ... 'Credit Card' 'Bank Transfer'_x000a_ 'Apple Pay']"/>
    <x v="1"/>
  </r>
  <r>
    <s v="O05060"/>
    <d v="2025-12-23T00:00:00"/>
    <x v="11"/>
    <x v="1"/>
    <m/>
    <x v="1010"/>
    <x v="497"/>
    <x v="6"/>
    <s v="Bath"/>
    <s v="P014"/>
    <x v="17"/>
    <x v="0"/>
    <n v="5"/>
    <n v="25"/>
    <n v="11"/>
    <n v="0.1"/>
    <n v="112.5"/>
    <n v="55"/>
    <n v="57.5"/>
    <s v="['Bank Transfer' 'Credit Card' 'PayPal' ... 'Credit Card' 'Bank Transfer'_x000a_ 'Apple Pay']"/>
    <x v="1"/>
  </r>
  <r>
    <s v="O06079"/>
    <d v="2025-12-23T00:00:00"/>
    <x v="11"/>
    <x v="1"/>
    <m/>
    <x v="1778"/>
    <x v="154"/>
    <x v="9"/>
    <s v="Coventry"/>
    <s v="P009"/>
    <x v="1"/>
    <x v="1"/>
    <n v="1"/>
    <n v="95"/>
    <n v="54"/>
    <n v="0.05"/>
    <n v="90.25"/>
    <n v="54"/>
    <n v="36.25"/>
    <s v="['Bank Transfer' 'Credit Card' 'PayPal' ... 'Credit Card' 'Bank Transfer'_x000a_ 'Apple Pay']"/>
    <x v="1"/>
  </r>
  <r>
    <s v="O07435"/>
    <d v="2025-12-23T00:00:00"/>
    <x v="11"/>
    <x v="1"/>
    <m/>
    <x v="258"/>
    <x v="196"/>
    <x v="7"/>
    <s v="Glasgow"/>
    <s v="P008"/>
    <x v="13"/>
    <x v="3"/>
    <n v="2"/>
    <n v="249"/>
    <n v="168"/>
    <n v="0.05"/>
    <n v="473.1"/>
    <n v="336"/>
    <n v="137.1"/>
    <s v="['Bank Transfer' 'Credit Card' 'PayPal' ... 'Credit Card' 'Bank Transfer'_x000a_ 'Apple Pay']"/>
    <x v="1"/>
  </r>
  <r>
    <s v="O09027"/>
    <d v="2025-12-23T00:00:00"/>
    <x v="11"/>
    <x v="1"/>
    <m/>
    <x v="1343"/>
    <x v="525"/>
    <x v="2"/>
    <s v="London"/>
    <s v="P021"/>
    <x v="21"/>
    <x v="2"/>
    <n v="5"/>
    <n v="28"/>
    <n v="13"/>
    <n v="0"/>
    <n v="140"/>
    <n v="65"/>
    <n v="75"/>
    <s v="['Bank Transfer' 'Credit Card' 'PayPal' ... 'Credit Card' 'Bank Transfer'_x000a_ 'Apple Pay']"/>
    <x v="1"/>
  </r>
  <r>
    <s v="O09827"/>
    <d v="2025-12-23T00:00:00"/>
    <x v="11"/>
    <x v="1"/>
    <m/>
    <x v="1753"/>
    <x v="417"/>
    <x v="1"/>
    <s v="Manchester"/>
    <s v="P001"/>
    <x v="9"/>
    <x v="5"/>
    <n v="2"/>
    <n v="89"/>
    <n v="48"/>
    <n v="0.1"/>
    <n v="160.19999999999999"/>
    <n v="96"/>
    <n v="64.2"/>
    <s v="['Bank Transfer' 'Credit Card' 'PayPal' ... 'Credit Card' 'Bank Transfer'_x000a_ 'Apple Pay']"/>
    <x v="1"/>
  </r>
  <r>
    <s v="O00860"/>
    <d v="2025-12-24T00:00:00"/>
    <x v="11"/>
    <x v="1"/>
    <m/>
    <x v="126"/>
    <x v="117"/>
    <x v="2"/>
    <s v="London"/>
    <s v="P011"/>
    <x v="6"/>
    <x v="1"/>
    <n v="4"/>
    <n v="79"/>
    <n v="42"/>
    <n v="0"/>
    <n v="316"/>
    <n v="168"/>
    <n v="148"/>
    <s v="['Bank Transfer' 'Credit Card' 'PayPal' ... 'Credit Card' 'Bank Transfer'_x000a_ 'Apple Pay']"/>
    <x v="1"/>
  </r>
  <r>
    <s v="O03642"/>
    <d v="2025-12-24T00:00:00"/>
    <x v="11"/>
    <x v="1"/>
    <m/>
    <x v="111"/>
    <x v="104"/>
    <x v="9"/>
    <s v="Birmingham"/>
    <s v="P003"/>
    <x v="19"/>
    <x v="5"/>
    <n v="1"/>
    <n v="69"/>
    <n v="37"/>
    <n v="0"/>
    <n v="69"/>
    <n v="37"/>
    <n v="32"/>
    <s v="['Bank Transfer' 'Credit Card' 'PayPal' ... 'Credit Card' 'Bank Transfer'_x000a_ 'Apple Pay']"/>
    <x v="1"/>
  </r>
  <r>
    <s v="O03959"/>
    <d v="2025-12-24T00:00:00"/>
    <x v="11"/>
    <x v="1"/>
    <m/>
    <x v="761"/>
    <x v="225"/>
    <x v="8"/>
    <s v="Durham"/>
    <s v="P013"/>
    <x v="0"/>
    <x v="0"/>
    <n v="1"/>
    <n v="120"/>
    <n v="63"/>
    <n v="0"/>
    <n v="120"/>
    <n v="63"/>
    <n v="57"/>
    <s v="['Bank Transfer' 'Credit Card' 'PayPal' ... 'Credit Card' 'Bank Transfer'_x000a_ 'Apple Pay']"/>
    <x v="1"/>
  </r>
  <r>
    <s v="O04490"/>
    <d v="2025-12-24T00:00:00"/>
    <x v="11"/>
    <x v="1"/>
    <m/>
    <x v="1031"/>
    <x v="386"/>
    <x v="6"/>
    <s v="Bath"/>
    <s v="P005"/>
    <x v="3"/>
    <x v="3"/>
    <n v="2"/>
    <n v="119"/>
    <n v="72"/>
    <n v="0.1"/>
    <n v="214.2"/>
    <n v="144"/>
    <n v="70.2"/>
    <s v="['Bank Transfer' 'Credit Card' 'PayPal' ... 'Credit Card' 'Bank Transfer'_x000a_ 'Apple Pay']"/>
    <x v="1"/>
  </r>
  <r>
    <s v="O05093"/>
    <d v="2025-12-24T00:00:00"/>
    <x v="11"/>
    <x v="1"/>
    <m/>
    <x v="1256"/>
    <x v="74"/>
    <x v="9"/>
    <s v="Worcester"/>
    <s v="P001"/>
    <x v="9"/>
    <x v="5"/>
    <n v="1"/>
    <n v="89"/>
    <n v="48"/>
    <n v="0"/>
    <n v="89"/>
    <n v="48"/>
    <n v="41"/>
    <s v="['Bank Transfer' 'Credit Card' 'PayPal' ... 'Credit Card' 'Bank Transfer'_x000a_ 'Apple Pay']"/>
    <x v="1"/>
  </r>
  <r>
    <s v="O05166"/>
    <d v="2025-12-24T00:00:00"/>
    <x v="11"/>
    <x v="1"/>
    <m/>
    <x v="1537"/>
    <x v="155"/>
    <x v="7"/>
    <s v="Glasgow"/>
    <s v="P005"/>
    <x v="3"/>
    <x v="3"/>
    <n v="1"/>
    <n v="119"/>
    <n v="72"/>
    <n v="0"/>
    <n v="119"/>
    <n v="72"/>
    <n v="47"/>
    <s v="['Bank Transfer' 'Credit Card' 'PayPal' ... 'Credit Card' 'Bank Transfer'_x000a_ 'Apple Pay']"/>
    <x v="1"/>
  </r>
  <r>
    <s v="O05308"/>
    <d v="2025-12-24T00:00:00"/>
    <x v="11"/>
    <x v="1"/>
    <m/>
    <x v="449"/>
    <x v="317"/>
    <x v="3"/>
    <s v="Brighton"/>
    <s v="P002"/>
    <x v="15"/>
    <x v="5"/>
    <n v="1"/>
    <n v="149"/>
    <n v="91"/>
    <n v="0.05"/>
    <n v="141.55000000000001"/>
    <n v="91"/>
    <n v="50.55"/>
    <s v="['Bank Transfer' 'Credit Card' 'PayPal' ... 'Credit Card' 'Bank Transfer'_x000a_ 'Apple Pay']"/>
    <x v="1"/>
  </r>
  <r>
    <s v="O05853"/>
    <d v="2025-12-24T00:00:00"/>
    <x v="11"/>
    <x v="1"/>
    <m/>
    <x v="1450"/>
    <x v="131"/>
    <x v="3"/>
    <s v="Guildford"/>
    <s v="P005"/>
    <x v="3"/>
    <x v="3"/>
    <n v="1"/>
    <n v="119"/>
    <n v="72"/>
    <n v="0.1"/>
    <n v="107.1"/>
    <n v="72"/>
    <n v="35.1"/>
    <s v="['Bank Transfer' 'Credit Card' 'PayPal' ... 'Credit Card' 'Bank Transfer'_x000a_ 'Apple Pay']"/>
    <x v="1"/>
  </r>
  <r>
    <s v="O07790"/>
    <d v="2025-12-24T00:00:00"/>
    <x v="11"/>
    <x v="1"/>
    <m/>
    <x v="1146"/>
    <x v="519"/>
    <x v="7"/>
    <s v="Aberdeen"/>
    <s v="P005"/>
    <x v="3"/>
    <x v="3"/>
    <n v="1"/>
    <n v="119"/>
    <n v="72"/>
    <n v="0.15"/>
    <n v="101.15"/>
    <n v="72"/>
    <n v="29.15"/>
    <s v="['Bank Transfer' 'Credit Card' 'PayPal' ... 'Credit Card' 'Bank Transfer'_x000a_ 'Apple Pay']"/>
    <x v="1"/>
  </r>
  <r>
    <s v="O08253"/>
    <d v="2025-12-24T00:00:00"/>
    <x v="11"/>
    <x v="1"/>
    <m/>
    <x v="1494"/>
    <x v="61"/>
    <x v="7"/>
    <s v="Edinburgh"/>
    <s v="P004"/>
    <x v="22"/>
    <x v="5"/>
    <n v="2"/>
    <n v="55"/>
    <n v="27"/>
    <n v="0.1"/>
    <n v="99"/>
    <n v="54"/>
    <n v="45"/>
    <s v="['Bank Transfer' 'Credit Card' 'PayPal' ... 'Credit Card' 'Bank Transfer'_x000a_ 'Apple Pay']"/>
    <x v="1"/>
  </r>
  <r>
    <s v="O08434"/>
    <d v="2025-12-24T00:00:00"/>
    <x v="11"/>
    <x v="1"/>
    <m/>
    <x v="900"/>
    <x v="70"/>
    <x v="10"/>
    <s v="Cambridge"/>
    <s v="P022"/>
    <x v="8"/>
    <x v="2"/>
    <n v="1"/>
    <n v="35"/>
    <n v="16"/>
    <n v="0.1"/>
    <n v="31.5"/>
    <n v="16"/>
    <n v="15.5"/>
    <s v="['Bank Transfer' 'Credit Card' 'PayPal' ... 'Credit Card' 'Bank Transfer'_x000a_ 'Apple Pay']"/>
    <x v="1"/>
  </r>
  <r>
    <s v="O09797"/>
    <d v="2025-12-24T00:00:00"/>
    <x v="11"/>
    <x v="1"/>
    <m/>
    <x v="970"/>
    <x v="480"/>
    <x v="3"/>
    <s v="Oxford"/>
    <s v="P013"/>
    <x v="0"/>
    <x v="0"/>
    <n v="1"/>
    <n v="120"/>
    <n v="63"/>
    <n v="0.15"/>
    <n v="102"/>
    <n v="63"/>
    <n v="39"/>
    <s v="['Bank Transfer' 'Credit Card' 'PayPal' ... 'Credit Card' 'Bank Transfer'_x000a_ 'Apple Pay']"/>
    <x v="1"/>
  </r>
  <r>
    <s v="O00221"/>
    <d v="2025-12-25T00:00:00"/>
    <x v="11"/>
    <x v="1"/>
    <m/>
    <x v="1050"/>
    <x v="361"/>
    <x v="4"/>
    <s v="Leeds"/>
    <s v="P018"/>
    <x v="5"/>
    <x v="4"/>
    <n v="2"/>
    <n v="45"/>
    <n v="19"/>
    <n v="0.1"/>
    <n v="81"/>
    <n v="38"/>
    <n v="43"/>
    <s v="['Bank Transfer' 'Credit Card' 'PayPal' ... 'Credit Card' 'Bank Transfer'_x000a_ 'Apple Pay']"/>
    <x v="1"/>
  </r>
  <r>
    <s v="O00927"/>
    <d v="2025-12-25T00:00:00"/>
    <x v="11"/>
    <x v="1"/>
    <m/>
    <x v="1386"/>
    <x v="88"/>
    <x v="6"/>
    <s v="Bath"/>
    <s v="P011"/>
    <x v="6"/>
    <x v="1"/>
    <n v="2"/>
    <n v="79"/>
    <n v="42"/>
    <n v="0.05"/>
    <n v="150.1"/>
    <n v="84"/>
    <n v="66.099999999999994"/>
    <s v="['Bank Transfer' 'Credit Card' 'PayPal' ... 'Credit Card' 'Bank Transfer'_x000a_ 'Apple Pay']"/>
    <x v="1"/>
  </r>
  <r>
    <s v="O01825"/>
    <d v="2025-12-25T00:00:00"/>
    <x v="11"/>
    <x v="1"/>
    <m/>
    <x v="1152"/>
    <x v="332"/>
    <x v="2"/>
    <s v="London"/>
    <s v="P020"/>
    <x v="23"/>
    <x v="4"/>
    <n v="2"/>
    <n v="72"/>
    <n v="34"/>
    <n v="0"/>
    <n v="144"/>
    <n v="68"/>
    <n v="76"/>
    <s v="['Bank Transfer' 'Credit Card' 'PayPal' ... 'Credit Card' 'Bank Transfer'_x000a_ 'Apple Pay']"/>
    <x v="1"/>
  </r>
  <r>
    <s v="O03181"/>
    <d v="2025-12-25T00:00:00"/>
    <x v="11"/>
    <x v="1"/>
    <m/>
    <x v="1181"/>
    <x v="247"/>
    <x v="6"/>
    <s v="Bath"/>
    <s v="P009"/>
    <x v="1"/>
    <x v="1"/>
    <n v="3"/>
    <n v="95"/>
    <n v="54"/>
    <n v="0"/>
    <n v="285"/>
    <n v="162"/>
    <n v="123"/>
    <s v="['Bank Transfer' 'Credit Card' 'PayPal' ... 'Credit Card' 'Bank Transfer'_x000a_ 'Apple Pay']"/>
    <x v="1"/>
  </r>
  <r>
    <s v="O04062"/>
    <d v="2025-12-25T00:00:00"/>
    <x v="11"/>
    <x v="1"/>
    <m/>
    <x v="584"/>
    <x v="370"/>
    <x v="1"/>
    <s v="Preston"/>
    <s v="P012"/>
    <x v="14"/>
    <x v="1"/>
    <n v="2"/>
    <n v="85"/>
    <n v="44"/>
    <n v="0"/>
    <n v="170"/>
    <n v="88"/>
    <n v="82"/>
    <s v="['Bank Transfer' 'Credit Card' 'PayPal' ... 'Credit Card' 'Bank Transfer'_x000a_ 'Apple Pay']"/>
    <x v="1"/>
  </r>
  <r>
    <s v="O04482"/>
    <d v="2025-12-25T00:00:00"/>
    <x v="11"/>
    <x v="1"/>
    <m/>
    <x v="1557"/>
    <x v="276"/>
    <x v="4"/>
    <s v="Leeds"/>
    <s v="P014"/>
    <x v="17"/>
    <x v="0"/>
    <n v="1"/>
    <n v="25"/>
    <n v="11"/>
    <n v="0.05"/>
    <n v="23.75"/>
    <n v="11"/>
    <n v="12.75"/>
    <s v="['Bank Transfer' 'Credit Card' 'PayPal' ... 'Credit Card' 'Bank Transfer'_x000a_ 'Apple Pay']"/>
    <x v="1"/>
  </r>
  <r>
    <s v="O04706"/>
    <d v="2025-12-25T00:00:00"/>
    <x v="11"/>
    <x v="1"/>
    <m/>
    <x v="681"/>
    <x v="289"/>
    <x v="2"/>
    <s v="London"/>
    <s v="P017"/>
    <x v="10"/>
    <x v="4"/>
    <n v="3"/>
    <n v="58"/>
    <n v="25"/>
    <n v="0.1"/>
    <n v="156.6"/>
    <n v="75"/>
    <n v="81.599999999999994"/>
    <s v="['Bank Transfer' 'Credit Card' 'PayPal' ... 'Credit Card' 'Bank Transfer'_x000a_ 'Apple Pay']"/>
    <x v="1"/>
  </r>
  <r>
    <s v="O04806"/>
    <d v="2025-12-25T00:00:00"/>
    <x v="11"/>
    <x v="1"/>
    <m/>
    <x v="692"/>
    <x v="406"/>
    <x v="11"/>
    <s v="Newport"/>
    <s v="P006"/>
    <x v="16"/>
    <x v="3"/>
    <n v="1"/>
    <n v="99"/>
    <n v="58"/>
    <n v="0.1"/>
    <n v="89.1"/>
    <n v="58"/>
    <n v="31.1"/>
    <s v="['Bank Transfer' 'Credit Card' 'PayPal' ... 'Credit Card' 'Bank Transfer'_x000a_ 'Apple Pay']"/>
    <x v="1"/>
  </r>
  <r>
    <s v="O05497"/>
    <d v="2025-12-25T00:00:00"/>
    <x v="11"/>
    <x v="1"/>
    <m/>
    <x v="1267"/>
    <x v="292"/>
    <x v="2"/>
    <s v="London"/>
    <s v="P005"/>
    <x v="3"/>
    <x v="3"/>
    <n v="1"/>
    <n v="119"/>
    <n v="72"/>
    <n v="0"/>
    <n v="119"/>
    <n v="72"/>
    <n v="47"/>
    <s v="['Bank Transfer' 'Credit Card' 'PayPal' ... 'Credit Card' 'Bank Transfer'_x000a_ 'Apple Pay']"/>
    <x v="1"/>
  </r>
  <r>
    <s v="O07434"/>
    <d v="2025-12-25T00:00:00"/>
    <x v="11"/>
    <x v="1"/>
    <m/>
    <x v="842"/>
    <x v="75"/>
    <x v="6"/>
    <s v="Plymouth"/>
    <s v="P016"/>
    <x v="4"/>
    <x v="0"/>
    <n v="2"/>
    <n v="78"/>
    <n v="39"/>
    <n v="0.15"/>
    <n v="132.6"/>
    <n v="78"/>
    <n v="54.6"/>
    <s v="['Bank Transfer' 'Credit Card' 'PayPal' ... 'Credit Card' 'Bank Transfer'_x000a_ 'Apple Pay']"/>
    <x v="1"/>
  </r>
  <r>
    <s v="O08452"/>
    <d v="2025-12-25T00:00:00"/>
    <x v="11"/>
    <x v="1"/>
    <m/>
    <x v="852"/>
    <x v="133"/>
    <x v="4"/>
    <s v="Sheffield"/>
    <s v="P010"/>
    <x v="18"/>
    <x v="1"/>
    <n v="1"/>
    <n v="32"/>
    <n v="14"/>
    <n v="0.05"/>
    <n v="30.4"/>
    <n v="14"/>
    <n v="16.399999999999999"/>
    <s v="['Bank Transfer' 'Credit Card' 'PayPal' ... 'Credit Card' 'Bank Transfer'_x000a_ 'Apple Pay']"/>
    <x v="1"/>
  </r>
  <r>
    <s v="O09137"/>
    <d v="2025-12-25T00:00:00"/>
    <x v="11"/>
    <x v="1"/>
    <m/>
    <x v="402"/>
    <x v="287"/>
    <x v="4"/>
    <s v="Sheffield"/>
    <s v="P007"/>
    <x v="7"/>
    <x v="3"/>
    <n v="2"/>
    <n v="129"/>
    <n v="78"/>
    <n v="0"/>
    <n v="258"/>
    <n v="156"/>
    <n v="102"/>
    <s v="['Bank Transfer' 'Credit Card' 'PayPal' ... 'Credit Card' 'Bank Transfer'_x000a_ 'Apple Pay']"/>
    <x v="1"/>
  </r>
  <r>
    <s v="O09216"/>
    <d v="2025-12-25T00:00:00"/>
    <x v="11"/>
    <x v="1"/>
    <m/>
    <x v="1570"/>
    <x v="315"/>
    <x v="2"/>
    <s v="London"/>
    <s v="P007"/>
    <x v="7"/>
    <x v="3"/>
    <n v="1"/>
    <n v="129"/>
    <n v="78"/>
    <n v="0.1"/>
    <n v="116.1"/>
    <n v="78"/>
    <n v="38.1"/>
    <s v="['Bank Transfer' 'Credit Card' 'PayPal' ... 'Credit Card' 'Bank Transfer'_x000a_ 'Apple Pay']"/>
    <x v="1"/>
  </r>
  <r>
    <s v="O00412"/>
    <d v="2025-12-26T00:00:00"/>
    <x v="11"/>
    <x v="1"/>
    <m/>
    <x v="873"/>
    <x v="154"/>
    <x v="2"/>
    <s v="London"/>
    <s v="P006"/>
    <x v="16"/>
    <x v="3"/>
    <n v="5"/>
    <n v="99"/>
    <n v="58"/>
    <n v="0.05"/>
    <n v="470.25"/>
    <n v="290"/>
    <n v="180.25"/>
    <s v="['Bank Transfer' 'Credit Card' 'PayPal' ... 'Credit Card' 'Bank Transfer'_x000a_ 'Apple Pay']"/>
    <x v="1"/>
  </r>
  <r>
    <s v="O01172"/>
    <d v="2025-12-26T00:00:00"/>
    <x v="11"/>
    <x v="1"/>
    <m/>
    <x v="694"/>
    <x v="408"/>
    <x v="9"/>
    <s v="Wolverhampton"/>
    <s v="P001"/>
    <x v="9"/>
    <x v="5"/>
    <n v="1"/>
    <n v="89"/>
    <n v="48"/>
    <n v="0.05"/>
    <n v="84.55"/>
    <n v="48"/>
    <n v="36.549999999999997"/>
    <s v="['Bank Transfer' 'Credit Card' 'PayPal' ... 'Credit Card' 'Bank Transfer'_x000a_ 'Apple Pay']"/>
    <x v="1"/>
  </r>
  <r>
    <s v="O01726"/>
    <d v="2025-12-26T00:00:00"/>
    <x v="11"/>
    <x v="1"/>
    <m/>
    <x v="496"/>
    <x v="146"/>
    <x v="2"/>
    <s v="London"/>
    <s v="P017"/>
    <x v="10"/>
    <x v="4"/>
    <n v="2"/>
    <n v="58"/>
    <n v="25"/>
    <n v="0"/>
    <n v="116"/>
    <n v="50"/>
    <n v="66"/>
    <s v="['Bank Transfer' 'Credit Card' 'PayPal' ... 'Credit Card' 'Bank Transfer'_x000a_ 'Apple Pay']"/>
    <x v="1"/>
  </r>
  <r>
    <s v="O01876"/>
    <d v="2025-12-26T00:00:00"/>
    <x v="11"/>
    <x v="1"/>
    <m/>
    <x v="73"/>
    <x v="70"/>
    <x v="1"/>
    <s v="Chester"/>
    <s v="P005"/>
    <x v="3"/>
    <x v="3"/>
    <n v="1"/>
    <n v="119"/>
    <n v="72"/>
    <n v="0.15"/>
    <n v="101.15"/>
    <n v="72"/>
    <n v="29.15"/>
    <s v="['Bank Transfer' 'Credit Card' 'PayPal' ... 'Credit Card' 'Bank Transfer'_x000a_ 'Apple Pay']"/>
    <x v="1"/>
  </r>
  <r>
    <s v="O03312"/>
    <d v="2025-12-26T00:00:00"/>
    <x v="11"/>
    <x v="1"/>
    <m/>
    <x v="1052"/>
    <x v="284"/>
    <x v="10"/>
    <s v="Colchester"/>
    <s v="P020"/>
    <x v="23"/>
    <x v="4"/>
    <n v="1"/>
    <n v="72"/>
    <n v="34"/>
    <n v="0.05"/>
    <n v="68.400000000000006"/>
    <n v="34"/>
    <n v="34.4"/>
    <s v="['Bank Transfer' 'Credit Card' 'PayPal' ... 'Credit Card' 'Bank Transfer'_x000a_ 'Apple Pay']"/>
    <x v="1"/>
  </r>
  <r>
    <s v="O05107"/>
    <d v="2025-12-26T00:00:00"/>
    <x v="11"/>
    <x v="1"/>
    <m/>
    <x v="279"/>
    <x v="224"/>
    <x v="10"/>
    <s v="Colchester"/>
    <s v="P023"/>
    <x v="2"/>
    <x v="2"/>
    <n v="5"/>
    <n v="42"/>
    <n v="20"/>
    <n v="0.05"/>
    <n v="199.5"/>
    <n v="100"/>
    <n v="99.5"/>
    <s v="['Bank Transfer' 'Credit Card' 'PayPal' ... 'Credit Card' 'Bank Transfer'_x000a_ 'Apple Pay']"/>
    <x v="1"/>
  </r>
  <r>
    <s v="O05933"/>
    <d v="2025-12-26T00:00:00"/>
    <x v="11"/>
    <x v="1"/>
    <m/>
    <x v="879"/>
    <x v="469"/>
    <x v="3"/>
    <s v="Guildford"/>
    <s v="P019"/>
    <x v="20"/>
    <x v="4"/>
    <n v="1"/>
    <n v="85"/>
    <n v="41"/>
    <n v="0"/>
    <n v="85"/>
    <n v="41"/>
    <n v="44"/>
    <s v="['Bank Transfer' 'Credit Card' 'PayPal' ... 'Credit Card' 'Bank Transfer'_x000a_ 'Apple Pay']"/>
    <x v="1"/>
  </r>
  <r>
    <s v="O06010"/>
    <d v="2025-12-26T00:00:00"/>
    <x v="11"/>
    <x v="1"/>
    <m/>
    <x v="124"/>
    <x v="115"/>
    <x v="4"/>
    <s v="Hull"/>
    <s v="P011"/>
    <x v="6"/>
    <x v="1"/>
    <n v="1"/>
    <n v="79"/>
    <n v="42"/>
    <n v="0.1"/>
    <n v="71.099999999999994"/>
    <n v="42"/>
    <n v="29.1"/>
    <s v="['Bank Transfer' 'Credit Card' 'PayPal' ... 'Credit Card' 'Bank Transfer'_x000a_ 'Apple Pay']"/>
    <x v="1"/>
  </r>
  <r>
    <s v="O06162"/>
    <d v="2025-12-26T00:00:00"/>
    <x v="11"/>
    <x v="1"/>
    <m/>
    <x v="800"/>
    <x v="443"/>
    <x v="4"/>
    <s v="Leeds"/>
    <s v="P004"/>
    <x v="22"/>
    <x v="5"/>
    <n v="1"/>
    <n v="55"/>
    <n v="27"/>
    <n v="0"/>
    <n v="55"/>
    <n v="27"/>
    <n v="28"/>
    <s v="['Bank Transfer' 'Credit Card' 'PayPal' ... 'Credit Card' 'Bank Transfer'_x000a_ 'Apple Pay']"/>
    <x v="1"/>
  </r>
  <r>
    <s v="O06369"/>
    <d v="2025-12-26T00:00:00"/>
    <x v="11"/>
    <x v="1"/>
    <m/>
    <x v="1166"/>
    <x v="344"/>
    <x v="6"/>
    <s v="Bristol"/>
    <s v="P014"/>
    <x v="17"/>
    <x v="0"/>
    <n v="2"/>
    <n v="25"/>
    <n v="11"/>
    <n v="0.2"/>
    <n v="40"/>
    <n v="22"/>
    <n v="18"/>
    <s v="['Bank Transfer' 'Credit Card' 'PayPal' ... 'Credit Card' 'Bank Transfer'_x000a_ 'Apple Pay']"/>
    <x v="1"/>
  </r>
  <r>
    <s v="O08242"/>
    <d v="2025-12-26T00:00:00"/>
    <x v="11"/>
    <x v="1"/>
    <m/>
    <x v="1617"/>
    <x v="76"/>
    <x v="2"/>
    <s v="London"/>
    <s v="P010"/>
    <x v="18"/>
    <x v="1"/>
    <n v="2"/>
    <n v="32"/>
    <n v="14"/>
    <n v="0.15"/>
    <n v="54.4"/>
    <n v="28"/>
    <n v="26.4"/>
    <s v="['Bank Transfer' 'Credit Card' 'PayPal' ... 'Credit Card' 'Bank Transfer'_x000a_ 'Apple Pay']"/>
    <x v="1"/>
  </r>
  <r>
    <s v="O08261"/>
    <d v="2025-12-26T00:00:00"/>
    <x v="11"/>
    <x v="1"/>
    <m/>
    <x v="174"/>
    <x v="155"/>
    <x v="1"/>
    <s v="Manchester"/>
    <s v="P014"/>
    <x v="17"/>
    <x v="0"/>
    <n v="1"/>
    <n v="25"/>
    <n v="11"/>
    <n v="0.05"/>
    <n v="23.75"/>
    <n v="11"/>
    <n v="12.75"/>
    <s v="['Bank Transfer' 'Credit Card' 'PayPal' ... 'Credit Card' 'Bank Transfer'_x000a_ 'Apple Pay']"/>
    <x v="1"/>
  </r>
  <r>
    <s v="O08533"/>
    <d v="2025-12-26T00:00:00"/>
    <x v="11"/>
    <x v="1"/>
    <m/>
    <x v="968"/>
    <x v="24"/>
    <x v="3"/>
    <s v="Guildford"/>
    <s v="P022"/>
    <x v="8"/>
    <x v="2"/>
    <n v="2"/>
    <n v="35"/>
    <n v="16"/>
    <n v="0"/>
    <n v="70"/>
    <n v="32"/>
    <n v="38"/>
    <s v="['Bank Transfer' 'Credit Card' 'PayPal' ... 'Credit Card' 'Bank Transfer'_x000a_ 'Apple Pay']"/>
    <x v="1"/>
  </r>
  <r>
    <s v="O08719"/>
    <d v="2025-12-26T00:00:00"/>
    <x v="11"/>
    <x v="1"/>
    <m/>
    <x v="1740"/>
    <x v="314"/>
    <x v="3"/>
    <s v="Guildford"/>
    <s v="P022"/>
    <x v="8"/>
    <x v="2"/>
    <n v="2"/>
    <n v="35"/>
    <n v="16"/>
    <n v="0"/>
    <n v="70"/>
    <n v="32"/>
    <n v="38"/>
    <s v="['Bank Transfer' 'Credit Card' 'PayPal' ... 'Credit Card' 'Bank Transfer'_x000a_ 'Apple Pay']"/>
    <x v="1"/>
  </r>
  <r>
    <s v="O09578"/>
    <d v="2025-12-26T00:00:00"/>
    <x v="11"/>
    <x v="1"/>
    <m/>
    <x v="1046"/>
    <x v="150"/>
    <x v="9"/>
    <s v="Coventry"/>
    <s v="P018"/>
    <x v="5"/>
    <x v="4"/>
    <n v="3"/>
    <n v="45"/>
    <n v="19"/>
    <n v="0.1"/>
    <n v="121.5"/>
    <n v="57"/>
    <n v="64.5"/>
    <s v="['Bank Transfer' 'Credit Card' 'PayPal' ... 'Credit Card' 'Bank Transfer'_x000a_ 'Apple Pay']"/>
    <x v="1"/>
  </r>
  <r>
    <s v="O00040"/>
    <d v="2025-12-27T00:00:00"/>
    <x v="11"/>
    <x v="1"/>
    <m/>
    <x v="1686"/>
    <x v="201"/>
    <x v="1"/>
    <s v="Chester"/>
    <s v="P011"/>
    <x v="6"/>
    <x v="1"/>
    <n v="1"/>
    <n v="79"/>
    <n v="42"/>
    <n v="0.05"/>
    <n v="75.05"/>
    <n v="42"/>
    <n v="33.049999999999997"/>
    <s v="['Bank Transfer' 'Credit Card' 'PayPal' ... 'Credit Card' 'Bank Transfer'_x000a_ 'Apple Pay']"/>
    <x v="1"/>
  </r>
  <r>
    <s v="O00345"/>
    <d v="2025-12-27T00:00:00"/>
    <x v="11"/>
    <x v="1"/>
    <m/>
    <x v="718"/>
    <x v="312"/>
    <x v="1"/>
    <s v="Preston"/>
    <s v="P002"/>
    <x v="15"/>
    <x v="5"/>
    <n v="1"/>
    <n v="149"/>
    <n v="91"/>
    <n v="0.05"/>
    <n v="141.55000000000001"/>
    <n v="91"/>
    <n v="50.55"/>
    <s v="['Bank Transfer' 'Credit Card' 'PayPal' ... 'Credit Card' 'Bank Transfer'_x000a_ 'Apple Pay']"/>
    <x v="1"/>
  </r>
  <r>
    <s v="O00449"/>
    <d v="2025-12-27T00:00:00"/>
    <x v="11"/>
    <x v="1"/>
    <m/>
    <x v="895"/>
    <x v="376"/>
    <x v="1"/>
    <s v="Chester"/>
    <s v="P015"/>
    <x v="12"/>
    <x v="0"/>
    <n v="1"/>
    <n v="65"/>
    <n v="32"/>
    <n v="0.15"/>
    <n v="55.25"/>
    <n v="32"/>
    <n v="23.25"/>
    <s v="['Bank Transfer' 'Credit Card' 'PayPal' ... 'Credit Card' 'Bank Transfer'_x000a_ 'Apple Pay']"/>
    <x v="1"/>
  </r>
  <r>
    <s v="O00924"/>
    <d v="2025-12-27T00:00:00"/>
    <x v="11"/>
    <x v="1"/>
    <m/>
    <x v="702"/>
    <x v="229"/>
    <x v="7"/>
    <s v="Glasgow"/>
    <s v="P003"/>
    <x v="19"/>
    <x v="5"/>
    <n v="3"/>
    <n v="69"/>
    <n v="37"/>
    <n v="0.05"/>
    <n v="196.65"/>
    <n v="111"/>
    <n v="85.65"/>
    <s v="['Bank Transfer' 'Credit Card' 'PayPal' ... 'Credit Card' 'Bank Transfer'_x000a_ 'Apple Pay']"/>
    <x v="1"/>
  </r>
  <r>
    <s v="O01960"/>
    <d v="2025-12-27T00:00:00"/>
    <x v="11"/>
    <x v="1"/>
    <m/>
    <x v="1017"/>
    <x v="100"/>
    <x v="11"/>
    <s v="Cardiff"/>
    <s v="P011"/>
    <x v="6"/>
    <x v="1"/>
    <n v="4"/>
    <n v="79"/>
    <n v="42"/>
    <n v="0.05"/>
    <n v="300.2"/>
    <n v="168"/>
    <n v="132.19999999999999"/>
    <s v="['Bank Transfer' 'Credit Card' 'PayPal' ... 'Credit Card' 'Bank Transfer'_x000a_ 'Apple Pay']"/>
    <x v="1"/>
  </r>
  <r>
    <s v="O03846"/>
    <d v="2025-12-27T00:00:00"/>
    <x v="11"/>
    <x v="1"/>
    <m/>
    <x v="545"/>
    <x v="353"/>
    <x v="6"/>
    <s v="Bristol"/>
    <s v="P009"/>
    <x v="1"/>
    <x v="1"/>
    <n v="2"/>
    <n v="95"/>
    <n v="54"/>
    <n v="0.1"/>
    <n v="171"/>
    <n v="108"/>
    <n v="63"/>
    <s v="['Bank Transfer' 'Credit Card' 'PayPal' ... 'Credit Card' 'Bank Transfer'_x000a_ 'Apple Pay']"/>
    <x v="1"/>
  </r>
  <r>
    <s v="O03879"/>
    <d v="2025-12-27T00:00:00"/>
    <x v="11"/>
    <x v="1"/>
    <m/>
    <x v="518"/>
    <x v="344"/>
    <x v="0"/>
    <s v="Lincoln"/>
    <s v="P005"/>
    <x v="3"/>
    <x v="3"/>
    <n v="1"/>
    <n v="119"/>
    <n v="72"/>
    <n v="0"/>
    <n v="119"/>
    <n v="72"/>
    <n v="47"/>
    <s v="['Bank Transfer' 'Credit Card' 'PayPal' ... 'Credit Card' 'Bank Transfer'_x000a_ 'Apple Pay']"/>
    <x v="1"/>
  </r>
  <r>
    <s v="O07119"/>
    <d v="2025-12-27T00:00:00"/>
    <x v="11"/>
    <x v="1"/>
    <m/>
    <x v="819"/>
    <x v="179"/>
    <x v="0"/>
    <s v="Nottingham"/>
    <s v="P021"/>
    <x v="21"/>
    <x v="2"/>
    <n v="1"/>
    <n v="28"/>
    <n v="13"/>
    <n v="0.15"/>
    <n v="23.8"/>
    <n v="13"/>
    <n v="10.8"/>
    <s v="['Bank Transfer' 'Credit Card' 'PayPal' ... 'Credit Card' 'Bank Transfer'_x000a_ 'Apple Pay']"/>
    <x v="1"/>
  </r>
  <r>
    <s v="O07233"/>
    <d v="2025-12-27T00:00:00"/>
    <x v="11"/>
    <x v="1"/>
    <m/>
    <x v="1490"/>
    <x v="347"/>
    <x v="7"/>
    <s v="Dundee"/>
    <s v="P005"/>
    <x v="3"/>
    <x v="3"/>
    <n v="1"/>
    <n v="119"/>
    <n v="72"/>
    <n v="0"/>
    <n v="119"/>
    <n v="72"/>
    <n v="47"/>
    <s v="['Bank Transfer' 'Credit Card' 'PayPal' ... 'Credit Card' 'Bank Transfer'_x000a_ 'Apple Pay']"/>
    <x v="1"/>
  </r>
  <r>
    <s v="O08623"/>
    <d v="2025-12-27T00:00:00"/>
    <x v="11"/>
    <x v="1"/>
    <m/>
    <x v="1032"/>
    <x v="415"/>
    <x v="10"/>
    <s v="Cambridge"/>
    <s v="P014"/>
    <x v="17"/>
    <x v="0"/>
    <n v="2"/>
    <n v="25"/>
    <n v="11"/>
    <n v="0"/>
    <n v="50"/>
    <n v="22"/>
    <n v="28"/>
    <s v="['Bank Transfer' 'Credit Card' 'PayPal' ... 'Credit Card' 'Bank Transfer'_x000a_ 'Apple Pay']"/>
    <x v="1"/>
  </r>
  <r>
    <s v="O09913"/>
    <d v="2025-12-27T00:00:00"/>
    <x v="11"/>
    <x v="1"/>
    <m/>
    <x v="1459"/>
    <x v="46"/>
    <x v="10"/>
    <s v="Cambridge"/>
    <s v="P005"/>
    <x v="3"/>
    <x v="3"/>
    <n v="2"/>
    <n v="119"/>
    <n v="72"/>
    <n v="0"/>
    <n v="238"/>
    <n v="144"/>
    <n v="94"/>
    <s v="['Bank Transfer' 'Credit Card' 'PayPal' ... 'Credit Card' 'Bank Transfer'_x000a_ 'Apple Pay']"/>
    <x v="1"/>
  </r>
  <r>
    <s v="O00372"/>
    <d v="2025-12-28T00:00:00"/>
    <x v="11"/>
    <x v="1"/>
    <m/>
    <x v="151"/>
    <x v="137"/>
    <x v="0"/>
    <s v="Lincoln"/>
    <s v="P007"/>
    <x v="7"/>
    <x v="3"/>
    <n v="1"/>
    <n v="129"/>
    <n v="78"/>
    <n v="0.15"/>
    <n v="109.65"/>
    <n v="78"/>
    <n v="31.65"/>
    <s v="['Bank Transfer' 'Credit Card' 'PayPal' ... 'Credit Card' 'Bank Transfer'_x000a_ 'Apple Pay']"/>
    <x v="1"/>
  </r>
  <r>
    <s v="O00698"/>
    <d v="2025-12-28T00:00:00"/>
    <x v="11"/>
    <x v="1"/>
    <m/>
    <x v="672"/>
    <x v="397"/>
    <x v="8"/>
    <s v="Durham"/>
    <s v="P003"/>
    <x v="19"/>
    <x v="5"/>
    <n v="1"/>
    <n v="69"/>
    <n v="37"/>
    <n v="0"/>
    <n v="69"/>
    <n v="37"/>
    <n v="32"/>
    <s v="['Bank Transfer' 'Credit Card' 'PayPal' ... 'Credit Card' 'Bank Transfer'_x000a_ 'Apple Pay']"/>
    <x v="1"/>
  </r>
  <r>
    <s v="O01094"/>
    <d v="2025-12-28T00:00:00"/>
    <x v="11"/>
    <x v="1"/>
    <m/>
    <x v="97"/>
    <x v="90"/>
    <x v="2"/>
    <s v="London"/>
    <s v="P007"/>
    <x v="7"/>
    <x v="3"/>
    <n v="3"/>
    <n v="129"/>
    <n v="78"/>
    <n v="0.2"/>
    <n v="309.60000000000002"/>
    <n v="234"/>
    <n v="75.599999999999994"/>
    <s v="['Bank Transfer' 'Credit Card' 'PayPal' ... 'Credit Card' 'Bank Transfer'_x000a_ 'Apple Pay']"/>
    <x v="1"/>
  </r>
  <r>
    <s v="O02008"/>
    <d v="2025-12-28T00:00:00"/>
    <x v="11"/>
    <x v="1"/>
    <m/>
    <x v="1722"/>
    <x v="498"/>
    <x v="2"/>
    <s v="London"/>
    <s v="P010"/>
    <x v="18"/>
    <x v="1"/>
    <n v="1"/>
    <n v="32"/>
    <n v="14"/>
    <n v="0.1"/>
    <n v="28.8"/>
    <n v="14"/>
    <n v="14.8"/>
    <s v="['Bank Transfer' 'Credit Card' 'PayPal' ... 'Credit Card' 'Bank Transfer'_x000a_ 'Apple Pay']"/>
    <x v="1"/>
  </r>
  <r>
    <s v="O02715"/>
    <d v="2025-12-28T00:00:00"/>
    <x v="11"/>
    <x v="1"/>
    <m/>
    <x v="201"/>
    <x v="176"/>
    <x v="7"/>
    <s v="Edinburgh"/>
    <s v="P020"/>
    <x v="23"/>
    <x v="4"/>
    <n v="1"/>
    <n v="72"/>
    <n v="34"/>
    <n v="0"/>
    <n v="72"/>
    <n v="34"/>
    <n v="38"/>
    <s v="['Bank Transfer' 'Credit Card' 'PayPal' ... 'Credit Card' 'Bank Transfer'_x000a_ 'Apple Pay']"/>
    <x v="1"/>
  </r>
  <r>
    <s v="O02774"/>
    <d v="2025-12-28T00:00:00"/>
    <x v="11"/>
    <x v="1"/>
    <m/>
    <x v="1361"/>
    <x v="282"/>
    <x v="3"/>
    <s v="Reading"/>
    <s v="P012"/>
    <x v="14"/>
    <x v="1"/>
    <n v="1"/>
    <n v="85"/>
    <n v="44"/>
    <n v="0.05"/>
    <n v="80.75"/>
    <n v="44"/>
    <n v="36.75"/>
    <s v="['Bank Transfer' 'Credit Card' 'PayPal' ... 'Credit Card' 'Bank Transfer'_x000a_ 'Apple Pay']"/>
    <x v="1"/>
  </r>
  <r>
    <s v="O04808"/>
    <d v="2025-12-28T00:00:00"/>
    <x v="11"/>
    <x v="1"/>
    <m/>
    <x v="961"/>
    <x v="487"/>
    <x v="2"/>
    <s v="London"/>
    <s v="P003"/>
    <x v="19"/>
    <x v="5"/>
    <n v="5"/>
    <n v="69"/>
    <n v="37"/>
    <n v="0.15"/>
    <n v="293.25"/>
    <n v="185"/>
    <n v="108.25"/>
    <s v="['Bank Transfer' 'Credit Card' 'PayPal' ... 'Credit Card' 'Bank Transfer'_x000a_ 'Apple Pay']"/>
    <x v="1"/>
  </r>
  <r>
    <s v="O06234"/>
    <d v="2025-12-28T00:00:00"/>
    <x v="11"/>
    <x v="1"/>
    <m/>
    <x v="1709"/>
    <x v="476"/>
    <x v="2"/>
    <s v="London"/>
    <s v="P017"/>
    <x v="10"/>
    <x v="4"/>
    <n v="1"/>
    <n v="58"/>
    <n v="25"/>
    <n v="0.05"/>
    <n v="55.1"/>
    <n v="25"/>
    <n v="30.1"/>
    <s v="['Bank Transfer' 'Credit Card' 'PayPal' ... 'Credit Card' 'Bank Transfer'_x000a_ 'Apple Pay']"/>
    <x v="1"/>
  </r>
  <r>
    <s v="O06495"/>
    <d v="2025-12-28T00:00:00"/>
    <x v="11"/>
    <x v="1"/>
    <m/>
    <x v="1077"/>
    <x v="27"/>
    <x v="11"/>
    <s v="Swansea"/>
    <s v="P014"/>
    <x v="17"/>
    <x v="0"/>
    <n v="2"/>
    <n v="25"/>
    <n v="11"/>
    <n v="0.1"/>
    <n v="45"/>
    <n v="22"/>
    <n v="23"/>
    <s v="['Bank Transfer' 'Credit Card' 'PayPal' ... 'Credit Card' 'Bank Transfer'_x000a_ 'Apple Pay']"/>
    <x v="1"/>
  </r>
  <r>
    <s v="O06787"/>
    <d v="2025-12-28T00:00:00"/>
    <x v="11"/>
    <x v="1"/>
    <m/>
    <x v="928"/>
    <x v="481"/>
    <x v="6"/>
    <s v="Bath"/>
    <s v="P010"/>
    <x v="18"/>
    <x v="1"/>
    <n v="2"/>
    <n v="32"/>
    <n v="14"/>
    <n v="0.05"/>
    <n v="60.8"/>
    <n v="28"/>
    <n v="32.799999999999997"/>
    <s v="['Bank Transfer' 'Credit Card' 'PayPal' ... 'Credit Card' 'Bank Transfer'_x000a_ 'Apple Pay']"/>
    <x v="1"/>
  </r>
  <r>
    <s v="O09028"/>
    <d v="2025-12-28T00:00:00"/>
    <x v="11"/>
    <x v="1"/>
    <m/>
    <x v="1319"/>
    <x v="431"/>
    <x v="0"/>
    <s v="Lincoln"/>
    <s v="P013"/>
    <x v="0"/>
    <x v="0"/>
    <n v="2"/>
    <n v="120"/>
    <n v="63"/>
    <n v="0"/>
    <n v="240"/>
    <n v="126"/>
    <n v="114"/>
    <s v="['Bank Transfer' 'Credit Card' 'PayPal' ... 'Credit Card' 'Bank Transfer'_x000a_ 'Apple Pay']"/>
    <x v="1"/>
  </r>
  <r>
    <s v="O09691"/>
    <d v="2025-12-28T00:00:00"/>
    <x v="11"/>
    <x v="1"/>
    <m/>
    <x v="88"/>
    <x v="17"/>
    <x v="2"/>
    <s v="London"/>
    <s v="P024"/>
    <x v="11"/>
    <x v="2"/>
    <n v="1"/>
    <n v="24"/>
    <n v="10"/>
    <n v="0"/>
    <n v="24"/>
    <n v="10"/>
    <n v="14"/>
    <s v="['Bank Transfer' 'Credit Card' 'PayPal' ... 'Credit Card' 'Bank Transfer'_x000a_ 'Apple Pay']"/>
    <x v="1"/>
  </r>
  <r>
    <s v="O00157"/>
    <d v="2025-12-29T00:00:00"/>
    <x v="11"/>
    <x v="1"/>
    <m/>
    <x v="206"/>
    <x v="132"/>
    <x v="7"/>
    <s v="Dundee"/>
    <s v="P022"/>
    <x v="8"/>
    <x v="2"/>
    <n v="1"/>
    <n v="35"/>
    <n v="16"/>
    <n v="0.1"/>
    <n v="31.5"/>
    <n v="16"/>
    <n v="15.5"/>
    <s v="['Bank Transfer' 'Credit Card' 'PayPal' ... 'Credit Card' 'Bank Transfer'_x000a_ 'Apple Pay']"/>
    <x v="1"/>
  </r>
  <r>
    <s v="O01005"/>
    <d v="2025-12-29T00:00:00"/>
    <x v="11"/>
    <x v="1"/>
    <m/>
    <x v="493"/>
    <x v="334"/>
    <x v="6"/>
    <s v="Exeter"/>
    <s v="P005"/>
    <x v="3"/>
    <x v="3"/>
    <n v="3"/>
    <n v="119"/>
    <n v="72"/>
    <n v="0.15"/>
    <n v="303.45"/>
    <n v="216"/>
    <n v="87.45"/>
    <s v="['Bank Transfer' 'Credit Card' 'PayPal' ... 'Credit Card' 'Bank Transfer'_x000a_ 'Apple Pay']"/>
    <x v="1"/>
  </r>
  <r>
    <s v="O01556"/>
    <d v="2025-12-29T00:00:00"/>
    <x v="11"/>
    <x v="1"/>
    <m/>
    <x v="202"/>
    <x v="27"/>
    <x v="11"/>
    <s v="Cardiff"/>
    <s v="P017"/>
    <x v="10"/>
    <x v="4"/>
    <n v="3"/>
    <n v="58"/>
    <n v="25"/>
    <n v="0.1"/>
    <n v="156.6"/>
    <n v="75"/>
    <n v="81.599999999999994"/>
    <s v="['Bank Transfer' 'Credit Card' 'PayPal' ... 'Credit Card' 'Bank Transfer'_x000a_ 'Apple Pay']"/>
    <x v="1"/>
  </r>
  <r>
    <s v="O02759"/>
    <d v="2025-12-29T00:00:00"/>
    <x v="11"/>
    <x v="1"/>
    <m/>
    <x v="1350"/>
    <x v="0"/>
    <x v="2"/>
    <s v="London"/>
    <s v="P020"/>
    <x v="23"/>
    <x v="4"/>
    <n v="1"/>
    <n v="72"/>
    <n v="34"/>
    <n v="0.05"/>
    <n v="68.400000000000006"/>
    <n v="34"/>
    <n v="34.4"/>
    <s v="['Bank Transfer' 'Credit Card' 'PayPal' ... 'Credit Card' 'Bank Transfer'_x000a_ 'Apple Pay']"/>
    <x v="1"/>
  </r>
  <r>
    <s v="O02768"/>
    <d v="2025-12-29T00:00:00"/>
    <x v="11"/>
    <x v="1"/>
    <m/>
    <x v="268"/>
    <x v="218"/>
    <x v="5"/>
    <s v="Newry"/>
    <s v="P018"/>
    <x v="5"/>
    <x v="4"/>
    <n v="4"/>
    <n v="45"/>
    <n v="19"/>
    <n v="0"/>
    <n v="180"/>
    <n v="76"/>
    <n v="104"/>
    <s v="['Bank Transfer' 'Credit Card' 'PayPal' ... 'Credit Card' 'Bank Transfer'_x000a_ 'Apple Pay']"/>
    <x v="1"/>
  </r>
  <r>
    <s v="O03851"/>
    <d v="2025-12-29T00:00:00"/>
    <x v="11"/>
    <x v="1"/>
    <m/>
    <x v="1057"/>
    <x v="207"/>
    <x v="4"/>
    <s v="York"/>
    <s v="P015"/>
    <x v="12"/>
    <x v="0"/>
    <n v="1"/>
    <n v="65"/>
    <n v="32"/>
    <n v="0"/>
    <n v="65"/>
    <n v="32"/>
    <n v="33"/>
    <s v="['Bank Transfer' 'Credit Card' 'PayPal' ... 'Credit Card' 'Bank Transfer'_x000a_ 'Apple Pay']"/>
    <x v="1"/>
  </r>
  <r>
    <s v="O03955"/>
    <d v="2025-12-29T00:00:00"/>
    <x v="11"/>
    <x v="1"/>
    <m/>
    <x v="578"/>
    <x v="303"/>
    <x v="1"/>
    <s v="Chester"/>
    <s v="P020"/>
    <x v="23"/>
    <x v="4"/>
    <n v="1"/>
    <n v="72"/>
    <n v="34"/>
    <n v="0"/>
    <n v="72"/>
    <n v="34"/>
    <n v="38"/>
    <s v="['Bank Transfer' 'Credit Card' 'PayPal' ... 'Credit Card' 'Bank Transfer'_x000a_ 'Apple Pay']"/>
    <x v="1"/>
  </r>
  <r>
    <s v="O04962"/>
    <d v="2025-12-29T00:00:00"/>
    <x v="11"/>
    <x v="1"/>
    <m/>
    <x v="202"/>
    <x v="27"/>
    <x v="11"/>
    <s v="Cardiff"/>
    <s v="P004"/>
    <x v="22"/>
    <x v="5"/>
    <n v="1"/>
    <n v="55"/>
    <n v="27"/>
    <n v="0"/>
    <n v="55"/>
    <n v="27"/>
    <n v="28"/>
    <s v="['Bank Transfer' 'Credit Card' 'PayPal' ... 'Credit Card' 'Bank Transfer'_x000a_ 'Apple Pay']"/>
    <x v="1"/>
  </r>
  <r>
    <s v="O05659"/>
    <d v="2025-12-29T00:00:00"/>
    <x v="11"/>
    <x v="1"/>
    <m/>
    <x v="1138"/>
    <x v="33"/>
    <x v="10"/>
    <s v="Ipswich"/>
    <s v="P016"/>
    <x v="4"/>
    <x v="0"/>
    <n v="1"/>
    <n v="78"/>
    <n v="39"/>
    <n v="0.1"/>
    <n v="70.2"/>
    <n v="39"/>
    <n v="31.2"/>
    <s v="['Bank Transfer' 'Credit Card' 'PayPal' ... 'Credit Card' 'Bank Transfer'_x000a_ 'Apple Pay']"/>
    <x v="1"/>
  </r>
  <r>
    <s v="O06466"/>
    <d v="2025-12-29T00:00:00"/>
    <x v="11"/>
    <x v="1"/>
    <m/>
    <x v="232"/>
    <x v="194"/>
    <x v="7"/>
    <s v="Dundee"/>
    <s v="P004"/>
    <x v="22"/>
    <x v="5"/>
    <n v="5"/>
    <n v="55"/>
    <n v="27"/>
    <n v="0.15"/>
    <n v="233.75"/>
    <n v="135"/>
    <n v="98.75"/>
    <s v="['Bank Transfer' 'Credit Card' 'PayPal' ... 'Credit Card' 'Bank Transfer'_x000a_ 'Apple Pay']"/>
    <x v="1"/>
  </r>
  <r>
    <s v="O06522"/>
    <d v="2025-12-29T00:00:00"/>
    <x v="11"/>
    <x v="1"/>
    <m/>
    <x v="773"/>
    <x v="435"/>
    <x v="0"/>
    <s v="Derby"/>
    <s v="P003"/>
    <x v="19"/>
    <x v="5"/>
    <n v="1"/>
    <n v="69"/>
    <n v="37"/>
    <n v="0.1"/>
    <n v="62.1"/>
    <n v="37"/>
    <n v="25.1"/>
    <s v="['Bank Transfer' 'Credit Card' 'PayPal' ... 'Credit Card' 'Bank Transfer'_x000a_ 'Apple Pay']"/>
    <x v="1"/>
  </r>
  <r>
    <s v="O06629"/>
    <d v="2025-12-29T00:00:00"/>
    <x v="11"/>
    <x v="1"/>
    <m/>
    <x v="90"/>
    <x v="84"/>
    <x v="2"/>
    <s v="London"/>
    <s v="P009"/>
    <x v="1"/>
    <x v="1"/>
    <n v="1"/>
    <n v="95"/>
    <n v="54"/>
    <n v="0"/>
    <n v="95"/>
    <n v="54"/>
    <n v="41"/>
    <s v="['Bank Transfer' 'Credit Card' 'PayPal' ... 'Credit Card' 'Bank Transfer'_x000a_ 'Apple Pay']"/>
    <x v="1"/>
  </r>
  <r>
    <s v="O07953"/>
    <d v="2025-12-29T00:00:00"/>
    <x v="11"/>
    <x v="1"/>
    <m/>
    <x v="705"/>
    <x v="398"/>
    <x v="8"/>
    <s v="Sunderland"/>
    <s v="P021"/>
    <x v="21"/>
    <x v="2"/>
    <n v="2"/>
    <n v="28"/>
    <n v="13"/>
    <n v="0"/>
    <n v="56"/>
    <n v="26"/>
    <n v="30"/>
    <s v="['Bank Transfer' 'Credit Card' 'PayPal' ... 'Credit Card' 'Bank Transfer'_x000a_ 'Apple Pay']"/>
    <x v="1"/>
  </r>
  <r>
    <s v="O08538"/>
    <d v="2025-12-29T00:00:00"/>
    <x v="11"/>
    <x v="1"/>
    <m/>
    <x v="437"/>
    <x v="109"/>
    <x v="11"/>
    <s v="Swansea"/>
    <s v="P019"/>
    <x v="20"/>
    <x v="4"/>
    <n v="1"/>
    <n v="85"/>
    <n v="41"/>
    <n v="0"/>
    <n v="85"/>
    <n v="41"/>
    <n v="44"/>
    <s v="['Bank Transfer' 'Credit Card' 'PayPal' ... 'Credit Card' 'Bank Transfer'_x000a_ 'Apple Pay']"/>
    <x v="1"/>
  </r>
  <r>
    <s v="O09615"/>
    <d v="2025-12-29T00:00:00"/>
    <x v="11"/>
    <x v="1"/>
    <m/>
    <x v="389"/>
    <x v="284"/>
    <x v="1"/>
    <s v="Chester"/>
    <s v="P002"/>
    <x v="15"/>
    <x v="5"/>
    <n v="2"/>
    <n v="149"/>
    <n v="91"/>
    <n v="0"/>
    <n v="298"/>
    <n v="182"/>
    <n v="116"/>
    <s v="['Bank Transfer' 'Credit Card' 'PayPal' ... 'Credit Card' 'Bank Transfer'_x000a_ 'Apple Pay']"/>
    <x v="1"/>
  </r>
  <r>
    <s v="O00053"/>
    <d v="2025-12-30T00:00:00"/>
    <x v="11"/>
    <x v="1"/>
    <m/>
    <x v="1781"/>
    <x v="331"/>
    <x v="9"/>
    <s v="Wolverhampton"/>
    <s v="P001"/>
    <x v="9"/>
    <x v="5"/>
    <n v="2"/>
    <n v="89"/>
    <n v="48"/>
    <n v="0"/>
    <n v="178"/>
    <n v="96"/>
    <n v="82"/>
    <s v="['Bank Transfer' 'Credit Card' 'PayPal' ... 'Credit Card' 'Bank Transfer'_x000a_ 'Apple Pay']"/>
    <x v="0"/>
  </r>
  <r>
    <s v="O00747"/>
    <d v="2025-12-30T00:00:00"/>
    <x v="11"/>
    <x v="1"/>
    <m/>
    <x v="284"/>
    <x v="227"/>
    <x v="11"/>
    <s v="Cardiff"/>
    <s v="P014"/>
    <x v="17"/>
    <x v="0"/>
    <n v="3"/>
    <n v="25"/>
    <n v="11"/>
    <n v="0.05"/>
    <n v="71.25"/>
    <n v="33"/>
    <n v="38.25"/>
    <s v="['Bank Transfer' 'Credit Card' 'PayPal' ... 'Credit Card' 'Bank Transfer'_x000a_ 'Apple Pay']"/>
    <x v="1"/>
  </r>
  <r>
    <s v="O01466"/>
    <d v="2025-12-30T00:00:00"/>
    <x v="11"/>
    <x v="1"/>
    <m/>
    <x v="102"/>
    <x v="95"/>
    <x v="10"/>
    <s v="Norwich"/>
    <s v="P020"/>
    <x v="23"/>
    <x v="4"/>
    <n v="1"/>
    <n v="72"/>
    <n v="34"/>
    <n v="0"/>
    <n v="72"/>
    <n v="34"/>
    <n v="38"/>
    <s v="['Bank Transfer' 'Credit Card' 'PayPal' ... 'Credit Card' 'Bank Transfer'_x000a_ 'Apple Pay']"/>
    <x v="1"/>
  </r>
  <r>
    <s v="O01755"/>
    <d v="2025-12-30T00:00:00"/>
    <x v="11"/>
    <x v="1"/>
    <m/>
    <x v="1658"/>
    <x v="431"/>
    <x v="4"/>
    <s v="Leeds"/>
    <s v="P022"/>
    <x v="8"/>
    <x v="2"/>
    <n v="3"/>
    <n v="35"/>
    <n v="16"/>
    <n v="0.15"/>
    <n v="89.25"/>
    <n v="48"/>
    <n v="41.25"/>
    <s v="['Bank Transfer' 'Credit Card' 'PayPal' ... 'Credit Card' 'Bank Transfer'_x000a_ 'Apple Pay']"/>
    <x v="1"/>
  </r>
  <r>
    <s v="O01834"/>
    <d v="2025-12-30T00:00:00"/>
    <x v="11"/>
    <x v="1"/>
    <m/>
    <x v="1320"/>
    <x v="60"/>
    <x v="5"/>
    <s v="Lisburn"/>
    <s v="P005"/>
    <x v="3"/>
    <x v="3"/>
    <n v="1"/>
    <n v="119"/>
    <n v="72"/>
    <n v="0.1"/>
    <n v="107.1"/>
    <n v="72"/>
    <n v="35.1"/>
    <s v="['Bank Transfer' 'Credit Card' 'PayPal' ... 'Credit Card' 'Bank Transfer'_x000a_ 'Apple Pay']"/>
    <x v="1"/>
  </r>
  <r>
    <s v="O03129"/>
    <d v="2025-12-30T00:00:00"/>
    <x v="11"/>
    <x v="1"/>
    <m/>
    <x v="100"/>
    <x v="93"/>
    <x v="2"/>
    <s v="London"/>
    <s v="P004"/>
    <x v="22"/>
    <x v="5"/>
    <n v="2"/>
    <n v="55"/>
    <n v="27"/>
    <n v="0"/>
    <n v="110"/>
    <n v="54"/>
    <n v="56"/>
    <s v="['Bank Transfer' 'Credit Card' 'PayPal' ... 'Credit Card' 'Bank Transfer'_x000a_ 'Apple Pay']"/>
    <x v="1"/>
  </r>
  <r>
    <s v="O03995"/>
    <d v="2025-12-30T00:00:00"/>
    <x v="11"/>
    <x v="1"/>
    <m/>
    <x v="626"/>
    <x v="33"/>
    <x v="1"/>
    <s v="Liverpool"/>
    <s v="P006"/>
    <x v="16"/>
    <x v="3"/>
    <n v="2"/>
    <n v="99"/>
    <n v="58"/>
    <n v="0.15"/>
    <n v="168.3"/>
    <n v="116"/>
    <n v="52.3"/>
    <s v="['Bank Transfer' 'Credit Card' 'PayPal' ... 'Credit Card' 'Bank Transfer'_x000a_ 'Apple Pay']"/>
    <x v="1"/>
  </r>
  <r>
    <s v="O04189"/>
    <d v="2025-12-30T00:00:00"/>
    <x v="11"/>
    <x v="1"/>
    <m/>
    <x v="69"/>
    <x v="66"/>
    <x v="3"/>
    <s v="Guildford"/>
    <s v="P002"/>
    <x v="15"/>
    <x v="5"/>
    <n v="2"/>
    <n v="149"/>
    <n v="91"/>
    <n v="0"/>
    <n v="298"/>
    <n v="182"/>
    <n v="116"/>
    <s v="['Bank Transfer' 'Credit Card' 'PayPal' ... 'Credit Card' 'Bank Transfer'_x000a_ 'Apple Pay']"/>
    <x v="1"/>
  </r>
  <r>
    <s v="O06084"/>
    <d v="2025-12-30T00:00:00"/>
    <x v="11"/>
    <x v="1"/>
    <m/>
    <x v="694"/>
    <x v="408"/>
    <x v="9"/>
    <s v="Wolverhampton"/>
    <s v="P023"/>
    <x v="2"/>
    <x v="2"/>
    <n v="2"/>
    <n v="42"/>
    <n v="20"/>
    <n v="0"/>
    <n v="84"/>
    <n v="40"/>
    <n v="44"/>
    <s v="['Bank Transfer' 'Credit Card' 'PayPal' ... 'Credit Card' 'Bank Transfer'_x000a_ 'Apple Pay']"/>
    <x v="1"/>
  </r>
  <r>
    <s v="O06497"/>
    <d v="2025-12-30T00:00:00"/>
    <x v="11"/>
    <x v="1"/>
    <m/>
    <x v="1782"/>
    <x v="143"/>
    <x v="0"/>
    <s v="Derby"/>
    <s v="P006"/>
    <x v="16"/>
    <x v="3"/>
    <n v="1"/>
    <n v="99"/>
    <n v="58"/>
    <n v="0.1"/>
    <n v="89.1"/>
    <n v="58"/>
    <n v="31.1"/>
    <s v="['Bank Transfer' 'Credit Card' 'PayPal' ... 'Credit Card' 'Bank Transfer'_x000a_ 'Apple Pay']"/>
    <x v="0"/>
  </r>
  <r>
    <s v="O06570"/>
    <d v="2025-12-30T00:00:00"/>
    <x v="11"/>
    <x v="1"/>
    <m/>
    <x v="23"/>
    <x v="23"/>
    <x v="2"/>
    <s v="London"/>
    <s v="P003"/>
    <x v="19"/>
    <x v="5"/>
    <n v="2"/>
    <n v="69"/>
    <n v="37"/>
    <n v="0"/>
    <n v="138"/>
    <n v="74"/>
    <n v="64"/>
    <s v="['Bank Transfer' 'Credit Card' 'PayPal' ... 'Credit Card' 'Bank Transfer'_x000a_ 'Apple Pay']"/>
    <x v="1"/>
  </r>
  <r>
    <s v="O08124"/>
    <d v="2025-12-30T00:00:00"/>
    <x v="11"/>
    <x v="1"/>
    <m/>
    <x v="1265"/>
    <x v="152"/>
    <x v="7"/>
    <s v="Dundee"/>
    <s v="P021"/>
    <x v="21"/>
    <x v="2"/>
    <n v="1"/>
    <n v="28"/>
    <n v="13"/>
    <n v="0"/>
    <n v="28"/>
    <n v="13"/>
    <n v="15"/>
    <s v="['Bank Transfer' 'Credit Card' 'PayPal' ... 'Credit Card' 'Bank Transfer'_x000a_ 'Apple Pay']"/>
    <x v="1"/>
  </r>
  <r>
    <s v="O09018"/>
    <d v="2025-12-30T00:00:00"/>
    <x v="11"/>
    <x v="1"/>
    <m/>
    <x v="1544"/>
    <x v="30"/>
    <x v="9"/>
    <s v="Coventry"/>
    <s v="P003"/>
    <x v="19"/>
    <x v="5"/>
    <n v="1"/>
    <n v="69"/>
    <n v="37"/>
    <n v="0.05"/>
    <n v="65.55"/>
    <n v="37"/>
    <n v="28.55"/>
    <s v="['Bank Transfer' 'Credit Card' 'PayPal' ... 'Credit Card' 'Bank Transfer'_x000a_ 'Apple Pay']"/>
    <x v="1"/>
  </r>
  <r>
    <s v="O09534"/>
    <d v="2025-12-30T00:00:00"/>
    <x v="11"/>
    <x v="1"/>
    <m/>
    <x v="1628"/>
    <x v="248"/>
    <x v="1"/>
    <s v="Preston"/>
    <s v="P019"/>
    <x v="20"/>
    <x v="4"/>
    <n v="1"/>
    <n v="85"/>
    <n v="41"/>
    <n v="0"/>
    <n v="85"/>
    <n v="41"/>
    <n v="44"/>
    <s v="['Bank Transfer' 'Credit Card' 'PayPal' ... 'Credit Card' 'Bank Transfer'_x000a_ 'Apple Pay']"/>
    <x v="1"/>
  </r>
  <r>
    <s v="O00138"/>
    <d v="2025-12-31T00:00:00"/>
    <x v="11"/>
    <x v="1"/>
    <m/>
    <x v="733"/>
    <x v="293"/>
    <x v="10"/>
    <s v="Ipswich"/>
    <s v="P018"/>
    <x v="5"/>
    <x v="4"/>
    <n v="3"/>
    <n v="45"/>
    <n v="19"/>
    <n v="0.1"/>
    <n v="121.5"/>
    <n v="57"/>
    <n v="64.5"/>
    <s v="['Bank Transfer' 'Credit Card' 'PayPal' ... 'Credit Card' 'Bank Transfer'_x000a_ 'Apple Pay']"/>
    <x v="1"/>
  </r>
  <r>
    <s v="O02126"/>
    <d v="2025-12-31T00:00:00"/>
    <x v="11"/>
    <x v="1"/>
    <m/>
    <x v="995"/>
    <x v="127"/>
    <x v="10"/>
    <s v="Ipswich"/>
    <s v="P021"/>
    <x v="21"/>
    <x v="2"/>
    <n v="3"/>
    <n v="28"/>
    <n v="13"/>
    <n v="0.2"/>
    <n v="67.2"/>
    <n v="39"/>
    <n v="28.2"/>
    <s v="['Bank Transfer' 'Credit Card' 'PayPal' ... 'Credit Card' 'Bank Transfer'_x000a_ 'Apple Pay']"/>
    <x v="1"/>
  </r>
  <r>
    <s v="O02305"/>
    <d v="2025-12-31T00:00:00"/>
    <x v="11"/>
    <x v="1"/>
    <m/>
    <x v="1361"/>
    <x v="282"/>
    <x v="3"/>
    <s v="Reading"/>
    <s v="P009"/>
    <x v="1"/>
    <x v="1"/>
    <n v="1"/>
    <n v="95"/>
    <n v="54"/>
    <n v="0.1"/>
    <n v="85.5"/>
    <n v="54"/>
    <n v="31.5"/>
    <s v="['Bank Transfer' 'Credit Card' 'PayPal' ... 'Credit Card' 'Bank Transfer'_x000a_ 'Apple Pay']"/>
    <x v="1"/>
  </r>
  <r>
    <s v="O03764"/>
    <d v="2025-12-31T00:00:00"/>
    <x v="11"/>
    <x v="1"/>
    <m/>
    <x v="1337"/>
    <x v="548"/>
    <x v="0"/>
    <s v="Leicester"/>
    <s v="P005"/>
    <x v="3"/>
    <x v="3"/>
    <n v="4"/>
    <n v="119"/>
    <n v="72"/>
    <n v="0.1"/>
    <n v="428.4"/>
    <n v="288"/>
    <n v="140.4"/>
    <s v="['Bank Transfer' 'Credit Card' 'PayPal' ... 'Credit Card' 'Bank Transfer'_x000a_ 'Apple Pay']"/>
    <x v="1"/>
  </r>
  <r>
    <s v="O04318"/>
    <d v="2025-12-31T00:00:00"/>
    <x v="11"/>
    <x v="1"/>
    <m/>
    <x v="38"/>
    <x v="35"/>
    <x v="11"/>
    <s v="Cardiff"/>
    <s v="P020"/>
    <x v="23"/>
    <x v="4"/>
    <n v="1"/>
    <n v="72"/>
    <n v="34"/>
    <n v="0.1"/>
    <n v="64.8"/>
    <n v="34"/>
    <n v="30.8"/>
    <s v="['Bank Transfer' 'Credit Card' 'PayPal' ... 'Credit Card' 'Bank Transfer'_x000a_ 'Apple Pay']"/>
    <x v="1"/>
  </r>
  <r>
    <s v="O05493"/>
    <d v="2025-12-31T00:00:00"/>
    <x v="11"/>
    <x v="1"/>
    <m/>
    <x v="836"/>
    <x v="327"/>
    <x v="5"/>
    <s v="Derry"/>
    <s v="P014"/>
    <x v="17"/>
    <x v="0"/>
    <n v="1"/>
    <n v="25"/>
    <n v="11"/>
    <n v="0.1"/>
    <n v="22.5"/>
    <n v="11"/>
    <n v="11.5"/>
    <s v="['Bank Transfer' 'Credit Card' 'PayPal' ... 'Credit Card' 'Bank Transfer'_x000a_ 'Apple Pay']"/>
    <x v="1"/>
  </r>
  <r>
    <s v="O06647"/>
    <d v="2025-12-31T00:00:00"/>
    <x v="11"/>
    <x v="1"/>
    <m/>
    <x v="1627"/>
    <x v="218"/>
    <x v="6"/>
    <s v="Exeter"/>
    <s v="P003"/>
    <x v="19"/>
    <x v="5"/>
    <n v="4"/>
    <n v="69"/>
    <n v="37"/>
    <n v="0.15"/>
    <n v="234.6"/>
    <n v="148"/>
    <n v="86.6"/>
    <s v="['Bank Transfer' 'Credit Card' 'PayPal' ... 'Credit Card' 'Bank Transfer'_x000a_ 'Apple Pay']"/>
    <x v="1"/>
  </r>
  <r>
    <s v="O07145"/>
    <d v="2025-12-31T00:00:00"/>
    <x v="11"/>
    <x v="1"/>
    <m/>
    <x v="335"/>
    <x v="253"/>
    <x v="9"/>
    <s v="Coventry"/>
    <s v="P013"/>
    <x v="0"/>
    <x v="0"/>
    <n v="1"/>
    <n v="120"/>
    <n v="63"/>
    <n v="0"/>
    <n v="120"/>
    <n v="63"/>
    <n v="57"/>
    <s v="['Bank Transfer' 'Credit Card' 'PayPal' ... 'Credit Card' 'Bank Transfer'_x000a_ 'Apple Pay']"/>
    <x v="1"/>
  </r>
  <r>
    <s v="O07206"/>
    <d v="2025-12-31T00:00:00"/>
    <x v="11"/>
    <x v="1"/>
    <m/>
    <x v="1654"/>
    <x v="482"/>
    <x v="3"/>
    <s v="Brighton"/>
    <s v="P013"/>
    <x v="0"/>
    <x v="0"/>
    <n v="1"/>
    <n v="120"/>
    <n v="63"/>
    <n v="0.1"/>
    <n v="108"/>
    <n v="63"/>
    <n v="45"/>
    <s v="['Bank Transfer' 'Credit Card' 'PayPal' ... 'Credit Card' 'Bank Transfer'_x000a_ 'Apple Pay']"/>
    <x v="1"/>
  </r>
  <r>
    <s v="O07207"/>
    <d v="2025-12-31T00:00:00"/>
    <x v="11"/>
    <x v="1"/>
    <m/>
    <x v="1264"/>
    <x v="537"/>
    <x v="1"/>
    <s v="Manchester"/>
    <s v="P023"/>
    <x v="2"/>
    <x v="2"/>
    <n v="1"/>
    <n v="42"/>
    <n v="20"/>
    <n v="0.2"/>
    <n v="33.6"/>
    <n v="20"/>
    <n v="13.6"/>
    <s v="['Bank Transfer' 'Credit Card' 'PayPal' ... 'Credit Card' 'Bank Transfer'_x000a_ 'Apple Pay']"/>
    <x v="1"/>
  </r>
  <r>
    <s v="O07628"/>
    <d v="2025-12-31T00:00:00"/>
    <x v="11"/>
    <x v="1"/>
    <m/>
    <x v="1076"/>
    <x v="85"/>
    <x v="6"/>
    <s v="Bath"/>
    <s v="P014"/>
    <x v="17"/>
    <x v="0"/>
    <n v="1"/>
    <n v="25"/>
    <n v="11"/>
    <n v="0.15"/>
    <n v="21.25"/>
    <n v="11"/>
    <n v="10.25"/>
    <s v="['Bank Transfer' 'Credit Card' 'PayPal' ... 'Credit Card' 'Bank Transfer'_x000a_ 'Apple Pay']"/>
    <x v="1"/>
  </r>
  <r>
    <s v="O08055"/>
    <d v="2025-12-31T00:00:00"/>
    <x v="11"/>
    <x v="1"/>
    <m/>
    <x v="913"/>
    <x v="475"/>
    <x v="2"/>
    <s v="London"/>
    <s v="P003"/>
    <x v="19"/>
    <x v="5"/>
    <n v="5"/>
    <n v="69"/>
    <n v="37"/>
    <n v="0.1"/>
    <n v="310.5"/>
    <n v="185"/>
    <n v="125.5"/>
    <s v="['Bank Transfer' 'Credit Card' 'PayPal' ... 'Credit Card' 'Bank Transfer'_x000a_ 'Apple Pay']"/>
    <x v="1"/>
  </r>
  <r>
    <s v="O08890"/>
    <d v="2025-12-31T00:00:00"/>
    <x v="11"/>
    <x v="1"/>
    <m/>
    <x v="976"/>
    <x v="205"/>
    <x v="8"/>
    <s v="Newcastle"/>
    <s v="P022"/>
    <x v="8"/>
    <x v="2"/>
    <n v="2"/>
    <n v="35"/>
    <n v="16"/>
    <n v="0.05"/>
    <n v="66.5"/>
    <n v="32"/>
    <n v="34.5"/>
    <s v="['Bank Transfer' 'Credit Card' 'PayPal' ... 'Credit Card' 'Bank Transfer'_x000a_ 'Apple Pay']"/>
    <x v="1"/>
  </r>
  <r>
    <s v="O09282"/>
    <d v="2025-12-31T00:00:00"/>
    <x v="11"/>
    <x v="1"/>
    <m/>
    <x v="392"/>
    <x v="5"/>
    <x v="3"/>
    <s v="Reading"/>
    <s v="P019"/>
    <x v="20"/>
    <x v="4"/>
    <n v="1"/>
    <n v="85"/>
    <n v="41"/>
    <n v="0.15"/>
    <n v="72.25"/>
    <n v="41"/>
    <n v="31.25"/>
    <s v="['Bank Transfer' 'Credit Card' 'PayPal' ... 'Credit Card' 'Bank Transfer'_x000a_ 'Apple Pay']"/>
    <x v="1"/>
  </r>
  <r>
    <s v="O09288"/>
    <d v="2025-12-31T00:00:00"/>
    <x v="11"/>
    <x v="1"/>
    <m/>
    <x v="1773"/>
    <x v="142"/>
    <x v="2"/>
    <s v="London"/>
    <s v="P022"/>
    <x v="8"/>
    <x v="2"/>
    <n v="3"/>
    <n v="35"/>
    <n v="16"/>
    <n v="0.1"/>
    <n v="94.5"/>
    <n v="48"/>
    <n v="46.5"/>
    <s v="['Bank Transfer' 'Credit Card' 'PayPal' ... 'Credit Card' 'Bank Transfer'_x000a_ 'Apple Pay']"/>
    <x v="1"/>
  </r>
  <r>
    <s v="O09319"/>
    <d v="2025-12-31T00:00:00"/>
    <x v="11"/>
    <x v="1"/>
    <m/>
    <x v="791"/>
    <x v="197"/>
    <x v="9"/>
    <s v="Wolverhampton"/>
    <s v="P015"/>
    <x v="12"/>
    <x v="0"/>
    <n v="1"/>
    <n v="65"/>
    <n v="32"/>
    <n v="0"/>
    <n v="65"/>
    <n v="32"/>
    <n v="33"/>
    <s v="['Bank Transfer' 'Credit Card' 'PayPal' ... 'Credit Card' 'Bank Transfer'_x000a_ 'Apple Pay']"/>
    <x v="1"/>
  </r>
  <r>
    <s v="O09894"/>
    <d v="2025-12-31T00:00:00"/>
    <x v="11"/>
    <x v="1"/>
    <m/>
    <x v="1273"/>
    <x v="360"/>
    <x v="2"/>
    <s v="London"/>
    <s v="P019"/>
    <x v="20"/>
    <x v="4"/>
    <n v="3"/>
    <n v="85"/>
    <n v="41"/>
    <n v="0.1"/>
    <n v="229.5"/>
    <n v="123"/>
    <n v="106.5"/>
    <s v="['Bank Transfer' 'Credit Card' 'PayPal' ... 'Credit Card' 'Bank Transfer'_x000a_ 'Apple Pay']"/>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D595" firstHeaderRow="1" firstDataRow="2" firstDataCol="1"/>
  <pivotFields count="22">
    <pivotField dataField="1" showAll="0"/>
    <pivotField numFmtId="164" showAll="0"/>
    <pivotField showAll="0"/>
    <pivotField showAll="0"/>
    <pivotField showAll="0"/>
    <pivotField showAll="0" sortType="descending">
      <items count="1784">
        <item x="426"/>
        <item x="68"/>
        <item x="405"/>
        <item x="23"/>
        <item x="1236"/>
        <item x="237"/>
        <item x="274"/>
        <item x="466"/>
        <item x="639"/>
        <item x="139"/>
        <item x="247"/>
        <item x="643"/>
        <item x="498"/>
        <item x="99"/>
        <item x="309"/>
        <item x="268"/>
        <item x="755"/>
        <item x="379"/>
        <item x="772"/>
        <item x="53"/>
        <item x="48"/>
        <item x="669"/>
        <item x="1431"/>
        <item x="102"/>
        <item x="279"/>
        <item x="713"/>
        <item x="1345"/>
        <item x="373"/>
        <item x="715"/>
        <item x="1238"/>
        <item x="589"/>
        <item x="631"/>
        <item x="1148"/>
        <item x="694"/>
        <item x="430"/>
        <item x="628"/>
        <item x="658"/>
        <item x="832"/>
        <item x="608"/>
        <item x="974"/>
        <item x="227"/>
        <item x="595"/>
        <item x="412"/>
        <item x="116"/>
        <item x="912"/>
        <item x="1091"/>
        <item x="10"/>
        <item x="246"/>
        <item x="428"/>
        <item x="161"/>
        <item x="14"/>
        <item x="774"/>
        <item x="335"/>
        <item x="364"/>
        <item x="1361"/>
        <item x="634"/>
        <item x="151"/>
        <item x="288"/>
        <item x="359"/>
        <item x="630"/>
        <item x="2"/>
        <item x="209"/>
        <item x="829"/>
        <item x="74"/>
        <item x="382"/>
        <item x="352"/>
        <item x="294"/>
        <item x="199"/>
        <item x="818"/>
        <item x="501"/>
        <item x="1462"/>
        <item x="159"/>
        <item x="80"/>
        <item x="397"/>
        <item x="1449"/>
        <item x="752"/>
        <item x="436"/>
        <item x="421"/>
        <item x="312"/>
        <item x="215"/>
        <item x="849"/>
        <item x="676"/>
        <item x="1045"/>
        <item x="784"/>
        <item x="1721"/>
        <item x="830"/>
        <item x="303"/>
        <item x="665"/>
        <item x="301"/>
        <item x="1433"/>
        <item x="1074"/>
        <item x="340"/>
        <item x="241"/>
        <item x="791"/>
        <item x="606"/>
        <item x="1564"/>
        <item x="1173"/>
        <item x="174"/>
        <item x="206"/>
        <item x="454"/>
        <item x="522"/>
        <item x="535"/>
        <item x="431"/>
        <item x="111"/>
        <item x="42"/>
        <item x="117"/>
        <item x="435"/>
        <item x="737"/>
        <item x="1034"/>
        <item x="144"/>
        <item x="679"/>
        <item x="128"/>
        <item x="646"/>
        <item x="290"/>
        <item x="545"/>
        <item x="374"/>
        <item x="684"/>
        <item x="6"/>
        <item x="1272"/>
        <item x="1056"/>
        <item x="329"/>
        <item x="210"/>
        <item x="323"/>
        <item x="1392"/>
        <item x="401"/>
        <item x="403"/>
        <item x="796"/>
        <item x="1597"/>
        <item x="1076"/>
        <item x="1069"/>
        <item x="478"/>
        <item x="469"/>
        <item x="37"/>
        <item x="671"/>
        <item x="817"/>
        <item x="16"/>
        <item x="1110"/>
        <item x="240"/>
        <item x="407"/>
        <item x="674"/>
        <item x="1432"/>
        <item x="833"/>
        <item x="702"/>
        <item x="305"/>
        <item x="130"/>
        <item x="214"/>
        <item x="1558"/>
        <item x="1400"/>
        <item x="1135"/>
        <item x="348"/>
        <item x="725"/>
        <item x="15"/>
        <item x="913"/>
        <item x="678"/>
        <item x="1294"/>
        <item x="365"/>
        <item x="612"/>
        <item x="87"/>
        <item x="1174"/>
        <item x="1134"/>
        <item x="442"/>
        <item x="400"/>
        <item x="567"/>
        <item x="557"/>
        <item x="1341"/>
        <item x="304"/>
        <item x="1455"/>
        <item x="898"/>
        <item x="542"/>
        <item x="663"/>
        <item x="902"/>
        <item x="344"/>
        <item x="611"/>
        <item x="712"/>
        <item x="3"/>
        <item x="1073"/>
        <item x="1079"/>
        <item x="1003"/>
        <item x="179"/>
        <item x="276"/>
        <item x="98"/>
        <item x="143"/>
        <item x="234"/>
        <item x="319"/>
        <item x="970"/>
        <item x="338"/>
        <item x="201"/>
        <item x="601"/>
        <item x="437"/>
        <item x="422"/>
        <item x="1258"/>
        <item x="973"/>
        <item x="334"/>
        <item x="857"/>
        <item x="75"/>
        <item x="590"/>
        <item x="807"/>
        <item x="238"/>
        <item x="750"/>
        <item x="757"/>
        <item x="1052"/>
        <item x="899"/>
        <item x="254"/>
        <item x="284"/>
        <item x="610"/>
        <item x="360"/>
        <item x="657"/>
        <item x="252"/>
        <item x="835"/>
        <item x="994"/>
        <item x="1497"/>
        <item x="121"/>
        <item x="823"/>
        <item x="122"/>
        <item x="129"/>
        <item x="61"/>
        <item x="275"/>
        <item x="548"/>
        <item x="95"/>
        <item x="858"/>
        <item x="1100"/>
        <item x="1001"/>
        <item x="581"/>
        <item x="166"/>
        <item x="1205"/>
        <item x="512"/>
        <item x="1358"/>
        <item x="900"/>
        <item x="1265"/>
        <item x="1381"/>
        <item x="616"/>
        <item x="46"/>
        <item x="518"/>
        <item x="490"/>
        <item x="196"/>
        <item x="308"/>
        <item x="100"/>
        <item x="893"/>
        <item x="149"/>
        <item x="212"/>
        <item x="484"/>
        <item x="349"/>
        <item x="963"/>
        <item x="751"/>
        <item x="69"/>
        <item x="292"/>
        <item x="1486"/>
        <item x="494"/>
        <item x="328"/>
        <item x="420"/>
        <item x="326"/>
        <item x="362"/>
        <item x="641"/>
        <item x="367"/>
        <item x="185"/>
        <item x="124"/>
        <item x="1127"/>
        <item x="38"/>
        <item x="509"/>
        <item x="0"/>
        <item x="526"/>
        <item x="499"/>
        <item x="253"/>
        <item x="624"/>
        <item x="1635"/>
        <item x="556"/>
        <item x="411"/>
        <item x="495"/>
        <item x="97"/>
        <item x="101"/>
        <item x="814"/>
        <item x="148"/>
        <item x="300"/>
        <item x="424"/>
        <item x="538"/>
        <item x="680"/>
        <item x="456"/>
        <item x="1268"/>
        <item x="617"/>
        <item x="445"/>
        <item x="21"/>
        <item x="591"/>
        <item x="570"/>
        <item x="588"/>
        <item x="357"/>
        <item x="1090"/>
        <item x="155"/>
        <item x="211"/>
        <item x="195"/>
        <item x="85"/>
        <item x="63"/>
        <item x="289"/>
        <item x="404"/>
        <item x="493"/>
        <item x="929"/>
        <item x="307"/>
        <item x="919"/>
        <item x="163"/>
        <item x="457"/>
        <item x="187"/>
        <item x="521"/>
        <item x="1407"/>
        <item x="1307"/>
        <item x="962"/>
        <item x="49"/>
        <item x="675"/>
        <item x="280"/>
        <item x="208"/>
        <item x="1101"/>
        <item x="114"/>
        <item x="1214"/>
        <item x="561"/>
        <item x="845"/>
        <item x="734"/>
        <item x="106"/>
        <item x="1149"/>
        <item x="84"/>
        <item x="119"/>
        <item x="651"/>
        <item x="446"/>
        <item x="1306"/>
        <item x="233"/>
        <item x="565"/>
        <item x="169"/>
        <item x="993"/>
        <item x="1288"/>
        <item x="558"/>
        <item x="638"/>
        <item x="787"/>
        <item x="1313"/>
        <item x="761"/>
        <item x="1317"/>
        <item x="260"/>
        <item x="1646"/>
        <item x="363"/>
        <item x="758"/>
        <item x="1585"/>
        <item x="270"/>
        <item x="1692"/>
        <item x="668"/>
        <item x="79"/>
        <item x="1663"/>
        <item x="1782"/>
        <item x="8"/>
        <item x="72"/>
        <item x="599"/>
        <item x="719"/>
        <item x="471"/>
        <item x="625"/>
        <item x="926"/>
        <item x="992"/>
        <item x="1460"/>
        <item x="150"/>
        <item x="243"/>
        <item x="141"/>
        <item x="1369"/>
        <item x="827"/>
        <item x="569"/>
        <item x="1339"/>
        <item x="801"/>
        <item x="1158"/>
        <item x="1702"/>
        <item x="26"/>
        <item x="1213"/>
        <item x="988"/>
        <item x="824"/>
        <item x="1083"/>
        <item x="137"/>
        <item x="1008"/>
        <item x="1324"/>
        <item x="741"/>
        <item x="1380"/>
        <item x="1193"/>
        <item x="718"/>
        <item x="775"/>
        <item x="800"/>
        <item x="514"/>
        <item x="783"/>
        <item x="1025"/>
        <item x="135"/>
        <item x="698"/>
        <item x="513"/>
        <item x="1413"/>
        <item x="1686"/>
        <item x="1218"/>
        <item x="1179"/>
        <item x="464"/>
        <item x="825"/>
        <item x="500"/>
        <item x="22"/>
        <item x="386"/>
        <item x="1544"/>
        <item x="213"/>
        <item x="1196"/>
        <item x="1318"/>
        <item x="655"/>
        <item x="1215"/>
        <item x="1436"/>
        <item x="1129"/>
        <item x="1354"/>
        <item x="507"/>
        <item x="1510"/>
        <item x="368"/>
        <item x="272"/>
        <item x="1275"/>
        <item x="1728"/>
        <item x="1089"/>
        <item x="1472"/>
        <item x="225"/>
        <item x="1303"/>
        <item x="1452"/>
        <item x="1557"/>
        <item x="1042"/>
        <item x="396"/>
        <item x="145"/>
        <item x="1624"/>
        <item x="652"/>
        <item x="1223"/>
        <item x="525"/>
        <item x="1043"/>
        <item x="468"/>
        <item x="293"/>
        <item x="1372"/>
        <item x="732"/>
        <item x="402"/>
        <item x="110"/>
        <item x="229"/>
        <item x="1160"/>
        <item x="1136"/>
        <item x="24"/>
        <item x="34"/>
        <item x="968"/>
        <item x="995"/>
        <item x="950"/>
        <item x="1484"/>
        <item x="677"/>
        <item x="1009"/>
        <item x="217"/>
        <item x="1146"/>
        <item x="414"/>
        <item x="773"/>
        <item x="1615"/>
        <item x="198"/>
        <item x="872"/>
        <item x="378"/>
        <item x="997"/>
        <item x="765"/>
        <item x="120"/>
        <item x="1755"/>
        <item x="1249"/>
        <item x="744"/>
        <item x="262"/>
        <item x="36"/>
        <item x="1424"/>
        <item x="742"/>
        <item x="113"/>
        <item x="1164"/>
        <item x="1720"/>
        <item x="901"/>
        <item x="216"/>
        <item x="549"/>
        <item x="1581"/>
        <item x="1084"/>
        <item x="1"/>
        <item x="176"/>
        <item x="1388"/>
        <item x="934"/>
        <item x="1770"/>
        <item x="165"/>
        <item x="394"/>
        <item x="202"/>
        <item x="1212"/>
        <item x="1689"/>
        <item x="1463"/>
        <item x="1648"/>
        <item x="636"/>
        <item x="1447"/>
        <item x="1326"/>
        <item x="416"/>
        <item x="967"/>
        <item x="1297"/>
        <item x="235"/>
        <item x="200"/>
        <item x="1725"/>
        <item x="642"/>
        <item x="1561"/>
        <item x="704"/>
        <item x="1625"/>
        <item x="1509"/>
        <item x="593"/>
        <item x="503"/>
        <item x="390"/>
        <item x="920"/>
        <item x="315"/>
        <item x="1108"/>
        <item x="933"/>
        <item x="575"/>
        <item x="918"/>
        <item x="1482"/>
        <item x="70"/>
        <item x="248"/>
        <item x="604"/>
        <item x="529"/>
        <item x="1353"/>
        <item x="1229"/>
        <item x="19"/>
        <item x="1267"/>
        <item x="480"/>
        <item x="1293"/>
        <item x="777"/>
        <item x="341"/>
        <item x="453"/>
        <item x="29"/>
        <item x="1198"/>
        <item x="1015"/>
        <item x="41"/>
        <item x="1225"/>
        <item x="109"/>
        <item x="57"/>
        <item x="1366"/>
        <item x="1292"/>
        <item x="389"/>
        <item x="175"/>
        <item x="1232"/>
        <item x="721"/>
        <item x="543"/>
        <item x="1588"/>
        <item x="848"/>
        <item x="1139"/>
        <item x="534"/>
        <item x="1038"/>
        <item x="1364"/>
        <item x="524"/>
        <item x="91"/>
        <item x="342"/>
        <item x="690"/>
        <item x="1312"/>
        <item x="1562"/>
        <item x="1591"/>
        <item x="1621"/>
        <item x="1443"/>
        <item x="1536"/>
        <item x="261"/>
        <item x="1279"/>
        <item x="1417"/>
        <item x="1154"/>
        <item x="1121"/>
        <item x="1338"/>
        <item x="798"/>
        <item x="803"/>
        <item x="1132"/>
        <item x="808"/>
        <item x="821"/>
        <item x="313"/>
        <item x="458"/>
        <item x="618"/>
        <item x="4"/>
        <item x="447"/>
        <item x="1471"/>
        <item x="406"/>
        <item x="220"/>
        <item x="1153"/>
        <item x="1106"/>
        <item x="1348"/>
        <item x="1075"/>
        <item x="1147"/>
        <item x="1422"/>
        <item x="762"/>
        <item x="916"/>
        <item x="1300"/>
        <item x="419"/>
        <item x="156"/>
        <item x="710"/>
        <item x="96"/>
        <item x="1210"/>
        <item x="733"/>
        <item x="1123"/>
        <item x="20"/>
        <item x="1224"/>
        <item x="1657"/>
        <item x="1488"/>
        <item x="45"/>
        <item x="441"/>
        <item x="1144"/>
        <item x="760"/>
        <item x="1552"/>
        <item x="189"/>
        <item x="1284"/>
        <item x="949"/>
        <item x="1032"/>
        <item x="83"/>
        <item x="1475"/>
        <item x="925"/>
        <item x="1389"/>
        <item x="705"/>
        <item x="1396"/>
        <item x="410"/>
        <item x="232"/>
        <item x="1014"/>
        <item x="1203"/>
        <item x="381"/>
        <item x="1465"/>
        <item x="336"/>
        <item x="1516"/>
        <item x="883"/>
        <item x="125"/>
        <item x="487"/>
        <item x="1512"/>
        <item x="789"/>
        <item x="142"/>
        <item x="853"/>
        <item x="930"/>
        <item x="1141"/>
        <item x="917"/>
        <item x="479"/>
        <item x="876"/>
        <item x="703"/>
        <item x="1221"/>
        <item x="553"/>
        <item x="870"/>
        <item x="578"/>
        <item x="1027"/>
        <item x="1779"/>
        <item x="1030"/>
        <item x="980"/>
        <item x="745"/>
        <item x="434"/>
        <item x="889"/>
        <item x="492"/>
        <item x="266"/>
        <item x="1057"/>
        <item x="12"/>
        <item x="908"/>
        <item x="331"/>
        <item x="1357"/>
        <item x="728"/>
        <item x="1266"/>
        <item x="40"/>
        <item x="50"/>
        <item x="138"/>
        <item x="896"/>
        <item x="1781"/>
        <item x="470"/>
        <item x="1211"/>
        <item x="33"/>
        <item x="621"/>
        <item x="383"/>
        <item x="221"/>
        <item x="1511"/>
        <item x="607"/>
        <item x="224"/>
        <item x="126"/>
        <item x="834"/>
        <item x="1222"/>
        <item x="186"/>
        <item x="865"/>
        <item x="1241"/>
        <item x="672"/>
        <item x="1405"/>
        <item x="1328"/>
        <item x="173"/>
        <item x="205"/>
        <item x="1446"/>
        <item x="709"/>
        <item x="1195"/>
        <item x="1280"/>
        <item x="1020"/>
        <item x="388"/>
        <item x="978"/>
        <item x="1327"/>
        <item x="425"/>
        <item x="1525"/>
        <item x="1180"/>
        <item x="73"/>
        <item x="1614"/>
        <item x="1183"/>
        <item x="191"/>
        <item x="1053"/>
        <item x="878"/>
        <item x="855"/>
        <item x="1706"/>
        <item x="1278"/>
        <item x="398"/>
        <item x="1537"/>
        <item x="862"/>
        <item x="802"/>
        <item x="18"/>
        <item x="51"/>
        <item x="251"/>
        <item x="763"/>
        <item x="476"/>
        <item x="343"/>
        <item x="1035"/>
        <item x="841"/>
        <item x="1254"/>
        <item x="1634"/>
        <item x="1556"/>
        <item x="1143"/>
        <item x="1688"/>
        <item x="1758"/>
        <item x="94"/>
        <item x="17"/>
        <item x="1528"/>
        <item x="547"/>
        <item x="852"/>
        <item x="337"/>
        <item x="1598"/>
        <item x="115"/>
        <item x="740"/>
        <item x="614"/>
        <item x="162"/>
        <item x="1493"/>
        <item x="1410"/>
        <item x="1766"/>
        <item x="1194"/>
        <item x="572"/>
        <item x="551"/>
        <item x="372"/>
        <item x="1152"/>
        <item x="1485"/>
        <item x="1371"/>
        <item x="81"/>
        <item x="55"/>
        <item x="928"/>
        <item x="1618"/>
        <item x="1060"/>
        <item x="1408"/>
        <item x="1582"/>
        <item x="1138"/>
        <item x="222"/>
        <item x="181"/>
        <item x="353"/>
        <item x="178"/>
        <item x="1382"/>
        <item x="1360"/>
        <item x="317"/>
        <item x="797"/>
        <item x="1713"/>
        <item x="903"/>
        <item x="1641"/>
        <item x="477"/>
        <item x="1566"/>
        <item x="656"/>
        <item x="511"/>
        <item x="455"/>
        <item x="35"/>
        <item x="1466"/>
        <item x="837"/>
        <item x="1694"/>
        <item x="1383"/>
        <item x="47"/>
        <item x="1513"/>
        <item x="764"/>
        <item x="731"/>
        <item x="819"/>
        <item x="1351"/>
        <item x="1540"/>
        <item x="1531"/>
        <item x="1724"/>
        <item x="302"/>
        <item x="999"/>
        <item x="67"/>
        <item x="1239"/>
        <item x="164"/>
        <item x="653"/>
        <item x="314"/>
        <item x="531"/>
        <item x="1670"/>
        <item x="1626"/>
        <item x="659"/>
        <item x="1397"/>
        <item x="230"/>
        <item x="271"/>
        <item x="1228"/>
        <item x="1019"/>
        <item x="1237"/>
        <item x="840"/>
        <item x="171"/>
        <item x="831"/>
        <item x="264"/>
        <item x="356"/>
        <item x="1402"/>
        <item x="695"/>
        <item x="28"/>
        <item x="1107"/>
        <item x="562"/>
        <item x="27"/>
        <item x="1102"/>
        <item x="1495"/>
        <item x="887"/>
        <item x="600"/>
        <item x="504"/>
        <item x="228"/>
        <item x="563"/>
        <item x="729"/>
        <item x="1619"/>
        <item x="1530"/>
        <item x="687"/>
        <item x="1709"/>
        <item x="207"/>
        <item x="1322"/>
        <item x="203"/>
        <item x="1161"/>
        <item x="1741"/>
        <item x="1428"/>
        <item x="59"/>
        <item x="707"/>
        <item x="1080"/>
        <item x="527"/>
        <item x="564"/>
        <item x="1578"/>
        <item x="375"/>
        <item x="1632"/>
        <item x="263"/>
        <item x="1095"/>
        <item x="1441"/>
        <item x="1430"/>
        <item x="7"/>
        <item x="1736"/>
        <item x="1304"/>
        <item x="906"/>
        <item x="1567"/>
        <item x="123"/>
        <item x="809"/>
        <item x="1377"/>
        <item x="1479"/>
        <item x="1730"/>
        <item x="583"/>
        <item x="1007"/>
        <item x="888"/>
        <item x="860"/>
        <item x="1760"/>
        <item x="460"/>
        <item x="184"/>
        <item x="1502"/>
        <item x="1310"/>
        <item x="1191"/>
        <item x="592"/>
        <item x="32"/>
        <item x="1707"/>
        <item x="1051"/>
        <item x="298"/>
        <item x="1594"/>
        <item x="1150"/>
        <item x="250"/>
        <item x="204"/>
        <item x="696"/>
        <item x="1733"/>
        <item x="779"/>
        <item x="946"/>
        <item x="673"/>
        <item x="810"/>
        <item x="44"/>
        <item x="1316"/>
        <item x="1323"/>
        <item x="1085"/>
        <item x="1451"/>
        <item x="1522"/>
        <item x="1745"/>
        <item x="1661"/>
        <item x="391"/>
        <item x="559"/>
        <item x="1579"/>
        <item x="1524"/>
        <item x="1176"/>
        <item x="134"/>
        <item x="1159"/>
        <item x="153"/>
        <item x="1331"/>
        <item x="1243"/>
        <item x="711"/>
        <item x="1321"/>
        <item x="843"/>
        <item x="972"/>
        <item x="1168"/>
        <item x="957"/>
        <item x="1568"/>
        <item x="1375"/>
        <item x="1363"/>
        <item x="771"/>
        <item x="1458"/>
        <item x="1437"/>
        <item x="52"/>
        <item x="943"/>
        <item x="1577"/>
        <item x="1445"/>
        <item x="140"/>
        <item x="523"/>
        <item x="60"/>
        <item x="473"/>
        <item x="64"/>
        <item x="1116"/>
        <item x="1155"/>
        <item x="1401"/>
        <item x="77"/>
        <item x="133"/>
        <item x="370"/>
        <item x="984"/>
        <item x="890"/>
        <item x="921"/>
        <item x="1607"/>
        <item x="1384"/>
        <item x="953"/>
        <item x="627"/>
        <item x="1233"/>
        <item x="1752"/>
        <item x="1599"/>
        <item x="1058"/>
        <item x="1078"/>
        <item x="1419"/>
        <item x="517"/>
        <item x="286"/>
        <item x="594"/>
        <item x="1501"/>
        <item x="1336"/>
        <item x="459"/>
        <item x="964"/>
        <item x="1412"/>
        <item x="983"/>
        <item x="1503"/>
        <item x="1507"/>
        <item x="465"/>
        <item x="1647"/>
        <item x="1199"/>
        <item x="1151"/>
        <item x="1542"/>
        <item x="1532"/>
        <item x="1282"/>
        <item x="1257"/>
        <item x="429"/>
        <item x="1404"/>
        <item x="1550"/>
        <item x="815"/>
        <item x="1240"/>
        <item x="1777"/>
        <item x="1701"/>
        <item x="1489"/>
        <item x="30"/>
        <item x="1188"/>
        <item x="1376"/>
        <item x="1596"/>
        <item x="781"/>
        <item x="688"/>
        <item x="868"/>
        <item x="322"/>
        <item x="812"/>
        <item x="1416"/>
        <item x="895"/>
        <item x="485"/>
        <item x="1209"/>
        <item x="699"/>
        <item x="1346"/>
        <item x="1600"/>
        <item x="1483"/>
        <item x="1696"/>
        <item x="982"/>
        <item x="1086"/>
        <item x="1177"/>
        <item x="1534"/>
        <item x="219"/>
        <item x="438"/>
        <item x="700"/>
        <item x="327"/>
        <item x="1037"/>
        <item x="1021"/>
        <item x="960"/>
        <item x="1315"/>
        <item x="1420"/>
        <item x="1526"/>
        <item x="1120"/>
        <item x="1255"/>
        <item x="291"/>
        <item x="682"/>
        <item x="1595"/>
        <item x="905"/>
        <item x="1325"/>
        <item x="736"/>
        <item x="747"/>
        <item x="88"/>
        <item x="959"/>
        <item x="1068"/>
        <item x="945"/>
        <item x="662"/>
        <item x="502"/>
        <item x="532"/>
        <item x="433"/>
        <item x="692"/>
        <item x="938"/>
        <item x="1667"/>
        <item x="1450"/>
        <item x="31"/>
        <item x="432"/>
        <item x="107"/>
        <item x="851"/>
        <item x="805"/>
        <item x="1126"/>
        <item x="1767"/>
        <item x="1768"/>
        <item x="474"/>
        <item x="1276"/>
        <item x="716"/>
        <item x="1036"/>
        <item x="939"/>
        <item x="585"/>
        <item x="66"/>
        <item x="1749"/>
        <item x="541"/>
        <item x="1181"/>
        <item x="1606"/>
        <item x="1118"/>
        <item x="1418"/>
        <item x="1017"/>
        <item x="987"/>
        <item x="1729"/>
        <item x="1571"/>
        <item x="1271"/>
        <item x="986"/>
        <item x="866"/>
        <item x="828"/>
        <item x="813"/>
        <item x="256"/>
        <item x="1319"/>
        <item x="1343"/>
        <item x="1623"/>
        <item x="1659"/>
        <item x="358"/>
        <item x="948"/>
        <item x="816"/>
        <item x="409"/>
        <item x="1124"/>
        <item x="1685"/>
        <item x="1277"/>
        <item x="584"/>
        <item x="1029"/>
        <item x="267"/>
        <item x="376"/>
        <item x="1492"/>
        <item x="1628"/>
        <item x="1473"/>
        <item x="738"/>
        <item x="1754"/>
        <item x="1711"/>
        <item x="1535"/>
        <item x="597"/>
        <item x="1771"/>
        <item x="989"/>
        <item x="979"/>
        <item x="417"/>
        <item x="1705"/>
        <item x="427"/>
        <item x="1098"/>
        <item x="969"/>
        <item x="1748"/>
        <item x="1470"/>
        <item x="654"/>
        <item x="613"/>
        <item x="1235"/>
        <item x="1169"/>
        <item x="1245"/>
        <item x="1171"/>
        <item x="998"/>
        <item x="822"/>
        <item x="996"/>
        <item x="369"/>
        <item x="510"/>
        <item x="859"/>
        <item x="1122"/>
        <item x="231"/>
        <item x="1242"/>
        <item x="1773"/>
        <item x="333"/>
        <item x="528"/>
        <item x="1283"/>
        <item x="1553"/>
        <item x="103"/>
        <item x="1344"/>
        <item x="92"/>
        <item x="579"/>
        <item x="697"/>
        <item x="1409"/>
        <item x="1349"/>
        <item x="1273"/>
        <item x="1612"/>
        <item x="463"/>
        <item x="1350"/>
        <item x="190"/>
        <item x="580"/>
        <item x="1753"/>
        <item x="1425"/>
        <item x="1081"/>
        <item x="1642"/>
        <item x="444"/>
        <item x="1309"/>
        <item x="536"/>
        <item x="770"/>
        <item x="320"/>
        <item x="1738"/>
        <item x="82"/>
        <item x="1565"/>
        <item x="689"/>
        <item x="1769"/>
        <item x="1560"/>
        <item x="1259"/>
        <item x="194"/>
        <item x="1658"/>
        <item x="768"/>
        <item x="1584"/>
        <item x="1746"/>
        <item x="249"/>
        <item x="1675"/>
        <item x="582"/>
        <item x="1700"/>
        <item x="1529"/>
        <item x="306"/>
        <item x="566"/>
        <item x="1602"/>
        <item x="788"/>
        <item x="846"/>
        <item x="1593"/>
        <item x="1656"/>
        <item x="661"/>
        <item x="339"/>
        <item x="1662"/>
        <item x="911"/>
        <item x="753"/>
        <item x="1681"/>
        <item x="1330"/>
        <item x="1087"/>
        <item x="1633"/>
        <item x="1115"/>
        <item x="1329"/>
        <item x="1163"/>
        <item x="9"/>
        <item x="350"/>
        <item x="1629"/>
        <item x="1287"/>
        <item x="985"/>
        <item x="1515"/>
        <item x="1693"/>
        <item x="1039"/>
        <item x="806"/>
        <item x="223"/>
        <item x="724"/>
        <item x="1231"/>
        <item x="782"/>
        <item x="891"/>
        <item x="1112"/>
        <item x="255"/>
        <item x="93"/>
        <item x="894"/>
        <item x="1677"/>
        <item x="1743"/>
        <item x="1187"/>
        <item x="1092"/>
        <item x="351"/>
        <item x="1517"/>
        <item x="885"/>
        <item x="1609"/>
        <item x="937"/>
        <item x="544"/>
        <item x="1643"/>
        <item x="1010"/>
        <item x="1708"/>
        <item x="620"/>
        <item x="879"/>
        <item x="1505"/>
        <item x="1104"/>
        <item x="1296"/>
        <item x="609"/>
        <item x="408"/>
        <item x="1082"/>
        <item x="1523"/>
        <item x="269"/>
        <item x="1342"/>
        <item x="1337"/>
        <item x="1480"/>
        <item x="384"/>
        <item x="1061"/>
        <item x="746"/>
        <item x="1290"/>
        <item x="515"/>
        <item x="25"/>
        <item x="1055"/>
        <item x="1005"/>
        <item x="1064"/>
        <item x="450"/>
        <item x="385"/>
        <item x="1527"/>
        <item x="1391"/>
        <item x="552"/>
        <item x="1352"/>
        <item x="644"/>
        <item x="346"/>
        <item x="1549"/>
        <item x="1575"/>
        <item x="1201"/>
        <item x="1723"/>
        <item x="1365"/>
        <item x="1246"/>
        <item x="481"/>
        <item x="1252"/>
        <item x="826"/>
        <item x="1347"/>
        <item x="1067"/>
        <item x="1666"/>
        <item x="780"/>
        <item x="1491"/>
        <item x="13"/>
        <item x="1374"/>
        <item x="516"/>
        <item x="792"/>
        <item x="794"/>
        <item x="482"/>
        <item x="1162"/>
        <item x="571"/>
        <item x="701"/>
        <item x="1498"/>
        <item x="1559"/>
        <item x="1185"/>
        <item x="1637"/>
        <item x="1704"/>
        <item x="395"/>
        <item x="1368"/>
        <item x="790"/>
        <item x="1695"/>
        <item x="1390"/>
        <item x="1105"/>
        <item x="273"/>
        <item x="730"/>
        <item x="1394"/>
        <item x="735"/>
        <item x="1496"/>
        <item x="1250"/>
        <item x="54"/>
        <item x="795"/>
        <item x="576"/>
        <item x="965"/>
        <item x="1592"/>
        <item x="1125"/>
        <item x="1033"/>
        <item x="1583"/>
        <item x="1140"/>
        <item x="645"/>
        <item x="1631"/>
        <item x="371"/>
        <item x="1680"/>
        <item x="1726"/>
        <item x="1264"/>
        <item x="1538"/>
        <item x="78"/>
        <item x="505"/>
        <item x="71"/>
        <item x="366"/>
        <item x="1586"/>
        <item x="1461"/>
        <item x="172"/>
        <item x="1679"/>
        <item x="1426"/>
        <item x="1202"/>
        <item x="127"/>
        <item x="1761"/>
        <item x="748"/>
        <item x="944"/>
        <item x="574"/>
        <item x="839"/>
        <item x="1044"/>
        <item x="844"/>
        <item x="966"/>
        <item x="1263"/>
        <item x="909"/>
        <item x="1539"/>
        <item x="726"/>
        <item x="1710"/>
        <item x="467"/>
        <item x="1636"/>
        <item x="1137"/>
        <item x="1334"/>
        <item x="242"/>
        <item x="554"/>
        <item x="977"/>
        <item x="1227"/>
        <item x="666"/>
        <item x="1133"/>
        <item x="598"/>
        <item x="1128"/>
        <item x="923"/>
        <item x="1613"/>
        <item x="861"/>
        <item x="295"/>
        <item x="170"/>
        <item x="708"/>
        <item x="863"/>
        <item x="626"/>
        <item x="875"/>
        <item x="1630"/>
        <item x="1678"/>
        <item x="1639"/>
        <item x="1718"/>
        <item x="497"/>
        <item x="1759"/>
        <item x="915"/>
        <item x="1219"/>
        <item x="1668"/>
        <item x="856"/>
        <item x="1011"/>
        <item x="1166"/>
        <item x="1545"/>
        <item x="1285"/>
        <item x="1638"/>
        <item x="596"/>
        <item x="1063"/>
        <item x="754"/>
        <item x="1244"/>
        <item x="539"/>
        <item x="1362"/>
        <item x="1320"/>
        <item x="1644"/>
        <item x="1403"/>
        <item x="1453"/>
        <item x="90"/>
        <item x="1253"/>
        <item x="475"/>
        <item x="1305"/>
        <item x="316"/>
        <item x="1156"/>
        <item x="1751"/>
        <item x="850"/>
        <item x="1072"/>
        <item x="1444"/>
        <item x="602"/>
        <item x="1719"/>
        <item x="1013"/>
        <item x="1367"/>
        <item x="1671"/>
        <item x="767"/>
        <item x="1261"/>
        <item x="1088"/>
        <item x="278"/>
        <item x="1574"/>
        <item x="632"/>
        <item x="976"/>
        <item x="1415"/>
        <item x="706"/>
        <item x="1260"/>
        <item x="345"/>
        <item x="1047"/>
        <item x="418"/>
        <item x="1673"/>
        <item x="691"/>
        <item x="245"/>
        <item x="1494"/>
        <item x="1518"/>
        <item x="577"/>
        <item x="226"/>
        <item x="1676"/>
        <item x="1650"/>
        <item x="451"/>
        <item x="1184"/>
        <item x="1434"/>
        <item x="287"/>
        <item x="881"/>
        <item x="1355"/>
        <item x="146"/>
        <item x="1435"/>
        <item x="1454"/>
        <item x="1269"/>
        <item x="1477"/>
        <item x="935"/>
        <item x="1669"/>
        <item x="1514"/>
        <item x="236"/>
        <item x="1715"/>
        <item x="956"/>
        <item x="1590"/>
        <item x="1456"/>
        <item x="58"/>
        <item x="1570"/>
        <item x="681"/>
        <item x="76"/>
        <item x="971"/>
        <item x="1119"/>
        <item x="1569"/>
        <item x="1608"/>
        <item x="1610"/>
        <item x="1071"/>
        <item x="927"/>
        <item x="1023"/>
        <item x="1780"/>
        <item x="1490"/>
        <item x="1289"/>
        <item x="1022"/>
        <item x="160"/>
        <item x="449"/>
        <item x="1563"/>
        <item x="1620"/>
        <item x="1478"/>
        <item x="1281"/>
        <item x="882"/>
        <item x="1687"/>
        <item x="871"/>
        <item x="152"/>
        <item x="325"/>
        <item x="1041"/>
        <item x="5"/>
        <item x="285"/>
        <item x="193"/>
        <item x="489"/>
        <item x="1395"/>
        <item x="769"/>
        <item x="1204"/>
        <item x="1274"/>
        <item x="380"/>
        <item x="667"/>
        <item x="1216"/>
        <item x="1247"/>
        <item x="1387"/>
        <item x="1468"/>
        <item x="43"/>
        <item x="105"/>
        <item x="1167"/>
        <item x="1587"/>
        <item x="65"/>
        <item x="1734"/>
        <item x="443"/>
        <item x="1765"/>
        <item x="1740"/>
        <item x="892"/>
        <item x="1698"/>
        <item x="1059"/>
        <item x="318"/>
        <item x="297"/>
        <item x="1170"/>
        <item x="623"/>
        <item x="265"/>
        <item x="1508"/>
        <item x="1048"/>
        <item x="1165"/>
        <item x="1429"/>
        <item x="685"/>
        <item x="1533"/>
        <item x="932"/>
        <item x="869"/>
        <item x="766"/>
        <item x="361"/>
        <item x="954"/>
        <item x="1665"/>
        <item x="1762"/>
        <item x="683"/>
        <item x="1054"/>
        <item x="1580"/>
        <item x="1627"/>
        <item x="640"/>
        <item x="1314"/>
        <item x="1476"/>
        <item x="648"/>
        <item x="720"/>
        <item x="1500"/>
        <item x="924"/>
        <item x="1097"/>
        <item x="1423"/>
        <item x="1601"/>
        <item x="1521"/>
        <item x="1617"/>
        <item x="258"/>
        <item x="461"/>
        <item x="867"/>
        <item x="1714"/>
        <item x="739"/>
        <item x="1774"/>
        <item x="1226"/>
        <item x="1731"/>
        <item x="1712"/>
        <item x="1026"/>
        <item x="1117"/>
        <item x="951"/>
        <item x="486"/>
        <item x="1652"/>
        <item x="177"/>
        <item x="393"/>
        <item x="1099"/>
        <item x="1157"/>
        <item x="1012"/>
        <item x="537"/>
        <item x="1735"/>
        <item x="1764"/>
        <item x="1002"/>
        <item x="183"/>
        <item x="1682"/>
        <item x="1554"/>
        <item x="1414"/>
        <item x="1616"/>
        <item x="975"/>
        <item x="1094"/>
        <item x="1406"/>
        <item x="622"/>
        <item x="1333"/>
        <item x="1208"/>
        <item x="311"/>
        <item x="423"/>
        <item x="686"/>
        <item x="1683"/>
        <item x="886"/>
        <item x="1182"/>
        <item x="1604"/>
        <item x="1220"/>
        <item x="488"/>
        <item x="1373"/>
        <item x="330"/>
        <item x="1077"/>
        <item x="1653"/>
        <item x="1302"/>
        <item x="321"/>
        <item x="1359"/>
        <item x="1066"/>
        <item x="1504"/>
        <item x="1747"/>
        <item x="897"/>
        <item x="884"/>
        <item x="377"/>
        <item x="714"/>
        <item x="520"/>
        <item x="508"/>
        <item x="1335"/>
        <item x="1459"/>
        <item x="472"/>
        <item x="1457"/>
        <item x="1546"/>
        <item x="1421"/>
        <item x="1716"/>
        <item x="1778"/>
        <item x="192"/>
        <item x="1674"/>
        <item x="1217"/>
        <item x="854"/>
        <item x="1684"/>
        <item x="1234"/>
        <item x="793"/>
        <item x="1727"/>
        <item x="1040"/>
        <item x="1393"/>
        <item x="332"/>
        <item x="910"/>
        <item x="649"/>
        <item x="1548"/>
        <item x="1703"/>
        <item x="188"/>
        <item x="182"/>
        <item x="1018"/>
        <item x="880"/>
        <item x="1690"/>
        <item x="399"/>
        <item x="1004"/>
        <item x="1551"/>
        <item x="1664"/>
        <item x="1298"/>
        <item x="1697"/>
        <item x="1651"/>
        <item x="168"/>
        <item x="864"/>
        <item x="1481"/>
        <item x="573"/>
        <item x="1000"/>
        <item x="1541"/>
        <item x="259"/>
        <item x="1660"/>
        <item x="136"/>
        <item x="1576"/>
        <item x="629"/>
        <item x="637"/>
        <item x="1308"/>
        <item x="931"/>
        <item x="786"/>
        <item x="776"/>
        <item x="56"/>
        <item x="1756"/>
        <item x="157"/>
        <item x="154"/>
        <item x="448"/>
        <item x="958"/>
        <item x="1378"/>
        <item x="670"/>
        <item x="952"/>
        <item x="540"/>
        <item x="811"/>
        <item x="1189"/>
        <item x="108"/>
        <item x="1717"/>
        <item x="1775"/>
        <item x="1750"/>
        <item x="1605"/>
        <item x="1093"/>
        <item x="104"/>
        <item x="838"/>
        <item x="1464"/>
        <item x="723"/>
        <item x="1411"/>
        <item x="355"/>
        <item x="519"/>
        <item x="1311"/>
        <item x="1114"/>
        <item x="1031"/>
        <item x="804"/>
        <item x="717"/>
        <item x="1251"/>
        <item x="132"/>
        <item x="1130"/>
        <item x="310"/>
        <item x="1262"/>
        <item x="281"/>
        <item x="1178"/>
        <item x="1469"/>
        <item x="1772"/>
        <item x="1291"/>
        <item x="799"/>
        <item x="131"/>
        <item x="961"/>
        <item x="603"/>
        <item x="1190"/>
        <item x="1438"/>
        <item x="496"/>
        <item x="1175"/>
        <item x="759"/>
        <item x="619"/>
        <item x="530"/>
        <item x="324"/>
        <item x="1547"/>
        <item x="842"/>
        <item x="1065"/>
        <item x="1256"/>
        <item x="1398"/>
        <item x="907"/>
        <item x="86"/>
        <item x="1046"/>
        <item x="1172"/>
        <item x="546"/>
        <item x="568"/>
        <item x="1611"/>
        <item x="1467"/>
        <item x="743"/>
        <item x="1442"/>
        <item x="1499"/>
        <item x="11"/>
        <item x="347"/>
        <item x="62"/>
        <item x="387"/>
        <item x="727"/>
        <item x="277"/>
        <item x="283"/>
        <item x="296"/>
        <item x="1572"/>
        <item x="1197"/>
        <item x="1356"/>
        <item x="615"/>
        <item x="904"/>
        <item x="218"/>
        <item x="197"/>
        <item x="633"/>
        <item x="1028"/>
        <item x="1070"/>
        <item x="1739"/>
        <item x="282"/>
        <item x="664"/>
        <item x="778"/>
        <item x="941"/>
        <item x="413"/>
        <item x="1448"/>
        <item x="354"/>
        <item x="1589"/>
        <item x="756"/>
        <item x="1131"/>
        <item x="587"/>
        <item x="650"/>
        <item x="1519"/>
        <item x="112"/>
        <item x="873"/>
        <item x="955"/>
        <item x="555"/>
        <item x="1200"/>
        <item x="1654"/>
        <item x="1543"/>
        <item x="147"/>
        <item x="647"/>
        <item x="180"/>
        <item x="785"/>
        <item x="942"/>
        <item x="1385"/>
        <item x="1691"/>
        <item x="981"/>
        <item x="299"/>
        <item x="635"/>
        <item x="1270"/>
        <item x="1555"/>
        <item x="483"/>
        <item x="1742"/>
        <item x="1145"/>
        <item x="1207"/>
        <item x="1506"/>
        <item x="1655"/>
        <item x="914"/>
        <item x="991"/>
        <item x="1474"/>
        <item x="1573"/>
        <item x="1732"/>
        <item x="1757"/>
        <item x="1062"/>
        <item x="1109"/>
        <item x="39"/>
        <item x="990"/>
        <item x="660"/>
        <item x="947"/>
        <item x="820"/>
        <item x="940"/>
        <item x="1763"/>
        <item x="1439"/>
        <item x="1299"/>
        <item x="1049"/>
        <item x="847"/>
        <item x="1722"/>
        <item x="1113"/>
        <item x="257"/>
        <item x="1640"/>
        <item x="1427"/>
        <item x="605"/>
        <item x="1192"/>
        <item x="1737"/>
        <item x="440"/>
        <item x="922"/>
        <item x="722"/>
        <item x="239"/>
        <item x="1286"/>
        <item x="560"/>
        <item x="550"/>
        <item x="415"/>
        <item x="1487"/>
        <item x="1103"/>
        <item x="1699"/>
        <item x="392"/>
        <item x="1248"/>
        <item x="167"/>
        <item x="1386"/>
        <item x="1649"/>
        <item x="1603"/>
        <item x="1295"/>
        <item x="749"/>
        <item x="877"/>
        <item x="1776"/>
        <item x="1340"/>
        <item x="1672"/>
        <item x="1006"/>
        <item x="1096"/>
        <item x="1520"/>
        <item x="439"/>
        <item x="118"/>
        <item x="1111"/>
        <item x="1230"/>
        <item x="1301"/>
        <item x="1024"/>
        <item x="158"/>
        <item x="836"/>
        <item x="506"/>
        <item x="462"/>
        <item x="874"/>
        <item x="452"/>
        <item x="89"/>
        <item x="1440"/>
        <item x="1142"/>
        <item x="1622"/>
        <item x="1332"/>
        <item x="1744"/>
        <item x="1206"/>
        <item x="1379"/>
        <item x="936"/>
        <item x="1050"/>
        <item x="491"/>
        <item x="1016"/>
        <item x="1399"/>
        <item x="586"/>
        <item x="1186"/>
        <item x="1370"/>
        <item x="1645"/>
        <item x="693"/>
        <item x="244"/>
        <item x="533"/>
        <item t="default"/>
      </items>
      <autoSortScope>
        <pivotArea dataOnly="0" outline="0" fieldPosition="0">
          <references count="1">
            <reference field="4294967294" count="1" selected="0">
              <x v="0"/>
            </reference>
          </references>
        </pivotArea>
      </autoSortScope>
    </pivotField>
    <pivotField axis="axisRow" showAll="0" sortType="descending">
      <items count="572">
        <item x="0"/>
        <item x="342"/>
        <item x="220"/>
        <item x="5"/>
        <item x="75"/>
        <item x="85"/>
        <item x="252"/>
        <item x="461"/>
        <item x="246"/>
        <item x="562"/>
        <item x="331"/>
        <item x="70"/>
        <item x="43"/>
        <item x="311"/>
        <item x="438"/>
        <item x="400"/>
        <item x="185"/>
        <item x="201"/>
        <item x="130"/>
        <item x="86"/>
        <item x="267"/>
        <item x="10"/>
        <item x="258"/>
        <item x="268"/>
        <item x="387"/>
        <item x="508"/>
        <item x="66"/>
        <item x="345"/>
        <item x="266"/>
        <item x="153"/>
        <item x="63"/>
        <item x="391"/>
        <item x="276"/>
        <item x="357"/>
        <item x="536"/>
        <item x="433"/>
        <item x="312"/>
        <item x="540"/>
        <item x="472"/>
        <item x="473"/>
        <item x="445"/>
        <item x="299"/>
        <item x="394"/>
        <item x="115"/>
        <item x="509"/>
        <item x="305"/>
        <item x="249"/>
        <item x="119"/>
        <item x="340"/>
        <item x="356"/>
        <item x="164"/>
        <item x="118"/>
        <item x="303"/>
        <item x="117"/>
        <item x="73"/>
        <item x="152"/>
        <item x="543"/>
        <item x="427"/>
        <item x="439"/>
        <item x="467"/>
        <item x="320"/>
        <item x="45"/>
        <item x="288"/>
        <item x="53"/>
        <item x="196"/>
        <item x="291"/>
        <item x="277"/>
        <item x="392"/>
        <item x="187"/>
        <item x="9"/>
        <item x="168"/>
        <item x="48"/>
        <item x="90"/>
        <item x="183"/>
        <item x="145"/>
        <item x="399"/>
        <item x="484"/>
        <item x="468"/>
        <item x="250"/>
        <item x="247"/>
        <item x="538"/>
        <item x="148"/>
        <item x="254"/>
        <item x="37"/>
        <item x="38"/>
        <item x="552"/>
        <item x="253"/>
        <item x="487"/>
        <item x="50"/>
        <item x="162"/>
        <item x="335"/>
        <item x="176"/>
        <item x="172"/>
        <item x="456"/>
        <item x="219"/>
        <item x="212"/>
        <item x="321"/>
        <item x="563"/>
        <item x="15"/>
        <item x="39"/>
        <item x="64"/>
        <item x="240"/>
        <item x="52"/>
        <item x="336"/>
        <item x="323"/>
        <item x="94"/>
        <item x="205"/>
        <item x="475"/>
        <item x="315"/>
        <item x="369"/>
        <item x="131"/>
        <item x="309"/>
        <item x="537"/>
        <item x="214"/>
        <item x="520"/>
        <item x="3"/>
        <item x="42"/>
        <item x="407"/>
        <item x="58"/>
        <item x="465"/>
        <item x="222"/>
        <item x="556"/>
        <item x="233"/>
        <item x="524"/>
        <item x="334"/>
        <item x="182"/>
        <item x="380"/>
        <item x="551"/>
        <item x="269"/>
        <item x="123"/>
        <item x="371"/>
        <item x="292"/>
        <item x="62"/>
        <item x="261"/>
        <item x="278"/>
        <item x="353"/>
        <item x="514"/>
        <item x="383"/>
        <item x="401"/>
        <item x="56"/>
        <item x="173"/>
        <item x="513"/>
        <item x="420"/>
        <item x="113"/>
        <item x="103"/>
        <item x="101"/>
        <item x="326"/>
        <item x="405"/>
        <item x="316"/>
        <item x="120"/>
        <item x="511"/>
        <item x="21"/>
        <item x="282"/>
        <item x="178"/>
        <item x="329"/>
        <item x="389"/>
        <item x="256"/>
        <item x="385"/>
        <item x="110"/>
        <item x="519"/>
        <item x="492"/>
        <item x="6"/>
        <item x="22"/>
        <item x="32"/>
        <item x="232"/>
        <item x="332"/>
        <item x="191"/>
        <item x="174"/>
        <item x="453"/>
        <item x="31"/>
        <item x="476"/>
        <item x="28"/>
        <item x="435"/>
        <item x="203"/>
        <item x="159"/>
        <item x="274"/>
        <item x="167"/>
        <item x="99"/>
        <item x="437"/>
        <item x="84"/>
        <item x="494"/>
        <item x="140"/>
        <item x="78"/>
        <item x="61"/>
        <item x="244"/>
        <item x="13"/>
        <item x="425"/>
        <item x="204"/>
        <item x="554"/>
        <item x="192"/>
        <item x="408"/>
        <item x="231"/>
        <item x="98"/>
        <item x="458"/>
        <item x="19"/>
        <item x="355"/>
        <item x="169"/>
        <item x="517"/>
        <item x="462"/>
        <item x="221"/>
        <item x="104"/>
        <item x="158"/>
        <item x="235"/>
        <item x="344"/>
        <item x="200"/>
        <item x="566"/>
        <item x="202"/>
        <item x="493"/>
        <item x="402"/>
        <item x="272"/>
        <item x="87"/>
        <item x="179"/>
        <item x="569"/>
        <item x="234"/>
        <item x="289"/>
        <item x="506"/>
        <item x="4"/>
        <item x="68"/>
        <item x="304"/>
        <item x="262"/>
        <item x="504"/>
        <item x="318"/>
        <item x="431"/>
        <item x="23"/>
        <item x="460"/>
        <item x="199"/>
        <item x="237"/>
        <item x="165"/>
        <item x="133"/>
        <item x="567"/>
        <item x="242"/>
        <item x="363"/>
        <item x="314"/>
        <item x="448"/>
        <item x="80"/>
        <item x="248"/>
        <item x="265"/>
        <item x="382"/>
        <item x="190"/>
        <item x="416"/>
        <item x="459"/>
        <item x="33"/>
        <item x="251"/>
        <item x="526"/>
        <item x="88"/>
        <item x="134"/>
        <item x="532"/>
        <item x="542"/>
        <item x="144"/>
        <item x="189"/>
        <item x="523"/>
        <item x="197"/>
        <item x="398"/>
        <item x="135"/>
        <item x="474"/>
        <item x="275"/>
        <item x="486"/>
        <item x="257"/>
        <item x="184"/>
        <item x="175"/>
        <item x="518"/>
        <item x="351"/>
        <item x="390"/>
        <item x="229"/>
        <item x="477"/>
        <item x="341"/>
        <item x="44"/>
        <item x="337"/>
        <item x="12"/>
        <item x="111"/>
        <item x="482"/>
        <item x="319"/>
        <item x="350"/>
        <item x="330"/>
        <item x="285"/>
        <item x="568"/>
        <item x="560"/>
        <item x="224"/>
        <item x="59"/>
        <item x="137"/>
        <item x="501"/>
        <item x="379"/>
        <item x="302"/>
        <item x="228"/>
        <item x="7"/>
        <item x="307"/>
        <item x="102"/>
        <item x="454"/>
        <item x="147"/>
        <item x="527"/>
        <item x="428"/>
        <item x="286"/>
        <item x="447"/>
        <item x="54"/>
        <item x="534"/>
        <item x="424"/>
        <item x="558"/>
        <item x="450"/>
        <item x="279"/>
        <item x="479"/>
        <item x="30"/>
        <item x="166"/>
        <item x="333"/>
        <item x="255"/>
        <item x="373"/>
        <item x="497"/>
        <item x="263"/>
        <item x="225"/>
        <item x="142"/>
        <item x="297"/>
        <item x="26"/>
        <item x="284"/>
        <item x="525"/>
        <item x="455"/>
        <item x="216"/>
        <item x="264"/>
        <item x="364"/>
        <item x="442"/>
        <item x="343"/>
        <item x="564"/>
        <item x="555"/>
        <item x="308"/>
        <item x="11"/>
        <item x="421"/>
        <item x="426"/>
        <item x="60"/>
        <item x="150"/>
        <item x="300"/>
        <item x="77"/>
        <item x="414"/>
        <item x="441"/>
        <item x="352"/>
        <item x="287"/>
        <item x="160"/>
        <item x="290"/>
        <item x="546"/>
        <item x="36"/>
        <item x="535"/>
        <item x="239"/>
        <item x="171"/>
        <item x="346"/>
        <item x="561"/>
        <item x="243"/>
        <item x="317"/>
        <item x="528"/>
        <item x="515"/>
        <item x="161"/>
        <item x="502"/>
        <item x="367"/>
        <item x="107"/>
        <item x="550"/>
        <item x="211"/>
        <item x="483"/>
        <item x="418"/>
        <item x="505"/>
        <item x="481"/>
        <item x="429"/>
        <item x="14"/>
        <item x="478"/>
        <item x="124"/>
        <item x="463"/>
        <item x="116"/>
        <item x="273"/>
        <item x="170"/>
        <item x="396"/>
        <item x="313"/>
        <item x="325"/>
        <item x="539"/>
        <item x="338"/>
        <item x="557"/>
        <item x="236"/>
        <item x="339"/>
        <item x="129"/>
        <item x="530"/>
        <item x="464"/>
        <item x="57"/>
        <item x="451"/>
        <item x="72"/>
        <item x="209"/>
        <item x="122"/>
        <item x="114"/>
        <item x="143"/>
        <item x="358"/>
        <item x="361"/>
        <item x="260"/>
        <item x="412"/>
        <item x="35"/>
        <item x="227"/>
        <item x="306"/>
        <item x="522"/>
        <item x="440"/>
        <item x="17"/>
        <item x="155"/>
        <item x="27"/>
        <item x="79"/>
        <item x="360"/>
        <item x="157"/>
        <item x="359"/>
        <item x="128"/>
        <item x="403"/>
        <item x="241"/>
        <item x="547"/>
        <item x="374"/>
        <item x="443"/>
        <item x="163"/>
        <item x="223"/>
        <item x="434"/>
        <item x="213"/>
        <item x="498"/>
        <item x="295"/>
        <item x="452"/>
        <item x="324"/>
        <item x="245"/>
        <item x="108"/>
        <item x="156"/>
        <item x="76"/>
        <item x="193"/>
        <item x="490"/>
        <item x="565"/>
        <item x="105"/>
        <item x="89"/>
        <item x="328"/>
        <item x="419"/>
        <item x="230"/>
        <item x="198"/>
        <item x="8"/>
        <item x="422"/>
        <item x="430"/>
        <item x="188"/>
        <item x="496"/>
        <item x="259"/>
        <item x="553"/>
        <item x="74"/>
        <item x="446"/>
        <item x="466"/>
        <item x="206"/>
        <item x="362"/>
        <item x="415"/>
        <item x="531"/>
        <item x="521"/>
        <item x="533"/>
        <item x="136"/>
        <item x="370"/>
        <item x="55"/>
        <item x="95"/>
        <item x="281"/>
        <item x="146"/>
        <item x="348"/>
        <item x="507"/>
        <item x="141"/>
        <item x="177"/>
        <item x="471"/>
        <item x="354"/>
        <item x="82"/>
        <item x="93"/>
        <item x="365"/>
        <item x="180"/>
        <item x="100"/>
        <item x="549"/>
        <item x="280"/>
        <item x="20"/>
        <item x="397"/>
        <item x="378"/>
        <item x="570"/>
        <item x="154"/>
        <item x="375"/>
        <item x="559"/>
        <item x="65"/>
        <item x="97"/>
        <item x="512"/>
        <item x="210"/>
        <item x="495"/>
        <item x="149"/>
        <item x="271"/>
        <item x="491"/>
        <item x="301"/>
        <item x="347"/>
        <item x="69"/>
        <item x="96"/>
        <item x="215"/>
        <item x="106"/>
        <item x="112"/>
        <item x="485"/>
        <item x="132"/>
        <item x="1"/>
        <item x="293"/>
        <item x="432"/>
        <item x="138"/>
        <item x="226"/>
        <item x="194"/>
        <item x="417"/>
        <item x="457"/>
        <item x="71"/>
        <item x="127"/>
        <item x="41"/>
        <item x="186"/>
        <item x="24"/>
        <item x="413"/>
        <item x="195"/>
        <item x="208"/>
        <item x="218"/>
        <item x="121"/>
        <item x="384"/>
        <item x="283"/>
        <item x="40"/>
        <item x="516"/>
        <item x="488"/>
        <item x="376"/>
        <item x="2"/>
        <item x="393"/>
        <item x="46"/>
        <item x="16"/>
        <item x="489"/>
        <item x="151"/>
        <item x="126"/>
        <item x="499"/>
        <item x="444"/>
        <item x="294"/>
        <item x="368"/>
        <item x="372"/>
        <item x="322"/>
        <item x="404"/>
        <item x="217"/>
        <item x="366"/>
        <item x="327"/>
        <item x="49"/>
        <item x="500"/>
        <item x="544"/>
        <item x="47"/>
        <item x="91"/>
        <item x="298"/>
        <item x="395"/>
        <item x="81"/>
        <item x="18"/>
        <item x="381"/>
        <item x="207"/>
        <item x="181"/>
        <item x="548"/>
        <item x="139"/>
        <item x="545"/>
        <item x="83"/>
        <item x="349"/>
        <item x="92"/>
        <item x="423"/>
        <item x="409"/>
        <item x="67"/>
        <item x="503"/>
        <item x="25"/>
        <item x="377"/>
        <item x="510"/>
        <item x="310"/>
        <item x="529"/>
        <item x="388"/>
        <item x="470"/>
        <item x="125"/>
        <item x="270"/>
        <item x="51"/>
        <item x="29"/>
        <item x="109"/>
        <item x="541"/>
        <item x="410"/>
        <item x="406"/>
        <item x="296"/>
        <item x="34"/>
        <item x="469"/>
        <item x="480"/>
        <item x="386"/>
        <item x="436"/>
        <item x="411"/>
        <item x="449"/>
        <item x="238"/>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numFmtId="165" showAll="0"/>
    <pivotField numFmtId="165" showAll="0"/>
    <pivotField numFmtId="9" showAll="0"/>
    <pivotField dataField="1" numFmtId="165" showAll="0"/>
    <pivotField numFmtId="165" showAll="0"/>
    <pivotField dataField="1" numFmtId="165" showAll="0"/>
    <pivotField showAll="0"/>
    <pivotField showAll="0"/>
    <pivotField dragToRow="0" dragToCol="0" dragToPage="0" showAll="0" defaultSubtotal="0"/>
  </pivotFields>
  <rowFields count="1">
    <field x="6"/>
  </rowFields>
  <rowItems count="572">
    <i>
      <x v="19"/>
    </i>
    <i>
      <x v="145"/>
    </i>
    <i>
      <x v="5"/>
    </i>
    <i>
      <x v="102"/>
    </i>
    <i>
      <x v="467"/>
    </i>
    <i>
      <x v="414"/>
    </i>
    <i>
      <x v="333"/>
    </i>
    <i>
      <x v="12"/>
    </i>
    <i>
      <x v="498"/>
    </i>
    <i>
      <x v="307"/>
    </i>
    <i>
      <x v="36"/>
    </i>
    <i>
      <x v="545"/>
    </i>
    <i>
      <x v="101"/>
    </i>
    <i>
      <x v="69"/>
    </i>
    <i>
      <x v="238"/>
    </i>
    <i>
      <x v="524"/>
    </i>
    <i>
      <x v="393"/>
    </i>
    <i>
      <x v="225"/>
    </i>
    <i>
      <x v="154"/>
    </i>
    <i>
      <x v="481"/>
    </i>
    <i>
      <x v="253"/>
    </i>
    <i>
      <x v="84"/>
    </i>
    <i>
      <x v="558"/>
    </i>
    <i>
      <x v="484"/>
    </i>
    <i>
      <x v="251"/>
    </i>
    <i>
      <x v="541"/>
    </i>
    <i>
      <x v="17"/>
    </i>
    <i>
      <x v="118"/>
    </i>
    <i>
      <x v="92"/>
    </i>
    <i>
      <x v="210"/>
    </i>
    <i>
      <x v="99"/>
    </i>
    <i>
      <x v="124"/>
    </i>
    <i>
      <x v="523"/>
    </i>
    <i>
      <x v="143"/>
    </i>
    <i>
      <x v="162"/>
    </i>
    <i>
      <x v="336"/>
    </i>
    <i>
      <x v="244"/>
    </i>
    <i>
      <x v="261"/>
    </i>
    <i>
      <x v="245"/>
    </i>
    <i>
      <x v="504"/>
    </i>
    <i>
      <x v="477"/>
    </i>
    <i>
      <x v="20"/>
    </i>
    <i>
      <x v="437"/>
    </i>
    <i>
      <x v="178"/>
    </i>
    <i>
      <x v="542"/>
    </i>
    <i>
      <x v="546"/>
    </i>
    <i>
      <x v="71"/>
    </i>
    <i>
      <x v="457"/>
    </i>
    <i>
      <x v="161"/>
    </i>
    <i>
      <x v="508"/>
    </i>
    <i>
      <x v="206"/>
    </i>
    <i>
      <x v="98"/>
    </i>
    <i>
      <x v="441"/>
    </i>
    <i>
      <x v="61"/>
    </i>
    <i>
      <x v="381"/>
    </i>
    <i>
      <x v="53"/>
    </i>
    <i>
      <x v="110"/>
    </i>
    <i>
      <x v="64"/>
    </i>
    <i>
      <x v="146"/>
    </i>
    <i>
      <x v="3"/>
    </i>
    <i>
      <x v="156"/>
    </i>
    <i>
      <x v="456"/>
    </i>
    <i>
      <x v="79"/>
    </i>
    <i>
      <x v="552"/>
    </i>
    <i>
      <x v="122"/>
    </i>
    <i>
      <x v="142"/>
    </i>
    <i>
      <x v="406"/>
    </i>
    <i>
      <x v="104"/>
    </i>
    <i>
      <x v="54"/>
    </i>
    <i>
      <x v="147"/>
    </i>
    <i>
      <x v="165"/>
    </i>
    <i>
      <x v="510"/>
    </i>
    <i>
      <x v="259"/>
    </i>
    <i>
      <x v="222"/>
    </i>
    <i>
      <x v="228"/>
    </i>
    <i>
      <x v="50"/>
    </i>
    <i>
      <x v="522"/>
    </i>
    <i>
      <x v="88"/>
    </i>
    <i>
      <x v="433"/>
    </i>
    <i>
      <x v="86"/>
    </i>
    <i>
      <x v="428"/>
    </i>
    <i>
      <x v="500"/>
    </i>
    <i>
      <x v="408"/>
    </i>
    <i>
      <x v="483"/>
    </i>
    <i>
      <x v="268"/>
    </i>
    <i>
      <x v="430"/>
    </i>
    <i>
      <x v="538"/>
    </i>
    <i>
      <x v="415"/>
    </i>
    <i>
      <x v="8"/>
    </i>
    <i>
      <x v="487"/>
    </i>
    <i>
      <x v="111"/>
    </i>
    <i>
      <x v="478"/>
    </i>
    <i>
      <x v="52"/>
    </i>
    <i>
      <x v="566"/>
    </i>
    <i>
      <x v="138"/>
    </i>
    <i>
      <x v="532"/>
    </i>
    <i>
      <x v="287"/>
    </i>
    <i>
      <x/>
    </i>
    <i>
      <x v="125"/>
    </i>
    <i>
      <x v="453"/>
    </i>
    <i>
      <x v="131"/>
    </i>
    <i>
      <x v="373"/>
    </i>
    <i>
      <x v="277"/>
    </i>
    <i>
      <x v="368"/>
    </i>
    <i>
      <x v="549"/>
    </i>
    <i>
      <x v="263"/>
    </i>
    <i>
      <x v="568"/>
    </i>
    <i>
      <x v="454"/>
    </i>
    <i>
      <x v="346"/>
    </i>
    <i>
      <x v="371"/>
    </i>
    <i>
      <x v="528"/>
    </i>
    <i>
      <x v="394"/>
    </i>
    <i>
      <x v="473"/>
    </i>
    <i>
      <x v="234"/>
    </i>
    <i>
      <x v="332"/>
    </i>
    <i>
      <x v="235"/>
    </i>
    <i>
      <x v="377"/>
    </i>
    <i>
      <x v="517"/>
    </i>
    <i>
      <x v="472"/>
    </i>
    <i>
      <x v="386"/>
    </i>
    <i>
      <x v="370"/>
    </i>
    <i>
      <x v="241"/>
    </i>
    <i>
      <x v="315"/>
    </i>
    <i>
      <x v="18"/>
    </i>
    <i>
      <x v="173"/>
    </i>
    <i>
      <x v="387"/>
    </i>
    <i>
      <x v="130"/>
    </i>
    <i>
      <x v="1"/>
    </i>
    <i>
      <x v="392"/>
    </i>
    <i>
      <x v="24"/>
    </i>
    <i>
      <x v="354"/>
    </i>
    <i>
      <x v="232"/>
    </i>
    <i>
      <x v="520"/>
    </i>
    <i>
      <x v="285"/>
    </i>
    <i>
      <x v="55"/>
    </i>
    <i>
      <x v="151"/>
    </i>
    <i>
      <x v="310"/>
    </i>
    <i>
      <x v="533"/>
    </i>
    <i>
      <x v="322"/>
    </i>
    <i>
      <x v="95"/>
    </i>
    <i>
      <x v="164"/>
    </i>
    <i>
      <x v="65"/>
    </i>
    <i>
      <x v="489"/>
    </i>
    <i>
      <x v="78"/>
    </i>
    <i>
      <x v="300"/>
    </i>
    <i>
      <x v="167"/>
    </i>
    <i>
      <x v="29"/>
    </i>
    <i>
      <x v="284"/>
    </i>
    <i>
      <x v="450"/>
    </i>
    <i>
      <x v="196"/>
    </i>
    <i>
      <x v="383"/>
    </i>
    <i>
      <x v="70"/>
    </i>
    <i>
      <x v="211"/>
    </i>
    <i>
      <x v="45"/>
    </i>
    <i>
      <x v="547"/>
    </i>
    <i>
      <x v="432"/>
    </i>
    <i>
      <x v="193"/>
    </i>
    <i>
      <x v="170"/>
    </i>
    <i>
      <x v="47"/>
    </i>
    <i>
      <x v="82"/>
    </i>
    <i>
      <x v="535"/>
    </i>
    <i>
      <x v="248"/>
    </i>
    <i>
      <x v="106"/>
    </i>
    <i>
      <x v="258"/>
    </i>
    <i>
      <x v="308"/>
    </i>
    <i>
      <x v="200"/>
    </i>
    <i>
      <x v="493"/>
    </i>
    <i>
      <x v="570"/>
    </i>
    <i>
      <x v="176"/>
    </i>
    <i>
      <x v="115"/>
    </i>
    <i>
      <x v="120"/>
    </i>
    <i>
      <x v="255"/>
    </i>
    <i>
      <x v="529"/>
    </i>
    <i>
      <x v="13"/>
    </i>
    <i>
      <x v="46"/>
    </i>
    <i>
      <x v="184"/>
    </i>
    <i>
      <x v="257"/>
    </i>
    <i>
      <x v="304"/>
    </i>
    <i>
      <x v="398"/>
    </i>
    <i>
      <x v="22"/>
    </i>
    <i>
      <x v="359"/>
    </i>
    <i>
      <x v="518"/>
    </i>
    <i>
      <x v="426"/>
    </i>
    <i>
      <x v="76"/>
    </i>
    <i>
      <x v="409"/>
    </i>
    <i>
      <x v="128"/>
    </i>
    <i>
      <x v="103"/>
    </i>
    <i>
      <x v="186"/>
    </i>
    <i>
      <x v="66"/>
    </i>
    <i>
      <x v="91"/>
    </i>
    <i>
      <x v="462"/>
    </i>
    <i>
      <x v="439"/>
    </i>
    <i>
      <x v="168"/>
    </i>
    <i>
      <x v="217"/>
    </i>
    <i>
      <x v="565"/>
    </i>
    <i>
      <x v="140"/>
    </i>
    <i>
      <x v="303"/>
    </i>
    <i>
      <x v="114"/>
    </i>
    <i>
      <x v="366"/>
    </i>
    <i>
      <x v="356"/>
    </i>
    <i>
      <x v="21"/>
    </i>
    <i>
      <x v="2"/>
    </i>
    <i>
      <x v="32"/>
    </i>
    <i>
      <x v="183"/>
    </i>
    <i>
      <x v="311"/>
    </i>
    <i>
      <x v="75"/>
    </i>
    <i>
      <x v="10"/>
    </i>
    <i>
      <x v="561"/>
    </i>
    <i>
      <x v="476"/>
    </i>
    <i>
      <x v="480"/>
    </i>
    <i>
      <x v="267"/>
    </i>
    <i>
      <x v="105"/>
    </i>
    <i>
      <x v="447"/>
    </i>
    <i>
      <x v="224"/>
    </i>
    <i>
      <x v="338"/>
    </i>
    <i>
      <x v="149"/>
    </i>
    <i>
      <x v="407"/>
    </i>
    <i>
      <x v="325"/>
    </i>
    <i>
      <x v="191"/>
    </i>
    <i>
      <x v="464"/>
    </i>
    <i>
      <x v="326"/>
    </i>
    <i>
      <x v="223"/>
    </i>
    <i>
      <x v="340"/>
    </i>
    <i>
      <x v="461"/>
    </i>
    <i>
      <x v="72"/>
    </i>
    <i>
      <x v="108"/>
    </i>
    <i>
      <x v="419"/>
    </i>
    <i>
      <x v="132"/>
    </i>
    <i>
      <x v="39"/>
    </i>
    <i>
      <x v="349"/>
    </i>
    <i>
      <x v="479"/>
    </i>
    <i>
      <x v="452"/>
    </i>
    <i>
      <x v="153"/>
    </i>
    <i>
      <x v="279"/>
    </i>
    <i>
      <x v="362"/>
    </i>
    <i>
      <x v="317"/>
    </i>
    <i>
      <x v="423"/>
    </i>
    <i>
      <x v="62"/>
    </i>
    <i>
      <x v="30"/>
    </i>
    <i>
      <x v="189"/>
    </i>
    <i>
      <x v="194"/>
    </i>
    <i>
      <x v="227"/>
    </i>
    <i>
      <x v="295"/>
    </i>
    <i>
      <x v="482"/>
    </i>
    <i>
      <x v="73"/>
    </i>
    <i>
      <x v="239"/>
    </i>
    <i>
      <x v="380"/>
    </i>
    <i>
      <x v="560"/>
    </i>
    <i>
      <x v="207"/>
    </i>
    <i>
      <x v="23"/>
    </i>
    <i>
      <x v="521"/>
    </i>
    <i>
      <x v="204"/>
    </i>
    <i>
      <x v="41"/>
    </i>
    <i>
      <x v="417"/>
    </i>
    <i>
      <x v="158"/>
    </i>
    <i>
      <x v="152"/>
    </i>
    <i>
      <x v="519"/>
    </i>
    <i>
      <x v="148"/>
    </i>
    <i>
      <x v="337"/>
    </i>
    <i>
      <x v="451"/>
    </i>
    <i>
      <x v="14"/>
    </i>
    <i>
      <x v="11"/>
    </i>
    <i>
      <x v="231"/>
    </i>
    <i>
      <x v="256"/>
    </i>
    <i>
      <x v="342"/>
    </i>
    <i>
      <x v="169"/>
    </i>
    <i>
      <x v="27"/>
    </i>
    <i>
      <x v="557"/>
    </i>
    <i>
      <x v="163"/>
    </i>
    <i>
      <x v="230"/>
    </i>
    <i>
      <x v="446"/>
    </i>
    <i>
      <x v="339"/>
    </i>
    <i>
      <x v="109"/>
    </i>
    <i>
      <x v="442"/>
    </i>
    <i>
      <x v="174"/>
    </i>
    <i>
      <x v="249"/>
    </i>
    <i>
      <x v="107"/>
    </i>
    <i>
      <x v="334"/>
    </i>
    <i>
      <x v="385"/>
    </i>
    <i>
      <x v="363"/>
    </i>
    <i>
      <x v="137"/>
    </i>
    <i>
      <x v="80"/>
    </i>
    <i>
      <x v="94"/>
    </i>
    <i>
      <x v="562"/>
    </i>
    <i>
      <x v="100"/>
    </i>
    <i>
      <x v="67"/>
    </i>
    <i>
      <x v="548"/>
    </i>
    <i>
      <x v="449"/>
    </i>
    <i>
      <x v="375"/>
    </i>
    <i>
      <x v="35"/>
    </i>
    <i>
      <x v="43"/>
    </i>
    <i>
      <x v="360"/>
    </i>
    <i>
      <x v="199"/>
    </i>
    <i>
      <x v="445"/>
    </i>
    <i>
      <x v="372"/>
    </i>
    <i>
      <x v="187"/>
    </i>
    <i>
      <x v="306"/>
    </i>
    <i>
      <x v="26"/>
    </i>
    <i>
      <x v="556"/>
    </i>
    <i>
      <x v="376"/>
    </i>
    <i>
      <x v="506"/>
    </i>
    <i>
      <x v="177"/>
    </i>
    <i>
      <x v="416"/>
    </i>
    <i>
      <x v="460"/>
    </i>
    <i>
      <x v="202"/>
    </i>
    <i>
      <x v="297"/>
    </i>
    <i>
      <x v="316"/>
    </i>
    <i>
      <x v="530"/>
    </i>
    <i>
      <x v="126"/>
    </i>
    <i>
      <x v="402"/>
    </i>
    <i>
      <x v="236"/>
    </i>
    <i>
      <x v="544"/>
    </i>
    <i>
      <x v="293"/>
    </i>
    <i>
      <x v="374"/>
    </i>
    <i>
      <x v="526"/>
    </i>
    <i>
      <x v="203"/>
    </i>
    <i>
      <x v="134"/>
    </i>
    <i>
      <x v="513"/>
    </i>
    <i>
      <x v="16"/>
    </i>
    <i>
      <x v="289"/>
    </i>
    <i>
      <x v="243"/>
    </i>
    <i>
      <x v="396"/>
    </i>
    <i>
      <x v="182"/>
    </i>
    <i>
      <x v="218"/>
    </i>
    <i>
      <x v="358"/>
    </i>
    <i>
      <x v="271"/>
    </i>
    <i>
      <x v="219"/>
    </i>
    <i>
      <x v="215"/>
    </i>
    <i>
      <x v="6"/>
    </i>
    <i>
      <x v="63"/>
    </i>
    <i>
      <x v="543"/>
    </i>
    <i>
      <x v="459"/>
    </i>
    <i>
      <x v="112"/>
    </i>
    <i>
      <x v="214"/>
    </i>
    <i>
      <x v="81"/>
    </i>
    <i>
      <x v="201"/>
    </i>
    <i>
      <x v="60"/>
    </i>
    <i>
      <x v="514"/>
    </i>
    <i>
      <x v="172"/>
    </i>
    <i>
      <x v="150"/>
    </i>
    <i>
      <x v="327"/>
    </i>
    <i>
      <x v="465"/>
    </i>
    <i>
      <x v="405"/>
    </i>
    <i>
      <x v="443"/>
    </i>
    <i>
      <x v="352"/>
    </i>
    <i>
      <x v="378"/>
    </i>
    <i>
      <x v="49"/>
    </i>
    <i>
      <x v="539"/>
    </i>
    <i>
      <x v="412"/>
    </i>
    <i>
      <x v="208"/>
    </i>
    <i>
      <x v="171"/>
    </i>
    <i>
      <x v="96"/>
    </i>
    <i>
      <x v="181"/>
    </i>
    <i>
      <x v="361"/>
    </i>
    <i>
      <x v="404"/>
    </i>
    <i>
      <x v="413"/>
    </i>
    <i>
      <x v="490"/>
    </i>
    <i>
      <x v="397"/>
    </i>
    <i>
      <x v="469"/>
    </i>
    <i>
      <x v="492"/>
    </i>
    <i>
      <x v="190"/>
    </i>
    <i>
      <x v="525"/>
    </i>
    <i>
      <x v="390"/>
    </i>
    <i>
      <x v="507"/>
    </i>
    <i>
      <x v="209"/>
    </i>
    <i>
      <x v="141"/>
    </i>
    <i>
      <x v="302"/>
    </i>
    <i>
      <x v="474"/>
    </i>
    <i>
      <x v="274"/>
    </i>
    <i>
      <x v="499"/>
    </i>
    <i>
      <x v="157"/>
    </i>
    <i>
      <x v="379"/>
    </i>
    <i>
      <x v="40"/>
    </i>
    <i>
      <x v="221"/>
    </i>
    <i>
      <x v="444"/>
    </i>
    <i>
      <x v="503"/>
    </i>
    <i>
      <x v="486"/>
    </i>
    <i>
      <x v="391"/>
    </i>
    <i>
      <x v="563"/>
    </i>
    <i>
      <x v="400"/>
    </i>
    <i>
      <x v="309"/>
    </i>
    <i>
      <x v="470"/>
    </i>
    <i>
      <x v="424"/>
    </i>
    <i>
      <x v="270"/>
    </i>
    <i>
      <x v="281"/>
    </i>
    <i>
      <x v="166"/>
    </i>
    <i>
      <x v="312"/>
    </i>
    <i>
      <x v="305"/>
    </i>
    <i>
      <x v="425"/>
    </i>
    <i>
      <x v="319"/>
    </i>
    <i>
      <x v="292"/>
    </i>
    <i>
      <x v="247"/>
    </i>
    <i>
      <x v="324"/>
    </i>
    <i>
      <x v="4"/>
    </i>
    <i>
      <x v="553"/>
    </i>
    <i>
      <x v="341"/>
    </i>
    <i>
      <x v="135"/>
    </i>
    <i>
      <x v="83"/>
    </i>
    <i>
      <x v="288"/>
    </i>
    <i>
      <x v="155"/>
    </i>
    <i>
      <x v="123"/>
    </i>
    <i>
      <x v="291"/>
    </i>
    <i>
      <x v="496"/>
    </i>
    <i>
      <x v="536"/>
    </i>
    <i>
      <x v="273"/>
    </i>
    <i>
      <x v="250"/>
    </i>
    <i>
      <x v="252"/>
    </i>
    <i>
      <x v="509"/>
    </i>
    <i>
      <x v="367"/>
    </i>
    <i>
      <x v="351"/>
    </i>
    <i>
      <x v="321"/>
    </i>
    <i>
      <x v="540"/>
    </i>
    <i>
      <x v="431"/>
    </i>
    <i>
      <x v="527"/>
    </i>
    <i>
      <x v="421"/>
    </i>
    <i>
      <x v="569"/>
    </i>
    <i>
      <x v="555"/>
    </i>
    <i>
      <x v="59"/>
    </i>
    <i>
      <x v="427"/>
    </i>
    <i>
      <x v="329"/>
    </i>
    <i>
      <x v="269"/>
    </i>
    <i>
      <x v="330"/>
    </i>
    <i>
      <x v="192"/>
    </i>
    <i>
      <x v="33"/>
    </i>
    <i>
      <x v="531"/>
    </i>
    <i>
      <x v="357"/>
    </i>
    <i>
      <x v="475"/>
    </i>
    <i>
      <x v="127"/>
    </i>
    <i>
      <x v="139"/>
    </i>
    <i>
      <x v="350"/>
    </i>
    <i>
      <x v="233"/>
    </i>
    <i>
      <x v="501"/>
    </i>
    <i>
      <x v="133"/>
    </i>
    <i>
      <x v="395"/>
    </i>
    <i>
      <x v="559"/>
    </i>
    <i>
      <x v="113"/>
    </i>
    <i>
      <x v="511"/>
    </i>
    <i>
      <x v="272"/>
    </i>
    <i>
      <x v="266"/>
    </i>
    <i>
      <x v="364"/>
    </i>
    <i>
      <x v="51"/>
    </i>
    <i>
      <x v="290"/>
    </i>
    <i>
      <x v="485"/>
    </i>
    <i>
      <x v="353"/>
    </i>
    <i>
      <x v="550"/>
    </i>
    <i>
      <x v="551"/>
    </i>
    <i>
      <x v="440"/>
    </i>
    <i>
      <x v="87"/>
    </i>
    <i>
      <x v="280"/>
    </i>
    <i>
      <x v="384"/>
    </i>
    <i>
      <x v="497"/>
    </i>
    <i>
      <x v="282"/>
    </i>
    <i>
      <x v="331"/>
    </i>
    <i>
      <x v="365"/>
    </i>
    <i>
      <x v="435"/>
    </i>
    <i>
      <x v="491"/>
    </i>
    <i>
      <x v="429"/>
    </i>
    <i>
      <x v="369"/>
    </i>
    <i>
      <x v="422"/>
    </i>
    <i>
      <x v="15"/>
    </i>
    <i>
      <x v="58"/>
    </i>
    <i>
      <x v="260"/>
    </i>
    <i>
      <x v="348"/>
    </i>
    <i>
      <x v="38"/>
    </i>
    <i>
      <x v="89"/>
    </i>
    <i>
      <x v="28"/>
    </i>
    <i>
      <x v="144"/>
    </i>
    <i>
      <x v="401"/>
    </i>
    <i>
      <x v="68"/>
    </i>
    <i>
      <x v="515"/>
    </i>
    <i>
      <x v="283"/>
    </i>
    <i>
      <x v="388"/>
    </i>
    <i>
      <x v="48"/>
    </i>
    <i>
      <x v="355"/>
    </i>
    <i>
      <x v="90"/>
    </i>
    <i>
      <x v="213"/>
    </i>
    <i>
      <x v="411"/>
    </i>
    <i>
      <x v="455"/>
    </i>
    <i>
      <x v="567"/>
    </i>
    <i>
      <x v="188"/>
    </i>
    <i>
      <x v="298"/>
    </i>
    <i>
      <x v="403"/>
    </i>
    <i>
      <x v="212"/>
    </i>
    <i>
      <x v="347"/>
    </i>
    <i>
      <x v="564"/>
    </i>
    <i>
      <x v="242"/>
    </i>
    <i>
      <x v="537"/>
    </i>
    <i>
      <x v="343"/>
    </i>
    <i>
      <x v="93"/>
    </i>
    <i>
      <x v="264"/>
    </i>
    <i>
      <x v="276"/>
    </i>
    <i>
      <x v="220"/>
    </i>
    <i>
      <x v="516"/>
    </i>
    <i>
      <x v="42"/>
    </i>
    <i>
      <x v="502"/>
    </i>
    <i>
      <x v="438"/>
    </i>
    <i>
      <x v="505"/>
    </i>
    <i>
      <x v="117"/>
    </i>
    <i>
      <x v="286"/>
    </i>
    <i>
      <x v="345"/>
    </i>
    <i>
      <x v="301"/>
    </i>
    <i>
      <x v="265"/>
    </i>
    <i>
      <x v="85"/>
    </i>
    <i>
      <x v="175"/>
    </i>
    <i>
      <x v="495"/>
    </i>
    <i>
      <x v="434"/>
    </i>
    <i>
      <x v="185"/>
    </i>
    <i>
      <x v="313"/>
    </i>
    <i>
      <x v="197"/>
    </i>
    <i>
      <x v="37"/>
    </i>
    <i>
      <x v="159"/>
    </i>
    <i>
      <x v="554"/>
    </i>
    <i>
      <x v="198"/>
    </i>
    <i>
      <x v="180"/>
    </i>
    <i>
      <x v="328"/>
    </i>
    <i>
      <x v="129"/>
    </i>
    <i>
      <x v="34"/>
    </i>
    <i>
      <x v="335"/>
    </i>
    <i>
      <x v="116"/>
    </i>
    <i>
      <x v="205"/>
    </i>
    <i>
      <x v="31"/>
    </i>
    <i>
      <x v="216"/>
    </i>
    <i>
      <x v="448"/>
    </i>
    <i>
      <x v="314"/>
    </i>
    <i>
      <x v="410"/>
    </i>
    <i>
      <x v="468"/>
    </i>
    <i>
      <x v="179"/>
    </i>
    <i>
      <x v="534"/>
    </i>
    <i>
      <x v="56"/>
    </i>
    <i>
      <x v="136"/>
    </i>
    <i>
      <x v="229"/>
    </i>
    <i>
      <x v="262"/>
    </i>
    <i>
      <x v="195"/>
    </i>
    <i>
      <x v="471"/>
    </i>
    <i>
      <x v="320"/>
    </i>
    <i>
      <x v="160"/>
    </i>
    <i>
      <x v="436"/>
    </i>
    <i>
      <x v="382"/>
    </i>
    <i>
      <x v="9"/>
    </i>
    <i>
      <x v="278"/>
    </i>
    <i>
      <x v="237"/>
    </i>
    <i>
      <x v="240"/>
    </i>
    <i>
      <x v="226"/>
    </i>
    <i>
      <x v="418"/>
    </i>
    <i>
      <x v="121"/>
    </i>
    <i>
      <x v="296"/>
    </i>
    <i>
      <x v="389"/>
    </i>
    <i>
      <x v="466"/>
    </i>
    <i>
      <x v="494"/>
    </i>
    <i>
      <x v="57"/>
    </i>
    <i>
      <x v="97"/>
    </i>
    <i>
      <x v="420"/>
    </i>
    <i>
      <x v="399"/>
    </i>
    <i>
      <x v="44"/>
    </i>
    <i>
      <x v="458"/>
    </i>
    <i>
      <x v="323"/>
    </i>
    <i>
      <x v="344"/>
    </i>
    <i>
      <x v="25"/>
    </i>
    <i>
      <x v="463"/>
    </i>
    <i>
      <x v="318"/>
    </i>
    <i>
      <x v="246"/>
    </i>
    <i>
      <x v="294"/>
    </i>
    <i>
      <x v="254"/>
    </i>
    <i>
      <x v="488"/>
    </i>
    <i>
      <x v="275"/>
    </i>
    <i>
      <x v="119"/>
    </i>
    <i>
      <x v="7"/>
    </i>
    <i>
      <x v="77"/>
    </i>
    <i>
      <x v="299"/>
    </i>
    <i>
      <x v="512"/>
    </i>
    <i>
      <x v="74"/>
    </i>
    <i t="grand">
      <x/>
    </i>
  </rowItems>
  <colFields count="1">
    <field x="-2"/>
  </colFields>
  <colItems count="3">
    <i>
      <x/>
    </i>
    <i i="1">
      <x v="1"/>
    </i>
    <i i="2">
      <x v="2"/>
    </i>
  </colItems>
  <dataFields count="3">
    <dataField name="Sum of Profit" fld="18" baseField="0" baseItem="0" numFmtId="165"/>
    <dataField name="Count of Order_ID" fld="0" subtotal="count" baseField="0" baseItem="0"/>
    <dataField name="Sum of Sales" fld="16" baseField="0" baseItem="0" numFmtId="165"/>
  </dataFields>
  <formats count="1">
    <format dxfId="2">
      <pivotArea dataOnly="0" fieldPosition="0">
        <references count="1">
          <reference field="6" count="10">
            <x v="5"/>
            <x v="12"/>
            <x v="19"/>
            <x v="102"/>
            <x v="145"/>
            <x v="307"/>
            <x v="333"/>
            <x v="414"/>
            <x v="467"/>
            <x v="498"/>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2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D8" firstHeaderRow="1" firstDataRow="2" firstDataCol="1"/>
  <pivotFields count="22">
    <pivotField showAll="0"/>
    <pivotField numFmtId="164" showAll="0"/>
    <pivotField showAll="0"/>
    <pivotField axis="axisCol" multipleItemSelectionAllowed="1" showAll="0">
      <items count="3">
        <item x="0"/>
        <item x="1"/>
        <item t="default"/>
      </items>
    </pivotField>
    <pivotField showAll="0"/>
    <pivotField showAll="0"/>
    <pivotField showAll="0"/>
    <pivotField showAll="0"/>
    <pivotField showAll="0"/>
    <pivotField showAll="0"/>
    <pivotField showAll="0"/>
    <pivotField showAll="0"/>
    <pivotField showAll="0"/>
    <pivotField numFmtId="165" showAll="0"/>
    <pivotField numFmtId="165" showAll="0"/>
    <pivotField numFmtId="9" showAll="0"/>
    <pivotField numFmtId="165" showAll="0"/>
    <pivotField numFmtId="165" showAll="0"/>
    <pivotField numFmtId="165" showAll="0"/>
    <pivotField showAll="0"/>
    <pivotField axis="axisRow" dataField="1" showAll="0">
      <items count="3">
        <item x="0"/>
        <item x="1"/>
        <item t="default"/>
      </items>
    </pivotField>
    <pivotField dragToRow="0" dragToCol="0" dragToPage="0" showAll="0" defaultSubtotal="0"/>
  </pivotFields>
  <rowFields count="1">
    <field x="20"/>
  </rowFields>
  <rowItems count="3">
    <i>
      <x/>
    </i>
    <i>
      <x v="1"/>
    </i>
    <i t="grand">
      <x/>
    </i>
  </rowItems>
  <colFields count="1">
    <field x="3"/>
  </colFields>
  <colItems count="3">
    <i>
      <x/>
    </i>
    <i>
      <x v="1"/>
    </i>
    <i t="grand">
      <x/>
    </i>
  </colItems>
  <dataFields count="1">
    <dataField name="Count of Customer_Type" fld="20"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C14" firstHeaderRow="0" firstDataRow="1" firstDataCol="1"/>
  <pivotFields count="22">
    <pivotField dataField="1" showAll="0"/>
    <pivotField numFmtId="164"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numFmtId="9" showAll="0"/>
    <pivotField dataField="1" numFmtId="165" showAll="0"/>
    <pivotField numFmtId="165" showAll="0"/>
    <pivotField numFmtId="165" showAll="0"/>
    <pivotField showAll="0"/>
    <pivotField axis="axisRow" showAll="0">
      <items count="3">
        <item x="0"/>
        <item x="1"/>
        <item t="default"/>
      </items>
    </pivotField>
    <pivotField dragToRow="0" dragToCol="0" dragToPage="0" showAll="0" defaultSubtotal="0"/>
  </pivotFields>
  <rowFields count="1">
    <field x="20"/>
  </rowFields>
  <rowItems count="3">
    <i>
      <x/>
    </i>
    <i>
      <x v="1"/>
    </i>
    <i t="grand">
      <x/>
    </i>
  </rowItems>
  <colFields count="1">
    <field x="-2"/>
  </colFields>
  <colItems count="2">
    <i>
      <x/>
    </i>
    <i i="1">
      <x v="1"/>
    </i>
  </colItems>
  <dataFields count="2">
    <dataField name="Sum of Sales" fld="16" baseField="0" baseItem="0" numFmtId="165"/>
    <dataField name="Count of Order_ID" fld="0"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3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17" firstHeaderRow="0" firstDataRow="1" firstDataCol="1" rowPageCount="2" colPageCount="1"/>
  <pivotFields count="22">
    <pivotField dataField="1" showAll="0"/>
    <pivotField numFmtId="164" showAll="0"/>
    <pivotField showAll="0"/>
    <pivotField showAll="0"/>
    <pivotField showAll="0"/>
    <pivotField showAll="0"/>
    <pivotField showAll="0"/>
    <pivotField axis="axisRow" showAll="0">
      <items count="13">
        <item x="0"/>
        <item x="10"/>
        <item x="2"/>
        <item x="8"/>
        <item x="1"/>
        <item x="5"/>
        <item x="7"/>
        <item x="3"/>
        <item x="6"/>
        <item x="11"/>
        <item x="9"/>
        <item x="4"/>
        <item t="default"/>
      </items>
    </pivotField>
    <pivotField showAll="0"/>
    <pivotField showAll="0"/>
    <pivotField showAll="0"/>
    <pivotField axis="axisPage" showAll="0">
      <items count="7">
        <item x="4"/>
        <item x="2"/>
        <item x="0"/>
        <item x="5"/>
        <item x="3"/>
        <item x="1"/>
        <item t="default"/>
      </items>
    </pivotField>
    <pivotField showAll="0"/>
    <pivotField numFmtId="165" showAll="0"/>
    <pivotField numFmtId="165" showAll="0"/>
    <pivotField numFmtId="9" showAll="0"/>
    <pivotField dataField="1" numFmtId="165" showAll="0"/>
    <pivotField numFmtId="165" showAll="0"/>
    <pivotField numFmtId="165" showAll="0"/>
    <pivotField showAll="0"/>
    <pivotField axis="axisPage" multipleItemSelectionAllowed="1" showAll="0">
      <items count="3">
        <item x="0"/>
        <item x="1"/>
        <item t="default"/>
      </items>
    </pivotField>
    <pivotField dragToRow="0" dragToCol="0" dragToPage="0" showAll="0" defaultSubtotal="0"/>
  </pivotFields>
  <rowFields count="1">
    <field x="7"/>
  </rowFields>
  <rowItems count="13">
    <i>
      <x/>
    </i>
    <i>
      <x v="1"/>
    </i>
    <i>
      <x v="2"/>
    </i>
    <i>
      <x v="3"/>
    </i>
    <i>
      <x v="4"/>
    </i>
    <i>
      <x v="5"/>
    </i>
    <i>
      <x v="6"/>
    </i>
    <i>
      <x v="7"/>
    </i>
    <i>
      <x v="8"/>
    </i>
    <i>
      <x v="9"/>
    </i>
    <i>
      <x v="10"/>
    </i>
    <i>
      <x v="11"/>
    </i>
    <i t="grand">
      <x/>
    </i>
  </rowItems>
  <colFields count="1">
    <field x="-2"/>
  </colFields>
  <colItems count="2">
    <i>
      <x/>
    </i>
    <i i="1">
      <x v="1"/>
    </i>
  </colItems>
  <pageFields count="2">
    <pageField fld="20" hier="-1"/>
    <pageField fld="11" hier="-1"/>
  </pageFields>
  <dataFields count="2">
    <dataField name="Sum of Sales" fld="16" baseField="0" baseItem="0" numFmtId="165"/>
    <dataField name="Count of Order_ID" fld="0"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E105" firstHeaderRow="0" firstDataRow="1" firstDataCol="1" rowPageCount="1" colPageCount="1"/>
  <pivotFields count="22">
    <pivotField dataField="1" showAll="0"/>
    <pivotField numFmtId="164" showAll="0"/>
    <pivotField showAll="0"/>
    <pivotField axis="axisPage" showAll="0">
      <items count="3">
        <item x="0"/>
        <item x="1"/>
        <item t="default"/>
      </items>
    </pivotField>
    <pivotField showAll="0"/>
    <pivotField showAll="0"/>
    <pivotField showAll="0"/>
    <pivotField axis="axisRow" showAll="0" sortType="ascending">
      <items count="13">
        <item x="0"/>
        <item x="10"/>
        <item x="2"/>
        <item x="8"/>
        <item x="1"/>
        <item x="5"/>
        <item x="7"/>
        <item x="3"/>
        <item x="6"/>
        <item x="11"/>
        <item x="9"/>
        <item x="4"/>
        <item t="default"/>
      </items>
      <autoSortScope>
        <pivotArea dataOnly="0" outline="0" fieldPosition="0">
          <references count="1">
            <reference field="4294967294" count="1" selected="0">
              <x v="1"/>
            </reference>
          </references>
        </pivotArea>
      </autoSortScope>
    </pivotField>
    <pivotField showAll="0"/>
    <pivotField showAll="0"/>
    <pivotField showAll="0"/>
    <pivotField axis="axisRow" showAll="0" sortType="ascending">
      <items count="7">
        <item x="4"/>
        <item x="2"/>
        <item x="0"/>
        <item x="5"/>
        <item x="3"/>
        <item x="1"/>
        <item t="default"/>
      </items>
      <autoSortScope>
        <pivotArea dataOnly="0" outline="0" fieldPosition="0">
          <references count="1">
            <reference field="4294967294" count="1" selected="0">
              <x v="2"/>
            </reference>
          </references>
        </pivotArea>
      </autoSortScope>
    </pivotField>
    <pivotField dataField="1" showAll="0"/>
    <pivotField numFmtId="165" showAll="0"/>
    <pivotField numFmtId="165" showAll="0"/>
    <pivotField numFmtId="9" showAll="0"/>
    <pivotField dataField="1" numFmtId="165" showAll="0"/>
    <pivotField numFmtId="165" showAll="0"/>
    <pivotField dataField="1" numFmtId="165" showAll="0"/>
    <pivotField showAll="0"/>
    <pivotField showAll="0"/>
    <pivotField dragToRow="0" dragToCol="0" dragToPage="0" showAll="0" defaultSubtotal="0"/>
  </pivotFields>
  <rowFields count="2">
    <field x="11"/>
    <field x="7"/>
  </rowFields>
  <rowItems count="79">
    <i>
      <x v="1"/>
    </i>
    <i r="1">
      <x v="3"/>
    </i>
    <i r="1">
      <x v="5"/>
    </i>
    <i r="1">
      <x v="9"/>
    </i>
    <i r="1">
      <x v="10"/>
    </i>
    <i r="1">
      <x v="8"/>
    </i>
    <i r="1">
      <x v="1"/>
    </i>
    <i r="1">
      <x/>
    </i>
    <i r="1">
      <x v="6"/>
    </i>
    <i r="1">
      <x v="4"/>
    </i>
    <i r="1">
      <x v="11"/>
    </i>
    <i r="1">
      <x v="7"/>
    </i>
    <i r="1">
      <x v="2"/>
    </i>
    <i>
      <x/>
    </i>
    <i r="1">
      <x v="3"/>
    </i>
    <i r="1">
      <x v="5"/>
    </i>
    <i r="1">
      <x v="9"/>
    </i>
    <i r="1">
      <x/>
    </i>
    <i r="1">
      <x v="1"/>
    </i>
    <i r="1">
      <x v="8"/>
    </i>
    <i r="1">
      <x v="10"/>
    </i>
    <i r="1">
      <x v="7"/>
    </i>
    <i r="1">
      <x v="6"/>
    </i>
    <i r="1">
      <x v="4"/>
    </i>
    <i r="1">
      <x v="11"/>
    </i>
    <i r="1">
      <x v="2"/>
    </i>
    <i>
      <x v="5"/>
    </i>
    <i r="1">
      <x v="3"/>
    </i>
    <i r="1">
      <x v="5"/>
    </i>
    <i r="1">
      <x/>
    </i>
    <i r="1">
      <x v="9"/>
    </i>
    <i r="1">
      <x v="8"/>
    </i>
    <i r="1">
      <x v="1"/>
    </i>
    <i r="1">
      <x v="10"/>
    </i>
    <i r="1">
      <x v="6"/>
    </i>
    <i r="1">
      <x v="4"/>
    </i>
    <i r="1">
      <x v="11"/>
    </i>
    <i r="1">
      <x v="7"/>
    </i>
    <i r="1">
      <x v="2"/>
    </i>
    <i>
      <x v="2"/>
    </i>
    <i r="1">
      <x v="3"/>
    </i>
    <i r="1">
      <x v="5"/>
    </i>
    <i r="1">
      <x v="8"/>
    </i>
    <i r="1">
      <x v="9"/>
    </i>
    <i r="1">
      <x v="1"/>
    </i>
    <i r="1">
      <x v="10"/>
    </i>
    <i r="1">
      <x/>
    </i>
    <i r="1">
      <x v="6"/>
    </i>
    <i r="1">
      <x v="4"/>
    </i>
    <i r="1">
      <x v="11"/>
    </i>
    <i r="1">
      <x v="7"/>
    </i>
    <i r="1">
      <x v="2"/>
    </i>
    <i>
      <x v="3"/>
    </i>
    <i r="1">
      <x v="3"/>
    </i>
    <i r="1">
      <x v="5"/>
    </i>
    <i r="1">
      <x v="8"/>
    </i>
    <i r="1">
      <x/>
    </i>
    <i r="1">
      <x v="10"/>
    </i>
    <i r="1">
      <x v="9"/>
    </i>
    <i r="1">
      <x v="1"/>
    </i>
    <i r="1">
      <x v="11"/>
    </i>
    <i r="1">
      <x v="7"/>
    </i>
    <i r="1">
      <x v="4"/>
    </i>
    <i r="1">
      <x v="6"/>
    </i>
    <i r="1">
      <x v="2"/>
    </i>
    <i>
      <x v="4"/>
    </i>
    <i r="1">
      <x v="5"/>
    </i>
    <i r="1">
      <x v="3"/>
    </i>
    <i r="1">
      <x v="8"/>
    </i>
    <i r="1">
      <x v="10"/>
    </i>
    <i r="1">
      <x v="9"/>
    </i>
    <i r="1">
      <x v="1"/>
    </i>
    <i r="1">
      <x/>
    </i>
    <i r="1">
      <x v="4"/>
    </i>
    <i r="1">
      <x v="6"/>
    </i>
    <i r="1">
      <x v="11"/>
    </i>
    <i r="1">
      <x v="7"/>
    </i>
    <i r="1">
      <x v="2"/>
    </i>
    <i t="grand">
      <x/>
    </i>
  </rowItems>
  <colFields count="1">
    <field x="-2"/>
  </colFields>
  <colItems count="4">
    <i>
      <x/>
    </i>
    <i i="1">
      <x v="1"/>
    </i>
    <i i="2">
      <x v="2"/>
    </i>
    <i i="3">
      <x v="3"/>
    </i>
  </colItems>
  <pageFields count="1">
    <pageField fld="3" hier="-1"/>
  </pageFields>
  <dataFields count="4">
    <dataField name="Count of Order_ID" fld="0" subtotal="count" baseField="0" baseItem="0"/>
    <dataField name="Sum of Profit" fld="18" baseField="0" baseItem="0" numFmtId="165"/>
    <dataField name="Sum of Sales" fld="16" baseField="0" baseItem="0" numFmtId="165"/>
    <dataField name="Sum of Quantity" fld="12" baseField="11"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C19" firstHeaderRow="0" firstDataRow="1" firstDataCol="1" rowPageCount="1" colPageCount="1"/>
  <pivotFields count="22">
    <pivotField showAll="0"/>
    <pivotField numFmtId="164" showAll="0"/>
    <pivotField showAll="0"/>
    <pivotField axis="axisPage" multipleItemSelectionAllowed="1" showAll="0">
      <items count="3">
        <item x="0"/>
        <item x="1"/>
        <item t="default"/>
      </items>
    </pivotField>
    <pivotField showAll="0"/>
    <pivotField dataField="1" showAll="0"/>
    <pivotField showAll="0"/>
    <pivotField axis="axisRow" showAll="0" sortType="ascending">
      <items count="13">
        <item x="0"/>
        <item x="10"/>
        <item x="2"/>
        <item x="8"/>
        <item x="1"/>
        <item x="5"/>
        <item x="7"/>
        <item x="3"/>
        <item x="6"/>
        <item x="11"/>
        <item x="9"/>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5" showAll="0"/>
    <pivotField numFmtId="165" showAll="0"/>
    <pivotField numFmtId="9" showAll="0"/>
    <pivotField numFmtId="165" showAll="0"/>
    <pivotField numFmtId="165" showAll="0"/>
    <pivotField dataField="1" numFmtId="165" showAll="0"/>
    <pivotField showAll="0"/>
    <pivotField showAll="0"/>
    <pivotField dragToRow="0" dragToCol="0" dragToPage="0" showAll="0" defaultSubtotal="0"/>
  </pivotFields>
  <rowFields count="1">
    <field x="7"/>
  </rowFields>
  <rowItems count="13">
    <i>
      <x v="3"/>
    </i>
    <i>
      <x v="5"/>
    </i>
    <i>
      <x v="9"/>
    </i>
    <i>
      <x v="8"/>
    </i>
    <i>
      <x v="10"/>
    </i>
    <i>
      <x/>
    </i>
    <i>
      <x v="1"/>
    </i>
    <i>
      <x v="6"/>
    </i>
    <i>
      <x v="4"/>
    </i>
    <i>
      <x v="11"/>
    </i>
    <i>
      <x v="7"/>
    </i>
    <i>
      <x v="2"/>
    </i>
    <i t="grand">
      <x/>
    </i>
  </rowItems>
  <colFields count="1">
    <field x="-2"/>
  </colFields>
  <colItems count="2">
    <i>
      <x/>
    </i>
    <i i="1">
      <x v="1"/>
    </i>
  </colItems>
  <pageFields count="1">
    <pageField fld="3" hier="-1"/>
  </pageFields>
  <dataFields count="2">
    <dataField name="Sum of Profit" fld="18" baseField="0" baseItem="0" numFmtId="165"/>
    <dataField name="Count of Customer_ID" fld="5"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7000000}"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rowPageCount="1" colPageCount="1"/>
  <pivotFields count="22">
    <pivotField showAll="0"/>
    <pivotField numFmtId="164" showAll="0"/>
    <pivotField showAll="0"/>
    <pivotField axis="axisPage" multipleItemSelectionAllowed="1" showAll="0">
      <items count="3">
        <item x="0"/>
        <item x="1"/>
        <item t="default"/>
      </items>
    </pivotField>
    <pivotField showAll="0"/>
    <pivotField showAll="0"/>
    <pivotField showAll="0"/>
    <pivotField showAll="0"/>
    <pivotField showAll="0"/>
    <pivotField showAll="0"/>
    <pivotField showAll="0"/>
    <pivotField showAll="0"/>
    <pivotField showAll="0"/>
    <pivotField numFmtId="165" showAll="0"/>
    <pivotField numFmtId="165" showAll="0"/>
    <pivotField numFmtId="9" showAll="0"/>
    <pivotField dataField="1" numFmtId="165" showAll="0"/>
    <pivotField numFmtId="165" showAll="0"/>
    <pivotField dataField="1" numFmtId="165" showAll="0"/>
    <pivotField showAll="0"/>
    <pivotField showAll="0"/>
    <pivotField dragToRow="0" dragToCol="0" dragToPage="0" showAll="0" defaultSubtotal="0"/>
  </pivotFields>
  <rowItems count="1">
    <i/>
  </rowItems>
  <colFields count="1">
    <field x="-2"/>
  </colFields>
  <colItems count="2">
    <i>
      <x/>
    </i>
    <i i="1">
      <x v="1"/>
    </i>
  </colItems>
  <pageFields count="1">
    <pageField fld="3" hier="-1"/>
  </pageFields>
  <dataFields count="2">
    <dataField name="Sum of Sales" fld="16" baseField="0" baseItem="0" numFmtId="165"/>
    <dataField name="Sum of Profit" fld="18" baseField="0" baseItem="0" numFmtId="165"/>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800-00000600000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1" firstHeaderRow="0" firstDataRow="1" firstDataCol="0" rowPageCount="1" colPageCount="1"/>
  <pivotFields count="22">
    <pivotField dataField="1" showAll="0"/>
    <pivotField numFmtId="164" showAll="0"/>
    <pivotField showAll="0"/>
    <pivotField axis="axisPage" showAll="0">
      <items count="3">
        <item x="0"/>
        <item x="1"/>
        <item t="default"/>
      </items>
    </pivotField>
    <pivotField showAll="0"/>
    <pivotField dataField="1" showAll="0"/>
    <pivotField showAll="0"/>
    <pivotField showAll="0"/>
    <pivotField showAll="0"/>
    <pivotField showAll="0"/>
    <pivotField showAll="0"/>
    <pivotField showAll="0"/>
    <pivotField showAll="0"/>
    <pivotField numFmtId="165" showAll="0"/>
    <pivotField numFmtId="165" showAll="0"/>
    <pivotField numFmtId="9" showAll="0"/>
    <pivotField numFmtId="165" showAll="0"/>
    <pivotField numFmtId="165" showAll="0"/>
    <pivotField numFmtId="165" showAll="0"/>
    <pivotField showAll="0"/>
    <pivotField showAll="0"/>
    <pivotField dragToRow="0" dragToCol="0" dragToPage="0" showAll="0" defaultSubtotal="0"/>
  </pivotFields>
  <rowItems count="1">
    <i/>
  </rowItems>
  <colFields count="1">
    <field x="-2"/>
  </colFields>
  <colItems count="2">
    <i>
      <x/>
    </i>
    <i i="1">
      <x v="1"/>
    </i>
  </colItems>
  <pageFields count="1">
    <pageField fld="3" hier="-1"/>
  </pageFields>
  <dataFields count="2">
    <dataField name="Count of Order_ID" fld="0" subtotal="count" baseField="0" baseItem="0"/>
    <dataField name="Count of Customer_ID" fld="5"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900-000008000000}"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6" firstHeaderRow="0" firstDataRow="1" firstDataCol="1" rowPageCount="1" colPageCount="1"/>
  <pivotFields count="22">
    <pivotField showAll="0"/>
    <pivotField numFmtId="164" showAll="0"/>
    <pivotField axis="axisRow" showAll="0">
      <items count="13">
        <item x="0"/>
        <item x="1"/>
        <item x="2"/>
        <item x="3"/>
        <item x="4"/>
        <item x="5"/>
        <item x="6"/>
        <item x="7"/>
        <item x="8"/>
        <item x="9"/>
        <item x="10"/>
        <item x="11"/>
        <item t="default"/>
      </items>
    </pivotField>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numFmtId="165" showAll="0"/>
    <pivotField numFmtId="165" showAll="0"/>
    <pivotField numFmtId="9" showAll="0"/>
    <pivotField dataField="1" numFmtId="165" showAll="0"/>
    <pivotField numFmtId="165" showAll="0"/>
    <pivotField dataField="1" numFmtId="165" showAll="0"/>
    <pivotField showAll="0"/>
    <pivotField showAll="0"/>
    <pivotField dragToRow="0" dragToCol="0" dragToPage="0" showAll="0" defaultSubtotal="0"/>
  </pivotFields>
  <rowFields count="1">
    <field x="2"/>
  </rowFields>
  <rowItems count="13">
    <i>
      <x/>
    </i>
    <i>
      <x v="1"/>
    </i>
    <i>
      <x v="2"/>
    </i>
    <i>
      <x v="3"/>
    </i>
    <i>
      <x v="4"/>
    </i>
    <i>
      <x v="5"/>
    </i>
    <i>
      <x v="6"/>
    </i>
    <i>
      <x v="7"/>
    </i>
    <i>
      <x v="8"/>
    </i>
    <i>
      <x v="9"/>
    </i>
    <i>
      <x v="10"/>
    </i>
    <i>
      <x v="11"/>
    </i>
    <i t="grand">
      <x/>
    </i>
  </rowItems>
  <colFields count="1">
    <field x="-2"/>
  </colFields>
  <colItems count="2">
    <i>
      <x/>
    </i>
    <i i="1">
      <x v="1"/>
    </i>
  </colItems>
  <pageFields count="1">
    <pageField fld="3" hier="-1"/>
  </pageFields>
  <dataFields count="2">
    <dataField name="Sum of Sales" fld="16" baseField="0" baseItem="0" numFmtId="165"/>
    <dataField name="Sum of Profit" fld="18" baseField="0" baseItem="0" numFmtId="165"/>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A00-00000B000000}"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C41" firstHeaderRow="0" firstDataRow="1" firstDataCol="1"/>
  <pivotFields count="22">
    <pivotField showAll="0"/>
    <pivotField numFmtId="164" showAll="0"/>
    <pivotField showAll="0"/>
    <pivotField showAll="0"/>
    <pivotField showAll="0"/>
    <pivotField showAll="0"/>
    <pivotField showAll="0"/>
    <pivotField showAll="0"/>
    <pivotField showAll="0"/>
    <pivotField showAll="0"/>
    <pivotField axis="axisRow" showAll="0" sortType="descending">
      <items count="25">
        <item x="3"/>
        <item x="19"/>
        <item x="21"/>
        <item x="14"/>
        <item x="16"/>
        <item x="2"/>
        <item x="17"/>
        <item x="8"/>
        <item x="23"/>
        <item x="6"/>
        <item x="5"/>
        <item x="12"/>
        <item x="22"/>
        <item x="7"/>
        <item x="20"/>
        <item x="11"/>
        <item x="13"/>
        <item x="1"/>
        <item x="10"/>
        <item x="15"/>
        <item x="4"/>
        <item x="0"/>
        <item x="9"/>
        <item x="18"/>
        <item t="default"/>
      </items>
      <autoSortScope>
        <pivotArea dataOnly="0" outline="0" fieldPosition="0">
          <references count="1">
            <reference field="4294967294" count="1" selected="0">
              <x v="1"/>
            </reference>
          </references>
        </pivotArea>
      </autoSortScope>
    </pivotField>
    <pivotField showAll="0"/>
    <pivotField showAll="0"/>
    <pivotField numFmtId="165" showAll="0"/>
    <pivotField numFmtId="165" showAll="0"/>
    <pivotField numFmtId="9" showAll="0"/>
    <pivotField dataField="1" numFmtId="165" showAll="0"/>
    <pivotField numFmtId="165" showAll="0"/>
    <pivotField dataField="1" numFmtId="165" showAll="0"/>
    <pivotField showAll="0"/>
    <pivotField showAll="0"/>
    <pivotField dragToRow="0" dragToCol="0" dragToPage="0" showAll="0" defaultSubtotal="0"/>
  </pivotFields>
  <rowFields count="1">
    <field x="10"/>
  </rowFields>
  <rowItems count="25">
    <i>
      <x v="19"/>
    </i>
    <i>
      <x v="21"/>
    </i>
    <i>
      <x v="22"/>
    </i>
    <i>
      <x/>
    </i>
    <i>
      <x v="13"/>
    </i>
    <i>
      <x v="17"/>
    </i>
    <i>
      <x v="4"/>
    </i>
    <i>
      <x v="18"/>
    </i>
    <i>
      <x v="16"/>
    </i>
    <i>
      <x v="20"/>
    </i>
    <i>
      <x v="11"/>
    </i>
    <i>
      <x v="14"/>
    </i>
    <i>
      <x v="9"/>
    </i>
    <i>
      <x v="8"/>
    </i>
    <i>
      <x v="1"/>
    </i>
    <i>
      <x v="3"/>
    </i>
    <i>
      <x v="10"/>
    </i>
    <i>
      <x v="12"/>
    </i>
    <i>
      <x v="23"/>
    </i>
    <i>
      <x v="6"/>
    </i>
    <i>
      <x v="5"/>
    </i>
    <i>
      <x v="7"/>
    </i>
    <i>
      <x v="2"/>
    </i>
    <i>
      <x v="15"/>
    </i>
    <i t="grand">
      <x/>
    </i>
  </rowItems>
  <colFields count="1">
    <field x="-2"/>
  </colFields>
  <colItems count="2">
    <i>
      <x/>
    </i>
    <i i="1">
      <x v="1"/>
    </i>
  </colItems>
  <dataFields count="2">
    <dataField name="Sum of Sales" fld="16" baseField="0" baseItem="0" numFmtId="165"/>
    <dataField name="Sum of Profit" fld="18" baseField="0" baseItem="0" numFmtId="165"/>
  </dataFields>
  <formats count="22">
    <format dxfId="24">
      <pivotArea collapsedLevelsAreSubtotals="1" fieldPosition="0">
        <references count="2">
          <reference field="4294967294" count="1" selected="0">
            <x v="0"/>
          </reference>
          <reference field="10" count="1">
            <x v="19"/>
          </reference>
        </references>
      </pivotArea>
    </format>
    <format dxfId="23">
      <pivotArea collapsedLevelsAreSubtotals="1" fieldPosition="0">
        <references count="2">
          <reference field="4294967294" count="1" selected="0">
            <x v="0"/>
          </reference>
          <reference field="10" count="1">
            <x v="0"/>
          </reference>
        </references>
      </pivotArea>
    </format>
    <format dxfId="22">
      <pivotArea collapsedLevelsAreSubtotals="1" fieldPosition="0">
        <references count="2">
          <reference field="4294967294" count="1" selected="0">
            <x v="0"/>
          </reference>
          <reference field="10" count="1">
            <x v="21"/>
          </reference>
        </references>
      </pivotArea>
    </format>
    <format dxfId="21">
      <pivotArea collapsedLevelsAreSubtotals="1" fieldPosition="0">
        <references count="2">
          <reference field="4294967294" count="1" selected="0">
            <x v="0"/>
          </reference>
          <reference field="10" count="1">
            <x v="13"/>
          </reference>
        </references>
      </pivotArea>
    </format>
    <format dxfId="20">
      <pivotArea collapsedLevelsAreSubtotals="1" fieldPosition="0">
        <references count="2">
          <reference field="4294967294" count="1" selected="0">
            <x v="0"/>
          </reference>
          <reference field="10" count="1">
            <x v="16"/>
          </reference>
        </references>
      </pivotArea>
    </format>
    <format dxfId="19">
      <pivotArea collapsedLevelsAreSubtotals="1" fieldPosition="0">
        <references count="2">
          <reference field="4294967294" count="1" selected="0">
            <x v="0"/>
          </reference>
          <reference field="10" count="1">
            <x v="22"/>
          </reference>
        </references>
      </pivotArea>
    </format>
    <format dxfId="18">
      <pivotArea collapsedLevelsAreSubtotals="1" fieldPosition="0">
        <references count="2">
          <reference field="4294967294" count="1" selected="0">
            <x v="0"/>
          </reference>
          <reference field="10" count="1">
            <x v="17"/>
          </reference>
        </references>
      </pivotArea>
    </format>
    <format dxfId="17">
      <pivotArea collapsedLevelsAreSubtotals="1" fieldPosition="0">
        <references count="2">
          <reference field="4294967294" count="1" selected="0">
            <x v="0"/>
          </reference>
          <reference field="10" count="1">
            <x v="4"/>
          </reference>
        </references>
      </pivotArea>
    </format>
    <format dxfId="16">
      <pivotArea collapsedLevelsAreSubtotals="1" fieldPosition="0">
        <references count="2">
          <reference field="4294967294" count="1" selected="0">
            <x v="0"/>
          </reference>
          <reference field="10" count="1">
            <x v="9"/>
          </reference>
        </references>
      </pivotArea>
    </format>
    <format dxfId="15">
      <pivotArea collapsedLevelsAreSubtotals="1" fieldPosition="0">
        <references count="2">
          <reference field="4294967294" count="1" selected="0">
            <x v="0"/>
          </reference>
          <reference field="10" count="1">
            <x v="20"/>
          </reference>
        </references>
      </pivotArea>
    </format>
    <format dxfId="14">
      <pivotArea collapsedLevelsAreSubtotals="1" fieldPosition="0">
        <references count="2">
          <reference field="4294967294" count="1" selected="0">
            <x v="0"/>
          </reference>
          <reference field="10" count="10">
            <x v="0"/>
            <x v="4"/>
            <x v="9"/>
            <x v="13"/>
            <x v="16"/>
            <x v="17"/>
            <x v="19"/>
            <x v="20"/>
            <x v="21"/>
            <x v="22"/>
          </reference>
        </references>
      </pivotArea>
    </format>
    <format dxfId="13">
      <pivotArea collapsedLevelsAreSubtotals="1" fieldPosition="0">
        <references count="2">
          <reference field="4294967294" count="1" selected="0">
            <x v="1"/>
          </reference>
          <reference field="10" count="1">
            <x v="19"/>
          </reference>
        </references>
      </pivotArea>
    </format>
    <format dxfId="12">
      <pivotArea collapsedLevelsAreSubtotals="1" fieldPosition="0">
        <references count="2">
          <reference field="4294967294" count="1" selected="0">
            <x v="1"/>
          </reference>
          <reference field="10" count="1">
            <x v="21"/>
          </reference>
        </references>
      </pivotArea>
    </format>
    <format dxfId="11">
      <pivotArea collapsedLevelsAreSubtotals="1" fieldPosition="0">
        <references count="2">
          <reference field="4294967294" count="1" selected="0">
            <x v="1"/>
          </reference>
          <reference field="10" count="1">
            <x v="22"/>
          </reference>
        </references>
      </pivotArea>
    </format>
    <format dxfId="10">
      <pivotArea collapsedLevelsAreSubtotals="1" fieldPosition="0">
        <references count="2">
          <reference field="4294967294" count="1" selected="0">
            <x v="1"/>
          </reference>
          <reference field="10" count="1">
            <x v="0"/>
          </reference>
        </references>
      </pivotArea>
    </format>
    <format dxfId="9">
      <pivotArea collapsedLevelsAreSubtotals="1" fieldPosition="0">
        <references count="2">
          <reference field="4294967294" count="1" selected="0">
            <x v="1"/>
          </reference>
          <reference field="10" count="1">
            <x v="13"/>
          </reference>
        </references>
      </pivotArea>
    </format>
    <format dxfId="8">
      <pivotArea collapsedLevelsAreSubtotals="1" fieldPosition="0">
        <references count="2">
          <reference field="4294967294" count="1" selected="0">
            <x v="1"/>
          </reference>
          <reference field="10" count="1">
            <x v="17"/>
          </reference>
        </references>
      </pivotArea>
    </format>
    <format dxfId="7">
      <pivotArea collapsedLevelsAreSubtotals="1" fieldPosition="0">
        <references count="2">
          <reference field="4294967294" count="1" selected="0">
            <x v="1"/>
          </reference>
          <reference field="10" count="1">
            <x v="4"/>
          </reference>
        </references>
      </pivotArea>
    </format>
    <format dxfId="6">
      <pivotArea collapsedLevelsAreSubtotals="1" fieldPosition="0">
        <references count="2">
          <reference field="4294967294" count="1" selected="0">
            <x v="1"/>
          </reference>
          <reference field="10" count="1">
            <x v="18"/>
          </reference>
        </references>
      </pivotArea>
    </format>
    <format dxfId="5">
      <pivotArea collapsedLevelsAreSubtotals="1" fieldPosition="0">
        <references count="2">
          <reference field="4294967294" count="1" selected="0">
            <x v="1"/>
          </reference>
          <reference field="10" count="1">
            <x v="16"/>
          </reference>
        </references>
      </pivotArea>
    </format>
    <format dxfId="4">
      <pivotArea collapsedLevelsAreSubtotals="1" fieldPosition="0">
        <references count="2">
          <reference field="4294967294" count="1" selected="0">
            <x v="1"/>
          </reference>
          <reference field="10" count="1">
            <x v="20"/>
          </reference>
        </references>
      </pivotArea>
    </format>
    <format dxfId="3">
      <pivotArea collapsedLevelsAreSubtotals="1" fieldPosition="0">
        <references count="2">
          <reference field="4294967294" count="1" selected="0">
            <x v="1"/>
          </reference>
          <reference field="10" count="10">
            <x v="0"/>
            <x v="4"/>
            <x v="13"/>
            <x v="16"/>
            <x v="17"/>
            <x v="18"/>
            <x v="19"/>
            <x v="20"/>
            <x v="21"/>
            <x v="22"/>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A00-00000A000000}"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C58" firstHeaderRow="0" firstDataRow="1" firstDataCol="1"/>
  <pivotFields count="22">
    <pivotField showAll="0"/>
    <pivotField numFmtId="164" showAll="0"/>
    <pivotField showAll="0"/>
    <pivotField showAll="0"/>
    <pivotField showAll="0"/>
    <pivotField showAll="0"/>
    <pivotField showAll="0"/>
    <pivotField axis="axisRow" showAll="0">
      <items count="13">
        <item x="0"/>
        <item x="10"/>
        <item x="2"/>
        <item x="8"/>
        <item x="1"/>
        <item x="5"/>
        <item x="7"/>
        <item x="3"/>
        <item x="6"/>
        <item x="11"/>
        <item x="9"/>
        <item x="4"/>
        <item t="default"/>
      </items>
    </pivotField>
    <pivotField showAll="0"/>
    <pivotField showAll="0"/>
    <pivotField showAll="0"/>
    <pivotField showAll="0"/>
    <pivotField showAll="0"/>
    <pivotField numFmtId="165" showAll="0"/>
    <pivotField numFmtId="165" showAll="0"/>
    <pivotField numFmtId="9" showAll="0"/>
    <pivotField dataField="1" numFmtId="165" showAll="0"/>
    <pivotField numFmtId="165" showAll="0"/>
    <pivotField dataField="1" numFmtId="165" showAll="0"/>
    <pivotField showAll="0"/>
    <pivotField showAll="0"/>
    <pivotField dragToRow="0" dragToCol="0" dragToPage="0" showAll="0" defaultSubtotal="0"/>
  </pivotFields>
  <rowFields count="1">
    <field x="7"/>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6" baseField="0" baseItem="0" numFmtId="165"/>
    <dataField name="Sum of Profit" fld="18" baseField="0" baseItem="0" numFmtId="165"/>
  </dataFields>
  <formats count="1">
    <format dxfId="25">
      <pivotArea collapsedLevelsAreSubtotals="1" fieldPosition="0">
        <references count="2">
          <reference field="4294967294" count="1" selected="0">
            <x v="0"/>
          </reference>
          <reference field="7" count="1">
            <x v="2"/>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A00-000009000000}"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22">
    <pivotField showAll="0"/>
    <pivotField numFmtId="164" showAll="0"/>
    <pivotField showAll="0"/>
    <pivotField showAll="0"/>
    <pivotField showAll="0"/>
    <pivotField showAll="0"/>
    <pivotField showAll="0"/>
    <pivotField showAll="0"/>
    <pivotField showAll="0"/>
    <pivotField showAll="0"/>
    <pivotField showAll="0"/>
    <pivotField axis="axisRow" showAll="0" sortType="descending">
      <items count="7">
        <item x="4"/>
        <item x="2"/>
        <item x="0"/>
        <item x="5"/>
        <item x="3"/>
        <item x="1"/>
        <item t="default"/>
      </items>
      <autoSortScope>
        <pivotArea dataOnly="0" outline="0" fieldPosition="0">
          <references count="1">
            <reference field="4294967294" count="1" selected="0">
              <x v="0"/>
            </reference>
          </references>
        </pivotArea>
      </autoSortScope>
    </pivotField>
    <pivotField showAll="0"/>
    <pivotField numFmtId="165" showAll="0"/>
    <pivotField numFmtId="165" showAll="0"/>
    <pivotField numFmtId="9" showAll="0"/>
    <pivotField dataField="1" numFmtId="165" showAll="0"/>
    <pivotField numFmtId="165" showAll="0"/>
    <pivotField dataField="1" numFmtId="165" showAll="0"/>
    <pivotField showAll="0"/>
    <pivotField showAll="0"/>
    <pivotField dragToRow="0" dragToCol="0" dragToPage="0" showAll="0" defaultSubtotal="0"/>
  </pivotFields>
  <rowFields count="1">
    <field x="11"/>
  </rowFields>
  <rowItems count="7">
    <i>
      <x v="4"/>
    </i>
    <i>
      <x v="3"/>
    </i>
    <i>
      <x v="2"/>
    </i>
    <i>
      <x v="5"/>
    </i>
    <i>
      <x/>
    </i>
    <i>
      <x v="1"/>
    </i>
    <i t="grand">
      <x/>
    </i>
  </rowItems>
  <colFields count="1">
    <field x="-2"/>
  </colFields>
  <colItems count="2">
    <i>
      <x/>
    </i>
    <i i="1">
      <x v="1"/>
    </i>
  </colItems>
  <dataFields count="2">
    <dataField name="Sum of Sales" fld="16" baseField="0" baseItem="0" numFmtId="165"/>
    <dataField name="Sum of Profit" fld="18" baseField="0" baseItem="0" numFmtId="165"/>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2A44"/>
  </sheetPr>
  <dimension ref="A1:U112"/>
  <sheetViews>
    <sheetView showGridLines="0" topLeftCell="A78" workbookViewId="0">
      <selection activeCell="A2" sqref="A2:U105"/>
    </sheetView>
  </sheetViews>
  <sheetFormatPr defaultRowHeight="14.5" x14ac:dyDescent="0.35"/>
  <cols>
    <col min="1" max="1" width="2.453125" customWidth="1"/>
    <col min="2" max="21" width="8.1796875" customWidth="1"/>
    <col min="22" max="22" width="2.453125" customWidth="1"/>
  </cols>
  <sheetData>
    <row r="1" spans="1:21" ht="8" customHeight="1" x14ac:dyDescent="0.35">
      <c r="A1" s="18"/>
      <c r="B1" s="18"/>
      <c r="C1" s="18"/>
      <c r="D1" s="18"/>
      <c r="E1" s="18"/>
      <c r="F1" s="18"/>
      <c r="G1" s="18"/>
      <c r="H1" s="18"/>
      <c r="I1" s="18"/>
      <c r="J1" s="18"/>
      <c r="K1" s="18"/>
      <c r="L1" s="18"/>
      <c r="M1" s="18"/>
      <c r="N1" s="18"/>
      <c r="O1" s="18"/>
      <c r="P1" s="18"/>
      <c r="Q1" s="18"/>
      <c r="R1" s="18"/>
      <c r="S1" s="18"/>
      <c r="T1" s="18"/>
      <c r="U1" s="18"/>
    </row>
    <row r="2" spans="1:21" ht="24" customHeight="1" x14ac:dyDescent="0.35">
      <c r="A2" s="18"/>
      <c r="B2" s="41" t="s">
        <v>0</v>
      </c>
      <c r="C2" s="32"/>
      <c r="D2" s="32"/>
      <c r="E2" s="32"/>
      <c r="F2" s="32"/>
      <c r="G2" s="32"/>
      <c r="H2" s="32"/>
      <c r="I2" s="32"/>
      <c r="J2" s="32"/>
      <c r="K2" s="32"/>
      <c r="L2" s="32"/>
      <c r="M2" s="32"/>
      <c r="N2" s="32"/>
      <c r="O2" s="32"/>
      <c r="P2" s="32"/>
      <c r="Q2" s="32"/>
      <c r="R2" s="32"/>
      <c r="S2" s="32"/>
      <c r="T2" s="32"/>
      <c r="U2" s="32"/>
    </row>
    <row r="3" spans="1:21" ht="20" customHeight="1" x14ac:dyDescent="0.35">
      <c r="A3" s="18"/>
      <c r="B3" s="32"/>
      <c r="C3" s="32"/>
      <c r="D3" s="32"/>
      <c r="E3" s="32"/>
      <c r="F3" s="32"/>
      <c r="G3" s="32"/>
      <c r="H3" s="32"/>
      <c r="I3" s="32"/>
      <c r="J3" s="32"/>
      <c r="K3" s="32"/>
      <c r="L3" s="32"/>
      <c r="M3" s="32"/>
      <c r="N3" s="32"/>
      <c r="O3" s="32"/>
      <c r="P3" s="32"/>
      <c r="Q3" s="32"/>
      <c r="R3" s="32"/>
      <c r="S3" s="32"/>
      <c r="T3" s="32"/>
      <c r="U3" s="32"/>
    </row>
    <row r="4" spans="1:21" ht="22" customHeight="1" x14ac:dyDescent="0.35">
      <c r="A4" s="18"/>
      <c r="B4" s="42" t="s">
        <v>1</v>
      </c>
      <c r="C4" s="32"/>
      <c r="D4" s="32"/>
      <c r="E4" s="32"/>
      <c r="F4" s="32"/>
      <c r="G4" s="32"/>
      <c r="H4" s="32"/>
      <c r="I4" s="32"/>
      <c r="J4" s="32"/>
      <c r="K4" s="32"/>
      <c r="L4" s="32"/>
      <c r="M4" s="32"/>
      <c r="N4" s="32"/>
      <c r="O4" s="32"/>
      <c r="P4" s="32"/>
      <c r="Q4" s="32"/>
      <c r="R4" s="32"/>
      <c r="S4" s="32"/>
      <c r="T4" s="32"/>
      <c r="U4" s="32"/>
    </row>
    <row r="5" spans="1:21" ht="6" customHeight="1" x14ac:dyDescent="0.35">
      <c r="A5" s="18"/>
      <c r="B5" s="32"/>
      <c r="C5" s="32"/>
      <c r="D5" s="32"/>
      <c r="E5" s="32"/>
      <c r="F5" s="32"/>
      <c r="G5" s="32"/>
      <c r="H5" s="32"/>
      <c r="I5" s="32"/>
      <c r="J5" s="32"/>
      <c r="K5" s="32"/>
      <c r="L5" s="32"/>
      <c r="M5" s="32"/>
      <c r="N5" s="32"/>
      <c r="O5" s="32"/>
      <c r="P5" s="32"/>
      <c r="Q5" s="32"/>
      <c r="R5" s="32"/>
      <c r="S5" s="32"/>
      <c r="T5" s="32"/>
      <c r="U5" s="32"/>
    </row>
    <row r="6" spans="1:21" ht="16" customHeight="1" x14ac:dyDescent="0.35">
      <c r="A6" s="18"/>
      <c r="B6" s="37" t="s">
        <v>2</v>
      </c>
      <c r="C6" s="29"/>
      <c r="D6" s="29"/>
      <c r="E6" s="30"/>
      <c r="F6" s="37" t="s">
        <v>3</v>
      </c>
      <c r="G6" s="29"/>
      <c r="H6" s="29"/>
      <c r="I6" s="30"/>
      <c r="J6" s="37" t="s">
        <v>4</v>
      </c>
      <c r="K6" s="29"/>
      <c r="L6" s="29"/>
      <c r="M6" s="30"/>
      <c r="N6" s="37" t="s">
        <v>5</v>
      </c>
      <c r="O6" s="29"/>
      <c r="P6" s="29"/>
      <c r="Q6" s="30"/>
      <c r="R6" s="37" t="s">
        <v>6</v>
      </c>
      <c r="S6" s="29"/>
      <c r="T6" s="29"/>
      <c r="U6" s="30"/>
    </row>
    <row r="7" spans="1:21" ht="34" customHeight="1" x14ac:dyDescent="0.35">
      <c r="A7" s="18"/>
      <c r="B7" s="23">
        <f>Analyses!B5</f>
        <v>1379032.2000000079</v>
      </c>
      <c r="C7" s="24"/>
      <c r="D7" s="24"/>
      <c r="E7" s="25"/>
      <c r="F7" s="23">
        <f>Analyses!B6</f>
        <v>578786.199999996</v>
      </c>
      <c r="G7" s="24"/>
      <c r="H7" s="24"/>
      <c r="I7" s="25"/>
      <c r="J7" s="44">
        <f>Analyses!B8</f>
        <v>0.4197046305372657</v>
      </c>
      <c r="K7" s="45"/>
      <c r="L7" s="45"/>
      <c r="M7" s="46"/>
      <c r="N7" s="35">
        <f>Analyses!B7</f>
        <v>10000</v>
      </c>
      <c r="O7" s="29"/>
      <c r="P7" s="29"/>
      <c r="Q7" s="30"/>
      <c r="R7" s="43">
        <f>Analyses!B9</f>
        <v>137.9032200000008</v>
      </c>
      <c r="S7" s="29"/>
      <c r="T7" s="29"/>
      <c r="U7" s="30"/>
    </row>
    <row r="8" spans="1:21" ht="16" customHeight="1" x14ac:dyDescent="0.35">
      <c r="A8" s="18"/>
      <c r="B8" s="47" t="str">
        <f>"▲ "&amp;TEXT(Analyses!B16,"0.0%")&amp;" YoY"</f>
        <v>▲ 2.2% YoY</v>
      </c>
      <c r="C8" s="29"/>
      <c r="D8" s="29"/>
      <c r="E8" s="30"/>
      <c r="F8" s="47" t="str">
        <f>"▲ "&amp;TEXT(Analyses!B17,"0.0%")&amp;" YoY"</f>
        <v>▲ 1.6% YoY</v>
      </c>
      <c r="G8" s="29"/>
      <c r="H8" s="29"/>
      <c r="I8" s="30"/>
      <c r="J8" s="28" t="s">
        <v>7</v>
      </c>
      <c r="K8" s="29"/>
      <c r="L8" s="29"/>
      <c r="M8" s="30"/>
      <c r="N8" s="28" t="s">
        <v>8</v>
      </c>
      <c r="O8" s="29"/>
      <c r="P8" s="29"/>
      <c r="Q8" s="30"/>
      <c r="R8" s="28" t="s">
        <v>9</v>
      </c>
      <c r="S8" s="29"/>
      <c r="T8" s="29"/>
      <c r="U8" s="30"/>
    </row>
    <row r="9" spans="1:21" ht="8" customHeight="1" x14ac:dyDescent="0.35">
      <c r="A9" s="18"/>
      <c r="B9" s="18"/>
      <c r="C9" s="18"/>
      <c r="D9" s="18"/>
      <c r="E9" s="18"/>
      <c r="F9" s="18"/>
      <c r="G9" s="18"/>
      <c r="H9" s="18"/>
      <c r="I9" s="18"/>
      <c r="J9" s="18"/>
      <c r="K9" s="18"/>
      <c r="L9" s="18"/>
      <c r="M9" s="18"/>
      <c r="N9" s="18"/>
      <c r="O9" s="18"/>
      <c r="P9" s="18"/>
      <c r="Q9" s="18"/>
      <c r="R9" s="18"/>
      <c r="S9" s="18"/>
      <c r="T9" s="18"/>
      <c r="U9" s="18"/>
    </row>
    <row r="10" spans="1:21" ht="4" customHeight="1" x14ac:dyDescent="0.35">
      <c r="A10" s="18"/>
      <c r="B10" s="18"/>
      <c r="C10" s="18"/>
      <c r="D10" s="18"/>
      <c r="E10" s="18"/>
      <c r="F10" s="18"/>
      <c r="G10" s="18"/>
      <c r="H10" s="18"/>
      <c r="I10" s="18"/>
      <c r="J10" s="18"/>
      <c r="K10" s="18"/>
      <c r="L10" s="18"/>
      <c r="M10" s="18"/>
      <c r="N10" s="18"/>
      <c r="O10" s="18"/>
      <c r="P10" s="18"/>
      <c r="Q10" s="18"/>
      <c r="R10" s="18"/>
      <c r="S10" s="18"/>
      <c r="T10" s="18"/>
      <c r="U10" s="18"/>
    </row>
    <row r="11" spans="1:21" x14ac:dyDescent="0.35">
      <c r="A11" s="18"/>
      <c r="B11" s="26" t="s">
        <v>10</v>
      </c>
      <c r="C11" s="27"/>
      <c r="D11" s="27"/>
      <c r="E11" s="27"/>
      <c r="F11" s="27"/>
      <c r="G11" s="27"/>
      <c r="H11" s="27"/>
      <c r="I11" s="27"/>
      <c r="J11" s="27"/>
      <c r="K11" s="26" t="s">
        <v>11</v>
      </c>
      <c r="L11" s="27"/>
      <c r="M11" s="27"/>
      <c r="N11" s="27"/>
      <c r="O11" s="27"/>
      <c r="P11" s="27"/>
      <c r="Q11" s="27"/>
      <c r="R11" s="27"/>
      <c r="S11" s="27"/>
      <c r="T11" s="27"/>
      <c r="U11" s="27"/>
    </row>
    <row r="12" spans="1:21" x14ac:dyDescent="0.35">
      <c r="A12" s="18"/>
      <c r="B12" s="18"/>
      <c r="C12" s="18"/>
      <c r="D12" s="18"/>
      <c r="E12" s="18"/>
      <c r="F12" s="18"/>
      <c r="G12" s="18"/>
      <c r="H12" s="18"/>
      <c r="I12" s="18"/>
      <c r="J12" s="18"/>
      <c r="K12" s="18"/>
      <c r="L12" s="18"/>
      <c r="M12" s="18"/>
      <c r="N12" s="18"/>
      <c r="O12" s="18"/>
      <c r="P12" s="18"/>
      <c r="Q12" s="18"/>
      <c r="R12" s="48" t="str">
        <f>"New-customer orders fell from "&amp;TEXT(Analyses!F60,"#,##0")&amp;" in 2024 to just "&amp;TEXT(Analyses!G60,"#,##0")&amp;" in 2025, while returning-customer orders grew from "&amp;TEXT(Analyses!F61,"#,##0")&amp;" to "&amp;TEXT(Analyses!G61,"#,##0")&amp;". Returning customers now drive the vast majority of volume — average order value is almost identical between the two groups (£"&amp;TEXT(Analyses!E60,"0.00")&amp;" new vs £"&amp;TEXT(Analyses!E61,"0.00")&amp;" returning), so the shift is about acquisition, not spend per order."</f>
        <v>New-customer orders fell from 1,632 in 2024 to just 160 in 2025, while returning-customer orders grew from 3,347 to 4,861. Returning customers now drive the vast majority of volume — average order value is almost identical between the two groups (£138.06 new vs £137.87 returning), so the shift is about acquisition, not spend per order.</v>
      </c>
      <c r="S12" s="32"/>
      <c r="T12" s="32"/>
      <c r="U12" s="32"/>
    </row>
    <row r="13" spans="1:21" x14ac:dyDescent="0.35">
      <c r="A13" s="18"/>
      <c r="B13" s="18"/>
      <c r="C13" s="18"/>
      <c r="D13" s="18"/>
      <c r="E13" s="18"/>
      <c r="F13" s="18"/>
      <c r="G13" s="18"/>
      <c r="H13" s="18"/>
      <c r="I13" s="18"/>
      <c r="J13" s="18"/>
      <c r="K13" s="18"/>
      <c r="L13" s="18"/>
      <c r="M13" s="18"/>
      <c r="N13" s="18"/>
      <c r="O13" s="18"/>
      <c r="P13" s="18"/>
      <c r="Q13" s="18"/>
      <c r="R13" s="49"/>
      <c r="S13" s="32"/>
      <c r="T13" s="32"/>
      <c r="U13" s="32"/>
    </row>
    <row r="14" spans="1:21" x14ac:dyDescent="0.35">
      <c r="A14" s="18"/>
      <c r="B14" s="18"/>
      <c r="C14" s="18"/>
      <c r="D14" s="18"/>
      <c r="E14" s="18"/>
      <c r="F14" s="18"/>
      <c r="G14" s="18"/>
      <c r="H14" s="18"/>
      <c r="I14" s="18"/>
      <c r="J14" s="18"/>
      <c r="K14" s="18"/>
      <c r="L14" s="18"/>
      <c r="M14" s="18"/>
      <c r="N14" s="18"/>
      <c r="O14" s="18"/>
      <c r="P14" s="18"/>
      <c r="Q14" s="18"/>
      <c r="R14" s="49"/>
      <c r="S14" s="32"/>
      <c r="T14" s="32"/>
      <c r="U14" s="32"/>
    </row>
    <row r="15" spans="1:21" x14ac:dyDescent="0.35">
      <c r="A15" s="18"/>
      <c r="B15" s="18"/>
      <c r="C15" s="18"/>
      <c r="D15" s="18"/>
      <c r="E15" s="18"/>
      <c r="F15" s="18"/>
      <c r="G15" s="18"/>
      <c r="H15" s="18"/>
      <c r="I15" s="18"/>
      <c r="J15" s="18"/>
      <c r="K15" s="18"/>
      <c r="L15" s="18"/>
      <c r="M15" s="18"/>
      <c r="N15" s="18"/>
      <c r="O15" s="18"/>
      <c r="P15" s="18"/>
      <c r="Q15" s="18"/>
      <c r="R15" s="49"/>
      <c r="S15" s="32"/>
      <c r="T15" s="32"/>
      <c r="U15" s="32"/>
    </row>
    <row r="16" spans="1:21" x14ac:dyDescent="0.35">
      <c r="A16" s="18"/>
      <c r="B16" s="18"/>
      <c r="C16" s="18"/>
      <c r="D16" s="18"/>
      <c r="E16" s="18"/>
      <c r="F16" s="18"/>
      <c r="G16" s="18"/>
      <c r="H16" s="18"/>
      <c r="I16" s="18"/>
      <c r="J16" s="18"/>
      <c r="K16" s="18"/>
      <c r="L16" s="18"/>
      <c r="M16" s="18"/>
      <c r="N16" s="18"/>
      <c r="O16" s="18"/>
      <c r="P16" s="18"/>
      <c r="Q16" s="18"/>
      <c r="R16" s="49"/>
      <c r="S16" s="32"/>
      <c r="T16" s="32"/>
      <c r="U16" s="32"/>
    </row>
    <row r="17" spans="1:21" x14ac:dyDescent="0.35">
      <c r="A17" s="18"/>
      <c r="B17" s="18"/>
      <c r="C17" s="18"/>
      <c r="D17" s="18"/>
      <c r="E17" s="18"/>
      <c r="F17" s="18"/>
      <c r="G17" s="18"/>
      <c r="H17" s="18"/>
      <c r="I17" s="18"/>
      <c r="J17" s="18"/>
      <c r="K17" s="18"/>
      <c r="L17" s="18"/>
      <c r="M17" s="18"/>
      <c r="N17" s="18"/>
      <c r="O17" s="18"/>
      <c r="P17" s="18"/>
      <c r="Q17" s="18"/>
      <c r="R17" s="49"/>
      <c r="S17" s="32"/>
      <c r="T17" s="32"/>
      <c r="U17" s="32"/>
    </row>
    <row r="18" spans="1:21" x14ac:dyDescent="0.35">
      <c r="A18" s="18"/>
      <c r="B18" s="18"/>
      <c r="C18" s="18"/>
      <c r="D18" s="18"/>
      <c r="E18" s="18"/>
      <c r="F18" s="18"/>
      <c r="G18" s="18"/>
      <c r="H18" s="18"/>
      <c r="I18" s="18"/>
      <c r="J18" s="18"/>
      <c r="K18" s="18"/>
      <c r="L18" s="18"/>
      <c r="M18" s="18"/>
      <c r="N18" s="18"/>
      <c r="O18" s="18"/>
      <c r="P18" s="18"/>
      <c r="Q18" s="18"/>
      <c r="R18" s="49"/>
      <c r="S18" s="32"/>
      <c r="T18" s="32"/>
      <c r="U18" s="32"/>
    </row>
    <row r="19" spans="1:21" x14ac:dyDescent="0.35">
      <c r="A19" s="18"/>
      <c r="B19" s="18"/>
      <c r="C19" s="18"/>
      <c r="D19" s="18"/>
      <c r="E19" s="18"/>
      <c r="F19" s="18"/>
      <c r="G19" s="18"/>
      <c r="H19" s="18"/>
      <c r="I19" s="18"/>
      <c r="J19" s="18"/>
      <c r="K19" s="18"/>
      <c r="L19" s="18"/>
      <c r="M19" s="18"/>
      <c r="N19" s="18"/>
      <c r="O19" s="18"/>
      <c r="P19" s="18"/>
      <c r="Q19" s="18"/>
      <c r="R19" s="49"/>
      <c r="S19" s="32"/>
      <c r="T19" s="32"/>
      <c r="U19" s="32"/>
    </row>
    <row r="20" spans="1:21" x14ac:dyDescent="0.35">
      <c r="A20" s="18"/>
      <c r="B20" s="18"/>
      <c r="C20" s="18"/>
      <c r="D20" s="18"/>
      <c r="E20" s="18"/>
      <c r="F20" s="18"/>
      <c r="G20" s="18"/>
      <c r="H20" s="18"/>
      <c r="I20" s="18"/>
      <c r="J20" s="18"/>
      <c r="K20" s="18"/>
      <c r="L20" s="18"/>
      <c r="M20" s="18"/>
      <c r="N20" s="18"/>
      <c r="O20" s="18"/>
      <c r="P20" s="18"/>
      <c r="Q20" s="18"/>
      <c r="R20" s="49"/>
      <c r="S20" s="32"/>
      <c r="T20" s="32"/>
      <c r="U20" s="32"/>
    </row>
    <row r="21" spans="1:21" x14ac:dyDescent="0.35">
      <c r="A21" s="18"/>
      <c r="B21" s="18"/>
      <c r="C21" s="18"/>
      <c r="D21" s="18"/>
      <c r="E21" s="18"/>
      <c r="F21" s="18"/>
      <c r="G21" s="18"/>
      <c r="H21" s="18"/>
      <c r="I21" s="18"/>
      <c r="J21" s="18"/>
      <c r="K21" s="18"/>
      <c r="L21" s="18"/>
      <c r="M21" s="18"/>
      <c r="N21" s="18"/>
      <c r="O21" s="18"/>
      <c r="P21" s="18"/>
      <c r="Q21" s="18"/>
      <c r="R21" s="49"/>
      <c r="S21" s="32"/>
      <c r="T21" s="32"/>
      <c r="U21" s="32"/>
    </row>
    <row r="22" spans="1:21" x14ac:dyDescent="0.35">
      <c r="A22" s="18"/>
      <c r="B22" s="18"/>
      <c r="C22" s="18"/>
      <c r="D22" s="18"/>
      <c r="E22" s="18"/>
      <c r="F22" s="18"/>
      <c r="G22" s="18"/>
      <c r="H22" s="18"/>
      <c r="I22" s="18"/>
      <c r="J22" s="18"/>
      <c r="K22" s="18"/>
      <c r="L22" s="18"/>
      <c r="M22" s="18"/>
      <c r="N22" s="18"/>
      <c r="O22" s="18"/>
      <c r="P22" s="18"/>
      <c r="Q22" s="18"/>
      <c r="R22" s="49"/>
      <c r="S22" s="32"/>
      <c r="T22" s="32"/>
      <c r="U22" s="32"/>
    </row>
    <row r="23" spans="1:21" x14ac:dyDescent="0.35">
      <c r="A23" s="18"/>
      <c r="B23" s="18"/>
      <c r="C23" s="18"/>
      <c r="D23" s="18"/>
      <c r="E23" s="18"/>
      <c r="F23" s="18"/>
      <c r="G23" s="18"/>
      <c r="H23" s="18"/>
      <c r="I23" s="18"/>
      <c r="J23" s="18"/>
      <c r="K23" s="18"/>
      <c r="L23" s="18"/>
      <c r="M23" s="18"/>
      <c r="N23" s="18"/>
      <c r="O23" s="18"/>
      <c r="P23" s="18"/>
      <c r="Q23" s="18"/>
      <c r="R23" s="49"/>
      <c r="S23" s="32"/>
      <c r="T23" s="32"/>
      <c r="U23" s="32"/>
    </row>
    <row r="24" spans="1:21" x14ac:dyDescent="0.35">
      <c r="A24" s="18"/>
      <c r="B24" s="18"/>
      <c r="C24" s="18"/>
      <c r="D24" s="18"/>
      <c r="E24" s="18"/>
      <c r="F24" s="18"/>
      <c r="G24" s="18"/>
      <c r="H24" s="18"/>
      <c r="I24" s="18"/>
      <c r="J24" s="18"/>
      <c r="K24" s="18"/>
      <c r="L24" s="18"/>
      <c r="M24" s="18"/>
      <c r="N24" s="18"/>
      <c r="O24" s="18"/>
      <c r="P24" s="18"/>
      <c r="Q24" s="18"/>
      <c r="R24" s="49"/>
      <c r="S24" s="32"/>
      <c r="T24" s="32"/>
      <c r="U24" s="32"/>
    </row>
    <row r="25" spans="1:21" x14ac:dyDescent="0.35">
      <c r="A25" s="18"/>
      <c r="B25" s="18"/>
      <c r="C25" s="18"/>
      <c r="D25" s="18"/>
      <c r="E25" s="18"/>
      <c r="F25" s="18"/>
      <c r="G25" s="18"/>
      <c r="H25" s="18"/>
      <c r="I25" s="18"/>
      <c r="J25" s="18"/>
      <c r="K25" s="18"/>
      <c r="L25" s="18"/>
      <c r="M25" s="18"/>
      <c r="N25" s="18"/>
      <c r="O25" s="18"/>
      <c r="P25" s="18"/>
      <c r="Q25" s="18"/>
      <c r="R25" s="49"/>
      <c r="S25" s="32"/>
      <c r="T25" s="32"/>
      <c r="U25" s="32"/>
    </row>
    <row r="26" spans="1:21" x14ac:dyDescent="0.35">
      <c r="A26" s="18"/>
      <c r="B26" s="18"/>
      <c r="C26" s="18"/>
      <c r="D26" s="18"/>
      <c r="E26" s="18"/>
      <c r="F26" s="18"/>
      <c r="G26" s="18"/>
      <c r="H26" s="18"/>
      <c r="I26" s="18"/>
      <c r="J26" s="18"/>
      <c r="K26" s="18"/>
      <c r="L26" s="18"/>
      <c r="M26" s="18"/>
      <c r="N26" s="18"/>
      <c r="O26" s="18"/>
      <c r="P26" s="18"/>
      <c r="Q26" s="18"/>
      <c r="R26" s="49"/>
      <c r="S26" s="32"/>
      <c r="T26" s="32"/>
      <c r="U26" s="32"/>
    </row>
    <row r="27" spans="1:21" x14ac:dyDescent="0.35">
      <c r="A27" s="18"/>
      <c r="B27" s="18"/>
      <c r="C27" s="18"/>
      <c r="D27" s="18"/>
      <c r="E27" s="18"/>
      <c r="F27" s="18"/>
      <c r="G27" s="18"/>
      <c r="H27" s="18"/>
      <c r="I27" s="18"/>
      <c r="J27" s="18"/>
      <c r="K27" s="18"/>
      <c r="L27" s="18"/>
      <c r="M27" s="18"/>
      <c r="N27" s="18"/>
      <c r="O27" s="18"/>
      <c r="P27" s="18"/>
      <c r="Q27" s="18"/>
      <c r="R27" s="49"/>
      <c r="S27" s="32"/>
      <c r="T27" s="32"/>
      <c r="U27" s="32"/>
    </row>
    <row r="28" spans="1:21" ht="4" customHeight="1" x14ac:dyDescent="0.35">
      <c r="A28" s="18"/>
      <c r="B28" s="18"/>
      <c r="C28" s="18"/>
      <c r="D28" s="18"/>
      <c r="E28" s="18"/>
      <c r="F28" s="18"/>
      <c r="G28" s="18"/>
      <c r="H28" s="18"/>
      <c r="I28" s="18"/>
      <c r="J28" s="18"/>
      <c r="K28" s="18"/>
      <c r="L28" s="18"/>
      <c r="M28" s="18"/>
      <c r="N28" s="18"/>
      <c r="O28" s="18"/>
      <c r="P28" s="18"/>
      <c r="Q28" s="18"/>
      <c r="R28" s="18"/>
      <c r="S28" s="18"/>
      <c r="T28" s="18"/>
      <c r="U28" s="18"/>
    </row>
    <row r="29" spans="1:21" x14ac:dyDescent="0.35">
      <c r="A29" s="18"/>
      <c r="B29" s="26" t="s">
        <v>12</v>
      </c>
      <c r="C29" s="27"/>
      <c r="D29" s="27"/>
      <c r="E29" s="27"/>
      <c r="F29" s="27"/>
      <c r="G29" s="27"/>
      <c r="H29" s="27"/>
      <c r="I29" s="27"/>
      <c r="J29" s="27"/>
      <c r="K29" s="26" t="s">
        <v>12623</v>
      </c>
      <c r="L29" s="27"/>
      <c r="M29" s="27"/>
      <c r="N29" s="27"/>
      <c r="O29" s="27"/>
      <c r="P29" s="27"/>
      <c r="Q29" s="27"/>
      <c r="R29" s="27"/>
      <c r="S29" s="27"/>
      <c r="T29" s="27"/>
      <c r="U29" s="27"/>
    </row>
    <row r="30" spans="1:21" x14ac:dyDescent="0.35">
      <c r="A30" s="18"/>
      <c r="B30" s="18"/>
      <c r="C30" s="18"/>
      <c r="D30" s="18"/>
      <c r="E30" s="18"/>
      <c r="F30" s="18"/>
      <c r="G30" s="18"/>
      <c r="H30" s="18"/>
      <c r="I30" s="18"/>
      <c r="J30" s="18"/>
      <c r="K30" s="18"/>
      <c r="L30" s="18"/>
      <c r="M30" s="18"/>
      <c r="N30" s="18"/>
      <c r="O30" s="18"/>
      <c r="P30" s="18"/>
      <c r="Q30" s="18"/>
      <c r="R30" s="18"/>
      <c r="S30" s="18"/>
      <c r="T30" s="18"/>
      <c r="U30" s="18"/>
    </row>
    <row r="31" spans="1:21" x14ac:dyDescent="0.35">
      <c r="A31" s="18"/>
      <c r="B31" s="18"/>
      <c r="C31" s="18"/>
      <c r="D31" s="18"/>
      <c r="E31" s="18"/>
      <c r="F31" s="18"/>
      <c r="G31" s="18"/>
      <c r="H31" s="18"/>
      <c r="I31" s="18"/>
      <c r="J31" s="18"/>
      <c r="K31" s="18"/>
      <c r="L31" s="18"/>
      <c r="M31" s="18"/>
      <c r="N31" s="18"/>
      <c r="O31" s="18"/>
      <c r="P31" s="18"/>
      <c r="Q31" s="18"/>
      <c r="R31" s="18"/>
      <c r="S31" s="18"/>
      <c r="T31" s="18"/>
      <c r="U31" s="18"/>
    </row>
    <row r="32" spans="1:21" x14ac:dyDescent="0.35">
      <c r="A32" s="18"/>
      <c r="B32" s="18"/>
      <c r="C32" s="18"/>
      <c r="D32" s="18"/>
      <c r="E32" s="18"/>
      <c r="F32" s="18"/>
      <c r="G32" s="18"/>
      <c r="H32" s="18"/>
      <c r="I32" s="18"/>
      <c r="J32" s="18"/>
      <c r="K32" s="18"/>
      <c r="L32" s="18"/>
      <c r="M32" s="18"/>
      <c r="N32" s="18"/>
      <c r="O32" s="18"/>
      <c r="P32" s="18"/>
      <c r="Q32" s="18"/>
      <c r="R32" s="18"/>
      <c r="S32" s="18"/>
      <c r="T32" s="18"/>
      <c r="U32" s="18"/>
    </row>
    <row r="33" spans="1:21" x14ac:dyDescent="0.35">
      <c r="A33" s="18"/>
      <c r="B33" s="18"/>
      <c r="C33" s="18"/>
      <c r="D33" s="18"/>
      <c r="E33" s="18"/>
      <c r="F33" s="18"/>
      <c r="G33" s="18"/>
      <c r="H33" s="18"/>
      <c r="I33" s="18"/>
      <c r="J33" s="18"/>
      <c r="K33" s="18"/>
      <c r="L33" s="18"/>
      <c r="M33" s="18"/>
      <c r="N33" s="18"/>
      <c r="O33" s="18"/>
      <c r="P33" s="18"/>
      <c r="Q33" s="18"/>
      <c r="R33" s="18"/>
      <c r="S33" s="18"/>
      <c r="T33" s="18"/>
      <c r="U33" s="18"/>
    </row>
    <row r="34" spans="1:21" x14ac:dyDescent="0.35">
      <c r="A34" s="18"/>
      <c r="B34" s="18"/>
      <c r="C34" s="18"/>
      <c r="D34" s="18"/>
      <c r="E34" s="18"/>
      <c r="F34" s="18"/>
      <c r="G34" s="18"/>
      <c r="H34" s="18"/>
      <c r="I34" s="18"/>
      <c r="J34" s="18"/>
      <c r="K34" s="18"/>
      <c r="L34" s="18"/>
      <c r="M34" s="18"/>
      <c r="N34" s="18"/>
      <c r="O34" s="18"/>
      <c r="P34" s="18"/>
      <c r="Q34" s="18"/>
      <c r="R34" s="18"/>
      <c r="S34" s="18"/>
      <c r="T34" s="18"/>
      <c r="U34" s="18"/>
    </row>
    <row r="35" spans="1:21" x14ac:dyDescent="0.35">
      <c r="A35" s="18"/>
      <c r="B35" s="18"/>
      <c r="C35" s="18"/>
      <c r="D35" s="18"/>
      <c r="E35" s="18"/>
      <c r="F35" s="18"/>
      <c r="G35" s="18"/>
      <c r="H35" s="18"/>
      <c r="I35" s="18"/>
      <c r="J35" s="18"/>
      <c r="K35" s="18"/>
      <c r="L35" s="18"/>
      <c r="M35" s="18"/>
      <c r="N35" s="18"/>
      <c r="O35" s="18"/>
      <c r="P35" s="18"/>
      <c r="Q35" s="18"/>
      <c r="R35" s="18"/>
      <c r="S35" s="18"/>
      <c r="T35" s="18"/>
      <c r="U35" s="18"/>
    </row>
    <row r="36" spans="1:21" x14ac:dyDescent="0.35">
      <c r="A36" s="18"/>
      <c r="B36" s="18"/>
      <c r="C36" s="18"/>
      <c r="D36" s="18"/>
      <c r="E36" s="18"/>
      <c r="F36" s="18"/>
      <c r="G36" s="18"/>
      <c r="H36" s="18"/>
      <c r="I36" s="18"/>
      <c r="J36" s="18"/>
      <c r="K36" s="18"/>
      <c r="L36" s="18"/>
      <c r="M36" s="18"/>
      <c r="N36" s="18"/>
      <c r="O36" s="18"/>
      <c r="P36" s="18"/>
      <c r="Q36" s="18"/>
      <c r="R36" s="18"/>
      <c r="S36" s="18"/>
      <c r="T36" s="18"/>
      <c r="U36" s="18"/>
    </row>
    <row r="37" spans="1:21" x14ac:dyDescent="0.35">
      <c r="A37" s="18"/>
      <c r="B37" s="18"/>
      <c r="C37" s="18"/>
      <c r="D37" s="18"/>
      <c r="E37" s="18"/>
      <c r="F37" s="18"/>
      <c r="G37" s="18"/>
      <c r="H37" s="18"/>
      <c r="I37" s="18"/>
      <c r="J37" s="18"/>
      <c r="K37" s="18"/>
      <c r="L37" s="18"/>
      <c r="M37" s="18"/>
      <c r="N37" s="18"/>
      <c r="O37" s="18"/>
      <c r="P37" s="18"/>
      <c r="Q37" s="18"/>
      <c r="R37" s="18"/>
      <c r="S37" s="18"/>
      <c r="T37" s="18"/>
      <c r="U37" s="18"/>
    </row>
    <row r="38" spans="1:21" x14ac:dyDescent="0.35">
      <c r="A38" s="18"/>
      <c r="B38" s="18"/>
      <c r="C38" s="18"/>
      <c r="D38" s="18"/>
      <c r="E38" s="18"/>
      <c r="F38" s="18"/>
      <c r="G38" s="18"/>
      <c r="H38" s="18"/>
      <c r="I38" s="18"/>
      <c r="J38" s="18"/>
      <c r="K38" s="18"/>
      <c r="L38" s="18"/>
      <c r="M38" s="18"/>
      <c r="N38" s="18"/>
      <c r="O38" s="18"/>
      <c r="P38" s="18"/>
      <c r="Q38" s="18"/>
      <c r="R38" s="18"/>
      <c r="S38" s="18"/>
      <c r="T38" s="18"/>
      <c r="U38" s="18"/>
    </row>
    <row r="39" spans="1:21" x14ac:dyDescent="0.35">
      <c r="A39" s="18"/>
      <c r="B39" s="18"/>
      <c r="C39" s="18"/>
      <c r="D39" s="18"/>
      <c r="E39" s="18"/>
      <c r="F39" s="18"/>
      <c r="G39" s="18"/>
      <c r="H39" s="18"/>
      <c r="I39" s="18"/>
      <c r="J39" s="18"/>
      <c r="K39" s="18"/>
      <c r="L39" s="18"/>
      <c r="M39" s="18"/>
      <c r="N39" s="18"/>
      <c r="O39" s="18"/>
      <c r="P39" s="18"/>
      <c r="Q39" s="18"/>
      <c r="R39" s="18"/>
      <c r="S39" s="18"/>
      <c r="T39" s="18"/>
      <c r="U39" s="18"/>
    </row>
    <row r="40" spans="1:21" x14ac:dyDescent="0.35">
      <c r="A40" s="18"/>
      <c r="B40" s="18"/>
      <c r="C40" s="18"/>
      <c r="D40" s="18"/>
      <c r="E40" s="18"/>
      <c r="F40" s="18"/>
      <c r="G40" s="18"/>
      <c r="H40" s="18"/>
      <c r="I40" s="18"/>
      <c r="J40" s="18"/>
      <c r="K40" s="18"/>
      <c r="L40" s="18"/>
      <c r="M40" s="18"/>
      <c r="N40" s="18"/>
      <c r="O40" s="18"/>
      <c r="P40" s="18"/>
      <c r="Q40" s="18"/>
      <c r="R40" s="18"/>
      <c r="S40" s="18"/>
      <c r="T40" s="18"/>
      <c r="U40" s="18"/>
    </row>
    <row r="41" spans="1:21" x14ac:dyDescent="0.35">
      <c r="A41" s="18"/>
      <c r="B41" s="18"/>
      <c r="C41" s="18"/>
      <c r="D41" s="18"/>
      <c r="E41" s="18"/>
      <c r="F41" s="18"/>
      <c r="G41" s="18"/>
      <c r="H41" s="18"/>
      <c r="I41" s="18"/>
      <c r="J41" s="18"/>
      <c r="K41" s="18"/>
      <c r="L41" s="18"/>
      <c r="M41" s="18"/>
      <c r="N41" s="18"/>
      <c r="O41" s="18"/>
      <c r="P41" s="18"/>
      <c r="Q41" s="18"/>
      <c r="R41" s="18"/>
      <c r="S41" s="18"/>
      <c r="T41" s="18"/>
      <c r="U41" s="18"/>
    </row>
    <row r="42" spans="1:21" x14ac:dyDescent="0.35">
      <c r="A42" s="18"/>
      <c r="B42" s="18"/>
      <c r="C42" s="18"/>
      <c r="D42" s="18"/>
      <c r="E42" s="18"/>
      <c r="F42" s="18"/>
      <c r="G42" s="18"/>
      <c r="H42" s="18"/>
      <c r="I42" s="18"/>
      <c r="J42" s="18"/>
      <c r="K42" s="18"/>
      <c r="L42" s="18"/>
      <c r="M42" s="18"/>
      <c r="N42" s="18"/>
      <c r="O42" s="18"/>
      <c r="P42" s="18"/>
      <c r="Q42" s="18"/>
      <c r="R42" s="18"/>
      <c r="S42" s="18"/>
      <c r="T42" s="18"/>
      <c r="U42" s="18"/>
    </row>
    <row r="43" spans="1:21" x14ac:dyDescent="0.35">
      <c r="A43" s="18"/>
      <c r="B43" s="18"/>
      <c r="C43" s="18"/>
      <c r="D43" s="18"/>
      <c r="E43" s="18"/>
      <c r="F43" s="18"/>
      <c r="G43" s="18"/>
      <c r="H43" s="18"/>
      <c r="I43" s="18"/>
      <c r="J43" s="18"/>
      <c r="K43" s="18"/>
      <c r="L43" s="18"/>
      <c r="M43" s="18"/>
      <c r="N43" s="18"/>
      <c r="O43" s="18"/>
      <c r="P43" s="18"/>
      <c r="Q43" s="18"/>
      <c r="R43" s="18"/>
      <c r="S43" s="18"/>
      <c r="T43" s="18"/>
      <c r="U43" s="18"/>
    </row>
    <row r="44" spans="1:21" x14ac:dyDescent="0.35">
      <c r="A44" s="18"/>
      <c r="B44" s="18"/>
      <c r="C44" s="18"/>
      <c r="D44" s="18"/>
      <c r="E44" s="18"/>
      <c r="F44" s="18"/>
      <c r="G44" s="18"/>
      <c r="H44" s="18"/>
      <c r="I44" s="18"/>
      <c r="J44" s="18"/>
      <c r="K44" s="18"/>
      <c r="L44" s="18"/>
      <c r="M44" s="18"/>
      <c r="N44" s="18"/>
      <c r="O44" s="18"/>
      <c r="P44" s="18"/>
      <c r="Q44" s="18"/>
      <c r="R44" s="18"/>
      <c r="S44" s="18"/>
      <c r="T44" s="18"/>
      <c r="U44" s="18"/>
    </row>
    <row r="45" spans="1:21" x14ac:dyDescent="0.35">
      <c r="A45" s="18"/>
      <c r="B45" s="18"/>
      <c r="C45" s="18"/>
      <c r="D45" s="18"/>
      <c r="E45" s="18"/>
      <c r="F45" s="18"/>
      <c r="G45" s="18"/>
      <c r="H45" s="18"/>
      <c r="I45" s="18"/>
      <c r="J45" s="18"/>
      <c r="K45" s="18"/>
      <c r="L45" s="18"/>
      <c r="M45" s="18"/>
      <c r="N45" s="18"/>
      <c r="O45" s="18"/>
      <c r="P45" s="18"/>
      <c r="Q45" s="18"/>
      <c r="R45" s="18"/>
      <c r="S45" s="18"/>
      <c r="T45" s="18"/>
      <c r="U45" s="18"/>
    </row>
    <row r="46" spans="1:21" x14ac:dyDescent="0.35">
      <c r="A46" s="18"/>
      <c r="B46" s="18"/>
      <c r="C46" s="18"/>
      <c r="D46" s="18"/>
      <c r="E46" s="18"/>
      <c r="F46" s="18"/>
      <c r="G46" s="18"/>
      <c r="H46" s="18"/>
      <c r="I46" s="18"/>
      <c r="J46" s="18"/>
      <c r="K46" s="18"/>
      <c r="L46" s="18"/>
      <c r="M46" s="18"/>
      <c r="N46" s="18"/>
      <c r="O46" s="18"/>
      <c r="P46" s="18"/>
      <c r="Q46" s="18"/>
      <c r="R46" s="18"/>
      <c r="S46" s="18"/>
      <c r="T46" s="18"/>
      <c r="U46" s="18"/>
    </row>
    <row r="47" spans="1:21" x14ac:dyDescent="0.35">
      <c r="A47" s="18"/>
      <c r="B47" s="18"/>
      <c r="C47" s="18"/>
      <c r="D47" s="18"/>
      <c r="E47" s="18"/>
      <c r="F47" s="18"/>
      <c r="G47" s="18"/>
      <c r="H47" s="18"/>
      <c r="I47" s="18"/>
      <c r="J47" s="18"/>
      <c r="K47" s="18"/>
      <c r="L47" s="18"/>
      <c r="M47" s="18"/>
      <c r="N47" s="18"/>
      <c r="O47" s="18"/>
      <c r="P47" s="18"/>
      <c r="Q47" s="18"/>
      <c r="R47" s="18"/>
      <c r="S47" s="18"/>
      <c r="T47" s="18"/>
      <c r="U47" s="18"/>
    </row>
    <row r="48" spans="1:21" x14ac:dyDescent="0.35">
      <c r="A48" s="18"/>
      <c r="B48" s="18"/>
      <c r="C48" s="18"/>
      <c r="D48" s="18"/>
      <c r="E48" s="18"/>
      <c r="F48" s="18"/>
      <c r="G48" s="18"/>
      <c r="H48" s="18"/>
      <c r="I48" s="18"/>
      <c r="J48" s="18"/>
      <c r="K48" s="18"/>
      <c r="L48" s="18"/>
      <c r="M48" s="18"/>
      <c r="N48" s="18"/>
      <c r="O48" s="18"/>
      <c r="P48" s="18"/>
      <c r="Q48" s="18"/>
      <c r="R48" s="18"/>
      <c r="S48" s="18"/>
      <c r="T48" s="18"/>
      <c r="U48" s="18"/>
    </row>
    <row r="49" spans="1:21" x14ac:dyDescent="0.35">
      <c r="A49" s="18"/>
      <c r="B49" s="18"/>
      <c r="C49" s="18"/>
      <c r="D49" s="18"/>
      <c r="E49" s="18"/>
      <c r="F49" s="18"/>
      <c r="G49" s="18"/>
      <c r="H49" s="18"/>
      <c r="I49" s="18"/>
      <c r="J49" s="18"/>
      <c r="K49" s="18"/>
      <c r="L49" s="18"/>
      <c r="M49" s="18"/>
      <c r="N49" s="18"/>
      <c r="O49" s="18"/>
      <c r="P49" s="18"/>
      <c r="Q49" s="18"/>
      <c r="R49" s="18"/>
      <c r="S49" s="18"/>
      <c r="T49" s="18"/>
      <c r="U49" s="18"/>
    </row>
    <row r="50" spans="1:21" x14ac:dyDescent="0.35">
      <c r="A50" s="18"/>
      <c r="B50" s="18"/>
      <c r="C50" s="18"/>
      <c r="D50" s="18"/>
      <c r="E50" s="18"/>
      <c r="F50" s="18"/>
      <c r="G50" s="18"/>
      <c r="H50" s="18"/>
      <c r="I50" s="18"/>
      <c r="J50" s="18"/>
      <c r="K50" s="18"/>
      <c r="L50" s="18"/>
      <c r="M50" s="18"/>
      <c r="N50" s="18"/>
      <c r="O50" s="18"/>
      <c r="P50" s="18"/>
      <c r="Q50" s="18"/>
      <c r="R50" s="18"/>
      <c r="S50" s="18"/>
      <c r="T50" s="18"/>
      <c r="U50" s="18"/>
    </row>
    <row r="51" spans="1:21" x14ac:dyDescent="0.35">
      <c r="A51" s="18"/>
      <c r="B51" s="18"/>
      <c r="C51" s="18"/>
      <c r="D51" s="18"/>
      <c r="E51" s="18"/>
      <c r="F51" s="18"/>
      <c r="G51" s="18"/>
      <c r="H51" s="18"/>
      <c r="I51" s="18"/>
      <c r="J51" s="18"/>
      <c r="K51" s="18"/>
      <c r="L51" s="18"/>
      <c r="M51" s="18"/>
      <c r="N51" s="18"/>
      <c r="O51" s="18"/>
      <c r="P51" s="18"/>
      <c r="Q51" s="18"/>
      <c r="R51" s="18"/>
      <c r="S51" s="18"/>
      <c r="T51" s="18"/>
      <c r="U51" s="18"/>
    </row>
    <row r="52" spans="1:21" x14ac:dyDescent="0.35">
      <c r="A52" s="18"/>
      <c r="B52" s="18"/>
      <c r="C52" s="18"/>
      <c r="D52" s="18"/>
      <c r="E52" s="18"/>
      <c r="F52" s="18"/>
      <c r="G52" s="18"/>
      <c r="H52" s="18"/>
      <c r="I52" s="18"/>
      <c r="J52" s="18"/>
      <c r="K52" s="18"/>
      <c r="L52" s="18"/>
      <c r="M52" s="18"/>
      <c r="N52" s="18"/>
      <c r="O52" s="18"/>
      <c r="P52" s="18"/>
      <c r="Q52" s="18"/>
      <c r="R52" s="18"/>
      <c r="S52" s="18"/>
      <c r="T52" s="18"/>
      <c r="U52" s="18"/>
    </row>
    <row r="53" spans="1:21" x14ac:dyDescent="0.35">
      <c r="A53" s="18"/>
      <c r="B53" s="18"/>
      <c r="C53" s="18"/>
      <c r="D53" s="18"/>
      <c r="E53" s="18"/>
      <c r="F53" s="18"/>
      <c r="G53" s="18"/>
      <c r="H53" s="18"/>
      <c r="I53" s="18"/>
      <c r="J53" s="18"/>
      <c r="K53" s="18"/>
      <c r="L53" s="18"/>
      <c r="M53" s="18"/>
      <c r="N53" s="18"/>
      <c r="O53" s="18"/>
      <c r="P53" s="18"/>
      <c r="Q53" s="18"/>
      <c r="R53" s="18"/>
      <c r="S53" s="18"/>
      <c r="T53" s="18"/>
      <c r="U53" s="18"/>
    </row>
    <row r="54" spans="1:21" x14ac:dyDescent="0.35">
      <c r="A54" s="18"/>
      <c r="B54" s="18"/>
      <c r="C54" s="18"/>
      <c r="D54" s="18"/>
      <c r="E54" s="18"/>
      <c r="F54" s="18"/>
      <c r="G54" s="18"/>
      <c r="H54" s="18"/>
      <c r="I54" s="18"/>
      <c r="J54" s="18"/>
      <c r="K54" s="18"/>
      <c r="L54" s="18"/>
      <c r="M54" s="18"/>
      <c r="N54" s="18"/>
      <c r="O54" s="18"/>
      <c r="P54" s="18"/>
      <c r="Q54" s="18"/>
      <c r="R54" s="18"/>
      <c r="S54" s="18"/>
      <c r="T54" s="18"/>
      <c r="U54" s="18"/>
    </row>
    <row r="55" spans="1:21" x14ac:dyDescent="0.35">
      <c r="A55" s="18"/>
      <c r="B55" s="18"/>
      <c r="C55" s="18"/>
      <c r="D55" s="18"/>
      <c r="E55" s="18"/>
      <c r="F55" s="18"/>
      <c r="G55" s="18"/>
      <c r="H55" s="18"/>
      <c r="I55" s="18"/>
      <c r="J55" s="18"/>
      <c r="K55" s="18"/>
      <c r="L55" s="18"/>
      <c r="M55" s="18"/>
      <c r="N55" s="18"/>
      <c r="O55" s="18"/>
      <c r="P55" s="18"/>
      <c r="Q55" s="18"/>
      <c r="R55" s="18"/>
      <c r="S55" s="18"/>
      <c r="T55" s="18"/>
      <c r="U55" s="18"/>
    </row>
    <row r="56" spans="1:21" x14ac:dyDescent="0.35">
      <c r="A56" s="18"/>
      <c r="B56" s="18"/>
      <c r="C56" s="18"/>
      <c r="D56" s="18"/>
      <c r="E56" s="18"/>
      <c r="F56" s="18"/>
      <c r="G56" s="18"/>
      <c r="H56" s="18"/>
      <c r="I56" s="18"/>
      <c r="J56" s="18"/>
      <c r="K56" s="18"/>
      <c r="L56" s="18"/>
      <c r="M56" s="18"/>
      <c r="N56" s="18"/>
      <c r="O56" s="18"/>
      <c r="P56" s="18"/>
      <c r="Q56" s="18"/>
      <c r="R56" s="18"/>
      <c r="S56" s="18"/>
      <c r="T56" s="18"/>
      <c r="U56" s="18"/>
    </row>
    <row r="57" spans="1:21" ht="4" customHeight="1" x14ac:dyDescent="0.35">
      <c r="A57" s="18"/>
      <c r="B57" s="18"/>
      <c r="C57" s="18"/>
      <c r="D57" s="18"/>
      <c r="E57" s="18"/>
      <c r="F57" s="18"/>
      <c r="G57" s="18"/>
      <c r="H57" s="18"/>
      <c r="I57" s="18"/>
      <c r="J57" s="18"/>
      <c r="K57" s="18"/>
      <c r="L57" s="18"/>
      <c r="M57" s="18"/>
      <c r="N57" s="18"/>
      <c r="O57" s="18"/>
      <c r="P57" s="18"/>
      <c r="Q57" s="18"/>
      <c r="R57" s="18"/>
      <c r="S57" s="18"/>
      <c r="T57" s="18"/>
      <c r="U57" s="18"/>
    </row>
    <row r="58" spans="1:21" x14ac:dyDescent="0.35">
      <c r="A58" s="18"/>
      <c r="B58" s="26" t="s">
        <v>13</v>
      </c>
      <c r="C58" s="27"/>
      <c r="D58" s="27"/>
      <c r="E58" s="27"/>
      <c r="F58" s="27"/>
      <c r="G58" s="27"/>
      <c r="H58" s="27"/>
      <c r="I58" s="27"/>
      <c r="J58" s="27"/>
      <c r="K58" s="26" t="s">
        <v>14</v>
      </c>
      <c r="L58" s="27"/>
      <c r="M58" s="27"/>
      <c r="N58" s="27"/>
      <c r="O58" s="27"/>
      <c r="P58" s="27"/>
      <c r="Q58" s="27"/>
      <c r="R58" s="27"/>
      <c r="S58" s="27"/>
      <c r="T58" s="27"/>
      <c r="U58" s="27"/>
    </row>
    <row r="59" spans="1:21" x14ac:dyDescent="0.35">
      <c r="A59" s="18"/>
      <c r="B59" s="18"/>
      <c r="C59" s="18"/>
      <c r="D59" s="18"/>
      <c r="E59" s="18"/>
      <c r="F59" s="18"/>
      <c r="G59" s="18"/>
      <c r="H59" s="18"/>
      <c r="I59" s="18"/>
      <c r="J59" s="18"/>
      <c r="K59" s="18"/>
      <c r="L59" s="18"/>
      <c r="M59" s="18"/>
      <c r="N59" s="18"/>
      <c r="O59" s="18"/>
      <c r="P59" s="18"/>
      <c r="Q59" s="18"/>
      <c r="R59" s="18"/>
      <c r="S59" s="18"/>
      <c r="T59" s="18"/>
      <c r="U59" s="18"/>
    </row>
    <row r="60" spans="1:21" x14ac:dyDescent="0.35">
      <c r="A60" s="18"/>
      <c r="B60" s="18"/>
      <c r="C60" s="18"/>
      <c r="D60" s="18"/>
      <c r="E60" s="18"/>
      <c r="F60" s="18"/>
      <c r="G60" s="18"/>
      <c r="H60" s="18"/>
      <c r="I60" s="18"/>
      <c r="J60" s="18"/>
      <c r="K60" s="18"/>
      <c r="L60" s="18"/>
      <c r="M60" s="18"/>
      <c r="N60" s="18"/>
      <c r="O60" s="18"/>
      <c r="P60" s="18"/>
      <c r="Q60" s="18"/>
      <c r="R60" s="18"/>
      <c r="S60" s="18"/>
      <c r="T60" s="18"/>
      <c r="U60" s="18"/>
    </row>
    <row r="61" spans="1:21" x14ac:dyDescent="0.35">
      <c r="A61" s="18"/>
      <c r="B61" s="18"/>
      <c r="C61" s="18"/>
      <c r="D61" s="18"/>
      <c r="E61" s="18"/>
      <c r="F61" s="18"/>
      <c r="G61" s="18"/>
      <c r="H61" s="18"/>
      <c r="I61" s="18"/>
      <c r="J61" s="18"/>
      <c r="K61" s="18"/>
      <c r="L61" s="18"/>
      <c r="M61" s="18"/>
      <c r="N61" s="18"/>
      <c r="O61" s="18"/>
      <c r="P61" s="18"/>
      <c r="Q61" s="18"/>
      <c r="R61" s="18"/>
      <c r="S61" s="18"/>
      <c r="T61" s="18"/>
      <c r="U61" s="18"/>
    </row>
    <row r="62" spans="1:21" x14ac:dyDescent="0.35">
      <c r="A62" s="18"/>
      <c r="B62" s="18"/>
      <c r="C62" s="18"/>
      <c r="D62" s="18"/>
      <c r="E62" s="18"/>
      <c r="F62" s="18"/>
      <c r="G62" s="18"/>
      <c r="H62" s="18"/>
      <c r="I62" s="18"/>
      <c r="J62" s="18"/>
      <c r="K62" s="18"/>
      <c r="L62" s="18"/>
      <c r="M62" s="18"/>
      <c r="N62" s="18"/>
      <c r="O62" s="18"/>
      <c r="P62" s="18"/>
      <c r="Q62" s="18"/>
      <c r="R62" s="18"/>
      <c r="S62" s="18"/>
      <c r="T62" s="18"/>
      <c r="U62" s="18"/>
    </row>
    <row r="63" spans="1:21" x14ac:dyDescent="0.35">
      <c r="A63" s="18"/>
      <c r="B63" s="18"/>
      <c r="C63" s="18"/>
      <c r="D63" s="18"/>
      <c r="E63" s="18"/>
      <c r="F63" s="18"/>
      <c r="G63" s="18"/>
      <c r="H63" s="18"/>
      <c r="I63" s="18"/>
      <c r="J63" s="18"/>
      <c r="K63" s="18"/>
      <c r="L63" s="18"/>
      <c r="M63" s="18"/>
      <c r="N63" s="18"/>
      <c r="O63" s="18"/>
      <c r="P63" s="18"/>
      <c r="Q63" s="18"/>
      <c r="R63" s="18"/>
      <c r="S63" s="18"/>
      <c r="T63" s="18"/>
      <c r="U63" s="18"/>
    </row>
    <row r="64" spans="1:21" x14ac:dyDescent="0.35">
      <c r="A64" s="18"/>
      <c r="B64" s="18"/>
      <c r="C64" s="18"/>
      <c r="D64" s="18"/>
      <c r="E64" s="18"/>
      <c r="F64" s="18"/>
      <c r="G64" s="18"/>
      <c r="H64" s="18"/>
      <c r="I64" s="18"/>
      <c r="J64" s="18"/>
      <c r="K64" s="18"/>
      <c r="L64" s="18"/>
      <c r="M64" s="18"/>
      <c r="N64" s="18"/>
      <c r="O64" s="18"/>
      <c r="P64" s="18"/>
      <c r="Q64" s="18"/>
      <c r="R64" s="18"/>
      <c r="S64" s="18"/>
      <c r="T64" s="18"/>
      <c r="U64" s="18"/>
    </row>
    <row r="65" spans="1:21" x14ac:dyDescent="0.35">
      <c r="A65" s="18"/>
      <c r="B65" s="18"/>
      <c r="C65" s="18"/>
      <c r="D65" s="18"/>
      <c r="E65" s="18"/>
      <c r="F65" s="18"/>
      <c r="G65" s="18"/>
      <c r="H65" s="18"/>
      <c r="I65" s="18"/>
      <c r="J65" s="18"/>
      <c r="K65" s="18"/>
      <c r="L65" s="18"/>
      <c r="M65" s="18"/>
      <c r="N65" s="18"/>
      <c r="O65" s="18"/>
      <c r="P65" s="18"/>
      <c r="Q65" s="18"/>
      <c r="R65" s="18"/>
      <c r="S65" s="18"/>
      <c r="T65" s="18"/>
      <c r="U65" s="18"/>
    </row>
    <row r="66" spans="1:21" x14ac:dyDescent="0.35">
      <c r="A66" s="18"/>
      <c r="B66" s="18"/>
      <c r="C66" s="18"/>
      <c r="D66" s="18"/>
      <c r="E66" s="18"/>
      <c r="F66" s="18"/>
      <c r="G66" s="18"/>
      <c r="H66" s="18"/>
      <c r="I66" s="18"/>
      <c r="J66" s="18"/>
      <c r="K66" s="18"/>
      <c r="L66" s="18"/>
      <c r="M66" s="18"/>
      <c r="N66" s="18"/>
      <c r="O66" s="18"/>
      <c r="P66" s="18"/>
      <c r="Q66" s="18"/>
      <c r="R66" s="18"/>
      <c r="S66" s="18"/>
      <c r="T66" s="18"/>
      <c r="U66" s="18"/>
    </row>
    <row r="67" spans="1:21" x14ac:dyDescent="0.35">
      <c r="A67" s="18"/>
      <c r="B67" s="18"/>
      <c r="C67" s="18"/>
      <c r="D67" s="18"/>
      <c r="E67" s="18"/>
      <c r="F67" s="18"/>
      <c r="G67" s="18"/>
      <c r="H67" s="18"/>
      <c r="I67" s="18"/>
      <c r="J67" s="18"/>
      <c r="K67" s="18"/>
      <c r="L67" s="18"/>
      <c r="M67" s="18"/>
      <c r="N67" s="18"/>
      <c r="O67" s="18"/>
      <c r="P67" s="18"/>
      <c r="Q67" s="18"/>
      <c r="R67" s="18"/>
      <c r="S67" s="18"/>
      <c r="T67" s="18"/>
      <c r="U67" s="18"/>
    </row>
    <row r="68" spans="1:21" x14ac:dyDescent="0.35">
      <c r="A68" s="18"/>
      <c r="B68" s="18"/>
      <c r="C68" s="18"/>
      <c r="D68" s="18"/>
      <c r="E68" s="18"/>
      <c r="F68" s="18"/>
      <c r="G68" s="18"/>
      <c r="H68" s="18"/>
      <c r="I68" s="18"/>
      <c r="J68" s="18"/>
      <c r="K68" s="18"/>
      <c r="L68" s="18"/>
      <c r="M68" s="18"/>
      <c r="N68" s="18"/>
      <c r="O68" s="18"/>
      <c r="P68" s="18"/>
      <c r="Q68" s="18"/>
      <c r="R68" s="18"/>
      <c r="S68" s="18"/>
      <c r="T68" s="18"/>
      <c r="U68" s="18"/>
    </row>
    <row r="69" spans="1:21" x14ac:dyDescent="0.35">
      <c r="A69" s="18"/>
      <c r="B69" s="18"/>
      <c r="C69" s="18"/>
      <c r="D69" s="18"/>
      <c r="E69" s="18"/>
      <c r="F69" s="18"/>
      <c r="G69" s="18"/>
      <c r="H69" s="18"/>
      <c r="I69" s="18"/>
      <c r="J69" s="18"/>
      <c r="K69" s="18"/>
      <c r="L69" s="18"/>
      <c r="M69" s="18"/>
      <c r="N69" s="18"/>
      <c r="O69" s="18"/>
      <c r="P69" s="18"/>
      <c r="Q69" s="18"/>
      <c r="R69" s="18"/>
      <c r="S69" s="18"/>
      <c r="T69" s="18"/>
      <c r="U69" s="18"/>
    </row>
    <row r="70" spans="1:21" x14ac:dyDescent="0.35">
      <c r="A70" s="18"/>
      <c r="B70" s="18"/>
      <c r="C70" s="18"/>
      <c r="D70" s="18"/>
      <c r="E70" s="18"/>
      <c r="F70" s="18"/>
      <c r="G70" s="18"/>
      <c r="H70" s="18"/>
      <c r="I70" s="18"/>
      <c r="J70" s="18"/>
      <c r="K70" s="18"/>
      <c r="L70" s="18"/>
      <c r="M70" s="18"/>
      <c r="N70" s="18"/>
      <c r="O70" s="18"/>
      <c r="P70" s="18"/>
      <c r="Q70" s="18"/>
      <c r="R70" s="18"/>
      <c r="S70" s="18"/>
      <c r="T70" s="18"/>
      <c r="U70" s="18"/>
    </row>
    <row r="71" spans="1:21" x14ac:dyDescent="0.35">
      <c r="A71" s="18"/>
      <c r="B71" s="18"/>
      <c r="C71" s="18"/>
      <c r="D71" s="18"/>
      <c r="E71" s="18"/>
      <c r="F71" s="18"/>
      <c r="G71" s="18"/>
      <c r="H71" s="18"/>
      <c r="I71" s="18"/>
      <c r="J71" s="18"/>
      <c r="K71" s="18"/>
      <c r="L71" s="18"/>
      <c r="M71" s="18"/>
      <c r="N71" s="18"/>
      <c r="O71" s="18"/>
      <c r="P71" s="18"/>
      <c r="Q71" s="18"/>
      <c r="R71" s="18"/>
      <c r="S71" s="18"/>
      <c r="T71" s="18"/>
      <c r="U71" s="18"/>
    </row>
    <row r="72" spans="1:21" x14ac:dyDescent="0.35">
      <c r="A72" s="18"/>
      <c r="B72" s="18"/>
      <c r="C72" s="18"/>
      <c r="D72" s="18"/>
      <c r="E72" s="18"/>
      <c r="F72" s="18"/>
      <c r="G72" s="18"/>
      <c r="H72" s="18"/>
      <c r="I72" s="18"/>
      <c r="J72" s="18"/>
      <c r="K72" s="18"/>
      <c r="L72" s="18"/>
      <c r="M72" s="18"/>
      <c r="N72" s="18"/>
      <c r="O72" s="18"/>
      <c r="P72" s="18"/>
      <c r="Q72" s="18"/>
      <c r="R72" s="18"/>
      <c r="S72" s="18"/>
      <c r="T72" s="18"/>
      <c r="U72" s="18"/>
    </row>
    <row r="73" spans="1:21" x14ac:dyDescent="0.35">
      <c r="A73" s="18"/>
      <c r="B73" s="18"/>
      <c r="C73" s="18"/>
      <c r="D73" s="18"/>
      <c r="E73" s="18"/>
      <c r="F73" s="18"/>
      <c r="G73" s="18"/>
      <c r="H73" s="18"/>
      <c r="I73" s="18"/>
      <c r="J73" s="18"/>
      <c r="K73" s="18"/>
      <c r="L73" s="18"/>
      <c r="M73" s="18"/>
      <c r="N73" s="18"/>
      <c r="O73" s="18"/>
      <c r="P73" s="18"/>
      <c r="Q73" s="18"/>
      <c r="R73" s="18"/>
      <c r="S73" s="18"/>
      <c r="T73" s="18"/>
      <c r="U73" s="18"/>
    </row>
    <row r="74" spans="1:21" x14ac:dyDescent="0.35">
      <c r="A74" s="18"/>
      <c r="B74" s="18"/>
      <c r="C74" s="18"/>
      <c r="D74" s="18"/>
      <c r="E74" s="18"/>
      <c r="F74" s="18"/>
      <c r="G74" s="18"/>
      <c r="H74" s="18"/>
      <c r="I74" s="18"/>
      <c r="J74" s="18"/>
      <c r="K74" s="18"/>
      <c r="L74" s="18"/>
      <c r="M74" s="18"/>
      <c r="N74" s="18"/>
      <c r="O74" s="18"/>
      <c r="P74" s="18"/>
      <c r="Q74" s="18"/>
      <c r="R74" s="18"/>
      <c r="S74" s="18"/>
      <c r="T74" s="18"/>
      <c r="U74" s="18"/>
    </row>
    <row r="75" spans="1:21" x14ac:dyDescent="0.35">
      <c r="A75" s="18"/>
      <c r="B75" s="18"/>
      <c r="C75" s="18"/>
      <c r="D75" s="18"/>
      <c r="E75" s="18"/>
      <c r="F75" s="18"/>
      <c r="G75" s="18"/>
      <c r="H75" s="18"/>
      <c r="I75" s="18"/>
      <c r="J75" s="18"/>
      <c r="K75" s="18"/>
      <c r="L75" s="18"/>
      <c r="M75" s="18"/>
      <c r="N75" s="18"/>
      <c r="O75" s="18"/>
      <c r="P75" s="18"/>
      <c r="Q75" s="18"/>
      <c r="R75" s="18"/>
      <c r="S75" s="18"/>
      <c r="T75" s="18"/>
      <c r="U75" s="18"/>
    </row>
    <row r="76" spans="1:21" x14ac:dyDescent="0.35">
      <c r="A76" s="18"/>
      <c r="B76" s="18"/>
      <c r="C76" s="18"/>
      <c r="D76" s="18"/>
      <c r="E76" s="18"/>
      <c r="F76" s="18"/>
      <c r="G76" s="18"/>
      <c r="H76" s="18"/>
      <c r="I76" s="18"/>
      <c r="J76" s="18"/>
      <c r="K76" s="18"/>
      <c r="L76" s="18"/>
      <c r="M76" s="18"/>
      <c r="N76" s="18"/>
      <c r="O76" s="18"/>
      <c r="P76" s="18"/>
      <c r="Q76" s="18"/>
      <c r="R76" s="18"/>
      <c r="S76" s="18"/>
      <c r="T76" s="18"/>
      <c r="U76" s="18"/>
    </row>
    <row r="77" spans="1:21" x14ac:dyDescent="0.35">
      <c r="A77" s="18"/>
      <c r="B77" s="18"/>
      <c r="C77" s="18"/>
      <c r="D77" s="18"/>
      <c r="E77" s="18"/>
      <c r="F77" s="18"/>
      <c r="G77" s="18"/>
      <c r="H77" s="18"/>
      <c r="I77" s="18"/>
      <c r="J77" s="18"/>
      <c r="K77" s="18"/>
      <c r="L77" s="18"/>
      <c r="M77" s="18"/>
      <c r="N77" s="18"/>
      <c r="O77" s="18"/>
      <c r="P77" s="18"/>
      <c r="Q77" s="18"/>
      <c r="R77" s="18"/>
      <c r="S77" s="18"/>
      <c r="T77" s="18"/>
      <c r="U77" s="18"/>
    </row>
    <row r="78" spans="1:21" x14ac:dyDescent="0.35">
      <c r="A78" s="18"/>
      <c r="B78" s="18"/>
      <c r="C78" s="18"/>
      <c r="D78" s="18"/>
      <c r="E78" s="18"/>
      <c r="F78" s="18"/>
      <c r="G78" s="18"/>
      <c r="H78" s="18"/>
      <c r="I78" s="18"/>
      <c r="J78" s="18"/>
      <c r="K78" s="18"/>
      <c r="L78" s="18"/>
      <c r="M78" s="18"/>
      <c r="N78" s="18"/>
      <c r="O78" s="18"/>
      <c r="P78" s="18"/>
      <c r="Q78" s="18"/>
      <c r="R78" s="18"/>
      <c r="S78" s="18"/>
      <c r="T78" s="18"/>
      <c r="U78" s="18"/>
    </row>
    <row r="79" spans="1:21" x14ac:dyDescent="0.35">
      <c r="A79" s="18"/>
      <c r="B79" s="18"/>
      <c r="C79" s="18"/>
      <c r="D79" s="18"/>
      <c r="E79" s="18"/>
      <c r="F79" s="18"/>
      <c r="G79" s="18"/>
      <c r="H79" s="18"/>
      <c r="I79" s="18"/>
      <c r="J79" s="18"/>
      <c r="K79" s="18"/>
      <c r="L79" s="18"/>
      <c r="M79" s="18"/>
      <c r="N79" s="18"/>
      <c r="O79" s="18"/>
      <c r="P79" s="18"/>
      <c r="Q79" s="18"/>
      <c r="R79" s="18"/>
      <c r="S79" s="18"/>
      <c r="T79" s="18"/>
      <c r="U79" s="18"/>
    </row>
    <row r="80" spans="1:21" x14ac:dyDescent="0.35">
      <c r="A80" s="18"/>
      <c r="B80" s="18"/>
      <c r="C80" s="18"/>
      <c r="D80" s="18"/>
      <c r="E80" s="18"/>
      <c r="F80" s="18"/>
      <c r="G80" s="18"/>
      <c r="H80" s="18"/>
      <c r="I80" s="18"/>
      <c r="J80" s="18"/>
      <c r="K80" s="18"/>
      <c r="L80" s="18"/>
      <c r="M80" s="18"/>
      <c r="N80" s="18"/>
      <c r="O80" s="18"/>
      <c r="P80" s="18"/>
      <c r="Q80" s="18"/>
      <c r="R80" s="18"/>
      <c r="S80" s="18"/>
      <c r="T80" s="18"/>
      <c r="U80" s="18"/>
    </row>
    <row r="81" spans="1:21" ht="4" customHeight="1" x14ac:dyDescent="0.35">
      <c r="A81" s="18"/>
      <c r="B81" s="18"/>
      <c r="C81" s="18"/>
      <c r="D81" s="18"/>
      <c r="E81" s="18"/>
      <c r="F81" s="18"/>
      <c r="G81" s="18"/>
      <c r="H81" s="18"/>
      <c r="I81" s="18"/>
      <c r="J81" s="18"/>
      <c r="K81" s="18"/>
      <c r="L81" s="18"/>
      <c r="M81" s="18"/>
      <c r="N81" s="18"/>
      <c r="O81" s="18"/>
      <c r="P81" s="18"/>
      <c r="Q81" s="18"/>
      <c r="R81" s="18"/>
      <c r="S81" s="18"/>
      <c r="T81" s="18"/>
      <c r="U81" s="18"/>
    </row>
    <row r="82" spans="1:21" x14ac:dyDescent="0.35">
      <c r="A82" s="18"/>
      <c r="B82" s="26" t="s">
        <v>15</v>
      </c>
      <c r="C82" s="27"/>
      <c r="D82" s="27"/>
      <c r="E82" s="27"/>
      <c r="F82" s="27"/>
      <c r="G82" s="27"/>
      <c r="H82" s="27"/>
      <c r="I82" s="27"/>
      <c r="J82" s="27"/>
      <c r="K82" s="27"/>
      <c r="L82" s="27"/>
      <c r="M82" s="27"/>
      <c r="N82" s="27"/>
      <c r="O82" s="27"/>
      <c r="P82" s="27"/>
      <c r="Q82" s="27"/>
      <c r="R82" s="27"/>
      <c r="S82" s="27"/>
      <c r="T82" s="27"/>
      <c r="U82" s="27"/>
    </row>
    <row r="83" spans="1:21" ht="14" customHeight="1" x14ac:dyDescent="0.35">
      <c r="A83" s="18"/>
      <c r="B83" s="36" t="s">
        <v>16</v>
      </c>
      <c r="C83" s="29"/>
      <c r="D83" s="29"/>
      <c r="E83" s="29"/>
      <c r="F83" s="30"/>
      <c r="G83" s="36" t="s">
        <v>17</v>
      </c>
      <c r="H83" s="29"/>
      <c r="I83" s="29"/>
      <c r="J83" s="29"/>
      <c r="K83" s="30"/>
      <c r="L83" s="36" t="s">
        <v>18</v>
      </c>
      <c r="M83" s="29"/>
      <c r="N83" s="29"/>
      <c r="O83" s="29"/>
      <c r="P83" s="30"/>
      <c r="Q83" s="36" t="s">
        <v>19</v>
      </c>
      <c r="R83" s="29"/>
      <c r="S83" s="29"/>
      <c r="T83" s="29"/>
      <c r="U83" s="30"/>
    </row>
    <row r="84" spans="1:21" ht="24" customHeight="1" x14ac:dyDescent="0.4">
      <c r="A84" s="18"/>
      <c r="B84" s="40" t="str">
        <f>INDEX(Analyses!$A$45:$A$56,MATCH(MAX(Analyses!$F$45:$F$56),Analyses!$F$45:$F$56,0))&amp;"  ·  £"&amp;TEXT(MAX(Analyses!$F$45:$F$56),"0.00")</f>
        <v>Wales  ·  £143.03</v>
      </c>
      <c r="C84" s="29"/>
      <c r="D84" s="29"/>
      <c r="E84" s="29"/>
      <c r="F84" s="30"/>
      <c r="G84" s="40" t="str">
        <f>INDEX(Analyses!$A$45:$A$56,MATCH(MIN(Analyses!$F$45:$F$56),Analyses!$F$45:$F$56,0))&amp;"  ·  £"&amp;TEXT(MIN(Analyses!$F$45:$F$56),"0.00")</f>
        <v>Northern Ireland  ·  £133.06</v>
      </c>
      <c r="H84" s="29"/>
      <c r="I84" s="29"/>
      <c r="J84" s="29"/>
      <c r="K84" s="30"/>
      <c r="L84" s="40" t="str">
        <f>"£"&amp;TEXT(Analyses!E60,"0.00")</f>
        <v>£138.06</v>
      </c>
      <c r="M84" s="29"/>
      <c r="N84" s="29"/>
      <c r="O84" s="29"/>
      <c r="P84" s="30"/>
      <c r="Q84" s="40" t="str">
        <f>"£"&amp;TEXT(Analyses!E61,"0.00")</f>
        <v>£137.87</v>
      </c>
      <c r="R84" s="29"/>
      <c r="S84" s="29"/>
      <c r="T84" s="29"/>
      <c r="U84" s="30"/>
    </row>
    <row r="85" spans="1:21" x14ac:dyDescent="0.35">
      <c r="A85" s="18"/>
      <c r="B85" s="18"/>
      <c r="C85" s="18"/>
      <c r="D85" s="18"/>
      <c r="E85" s="18"/>
      <c r="F85" s="18"/>
      <c r="G85" s="18"/>
      <c r="H85" s="18"/>
      <c r="I85" s="18"/>
      <c r="J85" s="18"/>
      <c r="K85" s="18"/>
      <c r="L85" s="18"/>
      <c r="M85" s="18"/>
      <c r="N85" s="18"/>
      <c r="O85" s="18"/>
      <c r="P85" s="18"/>
      <c r="Q85" s="18"/>
      <c r="R85" s="18"/>
      <c r="S85" s="18"/>
      <c r="T85" s="18"/>
      <c r="U85" s="18"/>
    </row>
    <row r="86" spans="1:21" ht="4" customHeight="1" x14ac:dyDescent="0.35">
      <c r="A86" s="18"/>
      <c r="B86" s="18"/>
      <c r="C86" s="18"/>
      <c r="D86" s="18"/>
      <c r="E86" s="18"/>
      <c r="F86" s="18"/>
      <c r="G86" s="18"/>
      <c r="H86" s="18"/>
      <c r="I86" s="18"/>
      <c r="J86" s="18"/>
      <c r="K86" s="18"/>
      <c r="L86" s="18"/>
      <c r="M86" s="18"/>
      <c r="N86" s="18"/>
      <c r="O86" s="18"/>
      <c r="P86" s="18"/>
      <c r="Q86" s="18"/>
      <c r="R86" s="18"/>
      <c r="S86" s="18"/>
      <c r="T86" s="18"/>
      <c r="U86" s="18"/>
    </row>
    <row r="87" spans="1:21" x14ac:dyDescent="0.35">
      <c r="A87" s="18"/>
      <c r="B87" s="26" t="s">
        <v>20</v>
      </c>
      <c r="C87" s="27"/>
      <c r="D87" s="27"/>
      <c r="E87" s="27"/>
      <c r="F87" s="27"/>
      <c r="G87" s="27"/>
      <c r="H87" s="27"/>
      <c r="I87" s="27"/>
      <c r="J87" s="27"/>
      <c r="K87" s="26" t="s">
        <v>21</v>
      </c>
      <c r="L87" s="27"/>
      <c r="M87" s="27"/>
      <c r="N87" s="27"/>
      <c r="O87" s="27"/>
      <c r="P87" s="27"/>
      <c r="Q87" s="27"/>
      <c r="R87" s="27"/>
      <c r="S87" s="27"/>
      <c r="T87" s="27"/>
      <c r="U87" s="27"/>
    </row>
    <row r="88" spans="1:21" x14ac:dyDescent="0.35">
      <c r="A88" s="18"/>
      <c r="B88" s="31" t="str">
        <f>"1.  "&amp;Analyses!B131&amp;" and "&amp;Analyses!B132&amp;" are the weakest-profit regions, at £"&amp;TEXT(Analyses!C131,"#,##0")&amp;" and £"&amp;TEXT(Analyses!C132,"#,##0")&amp;" profit — they also have the fewest orders of any region ("&amp;TEXT(Analyses!D131,"#,##0")&amp;" and "&amp;TEXT(Analyses!D132,"#,##0")&amp;"), so the shortfall tracks a smaller customer base rather than a weaker margin."&amp;CHAR(10)&amp;CHAR(10)&amp;"2.  The Books category brings in the least revenue and profit of all six categories: £"&amp;TEXT(Analyses!B41,"#,##0")&amp;" revenue and £"&amp;TEXT(Analyses!C41,"#,##0")&amp;" profit, versus a category average of £"&amp;TEXT(AVERAGE(Analyses!B36:B41),"#,##0")&amp;" revenue — a persistent laggard across both years."&amp;CHAR(10)&amp;CHAR(10)&amp;"3.  New-customer order volume collapsed from "&amp;TEXT(Analyses!F60,"#,##0")&amp;" orders in 2024 to just "&amp;TEXT(Analyses!G60,"#,##0")&amp;" in 2025 (returning-customer orders grew over the same period), pointing to a stalled acquisition funnel rather than a retention problem."</f>
        <v>1.  North East and Northern Ireland are the weakest-profit regions, at £18,948 and £24,191 profit — they also have the fewest orders of any region (331 and 433), so the shortfall tracks a smaller customer base rather than a weaker margin.
2.  The Books category brings in the least revenue and profit of all six categories: £70,759 revenue and £36,121 profit, versus a category average of £229,839 revenue — a persistent laggard across both years.
3.  New-customer order volume collapsed from 1,632 orders in 2024 to just 160 in 2025 (returning-customer orders grew over the same period), pointing to a stalled acquisition funnel rather than a retention problem.</v>
      </c>
      <c r="C88" s="32"/>
      <c r="D88" s="32"/>
      <c r="E88" s="32"/>
      <c r="F88" s="32"/>
      <c r="G88" s="32"/>
      <c r="H88" s="32"/>
      <c r="I88" s="32"/>
      <c r="J88" s="32"/>
      <c r="K88" s="38" t="s">
        <v>22</v>
      </c>
      <c r="L88" s="32"/>
      <c r="M88" s="32"/>
      <c r="N88" s="32"/>
      <c r="O88" s="32"/>
      <c r="P88" s="32"/>
      <c r="Q88" s="32"/>
      <c r="R88" s="32"/>
      <c r="S88" s="32"/>
      <c r="T88" s="32"/>
      <c r="U88" s="32"/>
    </row>
    <row r="89" spans="1:21" x14ac:dyDescent="0.35">
      <c r="A89" s="18"/>
      <c r="B89" s="33"/>
      <c r="C89" s="32"/>
      <c r="D89" s="32"/>
      <c r="E89" s="32"/>
      <c r="F89" s="32"/>
      <c r="G89" s="32"/>
      <c r="H89" s="32"/>
      <c r="I89" s="32"/>
      <c r="J89" s="32"/>
      <c r="K89" s="39"/>
      <c r="L89" s="32"/>
      <c r="M89" s="32"/>
      <c r="N89" s="32"/>
      <c r="O89" s="32"/>
      <c r="P89" s="32"/>
      <c r="Q89" s="32"/>
      <c r="R89" s="32"/>
      <c r="S89" s="32"/>
      <c r="T89" s="32"/>
      <c r="U89" s="32"/>
    </row>
    <row r="90" spans="1:21" x14ac:dyDescent="0.35">
      <c r="A90" s="18"/>
      <c r="B90" s="33"/>
      <c r="C90" s="32"/>
      <c r="D90" s="32"/>
      <c r="E90" s="32"/>
      <c r="F90" s="32"/>
      <c r="G90" s="32"/>
      <c r="H90" s="32"/>
      <c r="I90" s="32"/>
      <c r="J90" s="32"/>
      <c r="K90" s="39"/>
      <c r="L90" s="32"/>
      <c r="M90" s="32"/>
      <c r="N90" s="32"/>
      <c r="O90" s="32"/>
      <c r="P90" s="32"/>
      <c r="Q90" s="32"/>
      <c r="R90" s="32"/>
      <c r="S90" s="32"/>
      <c r="T90" s="32"/>
      <c r="U90" s="32"/>
    </row>
    <row r="91" spans="1:21" x14ac:dyDescent="0.35">
      <c r="A91" s="18"/>
      <c r="B91" s="33"/>
      <c r="C91" s="32"/>
      <c r="D91" s="32"/>
      <c r="E91" s="32"/>
      <c r="F91" s="32"/>
      <c r="G91" s="32"/>
      <c r="H91" s="32"/>
      <c r="I91" s="32"/>
      <c r="J91" s="32"/>
      <c r="K91" s="39"/>
      <c r="L91" s="32"/>
      <c r="M91" s="32"/>
      <c r="N91" s="32"/>
      <c r="O91" s="32"/>
      <c r="P91" s="32"/>
      <c r="Q91" s="32"/>
      <c r="R91" s="32"/>
      <c r="S91" s="32"/>
      <c r="T91" s="32"/>
      <c r="U91" s="32"/>
    </row>
    <row r="92" spans="1:21" x14ac:dyDescent="0.35">
      <c r="A92" s="18"/>
      <c r="B92" s="33"/>
      <c r="C92" s="32"/>
      <c r="D92" s="32"/>
      <c r="E92" s="32"/>
      <c r="F92" s="32"/>
      <c r="G92" s="32"/>
      <c r="H92" s="32"/>
      <c r="I92" s="32"/>
      <c r="J92" s="32"/>
      <c r="K92" s="39"/>
      <c r="L92" s="32"/>
      <c r="M92" s="32"/>
      <c r="N92" s="32"/>
      <c r="O92" s="32"/>
      <c r="P92" s="32"/>
      <c r="Q92" s="32"/>
      <c r="R92" s="32"/>
      <c r="S92" s="32"/>
      <c r="T92" s="32"/>
      <c r="U92" s="32"/>
    </row>
    <row r="93" spans="1:21" x14ac:dyDescent="0.35">
      <c r="A93" s="18"/>
      <c r="B93" s="33"/>
      <c r="C93" s="32"/>
      <c r="D93" s="32"/>
      <c r="E93" s="32"/>
      <c r="F93" s="32"/>
      <c r="G93" s="32"/>
      <c r="H93" s="32"/>
      <c r="I93" s="32"/>
      <c r="J93" s="32"/>
      <c r="K93" s="39"/>
      <c r="L93" s="32"/>
      <c r="M93" s="32"/>
      <c r="N93" s="32"/>
      <c r="O93" s="32"/>
      <c r="P93" s="32"/>
      <c r="Q93" s="32"/>
      <c r="R93" s="32"/>
      <c r="S93" s="32"/>
      <c r="T93" s="32"/>
      <c r="U93" s="32"/>
    </row>
    <row r="94" spans="1:21" x14ac:dyDescent="0.35">
      <c r="A94" s="18"/>
      <c r="B94" s="33"/>
      <c r="C94" s="32"/>
      <c r="D94" s="32"/>
      <c r="E94" s="32"/>
      <c r="F94" s="32"/>
      <c r="G94" s="32"/>
      <c r="H94" s="32"/>
      <c r="I94" s="32"/>
      <c r="J94" s="32"/>
      <c r="K94" s="39"/>
      <c r="L94" s="32"/>
      <c r="M94" s="32"/>
      <c r="N94" s="32"/>
      <c r="O94" s="32"/>
      <c r="P94" s="32"/>
      <c r="Q94" s="32"/>
      <c r="R94" s="32"/>
      <c r="S94" s="32"/>
      <c r="T94" s="32"/>
      <c r="U94" s="32"/>
    </row>
    <row r="95" spans="1:21" x14ac:dyDescent="0.35">
      <c r="A95" s="18"/>
      <c r="B95" s="33"/>
      <c r="C95" s="32"/>
      <c r="D95" s="32"/>
      <c r="E95" s="32"/>
      <c r="F95" s="32"/>
      <c r="G95" s="32"/>
      <c r="H95" s="32"/>
      <c r="I95" s="32"/>
      <c r="J95" s="32"/>
      <c r="K95" s="39"/>
      <c r="L95" s="32"/>
      <c r="M95" s="32"/>
      <c r="N95" s="32"/>
      <c r="O95" s="32"/>
      <c r="P95" s="32"/>
      <c r="Q95" s="32"/>
      <c r="R95" s="32"/>
      <c r="S95" s="32"/>
      <c r="T95" s="32"/>
      <c r="U95" s="32"/>
    </row>
    <row r="96" spans="1:21" x14ac:dyDescent="0.35">
      <c r="A96" s="18"/>
      <c r="B96" s="33"/>
      <c r="C96" s="32"/>
      <c r="D96" s="32"/>
      <c r="E96" s="32"/>
      <c r="F96" s="32"/>
      <c r="G96" s="32"/>
      <c r="H96" s="32"/>
      <c r="I96" s="32"/>
      <c r="J96" s="32"/>
      <c r="K96" s="39"/>
      <c r="L96" s="32"/>
      <c r="M96" s="32"/>
      <c r="N96" s="32"/>
      <c r="O96" s="32"/>
      <c r="P96" s="32"/>
      <c r="Q96" s="32"/>
      <c r="R96" s="32"/>
      <c r="S96" s="32"/>
      <c r="T96" s="32"/>
      <c r="U96" s="32"/>
    </row>
    <row r="97" spans="1:21" x14ac:dyDescent="0.35">
      <c r="A97" s="18"/>
      <c r="B97" s="33"/>
      <c r="C97" s="32"/>
      <c r="D97" s="32"/>
      <c r="E97" s="32"/>
      <c r="F97" s="32"/>
      <c r="G97" s="32"/>
      <c r="H97" s="32"/>
      <c r="I97" s="32"/>
      <c r="J97" s="32"/>
      <c r="K97" s="39"/>
      <c r="L97" s="32"/>
      <c r="M97" s="32"/>
      <c r="N97" s="32"/>
      <c r="O97" s="32"/>
      <c r="P97" s="32"/>
      <c r="Q97" s="32"/>
      <c r="R97" s="32"/>
      <c r="S97" s="32"/>
      <c r="T97" s="32"/>
      <c r="U97" s="32"/>
    </row>
    <row r="98" spans="1:21" x14ac:dyDescent="0.35">
      <c r="A98" s="18"/>
      <c r="B98" s="33"/>
      <c r="C98" s="32"/>
      <c r="D98" s="32"/>
      <c r="E98" s="32"/>
      <c r="F98" s="32"/>
      <c r="G98" s="32"/>
      <c r="H98" s="32"/>
      <c r="I98" s="32"/>
      <c r="J98" s="32"/>
      <c r="K98" s="39"/>
      <c r="L98" s="32"/>
      <c r="M98" s="32"/>
      <c r="N98" s="32"/>
      <c r="O98" s="32"/>
      <c r="P98" s="32"/>
      <c r="Q98" s="32"/>
      <c r="R98" s="32"/>
      <c r="S98" s="32"/>
      <c r="T98" s="32"/>
      <c r="U98" s="32"/>
    </row>
    <row r="99" spans="1:21" x14ac:dyDescent="0.35">
      <c r="A99" s="18"/>
      <c r="B99" s="33"/>
      <c r="C99" s="32"/>
      <c r="D99" s="32"/>
      <c r="E99" s="32"/>
      <c r="F99" s="32"/>
      <c r="G99" s="32"/>
      <c r="H99" s="32"/>
      <c r="I99" s="32"/>
      <c r="J99" s="32"/>
      <c r="K99" s="39"/>
      <c r="L99" s="32"/>
      <c r="M99" s="32"/>
      <c r="N99" s="32"/>
      <c r="O99" s="32"/>
      <c r="P99" s="32"/>
      <c r="Q99" s="32"/>
      <c r="R99" s="32"/>
      <c r="S99" s="32"/>
      <c r="T99" s="32"/>
      <c r="U99" s="32"/>
    </row>
    <row r="100" spans="1:21" x14ac:dyDescent="0.35">
      <c r="A100" s="18"/>
      <c r="B100" s="33"/>
      <c r="C100" s="32"/>
      <c r="D100" s="32"/>
      <c r="E100" s="32"/>
      <c r="F100" s="32"/>
      <c r="G100" s="32"/>
      <c r="H100" s="32"/>
      <c r="I100" s="32"/>
      <c r="J100" s="32"/>
      <c r="K100" s="39"/>
      <c r="L100" s="32"/>
      <c r="M100" s="32"/>
      <c r="N100" s="32"/>
      <c r="O100" s="32"/>
      <c r="P100" s="32"/>
      <c r="Q100" s="32"/>
      <c r="R100" s="32"/>
      <c r="S100" s="32"/>
      <c r="T100" s="32"/>
      <c r="U100" s="32"/>
    </row>
    <row r="101" spans="1:21" x14ac:dyDescent="0.35">
      <c r="A101" s="18"/>
      <c r="B101" s="33"/>
      <c r="C101" s="32"/>
      <c r="D101" s="32"/>
      <c r="E101" s="32"/>
      <c r="F101" s="32"/>
      <c r="G101" s="32"/>
      <c r="H101" s="32"/>
      <c r="I101" s="32"/>
      <c r="J101" s="32"/>
      <c r="K101" s="39"/>
      <c r="L101" s="32"/>
      <c r="M101" s="32"/>
      <c r="N101" s="32"/>
      <c r="O101" s="32"/>
      <c r="P101" s="32"/>
      <c r="Q101" s="32"/>
      <c r="R101" s="32"/>
      <c r="S101" s="32"/>
      <c r="T101" s="32"/>
      <c r="U101" s="32"/>
    </row>
    <row r="102" spans="1:21" x14ac:dyDescent="0.35">
      <c r="A102" s="18"/>
      <c r="B102" s="33"/>
      <c r="C102" s="32"/>
      <c r="D102" s="32"/>
      <c r="E102" s="32"/>
      <c r="F102" s="32"/>
      <c r="G102" s="32"/>
      <c r="H102" s="32"/>
      <c r="I102" s="32"/>
      <c r="J102" s="32"/>
      <c r="K102" s="39"/>
      <c r="L102" s="32"/>
      <c r="M102" s="32"/>
      <c r="N102" s="32"/>
      <c r="O102" s="32"/>
      <c r="P102" s="32"/>
      <c r="Q102" s="32"/>
      <c r="R102" s="32"/>
      <c r="S102" s="32"/>
      <c r="T102" s="32"/>
      <c r="U102" s="32"/>
    </row>
    <row r="103" spans="1:21" x14ac:dyDescent="0.35">
      <c r="A103" s="18"/>
      <c r="B103" s="33"/>
      <c r="C103" s="32"/>
      <c r="D103" s="32"/>
      <c r="E103" s="32"/>
      <c r="F103" s="32"/>
      <c r="G103" s="32"/>
      <c r="H103" s="32"/>
      <c r="I103" s="32"/>
      <c r="J103" s="32"/>
      <c r="K103" s="39"/>
      <c r="L103" s="32"/>
      <c r="M103" s="32"/>
      <c r="N103" s="32"/>
      <c r="O103" s="32"/>
      <c r="P103" s="32"/>
      <c r="Q103" s="32"/>
      <c r="R103" s="32"/>
      <c r="S103" s="32"/>
      <c r="T103" s="32"/>
      <c r="U103" s="32"/>
    </row>
    <row r="104" spans="1:21" x14ac:dyDescent="0.35">
      <c r="A104" s="18"/>
      <c r="B104" s="33"/>
      <c r="C104" s="32"/>
      <c r="D104" s="32"/>
      <c r="E104" s="32"/>
      <c r="F104" s="32"/>
      <c r="G104" s="32"/>
      <c r="H104" s="32"/>
      <c r="I104" s="32"/>
      <c r="J104" s="32"/>
      <c r="K104" s="39"/>
      <c r="L104" s="32"/>
      <c r="M104" s="32"/>
      <c r="N104" s="32"/>
      <c r="O104" s="32"/>
      <c r="P104" s="32"/>
      <c r="Q104" s="32"/>
      <c r="R104" s="32"/>
      <c r="S104" s="32"/>
      <c r="T104" s="32"/>
      <c r="U104" s="32"/>
    </row>
    <row r="105" spans="1:21" x14ac:dyDescent="0.35">
      <c r="A105" s="18"/>
      <c r="B105" s="33"/>
      <c r="C105" s="32"/>
      <c r="D105" s="32"/>
      <c r="E105" s="32"/>
      <c r="F105" s="32"/>
      <c r="G105" s="32"/>
      <c r="H105" s="32"/>
      <c r="I105" s="32"/>
      <c r="J105" s="32"/>
      <c r="K105" s="39"/>
      <c r="L105" s="32"/>
      <c r="M105" s="32"/>
      <c r="N105" s="32"/>
      <c r="O105" s="32"/>
      <c r="P105" s="32"/>
      <c r="Q105" s="32"/>
      <c r="R105" s="32"/>
      <c r="S105" s="32"/>
      <c r="T105" s="32"/>
      <c r="U105" s="32"/>
    </row>
    <row r="106" spans="1:21" x14ac:dyDescent="0.35">
      <c r="A106" s="18"/>
      <c r="B106" s="18"/>
      <c r="C106" s="18"/>
      <c r="D106" s="18"/>
      <c r="E106" s="18"/>
      <c r="F106" s="18"/>
      <c r="G106" s="18"/>
      <c r="H106" s="18"/>
      <c r="I106" s="18"/>
      <c r="J106" s="18"/>
      <c r="K106" s="18"/>
      <c r="L106" s="18"/>
      <c r="M106" s="18"/>
      <c r="N106" s="18"/>
      <c r="O106" s="18"/>
      <c r="P106" s="18"/>
      <c r="Q106" s="18"/>
      <c r="R106" s="18"/>
      <c r="S106" s="18"/>
      <c r="T106" s="18"/>
      <c r="U106" s="18"/>
    </row>
    <row r="107" spans="1:21" x14ac:dyDescent="0.35">
      <c r="A107" s="18"/>
      <c r="B107" s="34" t="str">
        <f ca="1">"Source: Raw_Data (10,000 orders, Jan 2024 – Dec 2025, Northstar Retail Ltd., UK). All figures calculated live with SUMIFS / COUNTIFS / AVERAGEIFS — recalculates automatically as Raw_Data changes.  Built "&amp;TEXT(TODAY(),"dd mmm yyyy")&amp;"."</f>
        <v>Source: Raw_Data (10,000 orders, Jan 2024 – Dec 2025, Northstar Retail Ltd., UK). All figures calculated live with SUMIFS / COUNTIFS / AVERAGEIFS — recalculates automatically as Raw_Data changes.  Built 14 Sep 2026.</v>
      </c>
      <c r="C107" s="32"/>
      <c r="D107" s="32"/>
      <c r="E107" s="32"/>
      <c r="F107" s="32"/>
      <c r="G107" s="32"/>
      <c r="H107" s="32"/>
      <c r="I107" s="32"/>
      <c r="J107" s="32"/>
      <c r="K107" s="32"/>
      <c r="L107" s="32"/>
      <c r="M107" s="32"/>
      <c r="N107" s="32"/>
      <c r="O107" s="32"/>
      <c r="P107" s="32"/>
      <c r="Q107" s="32"/>
      <c r="R107" s="32"/>
      <c r="S107" s="32"/>
      <c r="T107" s="32"/>
      <c r="U107" s="32"/>
    </row>
    <row r="108" spans="1:21" x14ac:dyDescent="0.35">
      <c r="A108" s="18"/>
      <c r="B108" s="18"/>
      <c r="C108" s="18"/>
      <c r="D108" s="18"/>
      <c r="E108" s="18"/>
      <c r="F108" s="18"/>
      <c r="G108" s="18"/>
      <c r="H108" s="18"/>
      <c r="I108" s="18"/>
      <c r="J108" s="18"/>
      <c r="K108" s="18"/>
      <c r="L108" s="18"/>
      <c r="M108" s="18"/>
      <c r="N108" s="18"/>
      <c r="O108" s="18"/>
      <c r="P108" s="18"/>
      <c r="Q108" s="18"/>
      <c r="R108" s="18"/>
      <c r="S108" s="18"/>
      <c r="T108" s="18"/>
      <c r="U108" s="18"/>
    </row>
    <row r="109" spans="1:21" x14ac:dyDescent="0.35">
      <c r="A109" s="18"/>
      <c r="B109" s="18"/>
      <c r="C109" s="18"/>
      <c r="D109" s="18"/>
      <c r="E109" s="18"/>
      <c r="F109" s="18"/>
      <c r="G109" s="18"/>
      <c r="H109" s="18"/>
      <c r="I109" s="18"/>
      <c r="J109" s="18"/>
      <c r="K109" s="18"/>
      <c r="L109" s="18"/>
      <c r="M109" s="18"/>
      <c r="N109" s="18"/>
      <c r="O109" s="18"/>
      <c r="P109" s="18"/>
      <c r="Q109" s="18"/>
      <c r="R109" s="18"/>
      <c r="S109" s="18"/>
      <c r="T109" s="18"/>
      <c r="U109" s="18"/>
    </row>
    <row r="110" spans="1:21" x14ac:dyDescent="0.35">
      <c r="A110" s="18"/>
      <c r="B110" s="18"/>
      <c r="C110" s="18"/>
      <c r="D110" s="18"/>
      <c r="E110" s="18"/>
      <c r="F110" s="18"/>
      <c r="G110" s="18"/>
      <c r="H110" s="18"/>
      <c r="I110" s="18"/>
      <c r="J110" s="18"/>
      <c r="K110" s="18"/>
      <c r="L110" s="18"/>
      <c r="M110" s="18"/>
      <c r="N110" s="18"/>
      <c r="O110" s="18"/>
      <c r="P110" s="18"/>
      <c r="Q110" s="18"/>
      <c r="R110" s="18"/>
      <c r="S110" s="18"/>
      <c r="T110" s="18"/>
      <c r="U110" s="18"/>
    </row>
    <row r="111" spans="1:21" x14ac:dyDescent="0.35">
      <c r="A111" s="18"/>
      <c r="B111" s="18"/>
      <c r="C111" s="18"/>
      <c r="D111" s="18"/>
      <c r="E111" s="18"/>
      <c r="F111" s="18"/>
      <c r="G111" s="18"/>
      <c r="H111" s="18"/>
      <c r="I111" s="18"/>
      <c r="J111" s="18"/>
      <c r="K111" s="18"/>
      <c r="L111" s="18"/>
      <c r="M111" s="18"/>
      <c r="N111" s="18"/>
      <c r="O111" s="18"/>
      <c r="P111" s="18"/>
      <c r="Q111" s="18"/>
      <c r="R111" s="18"/>
      <c r="S111" s="18"/>
      <c r="T111" s="18"/>
      <c r="U111" s="18"/>
    </row>
    <row r="112" spans="1:21" x14ac:dyDescent="0.35">
      <c r="A112" s="18"/>
      <c r="B112" s="18"/>
      <c r="C112" s="18"/>
      <c r="D112" s="18"/>
      <c r="E112" s="18"/>
      <c r="F112" s="18"/>
      <c r="G112" s="18"/>
      <c r="H112" s="18"/>
      <c r="I112" s="18"/>
      <c r="J112" s="18"/>
      <c r="K112" s="18"/>
      <c r="L112" s="18"/>
      <c r="M112" s="18"/>
      <c r="N112" s="18"/>
      <c r="O112" s="18"/>
      <c r="P112" s="18"/>
      <c r="Q112" s="18"/>
      <c r="R112" s="18"/>
      <c r="S112" s="18"/>
      <c r="T112" s="18"/>
      <c r="U112" s="18"/>
    </row>
  </sheetData>
  <mergeCells count="38">
    <mergeCell ref="B2:U3"/>
    <mergeCell ref="G84:K84"/>
    <mergeCell ref="B4:U5"/>
    <mergeCell ref="F7:I7"/>
    <mergeCell ref="K58:U58"/>
    <mergeCell ref="B82:U82"/>
    <mergeCell ref="R7:U7"/>
    <mergeCell ref="J6:M6"/>
    <mergeCell ref="R6:U6"/>
    <mergeCell ref="J7:M7"/>
    <mergeCell ref="B8:E8"/>
    <mergeCell ref="N8:Q8"/>
    <mergeCell ref="F8:I8"/>
    <mergeCell ref="R12:U27"/>
    <mergeCell ref="B29:J29"/>
    <mergeCell ref="Q83:U83"/>
    <mergeCell ref="B88:J105"/>
    <mergeCell ref="B107:U107"/>
    <mergeCell ref="N7:Q7"/>
    <mergeCell ref="L83:P83"/>
    <mergeCell ref="F6:I6"/>
    <mergeCell ref="K88:U105"/>
    <mergeCell ref="G83:K83"/>
    <mergeCell ref="Q84:U84"/>
    <mergeCell ref="B84:F84"/>
    <mergeCell ref="L84:P84"/>
    <mergeCell ref="B83:F83"/>
    <mergeCell ref="B11:J11"/>
    <mergeCell ref="K87:U87"/>
    <mergeCell ref="B6:E6"/>
    <mergeCell ref="B58:J58"/>
    <mergeCell ref="N6:Q6"/>
    <mergeCell ref="B7:E7"/>
    <mergeCell ref="B87:J87"/>
    <mergeCell ref="R8:U8"/>
    <mergeCell ref="K11:U11"/>
    <mergeCell ref="J8:M8"/>
    <mergeCell ref="K29:U29"/>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CA3AF"/>
  </sheetPr>
  <dimension ref="A1:G133"/>
  <sheetViews>
    <sheetView workbookViewId="0">
      <selection activeCell="D13" sqref="D13"/>
    </sheetView>
  </sheetViews>
  <sheetFormatPr defaultRowHeight="14.5" x14ac:dyDescent="0.35"/>
  <cols>
    <col min="1" max="1" width="114.6328125" bestFit="1" customWidth="1"/>
    <col min="2" max="2" width="20.6328125" bestFit="1" customWidth="1"/>
    <col min="3" max="3" width="12.26953125" bestFit="1" customWidth="1"/>
    <col min="4" max="4" width="10.81640625" bestFit="1" customWidth="1"/>
    <col min="5" max="5" width="9.90625" bestFit="1" customWidth="1"/>
    <col min="6" max="6" width="9.81640625" bestFit="1" customWidth="1"/>
  </cols>
  <sheetData>
    <row r="1" spans="1:2" x14ac:dyDescent="0.35">
      <c r="A1" s="15" t="s">
        <v>12580</v>
      </c>
    </row>
    <row r="3" spans="1:2" x14ac:dyDescent="0.35">
      <c r="A3" s="16" t="s">
        <v>12581</v>
      </c>
    </row>
    <row r="4" spans="1:2" x14ac:dyDescent="0.35">
      <c r="A4" s="17" t="s">
        <v>12582</v>
      </c>
      <c r="B4" s="17" t="s">
        <v>12583</v>
      </c>
    </row>
    <row r="5" spans="1:2" x14ac:dyDescent="0.35">
      <c r="A5" t="s">
        <v>1891</v>
      </c>
      <c r="B5" s="19">
        <f>SUM(Raw_Data!$Q$2:$Q$10001)</f>
        <v>1379032.2000000079</v>
      </c>
    </row>
    <row r="6" spans="1:2" x14ac:dyDescent="0.35">
      <c r="A6" t="s">
        <v>1892</v>
      </c>
      <c r="B6" s="19">
        <f>SUM(Raw_Data!$S$2:$S$10001)</f>
        <v>578786.199999996</v>
      </c>
    </row>
    <row r="7" spans="1:2" x14ac:dyDescent="0.35">
      <c r="A7" t="s">
        <v>1893</v>
      </c>
      <c r="B7">
        <f>COUNTA(Raw_Data!$A$2:$A$10001)</f>
        <v>10000</v>
      </c>
    </row>
    <row r="8" spans="1:2" x14ac:dyDescent="0.35">
      <c r="A8" t="s">
        <v>1894</v>
      </c>
      <c r="B8" s="20">
        <f>B6/B5</f>
        <v>0.4197046305372657</v>
      </c>
    </row>
    <row r="9" spans="1:2" x14ac:dyDescent="0.35">
      <c r="A9" t="s">
        <v>1862</v>
      </c>
      <c r="B9" s="19">
        <f>B5/B7</f>
        <v>137.9032200000008</v>
      </c>
    </row>
    <row r="10" spans="1:2" x14ac:dyDescent="0.35">
      <c r="A10" t="s">
        <v>12584</v>
      </c>
      <c r="B10" s="19">
        <f>SUMIFS(Raw_Data!$Q$2:$Q$10001,Raw_Data!$D$2:$D$10001,2024)</f>
        <v>681963.84999999858</v>
      </c>
    </row>
    <row r="11" spans="1:2" x14ac:dyDescent="0.35">
      <c r="A11" t="s">
        <v>12585</v>
      </c>
      <c r="B11" s="19">
        <f>SUMIFS(Raw_Data!$Q$2:$Q$10001,Raw_Data!$D$2:$D$10001,2025)</f>
        <v>697068.35000000021</v>
      </c>
    </row>
    <row r="12" spans="1:2" x14ac:dyDescent="0.35">
      <c r="A12" t="s">
        <v>12586</v>
      </c>
      <c r="B12" s="19">
        <f>SUMIFS(Raw_Data!$S$2:$S$10001,Raw_Data!$D$2:$D$10001,2024)</f>
        <v>287105.8499999998</v>
      </c>
    </row>
    <row r="13" spans="1:2" x14ac:dyDescent="0.35">
      <c r="A13" t="s">
        <v>12587</v>
      </c>
      <c r="B13" s="19">
        <f>SUMIFS(Raw_Data!$S$2:$S$10001,Raw_Data!$D$2:$D$10001,2025)</f>
        <v>291680.34999999951</v>
      </c>
    </row>
    <row r="14" spans="1:2" x14ac:dyDescent="0.35">
      <c r="A14" t="s">
        <v>12588</v>
      </c>
      <c r="B14">
        <f>COUNTIFS(Raw_Data!$D$2:$D$10001,2024)</f>
        <v>4979</v>
      </c>
    </row>
    <row r="15" spans="1:2" x14ac:dyDescent="0.35">
      <c r="A15" t="s">
        <v>12589</v>
      </c>
      <c r="B15">
        <f>COUNTIFS(Raw_Data!$D$2:$D$10001,2025)</f>
        <v>5021</v>
      </c>
    </row>
    <row r="16" spans="1:2" x14ac:dyDescent="0.35">
      <c r="A16" t="s">
        <v>12590</v>
      </c>
      <c r="B16" s="20">
        <f>(B11-B10)/B10</f>
        <v>2.2148534706057602E-2</v>
      </c>
    </row>
    <row r="17" spans="1:6" x14ac:dyDescent="0.35">
      <c r="A17" t="s">
        <v>12591</v>
      </c>
      <c r="B17" s="20">
        <f>(B13-B12)/B12</f>
        <v>1.5933148000988877E-2</v>
      </c>
    </row>
    <row r="19" spans="1:6" x14ac:dyDescent="0.35">
      <c r="A19" s="16" t="s">
        <v>12592</v>
      </c>
    </row>
    <row r="20" spans="1:6" x14ac:dyDescent="0.35">
      <c r="A20" s="17" t="s">
        <v>12593</v>
      </c>
      <c r="B20" s="17" t="s">
        <v>12594</v>
      </c>
      <c r="C20" s="17" t="s">
        <v>12584</v>
      </c>
      <c r="D20" s="17" t="s">
        <v>12586</v>
      </c>
      <c r="E20" s="17" t="s">
        <v>12585</v>
      </c>
      <c r="F20" s="17" t="s">
        <v>12587</v>
      </c>
    </row>
    <row r="21" spans="1:6" x14ac:dyDescent="0.35">
      <c r="A21" t="s">
        <v>12595</v>
      </c>
      <c r="B21">
        <v>1</v>
      </c>
      <c r="C21" s="19">
        <f>SUMIFS(Raw_Data!$Q$2:$Q$10001,Raw_Data!$C$2:$C$10001,$B21,Raw_Data!$D$2:$D$10001,2024)</f>
        <v>60412.199999999983</v>
      </c>
      <c r="D21" s="19">
        <f>SUMIFS(Raw_Data!$S$2:$S$10001,Raw_Data!$C$2:$C$10001,$B21,Raw_Data!$D$2:$D$10001,2024)</f>
        <v>25707.199999999975</v>
      </c>
      <c r="E21" s="19">
        <f>SUMIFS(Raw_Data!$Q$2:$Q$10001,Raw_Data!$C$2:$C$10001,$B21,Raw_Data!$D$2:$D$10001,2025)</f>
        <v>55687.75</v>
      </c>
      <c r="F21" s="19">
        <f>SUMIFS(Raw_Data!$S$2:$S$10001,Raw_Data!$C$2:$C$10001,$B21,Raw_Data!$D$2:$D$10001,2025)</f>
        <v>23709.749999999989</v>
      </c>
    </row>
    <row r="22" spans="1:6" x14ac:dyDescent="0.35">
      <c r="A22" t="s">
        <v>12596</v>
      </c>
      <c r="B22">
        <v>2</v>
      </c>
      <c r="C22" s="19">
        <f>SUMIFS(Raw_Data!$Q$2:$Q$10001,Raw_Data!$C$2:$C$10001,$B22,Raw_Data!$D$2:$D$10001,2024)</f>
        <v>53040.750000000051</v>
      </c>
      <c r="D22" s="19">
        <f>SUMIFS(Raw_Data!$S$2:$S$10001,Raw_Data!$C$2:$C$10001,$B22,Raw_Data!$D$2:$D$10001,2024)</f>
        <v>22433.749999999982</v>
      </c>
      <c r="E22" s="19">
        <f>SUMIFS(Raw_Data!$Q$2:$Q$10001,Raw_Data!$C$2:$C$10001,$B22,Raw_Data!$D$2:$D$10001,2025)</f>
        <v>51382.850000000049</v>
      </c>
      <c r="F22" s="19">
        <f>SUMIFS(Raw_Data!$S$2:$S$10001,Raw_Data!$C$2:$C$10001,$B22,Raw_Data!$D$2:$D$10001,2025)</f>
        <v>21445.849999999991</v>
      </c>
    </row>
    <row r="23" spans="1:6" x14ac:dyDescent="0.35">
      <c r="A23" t="s">
        <v>12597</v>
      </c>
      <c r="B23">
        <v>3</v>
      </c>
      <c r="C23" s="19">
        <f>SUMIFS(Raw_Data!$Q$2:$Q$10001,Raw_Data!$C$2:$C$10001,$B23,Raw_Data!$D$2:$D$10001,2024)</f>
        <v>58274.600000000028</v>
      </c>
      <c r="D23" s="19">
        <f>SUMIFS(Raw_Data!$S$2:$S$10001,Raw_Data!$C$2:$C$10001,$B23,Raw_Data!$D$2:$D$10001,2024)</f>
        <v>24658.599999999988</v>
      </c>
      <c r="E23" s="19">
        <f>SUMIFS(Raw_Data!$Q$2:$Q$10001,Raw_Data!$C$2:$C$10001,$B23,Raw_Data!$D$2:$D$10001,2025)</f>
        <v>57232.249999999964</v>
      </c>
      <c r="F23" s="19">
        <f>SUMIFS(Raw_Data!$S$2:$S$10001,Raw_Data!$C$2:$C$10001,$B23,Raw_Data!$D$2:$D$10001,2025)</f>
        <v>24199.249999999993</v>
      </c>
    </row>
    <row r="24" spans="1:6" x14ac:dyDescent="0.35">
      <c r="A24" t="s">
        <v>12598</v>
      </c>
      <c r="B24">
        <v>4</v>
      </c>
      <c r="C24" s="19">
        <f>SUMIFS(Raw_Data!$Q$2:$Q$10001,Raw_Data!$C$2:$C$10001,$B24,Raw_Data!$D$2:$D$10001,2024)</f>
        <v>56158.200000000026</v>
      </c>
      <c r="D24" s="19">
        <f>SUMIFS(Raw_Data!$S$2:$S$10001,Raw_Data!$C$2:$C$10001,$B24,Raw_Data!$D$2:$D$10001,2024)</f>
        <v>23643.199999999986</v>
      </c>
      <c r="E24" s="19">
        <f>SUMIFS(Raw_Data!$Q$2:$Q$10001,Raw_Data!$C$2:$C$10001,$B24,Raw_Data!$D$2:$D$10001,2025)</f>
        <v>56452.85</v>
      </c>
      <c r="F24" s="19">
        <f>SUMIFS(Raw_Data!$S$2:$S$10001,Raw_Data!$C$2:$C$10001,$B24,Raw_Data!$D$2:$D$10001,2025)</f>
        <v>23771.85</v>
      </c>
    </row>
    <row r="25" spans="1:6" x14ac:dyDescent="0.35">
      <c r="A25" t="s">
        <v>12599</v>
      </c>
      <c r="B25">
        <v>5</v>
      </c>
      <c r="C25" s="19">
        <f>SUMIFS(Raw_Data!$Q$2:$Q$10001,Raw_Data!$C$2:$C$10001,$B25,Raw_Data!$D$2:$D$10001,2024)</f>
        <v>57463.000000000007</v>
      </c>
      <c r="D25" s="19">
        <f>SUMIFS(Raw_Data!$S$2:$S$10001,Raw_Data!$C$2:$C$10001,$B25,Raw_Data!$D$2:$D$10001,2024)</f>
        <v>24183.999999999978</v>
      </c>
      <c r="E25" s="19">
        <f>SUMIFS(Raw_Data!$Q$2:$Q$10001,Raw_Data!$C$2:$C$10001,$B25,Raw_Data!$D$2:$D$10001,2025)</f>
        <v>59003.749999999949</v>
      </c>
      <c r="F25" s="19">
        <f>SUMIFS(Raw_Data!$S$2:$S$10001,Raw_Data!$C$2:$C$10001,$B25,Raw_Data!$D$2:$D$10001,2025)</f>
        <v>24274.750000000007</v>
      </c>
    </row>
    <row r="26" spans="1:6" x14ac:dyDescent="0.35">
      <c r="A26" t="s">
        <v>12600</v>
      </c>
      <c r="B26">
        <v>6</v>
      </c>
      <c r="C26" s="19">
        <f>SUMIFS(Raw_Data!$Q$2:$Q$10001,Raw_Data!$C$2:$C$10001,$B26,Raw_Data!$D$2:$D$10001,2024)</f>
        <v>54621.599999999955</v>
      </c>
      <c r="D26" s="19">
        <f>SUMIFS(Raw_Data!$S$2:$S$10001,Raw_Data!$C$2:$C$10001,$B26,Raw_Data!$D$2:$D$10001,2024)</f>
        <v>23185.599999999995</v>
      </c>
      <c r="E26" s="19">
        <f>SUMIFS(Raw_Data!$Q$2:$Q$10001,Raw_Data!$C$2:$C$10001,$B26,Raw_Data!$D$2:$D$10001,2025)</f>
        <v>60369.45</v>
      </c>
      <c r="F26" s="19">
        <f>SUMIFS(Raw_Data!$S$2:$S$10001,Raw_Data!$C$2:$C$10001,$B26,Raw_Data!$D$2:$D$10001,2025)</f>
        <v>25790.449999999993</v>
      </c>
    </row>
    <row r="27" spans="1:6" x14ac:dyDescent="0.35">
      <c r="A27" t="s">
        <v>12601</v>
      </c>
      <c r="B27">
        <v>7</v>
      </c>
      <c r="C27" s="19">
        <f>SUMIFS(Raw_Data!$Q$2:$Q$10001,Raw_Data!$C$2:$C$10001,$B27,Raw_Data!$D$2:$D$10001,2024)</f>
        <v>55447.999999999993</v>
      </c>
      <c r="D27" s="19">
        <f>SUMIFS(Raw_Data!$S$2:$S$10001,Raw_Data!$C$2:$C$10001,$B27,Raw_Data!$D$2:$D$10001,2024)</f>
        <v>23385.999999999993</v>
      </c>
      <c r="E27" s="19">
        <f>SUMIFS(Raw_Data!$Q$2:$Q$10001,Raw_Data!$C$2:$C$10001,$B27,Raw_Data!$D$2:$D$10001,2025)</f>
        <v>69073.150000000009</v>
      </c>
      <c r="F27" s="19">
        <f>SUMIFS(Raw_Data!$S$2:$S$10001,Raw_Data!$C$2:$C$10001,$B27,Raw_Data!$D$2:$D$10001,2025)</f>
        <v>28587.149999999991</v>
      </c>
    </row>
    <row r="28" spans="1:6" x14ac:dyDescent="0.35">
      <c r="A28" t="s">
        <v>12602</v>
      </c>
      <c r="B28">
        <v>8</v>
      </c>
      <c r="C28" s="19">
        <f>SUMIFS(Raw_Data!$Q$2:$Q$10001,Raw_Data!$C$2:$C$10001,$B28,Raw_Data!$D$2:$D$10001,2024)</f>
        <v>59605.650000000009</v>
      </c>
      <c r="D28" s="19">
        <f>SUMIFS(Raw_Data!$S$2:$S$10001,Raw_Data!$C$2:$C$10001,$B28,Raw_Data!$D$2:$D$10001,2024)</f>
        <v>24611.649999999954</v>
      </c>
      <c r="E28" s="19">
        <f>SUMIFS(Raw_Data!$Q$2:$Q$10001,Raw_Data!$C$2:$C$10001,$B28,Raw_Data!$D$2:$D$10001,2025)</f>
        <v>64069.799999999959</v>
      </c>
      <c r="F28" s="19">
        <f>SUMIFS(Raw_Data!$S$2:$S$10001,Raw_Data!$C$2:$C$10001,$B28,Raw_Data!$D$2:$D$10001,2025)</f>
        <v>26275.799999999992</v>
      </c>
    </row>
    <row r="29" spans="1:6" x14ac:dyDescent="0.35">
      <c r="A29" t="s">
        <v>12603</v>
      </c>
      <c r="B29">
        <v>9</v>
      </c>
      <c r="C29" s="19">
        <f>SUMIFS(Raw_Data!$Q$2:$Q$10001,Raw_Data!$C$2:$C$10001,$B29,Raw_Data!$D$2:$D$10001,2024)</f>
        <v>57993.60000000002</v>
      </c>
      <c r="D29" s="19">
        <f>SUMIFS(Raw_Data!$S$2:$S$10001,Raw_Data!$C$2:$C$10001,$B29,Raw_Data!$D$2:$D$10001,2024)</f>
        <v>24078.599999999988</v>
      </c>
      <c r="E29" s="19">
        <f>SUMIFS(Raw_Data!$Q$2:$Q$10001,Raw_Data!$C$2:$C$10001,$B29,Raw_Data!$D$2:$D$10001,2025)</f>
        <v>56125.099999999977</v>
      </c>
      <c r="F29" s="19">
        <f>SUMIFS(Raw_Data!$S$2:$S$10001,Raw_Data!$C$2:$C$10001,$B29,Raw_Data!$D$2:$D$10001,2025)</f>
        <v>23377.100000000013</v>
      </c>
    </row>
    <row r="30" spans="1:6" x14ac:dyDescent="0.35">
      <c r="A30" t="s">
        <v>12604</v>
      </c>
      <c r="B30">
        <v>10</v>
      </c>
      <c r="C30" s="19">
        <f>SUMIFS(Raw_Data!$Q$2:$Q$10001,Raw_Data!$C$2:$C$10001,$B30,Raw_Data!$D$2:$D$10001,2024)</f>
        <v>57469.55000000001</v>
      </c>
      <c r="D30" s="19">
        <f>SUMIFS(Raw_Data!$S$2:$S$10001,Raw_Data!$C$2:$C$10001,$B30,Raw_Data!$D$2:$D$10001,2024)</f>
        <v>23992.55</v>
      </c>
      <c r="E30" s="19">
        <f>SUMIFS(Raw_Data!$Q$2:$Q$10001,Raw_Data!$C$2:$C$10001,$B30,Raw_Data!$D$2:$D$10001,2025)</f>
        <v>59904.249999999978</v>
      </c>
      <c r="F30" s="19">
        <f>SUMIFS(Raw_Data!$S$2:$S$10001,Raw_Data!$C$2:$C$10001,$B30,Raw_Data!$D$2:$D$10001,2025)</f>
        <v>25084.249999999978</v>
      </c>
    </row>
    <row r="31" spans="1:6" x14ac:dyDescent="0.35">
      <c r="A31" t="s">
        <v>12605</v>
      </c>
      <c r="B31">
        <v>11</v>
      </c>
      <c r="C31" s="19">
        <f>SUMIFS(Raw_Data!$Q$2:$Q$10001,Raw_Data!$C$2:$C$10001,$B31,Raw_Data!$D$2:$D$10001,2024)</f>
        <v>51314.450000000004</v>
      </c>
      <c r="D31" s="19">
        <f>SUMIFS(Raw_Data!$S$2:$S$10001,Raw_Data!$C$2:$C$10001,$B31,Raw_Data!$D$2:$D$10001,2024)</f>
        <v>21695.449999999997</v>
      </c>
      <c r="E31" s="19">
        <f>SUMIFS(Raw_Data!$Q$2:$Q$10001,Raw_Data!$C$2:$C$10001,$B31,Raw_Data!$D$2:$D$10001,2025)</f>
        <v>55638.100000000028</v>
      </c>
      <c r="F31" s="19">
        <f>SUMIFS(Raw_Data!$S$2:$S$10001,Raw_Data!$C$2:$C$10001,$B31,Raw_Data!$D$2:$D$10001,2025)</f>
        <v>23157.1</v>
      </c>
    </row>
    <row r="32" spans="1:6" x14ac:dyDescent="0.35">
      <c r="A32" t="s">
        <v>12606</v>
      </c>
      <c r="B32">
        <v>12</v>
      </c>
      <c r="C32" s="19">
        <f>SUMIFS(Raw_Data!$Q$2:$Q$10001,Raw_Data!$C$2:$C$10001,$B32,Raw_Data!$D$2:$D$10001,2024)</f>
        <v>60162.249999999993</v>
      </c>
      <c r="D32" s="19">
        <f>SUMIFS(Raw_Data!$S$2:$S$10001,Raw_Data!$C$2:$C$10001,$B32,Raw_Data!$D$2:$D$10001,2024)</f>
        <v>25529.249999999975</v>
      </c>
      <c r="E32" s="19">
        <f>SUMIFS(Raw_Data!$Q$2:$Q$10001,Raw_Data!$C$2:$C$10001,$B32,Raw_Data!$D$2:$D$10001,2025)</f>
        <v>52129.049999999981</v>
      </c>
      <c r="F32" s="19">
        <f>SUMIFS(Raw_Data!$S$2:$S$10001,Raw_Data!$C$2:$C$10001,$B32,Raw_Data!$D$2:$D$10001,2025)</f>
        <v>22007.049999999992</v>
      </c>
    </row>
    <row r="34" spans="1:6" x14ac:dyDescent="0.35">
      <c r="A34" s="16" t="s">
        <v>12607</v>
      </c>
    </row>
    <row r="35" spans="1:6" x14ac:dyDescent="0.35">
      <c r="A35" s="17" t="s">
        <v>1861</v>
      </c>
      <c r="B35" s="17" t="s">
        <v>1946</v>
      </c>
      <c r="C35" s="17" t="s">
        <v>1948</v>
      </c>
      <c r="D35" s="17" t="s">
        <v>12608</v>
      </c>
      <c r="E35" s="17" t="s">
        <v>12609</v>
      </c>
      <c r="F35" s="17" t="s">
        <v>12610</v>
      </c>
    </row>
    <row r="36" spans="1:6" x14ac:dyDescent="0.35">
      <c r="A36" t="s">
        <v>1890</v>
      </c>
      <c r="B36" s="19">
        <f>SUMIFS(Raw_Data!$Q$2:$Q$10001,Raw_Data!$L$2:$L$10001,$A36)</f>
        <v>365777.74999999837</v>
      </c>
      <c r="C36" s="19">
        <f>SUMIFS(Raw_Data!$S$2:$S$10001,Raw_Data!$L$2:$L$10001,$A36)</f>
        <v>123953.75000000064</v>
      </c>
      <c r="D36" s="20">
        <f t="shared" ref="D36:D41" si="0">C36/B36</f>
        <v>0.33887722804353515</v>
      </c>
      <c r="E36">
        <f>COUNTIFS(Raw_Data!$L$2:$L$10001,$A36)</f>
        <v>1610</v>
      </c>
      <c r="F36" s="19">
        <f t="shared" ref="F36:F41" si="1">B36/E36</f>
        <v>227.19114906832198</v>
      </c>
    </row>
    <row r="37" spans="1:6" x14ac:dyDescent="0.35">
      <c r="A37" t="s">
        <v>1889</v>
      </c>
      <c r="B37" s="19">
        <f>SUMIFS(Raw_Data!$Q$2:$Q$10001,Raw_Data!$L$2:$L$10001,$A37)</f>
        <v>318914.49999999948</v>
      </c>
      <c r="C37" s="19">
        <f>SUMIFS(Raw_Data!$S$2:$S$10001,Raw_Data!$L$2:$L$10001,$A37)</f>
        <v>127054.50000000049</v>
      </c>
      <c r="D37" s="20">
        <f t="shared" si="0"/>
        <v>0.39839674897190536</v>
      </c>
      <c r="E37">
        <f>COUNTIFS(Raw_Data!$L$2:$L$10001,$A37)</f>
        <v>1948</v>
      </c>
      <c r="F37" s="19">
        <f t="shared" si="1"/>
        <v>163.71380903490734</v>
      </c>
    </row>
    <row r="38" spans="1:6" x14ac:dyDescent="0.35">
      <c r="A38" t="s">
        <v>1888</v>
      </c>
      <c r="B38" s="19">
        <f>SUMIFS(Raw_Data!$Q$2:$Q$10001,Raw_Data!$L$2:$L$10001,$A38)</f>
        <v>227862.2000000003</v>
      </c>
      <c r="C38" s="19">
        <f>SUMIFS(Raw_Data!$S$2:$S$10001,Raw_Data!$L$2:$L$10001,$A38)</f>
        <v>105704.2</v>
      </c>
      <c r="D38" s="20">
        <f t="shared" si="0"/>
        <v>0.4638952840795878</v>
      </c>
      <c r="E38">
        <f>COUNTIFS(Raw_Data!$L$2:$L$10001,$A38)</f>
        <v>1862</v>
      </c>
      <c r="F38" s="19">
        <f t="shared" si="1"/>
        <v>122.37497314715377</v>
      </c>
    </row>
    <row r="39" spans="1:6" x14ac:dyDescent="0.35">
      <c r="A39" t="s">
        <v>1887</v>
      </c>
      <c r="B39" s="19">
        <f>SUMIFS(Raw_Data!$Q$2:$Q$10001,Raw_Data!$L$2:$L$10001,$A39)</f>
        <v>216911.14999999991</v>
      </c>
      <c r="C39" s="19">
        <f>SUMIFS(Raw_Data!$S$2:$S$10001,Raw_Data!$L$2:$L$10001,$A39)</f>
        <v>93851.150000000154</v>
      </c>
      <c r="D39" s="20">
        <f t="shared" si="0"/>
        <v>0.43267093462000544</v>
      </c>
      <c r="E39">
        <f>COUNTIFS(Raw_Data!$L$2:$L$10001,$A39)</f>
        <v>1709</v>
      </c>
      <c r="F39" s="19">
        <f t="shared" si="1"/>
        <v>126.92284961966057</v>
      </c>
    </row>
    <row r="40" spans="1:6" x14ac:dyDescent="0.35">
      <c r="A40" t="s">
        <v>1886</v>
      </c>
      <c r="B40" s="19">
        <f>SUMIFS(Raw_Data!$Q$2:$Q$10001,Raw_Data!$L$2:$L$10001,$A40)</f>
        <v>178807.90000000002</v>
      </c>
      <c r="C40" s="19">
        <f>SUMIFS(Raw_Data!$S$2:$S$10001,Raw_Data!$L$2:$L$10001,$A40)</f>
        <v>92101.899999999863</v>
      </c>
      <c r="D40" s="20">
        <f t="shared" si="0"/>
        <v>0.51508853915291131</v>
      </c>
      <c r="E40">
        <f>COUNTIFS(Raw_Data!$L$2:$L$10001,$A40)</f>
        <v>1607</v>
      </c>
      <c r="F40" s="19">
        <f t="shared" si="1"/>
        <v>111.26813939016803</v>
      </c>
    </row>
    <row r="41" spans="1:6" x14ac:dyDescent="0.35">
      <c r="A41" t="s">
        <v>1885</v>
      </c>
      <c r="B41" s="19">
        <f>SUMIFS(Raw_Data!$Q$2:$Q$10001,Raw_Data!$L$2:$L$10001,$A41)</f>
        <v>70758.699999999953</v>
      </c>
      <c r="C41" s="19">
        <f>SUMIFS(Raw_Data!$S$2:$S$10001,Raw_Data!$L$2:$L$10001,$A41)</f>
        <v>36120.699999999975</v>
      </c>
      <c r="D41" s="20">
        <f t="shared" si="0"/>
        <v>0.51047715687258244</v>
      </c>
      <c r="E41">
        <f>COUNTIFS(Raw_Data!$L$2:$L$10001,$A41)</f>
        <v>1264</v>
      </c>
      <c r="F41" s="19">
        <f t="shared" si="1"/>
        <v>55.979984177215151</v>
      </c>
    </row>
    <row r="43" spans="1:6" x14ac:dyDescent="0.35">
      <c r="A43" s="16" t="s">
        <v>12611</v>
      </c>
    </row>
    <row r="44" spans="1:6" x14ac:dyDescent="0.35">
      <c r="A44" s="17" t="s">
        <v>1938</v>
      </c>
      <c r="B44" s="17" t="s">
        <v>1946</v>
      </c>
      <c r="C44" s="17" t="s">
        <v>1948</v>
      </c>
      <c r="D44" s="17" t="s">
        <v>12608</v>
      </c>
      <c r="E44" s="17" t="s">
        <v>12609</v>
      </c>
      <c r="F44" s="17" t="s">
        <v>12610</v>
      </c>
    </row>
    <row r="45" spans="1:6" x14ac:dyDescent="0.35">
      <c r="A45" t="s">
        <v>1866</v>
      </c>
      <c r="B45" s="19">
        <f>SUMIFS(Raw_Data!$Q$2:$Q$10001,Raw_Data!$H$2:$H$10001,$A45)</f>
        <v>249393.90000000008</v>
      </c>
      <c r="C45" s="19">
        <f>SUMIFS(Raw_Data!$S$2:$S$10001,Raw_Data!$H$2:$H$10001,$A45)</f>
        <v>104542.9</v>
      </c>
      <c r="D45" s="20">
        <f t="shared" ref="D45:D56" si="2">C45/B45</f>
        <v>0.41918787909407551</v>
      </c>
      <c r="E45">
        <f>COUNTIFS(Raw_Data!$H$2:$H$10001,$A45)</f>
        <v>1766</v>
      </c>
      <c r="F45" s="19">
        <f t="shared" ref="F45:F56" si="3">B45/E45</f>
        <v>141.21964892412237</v>
      </c>
    </row>
    <row r="46" spans="1:6" x14ac:dyDescent="0.35">
      <c r="A46" t="s">
        <v>1871</v>
      </c>
      <c r="B46" s="19">
        <f>SUMIFS(Raw_Data!$Q$2:$Q$10001,Raw_Data!$H$2:$H$10001,$A46)</f>
        <v>146884.85000000012</v>
      </c>
      <c r="C46" s="19">
        <f>SUMIFS(Raw_Data!$S$2:$S$10001,Raw_Data!$H$2:$H$10001,$A46)</f>
        <v>61259.84999999994</v>
      </c>
      <c r="D46" s="20">
        <f t="shared" si="2"/>
        <v>0.4170603707598155</v>
      </c>
      <c r="E46">
        <f>COUNTIFS(Raw_Data!$H$2:$H$10001,$A46)</f>
        <v>1045</v>
      </c>
      <c r="F46" s="19">
        <f t="shared" si="3"/>
        <v>140.55966507177044</v>
      </c>
    </row>
    <row r="47" spans="1:6" x14ac:dyDescent="0.35">
      <c r="A47" t="s">
        <v>1875</v>
      </c>
      <c r="B47" s="19">
        <f>SUMIFS(Raw_Data!$Q$2:$Q$10001,Raw_Data!$H$2:$H$10001,$A47)</f>
        <v>140413.55000000016</v>
      </c>
      <c r="C47" s="19">
        <f>SUMIFS(Raw_Data!$S$2:$S$10001,Raw_Data!$H$2:$H$10001,$A47)</f>
        <v>59211.55</v>
      </c>
      <c r="D47" s="20">
        <f t="shared" si="2"/>
        <v>0.42169398893482812</v>
      </c>
      <c r="E47">
        <f>COUNTIFS(Raw_Data!$H$2:$H$10001,$A47)</f>
        <v>1017</v>
      </c>
      <c r="F47" s="19">
        <f t="shared" si="3"/>
        <v>138.06642084562455</v>
      </c>
    </row>
    <row r="48" spans="1:6" x14ac:dyDescent="0.35">
      <c r="A48" t="s">
        <v>1868</v>
      </c>
      <c r="B48" s="19">
        <f>SUMIFS(Raw_Data!$Q$2:$Q$10001,Raw_Data!$H$2:$H$10001,$A48)</f>
        <v>139876.35000000018</v>
      </c>
      <c r="C48" s="19">
        <f>SUMIFS(Raw_Data!$S$2:$S$10001,Raw_Data!$H$2:$H$10001,$A48)</f>
        <v>58828.350000000013</v>
      </c>
      <c r="D48" s="20">
        <f t="shared" si="2"/>
        <v>0.42057395692695682</v>
      </c>
      <c r="E48">
        <f>COUNTIFS(Raw_Data!$H$2:$H$10001,$A48)</f>
        <v>1051</v>
      </c>
      <c r="F48" s="19">
        <f t="shared" si="3"/>
        <v>133.08882017126564</v>
      </c>
    </row>
    <row r="49" spans="1:7" x14ac:dyDescent="0.35">
      <c r="A49" t="s">
        <v>1870</v>
      </c>
      <c r="B49" s="19">
        <f>SUMIFS(Raw_Data!$Q$2:$Q$10001,Raw_Data!$H$2:$H$10001,$A49)</f>
        <v>138986.70000000016</v>
      </c>
      <c r="C49" s="19">
        <f>SUMIFS(Raw_Data!$S$2:$S$10001,Raw_Data!$H$2:$H$10001,$A49)</f>
        <v>57718.699999999939</v>
      </c>
      <c r="D49" s="20">
        <f t="shared" si="2"/>
        <v>0.41528218167637532</v>
      </c>
      <c r="E49">
        <f>COUNTIFS(Raw_Data!$H$2:$H$10001,$A49)</f>
        <v>999</v>
      </c>
      <c r="F49" s="19">
        <f t="shared" si="3"/>
        <v>139.12582582582598</v>
      </c>
    </row>
    <row r="50" spans="1:7" x14ac:dyDescent="0.35">
      <c r="A50" t="s">
        <v>1864</v>
      </c>
      <c r="B50" s="19">
        <f>SUMIFS(Raw_Data!$Q$2:$Q$10001,Raw_Data!$H$2:$H$10001,$A50)</f>
        <v>99388.600000000035</v>
      </c>
      <c r="C50" s="19">
        <f>SUMIFS(Raw_Data!$S$2:$S$10001,Raw_Data!$H$2:$H$10001,$A50)</f>
        <v>41859.599999999948</v>
      </c>
      <c r="D50" s="20">
        <f t="shared" si="2"/>
        <v>0.42117103973695103</v>
      </c>
      <c r="E50">
        <f>COUNTIFS(Raw_Data!$H$2:$H$10001,$A50)</f>
        <v>745</v>
      </c>
      <c r="F50" s="19">
        <f t="shared" si="3"/>
        <v>133.40751677852353</v>
      </c>
    </row>
    <row r="51" spans="1:7" x14ac:dyDescent="0.35">
      <c r="A51" t="s">
        <v>1863</v>
      </c>
      <c r="B51" s="19">
        <f>SUMIFS(Raw_Data!$Q$2:$Q$10001,Raw_Data!$H$2:$H$10001,$A51)</f>
        <v>97451.600000000108</v>
      </c>
      <c r="C51" s="19">
        <f>SUMIFS(Raw_Data!$S$2:$S$10001,Raw_Data!$H$2:$H$10001,$A51)</f>
        <v>40807.599999999999</v>
      </c>
      <c r="D51" s="20">
        <f t="shared" si="2"/>
        <v>0.41874735766267512</v>
      </c>
      <c r="E51">
        <f>COUNTIFS(Raw_Data!$H$2:$H$10001,$A51)</f>
        <v>722</v>
      </c>
      <c r="F51" s="19">
        <f t="shared" si="3"/>
        <v>134.9745152354572</v>
      </c>
    </row>
    <row r="52" spans="1:7" x14ac:dyDescent="0.35">
      <c r="A52" t="s">
        <v>1874</v>
      </c>
      <c r="B52" s="19">
        <f>SUMIFS(Raw_Data!$Q$2:$Q$10001,Raw_Data!$H$2:$H$10001,$A52)</f>
        <v>92520.700000000012</v>
      </c>
      <c r="C52" s="19">
        <f>SUMIFS(Raw_Data!$S$2:$S$10001,Raw_Data!$H$2:$H$10001,$A52)</f>
        <v>39572.700000000012</v>
      </c>
      <c r="D52" s="20">
        <f t="shared" si="2"/>
        <v>0.42771725678685968</v>
      </c>
      <c r="E52">
        <f>COUNTIFS(Raw_Data!$H$2:$H$10001,$A52)</f>
        <v>668</v>
      </c>
      <c r="F52" s="19">
        <f t="shared" si="3"/>
        <v>138.50404191616769</v>
      </c>
    </row>
    <row r="53" spans="1:7" x14ac:dyDescent="0.35">
      <c r="A53" t="s">
        <v>1872</v>
      </c>
      <c r="B53" s="19">
        <f>SUMIFS(Raw_Data!$Q$2:$Q$10001,Raw_Data!$H$2:$H$10001,$A53)</f>
        <v>86131.049999999988</v>
      </c>
      <c r="C53" s="19">
        <f>SUMIFS(Raw_Data!$S$2:$S$10001,Raw_Data!$H$2:$H$10001,$A53)</f>
        <v>36297.049999999967</v>
      </c>
      <c r="D53" s="20">
        <f t="shared" si="2"/>
        <v>0.42141655070964501</v>
      </c>
      <c r="E53">
        <f>COUNTIFS(Raw_Data!$H$2:$H$10001,$A53)</f>
        <v>630</v>
      </c>
      <c r="F53" s="19">
        <f t="shared" si="3"/>
        <v>136.71595238095236</v>
      </c>
    </row>
    <row r="54" spans="1:7" x14ac:dyDescent="0.35">
      <c r="A54" t="s">
        <v>1873</v>
      </c>
      <c r="B54" s="19">
        <f>SUMIFS(Raw_Data!$Q$2:$Q$10001,Raw_Data!$H$2:$H$10001,$A54)</f>
        <v>84817.950000000026</v>
      </c>
      <c r="C54" s="19">
        <f>SUMIFS(Raw_Data!$S$2:$S$10001,Raw_Data!$H$2:$H$10001,$A54)</f>
        <v>35548.949999999961</v>
      </c>
      <c r="D54" s="20">
        <f t="shared" si="2"/>
        <v>0.41912059888266517</v>
      </c>
      <c r="E54">
        <f>COUNTIFS(Raw_Data!$H$2:$H$10001,$A54)</f>
        <v>593</v>
      </c>
      <c r="F54" s="19">
        <f t="shared" si="3"/>
        <v>143.03195615514338</v>
      </c>
    </row>
    <row r="55" spans="1:7" x14ac:dyDescent="0.35">
      <c r="A55" t="s">
        <v>1869</v>
      </c>
      <c r="B55" s="19">
        <f>SUMIFS(Raw_Data!$Q$2:$Q$10001,Raw_Data!$H$2:$H$10001,$A55)</f>
        <v>57614.299999999996</v>
      </c>
      <c r="C55" s="19">
        <f>SUMIFS(Raw_Data!$S$2:$S$10001,Raw_Data!$H$2:$H$10001,$A55)</f>
        <v>24191.299999999988</v>
      </c>
      <c r="D55" s="20">
        <f t="shared" si="2"/>
        <v>0.41988360528549318</v>
      </c>
      <c r="E55">
        <f>COUNTIFS(Raw_Data!$H$2:$H$10001,$A55)</f>
        <v>433</v>
      </c>
      <c r="F55" s="19">
        <f t="shared" si="3"/>
        <v>133.05842956120091</v>
      </c>
    </row>
    <row r="56" spans="1:7" x14ac:dyDescent="0.35">
      <c r="A56" t="s">
        <v>1867</v>
      </c>
      <c r="B56" s="19">
        <f>SUMIFS(Raw_Data!$Q$2:$Q$10001,Raw_Data!$H$2:$H$10001,$A56)</f>
        <v>45552.650000000009</v>
      </c>
      <c r="C56" s="19">
        <f>SUMIFS(Raw_Data!$S$2:$S$10001,Raw_Data!$H$2:$H$10001,$A56)</f>
        <v>18947.649999999994</v>
      </c>
      <c r="D56" s="20">
        <f t="shared" si="2"/>
        <v>0.41595055391947539</v>
      </c>
      <c r="E56">
        <f>COUNTIFS(Raw_Data!$H$2:$H$10001,$A56)</f>
        <v>331</v>
      </c>
      <c r="F56" s="19">
        <f t="shared" si="3"/>
        <v>137.62129909365561</v>
      </c>
    </row>
    <row r="58" spans="1:7" x14ac:dyDescent="0.35">
      <c r="A58" s="16" t="s">
        <v>12612</v>
      </c>
    </row>
    <row r="59" spans="1:7" x14ac:dyDescent="0.35">
      <c r="A59" s="17" t="s">
        <v>12613</v>
      </c>
      <c r="B59" s="17" t="s">
        <v>12609</v>
      </c>
      <c r="C59" s="17" t="s">
        <v>1946</v>
      </c>
      <c r="D59" s="17" t="s">
        <v>1948</v>
      </c>
      <c r="E59" s="17" t="s">
        <v>12610</v>
      </c>
      <c r="F59" s="17" t="s">
        <v>12588</v>
      </c>
      <c r="G59" s="17" t="s">
        <v>12589</v>
      </c>
    </row>
    <row r="60" spans="1:7" x14ac:dyDescent="0.35">
      <c r="A60" t="s">
        <v>71</v>
      </c>
      <c r="B60">
        <f>COUNTIFS(Raw_Data!$U$2:$U$10001,$A60)</f>
        <v>1792</v>
      </c>
      <c r="C60" s="19">
        <f>SUMIFS(Raw_Data!$Q$2:$Q$10001,Raw_Data!$U$2:$U$10001,$A60)</f>
        <v>247394.59999999995</v>
      </c>
      <c r="D60" s="19">
        <f>SUMIFS(Raw_Data!$S$2:$S$10001,Raw_Data!$U$2:$U$10001,$A60)</f>
        <v>104533.60000000018</v>
      </c>
      <c r="E60" s="19">
        <f>C60/B60</f>
        <v>138.05502232142854</v>
      </c>
      <c r="F60">
        <f>COUNTIFS(Raw_Data!$U$2:$U$10001,$A60,Raw_Data!$D$2:$D$10001,2024)</f>
        <v>1632</v>
      </c>
      <c r="G60">
        <f>COUNTIFS(Raw_Data!$U$2:$U$10001,$A60,Raw_Data!$D$2:$D$10001,2025)</f>
        <v>160</v>
      </c>
    </row>
    <row r="61" spans="1:7" x14ac:dyDescent="0.35">
      <c r="A61" t="s">
        <v>72</v>
      </c>
      <c r="B61">
        <f>COUNTIFS(Raw_Data!$U$2:$U$10001,$A61)</f>
        <v>8208</v>
      </c>
      <c r="C61" s="19">
        <f>SUMIFS(Raw_Data!$Q$2:$Q$10001,Raw_Data!$U$2:$U$10001,$A61)</f>
        <v>1131637.600000001</v>
      </c>
      <c r="D61" s="19">
        <f>SUMIFS(Raw_Data!$S$2:$S$10001,Raw_Data!$U$2:$U$10001,$A61)</f>
        <v>474252.59999999689</v>
      </c>
      <c r="E61" s="19">
        <f>C61/B61</f>
        <v>137.87007797270968</v>
      </c>
      <c r="F61">
        <f>COUNTIFS(Raw_Data!$U$2:$U$10001,$A61,Raw_Data!$D$2:$D$10001,2024)</f>
        <v>3347</v>
      </c>
      <c r="G61">
        <f>COUNTIFS(Raw_Data!$U$2:$U$10001,$A61,Raw_Data!$D$2:$D$10001,2025)</f>
        <v>4861</v>
      </c>
    </row>
    <row r="63" spans="1:7" x14ac:dyDescent="0.35">
      <c r="A63" s="16" t="s">
        <v>12614</v>
      </c>
    </row>
    <row r="64" spans="1:7" x14ac:dyDescent="0.35">
      <c r="A64" s="17" t="s">
        <v>12615</v>
      </c>
      <c r="B64" s="17" t="s">
        <v>1861</v>
      </c>
      <c r="C64" s="17" t="s">
        <v>1946</v>
      </c>
      <c r="D64" s="17" t="s">
        <v>1948</v>
      </c>
    </row>
    <row r="65" spans="1:4" x14ac:dyDescent="0.35">
      <c r="A65" t="s">
        <v>1906</v>
      </c>
      <c r="B65" t="s">
        <v>1889</v>
      </c>
      <c r="C65" s="19">
        <f>SUMIFS(Raw_Data!$Q$2:$Q$10001,Raw_Data!$K$2:$K$10001,$A65)</f>
        <v>93347.650000000038</v>
      </c>
      <c r="D65" s="19">
        <f>SUMIFS(Raw_Data!$S$2:$S$10001,Raw_Data!$K$2:$K$10001,$A65)</f>
        <v>39587.650000000009</v>
      </c>
    </row>
    <row r="66" spans="1:4" x14ac:dyDescent="0.35">
      <c r="A66" t="s">
        <v>1904</v>
      </c>
      <c r="B66" t="s">
        <v>1889</v>
      </c>
      <c r="C66" s="19">
        <f>SUMIFS(Raw_Data!$Q$2:$Q$10001,Raw_Data!$K$2:$K$10001,$A66)</f>
        <v>137959.10000000021</v>
      </c>
      <c r="D66" s="19">
        <f>SUMIFS(Raw_Data!$S$2:$S$10001,Raw_Data!$K$2:$K$10001,$A66)</f>
        <v>48415.099999999948</v>
      </c>
    </row>
    <row r="67" spans="1:4" x14ac:dyDescent="0.35">
      <c r="A67" t="s">
        <v>1918</v>
      </c>
      <c r="B67" t="s">
        <v>1889</v>
      </c>
      <c r="C67" s="19">
        <f>SUMIFS(Raw_Data!$Q$2:$Q$10001,Raw_Data!$K$2:$K$10001,$A67)</f>
        <v>54164.999999999978</v>
      </c>
      <c r="D67" s="19">
        <f>SUMIFS(Raw_Data!$S$2:$S$10001,Raw_Data!$K$2:$K$10001,$A67)</f>
        <v>23158.999999999989</v>
      </c>
    </row>
    <row r="68" spans="1:4" x14ac:dyDescent="0.35">
      <c r="A68" t="s">
        <v>1921</v>
      </c>
      <c r="B68" t="s">
        <v>1889</v>
      </c>
      <c r="C68" s="19">
        <f>SUMIFS(Raw_Data!$Q$2:$Q$10001,Raw_Data!$K$2:$K$10001,$A68)</f>
        <v>33442.75</v>
      </c>
      <c r="D68" s="19">
        <f>SUMIFS(Raw_Data!$S$2:$S$10001,Raw_Data!$K$2:$K$10001,$A68)</f>
        <v>15892.75</v>
      </c>
    </row>
    <row r="69" spans="1:4" x14ac:dyDescent="0.35">
      <c r="A69" t="s">
        <v>1907</v>
      </c>
      <c r="B69" t="s">
        <v>1890</v>
      </c>
      <c r="C69" s="19">
        <f>SUMIFS(Raw_Data!$Q$2:$Q$10001,Raw_Data!$K$2:$K$10001,$A69)</f>
        <v>100668.05000000012</v>
      </c>
      <c r="D69" s="19">
        <f>SUMIFS(Raw_Data!$S$2:$S$10001,Raw_Data!$K$2:$K$10001,$A69)</f>
        <v>35580.049999999967</v>
      </c>
    </row>
    <row r="70" spans="1:4" x14ac:dyDescent="0.35">
      <c r="A70" t="s">
        <v>1910</v>
      </c>
      <c r="B70" t="s">
        <v>1890</v>
      </c>
      <c r="C70" s="19">
        <f>SUMIFS(Raw_Data!$Q$2:$Q$10001,Raw_Data!$K$2:$K$10001,$A70)</f>
        <v>74175.750000000131</v>
      </c>
      <c r="D70" s="19">
        <f>SUMIFS(Raw_Data!$S$2:$S$10001,Raw_Data!$K$2:$K$10001,$A70)</f>
        <v>27891.749999999945</v>
      </c>
    </row>
    <row r="71" spans="1:4" x14ac:dyDescent="0.35">
      <c r="A71" t="s">
        <v>1908</v>
      </c>
      <c r="B71" t="s">
        <v>1890</v>
      </c>
      <c r="C71" s="19">
        <f>SUMIFS(Raw_Data!$Q$2:$Q$10001,Raw_Data!$K$2:$K$10001,$A71)</f>
        <v>96562.950000000055</v>
      </c>
      <c r="D71" s="19">
        <f>SUMIFS(Raw_Data!$S$2:$S$10001,Raw_Data!$K$2:$K$10001,$A71)</f>
        <v>34318.94999999999</v>
      </c>
    </row>
    <row r="72" spans="1:4" x14ac:dyDescent="0.35">
      <c r="A72" t="s">
        <v>1912</v>
      </c>
      <c r="B72" t="s">
        <v>1890</v>
      </c>
      <c r="C72" s="19">
        <f>SUMIFS(Raw_Data!$Q$2:$Q$10001,Raw_Data!$K$2:$K$10001,$A72)</f>
        <v>94371.000000000044</v>
      </c>
      <c r="D72" s="19">
        <f>SUMIFS(Raw_Data!$S$2:$S$10001,Raw_Data!$K$2:$K$10001,$A72)</f>
        <v>26162.999999999971</v>
      </c>
    </row>
    <row r="73" spans="1:4" x14ac:dyDescent="0.35">
      <c r="A73" t="s">
        <v>1909</v>
      </c>
      <c r="B73" t="s">
        <v>1887</v>
      </c>
      <c r="C73" s="19">
        <f>SUMIFS(Raw_Data!$Q$2:$Q$10001,Raw_Data!$K$2:$K$10001,$A73)</f>
        <v>85865.75</v>
      </c>
      <c r="D73" s="19">
        <f>SUMIFS(Raw_Data!$S$2:$S$10001,Raw_Data!$K$2:$K$10001,$A73)</f>
        <v>33863.75</v>
      </c>
    </row>
    <row r="74" spans="1:4" x14ac:dyDescent="0.35">
      <c r="A74" t="s">
        <v>1922</v>
      </c>
      <c r="B74" t="s">
        <v>1887</v>
      </c>
      <c r="C74" s="19">
        <f>SUMIFS(Raw_Data!$Q$2:$Q$10001,Raw_Data!$K$2:$K$10001,$A74)</f>
        <v>24648</v>
      </c>
      <c r="D74" s="19">
        <f>SUMIFS(Raw_Data!$S$2:$S$10001,Raw_Data!$K$2:$K$10001,$A74)</f>
        <v>13139.999999999989</v>
      </c>
    </row>
    <row r="75" spans="1:4" x14ac:dyDescent="0.35">
      <c r="A75" t="s">
        <v>1916</v>
      </c>
      <c r="B75" t="s">
        <v>1887</v>
      </c>
      <c r="C75" s="19">
        <f>SUMIFS(Raw_Data!$Q$2:$Q$10001,Raw_Data!$K$2:$K$10001,$A75)</f>
        <v>56591.649999999965</v>
      </c>
      <c r="D75" s="19">
        <f>SUMIFS(Raw_Data!$S$2:$S$10001,Raw_Data!$K$2:$K$10001,$A75)</f>
        <v>24629.649999999969</v>
      </c>
    </row>
    <row r="76" spans="1:4" x14ac:dyDescent="0.35">
      <c r="A76" t="s">
        <v>1919</v>
      </c>
      <c r="B76" t="s">
        <v>1887</v>
      </c>
      <c r="C76" s="19">
        <f>SUMIFS(Raw_Data!$Q$2:$Q$10001,Raw_Data!$K$2:$K$10001,$A76)</f>
        <v>49805.75</v>
      </c>
      <c r="D76" s="19">
        <f>SUMIFS(Raw_Data!$S$2:$S$10001,Raw_Data!$K$2:$K$10001,$A76)</f>
        <v>22217.75</v>
      </c>
    </row>
    <row r="77" spans="1:4" x14ac:dyDescent="0.35">
      <c r="A77" t="s">
        <v>1905</v>
      </c>
      <c r="B77" t="s">
        <v>1888</v>
      </c>
      <c r="C77" s="19">
        <f>SUMIFS(Raw_Data!$Q$2:$Q$10001,Raw_Data!$K$2:$K$10001,$A77)</f>
        <v>96798</v>
      </c>
      <c r="D77" s="19">
        <f>SUMIFS(Raw_Data!$S$2:$S$10001,Raw_Data!$K$2:$K$10001,$A77)</f>
        <v>42429</v>
      </c>
    </row>
    <row r="78" spans="1:4" x14ac:dyDescent="0.35">
      <c r="A78" t="s">
        <v>1923</v>
      </c>
      <c r="B78" t="s">
        <v>1888</v>
      </c>
      <c r="C78" s="19">
        <f>SUMIFS(Raw_Data!$Q$2:$Q$10001,Raw_Data!$K$2:$K$10001,$A78)</f>
        <v>21868.75</v>
      </c>
      <c r="D78" s="19">
        <f>SUMIFS(Raw_Data!$S$2:$S$10001,Raw_Data!$K$2:$K$10001,$A78)</f>
        <v>11627.75</v>
      </c>
    </row>
    <row r="79" spans="1:4" x14ac:dyDescent="0.35">
      <c r="A79" t="s">
        <v>1914</v>
      </c>
      <c r="B79" t="s">
        <v>1888</v>
      </c>
      <c r="C79" s="19">
        <f>SUMIFS(Raw_Data!$Q$2:$Q$10001,Raw_Data!$K$2:$K$10001,$A79)</f>
        <v>53784.25</v>
      </c>
      <c r="D79" s="19">
        <f>SUMIFS(Raw_Data!$S$2:$S$10001,Raw_Data!$K$2:$K$10001,$A79)</f>
        <v>25720.25</v>
      </c>
    </row>
    <row r="80" spans="1:4" x14ac:dyDescent="0.35">
      <c r="A80" t="s">
        <v>1913</v>
      </c>
      <c r="B80" t="s">
        <v>1888</v>
      </c>
      <c r="C80" s="19">
        <f>SUMIFS(Raw_Data!$Q$2:$Q$10001,Raw_Data!$K$2:$K$10001,$A80)</f>
        <v>55411.199999999917</v>
      </c>
      <c r="D80" s="19">
        <f>SUMIFS(Raw_Data!$S$2:$S$10001,Raw_Data!$K$2:$K$10001,$A80)</f>
        <v>25927.200000000001</v>
      </c>
    </row>
    <row r="81" spans="1:4" x14ac:dyDescent="0.35">
      <c r="A81" t="s">
        <v>1911</v>
      </c>
      <c r="B81" t="s">
        <v>1886</v>
      </c>
      <c r="C81" s="19">
        <f>SUMIFS(Raw_Data!$Q$2:$Q$10001,Raw_Data!$K$2:$K$10001,$A81)</f>
        <v>48690.999999999927</v>
      </c>
      <c r="D81" s="19">
        <f>SUMIFS(Raw_Data!$S$2:$S$10001,Raw_Data!$K$2:$K$10001,$A81)</f>
        <v>26391.000000000022</v>
      </c>
    </row>
    <row r="82" spans="1:4" x14ac:dyDescent="0.35">
      <c r="A82" t="s">
        <v>1920</v>
      </c>
      <c r="B82" t="s">
        <v>1886</v>
      </c>
      <c r="C82" s="19">
        <f>SUMIFS(Raw_Data!$Q$2:$Q$10001,Raw_Data!$K$2:$K$10001,$A82)</f>
        <v>31047.75</v>
      </c>
      <c r="D82" s="19">
        <f>SUMIFS(Raw_Data!$S$2:$S$10001,Raw_Data!$K$2:$K$10001,$A82)</f>
        <v>17139.75</v>
      </c>
    </row>
    <row r="83" spans="1:4" x14ac:dyDescent="0.35">
      <c r="A83" t="s">
        <v>1915</v>
      </c>
      <c r="B83" t="s">
        <v>1886</v>
      </c>
      <c r="C83" s="19">
        <f>SUMIFS(Raw_Data!$Q$2:$Q$10001,Raw_Data!$K$2:$K$10001,$A83)</f>
        <v>51930.75</v>
      </c>
      <c r="D83" s="19">
        <f>SUMIFS(Raw_Data!$S$2:$S$10001,Raw_Data!$K$2:$K$10001,$A83)</f>
        <v>25198.75</v>
      </c>
    </row>
    <row r="84" spans="1:4" x14ac:dyDescent="0.35">
      <c r="A84" t="s">
        <v>1917</v>
      </c>
      <c r="B84" t="s">
        <v>1886</v>
      </c>
      <c r="C84" s="19">
        <f>SUMIFS(Raw_Data!$Q$2:$Q$10001,Raw_Data!$K$2:$K$10001,$A84)</f>
        <v>47138.400000000045</v>
      </c>
      <c r="D84" s="19">
        <f>SUMIFS(Raw_Data!$S$2:$S$10001,Raw_Data!$K$2:$K$10001,$A84)</f>
        <v>23372.400000000012</v>
      </c>
    </row>
    <row r="85" spans="1:4" x14ac:dyDescent="0.35">
      <c r="A85" t="s">
        <v>1926</v>
      </c>
      <c r="B85" t="s">
        <v>1885</v>
      </c>
      <c r="C85" s="19">
        <f>SUMIFS(Raw_Data!$Q$2:$Q$10001,Raw_Data!$K$2:$K$10001,$A85)</f>
        <v>17780.000000000022</v>
      </c>
      <c r="D85" s="19">
        <f>SUMIFS(Raw_Data!$S$2:$S$10001,Raw_Data!$K$2:$K$10001,$A85)</f>
        <v>8992.0000000000055</v>
      </c>
    </row>
    <row r="86" spans="1:4" x14ac:dyDescent="0.35">
      <c r="A86" t="s">
        <v>1925</v>
      </c>
      <c r="B86" t="s">
        <v>1885</v>
      </c>
      <c r="C86" s="19">
        <f>SUMIFS(Raw_Data!$Q$2:$Q$10001,Raw_Data!$K$2:$K$10001,$A86)</f>
        <v>21182</v>
      </c>
      <c r="D86" s="19">
        <f>SUMIFS(Raw_Data!$S$2:$S$10001,Raw_Data!$K$2:$K$10001,$A86)</f>
        <v>10862</v>
      </c>
    </row>
    <row r="87" spans="1:4" x14ac:dyDescent="0.35">
      <c r="A87" t="s">
        <v>1924</v>
      </c>
      <c r="B87" t="s">
        <v>1885</v>
      </c>
      <c r="C87" s="19">
        <f>SUMIFS(Raw_Data!$Q$2:$Q$10001,Raw_Data!$K$2:$K$10001,$A87)</f>
        <v>22367.099999999995</v>
      </c>
      <c r="D87" s="19">
        <f>SUMIFS(Raw_Data!$S$2:$S$10001,Raw_Data!$K$2:$K$10001,$A87)</f>
        <v>11047.099999999995</v>
      </c>
    </row>
    <row r="88" spans="1:4" x14ac:dyDescent="0.35">
      <c r="A88" t="s">
        <v>1927</v>
      </c>
      <c r="B88" t="s">
        <v>1885</v>
      </c>
      <c r="C88" s="19">
        <f>SUMIFS(Raw_Data!$Q$2:$Q$10001,Raw_Data!$K$2:$K$10001,$A88)</f>
        <v>9429.6000000000022</v>
      </c>
      <c r="D88" s="19">
        <f>SUMIFS(Raw_Data!$S$2:$S$10001,Raw_Data!$K$2:$K$10001,$A88)</f>
        <v>5219.6000000000013</v>
      </c>
    </row>
    <row r="90" spans="1:4" x14ac:dyDescent="0.35">
      <c r="A90" s="16" t="s">
        <v>12616</v>
      </c>
    </row>
    <row r="91" spans="1:4" x14ac:dyDescent="0.35">
      <c r="A91" s="21" t="s">
        <v>12617</v>
      </c>
      <c r="B91" s="17" t="s">
        <v>12615</v>
      </c>
      <c r="C91" s="17" t="s">
        <v>1946</v>
      </c>
    </row>
    <row r="92" spans="1:4" x14ac:dyDescent="0.35">
      <c r="A92" s="7">
        <v>1</v>
      </c>
      <c r="B92" t="str">
        <f t="shared" ref="B92:B101" si="4">INDEX($A$65:$A$88,MATCH($C92,$C$65:$C$88,0))</f>
        <v>Smartwatch</v>
      </c>
      <c r="C92" s="19">
        <f>LARGE($C$65:$C$88,1)</f>
        <v>137959.10000000021</v>
      </c>
    </row>
    <row r="93" spans="1:4" x14ac:dyDescent="0.35">
      <c r="A93" s="7">
        <v>2</v>
      </c>
      <c r="B93" t="str">
        <f t="shared" si="4"/>
        <v>Air Fryer</v>
      </c>
      <c r="C93" s="19">
        <f>LARGE($C$65:$C$88,2)</f>
        <v>100668.05000000012</v>
      </c>
    </row>
    <row r="94" spans="1:4" x14ac:dyDescent="0.35">
      <c r="A94" s="7">
        <v>3</v>
      </c>
      <c r="B94" t="str">
        <f t="shared" si="4"/>
        <v>Winter Jacket</v>
      </c>
      <c r="C94" s="19">
        <f>LARGE($C$65:$C$88,3)</f>
        <v>96798</v>
      </c>
    </row>
    <row r="95" spans="1:4" x14ac:dyDescent="0.35">
      <c r="A95" s="7">
        <v>4</v>
      </c>
      <c r="B95" t="str">
        <f t="shared" si="4"/>
        <v>Non-Stick Cookware Set</v>
      </c>
      <c r="C95" s="19">
        <f>LARGE($C$65:$C$88,4)</f>
        <v>96562.950000000055</v>
      </c>
    </row>
    <row r="96" spans="1:4" x14ac:dyDescent="0.35">
      <c r="A96" s="7">
        <v>5</v>
      </c>
      <c r="B96" t="str">
        <f t="shared" si="4"/>
        <v>Robot Vacuum</v>
      </c>
      <c r="C96" s="19">
        <f>LARGE($C$65:$C$88,5)</f>
        <v>94371.000000000044</v>
      </c>
    </row>
    <row r="97" spans="1:3" x14ac:dyDescent="0.35">
      <c r="A97" s="7">
        <v>6</v>
      </c>
      <c r="B97" t="str">
        <f t="shared" si="4"/>
        <v>Wireless Headphones</v>
      </c>
      <c r="C97" s="19">
        <f>LARGE($C$65:$C$88,6)</f>
        <v>93347.650000000038</v>
      </c>
    </row>
    <row r="98" spans="1:3" x14ac:dyDescent="0.35">
      <c r="A98" s="7">
        <v>7</v>
      </c>
      <c r="B98" t="str">
        <f t="shared" si="4"/>
        <v>Running Shoes</v>
      </c>
      <c r="C98" s="19">
        <f>LARGE($C$65:$C$88,7)</f>
        <v>85865.75</v>
      </c>
    </row>
    <row r="99" spans="1:3" x14ac:dyDescent="0.35">
      <c r="A99" s="7">
        <v>8</v>
      </c>
      <c r="B99" t="str">
        <f t="shared" si="4"/>
        <v>Coffee Maker</v>
      </c>
      <c r="C99" s="19">
        <f>LARGE($C$65:$C$88,8)</f>
        <v>74175.750000000131</v>
      </c>
    </row>
    <row r="100" spans="1:3" x14ac:dyDescent="0.35">
      <c r="A100" s="7">
        <v>9</v>
      </c>
      <c r="B100" t="str">
        <f t="shared" si="4"/>
        <v>Fitness Tracker</v>
      </c>
      <c r="C100" s="19">
        <f>LARGE($C$65:$C$88,9)</f>
        <v>56591.649999999965</v>
      </c>
    </row>
    <row r="101" spans="1:3" x14ac:dyDescent="0.35">
      <c r="A101" s="7">
        <v>10</v>
      </c>
      <c r="B101" t="str">
        <f t="shared" si="4"/>
        <v>Sneakers</v>
      </c>
      <c r="C101" s="19">
        <f>LARGE($C$65:$C$88,10)</f>
        <v>55411.199999999917</v>
      </c>
    </row>
    <row r="103" spans="1:3" x14ac:dyDescent="0.35">
      <c r="A103" s="16" t="s">
        <v>12618</v>
      </c>
    </row>
    <row r="104" spans="1:3" x14ac:dyDescent="0.35">
      <c r="A104" s="21" t="s">
        <v>12617</v>
      </c>
      <c r="B104" s="17" t="s">
        <v>12615</v>
      </c>
      <c r="C104" s="17" t="s">
        <v>1948</v>
      </c>
    </row>
    <row r="105" spans="1:3" x14ac:dyDescent="0.35">
      <c r="A105" s="7">
        <v>1</v>
      </c>
      <c r="B105" t="str">
        <f t="shared" ref="B105:B114" si="5">INDEX($A$65:$A$88,MATCH($C105,$D$65:$D$88,0))</f>
        <v>Smartwatch</v>
      </c>
      <c r="C105" s="19">
        <f>LARGE($D$65:$D$88,1)</f>
        <v>48415.099999999948</v>
      </c>
    </row>
    <row r="106" spans="1:3" x14ac:dyDescent="0.35">
      <c r="A106" s="7">
        <v>2</v>
      </c>
      <c r="B106" t="str">
        <f t="shared" si="5"/>
        <v>Winter Jacket</v>
      </c>
      <c r="C106" s="19">
        <f>LARGE($D$65:$D$88,2)</f>
        <v>42429</v>
      </c>
    </row>
    <row r="107" spans="1:3" x14ac:dyDescent="0.35">
      <c r="A107" s="7">
        <v>3</v>
      </c>
      <c r="B107" t="str">
        <f t="shared" si="5"/>
        <v>Wireless Headphones</v>
      </c>
      <c r="C107" s="19">
        <f>LARGE($D$65:$D$88,3)</f>
        <v>39587.650000000009</v>
      </c>
    </row>
    <row r="108" spans="1:3" x14ac:dyDescent="0.35">
      <c r="A108" s="7">
        <v>4</v>
      </c>
      <c r="B108" t="str">
        <f t="shared" si="5"/>
        <v>Air Fryer</v>
      </c>
      <c r="C108" s="19">
        <f>LARGE($D$65:$D$88,4)</f>
        <v>35580.049999999967</v>
      </c>
    </row>
    <row r="109" spans="1:3" x14ac:dyDescent="0.35">
      <c r="A109" s="7">
        <v>5</v>
      </c>
      <c r="B109" t="str">
        <f t="shared" si="5"/>
        <v>Non-Stick Cookware Set</v>
      </c>
      <c r="C109" s="19">
        <f>LARGE($D$65:$D$88,5)</f>
        <v>34318.94999999999</v>
      </c>
    </row>
    <row r="110" spans="1:3" x14ac:dyDescent="0.35">
      <c r="A110" s="7">
        <v>6</v>
      </c>
      <c r="B110" t="str">
        <f t="shared" si="5"/>
        <v>Running Shoes</v>
      </c>
      <c r="C110" s="19">
        <f>LARGE($D$65:$D$88,6)</f>
        <v>33863.75</v>
      </c>
    </row>
    <row r="111" spans="1:3" x14ac:dyDescent="0.35">
      <c r="A111" s="7">
        <v>7</v>
      </c>
      <c r="B111" t="str">
        <f t="shared" si="5"/>
        <v>Coffee Maker</v>
      </c>
      <c r="C111" s="19">
        <f>LARGE($D$65:$D$88,7)</f>
        <v>27891.749999999945</v>
      </c>
    </row>
    <row r="112" spans="1:3" x14ac:dyDescent="0.35">
      <c r="A112" s="7">
        <v>8</v>
      </c>
      <c r="B112" t="str">
        <f t="shared" si="5"/>
        <v>Skincare Set</v>
      </c>
      <c r="C112" s="19">
        <f>LARGE($D$65:$D$88,8)</f>
        <v>26391.000000000022</v>
      </c>
    </row>
    <row r="113" spans="1:3" x14ac:dyDescent="0.35">
      <c r="A113" s="7">
        <v>9</v>
      </c>
      <c r="B113" t="str">
        <f t="shared" si="5"/>
        <v>Robot Vacuum</v>
      </c>
      <c r="C113" s="19">
        <f>LARGE($D$65:$D$88,9)</f>
        <v>26162.999999999971</v>
      </c>
    </row>
    <row r="114" spans="1:3" x14ac:dyDescent="0.35">
      <c r="A114" s="7">
        <v>10</v>
      </c>
      <c r="B114" t="str">
        <f t="shared" si="5"/>
        <v>Sneakers</v>
      </c>
      <c r="C114" s="19">
        <f>LARGE($D$65:$D$88,10)</f>
        <v>25927.200000000001</v>
      </c>
    </row>
    <row r="116" spans="1:3" x14ac:dyDescent="0.35">
      <c r="A116" s="16" t="s">
        <v>12619</v>
      </c>
    </row>
    <row r="117" spans="1:3" x14ac:dyDescent="0.35">
      <c r="A117" s="17" t="s">
        <v>12620</v>
      </c>
      <c r="B117" s="17" t="s">
        <v>1946</v>
      </c>
      <c r="C117" s="17" t="s">
        <v>1948</v>
      </c>
    </row>
    <row r="118" spans="1:3" x14ac:dyDescent="0.35">
      <c r="A118" t="str">
        <f>Table!A2</f>
        <v>Alex Smith</v>
      </c>
      <c r="B118" s="19">
        <f>Table!B2</f>
        <v>7795.9</v>
      </c>
      <c r="C118" s="19">
        <f>Table!C2</f>
        <v>3214.9</v>
      </c>
    </row>
    <row r="119" spans="1:3" x14ac:dyDescent="0.35">
      <c r="A119" t="str">
        <f>Table!A3</f>
        <v>George Brown</v>
      </c>
      <c r="B119" s="19">
        <f>Table!B3</f>
        <v>7666.8</v>
      </c>
      <c r="C119" s="19">
        <f>Table!C3</f>
        <v>3236.8</v>
      </c>
    </row>
    <row r="120" spans="1:3" x14ac:dyDescent="0.35">
      <c r="A120" t="str">
        <f>Table!A4</f>
        <v>Alex Evans</v>
      </c>
      <c r="B120" s="19">
        <f>Table!B4</f>
        <v>7534.25</v>
      </c>
      <c r="C120" s="19">
        <f>Table!C4</f>
        <v>3152.25</v>
      </c>
    </row>
    <row r="121" spans="1:3" x14ac:dyDescent="0.35">
      <c r="A121" t="str">
        <f>Table!A5</f>
        <v>Daniel Parker</v>
      </c>
      <c r="B121" s="19">
        <f>Table!B5</f>
        <v>7479</v>
      </c>
      <c r="C121" s="19">
        <f>Table!C5</f>
        <v>3075</v>
      </c>
    </row>
    <row r="122" spans="1:3" x14ac:dyDescent="0.35">
      <c r="A122" t="str">
        <f>Table!A6</f>
        <v>Oscar Harris</v>
      </c>
      <c r="B122" s="19">
        <f>Table!B6</f>
        <v>7311.8</v>
      </c>
      <c r="C122" s="19">
        <f>Table!C6</f>
        <v>2994.8</v>
      </c>
    </row>
    <row r="123" spans="1:3" x14ac:dyDescent="0.35">
      <c r="A123" t="str">
        <f>Table!A7</f>
        <v>Noah Moore</v>
      </c>
      <c r="B123" s="19">
        <f>Table!B7</f>
        <v>7211.3</v>
      </c>
      <c r="C123" s="19">
        <f>Table!C7</f>
        <v>3043.3</v>
      </c>
    </row>
    <row r="124" spans="1:3" x14ac:dyDescent="0.35">
      <c r="A124" t="str">
        <f>Table!A8</f>
        <v>Leo Thomas</v>
      </c>
      <c r="B124" s="19">
        <f>Table!B8</f>
        <v>7151.85</v>
      </c>
      <c r="C124" s="19">
        <f>Table!C8</f>
        <v>2920.85</v>
      </c>
    </row>
    <row r="125" spans="1:3" x14ac:dyDescent="0.35">
      <c r="A125" t="str">
        <f>Table!A9</f>
        <v>Alex Martin</v>
      </c>
      <c r="B125" s="19">
        <f>Table!B9</f>
        <v>7045.65</v>
      </c>
      <c r="C125" s="19">
        <f>Table!C9</f>
        <v>2875.65</v>
      </c>
    </row>
    <row r="126" spans="1:3" x14ac:dyDescent="0.35">
      <c r="A126" t="str">
        <f>Table!A10</f>
        <v>Sophie Jones</v>
      </c>
      <c r="B126" s="19">
        <f>Table!B10</f>
        <v>6742.4</v>
      </c>
      <c r="C126" s="19">
        <f>Table!C10</f>
        <v>2870.4</v>
      </c>
    </row>
    <row r="127" spans="1:3" x14ac:dyDescent="0.35">
      <c r="A127" t="str">
        <f>Table!A11</f>
        <v>Jessica Walker</v>
      </c>
      <c r="B127" s="19">
        <f>Table!B11</f>
        <v>6641.7</v>
      </c>
      <c r="C127" s="19">
        <f>Table!C11</f>
        <v>2834.7</v>
      </c>
    </row>
    <row r="129" spans="1:5" x14ac:dyDescent="0.35">
      <c r="A129" s="16" t="s">
        <v>12621</v>
      </c>
    </row>
    <row r="130" spans="1:5" x14ac:dyDescent="0.35">
      <c r="A130" s="21" t="s">
        <v>12617</v>
      </c>
      <c r="B130" s="17" t="s">
        <v>1938</v>
      </c>
      <c r="C130" s="17" t="s">
        <v>1948</v>
      </c>
      <c r="D130" s="17" t="s">
        <v>12609</v>
      </c>
      <c r="E130" s="17" t="s">
        <v>12622</v>
      </c>
    </row>
    <row r="131" spans="1:5" x14ac:dyDescent="0.35">
      <c r="A131" s="7">
        <v>1</v>
      </c>
      <c r="B131" t="str">
        <f>INDEX($A$45:$A$56,MATCH($C131,$C$45:$C$56,0))</f>
        <v>North East</v>
      </c>
      <c r="C131" s="19">
        <f>SMALL($C$45:$C$56,1)</f>
        <v>18947.649999999994</v>
      </c>
      <c r="D131">
        <f>INDEX($E$45:$E$56,MATCH($C131,$C$45:$C$56,0))</f>
        <v>331</v>
      </c>
      <c r="E131" s="19">
        <f>C131/D131</f>
        <v>57.243655589123847</v>
      </c>
    </row>
    <row r="132" spans="1:5" x14ac:dyDescent="0.35">
      <c r="A132" s="7">
        <v>2</v>
      </c>
      <c r="B132" t="str">
        <f>INDEX($A$45:$A$56,MATCH($C132,$C$45:$C$56,0))</f>
        <v>Northern Ireland</v>
      </c>
      <c r="C132" s="19">
        <f>SMALL($C$45:$C$56,2)</f>
        <v>24191.299999999988</v>
      </c>
      <c r="D132">
        <f>INDEX($E$45:$E$56,MATCH($C132,$C$45:$C$56,0))</f>
        <v>433</v>
      </c>
      <c r="E132" s="19">
        <f>C132/D132</f>
        <v>55.869053117782883</v>
      </c>
    </row>
    <row r="133" spans="1:5" x14ac:dyDescent="0.35">
      <c r="A133" s="7">
        <v>3</v>
      </c>
      <c r="B133" t="str">
        <f>INDEX($A$45:$A$56,MATCH($C133,$C$45:$C$56,0))</f>
        <v>Wales</v>
      </c>
      <c r="C133" s="19">
        <f>SMALL($C$45:$C$56,3)</f>
        <v>35548.949999999961</v>
      </c>
      <c r="D133">
        <f>INDEX($E$45:$E$56,MATCH($C133,$C$45:$C$56,0))</f>
        <v>593</v>
      </c>
      <c r="E133" s="19">
        <f>C133/D133</f>
        <v>59.947639123102803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workbookViewId="0">
      <pane ySplit="1" topLeftCell="A8" activePane="bottomLeft" state="frozen"/>
      <selection pane="bottomLeft" activeCell="H9" sqref="H9"/>
    </sheetView>
  </sheetViews>
  <sheetFormatPr defaultRowHeight="14.5" x14ac:dyDescent="0.35"/>
  <cols>
    <col min="1" max="1" width="21" customWidth="1"/>
    <col min="2" max="2" width="40" customWidth="1"/>
  </cols>
  <sheetData>
    <row r="1" spans="1:2" x14ac:dyDescent="0.35">
      <c r="A1" s="1" t="s">
        <v>37</v>
      </c>
      <c r="B1" s="1" t="s">
        <v>38</v>
      </c>
    </row>
    <row r="2" spans="1:2" x14ac:dyDescent="0.35">
      <c r="A2" t="s">
        <v>39</v>
      </c>
      <c r="B2" t="s">
        <v>40</v>
      </c>
    </row>
    <row r="3" spans="1:2" x14ac:dyDescent="0.35">
      <c r="A3" t="s">
        <v>41</v>
      </c>
      <c r="B3" t="s">
        <v>42</v>
      </c>
    </row>
    <row r="4" spans="1:2" x14ac:dyDescent="0.35">
      <c r="A4" t="s">
        <v>43</v>
      </c>
      <c r="B4" t="s">
        <v>44</v>
      </c>
    </row>
    <row r="5" spans="1:2" x14ac:dyDescent="0.35">
      <c r="A5" t="s">
        <v>45</v>
      </c>
      <c r="B5" t="s">
        <v>46</v>
      </c>
    </row>
    <row r="6" spans="1:2" x14ac:dyDescent="0.35">
      <c r="A6" t="s">
        <v>47</v>
      </c>
      <c r="B6" t="s">
        <v>48</v>
      </c>
    </row>
    <row r="7" spans="1:2" x14ac:dyDescent="0.35">
      <c r="A7" t="s">
        <v>49</v>
      </c>
      <c r="B7" t="s">
        <v>50</v>
      </c>
    </row>
    <row r="8" spans="1:2" x14ac:dyDescent="0.35">
      <c r="A8" t="s">
        <v>51</v>
      </c>
      <c r="B8" t="s">
        <v>52</v>
      </c>
    </row>
    <row r="11" spans="1:2" x14ac:dyDescent="0.35">
      <c r="A11" s="1" t="s">
        <v>23</v>
      </c>
      <c r="B11" s="1" t="s">
        <v>24</v>
      </c>
    </row>
    <row r="12" spans="1:2" x14ac:dyDescent="0.35">
      <c r="A12">
        <v>1</v>
      </c>
      <c r="B12" t="s">
        <v>25</v>
      </c>
    </row>
    <row r="13" spans="1:2" x14ac:dyDescent="0.35">
      <c r="A13">
        <v>2</v>
      </c>
      <c r="B13" t="s">
        <v>26</v>
      </c>
    </row>
    <row r="14" spans="1:2" x14ac:dyDescent="0.35">
      <c r="A14">
        <v>3</v>
      </c>
      <c r="B14" t="s">
        <v>27</v>
      </c>
    </row>
    <row r="15" spans="1:2" x14ac:dyDescent="0.35">
      <c r="A15">
        <v>4</v>
      </c>
      <c r="B15" t="s">
        <v>28</v>
      </c>
    </row>
    <row r="16" spans="1:2" x14ac:dyDescent="0.35">
      <c r="A16">
        <v>5</v>
      </c>
      <c r="B16" t="s">
        <v>29</v>
      </c>
    </row>
    <row r="17" spans="1:2" x14ac:dyDescent="0.35">
      <c r="A17">
        <v>6</v>
      </c>
      <c r="B17" t="s">
        <v>30</v>
      </c>
    </row>
    <row r="18" spans="1:2" x14ac:dyDescent="0.35">
      <c r="A18">
        <v>7</v>
      </c>
      <c r="B18" t="s">
        <v>31</v>
      </c>
    </row>
    <row r="19" spans="1:2" x14ac:dyDescent="0.35">
      <c r="A19">
        <v>8</v>
      </c>
      <c r="B19" t="s">
        <v>32</v>
      </c>
    </row>
    <row r="20" spans="1:2" x14ac:dyDescent="0.35">
      <c r="A20">
        <v>9</v>
      </c>
      <c r="B20" t="s">
        <v>33</v>
      </c>
    </row>
    <row r="21" spans="1:2" x14ac:dyDescent="0.35">
      <c r="A21">
        <v>10</v>
      </c>
      <c r="B21" t="s">
        <v>34</v>
      </c>
    </row>
    <row r="22" spans="1:2" x14ac:dyDescent="0.35">
      <c r="A22">
        <v>11</v>
      </c>
      <c r="B22" t="s">
        <v>35</v>
      </c>
    </row>
    <row r="23" spans="1:2" x14ac:dyDescent="0.35">
      <c r="A23">
        <v>12</v>
      </c>
      <c r="B23" t="s">
        <v>36</v>
      </c>
    </row>
  </sheetData>
  <autoFilter ref="A1:B8" xr:uid="{00000000-0009-0000-0000-000001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10001"/>
  <sheetViews>
    <sheetView workbookViewId="0">
      <pane ySplit="1" topLeftCell="A2" activePane="bottomLeft" state="frozen"/>
      <selection pane="bottomLeft" activeCell="X1" sqref="X1:X1048576"/>
    </sheetView>
  </sheetViews>
  <sheetFormatPr defaultRowHeight="14.5" x14ac:dyDescent="0.35"/>
  <cols>
    <col min="1" max="1" width="10" customWidth="1"/>
    <col min="2" max="2" width="21" customWidth="1"/>
    <col min="3" max="5" width="13.453125" customWidth="1"/>
    <col min="6" max="6" width="15.81640625" customWidth="1"/>
    <col min="7" max="7" width="18" customWidth="1"/>
    <col min="8" max="8" width="20" hidden="1" customWidth="1"/>
    <col min="9" max="9" width="15" hidden="1" customWidth="1"/>
    <col min="10" max="10" width="12" hidden="1" customWidth="1"/>
    <col min="11" max="11" width="25" hidden="1" customWidth="1"/>
    <col min="12" max="12" width="19" hidden="1" customWidth="1"/>
    <col min="13" max="13" width="10" hidden="1" customWidth="1"/>
    <col min="14" max="14" width="12" hidden="1" customWidth="1"/>
    <col min="15" max="15" width="11" hidden="1" customWidth="1"/>
    <col min="16" max="16" width="10" hidden="1" customWidth="1"/>
    <col min="17" max="17" width="9.81640625" hidden="1" customWidth="1"/>
    <col min="18" max="18" width="9.08984375" hidden="1" customWidth="1"/>
    <col min="19" max="19" width="8" hidden="1" customWidth="1"/>
    <col min="20" max="20" width="40" hidden="1" customWidth="1"/>
    <col min="21" max="23" width="15" customWidth="1"/>
    <col min="24" max="24" width="17.6328125" bestFit="1" customWidth="1"/>
    <col min="25" max="25" width="15.81640625" bestFit="1" customWidth="1"/>
  </cols>
  <sheetData>
    <row r="1" spans="1:27" x14ac:dyDescent="0.35">
      <c r="A1" s="1" t="s">
        <v>1932</v>
      </c>
      <c r="B1" s="1" t="s">
        <v>1933</v>
      </c>
      <c r="C1" s="1" t="s">
        <v>1934</v>
      </c>
      <c r="D1" s="1" t="s">
        <v>1877</v>
      </c>
      <c r="E1" s="1" t="s">
        <v>1935</v>
      </c>
      <c r="F1" s="1" t="s">
        <v>1936</v>
      </c>
      <c r="G1" s="1" t="s">
        <v>1937</v>
      </c>
      <c r="H1" s="1" t="s">
        <v>1938</v>
      </c>
      <c r="I1" s="1" t="s">
        <v>1939</v>
      </c>
      <c r="J1" s="1" t="s">
        <v>1940</v>
      </c>
      <c r="K1" s="1" t="s">
        <v>1941</v>
      </c>
      <c r="L1" s="1" t="s">
        <v>1861</v>
      </c>
      <c r="M1" s="1" t="s">
        <v>1942</v>
      </c>
      <c r="N1" s="1" t="s">
        <v>1943</v>
      </c>
      <c r="O1" s="1" t="s">
        <v>1944</v>
      </c>
      <c r="P1" s="1" t="s">
        <v>1945</v>
      </c>
      <c r="Q1" s="1" t="s">
        <v>1946</v>
      </c>
      <c r="R1" s="1" t="s">
        <v>1947</v>
      </c>
      <c r="S1" s="1" t="s">
        <v>1948</v>
      </c>
      <c r="T1" s="1" t="s">
        <v>1949</v>
      </c>
      <c r="U1" s="1" t="s">
        <v>1859</v>
      </c>
      <c r="V1" s="12"/>
      <c r="W1" s="12"/>
      <c r="X1" s="12" t="s">
        <v>12624</v>
      </c>
      <c r="Y1" s="12" t="s">
        <v>12625</v>
      </c>
      <c r="AA1" s="22" t="s">
        <v>12626</v>
      </c>
    </row>
    <row r="2" spans="1:27" x14ac:dyDescent="0.35">
      <c r="A2" t="s">
        <v>1950</v>
      </c>
      <c r="B2" s="2">
        <v>45292</v>
      </c>
      <c r="C2">
        <v>1</v>
      </c>
      <c r="D2">
        <v>2024</v>
      </c>
      <c r="F2" t="s">
        <v>335</v>
      </c>
      <c r="G2" t="s">
        <v>1951</v>
      </c>
      <c r="H2" t="s">
        <v>1863</v>
      </c>
      <c r="I2" t="s">
        <v>1952</v>
      </c>
      <c r="J2" t="s">
        <v>1953</v>
      </c>
      <c r="K2" t="s">
        <v>1905</v>
      </c>
      <c r="L2" t="s">
        <v>1888</v>
      </c>
      <c r="M2">
        <v>2</v>
      </c>
      <c r="N2" s="3">
        <v>120</v>
      </c>
      <c r="O2" s="3">
        <v>63</v>
      </c>
      <c r="P2" s="4">
        <v>0</v>
      </c>
      <c r="Q2" s="3">
        <v>240</v>
      </c>
      <c r="R2" s="3">
        <v>126</v>
      </c>
      <c r="S2" s="3">
        <v>114</v>
      </c>
      <c r="T2" t="s">
        <v>1954</v>
      </c>
      <c r="U2" t="s">
        <v>71</v>
      </c>
      <c r="X2" t="str" cm="1">
        <f t="array" ref="X2:X572">_xlfn.UNIQUE(G2:G10001)</f>
        <v>Alex Adams</v>
      </c>
      <c r="Y2" t="str" cm="1">
        <f t="array" ref="Y2:Y566">_xlfn.UNIQUE(G2:G4980)</f>
        <v>Alex Adams</v>
      </c>
      <c r="Z2" t="str" cm="1">
        <f t="array" ref="Z2:Z565">_xlfn.UNIQUE(G4981:G10001)</f>
        <v>Oscar Wilson</v>
      </c>
    </row>
    <row r="3" spans="1:27" x14ac:dyDescent="0.35">
      <c r="A3" t="s">
        <v>1955</v>
      </c>
      <c r="B3" s="2">
        <v>45292</v>
      </c>
      <c r="C3">
        <v>1</v>
      </c>
      <c r="D3">
        <v>2024</v>
      </c>
      <c r="F3" t="s">
        <v>335</v>
      </c>
      <c r="G3" t="s">
        <v>1951</v>
      </c>
      <c r="H3" t="s">
        <v>1863</v>
      </c>
      <c r="I3" t="s">
        <v>1952</v>
      </c>
      <c r="J3" t="s">
        <v>1956</v>
      </c>
      <c r="K3" t="s">
        <v>1909</v>
      </c>
      <c r="L3" t="s">
        <v>1887</v>
      </c>
      <c r="M3">
        <v>1</v>
      </c>
      <c r="N3" s="3">
        <v>95</v>
      </c>
      <c r="O3" s="3">
        <v>54</v>
      </c>
      <c r="P3" s="4">
        <v>0.05</v>
      </c>
      <c r="Q3" s="3">
        <v>90.25</v>
      </c>
      <c r="R3" s="3">
        <v>54</v>
      </c>
      <c r="S3" s="3">
        <v>36.25</v>
      </c>
      <c r="T3" t="s">
        <v>1954</v>
      </c>
      <c r="U3" t="s">
        <v>71</v>
      </c>
      <c r="X3" t="str">
        <v>Oscar White</v>
      </c>
      <c r="Y3" t="str">
        <v>Oscar White</v>
      </c>
      <c r="Z3" t="str">
        <v>Daniel Carter</v>
      </c>
    </row>
    <row r="4" spans="1:27" x14ac:dyDescent="0.35">
      <c r="A4" t="s">
        <v>1957</v>
      </c>
      <c r="B4" s="2">
        <v>45292</v>
      </c>
      <c r="C4">
        <v>1</v>
      </c>
      <c r="D4">
        <v>2024</v>
      </c>
      <c r="F4" t="s">
        <v>539</v>
      </c>
      <c r="G4" t="s">
        <v>1958</v>
      </c>
      <c r="H4" t="s">
        <v>1868</v>
      </c>
      <c r="I4" t="s">
        <v>1959</v>
      </c>
      <c r="J4" t="s">
        <v>1960</v>
      </c>
      <c r="K4" t="s">
        <v>1924</v>
      </c>
      <c r="L4" t="s">
        <v>1885</v>
      </c>
      <c r="M4">
        <v>3</v>
      </c>
      <c r="N4" s="3">
        <v>42</v>
      </c>
      <c r="O4" s="3">
        <v>20</v>
      </c>
      <c r="P4" s="4">
        <v>0.15</v>
      </c>
      <c r="Q4" s="3">
        <v>107.1</v>
      </c>
      <c r="R4" s="3">
        <v>60</v>
      </c>
      <c r="S4" s="3">
        <v>47.1</v>
      </c>
      <c r="T4" t="s">
        <v>1954</v>
      </c>
      <c r="U4" t="s">
        <v>71</v>
      </c>
      <c r="X4" t="str">
        <v>Sophie Smith</v>
      </c>
      <c r="Y4" t="str">
        <v>Sophie Smith</v>
      </c>
      <c r="Z4" t="str">
        <v>Jessica Walker</v>
      </c>
    </row>
    <row r="5" spans="1:27" x14ac:dyDescent="0.35">
      <c r="A5" t="s">
        <v>1961</v>
      </c>
      <c r="B5" s="2">
        <v>45292</v>
      </c>
      <c r="C5">
        <v>1</v>
      </c>
      <c r="D5">
        <v>2024</v>
      </c>
      <c r="F5" t="s">
        <v>136</v>
      </c>
      <c r="G5" t="s">
        <v>1962</v>
      </c>
      <c r="H5" t="s">
        <v>1866</v>
      </c>
      <c r="I5" t="s">
        <v>1866</v>
      </c>
      <c r="J5" t="s">
        <v>1963</v>
      </c>
      <c r="K5" t="s">
        <v>1907</v>
      </c>
      <c r="L5" t="s">
        <v>1890</v>
      </c>
      <c r="M5">
        <v>1</v>
      </c>
      <c r="N5" s="3">
        <v>119</v>
      </c>
      <c r="O5" s="3">
        <v>72</v>
      </c>
      <c r="P5" s="4">
        <v>0</v>
      </c>
      <c r="Q5" s="3">
        <v>119</v>
      </c>
      <c r="R5" s="3">
        <v>72</v>
      </c>
      <c r="S5" s="3">
        <v>47</v>
      </c>
      <c r="T5" t="s">
        <v>1954</v>
      </c>
      <c r="U5" t="s">
        <v>71</v>
      </c>
      <c r="X5" t="str">
        <v>Emma Brown</v>
      </c>
      <c r="Y5" t="str">
        <v>Emma Brown</v>
      </c>
      <c r="Z5" t="str">
        <v>Jack Walker</v>
      </c>
    </row>
    <row r="6" spans="1:27" x14ac:dyDescent="0.35">
      <c r="A6" t="s">
        <v>1964</v>
      </c>
      <c r="B6" s="2">
        <v>45292</v>
      </c>
      <c r="C6">
        <v>1</v>
      </c>
      <c r="D6">
        <v>2024</v>
      </c>
      <c r="F6" t="s">
        <v>250</v>
      </c>
      <c r="G6" t="s">
        <v>1965</v>
      </c>
      <c r="H6" t="s">
        <v>1871</v>
      </c>
      <c r="I6" t="s">
        <v>1966</v>
      </c>
      <c r="J6" t="s">
        <v>1967</v>
      </c>
      <c r="K6" t="s">
        <v>1913</v>
      </c>
      <c r="L6" t="s">
        <v>1888</v>
      </c>
      <c r="M6">
        <v>5</v>
      </c>
      <c r="N6" s="3">
        <v>78</v>
      </c>
      <c r="O6" s="3">
        <v>39</v>
      </c>
      <c r="P6" s="4">
        <v>0</v>
      </c>
      <c r="Q6" s="3">
        <v>390</v>
      </c>
      <c r="R6" s="3">
        <v>195</v>
      </c>
      <c r="S6" s="3">
        <v>195</v>
      </c>
      <c r="T6" t="s">
        <v>1954</v>
      </c>
      <c r="U6" t="s">
        <v>71</v>
      </c>
      <c r="X6" t="str">
        <v>Harry Morgan</v>
      </c>
      <c r="Y6" t="str">
        <v>Harry Morgan</v>
      </c>
      <c r="Z6" t="str">
        <v>Alex Roberts</v>
      </c>
    </row>
    <row r="7" spans="1:27" x14ac:dyDescent="0.35">
      <c r="A7" t="s">
        <v>1968</v>
      </c>
      <c r="B7" s="2">
        <v>45292</v>
      </c>
      <c r="C7">
        <v>1</v>
      </c>
      <c r="D7">
        <v>2024</v>
      </c>
      <c r="F7" t="s">
        <v>632</v>
      </c>
      <c r="G7" t="s">
        <v>1969</v>
      </c>
      <c r="H7" t="s">
        <v>1875</v>
      </c>
      <c r="I7" t="s">
        <v>1970</v>
      </c>
      <c r="J7" t="s">
        <v>1971</v>
      </c>
      <c r="K7" t="s">
        <v>1920</v>
      </c>
      <c r="L7" t="s">
        <v>1886</v>
      </c>
      <c r="M7">
        <v>1</v>
      </c>
      <c r="N7" s="3">
        <v>45</v>
      </c>
      <c r="O7" s="3">
        <v>19</v>
      </c>
      <c r="P7" s="4">
        <v>0.15</v>
      </c>
      <c r="Q7" s="3">
        <v>38.25</v>
      </c>
      <c r="R7" s="3">
        <v>19</v>
      </c>
      <c r="S7" s="3">
        <v>19.25</v>
      </c>
      <c r="T7" t="s">
        <v>1954</v>
      </c>
      <c r="U7" t="s">
        <v>71</v>
      </c>
      <c r="X7" t="str">
        <v>Alex Campbell</v>
      </c>
      <c r="Y7" t="str">
        <v>Alex Campbell</v>
      </c>
      <c r="Z7" t="str">
        <v>Olivia Evans</v>
      </c>
    </row>
    <row r="8" spans="1:27" x14ac:dyDescent="0.35">
      <c r="A8" t="s">
        <v>1972</v>
      </c>
      <c r="B8" s="2">
        <v>45292</v>
      </c>
      <c r="C8">
        <v>1</v>
      </c>
      <c r="D8">
        <v>2024</v>
      </c>
      <c r="F8" t="s">
        <v>1479</v>
      </c>
      <c r="G8" t="s">
        <v>1973</v>
      </c>
      <c r="H8" t="s">
        <v>1869</v>
      </c>
      <c r="I8" t="s">
        <v>1974</v>
      </c>
      <c r="J8" t="s">
        <v>1953</v>
      </c>
      <c r="K8" t="s">
        <v>1905</v>
      </c>
      <c r="L8" t="s">
        <v>1888</v>
      </c>
      <c r="M8">
        <v>2</v>
      </c>
      <c r="N8" s="3">
        <v>120</v>
      </c>
      <c r="O8" s="3">
        <v>63</v>
      </c>
      <c r="P8" s="4">
        <v>0.05</v>
      </c>
      <c r="Q8" s="3">
        <v>228</v>
      </c>
      <c r="R8" s="3">
        <v>126</v>
      </c>
      <c r="S8" s="3">
        <v>102</v>
      </c>
      <c r="T8" t="s">
        <v>1954</v>
      </c>
      <c r="U8" t="s">
        <v>71</v>
      </c>
      <c r="X8" t="str">
        <v>George Parker</v>
      </c>
      <c r="Y8" t="str">
        <v>George Parker</v>
      </c>
      <c r="Z8" t="str">
        <v>Emma Morgan</v>
      </c>
    </row>
    <row r="9" spans="1:27" x14ac:dyDescent="0.35">
      <c r="A9" t="s">
        <v>1975</v>
      </c>
      <c r="B9" s="2">
        <v>45292</v>
      </c>
      <c r="C9">
        <v>1</v>
      </c>
      <c r="D9">
        <v>2024</v>
      </c>
      <c r="F9" t="s">
        <v>193</v>
      </c>
      <c r="G9" t="s">
        <v>1976</v>
      </c>
      <c r="H9" t="s">
        <v>1869</v>
      </c>
      <c r="I9" t="s">
        <v>1977</v>
      </c>
      <c r="J9" t="s">
        <v>1978</v>
      </c>
      <c r="K9" t="s">
        <v>1916</v>
      </c>
      <c r="L9" t="s">
        <v>1887</v>
      </c>
      <c r="M9">
        <v>1</v>
      </c>
      <c r="N9" s="3">
        <v>79</v>
      </c>
      <c r="O9" s="3">
        <v>42</v>
      </c>
      <c r="P9" s="4">
        <v>0</v>
      </c>
      <c r="Q9" s="3">
        <v>79</v>
      </c>
      <c r="R9" s="3">
        <v>42</v>
      </c>
      <c r="S9" s="3">
        <v>37</v>
      </c>
      <c r="T9" t="s">
        <v>1954</v>
      </c>
      <c r="U9" t="s">
        <v>71</v>
      </c>
      <c r="X9" t="str">
        <v>Jessica Brown</v>
      </c>
      <c r="Y9" t="str">
        <v>Jessica Brown</v>
      </c>
      <c r="Z9" t="str">
        <v>Oscar Walker</v>
      </c>
    </row>
    <row r="10" spans="1:27" x14ac:dyDescent="0.35">
      <c r="A10" t="s">
        <v>1979</v>
      </c>
      <c r="B10" s="2">
        <v>45292</v>
      </c>
      <c r="C10">
        <v>1</v>
      </c>
      <c r="D10">
        <v>2024</v>
      </c>
      <c r="F10" t="s">
        <v>893</v>
      </c>
      <c r="G10" t="s">
        <v>1980</v>
      </c>
      <c r="H10" t="s">
        <v>1875</v>
      </c>
      <c r="I10" t="s">
        <v>1981</v>
      </c>
      <c r="J10" t="s">
        <v>1953</v>
      </c>
      <c r="K10" t="s">
        <v>1905</v>
      </c>
      <c r="L10" t="s">
        <v>1888</v>
      </c>
      <c r="M10">
        <v>2</v>
      </c>
      <c r="N10" s="3">
        <v>120</v>
      </c>
      <c r="O10" s="3">
        <v>63</v>
      </c>
      <c r="P10" s="4">
        <v>0</v>
      </c>
      <c r="Q10" s="3">
        <v>240</v>
      </c>
      <c r="R10" s="3">
        <v>126</v>
      </c>
      <c r="S10" s="3">
        <v>114</v>
      </c>
      <c r="T10" t="s">
        <v>1954</v>
      </c>
      <c r="U10" t="s">
        <v>71</v>
      </c>
      <c r="X10" t="str">
        <v>Noah Williams</v>
      </c>
      <c r="Y10" t="str">
        <v>Noah Williams</v>
      </c>
      <c r="Z10" t="str">
        <v>Jack Evans</v>
      </c>
    </row>
    <row r="11" spans="1:27" x14ac:dyDescent="0.35">
      <c r="A11" t="s">
        <v>1982</v>
      </c>
      <c r="B11" s="2">
        <v>45292</v>
      </c>
      <c r="C11">
        <v>1</v>
      </c>
      <c r="D11">
        <v>2024</v>
      </c>
      <c r="F11" t="s">
        <v>419</v>
      </c>
      <c r="G11" t="s">
        <v>1983</v>
      </c>
      <c r="H11" t="s">
        <v>1875</v>
      </c>
      <c r="I11" t="s">
        <v>1981</v>
      </c>
      <c r="J11" t="s">
        <v>1971</v>
      </c>
      <c r="K11" t="s">
        <v>1920</v>
      </c>
      <c r="L11" t="s">
        <v>1886</v>
      </c>
      <c r="M11">
        <v>1</v>
      </c>
      <c r="N11" s="3">
        <v>45</v>
      </c>
      <c r="O11" s="3">
        <v>19</v>
      </c>
      <c r="P11" s="4">
        <v>0</v>
      </c>
      <c r="Q11" s="3">
        <v>45</v>
      </c>
      <c r="R11" s="3">
        <v>19</v>
      </c>
      <c r="S11" s="3">
        <v>26</v>
      </c>
      <c r="T11" t="s">
        <v>1954</v>
      </c>
      <c r="U11" t="s">
        <v>71</v>
      </c>
      <c r="X11" t="str">
        <v>Ava Lewis</v>
      </c>
      <c r="Y11" t="str">
        <v>Ava Lewis</v>
      </c>
      <c r="Z11" t="str">
        <v>Grace Hughes</v>
      </c>
    </row>
    <row r="12" spans="1:27" x14ac:dyDescent="0.35">
      <c r="A12" t="s">
        <v>1984</v>
      </c>
      <c r="B12" s="2">
        <v>45292</v>
      </c>
      <c r="C12">
        <v>1</v>
      </c>
      <c r="D12">
        <v>2024</v>
      </c>
      <c r="F12" t="s">
        <v>1208</v>
      </c>
      <c r="G12" t="s">
        <v>1985</v>
      </c>
      <c r="H12" t="s">
        <v>1872</v>
      </c>
      <c r="I12" t="s">
        <v>1986</v>
      </c>
      <c r="J12" t="s">
        <v>1987</v>
      </c>
      <c r="K12" t="s">
        <v>1908</v>
      </c>
      <c r="L12" t="s">
        <v>1890</v>
      </c>
      <c r="M12">
        <v>1</v>
      </c>
      <c r="N12" s="3">
        <v>129</v>
      </c>
      <c r="O12" s="3">
        <v>78</v>
      </c>
      <c r="P12" s="4">
        <v>0</v>
      </c>
      <c r="Q12" s="3">
        <v>129</v>
      </c>
      <c r="R12" s="3">
        <v>78</v>
      </c>
      <c r="S12" s="3">
        <v>51</v>
      </c>
      <c r="T12" t="s">
        <v>1954</v>
      </c>
      <c r="U12" t="s">
        <v>71</v>
      </c>
      <c r="X12" t="str">
        <v>Alex Thomas</v>
      </c>
      <c r="Y12" t="str">
        <v>Alex Thomas</v>
      </c>
      <c r="Z12" t="str">
        <v>Harry Clark</v>
      </c>
    </row>
    <row r="13" spans="1:27" x14ac:dyDescent="0.35">
      <c r="A13" t="s">
        <v>1988</v>
      </c>
      <c r="B13" s="2">
        <v>45292</v>
      </c>
      <c r="C13">
        <v>1</v>
      </c>
      <c r="D13">
        <v>2024</v>
      </c>
      <c r="F13" t="s">
        <v>122</v>
      </c>
      <c r="G13" t="s">
        <v>1989</v>
      </c>
      <c r="H13" t="s">
        <v>1871</v>
      </c>
      <c r="I13" t="s">
        <v>1990</v>
      </c>
      <c r="J13" t="s">
        <v>1991</v>
      </c>
      <c r="K13" t="s">
        <v>1925</v>
      </c>
      <c r="L13" t="s">
        <v>1885</v>
      </c>
      <c r="M13">
        <v>2</v>
      </c>
      <c r="N13" s="3">
        <v>35</v>
      </c>
      <c r="O13" s="3">
        <v>16</v>
      </c>
      <c r="P13" s="4">
        <v>0.15</v>
      </c>
      <c r="Q13" s="3">
        <v>59.5</v>
      </c>
      <c r="R13" s="3">
        <v>32</v>
      </c>
      <c r="S13" s="3">
        <v>27.5</v>
      </c>
      <c r="T13" t="s">
        <v>1954</v>
      </c>
      <c r="U13" t="s">
        <v>71</v>
      </c>
      <c r="X13" t="str">
        <v>Leo Jones</v>
      </c>
      <c r="Y13" t="str">
        <v>Leo Jones</v>
      </c>
      <c r="Z13" t="str">
        <v>Leo Lewis</v>
      </c>
    </row>
    <row r="14" spans="1:27" x14ac:dyDescent="0.35">
      <c r="A14" t="s">
        <v>1992</v>
      </c>
      <c r="B14" s="2">
        <v>45292</v>
      </c>
      <c r="C14">
        <v>1</v>
      </c>
      <c r="D14">
        <v>2024</v>
      </c>
      <c r="F14" t="s">
        <v>1717</v>
      </c>
      <c r="G14" t="s">
        <v>1993</v>
      </c>
      <c r="H14" t="s">
        <v>1866</v>
      </c>
      <c r="I14" t="s">
        <v>1866</v>
      </c>
      <c r="J14" t="s">
        <v>1971</v>
      </c>
      <c r="K14" t="s">
        <v>1920</v>
      </c>
      <c r="L14" t="s">
        <v>1886</v>
      </c>
      <c r="M14">
        <v>2</v>
      </c>
      <c r="N14" s="3">
        <v>45</v>
      </c>
      <c r="O14" s="3">
        <v>19</v>
      </c>
      <c r="P14" s="4">
        <v>0</v>
      </c>
      <c r="Q14" s="3">
        <v>90</v>
      </c>
      <c r="R14" s="3">
        <v>38</v>
      </c>
      <c r="S14" s="3">
        <v>52</v>
      </c>
      <c r="T14" t="s">
        <v>1954</v>
      </c>
      <c r="U14" t="s">
        <v>71</v>
      </c>
      <c r="X14" t="str">
        <v>Jack Mitchell</v>
      </c>
      <c r="Y14" t="str">
        <v>Jack Mitchell</v>
      </c>
      <c r="Z14" t="str">
        <v>Ava Baker</v>
      </c>
    </row>
    <row r="15" spans="1:27" x14ac:dyDescent="0.35">
      <c r="A15" t="s">
        <v>1994</v>
      </c>
      <c r="B15" s="2">
        <v>45292</v>
      </c>
      <c r="C15">
        <v>1</v>
      </c>
      <c r="D15">
        <v>2024</v>
      </c>
      <c r="F15" t="s">
        <v>707</v>
      </c>
      <c r="G15" t="s">
        <v>1995</v>
      </c>
      <c r="H15" t="s">
        <v>1875</v>
      </c>
      <c r="I15" t="s">
        <v>1996</v>
      </c>
      <c r="J15" t="s">
        <v>1997</v>
      </c>
      <c r="K15" t="s">
        <v>1906</v>
      </c>
      <c r="L15" t="s">
        <v>1889</v>
      </c>
      <c r="M15">
        <v>1</v>
      </c>
      <c r="N15" s="3">
        <v>89</v>
      </c>
      <c r="O15" s="3">
        <v>48</v>
      </c>
      <c r="P15" s="4">
        <v>0.15</v>
      </c>
      <c r="Q15" s="3">
        <v>75.650000000000006</v>
      </c>
      <c r="R15" s="3">
        <v>48</v>
      </c>
      <c r="S15" s="3">
        <v>27.65</v>
      </c>
      <c r="T15" t="s">
        <v>1954</v>
      </c>
      <c r="U15" t="s">
        <v>71</v>
      </c>
      <c r="X15" t="str">
        <v>Grace Mitchell</v>
      </c>
      <c r="Y15" t="str">
        <v>Grace Mitchell</v>
      </c>
      <c r="Z15" t="str">
        <v>Sophie Adams</v>
      </c>
    </row>
    <row r="16" spans="1:27" x14ac:dyDescent="0.35">
      <c r="A16" t="s">
        <v>1998</v>
      </c>
      <c r="B16" s="2">
        <v>45292</v>
      </c>
      <c r="C16">
        <v>1</v>
      </c>
      <c r="D16">
        <v>2024</v>
      </c>
      <c r="F16" t="s">
        <v>1283</v>
      </c>
      <c r="G16" t="s">
        <v>1999</v>
      </c>
      <c r="H16" t="s">
        <v>1870</v>
      </c>
      <c r="I16" t="s">
        <v>2000</v>
      </c>
      <c r="J16" t="s">
        <v>2001</v>
      </c>
      <c r="K16" t="s">
        <v>1911</v>
      </c>
      <c r="L16" t="s">
        <v>1886</v>
      </c>
      <c r="M16">
        <v>1</v>
      </c>
      <c r="N16" s="3">
        <v>58</v>
      </c>
      <c r="O16" s="3">
        <v>25</v>
      </c>
      <c r="P16" s="4">
        <v>0.05</v>
      </c>
      <c r="Q16" s="3">
        <v>55.1</v>
      </c>
      <c r="R16" s="3">
        <v>25</v>
      </c>
      <c r="S16" s="3">
        <v>30.1</v>
      </c>
      <c r="T16" t="s">
        <v>1954</v>
      </c>
      <c r="U16" t="s">
        <v>71</v>
      </c>
      <c r="X16" t="str">
        <v>Liam Morgan</v>
      </c>
      <c r="Y16" t="str">
        <v>Liam Morgan</v>
      </c>
      <c r="Z16" t="str">
        <v>Isla Clark</v>
      </c>
    </row>
    <row r="17" spans="1:26" x14ac:dyDescent="0.35">
      <c r="A17" t="s">
        <v>2002</v>
      </c>
      <c r="B17" s="2">
        <v>45292</v>
      </c>
      <c r="C17">
        <v>1</v>
      </c>
      <c r="D17">
        <v>2024</v>
      </c>
      <c r="F17" t="s">
        <v>126</v>
      </c>
      <c r="G17" t="s">
        <v>2003</v>
      </c>
      <c r="H17" t="s">
        <v>1867</v>
      </c>
      <c r="I17" t="s">
        <v>2004</v>
      </c>
      <c r="J17" t="s">
        <v>2001</v>
      </c>
      <c r="K17" t="s">
        <v>1911</v>
      </c>
      <c r="L17" t="s">
        <v>1886</v>
      </c>
      <c r="M17">
        <v>2</v>
      </c>
      <c r="N17" s="3">
        <v>58</v>
      </c>
      <c r="O17" s="3">
        <v>25</v>
      </c>
      <c r="P17" s="4">
        <v>0.15</v>
      </c>
      <c r="Q17" s="3">
        <v>98.6</v>
      </c>
      <c r="R17" s="3">
        <v>50</v>
      </c>
      <c r="S17" s="3">
        <v>48.6</v>
      </c>
      <c r="T17" t="s">
        <v>1954</v>
      </c>
      <c r="U17" t="s">
        <v>71</v>
      </c>
      <c r="X17" t="str">
        <v>Daniel Martin</v>
      </c>
      <c r="Y17" t="str">
        <v>Daniel Martin</v>
      </c>
      <c r="Z17" t="str">
        <v>William Jones</v>
      </c>
    </row>
    <row r="18" spans="1:26" x14ac:dyDescent="0.35">
      <c r="A18" t="s">
        <v>2005</v>
      </c>
      <c r="B18" s="2">
        <v>45293</v>
      </c>
      <c r="C18">
        <v>1</v>
      </c>
      <c r="D18">
        <v>2024</v>
      </c>
      <c r="F18" t="s">
        <v>227</v>
      </c>
      <c r="G18" t="s">
        <v>2006</v>
      </c>
      <c r="H18" t="s">
        <v>1867</v>
      </c>
      <c r="I18" t="s">
        <v>2004</v>
      </c>
      <c r="J18" t="s">
        <v>1987</v>
      </c>
      <c r="K18" t="s">
        <v>1908</v>
      </c>
      <c r="L18" t="s">
        <v>1890</v>
      </c>
      <c r="M18">
        <v>3</v>
      </c>
      <c r="N18" s="3">
        <v>129</v>
      </c>
      <c r="O18" s="3">
        <v>78</v>
      </c>
      <c r="P18" s="4">
        <v>0.15</v>
      </c>
      <c r="Q18" s="3">
        <v>328.95</v>
      </c>
      <c r="R18" s="3">
        <v>234</v>
      </c>
      <c r="S18" s="3">
        <v>94.95</v>
      </c>
      <c r="T18" t="s">
        <v>1954</v>
      </c>
      <c r="U18" t="s">
        <v>71</v>
      </c>
      <c r="X18" t="str">
        <v>Sophie Walker</v>
      </c>
      <c r="Y18" t="str">
        <v>Sophie Walker</v>
      </c>
      <c r="Z18" t="str">
        <v>Alex Scott</v>
      </c>
    </row>
    <row r="19" spans="1:26" x14ac:dyDescent="0.35">
      <c r="A19" t="s">
        <v>2007</v>
      </c>
      <c r="B19" s="2">
        <v>45293</v>
      </c>
      <c r="C19">
        <v>1</v>
      </c>
      <c r="D19">
        <v>2024</v>
      </c>
      <c r="F19" t="s">
        <v>211</v>
      </c>
      <c r="G19" t="s">
        <v>2008</v>
      </c>
      <c r="H19" t="s">
        <v>1866</v>
      </c>
      <c r="I19" t="s">
        <v>1866</v>
      </c>
      <c r="J19" t="s">
        <v>1971</v>
      </c>
      <c r="K19" t="s">
        <v>1920</v>
      </c>
      <c r="L19" t="s">
        <v>1886</v>
      </c>
      <c r="M19">
        <v>2</v>
      </c>
      <c r="N19" s="3">
        <v>45</v>
      </c>
      <c r="O19" s="3">
        <v>19</v>
      </c>
      <c r="P19" s="4">
        <v>0.15</v>
      </c>
      <c r="Q19" s="3">
        <v>76.5</v>
      </c>
      <c r="R19" s="3">
        <v>38</v>
      </c>
      <c r="S19" s="3">
        <v>38.5</v>
      </c>
      <c r="T19" t="s">
        <v>1954</v>
      </c>
      <c r="U19" t="s">
        <v>71</v>
      </c>
      <c r="X19" t="str">
        <v>Mia Smith</v>
      </c>
      <c r="Y19" t="str">
        <v>Mia Smith</v>
      </c>
      <c r="Z19" t="str">
        <v>Amelia Adams</v>
      </c>
    </row>
    <row r="20" spans="1:26" x14ac:dyDescent="0.35">
      <c r="A20" t="s">
        <v>2009</v>
      </c>
      <c r="B20" s="2">
        <v>45293</v>
      </c>
      <c r="C20">
        <v>1</v>
      </c>
      <c r="D20">
        <v>2024</v>
      </c>
      <c r="F20" t="s">
        <v>777</v>
      </c>
      <c r="G20" t="s">
        <v>2010</v>
      </c>
      <c r="H20" t="s">
        <v>1872</v>
      </c>
      <c r="I20" t="s">
        <v>1986</v>
      </c>
      <c r="J20" t="s">
        <v>2011</v>
      </c>
      <c r="K20" t="s">
        <v>1927</v>
      </c>
      <c r="L20" t="s">
        <v>1885</v>
      </c>
      <c r="M20">
        <v>5</v>
      </c>
      <c r="N20" s="3">
        <v>24</v>
      </c>
      <c r="O20" s="3">
        <v>10</v>
      </c>
      <c r="P20" s="4">
        <v>0.15</v>
      </c>
      <c r="Q20" s="3">
        <v>102</v>
      </c>
      <c r="R20" s="3">
        <v>50</v>
      </c>
      <c r="S20" s="3">
        <v>52</v>
      </c>
      <c r="T20" t="s">
        <v>1954</v>
      </c>
      <c r="U20" t="s">
        <v>71</v>
      </c>
      <c r="X20" t="str">
        <v>Thomas Moore</v>
      </c>
      <c r="Y20" t="str">
        <v>Thomas Moore</v>
      </c>
      <c r="Z20" t="str">
        <v>George Taylor</v>
      </c>
    </row>
    <row r="21" spans="1:26" x14ac:dyDescent="0.35">
      <c r="A21" t="s">
        <v>2012</v>
      </c>
      <c r="B21" s="2">
        <v>45293</v>
      </c>
      <c r="C21">
        <v>1</v>
      </c>
      <c r="D21">
        <v>2024</v>
      </c>
      <c r="F21" t="s">
        <v>762</v>
      </c>
      <c r="G21" t="s">
        <v>2013</v>
      </c>
      <c r="H21" t="s">
        <v>1868</v>
      </c>
      <c r="I21" t="s">
        <v>2014</v>
      </c>
      <c r="J21" t="s">
        <v>2015</v>
      </c>
      <c r="K21" t="s">
        <v>1914</v>
      </c>
      <c r="L21" t="s">
        <v>1888</v>
      </c>
      <c r="M21">
        <v>3</v>
      </c>
      <c r="N21" s="3">
        <v>65</v>
      </c>
      <c r="O21" s="3">
        <v>32</v>
      </c>
      <c r="P21" s="4">
        <v>0.05</v>
      </c>
      <c r="Q21" s="3">
        <v>185.25</v>
      </c>
      <c r="R21" s="3">
        <v>96</v>
      </c>
      <c r="S21" s="3">
        <v>89.25</v>
      </c>
      <c r="T21" t="s">
        <v>1954</v>
      </c>
      <c r="U21" t="s">
        <v>71</v>
      </c>
      <c r="X21" t="str">
        <v>Grace Walker</v>
      </c>
      <c r="Y21" t="str">
        <v>Grace Walker</v>
      </c>
      <c r="Z21" t="str">
        <v>Alex Green</v>
      </c>
    </row>
    <row r="22" spans="1:26" x14ac:dyDescent="0.35">
      <c r="A22" t="s">
        <v>2016</v>
      </c>
      <c r="B22" s="2">
        <v>45293</v>
      </c>
      <c r="C22">
        <v>1</v>
      </c>
      <c r="D22">
        <v>2024</v>
      </c>
      <c r="F22" t="s">
        <v>581</v>
      </c>
      <c r="G22" t="s">
        <v>2017</v>
      </c>
      <c r="H22" t="s">
        <v>1868</v>
      </c>
      <c r="I22" t="s">
        <v>2014</v>
      </c>
      <c r="J22" t="s">
        <v>1956</v>
      </c>
      <c r="K22" t="s">
        <v>1909</v>
      </c>
      <c r="L22" t="s">
        <v>1887</v>
      </c>
      <c r="M22">
        <v>3</v>
      </c>
      <c r="N22" s="3">
        <v>95</v>
      </c>
      <c r="O22" s="3">
        <v>54</v>
      </c>
      <c r="P22" s="4">
        <v>0</v>
      </c>
      <c r="Q22" s="3">
        <v>285</v>
      </c>
      <c r="R22" s="3">
        <v>162</v>
      </c>
      <c r="S22" s="3">
        <v>123</v>
      </c>
      <c r="T22" t="s">
        <v>1954</v>
      </c>
      <c r="U22" t="s">
        <v>71</v>
      </c>
      <c r="X22" t="str">
        <v>Oscar Campbell</v>
      </c>
      <c r="Y22" t="str">
        <v>Oscar Campbell</v>
      </c>
      <c r="Z22" t="str">
        <v>Oscar Evans</v>
      </c>
    </row>
    <row r="23" spans="1:26" x14ac:dyDescent="0.35">
      <c r="A23" t="s">
        <v>2018</v>
      </c>
      <c r="B23" s="2">
        <v>45293</v>
      </c>
      <c r="C23">
        <v>1</v>
      </c>
      <c r="D23">
        <v>2024</v>
      </c>
      <c r="F23" t="s">
        <v>653</v>
      </c>
      <c r="G23" t="s">
        <v>2019</v>
      </c>
      <c r="H23" t="s">
        <v>1866</v>
      </c>
      <c r="I23" t="s">
        <v>1866</v>
      </c>
      <c r="J23" t="s">
        <v>2001</v>
      </c>
      <c r="K23" t="s">
        <v>1911</v>
      </c>
      <c r="L23" t="s">
        <v>1886</v>
      </c>
      <c r="M23">
        <v>2</v>
      </c>
      <c r="N23" s="3">
        <v>58</v>
      </c>
      <c r="O23" s="3">
        <v>25</v>
      </c>
      <c r="P23" s="4">
        <v>0.05</v>
      </c>
      <c r="Q23" s="3">
        <v>110.2</v>
      </c>
      <c r="R23" s="3">
        <v>50</v>
      </c>
      <c r="S23" s="3">
        <v>60.2</v>
      </c>
      <c r="T23" t="s">
        <v>1954</v>
      </c>
      <c r="U23" t="s">
        <v>71</v>
      </c>
      <c r="X23" t="str">
        <v>George Green</v>
      </c>
      <c r="Y23" t="str">
        <v>George Green</v>
      </c>
      <c r="Z23" t="str">
        <v>Daniel Adams</v>
      </c>
    </row>
    <row r="24" spans="1:26" x14ac:dyDescent="0.35">
      <c r="A24" t="s">
        <v>2020</v>
      </c>
      <c r="B24" s="2">
        <v>45293</v>
      </c>
      <c r="C24">
        <v>1</v>
      </c>
      <c r="D24">
        <v>2024</v>
      </c>
      <c r="F24" t="s">
        <v>356</v>
      </c>
      <c r="G24" t="s">
        <v>2021</v>
      </c>
      <c r="H24" t="s">
        <v>1868</v>
      </c>
      <c r="I24" t="s">
        <v>2022</v>
      </c>
      <c r="J24" t="s">
        <v>2023</v>
      </c>
      <c r="K24" t="s">
        <v>1912</v>
      </c>
      <c r="L24" t="s">
        <v>1890</v>
      </c>
      <c r="M24">
        <v>2</v>
      </c>
      <c r="N24" s="3">
        <v>249</v>
      </c>
      <c r="O24" s="3">
        <v>168</v>
      </c>
      <c r="P24" s="4">
        <v>0</v>
      </c>
      <c r="Q24" s="3">
        <v>498</v>
      </c>
      <c r="R24" s="3">
        <v>336</v>
      </c>
      <c r="S24" s="3">
        <v>162</v>
      </c>
      <c r="T24" t="s">
        <v>1954</v>
      </c>
      <c r="U24" t="s">
        <v>71</v>
      </c>
      <c r="X24" t="str">
        <v>George Roberts</v>
      </c>
      <c r="Y24" t="str">
        <v>George Roberts</v>
      </c>
      <c r="Z24" t="str">
        <v>Mia Taylor</v>
      </c>
    </row>
    <row r="25" spans="1:26" x14ac:dyDescent="0.35">
      <c r="A25" t="s">
        <v>2024</v>
      </c>
      <c r="B25" s="2">
        <v>45293</v>
      </c>
      <c r="C25">
        <v>1</v>
      </c>
      <c r="D25">
        <v>2024</v>
      </c>
      <c r="F25" t="s">
        <v>465</v>
      </c>
      <c r="G25" t="s">
        <v>2025</v>
      </c>
      <c r="H25" t="s">
        <v>1866</v>
      </c>
      <c r="I25" t="s">
        <v>1866</v>
      </c>
      <c r="J25" t="s">
        <v>2026</v>
      </c>
      <c r="K25" t="s">
        <v>1919</v>
      </c>
      <c r="L25" t="s">
        <v>1887</v>
      </c>
      <c r="M25">
        <v>2</v>
      </c>
      <c r="N25" s="3">
        <v>85</v>
      </c>
      <c r="O25" s="3">
        <v>44</v>
      </c>
      <c r="P25" s="4">
        <v>0</v>
      </c>
      <c r="Q25" s="3">
        <v>170</v>
      </c>
      <c r="R25" s="3">
        <v>88</v>
      </c>
      <c r="S25" s="3">
        <v>82</v>
      </c>
      <c r="T25" t="s">
        <v>1954</v>
      </c>
      <c r="U25" t="s">
        <v>71</v>
      </c>
      <c r="X25" t="str">
        <v>Harry Walker</v>
      </c>
      <c r="Y25" t="str">
        <v>Harry Walker</v>
      </c>
      <c r="Z25" t="str">
        <v>Grace Thomas</v>
      </c>
    </row>
    <row r="26" spans="1:26" x14ac:dyDescent="0.35">
      <c r="A26" t="s">
        <v>2027</v>
      </c>
      <c r="B26" s="2">
        <v>45293</v>
      </c>
      <c r="C26">
        <v>1</v>
      </c>
      <c r="D26">
        <v>2024</v>
      </c>
      <c r="F26" t="s">
        <v>79</v>
      </c>
      <c r="G26" t="s">
        <v>2028</v>
      </c>
      <c r="H26" t="s">
        <v>1866</v>
      </c>
      <c r="I26" t="s">
        <v>1866</v>
      </c>
      <c r="J26" t="s">
        <v>1956</v>
      </c>
      <c r="K26" t="s">
        <v>1909</v>
      </c>
      <c r="L26" t="s">
        <v>1887</v>
      </c>
      <c r="M26">
        <v>2</v>
      </c>
      <c r="N26" s="3">
        <v>95</v>
      </c>
      <c r="O26" s="3">
        <v>54</v>
      </c>
      <c r="P26" s="4">
        <v>0</v>
      </c>
      <c r="Q26" s="3">
        <v>190</v>
      </c>
      <c r="R26" s="3">
        <v>108</v>
      </c>
      <c r="S26" s="3">
        <v>82</v>
      </c>
      <c r="T26" t="s">
        <v>1954</v>
      </c>
      <c r="U26" t="s">
        <v>71</v>
      </c>
      <c r="X26" t="str">
        <v>Sophie Harris</v>
      </c>
      <c r="Y26" t="str">
        <v>Sophie Harris</v>
      </c>
      <c r="Z26" t="str">
        <v>Liam Baker</v>
      </c>
    </row>
    <row r="27" spans="1:26" x14ac:dyDescent="0.35">
      <c r="A27" t="s">
        <v>2029</v>
      </c>
      <c r="B27" s="2">
        <v>45293</v>
      </c>
      <c r="C27">
        <v>1</v>
      </c>
      <c r="D27">
        <v>2024</v>
      </c>
      <c r="F27" t="s">
        <v>505</v>
      </c>
      <c r="G27" t="s">
        <v>2030</v>
      </c>
      <c r="H27" t="s">
        <v>1875</v>
      </c>
      <c r="I27" t="s">
        <v>1981</v>
      </c>
      <c r="J27" t="s">
        <v>1953</v>
      </c>
      <c r="K27" t="s">
        <v>1905</v>
      </c>
      <c r="L27" t="s">
        <v>1888</v>
      </c>
      <c r="M27">
        <v>1</v>
      </c>
      <c r="N27" s="3">
        <v>120</v>
      </c>
      <c r="O27" s="3">
        <v>63</v>
      </c>
      <c r="P27" s="4">
        <v>0</v>
      </c>
      <c r="Q27" s="3">
        <v>120</v>
      </c>
      <c r="R27" s="3">
        <v>63</v>
      </c>
      <c r="S27" s="3">
        <v>57</v>
      </c>
      <c r="T27" t="s">
        <v>1954</v>
      </c>
      <c r="U27" t="s">
        <v>71</v>
      </c>
      <c r="X27" t="str">
        <v>William Brown</v>
      </c>
      <c r="Y27" t="str">
        <v>William Brown</v>
      </c>
      <c r="Z27" t="str">
        <v>William Baker</v>
      </c>
    </row>
    <row r="28" spans="1:26" x14ac:dyDescent="0.35">
      <c r="A28" t="s">
        <v>2031</v>
      </c>
      <c r="B28" s="2">
        <v>45293</v>
      </c>
      <c r="C28">
        <v>1</v>
      </c>
      <c r="D28">
        <v>2024</v>
      </c>
      <c r="F28" t="s">
        <v>1257</v>
      </c>
      <c r="G28" t="s">
        <v>2032</v>
      </c>
      <c r="H28" t="s">
        <v>1863</v>
      </c>
      <c r="I28" t="s">
        <v>2033</v>
      </c>
      <c r="J28" t="s">
        <v>2034</v>
      </c>
      <c r="K28" t="s">
        <v>1904</v>
      </c>
      <c r="L28" t="s">
        <v>1889</v>
      </c>
      <c r="M28">
        <v>1</v>
      </c>
      <c r="N28" s="3">
        <v>149</v>
      </c>
      <c r="O28" s="3">
        <v>91</v>
      </c>
      <c r="P28" s="4">
        <v>0.15</v>
      </c>
      <c r="Q28" s="3">
        <v>126.65</v>
      </c>
      <c r="R28" s="3">
        <v>91</v>
      </c>
      <c r="S28" s="3">
        <v>35.65</v>
      </c>
      <c r="T28" t="s">
        <v>1954</v>
      </c>
      <c r="U28" t="s">
        <v>71</v>
      </c>
      <c r="X28" t="str">
        <v>Jessica Wilson</v>
      </c>
      <c r="Y28" t="str">
        <v>Jessica Wilson</v>
      </c>
      <c r="Z28" t="str">
        <v>Emma Jones</v>
      </c>
    </row>
    <row r="29" spans="1:26" x14ac:dyDescent="0.35">
      <c r="A29" t="s">
        <v>2035</v>
      </c>
      <c r="B29" s="2">
        <v>45294</v>
      </c>
      <c r="C29">
        <v>1</v>
      </c>
      <c r="D29">
        <v>2024</v>
      </c>
      <c r="F29" t="s">
        <v>438</v>
      </c>
      <c r="G29" t="s">
        <v>2021</v>
      </c>
      <c r="H29" t="s">
        <v>1867</v>
      </c>
      <c r="I29" t="s">
        <v>2036</v>
      </c>
      <c r="J29" t="s">
        <v>2015</v>
      </c>
      <c r="K29" t="s">
        <v>1914</v>
      </c>
      <c r="L29" t="s">
        <v>1888</v>
      </c>
      <c r="M29">
        <v>4</v>
      </c>
      <c r="N29" s="3">
        <v>65</v>
      </c>
      <c r="O29" s="3">
        <v>32</v>
      </c>
      <c r="P29" s="4">
        <v>0</v>
      </c>
      <c r="Q29" s="3">
        <v>260</v>
      </c>
      <c r="R29" s="3">
        <v>128</v>
      </c>
      <c r="S29" s="3">
        <v>132</v>
      </c>
      <c r="T29" t="s">
        <v>1954</v>
      </c>
      <c r="U29" t="s">
        <v>71</v>
      </c>
      <c r="X29" t="str">
        <v>Mia Thomas</v>
      </c>
      <c r="Y29" t="str">
        <v>Mia Thomas</v>
      </c>
      <c r="Z29" t="str">
        <v>Amelia Williams</v>
      </c>
    </row>
    <row r="30" spans="1:26" x14ac:dyDescent="0.35">
      <c r="A30" t="s">
        <v>2037</v>
      </c>
      <c r="B30" s="2">
        <v>45294</v>
      </c>
      <c r="C30">
        <v>1</v>
      </c>
      <c r="D30">
        <v>2024</v>
      </c>
      <c r="F30" t="s">
        <v>862</v>
      </c>
      <c r="G30" t="s">
        <v>2038</v>
      </c>
      <c r="H30" t="s">
        <v>1875</v>
      </c>
      <c r="I30" t="s">
        <v>1981</v>
      </c>
      <c r="J30" t="s">
        <v>1960</v>
      </c>
      <c r="K30" t="s">
        <v>1924</v>
      </c>
      <c r="L30" t="s">
        <v>1885</v>
      </c>
      <c r="M30">
        <v>2</v>
      </c>
      <c r="N30" s="3">
        <v>42</v>
      </c>
      <c r="O30" s="3">
        <v>20</v>
      </c>
      <c r="P30" s="4">
        <v>0.15</v>
      </c>
      <c r="Q30" s="3">
        <v>71.400000000000006</v>
      </c>
      <c r="R30" s="3">
        <v>40</v>
      </c>
      <c r="S30" s="3">
        <v>31.4</v>
      </c>
      <c r="T30" t="s">
        <v>1954</v>
      </c>
      <c r="U30" t="s">
        <v>71</v>
      </c>
      <c r="X30" t="str">
        <v>George Wilson</v>
      </c>
      <c r="Y30" t="str">
        <v>George Wilson</v>
      </c>
      <c r="Z30" t="str">
        <v>Oscar Watson</v>
      </c>
    </row>
    <row r="31" spans="1:26" x14ac:dyDescent="0.35">
      <c r="A31" t="s">
        <v>2039</v>
      </c>
      <c r="B31" s="2">
        <v>45294</v>
      </c>
      <c r="C31">
        <v>1</v>
      </c>
      <c r="D31">
        <v>2024</v>
      </c>
      <c r="F31" t="s">
        <v>859</v>
      </c>
      <c r="G31" t="s">
        <v>2040</v>
      </c>
      <c r="H31" t="s">
        <v>1874</v>
      </c>
      <c r="I31" t="s">
        <v>2041</v>
      </c>
      <c r="J31" t="s">
        <v>1963</v>
      </c>
      <c r="K31" t="s">
        <v>1907</v>
      </c>
      <c r="L31" t="s">
        <v>1890</v>
      </c>
      <c r="M31">
        <v>3</v>
      </c>
      <c r="N31" s="3">
        <v>119</v>
      </c>
      <c r="O31" s="3">
        <v>72</v>
      </c>
      <c r="P31" s="4">
        <v>0.05</v>
      </c>
      <c r="Q31" s="3">
        <v>339.15</v>
      </c>
      <c r="R31" s="3">
        <v>216</v>
      </c>
      <c r="S31" s="3">
        <v>123.15</v>
      </c>
      <c r="T31" t="s">
        <v>1954</v>
      </c>
      <c r="U31" t="s">
        <v>71</v>
      </c>
      <c r="X31" t="str">
        <v>William Kelly</v>
      </c>
      <c r="Y31" t="str">
        <v>William Kelly</v>
      </c>
      <c r="Z31" t="str">
        <v>Leo Scott</v>
      </c>
    </row>
    <row r="32" spans="1:26" x14ac:dyDescent="0.35">
      <c r="A32" t="s">
        <v>2042</v>
      </c>
      <c r="B32" s="2">
        <v>45294</v>
      </c>
      <c r="C32">
        <v>1</v>
      </c>
      <c r="D32">
        <v>2024</v>
      </c>
      <c r="F32" t="s">
        <v>588</v>
      </c>
      <c r="G32" t="s">
        <v>2043</v>
      </c>
      <c r="H32" t="s">
        <v>1864</v>
      </c>
      <c r="I32" t="s">
        <v>2044</v>
      </c>
      <c r="J32" t="s">
        <v>2045</v>
      </c>
      <c r="K32" t="s">
        <v>1910</v>
      </c>
      <c r="L32" t="s">
        <v>1890</v>
      </c>
      <c r="M32">
        <v>1</v>
      </c>
      <c r="N32" s="3">
        <v>99</v>
      </c>
      <c r="O32" s="3">
        <v>58</v>
      </c>
      <c r="P32" s="4">
        <v>0.05</v>
      </c>
      <c r="Q32" s="3">
        <v>94.05</v>
      </c>
      <c r="R32" s="3">
        <v>58</v>
      </c>
      <c r="S32" s="3">
        <v>36.049999999999997</v>
      </c>
      <c r="T32" t="s">
        <v>1954</v>
      </c>
      <c r="U32" t="s">
        <v>71</v>
      </c>
      <c r="X32" t="str">
        <v>Jessica Morgan</v>
      </c>
      <c r="Y32" t="str">
        <v>Jessica Morgan</v>
      </c>
      <c r="Z32" t="str">
        <v>George Wilson</v>
      </c>
    </row>
    <row r="33" spans="1:26" x14ac:dyDescent="0.35">
      <c r="A33" t="s">
        <v>2046</v>
      </c>
      <c r="B33" s="2">
        <v>45294</v>
      </c>
      <c r="C33">
        <v>1</v>
      </c>
      <c r="D33">
        <v>2024</v>
      </c>
      <c r="F33" t="s">
        <v>777</v>
      </c>
      <c r="G33" t="s">
        <v>2010</v>
      </c>
      <c r="H33" t="s">
        <v>1872</v>
      </c>
      <c r="I33" t="s">
        <v>1986</v>
      </c>
      <c r="J33" t="s">
        <v>1987</v>
      </c>
      <c r="K33" t="s">
        <v>1908</v>
      </c>
      <c r="L33" t="s">
        <v>1890</v>
      </c>
      <c r="M33">
        <v>3</v>
      </c>
      <c r="N33" s="3">
        <v>129</v>
      </c>
      <c r="O33" s="3">
        <v>78</v>
      </c>
      <c r="P33" s="4">
        <v>0</v>
      </c>
      <c r="Q33" s="3">
        <v>387</v>
      </c>
      <c r="R33" s="3">
        <v>234</v>
      </c>
      <c r="S33" s="3">
        <v>153</v>
      </c>
      <c r="T33" t="s">
        <v>1954</v>
      </c>
      <c r="U33" t="s">
        <v>72</v>
      </c>
      <c r="X33" t="str">
        <v>George White</v>
      </c>
      <c r="Y33" t="str">
        <v>George White</v>
      </c>
      <c r="Z33" t="str">
        <v>Sophie Moore</v>
      </c>
    </row>
    <row r="34" spans="1:26" x14ac:dyDescent="0.35">
      <c r="A34" t="s">
        <v>2047</v>
      </c>
      <c r="B34" s="2">
        <v>45294</v>
      </c>
      <c r="C34">
        <v>1</v>
      </c>
      <c r="D34">
        <v>2024</v>
      </c>
      <c r="F34" t="s">
        <v>1013</v>
      </c>
      <c r="G34" t="s">
        <v>2048</v>
      </c>
      <c r="H34" t="s">
        <v>1875</v>
      </c>
      <c r="I34" t="s">
        <v>1970</v>
      </c>
      <c r="J34" t="s">
        <v>1978</v>
      </c>
      <c r="K34" t="s">
        <v>1916</v>
      </c>
      <c r="L34" t="s">
        <v>1887</v>
      </c>
      <c r="M34">
        <v>2</v>
      </c>
      <c r="N34" s="3">
        <v>79</v>
      </c>
      <c r="O34" s="3">
        <v>42</v>
      </c>
      <c r="P34" s="4">
        <v>0.05</v>
      </c>
      <c r="Q34" s="3">
        <v>150.1</v>
      </c>
      <c r="R34" s="3">
        <v>84</v>
      </c>
      <c r="S34" s="3">
        <v>66.099999999999994</v>
      </c>
      <c r="T34" t="s">
        <v>1954</v>
      </c>
      <c r="U34" t="s">
        <v>71</v>
      </c>
      <c r="X34" t="str">
        <v>George Scott</v>
      </c>
      <c r="Y34" t="str">
        <v>George Scott</v>
      </c>
      <c r="Z34" t="str">
        <v>Daniel Hughes</v>
      </c>
    </row>
    <row r="35" spans="1:26" x14ac:dyDescent="0.35">
      <c r="A35" t="s">
        <v>2049</v>
      </c>
      <c r="B35" s="2">
        <v>45294</v>
      </c>
      <c r="C35">
        <v>1</v>
      </c>
      <c r="D35">
        <v>2024</v>
      </c>
      <c r="F35" t="s">
        <v>1066</v>
      </c>
      <c r="G35" t="s">
        <v>2050</v>
      </c>
      <c r="H35" t="s">
        <v>1863</v>
      </c>
      <c r="I35" t="s">
        <v>2051</v>
      </c>
      <c r="J35" t="s">
        <v>1956</v>
      </c>
      <c r="K35" t="s">
        <v>1909</v>
      </c>
      <c r="L35" t="s">
        <v>1887</v>
      </c>
      <c r="M35">
        <v>1</v>
      </c>
      <c r="N35" s="3">
        <v>95</v>
      </c>
      <c r="O35" s="3">
        <v>54</v>
      </c>
      <c r="P35" s="4">
        <v>0.05</v>
      </c>
      <c r="Q35" s="3">
        <v>90.25</v>
      </c>
      <c r="R35" s="3">
        <v>54</v>
      </c>
      <c r="S35" s="3">
        <v>36.25</v>
      </c>
      <c r="T35" t="s">
        <v>1954</v>
      </c>
      <c r="U35" t="s">
        <v>71</v>
      </c>
      <c r="X35" t="str">
        <v>Isla Mitchell</v>
      </c>
      <c r="Y35" t="str">
        <v>Isla Mitchell</v>
      </c>
      <c r="Z35" t="str">
        <v>Alex Moore</v>
      </c>
    </row>
    <row r="36" spans="1:26" x14ac:dyDescent="0.35">
      <c r="A36" t="s">
        <v>2052</v>
      </c>
      <c r="B36" s="2">
        <v>45294</v>
      </c>
      <c r="C36">
        <v>1</v>
      </c>
      <c r="D36">
        <v>2024</v>
      </c>
      <c r="F36" t="s">
        <v>914</v>
      </c>
      <c r="G36" t="s">
        <v>2053</v>
      </c>
      <c r="H36" t="s">
        <v>1875</v>
      </c>
      <c r="I36" t="s">
        <v>2054</v>
      </c>
      <c r="J36" t="s">
        <v>1963</v>
      </c>
      <c r="K36" t="s">
        <v>1907</v>
      </c>
      <c r="L36" t="s">
        <v>1890</v>
      </c>
      <c r="M36">
        <v>1</v>
      </c>
      <c r="N36" s="3">
        <v>119</v>
      </c>
      <c r="O36" s="3">
        <v>72</v>
      </c>
      <c r="P36" s="4">
        <v>0</v>
      </c>
      <c r="Q36" s="3">
        <v>119</v>
      </c>
      <c r="R36" s="3">
        <v>72</v>
      </c>
      <c r="S36" s="3">
        <v>47</v>
      </c>
      <c r="T36" t="s">
        <v>1954</v>
      </c>
      <c r="U36" t="s">
        <v>71</v>
      </c>
      <c r="X36" t="str">
        <v>William Smith</v>
      </c>
      <c r="Y36" t="str">
        <v>William Smith</v>
      </c>
      <c r="Z36" t="str">
        <v>Emma Scott</v>
      </c>
    </row>
    <row r="37" spans="1:26" x14ac:dyDescent="0.35">
      <c r="A37" t="s">
        <v>2055</v>
      </c>
      <c r="B37" s="2">
        <v>45294</v>
      </c>
      <c r="C37">
        <v>1</v>
      </c>
      <c r="D37">
        <v>2024</v>
      </c>
      <c r="F37" t="s">
        <v>720</v>
      </c>
      <c r="G37" t="s">
        <v>2013</v>
      </c>
      <c r="H37" t="s">
        <v>1863</v>
      </c>
      <c r="I37" t="s">
        <v>2056</v>
      </c>
      <c r="J37" t="s">
        <v>1963</v>
      </c>
      <c r="K37" t="s">
        <v>1907</v>
      </c>
      <c r="L37" t="s">
        <v>1890</v>
      </c>
      <c r="M37">
        <v>1</v>
      </c>
      <c r="N37" s="3">
        <v>119</v>
      </c>
      <c r="O37" s="3">
        <v>72</v>
      </c>
      <c r="P37" s="4">
        <v>0</v>
      </c>
      <c r="Q37" s="3">
        <v>119</v>
      </c>
      <c r="R37" s="3">
        <v>72</v>
      </c>
      <c r="S37" s="3">
        <v>47</v>
      </c>
      <c r="T37" t="s">
        <v>1954</v>
      </c>
      <c r="U37" t="s">
        <v>71</v>
      </c>
      <c r="X37" t="str">
        <v>Mia Moore</v>
      </c>
      <c r="Y37" t="str">
        <v>Mia Moore</v>
      </c>
      <c r="Z37" t="str">
        <v>Isla Roberts</v>
      </c>
    </row>
    <row r="38" spans="1:26" x14ac:dyDescent="0.35">
      <c r="A38" t="s">
        <v>2057</v>
      </c>
      <c r="B38" s="2">
        <v>45295</v>
      </c>
      <c r="C38">
        <v>1</v>
      </c>
      <c r="D38">
        <v>2024</v>
      </c>
      <c r="F38" t="s">
        <v>506</v>
      </c>
      <c r="G38" t="s">
        <v>1985</v>
      </c>
      <c r="H38" t="s">
        <v>1871</v>
      </c>
      <c r="I38" t="s">
        <v>1990</v>
      </c>
      <c r="J38" t="s">
        <v>1960</v>
      </c>
      <c r="K38" t="s">
        <v>1924</v>
      </c>
      <c r="L38" t="s">
        <v>1885</v>
      </c>
      <c r="M38">
        <v>4</v>
      </c>
      <c r="N38" s="3">
        <v>42</v>
      </c>
      <c r="O38" s="3">
        <v>20</v>
      </c>
      <c r="P38" s="4">
        <v>0.2</v>
      </c>
      <c r="Q38" s="3">
        <v>134.4</v>
      </c>
      <c r="R38" s="3">
        <v>80</v>
      </c>
      <c r="S38" s="3">
        <v>54.4</v>
      </c>
      <c r="T38" t="s">
        <v>1954</v>
      </c>
      <c r="U38" t="s">
        <v>71</v>
      </c>
      <c r="X38" t="str">
        <v>Leo White</v>
      </c>
      <c r="Y38" t="str">
        <v>Leo White</v>
      </c>
      <c r="Z38" t="str">
        <v>Mia Baker</v>
      </c>
    </row>
    <row r="39" spans="1:26" x14ac:dyDescent="0.35">
      <c r="A39" t="s">
        <v>2058</v>
      </c>
      <c r="B39" s="2">
        <v>45295</v>
      </c>
      <c r="C39">
        <v>1</v>
      </c>
      <c r="D39">
        <v>2024</v>
      </c>
      <c r="F39" t="s">
        <v>821</v>
      </c>
      <c r="G39" t="s">
        <v>2059</v>
      </c>
      <c r="H39" t="s">
        <v>1870</v>
      </c>
      <c r="I39" t="s">
        <v>2060</v>
      </c>
      <c r="J39" t="s">
        <v>2061</v>
      </c>
      <c r="K39" t="s">
        <v>1923</v>
      </c>
      <c r="L39" t="s">
        <v>1888</v>
      </c>
      <c r="M39">
        <v>1</v>
      </c>
      <c r="N39" s="3">
        <v>25</v>
      </c>
      <c r="O39" s="3">
        <v>11</v>
      </c>
      <c r="P39" s="4">
        <v>0</v>
      </c>
      <c r="Q39" s="3">
        <v>25</v>
      </c>
      <c r="R39" s="3">
        <v>11</v>
      </c>
      <c r="S39" s="3">
        <v>14</v>
      </c>
      <c r="T39" t="s">
        <v>1954</v>
      </c>
      <c r="U39" t="s">
        <v>71</v>
      </c>
      <c r="X39" t="str">
        <v>Ava Wilson</v>
      </c>
      <c r="Y39" t="str">
        <v>Ava Wilson</v>
      </c>
      <c r="Z39" t="str">
        <v>Sophie Lewis</v>
      </c>
    </row>
    <row r="40" spans="1:26" x14ac:dyDescent="0.35">
      <c r="A40" t="s">
        <v>2062</v>
      </c>
      <c r="B40" s="2">
        <v>45295</v>
      </c>
      <c r="C40">
        <v>1</v>
      </c>
      <c r="D40">
        <v>2024</v>
      </c>
      <c r="F40" t="s">
        <v>528</v>
      </c>
      <c r="G40" t="s">
        <v>2063</v>
      </c>
      <c r="H40" t="s">
        <v>1864</v>
      </c>
      <c r="I40" t="s">
        <v>2044</v>
      </c>
      <c r="J40" t="s">
        <v>2064</v>
      </c>
      <c r="K40" t="s">
        <v>1922</v>
      </c>
      <c r="L40" t="s">
        <v>1887</v>
      </c>
      <c r="M40">
        <v>2</v>
      </c>
      <c r="N40" s="3">
        <v>32</v>
      </c>
      <c r="O40" s="3">
        <v>14</v>
      </c>
      <c r="P40" s="4">
        <v>0.1</v>
      </c>
      <c r="Q40" s="3">
        <v>57.6</v>
      </c>
      <c r="R40" s="3">
        <v>28</v>
      </c>
      <c r="S40" s="3">
        <v>29.6</v>
      </c>
      <c r="T40" t="s">
        <v>1954</v>
      </c>
      <c r="U40" t="s">
        <v>71</v>
      </c>
      <c r="X40" t="str">
        <v>Daniel Adams</v>
      </c>
      <c r="Y40" t="str">
        <v>Daniel Adams</v>
      </c>
      <c r="Z40" t="str">
        <v>Oscar Mitchell</v>
      </c>
    </row>
    <row r="41" spans="1:26" x14ac:dyDescent="0.35">
      <c r="A41" t="s">
        <v>2065</v>
      </c>
      <c r="B41" s="2">
        <v>45295</v>
      </c>
      <c r="C41">
        <v>1</v>
      </c>
      <c r="D41">
        <v>2024</v>
      </c>
      <c r="F41" t="s">
        <v>208</v>
      </c>
      <c r="G41" t="s">
        <v>2066</v>
      </c>
      <c r="H41" t="s">
        <v>1869</v>
      </c>
      <c r="I41" t="s">
        <v>1977</v>
      </c>
      <c r="J41" t="s">
        <v>2067</v>
      </c>
      <c r="K41" t="s">
        <v>1918</v>
      </c>
      <c r="L41" t="s">
        <v>1889</v>
      </c>
      <c r="M41">
        <v>1</v>
      </c>
      <c r="N41" s="3">
        <v>69</v>
      </c>
      <c r="O41" s="3">
        <v>37</v>
      </c>
      <c r="P41" s="4">
        <v>0</v>
      </c>
      <c r="Q41" s="3">
        <v>69</v>
      </c>
      <c r="R41" s="3">
        <v>37</v>
      </c>
      <c r="S41" s="3">
        <v>32</v>
      </c>
      <c r="T41" t="s">
        <v>1954</v>
      </c>
      <c r="U41" t="s">
        <v>71</v>
      </c>
      <c r="X41" t="str">
        <v>Daniel Mitchell</v>
      </c>
      <c r="Y41" t="str">
        <v>Daniel Mitchell</v>
      </c>
      <c r="Z41" t="str">
        <v>William Lewis</v>
      </c>
    </row>
    <row r="42" spans="1:26" x14ac:dyDescent="0.35">
      <c r="A42" t="s">
        <v>2068</v>
      </c>
      <c r="B42" s="2">
        <v>45295</v>
      </c>
      <c r="C42">
        <v>1</v>
      </c>
      <c r="D42">
        <v>2024</v>
      </c>
      <c r="F42" t="s">
        <v>333</v>
      </c>
      <c r="G42" t="s">
        <v>2069</v>
      </c>
      <c r="H42" t="s">
        <v>1873</v>
      </c>
      <c r="I42" t="s">
        <v>2070</v>
      </c>
      <c r="J42" t="s">
        <v>1953</v>
      </c>
      <c r="K42" t="s">
        <v>1905</v>
      </c>
      <c r="L42" t="s">
        <v>1888</v>
      </c>
      <c r="M42">
        <v>2</v>
      </c>
      <c r="N42" s="3">
        <v>120</v>
      </c>
      <c r="O42" s="3">
        <v>63</v>
      </c>
      <c r="P42" s="4">
        <v>0</v>
      </c>
      <c r="Q42" s="3">
        <v>240</v>
      </c>
      <c r="R42" s="3">
        <v>126</v>
      </c>
      <c r="S42" s="3">
        <v>114</v>
      </c>
      <c r="T42" t="s">
        <v>1954</v>
      </c>
      <c r="U42" t="s">
        <v>71</v>
      </c>
      <c r="X42" t="str">
        <v>Sophie Morgan</v>
      </c>
      <c r="Y42" t="str">
        <v>Sophie Morgan</v>
      </c>
      <c r="Z42" t="str">
        <v>George Carter</v>
      </c>
    </row>
    <row r="43" spans="1:26" x14ac:dyDescent="0.35">
      <c r="A43" t="s">
        <v>2071</v>
      </c>
      <c r="B43" s="2">
        <v>45295</v>
      </c>
      <c r="C43">
        <v>1</v>
      </c>
      <c r="D43">
        <v>2024</v>
      </c>
      <c r="F43" t="s">
        <v>1782</v>
      </c>
      <c r="G43" t="s">
        <v>2072</v>
      </c>
      <c r="H43" t="s">
        <v>1869</v>
      </c>
      <c r="I43" t="s">
        <v>2073</v>
      </c>
      <c r="J43" t="s">
        <v>1953</v>
      </c>
      <c r="K43" t="s">
        <v>1905</v>
      </c>
      <c r="L43" t="s">
        <v>1888</v>
      </c>
      <c r="M43">
        <v>1</v>
      </c>
      <c r="N43" s="3">
        <v>120</v>
      </c>
      <c r="O43" s="3">
        <v>63</v>
      </c>
      <c r="P43" s="4">
        <v>0</v>
      </c>
      <c r="Q43" s="3">
        <v>120</v>
      </c>
      <c r="R43" s="3">
        <v>63</v>
      </c>
      <c r="S43" s="3">
        <v>57</v>
      </c>
      <c r="T43" t="s">
        <v>1954</v>
      </c>
      <c r="U43" t="s">
        <v>71</v>
      </c>
      <c r="X43" t="str">
        <v>Sophie Green</v>
      </c>
      <c r="Y43" t="str">
        <v>Sophie Green</v>
      </c>
      <c r="Z43" t="str">
        <v>Leo Jones</v>
      </c>
    </row>
    <row r="44" spans="1:26" x14ac:dyDescent="0.35">
      <c r="A44" t="s">
        <v>2074</v>
      </c>
      <c r="B44" s="2">
        <v>45295</v>
      </c>
      <c r="C44">
        <v>1</v>
      </c>
      <c r="D44">
        <v>2024</v>
      </c>
      <c r="F44" t="s">
        <v>713</v>
      </c>
      <c r="G44" t="s">
        <v>2075</v>
      </c>
      <c r="H44" t="s">
        <v>1872</v>
      </c>
      <c r="I44" t="s">
        <v>2076</v>
      </c>
      <c r="J44" t="s">
        <v>2001</v>
      </c>
      <c r="K44" t="s">
        <v>1911</v>
      </c>
      <c r="L44" t="s">
        <v>1886</v>
      </c>
      <c r="M44">
        <v>2</v>
      </c>
      <c r="N44" s="3">
        <v>58</v>
      </c>
      <c r="O44" s="3">
        <v>25</v>
      </c>
      <c r="P44" s="4">
        <v>0.05</v>
      </c>
      <c r="Q44" s="3">
        <v>110.2</v>
      </c>
      <c r="R44" s="3">
        <v>50</v>
      </c>
      <c r="S44" s="3">
        <v>60.2</v>
      </c>
      <c r="T44" t="s">
        <v>1954</v>
      </c>
      <c r="U44" t="s">
        <v>71</v>
      </c>
      <c r="X44" t="str">
        <v>Emma Campbell</v>
      </c>
      <c r="Y44" t="str">
        <v>Emma Campbell</v>
      </c>
      <c r="Z44" t="str">
        <v>Olivia Martin</v>
      </c>
    </row>
    <row r="45" spans="1:26" x14ac:dyDescent="0.35">
      <c r="A45" t="s">
        <v>2077</v>
      </c>
      <c r="B45" s="2">
        <v>45295</v>
      </c>
      <c r="C45">
        <v>1</v>
      </c>
      <c r="D45">
        <v>2024</v>
      </c>
      <c r="F45" t="s">
        <v>591</v>
      </c>
      <c r="G45" t="s">
        <v>2078</v>
      </c>
      <c r="H45" t="s">
        <v>1871</v>
      </c>
      <c r="I45" t="s">
        <v>1990</v>
      </c>
      <c r="J45" t="s">
        <v>2026</v>
      </c>
      <c r="K45" t="s">
        <v>1919</v>
      </c>
      <c r="L45" t="s">
        <v>1887</v>
      </c>
      <c r="M45">
        <v>1</v>
      </c>
      <c r="N45" s="3">
        <v>85</v>
      </c>
      <c r="O45" s="3">
        <v>44</v>
      </c>
      <c r="P45" s="4">
        <v>0</v>
      </c>
      <c r="Q45" s="3">
        <v>85</v>
      </c>
      <c r="R45" s="3">
        <v>44</v>
      </c>
      <c r="S45" s="3">
        <v>41</v>
      </c>
      <c r="T45" t="s">
        <v>1954</v>
      </c>
      <c r="U45" t="s">
        <v>71</v>
      </c>
      <c r="X45" t="str">
        <v>Alex Martin</v>
      </c>
      <c r="Y45" t="str">
        <v>Alex Martin</v>
      </c>
      <c r="Z45" t="str">
        <v>Mia Davies</v>
      </c>
    </row>
    <row r="46" spans="1:26" x14ac:dyDescent="0.35">
      <c r="A46" t="s">
        <v>2079</v>
      </c>
      <c r="B46" s="2">
        <v>45295</v>
      </c>
      <c r="C46">
        <v>1</v>
      </c>
      <c r="D46">
        <v>2024</v>
      </c>
      <c r="F46" t="s">
        <v>180</v>
      </c>
      <c r="G46" t="s">
        <v>2080</v>
      </c>
      <c r="H46" t="s">
        <v>1868</v>
      </c>
      <c r="I46" t="s">
        <v>2014</v>
      </c>
      <c r="J46" t="s">
        <v>2067</v>
      </c>
      <c r="K46" t="s">
        <v>1918</v>
      </c>
      <c r="L46" t="s">
        <v>1889</v>
      </c>
      <c r="M46">
        <v>3</v>
      </c>
      <c r="N46" s="3">
        <v>69</v>
      </c>
      <c r="O46" s="3">
        <v>37</v>
      </c>
      <c r="P46" s="4">
        <v>0.1</v>
      </c>
      <c r="Q46" s="3">
        <v>186.3</v>
      </c>
      <c r="R46" s="3">
        <v>111</v>
      </c>
      <c r="S46" s="3">
        <v>75.3</v>
      </c>
      <c r="T46" t="s">
        <v>1954</v>
      </c>
      <c r="U46" t="s">
        <v>71</v>
      </c>
      <c r="X46" t="str">
        <v>Jack Jones</v>
      </c>
      <c r="Y46" t="str">
        <v>Jack Jones</v>
      </c>
      <c r="Z46" t="str">
        <v>Thomas Moore</v>
      </c>
    </row>
    <row r="47" spans="1:26" x14ac:dyDescent="0.35">
      <c r="A47" t="s">
        <v>2081</v>
      </c>
      <c r="B47" s="2">
        <v>45295</v>
      </c>
      <c r="C47">
        <v>1</v>
      </c>
      <c r="D47">
        <v>2024</v>
      </c>
      <c r="F47" t="s">
        <v>1493</v>
      </c>
      <c r="G47" t="s">
        <v>2082</v>
      </c>
      <c r="H47" t="s">
        <v>1870</v>
      </c>
      <c r="I47" t="s">
        <v>2083</v>
      </c>
      <c r="J47" t="s">
        <v>2001</v>
      </c>
      <c r="K47" t="s">
        <v>1911</v>
      </c>
      <c r="L47" t="s">
        <v>1886</v>
      </c>
      <c r="M47">
        <v>1</v>
      </c>
      <c r="N47" s="3">
        <v>58</v>
      </c>
      <c r="O47" s="3">
        <v>25</v>
      </c>
      <c r="P47" s="4">
        <v>0.1</v>
      </c>
      <c r="Q47" s="3">
        <v>52.2</v>
      </c>
      <c r="R47" s="3">
        <v>25</v>
      </c>
      <c r="S47" s="3">
        <v>27.2</v>
      </c>
      <c r="T47" t="s">
        <v>1954</v>
      </c>
      <c r="U47" t="s">
        <v>71</v>
      </c>
      <c r="X47" t="str">
        <v>Ava Davies</v>
      </c>
      <c r="Y47" t="str">
        <v>Ava Davies</v>
      </c>
      <c r="Z47" t="str">
        <v>Sophie Smith</v>
      </c>
    </row>
    <row r="48" spans="1:26" x14ac:dyDescent="0.35">
      <c r="A48" t="s">
        <v>2084</v>
      </c>
      <c r="B48" s="2">
        <v>45295</v>
      </c>
      <c r="C48">
        <v>1</v>
      </c>
      <c r="D48">
        <v>2024</v>
      </c>
      <c r="F48" t="s">
        <v>859</v>
      </c>
      <c r="G48" t="s">
        <v>2040</v>
      </c>
      <c r="H48" t="s">
        <v>1874</v>
      </c>
      <c r="I48" t="s">
        <v>2041</v>
      </c>
      <c r="J48" t="s">
        <v>1978</v>
      </c>
      <c r="K48" t="s">
        <v>1916</v>
      </c>
      <c r="L48" t="s">
        <v>1887</v>
      </c>
      <c r="M48">
        <v>1</v>
      </c>
      <c r="N48" s="3">
        <v>79</v>
      </c>
      <c r="O48" s="3">
        <v>42</v>
      </c>
      <c r="P48" s="4">
        <v>0.1</v>
      </c>
      <c r="Q48" s="3">
        <v>71.099999999999994</v>
      </c>
      <c r="R48" s="3">
        <v>42</v>
      </c>
      <c r="S48" s="3">
        <v>29.1</v>
      </c>
      <c r="T48" t="s">
        <v>1954</v>
      </c>
      <c r="U48" t="s">
        <v>72</v>
      </c>
      <c r="X48" t="str">
        <v>Sophie Thomas</v>
      </c>
      <c r="Y48" t="str">
        <v>Sophie Thomas</v>
      </c>
      <c r="Z48" t="str">
        <v>Harry Jones</v>
      </c>
    </row>
    <row r="49" spans="1:26" x14ac:dyDescent="0.35">
      <c r="A49" t="s">
        <v>2085</v>
      </c>
      <c r="B49" s="2">
        <v>45295</v>
      </c>
      <c r="C49">
        <v>1</v>
      </c>
      <c r="D49">
        <v>2024</v>
      </c>
      <c r="F49" t="s">
        <v>928</v>
      </c>
      <c r="G49" t="s">
        <v>2086</v>
      </c>
      <c r="H49" t="s">
        <v>1864</v>
      </c>
      <c r="I49" t="s">
        <v>2087</v>
      </c>
      <c r="J49" t="s">
        <v>2045</v>
      </c>
      <c r="K49" t="s">
        <v>1910</v>
      </c>
      <c r="L49" t="s">
        <v>1890</v>
      </c>
      <c r="M49">
        <v>1</v>
      </c>
      <c r="N49" s="3">
        <v>99</v>
      </c>
      <c r="O49" s="3">
        <v>58</v>
      </c>
      <c r="P49" s="4">
        <v>0</v>
      </c>
      <c r="Q49" s="3">
        <v>99</v>
      </c>
      <c r="R49" s="3">
        <v>58</v>
      </c>
      <c r="S49" s="3">
        <v>41</v>
      </c>
      <c r="T49" t="s">
        <v>1954</v>
      </c>
      <c r="U49" t="s">
        <v>71</v>
      </c>
      <c r="X49" t="str">
        <v>Thomas Jones</v>
      </c>
      <c r="Y49" t="str">
        <v>Thomas Jones</v>
      </c>
      <c r="Z49" t="str">
        <v>Alex Mitchell</v>
      </c>
    </row>
    <row r="50" spans="1:26" x14ac:dyDescent="0.35">
      <c r="A50" t="s">
        <v>2088</v>
      </c>
      <c r="B50" s="2">
        <v>45295</v>
      </c>
      <c r="C50">
        <v>1</v>
      </c>
      <c r="D50">
        <v>2024</v>
      </c>
      <c r="F50" t="s">
        <v>657</v>
      </c>
      <c r="G50" t="s">
        <v>2089</v>
      </c>
      <c r="H50" t="s">
        <v>1868</v>
      </c>
      <c r="I50" t="s">
        <v>1959</v>
      </c>
      <c r="J50" t="s">
        <v>1991</v>
      </c>
      <c r="K50" t="s">
        <v>1925</v>
      </c>
      <c r="L50" t="s">
        <v>1885</v>
      </c>
      <c r="M50">
        <v>2</v>
      </c>
      <c r="N50" s="3">
        <v>35</v>
      </c>
      <c r="O50" s="3">
        <v>16</v>
      </c>
      <c r="P50" s="4">
        <v>0.1</v>
      </c>
      <c r="Q50" s="3">
        <v>63</v>
      </c>
      <c r="R50" s="3">
        <v>32</v>
      </c>
      <c r="S50" s="3">
        <v>31</v>
      </c>
      <c r="T50" t="s">
        <v>1954</v>
      </c>
      <c r="U50" t="s">
        <v>71</v>
      </c>
      <c r="X50" t="str">
        <v>Ava Mitchell</v>
      </c>
      <c r="Y50" t="str">
        <v>Ava Mitchell</v>
      </c>
      <c r="Z50" t="str">
        <v>Isla Baker</v>
      </c>
    </row>
    <row r="51" spans="1:26" x14ac:dyDescent="0.35">
      <c r="A51" t="s">
        <v>2090</v>
      </c>
      <c r="B51" s="2">
        <v>45295</v>
      </c>
      <c r="C51">
        <v>1</v>
      </c>
      <c r="D51">
        <v>2024</v>
      </c>
      <c r="F51" t="s">
        <v>307</v>
      </c>
      <c r="G51" t="s">
        <v>63</v>
      </c>
      <c r="H51" t="s">
        <v>1866</v>
      </c>
      <c r="I51" t="s">
        <v>1866</v>
      </c>
      <c r="J51" t="s">
        <v>2045</v>
      </c>
      <c r="K51" t="s">
        <v>1910</v>
      </c>
      <c r="L51" t="s">
        <v>1890</v>
      </c>
      <c r="M51">
        <v>2</v>
      </c>
      <c r="N51" s="3">
        <v>99</v>
      </c>
      <c r="O51" s="3">
        <v>58</v>
      </c>
      <c r="P51" s="4">
        <v>0.05</v>
      </c>
      <c r="Q51" s="3">
        <v>188.1</v>
      </c>
      <c r="R51" s="3">
        <v>116</v>
      </c>
      <c r="S51" s="3">
        <v>72.099999999999994</v>
      </c>
      <c r="T51" t="s">
        <v>1954</v>
      </c>
      <c r="U51" t="s">
        <v>71</v>
      </c>
      <c r="X51" t="str">
        <v>Thomas Hall</v>
      </c>
      <c r="Y51" t="str">
        <v>Thomas Hall</v>
      </c>
      <c r="Z51" t="str">
        <v>Oscar Moore</v>
      </c>
    </row>
    <row r="52" spans="1:26" x14ac:dyDescent="0.35">
      <c r="A52" t="s">
        <v>2091</v>
      </c>
      <c r="B52" s="2">
        <v>45295</v>
      </c>
      <c r="C52">
        <v>1</v>
      </c>
      <c r="D52">
        <v>2024</v>
      </c>
      <c r="F52" t="s">
        <v>826</v>
      </c>
      <c r="G52" t="s">
        <v>2092</v>
      </c>
      <c r="H52" t="s">
        <v>1870</v>
      </c>
      <c r="I52" t="s">
        <v>2060</v>
      </c>
      <c r="J52" t="s">
        <v>1987</v>
      </c>
      <c r="K52" t="s">
        <v>1908</v>
      </c>
      <c r="L52" t="s">
        <v>1890</v>
      </c>
      <c r="M52">
        <v>1</v>
      </c>
      <c r="N52" s="3">
        <v>129</v>
      </c>
      <c r="O52" s="3">
        <v>78</v>
      </c>
      <c r="P52" s="4">
        <v>0.05</v>
      </c>
      <c r="Q52" s="3">
        <v>122.55</v>
      </c>
      <c r="R52" s="3">
        <v>78</v>
      </c>
      <c r="S52" s="3">
        <v>44.55</v>
      </c>
      <c r="T52" t="s">
        <v>1954</v>
      </c>
      <c r="U52" t="s">
        <v>71</v>
      </c>
      <c r="X52" t="str">
        <v>Daniel Carter</v>
      </c>
      <c r="Y52" t="str">
        <v>Daniel Carter</v>
      </c>
      <c r="Z52" t="str">
        <v>Mia Carter</v>
      </c>
    </row>
    <row r="53" spans="1:26" x14ac:dyDescent="0.35">
      <c r="A53" t="s">
        <v>2093</v>
      </c>
      <c r="B53" s="2">
        <v>45295</v>
      </c>
      <c r="C53">
        <v>1</v>
      </c>
      <c r="D53">
        <v>2024</v>
      </c>
      <c r="F53" t="s">
        <v>96</v>
      </c>
      <c r="G53" t="s">
        <v>2094</v>
      </c>
      <c r="H53" t="s">
        <v>1866</v>
      </c>
      <c r="I53" t="s">
        <v>1866</v>
      </c>
      <c r="J53" t="s">
        <v>1971</v>
      </c>
      <c r="K53" t="s">
        <v>1920</v>
      </c>
      <c r="L53" t="s">
        <v>1886</v>
      </c>
      <c r="M53">
        <v>2</v>
      </c>
      <c r="N53" s="3">
        <v>45</v>
      </c>
      <c r="O53" s="3">
        <v>19</v>
      </c>
      <c r="P53" s="4">
        <v>0</v>
      </c>
      <c r="Q53" s="3">
        <v>90</v>
      </c>
      <c r="R53" s="3">
        <v>38</v>
      </c>
      <c r="S53" s="3">
        <v>52</v>
      </c>
      <c r="T53" t="s">
        <v>1954</v>
      </c>
      <c r="U53" t="s">
        <v>71</v>
      </c>
      <c r="X53" t="str">
        <v>William Jones</v>
      </c>
      <c r="Y53" t="str">
        <v>William Jones</v>
      </c>
      <c r="Z53" t="str">
        <v>Thomas Walker</v>
      </c>
    </row>
    <row r="54" spans="1:26" x14ac:dyDescent="0.35">
      <c r="A54" t="s">
        <v>2095</v>
      </c>
      <c r="B54" s="2">
        <v>45295</v>
      </c>
      <c r="C54">
        <v>1</v>
      </c>
      <c r="D54">
        <v>2024</v>
      </c>
      <c r="F54" t="s">
        <v>380</v>
      </c>
      <c r="G54" t="s">
        <v>2096</v>
      </c>
      <c r="H54" t="s">
        <v>1866</v>
      </c>
      <c r="I54" t="s">
        <v>1866</v>
      </c>
      <c r="J54" t="s">
        <v>1987</v>
      </c>
      <c r="K54" t="s">
        <v>1908</v>
      </c>
      <c r="L54" t="s">
        <v>1890</v>
      </c>
      <c r="M54">
        <v>4</v>
      </c>
      <c r="N54" s="3">
        <v>129</v>
      </c>
      <c r="O54" s="3">
        <v>78</v>
      </c>
      <c r="P54" s="4">
        <v>0</v>
      </c>
      <c r="Q54" s="3">
        <v>516</v>
      </c>
      <c r="R54" s="3">
        <v>312</v>
      </c>
      <c r="S54" s="3">
        <v>204</v>
      </c>
      <c r="T54" t="s">
        <v>1954</v>
      </c>
      <c r="U54" t="s">
        <v>71</v>
      </c>
      <c r="X54" t="str">
        <v>Daniel Parker</v>
      </c>
      <c r="Y54" t="str">
        <v>Daniel Parker</v>
      </c>
      <c r="Z54" t="str">
        <v>Alex Kelly</v>
      </c>
    </row>
    <row r="55" spans="1:26" x14ac:dyDescent="0.35">
      <c r="A55" t="s">
        <v>2097</v>
      </c>
      <c r="B55" s="2">
        <v>45296</v>
      </c>
      <c r="C55">
        <v>1</v>
      </c>
      <c r="D55">
        <v>2024</v>
      </c>
      <c r="F55" t="s">
        <v>714</v>
      </c>
      <c r="G55" t="s">
        <v>2098</v>
      </c>
      <c r="H55" t="s">
        <v>1870</v>
      </c>
      <c r="I55" t="s">
        <v>2083</v>
      </c>
      <c r="J55" t="s">
        <v>2064</v>
      </c>
      <c r="K55" t="s">
        <v>1922</v>
      </c>
      <c r="L55" t="s">
        <v>1887</v>
      </c>
      <c r="M55">
        <v>1</v>
      </c>
      <c r="N55" s="3">
        <v>32</v>
      </c>
      <c r="O55" s="3">
        <v>14</v>
      </c>
      <c r="P55" s="4">
        <v>0.2</v>
      </c>
      <c r="Q55" s="3">
        <v>25.6</v>
      </c>
      <c r="R55" s="3">
        <v>14</v>
      </c>
      <c r="S55" s="3">
        <v>11.6</v>
      </c>
      <c r="T55" t="s">
        <v>1954</v>
      </c>
      <c r="U55" t="s">
        <v>71</v>
      </c>
      <c r="X55" t="str">
        <v>Ava Green</v>
      </c>
      <c r="Y55" t="str">
        <v>Ava Green</v>
      </c>
      <c r="Z55" t="str">
        <v>Thomas Parker</v>
      </c>
    </row>
    <row r="56" spans="1:26" x14ac:dyDescent="0.35">
      <c r="A56" t="s">
        <v>2099</v>
      </c>
      <c r="B56" s="2">
        <v>45296</v>
      </c>
      <c r="C56">
        <v>1</v>
      </c>
      <c r="D56">
        <v>2024</v>
      </c>
      <c r="F56" t="s">
        <v>763</v>
      </c>
      <c r="G56" t="s">
        <v>2100</v>
      </c>
      <c r="H56" t="s">
        <v>1864</v>
      </c>
      <c r="I56" t="s">
        <v>2101</v>
      </c>
      <c r="J56" t="s">
        <v>1971</v>
      </c>
      <c r="K56" t="s">
        <v>1920</v>
      </c>
      <c r="L56" t="s">
        <v>1886</v>
      </c>
      <c r="M56">
        <v>1</v>
      </c>
      <c r="N56" s="3">
        <v>45</v>
      </c>
      <c r="O56" s="3">
        <v>19</v>
      </c>
      <c r="P56" s="4">
        <v>0.05</v>
      </c>
      <c r="Q56" s="3">
        <v>42.75</v>
      </c>
      <c r="R56" s="3">
        <v>19</v>
      </c>
      <c r="S56" s="3">
        <v>23.75</v>
      </c>
      <c r="T56" t="s">
        <v>1954</v>
      </c>
      <c r="U56" t="s">
        <v>71</v>
      </c>
      <c r="X56" t="str">
        <v>Jessica Hughes</v>
      </c>
      <c r="Y56" t="str">
        <v>Jessica Hughes</v>
      </c>
      <c r="Z56" t="str">
        <v>Emma Parker</v>
      </c>
    </row>
    <row r="57" spans="1:26" x14ac:dyDescent="0.35">
      <c r="A57" t="s">
        <v>2102</v>
      </c>
      <c r="B57" s="2">
        <v>45296</v>
      </c>
      <c r="C57">
        <v>1</v>
      </c>
      <c r="D57">
        <v>2024</v>
      </c>
      <c r="F57" t="s">
        <v>958</v>
      </c>
      <c r="G57" t="s">
        <v>2103</v>
      </c>
      <c r="H57" t="s">
        <v>1866</v>
      </c>
      <c r="I57" t="s">
        <v>1866</v>
      </c>
      <c r="J57" t="s">
        <v>1971</v>
      </c>
      <c r="K57" t="s">
        <v>1920</v>
      </c>
      <c r="L57" t="s">
        <v>1886</v>
      </c>
      <c r="M57">
        <v>1</v>
      </c>
      <c r="N57" s="3">
        <v>45</v>
      </c>
      <c r="O57" s="3">
        <v>19</v>
      </c>
      <c r="P57" s="4">
        <v>0</v>
      </c>
      <c r="Q57" s="3">
        <v>45</v>
      </c>
      <c r="R57" s="3">
        <v>19</v>
      </c>
      <c r="S57" s="3">
        <v>26</v>
      </c>
      <c r="T57" t="s">
        <v>1954</v>
      </c>
      <c r="U57" t="s">
        <v>71</v>
      </c>
      <c r="X57" t="str">
        <v>Olivia Mitchell</v>
      </c>
      <c r="Y57" t="str">
        <v>Olivia Mitchell</v>
      </c>
      <c r="Z57" t="str">
        <v>Isla Hall</v>
      </c>
    </row>
    <row r="58" spans="1:26" x14ac:dyDescent="0.35">
      <c r="A58" t="s">
        <v>2104</v>
      </c>
      <c r="B58" s="2">
        <v>45296</v>
      </c>
      <c r="C58">
        <v>1</v>
      </c>
      <c r="D58">
        <v>2024</v>
      </c>
      <c r="F58" t="s">
        <v>95</v>
      </c>
      <c r="G58" t="s">
        <v>2105</v>
      </c>
      <c r="H58" t="s">
        <v>1866</v>
      </c>
      <c r="I58" t="s">
        <v>1866</v>
      </c>
      <c r="J58" t="s">
        <v>1997</v>
      </c>
      <c r="K58" t="s">
        <v>1906</v>
      </c>
      <c r="L58" t="s">
        <v>1889</v>
      </c>
      <c r="M58">
        <v>1</v>
      </c>
      <c r="N58" s="3">
        <v>89</v>
      </c>
      <c r="O58" s="3">
        <v>48</v>
      </c>
      <c r="P58" s="4">
        <v>0</v>
      </c>
      <c r="Q58" s="3">
        <v>89</v>
      </c>
      <c r="R58" s="3">
        <v>48</v>
      </c>
      <c r="S58" s="3">
        <v>41</v>
      </c>
      <c r="T58" t="s">
        <v>1954</v>
      </c>
      <c r="U58" t="s">
        <v>71</v>
      </c>
      <c r="X58" t="str">
        <v>Emma Watson</v>
      </c>
      <c r="Y58" t="str">
        <v>Emma Watson</v>
      </c>
      <c r="Z58" t="str">
        <v>Oscar Thomas</v>
      </c>
    </row>
    <row r="59" spans="1:26" x14ac:dyDescent="0.35">
      <c r="A59" t="s">
        <v>2106</v>
      </c>
      <c r="B59" s="2">
        <v>45296</v>
      </c>
      <c r="C59">
        <v>1</v>
      </c>
      <c r="D59">
        <v>2024</v>
      </c>
      <c r="F59" t="s">
        <v>1309</v>
      </c>
      <c r="G59" t="s">
        <v>2107</v>
      </c>
      <c r="H59" t="s">
        <v>1870</v>
      </c>
      <c r="I59" t="s">
        <v>2083</v>
      </c>
      <c r="J59" t="s">
        <v>2001</v>
      </c>
      <c r="K59" t="s">
        <v>1911</v>
      </c>
      <c r="L59" t="s">
        <v>1886</v>
      </c>
      <c r="M59">
        <v>3</v>
      </c>
      <c r="N59" s="3">
        <v>58</v>
      </c>
      <c r="O59" s="3">
        <v>25</v>
      </c>
      <c r="P59" s="4">
        <v>0</v>
      </c>
      <c r="Q59" s="3">
        <v>174</v>
      </c>
      <c r="R59" s="3">
        <v>75</v>
      </c>
      <c r="S59" s="3">
        <v>99</v>
      </c>
      <c r="T59" t="s">
        <v>1954</v>
      </c>
      <c r="U59" t="s">
        <v>71</v>
      </c>
      <c r="X59" t="str">
        <v>Mia Davies</v>
      </c>
      <c r="Y59" t="str">
        <v>Mia Davies</v>
      </c>
      <c r="Z59" t="str">
        <v>Amelia Watson</v>
      </c>
    </row>
    <row r="60" spans="1:26" x14ac:dyDescent="0.35">
      <c r="A60" t="s">
        <v>2108</v>
      </c>
      <c r="B60" s="2">
        <v>45296</v>
      </c>
      <c r="C60">
        <v>1</v>
      </c>
      <c r="D60">
        <v>2024</v>
      </c>
      <c r="F60" t="s">
        <v>798</v>
      </c>
      <c r="G60" t="s">
        <v>59</v>
      </c>
      <c r="H60" t="s">
        <v>1870</v>
      </c>
      <c r="I60" t="s">
        <v>2000</v>
      </c>
      <c r="J60" t="s">
        <v>1967</v>
      </c>
      <c r="K60" t="s">
        <v>1913</v>
      </c>
      <c r="L60" t="s">
        <v>1888</v>
      </c>
      <c r="M60">
        <v>3</v>
      </c>
      <c r="N60" s="3">
        <v>78</v>
      </c>
      <c r="O60" s="3">
        <v>39</v>
      </c>
      <c r="P60" s="4">
        <v>0</v>
      </c>
      <c r="Q60" s="3">
        <v>234</v>
      </c>
      <c r="R60" s="3">
        <v>117</v>
      </c>
      <c r="S60" s="3">
        <v>117</v>
      </c>
      <c r="T60" t="s">
        <v>1954</v>
      </c>
      <c r="U60" t="s">
        <v>71</v>
      </c>
      <c r="X60" t="str">
        <v>Emma Clark</v>
      </c>
      <c r="Y60" t="str">
        <v>Emma Clark</v>
      </c>
      <c r="Z60" t="str">
        <v>Alex Campbell</v>
      </c>
    </row>
    <row r="61" spans="1:26" x14ac:dyDescent="0.35">
      <c r="A61" t="s">
        <v>2109</v>
      </c>
      <c r="B61" s="2">
        <v>45296</v>
      </c>
      <c r="C61">
        <v>1</v>
      </c>
      <c r="D61">
        <v>2024</v>
      </c>
      <c r="F61" t="s">
        <v>1649</v>
      </c>
      <c r="G61" t="s">
        <v>2110</v>
      </c>
      <c r="H61" t="s">
        <v>1866</v>
      </c>
      <c r="I61" t="s">
        <v>1866</v>
      </c>
      <c r="J61" t="s">
        <v>1956</v>
      </c>
      <c r="K61" t="s">
        <v>1909</v>
      </c>
      <c r="L61" t="s">
        <v>1887</v>
      </c>
      <c r="M61">
        <v>4</v>
      </c>
      <c r="N61" s="3">
        <v>95</v>
      </c>
      <c r="O61" s="3">
        <v>54</v>
      </c>
      <c r="P61" s="4">
        <v>0</v>
      </c>
      <c r="Q61" s="3">
        <v>380</v>
      </c>
      <c r="R61" s="3">
        <v>216</v>
      </c>
      <c r="S61" s="3">
        <v>164</v>
      </c>
      <c r="T61" t="s">
        <v>1954</v>
      </c>
      <c r="U61" t="s">
        <v>71</v>
      </c>
      <c r="X61" t="str">
        <v>Jack Watson</v>
      </c>
      <c r="Y61" t="str">
        <v>Jack Watson</v>
      </c>
      <c r="Z61" t="str">
        <v>Isla Harris</v>
      </c>
    </row>
    <row r="62" spans="1:26" x14ac:dyDescent="0.35">
      <c r="A62" t="s">
        <v>2111</v>
      </c>
      <c r="B62" s="2">
        <v>45296</v>
      </c>
      <c r="C62">
        <v>1</v>
      </c>
      <c r="D62">
        <v>2024</v>
      </c>
      <c r="F62" t="s">
        <v>594</v>
      </c>
      <c r="G62" t="s">
        <v>2112</v>
      </c>
      <c r="H62" t="s">
        <v>1868</v>
      </c>
      <c r="I62" t="s">
        <v>2113</v>
      </c>
      <c r="J62" t="s">
        <v>2114</v>
      </c>
      <c r="K62" t="s">
        <v>1915</v>
      </c>
      <c r="L62" t="s">
        <v>1886</v>
      </c>
      <c r="M62">
        <v>3</v>
      </c>
      <c r="N62" s="3">
        <v>85</v>
      </c>
      <c r="O62" s="3">
        <v>41</v>
      </c>
      <c r="P62" s="4">
        <v>0.05</v>
      </c>
      <c r="Q62" s="3">
        <v>242.25</v>
      </c>
      <c r="R62" s="3">
        <v>123</v>
      </c>
      <c r="S62" s="3">
        <v>119.25</v>
      </c>
      <c r="T62" t="s">
        <v>1954</v>
      </c>
      <c r="U62" t="s">
        <v>71</v>
      </c>
      <c r="X62" t="str">
        <v>Leo Martin</v>
      </c>
      <c r="Y62" t="str">
        <v>Leo Martin</v>
      </c>
      <c r="Z62" t="str">
        <v>Daniel Williams</v>
      </c>
    </row>
    <row r="63" spans="1:26" x14ac:dyDescent="0.35">
      <c r="A63" t="s">
        <v>2115</v>
      </c>
      <c r="B63" s="2">
        <v>45296</v>
      </c>
      <c r="C63">
        <v>1</v>
      </c>
      <c r="D63">
        <v>2024</v>
      </c>
      <c r="F63" t="s">
        <v>1451</v>
      </c>
      <c r="G63" t="s">
        <v>2116</v>
      </c>
      <c r="H63" t="s">
        <v>1875</v>
      </c>
      <c r="I63" t="s">
        <v>2054</v>
      </c>
      <c r="J63" t="s">
        <v>1967</v>
      </c>
      <c r="K63" t="s">
        <v>1913</v>
      </c>
      <c r="L63" t="s">
        <v>1888</v>
      </c>
      <c r="M63">
        <v>1</v>
      </c>
      <c r="N63" s="3">
        <v>78</v>
      </c>
      <c r="O63" s="3">
        <v>39</v>
      </c>
      <c r="P63" s="4">
        <v>0</v>
      </c>
      <c r="Q63" s="3">
        <v>78</v>
      </c>
      <c r="R63" s="3">
        <v>39</v>
      </c>
      <c r="S63" s="3">
        <v>39</v>
      </c>
      <c r="T63" t="s">
        <v>1954</v>
      </c>
      <c r="U63" t="s">
        <v>71</v>
      </c>
      <c r="X63" t="str">
        <v>Grace Lewis</v>
      </c>
      <c r="Y63" t="str">
        <v>Grace Lewis</v>
      </c>
      <c r="Z63" t="str">
        <v>Noah Watson</v>
      </c>
    </row>
    <row r="64" spans="1:26" x14ac:dyDescent="0.35">
      <c r="A64" t="s">
        <v>2117</v>
      </c>
      <c r="B64" s="2">
        <v>45296</v>
      </c>
      <c r="C64">
        <v>1</v>
      </c>
      <c r="D64">
        <v>2024</v>
      </c>
      <c r="F64" t="s">
        <v>881</v>
      </c>
      <c r="G64" t="s">
        <v>2118</v>
      </c>
      <c r="H64" t="s">
        <v>1874</v>
      </c>
      <c r="I64" t="s">
        <v>2119</v>
      </c>
      <c r="J64" t="s">
        <v>2120</v>
      </c>
      <c r="K64" t="s">
        <v>1926</v>
      </c>
      <c r="L64" t="s">
        <v>1885</v>
      </c>
      <c r="M64">
        <v>2</v>
      </c>
      <c r="N64" s="3">
        <v>28</v>
      </c>
      <c r="O64" s="3">
        <v>13</v>
      </c>
      <c r="P64" s="4">
        <v>0.15</v>
      </c>
      <c r="Q64" s="3">
        <v>47.6</v>
      </c>
      <c r="R64" s="3">
        <v>26</v>
      </c>
      <c r="S64" s="3">
        <v>21.6</v>
      </c>
      <c r="T64" t="s">
        <v>1954</v>
      </c>
      <c r="U64" t="s">
        <v>71</v>
      </c>
      <c r="X64" t="str">
        <v>Emma Parker</v>
      </c>
      <c r="Y64" t="str">
        <v>Emma Parker</v>
      </c>
      <c r="Z64" t="str">
        <v>William Smith</v>
      </c>
    </row>
    <row r="65" spans="1:26" x14ac:dyDescent="0.35">
      <c r="A65" t="s">
        <v>2121</v>
      </c>
      <c r="B65" s="2">
        <v>45296</v>
      </c>
      <c r="C65">
        <v>1</v>
      </c>
      <c r="D65">
        <v>2024</v>
      </c>
      <c r="F65" t="s">
        <v>964</v>
      </c>
      <c r="G65" t="s">
        <v>2122</v>
      </c>
      <c r="H65" t="s">
        <v>1866</v>
      </c>
      <c r="I65" t="s">
        <v>1866</v>
      </c>
      <c r="J65" t="s">
        <v>2034</v>
      </c>
      <c r="K65" t="s">
        <v>1904</v>
      </c>
      <c r="L65" t="s">
        <v>1889</v>
      </c>
      <c r="M65">
        <v>1</v>
      </c>
      <c r="N65" s="3">
        <v>149</v>
      </c>
      <c r="O65" s="3">
        <v>91</v>
      </c>
      <c r="P65" s="4">
        <v>0</v>
      </c>
      <c r="Q65" s="3">
        <v>149</v>
      </c>
      <c r="R65" s="3">
        <v>91</v>
      </c>
      <c r="S65" s="3">
        <v>58</v>
      </c>
      <c r="T65" t="s">
        <v>1954</v>
      </c>
      <c r="U65" t="s">
        <v>71</v>
      </c>
      <c r="X65" t="str">
        <v>Amelia Campbell</v>
      </c>
      <c r="Y65" t="str">
        <v>Amelia Campbell</v>
      </c>
      <c r="Z65" t="str">
        <v>Isla Taylor</v>
      </c>
    </row>
    <row r="66" spans="1:26" x14ac:dyDescent="0.35">
      <c r="A66" t="s">
        <v>2123</v>
      </c>
      <c r="B66" s="2">
        <v>45296</v>
      </c>
      <c r="C66">
        <v>1</v>
      </c>
      <c r="D66">
        <v>2024</v>
      </c>
      <c r="F66" t="s">
        <v>291</v>
      </c>
      <c r="G66" t="s">
        <v>2124</v>
      </c>
      <c r="H66" t="s">
        <v>1872</v>
      </c>
      <c r="I66" t="s">
        <v>2076</v>
      </c>
      <c r="J66" t="s">
        <v>1963</v>
      </c>
      <c r="K66" t="s">
        <v>1907</v>
      </c>
      <c r="L66" t="s">
        <v>1890</v>
      </c>
      <c r="M66">
        <v>4</v>
      </c>
      <c r="N66" s="3">
        <v>119</v>
      </c>
      <c r="O66" s="3">
        <v>72</v>
      </c>
      <c r="P66" s="4">
        <v>0.2</v>
      </c>
      <c r="Q66" s="3">
        <v>380.8</v>
      </c>
      <c r="R66" s="3">
        <v>288</v>
      </c>
      <c r="S66" s="3">
        <v>92.8</v>
      </c>
      <c r="T66" t="s">
        <v>1954</v>
      </c>
      <c r="U66" t="s">
        <v>71</v>
      </c>
      <c r="X66" t="str">
        <v>Daniel Moore</v>
      </c>
      <c r="Y66" t="str">
        <v>Daniel Moore</v>
      </c>
      <c r="Z66" t="str">
        <v>Thomas Wilson</v>
      </c>
    </row>
    <row r="67" spans="1:26" x14ac:dyDescent="0.35">
      <c r="A67" t="s">
        <v>2125</v>
      </c>
      <c r="B67" s="2">
        <v>45296</v>
      </c>
      <c r="C67">
        <v>1</v>
      </c>
      <c r="D67">
        <v>2024</v>
      </c>
      <c r="F67" t="s">
        <v>1719</v>
      </c>
      <c r="G67" t="s">
        <v>2126</v>
      </c>
      <c r="H67" t="s">
        <v>1863</v>
      </c>
      <c r="I67" t="s">
        <v>1952</v>
      </c>
      <c r="J67" t="s">
        <v>2064</v>
      </c>
      <c r="K67" t="s">
        <v>1922</v>
      </c>
      <c r="L67" t="s">
        <v>1887</v>
      </c>
      <c r="M67">
        <v>1</v>
      </c>
      <c r="N67" s="3">
        <v>32</v>
      </c>
      <c r="O67" s="3">
        <v>14</v>
      </c>
      <c r="P67" s="4">
        <v>0.1</v>
      </c>
      <c r="Q67" s="3">
        <v>28.8</v>
      </c>
      <c r="R67" s="3">
        <v>14</v>
      </c>
      <c r="S67" s="3">
        <v>14.8</v>
      </c>
      <c r="T67" t="s">
        <v>1954</v>
      </c>
      <c r="U67" t="s">
        <v>71</v>
      </c>
      <c r="X67" t="str">
        <v>Oscar Harris</v>
      </c>
      <c r="Y67" t="str">
        <v>Oscar Harris</v>
      </c>
      <c r="Z67" t="str">
        <v>Emma Mitchell</v>
      </c>
    </row>
    <row r="68" spans="1:26" x14ac:dyDescent="0.35">
      <c r="A68" t="s">
        <v>2127</v>
      </c>
      <c r="B68" s="2">
        <v>45297</v>
      </c>
      <c r="C68">
        <v>1</v>
      </c>
      <c r="D68">
        <v>2024</v>
      </c>
      <c r="F68" t="s">
        <v>366</v>
      </c>
      <c r="G68" t="s">
        <v>2128</v>
      </c>
      <c r="H68" t="s">
        <v>1870</v>
      </c>
      <c r="I68" t="s">
        <v>2060</v>
      </c>
      <c r="J68" t="s">
        <v>2061</v>
      </c>
      <c r="K68" t="s">
        <v>1923</v>
      </c>
      <c r="L68" t="s">
        <v>1888</v>
      </c>
      <c r="M68">
        <v>2</v>
      </c>
      <c r="N68" s="3">
        <v>25</v>
      </c>
      <c r="O68" s="3">
        <v>11</v>
      </c>
      <c r="P68" s="4">
        <v>0</v>
      </c>
      <c r="Q68" s="3">
        <v>50</v>
      </c>
      <c r="R68" s="3">
        <v>22</v>
      </c>
      <c r="S68" s="3">
        <v>28</v>
      </c>
      <c r="T68" t="s">
        <v>1954</v>
      </c>
      <c r="U68" t="s">
        <v>71</v>
      </c>
      <c r="X68" t="str">
        <v>Alex Wilson</v>
      </c>
      <c r="Y68" t="str">
        <v>Alex Wilson</v>
      </c>
      <c r="Z68" t="str">
        <v>William Williams</v>
      </c>
    </row>
    <row r="69" spans="1:26" x14ac:dyDescent="0.35">
      <c r="A69" t="s">
        <v>2129</v>
      </c>
      <c r="B69" s="2">
        <v>45297</v>
      </c>
      <c r="C69">
        <v>1</v>
      </c>
      <c r="D69">
        <v>2024</v>
      </c>
      <c r="F69" t="s">
        <v>966</v>
      </c>
      <c r="G69" t="s">
        <v>2130</v>
      </c>
      <c r="H69" t="s">
        <v>1871</v>
      </c>
      <c r="I69" t="s">
        <v>1966</v>
      </c>
      <c r="J69" t="s">
        <v>1963</v>
      </c>
      <c r="K69" t="s">
        <v>1907</v>
      </c>
      <c r="L69" t="s">
        <v>1890</v>
      </c>
      <c r="M69">
        <v>3</v>
      </c>
      <c r="N69" s="3">
        <v>119</v>
      </c>
      <c r="O69" s="3">
        <v>72</v>
      </c>
      <c r="P69" s="4">
        <v>0</v>
      </c>
      <c r="Q69" s="3">
        <v>357</v>
      </c>
      <c r="R69" s="3">
        <v>216</v>
      </c>
      <c r="S69" s="3">
        <v>141</v>
      </c>
      <c r="T69" t="s">
        <v>1954</v>
      </c>
      <c r="U69" t="s">
        <v>71</v>
      </c>
      <c r="X69" t="str">
        <v>Thomas Wilson</v>
      </c>
      <c r="Y69" t="str">
        <v>Thomas Wilson</v>
      </c>
      <c r="Z69" t="str">
        <v>Daniel Kelly</v>
      </c>
    </row>
    <row r="70" spans="1:26" x14ac:dyDescent="0.35">
      <c r="A70" t="s">
        <v>2131</v>
      </c>
      <c r="B70" s="2">
        <v>45297</v>
      </c>
      <c r="C70">
        <v>1</v>
      </c>
      <c r="D70">
        <v>2024</v>
      </c>
      <c r="F70" t="s">
        <v>1497</v>
      </c>
      <c r="G70" t="s">
        <v>2132</v>
      </c>
      <c r="H70" t="s">
        <v>1868</v>
      </c>
      <c r="I70" t="s">
        <v>1959</v>
      </c>
      <c r="J70" t="s">
        <v>1987</v>
      </c>
      <c r="K70" t="s">
        <v>1908</v>
      </c>
      <c r="L70" t="s">
        <v>1890</v>
      </c>
      <c r="M70">
        <v>1</v>
      </c>
      <c r="N70" s="3">
        <v>129</v>
      </c>
      <c r="O70" s="3">
        <v>78</v>
      </c>
      <c r="P70" s="4">
        <v>0.15</v>
      </c>
      <c r="Q70" s="3">
        <v>109.65</v>
      </c>
      <c r="R70" s="3">
        <v>78</v>
      </c>
      <c r="S70" s="3">
        <v>31.65</v>
      </c>
      <c r="T70" t="s">
        <v>1954</v>
      </c>
      <c r="U70" t="s">
        <v>71</v>
      </c>
      <c r="X70" t="str">
        <v>Harry Parker</v>
      </c>
      <c r="Y70" t="str">
        <v>Harry Parker</v>
      </c>
      <c r="Z70" t="str">
        <v>Jack Williams</v>
      </c>
    </row>
    <row r="71" spans="1:26" x14ac:dyDescent="0.35">
      <c r="A71" t="s">
        <v>2133</v>
      </c>
      <c r="B71" s="2">
        <v>45297</v>
      </c>
      <c r="C71">
        <v>1</v>
      </c>
      <c r="D71">
        <v>2024</v>
      </c>
      <c r="F71" t="s">
        <v>1080</v>
      </c>
      <c r="G71" t="s">
        <v>2134</v>
      </c>
      <c r="H71" t="s">
        <v>1866</v>
      </c>
      <c r="I71" t="s">
        <v>1866</v>
      </c>
      <c r="J71" t="s">
        <v>2067</v>
      </c>
      <c r="K71" t="s">
        <v>1918</v>
      </c>
      <c r="L71" t="s">
        <v>1889</v>
      </c>
      <c r="M71">
        <v>2</v>
      </c>
      <c r="N71" s="3">
        <v>69</v>
      </c>
      <c r="O71" s="3">
        <v>37</v>
      </c>
      <c r="P71" s="4">
        <v>0.15</v>
      </c>
      <c r="Q71" s="3">
        <v>117.3</v>
      </c>
      <c r="R71" s="3">
        <v>74</v>
      </c>
      <c r="S71" s="3">
        <v>43.3</v>
      </c>
      <c r="T71" t="s">
        <v>1954</v>
      </c>
      <c r="U71" t="s">
        <v>71</v>
      </c>
      <c r="X71" t="str">
        <v>Oscar Roberts</v>
      </c>
      <c r="Y71" t="str">
        <v>Oscar Roberts</v>
      </c>
      <c r="Z71" t="str">
        <v>Jessica Thomas</v>
      </c>
    </row>
    <row r="72" spans="1:26" x14ac:dyDescent="0.35">
      <c r="A72" t="s">
        <v>2135</v>
      </c>
      <c r="B72" s="2">
        <v>45297</v>
      </c>
      <c r="C72">
        <v>1</v>
      </c>
      <c r="D72">
        <v>2024</v>
      </c>
      <c r="F72" t="s">
        <v>837</v>
      </c>
      <c r="G72" t="s">
        <v>2136</v>
      </c>
      <c r="H72" t="s">
        <v>1871</v>
      </c>
      <c r="I72" t="s">
        <v>1966</v>
      </c>
      <c r="J72" t="s">
        <v>1963</v>
      </c>
      <c r="K72" t="s">
        <v>1907</v>
      </c>
      <c r="L72" t="s">
        <v>1890</v>
      </c>
      <c r="M72">
        <v>2</v>
      </c>
      <c r="N72" s="3">
        <v>119</v>
      </c>
      <c r="O72" s="3">
        <v>72</v>
      </c>
      <c r="P72" s="4">
        <v>0.05</v>
      </c>
      <c r="Q72" s="3">
        <v>226.1</v>
      </c>
      <c r="R72" s="3">
        <v>144</v>
      </c>
      <c r="S72" s="3">
        <v>82.1</v>
      </c>
      <c r="T72" t="s">
        <v>1954</v>
      </c>
      <c r="U72" t="s">
        <v>71</v>
      </c>
      <c r="X72" t="str">
        <v>Alex Lewis</v>
      </c>
      <c r="Y72" t="str">
        <v>Alex Lewis</v>
      </c>
      <c r="Z72" t="str">
        <v>Noah Scott</v>
      </c>
    </row>
    <row r="73" spans="1:26" x14ac:dyDescent="0.35">
      <c r="A73" t="s">
        <v>2137</v>
      </c>
      <c r="B73" s="2">
        <v>45297</v>
      </c>
      <c r="C73">
        <v>1</v>
      </c>
      <c r="D73">
        <v>2024</v>
      </c>
      <c r="F73" t="s">
        <v>77</v>
      </c>
      <c r="G73" t="s">
        <v>60</v>
      </c>
      <c r="H73" t="s">
        <v>1863</v>
      </c>
      <c r="I73" t="s">
        <v>2056</v>
      </c>
      <c r="J73" t="s">
        <v>1956</v>
      </c>
      <c r="K73" t="s">
        <v>1909</v>
      </c>
      <c r="L73" t="s">
        <v>1887</v>
      </c>
      <c r="M73">
        <v>4</v>
      </c>
      <c r="N73" s="3">
        <v>95</v>
      </c>
      <c r="O73" s="3">
        <v>54</v>
      </c>
      <c r="P73" s="4">
        <v>0</v>
      </c>
      <c r="Q73" s="3">
        <v>380</v>
      </c>
      <c r="R73" s="3">
        <v>216</v>
      </c>
      <c r="S73" s="3">
        <v>164</v>
      </c>
      <c r="T73" t="s">
        <v>1954</v>
      </c>
      <c r="U73" t="s">
        <v>71</v>
      </c>
      <c r="X73" t="str">
        <v>Sophie Davies</v>
      </c>
      <c r="Y73" t="str">
        <v>Sophie Davies</v>
      </c>
      <c r="Z73" t="str">
        <v>William Mitchell</v>
      </c>
    </row>
    <row r="74" spans="1:26" x14ac:dyDescent="0.35">
      <c r="A74" t="s">
        <v>2138</v>
      </c>
      <c r="B74" s="2">
        <v>45297</v>
      </c>
      <c r="C74">
        <v>1</v>
      </c>
      <c r="D74">
        <v>2024</v>
      </c>
      <c r="F74" t="s">
        <v>320</v>
      </c>
      <c r="G74" t="s">
        <v>2139</v>
      </c>
      <c r="H74" t="s">
        <v>1871</v>
      </c>
      <c r="I74" t="s">
        <v>1966</v>
      </c>
      <c r="J74" t="s">
        <v>2067</v>
      </c>
      <c r="K74" t="s">
        <v>1918</v>
      </c>
      <c r="L74" t="s">
        <v>1889</v>
      </c>
      <c r="M74">
        <v>1</v>
      </c>
      <c r="N74" s="3">
        <v>69</v>
      </c>
      <c r="O74" s="3">
        <v>37</v>
      </c>
      <c r="P74" s="4">
        <v>0.1</v>
      </c>
      <c r="Q74" s="3">
        <v>62.1</v>
      </c>
      <c r="R74" s="3">
        <v>37</v>
      </c>
      <c r="S74" s="3">
        <v>25.1</v>
      </c>
      <c r="T74" t="s">
        <v>1954</v>
      </c>
      <c r="U74" t="s">
        <v>71</v>
      </c>
      <c r="X74" t="str">
        <v>Mia Green</v>
      </c>
      <c r="Y74" t="str">
        <v>Mia Green</v>
      </c>
      <c r="Z74" t="str">
        <v>Liam Mitchell</v>
      </c>
    </row>
    <row r="75" spans="1:26" x14ac:dyDescent="0.35">
      <c r="A75" t="s">
        <v>2140</v>
      </c>
      <c r="B75" s="2">
        <v>45297</v>
      </c>
      <c r="C75">
        <v>1</v>
      </c>
      <c r="D75">
        <v>2024</v>
      </c>
      <c r="F75" t="s">
        <v>575</v>
      </c>
      <c r="G75" t="s">
        <v>2141</v>
      </c>
      <c r="H75" t="s">
        <v>1866</v>
      </c>
      <c r="I75" t="s">
        <v>1866</v>
      </c>
      <c r="J75" t="s">
        <v>1997</v>
      </c>
      <c r="K75" t="s">
        <v>1906</v>
      </c>
      <c r="L75" t="s">
        <v>1889</v>
      </c>
      <c r="M75">
        <v>2</v>
      </c>
      <c r="N75" s="3">
        <v>89</v>
      </c>
      <c r="O75" s="3">
        <v>48</v>
      </c>
      <c r="P75" s="4">
        <v>0.05</v>
      </c>
      <c r="Q75" s="3">
        <v>169.1</v>
      </c>
      <c r="R75" s="3">
        <v>96</v>
      </c>
      <c r="S75" s="3">
        <v>73.099999999999994</v>
      </c>
      <c r="T75" t="s">
        <v>1954</v>
      </c>
      <c r="U75" t="s">
        <v>71</v>
      </c>
      <c r="X75" t="str">
        <v>Amelia Williams</v>
      </c>
      <c r="Y75" t="str">
        <v>Amelia Williams</v>
      </c>
      <c r="Z75" t="str">
        <v>George Harris</v>
      </c>
    </row>
    <row r="76" spans="1:26" x14ac:dyDescent="0.35">
      <c r="A76" t="s">
        <v>2142</v>
      </c>
      <c r="B76" s="2">
        <v>45297</v>
      </c>
      <c r="C76">
        <v>1</v>
      </c>
      <c r="D76">
        <v>2024</v>
      </c>
      <c r="F76" t="s">
        <v>1327</v>
      </c>
      <c r="G76" t="s">
        <v>2143</v>
      </c>
      <c r="H76" t="s">
        <v>1871</v>
      </c>
      <c r="I76" t="s">
        <v>2144</v>
      </c>
      <c r="J76" t="s">
        <v>1987</v>
      </c>
      <c r="K76" t="s">
        <v>1908</v>
      </c>
      <c r="L76" t="s">
        <v>1890</v>
      </c>
      <c r="M76">
        <v>3</v>
      </c>
      <c r="N76" s="3">
        <v>129</v>
      </c>
      <c r="O76" s="3">
        <v>78</v>
      </c>
      <c r="P76" s="4">
        <v>0.05</v>
      </c>
      <c r="Q76" s="3">
        <v>367.65</v>
      </c>
      <c r="R76" s="3">
        <v>234</v>
      </c>
      <c r="S76" s="3">
        <v>133.65</v>
      </c>
      <c r="T76" t="s">
        <v>1954</v>
      </c>
      <c r="U76" t="s">
        <v>71</v>
      </c>
      <c r="X76" t="str">
        <v>Olivia Clark</v>
      </c>
      <c r="Y76" t="str">
        <v>Olivia Clark</v>
      </c>
      <c r="Z76" t="str">
        <v>Leo Campbell</v>
      </c>
    </row>
    <row r="77" spans="1:26" x14ac:dyDescent="0.35">
      <c r="A77" t="s">
        <v>2145</v>
      </c>
      <c r="B77" s="2">
        <v>45297</v>
      </c>
      <c r="C77">
        <v>1</v>
      </c>
      <c r="D77">
        <v>2024</v>
      </c>
      <c r="F77" t="s">
        <v>420</v>
      </c>
      <c r="G77" t="s">
        <v>2146</v>
      </c>
      <c r="H77" t="s">
        <v>1871</v>
      </c>
      <c r="I77" t="s">
        <v>1990</v>
      </c>
      <c r="J77" t="s">
        <v>1971</v>
      </c>
      <c r="K77" t="s">
        <v>1920</v>
      </c>
      <c r="L77" t="s">
        <v>1886</v>
      </c>
      <c r="M77">
        <v>2</v>
      </c>
      <c r="N77" s="3">
        <v>45</v>
      </c>
      <c r="O77" s="3">
        <v>19</v>
      </c>
      <c r="P77" s="4">
        <v>0.15</v>
      </c>
      <c r="Q77" s="3">
        <v>76.5</v>
      </c>
      <c r="R77" s="3">
        <v>38</v>
      </c>
      <c r="S77" s="3">
        <v>38.5</v>
      </c>
      <c r="T77" t="s">
        <v>1954</v>
      </c>
      <c r="U77" t="s">
        <v>71</v>
      </c>
      <c r="X77" t="str">
        <v>Alex Clark</v>
      </c>
      <c r="Y77" t="str">
        <v>Alex Clark</v>
      </c>
      <c r="Z77" t="str">
        <v>Oscar White</v>
      </c>
    </row>
    <row r="78" spans="1:26" x14ac:dyDescent="0.35">
      <c r="A78" t="s">
        <v>2147</v>
      </c>
      <c r="B78" s="2">
        <v>45297</v>
      </c>
      <c r="C78">
        <v>1</v>
      </c>
      <c r="D78">
        <v>2024</v>
      </c>
      <c r="F78" t="s">
        <v>749</v>
      </c>
      <c r="G78" t="s">
        <v>2148</v>
      </c>
      <c r="H78" t="s">
        <v>1868</v>
      </c>
      <c r="I78" t="s">
        <v>2022</v>
      </c>
      <c r="J78" t="s">
        <v>2061</v>
      </c>
      <c r="K78" t="s">
        <v>1923</v>
      </c>
      <c r="L78" t="s">
        <v>1888</v>
      </c>
      <c r="M78">
        <v>3</v>
      </c>
      <c r="N78" s="3">
        <v>25</v>
      </c>
      <c r="O78" s="3">
        <v>11</v>
      </c>
      <c r="P78" s="4">
        <v>0.05</v>
      </c>
      <c r="Q78" s="3">
        <v>71.25</v>
      </c>
      <c r="R78" s="3">
        <v>33</v>
      </c>
      <c r="S78" s="3">
        <v>38.25</v>
      </c>
      <c r="T78" t="s">
        <v>1954</v>
      </c>
      <c r="U78" t="s">
        <v>71</v>
      </c>
      <c r="X78" t="str">
        <v>Noah Morgan</v>
      </c>
      <c r="Y78" t="str">
        <v>Noah Morgan</v>
      </c>
      <c r="Z78" t="str">
        <v>Daniel Martin</v>
      </c>
    </row>
    <row r="79" spans="1:26" x14ac:dyDescent="0.35">
      <c r="A79" t="s">
        <v>2149</v>
      </c>
      <c r="B79" s="2">
        <v>45297</v>
      </c>
      <c r="C79">
        <v>1</v>
      </c>
      <c r="D79">
        <v>2024</v>
      </c>
      <c r="F79" t="s">
        <v>139</v>
      </c>
      <c r="G79" t="s">
        <v>2078</v>
      </c>
      <c r="H79" t="s">
        <v>1875</v>
      </c>
      <c r="I79" t="s">
        <v>2054</v>
      </c>
      <c r="J79" t="s">
        <v>2011</v>
      </c>
      <c r="K79" t="s">
        <v>1927</v>
      </c>
      <c r="L79" t="s">
        <v>1885</v>
      </c>
      <c r="M79">
        <v>1</v>
      </c>
      <c r="N79" s="3">
        <v>24</v>
      </c>
      <c r="O79" s="3">
        <v>10</v>
      </c>
      <c r="P79" s="4">
        <v>0.1</v>
      </c>
      <c r="Q79" s="3">
        <v>21.6</v>
      </c>
      <c r="R79" s="3">
        <v>10</v>
      </c>
      <c r="S79" s="3">
        <v>11.6</v>
      </c>
      <c r="T79" t="s">
        <v>1954</v>
      </c>
      <c r="U79" t="s">
        <v>71</v>
      </c>
      <c r="X79" t="str">
        <v>Leo Morgan</v>
      </c>
      <c r="Y79" t="str">
        <v>Leo Morgan</v>
      </c>
      <c r="Z79" t="str">
        <v>Jessica Hughes</v>
      </c>
    </row>
    <row r="80" spans="1:26" x14ac:dyDescent="0.35">
      <c r="A80" t="s">
        <v>2150</v>
      </c>
      <c r="B80" s="2">
        <v>45298</v>
      </c>
      <c r="C80">
        <v>1</v>
      </c>
      <c r="D80">
        <v>2024</v>
      </c>
      <c r="F80" t="s">
        <v>270</v>
      </c>
      <c r="G80" t="s">
        <v>2151</v>
      </c>
      <c r="H80" t="s">
        <v>1872</v>
      </c>
      <c r="I80" t="s">
        <v>2152</v>
      </c>
      <c r="J80" t="s">
        <v>1991</v>
      </c>
      <c r="K80" t="s">
        <v>1925</v>
      </c>
      <c r="L80" t="s">
        <v>1885</v>
      </c>
      <c r="M80">
        <v>1</v>
      </c>
      <c r="N80" s="3">
        <v>35</v>
      </c>
      <c r="O80" s="3">
        <v>16</v>
      </c>
      <c r="P80" s="4">
        <v>0.05</v>
      </c>
      <c r="Q80" s="3">
        <v>33.25</v>
      </c>
      <c r="R80" s="3">
        <v>16</v>
      </c>
      <c r="S80" s="3">
        <v>17.25</v>
      </c>
      <c r="T80" t="s">
        <v>1954</v>
      </c>
      <c r="U80" t="s">
        <v>71</v>
      </c>
      <c r="X80" t="str">
        <v>Grace Kelly</v>
      </c>
      <c r="Y80" t="str">
        <v>Grace Kelly</v>
      </c>
      <c r="Z80" t="str">
        <v>Grace Clark</v>
      </c>
    </row>
    <row r="81" spans="1:26" x14ac:dyDescent="0.35">
      <c r="A81" t="s">
        <v>2153</v>
      </c>
      <c r="B81" s="2">
        <v>45298</v>
      </c>
      <c r="C81">
        <v>1</v>
      </c>
      <c r="D81">
        <v>2024</v>
      </c>
      <c r="F81" t="s">
        <v>1454</v>
      </c>
      <c r="G81" t="s">
        <v>2154</v>
      </c>
      <c r="H81" t="s">
        <v>1872</v>
      </c>
      <c r="I81" t="s">
        <v>1986</v>
      </c>
      <c r="J81" t="s">
        <v>2001</v>
      </c>
      <c r="K81" t="s">
        <v>1911</v>
      </c>
      <c r="L81" t="s">
        <v>1886</v>
      </c>
      <c r="M81">
        <v>2</v>
      </c>
      <c r="N81" s="3">
        <v>58</v>
      </c>
      <c r="O81" s="3">
        <v>25</v>
      </c>
      <c r="P81" s="4">
        <v>0.1</v>
      </c>
      <c r="Q81" s="3">
        <v>104.4</v>
      </c>
      <c r="R81" s="3">
        <v>50</v>
      </c>
      <c r="S81" s="3">
        <v>54.4</v>
      </c>
      <c r="T81" t="s">
        <v>1954</v>
      </c>
      <c r="U81" t="s">
        <v>71</v>
      </c>
      <c r="X81" t="str">
        <v>Mia Walker</v>
      </c>
      <c r="Y81" t="str">
        <v>Mia Walker</v>
      </c>
      <c r="Z81" t="str">
        <v>Sophie Clark</v>
      </c>
    </row>
    <row r="82" spans="1:26" x14ac:dyDescent="0.35">
      <c r="A82" t="s">
        <v>2155</v>
      </c>
      <c r="B82" s="2">
        <v>45298</v>
      </c>
      <c r="C82">
        <v>1</v>
      </c>
      <c r="D82">
        <v>2024</v>
      </c>
      <c r="F82" t="s">
        <v>970</v>
      </c>
      <c r="G82" t="s">
        <v>2156</v>
      </c>
      <c r="H82" t="s">
        <v>1869</v>
      </c>
      <c r="I82" t="s">
        <v>2157</v>
      </c>
      <c r="J82" t="s">
        <v>2034</v>
      </c>
      <c r="K82" t="s">
        <v>1904</v>
      </c>
      <c r="L82" t="s">
        <v>1889</v>
      </c>
      <c r="M82">
        <v>1</v>
      </c>
      <c r="N82" s="3">
        <v>149</v>
      </c>
      <c r="O82" s="3">
        <v>91</v>
      </c>
      <c r="P82" s="4">
        <v>0.1</v>
      </c>
      <c r="Q82" s="3">
        <v>134.1</v>
      </c>
      <c r="R82" s="3">
        <v>91</v>
      </c>
      <c r="S82" s="3">
        <v>43.1</v>
      </c>
      <c r="T82" t="s">
        <v>1954</v>
      </c>
      <c r="U82" t="s">
        <v>71</v>
      </c>
      <c r="X82" t="str">
        <v>Isla Hall</v>
      </c>
      <c r="Y82" t="str">
        <v>Isla Hall</v>
      </c>
      <c r="Z82" t="str">
        <v>Grace Baker</v>
      </c>
    </row>
    <row r="83" spans="1:26" x14ac:dyDescent="0.35">
      <c r="A83" t="s">
        <v>2158</v>
      </c>
      <c r="B83" s="2">
        <v>45298</v>
      </c>
      <c r="C83">
        <v>1</v>
      </c>
      <c r="D83">
        <v>2024</v>
      </c>
      <c r="F83" t="s">
        <v>1325</v>
      </c>
      <c r="G83" t="s">
        <v>2159</v>
      </c>
      <c r="H83" t="s">
        <v>1866</v>
      </c>
      <c r="I83" t="s">
        <v>1866</v>
      </c>
      <c r="J83" t="s">
        <v>1960</v>
      </c>
      <c r="K83" t="s">
        <v>1924</v>
      </c>
      <c r="L83" t="s">
        <v>1885</v>
      </c>
      <c r="M83">
        <v>1</v>
      </c>
      <c r="N83" s="3">
        <v>42</v>
      </c>
      <c r="O83" s="3">
        <v>20</v>
      </c>
      <c r="P83" s="4">
        <v>0</v>
      </c>
      <c r="Q83" s="3">
        <v>42</v>
      </c>
      <c r="R83" s="3">
        <v>20</v>
      </c>
      <c r="S83" s="3">
        <v>22</v>
      </c>
      <c r="T83" t="s">
        <v>1954</v>
      </c>
      <c r="U83" t="s">
        <v>71</v>
      </c>
      <c r="X83" t="str">
        <v>Thomas Mitchell</v>
      </c>
      <c r="Y83" t="str">
        <v>Thomas Mitchell</v>
      </c>
      <c r="Z83" t="str">
        <v>Amelia Jones</v>
      </c>
    </row>
    <row r="84" spans="1:26" x14ac:dyDescent="0.35">
      <c r="A84" t="s">
        <v>2160</v>
      </c>
      <c r="B84" s="2">
        <v>45298</v>
      </c>
      <c r="C84">
        <v>1</v>
      </c>
      <c r="D84">
        <v>2024</v>
      </c>
      <c r="F84" t="s">
        <v>416</v>
      </c>
      <c r="G84" t="s">
        <v>2161</v>
      </c>
      <c r="H84" t="s">
        <v>1868</v>
      </c>
      <c r="I84" t="s">
        <v>2014</v>
      </c>
      <c r="J84" t="s">
        <v>2162</v>
      </c>
      <c r="K84" t="s">
        <v>1921</v>
      </c>
      <c r="L84" t="s">
        <v>1889</v>
      </c>
      <c r="M84">
        <v>1</v>
      </c>
      <c r="N84" s="3">
        <v>55</v>
      </c>
      <c r="O84" s="3">
        <v>27</v>
      </c>
      <c r="P84" s="4">
        <v>0.1</v>
      </c>
      <c r="Q84" s="3">
        <v>49.5</v>
      </c>
      <c r="R84" s="3">
        <v>27</v>
      </c>
      <c r="S84" s="3">
        <v>22.5</v>
      </c>
      <c r="T84" t="s">
        <v>1954</v>
      </c>
      <c r="U84" t="s">
        <v>71</v>
      </c>
      <c r="X84" t="str">
        <v>Olivia Watson</v>
      </c>
      <c r="Y84" t="str">
        <v>Olivia Watson</v>
      </c>
      <c r="Z84" t="str">
        <v>William Kelly</v>
      </c>
    </row>
    <row r="85" spans="1:26" x14ac:dyDescent="0.35">
      <c r="A85" t="s">
        <v>2163</v>
      </c>
      <c r="B85" s="2">
        <v>45298</v>
      </c>
      <c r="C85">
        <v>1</v>
      </c>
      <c r="D85">
        <v>2024</v>
      </c>
      <c r="F85" t="s">
        <v>148</v>
      </c>
      <c r="G85" t="s">
        <v>2164</v>
      </c>
      <c r="H85" t="s">
        <v>1867</v>
      </c>
      <c r="I85" t="s">
        <v>2165</v>
      </c>
      <c r="J85" t="s">
        <v>2011</v>
      </c>
      <c r="K85" t="s">
        <v>1927</v>
      </c>
      <c r="L85" t="s">
        <v>1885</v>
      </c>
      <c r="M85">
        <v>1</v>
      </c>
      <c r="N85" s="3">
        <v>24</v>
      </c>
      <c r="O85" s="3">
        <v>10</v>
      </c>
      <c r="P85" s="4">
        <v>0.15</v>
      </c>
      <c r="Q85" s="3">
        <v>20.399999999999999</v>
      </c>
      <c r="R85" s="3">
        <v>10</v>
      </c>
      <c r="S85" s="3">
        <v>10.4</v>
      </c>
      <c r="T85" t="s">
        <v>1954</v>
      </c>
      <c r="U85" t="s">
        <v>71</v>
      </c>
      <c r="X85" t="str">
        <v>Thomas Thomas</v>
      </c>
      <c r="Y85" t="str">
        <v>Thomas Thomas</v>
      </c>
      <c r="Z85" t="str">
        <v>Mia White</v>
      </c>
    </row>
    <row r="86" spans="1:26" x14ac:dyDescent="0.35">
      <c r="A86" t="s">
        <v>2166</v>
      </c>
      <c r="B86" s="2">
        <v>45298</v>
      </c>
      <c r="C86">
        <v>1</v>
      </c>
      <c r="D86">
        <v>2024</v>
      </c>
      <c r="F86" t="s">
        <v>139</v>
      </c>
      <c r="G86" t="s">
        <v>2078</v>
      </c>
      <c r="H86" t="s">
        <v>1875</v>
      </c>
      <c r="I86" t="s">
        <v>2054</v>
      </c>
      <c r="J86" t="s">
        <v>2026</v>
      </c>
      <c r="K86" t="s">
        <v>1919</v>
      </c>
      <c r="L86" t="s">
        <v>1887</v>
      </c>
      <c r="M86">
        <v>1</v>
      </c>
      <c r="N86" s="3">
        <v>85</v>
      </c>
      <c r="O86" s="3">
        <v>44</v>
      </c>
      <c r="P86" s="4">
        <v>0</v>
      </c>
      <c r="Q86" s="3">
        <v>85</v>
      </c>
      <c r="R86" s="3">
        <v>44</v>
      </c>
      <c r="S86" s="3">
        <v>41</v>
      </c>
      <c r="T86" t="s">
        <v>1954</v>
      </c>
      <c r="U86" t="s">
        <v>72</v>
      </c>
      <c r="X86" t="str">
        <v>Grace Hall</v>
      </c>
      <c r="Y86" t="str">
        <v>Grace Hall</v>
      </c>
      <c r="Z86" t="str">
        <v>Olivia Smith</v>
      </c>
    </row>
    <row r="87" spans="1:26" x14ac:dyDescent="0.35">
      <c r="A87" t="s">
        <v>2167</v>
      </c>
      <c r="B87" s="2">
        <v>45298</v>
      </c>
      <c r="C87">
        <v>1</v>
      </c>
      <c r="D87">
        <v>2024</v>
      </c>
      <c r="F87" t="s">
        <v>797</v>
      </c>
      <c r="G87" t="s">
        <v>2168</v>
      </c>
      <c r="H87" t="s">
        <v>1866</v>
      </c>
      <c r="I87" t="s">
        <v>1866</v>
      </c>
      <c r="J87" t="s">
        <v>2120</v>
      </c>
      <c r="K87" t="s">
        <v>1926</v>
      </c>
      <c r="L87" t="s">
        <v>1885</v>
      </c>
      <c r="M87">
        <v>1</v>
      </c>
      <c r="N87" s="3">
        <v>28</v>
      </c>
      <c r="O87" s="3">
        <v>13</v>
      </c>
      <c r="P87" s="4">
        <v>0</v>
      </c>
      <c r="Q87" s="3">
        <v>28</v>
      </c>
      <c r="R87" s="3">
        <v>13</v>
      </c>
      <c r="S87" s="3">
        <v>15</v>
      </c>
      <c r="T87" t="s">
        <v>1954</v>
      </c>
      <c r="U87" t="s">
        <v>71</v>
      </c>
      <c r="X87" t="str">
        <v>Alex Evans</v>
      </c>
      <c r="Y87" t="str">
        <v>Alex Evans</v>
      </c>
      <c r="Z87" t="str">
        <v>Emma White</v>
      </c>
    </row>
    <row r="88" spans="1:26" x14ac:dyDescent="0.35">
      <c r="A88" t="s">
        <v>2169</v>
      </c>
      <c r="B88" s="2">
        <v>45298</v>
      </c>
      <c r="C88">
        <v>1</v>
      </c>
      <c r="D88">
        <v>2024</v>
      </c>
      <c r="F88" t="s">
        <v>1173</v>
      </c>
      <c r="G88" t="s">
        <v>2170</v>
      </c>
      <c r="H88" t="s">
        <v>1866</v>
      </c>
      <c r="I88" t="s">
        <v>1866</v>
      </c>
      <c r="J88" t="s">
        <v>1971</v>
      </c>
      <c r="K88" t="s">
        <v>1920</v>
      </c>
      <c r="L88" t="s">
        <v>1886</v>
      </c>
      <c r="M88">
        <v>1</v>
      </c>
      <c r="N88" s="3">
        <v>45</v>
      </c>
      <c r="O88" s="3">
        <v>19</v>
      </c>
      <c r="P88" s="4">
        <v>0.1</v>
      </c>
      <c r="Q88" s="3">
        <v>40.5</v>
      </c>
      <c r="R88" s="3">
        <v>19</v>
      </c>
      <c r="S88" s="3">
        <v>21.5</v>
      </c>
      <c r="T88" t="s">
        <v>1954</v>
      </c>
      <c r="U88" t="s">
        <v>71</v>
      </c>
      <c r="X88" t="str">
        <v>Alex Smith</v>
      </c>
      <c r="Y88" t="str">
        <v>Alex Smith</v>
      </c>
      <c r="Z88" t="str">
        <v>Mia Brown</v>
      </c>
    </row>
    <row r="89" spans="1:26" x14ac:dyDescent="0.35">
      <c r="A89" t="s">
        <v>2171</v>
      </c>
      <c r="B89" s="2">
        <v>45298</v>
      </c>
      <c r="C89">
        <v>1</v>
      </c>
      <c r="D89">
        <v>2024</v>
      </c>
      <c r="F89" t="s">
        <v>666</v>
      </c>
      <c r="G89" t="s">
        <v>2172</v>
      </c>
      <c r="H89" t="s">
        <v>1872</v>
      </c>
      <c r="I89" t="s">
        <v>2076</v>
      </c>
      <c r="J89" t="s">
        <v>1967</v>
      </c>
      <c r="K89" t="s">
        <v>1913</v>
      </c>
      <c r="L89" t="s">
        <v>1888</v>
      </c>
      <c r="M89">
        <v>1</v>
      </c>
      <c r="N89" s="3">
        <v>78</v>
      </c>
      <c r="O89" s="3">
        <v>39</v>
      </c>
      <c r="P89" s="4">
        <v>0</v>
      </c>
      <c r="Q89" s="3">
        <v>78</v>
      </c>
      <c r="R89" s="3">
        <v>39</v>
      </c>
      <c r="S89" s="3">
        <v>39</v>
      </c>
      <c r="T89" t="s">
        <v>1954</v>
      </c>
      <c r="U89" t="s">
        <v>71</v>
      </c>
      <c r="X89" t="str">
        <v>Harry Jones</v>
      </c>
      <c r="Y89" t="str">
        <v>Harry Jones</v>
      </c>
      <c r="Z89" t="str">
        <v>Mia Thomas</v>
      </c>
    </row>
    <row r="90" spans="1:26" x14ac:dyDescent="0.35">
      <c r="A90" t="s">
        <v>2173</v>
      </c>
      <c r="B90" s="2">
        <v>45299</v>
      </c>
      <c r="C90">
        <v>1</v>
      </c>
      <c r="D90">
        <v>2024</v>
      </c>
      <c r="F90" t="s">
        <v>392</v>
      </c>
      <c r="G90" t="s">
        <v>2174</v>
      </c>
      <c r="H90" t="s">
        <v>1868</v>
      </c>
      <c r="I90" t="s">
        <v>2113</v>
      </c>
      <c r="J90" t="s">
        <v>1991</v>
      </c>
      <c r="K90" t="s">
        <v>1925</v>
      </c>
      <c r="L90" t="s">
        <v>1885</v>
      </c>
      <c r="M90">
        <v>2</v>
      </c>
      <c r="N90" s="3">
        <v>35</v>
      </c>
      <c r="O90" s="3">
        <v>16</v>
      </c>
      <c r="P90" s="4">
        <v>0</v>
      </c>
      <c r="Q90" s="3">
        <v>70</v>
      </c>
      <c r="R90" s="3">
        <v>32</v>
      </c>
      <c r="S90" s="3">
        <v>38</v>
      </c>
      <c r="T90" t="s">
        <v>1954</v>
      </c>
      <c r="U90" t="s">
        <v>71</v>
      </c>
      <c r="X90" t="str">
        <v>Isla Parker</v>
      </c>
      <c r="Y90" t="str">
        <v>Isla Parker</v>
      </c>
      <c r="Z90" t="str">
        <v>Leo Davies</v>
      </c>
    </row>
    <row r="91" spans="1:26" x14ac:dyDescent="0.35">
      <c r="A91" t="s">
        <v>2175</v>
      </c>
      <c r="B91" s="2">
        <v>45299</v>
      </c>
      <c r="C91">
        <v>1</v>
      </c>
      <c r="D91">
        <v>2024</v>
      </c>
      <c r="F91" t="s">
        <v>365</v>
      </c>
      <c r="G91" t="s">
        <v>2176</v>
      </c>
      <c r="H91" t="s">
        <v>1867</v>
      </c>
      <c r="I91" t="s">
        <v>2004</v>
      </c>
      <c r="J91" t="s">
        <v>1997</v>
      </c>
      <c r="K91" t="s">
        <v>1906</v>
      </c>
      <c r="L91" t="s">
        <v>1889</v>
      </c>
      <c r="M91">
        <v>3</v>
      </c>
      <c r="N91" s="3">
        <v>89</v>
      </c>
      <c r="O91" s="3">
        <v>48</v>
      </c>
      <c r="P91" s="4">
        <v>0.05</v>
      </c>
      <c r="Q91" s="3">
        <v>253.65</v>
      </c>
      <c r="R91" s="3">
        <v>144</v>
      </c>
      <c r="S91" s="3">
        <v>109.65</v>
      </c>
      <c r="T91" t="s">
        <v>1954</v>
      </c>
      <c r="U91" t="s">
        <v>71</v>
      </c>
      <c r="X91" t="str">
        <v>Noah Taylor</v>
      </c>
      <c r="Y91" t="str">
        <v>Noah Taylor</v>
      </c>
      <c r="Z91" t="str">
        <v>Sophie Davies</v>
      </c>
    </row>
    <row r="92" spans="1:26" x14ac:dyDescent="0.35">
      <c r="A92" t="s">
        <v>2177</v>
      </c>
      <c r="B92" s="2">
        <v>45299</v>
      </c>
      <c r="C92">
        <v>1</v>
      </c>
      <c r="D92">
        <v>2024</v>
      </c>
      <c r="F92" t="s">
        <v>1707</v>
      </c>
      <c r="G92" t="s">
        <v>2178</v>
      </c>
      <c r="H92" t="s">
        <v>1864</v>
      </c>
      <c r="I92" t="s">
        <v>2101</v>
      </c>
      <c r="J92" t="s">
        <v>1971</v>
      </c>
      <c r="K92" t="s">
        <v>1920</v>
      </c>
      <c r="L92" t="s">
        <v>1886</v>
      </c>
      <c r="M92">
        <v>3</v>
      </c>
      <c r="N92" s="3">
        <v>45</v>
      </c>
      <c r="O92" s="3">
        <v>19</v>
      </c>
      <c r="P92" s="4">
        <v>0.15</v>
      </c>
      <c r="Q92" s="3">
        <v>114.75</v>
      </c>
      <c r="R92" s="3">
        <v>57</v>
      </c>
      <c r="S92" s="3">
        <v>57.75</v>
      </c>
      <c r="T92" t="s">
        <v>1954</v>
      </c>
      <c r="U92" t="s">
        <v>71</v>
      </c>
      <c r="X92" t="str">
        <v>Ava Moore</v>
      </c>
      <c r="Y92" t="str">
        <v>Ava Moore</v>
      </c>
      <c r="Z92" t="str">
        <v>William Wilson</v>
      </c>
    </row>
    <row r="93" spans="1:26" x14ac:dyDescent="0.35">
      <c r="A93" t="s">
        <v>2179</v>
      </c>
      <c r="B93" s="2">
        <v>45299</v>
      </c>
      <c r="C93">
        <v>1</v>
      </c>
      <c r="D93">
        <v>2024</v>
      </c>
      <c r="F93" t="s">
        <v>826</v>
      </c>
      <c r="G93" t="s">
        <v>2092</v>
      </c>
      <c r="H93" t="s">
        <v>1870</v>
      </c>
      <c r="I93" t="s">
        <v>2060</v>
      </c>
      <c r="J93" t="s">
        <v>1991</v>
      </c>
      <c r="K93" t="s">
        <v>1925</v>
      </c>
      <c r="L93" t="s">
        <v>1885</v>
      </c>
      <c r="M93">
        <v>1</v>
      </c>
      <c r="N93" s="3">
        <v>35</v>
      </c>
      <c r="O93" s="3">
        <v>16</v>
      </c>
      <c r="P93" s="4">
        <v>0</v>
      </c>
      <c r="Q93" s="3">
        <v>35</v>
      </c>
      <c r="R93" s="3">
        <v>16</v>
      </c>
      <c r="S93" s="3">
        <v>19</v>
      </c>
      <c r="T93" t="s">
        <v>1954</v>
      </c>
      <c r="U93" t="s">
        <v>72</v>
      </c>
      <c r="X93" t="str">
        <v>Thomas Kelly</v>
      </c>
      <c r="Y93" t="str">
        <v>Thomas Kelly</v>
      </c>
      <c r="Z93" t="str">
        <v>Leo Mitchell</v>
      </c>
    </row>
    <row r="94" spans="1:26" x14ac:dyDescent="0.35">
      <c r="A94" t="s">
        <v>2180</v>
      </c>
      <c r="B94" s="2">
        <v>45299</v>
      </c>
      <c r="C94">
        <v>1</v>
      </c>
      <c r="D94">
        <v>2024</v>
      </c>
      <c r="F94" t="s">
        <v>233</v>
      </c>
      <c r="G94" t="s">
        <v>1973</v>
      </c>
      <c r="H94" t="s">
        <v>1867</v>
      </c>
      <c r="I94" t="s">
        <v>2181</v>
      </c>
      <c r="J94" t="s">
        <v>2023</v>
      </c>
      <c r="K94" t="s">
        <v>1912</v>
      </c>
      <c r="L94" t="s">
        <v>1890</v>
      </c>
      <c r="M94">
        <v>2</v>
      </c>
      <c r="N94" s="3">
        <v>249</v>
      </c>
      <c r="O94" s="3">
        <v>168</v>
      </c>
      <c r="P94" s="4">
        <v>0.2</v>
      </c>
      <c r="Q94" s="3">
        <v>398.4</v>
      </c>
      <c r="R94" s="3">
        <v>336</v>
      </c>
      <c r="S94" s="3">
        <v>62.4</v>
      </c>
      <c r="T94" t="s">
        <v>1954</v>
      </c>
      <c r="U94" t="s">
        <v>71</v>
      </c>
      <c r="X94" t="str">
        <v>Thomas Watson</v>
      </c>
      <c r="Y94" t="str">
        <v>Thomas Watson</v>
      </c>
      <c r="Z94" t="str">
        <v>Amelia Davies</v>
      </c>
    </row>
    <row r="95" spans="1:26" x14ac:dyDescent="0.35">
      <c r="A95" t="s">
        <v>2182</v>
      </c>
      <c r="B95" s="2">
        <v>45299</v>
      </c>
      <c r="C95">
        <v>1</v>
      </c>
      <c r="D95">
        <v>2024</v>
      </c>
      <c r="F95" t="s">
        <v>1054</v>
      </c>
      <c r="G95" t="s">
        <v>2010</v>
      </c>
      <c r="H95" t="s">
        <v>1866</v>
      </c>
      <c r="I95" t="s">
        <v>1866</v>
      </c>
      <c r="J95" t="s">
        <v>2183</v>
      </c>
      <c r="K95" t="s">
        <v>1917</v>
      </c>
      <c r="L95" t="s">
        <v>1886</v>
      </c>
      <c r="M95">
        <v>3</v>
      </c>
      <c r="N95" s="3">
        <v>72</v>
      </c>
      <c r="O95" s="3">
        <v>34</v>
      </c>
      <c r="P95" s="4">
        <v>0.05</v>
      </c>
      <c r="Q95" s="3">
        <v>205.2</v>
      </c>
      <c r="R95" s="3">
        <v>102</v>
      </c>
      <c r="S95" s="3">
        <v>103.2</v>
      </c>
      <c r="T95" t="s">
        <v>1954</v>
      </c>
      <c r="U95" t="s">
        <v>71</v>
      </c>
      <c r="X95" t="str">
        <v>Olivia White</v>
      </c>
      <c r="Y95" t="str">
        <v>Olivia White</v>
      </c>
      <c r="Z95" t="str">
        <v>Liam Hughes</v>
      </c>
    </row>
    <row r="96" spans="1:26" x14ac:dyDescent="0.35">
      <c r="A96" t="s">
        <v>2184</v>
      </c>
      <c r="B96" s="2">
        <v>45299</v>
      </c>
      <c r="C96">
        <v>1</v>
      </c>
      <c r="D96">
        <v>2024</v>
      </c>
      <c r="F96" t="s">
        <v>1839</v>
      </c>
      <c r="G96" t="s">
        <v>2185</v>
      </c>
      <c r="H96" t="s">
        <v>1874</v>
      </c>
      <c r="I96" t="s">
        <v>2186</v>
      </c>
      <c r="J96" t="s">
        <v>2067</v>
      </c>
      <c r="K96" t="s">
        <v>1918</v>
      </c>
      <c r="L96" t="s">
        <v>1889</v>
      </c>
      <c r="M96">
        <v>1</v>
      </c>
      <c r="N96" s="3">
        <v>69</v>
      </c>
      <c r="O96" s="3">
        <v>37</v>
      </c>
      <c r="P96" s="4">
        <v>0</v>
      </c>
      <c r="Q96" s="3">
        <v>69</v>
      </c>
      <c r="R96" s="3">
        <v>37</v>
      </c>
      <c r="S96" s="3">
        <v>32</v>
      </c>
      <c r="T96" t="s">
        <v>1954</v>
      </c>
      <c r="U96" t="s">
        <v>71</v>
      </c>
      <c r="X96" t="str">
        <v>Daniel Smith</v>
      </c>
      <c r="Y96" t="str">
        <v>Daniel Smith</v>
      </c>
      <c r="Z96" t="str">
        <v>Emma Williams</v>
      </c>
    </row>
    <row r="97" spans="1:26" x14ac:dyDescent="0.35">
      <c r="A97" t="s">
        <v>2187</v>
      </c>
      <c r="B97" s="2">
        <v>45299</v>
      </c>
      <c r="C97">
        <v>1</v>
      </c>
      <c r="D97">
        <v>2024</v>
      </c>
      <c r="F97" t="s">
        <v>528</v>
      </c>
      <c r="G97" t="s">
        <v>2063</v>
      </c>
      <c r="H97" t="s">
        <v>1864</v>
      </c>
      <c r="I97" t="s">
        <v>2044</v>
      </c>
      <c r="J97" t="s">
        <v>2015</v>
      </c>
      <c r="K97" t="s">
        <v>1914</v>
      </c>
      <c r="L97" t="s">
        <v>1888</v>
      </c>
      <c r="M97">
        <v>1</v>
      </c>
      <c r="N97" s="3">
        <v>65</v>
      </c>
      <c r="O97" s="3">
        <v>32</v>
      </c>
      <c r="P97" s="4">
        <v>0.05</v>
      </c>
      <c r="Q97" s="3">
        <v>61.75</v>
      </c>
      <c r="R97" s="3">
        <v>32</v>
      </c>
      <c r="S97" s="3">
        <v>29.75</v>
      </c>
      <c r="T97" t="s">
        <v>1954</v>
      </c>
      <c r="U97" t="s">
        <v>72</v>
      </c>
      <c r="X97" t="str">
        <v>Olivia Moore</v>
      </c>
      <c r="Y97" t="str">
        <v>Olivia Moore</v>
      </c>
      <c r="Z97" t="str">
        <v>Isla Kelly</v>
      </c>
    </row>
    <row r="98" spans="1:26" x14ac:dyDescent="0.35">
      <c r="A98" t="s">
        <v>2188</v>
      </c>
      <c r="B98" s="2">
        <v>45299</v>
      </c>
      <c r="C98">
        <v>1</v>
      </c>
      <c r="D98">
        <v>2024</v>
      </c>
      <c r="F98" t="s">
        <v>1395</v>
      </c>
      <c r="G98" t="s">
        <v>2189</v>
      </c>
      <c r="H98" t="s">
        <v>1866</v>
      </c>
      <c r="I98" t="s">
        <v>1866</v>
      </c>
      <c r="J98" t="s">
        <v>1953</v>
      </c>
      <c r="K98" t="s">
        <v>1905</v>
      </c>
      <c r="L98" t="s">
        <v>1888</v>
      </c>
      <c r="M98">
        <v>1</v>
      </c>
      <c r="N98" s="3">
        <v>120</v>
      </c>
      <c r="O98" s="3">
        <v>63</v>
      </c>
      <c r="P98" s="4">
        <v>0.1</v>
      </c>
      <c r="Q98" s="3">
        <v>108</v>
      </c>
      <c r="R98" s="3">
        <v>63</v>
      </c>
      <c r="S98" s="3">
        <v>45</v>
      </c>
      <c r="T98" t="s">
        <v>1954</v>
      </c>
      <c r="U98" t="s">
        <v>71</v>
      </c>
      <c r="X98" t="str">
        <v>Oscar Scott</v>
      </c>
      <c r="Y98" t="str">
        <v>Oscar Scott</v>
      </c>
      <c r="Z98" t="str">
        <v>George Hughes</v>
      </c>
    </row>
    <row r="99" spans="1:26" x14ac:dyDescent="0.35">
      <c r="A99" t="s">
        <v>2190</v>
      </c>
      <c r="B99" s="2">
        <v>45299</v>
      </c>
      <c r="C99">
        <v>1</v>
      </c>
      <c r="D99">
        <v>2024</v>
      </c>
      <c r="F99" t="s">
        <v>609</v>
      </c>
      <c r="G99" t="s">
        <v>58</v>
      </c>
      <c r="H99" t="s">
        <v>1866</v>
      </c>
      <c r="I99" t="s">
        <v>1866</v>
      </c>
      <c r="J99" t="s">
        <v>2114</v>
      </c>
      <c r="K99" t="s">
        <v>1915</v>
      </c>
      <c r="L99" t="s">
        <v>1886</v>
      </c>
      <c r="M99">
        <v>4</v>
      </c>
      <c r="N99" s="3">
        <v>85</v>
      </c>
      <c r="O99" s="3">
        <v>41</v>
      </c>
      <c r="P99" s="4">
        <v>0.05</v>
      </c>
      <c r="Q99" s="3">
        <v>323</v>
      </c>
      <c r="R99" s="3">
        <v>164</v>
      </c>
      <c r="S99" s="3">
        <v>159</v>
      </c>
      <c r="T99" t="s">
        <v>1954</v>
      </c>
      <c r="U99" t="s">
        <v>71</v>
      </c>
      <c r="X99" t="str">
        <v>Oscar Hughes</v>
      </c>
      <c r="Y99" t="str">
        <v>Oscar Hughes</v>
      </c>
      <c r="Z99" t="str">
        <v>Isla Smith</v>
      </c>
    </row>
    <row r="100" spans="1:26" x14ac:dyDescent="0.35">
      <c r="A100" t="s">
        <v>2191</v>
      </c>
      <c r="B100" s="2">
        <v>45299</v>
      </c>
      <c r="C100">
        <v>1</v>
      </c>
      <c r="D100">
        <v>2024</v>
      </c>
      <c r="F100" t="s">
        <v>1152</v>
      </c>
      <c r="G100" t="s">
        <v>56</v>
      </c>
      <c r="H100" t="s">
        <v>1870</v>
      </c>
      <c r="I100" t="s">
        <v>2192</v>
      </c>
      <c r="J100" t="s">
        <v>2015</v>
      </c>
      <c r="K100" t="s">
        <v>1914</v>
      </c>
      <c r="L100" t="s">
        <v>1888</v>
      </c>
      <c r="M100">
        <v>1</v>
      </c>
      <c r="N100" s="3">
        <v>65</v>
      </c>
      <c r="O100" s="3">
        <v>32</v>
      </c>
      <c r="P100" s="4">
        <v>0.15</v>
      </c>
      <c r="Q100" s="3">
        <v>55.25</v>
      </c>
      <c r="R100" s="3">
        <v>32</v>
      </c>
      <c r="S100" s="3">
        <v>23.25</v>
      </c>
      <c r="T100" t="s">
        <v>1954</v>
      </c>
      <c r="U100" t="s">
        <v>71</v>
      </c>
      <c r="X100" t="str">
        <v>Grace Taylor</v>
      </c>
      <c r="Y100" t="str">
        <v>Grace Taylor</v>
      </c>
      <c r="Z100" t="str">
        <v>George Scott</v>
      </c>
    </row>
    <row r="101" spans="1:26" x14ac:dyDescent="0.35">
      <c r="A101" t="s">
        <v>2193</v>
      </c>
      <c r="B101" s="2">
        <v>45299</v>
      </c>
      <c r="C101">
        <v>1</v>
      </c>
      <c r="D101">
        <v>2024</v>
      </c>
      <c r="F101" t="s">
        <v>1224</v>
      </c>
      <c r="G101" t="s">
        <v>2194</v>
      </c>
      <c r="H101" t="s">
        <v>1875</v>
      </c>
      <c r="I101" t="s">
        <v>1996</v>
      </c>
      <c r="J101" t="s">
        <v>2162</v>
      </c>
      <c r="K101" t="s">
        <v>1921</v>
      </c>
      <c r="L101" t="s">
        <v>1889</v>
      </c>
      <c r="M101">
        <v>4</v>
      </c>
      <c r="N101" s="3">
        <v>55</v>
      </c>
      <c r="O101" s="3">
        <v>27</v>
      </c>
      <c r="P101" s="4">
        <v>0.05</v>
      </c>
      <c r="Q101" s="3">
        <v>209</v>
      </c>
      <c r="R101" s="3">
        <v>108</v>
      </c>
      <c r="S101" s="3">
        <v>101</v>
      </c>
      <c r="T101" t="s">
        <v>1954</v>
      </c>
      <c r="U101" t="s">
        <v>71</v>
      </c>
      <c r="X101" t="str">
        <v>Grace Davies</v>
      </c>
      <c r="Y101" t="str">
        <v>Grace Davies</v>
      </c>
      <c r="Z101" t="str">
        <v>Mia Wilson</v>
      </c>
    </row>
    <row r="102" spans="1:26" x14ac:dyDescent="0.35">
      <c r="A102" t="s">
        <v>2195</v>
      </c>
      <c r="B102" s="2">
        <v>45299</v>
      </c>
      <c r="C102">
        <v>1</v>
      </c>
      <c r="D102">
        <v>2024</v>
      </c>
      <c r="F102" t="s">
        <v>776</v>
      </c>
      <c r="G102" t="s">
        <v>2017</v>
      </c>
      <c r="H102" t="s">
        <v>1875</v>
      </c>
      <c r="I102" t="s">
        <v>1981</v>
      </c>
      <c r="J102" t="s">
        <v>2162</v>
      </c>
      <c r="K102" t="s">
        <v>1921</v>
      </c>
      <c r="L102" t="s">
        <v>1889</v>
      </c>
      <c r="M102">
        <v>4</v>
      </c>
      <c r="N102" s="3">
        <v>55</v>
      </c>
      <c r="O102" s="3">
        <v>27</v>
      </c>
      <c r="P102" s="4">
        <v>0.1</v>
      </c>
      <c r="Q102" s="3">
        <v>198</v>
      </c>
      <c r="R102" s="3">
        <v>108</v>
      </c>
      <c r="S102" s="3">
        <v>90</v>
      </c>
      <c r="T102" t="s">
        <v>1954</v>
      </c>
      <c r="U102" t="s">
        <v>71</v>
      </c>
      <c r="X102" t="str">
        <v>Oscar Adams</v>
      </c>
      <c r="Y102" t="str">
        <v>Oscar Adams</v>
      </c>
      <c r="Z102" t="str">
        <v>Oscar Hughes</v>
      </c>
    </row>
    <row r="103" spans="1:26" x14ac:dyDescent="0.35">
      <c r="A103" t="s">
        <v>2196</v>
      </c>
      <c r="B103" s="2">
        <v>45300</v>
      </c>
      <c r="C103">
        <v>1</v>
      </c>
      <c r="D103">
        <v>2024</v>
      </c>
      <c r="F103" t="s">
        <v>294</v>
      </c>
      <c r="G103" t="s">
        <v>2197</v>
      </c>
      <c r="H103" t="s">
        <v>1870</v>
      </c>
      <c r="I103" t="s">
        <v>2083</v>
      </c>
      <c r="J103" t="s">
        <v>2064</v>
      </c>
      <c r="K103" t="s">
        <v>1922</v>
      </c>
      <c r="L103" t="s">
        <v>1887</v>
      </c>
      <c r="M103">
        <v>2</v>
      </c>
      <c r="N103" s="3">
        <v>32</v>
      </c>
      <c r="O103" s="3">
        <v>14</v>
      </c>
      <c r="P103" s="4">
        <v>0.1</v>
      </c>
      <c r="Q103" s="3">
        <v>57.6</v>
      </c>
      <c r="R103" s="3">
        <v>28</v>
      </c>
      <c r="S103" s="3">
        <v>29.6</v>
      </c>
      <c r="T103" t="s">
        <v>1954</v>
      </c>
      <c r="U103" t="s">
        <v>71</v>
      </c>
      <c r="X103" t="str">
        <v>George Brown</v>
      </c>
      <c r="Y103" t="str">
        <v>George Brown</v>
      </c>
      <c r="Z103" t="str">
        <v>Mia Green</v>
      </c>
    </row>
    <row r="104" spans="1:26" x14ac:dyDescent="0.35">
      <c r="A104" t="s">
        <v>2198</v>
      </c>
      <c r="B104" s="2">
        <v>45300</v>
      </c>
      <c r="C104">
        <v>1</v>
      </c>
      <c r="D104">
        <v>2024</v>
      </c>
      <c r="F104" t="s">
        <v>649</v>
      </c>
      <c r="G104" t="s">
        <v>2199</v>
      </c>
      <c r="H104" t="s">
        <v>1874</v>
      </c>
      <c r="I104" t="s">
        <v>2200</v>
      </c>
      <c r="J104" t="s">
        <v>2064</v>
      </c>
      <c r="K104" t="s">
        <v>1922</v>
      </c>
      <c r="L104" t="s">
        <v>1887</v>
      </c>
      <c r="M104">
        <v>1</v>
      </c>
      <c r="N104" s="3">
        <v>32</v>
      </c>
      <c r="O104" s="3">
        <v>14</v>
      </c>
      <c r="P104" s="4">
        <v>0</v>
      </c>
      <c r="Q104" s="3">
        <v>32</v>
      </c>
      <c r="R104" s="3">
        <v>14</v>
      </c>
      <c r="S104" s="3">
        <v>18</v>
      </c>
      <c r="T104" t="s">
        <v>1954</v>
      </c>
      <c r="U104" t="s">
        <v>71</v>
      </c>
      <c r="X104" t="str">
        <v>Jessica Carter</v>
      </c>
      <c r="Y104" t="str">
        <v>Jessica Carter</v>
      </c>
      <c r="Z104" t="str">
        <v>Grace Walker</v>
      </c>
    </row>
    <row r="105" spans="1:26" x14ac:dyDescent="0.35">
      <c r="A105" t="s">
        <v>2201</v>
      </c>
      <c r="B105" s="2">
        <v>45300</v>
      </c>
      <c r="C105">
        <v>1</v>
      </c>
      <c r="D105">
        <v>2024</v>
      </c>
      <c r="F105" t="s">
        <v>344</v>
      </c>
      <c r="G105" t="s">
        <v>2202</v>
      </c>
      <c r="H105" t="s">
        <v>1866</v>
      </c>
      <c r="I105" t="s">
        <v>1866</v>
      </c>
      <c r="J105" t="s">
        <v>1971</v>
      </c>
      <c r="K105" t="s">
        <v>1920</v>
      </c>
      <c r="L105" t="s">
        <v>1886</v>
      </c>
      <c r="M105">
        <v>1</v>
      </c>
      <c r="N105" s="3">
        <v>45</v>
      </c>
      <c r="O105" s="3">
        <v>19</v>
      </c>
      <c r="P105" s="4">
        <v>0.1</v>
      </c>
      <c r="Q105" s="3">
        <v>40.5</v>
      </c>
      <c r="R105" s="3">
        <v>19</v>
      </c>
      <c r="S105" s="3">
        <v>21.5</v>
      </c>
      <c r="T105" t="s">
        <v>1954</v>
      </c>
      <c r="U105" t="s">
        <v>71</v>
      </c>
      <c r="X105" t="str">
        <v>George Baker</v>
      </c>
      <c r="Y105" t="str">
        <v>George Baker</v>
      </c>
      <c r="Z105" t="str">
        <v>Olivia Walker</v>
      </c>
    </row>
    <row r="106" spans="1:26" x14ac:dyDescent="0.35">
      <c r="A106" t="s">
        <v>2203</v>
      </c>
      <c r="B106" s="2">
        <v>45300</v>
      </c>
      <c r="C106">
        <v>1</v>
      </c>
      <c r="D106">
        <v>2024</v>
      </c>
      <c r="F106" t="s">
        <v>256</v>
      </c>
      <c r="G106" t="s">
        <v>2204</v>
      </c>
      <c r="H106" t="s">
        <v>1866</v>
      </c>
      <c r="I106" t="s">
        <v>1866</v>
      </c>
      <c r="J106" t="s">
        <v>2120</v>
      </c>
      <c r="K106" t="s">
        <v>1926</v>
      </c>
      <c r="L106" t="s">
        <v>1885</v>
      </c>
      <c r="M106">
        <v>4</v>
      </c>
      <c r="N106" s="3">
        <v>28</v>
      </c>
      <c r="O106" s="3">
        <v>13</v>
      </c>
      <c r="P106" s="4">
        <v>0</v>
      </c>
      <c r="Q106" s="3">
        <v>112</v>
      </c>
      <c r="R106" s="3">
        <v>52</v>
      </c>
      <c r="S106" s="3">
        <v>60</v>
      </c>
      <c r="T106" t="s">
        <v>1954</v>
      </c>
      <c r="U106" t="s">
        <v>71</v>
      </c>
      <c r="X106" t="str">
        <v>Harry Baker</v>
      </c>
      <c r="Y106" t="str">
        <v>Harry Baker</v>
      </c>
      <c r="Z106" t="str">
        <v>Liam Smith</v>
      </c>
    </row>
    <row r="107" spans="1:26" x14ac:dyDescent="0.35">
      <c r="A107" t="s">
        <v>2205</v>
      </c>
      <c r="B107" s="2">
        <v>45300</v>
      </c>
      <c r="C107">
        <v>1</v>
      </c>
      <c r="D107">
        <v>2024</v>
      </c>
      <c r="F107" t="s">
        <v>89</v>
      </c>
      <c r="G107" t="s">
        <v>2206</v>
      </c>
      <c r="H107" t="s">
        <v>1866</v>
      </c>
      <c r="I107" t="s">
        <v>1866</v>
      </c>
      <c r="J107" t="s">
        <v>2023</v>
      </c>
      <c r="K107" t="s">
        <v>1912</v>
      </c>
      <c r="L107" t="s">
        <v>1890</v>
      </c>
      <c r="M107">
        <v>2</v>
      </c>
      <c r="N107" s="3">
        <v>249</v>
      </c>
      <c r="O107" s="3">
        <v>168</v>
      </c>
      <c r="P107" s="4">
        <v>0.05</v>
      </c>
      <c r="Q107" s="3">
        <v>473.1</v>
      </c>
      <c r="R107" s="3">
        <v>336</v>
      </c>
      <c r="S107" s="3">
        <v>137.1</v>
      </c>
      <c r="T107" t="s">
        <v>1954</v>
      </c>
      <c r="U107" t="s">
        <v>71</v>
      </c>
      <c r="X107" t="str">
        <v>Noah Smith</v>
      </c>
      <c r="Y107" t="str">
        <v>Noah Smith</v>
      </c>
      <c r="Z107" t="str">
        <v>Harry Baker</v>
      </c>
    </row>
    <row r="108" spans="1:26" x14ac:dyDescent="0.35">
      <c r="A108" t="s">
        <v>2207</v>
      </c>
      <c r="B108" s="2">
        <v>45300</v>
      </c>
      <c r="C108">
        <v>1</v>
      </c>
      <c r="D108">
        <v>2024</v>
      </c>
      <c r="F108" t="s">
        <v>312</v>
      </c>
      <c r="G108" t="s">
        <v>2208</v>
      </c>
      <c r="H108" t="s">
        <v>1866</v>
      </c>
      <c r="I108" t="s">
        <v>1866</v>
      </c>
      <c r="J108" t="s">
        <v>1987</v>
      </c>
      <c r="K108" t="s">
        <v>1908</v>
      </c>
      <c r="L108" t="s">
        <v>1890</v>
      </c>
      <c r="M108">
        <v>1</v>
      </c>
      <c r="N108" s="3">
        <v>129</v>
      </c>
      <c r="O108" s="3">
        <v>78</v>
      </c>
      <c r="P108" s="4">
        <v>0.1</v>
      </c>
      <c r="Q108" s="3">
        <v>116.1</v>
      </c>
      <c r="R108" s="3">
        <v>78</v>
      </c>
      <c r="S108" s="3">
        <v>38.1</v>
      </c>
      <c r="T108" t="s">
        <v>1954</v>
      </c>
      <c r="U108" t="s">
        <v>71</v>
      </c>
      <c r="X108" t="str">
        <v>Oscar Taylor</v>
      </c>
      <c r="Y108" t="str">
        <v>Oscar Taylor</v>
      </c>
      <c r="Z108" t="str">
        <v>Grace Moore</v>
      </c>
    </row>
    <row r="109" spans="1:26" x14ac:dyDescent="0.35">
      <c r="A109" t="s">
        <v>2209</v>
      </c>
      <c r="B109" s="2">
        <v>45300</v>
      </c>
      <c r="C109">
        <v>1</v>
      </c>
      <c r="D109">
        <v>2024</v>
      </c>
      <c r="F109" t="s">
        <v>345</v>
      </c>
      <c r="G109" t="s">
        <v>2210</v>
      </c>
      <c r="H109" t="s">
        <v>1864</v>
      </c>
      <c r="I109" t="s">
        <v>2211</v>
      </c>
      <c r="J109" t="s">
        <v>2120</v>
      </c>
      <c r="K109" t="s">
        <v>1926</v>
      </c>
      <c r="L109" t="s">
        <v>1885</v>
      </c>
      <c r="M109">
        <v>1</v>
      </c>
      <c r="N109" s="3">
        <v>28</v>
      </c>
      <c r="O109" s="3">
        <v>13</v>
      </c>
      <c r="P109" s="4">
        <v>0.1</v>
      </c>
      <c r="Q109" s="3">
        <v>25.2</v>
      </c>
      <c r="R109" s="3">
        <v>13</v>
      </c>
      <c r="S109" s="3">
        <v>12.2</v>
      </c>
      <c r="T109" t="s">
        <v>1954</v>
      </c>
      <c r="U109" t="s">
        <v>71</v>
      </c>
      <c r="X109" t="str">
        <v>Liam Harris</v>
      </c>
      <c r="Y109" t="str">
        <v>Liam Harris</v>
      </c>
      <c r="Z109" t="str">
        <v>Jessica Harris</v>
      </c>
    </row>
    <row r="110" spans="1:26" x14ac:dyDescent="0.35">
      <c r="A110" t="s">
        <v>2212</v>
      </c>
      <c r="B110" s="2">
        <v>45300</v>
      </c>
      <c r="C110">
        <v>1</v>
      </c>
      <c r="D110">
        <v>2024</v>
      </c>
      <c r="F110" t="s">
        <v>99</v>
      </c>
      <c r="G110" t="s">
        <v>2213</v>
      </c>
      <c r="H110" t="s">
        <v>1864</v>
      </c>
      <c r="I110" t="s">
        <v>2211</v>
      </c>
      <c r="J110" t="s">
        <v>1963</v>
      </c>
      <c r="K110" t="s">
        <v>1907</v>
      </c>
      <c r="L110" t="s">
        <v>1890</v>
      </c>
      <c r="M110">
        <v>1</v>
      </c>
      <c r="N110" s="3">
        <v>119</v>
      </c>
      <c r="O110" s="3">
        <v>72</v>
      </c>
      <c r="P110" s="4">
        <v>0</v>
      </c>
      <c r="Q110" s="3">
        <v>119</v>
      </c>
      <c r="R110" s="3">
        <v>72</v>
      </c>
      <c r="S110" s="3">
        <v>47</v>
      </c>
      <c r="T110" t="s">
        <v>1954</v>
      </c>
      <c r="U110" t="s">
        <v>71</v>
      </c>
      <c r="X110" t="str">
        <v>Noah Mitchell</v>
      </c>
      <c r="Y110" t="str">
        <v>Noah Mitchell</v>
      </c>
      <c r="Z110" t="str">
        <v>Daniel Mitchell</v>
      </c>
    </row>
    <row r="111" spans="1:26" x14ac:dyDescent="0.35">
      <c r="A111" t="s">
        <v>2214</v>
      </c>
      <c r="B111" s="2">
        <v>45300</v>
      </c>
      <c r="C111">
        <v>1</v>
      </c>
      <c r="D111">
        <v>2024</v>
      </c>
      <c r="F111" t="s">
        <v>1150</v>
      </c>
      <c r="G111" t="s">
        <v>2215</v>
      </c>
      <c r="H111" t="s">
        <v>1868</v>
      </c>
      <c r="I111" t="s">
        <v>2113</v>
      </c>
      <c r="J111" t="s">
        <v>1997</v>
      </c>
      <c r="K111" t="s">
        <v>1906</v>
      </c>
      <c r="L111" t="s">
        <v>1889</v>
      </c>
      <c r="M111">
        <v>2</v>
      </c>
      <c r="N111" s="3">
        <v>89</v>
      </c>
      <c r="O111" s="3">
        <v>48</v>
      </c>
      <c r="P111" s="4">
        <v>0.05</v>
      </c>
      <c r="Q111" s="3">
        <v>169.1</v>
      </c>
      <c r="R111" s="3">
        <v>96</v>
      </c>
      <c r="S111" s="3">
        <v>73.099999999999994</v>
      </c>
      <c r="T111" t="s">
        <v>1954</v>
      </c>
      <c r="U111" t="s">
        <v>71</v>
      </c>
      <c r="X111" t="str">
        <v>William Lewis</v>
      </c>
      <c r="Y111" t="str">
        <v>William Lewis</v>
      </c>
      <c r="Z111" t="str">
        <v>Sophie Thomas</v>
      </c>
    </row>
    <row r="112" spans="1:26" x14ac:dyDescent="0.35">
      <c r="A112" t="s">
        <v>2216</v>
      </c>
      <c r="B112" s="2">
        <v>45300</v>
      </c>
      <c r="C112">
        <v>1</v>
      </c>
      <c r="D112">
        <v>2024</v>
      </c>
      <c r="F112" t="s">
        <v>1667</v>
      </c>
      <c r="G112" t="s">
        <v>2217</v>
      </c>
      <c r="H112" t="s">
        <v>1870</v>
      </c>
      <c r="I112" t="s">
        <v>2192</v>
      </c>
      <c r="J112" t="s">
        <v>1967</v>
      </c>
      <c r="K112" t="s">
        <v>1913</v>
      </c>
      <c r="L112" t="s">
        <v>1888</v>
      </c>
      <c r="M112">
        <v>2</v>
      </c>
      <c r="N112" s="3">
        <v>78</v>
      </c>
      <c r="O112" s="3">
        <v>39</v>
      </c>
      <c r="P112" s="4">
        <v>0.05</v>
      </c>
      <c r="Q112" s="3">
        <v>148.19999999999999</v>
      </c>
      <c r="R112" s="3">
        <v>78</v>
      </c>
      <c r="S112" s="3">
        <v>70.2</v>
      </c>
      <c r="T112" t="s">
        <v>1954</v>
      </c>
      <c r="U112" t="s">
        <v>71</v>
      </c>
      <c r="X112" t="str">
        <v>George Mitchell</v>
      </c>
      <c r="Y112" t="str">
        <v>George Mitchell</v>
      </c>
      <c r="Z112" t="str">
        <v>George Campbell</v>
      </c>
    </row>
    <row r="113" spans="1:26" x14ac:dyDescent="0.35">
      <c r="A113" t="s">
        <v>2218</v>
      </c>
      <c r="B113" s="2">
        <v>45300</v>
      </c>
      <c r="C113">
        <v>1</v>
      </c>
      <c r="D113">
        <v>2024</v>
      </c>
      <c r="F113" t="s">
        <v>1494</v>
      </c>
      <c r="G113" t="s">
        <v>2219</v>
      </c>
      <c r="H113" t="s">
        <v>1863</v>
      </c>
      <c r="I113" t="s">
        <v>2056</v>
      </c>
      <c r="J113" t="s">
        <v>2034</v>
      </c>
      <c r="K113" t="s">
        <v>1904</v>
      </c>
      <c r="L113" t="s">
        <v>1889</v>
      </c>
      <c r="M113">
        <v>1</v>
      </c>
      <c r="N113" s="3">
        <v>149</v>
      </c>
      <c r="O113" s="3">
        <v>91</v>
      </c>
      <c r="P113" s="4">
        <v>0.05</v>
      </c>
      <c r="Q113" s="3">
        <v>141.55000000000001</v>
      </c>
      <c r="R113" s="3">
        <v>91</v>
      </c>
      <c r="S113" s="3">
        <v>50.55</v>
      </c>
      <c r="T113" t="s">
        <v>1954</v>
      </c>
      <c r="U113" t="s">
        <v>71</v>
      </c>
      <c r="X113" t="str">
        <v>Jack Moore</v>
      </c>
      <c r="Y113" t="str">
        <v>Jack Moore</v>
      </c>
      <c r="Z113" t="str">
        <v>Thomas Mitchell</v>
      </c>
    </row>
    <row r="114" spans="1:26" x14ac:dyDescent="0.35">
      <c r="A114" t="s">
        <v>2220</v>
      </c>
      <c r="B114" s="2">
        <v>45300</v>
      </c>
      <c r="C114">
        <v>1</v>
      </c>
      <c r="D114">
        <v>2024</v>
      </c>
      <c r="F114" t="s">
        <v>333</v>
      </c>
      <c r="G114" t="s">
        <v>2069</v>
      </c>
      <c r="H114" t="s">
        <v>1873</v>
      </c>
      <c r="I114" t="s">
        <v>2070</v>
      </c>
      <c r="J114" t="s">
        <v>1978</v>
      </c>
      <c r="K114" t="s">
        <v>1916</v>
      </c>
      <c r="L114" t="s">
        <v>1887</v>
      </c>
      <c r="M114">
        <v>1</v>
      </c>
      <c r="N114" s="3">
        <v>79</v>
      </c>
      <c r="O114" s="3">
        <v>42</v>
      </c>
      <c r="P114" s="4">
        <v>0.1</v>
      </c>
      <c r="Q114" s="3">
        <v>71.099999999999994</v>
      </c>
      <c r="R114" s="3">
        <v>42</v>
      </c>
      <c r="S114" s="3">
        <v>29.1</v>
      </c>
      <c r="T114" t="s">
        <v>1954</v>
      </c>
      <c r="U114" t="s">
        <v>72</v>
      </c>
      <c r="X114" t="str">
        <v>Oscar Thomas</v>
      </c>
      <c r="Y114" t="str">
        <v>Oscar Thomas</v>
      </c>
      <c r="Z114" t="str">
        <v>Leo Moore</v>
      </c>
    </row>
    <row r="115" spans="1:26" x14ac:dyDescent="0.35">
      <c r="A115" t="s">
        <v>2221</v>
      </c>
      <c r="B115" s="2">
        <v>45300</v>
      </c>
      <c r="C115">
        <v>1</v>
      </c>
      <c r="D115">
        <v>2024</v>
      </c>
      <c r="F115" t="s">
        <v>390</v>
      </c>
      <c r="G115" t="s">
        <v>2222</v>
      </c>
      <c r="H115" t="s">
        <v>1875</v>
      </c>
      <c r="I115" t="s">
        <v>2054</v>
      </c>
      <c r="J115" t="s">
        <v>1960</v>
      </c>
      <c r="K115" t="s">
        <v>1924</v>
      </c>
      <c r="L115" t="s">
        <v>1885</v>
      </c>
      <c r="M115">
        <v>1</v>
      </c>
      <c r="N115" s="3">
        <v>42</v>
      </c>
      <c r="O115" s="3">
        <v>20</v>
      </c>
      <c r="P115" s="4">
        <v>0</v>
      </c>
      <c r="Q115" s="3">
        <v>42</v>
      </c>
      <c r="R115" s="3">
        <v>20</v>
      </c>
      <c r="S115" s="3">
        <v>22</v>
      </c>
      <c r="T115" t="s">
        <v>1954</v>
      </c>
      <c r="U115" t="s">
        <v>71</v>
      </c>
      <c r="X115" t="str">
        <v>George Adams</v>
      </c>
      <c r="Y115" t="str">
        <v>George Adams</v>
      </c>
      <c r="Z115" t="str">
        <v>Grace Smith</v>
      </c>
    </row>
    <row r="116" spans="1:26" x14ac:dyDescent="0.35">
      <c r="A116" t="s">
        <v>2223</v>
      </c>
      <c r="B116" s="2">
        <v>45301</v>
      </c>
      <c r="C116">
        <v>1</v>
      </c>
      <c r="D116">
        <v>2024</v>
      </c>
      <c r="F116" t="s">
        <v>1068</v>
      </c>
      <c r="G116" t="s">
        <v>2224</v>
      </c>
      <c r="H116" t="s">
        <v>1864</v>
      </c>
      <c r="I116" t="s">
        <v>2101</v>
      </c>
      <c r="J116" t="s">
        <v>1963</v>
      </c>
      <c r="K116" t="s">
        <v>1907</v>
      </c>
      <c r="L116" t="s">
        <v>1890</v>
      </c>
      <c r="M116">
        <v>2</v>
      </c>
      <c r="N116" s="3">
        <v>119</v>
      </c>
      <c r="O116" s="3">
        <v>72</v>
      </c>
      <c r="P116" s="4">
        <v>0.2</v>
      </c>
      <c r="Q116" s="3">
        <v>190.4</v>
      </c>
      <c r="R116" s="3">
        <v>144</v>
      </c>
      <c r="S116" s="3">
        <v>46.4</v>
      </c>
      <c r="T116" t="s">
        <v>1954</v>
      </c>
      <c r="U116" t="s">
        <v>71</v>
      </c>
      <c r="X116" t="str">
        <v>Mia Hughes</v>
      </c>
      <c r="Y116" t="str">
        <v>Mia Hughes</v>
      </c>
      <c r="Z116" t="str">
        <v>George Jones</v>
      </c>
    </row>
    <row r="117" spans="1:26" x14ac:dyDescent="0.35">
      <c r="A117" t="s">
        <v>2225</v>
      </c>
      <c r="B117" s="2">
        <v>45301</v>
      </c>
      <c r="C117">
        <v>1</v>
      </c>
      <c r="D117">
        <v>2024</v>
      </c>
      <c r="F117" t="s">
        <v>1661</v>
      </c>
      <c r="G117" t="s">
        <v>57</v>
      </c>
      <c r="H117" t="s">
        <v>1874</v>
      </c>
      <c r="I117" t="s">
        <v>2119</v>
      </c>
      <c r="J117" t="s">
        <v>1953</v>
      </c>
      <c r="K117" t="s">
        <v>1905</v>
      </c>
      <c r="L117" t="s">
        <v>1888</v>
      </c>
      <c r="M117">
        <v>3</v>
      </c>
      <c r="N117" s="3">
        <v>120</v>
      </c>
      <c r="O117" s="3">
        <v>63</v>
      </c>
      <c r="P117" s="4">
        <v>0</v>
      </c>
      <c r="Q117" s="3">
        <v>360</v>
      </c>
      <c r="R117" s="3">
        <v>189</v>
      </c>
      <c r="S117" s="3">
        <v>171</v>
      </c>
      <c r="T117" t="s">
        <v>1954</v>
      </c>
      <c r="U117" t="s">
        <v>71</v>
      </c>
      <c r="X117" t="str">
        <v>Amelia Mitchell</v>
      </c>
      <c r="Y117" t="str">
        <v>Amelia Mitchell</v>
      </c>
      <c r="Z117" t="str">
        <v>Alex Walker</v>
      </c>
    </row>
    <row r="118" spans="1:26" x14ac:dyDescent="0.35">
      <c r="A118" t="s">
        <v>2226</v>
      </c>
      <c r="B118" s="2">
        <v>45301</v>
      </c>
      <c r="C118">
        <v>1</v>
      </c>
      <c r="D118">
        <v>2024</v>
      </c>
      <c r="F118" t="s">
        <v>593</v>
      </c>
      <c r="G118" t="s">
        <v>2227</v>
      </c>
      <c r="H118" t="s">
        <v>1875</v>
      </c>
      <c r="I118" t="s">
        <v>1981</v>
      </c>
      <c r="J118" t="s">
        <v>2120</v>
      </c>
      <c r="K118" t="s">
        <v>1926</v>
      </c>
      <c r="L118" t="s">
        <v>1885</v>
      </c>
      <c r="M118">
        <v>2</v>
      </c>
      <c r="N118" s="3">
        <v>28</v>
      </c>
      <c r="O118" s="3">
        <v>13</v>
      </c>
      <c r="P118" s="4">
        <v>0.1</v>
      </c>
      <c r="Q118" s="3">
        <v>50.4</v>
      </c>
      <c r="R118" s="3">
        <v>26</v>
      </c>
      <c r="S118" s="3">
        <v>24.4</v>
      </c>
      <c r="T118" t="s">
        <v>1954</v>
      </c>
      <c r="U118" t="s">
        <v>71</v>
      </c>
      <c r="X118" t="str">
        <v>Liam Smith</v>
      </c>
      <c r="Y118" t="str">
        <v>Liam Smith</v>
      </c>
      <c r="Z118" t="str">
        <v>Liam Roberts</v>
      </c>
    </row>
    <row r="119" spans="1:26" x14ac:dyDescent="0.35">
      <c r="A119" t="s">
        <v>2228</v>
      </c>
      <c r="B119" s="2">
        <v>45301</v>
      </c>
      <c r="C119">
        <v>1</v>
      </c>
      <c r="D119">
        <v>2024</v>
      </c>
      <c r="F119" t="s">
        <v>501</v>
      </c>
      <c r="G119" t="s">
        <v>2229</v>
      </c>
      <c r="H119" t="s">
        <v>1866</v>
      </c>
      <c r="I119" t="s">
        <v>1866</v>
      </c>
      <c r="J119" t="s">
        <v>2026</v>
      </c>
      <c r="K119" t="s">
        <v>1919</v>
      </c>
      <c r="L119" t="s">
        <v>1887</v>
      </c>
      <c r="M119">
        <v>2</v>
      </c>
      <c r="N119" s="3">
        <v>85</v>
      </c>
      <c r="O119" s="3">
        <v>44</v>
      </c>
      <c r="P119" s="4">
        <v>0.1</v>
      </c>
      <c r="Q119" s="3">
        <v>153</v>
      </c>
      <c r="R119" s="3">
        <v>88</v>
      </c>
      <c r="S119" s="3">
        <v>65</v>
      </c>
      <c r="T119" t="s">
        <v>1954</v>
      </c>
      <c r="U119" t="s">
        <v>71</v>
      </c>
      <c r="X119" t="str">
        <v>Amelia White</v>
      </c>
      <c r="Y119" t="str">
        <v>Amelia White</v>
      </c>
      <c r="Z119" t="str">
        <v>Daniel Green</v>
      </c>
    </row>
    <row r="120" spans="1:26" x14ac:dyDescent="0.35">
      <c r="A120" t="s">
        <v>2230</v>
      </c>
      <c r="B120" s="2">
        <v>45301</v>
      </c>
      <c r="C120">
        <v>1</v>
      </c>
      <c r="D120">
        <v>2024</v>
      </c>
      <c r="F120" t="s">
        <v>179</v>
      </c>
      <c r="G120" t="s">
        <v>2231</v>
      </c>
      <c r="H120" t="s">
        <v>1874</v>
      </c>
      <c r="I120" t="s">
        <v>2186</v>
      </c>
      <c r="J120" t="s">
        <v>2061</v>
      </c>
      <c r="K120" t="s">
        <v>1923</v>
      </c>
      <c r="L120" t="s">
        <v>1888</v>
      </c>
      <c r="M120">
        <v>1</v>
      </c>
      <c r="N120" s="3">
        <v>25</v>
      </c>
      <c r="O120" s="3">
        <v>11</v>
      </c>
      <c r="P120" s="4">
        <v>0.05</v>
      </c>
      <c r="Q120" s="3">
        <v>23.75</v>
      </c>
      <c r="R120" s="3">
        <v>11</v>
      </c>
      <c r="S120" s="3">
        <v>12.75</v>
      </c>
      <c r="T120" t="s">
        <v>1954</v>
      </c>
      <c r="U120" t="s">
        <v>71</v>
      </c>
      <c r="X120" t="str">
        <v>Amelia Thomas</v>
      </c>
      <c r="Y120" t="str">
        <v>Amelia Thomas</v>
      </c>
      <c r="Z120" t="str">
        <v>Grace Adams</v>
      </c>
    </row>
    <row r="121" spans="1:26" x14ac:dyDescent="0.35">
      <c r="A121" t="s">
        <v>2232</v>
      </c>
      <c r="B121" s="2">
        <v>45301</v>
      </c>
      <c r="C121">
        <v>1</v>
      </c>
      <c r="D121">
        <v>2024</v>
      </c>
      <c r="F121" t="s">
        <v>1749</v>
      </c>
      <c r="G121" t="s">
        <v>2233</v>
      </c>
      <c r="H121" t="s">
        <v>1871</v>
      </c>
      <c r="I121" t="s">
        <v>2234</v>
      </c>
      <c r="J121" t="s">
        <v>2061</v>
      </c>
      <c r="K121" t="s">
        <v>1923</v>
      </c>
      <c r="L121" t="s">
        <v>1888</v>
      </c>
      <c r="M121">
        <v>3</v>
      </c>
      <c r="N121" s="3">
        <v>25</v>
      </c>
      <c r="O121" s="3">
        <v>11</v>
      </c>
      <c r="P121" s="4">
        <v>0.05</v>
      </c>
      <c r="Q121" s="3">
        <v>71.25</v>
      </c>
      <c r="R121" s="3">
        <v>33</v>
      </c>
      <c r="S121" s="3">
        <v>38.25</v>
      </c>
      <c r="T121" t="s">
        <v>1954</v>
      </c>
      <c r="U121" t="s">
        <v>71</v>
      </c>
      <c r="X121" t="str">
        <v>Amelia Roberts</v>
      </c>
      <c r="Y121" t="str">
        <v>Amelia Roberts</v>
      </c>
      <c r="Z121" t="str">
        <v>Jessica Wilson</v>
      </c>
    </row>
    <row r="122" spans="1:26" x14ac:dyDescent="0.35">
      <c r="A122" t="s">
        <v>2235</v>
      </c>
      <c r="B122" s="2">
        <v>45301</v>
      </c>
      <c r="C122">
        <v>1</v>
      </c>
      <c r="D122">
        <v>2024</v>
      </c>
      <c r="F122" t="s">
        <v>531</v>
      </c>
      <c r="G122" t="s">
        <v>2236</v>
      </c>
      <c r="H122" t="s">
        <v>1870</v>
      </c>
      <c r="I122" t="s">
        <v>2060</v>
      </c>
      <c r="J122" t="s">
        <v>1997</v>
      </c>
      <c r="K122" t="s">
        <v>1906</v>
      </c>
      <c r="L122" t="s">
        <v>1889</v>
      </c>
      <c r="M122">
        <v>3</v>
      </c>
      <c r="N122" s="3">
        <v>89</v>
      </c>
      <c r="O122" s="3">
        <v>48</v>
      </c>
      <c r="P122" s="4">
        <v>0.1</v>
      </c>
      <c r="Q122" s="3">
        <v>240.3</v>
      </c>
      <c r="R122" s="3">
        <v>144</v>
      </c>
      <c r="S122" s="3">
        <v>96.3</v>
      </c>
      <c r="T122" t="s">
        <v>1954</v>
      </c>
      <c r="U122" t="s">
        <v>71</v>
      </c>
      <c r="X122" t="str">
        <v>George Davies</v>
      </c>
      <c r="Y122" t="str">
        <v>George Davies</v>
      </c>
      <c r="Z122" t="str">
        <v>Amelia Kelly</v>
      </c>
    </row>
    <row r="123" spans="1:26" x14ac:dyDescent="0.35">
      <c r="A123" t="s">
        <v>2237</v>
      </c>
      <c r="B123" s="2">
        <v>45301</v>
      </c>
      <c r="C123">
        <v>1</v>
      </c>
      <c r="D123">
        <v>2024</v>
      </c>
      <c r="F123" t="s">
        <v>385</v>
      </c>
      <c r="G123" t="s">
        <v>2238</v>
      </c>
      <c r="H123" t="s">
        <v>1872</v>
      </c>
      <c r="I123" t="s">
        <v>2076</v>
      </c>
      <c r="J123" t="s">
        <v>1963</v>
      </c>
      <c r="K123" t="s">
        <v>1907</v>
      </c>
      <c r="L123" t="s">
        <v>1890</v>
      </c>
      <c r="M123">
        <v>1</v>
      </c>
      <c r="N123" s="3">
        <v>119</v>
      </c>
      <c r="O123" s="3">
        <v>72</v>
      </c>
      <c r="P123" s="4">
        <v>0.05</v>
      </c>
      <c r="Q123" s="3">
        <v>113.05</v>
      </c>
      <c r="R123" s="3">
        <v>72</v>
      </c>
      <c r="S123" s="3">
        <v>41.05</v>
      </c>
      <c r="T123" t="s">
        <v>1954</v>
      </c>
      <c r="U123" t="s">
        <v>71</v>
      </c>
      <c r="X123" t="str">
        <v>Sophie Martin</v>
      </c>
      <c r="Y123" t="str">
        <v>Sophie Martin</v>
      </c>
      <c r="Z123" t="str">
        <v>Liam Kelly</v>
      </c>
    </row>
    <row r="124" spans="1:26" x14ac:dyDescent="0.35">
      <c r="A124" t="s">
        <v>2239</v>
      </c>
      <c r="B124" s="2">
        <v>45301</v>
      </c>
      <c r="C124">
        <v>1</v>
      </c>
      <c r="D124">
        <v>2024</v>
      </c>
      <c r="F124" t="s">
        <v>783</v>
      </c>
      <c r="G124" t="s">
        <v>2240</v>
      </c>
      <c r="H124" t="s">
        <v>1863</v>
      </c>
      <c r="I124" t="s">
        <v>2051</v>
      </c>
      <c r="J124" t="s">
        <v>2061</v>
      </c>
      <c r="K124" t="s">
        <v>1923</v>
      </c>
      <c r="L124" t="s">
        <v>1888</v>
      </c>
      <c r="M124">
        <v>4</v>
      </c>
      <c r="N124" s="3">
        <v>25</v>
      </c>
      <c r="O124" s="3">
        <v>11</v>
      </c>
      <c r="P124" s="4">
        <v>0.05</v>
      </c>
      <c r="Q124" s="3">
        <v>95</v>
      </c>
      <c r="R124" s="3">
        <v>44</v>
      </c>
      <c r="S124" s="3">
        <v>51</v>
      </c>
      <c r="T124" t="s">
        <v>1954</v>
      </c>
      <c r="U124" t="s">
        <v>71</v>
      </c>
      <c r="X124" t="str">
        <v>Mia Harris</v>
      </c>
      <c r="Y124" t="str">
        <v>Mia Harris</v>
      </c>
      <c r="Z124" t="str">
        <v>Harry Hall</v>
      </c>
    </row>
    <row r="125" spans="1:26" x14ac:dyDescent="0.35">
      <c r="A125" t="s">
        <v>2241</v>
      </c>
      <c r="B125" s="2">
        <v>45301</v>
      </c>
      <c r="C125">
        <v>1</v>
      </c>
      <c r="D125">
        <v>2024</v>
      </c>
      <c r="F125" t="s">
        <v>119</v>
      </c>
      <c r="G125" t="s">
        <v>2242</v>
      </c>
      <c r="H125" t="s">
        <v>1874</v>
      </c>
      <c r="I125" t="s">
        <v>2200</v>
      </c>
      <c r="J125" t="s">
        <v>1971</v>
      </c>
      <c r="K125" t="s">
        <v>1920</v>
      </c>
      <c r="L125" t="s">
        <v>1886</v>
      </c>
      <c r="M125">
        <v>4</v>
      </c>
      <c r="N125" s="3">
        <v>45</v>
      </c>
      <c r="O125" s="3">
        <v>19</v>
      </c>
      <c r="P125" s="4">
        <v>0.05</v>
      </c>
      <c r="Q125" s="3">
        <v>171</v>
      </c>
      <c r="R125" s="3">
        <v>76</v>
      </c>
      <c r="S125" s="3">
        <v>95</v>
      </c>
      <c r="T125" t="s">
        <v>1954</v>
      </c>
      <c r="U125" t="s">
        <v>71</v>
      </c>
      <c r="X125" t="str">
        <v>Emma Mitchell</v>
      </c>
      <c r="Y125" t="str">
        <v>Emma Mitchell</v>
      </c>
      <c r="Z125" t="str">
        <v>Isla Mitchell</v>
      </c>
    </row>
    <row r="126" spans="1:26" x14ac:dyDescent="0.35">
      <c r="A126" t="s">
        <v>2243</v>
      </c>
      <c r="B126" s="2">
        <v>45301</v>
      </c>
      <c r="C126">
        <v>1</v>
      </c>
      <c r="D126">
        <v>2024</v>
      </c>
      <c r="F126" t="s">
        <v>181</v>
      </c>
      <c r="G126" t="s">
        <v>2244</v>
      </c>
      <c r="H126" t="s">
        <v>1868</v>
      </c>
      <c r="I126" t="s">
        <v>2014</v>
      </c>
      <c r="J126" t="s">
        <v>2034</v>
      </c>
      <c r="K126" t="s">
        <v>1904</v>
      </c>
      <c r="L126" t="s">
        <v>1889</v>
      </c>
      <c r="M126">
        <v>1</v>
      </c>
      <c r="N126" s="3">
        <v>149</v>
      </c>
      <c r="O126" s="3">
        <v>91</v>
      </c>
      <c r="P126" s="4">
        <v>0</v>
      </c>
      <c r="Q126" s="3">
        <v>149</v>
      </c>
      <c r="R126" s="3">
        <v>91</v>
      </c>
      <c r="S126" s="3">
        <v>58</v>
      </c>
      <c r="T126" t="s">
        <v>1954</v>
      </c>
      <c r="U126" t="s">
        <v>71</v>
      </c>
      <c r="X126" t="str">
        <v>Liam Roberts</v>
      </c>
      <c r="Y126" t="str">
        <v>Liam Roberts</v>
      </c>
      <c r="Z126" t="str">
        <v>Daniel White</v>
      </c>
    </row>
    <row r="127" spans="1:26" x14ac:dyDescent="0.35">
      <c r="A127" t="s">
        <v>2245</v>
      </c>
      <c r="B127" s="2">
        <v>45301</v>
      </c>
      <c r="C127">
        <v>1</v>
      </c>
      <c r="D127">
        <v>2024</v>
      </c>
      <c r="F127" t="s">
        <v>148</v>
      </c>
      <c r="G127" t="s">
        <v>2164</v>
      </c>
      <c r="H127" t="s">
        <v>1867</v>
      </c>
      <c r="I127" t="s">
        <v>2165</v>
      </c>
      <c r="J127" t="s">
        <v>2034</v>
      </c>
      <c r="K127" t="s">
        <v>1904</v>
      </c>
      <c r="L127" t="s">
        <v>1889</v>
      </c>
      <c r="M127">
        <v>1</v>
      </c>
      <c r="N127" s="3">
        <v>149</v>
      </c>
      <c r="O127" s="3">
        <v>91</v>
      </c>
      <c r="P127" s="4">
        <v>0.15</v>
      </c>
      <c r="Q127" s="3">
        <v>126.65</v>
      </c>
      <c r="R127" s="3">
        <v>91</v>
      </c>
      <c r="S127" s="3">
        <v>35.65</v>
      </c>
      <c r="T127" t="s">
        <v>1954</v>
      </c>
      <c r="U127" t="s">
        <v>72</v>
      </c>
      <c r="X127" t="str">
        <v>William Harris</v>
      </c>
      <c r="Y127" t="str">
        <v>William Harris</v>
      </c>
      <c r="Z127" t="str">
        <v>Sophie Baker</v>
      </c>
    </row>
    <row r="128" spans="1:26" x14ac:dyDescent="0.35">
      <c r="A128" t="s">
        <v>2246</v>
      </c>
      <c r="B128" s="2">
        <v>45301</v>
      </c>
      <c r="C128">
        <v>1</v>
      </c>
      <c r="D128">
        <v>2024</v>
      </c>
      <c r="F128" t="s">
        <v>1828</v>
      </c>
      <c r="G128" t="s">
        <v>59</v>
      </c>
      <c r="H128" t="s">
        <v>1871</v>
      </c>
      <c r="I128" t="s">
        <v>1966</v>
      </c>
      <c r="J128" t="s">
        <v>1953</v>
      </c>
      <c r="K128" t="s">
        <v>1905</v>
      </c>
      <c r="L128" t="s">
        <v>1888</v>
      </c>
      <c r="M128">
        <v>1</v>
      </c>
      <c r="N128" s="3">
        <v>120</v>
      </c>
      <c r="O128" s="3">
        <v>63</v>
      </c>
      <c r="P128" s="4">
        <v>0.05</v>
      </c>
      <c r="Q128" s="3">
        <v>114</v>
      </c>
      <c r="R128" s="3">
        <v>63</v>
      </c>
      <c r="S128" s="3">
        <v>51</v>
      </c>
      <c r="T128" t="s">
        <v>1954</v>
      </c>
      <c r="U128" t="s">
        <v>71</v>
      </c>
      <c r="X128" t="str">
        <v>Sophie Williams</v>
      </c>
      <c r="Y128" t="str">
        <v>Sophie Williams</v>
      </c>
      <c r="Z128" t="str">
        <v>Grace Lewis</v>
      </c>
    </row>
    <row r="129" spans="1:26" x14ac:dyDescent="0.35">
      <c r="A129" t="s">
        <v>2247</v>
      </c>
      <c r="B129" s="2">
        <v>45301</v>
      </c>
      <c r="C129">
        <v>1</v>
      </c>
      <c r="D129">
        <v>2024</v>
      </c>
      <c r="F129" t="s">
        <v>393</v>
      </c>
      <c r="G129" t="s">
        <v>2248</v>
      </c>
      <c r="H129" t="s">
        <v>1868</v>
      </c>
      <c r="I129" t="s">
        <v>2022</v>
      </c>
      <c r="J129" t="s">
        <v>1997</v>
      </c>
      <c r="K129" t="s">
        <v>1906</v>
      </c>
      <c r="L129" t="s">
        <v>1889</v>
      </c>
      <c r="M129">
        <v>1</v>
      </c>
      <c r="N129" s="3">
        <v>89</v>
      </c>
      <c r="O129" s="3">
        <v>48</v>
      </c>
      <c r="P129" s="4">
        <v>0</v>
      </c>
      <c r="Q129" s="3">
        <v>89</v>
      </c>
      <c r="R129" s="3">
        <v>48</v>
      </c>
      <c r="S129" s="3">
        <v>41</v>
      </c>
      <c r="T129" t="s">
        <v>1954</v>
      </c>
      <c r="U129" t="s">
        <v>71</v>
      </c>
      <c r="X129" t="str">
        <v>Sophie Evans</v>
      </c>
      <c r="Y129" t="str">
        <v>Sophie Evans</v>
      </c>
      <c r="Z129" t="str">
        <v>Alex Martin</v>
      </c>
    </row>
    <row r="130" spans="1:26" x14ac:dyDescent="0.35">
      <c r="A130" t="s">
        <v>2249</v>
      </c>
      <c r="B130" s="2">
        <v>45301</v>
      </c>
      <c r="C130">
        <v>1</v>
      </c>
      <c r="D130">
        <v>2024</v>
      </c>
      <c r="F130" t="s">
        <v>523</v>
      </c>
      <c r="G130" t="s">
        <v>2250</v>
      </c>
      <c r="H130" t="s">
        <v>1871</v>
      </c>
      <c r="I130" t="s">
        <v>1966</v>
      </c>
      <c r="J130" t="s">
        <v>1953</v>
      </c>
      <c r="K130" t="s">
        <v>1905</v>
      </c>
      <c r="L130" t="s">
        <v>1888</v>
      </c>
      <c r="M130">
        <v>1</v>
      </c>
      <c r="N130" s="3">
        <v>120</v>
      </c>
      <c r="O130" s="3">
        <v>63</v>
      </c>
      <c r="P130" s="4">
        <v>0.15</v>
      </c>
      <c r="Q130" s="3">
        <v>102</v>
      </c>
      <c r="R130" s="3">
        <v>63</v>
      </c>
      <c r="S130" s="3">
        <v>39</v>
      </c>
      <c r="T130" t="s">
        <v>1954</v>
      </c>
      <c r="U130" t="s">
        <v>71</v>
      </c>
      <c r="X130" t="str">
        <v>Mia Wilson</v>
      </c>
      <c r="Y130" t="str">
        <v>Mia Wilson</v>
      </c>
      <c r="Z130" t="str">
        <v>Mia Mitchell</v>
      </c>
    </row>
    <row r="131" spans="1:26" x14ac:dyDescent="0.35">
      <c r="A131" t="s">
        <v>2251</v>
      </c>
      <c r="B131" s="2">
        <v>45301</v>
      </c>
      <c r="C131">
        <v>1</v>
      </c>
      <c r="D131">
        <v>2024</v>
      </c>
      <c r="F131" t="s">
        <v>287</v>
      </c>
      <c r="G131" t="s">
        <v>2252</v>
      </c>
      <c r="H131" t="s">
        <v>1868</v>
      </c>
      <c r="I131" t="s">
        <v>2113</v>
      </c>
      <c r="J131" t="s">
        <v>1997</v>
      </c>
      <c r="K131" t="s">
        <v>1906</v>
      </c>
      <c r="L131" t="s">
        <v>1889</v>
      </c>
      <c r="M131">
        <v>2</v>
      </c>
      <c r="N131" s="3">
        <v>89</v>
      </c>
      <c r="O131" s="3">
        <v>48</v>
      </c>
      <c r="P131" s="4">
        <v>0.15</v>
      </c>
      <c r="Q131" s="3">
        <v>151.30000000000001</v>
      </c>
      <c r="R131" s="3">
        <v>96</v>
      </c>
      <c r="S131" s="3">
        <v>55.3</v>
      </c>
      <c r="T131" t="s">
        <v>1954</v>
      </c>
      <c r="U131" t="s">
        <v>71</v>
      </c>
      <c r="X131" t="str">
        <v>Mia Campbell</v>
      </c>
      <c r="Y131" t="str">
        <v>Mia Campbell</v>
      </c>
      <c r="Z131" t="str">
        <v>Noah Wilson</v>
      </c>
    </row>
    <row r="132" spans="1:26" x14ac:dyDescent="0.35">
      <c r="A132" t="s">
        <v>2253</v>
      </c>
      <c r="B132" s="2">
        <v>45301</v>
      </c>
      <c r="C132">
        <v>1</v>
      </c>
      <c r="D132">
        <v>2024</v>
      </c>
      <c r="F132" t="s">
        <v>289</v>
      </c>
      <c r="G132" t="s">
        <v>2254</v>
      </c>
      <c r="H132" t="s">
        <v>1868</v>
      </c>
      <c r="I132" t="s">
        <v>1959</v>
      </c>
      <c r="J132" t="s">
        <v>1987</v>
      </c>
      <c r="K132" t="s">
        <v>1908</v>
      </c>
      <c r="L132" t="s">
        <v>1890</v>
      </c>
      <c r="M132">
        <v>2</v>
      </c>
      <c r="N132" s="3">
        <v>129</v>
      </c>
      <c r="O132" s="3">
        <v>78</v>
      </c>
      <c r="P132" s="4">
        <v>0.05</v>
      </c>
      <c r="Q132" s="3">
        <v>245.1</v>
      </c>
      <c r="R132" s="3">
        <v>156</v>
      </c>
      <c r="S132" s="3">
        <v>89.1</v>
      </c>
      <c r="T132" t="s">
        <v>1954</v>
      </c>
      <c r="U132" t="s">
        <v>71</v>
      </c>
      <c r="X132" t="str">
        <v>Alex Scott</v>
      </c>
      <c r="Y132" t="str">
        <v>Alex Scott</v>
      </c>
      <c r="Z132" t="str">
        <v>George Roberts</v>
      </c>
    </row>
    <row r="133" spans="1:26" x14ac:dyDescent="0.35">
      <c r="A133" t="s">
        <v>2255</v>
      </c>
      <c r="B133" s="2">
        <v>45301</v>
      </c>
      <c r="C133">
        <v>1</v>
      </c>
      <c r="D133">
        <v>2024</v>
      </c>
      <c r="F133" t="s">
        <v>898</v>
      </c>
      <c r="G133" t="s">
        <v>2250</v>
      </c>
      <c r="H133" t="s">
        <v>1875</v>
      </c>
      <c r="I133" t="s">
        <v>2054</v>
      </c>
      <c r="J133" t="s">
        <v>1960</v>
      </c>
      <c r="K133" t="s">
        <v>1924</v>
      </c>
      <c r="L133" t="s">
        <v>1885</v>
      </c>
      <c r="M133">
        <v>5</v>
      </c>
      <c r="N133" s="3">
        <v>42</v>
      </c>
      <c r="O133" s="3">
        <v>20</v>
      </c>
      <c r="P133" s="4">
        <v>0.05</v>
      </c>
      <c r="Q133" s="3">
        <v>199.5</v>
      </c>
      <c r="R133" s="3">
        <v>100</v>
      </c>
      <c r="S133" s="3">
        <v>99.5</v>
      </c>
      <c r="T133" t="s">
        <v>1954</v>
      </c>
      <c r="U133" t="s">
        <v>71</v>
      </c>
      <c r="X133" t="str">
        <v>Daniel White</v>
      </c>
      <c r="Y133" t="str">
        <v>Daniel White</v>
      </c>
      <c r="Z133" t="str">
        <v>Isla Walker</v>
      </c>
    </row>
    <row r="134" spans="1:26" x14ac:dyDescent="0.35">
      <c r="A134" t="s">
        <v>2256</v>
      </c>
      <c r="B134" s="2">
        <v>45301</v>
      </c>
      <c r="C134">
        <v>1</v>
      </c>
      <c r="D134">
        <v>2024</v>
      </c>
      <c r="F134" t="s">
        <v>331</v>
      </c>
      <c r="G134" t="s">
        <v>2257</v>
      </c>
      <c r="H134" t="s">
        <v>1875</v>
      </c>
      <c r="I134" t="s">
        <v>1970</v>
      </c>
      <c r="J134" t="s">
        <v>1978</v>
      </c>
      <c r="K134" t="s">
        <v>1916</v>
      </c>
      <c r="L134" t="s">
        <v>1887</v>
      </c>
      <c r="M134">
        <v>2</v>
      </c>
      <c r="N134" s="3">
        <v>79</v>
      </c>
      <c r="O134" s="3">
        <v>42</v>
      </c>
      <c r="P134" s="4">
        <v>0.05</v>
      </c>
      <c r="Q134" s="3">
        <v>150.1</v>
      </c>
      <c r="R134" s="3">
        <v>84</v>
      </c>
      <c r="S134" s="3">
        <v>66.099999999999994</v>
      </c>
      <c r="T134" t="s">
        <v>1954</v>
      </c>
      <c r="U134" t="s">
        <v>71</v>
      </c>
      <c r="X134" t="str">
        <v>Oscar Watson</v>
      </c>
      <c r="Y134" t="str">
        <v>Oscar Watson</v>
      </c>
      <c r="Z134" t="str">
        <v>Daniel Morgan</v>
      </c>
    </row>
    <row r="135" spans="1:26" x14ac:dyDescent="0.35">
      <c r="A135" t="s">
        <v>2258</v>
      </c>
      <c r="B135" s="2">
        <v>45302</v>
      </c>
      <c r="C135">
        <v>1</v>
      </c>
      <c r="D135">
        <v>2024</v>
      </c>
      <c r="F135" t="s">
        <v>681</v>
      </c>
      <c r="G135" t="s">
        <v>2259</v>
      </c>
      <c r="H135" t="s">
        <v>1872</v>
      </c>
      <c r="I135" t="s">
        <v>2152</v>
      </c>
      <c r="J135" t="s">
        <v>1991</v>
      </c>
      <c r="K135" t="s">
        <v>1925</v>
      </c>
      <c r="L135" t="s">
        <v>1885</v>
      </c>
      <c r="M135">
        <v>1</v>
      </c>
      <c r="N135" s="3">
        <v>35</v>
      </c>
      <c r="O135" s="3">
        <v>16</v>
      </c>
      <c r="P135" s="4">
        <v>0.05</v>
      </c>
      <c r="Q135" s="3">
        <v>33.25</v>
      </c>
      <c r="R135" s="3">
        <v>16</v>
      </c>
      <c r="S135" s="3">
        <v>17.25</v>
      </c>
      <c r="T135" t="s">
        <v>1954</v>
      </c>
      <c r="U135" t="s">
        <v>71</v>
      </c>
      <c r="X135" t="str">
        <v>Isla Baker</v>
      </c>
      <c r="Y135" t="str">
        <v>Isla Baker</v>
      </c>
      <c r="Z135" t="str">
        <v>Sophie Williams</v>
      </c>
    </row>
    <row r="136" spans="1:26" x14ac:dyDescent="0.35">
      <c r="A136" t="s">
        <v>2260</v>
      </c>
      <c r="B136" s="2">
        <v>45302</v>
      </c>
      <c r="C136">
        <v>1</v>
      </c>
      <c r="D136">
        <v>2024</v>
      </c>
      <c r="F136" t="s">
        <v>727</v>
      </c>
      <c r="G136" t="s">
        <v>2261</v>
      </c>
      <c r="H136" t="s">
        <v>1866</v>
      </c>
      <c r="I136" t="s">
        <v>1866</v>
      </c>
      <c r="J136" t="s">
        <v>1971</v>
      </c>
      <c r="K136" t="s">
        <v>1920</v>
      </c>
      <c r="L136" t="s">
        <v>1886</v>
      </c>
      <c r="M136">
        <v>2</v>
      </c>
      <c r="N136" s="3">
        <v>45</v>
      </c>
      <c r="O136" s="3">
        <v>19</v>
      </c>
      <c r="P136" s="4">
        <v>0.05</v>
      </c>
      <c r="Q136" s="3">
        <v>85.5</v>
      </c>
      <c r="R136" s="3">
        <v>38</v>
      </c>
      <c r="S136" s="3">
        <v>47.5</v>
      </c>
      <c r="T136" t="s">
        <v>1954</v>
      </c>
      <c r="U136" t="s">
        <v>71</v>
      </c>
      <c r="X136" t="str">
        <v>Isla Roberts</v>
      </c>
      <c r="Y136" t="str">
        <v>Isla Roberts</v>
      </c>
      <c r="Z136" t="str">
        <v>Jack Parker</v>
      </c>
    </row>
    <row r="137" spans="1:26" x14ac:dyDescent="0.35">
      <c r="A137" t="s">
        <v>2262</v>
      </c>
      <c r="B137" s="2">
        <v>45302</v>
      </c>
      <c r="C137">
        <v>1</v>
      </c>
      <c r="D137">
        <v>2024</v>
      </c>
      <c r="F137" t="s">
        <v>1335</v>
      </c>
      <c r="G137" t="s">
        <v>2263</v>
      </c>
      <c r="H137" t="s">
        <v>1870</v>
      </c>
      <c r="I137" t="s">
        <v>2060</v>
      </c>
      <c r="J137" t="s">
        <v>2120</v>
      </c>
      <c r="K137" t="s">
        <v>1926</v>
      </c>
      <c r="L137" t="s">
        <v>1885</v>
      </c>
      <c r="M137">
        <v>1</v>
      </c>
      <c r="N137" s="3">
        <v>28</v>
      </c>
      <c r="O137" s="3">
        <v>13</v>
      </c>
      <c r="P137" s="4">
        <v>0.05</v>
      </c>
      <c r="Q137" s="3">
        <v>26.6</v>
      </c>
      <c r="R137" s="3">
        <v>13</v>
      </c>
      <c r="S137" s="3">
        <v>13.6</v>
      </c>
      <c r="T137" t="s">
        <v>1954</v>
      </c>
      <c r="U137" t="s">
        <v>71</v>
      </c>
      <c r="X137" t="str">
        <v>Isla Williams</v>
      </c>
      <c r="Y137" t="str">
        <v>Isla Williams</v>
      </c>
      <c r="Z137" t="str">
        <v>Mia Clark</v>
      </c>
    </row>
    <row r="138" spans="1:26" x14ac:dyDescent="0.35">
      <c r="A138" t="s">
        <v>2264</v>
      </c>
      <c r="B138" s="2">
        <v>45302</v>
      </c>
      <c r="C138">
        <v>1</v>
      </c>
      <c r="D138">
        <v>2024</v>
      </c>
      <c r="F138" t="s">
        <v>187</v>
      </c>
      <c r="G138" t="s">
        <v>2265</v>
      </c>
      <c r="H138" t="s">
        <v>1868</v>
      </c>
      <c r="I138" t="s">
        <v>2022</v>
      </c>
      <c r="J138" t="s">
        <v>1963</v>
      </c>
      <c r="K138" t="s">
        <v>1907</v>
      </c>
      <c r="L138" t="s">
        <v>1890</v>
      </c>
      <c r="M138">
        <v>1</v>
      </c>
      <c r="N138" s="3">
        <v>119</v>
      </c>
      <c r="O138" s="3">
        <v>72</v>
      </c>
      <c r="P138" s="4">
        <v>0.1</v>
      </c>
      <c r="Q138" s="3">
        <v>107.1</v>
      </c>
      <c r="R138" s="3">
        <v>72</v>
      </c>
      <c r="S138" s="3">
        <v>35.1</v>
      </c>
      <c r="T138" t="s">
        <v>1954</v>
      </c>
      <c r="U138" t="s">
        <v>71</v>
      </c>
      <c r="X138" t="str">
        <v>Olivia Lewis</v>
      </c>
      <c r="Y138" t="str">
        <v>Olivia Lewis</v>
      </c>
      <c r="Z138" t="str">
        <v>Sophie Wilson</v>
      </c>
    </row>
    <row r="139" spans="1:26" x14ac:dyDescent="0.35">
      <c r="A139" t="s">
        <v>2266</v>
      </c>
      <c r="B139" s="2">
        <v>45302</v>
      </c>
      <c r="C139">
        <v>1</v>
      </c>
      <c r="D139">
        <v>2024</v>
      </c>
      <c r="F139" t="s">
        <v>290</v>
      </c>
      <c r="G139" t="s">
        <v>2267</v>
      </c>
      <c r="H139" t="s">
        <v>1874</v>
      </c>
      <c r="I139" t="s">
        <v>2119</v>
      </c>
      <c r="J139" t="s">
        <v>1987</v>
      </c>
      <c r="K139" t="s">
        <v>1908</v>
      </c>
      <c r="L139" t="s">
        <v>1890</v>
      </c>
      <c r="M139">
        <v>4</v>
      </c>
      <c r="N139" s="3">
        <v>129</v>
      </c>
      <c r="O139" s="3">
        <v>78</v>
      </c>
      <c r="P139" s="4">
        <v>0</v>
      </c>
      <c r="Q139" s="3">
        <v>516</v>
      </c>
      <c r="R139" s="3">
        <v>312</v>
      </c>
      <c r="S139" s="3">
        <v>204</v>
      </c>
      <c r="T139" t="s">
        <v>1954</v>
      </c>
      <c r="U139" t="s">
        <v>71</v>
      </c>
      <c r="X139" t="str">
        <v>Jack White</v>
      </c>
      <c r="Y139" t="str">
        <v>Jack White</v>
      </c>
      <c r="Z139" t="str">
        <v>Jack Adams</v>
      </c>
    </row>
    <row r="140" spans="1:26" x14ac:dyDescent="0.35">
      <c r="A140" t="s">
        <v>2268</v>
      </c>
      <c r="B140" s="2">
        <v>45302</v>
      </c>
      <c r="C140">
        <v>1</v>
      </c>
      <c r="D140">
        <v>2024</v>
      </c>
      <c r="F140" t="s">
        <v>220</v>
      </c>
      <c r="G140" t="s">
        <v>2269</v>
      </c>
      <c r="H140" t="s">
        <v>1875</v>
      </c>
      <c r="I140" t="s">
        <v>1996</v>
      </c>
      <c r="J140" t="s">
        <v>1953</v>
      </c>
      <c r="K140" t="s">
        <v>1905</v>
      </c>
      <c r="L140" t="s">
        <v>1888</v>
      </c>
      <c r="M140">
        <v>1</v>
      </c>
      <c r="N140" s="3">
        <v>120</v>
      </c>
      <c r="O140" s="3">
        <v>63</v>
      </c>
      <c r="P140" s="4">
        <v>0</v>
      </c>
      <c r="Q140" s="3">
        <v>120</v>
      </c>
      <c r="R140" s="3">
        <v>63</v>
      </c>
      <c r="S140" s="3">
        <v>57</v>
      </c>
      <c r="T140" t="s">
        <v>1954</v>
      </c>
      <c r="U140" t="s">
        <v>71</v>
      </c>
      <c r="X140" t="str">
        <v>Sophie Adams</v>
      </c>
      <c r="Y140" t="str">
        <v>Sophie Adams</v>
      </c>
      <c r="Z140" t="str">
        <v>Mia Hall</v>
      </c>
    </row>
    <row r="141" spans="1:26" x14ac:dyDescent="0.35">
      <c r="A141" t="s">
        <v>2270</v>
      </c>
      <c r="B141" s="2">
        <v>45302</v>
      </c>
      <c r="C141">
        <v>1</v>
      </c>
      <c r="D141">
        <v>2024</v>
      </c>
      <c r="F141" t="s">
        <v>1690</v>
      </c>
      <c r="G141" t="s">
        <v>58</v>
      </c>
      <c r="H141" t="s">
        <v>1866</v>
      </c>
      <c r="I141" t="s">
        <v>1866</v>
      </c>
      <c r="J141" t="s">
        <v>1963</v>
      </c>
      <c r="K141" t="s">
        <v>1907</v>
      </c>
      <c r="L141" t="s">
        <v>1890</v>
      </c>
      <c r="M141">
        <v>1</v>
      </c>
      <c r="N141" s="3">
        <v>119</v>
      </c>
      <c r="O141" s="3">
        <v>72</v>
      </c>
      <c r="P141" s="4">
        <v>0.15</v>
      </c>
      <c r="Q141" s="3">
        <v>101.15</v>
      </c>
      <c r="R141" s="3">
        <v>72</v>
      </c>
      <c r="S141" s="3">
        <v>29.15</v>
      </c>
      <c r="T141" t="s">
        <v>1954</v>
      </c>
      <c r="U141" t="s">
        <v>71</v>
      </c>
      <c r="X141" t="str">
        <v>Thomas Smith</v>
      </c>
      <c r="Y141" t="str">
        <v>Thomas Smith</v>
      </c>
      <c r="Z141" t="str">
        <v>Alex Lewis</v>
      </c>
    </row>
    <row r="142" spans="1:26" x14ac:dyDescent="0.35">
      <c r="A142" t="s">
        <v>2271</v>
      </c>
      <c r="B142" s="2">
        <v>45302</v>
      </c>
      <c r="C142">
        <v>1</v>
      </c>
      <c r="D142">
        <v>2024</v>
      </c>
      <c r="F142" t="s">
        <v>1680</v>
      </c>
      <c r="G142" t="s">
        <v>2272</v>
      </c>
      <c r="H142" t="s">
        <v>1872</v>
      </c>
      <c r="I142" t="s">
        <v>2152</v>
      </c>
      <c r="J142" t="s">
        <v>1991</v>
      </c>
      <c r="K142" t="s">
        <v>1925</v>
      </c>
      <c r="L142" t="s">
        <v>1885</v>
      </c>
      <c r="M142">
        <v>3</v>
      </c>
      <c r="N142" s="3">
        <v>35</v>
      </c>
      <c r="O142" s="3">
        <v>16</v>
      </c>
      <c r="P142" s="4">
        <v>0.05</v>
      </c>
      <c r="Q142" s="3">
        <v>99.75</v>
      </c>
      <c r="R142" s="3">
        <v>48</v>
      </c>
      <c r="S142" s="3">
        <v>51.75</v>
      </c>
      <c r="T142" t="s">
        <v>1954</v>
      </c>
      <c r="U142" t="s">
        <v>71</v>
      </c>
      <c r="X142" t="str">
        <v>Grace Jones</v>
      </c>
      <c r="Y142" t="str">
        <v>Grace Jones</v>
      </c>
      <c r="Z142" t="str">
        <v>Liam Brown</v>
      </c>
    </row>
    <row r="143" spans="1:26" x14ac:dyDescent="0.35">
      <c r="A143" t="s">
        <v>2273</v>
      </c>
      <c r="B143" s="2">
        <v>45302</v>
      </c>
      <c r="C143">
        <v>1</v>
      </c>
      <c r="D143">
        <v>2024</v>
      </c>
      <c r="F143" t="s">
        <v>971</v>
      </c>
      <c r="G143" t="s">
        <v>2274</v>
      </c>
      <c r="H143" t="s">
        <v>1874</v>
      </c>
      <c r="I143" t="s">
        <v>2186</v>
      </c>
      <c r="J143" t="s">
        <v>2064</v>
      </c>
      <c r="K143" t="s">
        <v>1922</v>
      </c>
      <c r="L143" t="s">
        <v>1887</v>
      </c>
      <c r="M143">
        <v>2</v>
      </c>
      <c r="N143" s="3">
        <v>32</v>
      </c>
      <c r="O143" s="3">
        <v>14</v>
      </c>
      <c r="P143" s="4">
        <v>0.1</v>
      </c>
      <c r="Q143" s="3">
        <v>57.6</v>
      </c>
      <c r="R143" s="3">
        <v>28</v>
      </c>
      <c r="S143" s="3">
        <v>29.6</v>
      </c>
      <c r="T143" t="s">
        <v>1954</v>
      </c>
      <c r="U143" t="s">
        <v>71</v>
      </c>
      <c r="X143" t="str">
        <v>Olivia Smith</v>
      </c>
      <c r="Y143" t="str">
        <v>Olivia Smith</v>
      </c>
      <c r="Z143" t="str">
        <v>Leo Wilson</v>
      </c>
    </row>
    <row r="144" spans="1:26" x14ac:dyDescent="0.35">
      <c r="A144" t="s">
        <v>2275</v>
      </c>
      <c r="B144" s="2">
        <v>45302</v>
      </c>
      <c r="C144">
        <v>1</v>
      </c>
      <c r="D144">
        <v>2024</v>
      </c>
      <c r="F144" t="s">
        <v>193</v>
      </c>
      <c r="G144" t="s">
        <v>1976</v>
      </c>
      <c r="H144" t="s">
        <v>1869</v>
      </c>
      <c r="I144" t="s">
        <v>1977</v>
      </c>
      <c r="J144" t="s">
        <v>2067</v>
      </c>
      <c r="K144" t="s">
        <v>1918</v>
      </c>
      <c r="L144" t="s">
        <v>1889</v>
      </c>
      <c r="M144">
        <v>2</v>
      </c>
      <c r="N144" s="3">
        <v>69</v>
      </c>
      <c r="O144" s="3">
        <v>37</v>
      </c>
      <c r="P144" s="4">
        <v>0</v>
      </c>
      <c r="Q144" s="3">
        <v>138</v>
      </c>
      <c r="R144" s="3">
        <v>74</v>
      </c>
      <c r="S144" s="3">
        <v>64</v>
      </c>
      <c r="T144" t="s">
        <v>1954</v>
      </c>
      <c r="U144" t="s">
        <v>72</v>
      </c>
      <c r="X144" t="str">
        <v>Jessica White</v>
      </c>
      <c r="Y144" t="str">
        <v>Jessica White</v>
      </c>
      <c r="Z144" t="str">
        <v>Isla Davies</v>
      </c>
    </row>
    <row r="145" spans="1:26" x14ac:dyDescent="0.35">
      <c r="A145" t="s">
        <v>2276</v>
      </c>
      <c r="B145" s="2">
        <v>45302</v>
      </c>
      <c r="C145">
        <v>1</v>
      </c>
      <c r="D145">
        <v>2024</v>
      </c>
      <c r="F145" t="s">
        <v>941</v>
      </c>
      <c r="G145" t="s">
        <v>2122</v>
      </c>
      <c r="H145" t="s">
        <v>1870</v>
      </c>
      <c r="I145" t="s">
        <v>2083</v>
      </c>
      <c r="J145" t="s">
        <v>1953</v>
      </c>
      <c r="K145" t="s">
        <v>1905</v>
      </c>
      <c r="L145" t="s">
        <v>1888</v>
      </c>
      <c r="M145">
        <v>4</v>
      </c>
      <c r="N145" s="3">
        <v>120</v>
      </c>
      <c r="O145" s="3">
        <v>63</v>
      </c>
      <c r="P145" s="4">
        <v>0</v>
      </c>
      <c r="Q145" s="3">
        <v>480</v>
      </c>
      <c r="R145" s="3">
        <v>252</v>
      </c>
      <c r="S145" s="3">
        <v>228</v>
      </c>
      <c r="T145" t="s">
        <v>1954</v>
      </c>
      <c r="U145" t="s">
        <v>71</v>
      </c>
      <c r="X145" t="str">
        <v>Mia Jones</v>
      </c>
      <c r="Y145" t="str">
        <v>Mia Jones</v>
      </c>
      <c r="Z145" t="str">
        <v>Jessica Brown</v>
      </c>
    </row>
    <row r="146" spans="1:26" x14ac:dyDescent="0.35">
      <c r="A146" t="s">
        <v>2277</v>
      </c>
      <c r="B146" s="2">
        <v>45302</v>
      </c>
      <c r="C146">
        <v>1</v>
      </c>
      <c r="D146">
        <v>2024</v>
      </c>
      <c r="F146" t="s">
        <v>455</v>
      </c>
      <c r="G146" t="s">
        <v>2278</v>
      </c>
      <c r="H146" t="s">
        <v>1863</v>
      </c>
      <c r="I146" t="s">
        <v>1952</v>
      </c>
      <c r="J146" t="s">
        <v>2162</v>
      </c>
      <c r="K146" t="s">
        <v>1921</v>
      </c>
      <c r="L146" t="s">
        <v>1889</v>
      </c>
      <c r="M146">
        <v>1</v>
      </c>
      <c r="N146" s="3">
        <v>55</v>
      </c>
      <c r="O146" s="3">
        <v>27</v>
      </c>
      <c r="P146" s="4">
        <v>0.15</v>
      </c>
      <c r="Q146" s="3">
        <v>46.75</v>
      </c>
      <c r="R146" s="3">
        <v>27</v>
      </c>
      <c r="S146" s="3">
        <v>19.75</v>
      </c>
      <c r="T146" t="s">
        <v>1954</v>
      </c>
      <c r="U146" t="s">
        <v>71</v>
      </c>
      <c r="X146" t="str">
        <v>Isla Taylor</v>
      </c>
      <c r="Y146" t="str">
        <v>Isla Taylor</v>
      </c>
      <c r="Z146" t="str">
        <v>William White</v>
      </c>
    </row>
    <row r="147" spans="1:26" x14ac:dyDescent="0.35">
      <c r="A147" t="s">
        <v>2279</v>
      </c>
      <c r="B147" s="2">
        <v>45302</v>
      </c>
      <c r="C147">
        <v>1</v>
      </c>
      <c r="D147">
        <v>2024</v>
      </c>
      <c r="F147" t="s">
        <v>1641</v>
      </c>
      <c r="G147" t="s">
        <v>2280</v>
      </c>
      <c r="H147" t="s">
        <v>1863</v>
      </c>
      <c r="I147" t="s">
        <v>2033</v>
      </c>
      <c r="J147" t="s">
        <v>2034</v>
      </c>
      <c r="K147" t="s">
        <v>1904</v>
      </c>
      <c r="L147" t="s">
        <v>1889</v>
      </c>
      <c r="M147">
        <v>1</v>
      </c>
      <c r="N147" s="3">
        <v>149</v>
      </c>
      <c r="O147" s="3">
        <v>91</v>
      </c>
      <c r="P147" s="4">
        <v>0</v>
      </c>
      <c r="Q147" s="3">
        <v>149</v>
      </c>
      <c r="R147" s="3">
        <v>91</v>
      </c>
      <c r="S147" s="3">
        <v>58</v>
      </c>
      <c r="T147" t="s">
        <v>1954</v>
      </c>
      <c r="U147" t="s">
        <v>71</v>
      </c>
      <c r="X147" t="str">
        <v>Ava Roberts</v>
      </c>
      <c r="Y147" t="str">
        <v>Ava Roberts</v>
      </c>
      <c r="Z147" t="str">
        <v>Daniel Scott</v>
      </c>
    </row>
    <row r="148" spans="1:26" x14ac:dyDescent="0.35">
      <c r="A148" t="s">
        <v>2281</v>
      </c>
      <c r="B148" s="2">
        <v>45302</v>
      </c>
      <c r="C148">
        <v>1</v>
      </c>
      <c r="D148">
        <v>2024</v>
      </c>
      <c r="F148" t="s">
        <v>443</v>
      </c>
      <c r="G148" t="s">
        <v>2282</v>
      </c>
      <c r="H148" t="s">
        <v>1864</v>
      </c>
      <c r="I148" t="s">
        <v>2211</v>
      </c>
      <c r="J148" t="s">
        <v>2001</v>
      </c>
      <c r="K148" t="s">
        <v>1911</v>
      </c>
      <c r="L148" t="s">
        <v>1886</v>
      </c>
      <c r="M148">
        <v>3</v>
      </c>
      <c r="N148" s="3">
        <v>58</v>
      </c>
      <c r="O148" s="3">
        <v>25</v>
      </c>
      <c r="P148" s="4">
        <v>0</v>
      </c>
      <c r="Q148" s="3">
        <v>174</v>
      </c>
      <c r="R148" s="3">
        <v>75</v>
      </c>
      <c r="S148" s="3">
        <v>99</v>
      </c>
      <c r="T148" t="s">
        <v>1954</v>
      </c>
      <c r="U148" t="s">
        <v>71</v>
      </c>
      <c r="X148" t="str">
        <v>Olivia Parker</v>
      </c>
      <c r="Y148" t="str">
        <v>Olivia Parker</v>
      </c>
      <c r="Z148" t="str">
        <v>Leo Baker</v>
      </c>
    </row>
    <row r="149" spans="1:26" x14ac:dyDescent="0.35">
      <c r="A149" t="s">
        <v>2283</v>
      </c>
      <c r="B149" s="2">
        <v>45303</v>
      </c>
      <c r="C149">
        <v>1</v>
      </c>
      <c r="D149">
        <v>2024</v>
      </c>
      <c r="F149" t="s">
        <v>715</v>
      </c>
      <c r="G149" t="s">
        <v>2284</v>
      </c>
      <c r="H149" t="s">
        <v>1870</v>
      </c>
      <c r="I149" t="s">
        <v>2060</v>
      </c>
      <c r="J149" t="s">
        <v>1953</v>
      </c>
      <c r="K149" t="s">
        <v>1905</v>
      </c>
      <c r="L149" t="s">
        <v>1888</v>
      </c>
      <c r="M149">
        <v>1</v>
      </c>
      <c r="N149" s="3">
        <v>120</v>
      </c>
      <c r="O149" s="3">
        <v>63</v>
      </c>
      <c r="P149" s="4">
        <v>0.15</v>
      </c>
      <c r="Q149" s="3">
        <v>102</v>
      </c>
      <c r="R149" s="3">
        <v>63</v>
      </c>
      <c r="S149" s="3">
        <v>39</v>
      </c>
      <c r="T149" t="s">
        <v>1954</v>
      </c>
      <c r="U149" t="s">
        <v>71</v>
      </c>
      <c r="X149" t="str">
        <v>Jessica Davies</v>
      </c>
      <c r="Y149" t="str">
        <v>Jessica Davies</v>
      </c>
      <c r="Z149" t="str">
        <v>George Watson</v>
      </c>
    </row>
    <row r="150" spans="1:26" x14ac:dyDescent="0.35">
      <c r="A150" t="s">
        <v>2285</v>
      </c>
      <c r="B150" s="2">
        <v>45303</v>
      </c>
      <c r="C150">
        <v>1</v>
      </c>
      <c r="D150">
        <v>2024</v>
      </c>
      <c r="F150" t="s">
        <v>85</v>
      </c>
      <c r="G150" t="s">
        <v>2286</v>
      </c>
      <c r="H150" t="s">
        <v>1863</v>
      </c>
      <c r="I150" t="s">
        <v>2056</v>
      </c>
      <c r="J150" t="s">
        <v>1963</v>
      </c>
      <c r="K150" t="s">
        <v>1907</v>
      </c>
      <c r="L150" t="s">
        <v>1890</v>
      </c>
      <c r="M150">
        <v>2</v>
      </c>
      <c r="N150" s="3">
        <v>119</v>
      </c>
      <c r="O150" s="3">
        <v>72</v>
      </c>
      <c r="P150" s="4">
        <v>0</v>
      </c>
      <c r="Q150" s="3">
        <v>238</v>
      </c>
      <c r="R150" s="3">
        <v>144</v>
      </c>
      <c r="S150" s="3">
        <v>94</v>
      </c>
      <c r="T150" t="s">
        <v>1954</v>
      </c>
      <c r="U150" t="s">
        <v>71</v>
      </c>
      <c r="X150" t="str">
        <v>Ava White</v>
      </c>
      <c r="Y150" t="str">
        <v>Ava White</v>
      </c>
      <c r="Z150" t="str">
        <v>Jessica Evans</v>
      </c>
    </row>
    <row r="151" spans="1:26" x14ac:dyDescent="0.35">
      <c r="A151" t="s">
        <v>2287</v>
      </c>
      <c r="B151" s="2">
        <v>45303</v>
      </c>
      <c r="C151">
        <v>1</v>
      </c>
      <c r="D151">
        <v>2024</v>
      </c>
      <c r="F151" t="s">
        <v>962</v>
      </c>
      <c r="G151" t="s">
        <v>2288</v>
      </c>
      <c r="H151" t="s">
        <v>1871</v>
      </c>
      <c r="I151" t="s">
        <v>1966</v>
      </c>
      <c r="J151" t="s">
        <v>2015</v>
      </c>
      <c r="K151" t="s">
        <v>1914</v>
      </c>
      <c r="L151" t="s">
        <v>1888</v>
      </c>
      <c r="M151">
        <v>2</v>
      </c>
      <c r="N151" s="3">
        <v>65</v>
      </c>
      <c r="O151" s="3">
        <v>32</v>
      </c>
      <c r="P151" s="4">
        <v>0.1</v>
      </c>
      <c r="Q151" s="3">
        <v>117</v>
      </c>
      <c r="R151" s="3">
        <v>64</v>
      </c>
      <c r="S151" s="3">
        <v>53</v>
      </c>
      <c r="T151" t="s">
        <v>1954</v>
      </c>
      <c r="U151" t="s">
        <v>71</v>
      </c>
      <c r="X151" t="str">
        <v>Oscar Martin</v>
      </c>
      <c r="Y151" t="str">
        <v>Oscar Martin</v>
      </c>
      <c r="Z151" t="str">
        <v>George Smith</v>
      </c>
    </row>
    <row r="152" spans="1:26" x14ac:dyDescent="0.35">
      <c r="A152" t="s">
        <v>2289</v>
      </c>
      <c r="B152" s="2">
        <v>45303</v>
      </c>
      <c r="C152">
        <v>1</v>
      </c>
      <c r="D152">
        <v>2024</v>
      </c>
      <c r="F152" t="s">
        <v>430</v>
      </c>
      <c r="G152" t="s">
        <v>2006</v>
      </c>
      <c r="H152" t="s">
        <v>1866</v>
      </c>
      <c r="I152" t="s">
        <v>1866</v>
      </c>
      <c r="J152" t="s">
        <v>2162</v>
      </c>
      <c r="K152" t="s">
        <v>1921</v>
      </c>
      <c r="L152" t="s">
        <v>1889</v>
      </c>
      <c r="M152">
        <v>2</v>
      </c>
      <c r="N152" s="3">
        <v>55</v>
      </c>
      <c r="O152" s="3">
        <v>27</v>
      </c>
      <c r="P152" s="4">
        <v>0.05</v>
      </c>
      <c r="Q152" s="3">
        <v>104.5</v>
      </c>
      <c r="R152" s="3">
        <v>54</v>
      </c>
      <c r="S152" s="3">
        <v>50.5</v>
      </c>
      <c r="T152" t="s">
        <v>1954</v>
      </c>
      <c r="U152" t="s">
        <v>71</v>
      </c>
      <c r="X152" t="str">
        <v>Leo Mitchell</v>
      </c>
      <c r="Y152" t="str">
        <v>Leo Mitchell</v>
      </c>
      <c r="Z152" t="str">
        <v>Daniel Watson</v>
      </c>
    </row>
    <row r="153" spans="1:26" x14ac:dyDescent="0.35">
      <c r="A153" t="s">
        <v>2290</v>
      </c>
      <c r="B153" s="2">
        <v>45303</v>
      </c>
      <c r="C153">
        <v>1</v>
      </c>
      <c r="D153">
        <v>2024</v>
      </c>
      <c r="F153" t="s">
        <v>685</v>
      </c>
      <c r="G153" t="s">
        <v>2291</v>
      </c>
      <c r="H153" t="s">
        <v>1868</v>
      </c>
      <c r="I153" t="s">
        <v>2014</v>
      </c>
      <c r="J153" t="s">
        <v>2064</v>
      </c>
      <c r="K153" t="s">
        <v>1922</v>
      </c>
      <c r="L153" t="s">
        <v>1887</v>
      </c>
      <c r="M153">
        <v>1</v>
      </c>
      <c r="N153" s="3">
        <v>32</v>
      </c>
      <c r="O153" s="3">
        <v>14</v>
      </c>
      <c r="P153" s="4">
        <v>0</v>
      </c>
      <c r="Q153" s="3">
        <v>32</v>
      </c>
      <c r="R153" s="3">
        <v>14</v>
      </c>
      <c r="S153" s="3">
        <v>18</v>
      </c>
      <c r="T153" t="s">
        <v>1954</v>
      </c>
      <c r="U153" t="s">
        <v>71</v>
      </c>
      <c r="X153" t="str">
        <v>Sophie White</v>
      </c>
      <c r="Y153" t="str">
        <v>Sophie White</v>
      </c>
      <c r="Z153" t="str">
        <v>William Carter</v>
      </c>
    </row>
    <row r="154" spans="1:26" x14ac:dyDescent="0.35">
      <c r="A154" t="s">
        <v>2292</v>
      </c>
      <c r="B154" s="2">
        <v>45303</v>
      </c>
      <c r="C154">
        <v>1</v>
      </c>
      <c r="D154">
        <v>2024</v>
      </c>
      <c r="F154" t="s">
        <v>257</v>
      </c>
      <c r="G154" t="s">
        <v>2293</v>
      </c>
      <c r="H154" t="s">
        <v>1871</v>
      </c>
      <c r="I154" t="s">
        <v>1966</v>
      </c>
      <c r="J154" t="s">
        <v>1971</v>
      </c>
      <c r="K154" t="s">
        <v>1920</v>
      </c>
      <c r="L154" t="s">
        <v>1886</v>
      </c>
      <c r="M154">
        <v>2</v>
      </c>
      <c r="N154" s="3">
        <v>45</v>
      </c>
      <c r="O154" s="3">
        <v>19</v>
      </c>
      <c r="P154" s="4">
        <v>0</v>
      </c>
      <c r="Q154" s="3">
        <v>90</v>
      </c>
      <c r="R154" s="3">
        <v>38</v>
      </c>
      <c r="S154" s="3">
        <v>52</v>
      </c>
      <c r="T154" t="s">
        <v>1954</v>
      </c>
      <c r="U154" t="s">
        <v>71</v>
      </c>
      <c r="X154" t="str">
        <v>Amelia Wilson</v>
      </c>
      <c r="Y154" t="str">
        <v>Amelia Wilson</v>
      </c>
      <c r="Z154" t="str">
        <v>Noah Moore</v>
      </c>
    </row>
    <row r="155" spans="1:26" x14ac:dyDescent="0.35">
      <c r="A155" t="s">
        <v>2294</v>
      </c>
      <c r="B155" s="2">
        <v>45303</v>
      </c>
      <c r="C155">
        <v>1</v>
      </c>
      <c r="D155">
        <v>2024</v>
      </c>
      <c r="F155" t="s">
        <v>185</v>
      </c>
      <c r="G155" t="s">
        <v>2252</v>
      </c>
      <c r="H155" t="s">
        <v>1866</v>
      </c>
      <c r="I155" t="s">
        <v>1866</v>
      </c>
      <c r="J155" t="s">
        <v>2034</v>
      </c>
      <c r="K155" t="s">
        <v>1904</v>
      </c>
      <c r="L155" t="s">
        <v>1889</v>
      </c>
      <c r="M155">
        <v>3</v>
      </c>
      <c r="N155" s="3">
        <v>149</v>
      </c>
      <c r="O155" s="3">
        <v>91</v>
      </c>
      <c r="P155" s="4">
        <v>0.05</v>
      </c>
      <c r="Q155" s="3">
        <v>424.65</v>
      </c>
      <c r="R155" s="3">
        <v>273</v>
      </c>
      <c r="S155" s="3">
        <v>151.65</v>
      </c>
      <c r="T155" t="s">
        <v>1954</v>
      </c>
      <c r="U155" t="s">
        <v>71</v>
      </c>
      <c r="X155" t="str">
        <v>Amelia Brown</v>
      </c>
      <c r="Y155" t="str">
        <v>Amelia Brown</v>
      </c>
      <c r="Z155" t="str">
        <v>Amelia Brown</v>
      </c>
    </row>
    <row r="156" spans="1:26" x14ac:dyDescent="0.35">
      <c r="A156" t="s">
        <v>2295</v>
      </c>
      <c r="B156" s="2">
        <v>45303</v>
      </c>
      <c r="C156">
        <v>1</v>
      </c>
      <c r="D156">
        <v>2024</v>
      </c>
      <c r="F156" t="s">
        <v>490</v>
      </c>
      <c r="G156" t="s">
        <v>2296</v>
      </c>
      <c r="H156" t="s">
        <v>1874</v>
      </c>
      <c r="I156" t="s">
        <v>2200</v>
      </c>
      <c r="J156" t="s">
        <v>2061</v>
      </c>
      <c r="K156" t="s">
        <v>1923</v>
      </c>
      <c r="L156" t="s">
        <v>1888</v>
      </c>
      <c r="M156">
        <v>3</v>
      </c>
      <c r="N156" s="3">
        <v>25</v>
      </c>
      <c r="O156" s="3">
        <v>11</v>
      </c>
      <c r="P156" s="4">
        <v>0.05</v>
      </c>
      <c r="Q156" s="3">
        <v>71.25</v>
      </c>
      <c r="R156" s="3">
        <v>33</v>
      </c>
      <c r="S156" s="3">
        <v>38.25</v>
      </c>
      <c r="T156" t="s">
        <v>1954</v>
      </c>
      <c r="U156" t="s">
        <v>71</v>
      </c>
      <c r="X156" t="str">
        <v>Oscar Evans</v>
      </c>
      <c r="Y156" t="str">
        <v>Oscar Evans</v>
      </c>
      <c r="Z156" t="str">
        <v>Olivia Williams</v>
      </c>
    </row>
    <row r="157" spans="1:26" x14ac:dyDescent="0.35">
      <c r="A157" t="s">
        <v>2297</v>
      </c>
      <c r="B157" s="2">
        <v>45303</v>
      </c>
      <c r="C157">
        <v>1</v>
      </c>
      <c r="D157">
        <v>2024</v>
      </c>
      <c r="F157" t="s">
        <v>1438</v>
      </c>
      <c r="G157" t="s">
        <v>2298</v>
      </c>
      <c r="H157" t="s">
        <v>1872</v>
      </c>
      <c r="I157" t="s">
        <v>2076</v>
      </c>
      <c r="J157" t="s">
        <v>2162</v>
      </c>
      <c r="K157" t="s">
        <v>1921</v>
      </c>
      <c r="L157" t="s">
        <v>1889</v>
      </c>
      <c r="M157">
        <v>1</v>
      </c>
      <c r="N157" s="3">
        <v>55</v>
      </c>
      <c r="O157" s="3">
        <v>27</v>
      </c>
      <c r="P157" s="4">
        <v>0.05</v>
      </c>
      <c r="Q157" s="3">
        <v>52.25</v>
      </c>
      <c r="R157" s="3">
        <v>27</v>
      </c>
      <c r="S157" s="3">
        <v>25.25</v>
      </c>
      <c r="T157" t="s">
        <v>1954</v>
      </c>
      <c r="U157" t="s">
        <v>71</v>
      </c>
      <c r="X157" t="str">
        <v>Mia Taylor</v>
      </c>
      <c r="Y157" t="str">
        <v>Mia Taylor</v>
      </c>
      <c r="Z157" t="str">
        <v>Olivia Watson</v>
      </c>
    </row>
    <row r="158" spans="1:26" x14ac:dyDescent="0.35">
      <c r="A158" t="s">
        <v>2299</v>
      </c>
      <c r="B158" s="2">
        <v>45303</v>
      </c>
      <c r="C158">
        <v>1</v>
      </c>
      <c r="D158">
        <v>2024</v>
      </c>
      <c r="F158" t="s">
        <v>1756</v>
      </c>
      <c r="G158" t="s">
        <v>2300</v>
      </c>
      <c r="H158" t="s">
        <v>1864</v>
      </c>
      <c r="I158" t="s">
        <v>2211</v>
      </c>
      <c r="J158" t="s">
        <v>1997</v>
      </c>
      <c r="K158" t="s">
        <v>1906</v>
      </c>
      <c r="L158" t="s">
        <v>1889</v>
      </c>
      <c r="M158">
        <v>3</v>
      </c>
      <c r="N158" s="3">
        <v>89</v>
      </c>
      <c r="O158" s="3">
        <v>48</v>
      </c>
      <c r="P158" s="4">
        <v>0</v>
      </c>
      <c r="Q158" s="3">
        <v>267</v>
      </c>
      <c r="R158" s="3">
        <v>144</v>
      </c>
      <c r="S158" s="3">
        <v>123</v>
      </c>
      <c r="T158" t="s">
        <v>1954</v>
      </c>
      <c r="U158" t="s">
        <v>71</v>
      </c>
      <c r="X158" t="str">
        <v>Noah Moore</v>
      </c>
      <c r="Y158" t="str">
        <v>Noah Moore</v>
      </c>
      <c r="Z158" t="str">
        <v>Alex Adams</v>
      </c>
    </row>
    <row r="159" spans="1:26" x14ac:dyDescent="0.35">
      <c r="A159" t="s">
        <v>2301</v>
      </c>
      <c r="B159" s="2">
        <v>45303</v>
      </c>
      <c r="C159">
        <v>1</v>
      </c>
      <c r="D159">
        <v>2024</v>
      </c>
      <c r="F159" t="s">
        <v>347</v>
      </c>
      <c r="G159" t="s">
        <v>2302</v>
      </c>
      <c r="H159" t="s">
        <v>1866</v>
      </c>
      <c r="I159" t="s">
        <v>1866</v>
      </c>
      <c r="J159" t="s">
        <v>1978</v>
      </c>
      <c r="K159" t="s">
        <v>1916</v>
      </c>
      <c r="L159" t="s">
        <v>1887</v>
      </c>
      <c r="M159">
        <v>1</v>
      </c>
      <c r="N159" s="3">
        <v>79</v>
      </c>
      <c r="O159" s="3">
        <v>42</v>
      </c>
      <c r="P159" s="4">
        <v>0.1</v>
      </c>
      <c r="Q159" s="3">
        <v>71.099999999999994</v>
      </c>
      <c r="R159" s="3">
        <v>42</v>
      </c>
      <c r="S159" s="3">
        <v>29.1</v>
      </c>
      <c r="T159" t="s">
        <v>1954</v>
      </c>
      <c r="U159" t="s">
        <v>71</v>
      </c>
      <c r="X159" t="str">
        <v>Mia White</v>
      </c>
      <c r="Y159" t="str">
        <v>Mia White</v>
      </c>
      <c r="Z159" t="str">
        <v>Olivia Green</v>
      </c>
    </row>
    <row r="160" spans="1:26" x14ac:dyDescent="0.35">
      <c r="A160" t="s">
        <v>2303</v>
      </c>
      <c r="B160" s="2">
        <v>45303</v>
      </c>
      <c r="C160">
        <v>1</v>
      </c>
      <c r="D160">
        <v>2024</v>
      </c>
      <c r="F160" t="s">
        <v>356</v>
      </c>
      <c r="G160" t="s">
        <v>2021</v>
      </c>
      <c r="H160" t="s">
        <v>1868</v>
      </c>
      <c r="I160" t="s">
        <v>2022</v>
      </c>
      <c r="J160" t="s">
        <v>2045</v>
      </c>
      <c r="K160" t="s">
        <v>1910</v>
      </c>
      <c r="L160" t="s">
        <v>1890</v>
      </c>
      <c r="M160">
        <v>1</v>
      </c>
      <c r="N160" s="3">
        <v>99</v>
      </c>
      <c r="O160" s="3">
        <v>58</v>
      </c>
      <c r="P160" s="4">
        <v>0.1</v>
      </c>
      <c r="Q160" s="3">
        <v>89.1</v>
      </c>
      <c r="R160" s="3">
        <v>58</v>
      </c>
      <c r="S160" s="3">
        <v>31.1</v>
      </c>
      <c r="T160" t="s">
        <v>1954</v>
      </c>
      <c r="U160" t="s">
        <v>72</v>
      </c>
      <c r="X160" t="str">
        <v>Harry Brown</v>
      </c>
      <c r="Y160" t="str">
        <v>Harry Brown</v>
      </c>
      <c r="Z160" t="str">
        <v>Sophie Jones</v>
      </c>
    </row>
    <row r="161" spans="1:26" x14ac:dyDescent="0.35">
      <c r="A161" t="s">
        <v>2304</v>
      </c>
      <c r="B161" s="2">
        <v>45303</v>
      </c>
      <c r="C161">
        <v>1</v>
      </c>
      <c r="D161">
        <v>2024</v>
      </c>
      <c r="F161" t="s">
        <v>314</v>
      </c>
      <c r="G161" t="s">
        <v>2141</v>
      </c>
      <c r="H161" t="s">
        <v>1870</v>
      </c>
      <c r="I161" t="s">
        <v>2192</v>
      </c>
      <c r="J161" t="s">
        <v>2015</v>
      </c>
      <c r="K161" t="s">
        <v>1914</v>
      </c>
      <c r="L161" t="s">
        <v>1888</v>
      </c>
      <c r="M161">
        <v>2</v>
      </c>
      <c r="N161" s="3">
        <v>65</v>
      </c>
      <c r="O161" s="3">
        <v>32</v>
      </c>
      <c r="P161" s="4">
        <v>0</v>
      </c>
      <c r="Q161" s="3">
        <v>130</v>
      </c>
      <c r="R161" s="3">
        <v>64</v>
      </c>
      <c r="S161" s="3">
        <v>66</v>
      </c>
      <c r="T161" t="s">
        <v>1954</v>
      </c>
      <c r="U161" t="s">
        <v>71</v>
      </c>
      <c r="X161" t="str">
        <v>Grace Brown</v>
      </c>
      <c r="Y161" t="str">
        <v>Grace Brown</v>
      </c>
      <c r="Z161" t="str">
        <v>George Adams</v>
      </c>
    </row>
    <row r="162" spans="1:26" x14ac:dyDescent="0.35">
      <c r="A162" t="s">
        <v>2305</v>
      </c>
      <c r="B162" s="2">
        <v>45303</v>
      </c>
      <c r="C162">
        <v>1</v>
      </c>
      <c r="D162">
        <v>2024</v>
      </c>
      <c r="F162" t="s">
        <v>428</v>
      </c>
      <c r="G162" t="s">
        <v>2306</v>
      </c>
      <c r="H162" t="s">
        <v>1863</v>
      </c>
      <c r="I162" t="s">
        <v>1952</v>
      </c>
      <c r="J162" t="s">
        <v>1987</v>
      </c>
      <c r="K162" t="s">
        <v>1908</v>
      </c>
      <c r="L162" t="s">
        <v>1890</v>
      </c>
      <c r="M162">
        <v>1</v>
      </c>
      <c r="N162" s="3">
        <v>129</v>
      </c>
      <c r="O162" s="3">
        <v>78</v>
      </c>
      <c r="P162" s="4">
        <v>0.15</v>
      </c>
      <c r="Q162" s="3">
        <v>109.65</v>
      </c>
      <c r="R162" s="3">
        <v>78</v>
      </c>
      <c r="S162" s="3">
        <v>31.65</v>
      </c>
      <c r="T162" t="s">
        <v>1954</v>
      </c>
      <c r="U162" t="s">
        <v>71</v>
      </c>
      <c r="X162" t="str">
        <v>Leo Thomas</v>
      </c>
      <c r="Y162" t="str">
        <v>Leo Thomas</v>
      </c>
      <c r="Z162" t="str">
        <v>Thomas Hughes</v>
      </c>
    </row>
    <row r="163" spans="1:26" x14ac:dyDescent="0.35">
      <c r="A163" t="s">
        <v>2307</v>
      </c>
      <c r="B163" s="2">
        <v>45303</v>
      </c>
      <c r="C163">
        <v>1</v>
      </c>
      <c r="D163">
        <v>2024</v>
      </c>
      <c r="F163" t="s">
        <v>132</v>
      </c>
      <c r="G163" t="s">
        <v>2308</v>
      </c>
      <c r="H163" t="s">
        <v>1863</v>
      </c>
      <c r="I163" t="s">
        <v>2051</v>
      </c>
      <c r="J163" t="s">
        <v>1956</v>
      </c>
      <c r="K163" t="s">
        <v>1909</v>
      </c>
      <c r="L163" t="s">
        <v>1887</v>
      </c>
      <c r="M163">
        <v>2</v>
      </c>
      <c r="N163" s="3">
        <v>95</v>
      </c>
      <c r="O163" s="3">
        <v>54</v>
      </c>
      <c r="P163" s="4">
        <v>0.1</v>
      </c>
      <c r="Q163" s="3">
        <v>171</v>
      </c>
      <c r="R163" s="3">
        <v>108</v>
      </c>
      <c r="S163" s="3">
        <v>63</v>
      </c>
      <c r="T163" t="s">
        <v>1954</v>
      </c>
      <c r="U163" t="s">
        <v>71</v>
      </c>
      <c r="X163" t="str">
        <v>Liam Evans</v>
      </c>
      <c r="Y163" t="str">
        <v>Liam Evans</v>
      </c>
      <c r="Z163" t="str">
        <v>Ava Hall</v>
      </c>
    </row>
    <row r="164" spans="1:26" x14ac:dyDescent="0.35">
      <c r="A164" t="s">
        <v>2309</v>
      </c>
      <c r="B164" s="2">
        <v>45304</v>
      </c>
      <c r="C164">
        <v>1</v>
      </c>
      <c r="D164">
        <v>2024</v>
      </c>
      <c r="F164" t="s">
        <v>1476</v>
      </c>
      <c r="G164" t="s">
        <v>2284</v>
      </c>
      <c r="H164" t="s">
        <v>1866</v>
      </c>
      <c r="I164" t="s">
        <v>1866</v>
      </c>
      <c r="J164" t="s">
        <v>1997</v>
      </c>
      <c r="K164" t="s">
        <v>1906</v>
      </c>
      <c r="L164" t="s">
        <v>1889</v>
      </c>
      <c r="M164">
        <v>1</v>
      </c>
      <c r="N164" s="3">
        <v>89</v>
      </c>
      <c r="O164" s="3">
        <v>48</v>
      </c>
      <c r="P164" s="4">
        <v>0</v>
      </c>
      <c r="Q164" s="3">
        <v>89</v>
      </c>
      <c r="R164" s="3">
        <v>48</v>
      </c>
      <c r="S164" s="3">
        <v>41</v>
      </c>
      <c r="T164" t="s">
        <v>1954</v>
      </c>
      <c r="U164" t="s">
        <v>71</v>
      </c>
      <c r="X164" t="str">
        <v>Daniel Clark</v>
      </c>
      <c r="Y164" t="str">
        <v>Daniel Clark</v>
      </c>
      <c r="Z164" t="str">
        <v>George Davies</v>
      </c>
    </row>
    <row r="165" spans="1:26" x14ac:dyDescent="0.35">
      <c r="A165" t="s">
        <v>2310</v>
      </c>
      <c r="B165" s="2">
        <v>45304</v>
      </c>
      <c r="C165">
        <v>1</v>
      </c>
      <c r="D165">
        <v>2024</v>
      </c>
      <c r="F165" t="s">
        <v>943</v>
      </c>
      <c r="G165" t="s">
        <v>2178</v>
      </c>
      <c r="H165" t="s">
        <v>1867</v>
      </c>
      <c r="I165" t="s">
        <v>2181</v>
      </c>
      <c r="J165" t="s">
        <v>2061</v>
      </c>
      <c r="K165" t="s">
        <v>1923</v>
      </c>
      <c r="L165" t="s">
        <v>1888</v>
      </c>
      <c r="M165">
        <v>3</v>
      </c>
      <c r="N165" s="3">
        <v>25</v>
      </c>
      <c r="O165" s="3">
        <v>11</v>
      </c>
      <c r="P165" s="4">
        <v>0</v>
      </c>
      <c r="Q165" s="3">
        <v>75</v>
      </c>
      <c r="R165" s="3">
        <v>33</v>
      </c>
      <c r="S165" s="3">
        <v>42</v>
      </c>
      <c r="T165" t="s">
        <v>1954</v>
      </c>
      <c r="U165" t="s">
        <v>71</v>
      </c>
      <c r="X165" t="str">
        <v>Noah Clark</v>
      </c>
      <c r="Y165" t="str">
        <v>Noah Clark</v>
      </c>
      <c r="Z165" t="str">
        <v>Isla Parker</v>
      </c>
    </row>
    <row r="166" spans="1:26" x14ac:dyDescent="0.35">
      <c r="A166" t="s">
        <v>2311</v>
      </c>
      <c r="B166" s="2">
        <v>45304</v>
      </c>
      <c r="C166">
        <v>1</v>
      </c>
      <c r="D166">
        <v>2024</v>
      </c>
      <c r="F166" t="s">
        <v>1652</v>
      </c>
      <c r="G166" t="s">
        <v>2312</v>
      </c>
      <c r="H166" t="s">
        <v>1866</v>
      </c>
      <c r="I166" t="s">
        <v>1866</v>
      </c>
      <c r="J166" t="s">
        <v>2114</v>
      </c>
      <c r="K166" t="s">
        <v>1915</v>
      </c>
      <c r="L166" t="s">
        <v>1886</v>
      </c>
      <c r="M166">
        <v>3</v>
      </c>
      <c r="N166" s="3">
        <v>85</v>
      </c>
      <c r="O166" s="3">
        <v>41</v>
      </c>
      <c r="P166" s="4">
        <v>0</v>
      </c>
      <c r="Q166" s="3">
        <v>255</v>
      </c>
      <c r="R166" s="3">
        <v>123</v>
      </c>
      <c r="S166" s="3">
        <v>132</v>
      </c>
      <c r="T166" t="s">
        <v>1954</v>
      </c>
      <c r="U166" t="s">
        <v>71</v>
      </c>
      <c r="X166" t="str">
        <v>Amelia Taylor</v>
      </c>
      <c r="Y166" t="str">
        <v>Amelia Taylor</v>
      </c>
      <c r="Z166" t="str">
        <v>Harry Green</v>
      </c>
    </row>
    <row r="167" spans="1:26" x14ac:dyDescent="0.35">
      <c r="A167" t="s">
        <v>2313</v>
      </c>
      <c r="B167" s="2">
        <v>45304</v>
      </c>
      <c r="C167">
        <v>1</v>
      </c>
      <c r="D167">
        <v>2024</v>
      </c>
      <c r="F167" t="s">
        <v>362</v>
      </c>
      <c r="G167" t="s">
        <v>2314</v>
      </c>
      <c r="H167" t="s">
        <v>1871</v>
      </c>
      <c r="I167" t="s">
        <v>1990</v>
      </c>
      <c r="J167" t="s">
        <v>1991</v>
      </c>
      <c r="K167" t="s">
        <v>1925</v>
      </c>
      <c r="L167" t="s">
        <v>1885</v>
      </c>
      <c r="M167">
        <v>2</v>
      </c>
      <c r="N167" s="3">
        <v>35</v>
      </c>
      <c r="O167" s="3">
        <v>16</v>
      </c>
      <c r="P167" s="4">
        <v>0.15</v>
      </c>
      <c r="Q167" s="3">
        <v>59.5</v>
      </c>
      <c r="R167" s="3">
        <v>32</v>
      </c>
      <c r="S167" s="3">
        <v>27.5</v>
      </c>
      <c r="T167" t="s">
        <v>1954</v>
      </c>
      <c r="U167" t="s">
        <v>71</v>
      </c>
      <c r="X167" t="str">
        <v>Isla Adams</v>
      </c>
      <c r="Y167" t="str">
        <v>Isla Adams</v>
      </c>
      <c r="Z167" t="str">
        <v>Leo Thomas</v>
      </c>
    </row>
    <row r="168" spans="1:26" x14ac:dyDescent="0.35">
      <c r="A168" t="s">
        <v>2315</v>
      </c>
      <c r="B168" s="2">
        <v>45304</v>
      </c>
      <c r="C168">
        <v>1</v>
      </c>
      <c r="D168">
        <v>2024</v>
      </c>
      <c r="F168" t="s">
        <v>647</v>
      </c>
      <c r="G168" t="s">
        <v>2316</v>
      </c>
      <c r="H168" t="s">
        <v>1863</v>
      </c>
      <c r="I168" t="s">
        <v>2033</v>
      </c>
      <c r="J168" t="s">
        <v>2120</v>
      </c>
      <c r="K168" t="s">
        <v>1926</v>
      </c>
      <c r="L168" t="s">
        <v>1885</v>
      </c>
      <c r="M168">
        <v>1</v>
      </c>
      <c r="N168" s="3">
        <v>28</v>
      </c>
      <c r="O168" s="3">
        <v>13</v>
      </c>
      <c r="P168" s="4">
        <v>0</v>
      </c>
      <c r="Q168" s="3">
        <v>28</v>
      </c>
      <c r="R168" s="3">
        <v>13</v>
      </c>
      <c r="S168" s="3">
        <v>15</v>
      </c>
      <c r="T168" t="s">
        <v>1954</v>
      </c>
      <c r="U168" t="s">
        <v>71</v>
      </c>
      <c r="X168" t="str">
        <v>Jessica Parker</v>
      </c>
      <c r="Y168" t="str">
        <v>Jessica Parker</v>
      </c>
      <c r="Z168" t="str">
        <v>George Walker</v>
      </c>
    </row>
    <row r="169" spans="1:26" x14ac:dyDescent="0.35">
      <c r="A169" t="s">
        <v>2317</v>
      </c>
      <c r="B169" s="2">
        <v>45304</v>
      </c>
      <c r="C169">
        <v>1</v>
      </c>
      <c r="D169">
        <v>2024</v>
      </c>
      <c r="F169" t="s">
        <v>1651</v>
      </c>
      <c r="G169" t="s">
        <v>2318</v>
      </c>
      <c r="H169" t="s">
        <v>1871</v>
      </c>
      <c r="I169" t="s">
        <v>2144</v>
      </c>
      <c r="J169" t="s">
        <v>1997</v>
      </c>
      <c r="K169" t="s">
        <v>1906</v>
      </c>
      <c r="L169" t="s">
        <v>1889</v>
      </c>
      <c r="M169">
        <v>2</v>
      </c>
      <c r="N169" s="3">
        <v>89</v>
      </c>
      <c r="O169" s="3">
        <v>48</v>
      </c>
      <c r="P169" s="4">
        <v>0.05</v>
      </c>
      <c r="Q169" s="3">
        <v>169.1</v>
      </c>
      <c r="R169" s="3">
        <v>96</v>
      </c>
      <c r="S169" s="3">
        <v>73.099999999999994</v>
      </c>
      <c r="T169" t="s">
        <v>1954</v>
      </c>
      <c r="U169" t="s">
        <v>71</v>
      </c>
      <c r="X169" t="str">
        <v>Grace Clark</v>
      </c>
      <c r="Y169" t="str">
        <v>Grace Clark</v>
      </c>
      <c r="Z169" t="str">
        <v>William Thomas</v>
      </c>
    </row>
    <row r="170" spans="1:26" x14ac:dyDescent="0.35">
      <c r="A170" t="s">
        <v>2319</v>
      </c>
      <c r="B170" s="2">
        <v>45304</v>
      </c>
      <c r="C170">
        <v>1</v>
      </c>
      <c r="D170">
        <v>2024</v>
      </c>
      <c r="F170" t="s">
        <v>1833</v>
      </c>
      <c r="G170" t="s">
        <v>2298</v>
      </c>
      <c r="H170" t="s">
        <v>1873</v>
      </c>
      <c r="I170" t="s">
        <v>2320</v>
      </c>
      <c r="J170" t="s">
        <v>1960</v>
      </c>
      <c r="K170" t="s">
        <v>1924</v>
      </c>
      <c r="L170" t="s">
        <v>1885</v>
      </c>
      <c r="M170">
        <v>2</v>
      </c>
      <c r="N170" s="3">
        <v>42</v>
      </c>
      <c r="O170" s="3">
        <v>20</v>
      </c>
      <c r="P170" s="4">
        <v>0.05</v>
      </c>
      <c r="Q170" s="3">
        <v>79.8</v>
      </c>
      <c r="R170" s="3">
        <v>40</v>
      </c>
      <c r="S170" s="3">
        <v>39.799999999999997</v>
      </c>
      <c r="T170" t="s">
        <v>1954</v>
      </c>
      <c r="U170" t="s">
        <v>71</v>
      </c>
      <c r="X170" t="str">
        <v>Ava Martin</v>
      </c>
      <c r="Y170" t="str">
        <v>Ava Martin</v>
      </c>
      <c r="Z170" t="str">
        <v>George Brown</v>
      </c>
    </row>
    <row r="171" spans="1:26" x14ac:dyDescent="0.35">
      <c r="A171" t="s">
        <v>2321</v>
      </c>
      <c r="B171" s="2">
        <v>45304</v>
      </c>
      <c r="C171">
        <v>1</v>
      </c>
      <c r="D171">
        <v>2024</v>
      </c>
      <c r="F171" t="s">
        <v>147</v>
      </c>
      <c r="G171" t="s">
        <v>2322</v>
      </c>
      <c r="H171" t="s">
        <v>1873</v>
      </c>
      <c r="I171" t="s">
        <v>2323</v>
      </c>
      <c r="J171" t="s">
        <v>2045</v>
      </c>
      <c r="K171" t="s">
        <v>1910</v>
      </c>
      <c r="L171" t="s">
        <v>1890</v>
      </c>
      <c r="M171">
        <v>1</v>
      </c>
      <c r="N171" s="3">
        <v>99</v>
      </c>
      <c r="O171" s="3">
        <v>58</v>
      </c>
      <c r="P171" s="4">
        <v>0</v>
      </c>
      <c r="Q171" s="3">
        <v>99</v>
      </c>
      <c r="R171" s="3">
        <v>58</v>
      </c>
      <c r="S171" s="3">
        <v>41</v>
      </c>
      <c r="T171" t="s">
        <v>1954</v>
      </c>
      <c r="U171" t="s">
        <v>71</v>
      </c>
      <c r="X171" t="str">
        <v>Grace White</v>
      </c>
      <c r="Y171" t="str">
        <v>Grace White</v>
      </c>
      <c r="Z171" t="str">
        <v>George Lewis</v>
      </c>
    </row>
    <row r="172" spans="1:26" x14ac:dyDescent="0.35">
      <c r="A172" t="s">
        <v>2324</v>
      </c>
      <c r="B172" s="2">
        <v>45304</v>
      </c>
      <c r="C172">
        <v>1</v>
      </c>
      <c r="D172">
        <v>2024</v>
      </c>
      <c r="F172" t="s">
        <v>1467</v>
      </c>
      <c r="G172" t="s">
        <v>2325</v>
      </c>
      <c r="H172" t="s">
        <v>1863</v>
      </c>
      <c r="I172" t="s">
        <v>2056</v>
      </c>
      <c r="J172" t="s">
        <v>1953</v>
      </c>
      <c r="K172" t="s">
        <v>1905</v>
      </c>
      <c r="L172" t="s">
        <v>1888</v>
      </c>
      <c r="M172">
        <v>2</v>
      </c>
      <c r="N172" s="3">
        <v>120</v>
      </c>
      <c r="O172" s="3">
        <v>63</v>
      </c>
      <c r="P172" s="4">
        <v>0.1</v>
      </c>
      <c r="Q172" s="3">
        <v>216</v>
      </c>
      <c r="R172" s="3">
        <v>126</v>
      </c>
      <c r="S172" s="3">
        <v>90</v>
      </c>
      <c r="T172" t="s">
        <v>1954</v>
      </c>
      <c r="U172" t="s">
        <v>71</v>
      </c>
      <c r="X172" t="str">
        <v>Liam Thomas</v>
      </c>
      <c r="Y172" t="str">
        <v>Liam Thomas</v>
      </c>
      <c r="Z172" t="str">
        <v>Jack Thomas</v>
      </c>
    </row>
    <row r="173" spans="1:26" x14ac:dyDescent="0.35">
      <c r="A173" t="s">
        <v>2326</v>
      </c>
      <c r="B173" s="2">
        <v>45304</v>
      </c>
      <c r="C173">
        <v>1</v>
      </c>
      <c r="D173">
        <v>2024</v>
      </c>
      <c r="F173" t="s">
        <v>125</v>
      </c>
      <c r="G173" t="s">
        <v>2327</v>
      </c>
      <c r="H173" t="s">
        <v>1873</v>
      </c>
      <c r="I173" t="s">
        <v>2323</v>
      </c>
      <c r="J173" t="s">
        <v>2023</v>
      </c>
      <c r="K173" t="s">
        <v>1912</v>
      </c>
      <c r="L173" t="s">
        <v>1890</v>
      </c>
      <c r="M173">
        <v>3</v>
      </c>
      <c r="N173" s="3">
        <v>249</v>
      </c>
      <c r="O173" s="3">
        <v>168</v>
      </c>
      <c r="P173" s="4">
        <v>0.1</v>
      </c>
      <c r="Q173" s="3">
        <v>672.3</v>
      </c>
      <c r="R173" s="3">
        <v>504</v>
      </c>
      <c r="S173" s="3">
        <v>168.3</v>
      </c>
      <c r="T173" t="s">
        <v>1954</v>
      </c>
      <c r="U173" t="s">
        <v>71</v>
      </c>
      <c r="X173" t="str">
        <v>Liam Adams</v>
      </c>
      <c r="Y173" t="str">
        <v>Liam Adams</v>
      </c>
      <c r="Z173" t="str">
        <v>Liam Harris</v>
      </c>
    </row>
    <row r="174" spans="1:26" x14ac:dyDescent="0.35">
      <c r="A174" t="s">
        <v>2328</v>
      </c>
      <c r="B174" s="2">
        <v>45304</v>
      </c>
      <c r="C174">
        <v>1</v>
      </c>
      <c r="D174">
        <v>2024</v>
      </c>
      <c r="F174" t="s">
        <v>786</v>
      </c>
      <c r="G174" t="s">
        <v>2329</v>
      </c>
      <c r="H174" t="s">
        <v>1871</v>
      </c>
      <c r="I174" t="s">
        <v>2144</v>
      </c>
      <c r="J174" t="s">
        <v>2067</v>
      </c>
      <c r="K174" t="s">
        <v>1918</v>
      </c>
      <c r="L174" t="s">
        <v>1889</v>
      </c>
      <c r="M174">
        <v>1</v>
      </c>
      <c r="N174" s="3">
        <v>69</v>
      </c>
      <c r="O174" s="3">
        <v>37</v>
      </c>
      <c r="P174" s="4">
        <v>0</v>
      </c>
      <c r="Q174" s="3">
        <v>69</v>
      </c>
      <c r="R174" s="3">
        <v>37</v>
      </c>
      <c r="S174" s="3">
        <v>32</v>
      </c>
      <c r="T174" t="s">
        <v>1954</v>
      </c>
      <c r="U174" t="s">
        <v>71</v>
      </c>
      <c r="X174" t="str">
        <v>Daniel Green</v>
      </c>
      <c r="Y174" t="str">
        <v>Daniel Green</v>
      </c>
      <c r="Z174" t="str">
        <v>Olivia Jones</v>
      </c>
    </row>
    <row r="175" spans="1:26" x14ac:dyDescent="0.35">
      <c r="A175" t="s">
        <v>2330</v>
      </c>
      <c r="B175" s="2">
        <v>45304</v>
      </c>
      <c r="C175">
        <v>1</v>
      </c>
      <c r="D175">
        <v>2024</v>
      </c>
      <c r="F175" t="s">
        <v>373</v>
      </c>
      <c r="G175" t="s">
        <v>2331</v>
      </c>
      <c r="H175" t="s">
        <v>1870</v>
      </c>
      <c r="I175" t="s">
        <v>2060</v>
      </c>
      <c r="J175" t="s">
        <v>2064</v>
      </c>
      <c r="K175" t="s">
        <v>1922</v>
      </c>
      <c r="L175" t="s">
        <v>1887</v>
      </c>
      <c r="M175">
        <v>2</v>
      </c>
      <c r="N175" s="3">
        <v>32</v>
      </c>
      <c r="O175" s="3">
        <v>14</v>
      </c>
      <c r="P175" s="4">
        <v>0.15</v>
      </c>
      <c r="Q175" s="3">
        <v>54.4</v>
      </c>
      <c r="R175" s="3">
        <v>28</v>
      </c>
      <c r="S175" s="3">
        <v>26.4</v>
      </c>
      <c r="T175" t="s">
        <v>1954</v>
      </c>
      <c r="U175" t="s">
        <v>71</v>
      </c>
      <c r="X175" t="str">
        <v>Emma White</v>
      </c>
      <c r="Y175" t="str">
        <v>Emma White</v>
      </c>
      <c r="Z175" t="str">
        <v>Ava Mitchell</v>
      </c>
    </row>
    <row r="176" spans="1:26" x14ac:dyDescent="0.35">
      <c r="A176" t="s">
        <v>2332</v>
      </c>
      <c r="B176" s="2">
        <v>45304</v>
      </c>
      <c r="C176">
        <v>1</v>
      </c>
      <c r="D176">
        <v>2024</v>
      </c>
      <c r="F176" t="s">
        <v>839</v>
      </c>
      <c r="G176" t="s">
        <v>2204</v>
      </c>
      <c r="H176" t="s">
        <v>1864</v>
      </c>
      <c r="I176" t="s">
        <v>2044</v>
      </c>
      <c r="J176" t="s">
        <v>1991</v>
      </c>
      <c r="K176" t="s">
        <v>1925</v>
      </c>
      <c r="L176" t="s">
        <v>1885</v>
      </c>
      <c r="M176">
        <v>1</v>
      </c>
      <c r="N176" s="3">
        <v>35</v>
      </c>
      <c r="O176" s="3">
        <v>16</v>
      </c>
      <c r="P176" s="4">
        <v>0.05</v>
      </c>
      <c r="Q176" s="3">
        <v>33.25</v>
      </c>
      <c r="R176" s="3">
        <v>16</v>
      </c>
      <c r="S176" s="3">
        <v>17.25</v>
      </c>
      <c r="T176" t="s">
        <v>1954</v>
      </c>
      <c r="U176" t="s">
        <v>71</v>
      </c>
      <c r="X176" t="str">
        <v>George Walker</v>
      </c>
      <c r="Y176" t="str">
        <v>George Walker</v>
      </c>
      <c r="Z176" t="str">
        <v>Leo Clark</v>
      </c>
    </row>
    <row r="177" spans="1:26" x14ac:dyDescent="0.35">
      <c r="A177" t="s">
        <v>2333</v>
      </c>
      <c r="B177" s="2">
        <v>45304</v>
      </c>
      <c r="C177">
        <v>1</v>
      </c>
      <c r="D177">
        <v>2024</v>
      </c>
      <c r="F177" t="s">
        <v>544</v>
      </c>
      <c r="G177" t="s">
        <v>2334</v>
      </c>
      <c r="H177" t="s">
        <v>1864</v>
      </c>
      <c r="I177" t="s">
        <v>2044</v>
      </c>
      <c r="J177" t="s">
        <v>2061</v>
      </c>
      <c r="K177" t="s">
        <v>1923</v>
      </c>
      <c r="L177" t="s">
        <v>1888</v>
      </c>
      <c r="M177">
        <v>1</v>
      </c>
      <c r="N177" s="3">
        <v>25</v>
      </c>
      <c r="O177" s="3">
        <v>11</v>
      </c>
      <c r="P177" s="4">
        <v>0.1</v>
      </c>
      <c r="Q177" s="3">
        <v>22.5</v>
      </c>
      <c r="R177" s="3">
        <v>11</v>
      </c>
      <c r="S177" s="3">
        <v>11.5</v>
      </c>
      <c r="T177" t="s">
        <v>1954</v>
      </c>
      <c r="U177" t="s">
        <v>71</v>
      </c>
      <c r="X177" t="str">
        <v>Jack Carter</v>
      </c>
      <c r="Y177" t="str">
        <v>Jack Carter</v>
      </c>
      <c r="Z177" t="str">
        <v>Daniel Smith</v>
      </c>
    </row>
    <row r="178" spans="1:26" x14ac:dyDescent="0.35">
      <c r="A178" t="s">
        <v>2335</v>
      </c>
      <c r="B178" s="2">
        <v>45304</v>
      </c>
      <c r="C178">
        <v>1</v>
      </c>
      <c r="D178">
        <v>2024</v>
      </c>
      <c r="F178" t="s">
        <v>299</v>
      </c>
      <c r="G178" t="s">
        <v>2336</v>
      </c>
      <c r="H178" t="s">
        <v>1868</v>
      </c>
      <c r="I178" t="s">
        <v>2113</v>
      </c>
      <c r="J178" t="s">
        <v>2064</v>
      </c>
      <c r="K178" t="s">
        <v>1922</v>
      </c>
      <c r="L178" t="s">
        <v>1887</v>
      </c>
      <c r="M178">
        <v>1</v>
      </c>
      <c r="N178" s="3">
        <v>32</v>
      </c>
      <c r="O178" s="3">
        <v>14</v>
      </c>
      <c r="P178" s="4">
        <v>0</v>
      </c>
      <c r="Q178" s="3">
        <v>32</v>
      </c>
      <c r="R178" s="3">
        <v>14</v>
      </c>
      <c r="S178" s="3">
        <v>18</v>
      </c>
      <c r="T178" t="s">
        <v>1954</v>
      </c>
      <c r="U178" t="s">
        <v>71</v>
      </c>
      <c r="X178" t="str">
        <v>Daniel Evans</v>
      </c>
      <c r="Y178" t="str">
        <v>Daniel Evans</v>
      </c>
      <c r="Z178" t="str">
        <v>Jack Campbell</v>
      </c>
    </row>
    <row r="179" spans="1:26" x14ac:dyDescent="0.35">
      <c r="A179" t="s">
        <v>2337</v>
      </c>
      <c r="B179" s="2">
        <v>45304</v>
      </c>
      <c r="C179">
        <v>1</v>
      </c>
      <c r="D179">
        <v>2024</v>
      </c>
      <c r="F179" t="s">
        <v>1814</v>
      </c>
      <c r="G179" t="s">
        <v>1985</v>
      </c>
      <c r="H179" t="s">
        <v>1866</v>
      </c>
      <c r="I179" t="s">
        <v>1866</v>
      </c>
      <c r="J179" t="s">
        <v>2026</v>
      </c>
      <c r="K179" t="s">
        <v>1919</v>
      </c>
      <c r="L179" t="s">
        <v>1887</v>
      </c>
      <c r="M179">
        <v>1</v>
      </c>
      <c r="N179" s="3">
        <v>85</v>
      </c>
      <c r="O179" s="3">
        <v>44</v>
      </c>
      <c r="P179" s="4">
        <v>0</v>
      </c>
      <c r="Q179" s="3">
        <v>85</v>
      </c>
      <c r="R179" s="3">
        <v>44</v>
      </c>
      <c r="S179" s="3">
        <v>41</v>
      </c>
      <c r="T179" t="s">
        <v>1954</v>
      </c>
      <c r="U179" t="s">
        <v>71</v>
      </c>
      <c r="X179" t="str">
        <v>Olivia Taylor</v>
      </c>
      <c r="Y179" t="str">
        <v>Olivia Taylor</v>
      </c>
      <c r="Z179" t="str">
        <v>Amelia Clark</v>
      </c>
    </row>
    <row r="180" spans="1:26" x14ac:dyDescent="0.35">
      <c r="A180" t="s">
        <v>2338</v>
      </c>
      <c r="B180" s="2">
        <v>45304</v>
      </c>
      <c r="C180">
        <v>1</v>
      </c>
      <c r="D180">
        <v>2024</v>
      </c>
      <c r="F180" t="s">
        <v>1633</v>
      </c>
      <c r="G180" t="s">
        <v>2339</v>
      </c>
      <c r="H180" t="s">
        <v>1872</v>
      </c>
      <c r="I180" t="s">
        <v>2152</v>
      </c>
      <c r="J180" t="s">
        <v>1967</v>
      </c>
      <c r="K180" t="s">
        <v>1913</v>
      </c>
      <c r="L180" t="s">
        <v>1888</v>
      </c>
      <c r="M180">
        <v>4</v>
      </c>
      <c r="N180" s="3">
        <v>78</v>
      </c>
      <c r="O180" s="3">
        <v>39</v>
      </c>
      <c r="P180" s="4">
        <v>0</v>
      </c>
      <c r="Q180" s="3">
        <v>312</v>
      </c>
      <c r="R180" s="3">
        <v>156</v>
      </c>
      <c r="S180" s="3">
        <v>156</v>
      </c>
      <c r="T180" t="s">
        <v>1954</v>
      </c>
      <c r="U180" t="s">
        <v>71</v>
      </c>
      <c r="X180" t="str">
        <v>George Harris</v>
      </c>
      <c r="Y180" t="str">
        <v>George Harris</v>
      </c>
      <c r="Z180" t="str">
        <v>Olivia Wilson</v>
      </c>
    </row>
    <row r="181" spans="1:26" x14ac:dyDescent="0.35">
      <c r="A181" t="s">
        <v>2340</v>
      </c>
      <c r="B181" s="2">
        <v>45304</v>
      </c>
      <c r="C181">
        <v>1</v>
      </c>
      <c r="D181">
        <v>2024</v>
      </c>
      <c r="F181" t="s">
        <v>399</v>
      </c>
      <c r="G181" t="s">
        <v>2341</v>
      </c>
      <c r="H181" t="s">
        <v>1863</v>
      </c>
      <c r="I181" t="s">
        <v>2056</v>
      </c>
      <c r="J181" t="s">
        <v>2026</v>
      </c>
      <c r="K181" t="s">
        <v>1919</v>
      </c>
      <c r="L181" t="s">
        <v>1887</v>
      </c>
      <c r="M181">
        <v>5</v>
      </c>
      <c r="N181" s="3">
        <v>85</v>
      </c>
      <c r="O181" s="3">
        <v>44</v>
      </c>
      <c r="P181" s="4">
        <v>0.1</v>
      </c>
      <c r="Q181" s="3">
        <v>382.5</v>
      </c>
      <c r="R181" s="3">
        <v>220</v>
      </c>
      <c r="S181" s="3">
        <v>162.5</v>
      </c>
      <c r="T181" t="s">
        <v>1954</v>
      </c>
      <c r="U181" t="s">
        <v>71</v>
      </c>
      <c r="X181" t="str">
        <v>Harry Kelly</v>
      </c>
      <c r="Y181" t="str">
        <v>Harry Kelly</v>
      </c>
      <c r="Z181" t="str">
        <v>Thomas Carter</v>
      </c>
    </row>
    <row r="182" spans="1:26" x14ac:dyDescent="0.35">
      <c r="A182" t="s">
        <v>2342</v>
      </c>
      <c r="B182" s="2">
        <v>45305</v>
      </c>
      <c r="C182">
        <v>1</v>
      </c>
      <c r="D182">
        <v>2024</v>
      </c>
      <c r="F182" t="s">
        <v>1365</v>
      </c>
      <c r="G182" t="s">
        <v>2343</v>
      </c>
      <c r="H182" t="s">
        <v>1872</v>
      </c>
      <c r="I182" t="s">
        <v>1986</v>
      </c>
      <c r="J182" t="s">
        <v>2061</v>
      </c>
      <c r="K182" t="s">
        <v>1923</v>
      </c>
      <c r="L182" t="s">
        <v>1888</v>
      </c>
      <c r="M182">
        <v>1</v>
      </c>
      <c r="N182" s="3">
        <v>25</v>
      </c>
      <c r="O182" s="3">
        <v>11</v>
      </c>
      <c r="P182" s="4">
        <v>0</v>
      </c>
      <c r="Q182" s="3">
        <v>25</v>
      </c>
      <c r="R182" s="3">
        <v>11</v>
      </c>
      <c r="S182" s="3">
        <v>14</v>
      </c>
      <c r="T182" t="s">
        <v>1954</v>
      </c>
      <c r="U182" t="s">
        <v>71</v>
      </c>
      <c r="X182" t="str">
        <v>Olivia Wilson</v>
      </c>
      <c r="Y182" t="str">
        <v>Olivia Wilson</v>
      </c>
      <c r="Z182" t="str">
        <v>Isla Adams</v>
      </c>
    </row>
    <row r="183" spans="1:26" x14ac:dyDescent="0.35">
      <c r="A183" t="s">
        <v>2344</v>
      </c>
      <c r="B183" s="2">
        <v>45305</v>
      </c>
      <c r="C183">
        <v>1</v>
      </c>
      <c r="D183">
        <v>2024</v>
      </c>
      <c r="F183" t="s">
        <v>853</v>
      </c>
      <c r="G183" t="s">
        <v>2345</v>
      </c>
      <c r="H183" t="s">
        <v>1875</v>
      </c>
      <c r="I183" t="s">
        <v>1970</v>
      </c>
      <c r="J183" t="s">
        <v>2114</v>
      </c>
      <c r="K183" t="s">
        <v>1915</v>
      </c>
      <c r="L183" t="s">
        <v>1886</v>
      </c>
      <c r="M183">
        <v>3</v>
      </c>
      <c r="N183" s="3">
        <v>85</v>
      </c>
      <c r="O183" s="3">
        <v>41</v>
      </c>
      <c r="P183" s="4">
        <v>0.1</v>
      </c>
      <c r="Q183" s="3">
        <v>229.5</v>
      </c>
      <c r="R183" s="3">
        <v>123</v>
      </c>
      <c r="S183" s="3">
        <v>106.5</v>
      </c>
      <c r="T183" t="s">
        <v>1954</v>
      </c>
      <c r="U183" t="s">
        <v>71</v>
      </c>
      <c r="X183" t="str">
        <v>Thomas Roberts</v>
      </c>
      <c r="Y183" t="str">
        <v>Thomas Roberts</v>
      </c>
      <c r="Z183" t="str">
        <v>Thomas Williams</v>
      </c>
    </row>
    <row r="184" spans="1:26" x14ac:dyDescent="0.35">
      <c r="A184" t="s">
        <v>2346</v>
      </c>
      <c r="B184" s="2">
        <v>45305</v>
      </c>
      <c r="C184">
        <v>1</v>
      </c>
      <c r="D184">
        <v>2024</v>
      </c>
      <c r="F184" t="s">
        <v>1331</v>
      </c>
      <c r="G184" t="s">
        <v>2347</v>
      </c>
      <c r="H184" t="s">
        <v>1866</v>
      </c>
      <c r="I184" t="s">
        <v>1866</v>
      </c>
      <c r="J184" t="s">
        <v>1963</v>
      </c>
      <c r="K184" t="s">
        <v>1907</v>
      </c>
      <c r="L184" t="s">
        <v>1890</v>
      </c>
      <c r="M184">
        <v>1</v>
      </c>
      <c r="N184" s="3">
        <v>119</v>
      </c>
      <c r="O184" s="3">
        <v>72</v>
      </c>
      <c r="P184" s="4">
        <v>0.2</v>
      </c>
      <c r="Q184" s="3">
        <v>95.2</v>
      </c>
      <c r="R184" s="3">
        <v>72</v>
      </c>
      <c r="S184" s="3">
        <v>23.2</v>
      </c>
      <c r="T184" t="s">
        <v>1954</v>
      </c>
      <c r="U184" t="s">
        <v>71</v>
      </c>
      <c r="X184" t="str">
        <v>Emma Jones</v>
      </c>
      <c r="Y184" t="str">
        <v>Emma Jones</v>
      </c>
      <c r="Z184" t="str">
        <v>Leo Taylor</v>
      </c>
    </row>
    <row r="185" spans="1:26" x14ac:dyDescent="0.35">
      <c r="A185" t="s">
        <v>2348</v>
      </c>
      <c r="B185" s="2">
        <v>45305</v>
      </c>
      <c r="C185">
        <v>1</v>
      </c>
      <c r="D185">
        <v>2024</v>
      </c>
      <c r="F185" t="s">
        <v>736</v>
      </c>
      <c r="G185" t="s">
        <v>2349</v>
      </c>
      <c r="H185" t="s">
        <v>1866</v>
      </c>
      <c r="I185" t="s">
        <v>1866</v>
      </c>
      <c r="J185" t="s">
        <v>2120</v>
      </c>
      <c r="K185" t="s">
        <v>1926</v>
      </c>
      <c r="L185" t="s">
        <v>1885</v>
      </c>
      <c r="M185">
        <v>1</v>
      </c>
      <c r="N185" s="3">
        <v>28</v>
      </c>
      <c r="O185" s="3">
        <v>13</v>
      </c>
      <c r="P185" s="4">
        <v>0.05</v>
      </c>
      <c r="Q185" s="3">
        <v>26.6</v>
      </c>
      <c r="R185" s="3">
        <v>13</v>
      </c>
      <c r="S185" s="3">
        <v>13.6</v>
      </c>
      <c r="T185" t="s">
        <v>1954</v>
      </c>
      <c r="U185" t="s">
        <v>71</v>
      </c>
      <c r="X185" t="str">
        <v>Ava Morgan</v>
      </c>
      <c r="Y185" t="str">
        <v>Ava Morgan</v>
      </c>
      <c r="Z185" t="str">
        <v>Grace Green</v>
      </c>
    </row>
    <row r="186" spans="1:26" x14ac:dyDescent="0.35">
      <c r="A186" t="s">
        <v>2350</v>
      </c>
      <c r="B186" s="2">
        <v>45305</v>
      </c>
      <c r="C186">
        <v>1</v>
      </c>
      <c r="D186">
        <v>2024</v>
      </c>
      <c r="F186" t="s">
        <v>173</v>
      </c>
      <c r="G186" t="s">
        <v>2351</v>
      </c>
      <c r="H186" t="s">
        <v>1868</v>
      </c>
      <c r="I186" t="s">
        <v>2113</v>
      </c>
      <c r="J186" t="s">
        <v>1997</v>
      </c>
      <c r="K186" t="s">
        <v>1906</v>
      </c>
      <c r="L186" t="s">
        <v>1889</v>
      </c>
      <c r="M186">
        <v>1</v>
      </c>
      <c r="N186" s="3">
        <v>89</v>
      </c>
      <c r="O186" s="3">
        <v>48</v>
      </c>
      <c r="P186" s="4">
        <v>0</v>
      </c>
      <c r="Q186" s="3">
        <v>89</v>
      </c>
      <c r="R186" s="3">
        <v>48</v>
      </c>
      <c r="S186" s="3">
        <v>41</v>
      </c>
      <c r="T186" t="s">
        <v>1954</v>
      </c>
      <c r="U186" t="s">
        <v>71</v>
      </c>
      <c r="X186" t="str">
        <v>Jack Campbell</v>
      </c>
      <c r="Y186" t="str">
        <v>Jack Campbell</v>
      </c>
      <c r="Z186" t="str">
        <v>Ava Scott</v>
      </c>
    </row>
    <row r="187" spans="1:26" x14ac:dyDescent="0.35">
      <c r="A187" t="s">
        <v>2352</v>
      </c>
      <c r="B187" s="2">
        <v>45305</v>
      </c>
      <c r="C187">
        <v>1</v>
      </c>
      <c r="D187">
        <v>2024</v>
      </c>
      <c r="F187" t="s">
        <v>1467</v>
      </c>
      <c r="G187" t="s">
        <v>2325</v>
      </c>
      <c r="H187" t="s">
        <v>1863</v>
      </c>
      <c r="I187" t="s">
        <v>2056</v>
      </c>
      <c r="J187" t="s">
        <v>1997</v>
      </c>
      <c r="K187" t="s">
        <v>1906</v>
      </c>
      <c r="L187" t="s">
        <v>1889</v>
      </c>
      <c r="M187">
        <v>2</v>
      </c>
      <c r="N187" s="3">
        <v>89</v>
      </c>
      <c r="O187" s="3">
        <v>48</v>
      </c>
      <c r="P187" s="4">
        <v>0.1</v>
      </c>
      <c r="Q187" s="3">
        <v>160.19999999999999</v>
      </c>
      <c r="R187" s="3">
        <v>96</v>
      </c>
      <c r="S187" s="3">
        <v>64.2</v>
      </c>
      <c r="T187" t="s">
        <v>1954</v>
      </c>
      <c r="U187" t="s">
        <v>72</v>
      </c>
      <c r="X187" t="str">
        <v>Alex Parker</v>
      </c>
      <c r="Y187" t="str">
        <v>Alex Parker</v>
      </c>
      <c r="Z187" t="str">
        <v>Thomas Smith</v>
      </c>
    </row>
    <row r="188" spans="1:26" x14ac:dyDescent="0.35">
      <c r="A188" t="s">
        <v>2353</v>
      </c>
      <c r="B188" s="2">
        <v>45305</v>
      </c>
      <c r="C188">
        <v>1</v>
      </c>
      <c r="D188">
        <v>2024</v>
      </c>
      <c r="F188" t="s">
        <v>598</v>
      </c>
      <c r="G188" t="s">
        <v>2021</v>
      </c>
      <c r="H188" t="s">
        <v>1870</v>
      </c>
      <c r="I188" t="s">
        <v>2192</v>
      </c>
      <c r="J188" t="s">
        <v>2045</v>
      </c>
      <c r="K188" t="s">
        <v>1910</v>
      </c>
      <c r="L188" t="s">
        <v>1890</v>
      </c>
      <c r="M188">
        <v>1</v>
      </c>
      <c r="N188" s="3">
        <v>99</v>
      </c>
      <c r="O188" s="3">
        <v>58</v>
      </c>
      <c r="P188" s="4">
        <v>0.15</v>
      </c>
      <c r="Q188" s="3">
        <v>84.15</v>
      </c>
      <c r="R188" s="3">
        <v>58</v>
      </c>
      <c r="S188" s="3">
        <v>26.15</v>
      </c>
      <c r="T188" t="s">
        <v>1954</v>
      </c>
      <c r="U188" t="s">
        <v>71</v>
      </c>
      <c r="X188" t="str">
        <v>Sophie Hall</v>
      </c>
      <c r="Y188" t="str">
        <v>Sophie Hall</v>
      </c>
      <c r="Z188" t="str">
        <v>Thomas Martin</v>
      </c>
    </row>
    <row r="189" spans="1:26" x14ac:dyDescent="0.35">
      <c r="A189" t="s">
        <v>2354</v>
      </c>
      <c r="B189" s="2">
        <v>45305</v>
      </c>
      <c r="C189">
        <v>1</v>
      </c>
      <c r="D189">
        <v>2024</v>
      </c>
      <c r="F189" t="s">
        <v>540</v>
      </c>
      <c r="G189" t="s">
        <v>61</v>
      </c>
      <c r="H189" t="s">
        <v>1871</v>
      </c>
      <c r="I189" t="s">
        <v>2144</v>
      </c>
      <c r="J189" t="s">
        <v>1953</v>
      </c>
      <c r="K189" t="s">
        <v>1905</v>
      </c>
      <c r="L189" t="s">
        <v>1888</v>
      </c>
      <c r="M189">
        <v>1</v>
      </c>
      <c r="N189" s="3">
        <v>120</v>
      </c>
      <c r="O189" s="3">
        <v>63</v>
      </c>
      <c r="P189" s="4">
        <v>0.05</v>
      </c>
      <c r="Q189" s="3">
        <v>114</v>
      </c>
      <c r="R189" s="3">
        <v>63</v>
      </c>
      <c r="S189" s="3">
        <v>51</v>
      </c>
      <c r="T189" t="s">
        <v>1954</v>
      </c>
      <c r="U189" t="s">
        <v>71</v>
      </c>
      <c r="X189" t="str">
        <v>Ava Kelly</v>
      </c>
      <c r="Y189" t="str">
        <v>Ava Kelly</v>
      </c>
      <c r="Z189" t="str">
        <v>Oscar Harris</v>
      </c>
    </row>
    <row r="190" spans="1:26" x14ac:dyDescent="0.35">
      <c r="A190" t="s">
        <v>2355</v>
      </c>
      <c r="B190" s="2">
        <v>45305</v>
      </c>
      <c r="C190">
        <v>1</v>
      </c>
      <c r="D190">
        <v>2024</v>
      </c>
      <c r="F190" t="s">
        <v>1553</v>
      </c>
      <c r="G190" t="s">
        <v>2356</v>
      </c>
      <c r="H190" t="s">
        <v>1872</v>
      </c>
      <c r="I190" t="s">
        <v>2357</v>
      </c>
      <c r="J190" t="s">
        <v>1987</v>
      </c>
      <c r="K190" t="s">
        <v>1908</v>
      </c>
      <c r="L190" t="s">
        <v>1890</v>
      </c>
      <c r="M190">
        <v>1</v>
      </c>
      <c r="N190" s="3">
        <v>129</v>
      </c>
      <c r="O190" s="3">
        <v>78</v>
      </c>
      <c r="P190" s="4">
        <v>0.05</v>
      </c>
      <c r="Q190" s="3">
        <v>122.55</v>
      </c>
      <c r="R190" s="3">
        <v>78</v>
      </c>
      <c r="S190" s="3">
        <v>44.55</v>
      </c>
      <c r="T190" t="s">
        <v>1954</v>
      </c>
      <c r="U190" t="s">
        <v>71</v>
      </c>
      <c r="X190" t="str">
        <v>Olivia Baker</v>
      </c>
      <c r="Y190" t="str">
        <v>Olivia Baker</v>
      </c>
      <c r="Z190" t="str">
        <v>Liam Morgan</v>
      </c>
    </row>
    <row r="191" spans="1:26" x14ac:dyDescent="0.35">
      <c r="A191" t="s">
        <v>2358</v>
      </c>
      <c r="B191" s="2">
        <v>45305</v>
      </c>
      <c r="C191">
        <v>1</v>
      </c>
      <c r="D191">
        <v>2024</v>
      </c>
      <c r="F191" t="s">
        <v>808</v>
      </c>
      <c r="G191" t="s">
        <v>2359</v>
      </c>
      <c r="H191" t="s">
        <v>1874</v>
      </c>
      <c r="I191" t="s">
        <v>2041</v>
      </c>
      <c r="J191" t="s">
        <v>2034</v>
      </c>
      <c r="K191" t="s">
        <v>1904</v>
      </c>
      <c r="L191" t="s">
        <v>1889</v>
      </c>
      <c r="M191">
        <v>1</v>
      </c>
      <c r="N191" s="3">
        <v>149</v>
      </c>
      <c r="O191" s="3">
        <v>91</v>
      </c>
      <c r="P191" s="4">
        <v>0.05</v>
      </c>
      <c r="Q191" s="3">
        <v>141.55000000000001</v>
      </c>
      <c r="R191" s="3">
        <v>91</v>
      </c>
      <c r="S191" s="3">
        <v>50.55</v>
      </c>
      <c r="T191" t="s">
        <v>1954</v>
      </c>
      <c r="U191" t="s">
        <v>71</v>
      </c>
      <c r="X191" t="str">
        <v>Isla Thomas</v>
      </c>
      <c r="Y191" t="str">
        <v>Isla Thomas</v>
      </c>
      <c r="Z191" t="str">
        <v>Grace White</v>
      </c>
    </row>
    <row r="192" spans="1:26" x14ac:dyDescent="0.35">
      <c r="A192" t="s">
        <v>2360</v>
      </c>
      <c r="B192" s="2">
        <v>45305</v>
      </c>
      <c r="C192">
        <v>1</v>
      </c>
      <c r="D192">
        <v>2024</v>
      </c>
      <c r="F192" t="s">
        <v>254</v>
      </c>
      <c r="G192" t="s">
        <v>2361</v>
      </c>
      <c r="H192" t="s">
        <v>1863</v>
      </c>
      <c r="I192" t="s">
        <v>2056</v>
      </c>
      <c r="J192" t="s">
        <v>1956</v>
      </c>
      <c r="K192" t="s">
        <v>1909</v>
      </c>
      <c r="L192" t="s">
        <v>1887</v>
      </c>
      <c r="M192">
        <v>1</v>
      </c>
      <c r="N192" s="3">
        <v>95</v>
      </c>
      <c r="O192" s="3">
        <v>54</v>
      </c>
      <c r="P192" s="4">
        <v>0.05</v>
      </c>
      <c r="Q192" s="3">
        <v>90.25</v>
      </c>
      <c r="R192" s="3">
        <v>54</v>
      </c>
      <c r="S192" s="3">
        <v>36.25</v>
      </c>
      <c r="T192" t="s">
        <v>1954</v>
      </c>
      <c r="U192" t="s">
        <v>71</v>
      </c>
      <c r="X192" t="str">
        <v>Isla Kelly</v>
      </c>
      <c r="Y192" t="str">
        <v>Isla Kelly</v>
      </c>
      <c r="Z192" t="str">
        <v>Thomas Taylor</v>
      </c>
    </row>
    <row r="193" spans="1:26" x14ac:dyDescent="0.35">
      <c r="A193" t="s">
        <v>2362</v>
      </c>
      <c r="B193" s="2">
        <v>45305</v>
      </c>
      <c r="C193">
        <v>1</v>
      </c>
      <c r="D193">
        <v>2024</v>
      </c>
      <c r="F193" t="s">
        <v>1758</v>
      </c>
      <c r="G193" t="s">
        <v>62</v>
      </c>
      <c r="H193" t="s">
        <v>1866</v>
      </c>
      <c r="I193" t="s">
        <v>1866</v>
      </c>
      <c r="J193" t="s">
        <v>2183</v>
      </c>
      <c r="K193" t="s">
        <v>1917</v>
      </c>
      <c r="L193" t="s">
        <v>1886</v>
      </c>
      <c r="M193">
        <v>2</v>
      </c>
      <c r="N193" s="3">
        <v>72</v>
      </c>
      <c r="O193" s="3">
        <v>34</v>
      </c>
      <c r="P193" s="4">
        <v>0.15</v>
      </c>
      <c r="Q193" s="3">
        <v>122.4</v>
      </c>
      <c r="R193" s="3">
        <v>68</v>
      </c>
      <c r="S193" s="3">
        <v>54.4</v>
      </c>
      <c r="T193" t="s">
        <v>1954</v>
      </c>
      <c r="U193" t="s">
        <v>71</v>
      </c>
      <c r="X193" t="str">
        <v>George Thomas</v>
      </c>
      <c r="Y193" t="str">
        <v>George Thomas</v>
      </c>
      <c r="Z193" t="str">
        <v>Jack Mitchell</v>
      </c>
    </row>
    <row r="194" spans="1:26" x14ac:dyDescent="0.35">
      <c r="A194" t="s">
        <v>2363</v>
      </c>
      <c r="B194" s="2">
        <v>45306</v>
      </c>
      <c r="C194">
        <v>1</v>
      </c>
      <c r="D194">
        <v>2024</v>
      </c>
      <c r="F194" t="s">
        <v>806</v>
      </c>
      <c r="G194" t="s">
        <v>2364</v>
      </c>
      <c r="H194" t="s">
        <v>1870</v>
      </c>
      <c r="I194" t="s">
        <v>2060</v>
      </c>
      <c r="J194" t="s">
        <v>2061</v>
      </c>
      <c r="K194" t="s">
        <v>1923</v>
      </c>
      <c r="L194" t="s">
        <v>1888</v>
      </c>
      <c r="M194">
        <v>1</v>
      </c>
      <c r="N194" s="3">
        <v>25</v>
      </c>
      <c r="O194" s="3">
        <v>11</v>
      </c>
      <c r="P194" s="4">
        <v>0.05</v>
      </c>
      <c r="Q194" s="3">
        <v>23.75</v>
      </c>
      <c r="R194" s="3">
        <v>11</v>
      </c>
      <c r="S194" s="3">
        <v>12.75</v>
      </c>
      <c r="T194" t="s">
        <v>1954</v>
      </c>
      <c r="U194" t="s">
        <v>71</v>
      </c>
      <c r="X194" t="str">
        <v>Grace Roberts</v>
      </c>
      <c r="Y194" t="str">
        <v>Grace Roberts</v>
      </c>
      <c r="Z194" t="str">
        <v>William Morgan</v>
      </c>
    </row>
    <row r="195" spans="1:26" x14ac:dyDescent="0.35">
      <c r="A195" t="s">
        <v>2365</v>
      </c>
      <c r="B195" s="2">
        <v>45306</v>
      </c>
      <c r="C195">
        <v>1</v>
      </c>
      <c r="D195">
        <v>2024</v>
      </c>
      <c r="F195" t="s">
        <v>1622</v>
      </c>
      <c r="G195" t="s">
        <v>2366</v>
      </c>
      <c r="H195" t="s">
        <v>1870</v>
      </c>
      <c r="I195" t="s">
        <v>2083</v>
      </c>
      <c r="J195" t="s">
        <v>2045</v>
      </c>
      <c r="K195" t="s">
        <v>1910</v>
      </c>
      <c r="L195" t="s">
        <v>1890</v>
      </c>
      <c r="M195">
        <v>1</v>
      </c>
      <c r="N195" s="3">
        <v>99</v>
      </c>
      <c r="O195" s="3">
        <v>58</v>
      </c>
      <c r="P195" s="4">
        <v>0</v>
      </c>
      <c r="Q195" s="3">
        <v>99</v>
      </c>
      <c r="R195" s="3">
        <v>58</v>
      </c>
      <c r="S195" s="3">
        <v>41</v>
      </c>
      <c r="T195" t="s">
        <v>1954</v>
      </c>
      <c r="U195" t="s">
        <v>71</v>
      </c>
      <c r="X195" t="str">
        <v>Noah Parker</v>
      </c>
      <c r="Y195" t="str">
        <v>Noah Parker</v>
      </c>
      <c r="Z195" t="str">
        <v>Daniel Jones</v>
      </c>
    </row>
    <row r="196" spans="1:26" x14ac:dyDescent="0.35">
      <c r="A196" t="s">
        <v>2367</v>
      </c>
      <c r="B196" s="2">
        <v>45306</v>
      </c>
      <c r="C196">
        <v>1</v>
      </c>
      <c r="D196">
        <v>2024</v>
      </c>
      <c r="F196" t="s">
        <v>1562</v>
      </c>
      <c r="G196" t="s">
        <v>2368</v>
      </c>
      <c r="H196" t="s">
        <v>1868</v>
      </c>
      <c r="I196" t="s">
        <v>2022</v>
      </c>
      <c r="J196" t="s">
        <v>1960</v>
      </c>
      <c r="K196" t="s">
        <v>1924</v>
      </c>
      <c r="L196" t="s">
        <v>1885</v>
      </c>
      <c r="M196">
        <v>2</v>
      </c>
      <c r="N196" s="3">
        <v>42</v>
      </c>
      <c r="O196" s="3">
        <v>20</v>
      </c>
      <c r="P196" s="4">
        <v>0</v>
      </c>
      <c r="Q196" s="3">
        <v>84</v>
      </c>
      <c r="R196" s="3">
        <v>40</v>
      </c>
      <c r="S196" s="3">
        <v>44</v>
      </c>
      <c r="T196" t="s">
        <v>1954</v>
      </c>
      <c r="U196" t="s">
        <v>71</v>
      </c>
      <c r="X196" t="str">
        <v>Sophie Campbell</v>
      </c>
      <c r="Y196" t="str">
        <v>Sophie Campbell</v>
      </c>
      <c r="Z196" t="str">
        <v>Noah Lewis</v>
      </c>
    </row>
    <row r="197" spans="1:26" x14ac:dyDescent="0.35">
      <c r="A197" t="s">
        <v>2369</v>
      </c>
      <c r="B197" s="2">
        <v>45306</v>
      </c>
      <c r="C197">
        <v>1</v>
      </c>
      <c r="D197">
        <v>2024</v>
      </c>
      <c r="F197" t="s">
        <v>909</v>
      </c>
      <c r="G197" t="s">
        <v>2370</v>
      </c>
      <c r="H197" t="s">
        <v>1872</v>
      </c>
      <c r="I197" t="s">
        <v>2152</v>
      </c>
      <c r="J197" t="s">
        <v>2015</v>
      </c>
      <c r="K197" t="s">
        <v>1914</v>
      </c>
      <c r="L197" t="s">
        <v>1888</v>
      </c>
      <c r="M197">
        <v>2</v>
      </c>
      <c r="N197" s="3">
        <v>65</v>
      </c>
      <c r="O197" s="3">
        <v>32</v>
      </c>
      <c r="P197" s="4">
        <v>0</v>
      </c>
      <c r="Q197" s="3">
        <v>130</v>
      </c>
      <c r="R197" s="3">
        <v>64</v>
      </c>
      <c r="S197" s="3">
        <v>66</v>
      </c>
      <c r="T197" t="s">
        <v>1954</v>
      </c>
      <c r="U197" t="s">
        <v>71</v>
      </c>
      <c r="X197" t="str">
        <v>Sophie Jones</v>
      </c>
      <c r="Y197" t="str">
        <v>Sophie Jones</v>
      </c>
      <c r="Z197" t="str">
        <v>Mia Moore</v>
      </c>
    </row>
    <row r="198" spans="1:26" x14ac:dyDescent="0.35">
      <c r="A198" t="s">
        <v>2371</v>
      </c>
      <c r="B198" s="2">
        <v>45306</v>
      </c>
      <c r="C198">
        <v>1</v>
      </c>
      <c r="D198">
        <v>2024</v>
      </c>
      <c r="F198" t="s">
        <v>330</v>
      </c>
      <c r="G198" t="s">
        <v>1962</v>
      </c>
      <c r="H198" t="s">
        <v>1868</v>
      </c>
      <c r="I198" t="s">
        <v>1959</v>
      </c>
      <c r="J198" t="s">
        <v>1997</v>
      </c>
      <c r="K198" t="s">
        <v>1906</v>
      </c>
      <c r="L198" t="s">
        <v>1889</v>
      </c>
      <c r="M198">
        <v>1</v>
      </c>
      <c r="N198" s="3">
        <v>89</v>
      </c>
      <c r="O198" s="3">
        <v>48</v>
      </c>
      <c r="P198" s="4">
        <v>0.05</v>
      </c>
      <c r="Q198" s="3">
        <v>84.55</v>
      </c>
      <c r="R198" s="3">
        <v>48</v>
      </c>
      <c r="S198" s="3">
        <v>36.549999999999997</v>
      </c>
      <c r="T198" t="s">
        <v>1954</v>
      </c>
      <c r="U198" t="s">
        <v>71</v>
      </c>
      <c r="X198" t="str">
        <v>Ava Hall</v>
      </c>
      <c r="Y198" t="str">
        <v>Ava Hall</v>
      </c>
      <c r="Z198" t="str">
        <v>Ava White</v>
      </c>
    </row>
    <row r="199" spans="1:26" x14ac:dyDescent="0.35">
      <c r="A199" t="s">
        <v>2372</v>
      </c>
      <c r="B199" s="2">
        <v>45306</v>
      </c>
      <c r="C199">
        <v>1</v>
      </c>
      <c r="D199">
        <v>2024</v>
      </c>
      <c r="F199" t="s">
        <v>730</v>
      </c>
      <c r="G199" t="s">
        <v>2373</v>
      </c>
      <c r="H199" t="s">
        <v>1875</v>
      </c>
      <c r="I199" t="s">
        <v>1970</v>
      </c>
      <c r="J199" t="s">
        <v>1963</v>
      </c>
      <c r="K199" t="s">
        <v>1907</v>
      </c>
      <c r="L199" t="s">
        <v>1890</v>
      </c>
      <c r="M199">
        <v>1</v>
      </c>
      <c r="N199" s="3">
        <v>119</v>
      </c>
      <c r="O199" s="3">
        <v>72</v>
      </c>
      <c r="P199" s="4">
        <v>0</v>
      </c>
      <c r="Q199" s="3">
        <v>119</v>
      </c>
      <c r="R199" s="3">
        <v>72</v>
      </c>
      <c r="S199" s="3">
        <v>47</v>
      </c>
      <c r="T199" t="s">
        <v>1954</v>
      </c>
      <c r="U199" t="s">
        <v>71</v>
      </c>
      <c r="X199" t="str">
        <v>Isla Watson</v>
      </c>
      <c r="Y199" t="str">
        <v>Isla Watson</v>
      </c>
      <c r="Z199" t="str">
        <v>Jack Lewis</v>
      </c>
    </row>
    <row r="200" spans="1:26" x14ac:dyDescent="0.35">
      <c r="A200" t="s">
        <v>2374</v>
      </c>
      <c r="B200" s="2">
        <v>45306</v>
      </c>
      <c r="C200">
        <v>1</v>
      </c>
      <c r="D200">
        <v>2024</v>
      </c>
      <c r="F200" t="s">
        <v>375</v>
      </c>
      <c r="G200" t="s">
        <v>2339</v>
      </c>
      <c r="H200" t="s">
        <v>1864</v>
      </c>
      <c r="I200" t="s">
        <v>2044</v>
      </c>
      <c r="J200" t="s">
        <v>2034</v>
      </c>
      <c r="K200" t="s">
        <v>1904</v>
      </c>
      <c r="L200" t="s">
        <v>1889</v>
      </c>
      <c r="M200">
        <v>3</v>
      </c>
      <c r="N200" s="3">
        <v>149</v>
      </c>
      <c r="O200" s="3">
        <v>91</v>
      </c>
      <c r="P200" s="4">
        <v>0.05</v>
      </c>
      <c r="Q200" s="3">
        <v>424.65</v>
      </c>
      <c r="R200" s="3">
        <v>273</v>
      </c>
      <c r="S200" s="3">
        <v>151.65</v>
      </c>
      <c r="T200" t="s">
        <v>1954</v>
      </c>
      <c r="U200" t="s">
        <v>71</v>
      </c>
      <c r="X200" t="str">
        <v>Noah White</v>
      </c>
      <c r="Y200" t="str">
        <v>Noah White</v>
      </c>
      <c r="Z200" t="str">
        <v>Oscar Kelly</v>
      </c>
    </row>
    <row r="201" spans="1:26" x14ac:dyDescent="0.35">
      <c r="A201" t="s">
        <v>2375</v>
      </c>
      <c r="B201" s="2">
        <v>45306</v>
      </c>
      <c r="C201">
        <v>1</v>
      </c>
      <c r="D201">
        <v>2024</v>
      </c>
      <c r="F201" t="s">
        <v>1621</v>
      </c>
      <c r="G201" t="s">
        <v>2376</v>
      </c>
      <c r="H201" t="s">
        <v>1866</v>
      </c>
      <c r="I201" t="s">
        <v>1866</v>
      </c>
      <c r="J201" t="s">
        <v>1967</v>
      </c>
      <c r="K201" t="s">
        <v>1913</v>
      </c>
      <c r="L201" t="s">
        <v>1888</v>
      </c>
      <c r="M201">
        <v>2</v>
      </c>
      <c r="N201" s="3">
        <v>78</v>
      </c>
      <c r="O201" s="3">
        <v>39</v>
      </c>
      <c r="P201" s="4">
        <v>0.15</v>
      </c>
      <c r="Q201" s="3">
        <v>132.6</v>
      </c>
      <c r="R201" s="3">
        <v>78</v>
      </c>
      <c r="S201" s="3">
        <v>54.6</v>
      </c>
      <c r="T201" t="s">
        <v>1954</v>
      </c>
      <c r="U201" t="s">
        <v>71</v>
      </c>
      <c r="X201" t="str">
        <v>Harry White</v>
      </c>
      <c r="Y201" t="str">
        <v>Harry White</v>
      </c>
      <c r="Z201" t="str">
        <v>William Evans</v>
      </c>
    </row>
    <row r="202" spans="1:26" x14ac:dyDescent="0.35">
      <c r="A202" t="s">
        <v>2377</v>
      </c>
      <c r="B202" s="2">
        <v>45306</v>
      </c>
      <c r="C202">
        <v>1</v>
      </c>
      <c r="D202">
        <v>2024</v>
      </c>
      <c r="F202" t="s">
        <v>662</v>
      </c>
      <c r="G202" t="s">
        <v>2378</v>
      </c>
      <c r="H202" t="s">
        <v>1867</v>
      </c>
      <c r="I202" t="s">
        <v>2004</v>
      </c>
      <c r="J202" t="s">
        <v>1991</v>
      </c>
      <c r="K202" t="s">
        <v>1925</v>
      </c>
      <c r="L202" t="s">
        <v>1885</v>
      </c>
      <c r="M202">
        <v>3</v>
      </c>
      <c r="N202" s="3">
        <v>35</v>
      </c>
      <c r="O202" s="3">
        <v>16</v>
      </c>
      <c r="P202" s="4">
        <v>0</v>
      </c>
      <c r="Q202" s="3">
        <v>105</v>
      </c>
      <c r="R202" s="3">
        <v>48</v>
      </c>
      <c r="S202" s="3">
        <v>57</v>
      </c>
      <c r="T202" t="s">
        <v>1954</v>
      </c>
      <c r="U202" t="s">
        <v>71</v>
      </c>
      <c r="X202" t="str">
        <v>Harry Clark</v>
      </c>
      <c r="Y202" t="str">
        <v>Harry Clark</v>
      </c>
      <c r="Z202" t="str">
        <v>Leo Hughes</v>
      </c>
    </row>
    <row r="203" spans="1:26" x14ac:dyDescent="0.35">
      <c r="A203" t="s">
        <v>2379</v>
      </c>
      <c r="B203" s="2">
        <v>45306</v>
      </c>
      <c r="C203">
        <v>1</v>
      </c>
      <c r="D203">
        <v>2024</v>
      </c>
      <c r="F203" t="s">
        <v>763</v>
      </c>
      <c r="G203" t="s">
        <v>2100</v>
      </c>
      <c r="H203" t="s">
        <v>1864</v>
      </c>
      <c r="I203" t="s">
        <v>2101</v>
      </c>
      <c r="J203" t="s">
        <v>1971</v>
      </c>
      <c r="K203" t="s">
        <v>1920</v>
      </c>
      <c r="L203" t="s">
        <v>1886</v>
      </c>
      <c r="M203">
        <v>2</v>
      </c>
      <c r="N203" s="3">
        <v>45</v>
      </c>
      <c r="O203" s="3">
        <v>19</v>
      </c>
      <c r="P203" s="4">
        <v>0.1</v>
      </c>
      <c r="Q203" s="3">
        <v>81</v>
      </c>
      <c r="R203" s="3">
        <v>38</v>
      </c>
      <c r="S203" s="3">
        <v>43</v>
      </c>
      <c r="T203" t="s">
        <v>1954</v>
      </c>
      <c r="U203" t="s">
        <v>72</v>
      </c>
      <c r="X203" t="str">
        <v>Alex Roberts</v>
      </c>
      <c r="Y203" t="str">
        <v>Alex Roberts</v>
      </c>
      <c r="Z203" t="str">
        <v>Olivia Davies</v>
      </c>
    </row>
    <row r="204" spans="1:26" x14ac:dyDescent="0.35">
      <c r="A204" t="s">
        <v>2380</v>
      </c>
      <c r="B204" s="2">
        <v>45307</v>
      </c>
      <c r="C204">
        <v>1</v>
      </c>
      <c r="D204">
        <v>2024</v>
      </c>
      <c r="F204" t="s">
        <v>1161</v>
      </c>
      <c r="G204" t="s">
        <v>2381</v>
      </c>
      <c r="H204" t="s">
        <v>1871</v>
      </c>
      <c r="I204" t="s">
        <v>1966</v>
      </c>
      <c r="J204" t="s">
        <v>2162</v>
      </c>
      <c r="K204" t="s">
        <v>1921</v>
      </c>
      <c r="L204" t="s">
        <v>1889</v>
      </c>
      <c r="M204">
        <v>1</v>
      </c>
      <c r="N204" s="3">
        <v>55</v>
      </c>
      <c r="O204" s="3">
        <v>27</v>
      </c>
      <c r="P204" s="4">
        <v>0.2</v>
      </c>
      <c r="Q204" s="3">
        <v>44</v>
      </c>
      <c r="R204" s="3">
        <v>27</v>
      </c>
      <c r="S204" s="3">
        <v>17</v>
      </c>
      <c r="T204" t="s">
        <v>1954</v>
      </c>
      <c r="U204" t="s">
        <v>71</v>
      </c>
      <c r="X204" t="str">
        <v>Harry Green</v>
      </c>
      <c r="Y204" t="str">
        <v>Harry Green</v>
      </c>
      <c r="Z204" t="str">
        <v>Mia Jones</v>
      </c>
    </row>
    <row r="205" spans="1:26" x14ac:dyDescent="0.35">
      <c r="A205" t="s">
        <v>2382</v>
      </c>
      <c r="B205" s="2">
        <v>45307</v>
      </c>
      <c r="C205">
        <v>1</v>
      </c>
      <c r="D205">
        <v>2024</v>
      </c>
      <c r="F205" t="s">
        <v>752</v>
      </c>
      <c r="G205" t="s">
        <v>2347</v>
      </c>
      <c r="H205" t="s">
        <v>1871</v>
      </c>
      <c r="I205" t="s">
        <v>1990</v>
      </c>
      <c r="J205" t="s">
        <v>1956</v>
      </c>
      <c r="K205" t="s">
        <v>1909</v>
      </c>
      <c r="L205" t="s">
        <v>1887</v>
      </c>
      <c r="M205">
        <v>1</v>
      </c>
      <c r="N205" s="3">
        <v>95</v>
      </c>
      <c r="O205" s="3">
        <v>54</v>
      </c>
      <c r="P205" s="4">
        <v>0.05</v>
      </c>
      <c r="Q205" s="3">
        <v>90.25</v>
      </c>
      <c r="R205" s="3">
        <v>54</v>
      </c>
      <c r="S205" s="3">
        <v>36.25</v>
      </c>
      <c r="T205" t="s">
        <v>1954</v>
      </c>
      <c r="U205" t="s">
        <v>71</v>
      </c>
      <c r="X205" t="str">
        <v>Grace Baker</v>
      </c>
      <c r="Y205" t="str">
        <v>Grace Baker</v>
      </c>
      <c r="Z205" t="str">
        <v>Alex Evans</v>
      </c>
    </row>
    <row r="206" spans="1:26" x14ac:dyDescent="0.35">
      <c r="A206" t="s">
        <v>2383</v>
      </c>
      <c r="B206" s="2">
        <v>45307</v>
      </c>
      <c r="C206">
        <v>1</v>
      </c>
      <c r="D206">
        <v>2024</v>
      </c>
      <c r="F206" t="s">
        <v>1606</v>
      </c>
      <c r="G206" t="s">
        <v>2384</v>
      </c>
      <c r="H206" t="s">
        <v>1875</v>
      </c>
      <c r="I206" t="s">
        <v>2054</v>
      </c>
      <c r="J206" t="s">
        <v>2001</v>
      </c>
      <c r="K206" t="s">
        <v>1911</v>
      </c>
      <c r="L206" t="s">
        <v>1886</v>
      </c>
      <c r="M206">
        <v>1</v>
      </c>
      <c r="N206" s="3">
        <v>58</v>
      </c>
      <c r="O206" s="3">
        <v>25</v>
      </c>
      <c r="P206" s="4">
        <v>0</v>
      </c>
      <c r="Q206" s="3">
        <v>58</v>
      </c>
      <c r="R206" s="3">
        <v>25</v>
      </c>
      <c r="S206" s="3">
        <v>33</v>
      </c>
      <c r="T206" t="s">
        <v>1954</v>
      </c>
      <c r="U206" t="s">
        <v>71</v>
      </c>
      <c r="X206" t="str">
        <v>Grace Morgan</v>
      </c>
      <c r="Y206" t="str">
        <v>Grace Morgan</v>
      </c>
      <c r="Z206" t="str">
        <v>Sophie Hughes</v>
      </c>
    </row>
    <row r="207" spans="1:26" x14ac:dyDescent="0.35">
      <c r="A207" t="s">
        <v>2385</v>
      </c>
      <c r="B207" s="2">
        <v>45307</v>
      </c>
      <c r="C207">
        <v>1</v>
      </c>
      <c r="D207">
        <v>2024</v>
      </c>
      <c r="F207" t="s">
        <v>1481</v>
      </c>
      <c r="G207" t="s">
        <v>2386</v>
      </c>
      <c r="H207" t="s">
        <v>1867</v>
      </c>
      <c r="I207" t="s">
        <v>2036</v>
      </c>
      <c r="J207" t="s">
        <v>2067</v>
      </c>
      <c r="K207" t="s">
        <v>1918</v>
      </c>
      <c r="L207" t="s">
        <v>1889</v>
      </c>
      <c r="M207">
        <v>1</v>
      </c>
      <c r="N207" s="3">
        <v>69</v>
      </c>
      <c r="O207" s="3">
        <v>37</v>
      </c>
      <c r="P207" s="4">
        <v>0.15</v>
      </c>
      <c r="Q207" s="3">
        <v>58.65</v>
      </c>
      <c r="R207" s="3">
        <v>37</v>
      </c>
      <c r="S207" s="3">
        <v>21.65</v>
      </c>
      <c r="T207" t="s">
        <v>1954</v>
      </c>
      <c r="U207" t="s">
        <v>71</v>
      </c>
      <c r="X207" t="str">
        <v>Daniel Taylor</v>
      </c>
      <c r="Y207" t="str">
        <v>Daniel Taylor</v>
      </c>
      <c r="Z207" t="str">
        <v>Jessica Davies</v>
      </c>
    </row>
    <row r="208" spans="1:26" x14ac:dyDescent="0.35">
      <c r="A208" t="s">
        <v>2387</v>
      </c>
      <c r="B208" s="2">
        <v>45307</v>
      </c>
      <c r="C208">
        <v>1</v>
      </c>
      <c r="D208">
        <v>2024</v>
      </c>
      <c r="F208" t="s">
        <v>180</v>
      </c>
      <c r="G208" t="s">
        <v>2080</v>
      </c>
      <c r="H208" t="s">
        <v>1868</v>
      </c>
      <c r="I208" t="s">
        <v>2014</v>
      </c>
      <c r="J208" t="s">
        <v>2001</v>
      </c>
      <c r="K208" t="s">
        <v>1911</v>
      </c>
      <c r="L208" t="s">
        <v>1886</v>
      </c>
      <c r="M208">
        <v>1</v>
      </c>
      <c r="N208" s="3">
        <v>58</v>
      </c>
      <c r="O208" s="3">
        <v>25</v>
      </c>
      <c r="P208" s="4">
        <v>0</v>
      </c>
      <c r="Q208" s="3">
        <v>58</v>
      </c>
      <c r="R208" s="3">
        <v>25</v>
      </c>
      <c r="S208" s="3">
        <v>33</v>
      </c>
      <c r="T208" t="s">
        <v>1954</v>
      </c>
      <c r="U208" t="s">
        <v>72</v>
      </c>
      <c r="X208" t="str">
        <v>Olivia Green</v>
      </c>
      <c r="Y208" t="str">
        <v>Olivia Green</v>
      </c>
      <c r="Z208" t="str">
        <v>Ava Morgan</v>
      </c>
    </row>
    <row r="209" spans="1:26" x14ac:dyDescent="0.35">
      <c r="A209" t="s">
        <v>2388</v>
      </c>
      <c r="B209" s="2">
        <v>45307</v>
      </c>
      <c r="C209">
        <v>1</v>
      </c>
      <c r="D209">
        <v>2024</v>
      </c>
      <c r="F209" t="s">
        <v>1179</v>
      </c>
      <c r="G209" t="s">
        <v>2389</v>
      </c>
      <c r="H209" t="s">
        <v>1870</v>
      </c>
      <c r="I209" t="s">
        <v>2000</v>
      </c>
      <c r="J209" t="s">
        <v>2183</v>
      </c>
      <c r="K209" t="s">
        <v>1917</v>
      </c>
      <c r="L209" t="s">
        <v>1886</v>
      </c>
      <c r="M209">
        <v>1</v>
      </c>
      <c r="N209" s="3">
        <v>72</v>
      </c>
      <c r="O209" s="3">
        <v>34</v>
      </c>
      <c r="P209" s="4">
        <v>0</v>
      </c>
      <c r="Q209" s="3">
        <v>72</v>
      </c>
      <c r="R209" s="3">
        <v>34</v>
      </c>
      <c r="S209" s="3">
        <v>38</v>
      </c>
      <c r="T209" t="s">
        <v>1954</v>
      </c>
      <c r="U209" t="s">
        <v>71</v>
      </c>
      <c r="X209" t="str">
        <v>Thomas Parker</v>
      </c>
      <c r="Y209" t="str">
        <v>Thomas Parker</v>
      </c>
      <c r="Z209" t="str">
        <v>Amelia Campbell</v>
      </c>
    </row>
    <row r="210" spans="1:26" x14ac:dyDescent="0.35">
      <c r="A210" t="s">
        <v>2390</v>
      </c>
      <c r="B210" s="2">
        <v>45307</v>
      </c>
      <c r="C210">
        <v>1</v>
      </c>
      <c r="D210">
        <v>2024</v>
      </c>
      <c r="F210" t="s">
        <v>95</v>
      </c>
      <c r="G210" t="s">
        <v>2105</v>
      </c>
      <c r="H210" t="s">
        <v>1866</v>
      </c>
      <c r="I210" t="s">
        <v>1866</v>
      </c>
      <c r="J210" t="s">
        <v>1991</v>
      </c>
      <c r="K210" t="s">
        <v>1925</v>
      </c>
      <c r="L210" t="s">
        <v>1885</v>
      </c>
      <c r="M210">
        <v>1</v>
      </c>
      <c r="N210" s="3">
        <v>35</v>
      </c>
      <c r="O210" s="3">
        <v>16</v>
      </c>
      <c r="P210" s="4">
        <v>0.05</v>
      </c>
      <c r="Q210" s="3">
        <v>33.25</v>
      </c>
      <c r="R210" s="3">
        <v>16</v>
      </c>
      <c r="S210" s="3">
        <v>17.25</v>
      </c>
      <c r="T210" t="s">
        <v>1954</v>
      </c>
      <c r="U210" t="s">
        <v>72</v>
      </c>
      <c r="X210" t="str">
        <v>Sophie Kelly</v>
      </c>
      <c r="Y210" t="str">
        <v>Sophie Kelly</v>
      </c>
      <c r="Z210" t="str">
        <v>Leo White</v>
      </c>
    </row>
    <row r="211" spans="1:26" x14ac:dyDescent="0.35">
      <c r="A211" t="s">
        <v>2391</v>
      </c>
      <c r="B211" s="2">
        <v>45307</v>
      </c>
      <c r="C211">
        <v>1</v>
      </c>
      <c r="D211">
        <v>2024</v>
      </c>
      <c r="F211" t="s">
        <v>749</v>
      </c>
      <c r="G211" t="s">
        <v>2148</v>
      </c>
      <c r="H211" t="s">
        <v>1868</v>
      </c>
      <c r="I211" t="s">
        <v>2022</v>
      </c>
      <c r="J211" t="s">
        <v>2120</v>
      </c>
      <c r="K211" t="s">
        <v>1926</v>
      </c>
      <c r="L211" t="s">
        <v>1885</v>
      </c>
      <c r="M211">
        <v>2</v>
      </c>
      <c r="N211" s="3">
        <v>28</v>
      </c>
      <c r="O211" s="3">
        <v>13</v>
      </c>
      <c r="P211" s="4">
        <v>0.15</v>
      </c>
      <c r="Q211" s="3">
        <v>47.6</v>
      </c>
      <c r="R211" s="3">
        <v>26</v>
      </c>
      <c r="S211" s="3">
        <v>21.6</v>
      </c>
      <c r="T211" t="s">
        <v>1954</v>
      </c>
      <c r="U211" t="s">
        <v>72</v>
      </c>
      <c r="X211" t="str">
        <v>Mia Hall</v>
      </c>
      <c r="Y211" t="str">
        <v>Mia Hall</v>
      </c>
      <c r="Z211" t="str">
        <v>Olivia Mitchell</v>
      </c>
    </row>
    <row r="212" spans="1:26" x14ac:dyDescent="0.35">
      <c r="A212" t="s">
        <v>2392</v>
      </c>
      <c r="B212" s="2">
        <v>45307</v>
      </c>
      <c r="C212">
        <v>1</v>
      </c>
      <c r="D212">
        <v>2024</v>
      </c>
      <c r="F212" t="s">
        <v>364</v>
      </c>
      <c r="G212" t="s">
        <v>2393</v>
      </c>
      <c r="H212" t="s">
        <v>1873</v>
      </c>
      <c r="I212" t="s">
        <v>2070</v>
      </c>
      <c r="J212" t="s">
        <v>1953</v>
      </c>
      <c r="K212" t="s">
        <v>1905</v>
      </c>
      <c r="L212" t="s">
        <v>1888</v>
      </c>
      <c r="M212">
        <v>2</v>
      </c>
      <c r="N212" s="3">
        <v>120</v>
      </c>
      <c r="O212" s="3">
        <v>63</v>
      </c>
      <c r="P212" s="4">
        <v>0.05</v>
      </c>
      <c r="Q212" s="3">
        <v>228</v>
      </c>
      <c r="R212" s="3">
        <v>126</v>
      </c>
      <c r="S212" s="3">
        <v>102</v>
      </c>
      <c r="T212" t="s">
        <v>1954</v>
      </c>
      <c r="U212" t="s">
        <v>71</v>
      </c>
      <c r="X212" t="str">
        <v>Oscar Kelly</v>
      </c>
      <c r="Y212" t="str">
        <v>Oscar Kelly</v>
      </c>
      <c r="Z212" t="str">
        <v>Grace Kelly</v>
      </c>
    </row>
    <row r="213" spans="1:26" x14ac:dyDescent="0.35">
      <c r="A213" t="s">
        <v>2394</v>
      </c>
      <c r="B213" s="2">
        <v>45307</v>
      </c>
      <c r="C213">
        <v>1</v>
      </c>
      <c r="D213">
        <v>2024</v>
      </c>
      <c r="F213" t="s">
        <v>310</v>
      </c>
      <c r="G213" t="s">
        <v>2082</v>
      </c>
      <c r="H213" t="s">
        <v>1873</v>
      </c>
      <c r="I213" t="s">
        <v>2395</v>
      </c>
      <c r="J213" t="s">
        <v>1997</v>
      </c>
      <c r="K213" t="s">
        <v>1906</v>
      </c>
      <c r="L213" t="s">
        <v>1889</v>
      </c>
      <c r="M213">
        <v>5</v>
      </c>
      <c r="N213" s="3">
        <v>89</v>
      </c>
      <c r="O213" s="3">
        <v>48</v>
      </c>
      <c r="P213" s="4">
        <v>0</v>
      </c>
      <c r="Q213" s="3">
        <v>445</v>
      </c>
      <c r="R213" s="3">
        <v>240</v>
      </c>
      <c r="S213" s="3">
        <v>205</v>
      </c>
      <c r="T213" t="s">
        <v>1954</v>
      </c>
      <c r="U213" t="s">
        <v>71</v>
      </c>
      <c r="X213" t="str">
        <v>Liam Jones</v>
      </c>
      <c r="Y213" t="str">
        <v>Liam Jones</v>
      </c>
      <c r="Z213" t="str">
        <v>Thomas Adams</v>
      </c>
    </row>
    <row r="214" spans="1:26" x14ac:dyDescent="0.35">
      <c r="A214" t="s">
        <v>2396</v>
      </c>
      <c r="B214" s="2">
        <v>45307</v>
      </c>
      <c r="C214">
        <v>1</v>
      </c>
      <c r="D214">
        <v>2024</v>
      </c>
      <c r="F214" t="s">
        <v>1731</v>
      </c>
      <c r="G214" t="s">
        <v>2397</v>
      </c>
      <c r="H214" t="s">
        <v>1866</v>
      </c>
      <c r="I214" t="s">
        <v>1866</v>
      </c>
      <c r="J214" t="s">
        <v>1963</v>
      </c>
      <c r="K214" t="s">
        <v>1907</v>
      </c>
      <c r="L214" t="s">
        <v>1890</v>
      </c>
      <c r="M214">
        <v>1</v>
      </c>
      <c r="N214" s="3">
        <v>119</v>
      </c>
      <c r="O214" s="3">
        <v>72</v>
      </c>
      <c r="P214" s="4">
        <v>0.15</v>
      </c>
      <c r="Q214" s="3">
        <v>101.15</v>
      </c>
      <c r="R214" s="3">
        <v>72</v>
      </c>
      <c r="S214" s="3">
        <v>29.15</v>
      </c>
      <c r="T214" t="s">
        <v>1954</v>
      </c>
      <c r="U214" t="s">
        <v>71</v>
      </c>
      <c r="X214" t="str">
        <v>Daniel Jones</v>
      </c>
      <c r="Y214" t="str">
        <v>Daniel Jones</v>
      </c>
      <c r="Z214" t="str">
        <v>Oscar Smith</v>
      </c>
    </row>
    <row r="215" spans="1:26" x14ac:dyDescent="0.35">
      <c r="A215" t="s">
        <v>2398</v>
      </c>
      <c r="B215" s="2">
        <v>45307</v>
      </c>
      <c r="C215">
        <v>1</v>
      </c>
      <c r="D215">
        <v>2024</v>
      </c>
      <c r="F215" t="s">
        <v>518</v>
      </c>
      <c r="G215" t="s">
        <v>2172</v>
      </c>
      <c r="H215" t="s">
        <v>1868</v>
      </c>
      <c r="I215" t="s">
        <v>1959</v>
      </c>
      <c r="J215" t="s">
        <v>2183</v>
      </c>
      <c r="K215" t="s">
        <v>1917</v>
      </c>
      <c r="L215" t="s">
        <v>1886</v>
      </c>
      <c r="M215">
        <v>2</v>
      </c>
      <c r="N215" s="3">
        <v>72</v>
      </c>
      <c r="O215" s="3">
        <v>34</v>
      </c>
      <c r="P215" s="4">
        <v>0.1</v>
      </c>
      <c r="Q215" s="3">
        <v>129.6</v>
      </c>
      <c r="R215" s="3">
        <v>68</v>
      </c>
      <c r="S215" s="3">
        <v>61.6</v>
      </c>
      <c r="T215" t="s">
        <v>1954</v>
      </c>
      <c r="U215" t="s">
        <v>71</v>
      </c>
      <c r="X215" t="str">
        <v>Noah Hall</v>
      </c>
      <c r="Y215" t="str">
        <v>Noah Hall</v>
      </c>
      <c r="Z215" t="str">
        <v>William Clark</v>
      </c>
    </row>
    <row r="216" spans="1:26" x14ac:dyDescent="0.35">
      <c r="A216" t="s">
        <v>2399</v>
      </c>
      <c r="B216" s="2">
        <v>45307</v>
      </c>
      <c r="C216">
        <v>1</v>
      </c>
      <c r="D216">
        <v>2024</v>
      </c>
      <c r="F216" t="s">
        <v>143</v>
      </c>
      <c r="G216" t="s">
        <v>2400</v>
      </c>
      <c r="H216" t="s">
        <v>1875</v>
      </c>
      <c r="I216" t="s">
        <v>1981</v>
      </c>
      <c r="J216" t="s">
        <v>1987</v>
      </c>
      <c r="K216" t="s">
        <v>1908</v>
      </c>
      <c r="L216" t="s">
        <v>1890</v>
      </c>
      <c r="M216">
        <v>4</v>
      </c>
      <c r="N216" s="3">
        <v>129</v>
      </c>
      <c r="O216" s="3">
        <v>78</v>
      </c>
      <c r="P216" s="4">
        <v>0.05</v>
      </c>
      <c r="Q216" s="3">
        <v>490.2</v>
      </c>
      <c r="R216" s="3">
        <v>312</v>
      </c>
      <c r="S216" s="3">
        <v>178.2</v>
      </c>
      <c r="T216" t="s">
        <v>1954</v>
      </c>
      <c r="U216" t="s">
        <v>71</v>
      </c>
      <c r="X216" t="str">
        <v>Emma Adams</v>
      </c>
      <c r="Y216" t="str">
        <v>Emma Adams</v>
      </c>
      <c r="Z216" t="str">
        <v>Daniel Roberts</v>
      </c>
    </row>
    <row r="217" spans="1:26" x14ac:dyDescent="0.35">
      <c r="A217" t="s">
        <v>2401</v>
      </c>
      <c r="B217" s="2">
        <v>45307</v>
      </c>
      <c r="C217">
        <v>1</v>
      </c>
      <c r="D217">
        <v>2024</v>
      </c>
      <c r="F217" t="s">
        <v>558</v>
      </c>
      <c r="G217" t="s">
        <v>2402</v>
      </c>
      <c r="H217" t="s">
        <v>1871</v>
      </c>
      <c r="I217" t="s">
        <v>2144</v>
      </c>
      <c r="J217" t="s">
        <v>2120</v>
      </c>
      <c r="K217" t="s">
        <v>1926</v>
      </c>
      <c r="L217" t="s">
        <v>1885</v>
      </c>
      <c r="M217">
        <v>3</v>
      </c>
      <c r="N217" s="3">
        <v>28</v>
      </c>
      <c r="O217" s="3">
        <v>13</v>
      </c>
      <c r="P217" s="4">
        <v>0.05</v>
      </c>
      <c r="Q217" s="3">
        <v>79.8</v>
      </c>
      <c r="R217" s="3">
        <v>39</v>
      </c>
      <c r="S217" s="3">
        <v>40.799999999999997</v>
      </c>
      <c r="T217" t="s">
        <v>1954</v>
      </c>
      <c r="U217" t="s">
        <v>71</v>
      </c>
      <c r="X217" t="str">
        <v>Oscar Smith</v>
      </c>
      <c r="Y217" t="str">
        <v>Oscar Smith</v>
      </c>
      <c r="Z217" t="str">
        <v>Harry Walker</v>
      </c>
    </row>
    <row r="218" spans="1:26" x14ac:dyDescent="0.35">
      <c r="A218" t="s">
        <v>2403</v>
      </c>
      <c r="B218" s="2">
        <v>45307</v>
      </c>
      <c r="C218">
        <v>1</v>
      </c>
      <c r="D218">
        <v>2024</v>
      </c>
      <c r="F218" t="s">
        <v>262</v>
      </c>
      <c r="G218" t="s">
        <v>2404</v>
      </c>
      <c r="H218" t="s">
        <v>1870</v>
      </c>
      <c r="I218" t="s">
        <v>2060</v>
      </c>
      <c r="J218" t="s">
        <v>2034</v>
      </c>
      <c r="K218" t="s">
        <v>1904</v>
      </c>
      <c r="L218" t="s">
        <v>1889</v>
      </c>
      <c r="M218">
        <v>1</v>
      </c>
      <c r="N218" s="3">
        <v>149</v>
      </c>
      <c r="O218" s="3">
        <v>91</v>
      </c>
      <c r="P218" s="4">
        <v>0</v>
      </c>
      <c r="Q218" s="3">
        <v>149</v>
      </c>
      <c r="R218" s="3">
        <v>91</v>
      </c>
      <c r="S218" s="3">
        <v>58</v>
      </c>
      <c r="T218" t="s">
        <v>1954</v>
      </c>
      <c r="U218" t="s">
        <v>71</v>
      </c>
      <c r="X218" t="str">
        <v>Leo Campbell</v>
      </c>
      <c r="Y218" t="str">
        <v>Leo Campbell</v>
      </c>
      <c r="Z218" t="str">
        <v>Thomas Jones</v>
      </c>
    </row>
    <row r="219" spans="1:26" x14ac:dyDescent="0.35">
      <c r="A219" t="s">
        <v>2405</v>
      </c>
      <c r="B219" s="2">
        <v>45307</v>
      </c>
      <c r="C219">
        <v>1</v>
      </c>
      <c r="D219">
        <v>2024</v>
      </c>
      <c r="F219" t="s">
        <v>546</v>
      </c>
      <c r="G219" t="s">
        <v>2040</v>
      </c>
      <c r="H219" t="s">
        <v>1873</v>
      </c>
      <c r="I219" t="s">
        <v>2070</v>
      </c>
      <c r="J219" t="s">
        <v>2011</v>
      </c>
      <c r="K219" t="s">
        <v>1927</v>
      </c>
      <c r="L219" t="s">
        <v>1885</v>
      </c>
      <c r="M219">
        <v>2</v>
      </c>
      <c r="N219" s="3">
        <v>24</v>
      </c>
      <c r="O219" s="3">
        <v>10</v>
      </c>
      <c r="P219" s="4">
        <v>0.05</v>
      </c>
      <c r="Q219" s="3">
        <v>45.6</v>
      </c>
      <c r="R219" s="3">
        <v>20</v>
      </c>
      <c r="S219" s="3">
        <v>25.6</v>
      </c>
      <c r="T219" t="s">
        <v>1954</v>
      </c>
      <c r="U219" t="s">
        <v>71</v>
      </c>
      <c r="X219" t="str">
        <v>Thomas Davies</v>
      </c>
      <c r="Y219" t="str">
        <v>Thomas Davies</v>
      </c>
      <c r="Z219" t="str">
        <v>Amelia Taylor</v>
      </c>
    </row>
    <row r="220" spans="1:26" x14ac:dyDescent="0.35">
      <c r="A220" t="s">
        <v>2406</v>
      </c>
      <c r="B220" s="2">
        <v>45307</v>
      </c>
      <c r="C220">
        <v>1</v>
      </c>
      <c r="D220">
        <v>2024</v>
      </c>
      <c r="F220" t="s">
        <v>877</v>
      </c>
      <c r="G220" t="s">
        <v>2407</v>
      </c>
      <c r="H220" t="s">
        <v>1863</v>
      </c>
      <c r="I220" t="s">
        <v>2051</v>
      </c>
      <c r="J220" t="s">
        <v>1971</v>
      </c>
      <c r="K220" t="s">
        <v>1920</v>
      </c>
      <c r="L220" t="s">
        <v>1886</v>
      </c>
      <c r="M220">
        <v>5</v>
      </c>
      <c r="N220" s="3">
        <v>45</v>
      </c>
      <c r="O220" s="3">
        <v>19</v>
      </c>
      <c r="P220" s="4">
        <v>0.1</v>
      </c>
      <c r="Q220" s="3">
        <v>202.5</v>
      </c>
      <c r="R220" s="3">
        <v>95</v>
      </c>
      <c r="S220" s="3">
        <v>107.5</v>
      </c>
      <c r="T220" t="s">
        <v>1954</v>
      </c>
      <c r="U220" t="s">
        <v>71</v>
      </c>
      <c r="X220" t="str">
        <v>Sophie Lewis</v>
      </c>
      <c r="Y220" t="str">
        <v>Sophie Lewis</v>
      </c>
      <c r="Z220" t="str">
        <v>Emma Hughes</v>
      </c>
    </row>
    <row r="221" spans="1:26" x14ac:dyDescent="0.35">
      <c r="A221" t="s">
        <v>2408</v>
      </c>
      <c r="B221" s="2">
        <v>45307</v>
      </c>
      <c r="C221">
        <v>1</v>
      </c>
      <c r="D221">
        <v>2024</v>
      </c>
      <c r="F221" t="s">
        <v>921</v>
      </c>
      <c r="G221" t="s">
        <v>2298</v>
      </c>
      <c r="H221" t="s">
        <v>1863</v>
      </c>
      <c r="I221" t="s">
        <v>1952</v>
      </c>
      <c r="J221" t="s">
        <v>2015</v>
      </c>
      <c r="K221" t="s">
        <v>1914</v>
      </c>
      <c r="L221" t="s">
        <v>1888</v>
      </c>
      <c r="M221">
        <v>2</v>
      </c>
      <c r="N221" s="3">
        <v>65</v>
      </c>
      <c r="O221" s="3">
        <v>32</v>
      </c>
      <c r="P221" s="4">
        <v>0</v>
      </c>
      <c r="Q221" s="3">
        <v>130</v>
      </c>
      <c r="R221" s="3">
        <v>64</v>
      </c>
      <c r="S221" s="3">
        <v>66</v>
      </c>
      <c r="T221" t="s">
        <v>1954</v>
      </c>
      <c r="U221" t="s">
        <v>71</v>
      </c>
      <c r="X221" t="str">
        <v>Daniel Hughes</v>
      </c>
      <c r="Y221" t="str">
        <v>Daniel Hughes</v>
      </c>
      <c r="Z221" t="str">
        <v>Noah Clark</v>
      </c>
    </row>
    <row r="222" spans="1:26" x14ac:dyDescent="0.35">
      <c r="A222" t="s">
        <v>2409</v>
      </c>
      <c r="B222" s="2">
        <v>45307</v>
      </c>
      <c r="C222">
        <v>1</v>
      </c>
      <c r="D222">
        <v>2024</v>
      </c>
      <c r="F222" t="s">
        <v>737</v>
      </c>
      <c r="G222" t="s">
        <v>2347</v>
      </c>
      <c r="H222" t="s">
        <v>1870</v>
      </c>
      <c r="I222" t="s">
        <v>2083</v>
      </c>
      <c r="J222" t="s">
        <v>2114</v>
      </c>
      <c r="K222" t="s">
        <v>1915</v>
      </c>
      <c r="L222" t="s">
        <v>1886</v>
      </c>
      <c r="M222">
        <v>2</v>
      </c>
      <c r="N222" s="3">
        <v>85</v>
      </c>
      <c r="O222" s="3">
        <v>41</v>
      </c>
      <c r="P222" s="4">
        <v>0.1</v>
      </c>
      <c r="Q222" s="3">
        <v>153</v>
      </c>
      <c r="R222" s="3">
        <v>82</v>
      </c>
      <c r="S222" s="3">
        <v>71</v>
      </c>
      <c r="T222" t="s">
        <v>1954</v>
      </c>
      <c r="U222" t="s">
        <v>71</v>
      </c>
      <c r="X222" t="str">
        <v>Alex Brown</v>
      </c>
      <c r="Y222" t="str">
        <v>Alex Brown</v>
      </c>
      <c r="Z222" t="str">
        <v>Jessica White</v>
      </c>
    </row>
    <row r="223" spans="1:26" x14ac:dyDescent="0.35">
      <c r="A223" t="s">
        <v>2410</v>
      </c>
      <c r="B223" s="2">
        <v>45307</v>
      </c>
      <c r="C223">
        <v>1</v>
      </c>
      <c r="D223">
        <v>2024</v>
      </c>
      <c r="F223" t="s">
        <v>174</v>
      </c>
      <c r="G223" t="s">
        <v>2296</v>
      </c>
      <c r="H223" t="s">
        <v>1870</v>
      </c>
      <c r="I223" t="s">
        <v>2000</v>
      </c>
      <c r="J223" t="s">
        <v>2067</v>
      </c>
      <c r="K223" t="s">
        <v>1918</v>
      </c>
      <c r="L223" t="s">
        <v>1889</v>
      </c>
      <c r="M223">
        <v>3</v>
      </c>
      <c r="N223" s="3">
        <v>69</v>
      </c>
      <c r="O223" s="3">
        <v>37</v>
      </c>
      <c r="P223" s="4">
        <v>0</v>
      </c>
      <c r="Q223" s="3">
        <v>207</v>
      </c>
      <c r="R223" s="3">
        <v>111</v>
      </c>
      <c r="S223" s="3">
        <v>96</v>
      </c>
      <c r="T223" t="s">
        <v>1954</v>
      </c>
      <c r="U223" t="s">
        <v>71</v>
      </c>
      <c r="X223" t="str">
        <v>Harry Adams</v>
      </c>
      <c r="Y223" t="str">
        <v>Harry Adams</v>
      </c>
      <c r="Z223" t="str">
        <v>Harry Parker</v>
      </c>
    </row>
    <row r="224" spans="1:26" x14ac:dyDescent="0.35">
      <c r="A224" t="s">
        <v>2411</v>
      </c>
      <c r="B224" s="2">
        <v>45307</v>
      </c>
      <c r="C224">
        <v>1</v>
      </c>
      <c r="D224">
        <v>2024</v>
      </c>
      <c r="F224" t="s">
        <v>875</v>
      </c>
      <c r="G224" t="s">
        <v>2412</v>
      </c>
      <c r="H224" t="s">
        <v>1873</v>
      </c>
      <c r="I224" t="s">
        <v>2320</v>
      </c>
      <c r="J224" t="s">
        <v>2034</v>
      </c>
      <c r="K224" t="s">
        <v>1904</v>
      </c>
      <c r="L224" t="s">
        <v>1889</v>
      </c>
      <c r="M224">
        <v>3</v>
      </c>
      <c r="N224" s="3">
        <v>149</v>
      </c>
      <c r="O224" s="3">
        <v>91</v>
      </c>
      <c r="P224" s="4">
        <v>0.1</v>
      </c>
      <c r="Q224" s="3">
        <v>402.3</v>
      </c>
      <c r="R224" s="3">
        <v>273</v>
      </c>
      <c r="S224" s="3">
        <v>129.30000000000001</v>
      </c>
      <c r="T224" t="s">
        <v>1954</v>
      </c>
      <c r="U224" t="s">
        <v>71</v>
      </c>
      <c r="X224" t="str">
        <v>Emma Evans</v>
      </c>
      <c r="Y224" t="str">
        <v>Emma Evans</v>
      </c>
      <c r="Z224" t="str">
        <v>Amelia Green</v>
      </c>
    </row>
    <row r="225" spans="1:26" x14ac:dyDescent="0.35">
      <c r="A225" t="s">
        <v>2413</v>
      </c>
      <c r="B225" s="2">
        <v>45308</v>
      </c>
      <c r="C225">
        <v>1</v>
      </c>
      <c r="D225">
        <v>2024</v>
      </c>
      <c r="F225" t="s">
        <v>383</v>
      </c>
      <c r="G225" t="s">
        <v>2414</v>
      </c>
      <c r="H225" t="s">
        <v>1866</v>
      </c>
      <c r="I225" t="s">
        <v>1866</v>
      </c>
      <c r="J225" t="s">
        <v>2064</v>
      </c>
      <c r="K225" t="s">
        <v>1922</v>
      </c>
      <c r="L225" t="s">
        <v>1887</v>
      </c>
      <c r="M225">
        <v>2</v>
      </c>
      <c r="N225" s="3">
        <v>32</v>
      </c>
      <c r="O225" s="3">
        <v>14</v>
      </c>
      <c r="P225" s="4">
        <v>0.05</v>
      </c>
      <c r="Q225" s="3">
        <v>60.8</v>
      </c>
      <c r="R225" s="3">
        <v>28</v>
      </c>
      <c r="S225" s="3">
        <v>32.799999999999997</v>
      </c>
      <c r="T225" t="s">
        <v>1954</v>
      </c>
      <c r="U225" t="s">
        <v>71</v>
      </c>
      <c r="X225" t="str">
        <v>Noah Evans</v>
      </c>
      <c r="Y225" t="str">
        <v>Noah Evans</v>
      </c>
      <c r="Z225" t="str">
        <v>Noah Campbell</v>
      </c>
    </row>
    <row r="226" spans="1:26" x14ac:dyDescent="0.35">
      <c r="A226" t="s">
        <v>2415</v>
      </c>
      <c r="B226" s="2">
        <v>45308</v>
      </c>
      <c r="C226">
        <v>1</v>
      </c>
      <c r="D226">
        <v>2024</v>
      </c>
      <c r="F226" t="s">
        <v>137</v>
      </c>
      <c r="G226" t="s">
        <v>57</v>
      </c>
      <c r="H226" t="s">
        <v>1873</v>
      </c>
      <c r="I226" t="s">
        <v>2395</v>
      </c>
      <c r="J226" t="s">
        <v>1963</v>
      </c>
      <c r="K226" t="s">
        <v>1907</v>
      </c>
      <c r="L226" t="s">
        <v>1890</v>
      </c>
      <c r="M226">
        <v>5</v>
      </c>
      <c r="N226" s="3">
        <v>119</v>
      </c>
      <c r="O226" s="3">
        <v>72</v>
      </c>
      <c r="P226" s="4">
        <v>0.1</v>
      </c>
      <c r="Q226" s="3">
        <v>535.5</v>
      </c>
      <c r="R226" s="3">
        <v>360</v>
      </c>
      <c r="S226" s="3">
        <v>175.5</v>
      </c>
      <c r="T226" t="s">
        <v>1954</v>
      </c>
      <c r="U226" t="s">
        <v>71</v>
      </c>
      <c r="X226" t="str">
        <v>Jack Walker</v>
      </c>
      <c r="Y226" t="str">
        <v>Jack Walker</v>
      </c>
      <c r="Z226" t="str">
        <v>Liam Wilson</v>
      </c>
    </row>
    <row r="227" spans="1:26" x14ac:dyDescent="0.35">
      <c r="A227" t="s">
        <v>2416</v>
      </c>
      <c r="B227" s="2">
        <v>45308</v>
      </c>
      <c r="C227">
        <v>1</v>
      </c>
      <c r="D227">
        <v>2024</v>
      </c>
      <c r="F227" t="s">
        <v>197</v>
      </c>
      <c r="G227" t="s">
        <v>2308</v>
      </c>
      <c r="H227" t="s">
        <v>1870</v>
      </c>
      <c r="I227" t="s">
        <v>2060</v>
      </c>
      <c r="J227" t="s">
        <v>2001</v>
      </c>
      <c r="K227" t="s">
        <v>1911</v>
      </c>
      <c r="L227" t="s">
        <v>1886</v>
      </c>
      <c r="M227">
        <v>3</v>
      </c>
      <c r="N227" s="3">
        <v>58</v>
      </c>
      <c r="O227" s="3">
        <v>25</v>
      </c>
      <c r="P227" s="4">
        <v>0.05</v>
      </c>
      <c r="Q227" s="3">
        <v>165.3</v>
      </c>
      <c r="R227" s="3">
        <v>75</v>
      </c>
      <c r="S227" s="3">
        <v>90.3</v>
      </c>
      <c r="T227" t="s">
        <v>1954</v>
      </c>
      <c r="U227" t="s">
        <v>71</v>
      </c>
      <c r="X227" t="str">
        <v>Jessica Walker</v>
      </c>
      <c r="Y227" t="str">
        <v>Jessica Walker</v>
      </c>
      <c r="Z227" t="str">
        <v>Ava Green</v>
      </c>
    </row>
    <row r="228" spans="1:26" x14ac:dyDescent="0.35">
      <c r="A228" t="s">
        <v>2417</v>
      </c>
      <c r="B228" s="2">
        <v>45308</v>
      </c>
      <c r="C228">
        <v>1</v>
      </c>
      <c r="D228">
        <v>2024</v>
      </c>
      <c r="F228" t="s">
        <v>363</v>
      </c>
      <c r="G228" t="s">
        <v>2233</v>
      </c>
      <c r="H228" t="s">
        <v>1870</v>
      </c>
      <c r="I228" t="s">
        <v>2083</v>
      </c>
      <c r="J228" t="s">
        <v>2001</v>
      </c>
      <c r="K228" t="s">
        <v>1911</v>
      </c>
      <c r="L228" t="s">
        <v>1886</v>
      </c>
      <c r="M228">
        <v>1</v>
      </c>
      <c r="N228" s="3">
        <v>58</v>
      </c>
      <c r="O228" s="3">
        <v>25</v>
      </c>
      <c r="P228" s="4">
        <v>0.15</v>
      </c>
      <c r="Q228" s="3">
        <v>49.3</v>
      </c>
      <c r="R228" s="3">
        <v>25</v>
      </c>
      <c r="S228" s="3">
        <v>24.3</v>
      </c>
      <c r="T228" t="s">
        <v>1954</v>
      </c>
      <c r="U228" t="s">
        <v>71</v>
      </c>
      <c r="X228" t="str">
        <v>Sophie Baker</v>
      </c>
      <c r="Y228" t="str">
        <v>Sophie Baker</v>
      </c>
      <c r="Z228" t="str">
        <v>Jack Clark</v>
      </c>
    </row>
    <row r="229" spans="1:26" x14ac:dyDescent="0.35">
      <c r="A229" t="s">
        <v>2418</v>
      </c>
      <c r="B229" s="2">
        <v>45308</v>
      </c>
      <c r="C229">
        <v>1</v>
      </c>
      <c r="D229">
        <v>2024</v>
      </c>
      <c r="F229" t="s">
        <v>315</v>
      </c>
      <c r="G229" t="s">
        <v>2419</v>
      </c>
      <c r="H229" t="s">
        <v>1871</v>
      </c>
      <c r="I229" t="s">
        <v>1966</v>
      </c>
      <c r="J229" t="s">
        <v>2034</v>
      </c>
      <c r="K229" t="s">
        <v>1904</v>
      </c>
      <c r="L229" t="s">
        <v>1889</v>
      </c>
      <c r="M229">
        <v>2</v>
      </c>
      <c r="N229" s="3">
        <v>149</v>
      </c>
      <c r="O229" s="3">
        <v>91</v>
      </c>
      <c r="P229" s="4">
        <v>0.1</v>
      </c>
      <c r="Q229" s="3">
        <v>268.2</v>
      </c>
      <c r="R229" s="3">
        <v>182</v>
      </c>
      <c r="S229" s="3">
        <v>86.2</v>
      </c>
      <c r="T229" t="s">
        <v>1954</v>
      </c>
      <c r="U229" t="s">
        <v>71</v>
      </c>
      <c r="X229" t="str">
        <v>Mia Morgan</v>
      </c>
      <c r="Y229" t="str">
        <v>Mia Morgan</v>
      </c>
      <c r="Z229" t="str">
        <v>Emma Wilson</v>
      </c>
    </row>
    <row r="230" spans="1:26" x14ac:dyDescent="0.35">
      <c r="A230" t="s">
        <v>2420</v>
      </c>
      <c r="B230" s="2">
        <v>45308</v>
      </c>
      <c r="C230">
        <v>1</v>
      </c>
      <c r="D230">
        <v>2024</v>
      </c>
      <c r="F230" t="s">
        <v>468</v>
      </c>
      <c r="G230" t="s">
        <v>2421</v>
      </c>
      <c r="H230" t="s">
        <v>1864</v>
      </c>
      <c r="I230" t="s">
        <v>2087</v>
      </c>
      <c r="J230" t="s">
        <v>2162</v>
      </c>
      <c r="K230" t="s">
        <v>1921</v>
      </c>
      <c r="L230" t="s">
        <v>1889</v>
      </c>
      <c r="M230">
        <v>1</v>
      </c>
      <c r="N230" s="3">
        <v>55</v>
      </c>
      <c r="O230" s="3">
        <v>27</v>
      </c>
      <c r="P230" s="4">
        <v>0.05</v>
      </c>
      <c r="Q230" s="3">
        <v>52.25</v>
      </c>
      <c r="R230" s="3">
        <v>27</v>
      </c>
      <c r="S230" s="3">
        <v>25.25</v>
      </c>
      <c r="T230" t="s">
        <v>1954</v>
      </c>
      <c r="U230" t="s">
        <v>71</v>
      </c>
      <c r="X230" t="str">
        <v>Jessica Baker</v>
      </c>
      <c r="Y230" t="str">
        <v>Jessica Baker</v>
      </c>
      <c r="Z230" t="str">
        <v>William Walker</v>
      </c>
    </row>
    <row r="231" spans="1:26" x14ac:dyDescent="0.35">
      <c r="A231" t="s">
        <v>2422</v>
      </c>
      <c r="B231" s="2">
        <v>45308</v>
      </c>
      <c r="C231">
        <v>1</v>
      </c>
      <c r="D231">
        <v>2024</v>
      </c>
      <c r="F231" t="s">
        <v>307</v>
      </c>
      <c r="G231" t="s">
        <v>63</v>
      </c>
      <c r="H231" t="s">
        <v>1866</v>
      </c>
      <c r="I231" t="s">
        <v>1866</v>
      </c>
      <c r="J231" t="s">
        <v>1971</v>
      </c>
      <c r="K231" t="s">
        <v>1920</v>
      </c>
      <c r="L231" t="s">
        <v>1886</v>
      </c>
      <c r="M231">
        <v>2</v>
      </c>
      <c r="N231" s="3">
        <v>45</v>
      </c>
      <c r="O231" s="3">
        <v>19</v>
      </c>
      <c r="P231" s="4">
        <v>0.1</v>
      </c>
      <c r="Q231" s="3">
        <v>81</v>
      </c>
      <c r="R231" s="3">
        <v>38</v>
      </c>
      <c r="S231" s="3">
        <v>43</v>
      </c>
      <c r="T231" t="s">
        <v>1954</v>
      </c>
      <c r="U231" t="s">
        <v>72</v>
      </c>
      <c r="X231" t="str">
        <v>Jack Green</v>
      </c>
      <c r="Y231" t="str">
        <v>Jack Green</v>
      </c>
      <c r="Z231" t="str">
        <v>Thomas Lewis</v>
      </c>
    </row>
    <row r="232" spans="1:26" x14ac:dyDescent="0.35">
      <c r="A232" t="s">
        <v>2423</v>
      </c>
      <c r="B232" s="2">
        <v>45308</v>
      </c>
      <c r="C232">
        <v>1</v>
      </c>
      <c r="D232">
        <v>2024</v>
      </c>
      <c r="F232" t="s">
        <v>221</v>
      </c>
      <c r="G232" t="s">
        <v>59</v>
      </c>
      <c r="H232" t="s">
        <v>1870</v>
      </c>
      <c r="I232" t="s">
        <v>2060</v>
      </c>
      <c r="J232" t="s">
        <v>2015</v>
      </c>
      <c r="K232" t="s">
        <v>1914</v>
      </c>
      <c r="L232" t="s">
        <v>1888</v>
      </c>
      <c r="M232">
        <v>2</v>
      </c>
      <c r="N232" s="3">
        <v>65</v>
      </c>
      <c r="O232" s="3">
        <v>32</v>
      </c>
      <c r="P232" s="4">
        <v>0.05</v>
      </c>
      <c r="Q232" s="3">
        <v>123.5</v>
      </c>
      <c r="R232" s="3">
        <v>64</v>
      </c>
      <c r="S232" s="3">
        <v>59.5</v>
      </c>
      <c r="T232" t="s">
        <v>1954</v>
      </c>
      <c r="U232" t="s">
        <v>71</v>
      </c>
      <c r="X232" t="str">
        <v>Noah Watson</v>
      </c>
      <c r="Y232" t="str">
        <v>Noah Watson</v>
      </c>
      <c r="Z232" t="str">
        <v>Noah Hall</v>
      </c>
    </row>
    <row r="233" spans="1:26" x14ac:dyDescent="0.35">
      <c r="A233" t="s">
        <v>2424</v>
      </c>
      <c r="B233" s="2">
        <v>45308</v>
      </c>
      <c r="C233">
        <v>1</v>
      </c>
      <c r="D233">
        <v>2024</v>
      </c>
      <c r="F233" t="s">
        <v>155</v>
      </c>
      <c r="G233" t="s">
        <v>2425</v>
      </c>
      <c r="H233" t="s">
        <v>1866</v>
      </c>
      <c r="I233" t="s">
        <v>1866</v>
      </c>
      <c r="J233" t="s">
        <v>2162</v>
      </c>
      <c r="K233" t="s">
        <v>1921</v>
      </c>
      <c r="L233" t="s">
        <v>1889</v>
      </c>
      <c r="M233">
        <v>1</v>
      </c>
      <c r="N233" s="3">
        <v>55</v>
      </c>
      <c r="O233" s="3">
        <v>27</v>
      </c>
      <c r="P233" s="4">
        <v>0.05</v>
      </c>
      <c r="Q233" s="3">
        <v>52.25</v>
      </c>
      <c r="R233" s="3">
        <v>27</v>
      </c>
      <c r="S233" s="3">
        <v>25.25</v>
      </c>
      <c r="T233" t="s">
        <v>1954</v>
      </c>
      <c r="U233" t="s">
        <v>71</v>
      </c>
      <c r="X233" t="str">
        <v>Grace Smith</v>
      </c>
      <c r="Y233" t="str">
        <v>Grace Smith</v>
      </c>
      <c r="Z233" t="str">
        <v>Oscar Scott</v>
      </c>
    </row>
    <row r="234" spans="1:26" x14ac:dyDescent="0.35">
      <c r="A234" t="s">
        <v>2426</v>
      </c>
      <c r="B234" s="2">
        <v>45308</v>
      </c>
      <c r="C234">
        <v>1</v>
      </c>
      <c r="D234">
        <v>2024</v>
      </c>
      <c r="F234" t="s">
        <v>535</v>
      </c>
      <c r="G234" t="s">
        <v>2178</v>
      </c>
      <c r="H234" t="s">
        <v>1875</v>
      </c>
      <c r="I234" t="s">
        <v>2054</v>
      </c>
      <c r="J234" t="s">
        <v>2001</v>
      </c>
      <c r="K234" t="s">
        <v>1911</v>
      </c>
      <c r="L234" t="s">
        <v>1886</v>
      </c>
      <c r="M234">
        <v>1</v>
      </c>
      <c r="N234" s="3">
        <v>58</v>
      </c>
      <c r="O234" s="3">
        <v>25</v>
      </c>
      <c r="P234" s="4">
        <v>0.05</v>
      </c>
      <c r="Q234" s="3">
        <v>55.1</v>
      </c>
      <c r="R234" s="3">
        <v>25</v>
      </c>
      <c r="S234" s="3">
        <v>30.1</v>
      </c>
      <c r="T234" t="s">
        <v>1954</v>
      </c>
      <c r="U234" t="s">
        <v>71</v>
      </c>
      <c r="X234" t="str">
        <v>George Smith</v>
      </c>
      <c r="Y234" t="str">
        <v>George Smith</v>
      </c>
      <c r="Z234" t="str">
        <v>Olivia White</v>
      </c>
    </row>
    <row r="235" spans="1:26" x14ac:dyDescent="0.35">
      <c r="A235" t="s">
        <v>2427</v>
      </c>
      <c r="B235" s="2">
        <v>45308</v>
      </c>
      <c r="C235">
        <v>1</v>
      </c>
      <c r="D235">
        <v>2024</v>
      </c>
      <c r="F235" t="s">
        <v>513</v>
      </c>
      <c r="G235" t="s">
        <v>2428</v>
      </c>
      <c r="H235" t="s">
        <v>1869</v>
      </c>
      <c r="I235" t="s">
        <v>2157</v>
      </c>
      <c r="J235" t="s">
        <v>2162</v>
      </c>
      <c r="K235" t="s">
        <v>1921</v>
      </c>
      <c r="L235" t="s">
        <v>1889</v>
      </c>
      <c r="M235">
        <v>2</v>
      </c>
      <c r="N235" s="3">
        <v>55</v>
      </c>
      <c r="O235" s="3">
        <v>27</v>
      </c>
      <c r="P235" s="4">
        <v>0.05</v>
      </c>
      <c r="Q235" s="3">
        <v>104.5</v>
      </c>
      <c r="R235" s="3">
        <v>54</v>
      </c>
      <c r="S235" s="3">
        <v>50.5</v>
      </c>
      <c r="T235" t="s">
        <v>1954</v>
      </c>
      <c r="U235" t="s">
        <v>71</v>
      </c>
      <c r="X235" t="str">
        <v>Emma Hall</v>
      </c>
      <c r="Y235" t="str">
        <v>Emma Hall</v>
      </c>
      <c r="Z235" t="str">
        <v>Jack White</v>
      </c>
    </row>
    <row r="236" spans="1:26" x14ac:dyDescent="0.35">
      <c r="A236" t="s">
        <v>2429</v>
      </c>
      <c r="B236" s="2">
        <v>45308</v>
      </c>
      <c r="C236">
        <v>1</v>
      </c>
      <c r="D236">
        <v>2024</v>
      </c>
      <c r="F236" t="s">
        <v>1730</v>
      </c>
      <c r="G236" t="s">
        <v>2430</v>
      </c>
      <c r="H236" t="s">
        <v>1871</v>
      </c>
      <c r="I236" t="s">
        <v>2144</v>
      </c>
      <c r="J236" t="s">
        <v>1963</v>
      </c>
      <c r="K236" t="s">
        <v>1907</v>
      </c>
      <c r="L236" t="s">
        <v>1890</v>
      </c>
      <c r="M236">
        <v>2</v>
      </c>
      <c r="N236" s="3">
        <v>119</v>
      </c>
      <c r="O236" s="3">
        <v>72</v>
      </c>
      <c r="P236" s="4">
        <v>0.15</v>
      </c>
      <c r="Q236" s="3">
        <v>202.3</v>
      </c>
      <c r="R236" s="3">
        <v>144</v>
      </c>
      <c r="S236" s="3">
        <v>58.3</v>
      </c>
      <c r="T236" t="s">
        <v>1954</v>
      </c>
      <c r="U236" t="s">
        <v>71</v>
      </c>
      <c r="X236" t="str">
        <v>Harry Martin</v>
      </c>
      <c r="Y236" t="str">
        <v>Harry Martin</v>
      </c>
      <c r="Z236" t="str">
        <v>Olivia Roberts</v>
      </c>
    </row>
    <row r="237" spans="1:26" x14ac:dyDescent="0.35">
      <c r="A237" t="s">
        <v>2431</v>
      </c>
      <c r="B237" s="2">
        <v>45308</v>
      </c>
      <c r="C237">
        <v>1</v>
      </c>
      <c r="D237">
        <v>2024</v>
      </c>
      <c r="F237" t="s">
        <v>1035</v>
      </c>
      <c r="G237" t="s">
        <v>2242</v>
      </c>
      <c r="H237" t="s">
        <v>1863</v>
      </c>
      <c r="I237" t="s">
        <v>2051</v>
      </c>
      <c r="J237" t="s">
        <v>1953</v>
      </c>
      <c r="K237" t="s">
        <v>1905</v>
      </c>
      <c r="L237" t="s">
        <v>1888</v>
      </c>
      <c r="M237">
        <v>3</v>
      </c>
      <c r="N237" s="3">
        <v>120</v>
      </c>
      <c r="O237" s="3">
        <v>63</v>
      </c>
      <c r="P237" s="4">
        <v>0</v>
      </c>
      <c r="Q237" s="3">
        <v>360</v>
      </c>
      <c r="R237" s="3">
        <v>189</v>
      </c>
      <c r="S237" s="3">
        <v>171</v>
      </c>
      <c r="T237" t="s">
        <v>1954</v>
      </c>
      <c r="U237" t="s">
        <v>71</v>
      </c>
      <c r="X237" t="str">
        <v>Harry Campbell</v>
      </c>
      <c r="Y237" t="str">
        <v>Harry Campbell</v>
      </c>
      <c r="Z237" t="str">
        <v>Liam Campbell</v>
      </c>
    </row>
    <row r="238" spans="1:26" x14ac:dyDescent="0.35">
      <c r="A238" t="s">
        <v>2432</v>
      </c>
      <c r="B238" s="2">
        <v>45308</v>
      </c>
      <c r="C238">
        <v>1</v>
      </c>
      <c r="D238">
        <v>2024</v>
      </c>
      <c r="F238" t="s">
        <v>257</v>
      </c>
      <c r="G238" t="s">
        <v>2293</v>
      </c>
      <c r="H238" t="s">
        <v>1871</v>
      </c>
      <c r="I238" t="s">
        <v>1966</v>
      </c>
      <c r="J238" t="s">
        <v>2120</v>
      </c>
      <c r="K238" t="s">
        <v>1926</v>
      </c>
      <c r="L238" t="s">
        <v>1885</v>
      </c>
      <c r="M238">
        <v>4</v>
      </c>
      <c r="N238" s="3">
        <v>28</v>
      </c>
      <c r="O238" s="3">
        <v>13</v>
      </c>
      <c r="P238" s="4">
        <v>0.1</v>
      </c>
      <c r="Q238" s="3">
        <v>100.8</v>
      </c>
      <c r="R238" s="3">
        <v>52</v>
      </c>
      <c r="S238" s="3">
        <v>48.8</v>
      </c>
      <c r="T238" t="s">
        <v>1954</v>
      </c>
      <c r="U238" t="s">
        <v>72</v>
      </c>
      <c r="X238" t="str">
        <v>Mia Baker</v>
      </c>
      <c r="Y238" t="str">
        <v>Mia Baker</v>
      </c>
      <c r="Z238" t="str">
        <v>George Williams</v>
      </c>
    </row>
    <row r="239" spans="1:26" x14ac:dyDescent="0.35">
      <c r="A239" t="s">
        <v>2433</v>
      </c>
      <c r="B239" s="2">
        <v>45308</v>
      </c>
      <c r="C239">
        <v>1</v>
      </c>
      <c r="D239">
        <v>2024</v>
      </c>
      <c r="F239" t="s">
        <v>636</v>
      </c>
      <c r="G239" t="s">
        <v>2434</v>
      </c>
      <c r="H239" t="s">
        <v>1872</v>
      </c>
      <c r="I239" t="s">
        <v>2076</v>
      </c>
      <c r="J239" t="s">
        <v>2067</v>
      </c>
      <c r="K239" t="s">
        <v>1918</v>
      </c>
      <c r="L239" t="s">
        <v>1889</v>
      </c>
      <c r="M239">
        <v>1</v>
      </c>
      <c r="N239" s="3">
        <v>69</v>
      </c>
      <c r="O239" s="3">
        <v>37</v>
      </c>
      <c r="P239" s="4">
        <v>0.1</v>
      </c>
      <c r="Q239" s="3">
        <v>62.1</v>
      </c>
      <c r="R239" s="3">
        <v>37</v>
      </c>
      <c r="S239" s="3">
        <v>25.1</v>
      </c>
      <c r="T239" t="s">
        <v>1954</v>
      </c>
      <c r="U239" t="s">
        <v>71</v>
      </c>
      <c r="X239" t="str">
        <v>Harry Wilson</v>
      </c>
      <c r="Y239" t="str">
        <v>Harry Wilson</v>
      </c>
      <c r="Z239" t="str">
        <v>Harry Moore</v>
      </c>
    </row>
    <row r="240" spans="1:26" x14ac:dyDescent="0.35">
      <c r="A240" t="s">
        <v>2435</v>
      </c>
      <c r="B240" s="2">
        <v>45308</v>
      </c>
      <c r="C240">
        <v>1</v>
      </c>
      <c r="D240">
        <v>2024</v>
      </c>
      <c r="F240" t="s">
        <v>723</v>
      </c>
      <c r="G240" t="s">
        <v>2302</v>
      </c>
      <c r="H240" t="s">
        <v>1871</v>
      </c>
      <c r="I240" t="s">
        <v>1966</v>
      </c>
      <c r="J240" t="s">
        <v>2023</v>
      </c>
      <c r="K240" t="s">
        <v>1912</v>
      </c>
      <c r="L240" t="s">
        <v>1890</v>
      </c>
      <c r="M240">
        <v>3</v>
      </c>
      <c r="N240" s="3">
        <v>249</v>
      </c>
      <c r="O240" s="3">
        <v>168</v>
      </c>
      <c r="P240" s="4">
        <v>0.05</v>
      </c>
      <c r="Q240" s="3">
        <v>709.65</v>
      </c>
      <c r="R240" s="3">
        <v>504</v>
      </c>
      <c r="S240" s="3">
        <v>205.65</v>
      </c>
      <c r="T240" t="s">
        <v>1954</v>
      </c>
      <c r="U240" t="s">
        <v>71</v>
      </c>
      <c r="X240" t="str">
        <v>William Wilson</v>
      </c>
      <c r="Y240" t="str">
        <v>William Wilson</v>
      </c>
      <c r="Z240" t="str">
        <v>Isla Williams</v>
      </c>
    </row>
    <row r="241" spans="1:26" x14ac:dyDescent="0.35">
      <c r="A241" t="s">
        <v>2436</v>
      </c>
      <c r="B241" s="2">
        <v>45308</v>
      </c>
      <c r="C241">
        <v>1</v>
      </c>
      <c r="D241">
        <v>2024</v>
      </c>
      <c r="F241" t="s">
        <v>333</v>
      </c>
      <c r="G241" t="s">
        <v>2069</v>
      </c>
      <c r="H241" t="s">
        <v>1873</v>
      </c>
      <c r="I241" t="s">
        <v>2070</v>
      </c>
      <c r="J241" t="s">
        <v>2067</v>
      </c>
      <c r="K241" t="s">
        <v>1918</v>
      </c>
      <c r="L241" t="s">
        <v>1889</v>
      </c>
      <c r="M241">
        <v>1</v>
      </c>
      <c r="N241" s="3">
        <v>69</v>
      </c>
      <c r="O241" s="3">
        <v>37</v>
      </c>
      <c r="P241" s="4">
        <v>0</v>
      </c>
      <c r="Q241" s="3">
        <v>69</v>
      </c>
      <c r="R241" s="3">
        <v>37</v>
      </c>
      <c r="S241" s="3">
        <v>32</v>
      </c>
      <c r="T241" t="s">
        <v>1954</v>
      </c>
      <c r="U241" t="s">
        <v>72</v>
      </c>
      <c r="X241" t="str">
        <v>Leo Wilson</v>
      </c>
      <c r="Y241" t="str">
        <v>Leo Wilson</v>
      </c>
      <c r="Z241" t="str">
        <v>Jack Davies</v>
      </c>
    </row>
    <row r="242" spans="1:26" x14ac:dyDescent="0.35">
      <c r="A242" t="s">
        <v>2437</v>
      </c>
      <c r="B242" s="2">
        <v>45308</v>
      </c>
      <c r="C242">
        <v>1</v>
      </c>
      <c r="D242">
        <v>2024</v>
      </c>
      <c r="F242" t="s">
        <v>805</v>
      </c>
      <c r="G242" t="s">
        <v>1989</v>
      </c>
      <c r="H242" t="s">
        <v>1872</v>
      </c>
      <c r="I242" t="s">
        <v>2357</v>
      </c>
      <c r="J242" t="s">
        <v>2120</v>
      </c>
      <c r="K242" t="s">
        <v>1926</v>
      </c>
      <c r="L242" t="s">
        <v>1885</v>
      </c>
      <c r="M242">
        <v>2</v>
      </c>
      <c r="N242" s="3">
        <v>28</v>
      </c>
      <c r="O242" s="3">
        <v>13</v>
      </c>
      <c r="P242" s="4">
        <v>0.05</v>
      </c>
      <c r="Q242" s="3">
        <v>53.2</v>
      </c>
      <c r="R242" s="3">
        <v>26</v>
      </c>
      <c r="S242" s="3">
        <v>27.2</v>
      </c>
      <c r="T242" t="s">
        <v>1954</v>
      </c>
      <c r="U242" t="s">
        <v>71</v>
      </c>
      <c r="X242" t="str">
        <v>Daniel Morgan</v>
      </c>
      <c r="Y242" t="str">
        <v>Daniel Morgan</v>
      </c>
      <c r="Z242" t="str">
        <v>Noah Williams</v>
      </c>
    </row>
    <row r="243" spans="1:26" x14ac:dyDescent="0.35">
      <c r="A243" t="s">
        <v>2438</v>
      </c>
      <c r="B243" s="2">
        <v>45308</v>
      </c>
      <c r="C243">
        <v>1</v>
      </c>
      <c r="D243">
        <v>2024</v>
      </c>
      <c r="F243" t="s">
        <v>180</v>
      </c>
      <c r="G243" t="s">
        <v>2080</v>
      </c>
      <c r="H243" t="s">
        <v>1868</v>
      </c>
      <c r="I243" t="s">
        <v>2014</v>
      </c>
      <c r="J243" t="s">
        <v>2011</v>
      </c>
      <c r="K243" t="s">
        <v>1927</v>
      </c>
      <c r="L243" t="s">
        <v>1885</v>
      </c>
      <c r="M243">
        <v>1</v>
      </c>
      <c r="N243" s="3">
        <v>24</v>
      </c>
      <c r="O243" s="3">
        <v>10</v>
      </c>
      <c r="P243" s="4">
        <v>0.2</v>
      </c>
      <c r="Q243" s="3">
        <v>19.2</v>
      </c>
      <c r="R243" s="3">
        <v>10</v>
      </c>
      <c r="S243" s="3">
        <v>9.1999999999999993</v>
      </c>
      <c r="T243" t="s">
        <v>1954</v>
      </c>
      <c r="U243" t="s">
        <v>72</v>
      </c>
      <c r="X243" t="str">
        <v>Noah Baker</v>
      </c>
      <c r="Y243" t="str">
        <v>Noah Baker</v>
      </c>
      <c r="Z243" t="str">
        <v>Ava Davies</v>
      </c>
    </row>
    <row r="244" spans="1:26" x14ac:dyDescent="0.35">
      <c r="A244" t="s">
        <v>2439</v>
      </c>
      <c r="B244" s="2">
        <v>45308</v>
      </c>
      <c r="C244">
        <v>1</v>
      </c>
      <c r="D244">
        <v>2024</v>
      </c>
      <c r="F244" t="s">
        <v>1217</v>
      </c>
      <c r="G244" t="s">
        <v>2440</v>
      </c>
      <c r="H244" t="s">
        <v>1871</v>
      </c>
      <c r="I244" t="s">
        <v>1990</v>
      </c>
      <c r="J244" t="s">
        <v>1991</v>
      </c>
      <c r="K244" t="s">
        <v>1925</v>
      </c>
      <c r="L244" t="s">
        <v>1885</v>
      </c>
      <c r="M244">
        <v>3</v>
      </c>
      <c r="N244" s="3">
        <v>35</v>
      </c>
      <c r="O244" s="3">
        <v>16</v>
      </c>
      <c r="P244" s="4">
        <v>0.1</v>
      </c>
      <c r="Q244" s="3">
        <v>94.5</v>
      </c>
      <c r="R244" s="3">
        <v>48</v>
      </c>
      <c r="S244" s="3">
        <v>46.5</v>
      </c>
      <c r="T244" t="s">
        <v>1954</v>
      </c>
      <c r="U244" t="s">
        <v>71</v>
      </c>
      <c r="X244" t="str">
        <v>Isla Carter</v>
      </c>
      <c r="Y244" t="str">
        <v>Isla Carter</v>
      </c>
      <c r="Z244" t="str">
        <v>Mia Smith</v>
      </c>
    </row>
    <row r="245" spans="1:26" x14ac:dyDescent="0.35">
      <c r="A245" t="s">
        <v>2441</v>
      </c>
      <c r="B245" s="2">
        <v>45308</v>
      </c>
      <c r="C245">
        <v>1</v>
      </c>
      <c r="D245">
        <v>2024</v>
      </c>
      <c r="F245" t="s">
        <v>726</v>
      </c>
      <c r="G245" t="s">
        <v>2442</v>
      </c>
      <c r="H245" t="s">
        <v>1863</v>
      </c>
      <c r="I245" t="s">
        <v>2051</v>
      </c>
      <c r="J245" t="s">
        <v>2001</v>
      </c>
      <c r="K245" t="s">
        <v>1911</v>
      </c>
      <c r="L245" t="s">
        <v>1886</v>
      </c>
      <c r="M245">
        <v>1</v>
      </c>
      <c r="N245" s="3">
        <v>58</v>
      </c>
      <c r="O245" s="3">
        <v>25</v>
      </c>
      <c r="P245" s="4">
        <v>0</v>
      </c>
      <c r="Q245" s="3">
        <v>58</v>
      </c>
      <c r="R245" s="3">
        <v>25</v>
      </c>
      <c r="S245" s="3">
        <v>33</v>
      </c>
      <c r="T245" t="s">
        <v>1954</v>
      </c>
      <c r="U245" t="s">
        <v>71</v>
      </c>
      <c r="X245" t="str">
        <v>Liam Campbell</v>
      </c>
      <c r="Y245" t="str">
        <v>Liam Campbell</v>
      </c>
      <c r="Z245" t="str">
        <v>Emma Moore</v>
      </c>
    </row>
    <row r="246" spans="1:26" x14ac:dyDescent="0.35">
      <c r="A246" t="s">
        <v>2443</v>
      </c>
      <c r="B246" s="2">
        <v>45308</v>
      </c>
      <c r="C246">
        <v>1</v>
      </c>
      <c r="D246">
        <v>2024</v>
      </c>
      <c r="F246" t="s">
        <v>762</v>
      </c>
      <c r="G246" t="s">
        <v>2013</v>
      </c>
      <c r="H246" t="s">
        <v>1868</v>
      </c>
      <c r="I246" t="s">
        <v>2014</v>
      </c>
      <c r="J246" t="s">
        <v>2120</v>
      </c>
      <c r="K246" t="s">
        <v>1926</v>
      </c>
      <c r="L246" t="s">
        <v>1885</v>
      </c>
      <c r="M246">
        <v>2</v>
      </c>
      <c r="N246" s="3">
        <v>28</v>
      </c>
      <c r="O246" s="3">
        <v>13</v>
      </c>
      <c r="P246" s="4">
        <v>0.1</v>
      </c>
      <c r="Q246" s="3">
        <v>50.4</v>
      </c>
      <c r="R246" s="3">
        <v>26</v>
      </c>
      <c r="S246" s="3">
        <v>24.4</v>
      </c>
      <c r="T246" t="s">
        <v>1954</v>
      </c>
      <c r="U246" t="s">
        <v>72</v>
      </c>
      <c r="X246" t="str">
        <v>Grace Martin</v>
      </c>
      <c r="Y246" t="str">
        <v>Grace Martin</v>
      </c>
      <c r="Z246" t="str">
        <v>William Roberts</v>
      </c>
    </row>
    <row r="247" spans="1:26" x14ac:dyDescent="0.35">
      <c r="A247" t="s">
        <v>2444</v>
      </c>
      <c r="B247" s="2">
        <v>45309</v>
      </c>
      <c r="C247">
        <v>1</v>
      </c>
      <c r="D247">
        <v>2024</v>
      </c>
      <c r="F247" t="s">
        <v>484</v>
      </c>
      <c r="G247" t="s">
        <v>2445</v>
      </c>
      <c r="H247" t="s">
        <v>1869</v>
      </c>
      <c r="I247" t="s">
        <v>1977</v>
      </c>
      <c r="J247" t="s">
        <v>1978</v>
      </c>
      <c r="K247" t="s">
        <v>1916</v>
      </c>
      <c r="L247" t="s">
        <v>1887</v>
      </c>
      <c r="M247">
        <v>2</v>
      </c>
      <c r="N247" s="3">
        <v>79</v>
      </c>
      <c r="O247" s="3">
        <v>42</v>
      </c>
      <c r="P247" s="4">
        <v>0.2</v>
      </c>
      <c r="Q247" s="3">
        <v>126.4</v>
      </c>
      <c r="R247" s="3">
        <v>84</v>
      </c>
      <c r="S247" s="3">
        <v>42.4</v>
      </c>
      <c r="T247" t="s">
        <v>1954</v>
      </c>
      <c r="U247" t="s">
        <v>71</v>
      </c>
      <c r="X247" t="str">
        <v>Noah Lewis</v>
      </c>
      <c r="Y247" t="str">
        <v>Noah Lewis</v>
      </c>
      <c r="Z247" t="str">
        <v>Alex Smith</v>
      </c>
    </row>
    <row r="248" spans="1:26" x14ac:dyDescent="0.35">
      <c r="A248" t="s">
        <v>2446</v>
      </c>
      <c r="B248" s="2">
        <v>45309</v>
      </c>
      <c r="C248">
        <v>1</v>
      </c>
      <c r="D248">
        <v>2024</v>
      </c>
      <c r="F248" t="s">
        <v>1429</v>
      </c>
      <c r="G248" t="s">
        <v>2447</v>
      </c>
      <c r="H248" t="s">
        <v>1874</v>
      </c>
      <c r="I248" t="s">
        <v>2200</v>
      </c>
      <c r="J248" t="s">
        <v>2064</v>
      </c>
      <c r="K248" t="s">
        <v>1922</v>
      </c>
      <c r="L248" t="s">
        <v>1887</v>
      </c>
      <c r="M248">
        <v>1</v>
      </c>
      <c r="N248" s="3">
        <v>32</v>
      </c>
      <c r="O248" s="3">
        <v>14</v>
      </c>
      <c r="P248" s="4">
        <v>0.1</v>
      </c>
      <c r="Q248" s="3">
        <v>28.8</v>
      </c>
      <c r="R248" s="3">
        <v>14</v>
      </c>
      <c r="S248" s="3">
        <v>14.8</v>
      </c>
      <c r="T248" t="s">
        <v>1954</v>
      </c>
      <c r="U248" t="s">
        <v>71</v>
      </c>
      <c r="X248" t="str">
        <v>Alex Hughes</v>
      </c>
      <c r="Y248" t="str">
        <v>Alex Hughes</v>
      </c>
      <c r="Z248" t="str">
        <v>Oscar Adams</v>
      </c>
    </row>
    <row r="249" spans="1:26" x14ac:dyDescent="0.35">
      <c r="A249" t="s">
        <v>2448</v>
      </c>
      <c r="B249" s="2">
        <v>45309</v>
      </c>
      <c r="C249">
        <v>1</v>
      </c>
      <c r="D249">
        <v>2024</v>
      </c>
      <c r="F249" t="s">
        <v>116</v>
      </c>
      <c r="G249" t="s">
        <v>2449</v>
      </c>
      <c r="H249" t="s">
        <v>1869</v>
      </c>
      <c r="I249" t="s">
        <v>2157</v>
      </c>
      <c r="J249" t="s">
        <v>1963</v>
      </c>
      <c r="K249" t="s">
        <v>1907</v>
      </c>
      <c r="L249" t="s">
        <v>1890</v>
      </c>
      <c r="M249">
        <v>1</v>
      </c>
      <c r="N249" s="3">
        <v>119</v>
      </c>
      <c r="O249" s="3">
        <v>72</v>
      </c>
      <c r="P249" s="4">
        <v>0.05</v>
      </c>
      <c r="Q249" s="3">
        <v>113.05</v>
      </c>
      <c r="R249" s="3">
        <v>72</v>
      </c>
      <c r="S249" s="3">
        <v>41.05</v>
      </c>
      <c r="T249" t="s">
        <v>1954</v>
      </c>
      <c r="U249" t="s">
        <v>71</v>
      </c>
      <c r="X249" t="str">
        <v>Ava Walker</v>
      </c>
      <c r="Y249" t="str">
        <v>Ava Walker</v>
      </c>
      <c r="Z249" t="str">
        <v>George White</v>
      </c>
    </row>
    <row r="250" spans="1:26" x14ac:dyDescent="0.35">
      <c r="A250" t="s">
        <v>2450</v>
      </c>
      <c r="B250" s="2">
        <v>45309</v>
      </c>
      <c r="C250">
        <v>1</v>
      </c>
      <c r="D250">
        <v>2024</v>
      </c>
      <c r="F250" t="s">
        <v>174</v>
      </c>
      <c r="G250" t="s">
        <v>2296</v>
      </c>
      <c r="H250" t="s">
        <v>1870</v>
      </c>
      <c r="I250" t="s">
        <v>2000</v>
      </c>
      <c r="J250" t="s">
        <v>2162</v>
      </c>
      <c r="K250" t="s">
        <v>1921</v>
      </c>
      <c r="L250" t="s">
        <v>1889</v>
      </c>
      <c r="M250">
        <v>3</v>
      </c>
      <c r="N250" s="3">
        <v>55</v>
      </c>
      <c r="O250" s="3">
        <v>27</v>
      </c>
      <c r="P250" s="4">
        <v>0.05</v>
      </c>
      <c r="Q250" s="3">
        <v>156.75</v>
      </c>
      <c r="R250" s="3">
        <v>81</v>
      </c>
      <c r="S250" s="3">
        <v>75.75</v>
      </c>
      <c r="T250" t="s">
        <v>1954</v>
      </c>
      <c r="U250" t="s">
        <v>72</v>
      </c>
      <c r="X250" t="str">
        <v>Isla Harris</v>
      </c>
      <c r="Y250" t="str">
        <v>Isla Harris</v>
      </c>
      <c r="Z250" t="str">
        <v>Olivia Carter</v>
      </c>
    </row>
    <row r="251" spans="1:26" x14ac:dyDescent="0.35">
      <c r="A251" t="s">
        <v>2451</v>
      </c>
      <c r="B251" s="2">
        <v>45309</v>
      </c>
      <c r="C251">
        <v>1</v>
      </c>
      <c r="D251">
        <v>2024</v>
      </c>
      <c r="F251" t="s">
        <v>868</v>
      </c>
      <c r="G251" t="s">
        <v>2452</v>
      </c>
      <c r="H251" t="s">
        <v>1868</v>
      </c>
      <c r="I251" t="s">
        <v>1959</v>
      </c>
      <c r="J251" t="s">
        <v>2045</v>
      </c>
      <c r="K251" t="s">
        <v>1910</v>
      </c>
      <c r="L251" t="s">
        <v>1890</v>
      </c>
      <c r="M251">
        <v>2</v>
      </c>
      <c r="N251" s="3">
        <v>99</v>
      </c>
      <c r="O251" s="3">
        <v>58</v>
      </c>
      <c r="P251" s="4">
        <v>0.05</v>
      </c>
      <c r="Q251" s="3">
        <v>188.1</v>
      </c>
      <c r="R251" s="3">
        <v>116</v>
      </c>
      <c r="S251" s="3">
        <v>72.099999999999994</v>
      </c>
      <c r="T251" t="s">
        <v>1954</v>
      </c>
      <c r="U251" t="s">
        <v>71</v>
      </c>
      <c r="X251" t="str">
        <v>Amelia Parker</v>
      </c>
      <c r="Y251" t="str">
        <v>Amelia Parker</v>
      </c>
      <c r="Z251" t="str">
        <v>Sophie Evans</v>
      </c>
    </row>
    <row r="252" spans="1:26" x14ac:dyDescent="0.35">
      <c r="A252" t="s">
        <v>2453</v>
      </c>
      <c r="B252" s="2">
        <v>45309</v>
      </c>
      <c r="C252">
        <v>1</v>
      </c>
      <c r="D252">
        <v>2024</v>
      </c>
      <c r="F252" t="s">
        <v>502</v>
      </c>
      <c r="G252" t="s">
        <v>2454</v>
      </c>
      <c r="H252" t="s">
        <v>1875</v>
      </c>
      <c r="I252" t="s">
        <v>2054</v>
      </c>
      <c r="J252" t="s">
        <v>2064</v>
      </c>
      <c r="K252" t="s">
        <v>1922</v>
      </c>
      <c r="L252" t="s">
        <v>1887</v>
      </c>
      <c r="M252">
        <v>2</v>
      </c>
      <c r="N252" s="3">
        <v>32</v>
      </c>
      <c r="O252" s="3">
        <v>14</v>
      </c>
      <c r="P252" s="4">
        <v>0.05</v>
      </c>
      <c r="Q252" s="3">
        <v>60.8</v>
      </c>
      <c r="R252" s="3">
        <v>28</v>
      </c>
      <c r="S252" s="3">
        <v>32.799999999999997</v>
      </c>
      <c r="T252" t="s">
        <v>1954</v>
      </c>
      <c r="U252" t="s">
        <v>71</v>
      </c>
      <c r="X252" t="str">
        <v>Ava Thomas</v>
      </c>
      <c r="Y252" t="str">
        <v>Ava Thomas</v>
      </c>
      <c r="Z252" t="str">
        <v>Sophie Martin</v>
      </c>
    </row>
    <row r="253" spans="1:26" x14ac:dyDescent="0.35">
      <c r="A253" t="s">
        <v>2455</v>
      </c>
      <c r="B253" s="2">
        <v>45309</v>
      </c>
      <c r="C253">
        <v>1</v>
      </c>
      <c r="D253">
        <v>2024</v>
      </c>
      <c r="F253" t="s">
        <v>847</v>
      </c>
      <c r="G253" t="s">
        <v>61</v>
      </c>
      <c r="H253" t="s">
        <v>1870</v>
      </c>
      <c r="I253" t="s">
        <v>2083</v>
      </c>
      <c r="J253" t="s">
        <v>1997</v>
      </c>
      <c r="K253" t="s">
        <v>1906</v>
      </c>
      <c r="L253" t="s">
        <v>1889</v>
      </c>
      <c r="M253">
        <v>2</v>
      </c>
      <c r="N253" s="3">
        <v>89</v>
      </c>
      <c r="O253" s="3">
        <v>48</v>
      </c>
      <c r="P253" s="4">
        <v>0.1</v>
      </c>
      <c r="Q253" s="3">
        <v>160.19999999999999</v>
      </c>
      <c r="R253" s="3">
        <v>96</v>
      </c>
      <c r="S253" s="3">
        <v>64.2</v>
      </c>
      <c r="T253" t="s">
        <v>1954</v>
      </c>
      <c r="U253" t="s">
        <v>71</v>
      </c>
      <c r="X253" t="str">
        <v>Isla Moore</v>
      </c>
      <c r="Y253" t="str">
        <v>Isla Moore</v>
      </c>
      <c r="Z253" t="str">
        <v>Amelia Lewis</v>
      </c>
    </row>
    <row r="254" spans="1:26" x14ac:dyDescent="0.35">
      <c r="A254" t="s">
        <v>2456</v>
      </c>
      <c r="B254" s="2">
        <v>45309</v>
      </c>
      <c r="C254">
        <v>1</v>
      </c>
      <c r="D254">
        <v>2024</v>
      </c>
      <c r="F254" t="s">
        <v>1143</v>
      </c>
      <c r="G254" t="s">
        <v>2457</v>
      </c>
      <c r="H254" t="s">
        <v>1867</v>
      </c>
      <c r="I254" t="s">
        <v>2165</v>
      </c>
      <c r="J254" t="s">
        <v>2120</v>
      </c>
      <c r="K254" t="s">
        <v>1926</v>
      </c>
      <c r="L254" t="s">
        <v>1885</v>
      </c>
      <c r="M254">
        <v>1</v>
      </c>
      <c r="N254" s="3">
        <v>28</v>
      </c>
      <c r="O254" s="3">
        <v>13</v>
      </c>
      <c r="P254" s="4">
        <v>0.1</v>
      </c>
      <c r="Q254" s="3">
        <v>25.2</v>
      </c>
      <c r="R254" s="3">
        <v>13</v>
      </c>
      <c r="S254" s="3">
        <v>12.2</v>
      </c>
      <c r="T254" t="s">
        <v>1954</v>
      </c>
      <c r="U254" t="s">
        <v>71</v>
      </c>
      <c r="X254" t="str">
        <v>Alex Green</v>
      </c>
      <c r="Y254" t="str">
        <v>Alex Green</v>
      </c>
      <c r="Z254" t="str">
        <v>Jack Morgan</v>
      </c>
    </row>
    <row r="255" spans="1:26" x14ac:dyDescent="0.35">
      <c r="A255" t="s">
        <v>2458</v>
      </c>
      <c r="B255" s="2">
        <v>45309</v>
      </c>
      <c r="C255">
        <v>1</v>
      </c>
      <c r="D255">
        <v>2024</v>
      </c>
      <c r="F255" t="s">
        <v>673</v>
      </c>
      <c r="G255" t="s">
        <v>2459</v>
      </c>
      <c r="H255" t="s">
        <v>1870</v>
      </c>
      <c r="I255" t="s">
        <v>2000</v>
      </c>
      <c r="J255" t="s">
        <v>2061</v>
      </c>
      <c r="K255" t="s">
        <v>1923</v>
      </c>
      <c r="L255" t="s">
        <v>1888</v>
      </c>
      <c r="M255">
        <v>1</v>
      </c>
      <c r="N255" s="3">
        <v>25</v>
      </c>
      <c r="O255" s="3">
        <v>11</v>
      </c>
      <c r="P255" s="4">
        <v>0</v>
      </c>
      <c r="Q255" s="3">
        <v>25</v>
      </c>
      <c r="R255" s="3">
        <v>11</v>
      </c>
      <c r="S255" s="3">
        <v>14</v>
      </c>
      <c r="T255" t="s">
        <v>1954</v>
      </c>
      <c r="U255" t="s">
        <v>71</v>
      </c>
      <c r="X255" t="str">
        <v>Daniel Brown</v>
      </c>
      <c r="Y255" t="str">
        <v>Daniel Brown</v>
      </c>
      <c r="Z255" t="str">
        <v>Liam Thomas</v>
      </c>
    </row>
    <row r="256" spans="1:26" x14ac:dyDescent="0.35">
      <c r="A256" t="s">
        <v>2460</v>
      </c>
      <c r="B256" s="2">
        <v>45309</v>
      </c>
      <c r="C256">
        <v>1</v>
      </c>
      <c r="D256">
        <v>2024</v>
      </c>
      <c r="F256" t="s">
        <v>397</v>
      </c>
      <c r="G256" t="s">
        <v>64</v>
      </c>
      <c r="H256" t="s">
        <v>1870</v>
      </c>
      <c r="I256" t="s">
        <v>2192</v>
      </c>
      <c r="J256" t="s">
        <v>1987</v>
      </c>
      <c r="K256" t="s">
        <v>1908</v>
      </c>
      <c r="L256" t="s">
        <v>1890</v>
      </c>
      <c r="M256">
        <v>1</v>
      </c>
      <c r="N256" s="3">
        <v>129</v>
      </c>
      <c r="O256" s="3">
        <v>78</v>
      </c>
      <c r="P256" s="4">
        <v>0.1</v>
      </c>
      <c r="Q256" s="3">
        <v>116.1</v>
      </c>
      <c r="R256" s="3">
        <v>78</v>
      </c>
      <c r="S256" s="3">
        <v>38.1</v>
      </c>
      <c r="T256" t="s">
        <v>1954</v>
      </c>
      <c r="U256" t="s">
        <v>71</v>
      </c>
      <c r="X256" t="str">
        <v>Ava Williams</v>
      </c>
      <c r="Y256" t="str">
        <v>Ava Williams</v>
      </c>
      <c r="Z256" t="str">
        <v>Liam White</v>
      </c>
    </row>
    <row r="257" spans="1:26" x14ac:dyDescent="0.35">
      <c r="A257" t="s">
        <v>2461</v>
      </c>
      <c r="B257" s="2">
        <v>45309</v>
      </c>
      <c r="C257">
        <v>1</v>
      </c>
      <c r="D257">
        <v>2024</v>
      </c>
      <c r="F257" t="s">
        <v>257</v>
      </c>
      <c r="G257" t="s">
        <v>2293</v>
      </c>
      <c r="H257" t="s">
        <v>1871</v>
      </c>
      <c r="I257" t="s">
        <v>1966</v>
      </c>
      <c r="J257" t="s">
        <v>1956</v>
      </c>
      <c r="K257" t="s">
        <v>1909</v>
      </c>
      <c r="L257" t="s">
        <v>1887</v>
      </c>
      <c r="M257">
        <v>2</v>
      </c>
      <c r="N257" s="3">
        <v>95</v>
      </c>
      <c r="O257" s="3">
        <v>54</v>
      </c>
      <c r="P257" s="4">
        <v>0</v>
      </c>
      <c r="Q257" s="3">
        <v>190</v>
      </c>
      <c r="R257" s="3">
        <v>108</v>
      </c>
      <c r="S257" s="3">
        <v>82</v>
      </c>
      <c r="T257" t="s">
        <v>1954</v>
      </c>
      <c r="U257" t="s">
        <v>72</v>
      </c>
      <c r="X257" t="str">
        <v>Jessica Scott</v>
      </c>
      <c r="Y257" t="str">
        <v>Jessica Scott</v>
      </c>
      <c r="Z257" t="str">
        <v>Isla Morgan</v>
      </c>
    </row>
    <row r="258" spans="1:26" x14ac:dyDescent="0.35">
      <c r="A258" t="s">
        <v>2462</v>
      </c>
      <c r="B258" s="2">
        <v>45309</v>
      </c>
      <c r="C258">
        <v>1</v>
      </c>
      <c r="D258">
        <v>2024</v>
      </c>
      <c r="F258" t="s">
        <v>258</v>
      </c>
      <c r="G258" t="s">
        <v>2434</v>
      </c>
      <c r="H258" t="s">
        <v>1864</v>
      </c>
      <c r="I258" t="s">
        <v>2101</v>
      </c>
      <c r="J258" t="s">
        <v>2183</v>
      </c>
      <c r="K258" t="s">
        <v>1917</v>
      </c>
      <c r="L258" t="s">
        <v>1886</v>
      </c>
      <c r="M258">
        <v>2</v>
      </c>
      <c r="N258" s="3">
        <v>72</v>
      </c>
      <c r="O258" s="3">
        <v>34</v>
      </c>
      <c r="P258" s="4">
        <v>0.15</v>
      </c>
      <c r="Q258" s="3">
        <v>122.4</v>
      </c>
      <c r="R258" s="3">
        <v>68</v>
      </c>
      <c r="S258" s="3">
        <v>54.4</v>
      </c>
      <c r="T258" t="s">
        <v>1954</v>
      </c>
      <c r="U258" t="s">
        <v>71</v>
      </c>
      <c r="X258" t="str">
        <v>George Lewis</v>
      </c>
      <c r="Y258" t="str">
        <v>George Lewis</v>
      </c>
      <c r="Z258" t="str">
        <v>Jack Carter</v>
      </c>
    </row>
    <row r="259" spans="1:26" x14ac:dyDescent="0.35">
      <c r="A259" t="s">
        <v>2463</v>
      </c>
      <c r="B259" s="2">
        <v>45309</v>
      </c>
      <c r="C259">
        <v>1</v>
      </c>
      <c r="D259">
        <v>2024</v>
      </c>
      <c r="F259" t="s">
        <v>557</v>
      </c>
      <c r="G259" t="s">
        <v>2464</v>
      </c>
      <c r="H259" t="s">
        <v>1871</v>
      </c>
      <c r="I259" t="s">
        <v>2234</v>
      </c>
      <c r="J259" t="s">
        <v>2114</v>
      </c>
      <c r="K259" t="s">
        <v>1915</v>
      </c>
      <c r="L259" t="s">
        <v>1886</v>
      </c>
      <c r="M259">
        <v>2</v>
      </c>
      <c r="N259" s="3">
        <v>85</v>
      </c>
      <c r="O259" s="3">
        <v>41</v>
      </c>
      <c r="P259" s="4">
        <v>0</v>
      </c>
      <c r="Q259" s="3">
        <v>170</v>
      </c>
      <c r="R259" s="3">
        <v>82</v>
      </c>
      <c r="S259" s="3">
        <v>88</v>
      </c>
      <c r="T259" t="s">
        <v>1954</v>
      </c>
      <c r="U259" t="s">
        <v>71</v>
      </c>
      <c r="X259" t="str">
        <v>Jack Brown</v>
      </c>
      <c r="Y259" t="str">
        <v>Jack Brown</v>
      </c>
      <c r="Z259" t="str">
        <v>Noah Mitchell</v>
      </c>
    </row>
    <row r="260" spans="1:26" x14ac:dyDescent="0.35">
      <c r="A260" t="s">
        <v>2465</v>
      </c>
      <c r="B260" s="2">
        <v>45309</v>
      </c>
      <c r="C260">
        <v>1</v>
      </c>
      <c r="D260">
        <v>2024</v>
      </c>
      <c r="F260" t="s">
        <v>1446</v>
      </c>
      <c r="G260" t="s">
        <v>2466</v>
      </c>
      <c r="H260" t="s">
        <v>1867</v>
      </c>
      <c r="I260" t="s">
        <v>2036</v>
      </c>
      <c r="J260" t="s">
        <v>2026</v>
      </c>
      <c r="K260" t="s">
        <v>1919</v>
      </c>
      <c r="L260" t="s">
        <v>1887</v>
      </c>
      <c r="M260">
        <v>2</v>
      </c>
      <c r="N260" s="3">
        <v>85</v>
      </c>
      <c r="O260" s="3">
        <v>44</v>
      </c>
      <c r="P260" s="4">
        <v>0.05</v>
      </c>
      <c r="Q260" s="3">
        <v>161.5</v>
      </c>
      <c r="R260" s="3">
        <v>88</v>
      </c>
      <c r="S260" s="3">
        <v>73.5</v>
      </c>
      <c r="T260" t="s">
        <v>1954</v>
      </c>
      <c r="U260" t="s">
        <v>71</v>
      </c>
      <c r="X260" t="str">
        <v>Alex Walker</v>
      </c>
      <c r="Y260" t="str">
        <v>Alex Walker</v>
      </c>
      <c r="Z260" t="str">
        <v>Thomas Green</v>
      </c>
    </row>
    <row r="261" spans="1:26" x14ac:dyDescent="0.35">
      <c r="A261" t="s">
        <v>2467</v>
      </c>
      <c r="B261" s="2">
        <v>45309</v>
      </c>
      <c r="C261">
        <v>1</v>
      </c>
      <c r="D261">
        <v>2024</v>
      </c>
      <c r="F261" t="s">
        <v>81</v>
      </c>
      <c r="G261" t="s">
        <v>2238</v>
      </c>
      <c r="H261" t="s">
        <v>1875</v>
      </c>
      <c r="I261" t="s">
        <v>1981</v>
      </c>
      <c r="J261" t="s">
        <v>2026</v>
      </c>
      <c r="K261" t="s">
        <v>1919</v>
      </c>
      <c r="L261" t="s">
        <v>1887</v>
      </c>
      <c r="M261">
        <v>1</v>
      </c>
      <c r="N261" s="3">
        <v>85</v>
      </c>
      <c r="O261" s="3">
        <v>44</v>
      </c>
      <c r="P261" s="4">
        <v>0</v>
      </c>
      <c r="Q261" s="3">
        <v>85</v>
      </c>
      <c r="R261" s="3">
        <v>44</v>
      </c>
      <c r="S261" s="3">
        <v>41</v>
      </c>
      <c r="T261" t="s">
        <v>1954</v>
      </c>
      <c r="U261" t="s">
        <v>71</v>
      </c>
      <c r="X261" t="str">
        <v>Olivia Campbell</v>
      </c>
      <c r="Y261" t="str">
        <v>Olivia Campbell</v>
      </c>
      <c r="Z261" t="str">
        <v>Thomas Scott</v>
      </c>
    </row>
    <row r="262" spans="1:26" x14ac:dyDescent="0.35">
      <c r="A262" t="s">
        <v>2468</v>
      </c>
      <c r="B262" s="2">
        <v>45309</v>
      </c>
      <c r="C262">
        <v>1</v>
      </c>
      <c r="D262">
        <v>2024</v>
      </c>
      <c r="F262" t="s">
        <v>1707</v>
      </c>
      <c r="G262" t="s">
        <v>2178</v>
      </c>
      <c r="H262" t="s">
        <v>1864</v>
      </c>
      <c r="I262" t="s">
        <v>2101</v>
      </c>
      <c r="J262" t="s">
        <v>1987</v>
      </c>
      <c r="K262" t="s">
        <v>1908</v>
      </c>
      <c r="L262" t="s">
        <v>1890</v>
      </c>
      <c r="M262">
        <v>1</v>
      </c>
      <c r="N262" s="3">
        <v>129</v>
      </c>
      <c r="O262" s="3">
        <v>78</v>
      </c>
      <c r="P262" s="4">
        <v>0</v>
      </c>
      <c r="Q262" s="3">
        <v>129</v>
      </c>
      <c r="R262" s="3">
        <v>78</v>
      </c>
      <c r="S262" s="3">
        <v>51</v>
      </c>
      <c r="T262" t="s">
        <v>1954</v>
      </c>
      <c r="U262" t="s">
        <v>72</v>
      </c>
      <c r="X262" t="str">
        <v>Mia Martin</v>
      </c>
      <c r="Y262" t="str">
        <v>Mia Martin</v>
      </c>
      <c r="Z262" t="str">
        <v>Alex Morgan</v>
      </c>
    </row>
    <row r="263" spans="1:26" x14ac:dyDescent="0.35">
      <c r="A263" t="s">
        <v>2469</v>
      </c>
      <c r="B263" s="2">
        <v>45309</v>
      </c>
      <c r="C263">
        <v>1</v>
      </c>
      <c r="D263">
        <v>2024</v>
      </c>
      <c r="F263" t="s">
        <v>273</v>
      </c>
      <c r="G263" t="s">
        <v>2470</v>
      </c>
      <c r="H263" t="s">
        <v>1866</v>
      </c>
      <c r="I263" t="s">
        <v>1866</v>
      </c>
      <c r="J263" t="s">
        <v>1953</v>
      </c>
      <c r="K263" t="s">
        <v>1905</v>
      </c>
      <c r="L263" t="s">
        <v>1888</v>
      </c>
      <c r="M263">
        <v>2</v>
      </c>
      <c r="N263" s="3">
        <v>120</v>
      </c>
      <c r="O263" s="3">
        <v>63</v>
      </c>
      <c r="P263" s="4">
        <v>0</v>
      </c>
      <c r="Q263" s="3">
        <v>240</v>
      </c>
      <c r="R263" s="3">
        <v>126</v>
      </c>
      <c r="S263" s="3">
        <v>114</v>
      </c>
      <c r="T263" t="s">
        <v>1954</v>
      </c>
      <c r="U263" t="s">
        <v>71</v>
      </c>
      <c r="X263" t="str">
        <v>Emma Roberts</v>
      </c>
      <c r="Y263" t="str">
        <v>Emma Roberts</v>
      </c>
      <c r="Z263" t="str">
        <v>Oscar Taylor</v>
      </c>
    </row>
    <row r="264" spans="1:26" x14ac:dyDescent="0.35">
      <c r="A264" t="s">
        <v>2471</v>
      </c>
      <c r="B264" s="2">
        <v>45309</v>
      </c>
      <c r="C264">
        <v>1</v>
      </c>
      <c r="D264">
        <v>2024</v>
      </c>
      <c r="F264" t="s">
        <v>95</v>
      </c>
      <c r="G264" t="s">
        <v>2105</v>
      </c>
      <c r="H264" t="s">
        <v>1866</v>
      </c>
      <c r="I264" t="s">
        <v>1866</v>
      </c>
      <c r="J264" t="s">
        <v>1953</v>
      </c>
      <c r="K264" t="s">
        <v>1905</v>
      </c>
      <c r="L264" t="s">
        <v>1888</v>
      </c>
      <c r="M264">
        <v>1</v>
      </c>
      <c r="N264" s="3">
        <v>120</v>
      </c>
      <c r="O264" s="3">
        <v>63</v>
      </c>
      <c r="P264" s="4">
        <v>0</v>
      </c>
      <c r="Q264" s="3">
        <v>120</v>
      </c>
      <c r="R264" s="3">
        <v>63</v>
      </c>
      <c r="S264" s="3">
        <v>57</v>
      </c>
      <c r="T264" t="s">
        <v>1954</v>
      </c>
      <c r="U264" t="s">
        <v>72</v>
      </c>
      <c r="X264" t="str">
        <v>Harry Scott</v>
      </c>
      <c r="Y264" t="str">
        <v>Harry Scott</v>
      </c>
      <c r="Z264" t="str">
        <v>Jack Scott</v>
      </c>
    </row>
    <row r="265" spans="1:26" x14ac:dyDescent="0.35">
      <c r="A265" t="s">
        <v>2472</v>
      </c>
      <c r="B265" s="2">
        <v>45309</v>
      </c>
      <c r="C265">
        <v>1</v>
      </c>
      <c r="D265">
        <v>2024</v>
      </c>
      <c r="F265" t="s">
        <v>1804</v>
      </c>
      <c r="G265" t="s">
        <v>2473</v>
      </c>
      <c r="H265" t="s">
        <v>1873</v>
      </c>
      <c r="I265" t="s">
        <v>2070</v>
      </c>
      <c r="J265" t="s">
        <v>1997</v>
      </c>
      <c r="K265" t="s">
        <v>1906</v>
      </c>
      <c r="L265" t="s">
        <v>1889</v>
      </c>
      <c r="M265">
        <v>2</v>
      </c>
      <c r="N265" s="3">
        <v>89</v>
      </c>
      <c r="O265" s="3">
        <v>48</v>
      </c>
      <c r="P265" s="4">
        <v>0</v>
      </c>
      <c r="Q265" s="3">
        <v>178</v>
      </c>
      <c r="R265" s="3">
        <v>96</v>
      </c>
      <c r="S265" s="3">
        <v>82</v>
      </c>
      <c r="T265" t="s">
        <v>1954</v>
      </c>
      <c r="U265" t="s">
        <v>71</v>
      </c>
      <c r="X265" t="str">
        <v>Jessica Thomas</v>
      </c>
      <c r="Y265" t="str">
        <v>Jessica Thomas</v>
      </c>
      <c r="Z265" t="str">
        <v>Harry Thomas</v>
      </c>
    </row>
    <row r="266" spans="1:26" x14ac:dyDescent="0.35">
      <c r="A266" t="s">
        <v>2474</v>
      </c>
      <c r="B266" s="2">
        <v>45310</v>
      </c>
      <c r="C266">
        <v>1</v>
      </c>
      <c r="D266">
        <v>2024</v>
      </c>
      <c r="F266" t="s">
        <v>213</v>
      </c>
      <c r="G266" t="s">
        <v>2072</v>
      </c>
      <c r="H266" t="s">
        <v>1866</v>
      </c>
      <c r="I266" t="s">
        <v>1866</v>
      </c>
      <c r="J266" t="s">
        <v>2034</v>
      </c>
      <c r="K266" t="s">
        <v>1904</v>
      </c>
      <c r="L266" t="s">
        <v>1889</v>
      </c>
      <c r="M266">
        <v>2</v>
      </c>
      <c r="N266" s="3">
        <v>149</v>
      </c>
      <c r="O266" s="3">
        <v>91</v>
      </c>
      <c r="P266" s="4">
        <v>0</v>
      </c>
      <c r="Q266" s="3">
        <v>298</v>
      </c>
      <c r="R266" s="3">
        <v>182</v>
      </c>
      <c r="S266" s="3">
        <v>116</v>
      </c>
      <c r="T266" t="s">
        <v>1954</v>
      </c>
      <c r="U266" t="s">
        <v>71</v>
      </c>
      <c r="X266" t="str">
        <v>Leo Carter</v>
      </c>
      <c r="Y266" t="str">
        <v>Leo Carter</v>
      </c>
      <c r="Z266" t="str">
        <v>Jessica Carter</v>
      </c>
    </row>
    <row r="267" spans="1:26" x14ac:dyDescent="0.35">
      <c r="A267" t="s">
        <v>2475</v>
      </c>
      <c r="B267" s="2">
        <v>45310</v>
      </c>
      <c r="C267">
        <v>1</v>
      </c>
      <c r="D267">
        <v>2024</v>
      </c>
      <c r="F267" t="s">
        <v>168</v>
      </c>
      <c r="G267" t="s">
        <v>2476</v>
      </c>
      <c r="H267" t="s">
        <v>1872</v>
      </c>
      <c r="I267" t="s">
        <v>2152</v>
      </c>
      <c r="J267" t="s">
        <v>2001</v>
      </c>
      <c r="K267" t="s">
        <v>1911</v>
      </c>
      <c r="L267" t="s">
        <v>1886</v>
      </c>
      <c r="M267">
        <v>3</v>
      </c>
      <c r="N267" s="3">
        <v>58</v>
      </c>
      <c r="O267" s="3">
        <v>25</v>
      </c>
      <c r="P267" s="4">
        <v>0.05</v>
      </c>
      <c r="Q267" s="3">
        <v>165.3</v>
      </c>
      <c r="R267" s="3">
        <v>75</v>
      </c>
      <c r="S267" s="3">
        <v>90.3</v>
      </c>
      <c r="T267" t="s">
        <v>1954</v>
      </c>
      <c r="U267" t="s">
        <v>71</v>
      </c>
      <c r="X267" t="str">
        <v>Isla Hughes</v>
      </c>
      <c r="Y267" t="str">
        <v>Isla Hughes</v>
      </c>
      <c r="Z267" t="str">
        <v>Mia Campbell</v>
      </c>
    </row>
    <row r="268" spans="1:26" x14ac:dyDescent="0.35">
      <c r="A268" t="s">
        <v>2477</v>
      </c>
      <c r="B268" s="2">
        <v>45310</v>
      </c>
      <c r="C268">
        <v>1</v>
      </c>
      <c r="D268">
        <v>2024</v>
      </c>
      <c r="F268" t="s">
        <v>181</v>
      </c>
      <c r="G268" t="s">
        <v>2244</v>
      </c>
      <c r="H268" t="s">
        <v>1868</v>
      </c>
      <c r="I268" t="s">
        <v>2014</v>
      </c>
      <c r="J268" t="s">
        <v>1987</v>
      </c>
      <c r="K268" t="s">
        <v>1908</v>
      </c>
      <c r="L268" t="s">
        <v>1890</v>
      </c>
      <c r="M268">
        <v>4</v>
      </c>
      <c r="N268" s="3">
        <v>129</v>
      </c>
      <c r="O268" s="3">
        <v>78</v>
      </c>
      <c r="P268" s="4">
        <v>0.15</v>
      </c>
      <c r="Q268" s="3">
        <v>438.6</v>
      </c>
      <c r="R268" s="3">
        <v>312</v>
      </c>
      <c r="S268" s="3">
        <v>126.6</v>
      </c>
      <c r="T268" t="s">
        <v>1954</v>
      </c>
      <c r="U268" t="s">
        <v>72</v>
      </c>
      <c r="X268" t="str">
        <v>Amelia Baker</v>
      </c>
      <c r="Y268" t="str">
        <v>Amelia Baker</v>
      </c>
      <c r="Z268" t="str">
        <v>Amelia White</v>
      </c>
    </row>
    <row r="269" spans="1:26" x14ac:dyDescent="0.35">
      <c r="A269" t="s">
        <v>2478</v>
      </c>
      <c r="B269" s="2">
        <v>45310</v>
      </c>
      <c r="C269">
        <v>1</v>
      </c>
      <c r="D269">
        <v>2024</v>
      </c>
      <c r="F269" t="s">
        <v>1353</v>
      </c>
      <c r="G269" t="s">
        <v>2261</v>
      </c>
      <c r="H269" t="s">
        <v>1863</v>
      </c>
      <c r="I269" t="s">
        <v>2033</v>
      </c>
      <c r="J269" t="s">
        <v>2011</v>
      </c>
      <c r="K269" t="s">
        <v>1927</v>
      </c>
      <c r="L269" t="s">
        <v>1885</v>
      </c>
      <c r="M269">
        <v>3</v>
      </c>
      <c r="N269" s="3">
        <v>24</v>
      </c>
      <c r="O269" s="3">
        <v>10</v>
      </c>
      <c r="P269" s="4">
        <v>0.1</v>
      </c>
      <c r="Q269" s="3">
        <v>64.8</v>
      </c>
      <c r="R269" s="3">
        <v>30</v>
      </c>
      <c r="S269" s="3">
        <v>34.799999999999997</v>
      </c>
      <c r="T269" t="s">
        <v>1954</v>
      </c>
      <c r="U269" t="s">
        <v>71</v>
      </c>
      <c r="X269" t="str">
        <v>Alex Taylor</v>
      </c>
      <c r="Y269" t="str">
        <v>Alex Taylor</v>
      </c>
      <c r="Z269" t="str">
        <v>George Green</v>
      </c>
    </row>
    <row r="270" spans="1:26" x14ac:dyDescent="0.35">
      <c r="A270" t="s">
        <v>2479</v>
      </c>
      <c r="B270" s="2">
        <v>45310</v>
      </c>
      <c r="C270">
        <v>1</v>
      </c>
      <c r="D270">
        <v>2024</v>
      </c>
      <c r="F270" t="s">
        <v>429</v>
      </c>
      <c r="G270" t="s">
        <v>2480</v>
      </c>
      <c r="H270" t="s">
        <v>1870</v>
      </c>
      <c r="I270" t="s">
        <v>2192</v>
      </c>
      <c r="J270" t="s">
        <v>1978</v>
      </c>
      <c r="K270" t="s">
        <v>1916</v>
      </c>
      <c r="L270" t="s">
        <v>1887</v>
      </c>
      <c r="M270">
        <v>2</v>
      </c>
      <c r="N270" s="3">
        <v>79</v>
      </c>
      <c r="O270" s="3">
        <v>42</v>
      </c>
      <c r="P270" s="4">
        <v>0.1</v>
      </c>
      <c r="Q270" s="3">
        <v>142.19999999999999</v>
      </c>
      <c r="R270" s="3">
        <v>84</v>
      </c>
      <c r="S270" s="3">
        <v>58.2</v>
      </c>
      <c r="T270" t="s">
        <v>1954</v>
      </c>
      <c r="U270" t="s">
        <v>71</v>
      </c>
      <c r="X270" t="str">
        <v>Alex Watson</v>
      </c>
      <c r="Y270" t="str">
        <v>Alex Watson</v>
      </c>
      <c r="Z270" t="str">
        <v>Amelia Martin</v>
      </c>
    </row>
    <row r="271" spans="1:26" x14ac:dyDescent="0.35">
      <c r="A271" t="s">
        <v>2481</v>
      </c>
      <c r="B271" s="2">
        <v>45310</v>
      </c>
      <c r="C271">
        <v>1</v>
      </c>
      <c r="D271">
        <v>2024</v>
      </c>
      <c r="F271" t="s">
        <v>168</v>
      </c>
      <c r="G271" t="s">
        <v>2476</v>
      </c>
      <c r="H271" t="s">
        <v>1872</v>
      </c>
      <c r="I271" t="s">
        <v>2152</v>
      </c>
      <c r="J271" t="s">
        <v>1960</v>
      </c>
      <c r="K271" t="s">
        <v>1924</v>
      </c>
      <c r="L271" t="s">
        <v>1885</v>
      </c>
      <c r="M271">
        <v>1</v>
      </c>
      <c r="N271" s="3">
        <v>42</v>
      </c>
      <c r="O271" s="3">
        <v>20</v>
      </c>
      <c r="P271" s="4">
        <v>0.15</v>
      </c>
      <c r="Q271" s="3">
        <v>35.700000000000003</v>
      </c>
      <c r="R271" s="3">
        <v>20</v>
      </c>
      <c r="S271" s="3">
        <v>15.7</v>
      </c>
      <c r="T271" t="s">
        <v>1954</v>
      </c>
      <c r="U271" t="s">
        <v>71</v>
      </c>
      <c r="X271" t="str">
        <v>Emma Martin</v>
      </c>
      <c r="Y271" t="str">
        <v>Emma Martin</v>
      </c>
      <c r="Z271" t="str">
        <v>Emma Evans</v>
      </c>
    </row>
    <row r="272" spans="1:26" x14ac:dyDescent="0.35">
      <c r="A272" t="s">
        <v>2482</v>
      </c>
      <c r="B272" s="2">
        <v>45310</v>
      </c>
      <c r="C272">
        <v>1</v>
      </c>
      <c r="D272">
        <v>2024</v>
      </c>
      <c r="F272" t="s">
        <v>1857</v>
      </c>
      <c r="G272" t="s">
        <v>1951</v>
      </c>
      <c r="H272" t="s">
        <v>1875</v>
      </c>
      <c r="I272" t="s">
        <v>1981</v>
      </c>
      <c r="J272" t="s">
        <v>1956</v>
      </c>
      <c r="K272" t="s">
        <v>1909</v>
      </c>
      <c r="L272" t="s">
        <v>1887</v>
      </c>
      <c r="M272">
        <v>1</v>
      </c>
      <c r="N272" s="3">
        <v>95</v>
      </c>
      <c r="O272" s="3">
        <v>54</v>
      </c>
      <c r="P272" s="4">
        <v>0.05</v>
      </c>
      <c r="Q272" s="3">
        <v>90.25</v>
      </c>
      <c r="R272" s="3">
        <v>54</v>
      </c>
      <c r="S272" s="3">
        <v>36.25</v>
      </c>
      <c r="T272" t="s">
        <v>1954</v>
      </c>
      <c r="U272" t="s">
        <v>71</v>
      </c>
      <c r="X272" t="str">
        <v>William Hughes</v>
      </c>
      <c r="Y272" t="str">
        <v>William Hughes</v>
      </c>
      <c r="Z272" t="str">
        <v>Ava Martin</v>
      </c>
    </row>
    <row r="273" spans="1:26" x14ac:dyDescent="0.35">
      <c r="A273" t="s">
        <v>2483</v>
      </c>
      <c r="B273" s="2">
        <v>45310</v>
      </c>
      <c r="C273">
        <v>1</v>
      </c>
      <c r="D273">
        <v>2024</v>
      </c>
      <c r="F273" t="s">
        <v>1425</v>
      </c>
      <c r="G273" t="s">
        <v>2174</v>
      </c>
      <c r="H273" t="s">
        <v>1868</v>
      </c>
      <c r="I273" t="s">
        <v>2014</v>
      </c>
      <c r="J273" t="s">
        <v>2061</v>
      </c>
      <c r="K273" t="s">
        <v>1923</v>
      </c>
      <c r="L273" t="s">
        <v>1888</v>
      </c>
      <c r="M273">
        <v>3</v>
      </c>
      <c r="N273" s="3">
        <v>25</v>
      </c>
      <c r="O273" s="3">
        <v>11</v>
      </c>
      <c r="P273" s="4">
        <v>0.15</v>
      </c>
      <c r="Q273" s="3">
        <v>63.75</v>
      </c>
      <c r="R273" s="3">
        <v>33</v>
      </c>
      <c r="S273" s="3">
        <v>30.75</v>
      </c>
      <c r="T273" t="s">
        <v>1954</v>
      </c>
      <c r="U273" t="s">
        <v>71</v>
      </c>
      <c r="X273" t="str">
        <v>Oscar Mitchell</v>
      </c>
      <c r="Y273" t="str">
        <v>Oscar Mitchell</v>
      </c>
      <c r="Z273" t="str">
        <v>Jessica Kelly</v>
      </c>
    </row>
    <row r="274" spans="1:26" x14ac:dyDescent="0.35">
      <c r="A274" t="s">
        <v>2484</v>
      </c>
      <c r="B274" s="2">
        <v>45310</v>
      </c>
      <c r="C274">
        <v>1</v>
      </c>
      <c r="D274">
        <v>2024</v>
      </c>
      <c r="F274" t="s">
        <v>256</v>
      </c>
      <c r="G274" t="s">
        <v>2204</v>
      </c>
      <c r="H274" t="s">
        <v>1866</v>
      </c>
      <c r="I274" t="s">
        <v>1866</v>
      </c>
      <c r="J274" t="s">
        <v>1987</v>
      </c>
      <c r="K274" t="s">
        <v>1908</v>
      </c>
      <c r="L274" t="s">
        <v>1890</v>
      </c>
      <c r="M274">
        <v>2</v>
      </c>
      <c r="N274" s="3">
        <v>129</v>
      </c>
      <c r="O274" s="3">
        <v>78</v>
      </c>
      <c r="P274" s="4">
        <v>0</v>
      </c>
      <c r="Q274" s="3">
        <v>258</v>
      </c>
      <c r="R274" s="3">
        <v>156</v>
      </c>
      <c r="S274" s="3">
        <v>102</v>
      </c>
      <c r="T274" t="s">
        <v>1954</v>
      </c>
      <c r="U274" t="s">
        <v>72</v>
      </c>
      <c r="X274" t="str">
        <v>Harry Hughes</v>
      </c>
      <c r="Y274" t="str">
        <v>Harry Hughes</v>
      </c>
      <c r="Z274" t="str">
        <v>George Clark</v>
      </c>
    </row>
    <row r="275" spans="1:26" x14ac:dyDescent="0.35">
      <c r="A275" t="s">
        <v>2485</v>
      </c>
      <c r="B275" s="2">
        <v>45310</v>
      </c>
      <c r="C275">
        <v>1</v>
      </c>
      <c r="D275">
        <v>2024</v>
      </c>
      <c r="F275" t="s">
        <v>123</v>
      </c>
      <c r="G275" t="s">
        <v>2486</v>
      </c>
      <c r="H275" t="s">
        <v>1873</v>
      </c>
      <c r="I275" t="s">
        <v>2320</v>
      </c>
      <c r="J275" t="s">
        <v>1978</v>
      </c>
      <c r="K275" t="s">
        <v>1916</v>
      </c>
      <c r="L275" t="s">
        <v>1887</v>
      </c>
      <c r="M275">
        <v>1</v>
      </c>
      <c r="N275" s="3">
        <v>79</v>
      </c>
      <c r="O275" s="3">
        <v>42</v>
      </c>
      <c r="P275" s="4">
        <v>0.1</v>
      </c>
      <c r="Q275" s="3">
        <v>71.099999999999994</v>
      </c>
      <c r="R275" s="3">
        <v>42</v>
      </c>
      <c r="S275" s="3">
        <v>29.1</v>
      </c>
      <c r="T275" t="s">
        <v>1954</v>
      </c>
      <c r="U275" t="s">
        <v>71</v>
      </c>
      <c r="X275" t="str">
        <v>Liam Taylor</v>
      </c>
      <c r="Y275" t="str">
        <v>Liam Taylor</v>
      </c>
      <c r="Z275" t="str">
        <v>Daniel Evans</v>
      </c>
    </row>
    <row r="276" spans="1:26" x14ac:dyDescent="0.35">
      <c r="A276" t="s">
        <v>2487</v>
      </c>
      <c r="B276" s="2">
        <v>45310</v>
      </c>
      <c r="C276">
        <v>1</v>
      </c>
      <c r="D276">
        <v>2024</v>
      </c>
      <c r="F276" t="s">
        <v>364</v>
      </c>
      <c r="G276" t="s">
        <v>2393</v>
      </c>
      <c r="H276" t="s">
        <v>1873</v>
      </c>
      <c r="I276" t="s">
        <v>2070</v>
      </c>
      <c r="J276" t="s">
        <v>2061</v>
      </c>
      <c r="K276" t="s">
        <v>1923</v>
      </c>
      <c r="L276" t="s">
        <v>1888</v>
      </c>
      <c r="M276">
        <v>2</v>
      </c>
      <c r="N276" s="3">
        <v>25</v>
      </c>
      <c r="O276" s="3">
        <v>11</v>
      </c>
      <c r="P276" s="4">
        <v>0</v>
      </c>
      <c r="Q276" s="3">
        <v>50</v>
      </c>
      <c r="R276" s="3">
        <v>22</v>
      </c>
      <c r="S276" s="3">
        <v>28</v>
      </c>
      <c r="T276" t="s">
        <v>1954</v>
      </c>
      <c r="U276" t="s">
        <v>72</v>
      </c>
      <c r="X276" t="str">
        <v>Grace Carter</v>
      </c>
      <c r="Y276" t="str">
        <v>Grace Carter</v>
      </c>
      <c r="Z276" t="str">
        <v>Jack Hughes</v>
      </c>
    </row>
    <row r="277" spans="1:26" x14ac:dyDescent="0.35">
      <c r="A277" t="s">
        <v>2488</v>
      </c>
      <c r="B277" s="2">
        <v>45310</v>
      </c>
      <c r="C277">
        <v>1</v>
      </c>
      <c r="D277">
        <v>2024</v>
      </c>
      <c r="F277" t="s">
        <v>86</v>
      </c>
      <c r="G277" t="s">
        <v>2489</v>
      </c>
      <c r="H277" t="s">
        <v>1873</v>
      </c>
      <c r="I277" t="s">
        <v>2323</v>
      </c>
      <c r="J277" t="s">
        <v>1991</v>
      </c>
      <c r="K277" t="s">
        <v>1925</v>
      </c>
      <c r="L277" t="s">
        <v>1885</v>
      </c>
      <c r="M277">
        <v>1</v>
      </c>
      <c r="N277" s="3">
        <v>35</v>
      </c>
      <c r="O277" s="3">
        <v>16</v>
      </c>
      <c r="P277" s="4">
        <v>0.1</v>
      </c>
      <c r="Q277" s="3">
        <v>31.5</v>
      </c>
      <c r="R277" s="3">
        <v>16</v>
      </c>
      <c r="S277" s="3">
        <v>15.5</v>
      </c>
      <c r="T277" t="s">
        <v>1954</v>
      </c>
      <c r="U277" t="s">
        <v>71</v>
      </c>
      <c r="X277" t="str">
        <v>Jack Adams</v>
      </c>
      <c r="Y277" t="str">
        <v>Jack Adams</v>
      </c>
      <c r="Z277" t="str">
        <v>Ava Harris</v>
      </c>
    </row>
    <row r="278" spans="1:26" x14ac:dyDescent="0.35">
      <c r="A278" t="s">
        <v>2490</v>
      </c>
      <c r="B278" s="2">
        <v>45310</v>
      </c>
      <c r="C278">
        <v>1</v>
      </c>
      <c r="D278">
        <v>2024</v>
      </c>
      <c r="F278" t="s">
        <v>576</v>
      </c>
      <c r="G278" t="s">
        <v>2491</v>
      </c>
      <c r="H278" t="s">
        <v>1871</v>
      </c>
      <c r="I278" t="s">
        <v>2144</v>
      </c>
      <c r="J278" t="s">
        <v>2023</v>
      </c>
      <c r="K278" t="s">
        <v>1912</v>
      </c>
      <c r="L278" t="s">
        <v>1890</v>
      </c>
      <c r="M278">
        <v>1</v>
      </c>
      <c r="N278" s="3">
        <v>249</v>
      </c>
      <c r="O278" s="3">
        <v>168</v>
      </c>
      <c r="P278" s="4">
        <v>0.05</v>
      </c>
      <c r="Q278" s="3">
        <v>236.55</v>
      </c>
      <c r="R278" s="3">
        <v>168</v>
      </c>
      <c r="S278" s="3">
        <v>68.55</v>
      </c>
      <c r="T278" t="s">
        <v>1954</v>
      </c>
      <c r="U278" t="s">
        <v>71</v>
      </c>
      <c r="X278" t="str">
        <v>Amelia Clark</v>
      </c>
      <c r="Y278" t="str">
        <v>Amelia Clark</v>
      </c>
      <c r="Z278" t="str">
        <v>Noah Evans</v>
      </c>
    </row>
    <row r="279" spans="1:26" x14ac:dyDescent="0.35">
      <c r="A279" t="s">
        <v>2492</v>
      </c>
      <c r="B279" s="2">
        <v>45310</v>
      </c>
      <c r="C279">
        <v>1</v>
      </c>
      <c r="D279">
        <v>2024</v>
      </c>
      <c r="F279" t="s">
        <v>1184</v>
      </c>
      <c r="G279" t="s">
        <v>2336</v>
      </c>
      <c r="H279" t="s">
        <v>1864</v>
      </c>
      <c r="I279" t="s">
        <v>2101</v>
      </c>
      <c r="J279" t="s">
        <v>2114</v>
      </c>
      <c r="K279" t="s">
        <v>1915</v>
      </c>
      <c r="L279" t="s">
        <v>1886</v>
      </c>
      <c r="M279">
        <v>1</v>
      </c>
      <c r="N279" s="3">
        <v>85</v>
      </c>
      <c r="O279" s="3">
        <v>41</v>
      </c>
      <c r="P279" s="4">
        <v>0.05</v>
      </c>
      <c r="Q279" s="3">
        <v>80.75</v>
      </c>
      <c r="R279" s="3">
        <v>41</v>
      </c>
      <c r="S279" s="3">
        <v>39.75</v>
      </c>
      <c r="T279" t="s">
        <v>1954</v>
      </c>
      <c r="U279" t="s">
        <v>71</v>
      </c>
      <c r="X279" t="str">
        <v>Ava Hughes</v>
      </c>
      <c r="Y279" t="str">
        <v>Ava Hughes</v>
      </c>
      <c r="Z279" t="str">
        <v>Thomas Watson</v>
      </c>
    </row>
    <row r="280" spans="1:26" x14ac:dyDescent="0.35">
      <c r="A280" t="s">
        <v>2493</v>
      </c>
      <c r="B280" s="2">
        <v>45310</v>
      </c>
      <c r="C280">
        <v>1</v>
      </c>
      <c r="D280">
        <v>2024</v>
      </c>
      <c r="F280" t="s">
        <v>96</v>
      </c>
      <c r="G280" t="s">
        <v>2094</v>
      </c>
      <c r="H280" t="s">
        <v>1866</v>
      </c>
      <c r="I280" t="s">
        <v>1866</v>
      </c>
      <c r="J280" t="s">
        <v>2114</v>
      </c>
      <c r="K280" t="s">
        <v>1915</v>
      </c>
      <c r="L280" t="s">
        <v>1886</v>
      </c>
      <c r="M280">
        <v>1</v>
      </c>
      <c r="N280" s="3">
        <v>85</v>
      </c>
      <c r="O280" s="3">
        <v>41</v>
      </c>
      <c r="P280" s="4">
        <v>0</v>
      </c>
      <c r="Q280" s="3">
        <v>85</v>
      </c>
      <c r="R280" s="3">
        <v>41</v>
      </c>
      <c r="S280" s="3">
        <v>44</v>
      </c>
      <c r="T280" t="s">
        <v>1954</v>
      </c>
      <c r="U280" t="s">
        <v>72</v>
      </c>
      <c r="X280" t="str">
        <v>Emma Scott</v>
      </c>
      <c r="Y280" t="str">
        <v>Emma Scott</v>
      </c>
      <c r="Z280" t="str">
        <v>Noah Morgan</v>
      </c>
    </row>
    <row r="281" spans="1:26" x14ac:dyDescent="0.35">
      <c r="A281" t="s">
        <v>2494</v>
      </c>
      <c r="B281" s="2">
        <v>45310</v>
      </c>
      <c r="C281">
        <v>1</v>
      </c>
      <c r="D281">
        <v>2024</v>
      </c>
      <c r="F281" t="s">
        <v>920</v>
      </c>
      <c r="G281" t="s">
        <v>2495</v>
      </c>
      <c r="H281" t="s">
        <v>1872</v>
      </c>
      <c r="I281" t="s">
        <v>1986</v>
      </c>
      <c r="J281" t="s">
        <v>2001</v>
      </c>
      <c r="K281" t="s">
        <v>1911</v>
      </c>
      <c r="L281" t="s">
        <v>1886</v>
      </c>
      <c r="M281">
        <v>2</v>
      </c>
      <c r="N281" s="3">
        <v>58</v>
      </c>
      <c r="O281" s="3">
        <v>25</v>
      </c>
      <c r="P281" s="4">
        <v>0.05</v>
      </c>
      <c r="Q281" s="3">
        <v>110.2</v>
      </c>
      <c r="R281" s="3">
        <v>50</v>
      </c>
      <c r="S281" s="3">
        <v>60.2</v>
      </c>
      <c r="T281" t="s">
        <v>1954</v>
      </c>
      <c r="U281" t="s">
        <v>71</v>
      </c>
      <c r="X281" t="str">
        <v>Jessica Mitchell</v>
      </c>
      <c r="Y281" t="str">
        <v>Jessica Mitchell</v>
      </c>
      <c r="Z281" t="str">
        <v>Daniel Brown</v>
      </c>
    </row>
    <row r="282" spans="1:26" x14ac:dyDescent="0.35">
      <c r="A282" t="s">
        <v>2496</v>
      </c>
      <c r="B282" s="2">
        <v>45311</v>
      </c>
      <c r="C282">
        <v>1</v>
      </c>
      <c r="D282">
        <v>2024</v>
      </c>
      <c r="F282" t="s">
        <v>764</v>
      </c>
      <c r="G282" t="s">
        <v>2497</v>
      </c>
      <c r="H282" t="s">
        <v>1866</v>
      </c>
      <c r="I282" t="s">
        <v>1866</v>
      </c>
      <c r="J282" t="s">
        <v>2120</v>
      </c>
      <c r="K282" t="s">
        <v>1926</v>
      </c>
      <c r="L282" t="s">
        <v>1885</v>
      </c>
      <c r="M282">
        <v>4</v>
      </c>
      <c r="N282" s="3">
        <v>28</v>
      </c>
      <c r="O282" s="3">
        <v>13</v>
      </c>
      <c r="P282" s="4">
        <v>0.05</v>
      </c>
      <c r="Q282" s="3">
        <v>106.4</v>
      </c>
      <c r="R282" s="3">
        <v>52</v>
      </c>
      <c r="S282" s="3">
        <v>54.4</v>
      </c>
      <c r="T282" t="s">
        <v>1954</v>
      </c>
      <c r="U282" t="s">
        <v>71</v>
      </c>
      <c r="X282" t="str">
        <v>Oscar Brown</v>
      </c>
      <c r="Y282" t="str">
        <v>Oscar Brown</v>
      </c>
      <c r="Z282" t="str">
        <v>Amelia Parker</v>
      </c>
    </row>
    <row r="283" spans="1:26" x14ac:dyDescent="0.35">
      <c r="A283" t="s">
        <v>2498</v>
      </c>
      <c r="B283" s="2">
        <v>45311</v>
      </c>
      <c r="C283">
        <v>1</v>
      </c>
      <c r="D283">
        <v>2024</v>
      </c>
      <c r="F283" t="s">
        <v>283</v>
      </c>
      <c r="G283" t="s">
        <v>2499</v>
      </c>
      <c r="H283" t="s">
        <v>1866</v>
      </c>
      <c r="I283" t="s">
        <v>1866</v>
      </c>
      <c r="J283" t="s">
        <v>2067</v>
      </c>
      <c r="K283" t="s">
        <v>1918</v>
      </c>
      <c r="L283" t="s">
        <v>1889</v>
      </c>
      <c r="M283">
        <v>2</v>
      </c>
      <c r="N283" s="3">
        <v>69</v>
      </c>
      <c r="O283" s="3">
        <v>37</v>
      </c>
      <c r="P283" s="4">
        <v>0.05</v>
      </c>
      <c r="Q283" s="3">
        <v>131.1</v>
      </c>
      <c r="R283" s="3">
        <v>74</v>
      </c>
      <c r="S283" s="3">
        <v>57.1</v>
      </c>
      <c r="T283" t="s">
        <v>1954</v>
      </c>
      <c r="U283" t="s">
        <v>71</v>
      </c>
      <c r="X283" t="str">
        <v>Olivia Morgan</v>
      </c>
      <c r="Y283" t="str">
        <v>Olivia Morgan</v>
      </c>
      <c r="Z283" t="str">
        <v>Amelia Wilson</v>
      </c>
    </row>
    <row r="284" spans="1:26" x14ac:dyDescent="0.35">
      <c r="A284" t="s">
        <v>2500</v>
      </c>
      <c r="B284" s="2">
        <v>45311</v>
      </c>
      <c r="C284">
        <v>1</v>
      </c>
      <c r="D284">
        <v>2024</v>
      </c>
      <c r="F284" t="s">
        <v>338</v>
      </c>
      <c r="G284" t="s">
        <v>2078</v>
      </c>
      <c r="H284" t="s">
        <v>1864</v>
      </c>
      <c r="I284" t="s">
        <v>2211</v>
      </c>
      <c r="J284" t="s">
        <v>2162</v>
      </c>
      <c r="K284" t="s">
        <v>1921</v>
      </c>
      <c r="L284" t="s">
        <v>1889</v>
      </c>
      <c r="M284">
        <v>1</v>
      </c>
      <c r="N284" s="3">
        <v>55</v>
      </c>
      <c r="O284" s="3">
        <v>27</v>
      </c>
      <c r="P284" s="4">
        <v>0</v>
      </c>
      <c r="Q284" s="3">
        <v>55</v>
      </c>
      <c r="R284" s="3">
        <v>27</v>
      </c>
      <c r="S284" s="3">
        <v>28</v>
      </c>
      <c r="T284" t="s">
        <v>1954</v>
      </c>
      <c r="U284" t="s">
        <v>71</v>
      </c>
      <c r="X284" t="str">
        <v>George Hall</v>
      </c>
      <c r="Y284" t="str">
        <v>George Hall</v>
      </c>
      <c r="Z284" t="str">
        <v>Daniel Moore</v>
      </c>
    </row>
    <row r="285" spans="1:26" x14ac:dyDescent="0.35">
      <c r="A285" t="s">
        <v>2501</v>
      </c>
      <c r="B285" s="2">
        <v>45311</v>
      </c>
      <c r="C285">
        <v>1</v>
      </c>
      <c r="D285">
        <v>2024</v>
      </c>
      <c r="F285" t="s">
        <v>148</v>
      </c>
      <c r="G285" t="s">
        <v>2164</v>
      </c>
      <c r="H285" t="s">
        <v>1867</v>
      </c>
      <c r="I285" t="s">
        <v>2165</v>
      </c>
      <c r="J285" t="s">
        <v>2015</v>
      </c>
      <c r="K285" t="s">
        <v>1914</v>
      </c>
      <c r="L285" t="s">
        <v>1888</v>
      </c>
      <c r="M285">
        <v>1</v>
      </c>
      <c r="N285" s="3">
        <v>65</v>
      </c>
      <c r="O285" s="3">
        <v>32</v>
      </c>
      <c r="P285" s="4">
        <v>0.1</v>
      </c>
      <c r="Q285" s="3">
        <v>58.5</v>
      </c>
      <c r="R285" s="3">
        <v>32</v>
      </c>
      <c r="S285" s="3">
        <v>26.5</v>
      </c>
      <c r="T285" t="s">
        <v>1954</v>
      </c>
      <c r="U285" t="s">
        <v>72</v>
      </c>
      <c r="X285" t="str">
        <v>Sophie Moore</v>
      </c>
      <c r="Y285" t="str">
        <v>Sophie Moore</v>
      </c>
      <c r="Z285" t="str">
        <v>Ava Wilson</v>
      </c>
    </row>
    <row r="286" spans="1:26" x14ac:dyDescent="0.35">
      <c r="A286" t="s">
        <v>2502</v>
      </c>
      <c r="B286" s="2">
        <v>45312</v>
      </c>
      <c r="C286">
        <v>1</v>
      </c>
      <c r="D286">
        <v>2024</v>
      </c>
      <c r="F286" t="s">
        <v>666</v>
      </c>
      <c r="G286" t="s">
        <v>2172</v>
      </c>
      <c r="H286" t="s">
        <v>1872</v>
      </c>
      <c r="I286" t="s">
        <v>2076</v>
      </c>
      <c r="J286" t="s">
        <v>1991</v>
      </c>
      <c r="K286" t="s">
        <v>1925</v>
      </c>
      <c r="L286" t="s">
        <v>1885</v>
      </c>
      <c r="M286">
        <v>1</v>
      </c>
      <c r="N286" s="3">
        <v>35</v>
      </c>
      <c r="O286" s="3">
        <v>16</v>
      </c>
      <c r="P286" s="4">
        <v>0</v>
      </c>
      <c r="Q286" s="3">
        <v>35</v>
      </c>
      <c r="R286" s="3">
        <v>16</v>
      </c>
      <c r="S286" s="3">
        <v>19</v>
      </c>
      <c r="T286" t="s">
        <v>1954</v>
      </c>
      <c r="U286" t="s">
        <v>72</v>
      </c>
      <c r="X286" t="str">
        <v>Leo Adams</v>
      </c>
      <c r="Y286" t="str">
        <v>Leo Adams</v>
      </c>
      <c r="Z286" t="str">
        <v>Olivia Adams</v>
      </c>
    </row>
    <row r="287" spans="1:26" x14ac:dyDescent="0.35">
      <c r="A287" t="s">
        <v>2503</v>
      </c>
      <c r="B287" s="2">
        <v>45312</v>
      </c>
      <c r="C287">
        <v>1</v>
      </c>
      <c r="D287">
        <v>2024</v>
      </c>
      <c r="F287" t="s">
        <v>278</v>
      </c>
      <c r="G287" t="s">
        <v>2504</v>
      </c>
      <c r="H287" t="s">
        <v>1870</v>
      </c>
      <c r="I287" t="s">
        <v>2000</v>
      </c>
      <c r="J287" t="s">
        <v>2001</v>
      </c>
      <c r="K287" t="s">
        <v>1911</v>
      </c>
      <c r="L287" t="s">
        <v>1886</v>
      </c>
      <c r="M287">
        <v>1</v>
      </c>
      <c r="N287" s="3">
        <v>58</v>
      </c>
      <c r="O287" s="3">
        <v>25</v>
      </c>
      <c r="P287" s="4">
        <v>0</v>
      </c>
      <c r="Q287" s="3">
        <v>58</v>
      </c>
      <c r="R287" s="3">
        <v>25</v>
      </c>
      <c r="S287" s="3">
        <v>33</v>
      </c>
      <c r="T287" t="s">
        <v>1954</v>
      </c>
      <c r="U287" t="s">
        <v>71</v>
      </c>
      <c r="X287" t="str">
        <v>Jack Smith</v>
      </c>
      <c r="Y287" t="str">
        <v>Jack Smith</v>
      </c>
      <c r="Z287" t="str">
        <v>Leo Martin</v>
      </c>
    </row>
    <row r="288" spans="1:26" x14ac:dyDescent="0.35">
      <c r="A288" t="s">
        <v>2505</v>
      </c>
      <c r="B288" s="2">
        <v>45312</v>
      </c>
      <c r="C288">
        <v>1</v>
      </c>
      <c r="D288">
        <v>2024</v>
      </c>
      <c r="F288" t="s">
        <v>1223</v>
      </c>
      <c r="G288" t="s">
        <v>2506</v>
      </c>
      <c r="H288" t="s">
        <v>1874</v>
      </c>
      <c r="I288" t="s">
        <v>2200</v>
      </c>
      <c r="J288" t="s">
        <v>1997</v>
      </c>
      <c r="K288" t="s">
        <v>1906</v>
      </c>
      <c r="L288" t="s">
        <v>1889</v>
      </c>
      <c r="M288">
        <v>2</v>
      </c>
      <c r="N288" s="3">
        <v>89</v>
      </c>
      <c r="O288" s="3">
        <v>48</v>
      </c>
      <c r="P288" s="4">
        <v>0.15</v>
      </c>
      <c r="Q288" s="3">
        <v>151.30000000000001</v>
      </c>
      <c r="R288" s="3">
        <v>96</v>
      </c>
      <c r="S288" s="3">
        <v>55.3</v>
      </c>
      <c r="T288" t="s">
        <v>1954</v>
      </c>
      <c r="U288" t="s">
        <v>71</v>
      </c>
      <c r="X288" t="str">
        <v>Jessica Hall</v>
      </c>
      <c r="Y288" t="str">
        <v>Jessica Hall</v>
      </c>
      <c r="Z288" t="str">
        <v>Olivia Thomas</v>
      </c>
    </row>
    <row r="289" spans="1:26" x14ac:dyDescent="0.35">
      <c r="A289" t="s">
        <v>2507</v>
      </c>
      <c r="B289" s="2">
        <v>45312</v>
      </c>
      <c r="C289">
        <v>1</v>
      </c>
      <c r="D289">
        <v>2024</v>
      </c>
      <c r="F289" t="s">
        <v>363</v>
      </c>
      <c r="G289" t="s">
        <v>2233</v>
      </c>
      <c r="H289" t="s">
        <v>1870</v>
      </c>
      <c r="I289" t="s">
        <v>2083</v>
      </c>
      <c r="J289" t="s">
        <v>2001</v>
      </c>
      <c r="K289" t="s">
        <v>1911</v>
      </c>
      <c r="L289" t="s">
        <v>1886</v>
      </c>
      <c r="M289">
        <v>3</v>
      </c>
      <c r="N289" s="3">
        <v>58</v>
      </c>
      <c r="O289" s="3">
        <v>25</v>
      </c>
      <c r="P289" s="4">
        <v>0.1</v>
      </c>
      <c r="Q289" s="3">
        <v>156.6</v>
      </c>
      <c r="R289" s="3">
        <v>75</v>
      </c>
      <c r="S289" s="3">
        <v>81.599999999999994</v>
      </c>
      <c r="T289" t="s">
        <v>1954</v>
      </c>
      <c r="U289" t="s">
        <v>72</v>
      </c>
      <c r="X289" t="str">
        <v>Leo Taylor</v>
      </c>
      <c r="Y289" t="str">
        <v>Leo Taylor</v>
      </c>
      <c r="Z289" t="str">
        <v>Alex Watson</v>
      </c>
    </row>
    <row r="290" spans="1:26" x14ac:dyDescent="0.35">
      <c r="A290" t="s">
        <v>2508</v>
      </c>
      <c r="B290" s="2">
        <v>45312</v>
      </c>
      <c r="C290">
        <v>1</v>
      </c>
      <c r="D290">
        <v>2024</v>
      </c>
      <c r="F290" t="s">
        <v>1096</v>
      </c>
      <c r="G290" t="s">
        <v>2509</v>
      </c>
      <c r="H290" t="s">
        <v>1866</v>
      </c>
      <c r="I290" t="s">
        <v>1866</v>
      </c>
      <c r="J290" t="s">
        <v>2183</v>
      </c>
      <c r="K290" t="s">
        <v>1917</v>
      </c>
      <c r="L290" t="s">
        <v>1886</v>
      </c>
      <c r="M290">
        <v>1</v>
      </c>
      <c r="N290" s="3">
        <v>72</v>
      </c>
      <c r="O290" s="3">
        <v>34</v>
      </c>
      <c r="P290" s="4">
        <v>0.1</v>
      </c>
      <c r="Q290" s="3">
        <v>64.8</v>
      </c>
      <c r="R290" s="3">
        <v>34</v>
      </c>
      <c r="S290" s="3">
        <v>30.8</v>
      </c>
      <c r="T290" t="s">
        <v>1954</v>
      </c>
      <c r="U290" t="s">
        <v>71</v>
      </c>
      <c r="X290" t="str">
        <v>Ava Evans</v>
      </c>
      <c r="Y290" t="str">
        <v>Ava Evans</v>
      </c>
      <c r="Z290" t="str">
        <v>Ava Smith</v>
      </c>
    </row>
    <row r="291" spans="1:26" x14ac:dyDescent="0.35">
      <c r="A291" t="s">
        <v>2510</v>
      </c>
      <c r="B291" s="2">
        <v>45312</v>
      </c>
      <c r="C291">
        <v>1</v>
      </c>
      <c r="D291">
        <v>2024</v>
      </c>
      <c r="F291" t="s">
        <v>1795</v>
      </c>
      <c r="G291" t="s">
        <v>2511</v>
      </c>
      <c r="H291" t="s">
        <v>1872</v>
      </c>
      <c r="I291" t="s">
        <v>2076</v>
      </c>
      <c r="J291" t="s">
        <v>1987</v>
      </c>
      <c r="K291" t="s">
        <v>1908</v>
      </c>
      <c r="L291" t="s">
        <v>1890</v>
      </c>
      <c r="M291">
        <v>2</v>
      </c>
      <c r="N291" s="3">
        <v>129</v>
      </c>
      <c r="O291" s="3">
        <v>78</v>
      </c>
      <c r="P291" s="4">
        <v>0.1</v>
      </c>
      <c r="Q291" s="3">
        <v>232.2</v>
      </c>
      <c r="R291" s="3">
        <v>156</v>
      </c>
      <c r="S291" s="3">
        <v>76.2</v>
      </c>
      <c r="T291" t="s">
        <v>1954</v>
      </c>
      <c r="U291" t="s">
        <v>71</v>
      </c>
      <c r="X291" t="str">
        <v>Harry Mitchell</v>
      </c>
      <c r="Y291" t="str">
        <v>Harry Mitchell</v>
      </c>
      <c r="Z291" t="str">
        <v>Ava Williams</v>
      </c>
    </row>
    <row r="292" spans="1:26" x14ac:dyDescent="0.35">
      <c r="A292" t="s">
        <v>2512</v>
      </c>
      <c r="B292" s="2">
        <v>45312</v>
      </c>
      <c r="C292">
        <v>1</v>
      </c>
      <c r="D292">
        <v>2024</v>
      </c>
      <c r="F292" t="s">
        <v>1539</v>
      </c>
      <c r="G292" t="s">
        <v>2464</v>
      </c>
      <c r="H292" t="s">
        <v>1870</v>
      </c>
      <c r="I292" t="s">
        <v>2083</v>
      </c>
      <c r="J292" t="s">
        <v>1956</v>
      </c>
      <c r="K292" t="s">
        <v>1909</v>
      </c>
      <c r="L292" t="s">
        <v>1887</v>
      </c>
      <c r="M292">
        <v>1</v>
      </c>
      <c r="N292" s="3">
        <v>95</v>
      </c>
      <c r="O292" s="3">
        <v>54</v>
      </c>
      <c r="P292" s="4">
        <v>0</v>
      </c>
      <c r="Q292" s="3">
        <v>95</v>
      </c>
      <c r="R292" s="3">
        <v>54</v>
      </c>
      <c r="S292" s="3">
        <v>41</v>
      </c>
      <c r="T292" t="s">
        <v>1954</v>
      </c>
      <c r="U292" t="s">
        <v>71</v>
      </c>
      <c r="X292" t="str">
        <v>Leo Walker</v>
      </c>
      <c r="Y292" t="str">
        <v>Leo Walker</v>
      </c>
      <c r="Z292" t="str">
        <v>Liam Adams</v>
      </c>
    </row>
    <row r="293" spans="1:26" x14ac:dyDescent="0.35">
      <c r="A293" t="s">
        <v>2513</v>
      </c>
      <c r="B293" s="2">
        <v>45312</v>
      </c>
      <c r="C293">
        <v>1</v>
      </c>
      <c r="D293">
        <v>2024</v>
      </c>
      <c r="F293" t="s">
        <v>1639</v>
      </c>
      <c r="G293" t="s">
        <v>2514</v>
      </c>
      <c r="H293" t="s">
        <v>1875</v>
      </c>
      <c r="I293" t="s">
        <v>1996</v>
      </c>
      <c r="J293" t="s">
        <v>2023</v>
      </c>
      <c r="K293" t="s">
        <v>1912</v>
      </c>
      <c r="L293" t="s">
        <v>1890</v>
      </c>
      <c r="M293">
        <v>1</v>
      </c>
      <c r="N293" s="3">
        <v>249</v>
      </c>
      <c r="O293" s="3">
        <v>168</v>
      </c>
      <c r="P293" s="4">
        <v>0.05</v>
      </c>
      <c r="Q293" s="3">
        <v>236.55</v>
      </c>
      <c r="R293" s="3">
        <v>168</v>
      </c>
      <c r="S293" s="3">
        <v>68.55</v>
      </c>
      <c r="T293" t="s">
        <v>1954</v>
      </c>
      <c r="U293" t="s">
        <v>71</v>
      </c>
      <c r="X293" t="str">
        <v>Ava Harris</v>
      </c>
      <c r="Y293" t="str">
        <v>Ava Harris</v>
      </c>
      <c r="Z293" t="str">
        <v>Liam Hall</v>
      </c>
    </row>
    <row r="294" spans="1:26" x14ac:dyDescent="0.35">
      <c r="A294" t="s">
        <v>2515</v>
      </c>
      <c r="B294" s="2">
        <v>45312</v>
      </c>
      <c r="C294">
        <v>1</v>
      </c>
      <c r="D294">
        <v>2024</v>
      </c>
      <c r="F294" t="s">
        <v>408</v>
      </c>
      <c r="G294" t="s">
        <v>2514</v>
      </c>
      <c r="H294" t="s">
        <v>1868</v>
      </c>
      <c r="I294" t="s">
        <v>2113</v>
      </c>
      <c r="J294" t="s">
        <v>1971</v>
      </c>
      <c r="K294" t="s">
        <v>1920</v>
      </c>
      <c r="L294" t="s">
        <v>1886</v>
      </c>
      <c r="M294">
        <v>3</v>
      </c>
      <c r="N294" s="3">
        <v>45</v>
      </c>
      <c r="O294" s="3">
        <v>19</v>
      </c>
      <c r="P294" s="4">
        <v>0.05</v>
      </c>
      <c r="Q294" s="3">
        <v>128.25</v>
      </c>
      <c r="R294" s="3">
        <v>57</v>
      </c>
      <c r="S294" s="3">
        <v>71.25</v>
      </c>
      <c r="T294" t="s">
        <v>1954</v>
      </c>
      <c r="U294" t="s">
        <v>71</v>
      </c>
      <c r="X294" t="str">
        <v>Emma Morgan</v>
      </c>
      <c r="Y294" t="str">
        <v>Emma Morgan</v>
      </c>
      <c r="Z294" t="str">
        <v>Daniel Thomas</v>
      </c>
    </row>
    <row r="295" spans="1:26" x14ac:dyDescent="0.35">
      <c r="A295" t="s">
        <v>2516</v>
      </c>
      <c r="B295" s="2">
        <v>45312</v>
      </c>
      <c r="C295">
        <v>1</v>
      </c>
      <c r="D295">
        <v>2024</v>
      </c>
      <c r="F295" t="s">
        <v>618</v>
      </c>
      <c r="G295" t="s">
        <v>2517</v>
      </c>
      <c r="H295" t="s">
        <v>1874</v>
      </c>
      <c r="I295" t="s">
        <v>2119</v>
      </c>
      <c r="J295" t="s">
        <v>1971</v>
      </c>
      <c r="K295" t="s">
        <v>1920</v>
      </c>
      <c r="L295" t="s">
        <v>1886</v>
      </c>
      <c r="M295">
        <v>5</v>
      </c>
      <c r="N295" s="3">
        <v>45</v>
      </c>
      <c r="O295" s="3">
        <v>19</v>
      </c>
      <c r="P295" s="4">
        <v>0.1</v>
      </c>
      <c r="Q295" s="3">
        <v>202.5</v>
      </c>
      <c r="R295" s="3">
        <v>95</v>
      </c>
      <c r="S295" s="3">
        <v>107.5</v>
      </c>
      <c r="T295" t="s">
        <v>1954</v>
      </c>
      <c r="U295" t="s">
        <v>71</v>
      </c>
      <c r="X295" t="str">
        <v>Oscar Williams</v>
      </c>
      <c r="Y295" t="str">
        <v>Oscar Williams</v>
      </c>
      <c r="Z295" t="str">
        <v>Thomas Morgan</v>
      </c>
    </row>
    <row r="296" spans="1:26" x14ac:dyDescent="0.35">
      <c r="A296" t="s">
        <v>2518</v>
      </c>
      <c r="B296" s="2">
        <v>45313</v>
      </c>
      <c r="C296">
        <v>1</v>
      </c>
      <c r="D296">
        <v>2024</v>
      </c>
      <c r="F296" t="s">
        <v>527</v>
      </c>
      <c r="G296" t="s">
        <v>2519</v>
      </c>
      <c r="H296" t="s">
        <v>1868</v>
      </c>
      <c r="I296" t="s">
        <v>1959</v>
      </c>
      <c r="J296" t="s">
        <v>1953</v>
      </c>
      <c r="K296" t="s">
        <v>1905</v>
      </c>
      <c r="L296" t="s">
        <v>1888</v>
      </c>
      <c r="M296">
        <v>1</v>
      </c>
      <c r="N296" s="3">
        <v>120</v>
      </c>
      <c r="O296" s="3">
        <v>63</v>
      </c>
      <c r="P296" s="4">
        <v>0.05</v>
      </c>
      <c r="Q296" s="3">
        <v>114</v>
      </c>
      <c r="R296" s="3">
        <v>63</v>
      </c>
      <c r="S296" s="3">
        <v>51</v>
      </c>
      <c r="T296" t="s">
        <v>1954</v>
      </c>
      <c r="U296" t="s">
        <v>71</v>
      </c>
      <c r="X296" t="str">
        <v>Thomas Baker</v>
      </c>
      <c r="Y296" t="str">
        <v>Thomas Baker</v>
      </c>
      <c r="Z296" t="str">
        <v>Mia Roberts</v>
      </c>
    </row>
    <row r="297" spans="1:26" x14ac:dyDescent="0.35">
      <c r="A297" t="s">
        <v>2520</v>
      </c>
      <c r="B297" s="2">
        <v>45313</v>
      </c>
      <c r="C297">
        <v>1</v>
      </c>
      <c r="D297">
        <v>2024</v>
      </c>
      <c r="F297" t="s">
        <v>889</v>
      </c>
      <c r="G297" t="s">
        <v>2521</v>
      </c>
      <c r="H297" t="s">
        <v>1864</v>
      </c>
      <c r="I297" t="s">
        <v>2044</v>
      </c>
      <c r="J297" t="s">
        <v>2064</v>
      </c>
      <c r="K297" t="s">
        <v>1922</v>
      </c>
      <c r="L297" t="s">
        <v>1887</v>
      </c>
      <c r="M297">
        <v>1</v>
      </c>
      <c r="N297" s="3">
        <v>32</v>
      </c>
      <c r="O297" s="3">
        <v>14</v>
      </c>
      <c r="P297" s="4">
        <v>0.05</v>
      </c>
      <c r="Q297" s="3">
        <v>30.4</v>
      </c>
      <c r="R297" s="3">
        <v>14</v>
      </c>
      <c r="S297" s="3">
        <v>16.399999999999999</v>
      </c>
      <c r="T297" t="s">
        <v>1954</v>
      </c>
      <c r="U297" t="s">
        <v>71</v>
      </c>
      <c r="X297" t="str">
        <v>Noah Hughes</v>
      </c>
      <c r="Y297" t="str">
        <v>Noah Hughes</v>
      </c>
      <c r="Z297" t="str">
        <v>Thomas Harris</v>
      </c>
    </row>
    <row r="298" spans="1:26" x14ac:dyDescent="0.35">
      <c r="A298" t="s">
        <v>2522</v>
      </c>
      <c r="B298" s="2">
        <v>45313</v>
      </c>
      <c r="C298">
        <v>1</v>
      </c>
      <c r="D298">
        <v>2024</v>
      </c>
      <c r="F298" t="s">
        <v>428</v>
      </c>
      <c r="G298" t="s">
        <v>2306</v>
      </c>
      <c r="H298" t="s">
        <v>1863</v>
      </c>
      <c r="I298" t="s">
        <v>1952</v>
      </c>
      <c r="J298" t="s">
        <v>2162</v>
      </c>
      <c r="K298" t="s">
        <v>1921</v>
      </c>
      <c r="L298" t="s">
        <v>1889</v>
      </c>
      <c r="M298">
        <v>1</v>
      </c>
      <c r="N298" s="3">
        <v>55</v>
      </c>
      <c r="O298" s="3">
        <v>27</v>
      </c>
      <c r="P298" s="4">
        <v>0</v>
      </c>
      <c r="Q298" s="3">
        <v>55</v>
      </c>
      <c r="R298" s="3">
        <v>27</v>
      </c>
      <c r="S298" s="3">
        <v>28</v>
      </c>
      <c r="T298" t="s">
        <v>1954</v>
      </c>
      <c r="U298" t="s">
        <v>72</v>
      </c>
      <c r="X298" t="str">
        <v>William Roberts</v>
      </c>
      <c r="Y298" t="str">
        <v>William Roberts</v>
      </c>
      <c r="Z298" t="str">
        <v>Emma Thomas</v>
      </c>
    </row>
    <row r="299" spans="1:26" x14ac:dyDescent="0.35">
      <c r="A299" t="s">
        <v>2523</v>
      </c>
      <c r="B299" s="2">
        <v>45313</v>
      </c>
      <c r="C299">
        <v>1</v>
      </c>
      <c r="D299">
        <v>2024</v>
      </c>
      <c r="F299" t="s">
        <v>855</v>
      </c>
      <c r="G299" t="s">
        <v>2032</v>
      </c>
      <c r="H299" t="s">
        <v>1874</v>
      </c>
      <c r="I299" t="s">
        <v>2200</v>
      </c>
      <c r="J299" t="s">
        <v>1991</v>
      </c>
      <c r="K299" t="s">
        <v>1925</v>
      </c>
      <c r="L299" t="s">
        <v>1885</v>
      </c>
      <c r="M299">
        <v>2</v>
      </c>
      <c r="N299" s="3">
        <v>35</v>
      </c>
      <c r="O299" s="3">
        <v>16</v>
      </c>
      <c r="P299" s="4">
        <v>0.05</v>
      </c>
      <c r="Q299" s="3">
        <v>66.5</v>
      </c>
      <c r="R299" s="3">
        <v>32</v>
      </c>
      <c r="S299" s="3">
        <v>34.5</v>
      </c>
      <c r="T299" t="s">
        <v>1954</v>
      </c>
      <c r="U299" t="s">
        <v>71</v>
      </c>
      <c r="X299" t="str">
        <v>Jessica Williams</v>
      </c>
      <c r="Y299" t="str">
        <v>Jessica Williams</v>
      </c>
      <c r="Z299" t="str">
        <v>Ava Lewis</v>
      </c>
    </row>
    <row r="300" spans="1:26" x14ac:dyDescent="0.35">
      <c r="A300" t="s">
        <v>2524</v>
      </c>
      <c r="B300" s="2">
        <v>45313</v>
      </c>
      <c r="C300">
        <v>1</v>
      </c>
      <c r="D300">
        <v>2024</v>
      </c>
      <c r="F300" t="s">
        <v>250</v>
      </c>
      <c r="G300" t="s">
        <v>1965</v>
      </c>
      <c r="H300" t="s">
        <v>1871</v>
      </c>
      <c r="I300" t="s">
        <v>1966</v>
      </c>
      <c r="J300" t="s">
        <v>2015</v>
      </c>
      <c r="K300" t="s">
        <v>1914</v>
      </c>
      <c r="L300" t="s">
        <v>1888</v>
      </c>
      <c r="M300">
        <v>3</v>
      </c>
      <c r="N300" s="3">
        <v>65</v>
      </c>
      <c r="O300" s="3">
        <v>32</v>
      </c>
      <c r="P300" s="4">
        <v>0.05</v>
      </c>
      <c r="Q300" s="3">
        <v>185.25</v>
      </c>
      <c r="R300" s="3">
        <v>96</v>
      </c>
      <c r="S300" s="3">
        <v>89.25</v>
      </c>
      <c r="T300" t="s">
        <v>1954</v>
      </c>
      <c r="U300" t="s">
        <v>72</v>
      </c>
      <c r="X300" t="str">
        <v>Thomas Lewis</v>
      </c>
      <c r="Y300" t="str">
        <v>Thomas Lewis</v>
      </c>
      <c r="Z300" t="str">
        <v>Amelia Baker</v>
      </c>
    </row>
    <row r="301" spans="1:26" x14ac:dyDescent="0.35">
      <c r="A301" t="s">
        <v>2525</v>
      </c>
      <c r="B301" s="2">
        <v>45313</v>
      </c>
      <c r="C301">
        <v>1</v>
      </c>
      <c r="D301">
        <v>2024</v>
      </c>
      <c r="F301" t="s">
        <v>763</v>
      </c>
      <c r="G301" t="s">
        <v>2100</v>
      </c>
      <c r="H301" t="s">
        <v>1864</v>
      </c>
      <c r="I301" t="s">
        <v>2101</v>
      </c>
      <c r="J301" t="s">
        <v>1978</v>
      </c>
      <c r="K301" t="s">
        <v>1916</v>
      </c>
      <c r="L301" t="s">
        <v>1887</v>
      </c>
      <c r="M301">
        <v>2</v>
      </c>
      <c r="N301" s="3">
        <v>79</v>
      </c>
      <c r="O301" s="3">
        <v>42</v>
      </c>
      <c r="P301" s="4">
        <v>0</v>
      </c>
      <c r="Q301" s="3">
        <v>158</v>
      </c>
      <c r="R301" s="3">
        <v>84</v>
      </c>
      <c r="S301" s="3">
        <v>74</v>
      </c>
      <c r="T301" t="s">
        <v>1954</v>
      </c>
      <c r="U301" t="s">
        <v>72</v>
      </c>
      <c r="X301" t="str">
        <v>Amelia Lewis</v>
      </c>
      <c r="Y301" t="str">
        <v>Amelia Lewis</v>
      </c>
      <c r="Z301" t="str">
        <v>Alex Clark</v>
      </c>
    </row>
    <row r="302" spans="1:26" x14ac:dyDescent="0.35">
      <c r="A302" t="s">
        <v>2526</v>
      </c>
      <c r="B302" s="2">
        <v>45313</v>
      </c>
      <c r="C302">
        <v>1</v>
      </c>
      <c r="D302">
        <v>2024</v>
      </c>
      <c r="F302" t="s">
        <v>1509</v>
      </c>
      <c r="G302" t="s">
        <v>2527</v>
      </c>
      <c r="H302" t="s">
        <v>1871</v>
      </c>
      <c r="I302" t="s">
        <v>2234</v>
      </c>
      <c r="J302" t="s">
        <v>1971</v>
      </c>
      <c r="K302" t="s">
        <v>1920</v>
      </c>
      <c r="L302" t="s">
        <v>1886</v>
      </c>
      <c r="M302">
        <v>1</v>
      </c>
      <c r="N302" s="3">
        <v>45</v>
      </c>
      <c r="O302" s="3">
        <v>19</v>
      </c>
      <c r="P302" s="4">
        <v>0.1</v>
      </c>
      <c r="Q302" s="3">
        <v>40.5</v>
      </c>
      <c r="R302" s="3">
        <v>19</v>
      </c>
      <c r="S302" s="3">
        <v>21.5</v>
      </c>
      <c r="T302" t="s">
        <v>1954</v>
      </c>
      <c r="U302" t="s">
        <v>71</v>
      </c>
      <c r="X302" t="str">
        <v>Leo Moore</v>
      </c>
      <c r="Y302" t="str">
        <v>Leo Moore</v>
      </c>
      <c r="Z302" t="str">
        <v>Liam Evans</v>
      </c>
    </row>
    <row r="303" spans="1:26" x14ac:dyDescent="0.35">
      <c r="A303" t="s">
        <v>2528</v>
      </c>
      <c r="B303" s="2">
        <v>45313</v>
      </c>
      <c r="C303">
        <v>1</v>
      </c>
      <c r="D303">
        <v>2024</v>
      </c>
      <c r="F303" t="s">
        <v>705</v>
      </c>
      <c r="G303" t="s">
        <v>2529</v>
      </c>
      <c r="H303" t="s">
        <v>1869</v>
      </c>
      <c r="I303" t="s">
        <v>1977</v>
      </c>
      <c r="J303" t="s">
        <v>2011</v>
      </c>
      <c r="K303" t="s">
        <v>1927</v>
      </c>
      <c r="L303" t="s">
        <v>1885</v>
      </c>
      <c r="M303">
        <v>1</v>
      </c>
      <c r="N303" s="3">
        <v>24</v>
      </c>
      <c r="O303" s="3">
        <v>10</v>
      </c>
      <c r="P303" s="4">
        <v>0.1</v>
      </c>
      <c r="Q303" s="3">
        <v>21.6</v>
      </c>
      <c r="R303" s="3">
        <v>10</v>
      </c>
      <c r="S303" s="3">
        <v>11.6</v>
      </c>
      <c r="T303" t="s">
        <v>1954</v>
      </c>
      <c r="U303" t="s">
        <v>71</v>
      </c>
      <c r="X303" t="str">
        <v>Oscar Morgan</v>
      </c>
      <c r="Y303" t="str">
        <v>Oscar Morgan</v>
      </c>
      <c r="Z303" t="str">
        <v>Olivia Brown</v>
      </c>
    </row>
    <row r="304" spans="1:26" x14ac:dyDescent="0.35">
      <c r="A304" t="s">
        <v>2530</v>
      </c>
      <c r="B304" s="2">
        <v>45313</v>
      </c>
      <c r="C304">
        <v>1</v>
      </c>
      <c r="D304">
        <v>2024</v>
      </c>
      <c r="F304" t="s">
        <v>1110</v>
      </c>
      <c r="G304" t="s">
        <v>2112</v>
      </c>
      <c r="H304" t="s">
        <v>1870</v>
      </c>
      <c r="I304" t="s">
        <v>2060</v>
      </c>
      <c r="J304" t="s">
        <v>2061</v>
      </c>
      <c r="K304" t="s">
        <v>1923</v>
      </c>
      <c r="L304" t="s">
        <v>1888</v>
      </c>
      <c r="M304">
        <v>4</v>
      </c>
      <c r="N304" s="3">
        <v>25</v>
      </c>
      <c r="O304" s="3">
        <v>11</v>
      </c>
      <c r="P304" s="4">
        <v>0</v>
      </c>
      <c r="Q304" s="3">
        <v>100</v>
      </c>
      <c r="R304" s="3">
        <v>44</v>
      </c>
      <c r="S304" s="3">
        <v>56</v>
      </c>
      <c r="T304" t="s">
        <v>1954</v>
      </c>
      <c r="U304" t="s">
        <v>71</v>
      </c>
      <c r="X304" t="str">
        <v>Jessica Adams</v>
      </c>
      <c r="Y304" t="str">
        <v>Jessica Adams</v>
      </c>
      <c r="Z304" t="str">
        <v>Harry White</v>
      </c>
    </row>
    <row r="305" spans="1:26" x14ac:dyDescent="0.35">
      <c r="A305" t="s">
        <v>2531</v>
      </c>
      <c r="B305" s="2">
        <v>45313</v>
      </c>
      <c r="C305">
        <v>1</v>
      </c>
      <c r="D305">
        <v>2024</v>
      </c>
      <c r="F305" t="s">
        <v>91</v>
      </c>
      <c r="G305" t="s">
        <v>2532</v>
      </c>
      <c r="H305" t="s">
        <v>1869</v>
      </c>
      <c r="I305" t="s">
        <v>2157</v>
      </c>
      <c r="J305" t="s">
        <v>1956</v>
      </c>
      <c r="K305" t="s">
        <v>1909</v>
      </c>
      <c r="L305" t="s">
        <v>1887</v>
      </c>
      <c r="M305">
        <v>2</v>
      </c>
      <c r="N305" s="3">
        <v>95</v>
      </c>
      <c r="O305" s="3">
        <v>54</v>
      </c>
      <c r="P305" s="4">
        <v>0.05</v>
      </c>
      <c r="Q305" s="3">
        <v>180.5</v>
      </c>
      <c r="R305" s="3">
        <v>108</v>
      </c>
      <c r="S305" s="3">
        <v>72.5</v>
      </c>
      <c r="T305" t="s">
        <v>1954</v>
      </c>
      <c r="U305" t="s">
        <v>71</v>
      </c>
      <c r="X305" t="str">
        <v>Amelia Watson</v>
      </c>
      <c r="Y305" t="str">
        <v>Amelia Watson</v>
      </c>
      <c r="Z305" t="str">
        <v>Alex Hughes</v>
      </c>
    </row>
    <row r="306" spans="1:26" x14ac:dyDescent="0.35">
      <c r="A306" t="s">
        <v>2533</v>
      </c>
      <c r="B306" s="2">
        <v>45313</v>
      </c>
      <c r="C306">
        <v>1</v>
      </c>
      <c r="D306">
        <v>2024</v>
      </c>
      <c r="F306" t="s">
        <v>375</v>
      </c>
      <c r="G306" t="s">
        <v>2339</v>
      </c>
      <c r="H306" t="s">
        <v>1864</v>
      </c>
      <c r="I306" t="s">
        <v>2044</v>
      </c>
      <c r="J306" t="s">
        <v>1978</v>
      </c>
      <c r="K306" t="s">
        <v>1916</v>
      </c>
      <c r="L306" t="s">
        <v>1887</v>
      </c>
      <c r="M306">
        <v>1</v>
      </c>
      <c r="N306" s="3">
        <v>79</v>
      </c>
      <c r="O306" s="3">
        <v>42</v>
      </c>
      <c r="P306" s="4">
        <v>0.05</v>
      </c>
      <c r="Q306" s="3">
        <v>75.05</v>
      </c>
      <c r="R306" s="3">
        <v>42</v>
      </c>
      <c r="S306" s="3">
        <v>33.049999999999997</v>
      </c>
      <c r="T306" t="s">
        <v>1954</v>
      </c>
      <c r="U306" t="s">
        <v>72</v>
      </c>
      <c r="X306" t="str">
        <v>Harry Roberts</v>
      </c>
      <c r="Y306" t="str">
        <v>Harry Roberts</v>
      </c>
      <c r="Z306" t="str">
        <v>Leo Walker</v>
      </c>
    </row>
    <row r="307" spans="1:26" x14ac:dyDescent="0.35">
      <c r="A307" t="s">
        <v>2534</v>
      </c>
      <c r="B307" s="2">
        <v>45313</v>
      </c>
      <c r="C307">
        <v>1</v>
      </c>
      <c r="D307">
        <v>2024</v>
      </c>
      <c r="F307" t="s">
        <v>1248</v>
      </c>
      <c r="G307" t="s">
        <v>2535</v>
      </c>
      <c r="H307" t="s">
        <v>1874</v>
      </c>
      <c r="I307" t="s">
        <v>2186</v>
      </c>
      <c r="J307" t="s">
        <v>2067</v>
      </c>
      <c r="K307" t="s">
        <v>1918</v>
      </c>
      <c r="L307" t="s">
        <v>1889</v>
      </c>
      <c r="M307">
        <v>4</v>
      </c>
      <c r="N307" s="3">
        <v>69</v>
      </c>
      <c r="O307" s="3">
        <v>37</v>
      </c>
      <c r="P307" s="4">
        <v>0</v>
      </c>
      <c r="Q307" s="3">
        <v>276</v>
      </c>
      <c r="R307" s="3">
        <v>148</v>
      </c>
      <c r="S307" s="3">
        <v>128</v>
      </c>
      <c r="T307" t="s">
        <v>1954</v>
      </c>
      <c r="U307" t="s">
        <v>71</v>
      </c>
      <c r="X307" t="str">
        <v>Amelia Morgan</v>
      </c>
      <c r="Y307" t="str">
        <v>Amelia Morgan</v>
      </c>
      <c r="Z307" t="str">
        <v>Liam Taylor</v>
      </c>
    </row>
    <row r="308" spans="1:26" x14ac:dyDescent="0.35">
      <c r="A308" t="s">
        <v>2536</v>
      </c>
      <c r="B308" s="2">
        <v>45313</v>
      </c>
      <c r="C308">
        <v>1</v>
      </c>
      <c r="D308">
        <v>2024</v>
      </c>
      <c r="F308" t="s">
        <v>413</v>
      </c>
      <c r="G308" t="s">
        <v>2537</v>
      </c>
      <c r="H308" t="s">
        <v>1869</v>
      </c>
      <c r="I308" t="s">
        <v>2073</v>
      </c>
      <c r="J308" t="s">
        <v>1997</v>
      </c>
      <c r="K308" t="s">
        <v>1906</v>
      </c>
      <c r="L308" t="s">
        <v>1889</v>
      </c>
      <c r="M308">
        <v>4</v>
      </c>
      <c r="N308" s="3">
        <v>89</v>
      </c>
      <c r="O308" s="3">
        <v>48</v>
      </c>
      <c r="P308" s="4">
        <v>0.05</v>
      </c>
      <c r="Q308" s="3">
        <v>338.2</v>
      </c>
      <c r="R308" s="3">
        <v>192</v>
      </c>
      <c r="S308" s="3">
        <v>146.19999999999999</v>
      </c>
      <c r="T308" t="s">
        <v>1954</v>
      </c>
      <c r="U308" t="s">
        <v>71</v>
      </c>
      <c r="X308" t="str">
        <v>Mia Parker</v>
      </c>
      <c r="Y308" t="str">
        <v>Mia Parker</v>
      </c>
      <c r="Z308" t="str">
        <v>Alex Baker</v>
      </c>
    </row>
    <row r="309" spans="1:26" x14ac:dyDescent="0.35">
      <c r="A309" t="s">
        <v>2538</v>
      </c>
      <c r="B309" s="2">
        <v>45313</v>
      </c>
      <c r="C309">
        <v>1</v>
      </c>
      <c r="D309">
        <v>2024</v>
      </c>
      <c r="F309" t="s">
        <v>848</v>
      </c>
      <c r="G309" t="s">
        <v>63</v>
      </c>
      <c r="H309" t="s">
        <v>1866</v>
      </c>
      <c r="I309" t="s">
        <v>1866</v>
      </c>
      <c r="J309" t="s">
        <v>2026</v>
      </c>
      <c r="K309" t="s">
        <v>1919</v>
      </c>
      <c r="L309" t="s">
        <v>1887</v>
      </c>
      <c r="M309">
        <v>2</v>
      </c>
      <c r="N309" s="3">
        <v>85</v>
      </c>
      <c r="O309" s="3">
        <v>44</v>
      </c>
      <c r="P309" s="4">
        <v>0.05</v>
      </c>
      <c r="Q309" s="3">
        <v>161.5</v>
      </c>
      <c r="R309" s="3">
        <v>88</v>
      </c>
      <c r="S309" s="3">
        <v>73.5</v>
      </c>
      <c r="T309" t="s">
        <v>1954</v>
      </c>
      <c r="U309" t="s">
        <v>71</v>
      </c>
      <c r="X309" t="str">
        <v>Jessica Campbell</v>
      </c>
      <c r="Y309" t="str">
        <v>Jessica Campbell</v>
      </c>
      <c r="Z309" t="str">
        <v>Ava Kelly</v>
      </c>
    </row>
    <row r="310" spans="1:26" x14ac:dyDescent="0.35">
      <c r="A310" t="s">
        <v>2539</v>
      </c>
      <c r="B310" s="2">
        <v>45313</v>
      </c>
      <c r="C310">
        <v>1</v>
      </c>
      <c r="D310">
        <v>2024</v>
      </c>
      <c r="F310" t="s">
        <v>479</v>
      </c>
      <c r="G310" t="s">
        <v>2291</v>
      </c>
      <c r="H310" t="s">
        <v>1875</v>
      </c>
      <c r="I310" t="s">
        <v>1970</v>
      </c>
      <c r="J310" t="s">
        <v>1956</v>
      </c>
      <c r="K310" t="s">
        <v>1909</v>
      </c>
      <c r="L310" t="s">
        <v>1887</v>
      </c>
      <c r="M310">
        <v>1</v>
      </c>
      <c r="N310" s="3">
        <v>95</v>
      </c>
      <c r="O310" s="3">
        <v>54</v>
      </c>
      <c r="P310" s="4">
        <v>0</v>
      </c>
      <c r="Q310" s="3">
        <v>95</v>
      </c>
      <c r="R310" s="3">
        <v>54</v>
      </c>
      <c r="S310" s="3">
        <v>41</v>
      </c>
      <c r="T310" t="s">
        <v>1954</v>
      </c>
      <c r="U310" t="s">
        <v>71</v>
      </c>
      <c r="X310" t="str">
        <v>Leo Hughes</v>
      </c>
      <c r="Y310" t="str">
        <v>Leo Hughes</v>
      </c>
      <c r="Z310" t="str">
        <v>Harry Adams</v>
      </c>
    </row>
    <row r="311" spans="1:26" x14ac:dyDescent="0.35">
      <c r="A311" t="s">
        <v>2540</v>
      </c>
      <c r="B311" s="2">
        <v>45313</v>
      </c>
      <c r="C311">
        <v>1</v>
      </c>
      <c r="D311">
        <v>2024</v>
      </c>
      <c r="F311" t="s">
        <v>1303</v>
      </c>
      <c r="G311" t="s">
        <v>2541</v>
      </c>
      <c r="H311" t="s">
        <v>1871</v>
      </c>
      <c r="I311" t="s">
        <v>1966</v>
      </c>
      <c r="J311" t="s">
        <v>2034</v>
      </c>
      <c r="K311" t="s">
        <v>1904</v>
      </c>
      <c r="L311" t="s">
        <v>1889</v>
      </c>
      <c r="M311">
        <v>2</v>
      </c>
      <c r="N311" s="3">
        <v>149</v>
      </c>
      <c r="O311" s="3">
        <v>91</v>
      </c>
      <c r="P311" s="4">
        <v>0</v>
      </c>
      <c r="Q311" s="3">
        <v>298</v>
      </c>
      <c r="R311" s="3">
        <v>182</v>
      </c>
      <c r="S311" s="3">
        <v>116</v>
      </c>
      <c r="T311" t="s">
        <v>1954</v>
      </c>
      <c r="U311" t="s">
        <v>71</v>
      </c>
      <c r="X311" t="str">
        <v>Daniel Williams</v>
      </c>
      <c r="Y311" t="str">
        <v>Daniel Williams</v>
      </c>
      <c r="Z311" t="str">
        <v>Emma Kelly</v>
      </c>
    </row>
    <row r="312" spans="1:26" x14ac:dyDescent="0.35">
      <c r="A312" t="s">
        <v>2542</v>
      </c>
      <c r="B312" s="2">
        <v>45313</v>
      </c>
      <c r="C312">
        <v>1</v>
      </c>
      <c r="D312">
        <v>2024</v>
      </c>
      <c r="F312" t="s">
        <v>416</v>
      </c>
      <c r="G312" t="s">
        <v>2161</v>
      </c>
      <c r="H312" t="s">
        <v>1868</v>
      </c>
      <c r="I312" t="s">
        <v>2014</v>
      </c>
      <c r="J312" t="s">
        <v>2034</v>
      </c>
      <c r="K312" t="s">
        <v>1904</v>
      </c>
      <c r="L312" t="s">
        <v>1889</v>
      </c>
      <c r="M312">
        <v>3</v>
      </c>
      <c r="N312" s="3">
        <v>149</v>
      </c>
      <c r="O312" s="3">
        <v>91</v>
      </c>
      <c r="P312" s="4">
        <v>0.1</v>
      </c>
      <c r="Q312" s="3">
        <v>402.3</v>
      </c>
      <c r="R312" s="3">
        <v>273</v>
      </c>
      <c r="S312" s="3">
        <v>129.30000000000001</v>
      </c>
      <c r="T312" t="s">
        <v>1954</v>
      </c>
      <c r="U312" t="s">
        <v>72</v>
      </c>
      <c r="X312" t="str">
        <v>William Clark</v>
      </c>
      <c r="Y312" t="str">
        <v>William Clark</v>
      </c>
      <c r="Z312" t="str">
        <v>Oscar Clark</v>
      </c>
    </row>
    <row r="313" spans="1:26" x14ac:dyDescent="0.35">
      <c r="A313" t="s">
        <v>2543</v>
      </c>
      <c r="B313" s="2">
        <v>45314</v>
      </c>
      <c r="C313">
        <v>1</v>
      </c>
      <c r="D313">
        <v>2024</v>
      </c>
      <c r="F313" t="s">
        <v>1667</v>
      </c>
      <c r="G313" t="s">
        <v>2217</v>
      </c>
      <c r="H313" t="s">
        <v>1870</v>
      </c>
      <c r="I313" t="s">
        <v>2192</v>
      </c>
      <c r="J313" t="s">
        <v>1956</v>
      </c>
      <c r="K313" t="s">
        <v>1909</v>
      </c>
      <c r="L313" t="s">
        <v>1887</v>
      </c>
      <c r="M313">
        <v>1</v>
      </c>
      <c r="N313" s="3">
        <v>95</v>
      </c>
      <c r="O313" s="3">
        <v>54</v>
      </c>
      <c r="P313" s="4">
        <v>0.15</v>
      </c>
      <c r="Q313" s="3">
        <v>80.75</v>
      </c>
      <c r="R313" s="3">
        <v>54</v>
      </c>
      <c r="S313" s="3">
        <v>26.75</v>
      </c>
      <c r="T313" t="s">
        <v>1954</v>
      </c>
      <c r="U313" t="s">
        <v>72</v>
      </c>
      <c r="X313" t="str">
        <v>Alex Mitchell</v>
      </c>
      <c r="Y313" t="str">
        <v>Alex Mitchell</v>
      </c>
      <c r="Z313" t="str">
        <v>Harry Morgan</v>
      </c>
    </row>
    <row r="314" spans="1:26" x14ac:dyDescent="0.35">
      <c r="A314" t="s">
        <v>2544</v>
      </c>
      <c r="B314" s="2">
        <v>45314</v>
      </c>
      <c r="C314">
        <v>1</v>
      </c>
      <c r="D314">
        <v>2024</v>
      </c>
      <c r="F314" t="s">
        <v>82</v>
      </c>
      <c r="G314" t="s">
        <v>2545</v>
      </c>
      <c r="H314" t="s">
        <v>1868</v>
      </c>
      <c r="I314" t="s">
        <v>2113</v>
      </c>
      <c r="J314" t="s">
        <v>1967</v>
      </c>
      <c r="K314" t="s">
        <v>1913</v>
      </c>
      <c r="L314" t="s">
        <v>1888</v>
      </c>
      <c r="M314">
        <v>1</v>
      </c>
      <c r="N314" s="3">
        <v>78</v>
      </c>
      <c r="O314" s="3">
        <v>39</v>
      </c>
      <c r="P314" s="4">
        <v>0</v>
      </c>
      <c r="Q314" s="3">
        <v>78</v>
      </c>
      <c r="R314" s="3">
        <v>39</v>
      </c>
      <c r="S314" s="3">
        <v>39</v>
      </c>
      <c r="T314" t="s">
        <v>1954</v>
      </c>
      <c r="U314" t="s">
        <v>71</v>
      </c>
      <c r="X314" t="str">
        <v>Amelia Hall</v>
      </c>
      <c r="Y314" t="str">
        <v>Amelia Hall</v>
      </c>
      <c r="Z314" t="str">
        <v>Oscar Baker</v>
      </c>
    </row>
    <row r="315" spans="1:26" x14ac:dyDescent="0.35">
      <c r="A315" t="s">
        <v>2546</v>
      </c>
      <c r="B315" s="2">
        <v>45314</v>
      </c>
      <c r="C315">
        <v>1</v>
      </c>
      <c r="D315">
        <v>2024</v>
      </c>
      <c r="F315" t="s">
        <v>292</v>
      </c>
      <c r="G315" t="s">
        <v>2457</v>
      </c>
      <c r="H315" t="s">
        <v>1870</v>
      </c>
      <c r="I315" t="s">
        <v>2000</v>
      </c>
      <c r="J315" t="s">
        <v>1963</v>
      </c>
      <c r="K315" t="s">
        <v>1907</v>
      </c>
      <c r="L315" t="s">
        <v>1890</v>
      </c>
      <c r="M315">
        <v>2</v>
      </c>
      <c r="N315" s="3">
        <v>119</v>
      </c>
      <c r="O315" s="3">
        <v>72</v>
      </c>
      <c r="P315" s="4">
        <v>0.05</v>
      </c>
      <c r="Q315" s="3">
        <v>226.1</v>
      </c>
      <c r="R315" s="3">
        <v>144</v>
      </c>
      <c r="S315" s="3">
        <v>82.1</v>
      </c>
      <c r="T315" t="s">
        <v>1954</v>
      </c>
      <c r="U315" t="s">
        <v>71</v>
      </c>
      <c r="X315" t="str">
        <v>Liam Watson</v>
      </c>
      <c r="Y315" t="str">
        <v>Liam Watson</v>
      </c>
      <c r="Z315" t="str">
        <v>Leo Williams</v>
      </c>
    </row>
    <row r="316" spans="1:26" x14ac:dyDescent="0.35">
      <c r="A316" t="s">
        <v>2547</v>
      </c>
      <c r="B316" s="2">
        <v>45314</v>
      </c>
      <c r="C316">
        <v>1</v>
      </c>
      <c r="D316">
        <v>2024</v>
      </c>
      <c r="F316" t="s">
        <v>255</v>
      </c>
      <c r="G316" t="s">
        <v>2402</v>
      </c>
      <c r="H316" t="s">
        <v>1871</v>
      </c>
      <c r="I316" t="s">
        <v>2144</v>
      </c>
      <c r="J316" t="s">
        <v>2064</v>
      </c>
      <c r="K316" t="s">
        <v>1922</v>
      </c>
      <c r="L316" t="s">
        <v>1887</v>
      </c>
      <c r="M316">
        <v>1</v>
      </c>
      <c r="N316" s="3">
        <v>32</v>
      </c>
      <c r="O316" s="3">
        <v>14</v>
      </c>
      <c r="P316" s="4">
        <v>0.05</v>
      </c>
      <c r="Q316" s="3">
        <v>30.4</v>
      </c>
      <c r="R316" s="3">
        <v>14</v>
      </c>
      <c r="S316" s="3">
        <v>16.399999999999999</v>
      </c>
      <c r="T316" t="s">
        <v>1954</v>
      </c>
      <c r="U316" t="s">
        <v>71</v>
      </c>
      <c r="X316" t="str">
        <v>Isla Davies</v>
      </c>
      <c r="Y316" t="str">
        <v>Isla Davies</v>
      </c>
      <c r="Z316" t="str">
        <v>Ava Walker</v>
      </c>
    </row>
    <row r="317" spans="1:26" x14ac:dyDescent="0.35">
      <c r="A317" t="s">
        <v>2548</v>
      </c>
      <c r="B317" s="2">
        <v>45314</v>
      </c>
      <c r="C317">
        <v>1</v>
      </c>
      <c r="D317">
        <v>2024</v>
      </c>
      <c r="F317" t="s">
        <v>1722</v>
      </c>
      <c r="G317" t="s">
        <v>2454</v>
      </c>
      <c r="H317" t="s">
        <v>1874</v>
      </c>
      <c r="I317" t="s">
        <v>2041</v>
      </c>
      <c r="J317" t="s">
        <v>2064</v>
      </c>
      <c r="K317" t="s">
        <v>1922</v>
      </c>
      <c r="L317" t="s">
        <v>1887</v>
      </c>
      <c r="M317">
        <v>2</v>
      </c>
      <c r="N317" s="3">
        <v>32</v>
      </c>
      <c r="O317" s="3">
        <v>14</v>
      </c>
      <c r="P317" s="4">
        <v>0.1</v>
      </c>
      <c r="Q317" s="3">
        <v>57.6</v>
      </c>
      <c r="R317" s="3">
        <v>28</v>
      </c>
      <c r="S317" s="3">
        <v>29.6</v>
      </c>
      <c r="T317" t="s">
        <v>1954</v>
      </c>
      <c r="U317" t="s">
        <v>71</v>
      </c>
      <c r="X317" t="str">
        <v>Daniel Walker</v>
      </c>
      <c r="Y317" t="str">
        <v>Daniel Walker</v>
      </c>
      <c r="Z317" t="str">
        <v>Liam Green</v>
      </c>
    </row>
    <row r="318" spans="1:26" x14ac:dyDescent="0.35">
      <c r="A318" t="s">
        <v>2549</v>
      </c>
      <c r="B318" s="2">
        <v>45314</v>
      </c>
      <c r="C318">
        <v>1</v>
      </c>
      <c r="D318">
        <v>2024</v>
      </c>
      <c r="F318" t="s">
        <v>1413</v>
      </c>
      <c r="G318" t="s">
        <v>2550</v>
      </c>
      <c r="H318" t="s">
        <v>1874</v>
      </c>
      <c r="I318" t="s">
        <v>2119</v>
      </c>
      <c r="J318" t="s">
        <v>1997</v>
      </c>
      <c r="K318" t="s">
        <v>1906</v>
      </c>
      <c r="L318" t="s">
        <v>1889</v>
      </c>
      <c r="M318">
        <v>2</v>
      </c>
      <c r="N318" s="3">
        <v>89</v>
      </c>
      <c r="O318" s="3">
        <v>48</v>
      </c>
      <c r="P318" s="4">
        <v>0</v>
      </c>
      <c r="Q318" s="3">
        <v>178</v>
      </c>
      <c r="R318" s="3">
        <v>96</v>
      </c>
      <c r="S318" s="3">
        <v>82</v>
      </c>
      <c r="T318" t="s">
        <v>1954</v>
      </c>
      <c r="U318" t="s">
        <v>71</v>
      </c>
      <c r="X318" t="str">
        <v>George Clark</v>
      </c>
      <c r="Y318" t="str">
        <v>George Clark</v>
      </c>
      <c r="Z318" t="str">
        <v>Harry Kelly</v>
      </c>
    </row>
    <row r="319" spans="1:26" x14ac:dyDescent="0.35">
      <c r="A319" t="s">
        <v>2551</v>
      </c>
      <c r="B319" s="2">
        <v>45314</v>
      </c>
      <c r="C319">
        <v>1</v>
      </c>
      <c r="D319">
        <v>2024</v>
      </c>
      <c r="F319" t="s">
        <v>100</v>
      </c>
      <c r="G319" t="s">
        <v>2552</v>
      </c>
      <c r="H319" t="s">
        <v>1864</v>
      </c>
      <c r="I319" t="s">
        <v>2101</v>
      </c>
      <c r="J319" t="s">
        <v>1963</v>
      </c>
      <c r="K319" t="s">
        <v>1907</v>
      </c>
      <c r="L319" t="s">
        <v>1890</v>
      </c>
      <c r="M319">
        <v>1</v>
      </c>
      <c r="N319" s="3">
        <v>119</v>
      </c>
      <c r="O319" s="3">
        <v>72</v>
      </c>
      <c r="P319" s="4">
        <v>0.15</v>
      </c>
      <c r="Q319" s="3">
        <v>101.15</v>
      </c>
      <c r="R319" s="3">
        <v>72</v>
      </c>
      <c r="S319" s="3">
        <v>29.15</v>
      </c>
      <c r="T319" t="s">
        <v>1954</v>
      </c>
      <c r="U319" t="s">
        <v>71</v>
      </c>
      <c r="X319" t="str">
        <v>Liam Carter</v>
      </c>
      <c r="Y319" t="str">
        <v>Liam Carter</v>
      </c>
      <c r="Z319" t="str">
        <v>Jack Watson</v>
      </c>
    </row>
    <row r="320" spans="1:26" x14ac:dyDescent="0.35">
      <c r="A320" t="s">
        <v>2553</v>
      </c>
      <c r="B320" s="2">
        <v>45314</v>
      </c>
      <c r="C320">
        <v>1</v>
      </c>
      <c r="D320">
        <v>2024</v>
      </c>
      <c r="F320" t="s">
        <v>382</v>
      </c>
      <c r="G320" t="s">
        <v>65</v>
      </c>
      <c r="H320" t="s">
        <v>1868</v>
      </c>
      <c r="I320" t="s">
        <v>2014</v>
      </c>
      <c r="J320" t="s">
        <v>2067</v>
      </c>
      <c r="K320" t="s">
        <v>1918</v>
      </c>
      <c r="L320" t="s">
        <v>1889</v>
      </c>
      <c r="M320">
        <v>2</v>
      </c>
      <c r="N320" s="3">
        <v>69</v>
      </c>
      <c r="O320" s="3">
        <v>37</v>
      </c>
      <c r="P320" s="4">
        <v>0.1</v>
      </c>
      <c r="Q320" s="3">
        <v>124.2</v>
      </c>
      <c r="R320" s="3">
        <v>74</v>
      </c>
      <c r="S320" s="3">
        <v>50.2</v>
      </c>
      <c r="T320" t="s">
        <v>1954</v>
      </c>
      <c r="U320" t="s">
        <v>71</v>
      </c>
      <c r="X320" t="str">
        <v>Harry Taylor</v>
      </c>
      <c r="Y320" t="str">
        <v>Harry Taylor</v>
      </c>
      <c r="Z320" t="str">
        <v>Liam Martin</v>
      </c>
    </row>
    <row r="321" spans="1:26" x14ac:dyDescent="0.35">
      <c r="A321" t="s">
        <v>2554</v>
      </c>
      <c r="B321" s="2">
        <v>45314</v>
      </c>
      <c r="C321">
        <v>1</v>
      </c>
      <c r="D321">
        <v>2024</v>
      </c>
      <c r="F321" t="s">
        <v>1684</v>
      </c>
      <c r="G321" t="s">
        <v>2555</v>
      </c>
      <c r="H321" t="s">
        <v>1866</v>
      </c>
      <c r="I321" t="s">
        <v>1866</v>
      </c>
      <c r="J321" t="s">
        <v>2026</v>
      </c>
      <c r="K321" t="s">
        <v>1919</v>
      </c>
      <c r="L321" t="s">
        <v>1887</v>
      </c>
      <c r="M321">
        <v>2</v>
      </c>
      <c r="N321" s="3">
        <v>85</v>
      </c>
      <c r="O321" s="3">
        <v>44</v>
      </c>
      <c r="P321" s="4">
        <v>0.05</v>
      </c>
      <c r="Q321" s="3">
        <v>161.5</v>
      </c>
      <c r="R321" s="3">
        <v>88</v>
      </c>
      <c r="S321" s="3">
        <v>73.5</v>
      </c>
      <c r="T321" t="s">
        <v>1954</v>
      </c>
      <c r="U321" t="s">
        <v>71</v>
      </c>
      <c r="X321" t="str">
        <v>Jack Parker</v>
      </c>
      <c r="Y321" t="str">
        <v>Jack Parker</v>
      </c>
      <c r="Z321" t="str">
        <v>Noah Adams</v>
      </c>
    </row>
    <row r="322" spans="1:26" x14ac:dyDescent="0.35">
      <c r="A322" t="s">
        <v>2556</v>
      </c>
      <c r="B322" s="2">
        <v>45314</v>
      </c>
      <c r="C322">
        <v>1</v>
      </c>
      <c r="D322">
        <v>2024</v>
      </c>
      <c r="F322" t="s">
        <v>1736</v>
      </c>
      <c r="G322" t="s">
        <v>2282</v>
      </c>
      <c r="H322" t="s">
        <v>1870</v>
      </c>
      <c r="I322" t="s">
        <v>2000</v>
      </c>
      <c r="J322" t="s">
        <v>1997</v>
      </c>
      <c r="K322" t="s">
        <v>1906</v>
      </c>
      <c r="L322" t="s">
        <v>1889</v>
      </c>
      <c r="M322">
        <v>1</v>
      </c>
      <c r="N322" s="3">
        <v>89</v>
      </c>
      <c r="O322" s="3">
        <v>48</v>
      </c>
      <c r="P322" s="4">
        <v>0.05</v>
      </c>
      <c r="Q322" s="3">
        <v>84.55</v>
      </c>
      <c r="R322" s="3">
        <v>48</v>
      </c>
      <c r="S322" s="3">
        <v>36.549999999999997</v>
      </c>
      <c r="T322" t="s">
        <v>1954</v>
      </c>
      <c r="U322" t="s">
        <v>71</v>
      </c>
      <c r="X322" t="str">
        <v>Ava Clark</v>
      </c>
      <c r="Y322" t="str">
        <v>Ava Clark</v>
      </c>
      <c r="Z322" t="str">
        <v>Olivia Parker</v>
      </c>
    </row>
    <row r="323" spans="1:26" x14ac:dyDescent="0.35">
      <c r="A323" t="s">
        <v>2557</v>
      </c>
      <c r="B323" s="2">
        <v>45314</v>
      </c>
      <c r="C323">
        <v>1</v>
      </c>
      <c r="D323">
        <v>2024</v>
      </c>
      <c r="F323" t="s">
        <v>1723</v>
      </c>
      <c r="G323" t="s">
        <v>2545</v>
      </c>
      <c r="H323" t="s">
        <v>1871</v>
      </c>
      <c r="I323" t="s">
        <v>2144</v>
      </c>
      <c r="J323" t="s">
        <v>2001</v>
      </c>
      <c r="K323" t="s">
        <v>1911</v>
      </c>
      <c r="L323" t="s">
        <v>1886</v>
      </c>
      <c r="M323">
        <v>2</v>
      </c>
      <c r="N323" s="3">
        <v>58</v>
      </c>
      <c r="O323" s="3">
        <v>25</v>
      </c>
      <c r="P323" s="4">
        <v>0</v>
      </c>
      <c r="Q323" s="3">
        <v>116</v>
      </c>
      <c r="R323" s="3">
        <v>50</v>
      </c>
      <c r="S323" s="3">
        <v>66</v>
      </c>
      <c r="T323" t="s">
        <v>1954</v>
      </c>
      <c r="U323" t="s">
        <v>71</v>
      </c>
      <c r="X323" t="str">
        <v>Daniel Kelly</v>
      </c>
      <c r="Y323" t="str">
        <v>Daniel Kelly</v>
      </c>
      <c r="Z323" t="str">
        <v>Harry Taylor</v>
      </c>
    </row>
    <row r="324" spans="1:26" x14ac:dyDescent="0.35">
      <c r="A324" t="s">
        <v>2558</v>
      </c>
      <c r="B324" s="2">
        <v>45314</v>
      </c>
      <c r="C324">
        <v>1</v>
      </c>
      <c r="D324">
        <v>2024</v>
      </c>
      <c r="F324" t="s">
        <v>279</v>
      </c>
      <c r="G324" t="s">
        <v>2559</v>
      </c>
      <c r="H324" t="s">
        <v>1873</v>
      </c>
      <c r="I324" t="s">
        <v>2070</v>
      </c>
      <c r="J324" t="s">
        <v>2067</v>
      </c>
      <c r="K324" t="s">
        <v>1918</v>
      </c>
      <c r="L324" t="s">
        <v>1889</v>
      </c>
      <c r="M324">
        <v>2</v>
      </c>
      <c r="N324" s="3">
        <v>69</v>
      </c>
      <c r="O324" s="3">
        <v>37</v>
      </c>
      <c r="P324" s="4">
        <v>0.05</v>
      </c>
      <c r="Q324" s="3">
        <v>131.1</v>
      </c>
      <c r="R324" s="3">
        <v>74</v>
      </c>
      <c r="S324" s="3">
        <v>57.1</v>
      </c>
      <c r="T324" t="s">
        <v>1954</v>
      </c>
      <c r="U324" t="s">
        <v>71</v>
      </c>
      <c r="X324" t="str">
        <v>Thomas Carter</v>
      </c>
      <c r="Y324" t="str">
        <v>Thomas Carter</v>
      </c>
      <c r="Z324" t="str">
        <v>Oscar Carter</v>
      </c>
    </row>
    <row r="325" spans="1:26" x14ac:dyDescent="0.35">
      <c r="A325" t="s">
        <v>2560</v>
      </c>
      <c r="B325" s="2">
        <v>45314</v>
      </c>
      <c r="C325">
        <v>1</v>
      </c>
      <c r="D325">
        <v>2024</v>
      </c>
      <c r="F325" t="s">
        <v>1480</v>
      </c>
      <c r="G325" t="s">
        <v>2561</v>
      </c>
      <c r="H325" t="s">
        <v>1866</v>
      </c>
      <c r="I325" t="s">
        <v>1866</v>
      </c>
      <c r="J325" t="s">
        <v>2120</v>
      </c>
      <c r="K325" t="s">
        <v>1926</v>
      </c>
      <c r="L325" t="s">
        <v>1885</v>
      </c>
      <c r="M325">
        <v>1</v>
      </c>
      <c r="N325" s="3">
        <v>28</v>
      </c>
      <c r="O325" s="3">
        <v>13</v>
      </c>
      <c r="P325" s="4">
        <v>0</v>
      </c>
      <c r="Q325" s="3">
        <v>28</v>
      </c>
      <c r="R325" s="3">
        <v>13</v>
      </c>
      <c r="S325" s="3">
        <v>15</v>
      </c>
      <c r="T325" t="s">
        <v>1954</v>
      </c>
      <c r="U325" t="s">
        <v>71</v>
      </c>
      <c r="X325" t="str">
        <v>Daniel Scott</v>
      </c>
      <c r="Y325" t="str">
        <v>Daniel Scott</v>
      </c>
      <c r="Z325" t="str">
        <v>Amelia Morgan</v>
      </c>
    </row>
    <row r="326" spans="1:26" x14ac:dyDescent="0.35">
      <c r="A326" t="s">
        <v>2562</v>
      </c>
      <c r="B326" s="2">
        <v>45314</v>
      </c>
      <c r="C326">
        <v>1</v>
      </c>
      <c r="D326">
        <v>2024</v>
      </c>
      <c r="F326" t="s">
        <v>987</v>
      </c>
      <c r="G326" t="s">
        <v>2130</v>
      </c>
      <c r="H326" t="s">
        <v>1864</v>
      </c>
      <c r="I326" t="s">
        <v>2101</v>
      </c>
      <c r="J326" t="s">
        <v>2026</v>
      </c>
      <c r="K326" t="s">
        <v>1919</v>
      </c>
      <c r="L326" t="s">
        <v>1887</v>
      </c>
      <c r="M326">
        <v>1</v>
      </c>
      <c r="N326" s="3">
        <v>85</v>
      </c>
      <c r="O326" s="3">
        <v>44</v>
      </c>
      <c r="P326" s="4">
        <v>0.1</v>
      </c>
      <c r="Q326" s="3">
        <v>76.5</v>
      </c>
      <c r="R326" s="3">
        <v>44</v>
      </c>
      <c r="S326" s="3">
        <v>32.5</v>
      </c>
      <c r="T326" t="s">
        <v>1954</v>
      </c>
      <c r="U326" t="s">
        <v>71</v>
      </c>
      <c r="X326" t="str">
        <v>Noah Kelly</v>
      </c>
      <c r="Y326" t="str">
        <v>Noah Kelly</v>
      </c>
      <c r="Z326" t="str">
        <v>Leo Morgan</v>
      </c>
    </row>
    <row r="327" spans="1:26" x14ac:dyDescent="0.35">
      <c r="A327" t="s">
        <v>2563</v>
      </c>
      <c r="B327" s="2">
        <v>45315</v>
      </c>
      <c r="C327">
        <v>1</v>
      </c>
      <c r="D327">
        <v>2024</v>
      </c>
      <c r="F327" t="s">
        <v>1509</v>
      </c>
      <c r="G327" t="s">
        <v>2527</v>
      </c>
      <c r="H327" t="s">
        <v>1871</v>
      </c>
      <c r="I327" t="s">
        <v>2234</v>
      </c>
      <c r="J327" t="s">
        <v>2001</v>
      </c>
      <c r="K327" t="s">
        <v>1911</v>
      </c>
      <c r="L327" t="s">
        <v>1886</v>
      </c>
      <c r="M327">
        <v>2</v>
      </c>
      <c r="N327" s="3">
        <v>58</v>
      </c>
      <c r="O327" s="3">
        <v>25</v>
      </c>
      <c r="P327" s="4">
        <v>0</v>
      </c>
      <c r="Q327" s="3">
        <v>116</v>
      </c>
      <c r="R327" s="3">
        <v>50</v>
      </c>
      <c r="S327" s="3">
        <v>66</v>
      </c>
      <c r="T327" t="s">
        <v>1954</v>
      </c>
      <c r="U327" t="s">
        <v>72</v>
      </c>
      <c r="X327" t="str">
        <v>Liam White</v>
      </c>
      <c r="Y327" t="str">
        <v>Liam White</v>
      </c>
      <c r="Z327" t="str">
        <v>Mia Lewis</v>
      </c>
    </row>
    <row r="328" spans="1:26" x14ac:dyDescent="0.35">
      <c r="A328" t="s">
        <v>2564</v>
      </c>
      <c r="B328" s="2">
        <v>45315</v>
      </c>
      <c r="C328">
        <v>1</v>
      </c>
      <c r="D328">
        <v>2024</v>
      </c>
      <c r="F328" t="s">
        <v>862</v>
      </c>
      <c r="G328" t="s">
        <v>2038</v>
      </c>
      <c r="H328" t="s">
        <v>1875</v>
      </c>
      <c r="I328" t="s">
        <v>1981</v>
      </c>
      <c r="J328" t="s">
        <v>1997</v>
      </c>
      <c r="K328" t="s">
        <v>1906</v>
      </c>
      <c r="L328" t="s">
        <v>1889</v>
      </c>
      <c r="M328">
        <v>1</v>
      </c>
      <c r="N328" s="3">
        <v>89</v>
      </c>
      <c r="O328" s="3">
        <v>48</v>
      </c>
      <c r="P328" s="4">
        <v>0.05</v>
      </c>
      <c r="Q328" s="3">
        <v>84.55</v>
      </c>
      <c r="R328" s="3">
        <v>48</v>
      </c>
      <c r="S328" s="3">
        <v>36.549999999999997</v>
      </c>
      <c r="T328" t="s">
        <v>1954</v>
      </c>
      <c r="U328" t="s">
        <v>72</v>
      </c>
      <c r="X328" t="str">
        <v>George Campbell</v>
      </c>
      <c r="Y328" t="str">
        <v>George Campbell</v>
      </c>
      <c r="Z328" t="str">
        <v>Emma Lewis</v>
      </c>
    </row>
    <row r="329" spans="1:26" x14ac:dyDescent="0.35">
      <c r="A329" t="s">
        <v>2565</v>
      </c>
      <c r="B329" s="2">
        <v>45315</v>
      </c>
      <c r="C329">
        <v>1</v>
      </c>
      <c r="D329">
        <v>2024</v>
      </c>
      <c r="F329" t="s">
        <v>1435</v>
      </c>
      <c r="G329" t="s">
        <v>2566</v>
      </c>
      <c r="H329" t="s">
        <v>1868</v>
      </c>
      <c r="I329" t="s">
        <v>1959</v>
      </c>
      <c r="J329" t="s">
        <v>2162</v>
      </c>
      <c r="K329" t="s">
        <v>1921</v>
      </c>
      <c r="L329" t="s">
        <v>1889</v>
      </c>
      <c r="M329">
        <v>5</v>
      </c>
      <c r="N329" s="3">
        <v>55</v>
      </c>
      <c r="O329" s="3">
        <v>27</v>
      </c>
      <c r="P329" s="4">
        <v>0.15</v>
      </c>
      <c r="Q329" s="3">
        <v>233.75</v>
      </c>
      <c r="R329" s="3">
        <v>135</v>
      </c>
      <c r="S329" s="3">
        <v>98.75</v>
      </c>
      <c r="T329" t="s">
        <v>1954</v>
      </c>
      <c r="U329" t="s">
        <v>71</v>
      </c>
      <c r="X329" t="str">
        <v>Thomas Green</v>
      </c>
      <c r="Y329" t="str">
        <v>Thomas Green</v>
      </c>
      <c r="Z329" t="str">
        <v>Thomas Campbell</v>
      </c>
    </row>
    <row r="330" spans="1:26" x14ac:dyDescent="0.35">
      <c r="A330" t="s">
        <v>2567</v>
      </c>
      <c r="B330" s="2">
        <v>45315</v>
      </c>
      <c r="C330">
        <v>1</v>
      </c>
      <c r="D330">
        <v>2024</v>
      </c>
      <c r="F330" t="s">
        <v>133</v>
      </c>
      <c r="G330" t="s">
        <v>2486</v>
      </c>
      <c r="H330" t="s">
        <v>1866</v>
      </c>
      <c r="I330" t="s">
        <v>1866</v>
      </c>
      <c r="J330" t="s">
        <v>2067</v>
      </c>
      <c r="K330" t="s">
        <v>1918</v>
      </c>
      <c r="L330" t="s">
        <v>1889</v>
      </c>
      <c r="M330">
        <v>1</v>
      </c>
      <c r="N330" s="3">
        <v>69</v>
      </c>
      <c r="O330" s="3">
        <v>37</v>
      </c>
      <c r="P330" s="4">
        <v>0.1</v>
      </c>
      <c r="Q330" s="3">
        <v>62.1</v>
      </c>
      <c r="R330" s="3">
        <v>37</v>
      </c>
      <c r="S330" s="3">
        <v>25.1</v>
      </c>
      <c r="T330" t="s">
        <v>1954</v>
      </c>
      <c r="U330" t="s">
        <v>71</v>
      </c>
      <c r="X330" t="str">
        <v>Noah Thomas</v>
      </c>
      <c r="Y330" t="str">
        <v>Noah Thomas</v>
      </c>
      <c r="Z330" t="str">
        <v>Noah Smith</v>
      </c>
    </row>
    <row r="331" spans="1:26" x14ac:dyDescent="0.35">
      <c r="A331" t="s">
        <v>2568</v>
      </c>
      <c r="B331" s="2">
        <v>45315</v>
      </c>
      <c r="C331">
        <v>1</v>
      </c>
      <c r="D331">
        <v>2024</v>
      </c>
      <c r="F331" t="s">
        <v>367</v>
      </c>
      <c r="G331" t="s">
        <v>2569</v>
      </c>
      <c r="H331" t="s">
        <v>1866</v>
      </c>
      <c r="I331" t="s">
        <v>1866</v>
      </c>
      <c r="J331" t="s">
        <v>2114</v>
      </c>
      <c r="K331" t="s">
        <v>1915</v>
      </c>
      <c r="L331" t="s">
        <v>1886</v>
      </c>
      <c r="M331">
        <v>2</v>
      </c>
      <c r="N331" s="3">
        <v>85</v>
      </c>
      <c r="O331" s="3">
        <v>41</v>
      </c>
      <c r="P331" s="4">
        <v>0.2</v>
      </c>
      <c r="Q331" s="3">
        <v>136</v>
      </c>
      <c r="R331" s="3">
        <v>82</v>
      </c>
      <c r="S331" s="3">
        <v>54</v>
      </c>
      <c r="T331" t="s">
        <v>1954</v>
      </c>
      <c r="U331" t="s">
        <v>71</v>
      </c>
      <c r="X331" t="str">
        <v>George Hughes</v>
      </c>
      <c r="Y331" t="str">
        <v>George Hughes</v>
      </c>
      <c r="Z331" t="str">
        <v>Harry Campbell</v>
      </c>
    </row>
    <row r="332" spans="1:26" x14ac:dyDescent="0.35">
      <c r="A332" t="s">
        <v>2570</v>
      </c>
      <c r="B332" s="2">
        <v>45315</v>
      </c>
      <c r="C332">
        <v>1</v>
      </c>
      <c r="D332">
        <v>2024</v>
      </c>
      <c r="F332" t="s">
        <v>189</v>
      </c>
      <c r="G332" t="s">
        <v>2571</v>
      </c>
      <c r="H332" t="s">
        <v>1871</v>
      </c>
      <c r="I332" t="s">
        <v>1966</v>
      </c>
      <c r="J332" t="s">
        <v>2015</v>
      </c>
      <c r="K332" t="s">
        <v>1914</v>
      </c>
      <c r="L332" t="s">
        <v>1888</v>
      </c>
      <c r="M332">
        <v>1</v>
      </c>
      <c r="N332" s="3">
        <v>65</v>
      </c>
      <c r="O332" s="3">
        <v>32</v>
      </c>
      <c r="P332" s="4">
        <v>0.1</v>
      </c>
      <c r="Q332" s="3">
        <v>58.5</v>
      </c>
      <c r="R332" s="3">
        <v>32</v>
      </c>
      <c r="S332" s="3">
        <v>26.5</v>
      </c>
      <c r="T332" t="s">
        <v>1954</v>
      </c>
      <c r="U332" t="s">
        <v>71</v>
      </c>
      <c r="X332" t="str">
        <v>Jack Scott</v>
      </c>
      <c r="Y332" t="str">
        <v>Jack Scott</v>
      </c>
      <c r="Z332" t="str">
        <v>Jessica Williams</v>
      </c>
    </row>
    <row r="333" spans="1:26" x14ac:dyDescent="0.35">
      <c r="A333" t="s">
        <v>2572</v>
      </c>
      <c r="B333" s="2">
        <v>45315</v>
      </c>
      <c r="C333">
        <v>1</v>
      </c>
      <c r="D333">
        <v>2024</v>
      </c>
      <c r="F333" t="s">
        <v>1047</v>
      </c>
      <c r="G333" t="s">
        <v>2296</v>
      </c>
      <c r="H333" t="s">
        <v>1875</v>
      </c>
      <c r="I333" t="s">
        <v>1996</v>
      </c>
      <c r="J333" t="s">
        <v>1991</v>
      </c>
      <c r="K333" t="s">
        <v>1925</v>
      </c>
      <c r="L333" t="s">
        <v>1885</v>
      </c>
      <c r="M333">
        <v>1</v>
      </c>
      <c r="N333" s="3">
        <v>35</v>
      </c>
      <c r="O333" s="3">
        <v>16</v>
      </c>
      <c r="P333" s="4">
        <v>0</v>
      </c>
      <c r="Q333" s="3">
        <v>35</v>
      </c>
      <c r="R333" s="3">
        <v>16</v>
      </c>
      <c r="S333" s="3">
        <v>19</v>
      </c>
      <c r="T333" t="s">
        <v>1954</v>
      </c>
      <c r="U333" t="s">
        <v>71</v>
      </c>
      <c r="X333" t="str">
        <v>Alex Kelly</v>
      </c>
      <c r="Y333" t="str">
        <v>Alex Kelly</v>
      </c>
      <c r="Z333" t="str">
        <v>Grace Davies</v>
      </c>
    </row>
    <row r="334" spans="1:26" x14ac:dyDescent="0.35">
      <c r="A334" t="s">
        <v>2573</v>
      </c>
      <c r="B334" s="2">
        <v>45315</v>
      </c>
      <c r="C334">
        <v>1</v>
      </c>
      <c r="D334">
        <v>2024</v>
      </c>
      <c r="F334" t="s">
        <v>321</v>
      </c>
      <c r="G334" t="s">
        <v>2574</v>
      </c>
      <c r="H334" t="s">
        <v>1874</v>
      </c>
      <c r="I334" t="s">
        <v>2041</v>
      </c>
      <c r="J334" t="s">
        <v>2026</v>
      </c>
      <c r="K334" t="s">
        <v>1919</v>
      </c>
      <c r="L334" t="s">
        <v>1887</v>
      </c>
      <c r="M334">
        <v>1</v>
      </c>
      <c r="N334" s="3">
        <v>85</v>
      </c>
      <c r="O334" s="3">
        <v>44</v>
      </c>
      <c r="P334" s="4">
        <v>0.05</v>
      </c>
      <c r="Q334" s="3">
        <v>80.75</v>
      </c>
      <c r="R334" s="3">
        <v>44</v>
      </c>
      <c r="S334" s="3">
        <v>36.75</v>
      </c>
      <c r="T334" t="s">
        <v>1954</v>
      </c>
      <c r="U334" t="s">
        <v>71</v>
      </c>
      <c r="X334" t="str">
        <v>George Taylor</v>
      </c>
      <c r="Y334" t="str">
        <v>George Taylor</v>
      </c>
      <c r="Z334" t="str">
        <v>Jack Moore</v>
      </c>
    </row>
    <row r="335" spans="1:26" x14ac:dyDescent="0.35">
      <c r="A335" t="s">
        <v>2575</v>
      </c>
      <c r="B335" s="2">
        <v>45315</v>
      </c>
      <c r="C335">
        <v>1</v>
      </c>
      <c r="D335">
        <v>2024</v>
      </c>
      <c r="F335" t="s">
        <v>497</v>
      </c>
      <c r="G335" t="s">
        <v>2576</v>
      </c>
      <c r="H335" t="s">
        <v>1875</v>
      </c>
      <c r="I335" t="s">
        <v>1996</v>
      </c>
      <c r="J335" t="s">
        <v>2001</v>
      </c>
      <c r="K335" t="s">
        <v>1911</v>
      </c>
      <c r="L335" t="s">
        <v>1886</v>
      </c>
      <c r="M335">
        <v>1</v>
      </c>
      <c r="N335" s="3">
        <v>58</v>
      </c>
      <c r="O335" s="3">
        <v>25</v>
      </c>
      <c r="P335" s="4">
        <v>0</v>
      </c>
      <c r="Q335" s="3">
        <v>58</v>
      </c>
      <c r="R335" s="3">
        <v>25</v>
      </c>
      <c r="S335" s="3">
        <v>33</v>
      </c>
      <c r="T335" t="s">
        <v>1954</v>
      </c>
      <c r="U335" t="s">
        <v>71</v>
      </c>
      <c r="X335" t="str">
        <v>Jessica Roberts</v>
      </c>
      <c r="Y335" t="str">
        <v>Jessica Roberts</v>
      </c>
      <c r="Z335" t="str">
        <v>Thomas Hall</v>
      </c>
    </row>
    <row r="336" spans="1:26" x14ac:dyDescent="0.35">
      <c r="A336" t="s">
        <v>2577</v>
      </c>
      <c r="B336" s="2">
        <v>45315</v>
      </c>
      <c r="C336">
        <v>1</v>
      </c>
      <c r="D336">
        <v>2024</v>
      </c>
      <c r="F336" t="s">
        <v>142</v>
      </c>
      <c r="G336" t="s">
        <v>2078</v>
      </c>
      <c r="H336" t="s">
        <v>1872</v>
      </c>
      <c r="I336" t="s">
        <v>2357</v>
      </c>
      <c r="J336" t="s">
        <v>2045</v>
      </c>
      <c r="K336" t="s">
        <v>1910</v>
      </c>
      <c r="L336" t="s">
        <v>1890</v>
      </c>
      <c r="M336">
        <v>4</v>
      </c>
      <c r="N336" s="3">
        <v>99</v>
      </c>
      <c r="O336" s="3">
        <v>58</v>
      </c>
      <c r="P336" s="4">
        <v>0</v>
      </c>
      <c r="Q336" s="3">
        <v>396</v>
      </c>
      <c r="R336" s="3">
        <v>232</v>
      </c>
      <c r="S336" s="3">
        <v>164</v>
      </c>
      <c r="T336" t="s">
        <v>1954</v>
      </c>
      <c r="U336" t="s">
        <v>71</v>
      </c>
      <c r="X336" t="str">
        <v>Emma Hughes</v>
      </c>
      <c r="Y336" t="str">
        <v>Emma Hughes</v>
      </c>
      <c r="Z336" t="str">
        <v>George Hall</v>
      </c>
    </row>
    <row r="337" spans="1:26" x14ac:dyDescent="0.35">
      <c r="A337" t="s">
        <v>2578</v>
      </c>
      <c r="B337" s="2">
        <v>45315</v>
      </c>
      <c r="C337">
        <v>1</v>
      </c>
      <c r="D337">
        <v>2024</v>
      </c>
      <c r="F337" t="s">
        <v>1364</v>
      </c>
      <c r="G337" t="s">
        <v>2579</v>
      </c>
      <c r="H337" t="s">
        <v>1871</v>
      </c>
      <c r="I337" t="s">
        <v>1990</v>
      </c>
      <c r="J337" t="s">
        <v>2183</v>
      </c>
      <c r="K337" t="s">
        <v>1917</v>
      </c>
      <c r="L337" t="s">
        <v>1886</v>
      </c>
      <c r="M337">
        <v>1</v>
      </c>
      <c r="N337" s="3">
        <v>72</v>
      </c>
      <c r="O337" s="3">
        <v>34</v>
      </c>
      <c r="P337" s="4">
        <v>0</v>
      </c>
      <c r="Q337" s="3">
        <v>72</v>
      </c>
      <c r="R337" s="3">
        <v>34</v>
      </c>
      <c r="S337" s="3">
        <v>38</v>
      </c>
      <c r="T337" t="s">
        <v>1954</v>
      </c>
      <c r="U337" t="s">
        <v>71</v>
      </c>
      <c r="X337" t="str">
        <v>Daniel Davies</v>
      </c>
      <c r="Y337" t="str">
        <v>Daniel Davies</v>
      </c>
      <c r="Z337" t="str">
        <v>Olivia Clark</v>
      </c>
    </row>
    <row r="338" spans="1:26" x14ac:dyDescent="0.35">
      <c r="A338" t="s">
        <v>2580</v>
      </c>
      <c r="B338" s="2">
        <v>45315</v>
      </c>
      <c r="C338">
        <v>1</v>
      </c>
      <c r="D338">
        <v>2024</v>
      </c>
      <c r="F338" t="s">
        <v>1724</v>
      </c>
      <c r="G338" t="s">
        <v>2141</v>
      </c>
      <c r="H338" t="s">
        <v>1868</v>
      </c>
      <c r="I338" t="s">
        <v>2022</v>
      </c>
      <c r="J338" t="s">
        <v>2064</v>
      </c>
      <c r="K338" t="s">
        <v>1922</v>
      </c>
      <c r="L338" t="s">
        <v>1887</v>
      </c>
      <c r="M338">
        <v>3</v>
      </c>
      <c r="N338" s="3">
        <v>32</v>
      </c>
      <c r="O338" s="3">
        <v>14</v>
      </c>
      <c r="P338" s="4">
        <v>0</v>
      </c>
      <c r="Q338" s="3">
        <v>96</v>
      </c>
      <c r="R338" s="3">
        <v>42</v>
      </c>
      <c r="S338" s="3">
        <v>54</v>
      </c>
      <c r="T338" t="s">
        <v>1954</v>
      </c>
      <c r="U338" t="s">
        <v>71</v>
      </c>
      <c r="X338" t="str">
        <v>Daniel Roberts</v>
      </c>
      <c r="Y338" t="str">
        <v>Daniel Roberts</v>
      </c>
      <c r="Z338" t="str">
        <v>Harry Brown</v>
      </c>
    </row>
    <row r="339" spans="1:26" x14ac:dyDescent="0.35">
      <c r="A339" t="s">
        <v>2581</v>
      </c>
      <c r="B339" s="2">
        <v>45316</v>
      </c>
      <c r="C339">
        <v>1</v>
      </c>
      <c r="D339">
        <v>2024</v>
      </c>
      <c r="F339" t="s">
        <v>1506</v>
      </c>
      <c r="G339" t="s">
        <v>2582</v>
      </c>
      <c r="H339" t="s">
        <v>1868</v>
      </c>
      <c r="I339" t="s">
        <v>2022</v>
      </c>
      <c r="J339" t="s">
        <v>2183</v>
      </c>
      <c r="K339" t="s">
        <v>1917</v>
      </c>
      <c r="L339" t="s">
        <v>1886</v>
      </c>
      <c r="M339">
        <v>4</v>
      </c>
      <c r="N339" s="3">
        <v>72</v>
      </c>
      <c r="O339" s="3">
        <v>34</v>
      </c>
      <c r="P339" s="4">
        <v>0.15</v>
      </c>
      <c r="Q339" s="3">
        <v>244.8</v>
      </c>
      <c r="R339" s="3">
        <v>136</v>
      </c>
      <c r="S339" s="3">
        <v>108.8</v>
      </c>
      <c r="T339" t="s">
        <v>1954</v>
      </c>
      <c r="U339" t="s">
        <v>71</v>
      </c>
      <c r="X339" t="str">
        <v>Jack Lewis</v>
      </c>
      <c r="Y339" t="str">
        <v>Jack Lewis</v>
      </c>
      <c r="Z339" t="str">
        <v>Olivia Taylor</v>
      </c>
    </row>
    <row r="340" spans="1:26" x14ac:dyDescent="0.35">
      <c r="A340" t="s">
        <v>2583</v>
      </c>
      <c r="B340" s="2">
        <v>45316</v>
      </c>
      <c r="C340">
        <v>1</v>
      </c>
      <c r="D340">
        <v>2024</v>
      </c>
      <c r="F340" t="s">
        <v>917</v>
      </c>
      <c r="G340" t="s">
        <v>2013</v>
      </c>
      <c r="H340" t="s">
        <v>1864</v>
      </c>
      <c r="I340" t="s">
        <v>2211</v>
      </c>
      <c r="J340" t="s">
        <v>1971</v>
      </c>
      <c r="K340" t="s">
        <v>1920</v>
      </c>
      <c r="L340" t="s">
        <v>1886</v>
      </c>
      <c r="M340">
        <v>2</v>
      </c>
      <c r="N340" s="3">
        <v>45</v>
      </c>
      <c r="O340" s="3">
        <v>19</v>
      </c>
      <c r="P340" s="4">
        <v>0.15</v>
      </c>
      <c r="Q340" s="3">
        <v>76.5</v>
      </c>
      <c r="R340" s="3">
        <v>38</v>
      </c>
      <c r="S340" s="3">
        <v>38.5</v>
      </c>
      <c r="T340" t="s">
        <v>1954</v>
      </c>
      <c r="U340" t="s">
        <v>71</v>
      </c>
      <c r="X340" t="str">
        <v>Liam Wilson</v>
      </c>
      <c r="Y340" t="str">
        <v>Liam Wilson</v>
      </c>
      <c r="Z340" t="str">
        <v>Mia Walker</v>
      </c>
    </row>
    <row r="341" spans="1:26" x14ac:dyDescent="0.35">
      <c r="A341" t="s">
        <v>2584</v>
      </c>
      <c r="B341" s="2">
        <v>45316</v>
      </c>
      <c r="C341">
        <v>1</v>
      </c>
      <c r="D341">
        <v>2024</v>
      </c>
      <c r="F341" t="s">
        <v>1764</v>
      </c>
      <c r="G341" t="s">
        <v>2585</v>
      </c>
      <c r="H341" t="s">
        <v>1868</v>
      </c>
      <c r="I341" t="s">
        <v>2113</v>
      </c>
      <c r="J341" t="s">
        <v>2183</v>
      </c>
      <c r="K341" t="s">
        <v>1917</v>
      </c>
      <c r="L341" t="s">
        <v>1886</v>
      </c>
      <c r="M341">
        <v>5</v>
      </c>
      <c r="N341" s="3">
        <v>72</v>
      </c>
      <c r="O341" s="3">
        <v>34</v>
      </c>
      <c r="P341" s="4">
        <v>0.05</v>
      </c>
      <c r="Q341" s="3">
        <v>342</v>
      </c>
      <c r="R341" s="3">
        <v>170</v>
      </c>
      <c r="S341" s="3">
        <v>172</v>
      </c>
      <c r="T341" t="s">
        <v>1954</v>
      </c>
      <c r="U341" t="s">
        <v>71</v>
      </c>
      <c r="X341" t="str">
        <v>Mia Brown</v>
      </c>
      <c r="Y341" t="str">
        <v>Mia Brown</v>
      </c>
      <c r="Z341" t="str">
        <v>Oscar Parker</v>
      </c>
    </row>
    <row r="342" spans="1:26" x14ac:dyDescent="0.35">
      <c r="A342" t="s">
        <v>2586</v>
      </c>
      <c r="B342" s="2">
        <v>45316</v>
      </c>
      <c r="C342">
        <v>1</v>
      </c>
      <c r="D342">
        <v>2024</v>
      </c>
      <c r="F342" t="s">
        <v>348</v>
      </c>
      <c r="G342" t="s">
        <v>65</v>
      </c>
      <c r="H342" t="s">
        <v>1875</v>
      </c>
      <c r="I342" t="s">
        <v>1981</v>
      </c>
      <c r="J342" t="s">
        <v>2026</v>
      </c>
      <c r="K342" t="s">
        <v>1919</v>
      </c>
      <c r="L342" t="s">
        <v>1887</v>
      </c>
      <c r="M342">
        <v>1</v>
      </c>
      <c r="N342" s="3">
        <v>85</v>
      </c>
      <c r="O342" s="3">
        <v>44</v>
      </c>
      <c r="P342" s="4">
        <v>0.15</v>
      </c>
      <c r="Q342" s="3">
        <v>72.25</v>
      </c>
      <c r="R342" s="3">
        <v>44</v>
      </c>
      <c r="S342" s="3">
        <v>28.25</v>
      </c>
      <c r="T342" t="s">
        <v>1954</v>
      </c>
      <c r="U342" t="s">
        <v>71</v>
      </c>
      <c r="X342" t="str">
        <v>Amelia Scott</v>
      </c>
      <c r="Y342" t="str">
        <v>Amelia Scott</v>
      </c>
      <c r="Z342" t="str">
        <v>Alex Taylor</v>
      </c>
    </row>
    <row r="343" spans="1:26" x14ac:dyDescent="0.35">
      <c r="A343" t="s">
        <v>2587</v>
      </c>
      <c r="B343" s="2">
        <v>45316</v>
      </c>
      <c r="C343">
        <v>1</v>
      </c>
      <c r="D343">
        <v>2024</v>
      </c>
      <c r="F343" t="s">
        <v>164</v>
      </c>
      <c r="G343" t="s">
        <v>2588</v>
      </c>
      <c r="H343" t="s">
        <v>1863</v>
      </c>
      <c r="I343" t="s">
        <v>2056</v>
      </c>
      <c r="J343" t="s">
        <v>2001</v>
      </c>
      <c r="K343" t="s">
        <v>1911</v>
      </c>
      <c r="L343" t="s">
        <v>1886</v>
      </c>
      <c r="M343">
        <v>1</v>
      </c>
      <c r="N343" s="3">
        <v>58</v>
      </c>
      <c r="O343" s="3">
        <v>25</v>
      </c>
      <c r="P343" s="4">
        <v>0.05</v>
      </c>
      <c r="Q343" s="3">
        <v>55.1</v>
      </c>
      <c r="R343" s="3">
        <v>25</v>
      </c>
      <c r="S343" s="3">
        <v>30.1</v>
      </c>
      <c r="T343" t="s">
        <v>1954</v>
      </c>
      <c r="U343" t="s">
        <v>71</v>
      </c>
      <c r="X343" t="str">
        <v>Jack Hughes</v>
      </c>
      <c r="Y343" t="str">
        <v>Jack Hughes</v>
      </c>
      <c r="Z343" t="str">
        <v>Liam Jones</v>
      </c>
    </row>
    <row r="344" spans="1:26" x14ac:dyDescent="0.35">
      <c r="A344" t="s">
        <v>2589</v>
      </c>
      <c r="B344" s="2">
        <v>45316</v>
      </c>
      <c r="C344">
        <v>1</v>
      </c>
      <c r="D344">
        <v>2024</v>
      </c>
      <c r="F344" t="s">
        <v>835</v>
      </c>
      <c r="G344" t="s">
        <v>2590</v>
      </c>
      <c r="H344" t="s">
        <v>1875</v>
      </c>
      <c r="I344" t="s">
        <v>1981</v>
      </c>
      <c r="J344" t="s">
        <v>2114</v>
      </c>
      <c r="K344" t="s">
        <v>1915</v>
      </c>
      <c r="L344" t="s">
        <v>1886</v>
      </c>
      <c r="M344">
        <v>4</v>
      </c>
      <c r="N344" s="3">
        <v>85</v>
      </c>
      <c r="O344" s="3">
        <v>41</v>
      </c>
      <c r="P344" s="4">
        <v>0</v>
      </c>
      <c r="Q344" s="3">
        <v>340</v>
      </c>
      <c r="R344" s="3">
        <v>164</v>
      </c>
      <c r="S344" s="3">
        <v>176</v>
      </c>
      <c r="T344" t="s">
        <v>1954</v>
      </c>
      <c r="U344" t="s">
        <v>71</v>
      </c>
      <c r="X344" t="str">
        <v>Alex Baker</v>
      </c>
      <c r="Y344" t="str">
        <v>Alex Baker</v>
      </c>
      <c r="Z344" t="str">
        <v>Jessica Mitchell</v>
      </c>
    </row>
    <row r="345" spans="1:26" x14ac:dyDescent="0.35">
      <c r="A345" t="s">
        <v>2591</v>
      </c>
      <c r="B345" s="2">
        <v>45316</v>
      </c>
      <c r="C345">
        <v>1</v>
      </c>
      <c r="D345">
        <v>2024</v>
      </c>
      <c r="F345" t="s">
        <v>162</v>
      </c>
      <c r="G345" t="s">
        <v>2592</v>
      </c>
      <c r="H345" t="s">
        <v>1869</v>
      </c>
      <c r="I345" t="s">
        <v>2157</v>
      </c>
      <c r="J345" t="s">
        <v>1953</v>
      </c>
      <c r="K345" t="s">
        <v>1905</v>
      </c>
      <c r="L345" t="s">
        <v>1888</v>
      </c>
      <c r="M345">
        <v>1</v>
      </c>
      <c r="N345" s="3">
        <v>120</v>
      </c>
      <c r="O345" s="3">
        <v>63</v>
      </c>
      <c r="P345" s="4">
        <v>0</v>
      </c>
      <c r="Q345" s="3">
        <v>120</v>
      </c>
      <c r="R345" s="3">
        <v>63</v>
      </c>
      <c r="S345" s="3">
        <v>57</v>
      </c>
      <c r="T345" t="s">
        <v>1954</v>
      </c>
      <c r="U345" t="s">
        <v>71</v>
      </c>
      <c r="X345" t="str">
        <v>Leo Evans</v>
      </c>
      <c r="Y345" t="str">
        <v>Leo Evans</v>
      </c>
      <c r="Z345" t="str">
        <v>Ava Carter</v>
      </c>
    </row>
    <row r="346" spans="1:26" x14ac:dyDescent="0.35">
      <c r="A346" t="s">
        <v>2593</v>
      </c>
      <c r="B346" s="2">
        <v>45316</v>
      </c>
      <c r="C346">
        <v>1</v>
      </c>
      <c r="D346">
        <v>2024</v>
      </c>
      <c r="F346" t="s">
        <v>241</v>
      </c>
      <c r="G346" t="s">
        <v>2419</v>
      </c>
      <c r="H346" t="s">
        <v>1874</v>
      </c>
      <c r="I346" t="s">
        <v>2186</v>
      </c>
      <c r="J346" t="s">
        <v>2064</v>
      </c>
      <c r="K346" t="s">
        <v>1922</v>
      </c>
      <c r="L346" t="s">
        <v>1887</v>
      </c>
      <c r="M346">
        <v>1</v>
      </c>
      <c r="N346" s="3">
        <v>32</v>
      </c>
      <c r="O346" s="3">
        <v>14</v>
      </c>
      <c r="P346" s="4">
        <v>0</v>
      </c>
      <c r="Q346" s="3">
        <v>32</v>
      </c>
      <c r="R346" s="3">
        <v>14</v>
      </c>
      <c r="S346" s="3">
        <v>18</v>
      </c>
      <c r="T346" t="s">
        <v>1954</v>
      </c>
      <c r="U346" t="s">
        <v>71</v>
      </c>
      <c r="X346" t="str">
        <v>Harry Carter</v>
      </c>
      <c r="Y346" t="str">
        <v>Harry Carter</v>
      </c>
      <c r="Z346" t="str">
        <v>Jessica Morgan</v>
      </c>
    </row>
    <row r="347" spans="1:26" x14ac:dyDescent="0.35">
      <c r="A347" t="s">
        <v>2594</v>
      </c>
      <c r="B347" s="2">
        <v>45316</v>
      </c>
      <c r="C347">
        <v>1</v>
      </c>
      <c r="D347">
        <v>2024</v>
      </c>
      <c r="F347" t="s">
        <v>219</v>
      </c>
      <c r="G347" t="s">
        <v>2595</v>
      </c>
      <c r="H347" t="s">
        <v>1873</v>
      </c>
      <c r="I347" t="s">
        <v>2395</v>
      </c>
      <c r="J347" t="s">
        <v>2162</v>
      </c>
      <c r="K347" t="s">
        <v>1921</v>
      </c>
      <c r="L347" t="s">
        <v>1889</v>
      </c>
      <c r="M347">
        <v>1</v>
      </c>
      <c r="N347" s="3">
        <v>55</v>
      </c>
      <c r="O347" s="3">
        <v>27</v>
      </c>
      <c r="P347" s="4">
        <v>0.05</v>
      </c>
      <c r="Q347" s="3">
        <v>52.25</v>
      </c>
      <c r="R347" s="3">
        <v>27</v>
      </c>
      <c r="S347" s="3">
        <v>25.25</v>
      </c>
      <c r="T347" t="s">
        <v>1954</v>
      </c>
      <c r="U347" t="s">
        <v>71</v>
      </c>
      <c r="X347" t="str">
        <v>Amelia Adams</v>
      </c>
      <c r="Y347" t="str">
        <v>Amelia Adams</v>
      </c>
      <c r="Z347" t="str">
        <v>Daniel Clark</v>
      </c>
    </row>
    <row r="348" spans="1:26" x14ac:dyDescent="0.35">
      <c r="A348" t="s">
        <v>2596</v>
      </c>
      <c r="B348" s="2">
        <v>45316</v>
      </c>
      <c r="C348">
        <v>1</v>
      </c>
      <c r="D348">
        <v>2024</v>
      </c>
      <c r="F348" t="s">
        <v>1189</v>
      </c>
      <c r="G348" t="s">
        <v>2449</v>
      </c>
      <c r="H348" t="s">
        <v>1875</v>
      </c>
      <c r="I348" t="s">
        <v>1970</v>
      </c>
      <c r="J348" t="s">
        <v>1956</v>
      </c>
      <c r="K348" t="s">
        <v>1909</v>
      </c>
      <c r="L348" t="s">
        <v>1887</v>
      </c>
      <c r="M348">
        <v>1</v>
      </c>
      <c r="N348" s="3">
        <v>95</v>
      </c>
      <c r="O348" s="3">
        <v>54</v>
      </c>
      <c r="P348" s="4">
        <v>0</v>
      </c>
      <c r="Q348" s="3">
        <v>95</v>
      </c>
      <c r="R348" s="3">
        <v>54</v>
      </c>
      <c r="S348" s="3">
        <v>41</v>
      </c>
      <c r="T348" t="s">
        <v>1954</v>
      </c>
      <c r="U348" t="s">
        <v>71</v>
      </c>
      <c r="X348" t="str">
        <v>Liam Baker</v>
      </c>
      <c r="Y348" t="str">
        <v>Liam Baker</v>
      </c>
      <c r="Z348" t="str">
        <v>Noah Roberts</v>
      </c>
    </row>
    <row r="349" spans="1:26" x14ac:dyDescent="0.35">
      <c r="A349" t="s">
        <v>2597</v>
      </c>
      <c r="B349" s="2">
        <v>45317</v>
      </c>
      <c r="C349">
        <v>1</v>
      </c>
      <c r="D349">
        <v>2024</v>
      </c>
      <c r="F349" t="s">
        <v>371</v>
      </c>
      <c r="G349" t="s">
        <v>2154</v>
      </c>
      <c r="H349" t="s">
        <v>1871</v>
      </c>
      <c r="I349" t="s">
        <v>2234</v>
      </c>
      <c r="J349" t="s">
        <v>1956</v>
      </c>
      <c r="K349" t="s">
        <v>1909</v>
      </c>
      <c r="L349" t="s">
        <v>1887</v>
      </c>
      <c r="M349">
        <v>2</v>
      </c>
      <c r="N349" s="3">
        <v>95</v>
      </c>
      <c r="O349" s="3">
        <v>54</v>
      </c>
      <c r="P349" s="4">
        <v>0</v>
      </c>
      <c r="Q349" s="3">
        <v>190</v>
      </c>
      <c r="R349" s="3">
        <v>108</v>
      </c>
      <c r="S349" s="3">
        <v>82</v>
      </c>
      <c r="T349" t="s">
        <v>1954</v>
      </c>
      <c r="U349" t="s">
        <v>71</v>
      </c>
      <c r="X349" t="str">
        <v>Oscar Parker</v>
      </c>
      <c r="Y349" t="str">
        <v>Oscar Parker</v>
      </c>
      <c r="Z349" t="str">
        <v>Amelia Roberts</v>
      </c>
    </row>
    <row r="350" spans="1:26" x14ac:dyDescent="0.35">
      <c r="A350" t="s">
        <v>2598</v>
      </c>
      <c r="B350" s="2">
        <v>45317</v>
      </c>
      <c r="C350">
        <v>1</v>
      </c>
      <c r="D350">
        <v>2024</v>
      </c>
      <c r="F350" t="s">
        <v>311</v>
      </c>
      <c r="G350" t="s">
        <v>2059</v>
      </c>
      <c r="H350" t="s">
        <v>1868</v>
      </c>
      <c r="I350" t="s">
        <v>1959</v>
      </c>
      <c r="J350" t="s">
        <v>1953</v>
      </c>
      <c r="K350" t="s">
        <v>1905</v>
      </c>
      <c r="L350" t="s">
        <v>1888</v>
      </c>
      <c r="M350">
        <v>2</v>
      </c>
      <c r="N350" s="3">
        <v>120</v>
      </c>
      <c r="O350" s="3">
        <v>63</v>
      </c>
      <c r="P350" s="4">
        <v>0.15</v>
      </c>
      <c r="Q350" s="3">
        <v>204</v>
      </c>
      <c r="R350" s="3">
        <v>126</v>
      </c>
      <c r="S350" s="3">
        <v>78</v>
      </c>
      <c r="T350" t="s">
        <v>1954</v>
      </c>
      <c r="U350" t="s">
        <v>71</v>
      </c>
      <c r="X350" t="str">
        <v>Olivia Roberts</v>
      </c>
      <c r="Y350" t="str">
        <v>Olivia Roberts</v>
      </c>
      <c r="Z350" t="str">
        <v>Amelia Thomas</v>
      </c>
    </row>
    <row r="351" spans="1:26" x14ac:dyDescent="0.35">
      <c r="A351" t="s">
        <v>2599</v>
      </c>
      <c r="B351" s="2">
        <v>45317</v>
      </c>
      <c r="C351">
        <v>1</v>
      </c>
      <c r="D351">
        <v>2024</v>
      </c>
      <c r="F351" t="s">
        <v>90</v>
      </c>
      <c r="G351" t="s">
        <v>2322</v>
      </c>
      <c r="H351" t="s">
        <v>1866</v>
      </c>
      <c r="I351" t="s">
        <v>1866</v>
      </c>
      <c r="J351" t="s">
        <v>1978</v>
      </c>
      <c r="K351" t="s">
        <v>1916</v>
      </c>
      <c r="L351" t="s">
        <v>1887</v>
      </c>
      <c r="M351">
        <v>1</v>
      </c>
      <c r="N351" s="3">
        <v>79</v>
      </c>
      <c r="O351" s="3">
        <v>42</v>
      </c>
      <c r="P351" s="4">
        <v>0.15</v>
      </c>
      <c r="Q351" s="3">
        <v>67.150000000000006</v>
      </c>
      <c r="R351" s="3">
        <v>42</v>
      </c>
      <c r="S351" s="3">
        <v>25.15</v>
      </c>
      <c r="T351" t="s">
        <v>1954</v>
      </c>
      <c r="U351" t="s">
        <v>71</v>
      </c>
      <c r="X351" t="str">
        <v>Thomas Walker</v>
      </c>
      <c r="Y351" t="str">
        <v>Thomas Walker</v>
      </c>
      <c r="Z351" t="str">
        <v>Olivia Scott</v>
      </c>
    </row>
    <row r="352" spans="1:26" x14ac:dyDescent="0.35">
      <c r="A352" t="s">
        <v>2600</v>
      </c>
      <c r="B352" s="2">
        <v>45317</v>
      </c>
      <c r="C352">
        <v>1</v>
      </c>
      <c r="D352">
        <v>2024</v>
      </c>
      <c r="F352" t="s">
        <v>1682</v>
      </c>
      <c r="G352" t="s">
        <v>2078</v>
      </c>
      <c r="H352" t="s">
        <v>1872</v>
      </c>
      <c r="I352" t="s">
        <v>2152</v>
      </c>
      <c r="J352" t="s">
        <v>2034</v>
      </c>
      <c r="K352" t="s">
        <v>1904</v>
      </c>
      <c r="L352" t="s">
        <v>1889</v>
      </c>
      <c r="M352">
        <v>2</v>
      </c>
      <c r="N352" s="3">
        <v>149</v>
      </c>
      <c r="O352" s="3">
        <v>91</v>
      </c>
      <c r="P352" s="4">
        <v>0.05</v>
      </c>
      <c r="Q352" s="3">
        <v>283.10000000000002</v>
      </c>
      <c r="R352" s="3">
        <v>182</v>
      </c>
      <c r="S352" s="3">
        <v>101.1</v>
      </c>
      <c r="T352" t="s">
        <v>1954</v>
      </c>
      <c r="U352" t="s">
        <v>71</v>
      </c>
      <c r="X352" t="str">
        <v>Jack Roberts</v>
      </c>
      <c r="Y352" t="str">
        <v>Jack Roberts</v>
      </c>
      <c r="Z352" t="str">
        <v>Ava Clark</v>
      </c>
    </row>
    <row r="353" spans="1:26" x14ac:dyDescent="0.35">
      <c r="A353" t="s">
        <v>2601</v>
      </c>
      <c r="B353" s="2">
        <v>45317</v>
      </c>
      <c r="C353">
        <v>1</v>
      </c>
      <c r="D353">
        <v>2024</v>
      </c>
      <c r="F353" t="s">
        <v>310</v>
      </c>
      <c r="G353" t="s">
        <v>2082</v>
      </c>
      <c r="H353" t="s">
        <v>1873</v>
      </c>
      <c r="I353" t="s">
        <v>2395</v>
      </c>
      <c r="J353" t="s">
        <v>2001</v>
      </c>
      <c r="K353" t="s">
        <v>1911</v>
      </c>
      <c r="L353" t="s">
        <v>1886</v>
      </c>
      <c r="M353">
        <v>1</v>
      </c>
      <c r="N353" s="3">
        <v>58</v>
      </c>
      <c r="O353" s="3">
        <v>25</v>
      </c>
      <c r="P353" s="4">
        <v>0.15</v>
      </c>
      <c r="Q353" s="3">
        <v>49.3</v>
      </c>
      <c r="R353" s="3">
        <v>25</v>
      </c>
      <c r="S353" s="3">
        <v>24.3</v>
      </c>
      <c r="T353" t="s">
        <v>1954</v>
      </c>
      <c r="U353" t="s">
        <v>72</v>
      </c>
      <c r="X353" t="str">
        <v>Jack Davies</v>
      </c>
      <c r="Y353" t="str">
        <v>Jack Davies</v>
      </c>
      <c r="Z353" t="str">
        <v>Thomas Davies</v>
      </c>
    </row>
    <row r="354" spans="1:26" x14ac:dyDescent="0.35">
      <c r="A354" t="s">
        <v>2602</v>
      </c>
      <c r="B354" s="2">
        <v>45317</v>
      </c>
      <c r="C354">
        <v>1</v>
      </c>
      <c r="D354">
        <v>2024</v>
      </c>
      <c r="F354" t="s">
        <v>1573</v>
      </c>
      <c r="G354" t="s">
        <v>2339</v>
      </c>
      <c r="H354" t="s">
        <v>1870</v>
      </c>
      <c r="I354" t="s">
        <v>2060</v>
      </c>
      <c r="J354" t="s">
        <v>1991</v>
      </c>
      <c r="K354" t="s">
        <v>1925</v>
      </c>
      <c r="L354" t="s">
        <v>1885</v>
      </c>
      <c r="M354">
        <v>1</v>
      </c>
      <c r="N354" s="3">
        <v>35</v>
      </c>
      <c r="O354" s="3">
        <v>16</v>
      </c>
      <c r="P354" s="4">
        <v>0</v>
      </c>
      <c r="Q354" s="3">
        <v>35</v>
      </c>
      <c r="R354" s="3">
        <v>16</v>
      </c>
      <c r="S354" s="3">
        <v>19</v>
      </c>
      <c r="T354" t="s">
        <v>1954</v>
      </c>
      <c r="U354" t="s">
        <v>71</v>
      </c>
      <c r="X354" t="str">
        <v>Leo Smith</v>
      </c>
      <c r="Y354" t="str">
        <v>Leo Smith</v>
      </c>
      <c r="Z354" t="str">
        <v>Thomas White</v>
      </c>
    </row>
    <row r="355" spans="1:26" x14ac:dyDescent="0.35">
      <c r="A355" t="s">
        <v>2603</v>
      </c>
      <c r="B355" s="2">
        <v>45317</v>
      </c>
      <c r="C355">
        <v>1</v>
      </c>
      <c r="D355">
        <v>2024</v>
      </c>
      <c r="F355" t="s">
        <v>154</v>
      </c>
      <c r="G355" t="s">
        <v>60</v>
      </c>
      <c r="H355" t="s">
        <v>1874</v>
      </c>
      <c r="I355" t="s">
        <v>2200</v>
      </c>
      <c r="J355" t="s">
        <v>1963</v>
      </c>
      <c r="K355" t="s">
        <v>1907</v>
      </c>
      <c r="L355" t="s">
        <v>1890</v>
      </c>
      <c r="M355">
        <v>2</v>
      </c>
      <c r="N355" s="3">
        <v>119</v>
      </c>
      <c r="O355" s="3">
        <v>72</v>
      </c>
      <c r="P355" s="4">
        <v>0.05</v>
      </c>
      <c r="Q355" s="3">
        <v>226.1</v>
      </c>
      <c r="R355" s="3">
        <v>144</v>
      </c>
      <c r="S355" s="3">
        <v>82.1</v>
      </c>
      <c r="T355" t="s">
        <v>1954</v>
      </c>
      <c r="U355" t="s">
        <v>71</v>
      </c>
      <c r="X355" t="str">
        <v>Emma Smith</v>
      </c>
      <c r="Y355" t="str">
        <v>Emma Smith</v>
      </c>
      <c r="Z355" t="str">
        <v>Harry Carter</v>
      </c>
    </row>
    <row r="356" spans="1:26" x14ac:dyDescent="0.35">
      <c r="A356" t="s">
        <v>2604</v>
      </c>
      <c r="B356" s="2">
        <v>45317</v>
      </c>
      <c r="C356">
        <v>1</v>
      </c>
      <c r="D356">
        <v>2024</v>
      </c>
      <c r="F356" t="s">
        <v>629</v>
      </c>
      <c r="G356" t="s">
        <v>2094</v>
      </c>
      <c r="H356" t="s">
        <v>1866</v>
      </c>
      <c r="I356" t="s">
        <v>1866</v>
      </c>
      <c r="J356" t="s">
        <v>1960</v>
      </c>
      <c r="K356" t="s">
        <v>1924</v>
      </c>
      <c r="L356" t="s">
        <v>1885</v>
      </c>
      <c r="M356">
        <v>1</v>
      </c>
      <c r="N356" s="3">
        <v>42</v>
      </c>
      <c r="O356" s="3">
        <v>20</v>
      </c>
      <c r="P356" s="4">
        <v>0.05</v>
      </c>
      <c r="Q356" s="3">
        <v>39.9</v>
      </c>
      <c r="R356" s="3">
        <v>20</v>
      </c>
      <c r="S356" s="3">
        <v>19.899999999999999</v>
      </c>
      <c r="T356" t="s">
        <v>1954</v>
      </c>
      <c r="U356" t="s">
        <v>71</v>
      </c>
      <c r="X356" t="str">
        <v>Olivia Walker</v>
      </c>
      <c r="Y356" t="str">
        <v>Olivia Walker</v>
      </c>
      <c r="Z356" t="str">
        <v>Oscar Martin</v>
      </c>
    </row>
    <row r="357" spans="1:26" x14ac:dyDescent="0.35">
      <c r="A357" t="s">
        <v>2605</v>
      </c>
      <c r="B357" s="2">
        <v>45317</v>
      </c>
      <c r="C357">
        <v>1</v>
      </c>
      <c r="D357">
        <v>2024</v>
      </c>
      <c r="F357" t="s">
        <v>841</v>
      </c>
      <c r="G357" t="s">
        <v>2606</v>
      </c>
      <c r="H357" t="s">
        <v>1866</v>
      </c>
      <c r="I357" t="s">
        <v>1866</v>
      </c>
      <c r="J357" t="s">
        <v>1960</v>
      </c>
      <c r="K357" t="s">
        <v>1924</v>
      </c>
      <c r="L357" t="s">
        <v>1885</v>
      </c>
      <c r="M357">
        <v>2</v>
      </c>
      <c r="N357" s="3">
        <v>42</v>
      </c>
      <c r="O357" s="3">
        <v>20</v>
      </c>
      <c r="P357" s="4">
        <v>0.1</v>
      </c>
      <c r="Q357" s="3">
        <v>75.599999999999994</v>
      </c>
      <c r="R357" s="3">
        <v>40</v>
      </c>
      <c r="S357" s="3">
        <v>35.6</v>
      </c>
      <c r="T357" t="s">
        <v>1954</v>
      </c>
      <c r="U357" t="s">
        <v>71</v>
      </c>
      <c r="X357" t="str">
        <v>Grace Watson</v>
      </c>
      <c r="Y357" t="str">
        <v>Grace Watson</v>
      </c>
      <c r="Z357" t="str">
        <v>Sophie White</v>
      </c>
    </row>
    <row r="358" spans="1:26" x14ac:dyDescent="0.35">
      <c r="A358" t="s">
        <v>2607</v>
      </c>
      <c r="B358" s="2">
        <v>45317</v>
      </c>
      <c r="C358">
        <v>1</v>
      </c>
      <c r="D358">
        <v>2024</v>
      </c>
      <c r="F358" t="s">
        <v>569</v>
      </c>
      <c r="G358" t="s">
        <v>2608</v>
      </c>
      <c r="H358" t="s">
        <v>1875</v>
      </c>
      <c r="I358" t="s">
        <v>1996</v>
      </c>
      <c r="J358" t="s">
        <v>1978</v>
      </c>
      <c r="K358" t="s">
        <v>1916</v>
      </c>
      <c r="L358" t="s">
        <v>1887</v>
      </c>
      <c r="M358">
        <v>1</v>
      </c>
      <c r="N358" s="3">
        <v>79</v>
      </c>
      <c r="O358" s="3">
        <v>42</v>
      </c>
      <c r="P358" s="4">
        <v>0</v>
      </c>
      <c r="Q358" s="3">
        <v>79</v>
      </c>
      <c r="R358" s="3">
        <v>42</v>
      </c>
      <c r="S358" s="3">
        <v>37</v>
      </c>
      <c r="T358" t="s">
        <v>1954</v>
      </c>
      <c r="U358" t="s">
        <v>71</v>
      </c>
      <c r="X358" t="str">
        <v>Amelia Smith</v>
      </c>
      <c r="Y358" t="str">
        <v>Amelia Smith</v>
      </c>
      <c r="Z358" t="str">
        <v>Sophie Campbell</v>
      </c>
    </row>
    <row r="359" spans="1:26" x14ac:dyDescent="0.35">
      <c r="A359" t="s">
        <v>2609</v>
      </c>
      <c r="B359" s="2">
        <v>45317</v>
      </c>
      <c r="C359">
        <v>1</v>
      </c>
      <c r="D359">
        <v>2024</v>
      </c>
      <c r="F359" t="s">
        <v>1399</v>
      </c>
      <c r="G359" t="s">
        <v>2566</v>
      </c>
      <c r="H359" t="s">
        <v>1872</v>
      </c>
      <c r="I359" t="s">
        <v>2076</v>
      </c>
      <c r="J359" t="s">
        <v>2015</v>
      </c>
      <c r="K359" t="s">
        <v>1914</v>
      </c>
      <c r="L359" t="s">
        <v>1888</v>
      </c>
      <c r="M359">
        <v>3</v>
      </c>
      <c r="N359" s="3">
        <v>65</v>
      </c>
      <c r="O359" s="3">
        <v>32</v>
      </c>
      <c r="P359" s="4">
        <v>0.15</v>
      </c>
      <c r="Q359" s="3">
        <v>165.75</v>
      </c>
      <c r="R359" s="3">
        <v>96</v>
      </c>
      <c r="S359" s="3">
        <v>69.75</v>
      </c>
      <c r="T359" t="s">
        <v>1954</v>
      </c>
      <c r="U359" t="s">
        <v>71</v>
      </c>
      <c r="X359" t="str">
        <v>Amelia Davies</v>
      </c>
      <c r="Y359" t="str">
        <v>Amelia Davies</v>
      </c>
      <c r="Z359" t="str">
        <v>Oscar Williams</v>
      </c>
    </row>
    <row r="360" spans="1:26" x14ac:dyDescent="0.35">
      <c r="A360" t="s">
        <v>2610</v>
      </c>
      <c r="B360" s="2">
        <v>45317</v>
      </c>
      <c r="C360">
        <v>1</v>
      </c>
      <c r="D360">
        <v>2024</v>
      </c>
      <c r="F360" t="s">
        <v>811</v>
      </c>
      <c r="G360" t="s">
        <v>2559</v>
      </c>
      <c r="H360" t="s">
        <v>1864</v>
      </c>
      <c r="I360" t="s">
        <v>2087</v>
      </c>
      <c r="J360" t="s">
        <v>2120</v>
      </c>
      <c r="K360" t="s">
        <v>1926</v>
      </c>
      <c r="L360" t="s">
        <v>1885</v>
      </c>
      <c r="M360">
        <v>1</v>
      </c>
      <c r="N360" s="3">
        <v>28</v>
      </c>
      <c r="O360" s="3">
        <v>13</v>
      </c>
      <c r="P360" s="4">
        <v>0.1</v>
      </c>
      <c r="Q360" s="3">
        <v>25.2</v>
      </c>
      <c r="R360" s="3">
        <v>13</v>
      </c>
      <c r="S360" s="3">
        <v>12.2</v>
      </c>
      <c r="T360" t="s">
        <v>1954</v>
      </c>
      <c r="U360" t="s">
        <v>71</v>
      </c>
      <c r="X360" t="str">
        <v>Mia Kelly</v>
      </c>
      <c r="Y360" t="str">
        <v>Mia Kelly</v>
      </c>
      <c r="Z360" t="str">
        <v>Noah Parker</v>
      </c>
    </row>
    <row r="361" spans="1:26" x14ac:dyDescent="0.35">
      <c r="A361" t="s">
        <v>2611</v>
      </c>
      <c r="B361" s="2">
        <v>45317</v>
      </c>
      <c r="C361">
        <v>1</v>
      </c>
      <c r="D361">
        <v>2024</v>
      </c>
      <c r="F361" t="s">
        <v>1505</v>
      </c>
      <c r="G361" t="s">
        <v>2314</v>
      </c>
      <c r="H361" t="s">
        <v>1864</v>
      </c>
      <c r="I361" t="s">
        <v>2101</v>
      </c>
      <c r="J361" t="s">
        <v>2120</v>
      </c>
      <c r="K361" t="s">
        <v>1926</v>
      </c>
      <c r="L361" t="s">
        <v>1885</v>
      </c>
      <c r="M361">
        <v>2</v>
      </c>
      <c r="N361" s="3">
        <v>28</v>
      </c>
      <c r="O361" s="3">
        <v>13</v>
      </c>
      <c r="P361" s="4">
        <v>0.05</v>
      </c>
      <c r="Q361" s="3">
        <v>53.2</v>
      </c>
      <c r="R361" s="3">
        <v>26</v>
      </c>
      <c r="S361" s="3">
        <v>27.2</v>
      </c>
      <c r="T361" t="s">
        <v>1954</v>
      </c>
      <c r="U361" t="s">
        <v>71</v>
      </c>
      <c r="X361" t="str">
        <v>Mia Williams</v>
      </c>
      <c r="Y361" t="str">
        <v>Mia Williams</v>
      </c>
      <c r="Z361" t="str">
        <v>Emma Smith</v>
      </c>
    </row>
    <row r="362" spans="1:26" x14ac:dyDescent="0.35">
      <c r="A362" t="s">
        <v>2612</v>
      </c>
      <c r="B362" s="2">
        <v>45317</v>
      </c>
      <c r="C362">
        <v>1</v>
      </c>
      <c r="D362">
        <v>2024</v>
      </c>
      <c r="F362" t="s">
        <v>259</v>
      </c>
      <c r="G362" t="s">
        <v>2537</v>
      </c>
      <c r="H362" t="s">
        <v>1875</v>
      </c>
      <c r="I362" t="s">
        <v>2054</v>
      </c>
      <c r="J362" t="s">
        <v>1997</v>
      </c>
      <c r="K362" t="s">
        <v>1906</v>
      </c>
      <c r="L362" t="s">
        <v>1889</v>
      </c>
      <c r="M362">
        <v>1</v>
      </c>
      <c r="N362" s="3">
        <v>89</v>
      </c>
      <c r="O362" s="3">
        <v>48</v>
      </c>
      <c r="P362" s="4">
        <v>0</v>
      </c>
      <c r="Q362" s="3">
        <v>89</v>
      </c>
      <c r="R362" s="3">
        <v>48</v>
      </c>
      <c r="S362" s="3">
        <v>41</v>
      </c>
      <c r="T362" t="s">
        <v>1954</v>
      </c>
      <c r="U362" t="s">
        <v>71</v>
      </c>
      <c r="X362" t="str">
        <v>Mia Watson</v>
      </c>
      <c r="Y362" t="str">
        <v>Mia Watson</v>
      </c>
      <c r="Z362" t="str">
        <v>Leo Green</v>
      </c>
    </row>
    <row r="363" spans="1:26" x14ac:dyDescent="0.35">
      <c r="A363" t="s">
        <v>2613</v>
      </c>
      <c r="B363" s="2">
        <v>45318</v>
      </c>
      <c r="C363">
        <v>1</v>
      </c>
      <c r="D363">
        <v>2024</v>
      </c>
      <c r="F363" t="s">
        <v>1171</v>
      </c>
      <c r="G363" t="s">
        <v>2614</v>
      </c>
      <c r="H363" t="s">
        <v>1875</v>
      </c>
      <c r="I363" t="s">
        <v>1970</v>
      </c>
      <c r="J363" t="s">
        <v>1997</v>
      </c>
      <c r="K363" t="s">
        <v>1906</v>
      </c>
      <c r="L363" t="s">
        <v>1889</v>
      </c>
      <c r="M363">
        <v>1</v>
      </c>
      <c r="N363" s="3">
        <v>89</v>
      </c>
      <c r="O363" s="3">
        <v>48</v>
      </c>
      <c r="P363" s="4">
        <v>0</v>
      </c>
      <c r="Q363" s="3">
        <v>89</v>
      </c>
      <c r="R363" s="3">
        <v>48</v>
      </c>
      <c r="S363" s="3">
        <v>41</v>
      </c>
      <c r="T363" t="s">
        <v>1954</v>
      </c>
      <c r="U363" t="s">
        <v>71</v>
      </c>
      <c r="X363" t="str">
        <v>Mia Lewis</v>
      </c>
      <c r="Y363" t="str">
        <v>Mia Lewis</v>
      </c>
      <c r="Z363" t="str">
        <v>Isla Martin</v>
      </c>
    </row>
    <row r="364" spans="1:26" x14ac:dyDescent="0.35">
      <c r="A364" t="s">
        <v>2615</v>
      </c>
      <c r="B364" s="2">
        <v>45318</v>
      </c>
      <c r="C364">
        <v>1</v>
      </c>
      <c r="D364">
        <v>2024</v>
      </c>
      <c r="F364" t="s">
        <v>1587</v>
      </c>
      <c r="G364" t="s">
        <v>2576</v>
      </c>
      <c r="H364" t="s">
        <v>1864</v>
      </c>
      <c r="I364" t="s">
        <v>2087</v>
      </c>
      <c r="J364" t="s">
        <v>2015</v>
      </c>
      <c r="K364" t="s">
        <v>1914</v>
      </c>
      <c r="L364" t="s">
        <v>1888</v>
      </c>
      <c r="M364">
        <v>2</v>
      </c>
      <c r="N364" s="3">
        <v>65</v>
      </c>
      <c r="O364" s="3">
        <v>32</v>
      </c>
      <c r="P364" s="4">
        <v>0</v>
      </c>
      <c r="Q364" s="3">
        <v>130</v>
      </c>
      <c r="R364" s="3">
        <v>64</v>
      </c>
      <c r="S364" s="3">
        <v>66</v>
      </c>
      <c r="T364" t="s">
        <v>1954</v>
      </c>
      <c r="U364" t="s">
        <v>71</v>
      </c>
      <c r="X364" t="str">
        <v>Olivia Hall</v>
      </c>
      <c r="Y364" t="str">
        <v>Olivia Hall</v>
      </c>
      <c r="Z364" t="str">
        <v>William Taylor</v>
      </c>
    </row>
    <row r="365" spans="1:26" x14ac:dyDescent="0.35">
      <c r="A365" t="s">
        <v>2616</v>
      </c>
      <c r="B365" s="2">
        <v>45318</v>
      </c>
      <c r="C365">
        <v>1</v>
      </c>
      <c r="D365">
        <v>2024</v>
      </c>
      <c r="F365" t="s">
        <v>1020</v>
      </c>
      <c r="G365" t="s">
        <v>1995</v>
      </c>
      <c r="H365" t="s">
        <v>1864</v>
      </c>
      <c r="I365" t="s">
        <v>2211</v>
      </c>
      <c r="J365" t="s">
        <v>2045</v>
      </c>
      <c r="K365" t="s">
        <v>1910</v>
      </c>
      <c r="L365" t="s">
        <v>1890</v>
      </c>
      <c r="M365">
        <v>2</v>
      </c>
      <c r="N365" s="3">
        <v>99</v>
      </c>
      <c r="O365" s="3">
        <v>58</v>
      </c>
      <c r="P365" s="4">
        <v>0</v>
      </c>
      <c r="Q365" s="3">
        <v>198</v>
      </c>
      <c r="R365" s="3">
        <v>116</v>
      </c>
      <c r="S365" s="3">
        <v>82</v>
      </c>
      <c r="T365" t="s">
        <v>1954</v>
      </c>
      <c r="U365" t="s">
        <v>71</v>
      </c>
      <c r="X365" t="str">
        <v>Isla Clark</v>
      </c>
      <c r="Y365" t="str">
        <v>Isla Clark</v>
      </c>
      <c r="Z365" t="str">
        <v>Jack Baker</v>
      </c>
    </row>
    <row r="366" spans="1:26" x14ac:dyDescent="0.35">
      <c r="A366" t="s">
        <v>2617</v>
      </c>
      <c r="B366" s="2">
        <v>45318</v>
      </c>
      <c r="C366">
        <v>1</v>
      </c>
      <c r="D366">
        <v>2024</v>
      </c>
      <c r="F366" t="s">
        <v>1758</v>
      </c>
      <c r="G366" t="s">
        <v>62</v>
      </c>
      <c r="H366" t="s">
        <v>1866</v>
      </c>
      <c r="I366" t="s">
        <v>1866</v>
      </c>
      <c r="J366" t="s">
        <v>2001</v>
      </c>
      <c r="K366" t="s">
        <v>1911</v>
      </c>
      <c r="L366" t="s">
        <v>1886</v>
      </c>
      <c r="M366">
        <v>1</v>
      </c>
      <c r="N366" s="3">
        <v>58</v>
      </c>
      <c r="O366" s="3">
        <v>25</v>
      </c>
      <c r="P366" s="4">
        <v>0.1</v>
      </c>
      <c r="Q366" s="3">
        <v>52.2</v>
      </c>
      <c r="R366" s="3">
        <v>25</v>
      </c>
      <c r="S366" s="3">
        <v>27.2</v>
      </c>
      <c r="T366" t="s">
        <v>1954</v>
      </c>
      <c r="U366" t="s">
        <v>72</v>
      </c>
      <c r="X366" t="str">
        <v>Leo Clark</v>
      </c>
      <c r="Y366" t="str">
        <v>Leo Clark</v>
      </c>
      <c r="Z366" t="str">
        <v>Harry Scott</v>
      </c>
    </row>
    <row r="367" spans="1:26" x14ac:dyDescent="0.35">
      <c r="A367" t="s">
        <v>2618</v>
      </c>
      <c r="B367" s="2">
        <v>45318</v>
      </c>
      <c r="C367">
        <v>1</v>
      </c>
      <c r="D367">
        <v>2024</v>
      </c>
      <c r="F367" t="s">
        <v>737</v>
      </c>
      <c r="G367" t="s">
        <v>2347</v>
      </c>
      <c r="H367" t="s">
        <v>1870</v>
      </c>
      <c r="I367" t="s">
        <v>2083</v>
      </c>
      <c r="J367" t="s">
        <v>2114</v>
      </c>
      <c r="K367" t="s">
        <v>1915</v>
      </c>
      <c r="L367" t="s">
        <v>1886</v>
      </c>
      <c r="M367">
        <v>1</v>
      </c>
      <c r="N367" s="3">
        <v>85</v>
      </c>
      <c r="O367" s="3">
        <v>41</v>
      </c>
      <c r="P367" s="4">
        <v>0.1</v>
      </c>
      <c r="Q367" s="3">
        <v>76.5</v>
      </c>
      <c r="R367" s="3">
        <v>41</v>
      </c>
      <c r="S367" s="3">
        <v>35.5</v>
      </c>
      <c r="T367" t="s">
        <v>1954</v>
      </c>
      <c r="U367" t="s">
        <v>72</v>
      </c>
      <c r="X367" t="str">
        <v>Olivia Williams</v>
      </c>
      <c r="Y367" t="str">
        <v>Olivia Williams</v>
      </c>
      <c r="Z367" t="str">
        <v>Daniel Parker</v>
      </c>
    </row>
    <row r="368" spans="1:26" x14ac:dyDescent="0.35">
      <c r="A368" t="s">
        <v>2619</v>
      </c>
      <c r="B368" s="2">
        <v>45318</v>
      </c>
      <c r="C368">
        <v>1</v>
      </c>
      <c r="D368">
        <v>2024</v>
      </c>
      <c r="F368" t="s">
        <v>198</v>
      </c>
      <c r="G368" t="s">
        <v>2620</v>
      </c>
      <c r="H368" t="s">
        <v>1866</v>
      </c>
      <c r="I368" t="s">
        <v>1866</v>
      </c>
      <c r="J368" t="s">
        <v>2067</v>
      </c>
      <c r="K368" t="s">
        <v>1918</v>
      </c>
      <c r="L368" t="s">
        <v>1889</v>
      </c>
      <c r="M368">
        <v>3</v>
      </c>
      <c r="N368" s="3">
        <v>69</v>
      </c>
      <c r="O368" s="3">
        <v>37</v>
      </c>
      <c r="P368" s="4">
        <v>0.1</v>
      </c>
      <c r="Q368" s="3">
        <v>186.3</v>
      </c>
      <c r="R368" s="3">
        <v>111</v>
      </c>
      <c r="S368" s="3">
        <v>75.3</v>
      </c>
      <c r="T368" t="s">
        <v>1954</v>
      </c>
      <c r="U368" t="s">
        <v>71</v>
      </c>
      <c r="X368" t="str">
        <v>Thomas Evans</v>
      </c>
      <c r="Y368" t="str">
        <v>Thomas Evans</v>
      </c>
      <c r="Z368" t="str">
        <v>Harry Wilson</v>
      </c>
    </row>
    <row r="369" spans="1:26" x14ac:dyDescent="0.35">
      <c r="A369" t="s">
        <v>2621</v>
      </c>
      <c r="B369" s="2">
        <v>45318</v>
      </c>
      <c r="C369">
        <v>1</v>
      </c>
      <c r="D369">
        <v>2024</v>
      </c>
      <c r="F369" t="s">
        <v>1700</v>
      </c>
      <c r="G369" t="s">
        <v>2622</v>
      </c>
      <c r="H369" t="s">
        <v>1866</v>
      </c>
      <c r="I369" t="s">
        <v>1866</v>
      </c>
      <c r="J369" t="s">
        <v>2120</v>
      </c>
      <c r="K369" t="s">
        <v>1926</v>
      </c>
      <c r="L369" t="s">
        <v>1885</v>
      </c>
      <c r="M369">
        <v>3</v>
      </c>
      <c r="N369" s="3">
        <v>28</v>
      </c>
      <c r="O369" s="3">
        <v>13</v>
      </c>
      <c r="P369" s="4">
        <v>0.05</v>
      </c>
      <c r="Q369" s="3">
        <v>79.8</v>
      </c>
      <c r="R369" s="3">
        <v>39</v>
      </c>
      <c r="S369" s="3">
        <v>40.799999999999997</v>
      </c>
      <c r="T369" t="s">
        <v>1954</v>
      </c>
      <c r="U369" t="s">
        <v>71</v>
      </c>
      <c r="X369" t="str">
        <v>Liam Hall</v>
      </c>
      <c r="Y369" t="str">
        <v>Liam Hall</v>
      </c>
      <c r="Z369" t="str">
        <v>Jessica Green</v>
      </c>
    </row>
    <row r="370" spans="1:26" x14ac:dyDescent="0.35">
      <c r="A370" t="s">
        <v>2623</v>
      </c>
      <c r="B370" s="2">
        <v>45318</v>
      </c>
      <c r="C370">
        <v>1</v>
      </c>
      <c r="D370">
        <v>2024</v>
      </c>
      <c r="F370" t="s">
        <v>1477</v>
      </c>
      <c r="G370" t="s">
        <v>2624</v>
      </c>
      <c r="H370" t="s">
        <v>1863</v>
      </c>
      <c r="I370" t="s">
        <v>2033</v>
      </c>
      <c r="J370" t="s">
        <v>2026</v>
      </c>
      <c r="K370" t="s">
        <v>1919</v>
      </c>
      <c r="L370" t="s">
        <v>1887</v>
      </c>
      <c r="M370">
        <v>1</v>
      </c>
      <c r="N370" s="3">
        <v>85</v>
      </c>
      <c r="O370" s="3">
        <v>44</v>
      </c>
      <c r="P370" s="4">
        <v>0.1</v>
      </c>
      <c r="Q370" s="3">
        <v>76.5</v>
      </c>
      <c r="R370" s="3">
        <v>44</v>
      </c>
      <c r="S370" s="3">
        <v>32.5</v>
      </c>
      <c r="T370" t="s">
        <v>1954</v>
      </c>
      <c r="U370" t="s">
        <v>71</v>
      </c>
      <c r="X370" t="str">
        <v>Thomas Brown</v>
      </c>
      <c r="Y370" t="str">
        <v>Thomas Brown</v>
      </c>
      <c r="Z370" t="str">
        <v>Emma Hall</v>
      </c>
    </row>
    <row r="371" spans="1:26" x14ac:dyDescent="0.35">
      <c r="A371" t="s">
        <v>2625</v>
      </c>
      <c r="B371" s="2">
        <v>45318</v>
      </c>
      <c r="C371">
        <v>1</v>
      </c>
      <c r="D371">
        <v>2024</v>
      </c>
      <c r="F371" t="s">
        <v>326</v>
      </c>
      <c r="G371" t="s">
        <v>2626</v>
      </c>
      <c r="H371" t="s">
        <v>1864</v>
      </c>
      <c r="I371" t="s">
        <v>2101</v>
      </c>
      <c r="J371" t="s">
        <v>2001</v>
      </c>
      <c r="K371" t="s">
        <v>1911</v>
      </c>
      <c r="L371" t="s">
        <v>1886</v>
      </c>
      <c r="M371">
        <v>1</v>
      </c>
      <c r="N371" s="3">
        <v>58</v>
      </c>
      <c r="O371" s="3">
        <v>25</v>
      </c>
      <c r="P371" s="4">
        <v>0.1</v>
      </c>
      <c r="Q371" s="3">
        <v>52.2</v>
      </c>
      <c r="R371" s="3">
        <v>25</v>
      </c>
      <c r="S371" s="3">
        <v>27.2</v>
      </c>
      <c r="T371" t="s">
        <v>1954</v>
      </c>
      <c r="U371" t="s">
        <v>71</v>
      </c>
      <c r="X371" t="str">
        <v>Daniel Watson</v>
      </c>
      <c r="Y371" t="str">
        <v>Daniel Watson</v>
      </c>
      <c r="Z371" t="str">
        <v>Emma Harris</v>
      </c>
    </row>
    <row r="372" spans="1:26" x14ac:dyDescent="0.35">
      <c r="A372" t="s">
        <v>2627</v>
      </c>
      <c r="B372" s="2">
        <v>45318</v>
      </c>
      <c r="C372">
        <v>1</v>
      </c>
      <c r="D372">
        <v>2024</v>
      </c>
      <c r="F372" t="s">
        <v>1038</v>
      </c>
      <c r="G372" t="s">
        <v>2628</v>
      </c>
      <c r="H372" t="s">
        <v>1875</v>
      </c>
      <c r="I372" t="s">
        <v>2054</v>
      </c>
      <c r="J372" t="s">
        <v>2183</v>
      </c>
      <c r="K372" t="s">
        <v>1917</v>
      </c>
      <c r="L372" t="s">
        <v>1886</v>
      </c>
      <c r="M372">
        <v>1</v>
      </c>
      <c r="N372" s="3">
        <v>72</v>
      </c>
      <c r="O372" s="3">
        <v>34</v>
      </c>
      <c r="P372" s="4">
        <v>0.1</v>
      </c>
      <c r="Q372" s="3">
        <v>64.8</v>
      </c>
      <c r="R372" s="3">
        <v>34</v>
      </c>
      <c r="S372" s="3">
        <v>30.8</v>
      </c>
      <c r="T372" t="s">
        <v>1954</v>
      </c>
      <c r="U372" t="s">
        <v>71</v>
      </c>
      <c r="X372" t="str">
        <v>Olivia Martin</v>
      </c>
      <c r="Y372" t="str">
        <v>Olivia Martin</v>
      </c>
      <c r="Z372" t="str">
        <v>Sophie Kelly</v>
      </c>
    </row>
    <row r="373" spans="1:26" x14ac:dyDescent="0.35">
      <c r="A373" t="s">
        <v>2629</v>
      </c>
      <c r="B373" s="2">
        <v>45318</v>
      </c>
      <c r="C373">
        <v>1</v>
      </c>
      <c r="D373">
        <v>2024</v>
      </c>
      <c r="F373" t="s">
        <v>324</v>
      </c>
      <c r="G373" t="s">
        <v>2630</v>
      </c>
      <c r="H373" t="s">
        <v>1866</v>
      </c>
      <c r="I373" t="s">
        <v>1866</v>
      </c>
      <c r="J373" t="s">
        <v>1960</v>
      </c>
      <c r="K373" t="s">
        <v>1924</v>
      </c>
      <c r="L373" t="s">
        <v>1885</v>
      </c>
      <c r="M373">
        <v>3</v>
      </c>
      <c r="N373" s="3">
        <v>42</v>
      </c>
      <c r="O373" s="3">
        <v>20</v>
      </c>
      <c r="P373" s="4">
        <v>0</v>
      </c>
      <c r="Q373" s="3">
        <v>126</v>
      </c>
      <c r="R373" s="3">
        <v>60</v>
      </c>
      <c r="S373" s="3">
        <v>66</v>
      </c>
      <c r="T373" t="s">
        <v>1954</v>
      </c>
      <c r="U373" t="s">
        <v>71</v>
      </c>
      <c r="X373" t="str">
        <v>Emma Moore</v>
      </c>
      <c r="Y373" t="str">
        <v>Emma Moore</v>
      </c>
      <c r="Z373" t="str">
        <v>Ava Thomas</v>
      </c>
    </row>
    <row r="374" spans="1:26" x14ac:dyDescent="0.35">
      <c r="A374" t="s">
        <v>2631</v>
      </c>
      <c r="B374" s="2">
        <v>45318</v>
      </c>
      <c r="C374">
        <v>1</v>
      </c>
      <c r="D374">
        <v>2024</v>
      </c>
      <c r="F374" t="s">
        <v>196</v>
      </c>
      <c r="G374" t="s">
        <v>2312</v>
      </c>
      <c r="H374" t="s">
        <v>1875</v>
      </c>
      <c r="I374" t="s">
        <v>1970</v>
      </c>
      <c r="J374" t="s">
        <v>2114</v>
      </c>
      <c r="K374" t="s">
        <v>1915</v>
      </c>
      <c r="L374" t="s">
        <v>1886</v>
      </c>
      <c r="M374">
        <v>3</v>
      </c>
      <c r="N374" s="3">
        <v>85</v>
      </c>
      <c r="O374" s="3">
        <v>41</v>
      </c>
      <c r="P374" s="4">
        <v>0.05</v>
      </c>
      <c r="Q374" s="3">
        <v>242.25</v>
      </c>
      <c r="R374" s="3">
        <v>123</v>
      </c>
      <c r="S374" s="3">
        <v>119.25</v>
      </c>
      <c r="T374" t="s">
        <v>1954</v>
      </c>
      <c r="U374" t="s">
        <v>71</v>
      </c>
      <c r="X374" t="str">
        <v>Thomas Campbell</v>
      </c>
      <c r="Y374" t="str">
        <v>Thomas Campbell</v>
      </c>
      <c r="Z374" t="str">
        <v>Harry Smith</v>
      </c>
    </row>
    <row r="375" spans="1:26" x14ac:dyDescent="0.35">
      <c r="A375" t="s">
        <v>2632</v>
      </c>
      <c r="B375" s="2">
        <v>45318</v>
      </c>
      <c r="C375">
        <v>1</v>
      </c>
      <c r="D375">
        <v>2024</v>
      </c>
      <c r="F375" t="s">
        <v>1583</v>
      </c>
      <c r="G375" t="s">
        <v>2633</v>
      </c>
      <c r="H375" t="s">
        <v>1873</v>
      </c>
      <c r="I375" t="s">
        <v>2070</v>
      </c>
      <c r="J375" t="s">
        <v>1963</v>
      </c>
      <c r="K375" t="s">
        <v>1907</v>
      </c>
      <c r="L375" t="s">
        <v>1890</v>
      </c>
      <c r="M375">
        <v>4</v>
      </c>
      <c r="N375" s="3">
        <v>119</v>
      </c>
      <c r="O375" s="3">
        <v>72</v>
      </c>
      <c r="P375" s="4">
        <v>0.15</v>
      </c>
      <c r="Q375" s="3">
        <v>404.6</v>
      </c>
      <c r="R375" s="3">
        <v>288</v>
      </c>
      <c r="S375" s="3">
        <v>116.6</v>
      </c>
      <c r="T375" t="s">
        <v>1954</v>
      </c>
      <c r="U375" t="s">
        <v>71</v>
      </c>
      <c r="X375" t="str">
        <v>Jessica Smith</v>
      </c>
      <c r="Y375" t="str">
        <v>Jessica Smith</v>
      </c>
      <c r="Z375" t="str">
        <v>Daniel Taylor</v>
      </c>
    </row>
    <row r="376" spans="1:26" x14ac:dyDescent="0.35">
      <c r="A376" t="s">
        <v>2634</v>
      </c>
      <c r="B376" s="2">
        <v>45318</v>
      </c>
      <c r="C376">
        <v>1</v>
      </c>
      <c r="D376">
        <v>2024</v>
      </c>
      <c r="F376" t="s">
        <v>709</v>
      </c>
      <c r="G376" t="s">
        <v>2063</v>
      </c>
      <c r="H376" t="s">
        <v>1875</v>
      </c>
      <c r="I376" t="s">
        <v>1981</v>
      </c>
      <c r="J376" t="s">
        <v>1956</v>
      </c>
      <c r="K376" t="s">
        <v>1909</v>
      </c>
      <c r="L376" t="s">
        <v>1887</v>
      </c>
      <c r="M376">
        <v>3</v>
      </c>
      <c r="N376" s="3">
        <v>95</v>
      </c>
      <c r="O376" s="3">
        <v>54</v>
      </c>
      <c r="P376" s="4">
        <v>0</v>
      </c>
      <c r="Q376" s="3">
        <v>285</v>
      </c>
      <c r="R376" s="3">
        <v>162</v>
      </c>
      <c r="S376" s="3">
        <v>123</v>
      </c>
      <c r="T376" t="s">
        <v>1954</v>
      </c>
      <c r="U376" t="s">
        <v>71</v>
      </c>
      <c r="X376" t="str">
        <v>Noah Campbell</v>
      </c>
      <c r="Y376" t="str">
        <v>Noah Campbell</v>
      </c>
      <c r="Z376" t="str">
        <v>Jessica Clark</v>
      </c>
    </row>
    <row r="377" spans="1:26" x14ac:dyDescent="0.35">
      <c r="A377" t="s">
        <v>2635</v>
      </c>
      <c r="B377" s="2">
        <v>45318</v>
      </c>
      <c r="C377">
        <v>1</v>
      </c>
      <c r="D377">
        <v>2024</v>
      </c>
      <c r="F377" t="s">
        <v>1616</v>
      </c>
      <c r="G377" t="s">
        <v>2072</v>
      </c>
      <c r="H377" t="s">
        <v>1873</v>
      </c>
      <c r="I377" t="s">
        <v>2070</v>
      </c>
      <c r="J377" t="s">
        <v>2034</v>
      </c>
      <c r="K377" t="s">
        <v>1904</v>
      </c>
      <c r="L377" t="s">
        <v>1889</v>
      </c>
      <c r="M377">
        <v>1</v>
      </c>
      <c r="N377" s="3">
        <v>149</v>
      </c>
      <c r="O377" s="3">
        <v>91</v>
      </c>
      <c r="P377" s="4">
        <v>0.1</v>
      </c>
      <c r="Q377" s="3">
        <v>134.1</v>
      </c>
      <c r="R377" s="3">
        <v>91</v>
      </c>
      <c r="S377" s="3">
        <v>43.1</v>
      </c>
      <c r="T377" t="s">
        <v>1954</v>
      </c>
      <c r="U377" t="s">
        <v>71</v>
      </c>
      <c r="X377" t="str">
        <v>Oscar Green</v>
      </c>
      <c r="Y377" t="str">
        <v>Oscar Green</v>
      </c>
      <c r="Z377" t="str">
        <v>Noah Green</v>
      </c>
    </row>
    <row r="378" spans="1:26" x14ac:dyDescent="0.35">
      <c r="A378" t="s">
        <v>2636</v>
      </c>
      <c r="B378" s="2">
        <v>45318</v>
      </c>
      <c r="C378">
        <v>1</v>
      </c>
      <c r="D378">
        <v>2024</v>
      </c>
      <c r="F378" t="s">
        <v>1146</v>
      </c>
      <c r="G378" t="s">
        <v>2637</v>
      </c>
      <c r="H378" t="s">
        <v>1874</v>
      </c>
      <c r="I378" t="s">
        <v>2200</v>
      </c>
      <c r="J378" t="s">
        <v>1971</v>
      </c>
      <c r="K378" t="s">
        <v>1920</v>
      </c>
      <c r="L378" t="s">
        <v>1886</v>
      </c>
      <c r="M378">
        <v>2</v>
      </c>
      <c r="N378" s="3">
        <v>45</v>
      </c>
      <c r="O378" s="3">
        <v>19</v>
      </c>
      <c r="P378" s="4">
        <v>0</v>
      </c>
      <c r="Q378" s="3">
        <v>90</v>
      </c>
      <c r="R378" s="3">
        <v>38</v>
      </c>
      <c r="S378" s="3">
        <v>52</v>
      </c>
      <c r="T378" t="s">
        <v>1954</v>
      </c>
      <c r="U378" t="s">
        <v>71</v>
      </c>
      <c r="X378" t="str">
        <v>Sophie Scott</v>
      </c>
      <c r="Y378" t="str">
        <v>Sophie Scott</v>
      </c>
      <c r="Z378" t="str">
        <v>Isla Lewis</v>
      </c>
    </row>
    <row r="379" spans="1:26" x14ac:dyDescent="0.35">
      <c r="A379" t="s">
        <v>2638</v>
      </c>
      <c r="B379" s="2">
        <v>45318</v>
      </c>
      <c r="C379">
        <v>1</v>
      </c>
      <c r="D379">
        <v>2024</v>
      </c>
      <c r="F379" t="s">
        <v>268</v>
      </c>
      <c r="G379" t="s">
        <v>2639</v>
      </c>
      <c r="H379" t="s">
        <v>1874</v>
      </c>
      <c r="I379" t="s">
        <v>2119</v>
      </c>
      <c r="J379" t="s">
        <v>1997</v>
      </c>
      <c r="K379" t="s">
        <v>1906</v>
      </c>
      <c r="L379" t="s">
        <v>1889</v>
      </c>
      <c r="M379">
        <v>4</v>
      </c>
      <c r="N379" s="3">
        <v>89</v>
      </c>
      <c r="O379" s="3">
        <v>48</v>
      </c>
      <c r="P379" s="4">
        <v>0.05</v>
      </c>
      <c r="Q379" s="3">
        <v>338.2</v>
      </c>
      <c r="R379" s="3">
        <v>192</v>
      </c>
      <c r="S379" s="3">
        <v>146.19999999999999</v>
      </c>
      <c r="T379" t="s">
        <v>1954</v>
      </c>
      <c r="U379" t="s">
        <v>71</v>
      </c>
      <c r="X379" t="str">
        <v>William Campbell</v>
      </c>
      <c r="Y379" t="str">
        <v>William Campbell</v>
      </c>
      <c r="Z379" t="str">
        <v>Thomas Evans</v>
      </c>
    </row>
    <row r="380" spans="1:26" x14ac:dyDescent="0.35">
      <c r="A380" t="s">
        <v>2640</v>
      </c>
      <c r="B380" s="2">
        <v>45319</v>
      </c>
      <c r="C380">
        <v>1</v>
      </c>
      <c r="D380">
        <v>2024</v>
      </c>
      <c r="F380" t="s">
        <v>128</v>
      </c>
      <c r="G380" t="s">
        <v>2641</v>
      </c>
      <c r="H380" t="s">
        <v>1874</v>
      </c>
      <c r="I380" t="s">
        <v>2119</v>
      </c>
      <c r="J380" t="s">
        <v>1953</v>
      </c>
      <c r="K380" t="s">
        <v>1905</v>
      </c>
      <c r="L380" t="s">
        <v>1888</v>
      </c>
      <c r="M380">
        <v>2</v>
      </c>
      <c r="N380" s="3">
        <v>120</v>
      </c>
      <c r="O380" s="3">
        <v>63</v>
      </c>
      <c r="P380" s="4">
        <v>0.1</v>
      </c>
      <c r="Q380" s="3">
        <v>216</v>
      </c>
      <c r="R380" s="3">
        <v>126</v>
      </c>
      <c r="S380" s="3">
        <v>90</v>
      </c>
      <c r="T380" t="s">
        <v>1954</v>
      </c>
      <c r="U380" t="s">
        <v>71</v>
      </c>
      <c r="X380" t="str">
        <v>Oscar Clark</v>
      </c>
      <c r="Y380" t="str">
        <v>Oscar Clark</v>
      </c>
      <c r="Z380" t="str">
        <v>Jessica Baker</v>
      </c>
    </row>
    <row r="381" spans="1:26" x14ac:dyDescent="0.35">
      <c r="A381" t="s">
        <v>2642</v>
      </c>
      <c r="B381" s="2">
        <v>45319</v>
      </c>
      <c r="C381">
        <v>1</v>
      </c>
      <c r="D381">
        <v>2024</v>
      </c>
      <c r="F381" t="s">
        <v>678</v>
      </c>
      <c r="G381" t="s">
        <v>2643</v>
      </c>
      <c r="H381" t="s">
        <v>1873</v>
      </c>
      <c r="I381" t="s">
        <v>2323</v>
      </c>
      <c r="J381" t="s">
        <v>2034</v>
      </c>
      <c r="K381" t="s">
        <v>1904</v>
      </c>
      <c r="L381" t="s">
        <v>1889</v>
      </c>
      <c r="M381">
        <v>3</v>
      </c>
      <c r="N381" s="3">
        <v>149</v>
      </c>
      <c r="O381" s="3">
        <v>91</v>
      </c>
      <c r="P381" s="4">
        <v>0</v>
      </c>
      <c r="Q381" s="3">
        <v>447</v>
      </c>
      <c r="R381" s="3">
        <v>273</v>
      </c>
      <c r="S381" s="3">
        <v>174</v>
      </c>
      <c r="T381" t="s">
        <v>1954</v>
      </c>
      <c r="U381" t="s">
        <v>71</v>
      </c>
      <c r="X381" t="str">
        <v>Jack Wilson</v>
      </c>
      <c r="Y381" t="str">
        <v>Jack Wilson</v>
      </c>
      <c r="Z381" t="str">
        <v>Oscar Lewis</v>
      </c>
    </row>
    <row r="382" spans="1:26" x14ac:dyDescent="0.35">
      <c r="A382" t="s">
        <v>2644</v>
      </c>
      <c r="B382" s="2">
        <v>45319</v>
      </c>
      <c r="C382">
        <v>1</v>
      </c>
      <c r="D382">
        <v>2024</v>
      </c>
      <c r="F382" t="s">
        <v>781</v>
      </c>
      <c r="G382" t="s">
        <v>2325</v>
      </c>
      <c r="H382" t="s">
        <v>1870</v>
      </c>
      <c r="I382" t="s">
        <v>2192</v>
      </c>
      <c r="J382" t="s">
        <v>2026</v>
      </c>
      <c r="K382" t="s">
        <v>1919</v>
      </c>
      <c r="L382" t="s">
        <v>1887</v>
      </c>
      <c r="M382">
        <v>1</v>
      </c>
      <c r="N382" s="3">
        <v>85</v>
      </c>
      <c r="O382" s="3">
        <v>44</v>
      </c>
      <c r="P382" s="4">
        <v>0.1</v>
      </c>
      <c r="Q382" s="3">
        <v>76.5</v>
      </c>
      <c r="R382" s="3">
        <v>44</v>
      </c>
      <c r="S382" s="3">
        <v>32.5</v>
      </c>
      <c r="T382" t="s">
        <v>1954</v>
      </c>
      <c r="U382" t="s">
        <v>71</v>
      </c>
      <c r="X382" t="str">
        <v>Emma Kelly</v>
      </c>
      <c r="Y382" t="str">
        <v>Emma Kelly</v>
      </c>
      <c r="Z382" t="str">
        <v>Thomas Kelly</v>
      </c>
    </row>
    <row r="383" spans="1:26" x14ac:dyDescent="0.35">
      <c r="A383" t="s">
        <v>2645</v>
      </c>
      <c r="B383" s="2">
        <v>45319</v>
      </c>
      <c r="C383">
        <v>1</v>
      </c>
      <c r="D383">
        <v>2024</v>
      </c>
      <c r="F383" t="s">
        <v>261</v>
      </c>
      <c r="G383" t="s">
        <v>2646</v>
      </c>
      <c r="H383" t="s">
        <v>1867</v>
      </c>
      <c r="I383" t="s">
        <v>2004</v>
      </c>
      <c r="J383" t="s">
        <v>1997</v>
      </c>
      <c r="K383" t="s">
        <v>1906</v>
      </c>
      <c r="L383" t="s">
        <v>1889</v>
      </c>
      <c r="M383">
        <v>3</v>
      </c>
      <c r="N383" s="3">
        <v>89</v>
      </c>
      <c r="O383" s="3">
        <v>48</v>
      </c>
      <c r="P383" s="4">
        <v>0</v>
      </c>
      <c r="Q383" s="3">
        <v>267</v>
      </c>
      <c r="R383" s="3">
        <v>144</v>
      </c>
      <c r="S383" s="3">
        <v>123</v>
      </c>
      <c r="T383" t="s">
        <v>1954</v>
      </c>
      <c r="U383" t="s">
        <v>71</v>
      </c>
      <c r="X383" t="str">
        <v>Thomas Morgan</v>
      </c>
      <c r="Y383" t="str">
        <v>Thomas Morgan</v>
      </c>
      <c r="Z383" t="str">
        <v>Jessica Campbell</v>
      </c>
    </row>
    <row r="384" spans="1:26" x14ac:dyDescent="0.35">
      <c r="A384" t="s">
        <v>2647</v>
      </c>
      <c r="B384" s="2">
        <v>45319</v>
      </c>
      <c r="C384">
        <v>1</v>
      </c>
      <c r="D384">
        <v>2024</v>
      </c>
      <c r="F384" t="s">
        <v>1197</v>
      </c>
      <c r="G384" t="s">
        <v>2648</v>
      </c>
      <c r="H384" t="s">
        <v>1863</v>
      </c>
      <c r="I384" t="s">
        <v>2033</v>
      </c>
      <c r="J384" t="s">
        <v>2011</v>
      </c>
      <c r="K384" t="s">
        <v>1927</v>
      </c>
      <c r="L384" t="s">
        <v>1885</v>
      </c>
      <c r="M384">
        <v>1</v>
      </c>
      <c r="N384" s="3">
        <v>24</v>
      </c>
      <c r="O384" s="3">
        <v>10</v>
      </c>
      <c r="P384" s="4">
        <v>0.1</v>
      </c>
      <c r="Q384" s="3">
        <v>21.6</v>
      </c>
      <c r="R384" s="3">
        <v>10</v>
      </c>
      <c r="S384" s="3">
        <v>11.6</v>
      </c>
      <c r="T384" t="s">
        <v>1954</v>
      </c>
      <c r="U384" t="s">
        <v>71</v>
      </c>
      <c r="X384" t="str">
        <v>Isla Jones</v>
      </c>
      <c r="Y384" t="str">
        <v>Isla Jones</v>
      </c>
      <c r="Z384" t="str">
        <v>Leo Harris</v>
      </c>
    </row>
    <row r="385" spans="1:26" x14ac:dyDescent="0.35">
      <c r="A385" t="s">
        <v>2649</v>
      </c>
      <c r="B385" s="2">
        <v>45319</v>
      </c>
      <c r="C385">
        <v>1</v>
      </c>
      <c r="D385">
        <v>2024</v>
      </c>
      <c r="F385" t="s">
        <v>167</v>
      </c>
      <c r="G385" t="s">
        <v>2650</v>
      </c>
      <c r="H385" t="s">
        <v>1874</v>
      </c>
      <c r="I385" t="s">
        <v>2041</v>
      </c>
      <c r="J385" t="s">
        <v>1953</v>
      </c>
      <c r="K385" t="s">
        <v>1905</v>
      </c>
      <c r="L385" t="s">
        <v>1888</v>
      </c>
      <c r="M385">
        <v>2</v>
      </c>
      <c r="N385" s="3">
        <v>120</v>
      </c>
      <c r="O385" s="3">
        <v>63</v>
      </c>
      <c r="P385" s="4">
        <v>0.05</v>
      </c>
      <c r="Q385" s="3">
        <v>228</v>
      </c>
      <c r="R385" s="3">
        <v>126</v>
      </c>
      <c r="S385" s="3">
        <v>102</v>
      </c>
      <c r="T385" t="s">
        <v>1954</v>
      </c>
      <c r="U385" t="s">
        <v>71</v>
      </c>
      <c r="X385" t="str">
        <v>Emma Thomas</v>
      </c>
      <c r="Y385" t="str">
        <v>Emma Thomas</v>
      </c>
      <c r="Z385" t="str">
        <v>Liam Moore</v>
      </c>
    </row>
    <row r="386" spans="1:26" x14ac:dyDescent="0.35">
      <c r="A386" t="s">
        <v>2651</v>
      </c>
      <c r="B386" s="2">
        <v>45319</v>
      </c>
      <c r="C386">
        <v>1</v>
      </c>
      <c r="D386">
        <v>2024</v>
      </c>
      <c r="F386" t="s">
        <v>586</v>
      </c>
      <c r="G386" t="s">
        <v>2652</v>
      </c>
      <c r="H386" t="s">
        <v>1871</v>
      </c>
      <c r="I386" t="s">
        <v>2144</v>
      </c>
      <c r="J386" t="s">
        <v>2011</v>
      </c>
      <c r="K386" t="s">
        <v>1927</v>
      </c>
      <c r="L386" t="s">
        <v>1885</v>
      </c>
      <c r="M386">
        <v>2</v>
      </c>
      <c r="N386" s="3">
        <v>24</v>
      </c>
      <c r="O386" s="3">
        <v>10</v>
      </c>
      <c r="P386" s="4">
        <v>0.1</v>
      </c>
      <c r="Q386" s="3">
        <v>43.2</v>
      </c>
      <c r="R386" s="3">
        <v>20</v>
      </c>
      <c r="S386" s="3">
        <v>23.2</v>
      </c>
      <c r="T386" t="s">
        <v>1954</v>
      </c>
      <c r="U386" t="s">
        <v>71</v>
      </c>
      <c r="X386" t="str">
        <v>Sophie Mitchell</v>
      </c>
      <c r="Y386" t="str">
        <v>Sophie Mitchell</v>
      </c>
      <c r="Z386" t="str">
        <v>Mia Hughes</v>
      </c>
    </row>
    <row r="387" spans="1:26" x14ac:dyDescent="0.35">
      <c r="A387" t="s">
        <v>2653</v>
      </c>
      <c r="B387" s="2">
        <v>45319</v>
      </c>
      <c r="C387">
        <v>1</v>
      </c>
      <c r="D387">
        <v>2024</v>
      </c>
      <c r="F387" t="s">
        <v>610</v>
      </c>
      <c r="G387" t="s">
        <v>2628</v>
      </c>
      <c r="H387" t="s">
        <v>1864</v>
      </c>
      <c r="I387" t="s">
        <v>2211</v>
      </c>
      <c r="J387" t="s">
        <v>2061</v>
      </c>
      <c r="K387" t="s">
        <v>1923</v>
      </c>
      <c r="L387" t="s">
        <v>1888</v>
      </c>
      <c r="M387">
        <v>1</v>
      </c>
      <c r="N387" s="3">
        <v>25</v>
      </c>
      <c r="O387" s="3">
        <v>11</v>
      </c>
      <c r="P387" s="4">
        <v>0.05</v>
      </c>
      <c r="Q387" s="3">
        <v>23.75</v>
      </c>
      <c r="R387" s="3">
        <v>11</v>
      </c>
      <c r="S387" s="3">
        <v>12.75</v>
      </c>
      <c r="T387" t="s">
        <v>1954</v>
      </c>
      <c r="U387" t="s">
        <v>71</v>
      </c>
      <c r="X387" t="str">
        <v>George Martin</v>
      </c>
      <c r="Y387" t="str">
        <v>George Martin</v>
      </c>
      <c r="Z387" t="str">
        <v>Emma Clark</v>
      </c>
    </row>
    <row r="388" spans="1:26" x14ac:dyDescent="0.35">
      <c r="A388" t="s">
        <v>2654</v>
      </c>
      <c r="B388" s="2">
        <v>45319</v>
      </c>
      <c r="C388">
        <v>1</v>
      </c>
      <c r="D388">
        <v>2024</v>
      </c>
      <c r="F388" t="s">
        <v>767</v>
      </c>
      <c r="G388" t="s">
        <v>2486</v>
      </c>
      <c r="H388" t="s">
        <v>1870</v>
      </c>
      <c r="I388" t="s">
        <v>2083</v>
      </c>
      <c r="J388" t="s">
        <v>2064</v>
      </c>
      <c r="K388" t="s">
        <v>1922</v>
      </c>
      <c r="L388" t="s">
        <v>1887</v>
      </c>
      <c r="M388">
        <v>2</v>
      </c>
      <c r="N388" s="3">
        <v>32</v>
      </c>
      <c r="O388" s="3">
        <v>14</v>
      </c>
      <c r="P388" s="4">
        <v>0</v>
      </c>
      <c r="Q388" s="3">
        <v>64</v>
      </c>
      <c r="R388" s="3">
        <v>28</v>
      </c>
      <c r="S388" s="3">
        <v>36</v>
      </c>
      <c r="T388" t="s">
        <v>1954</v>
      </c>
      <c r="U388" t="s">
        <v>71</v>
      </c>
      <c r="X388" t="str">
        <v>William Walker</v>
      </c>
      <c r="Y388" t="str">
        <v>William Walker</v>
      </c>
      <c r="Z388" t="str">
        <v>Leo Brown</v>
      </c>
    </row>
    <row r="389" spans="1:26" x14ac:dyDescent="0.35">
      <c r="A389" t="s">
        <v>2655</v>
      </c>
      <c r="B389" s="2">
        <v>45319</v>
      </c>
      <c r="C389">
        <v>1</v>
      </c>
      <c r="D389">
        <v>2024</v>
      </c>
      <c r="F389" t="s">
        <v>221</v>
      </c>
      <c r="G389" t="s">
        <v>59</v>
      </c>
      <c r="H389" t="s">
        <v>1870</v>
      </c>
      <c r="I389" t="s">
        <v>2060</v>
      </c>
      <c r="J389" t="s">
        <v>1997</v>
      </c>
      <c r="K389" t="s">
        <v>1906</v>
      </c>
      <c r="L389" t="s">
        <v>1889</v>
      </c>
      <c r="M389">
        <v>2</v>
      </c>
      <c r="N389" s="3">
        <v>89</v>
      </c>
      <c r="O389" s="3">
        <v>48</v>
      </c>
      <c r="P389" s="4">
        <v>0.1</v>
      </c>
      <c r="Q389" s="3">
        <v>160.19999999999999</v>
      </c>
      <c r="R389" s="3">
        <v>96</v>
      </c>
      <c r="S389" s="3">
        <v>64.2</v>
      </c>
      <c r="T389" t="s">
        <v>1954</v>
      </c>
      <c r="U389" t="s">
        <v>72</v>
      </c>
      <c r="X389" t="str">
        <v>Alex White</v>
      </c>
      <c r="Y389" t="str">
        <v>Alex White</v>
      </c>
      <c r="Z389" t="str">
        <v>Jessica Scott</v>
      </c>
    </row>
    <row r="390" spans="1:26" x14ac:dyDescent="0.35">
      <c r="A390" t="s">
        <v>2656</v>
      </c>
      <c r="B390" s="2">
        <v>45320</v>
      </c>
      <c r="C390">
        <v>1</v>
      </c>
      <c r="D390">
        <v>2024</v>
      </c>
      <c r="F390" t="s">
        <v>247</v>
      </c>
      <c r="G390" t="s">
        <v>2224</v>
      </c>
      <c r="H390" t="s">
        <v>1864</v>
      </c>
      <c r="I390" t="s">
        <v>2101</v>
      </c>
      <c r="J390" t="s">
        <v>1978</v>
      </c>
      <c r="K390" t="s">
        <v>1916</v>
      </c>
      <c r="L390" t="s">
        <v>1887</v>
      </c>
      <c r="M390">
        <v>3</v>
      </c>
      <c r="N390" s="3">
        <v>79</v>
      </c>
      <c r="O390" s="3">
        <v>42</v>
      </c>
      <c r="P390" s="4">
        <v>0</v>
      </c>
      <c r="Q390" s="3">
        <v>237</v>
      </c>
      <c r="R390" s="3">
        <v>126</v>
      </c>
      <c r="S390" s="3">
        <v>111</v>
      </c>
      <c r="T390" t="s">
        <v>1954</v>
      </c>
      <c r="U390" t="s">
        <v>71</v>
      </c>
      <c r="X390" t="str">
        <v>William Evans</v>
      </c>
      <c r="Y390" t="str">
        <v>William Evans</v>
      </c>
      <c r="Z390" t="str">
        <v>Emma Carter</v>
      </c>
    </row>
    <row r="391" spans="1:26" x14ac:dyDescent="0.35">
      <c r="A391" t="s">
        <v>2657</v>
      </c>
      <c r="B391" s="2">
        <v>45320</v>
      </c>
      <c r="C391">
        <v>1</v>
      </c>
      <c r="D391">
        <v>2024</v>
      </c>
      <c r="F391" t="s">
        <v>1420</v>
      </c>
      <c r="G391" t="s">
        <v>2658</v>
      </c>
      <c r="H391" t="s">
        <v>1871</v>
      </c>
      <c r="I391" t="s">
        <v>1966</v>
      </c>
      <c r="J391" t="s">
        <v>2162</v>
      </c>
      <c r="K391" t="s">
        <v>1921</v>
      </c>
      <c r="L391" t="s">
        <v>1889</v>
      </c>
      <c r="M391">
        <v>5</v>
      </c>
      <c r="N391" s="3">
        <v>55</v>
      </c>
      <c r="O391" s="3">
        <v>27</v>
      </c>
      <c r="P391" s="4">
        <v>0.1</v>
      </c>
      <c r="Q391" s="3">
        <v>247.5</v>
      </c>
      <c r="R391" s="3">
        <v>135</v>
      </c>
      <c r="S391" s="3">
        <v>112.5</v>
      </c>
      <c r="T391" t="s">
        <v>1954</v>
      </c>
      <c r="U391" t="s">
        <v>71</v>
      </c>
      <c r="X391" t="str">
        <v>George Jones</v>
      </c>
      <c r="Y391" t="str">
        <v>George Jones</v>
      </c>
      <c r="Z391" t="str">
        <v>Alex Thomas</v>
      </c>
    </row>
    <row r="392" spans="1:26" x14ac:dyDescent="0.35">
      <c r="A392" t="s">
        <v>2659</v>
      </c>
      <c r="B392" s="2">
        <v>45320</v>
      </c>
      <c r="C392">
        <v>1</v>
      </c>
      <c r="D392">
        <v>2024</v>
      </c>
      <c r="F392" t="s">
        <v>1268</v>
      </c>
      <c r="G392" t="s">
        <v>1973</v>
      </c>
      <c r="H392" t="s">
        <v>1875</v>
      </c>
      <c r="I392" t="s">
        <v>1996</v>
      </c>
      <c r="J392" t="s">
        <v>2183</v>
      </c>
      <c r="K392" t="s">
        <v>1917</v>
      </c>
      <c r="L392" t="s">
        <v>1886</v>
      </c>
      <c r="M392">
        <v>2</v>
      </c>
      <c r="N392" s="3">
        <v>72</v>
      </c>
      <c r="O392" s="3">
        <v>34</v>
      </c>
      <c r="P392" s="4">
        <v>0.1</v>
      </c>
      <c r="Q392" s="3">
        <v>129.6</v>
      </c>
      <c r="R392" s="3">
        <v>68</v>
      </c>
      <c r="S392" s="3">
        <v>61.6</v>
      </c>
      <c r="T392" t="s">
        <v>1954</v>
      </c>
      <c r="U392" t="s">
        <v>71</v>
      </c>
      <c r="X392" t="str">
        <v>Jack Evans</v>
      </c>
      <c r="Y392" t="str">
        <v>Jack Evans</v>
      </c>
      <c r="Z392" t="str">
        <v>Mia Evans</v>
      </c>
    </row>
    <row r="393" spans="1:26" x14ac:dyDescent="0.35">
      <c r="A393" t="s">
        <v>2660</v>
      </c>
      <c r="B393" s="2">
        <v>45320</v>
      </c>
      <c r="C393">
        <v>1</v>
      </c>
      <c r="D393">
        <v>2024</v>
      </c>
      <c r="F393" t="s">
        <v>1652</v>
      </c>
      <c r="G393" t="s">
        <v>2312</v>
      </c>
      <c r="H393" t="s">
        <v>1866</v>
      </c>
      <c r="I393" t="s">
        <v>1866</v>
      </c>
      <c r="J393" t="s">
        <v>2120</v>
      </c>
      <c r="K393" t="s">
        <v>1926</v>
      </c>
      <c r="L393" t="s">
        <v>1885</v>
      </c>
      <c r="M393">
        <v>1</v>
      </c>
      <c r="N393" s="3">
        <v>28</v>
      </c>
      <c r="O393" s="3">
        <v>13</v>
      </c>
      <c r="P393" s="4">
        <v>0</v>
      </c>
      <c r="Q393" s="3">
        <v>28</v>
      </c>
      <c r="R393" s="3">
        <v>13</v>
      </c>
      <c r="S393" s="3">
        <v>15</v>
      </c>
      <c r="T393" t="s">
        <v>1954</v>
      </c>
      <c r="U393" t="s">
        <v>72</v>
      </c>
      <c r="X393" t="str">
        <v>Amelia Carter</v>
      </c>
      <c r="Y393" t="str">
        <v>Amelia Carter</v>
      </c>
      <c r="Z393" t="str">
        <v>Amelia Mitchell</v>
      </c>
    </row>
    <row r="394" spans="1:26" x14ac:dyDescent="0.35">
      <c r="A394" t="s">
        <v>2661</v>
      </c>
      <c r="B394" s="2">
        <v>45320</v>
      </c>
      <c r="C394">
        <v>1</v>
      </c>
      <c r="D394">
        <v>2024</v>
      </c>
      <c r="F394" t="s">
        <v>1718</v>
      </c>
      <c r="G394" t="s">
        <v>2414</v>
      </c>
      <c r="H394" t="s">
        <v>1868</v>
      </c>
      <c r="I394" t="s">
        <v>2113</v>
      </c>
      <c r="J394" t="s">
        <v>2034</v>
      </c>
      <c r="K394" t="s">
        <v>1904</v>
      </c>
      <c r="L394" t="s">
        <v>1889</v>
      </c>
      <c r="M394">
        <v>3</v>
      </c>
      <c r="N394" s="3">
        <v>149</v>
      </c>
      <c r="O394" s="3">
        <v>91</v>
      </c>
      <c r="P394" s="4">
        <v>0</v>
      </c>
      <c r="Q394" s="3">
        <v>447</v>
      </c>
      <c r="R394" s="3">
        <v>273</v>
      </c>
      <c r="S394" s="3">
        <v>174</v>
      </c>
      <c r="T394" t="s">
        <v>1954</v>
      </c>
      <c r="U394" t="s">
        <v>71</v>
      </c>
      <c r="X394" t="str">
        <v>Ava Jones</v>
      </c>
      <c r="Y394" t="str">
        <v>Ava Jones</v>
      </c>
      <c r="Z394" t="str">
        <v>Isla Watson</v>
      </c>
    </row>
    <row r="395" spans="1:26" x14ac:dyDescent="0.35">
      <c r="A395" t="s">
        <v>2662</v>
      </c>
      <c r="B395" s="2">
        <v>45320</v>
      </c>
      <c r="C395">
        <v>1</v>
      </c>
      <c r="D395">
        <v>2024</v>
      </c>
      <c r="F395" t="s">
        <v>225</v>
      </c>
      <c r="G395" t="s">
        <v>2124</v>
      </c>
      <c r="H395" t="s">
        <v>1875</v>
      </c>
      <c r="I395" t="s">
        <v>1970</v>
      </c>
      <c r="J395" t="s">
        <v>1971</v>
      </c>
      <c r="K395" t="s">
        <v>1920</v>
      </c>
      <c r="L395" t="s">
        <v>1886</v>
      </c>
      <c r="M395">
        <v>2</v>
      </c>
      <c r="N395" s="3">
        <v>45</v>
      </c>
      <c r="O395" s="3">
        <v>19</v>
      </c>
      <c r="P395" s="4">
        <v>0</v>
      </c>
      <c r="Q395" s="3">
        <v>90</v>
      </c>
      <c r="R395" s="3">
        <v>38</v>
      </c>
      <c r="S395" s="3">
        <v>52</v>
      </c>
      <c r="T395" t="s">
        <v>1954</v>
      </c>
      <c r="U395" t="s">
        <v>71</v>
      </c>
      <c r="X395" t="str">
        <v>Sophie Taylor</v>
      </c>
      <c r="Y395" t="str">
        <v>Sophie Taylor</v>
      </c>
      <c r="Z395" t="str">
        <v>Jack Brown</v>
      </c>
    </row>
    <row r="396" spans="1:26" x14ac:dyDescent="0.35">
      <c r="A396" t="s">
        <v>2663</v>
      </c>
      <c r="B396" s="2">
        <v>45320</v>
      </c>
      <c r="C396">
        <v>1</v>
      </c>
      <c r="D396">
        <v>2024</v>
      </c>
      <c r="F396" t="s">
        <v>317</v>
      </c>
      <c r="G396" t="s">
        <v>2664</v>
      </c>
      <c r="H396" t="s">
        <v>1866</v>
      </c>
      <c r="I396" t="s">
        <v>1866</v>
      </c>
      <c r="J396" t="s">
        <v>2183</v>
      </c>
      <c r="K396" t="s">
        <v>1917</v>
      </c>
      <c r="L396" t="s">
        <v>1886</v>
      </c>
      <c r="M396">
        <v>1</v>
      </c>
      <c r="N396" s="3">
        <v>72</v>
      </c>
      <c r="O396" s="3">
        <v>34</v>
      </c>
      <c r="P396" s="4">
        <v>0.1</v>
      </c>
      <c r="Q396" s="3">
        <v>64.8</v>
      </c>
      <c r="R396" s="3">
        <v>34</v>
      </c>
      <c r="S396" s="3">
        <v>30.8</v>
      </c>
      <c r="T396" t="s">
        <v>1954</v>
      </c>
      <c r="U396" t="s">
        <v>71</v>
      </c>
      <c r="X396" t="str">
        <v>Amelia Martin</v>
      </c>
      <c r="Y396" t="str">
        <v>Amelia Martin</v>
      </c>
      <c r="Z396" t="str">
        <v>Emma Baker</v>
      </c>
    </row>
    <row r="397" spans="1:26" x14ac:dyDescent="0.35">
      <c r="A397" t="s">
        <v>2665</v>
      </c>
      <c r="B397" s="2">
        <v>45320</v>
      </c>
      <c r="C397">
        <v>1</v>
      </c>
      <c r="D397">
        <v>2024</v>
      </c>
      <c r="F397" t="s">
        <v>1209</v>
      </c>
      <c r="G397" t="s">
        <v>2666</v>
      </c>
      <c r="H397" t="s">
        <v>1872</v>
      </c>
      <c r="I397" t="s">
        <v>2152</v>
      </c>
      <c r="J397" t="s">
        <v>2064</v>
      </c>
      <c r="K397" t="s">
        <v>1922</v>
      </c>
      <c r="L397" t="s">
        <v>1887</v>
      </c>
      <c r="M397">
        <v>3</v>
      </c>
      <c r="N397" s="3">
        <v>32</v>
      </c>
      <c r="O397" s="3">
        <v>14</v>
      </c>
      <c r="P397" s="4">
        <v>0</v>
      </c>
      <c r="Q397" s="3">
        <v>96</v>
      </c>
      <c r="R397" s="3">
        <v>42</v>
      </c>
      <c r="S397" s="3">
        <v>54</v>
      </c>
      <c r="T397" t="s">
        <v>1954</v>
      </c>
      <c r="U397" t="s">
        <v>71</v>
      </c>
      <c r="X397" t="str">
        <v>Thomas Martin</v>
      </c>
      <c r="Y397" t="str">
        <v>Thomas Martin</v>
      </c>
      <c r="Z397" t="str">
        <v>Emma Walker</v>
      </c>
    </row>
    <row r="398" spans="1:26" x14ac:dyDescent="0.35">
      <c r="A398" t="s">
        <v>2667</v>
      </c>
      <c r="B398" s="2">
        <v>45320</v>
      </c>
      <c r="C398">
        <v>1</v>
      </c>
      <c r="D398">
        <v>2024</v>
      </c>
      <c r="F398" t="s">
        <v>1230</v>
      </c>
      <c r="G398" t="s">
        <v>2668</v>
      </c>
      <c r="H398" t="s">
        <v>1874</v>
      </c>
      <c r="I398" t="s">
        <v>2200</v>
      </c>
      <c r="J398" t="s">
        <v>1967</v>
      </c>
      <c r="K398" t="s">
        <v>1913</v>
      </c>
      <c r="L398" t="s">
        <v>1888</v>
      </c>
      <c r="M398">
        <v>1</v>
      </c>
      <c r="N398" s="3">
        <v>78</v>
      </c>
      <c r="O398" s="3">
        <v>39</v>
      </c>
      <c r="P398" s="4">
        <v>0.15</v>
      </c>
      <c r="Q398" s="3">
        <v>66.3</v>
      </c>
      <c r="R398" s="3">
        <v>39</v>
      </c>
      <c r="S398" s="3">
        <v>27.3</v>
      </c>
      <c r="T398" t="s">
        <v>1954</v>
      </c>
      <c r="U398" t="s">
        <v>71</v>
      </c>
      <c r="X398" t="str">
        <v>Liam Walker</v>
      </c>
      <c r="Y398" t="str">
        <v>Liam Walker</v>
      </c>
      <c r="Z398" t="str">
        <v>Mia Scott</v>
      </c>
    </row>
    <row r="399" spans="1:26" x14ac:dyDescent="0.35">
      <c r="A399" t="s">
        <v>2669</v>
      </c>
      <c r="B399" s="2">
        <v>45320</v>
      </c>
      <c r="C399">
        <v>1</v>
      </c>
      <c r="D399">
        <v>2024</v>
      </c>
      <c r="F399" t="s">
        <v>141</v>
      </c>
      <c r="G399" t="s">
        <v>2509</v>
      </c>
      <c r="H399" t="s">
        <v>1872</v>
      </c>
      <c r="I399" t="s">
        <v>1986</v>
      </c>
      <c r="J399" t="s">
        <v>2064</v>
      </c>
      <c r="K399" t="s">
        <v>1922</v>
      </c>
      <c r="L399" t="s">
        <v>1887</v>
      </c>
      <c r="M399">
        <v>1</v>
      </c>
      <c r="N399" s="3">
        <v>32</v>
      </c>
      <c r="O399" s="3">
        <v>14</v>
      </c>
      <c r="P399" s="4">
        <v>0</v>
      </c>
      <c r="Q399" s="3">
        <v>32</v>
      </c>
      <c r="R399" s="3">
        <v>14</v>
      </c>
      <c r="S399" s="3">
        <v>18</v>
      </c>
      <c r="T399" t="s">
        <v>1954</v>
      </c>
      <c r="U399" t="s">
        <v>71</v>
      </c>
      <c r="X399" t="str">
        <v>Oscar Carter</v>
      </c>
      <c r="Y399" t="str">
        <v>Oscar Carter</v>
      </c>
      <c r="Z399" t="str">
        <v>Mia Harris</v>
      </c>
    </row>
    <row r="400" spans="1:26" x14ac:dyDescent="0.35">
      <c r="A400" t="s">
        <v>2670</v>
      </c>
      <c r="B400" s="2">
        <v>45320</v>
      </c>
      <c r="C400">
        <v>1</v>
      </c>
      <c r="D400">
        <v>2024</v>
      </c>
      <c r="F400" t="s">
        <v>807</v>
      </c>
      <c r="G400" t="s">
        <v>2671</v>
      </c>
      <c r="H400" t="s">
        <v>1864</v>
      </c>
      <c r="I400" t="s">
        <v>2087</v>
      </c>
      <c r="J400" t="s">
        <v>1953</v>
      </c>
      <c r="K400" t="s">
        <v>1905</v>
      </c>
      <c r="L400" t="s">
        <v>1888</v>
      </c>
      <c r="M400">
        <v>1</v>
      </c>
      <c r="N400" s="3">
        <v>120</v>
      </c>
      <c r="O400" s="3">
        <v>63</v>
      </c>
      <c r="P400" s="4">
        <v>0.05</v>
      </c>
      <c r="Q400" s="3">
        <v>114</v>
      </c>
      <c r="R400" s="3">
        <v>63</v>
      </c>
      <c r="S400" s="3">
        <v>51</v>
      </c>
      <c r="T400" t="s">
        <v>1954</v>
      </c>
      <c r="U400" t="s">
        <v>71</v>
      </c>
      <c r="X400" t="str">
        <v>Isla White</v>
      </c>
      <c r="Y400" t="str">
        <v>Isla White</v>
      </c>
      <c r="Z400" t="str">
        <v>Grace Martin</v>
      </c>
    </row>
    <row r="401" spans="1:26" x14ac:dyDescent="0.35">
      <c r="A401" t="s">
        <v>2672</v>
      </c>
      <c r="B401" s="2">
        <v>45320</v>
      </c>
      <c r="C401">
        <v>1</v>
      </c>
      <c r="D401">
        <v>2024</v>
      </c>
      <c r="F401" t="s">
        <v>1742</v>
      </c>
      <c r="G401" t="s">
        <v>2673</v>
      </c>
      <c r="H401" t="s">
        <v>1866</v>
      </c>
      <c r="I401" t="s">
        <v>1866</v>
      </c>
      <c r="J401" t="s">
        <v>2162</v>
      </c>
      <c r="K401" t="s">
        <v>1921</v>
      </c>
      <c r="L401" t="s">
        <v>1889</v>
      </c>
      <c r="M401">
        <v>2</v>
      </c>
      <c r="N401" s="3">
        <v>55</v>
      </c>
      <c r="O401" s="3">
        <v>27</v>
      </c>
      <c r="P401" s="4">
        <v>0.1</v>
      </c>
      <c r="Q401" s="3">
        <v>99</v>
      </c>
      <c r="R401" s="3">
        <v>54</v>
      </c>
      <c r="S401" s="3">
        <v>45</v>
      </c>
      <c r="T401" t="s">
        <v>1954</v>
      </c>
      <c r="U401" t="s">
        <v>71</v>
      </c>
      <c r="X401" t="str">
        <v>Ava Scott</v>
      </c>
      <c r="Y401" t="str">
        <v>Ava Scott</v>
      </c>
      <c r="Z401" t="str">
        <v>George Parker</v>
      </c>
    </row>
    <row r="402" spans="1:26" x14ac:dyDescent="0.35">
      <c r="A402" t="s">
        <v>2674</v>
      </c>
      <c r="B402" s="2">
        <v>45320</v>
      </c>
      <c r="C402">
        <v>1</v>
      </c>
      <c r="D402">
        <v>2024</v>
      </c>
      <c r="F402" t="s">
        <v>1672</v>
      </c>
      <c r="G402" t="s">
        <v>2480</v>
      </c>
      <c r="H402" t="s">
        <v>1866</v>
      </c>
      <c r="I402" t="s">
        <v>1866</v>
      </c>
      <c r="J402" t="s">
        <v>2034</v>
      </c>
      <c r="K402" t="s">
        <v>1904</v>
      </c>
      <c r="L402" t="s">
        <v>1889</v>
      </c>
      <c r="M402">
        <v>3</v>
      </c>
      <c r="N402" s="3">
        <v>149</v>
      </c>
      <c r="O402" s="3">
        <v>91</v>
      </c>
      <c r="P402" s="4">
        <v>0.15</v>
      </c>
      <c r="Q402" s="3">
        <v>379.95</v>
      </c>
      <c r="R402" s="3">
        <v>273</v>
      </c>
      <c r="S402" s="3">
        <v>106.95</v>
      </c>
      <c r="T402" t="s">
        <v>1954</v>
      </c>
      <c r="U402" t="s">
        <v>71</v>
      </c>
      <c r="X402" t="str">
        <v>Alex Morgan</v>
      </c>
      <c r="Y402" t="str">
        <v>Alex Morgan</v>
      </c>
      <c r="Z402" t="str">
        <v>George Evans</v>
      </c>
    </row>
    <row r="403" spans="1:26" x14ac:dyDescent="0.35">
      <c r="A403" t="s">
        <v>2675</v>
      </c>
      <c r="B403" s="2">
        <v>45321</v>
      </c>
      <c r="C403">
        <v>1</v>
      </c>
      <c r="D403">
        <v>2024</v>
      </c>
      <c r="F403" t="s">
        <v>1331</v>
      </c>
      <c r="G403" t="s">
        <v>2347</v>
      </c>
      <c r="H403" t="s">
        <v>1866</v>
      </c>
      <c r="I403" t="s">
        <v>1866</v>
      </c>
      <c r="J403" t="s">
        <v>2061</v>
      </c>
      <c r="K403" t="s">
        <v>1923</v>
      </c>
      <c r="L403" t="s">
        <v>1888</v>
      </c>
      <c r="M403">
        <v>1</v>
      </c>
      <c r="N403" s="3">
        <v>25</v>
      </c>
      <c r="O403" s="3">
        <v>11</v>
      </c>
      <c r="P403" s="4">
        <v>0.1</v>
      </c>
      <c r="Q403" s="3">
        <v>22.5</v>
      </c>
      <c r="R403" s="3">
        <v>11</v>
      </c>
      <c r="S403" s="3">
        <v>11.5</v>
      </c>
      <c r="T403" t="s">
        <v>1954</v>
      </c>
      <c r="U403" t="s">
        <v>72</v>
      </c>
      <c r="X403" t="str">
        <v>Emma Walker</v>
      </c>
      <c r="Y403" t="str">
        <v>Emma Walker</v>
      </c>
      <c r="Z403" t="str">
        <v>Harry Mitchell</v>
      </c>
    </row>
    <row r="404" spans="1:26" x14ac:dyDescent="0.35">
      <c r="A404" t="s">
        <v>2676</v>
      </c>
      <c r="B404" s="2">
        <v>45321</v>
      </c>
      <c r="C404">
        <v>1</v>
      </c>
      <c r="D404">
        <v>2024</v>
      </c>
      <c r="F404" t="s">
        <v>856</v>
      </c>
      <c r="G404" t="s">
        <v>2414</v>
      </c>
      <c r="H404" t="s">
        <v>1875</v>
      </c>
      <c r="I404" t="s">
        <v>1996</v>
      </c>
      <c r="J404" t="s">
        <v>1953</v>
      </c>
      <c r="K404" t="s">
        <v>1905</v>
      </c>
      <c r="L404" t="s">
        <v>1888</v>
      </c>
      <c r="M404">
        <v>1</v>
      </c>
      <c r="N404" s="3">
        <v>120</v>
      </c>
      <c r="O404" s="3">
        <v>63</v>
      </c>
      <c r="P404" s="4">
        <v>0.1</v>
      </c>
      <c r="Q404" s="3">
        <v>108</v>
      </c>
      <c r="R404" s="3">
        <v>63</v>
      </c>
      <c r="S404" s="3">
        <v>45</v>
      </c>
      <c r="T404" t="s">
        <v>1954</v>
      </c>
      <c r="U404" t="s">
        <v>71</v>
      </c>
      <c r="X404" t="str">
        <v>Harry Harris</v>
      </c>
      <c r="Y404" t="str">
        <v>Harry Harris</v>
      </c>
      <c r="Z404" t="str">
        <v>Alex Wilson</v>
      </c>
    </row>
    <row r="405" spans="1:26" x14ac:dyDescent="0.35">
      <c r="A405" t="s">
        <v>2677</v>
      </c>
      <c r="B405" s="2">
        <v>45321</v>
      </c>
      <c r="C405">
        <v>1</v>
      </c>
      <c r="D405">
        <v>2024</v>
      </c>
      <c r="F405" t="s">
        <v>1494</v>
      </c>
      <c r="G405" t="s">
        <v>2219</v>
      </c>
      <c r="H405" t="s">
        <v>1863</v>
      </c>
      <c r="I405" t="s">
        <v>2056</v>
      </c>
      <c r="J405" t="s">
        <v>2183</v>
      </c>
      <c r="K405" t="s">
        <v>1917</v>
      </c>
      <c r="L405" t="s">
        <v>1886</v>
      </c>
      <c r="M405">
        <v>3</v>
      </c>
      <c r="N405" s="3">
        <v>72</v>
      </c>
      <c r="O405" s="3">
        <v>34</v>
      </c>
      <c r="P405" s="4">
        <v>0.05</v>
      </c>
      <c r="Q405" s="3">
        <v>205.2</v>
      </c>
      <c r="R405" s="3">
        <v>102</v>
      </c>
      <c r="S405" s="3">
        <v>103.2</v>
      </c>
      <c r="T405" t="s">
        <v>1954</v>
      </c>
      <c r="U405" t="s">
        <v>72</v>
      </c>
      <c r="X405" t="str">
        <v>Noah Adams</v>
      </c>
      <c r="Y405" t="str">
        <v>Noah Adams</v>
      </c>
      <c r="Z405" t="str">
        <v>William Hughes</v>
      </c>
    </row>
    <row r="406" spans="1:26" x14ac:dyDescent="0.35">
      <c r="A406" t="s">
        <v>2678</v>
      </c>
      <c r="B406" s="2">
        <v>45321</v>
      </c>
      <c r="C406">
        <v>1</v>
      </c>
      <c r="D406">
        <v>2024</v>
      </c>
      <c r="F406" t="s">
        <v>360</v>
      </c>
      <c r="G406" t="s">
        <v>2529</v>
      </c>
      <c r="H406" t="s">
        <v>1866</v>
      </c>
      <c r="I406" t="s">
        <v>1866</v>
      </c>
      <c r="J406" t="s">
        <v>2067</v>
      </c>
      <c r="K406" t="s">
        <v>1918</v>
      </c>
      <c r="L406" t="s">
        <v>1889</v>
      </c>
      <c r="M406">
        <v>1</v>
      </c>
      <c r="N406" s="3">
        <v>69</v>
      </c>
      <c r="O406" s="3">
        <v>37</v>
      </c>
      <c r="P406" s="4">
        <v>0</v>
      </c>
      <c r="Q406" s="3">
        <v>69</v>
      </c>
      <c r="R406" s="3">
        <v>37</v>
      </c>
      <c r="S406" s="3">
        <v>32</v>
      </c>
      <c r="T406" t="s">
        <v>1954</v>
      </c>
      <c r="U406" t="s">
        <v>71</v>
      </c>
      <c r="X406" t="str">
        <v>Thomas Clark</v>
      </c>
      <c r="Y406" t="str">
        <v>Thomas Clark</v>
      </c>
      <c r="Z406" t="str">
        <v>Olivia Campbell</v>
      </c>
    </row>
    <row r="407" spans="1:26" x14ac:dyDescent="0.35">
      <c r="A407" t="s">
        <v>2679</v>
      </c>
      <c r="B407" s="2">
        <v>45321</v>
      </c>
      <c r="C407">
        <v>1</v>
      </c>
      <c r="D407">
        <v>2024</v>
      </c>
      <c r="F407" t="s">
        <v>1101</v>
      </c>
      <c r="G407" t="s">
        <v>2347</v>
      </c>
      <c r="H407" t="s">
        <v>1864</v>
      </c>
      <c r="I407" t="s">
        <v>2101</v>
      </c>
      <c r="J407" t="s">
        <v>2045</v>
      </c>
      <c r="K407" t="s">
        <v>1910</v>
      </c>
      <c r="L407" t="s">
        <v>1890</v>
      </c>
      <c r="M407">
        <v>1</v>
      </c>
      <c r="N407" s="3">
        <v>99</v>
      </c>
      <c r="O407" s="3">
        <v>58</v>
      </c>
      <c r="P407" s="4">
        <v>0.05</v>
      </c>
      <c r="Q407" s="3">
        <v>94.05</v>
      </c>
      <c r="R407" s="3">
        <v>58</v>
      </c>
      <c r="S407" s="3">
        <v>36.049999999999997</v>
      </c>
      <c r="T407" t="s">
        <v>1954</v>
      </c>
      <c r="U407" t="s">
        <v>71</v>
      </c>
      <c r="X407" t="str">
        <v>George Carter</v>
      </c>
      <c r="Y407" t="str">
        <v>George Carter</v>
      </c>
      <c r="Z407" t="str">
        <v>Olivia Hughes</v>
      </c>
    </row>
    <row r="408" spans="1:26" x14ac:dyDescent="0.35">
      <c r="A408" t="s">
        <v>2680</v>
      </c>
      <c r="B408" s="2">
        <v>45321</v>
      </c>
      <c r="C408">
        <v>1</v>
      </c>
      <c r="D408">
        <v>2024</v>
      </c>
      <c r="F408" t="s">
        <v>134</v>
      </c>
      <c r="G408" t="s">
        <v>2681</v>
      </c>
      <c r="H408" t="s">
        <v>1868</v>
      </c>
      <c r="I408" t="s">
        <v>2014</v>
      </c>
      <c r="J408" t="s">
        <v>2067</v>
      </c>
      <c r="K408" t="s">
        <v>1918</v>
      </c>
      <c r="L408" t="s">
        <v>1889</v>
      </c>
      <c r="M408">
        <v>1</v>
      </c>
      <c r="N408" s="3">
        <v>69</v>
      </c>
      <c r="O408" s="3">
        <v>37</v>
      </c>
      <c r="P408" s="4">
        <v>0.1</v>
      </c>
      <c r="Q408" s="3">
        <v>62.1</v>
      </c>
      <c r="R408" s="3">
        <v>37</v>
      </c>
      <c r="S408" s="3">
        <v>25.1</v>
      </c>
      <c r="T408" t="s">
        <v>1954</v>
      </c>
      <c r="U408" t="s">
        <v>71</v>
      </c>
      <c r="X408" t="str">
        <v>William Morgan</v>
      </c>
      <c r="Y408" t="str">
        <v>William Morgan</v>
      </c>
      <c r="Z408" t="str">
        <v>Liam Davies</v>
      </c>
    </row>
    <row r="409" spans="1:26" x14ac:dyDescent="0.35">
      <c r="A409" t="s">
        <v>2682</v>
      </c>
      <c r="B409" s="2">
        <v>45321</v>
      </c>
      <c r="C409">
        <v>1</v>
      </c>
      <c r="D409">
        <v>2024</v>
      </c>
      <c r="F409" t="s">
        <v>505</v>
      </c>
      <c r="G409" t="s">
        <v>2030</v>
      </c>
      <c r="H409" t="s">
        <v>1875</v>
      </c>
      <c r="I409" t="s">
        <v>1981</v>
      </c>
      <c r="J409" t="s">
        <v>2064</v>
      </c>
      <c r="K409" t="s">
        <v>1922</v>
      </c>
      <c r="L409" t="s">
        <v>1887</v>
      </c>
      <c r="M409">
        <v>1</v>
      </c>
      <c r="N409" s="3">
        <v>32</v>
      </c>
      <c r="O409" s="3">
        <v>14</v>
      </c>
      <c r="P409" s="4">
        <v>0</v>
      </c>
      <c r="Q409" s="3">
        <v>32</v>
      </c>
      <c r="R409" s="3">
        <v>14</v>
      </c>
      <c r="S409" s="3">
        <v>18</v>
      </c>
      <c r="T409" t="s">
        <v>1954</v>
      </c>
      <c r="U409" t="s">
        <v>72</v>
      </c>
      <c r="X409" t="str">
        <v>Emma Carter</v>
      </c>
      <c r="Y409" t="str">
        <v>Emma Carter</v>
      </c>
      <c r="Z409" t="str">
        <v>Jessica Jones</v>
      </c>
    </row>
    <row r="410" spans="1:26" x14ac:dyDescent="0.35">
      <c r="A410" t="s">
        <v>2683</v>
      </c>
      <c r="B410" s="2">
        <v>45321</v>
      </c>
      <c r="C410">
        <v>1</v>
      </c>
      <c r="D410">
        <v>2024</v>
      </c>
      <c r="F410" t="s">
        <v>281</v>
      </c>
      <c r="G410" t="s">
        <v>2684</v>
      </c>
      <c r="H410" t="s">
        <v>1871</v>
      </c>
      <c r="I410" t="s">
        <v>1966</v>
      </c>
      <c r="J410" t="s">
        <v>1963</v>
      </c>
      <c r="K410" t="s">
        <v>1907</v>
      </c>
      <c r="L410" t="s">
        <v>1890</v>
      </c>
      <c r="M410">
        <v>1</v>
      </c>
      <c r="N410" s="3">
        <v>119</v>
      </c>
      <c r="O410" s="3">
        <v>72</v>
      </c>
      <c r="P410" s="4">
        <v>0.05</v>
      </c>
      <c r="Q410" s="3">
        <v>113.05</v>
      </c>
      <c r="R410" s="3">
        <v>72</v>
      </c>
      <c r="S410" s="3">
        <v>41.05</v>
      </c>
      <c r="T410" t="s">
        <v>1954</v>
      </c>
      <c r="U410" t="s">
        <v>71</v>
      </c>
      <c r="X410" t="str">
        <v>Grace Scott</v>
      </c>
      <c r="Y410" t="str">
        <v>Grace Scott</v>
      </c>
      <c r="Z410" t="str">
        <v>Ava Campbell</v>
      </c>
    </row>
    <row r="411" spans="1:26" x14ac:dyDescent="0.35">
      <c r="A411" t="s">
        <v>2685</v>
      </c>
      <c r="B411" s="2">
        <v>45321</v>
      </c>
      <c r="C411">
        <v>1</v>
      </c>
      <c r="D411">
        <v>2024</v>
      </c>
      <c r="F411" t="s">
        <v>1519</v>
      </c>
      <c r="G411" t="s">
        <v>2314</v>
      </c>
      <c r="H411" t="s">
        <v>1866</v>
      </c>
      <c r="I411" t="s">
        <v>1866</v>
      </c>
      <c r="J411" t="s">
        <v>2034</v>
      </c>
      <c r="K411" t="s">
        <v>1904</v>
      </c>
      <c r="L411" t="s">
        <v>1889</v>
      </c>
      <c r="M411">
        <v>1</v>
      </c>
      <c r="N411" s="3">
        <v>149</v>
      </c>
      <c r="O411" s="3">
        <v>91</v>
      </c>
      <c r="P411" s="4">
        <v>0</v>
      </c>
      <c r="Q411" s="3">
        <v>149</v>
      </c>
      <c r="R411" s="3">
        <v>91</v>
      </c>
      <c r="S411" s="3">
        <v>58</v>
      </c>
      <c r="T411" t="s">
        <v>1954</v>
      </c>
      <c r="U411" t="s">
        <v>71</v>
      </c>
      <c r="X411" t="str">
        <v>Thomas Williams</v>
      </c>
      <c r="Y411" t="str">
        <v>Thomas Williams</v>
      </c>
      <c r="Z411" t="str">
        <v>William Campbell</v>
      </c>
    </row>
    <row r="412" spans="1:26" x14ac:dyDescent="0.35">
      <c r="A412" t="s">
        <v>2686</v>
      </c>
      <c r="B412" s="2">
        <v>45321</v>
      </c>
      <c r="C412">
        <v>1</v>
      </c>
      <c r="D412">
        <v>2024</v>
      </c>
      <c r="F412" t="s">
        <v>327</v>
      </c>
      <c r="G412" t="s">
        <v>2687</v>
      </c>
      <c r="H412" t="s">
        <v>1870</v>
      </c>
      <c r="I412" t="s">
        <v>2192</v>
      </c>
      <c r="J412" t="s">
        <v>2001</v>
      </c>
      <c r="K412" t="s">
        <v>1911</v>
      </c>
      <c r="L412" t="s">
        <v>1886</v>
      </c>
      <c r="M412">
        <v>2</v>
      </c>
      <c r="N412" s="3">
        <v>58</v>
      </c>
      <c r="O412" s="3">
        <v>25</v>
      </c>
      <c r="P412" s="4">
        <v>0.15</v>
      </c>
      <c r="Q412" s="3">
        <v>98.6</v>
      </c>
      <c r="R412" s="3">
        <v>50</v>
      </c>
      <c r="S412" s="3">
        <v>48.6</v>
      </c>
      <c r="T412" t="s">
        <v>1954</v>
      </c>
      <c r="U412" t="s">
        <v>71</v>
      </c>
      <c r="X412" t="str">
        <v>William Moore</v>
      </c>
      <c r="Y412" t="str">
        <v>William Moore</v>
      </c>
      <c r="Z412" t="str">
        <v>Ava Brown</v>
      </c>
    </row>
    <row r="413" spans="1:26" x14ac:dyDescent="0.35">
      <c r="A413" t="s">
        <v>2688</v>
      </c>
      <c r="B413" s="2">
        <v>45321</v>
      </c>
      <c r="C413">
        <v>1</v>
      </c>
      <c r="D413">
        <v>2024</v>
      </c>
      <c r="F413" t="s">
        <v>410</v>
      </c>
      <c r="G413" t="s">
        <v>2072</v>
      </c>
      <c r="H413" t="s">
        <v>1866</v>
      </c>
      <c r="I413" t="s">
        <v>1866</v>
      </c>
      <c r="J413" t="s">
        <v>1960</v>
      </c>
      <c r="K413" t="s">
        <v>1924</v>
      </c>
      <c r="L413" t="s">
        <v>1885</v>
      </c>
      <c r="M413">
        <v>1</v>
      </c>
      <c r="N413" s="3">
        <v>42</v>
      </c>
      <c r="O413" s="3">
        <v>20</v>
      </c>
      <c r="P413" s="4">
        <v>0.05</v>
      </c>
      <c r="Q413" s="3">
        <v>39.9</v>
      </c>
      <c r="R413" s="3">
        <v>20</v>
      </c>
      <c r="S413" s="3">
        <v>19.899999999999999</v>
      </c>
      <c r="T413" t="s">
        <v>1954</v>
      </c>
      <c r="U413" t="s">
        <v>71</v>
      </c>
      <c r="X413" t="str">
        <v>William White</v>
      </c>
      <c r="Y413" t="str">
        <v>William White</v>
      </c>
      <c r="Z413" t="str">
        <v>Harry Harris</v>
      </c>
    </row>
    <row r="414" spans="1:26" x14ac:dyDescent="0.35">
      <c r="A414" t="s">
        <v>2689</v>
      </c>
      <c r="B414" s="2">
        <v>45321</v>
      </c>
      <c r="C414">
        <v>1</v>
      </c>
      <c r="D414">
        <v>2024</v>
      </c>
      <c r="F414" t="s">
        <v>1730</v>
      </c>
      <c r="G414" t="s">
        <v>2430</v>
      </c>
      <c r="H414" t="s">
        <v>1871</v>
      </c>
      <c r="I414" t="s">
        <v>2144</v>
      </c>
      <c r="J414" t="s">
        <v>2067</v>
      </c>
      <c r="K414" t="s">
        <v>1918</v>
      </c>
      <c r="L414" t="s">
        <v>1889</v>
      </c>
      <c r="M414">
        <v>1</v>
      </c>
      <c r="N414" s="3">
        <v>69</v>
      </c>
      <c r="O414" s="3">
        <v>37</v>
      </c>
      <c r="P414" s="4">
        <v>0.05</v>
      </c>
      <c r="Q414" s="3">
        <v>65.55</v>
      </c>
      <c r="R414" s="3">
        <v>37</v>
      </c>
      <c r="S414" s="3">
        <v>28.55</v>
      </c>
      <c r="T414" t="s">
        <v>1954</v>
      </c>
      <c r="U414" t="s">
        <v>72</v>
      </c>
      <c r="X414" t="str">
        <v>Mia Mitchell</v>
      </c>
      <c r="Y414" t="str">
        <v>Mia Mitchell</v>
      </c>
      <c r="Z414" t="str">
        <v>Thomas Brown</v>
      </c>
    </row>
    <row r="415" spans="1:26" x14ac:dyDescent="0.35">
      <c r="A415" t="s">
        <v>2690</v>
      </c>
      <c r="B415" s="2">
        <v>45321</v>
      </c>
      <c r="C415">
        <v>1</v>
      </c>
      <c r="D415">
        <v>2024</v>
      </c>
      <c r="F415" t="s">
        <v>129</v>
      </c>
      <c r="G415" t="s">
        <v>2691</v>
      </c>
      <c r="H415" t="s">
        <v>1868</v>
      </c>
      <c r="I415" t="s">
        <v>2014</v>
      </c>
      <c r="J415" t="s">
        <v>1967</v>
      </c>
      <c r="K415" t="s">
        <v>1913</v>
      </c>
      <c r="L415" t="s">
        <v>1888</v>
      </c>
      <c r="M415">
        <v>5</v>
      </c>
      <c r="N415" s="3">
        <v>78</v>
      </c>
      <c r="O415" s="3">
        <v>39</v>
      </c>
      <c r="P415" s="4">
        <v>0.2</v>
      </c>
      <c r="Q415" s="3">
        <v>312</v>
      </c>
      <c r="R415" s="3">
        <v>195</v>
      </c>
      <c r="S415" s="3">
        <v>117</v>
      </c>
      <c r="T415" t="s">
        <v>1954</v>
      </c>
      <c r="U415" t="s">
        <v>71</v>
      </c>
      <c r="X415" t="str">
        <v>Sophie Hughes</v>
      </c>
      <c r="Y415" t="str">
        <v>Sophie Hughes</v>
      </c>
      <c r="Z415" t="str">
        <v>Amelia Carter</v>
      </c>
    </row>
    <row r="416" spans="1:26" x14ac:dyDescent="0.35">
      <c r="A416" t="s">
        <v>2692</v>
      </c>
      <c r="B416" s="2">
        <v>45321</v>
      </c>
      <c r="C416">
        <v>1</v>
      </c>
      <c r="D416">
        <v>2024</v>
      </c>
      <c r="F416" t="s">
        <v>231</v>
      </c>
      <c r="G416" t="s">
        <v>2006</v>
      </c>
      <c r="H416" t="s">
        <v>1868</v>
      </c>
      <c r="I416" t="s">
        <v>2014</v>
      </c>
      <c r="J416" t="s">
        <v>1978</v>
      </c>
      <c r="K416" t="s">
        <v>1916</v>
      </c>
      <c r="L416" t="s">
        <v>1887</v>
      </c>
      <c r="M416">
        <v>1</v>
      </c>
      <c r="N416" s="3">
        <v>79</v>
      </c>
      <c r="O416" s="3">
        <v>42</v>
      </c>
      <c r="P416" s="4">
        <v>0</v>
      </c>
      <c r="Q416" s="3">
        <v>79</v>
      </c>
      <c r="R416" s="3">
        <v>42</v>
      </c>
      <c r="S416" s="3">
        <v>37</v>
      </c>
      <c r="T416" t="s">
        <v>1954</v>
      </c>
      <c r="U416" t="s">
        <v>71</v>
      </c>
      <c r="X416" t="str">
        <v>Leo Roberts</v>
      </c>
      <c r="Y416" t="str">
        <v>Leo Roberts</v>
      </c>
      <c r="Z416" t="str">
        <v>Leo Carter</v>
      </c>
    </row>
    <row r="417" spans="1:26" x14ac:dyDescent="0.35">
      <c r="A417" t="s">
        <v>2693</v>
      </c>
      <c r="B417" s="2">
        <v>45321</v>
      </c>
      <c r="C417">
        <v>1</v>
      </c>
      <c r="D417">
        <v>2024</v>
      </c>
      <c r="F417" t="s">
        <v>1446</v>
      </c>
      <c r="G417" t="s">
        <v>2466</v>
      </c>
      <c r="H417" t="s">
        <v>1867</v>
      </c>
      <c r="I417" t="s">
        <v>2036</v>
      </c>
      <c r="J417" t="s">
        <v>2015</v>
      </c>
      <c r="K417" t="s">
        <v>1914</v>
      </c>
      <c r="L417" t="s">
        <v>1888</v>
      </c>
      <c r="M417">
        <v>5</v>
      </c>
      <c r="N417" s="3">
        <v>65</v>
      </c>
      <c r="O417" s="3">
        <v>32</v>
      </c>
      <c r="P417" s="4">
        <v>0</v>
      </c>
      <c r="Q417" s="3">
        <v>325</v>
      </c>
      <c r="R417" s="3">
        <v>160</v>
      </c>
      <c r="S417" s="3">
        <v>165</v>
      </c>
      <c r="T417" t="s">
        <v>1954</v>
      </c>
      <c r="U417" t="s">
        <v>72</v>
      </c>
      <c r="X417" t="str">
        <v>Olivia Harris</v>
      </c>
      <c r="Y417" t="str">
        <v>Olivia Harris</v>
      </c>
      <c r="Z417" t="str">
        <v>Noah White</v>
      </c>
    </row>
    <row r="418" spans="1:26" x14ac:dyDescent="0.35">
      <c r="A418" t="s">
        <v>2694</v>
      </c>
      <c r="B418" s="2">
        <v>45321</v>
      </c>
      <c r="C418">
        <v>1</v>
      </c>
      <c r="D418">
        <v>2024</v>
      </c>
      <c r="F418" t="s">
        <v>1328</v>
      </c>
      <c r="G418" t="s">
        <v>2497</v>
      </c>
      <c r="H418" t="s">
        <v>1868</v>
      </c>
      <c r="I418" t="s">
        <v>2113</v>
      </c>
      <c r="J418" t="s">
        <v>2162</v>
      </c>
      <c r="K418" t="s">
        <v>1921</v>
      </c>
      <c r="L418" t="s">
        <v>1889</v>
      </c>
      <c r="M418">
        <v>1</v>
      </c>
      <c r="N418" s="3">
        <v>55</v>
      </c>
      <c r="O418" s="3">
        <v>27</v>
      </c>
      <c r="P418" s="4">
        <v>0.05</v>
      </c>
      <c r="Q418" s="3">
        <v>52.25</v>
      </c>
      <c r="R418" s="3">
        <v>27</v>
      </c>
      <c r="S418" s="3">
        <v>25.25</v>
      </c>
      <c r="T418" t="s">
        <v>1954</v>
      </c>
      <c r="U418" t="s">
        <v>71</v>
      </c>
      <c r="X418" t="str">
        <v>Isla Lewis</v>
      </c>
      <c r="Y418" t="str">
        <v>Isla Lewis</v>
      </c>
      <c r="Z418" t="str">
        <v>Oscar Campbell</v>
      </c>
    </row>
    <row r="419" spans="1:26" x14ac:dyDescent="0.35">
      <c r="A419" t="s">
        <v>2695</v>
      </c>
      <c r="B419" s="2">
        <v>45321</v>
      </c>
      <c r="C419">
        <v>1</v>
      </c>
      <c r="D419">
        <v>2024</v>
      </c>
      <c r="F419" t="s">
        <v>609</v>
      </c>
      <c r="G419" t="s">
        <v>58</v>
      </c>
      <c r="H419" t="s">
        <v>1866</v>
      </c>
      <c r="I419" t="s">
        <v>1866</v>
      </c>
      <c r="J419" t="s">
        <v>1963</v>
      </c>
      <c r="K419" t="s">
        <v>1907</v>
      </c>
      <c r="L419" t="s">
        <v>1890</v>
      </c>
      <c r="M419">
        <v>1</v>
      </c>
      <c r="N419" s="3">
        <v>119</v>
      </c>
      <c r="O419" s="3">
        <v>72</v>
      </c>
      <c r="P419" s="4">
        <v>0</v>
      </c>
      <c r="Q419" s="3">
        <v>119</v>
      </c>
      <c r="R419" s="3">
        <v>72</v>
      </c>
      <c r="S419" s="3">
        <v>47</v>
      </c>
      <c r="T419" t="s">
        <v>1954</v>
      </c>
      <c r="U419" t="s">
        <v>72</v>
      </c>
      <c r="X419" t="str">
        <v>Sophie Carter</v>
      </c>
      <c r="Y419" t="str">
        <v>Sophie Carter</v>
      </c>
      <c r="Z419" t="str">
        <v>Grace Brown</v>
      </c>
    </row>
    <row r="420" spans="1:26" x14ac:dyDescent="0.35">
      <c r="A420" t="s">
        <v>2696</v>
      </c>
      <c r="B420" s="2">
        <v>45321</v>
      </c>
      <c r="C420">
        <v>1</v>
      </c>
      <c r="D420">
        <v>2024</v>
      </c>
      <c r="F420" t="s">
        <v>1143</v>
      </c>
      <c r="G420" t="s">
        <v>2457</v>
      </c>
      <c r="H420" t="s">
        <v>1867</v>
      </c>
      <c r="I420" t="s">
        <v>2165</v>
      </c>
      <c r="J420" t="s">
        <v>1963</v>
      </c>
      <c r="K420" t="s">
        <v>1907</v>
      </c>
      <c r="L420" t="s">
        <v>1890</v>
      </c>
      <c r="M420">
        <v>1</v>
      </c>
      <c r="N420" s="3">
        <v>119</v>
      </c>
      <c r="O420" s="3">
        <v>72</v>
      </c>
      <c r="P420" s="4">
        <v>0.1</v>
      </c>
      <c r="Q420" s="3">
        <v>107.1</v>
      </c>
      <c r="R420" s="3">
        <v>72</v>
      </c>
      <c r="S420" s="3">
        <v>35.1</v>
      </c>
      <c r="T420" t="s">
        <v>1954</v>
      </c>
      <c r="U420" t="s">
        <v>72</v>
      </c>
      <c r="X420" t="str">
        <v>Liam Lewis</v>
      </c>
      <c r="Y420" t="str">
        <v>Liam Lewis</v>
      </c>
      <c r="Z420" t="str">
        <v>Thomas Baker</v>
      </c>
    </row>
    <row r="421" spans="1:26" x14ac:dyDescent="0.35">
      <c r="A421" t="s">
        <v>2697</v>
      </c>
      <c r="B421" s="2">
        <v>45322</v>
      </c>
      <c r="C421">
        <v>1</v>
      </c>
      <c r="D421">
        <v>2024</v>
      </c>
      <c r="F421" t="s">
        <v>329</v>
      </c>
      <c r="G421" t="s">
        <v>2698</v>
      </c>
      <c r="H421" t="s">
        <v>1866</v>
      </c>
      <c r="I421" t="s">
        <v>1866</v>
      </c>
      <c r="J421" t="s">
        <v>2061</v>
      </c>
      <c r="K421" t="s">
        <v>1923</v>
      </c>
      <c r="L421" t="s">
        <v>1888</v>
      </c>
      <c r="M421">
        <v>4</v>
      </c>
      <c r="N421" s="3">
        <v>25</v>
      </c>
      <c r="O421" s="3">
        <v>11</v>
      </c>
      <c r="P421" s="4">
        <v>0.05</v>
      </c>
      <c r="Q421" s="3">
        <v>95</v>
      </c>
      <c r="R421" s="3">
        <v>44</v>
      </c>
      <c r="S421" s="3">
        <v>51</v>
      </c>
      <c r="T421" t="s">
        <v>1954</v>
      </c>
      <c r="U421" t="s">
        <v>71</v>
      </c>
      <c r="X421" t="str">
        <v>Noah Walker</v>
      </c>
      <c r="Y421" t="str">
        <v>Noah Walker</v>
      </c>
      <c r="Z421" t="str">
        <v>Harry Watson</v>
      </c>
    </row>
    <row r="422" spans="1:26" x14ac:dyDescent="0.35">
      <c r="A422" t="s">
        <v>2699</v>
      </c>
      <c r="B422" s="2">
        <v>45322</v>
      </c>
      <c r="C422">
        <v>1</v>
      </c>
      <c r="D422">
        <v>2024</v>
      </c>
      <c r="F422" t="s">
        <v>478</v>
      </c>
      <c r="G422" t="s">
        <v>2700</v>
      </c>
      <c r="H422" t="s">
        <v>1873</v>
      </c>
      <c r="I422" t="s">
        <v>2070</v>
      </c>
      <c r="J422" t="s">
        <v>2034</v>
      </c>
      <c r="K422" t="s">
        <v>1904</v>
      </c>
      <c r="L422" t="s">
        <v>1889</v>
      </c>
      <c r="M422">
        <v>2</v>
      </c>
      <c r="N422" s="3">
        <v>149</v>
      </c>
      <c r="O422" s="3">
        <v>91</v>
      </c>
      <c r="P422" s="4">
        <v>0.05</v>
      </c>
      <c r="Q422" s="3">
        <v>283.10000000000002</v>
      </c>
      <c r="R422" s="3">
        <v>182</v>
      </c>
      <c r="S422" s="3">
        <v>101.1</v>
      </c>
      <c r="T422" t="s">
        <v>1954</v>
      </c>
      <c r="U422" t="s">
        <v>71</v>
      </c>
      <c r="X422" t="str">
        <v>Emma Wilson</v>
      </c>
      <c r="Y422" t="str">
        <v>Emma Wilson</v>
      </c>
      <c r="Z422" t="str">
        <v>Leo Kelly</v>
      </c>
    </row>
    <row r="423" spans="1:26" x14ac:dyDescent="0.35">
      <c r="A423" t="s">
        <v>2701</v>
      </c>
      <c r="B423" s="2">
        <v>45322</v>
      </c>
      <c r="C423">
        <v>1</v>
      </c>
      <c r="D423">
        <v>2024</v>
      </c>
      <c r="F423" t="s">
        <v>1139</v>
      </c>
      <c r="G423" t="s">
        <v>60</v>
      </c>
      <c r="H423" t="s">
        <v>1868</v>
      </c>
      <c r="I423" t="s">
        <v>2022</v>
      </c>
      <c r="J423" t="s">
        <v>1960</v>
      </c>
      <c r="K423" t="s">
        <v>1924</v>
      </c>
      <c r="L423" t="s">
        <v>1885</v>
      </c>
      <c r="M423">
        <v>3</v>
      </c>
      <c r="N423" s="3">
        <v>42</v>
      </c>
      <c r="O423" s="3">
        <v>20</v>
      </c>
      <c r="P423" s="4">
        <v>0</v>
      </c>
      <c r="Q423" s="3">
        <v>126</v>
      </c>
      <c r="R423" s="3">
        <v>60</v>
      </c>
      <c r="S423" s="3">
        <v>66</v>
      </c>
      <c r="T423" t="s">
        <v>1954</v>
      </c>
      <c r="U423" t="s">
        <v>71</v>
      </c>
      <c r="X423" t="str">
        <v>Leo Kelly</v>
      </c>
      <c r="Y423" t="str">
        <v>Leo Kelly</v>
      </c>
      <c r="Z423" t="str">
        <v>Jack Green</v>
      </c>
    </row>
    <row r="424" spans="1:26" x14ac:dyDescent="0.35">
      <c r="A424" t="s">
        <v>2702</v>
      </c>
      <c r="B424" s="2">
        <v>45322</v>
      </c>
      <c r="C424">
        <v>1</v>
      </c>
      <c r="D424">
        <v>2024</v>
      </c>
      <c r="F424" t="s">
        <v>972</v>
      </c>
      <c r="G424" t="s">
        <v>2514</v>
      </c>
      <c r="H424" t="s">
        <v>1863</v>
      </c>
      <c r="I424" t="s">
        <v>2051</v>
      </c>
      <c r="J424" t="s">
        <v>2011</v>
      </c>
      <c r="K424" t="s">
        <v>1927</v>
      </c>
      <c r="L424" t="s">
        <v>1885</v>
      </c>
      <c r="M424">
        <v>2</v>
      </c>
      <c r="N424" s="3">
        <v>24</v>
      </c>
      <c r="O424" s="3">
        <v>10</v>
      </c>
      <c r="P424" s="4">
        <v>0</v>
      </c>
      <c r="Q424" s="3">
        <v>48</v>
      </c>
      <c r="R424" s="3">
        <v>20</v>
      </c>
      <c r="S424" s="3">
        <v>28</v>
      </c>
      <c r="T424" t="s">
        <v>1954</v>
      </c>
      <c r="U424" t="s">
        <v>71</v>
      </c>
      <c r="X424" t="str">
        <v>Noah Wilson</v>
      </c>
      <c r="Y424" t="str">
        <v>Noah Wilson</v>
      </c>
      <c r="Z424" t="str">
        <v>Oscar Jones</v>
      </c>
    </row>
    <row r="425" spans="1:26" x14ac:dyDescent="0.35">
      <c r="A425" t="s">
        <v>2703</v>
      </c>
      <c r="B425" s="2">
        <v>45322</v>
      </c>
      <c r="C425">
        <v>1</v>
      </c>
      <c r="D425">
        <v>2024</v>
      </c>
      <c r="F425" t="s">
        <v>1320</v>
      </c>
      <c r="G425" t="s">
        <v>2704</v>
      </c>
      <c r="H425" t="s">
        <v>1864</v>
      </c>
      <c r="I425" t="s">
        <v>2087</v>
      </c>
      <c r="J425" t="s">
        <v>2023</v>
      </c>
      <c r="K425" t="s">
        <v>1912</v>
      </c>
      <c r="L425" t="s">
        <v>1890</v>
      </c>
      <c r="M425">
        <v>2</v>
      </c>
      <c r="N425" s="3">
        <v>249</v>
      </c>
      <c r="O425" s="3">
        <v>168</v>
      </c>
      <c r="P425" s="4">
        <v>0</v>
      </c>
      <c r="Q425" s="3">
        <v>498</v>
      </c>
      <c r="R425" s="3">
        <v>336</v>
      </c>
      <c r="S425" s="3">
        <v>162</v>
      </c>
      <c r="T425" t="s">
        <v>1954</v>
      </c>
      <c r="U425" t="s">
        <v>71</v>
      </c>
      <c r="X425" t="str">
        <v>Thomas White</v>
      </c>
      <c r="Y425" t="str">
        <v>Thomas White</v>
      </c>
      <c r="Z425" t="str">
        <v>Sophie Morgan</v>
      </c>
    </row>
    <row r="426" spans="1:26" x14ac:dyDescent="0.35">
      <c r="A426" t="s">
        <v>2705</v>
      </c>
      <c r="B426" s="2">
        <v>45322</v>
      </c>
      <c r="C426">
        <v>1</v>
      </c>
      <c r="D426">
        <v>2024</v>
      </c>
      <c r="F426" t="s">
        <v>793</v>
      </c>
      <c r="G426" t="s">
        <v>2236</v>
      </c>
      <c r="H426" t="s">
        <v>1870</v>
      </c>
      <c r="I426" t="s">
        <v>2083</v>
      </c>
      <c r="J426" t="s">
        <v>1963</v>
      </c>
      <c r="K426" t="s">
        <v>1907</v>
      </c>
      <c r="L426" t="s">
        <v>1890</v>
      </c>
      <c r="M426">
        <v>1</v>
      </c>
      <c r="N426" s="3">
        <v>119</v>
      </c>
      <c r="O426" s="3">
        <v>72</v>
      </c>
      <c r="P426" s="4">
        <v>0.1</v>
      </c>
      <c r="Q426" s="3">
        <v>107.1</v>
      </c>
      <c r="R426" s="3">
        <v>72</v>
      </c>
      <c r="S426" s="3">
        <v>35.1</v>
      </c>
      <c r="T426" t="s">
        <v>1954</v>
      </c>
      <c r="U426" t="s">
        <v>71</v>
      </c>
      <c r="X426" t="str">
        <v>Jessica Kelly</v>
      </c>
      <c r="Y426" t="str">
        <v>Jessica Kelly</v>
      </c>
      <c r="Z426" t="str">
        <v>Daniel Walker</v>
      </c>
    </row>
    <row r="427" spans="1:26" x14ac:dyDescent="0.35">
      <c r="A427" t="s">
        <v>2706</v>
      </c>
      <c r="B427" s="2">
        <v>45322</v>
      </c>
      <c r="C427">
        <v>1</v>
      </c>
      <c r="D427">
        <v>2024</v>
      </c>
      <c r="F427" t="s">
        <v>179</v>
      </c>
      <c r="G427" t="s">
        <v>2231</v>
      </c>
      <c r="H427" t="s">
        <v>1874</v>
      </c>
      <c r="I427" t="s">
        <v>2186</v>
      </c>
      <c r="J427" t="s">
        <v>2011</v>
      </c>
      <c r="K427" t="s">
        <v>1927</v>
      </c>
      <c r="L427" t="s">
        <v>1885</v>
      </c>
      <c r="M427">
        <v>2</v>
      </c>
      <c r="N427" s="3">
        <v>24</v>
      </c>
      <c r="O427" s="3">
        <v>10</v>
      </c>
      <c r="P427" s="4">
        <v>0.15</v>
      </c>
      <c r="Q427" s="3">
        <v>40.799999999999997</v>
      </c>
      <c r="R427" s="3">
        <v>20</v>
      </c>
      <c r="S427" s="3">
        <v>20.8</v>
      </c>
      <c r="T427" t="s">
        <v>1954</v>
      </c>
      <c r="U427" t="s">
        <v>72</v>
      </c>
      <c r="X427" t="str">
        <v>Grace Moore</v>
      </c>
      <c r="Y427" t="str">
        <v>Grace Moore</v>
      </c>
      <c r="Z427" t="str">
        <v>Liam Lewis</v>
      </c>
    </row>
    <row r="428" spans="1:26" x14ac:dyDescent="0.35">
      <c r="A428" t="s">
        <v>2707</v>
      </c>
      <c r="B428" s="2">
        <v>45322</v>
      </c>
      <c r="C428">
        <v>1</v>
      </c>
      <c r="D428">
        <v>2024</v>
      </c>
      <c r="F428" t="s">
        <v>103</v>
      </c>
      <c r="G428" t="s">
        <v>2708</v>
      </c>
      <c r="H428" t="s">
        <v>1874</v>
      </c>
      <c r="I428" t="s">
        <v>2186</v>
      </c>
      <c r="J428" t="s">
        <v>2162</v>
      </c>
      <c r="K428" t="s">
        <v>1921</v>
      </c>
      <c r="L428" t="s">
        <v>1889</v>
      </c>
      <c r="M428">
        <v>1</v>
      </c>
      <c r="N428" s="3">
        <v>55</v>
      </c>
      <c r="O428" s="3">
        <v>27</v>
      </c>
      <c r="P428" s="4">
        <v>0</v>
      </c>
      <c r="Q428" s="3">
        <v>55</v>
      </c>
      <c r="R428" s="3">
        <v>27</v>
      </c>
      <c r="S428" s="3">
        <v>28</v>
      </c>
      <c r="T428" t="s">
        <v>1954</v>
      </c>
      <c r="U428" t="s">
        <v>71</v>
      </c>
      <c r="X428" t="str">
        <v>Leo Lewis</v>
      </c>
      <c r="Y428" t="str">
        <v>Leo Lewis</v>
      </c>
      <c r="Z428" t="str">
        <v>Mia Adams</v>
      </c>
    </row>
    <row r="429" spans="1:26" x14ac:dyDescent="0.35">
      <c r="A429" t="s">
        <v>2709</v>
      </c>
      <c r="B429" s="2">
        <v>45322</v>
      </c>
      <c r="C429">
        <v>1</v>
      </c>
      <c r="D429">
        <v>2024</v>
      </c>
      <c r="F429" t="s">
        <v>569</v>
      </c>
      <c r="G429" t="s">
        <v>2608</v>
      </c>
      <c r="H429" t="s">
        <v>1875</v>
      </c>
      <c r="I429" t="s">
        <v>1996</v>
      </c>
      <c r="J429" t="s">
        <v>2026</v>
      </c>
      <c r="K429" t="s">
        <v>1919</v>
      </c>
      <c r="L429" t="s">
        <v>1887</v>
      </c>
      <c r="M429">
        <v>1</v>
      </c>
      <c r="N429" s="3">
        <v>85</v>
      </c>
      <c r="O429" s="3">
        <v>44</v>
      </c>
      <c r="P429" s="4">
        <v>0.1</v>
      </c>
      <c r="Q429" s="3">
        <v>76.5</v>
      </c>
      <c r="R429" s="3">
        <v>44</v>
      </c>
      <c r="S429" s="3">
        <v>32.5</v>
      </c>
      <c r="T429" t="s">
        <v>1954</v>
      </c>
      <c r="U429" t="s">
        <v>72</v>
      </c>
      <c r="X429" t="str">
        <v>Ava Brown</v>
      </c>
      <c r="Y429" t="str">
        <v>Ava Brown</v>
      </c>
      <c r="Z429" t="str">
        <v>Alex Jones</v>
      </c>
    </row>
    <row r="430" spans="1:26" x14ac:dyDescent="0.35">
      <c r="A430" t="s">
        <v>2710</v>
      </c>
      <c r="B430" s="2">
        <v>45322</v>
      </c>
      <c r="C430">
        <v>1</v>
      </c>
      <c r="D430">
        <v>2024</v>
      </c>
      <c r="F430" t="s">
        <v>191</v>
      </c>
      <c r="G430" t="s">
        <v>2711</v>
      </c>
      <c r="H430" t="s">
        <v>1871</v>
      </c>
      <c r="I430" t="s">
        <v>1990</v>
      </c>
      <c r="J430" t="s">
        <v>1978</v>
      </c>
      <c r="K430" t="s">
        <v>1916</v>
      </c>
      <c r="L430" t="s">
        <v>1887</v>
      </c>
      <c r="M430">
        <v>4</v>
      </c>
      <c r="N430" s="3">
        <v>79</v>
      </c>
      <c r="O430" s="3">
        <v>42</v>
      </c>
      <c r="P430" s="4">
        <v>0.05</v>
      </c>
      <c r="Q430" s="3">
        <v>300.2</v>
      </c>
      <c r="R430" s="3">
        <v>168</v>
      </c>
      <c r="S430" s="3">
        <v>132.19999999999999</v>
      </c>
      <c r="T430" t="s">
        <v>1954</v>
      </c>
      <c r="U430" t="s">
        <v>71</v>
      </c>
      <c r="X430" t="str">
        <v>Jessica Green</v>
      </c>
      <c r="Y430" t="str">
        <v>Jessica Green</v>
      </c>
      <c r="Z430" t="str">
        <v>Jessica Lewis</v>
      </c>
    </row>
    <row r="431" spans="1:26" x14ac:dyDescent="0.35">
      <c r="A431" t="s">
        <v>2712</v>
      </c>
      <c r="B431" s="2">
        <v>45322</v>
      </c>
      <c r="C431">
        <v>1</v>
      </c>
      <c r="D431">
        <v>2024</v>
      </c>
      <c r="F431" t="s">
        <v>887</v>
      </c>
      <c r="G431" t="s">
        <v>2713</v>
      </c>
      <c r="H431" t="s">
        <v>1864</v>
      </c>
      <c r="I431" t="s">
        <v>2211</v>
      </c>
      <c r="J431" t="s">
        <v>2061</v>
      </c>
      <c r="K431" t="s">
        <v>1923</v>
      </c>
      <c r="L431" t="s">
        <v>1888</v>
      </c>
      <c r="M431">
        <v>3</v>
      </c>
      <c r="N431" s="3">
        <v>25</v>
      </c>
      <c r="O431" s="3">
        <v>11</v>
      </c>
      <c r="P431" s="4">
        <v>0.05</v>
      </c>
      <c r="Q431" s="3">
        <v>71.25</v>
      </c>
      <c r="R431" s="3">
        <v>33</v>
      </c>
      <c r="S431" s="3">
        <v>38.25</v>
      </c>
      <c r="T431" t="s">
        <v>1954</v>
      </c>
      <c r="U431" t="s">
        <v>71</v>
      </c>
      <c r="X431" t="str">
        <v>Liam Moore</v>
      </c>
      <c r="Y431" t="str">
        <v>Liam Moore</v>
      </c>
      <c r="Z431" t="str">
        <v>Mia Williams</v>
      </c>
    </row>
    <row r="432" spans="1:26" x14ac:dyDescent="0.35">
      <c r="A432" t="s">
        <v>2714</v>
      </c>
      <c r="B432" s="2">
        <v>45322</v>
      </c>
      <c r="C432">
        <v>1</v>
      </c>
      <c r="D432">
        <v>2024</v>
      </c>
      <c r="F432" t="s">
        <v>1111</v>
      </c>
      <c r="G432" t="s">
        <v>2715</v>
      </c>
      <c r="H432" t="s">
        <v>1864</v>
      </c>
      <c r="I432" t="s">
        <v>2087</v>
      </c>
      <c r="J432" t="s">
        <v>2120</v>
      </c>
      <c r="K432" t="s">
        <v>1926</v>
      </c>
      <c r="L432" t="s">
        <v>1885</v>
      </c>
      <c r="M432">
        <v>1</v>
      </c>
      <c r="N432" s="3">
        <v>28</v>
      </c>
      <c r="O432" s="3">
        <v>13</v>
      </c>
      <c r="P432" s="4">
        <v>0.05</v>
      </c>
      <c r="Q432" s="3">
        <v>26.6</v>
      </c>
      <c r="R432" s="3">
        <v>13</v>
      </c>
      <c r="S432" s="3">
        <v>13.6</v>
      </c>
      <c r="T432" t="s">
        <v>1954</v>
      </c>
      <c r="U432" t="s">
        <v>71</v>
      </c>
      <c r="X432" t="str">
        <v>Olivia Adams</v>
      </c>
      <c r="Y432" t="str">
        <v>Olivia Adams</v>
      </c>
      <c r="Z432" t="str">
        <v>Liam Walker</v>
      </c>
    </row>
    <row r="433" spans="1:26" x14ac:dyDescent="0.35">
      <c r="A433" t="s">
        <v>2716</v>
      </c>
      <c r="B433" s="2">
        <v>45322</v>
      </c>
      <c r="C433">
        <v>1</v>
      </c>
      <c r="D433">
        <v>2024</v>
      </c>
      <c r="F433" t="s">
        <v>1594</v>
      </c>
      <c r="G433" t="s">
        <v>2717</v>
      </c>
      <c r="H433" t="s">
        <v>1864</v>
      </c>
      <c r="I433" t="s">
        <v>2087</v>
      </c>
      <c r="J433" t="s">
        <v>2067</v>
      </c>
      <c r="K433" t="s">
        <v>1918</v>
      </c>
      <c r="L433" t="s">
        <v>1889</v>
      </c>
      <c r="M433">
        <v>1</v>
      </c>
      <c r="N433" s="3">
        <v>69</v>
      </c>
      <c r="O433" s="3">
        <v>37</v>
      </c>
      <c r="P433" s="4">
        <v>0.1</v>
      </c>
      <c r="Q433" s="3">
        <v>62.1</v>
      </c>
      <c r="R433" s="3">
        <v>37</v>
      </c>
      <c r="S433" s="3">
        <v>25.1</v>
      </c>
      <c r="T433" t="s">
        <v>1954</v>
      </c>
      <c r="U433" t="s">
        <v>71</v>
      </c>
      <c r="X433" t="str">
        <v>Harry Thomas</v>
      </c>
      <c r="Y433" t="str">
        <v>Harry Thomas</v>
      </c>
      <c r="Z433" t="str">
        <v>William Brown</v>
      </c>
    </row>
    <row r="434" spans="1:26" x14ac:dyDescent="0.35">
      <c r="A434" t="s">
        <v>2718</v>
      </c>
      <c r="B434" s="2">
        <v>45322</v>
      </c>
      <c r="C434">
        <v>1</v>
      </c>
      <c r="D434">
        <v>2024</v>
      </c>
      <c r="F434" t="s">
        <v>520</v>
      </c>
      <c r="G434" t="s">
        <v>2204</v>
      </c>
      <c r="H434" t="s">
        <v>1866</v>
      </c>
      <c r="I434" t="s">
        <v>1866</v>
      </c>
      <c r="J434" t="s">
        <v>1978</v>
      </c>
      <c r="K434" t="s">
        <v>1916</v>
      </c>
      <c r="L434" t="s">
        <v>1887</v>
      </c>
      <c r="M434">
        <v>4</v>
      </c>
      <c r="N434" s="3">
        <v>79</v>
      </c>
      <c r="O434" s="3">
        <v>42</v>
      </c>
      <c r="P434" s="4">
        <v>0.05</v>
      </c>
      <c r="Q434" s="3">
        <v>300.2</v>
      </c>
      <c r="R434" s="3">
        <v>168</v>
      </c>
      <c r="S434" s="3">
        <v>132.19999999999999</v>
      </c>
      <c r="T434" t="s">
        <v>1954</v>
      </c>
      <c r="U434" t="s">
        <v>71</v>
      </c>
      <c r="X434" t="str">
        <v>Oscar Wilson</v>
      </c>
      <c r="Y434" t="str">
        <v>Oscar Wilson</v>
      </c>
      <c r="Z434" t="str">
        <v>Noah Kelly</v>
      </c>
    </row>
    <row r="435" spans="1:26" x14ac:dyDescent="0.35">
      <c r="A435" t="s">
        <v>2719</v>
      </c>
      <c r="B435" s="2">
        <v>45322</v>
      </c>
      <c r="C435">
        <v>1</v>
      </c>
      <c r="D435">
        <v>2024</v>
      </c>
      <c r="F435" t="s">
        <v>93</v>
      </c>
      <c r="G435" t="s">
        <v>2720</v>
      </c>
      <c r="H435" t="s">
        <v>1869</v>
      </c>
      <c r="I435" t="s">
        <v>1977</v>
      </c>
      <c r="J435" t="s">
        <v>2064</v>
      </c>
      <c r="K435" t="s">
        <v>1922</v>
      </c>
      <c r="L435" t="s">
        <v>1887</v>
      </c>
      <c r="M435">
        <v>1</v>
      </c>
      <c r="N435" s="3">
        <v>32</v>
      </c>
      <c r="O435" s="3">
        <v>14</v>
      </c>
      <c r="P435" s="4">
        <v>0.05</v>
      </c>
      <c r="Q435" s="3">
        <v>30.4</v>
      </c>
      <c r="R435" s="3">
        <v>14</v>
      </c>
      <c r="S435" s="3">
        <v>16.399999999999999</v>
      </c>
      <c r="T435" t="s">
        <v>1954</v>
      </c>
      <c r="U435" t="s">
        <v>71</v>
      </c>
      <c r="X435" t="str">
        <v>Amelia Green</v>
      </c>
      <c r="Y435" t="str">
        <v>Amelia Green</v>
      </c>
      <c r="Z435" t="str">
        <v>Alex Parker</v>
      </c>
    </row>
    <row r="436" spans="1:26" x14ac:dyDescent="0.35">
      <c r="A436" t="s">
        <v>2721</v>
      </c>
      <c r="B436" s="2">
        <v>45323</v>
      </c>
      <c r="C436">
        <v>2</v>
      </c>
      <c r="D436">
        <v>2024</v>
      </c>
      <c r="F436" t="s">
        <v>1487</v>
      </c>
      <c r="G436" t="s">
        <v>2722</v>
      </c>
      <c r="H436" t="s">
        <v>1866</v>
      </c>
      <c r="I436" t="s">
        <v>1866</v>
      </c>
      <c r="J436" t="s">
        <v>1967</v>
      </c>
      <c r="K436" t="s">
        <v>1913</v>
      </c>
      <c r="L436" t="s">
        <v>1888</v>
      </c>
      <c r="M436">
        <v>1</v>
      </c>
      <c r="N436" s="3">
        <v>78</v>
      </c>
      <c r="O436" s="3">
        <v>39</v>
      </c>
      <c r="P436" s="4">
        <v>0</v>
      </c>
      <c r="Q436" s="3">
        <v>78</v>
      </c>
      <c r="R436" s="3">
        <v>39</v>
      </c>
      <c r="S436" s="3">
        <v>39</v>
      </c>
      <c r="T436" t="s">
        <v>1954</v>
      </c>
      <c r="U436" t="s">
        <v>71</v>
      </c>
      <c r="X436" t="str">
        <v>Noah Green</v>
      </c>
      <c r="Y436" t="str">
        <v>Noah Green</v>
      </c>
      <c r="Z436" t="str">
        <v>Sophie Taylor</v>
      </c>
    </row>
    <row r="437" spans="1:26" x14ac:dyDescent="0.35">
      <c r="A437" t="s">
        <v>2723</v>
      </c>
      <c r="B437" s="2">
        <v>45323</v>
      </c>
      <c r="C437">
        <v>2</v>
      </c>
      <c r="D437">
        <v>2024</v>
      </c>
      <c r="F437" t="s">
        <v>676</v>
      </c>
      <c r="G437" t="s">
        <v>2724</v>
      </c>
      <c r="H437" t="s">
        <v>1868</v>
      </c>
      <c r="I437" t="s">
        <v>1959</v>
      </c>
      <c r="J437" t="s">
        <v>1978</v>
      </c>
      <c r="K437" t="s">
        <v>1916</v>
      </c>
      <c r="L437" t="s">
        <v>1887</v>
      </c>
      <c r="M437">
        <v>1</v>
      </c>
      <c r="N437" s="3">
        <v>79</v>
      </c>
      <c r="O437" s="3">
        <v>42</v>
      </c>
      <c r="P437" s="4">
        <v>0</v>
      </c>
      <c r="Q437" s="3">
        <v>79</v>
      </c>
      <c r="R437" s="3">
        <v>42</v>
      </c>
      <c r="S437" s="3">
        <v>37</v>
      </c>
      <c r="T437" t="s">
        <v>1954</v>
      </c>
      <c r="U437" t="s">
        <v>71</v>
      </c>
      <c r="X437" t="str">
        <v>Grace Adams</v>
      </c>
      <c r="Y437" t="str">
        <v>Grace Adams</v>
      </c>
      <c r="Z437" t="str">
        <v>George Baker</v>
      </c>
    </row>
    <row r="438" spans="1:26" x14ac:dyDescent="0.35">
      <c r="A438" t="s">
        <v>2725</v>
      </c>
      <c r="B438" s="2">
        <v>45323</v>
      </c>
      <c r="C438">
        <v>2</v>
      </c>
      <c r="D438">
        <v>2024</v>
      </c>
      <c r="F438" t="s">
        <v>140</v>
      </c>
      <c r="G438" t="s">
        <v>2105</v>
      </c>
      <c r="H438" t="s">
        <v>1875</v>
      </c>
      <c r="I438" t="s">
        <v>1996</v>
      </c>
      <c r="J438" t="s">
        <v>1978</v>
      </c>
      <c r="K438" t="s">
        <v>1916</v>
      </c>
      <c r="L438" t="s">
        <v>1887</v>
      </c>
      <c r="M438">
        <v>2</v>
      </c>
      <c r="N438" s="3">
        <v>79</v>
      </c>
      <c r="O438" s="3">
        <v>42</v>
      </c>
      <c r="P438" s="4">
        <v>0</v>
      </c>
      <c r="Q438" s="3">
        <v>158</v>
      </c>
      <c r="R438" s="3">
        <v>84</v>
      </c>
      <c r="S438" s="3">
        <v>74</v>
      </c>
      <c r="T438" t="s">
        <v>1954</v>
      </c>
      <c r="U438" t="s">
        <v>71</v>
      </c>
      <c r="X438" t="str">
        <v>William Watson</v>
      </c>
      <c r="Y438" t="str">
        <v>William Watson</v>
      </c>
      <c r="Z438" t="str">
        <v>Mia Morgan</v>
      </c>
    </row>
    <row r="439" spans="1:26" x14ac:dyDescent="0.35">
      <c r="A439" t="s">
        <v>2726</v>
      </c>
      <c r="B439" s="2">
        <v>45323</v>
      </c>
      <c r="C439">
        <v>2</v>
      </c>
      <c r="D439">
        <v>2024</v>
      </c>
      <c r="F439" t="s">
        <v>722</v>
      </c>
      <c r="G439" t="s">
        <v>2519</v>
      </c>
      <c r="H439" t="s">
        <v>1863</v>
      </c>
      <c r="I439" t="s">
        <v>2051</v>
      </c>
      <c r="J439" t="s">
        <v>1956</v>
      </c>
      <c r="K439" t="s">
        <v>1909</v>
      </c>
      <c r="L439" t="s">
        <v>1887</v>
      </c>
      <c r="M439">
        <v>1</v>
      </c>
      <c r="N439" s="3">
        <v>95</v>
      </c>
      <c r="O439" s="3">
        <v>54</v>
      </c>
      <c r="P439" s="4">
        <v>0</v>
      </c>
      <c r="Q439" s="3">
        <v>95</v>
      </c>
      <c r="R439" s="3">
        <v>54</v>
      </c>
      <c r="S439" s="3">
        <v>41</v>
      </c>
      <c r="T439" t="s">
        <v>1954</v>
      </c>
      <c r="U439" t="s">
        <v>71</v>
      </c>
      <c r="X439" t="str">
        <v>Grace Green</v>
      </c>
      <c r="Y439" t="str">
        <v>Grace Green</v>
      </c>
      <c r="Z439" t="str">
        <v>Olivia Harris</v>
      </c>
    </row>
    <row r="440" spans="1:26" x14ac:dyDescent="0.35">
      <c r="A440" t="s">
        <v>2727</v>
      </c>
      <c r="B440" s="2">
        <v>45323</v>
      </c>
      <c r="C440">
        <v>2</v>
      </c>
      <c r="D440">
        <v>2024</v>
      </c>
      <c r="F440" t="s">
        <v>1252</v>
      </c>
      <c r="G440" t="s">
        <v>2728</v>
      </c>
      <c r="H440" t="s">
        <v>1868</v>
      </c>
      <c r="I440" t="s">
        <v>1959</v>
      </c>
      <c r="J440" t="s">
        <v>2034</v>
      </c>
      <c r="K440" t="s">
        <v>1904</v>
      </c>
      <c r="L440" t="s">
        <v>1889</v>
      </c>
      <c r="M440">
        <v>1</v>
      </c>
      <c r="N440" s="3">
        <v>149</v>
      </c>
      <c r="O440" s="3">
        <v>91</v>
      </c>
      <c r="P440" s="4">
        <v>0.15</v>
      </c>
      <c r="Q440" s="3">
        <v>126.65</v>
      </c>
      <c r="R440" s="3">
        <v>91</v>
      </c>
      <c r="S440" s="3">
        <v>35.65</v>
      </c>
      <c r="T440" t="s">
        <v>1954</v>
      </c>
      <c r="U440" t="s">
        <v>71</v>
      </c>
      <c r="X440" t="str">
        <v>Alex Moore</v>
      </c>
      <c r="Y440" t="str">
        <v>Alex Moore</v>
      </c>
      <c r="Z440" t="str">
        <v>Olivia Moore</v>
      </c>
    </row>
    <row r="441" spans="1:26" x14ac:dyDescent="0.35">
      <c r="A441" t="s">
        <v>2729</v>
      </c>
      <c r="B441" s="2">
        <v>45323</v>
      </c>
      <c r="C441">
        <v>2</v>
      </c>
      <c r="D441">
        <v>2024</v>
      </c>
      <c r="F441" t="s">
        <v>1262</v>
      </c>
      <c r="G441" t="s">
        <v>2730</v>
      </c>
      <c r="H441" t="s">
        <v>1875</v>
      </c>
      <c r="I441" t="s">
        <v>2054</v>
      </c>
      <c r="J441" t="s">
        <v>2162</v>
      </c>
      <c r="K441" t="s">
        <v>1921</v>
      </c>
      <c r="L441" t="s">
        <v>1889</v>
      </c>
      <c r="M441">
        <v>1</v>
      </c>
      <c r="N441" s="3">
        <v>55</v>
      </c>
      <c r="O441" s="3">
        <v>27</v>
      </c>
      <c r="P441" s="4">
        <v>0</v>
      </c>
      <c r="Q441" s="3">
        <v>55</v>
      </c>
      <c r="R441" s="3">
        <v>27</v>
      </c>
      <c r="S441" s="3">
        <v>28</v>
      </c>
      <c r="T441" t="s">
        <v>1954</v>
      </c>
      <c r="U441" t="s">
        <v>71</v>
      </c>
      <c r="X441" t="str">
        <v>Ava Campbell</v>
      </c>
      <c r="Y441" t="str">
        <v>Ava Campbell</v>
      </c>
      <c r="Z441" t="str">
        <v>Oscar Roberts</v>
      </c>
    </row>
    <row r="442" spans="1:26" x14ac:dyDescent="0.35">
      <c r="A442" t="s">
        <v>2731</v>
      </c>
      <c r="B442" s="2">
        <v>45323</v>
      </c>
      <c r="C442">
        <v>2</v>
      </c>
      <c r="D442">
        <v>2024</v>
      </c>
      <c r="F442" t="s">
        <v>763</v>
      </c>
      <c r="G442" t="s">
        <v>2100</v>
      </c>
      <c r="H442" t="s">
        <v>1864</v>
      </c>
      <c r="I442" t="s">
        <v>2101</v>
      </c>
      <c r="J442" t="s">
        <v>2026</v>
      </c>
      <c r="K442" t="s">
        <v>1919</v>
      </c>
      <c r="L442" t="s">
        <v>1887</v>
      </c>
      <c r="M442">
        <v>4</v>
      </c>
      <c r="N442" s="3">
        <v>85</v>
      </c>
      <c r="O442" s="3">
        <v>44</v>
      </c>
      <c r="P442" s="4">
        <v>0.15</v>
      </c>
      <c r="Q442" s="3">
        <v>289</v>
      </c>
      <c r="R442" s="3">
        <v>176</v>
      </c>
      <c r="S442" s="3">
        <v>113</v>
      </c>
      <c r="T442" t="s">
        <v>1954</v>
      </c>
      <c r="U442" t="s">
        <v>72</v>
      </c>
      <c r="X442" t="str">
        <v>Mia Scott</v>
      </c>
      <c r="Y442" t="str">
        <v>Mia Scott</v>
      </c>
      <c r="Z442" t="str">
        <v>Ava Taylor</v>
      </c>
    </row>
    <row r="443" spans="1:26" x14ac:dyDescent="0.35">
      <c r="A443" t="s">
        <v>2732</v>
      </c>
      <c r="B443" s="2">
        <v>45323</v>
      </c>
      <c r="C443">
        <v>2</v>
      </c>
      <c r="D443">
        <v>2024</v>
      </c>
      <c r="F443" t="s">
        <v>466</v>
      </c>
      <c r="G443" t="s">
        <v>2733</v>
      </c>
      <c r="H443" t="s">
        <v>1868</v>
      </c>
      <c r="I443" t="s">
        <v>2113</v>
      </c>
      <c r="J443" t="s">
        <v>1963</v>
      </c>
      <c r="K443" t="s">
        <v>1907</v>
      </c>
      <c r="L443" t="s">
        <v>1890</v>
      </c>
      <c r="M443">
        <v>1</v>
      </c>
      <c r="N443" s="3">
        <v>119</v>
      </c>
      <c r="O443" s="3">
        <v>72</v>
      </c>
      <c r="P443" s="4">
        <v>0</v>
      </c>
      <c r="Q443" s="3">
        <v>119</v>
      </c>
      <c r="R443" s="3">
        <v>72</v>
      </c>
      <c r="S443" s="3">
        <v>47</v>
      </c>
      <c r="T443" t="s">
        <v>1954</v>
      </c>
      <c r="U443" t="s">
        <v>71</v>
      </c>
      <c r="X443" t="str">
        <v>Leo Scott</v>
      </c>
      <c r="Y443" t="str">
        <v>Leo Scott</v>
      </c>
      <c r="Z443" t="str">
        <v>Isla Hughes</v>
      </c>
    </row>
    <row r="444" spans="1:26" x14ac:dyDescent="0.35">
      <c r="A444" t="s">
        <v>2734</v>
      </c>
      <c r="B444" s="2">
        <v>45323</v>
      </c>
      <c r="C444">
        <v>2</v>
      </c>
      <c r="D444">
        <v>2024</v>
      </c>
      <c r="F444" t="s">
        <v>1720</v>
      </c>
      <c r="G444" t="s">
        <v>1985</v>
      </c>
      <c r="H444" t="s">
        <v>1871</v>
      </c>
      <c r="I444" t="s">
        <v>2234</v>
      </c>
      <c r="J444" t="s">
        <v>1960</v>
      </c>
      <c r="K444" t="s">
        <v>1924</v>
      </c>
      <c r="L444" t="s">
        <v>1885</v>
      </c>
      <c r="M444">
        <v>1</v>
      </c>
      <c r="N444" s="3">
        <v>42</v>
      </c>
      <c r="O444" s="3">
        <v>20</v>
      </c>
      <c r="P444" s="4">
        <v>0.05</v>
      </c>
      <c r="Q444" s="3">
        <v>39.9</v>
      </c>
      <c r="R444" s="3">
        <v>20</v>
      </c>
      <c r="S444" s="3">
        <v>19.899999999999999</v>
      </c>
      <c r="T444" t="s">
        <v>1954</v>
      </c>
      <c r="U444" t="s">
        <v>71</v>
      </c>
      <c r="X444" t="str">
        <v>Leo Davies</v>
      </c>
      <c r="Y444" t="str">
        <v>Leo Davies</v>
      </c>
      <c r="Z444" t="str">
        <v>Mia Parker</v>
      </c>
    </row>
    <row r="445" spans="1:26" x14ac:dyDescent="0.35">
      <c r="A445" t="s">
        <v>2735</v>
      </c>
      <c r="B445" s="2">
        <v>45323</v>
      </c>
      <c r="C445">
        <v>2</v>
      </c>
      <c r="D445">
        <v>2024</v>
      </c>
      <c r="F445" t="s">
        <v>743</v>
      </c>
      <c r="G445" t="s">
        <v>2736</v>
      </c>
      <c r="H445" t="s">
        <v>1863</v>
      </c>
      <c r="I445" t="s">
        <v>2033</v>
      </c>
      <c r="J445" t="s">
        <v>1953</v>
      </c>
      <c r="K445" t="s">
        <v>1905</v>
      </c>
      <c r="L445" t="s">
        <v>1888</v>
      </c>
      <c r="M445">
        <v>2</v>
      </c>
      <c r="N445" s="3">
        <v>120</v>
      </c>
      <c r="O445" s="3">
        <v>63</v>
      </c>
      <c r="P445" s="4">
        <v>0.1</v>
      </c>
      <c r="Q445" s="3">
        <v>216</v>
      </c>
      <c r="R445" s="3">
        <v>126</v>
      </c>
      <c r="S445" s="3">
        <v>90</v>
      </c>
      <c r="T445" t="s">
        <v>1954</v>
      </c>
      <c r="U445" t="s">
        <v>71</v>
      </c>
      <c r="X445" t="str">
        <v>Noah Carter</v>
      </c>
      <c r="Y445" t="str">
        <v>Noah Carter</v>
      </c>
      <c r="Z445" t="str">
        <v>Alex Brown</v>
      </c>
    </row>
    <row r="446" spans="1:26" x14ac:dyDescent="0.35">
      <c r="A446" t="s">
        <v>2737</v>
      </c>
      <c r="B446" s="2">
        <v>45323</v>
      </c>
      <c r="C446">
        <v>2</v>
      </c>
      <c r="D446">
        <v>2024</v>
      </c>
      <c r="F446" t="s">
        <v>123</v>
      </c>
      <c r="G446" t="s">
        <v>2486</v>
      </c>
      <c r="H446" t="s">
        <v>1873</v>
      </c>
      <c r="I446" t="s">
        <v>2320</v>
      </c>
      <c r="J446" t="s">
        <v>1956</v>
      </c>
      <c r="K446" t="s">
        <v>1909</v>
      </c>
      <c r="L446" t="s">
        <v>1887</v>
      </c>
      <c r="M446">
        <v>1</v>
      </c>
      <c r="N446" s="3">
        <v>95</v>
      </c>
      <c r="O446" s="3">
        <v>54</v>
      </c>
      <c r="P446" s="4">
        <v>0.05</v>
      </c>
      <c r="Q446" s="3">
        <v>90.25</v>
      </c>
      <c r="R446" s="3">
        <v>54</v>
      </c>
      <c r="S446" s="3">
        <v>36.25</v>
      </c>
      <c r="T446" t="s">
        <v>1954</v>
      </c>
      <c r="U446" t="s">
        <v>72</v>
      </c>
      <c r="X446" t="str">
        <v>Thomas Adams</v>
      </c>
      <c r="Y446" t="str">
        <v>Thomas Adams</v>
      </c>
      <c r="Z446" t="str">
        <v>Harry Hughes</v>
      </c>
    </row>
    <row r="447" spans="1:26" x14ac:dyDescent="0.35">
      <c r="A447" t="s">
        <v>2738</v>
      </c>
      <c r="B447" s="2">
        <v>45323</v>
      </c>
      <c r="C447">
        <v>2</v>
      </c>
      <c r="D447">
        <v>2024</v>
      </c>
      <c r="F447" t="s">
        <v>597</v>
      </c>
      <c r="G447" t="s">
        <v>2739</v>
      </c>
      <c r="H447" t="s">
        <v>1868</v>
      </c>
      <c r="I447" t="s">
        <v>2022</v>
      </c>
      <c r="J447" t="s">
        <v>2064</v>
      </c>
      <c r="K447" t="s">
        <v>1922</v>
      </c>
      <c r="L447" t="s">
        <v>1887</v>
      </c>
      <c r="M447">
        <v>2</v>
      </c>
      <c r="N447" s="3">
        <v>32</v>
      </c>
      <c r="O447" s="3">
        <v>14</v>
      </c>
      <c r="P447" s="4">
        <v>0.1</v>
      </c>
      <c r="Q447" s="3">
        <v>57.6</v>
      </c>
      <c r="R447" s="3">
        <v>28</v>
      </c>
      <c r="S447" s="3">
        <v>29.6</v>
      </c>
      <c r="T447" t="s">
        <v>1954</v>
      </c>
      <c r="U447" t="s">
        <v>71</v>
      </c>
      <c r="X447" t="str">
        <v>Amelia Kelly</v>
      </c>
      <c r="Y447" t="str">
        <v>Amelia Kelly</v>
      </c>
      <c r="Z447" t="str">
        <v>Liam Parker</v>
      </c>
    </row>
    <row r="448" spans="1:26" x14ac:dyDescent="0.35">
      <c r="A448" t="s">
        <v>2740</v>
      </c>
      <c r="B448" s="2">
        <v>45323</v>
      </c>
      <c r="C448">
        <v>2</v>
      </c>
      <c r="D448">
        <v>2024</v>
      </c>
      <c r="F448" t="s">
        <v>567</v>
      </c>
      <c r="G448" t="s">
        <v>2741</v>
      </c>
      <c r="H448" t="s">
        <v>1873</v>
      </c>
      <c r="I448" t="s">
        <v>2395</v>
      </c>
      <c r="J448" t="s">
        <v>1971</v>
      </c>
      <c r="K448" t="s">
        <v>1920</v>
      </c>
      <c r="L448" t="s">
        <v>1886</v>
      </c>
      <c r="M448">
        <v>2</v>
      </c>
      <c r="N448" s="3">
        <v>45</v>
      </c>
      <c r="O448" s="3">
        <v>19</v>
      </c>
      <c r="P448" s="4">
        <v>0.05</v>
      </c>
      <c r="Q448" s="3">
        <v>85.5</v>
      </c>
      <c r="R448" s="3">
        <v>38</v>
      </c>
      <c r="S448" s="3">
        <v>47.5</v>
      </c>
      <c r="T448" t="s">
        <v>1954</v>
      </c>
      <c r="U448" t="s">
        <v>71</v>
      </c>
      <c r="X448" t="str">
        <v>Olivia Davies</v>
      </c>
      <c r="Y448" t="str">
        <v>Olivia Davies</v>
      </c>
      <c r="Z448" t="str">
        <v>Grace Morgan</v>
      </c>
    </row>
    <row r="449" spans="1:26" x14ac:dyDescent="0.35">
      <c r="A449" t="s">
        <v>2742</v>
      </c>
      <c r="B449" s="2">
        <v>45323</v>
      </c>
      <c r="C449">
        <v>2</v>
      </c>
      <c r="D449">
        <v>2024</v>
      </c>
      <c r="F449" t="s">
        <v>140</v>
      </c>
      <c r="G449" t="s">
        <v>2105</v>
      </c>
      <c r="H449" t="s">
        <v>1875</v>
      </c>
      <c r="I449" t="s">
        <v>1996</v>
      </c>
      <c r="J449" t="s">
        <v>1953</v>
      </c>
      <c r="K449" t="s">
        <v>1905</v>
      </c>
      <c r="L449" t="s">
        <v>1888</v>
      </c>
      <c r="M449">
        <v>2</v>
      </c>
      <c r="N449" s="3">
        <v>120</v>
      </c>
      <c r="O449" s="3">
        <v>63</v>
      </c>
      <c r="P449" s="4">
        <v>0.05</v>
      </c>
      <c r="Q449" s="3">
        <v>228</v>
      </c>
      <c r="R449" s="3">
        <v>126</v>
      </c>
      <c r="S449" s="3">
        <v>102</v>
      </c>
      <c r="T449" t="s">
        <v>1954</v>
      </c>
      <c r="U449" t="s">
        <v>71</v>
      </c>
      <c r="X449" t="str">
        <v>Jessica Harris</v>
      </c>
      <c r="Y449" t="str">
        <v>Jessica Harris</v>
      </c>
      <c r="Z449" t="str">
        <v>Thomas Clark</v>
      </c>
    </row>
    <row r="450" spans="1:26" x14ac:dyDescent="0.35">
      <c r="A450" t="s">
        <v>2743</v>
      </c>
      <c r="B450" s="2">
        <v>45323</v>
      </c>
      <c r="C450">
        <v>2</v>
      </c>
      <c r="D450">
        <v>2024</v>
      </c>
      <c r="F450" t="s">
        <v>936</v>
      </c>
      <c r="G450" t="s">
        <v>2744</v>
      </c>
      <c r="H450" t="s">
        <v>1875</v>
      </c>
      <c r="I450" t="s">
        <v>2054</v>
      </c>
      <c r="J450" t="s">
        <v>2120</v>
      </c>
      <c r="K450" t="s">
        <v>1926</v>
      </c>
      <c r="L450" t="s">
        <v>1885</v>
      </c>
      <c r="M450">
        <v>3</v>
      </c>
      <c r="N450" s="3">
        <v>28</v>
      </c>
      <c r="O450" s="3">
        <v>13</v>
      </c>
      <c r="P450" s="4">
        <v>0</v>
      </c>
      <c r="Q450" s="3">
        <v>84</v>
      </c>
      <c r="R450" s="3">
        <v>39</v>
      </c>
      <c r="S450" s="3">
        <v>45</v>
      </c>
      <c r="T450" t="s">
        <v>1954</v>
      </c>
      <c r="U450" t="s">
        <v>71</v>
      </c>
      <c r="X450" t="str">
        <v>Isla Evans</v>
      </c>
      <c r="Y450" t="str">
        <v>Isla Evans</v>
      </c>
      <c r="Z450" t="str">
        <v>Jack Smith</v>
      </c>
    </row>
    <row r="451" spans="1:26" x14ac:dyDescent="0.35">
      <c r="A451" t="s">
        <v>2745</v>
      </c>
      <c r="B451" s="2">
        <v>45323</v>
      </c>
      <c r="C451">
        <v>2</v>
      </c>
      <c r="D451">
        <v>2024</v>
      </c>
      <c r="F451" t="s">
        <v>1812</v>
      </c>
      <c r="G451" t="s">
        <v>1973</v>
      </c>
      <c r="H451" t="s">
        <v>1871</v>
      </c>
      <c r="I451" t="s">
        <v>1990</v>
      </c>
      <c r="J451" t="s">
        <v>1953</v>
      </c>
      <c r="K451" t="s">
        <v>1905</v>
      </c>
      <c r="L451" t="s">
        <v>1888</v>
      </c>
      <c r="M451">
        <v>2</v>
      </c>
      <c r="N451" s="3">
        <v>120</v>
      </c>
      <c r="O451" s="3">
        <v>63</v>
      </c>
      <c r="P451" s="4">
        <v>0.05</v>
      </c>
      <c r="Q451" s="3">
        <v>228</v>
      </c>
      <c r="R451" s="3">
        <v>126</v>
      </c>
      <c r="S451" s="3">
        <v>102</v>
      </c>
      <c r="T451" t="s">
        <v>1954</v>
      </c>
      <c r="U451" t="s">
        <v>71</v>
      </c>
      <c r="X451" t="str">
        <v>William Williams</v>
      </c>
      <c r="Y451" t="str">
        <v>William Williams</v>
      </c>
      <c r="Z451" t="str">
        <v>Olivia Baker</v>
      </c>
    </row>
    <row r="452" spans="1:26" x14ac:dyDescent="0.35">
      <c r="A452" t="s">
        <v>2746</v>
      </c>
      <c r="B452" s="2">
        <v>45323</v>
      </c>
      <c r="C452">
        <v>2</v>
      </c>
      <c r="D452">
        <v>2024</v>
      </c>
      <c r="F452" t="s">
        <v>1554</v>
      </c>
      <c r="G452" t="s">
        <v>2747</v>
      </c>
      <c r="H452" t="s">
        <v>1871</v>
      </c>
      <c r="I452" t="s">
        <v>1990</v>
      </c>
      <c r="J452" t="s">
        <v>2067</v>
      </c>
      <c r="K452" t="s">
        <v>1918</v>
      </c>
      <c r="L452" t="s">
        <v>1889</v>
      </c>
      <c r="M452">
        <v>2</v>
      </c>
      <c r="N452" s="3">
        <v>69</v>
      </c>
      <c r="O452" s="3">
        <v>37</v>
      </c>
      <c r="P452" s="4">
        <v>0.15</v>
      </c>
      <c r="Q452" s="3">
        <v>117.3</v>
      </c>
      <c r="R452" s="3">
        <v>74</v>
      </c>
      <c r="S452" s="3">
        <v>43.3</v>
      </c>
      <c r="T452" t="s">
        <v>1954</v>
      </c>
      <c r="U452" t="s">
        <v>71</v>
      </c>
      <c r="X452" t="str">
        <v>Jessica Martin</v>
      </c>
      <c r="Y452" t="str">
        <v>Jessica Martin</v>
      </c>
      <c r="Z452" t="str">
        <v>Daniel Wilson</v>
      </c>
    </row>
    <row r="453" spans="1:26" x14ac:dyDescent="0.35">
      <c r="A453" t="s">
        <v>2748</v>
      </c>
      <c r="B453" s="2">
        <v>45323</v>
      </c>
      <c r="C453">
        <v>2</v>
      </c>
      <c r="D453">
        <v>2024</v>
      </c>
      <c r="F453" t="s">
        <v>310</v>
      </c>
      <c r="G453" t="s">
        <v>2082</v>
      </c>
      <c r="H453" t="s">
        <v>1873</v>
      </c>
      <c r="I453" t="s">
        <v>2395</v>
      </c>
      <c r="J453" t="s">
        <v>2011</v>
      </c>
      <c r="K453" t="s">
        <v>1927</v>
      </c>
      <c r="L453" t="s">
        <v>1885</v>
      </c>
      <c r="M453">
        <v>2</v>
      </c>
      <c r="N453" s="3">
        <v>24</v>
      </c>
      <c r="O453" s="3">
        <v>10</v>
      </c>
      <c r="P453" s="4">
        <v>0.15</v>
      </c>
      <c r="Q453" s="3">
        <v>40.799999999999997</v>
      </c>
      <c r="R453" s="3">
        <v>20</v>
      </c>
      <c r="S453" s="3">
        <v>20.8</v>
      </c>
      <c r="T453" t="s">
        <v>1954</v>
      </c>
      <c r="U453" t="s">
        <v>72</v>
      </c>
      <c r="X453" t="str">
        <v>Mia Evans</v>
      </c>
      <c r="Y453" t="str">
        <v>Mia Evans</v>
      </c>
      <c r="Z453" t="str">
        <v>Leo Adams</v>
      </c>
    </row>
    <row r="454" spans="1:26" x14ac:dyDescent="0.35">
      <c r="A454" t="s">
        <v>2749</v>
      </c>
      <c r="B454" s="2">
        <v>45323</v>
      </c>
      <c r="C454">
        <v>2</v>
      </c>
      <c r="D454">
        <v>2024</v>
      </c>
      <c r="F454" t="s">
        <v>545</v>
      </c>
      <c r="G454" t="s">
        <v>2529</v>
      </c>
      <c r="H454" t="s">
        <v>1872</v>
      </c>
      <c r="I454" t="s">
        <v>2357</v>
      </c>
      <c r="J454" t="s">
        <v>1997</v>
      </c>
      <c r="K454" t="s">
        <v>1906</v>
      </c>
      <c r="L454" t="s">
        <v>1889</v>
      </c>
      <c r="M454">
        <v>3</v>
      </c>
      <c r="N454" s="3">
        <v>89</v>
      </c>
      <c r="O454" s="3">
        <v>48</v>
      </c>
      <c r="P454" s="4">
        <v>0.05</v>
      </c>
      <c r="Q454" s="3">
        <v>253.65</v>
      </c>
      <c r="R454" s="3">
        <v>144</v>
      </c>
      <c r="S454" s="3">
        <v>109.65</v>
      </c>
      <c r="T454" t="s">
        <v>1954</v>
      </c>
      <c r="U454" t="s">
        <v>71</v>
      </c>
      <c r="X454" t="str">
        <v>Noah Jones</v>
      </c>
      <c r="Y454" t="str">
        <v>Noah Jones</v>
      </c>
      <c r="Z454" t="str">
        <v>Liam Williams</v>
      </c>
    </row>
    <row r="455" spans="1:26" x14ac:dyDescent="0.35">
      <c r="A455" t="s">
        <v>2750</v>
      </c>
      <c r="B455" s="2">
        <v>45323</v>
      </c>
      <c r="C455">
        <v>2</v>
      </c>
      <c r="D455">
        <v>2024</v>
      </c>
      <c r="F455" t="s">
        <v>148</v>
      </c>
      <c r="G455" t="s">
        <v>2164</v>
      </c>
      <c r="H455" t="s">
        <v>1867</v>
      </c>
      <c r="I455" t="s">
        <v>2165</v>
      </c>
      <c r="J455" t="s">
        <v>2015</v>
      </c>
      <c r="K455" t="s">
        <v>1914</v>
      </c>
      <c r="L455" t="s">
        <v>1888</v>
      </c>
      <c r="M455">
        <v>1</v>
      </c>
      <c r="N455" s="3">
        <v>65</v>
      </c>
      <c r="O455" s="3">
        <v>32</v>
      </c>
      <c r="P455" s="4">
        <v>0.1</v>
      </c>
      <c r="Q455" s="3">
        <v>58.5</v>
      </c>
      <c r="R455" s="3">
        <v>32</v>
      </c>
      <c r="S455" s="3">
        <v>26.5</v>
      </c>
      <c r="T455" t="s">
        <v>1954</v>
      </c>
      <c r="U455" t="s">
        <v>72</v>
      </c>
      <c r="X455" t="str">
        <v>George Watson</v>
      </c>
      <c r="Y455" t="str">
        <v>George Watson</v>
      </c>
      <c r="Z455" t="str">
        <v>Noah Baker</v>
      </c>
    </row>
    <row r="456" spans="1:26" x14ac:dyDescent="0.35">
      <c r="A456" t="s">
        <v>2751</v>
      </c>
      <c r="B456" s="2">
        <v>45324</v>
      </c>
      <c r="C456">
        <v>2</v>
      </c>
      <c r="D456">
        <v>2024</v>
      </c>
      <c r="F456" t="s">
        <v>1297</v>
      </c>
      <c r="G456" t="s">
        <v>2752</v>
      </c>
      <c r="H456" t="s">
        <v>1868</v>
      </c>
      <c r="I456" t="s">
        <v>2113</v>
      </c>
      <c r="J456" t="s">
        <v>1967</v>
      </c>
      <c r="K456" t="s">
        <v>1913</v>
      </c>
      <c r="L456" t="s">
        <v>1888</v>
      </c>
      <c r="M456">
        <v>1</v>
      </c>
      <c r="N456" s="3">
        <v>78</v>
      </c>
      <c r="O456" s="3">
        <v>39</v>
      </c>
      <c r="P456" s="4">
        <v>0</v>
      </c>
      <c r="Q456" s="3">
        <v>78</v>
      </c>
      <c r="R456" s="3">
        <v>39</v>
      </c>
      <c r="S456" s="3">
        <v>39</v>
      </c>
      <c r="T456" t="s">
        <v>1954</v>
      </c>
      <c r="U456" t="s">
        <v>71</v>
      </c>
      <c r="X456" t="str">
        <v>Jessica Clark</v>
      </c>
      <c r="Y456" t="str">
        <v>Jessica Clark</v>
      </c>
      <c r="Z456" t="str">
        <v>Daniel Baker</v>
      </c>
    </row>
    <row r="457" spans="1:26" x14ac:dyDescent="0.35">
      <c r="A457" t="s">
        <v>2753</v>
      </c>
      <c r="B457" s="2">
        <v>45324</v>
      </c>
      <c r="C457">
        <v>2</v>
      </c>
      <c r="D457">
        <v>2024</v>
      </c>
      <c r="F457" t="s">
        <v>489</v>
      </c>
      <c r="G457" t="s">
        <v>2590</v>
      </c>
      <c r="H457" t="s">
        <v>1871</v>
      </c>
      <c r="I457" t="s">
        <v>1990</v>
      </c>
      <c r="J457" t="s">
        <v>1953</v>
      </c>
      <c r="K457" t="s">
        <v>1905</v>
      </c>
      <c r="L457" t="s">
        <v>1888</v>
      </c>
      <c r="M457">
        <v>1</v>
      </c>
      <c r="N457" s="3">
        <v>120</v>
      </c>
      <c r="O457" s="3">
        <v>63</v>
      </c>
      <c r="P457" s="4">
        <v>0.1</v>
      </c>
      <c r="Q457" s="3">
        <v>108</v>
      </c>
      <c r="R457" s="3">
        <v>63</v>
      </c>
      <c r="S457" s="3">
        <v>45</v>
      </c>
      <c r="T457" t="s">
        <v>1954</v>
      </c>
      <c r="U457" t="s">
        <v>71</v>
      </c>
      <c r="X457" t="str">
        <v>Leo Brown</v>
      </c>
      <c r="Y457" t="str">
        <v>Leo Brown</v>
      </c>
      <c r="Z457" t="str">
        <v>Sophie Parker</v>
      </c>
    </row>
    <row r="458" spans="1:26" x14ac:dyDescent="0.35">
      <c r="A458" t="s">
        <v>2754</v>
      </c>
      <c r="B458" s="2">
        <v>45324</v>
      </c>
      <c r="C458">
        <v>2</v>
      </c>
      <c r="D458">
        <v>2024</v>
      </c>
      <c r="F458" t="s">
        <v>149</v>
      </c>
      <c r="G458" t="s">
        <v>2755</v>
      </c>
      <c r="H458" t="s">
        <v>1870</v>
      </c>
      <c r="I458" t="s">
        <v>2060</v>
      </c>
      <c r="J458" t="s">
        <v>1967</v>
      </c>
      <c r="K458" t="s">
        <v>1913</v>
      </c>
      <c r="L458" t="s">
        <v>1888</v>
      </c>
      <c r="M458">
        <v>1</v>
      </c>
      <c r="N458" s="3">
        <v>78</v>
      </c>
      <c r="O458" s="3">
        <v>39</v>
      </c>
      <c r="P458" s="4">
        <v>0</v>
      </c>
      <c r="Q458" s="3">
        <v>78</v>
      </c>
      <c r="R458" s="3">
        <v>39</v>
      </c>
      <c r="S458" s="3">
        <v>39</v>
      </c>
      <c r="T458" t="s">
        <v>1954</v>
      </c>
      <c r="U458" t="s">
        <v>71</v>
      </c>
      <c r="X458" t="str">
        <v>Daniel Hall</v>
      </c>
      <c r="Y458" t="str">
        <v>Daniel Hall</v>
      </c>
      <c r="Z458" t="str">
        <v>Olivia Lewis</v>
      </c>
    </row>
    <row r="459" spans="1:26" x14ac:dyDescent="0.35">
      <c r="A459" t="s">
        <v>2756</v>
      </c>
      <c r="B459" s="2">
        <v>45324</v>
      </c>
      <c r="C459">
        <v>2</v>
      </c>
      <c r="D459">
        <v>2024</v>
      </c>
      <c r="F459" t="s">
        <v>758</v>
      </c>
      <c r="G459" t="s">
        <v>2757</v>
      </c>
      <c r="H459" t="s">
        <v>1871</v>
      </c>
      <c r="I459" t="s">
        <v>2144</v>
      </c>
      <c r="J459" t="s">
        <v>2162</v>
      </c>
      <c r="K459" t="s">
        <v>1921</v>
      </c>
      <c r="L459" t="s">
        <v>1889</v>
      </c>
      <c r="M459">
        <v>1</v>
      </c>
      <c r="N459" s="3">
        <v>55</v>
      </c>
      <c r="O459" s="3">
        <v>27</v>
      </c>
      <c r="P459" s="4">
        <v>0</v>
      </c>
      <c r="Q459" s="3">
        <v>55</v>
      </c>
      <c r="R459" s="3">
        <v>27</v>
      </c>
      <c r="S459" s="3">
        <v>28</v>
      </c>
      <c r="T459" t="s">
        <v>1954</v>
      </c>
      <c r="U459" t="s">
        <v>71</v>
      </c>
      <c r="X459" t="str">
        <v>Sophie Clark</v>
      </c>
      <c r="Y459" t="str">
        <v>Sophie Clark</v>
      </c>
      <c r="Z459" t="str">
        <v>Thomas Roberts</v>
      </c>
    </row>
    <row r="460" spans="1:26" x14ac:dyDescent="0.35">
      <c r="A460" t="s">
        <v>2758</v>
      </c>
      <c r="B460" s="2">
        <v>45324</v>
      </c>
      <c r="C460">
        <v>2</v>
      </c>
      <c r="D460">
        <v>2024</v>
      </c>
      <c r="F460" t="s">
        <v>1626</v>
      </c>
      <c r="G460" t="s">
        <v>2759</v>
      </c>
      <c r="H460" t="s">
        <v>1873</v>
      </c>
      <c r="I460" t="s">
        <v>2320</v>
      </c>
      <c r="J460" t="s">
        <v>1971</v>
      </c>
      <c r="K460" t="s">
        <v>1920</v>
      </c>
      <c r="L460" t="s">
        <v>1886</v>
      </c>
      <c r="M460">
        <v>2</v>
      </c>
      <c r="N460" s="3">
        <v>45</v>
      </c>
      <c r="O460" s="3">
        <v>19</v>
      </c>
      <c r="P460" s="4">
        <v>0</v>
      </c>
      <c r="Q460" s="3">
        <v>90</v>
      </c>
      <c r="R460" s="3">
        <v>38</v>
      </c>
      <c r="S460" s="3">
        <v>52</v>
      </c>
      <c r="T460" t="s">
        <v>1954</v>
      </c>
      <c r="U460" t="s">
        <v>71</v>
      </c>
      <c r="X460" t="str">
        <v>Grace Thomas</v>
      </c>
      <c r="Y460" t="str">
        <v>Grace Thomas</v>
      </c>
      <c r="Z460" t="str">
        <v>Noah Hughes</v>
      </c>
    </row>
    <row r="461" spans="1:26" x14ac:dyDescent="0.35">
      <c r="A461" t="s">
        <v>2760</v>
      </c>
      <c r="B461" s="2">
        <v>45324</v>
      </c>
      <c r="C461">
        <v>2</v>
      </c>
      <c r="D461">
        <v>2024</v>
      </c>
      <c r="F461" t="s">
        <v>237</v>
      </c>
      <c r="G461" t="s">
        <v>2080</v>
      </c>
      <c r="H461" t="s">
        <v>1867</v>
      </c>
      <c r="I461" t="s">
        <v>2004</v>
      </c>
      <c r="J461" t="s">
        <v>1960</v>
      </c>
      <c r="K461" t="s">
        <v>1924</v>
      </c>
      <c r="L461" t="s">
        <v>1885</v>
      </c>
      <c r="M461">
        <v>3</v>
      </c>
      <c r="N461" s="3">
        <v>42</v>
      </c>
      <c r="O461" s="3">
        <v>20</v>
      </c>
      <c r="P461" s="4">
        <v>0</v>
      </c>
      <c r="Q461" s="3">
        <v>126</v>
      </c>
      <c r="R461" s="3">
        <v>60</v>
      </c>
      <c r="S461" s="3">
        <v>66</v>
      </c>
      <c r="T461" t="s">
        <v>1954</v>
      </c>
      <c r="U461" t="s">
        <v>71</v>
      </c>
      <c r="X461" t="str">
        <v>Isla Martin</v>
      </c>
      <c r="Y461" t="str">
        <v>Isla Martin</v>
      </c>
      <c r="Z461" t="str">
        <v>Olivia Kelly</v>
      </c>
    </row>
    <row r="462" spans="1:26" x14ac:dyDescent="0.35">
      <c r="A462" t="s">
        <v>2761</v>
      </c>
      <c r="B462" s="2">
        <v>45324</v>
      </c>
      <c r="C462">
        <v>2</v>
      </c>
      <c r="D462">
        <v>2024</v>
      </c>
      <c r="F462" t="s">
        <v>1066</v>
      </c>
      <c r="G462" t="s">
        <v>2050</v>
      </c>
      <c r="H462" t="s">
        <v>1863</v>
      </c>
      <c r="I462" t="s">
        <v>2051</v>
      </c>
      <c r="J462" t="s">
        <v>2183</v>
      </c>
      <c r="K462" t="s">
        <v>1917</v>
      </c>
      <c r="L462" t="s">
        <v>1886</v>
      </c>
      <c r="M462">
        <v>1</v>
      </c>
      <c r="N462" s="3">
        <v>72</v>
      </c>
      <c r="O462" s="3">
        <v>34</v>
      </c>
      <c r="P462" s="4">
        <v>0</v>
      </c>
      <c r="Q462" s="3">
        <v>72</v>
      </c>
      <c r="R462" s="3">
        <v>34</v>
      </c>
      <c r="S462" s="3">
        <v>38</v>
      </c>
      <c r="T462" t="s">
        <v>1954</v>
      </c>
      <c r="U462" t="s">
        <v>72</v>
      </c>
      <c r="X462" t="str">
        <v>Harry Watson</v>
      </c>
      <c r="Y462" t="str">
        <v>Harry Watson</v>
      </c>
      <c r="Z462" t="str">
        <v>William Harris</v>
      </c>
    </row>
    <row r="463" spans="1:26" x14ac:dyDescent="0.35">
      <c r="A463" t="s">
        <v>2762</v>
      </c>
      <c r="B463" s="2">
        <v>45324</v>
      </c>
      <c r="C463">
        <v>2</v>
      </c>
      <c r="D463">
        <v>2024</v>
      </c>
      <c r="F463" t="s">
        <v>200</v>
      </c>
      <c r="G463" t="s">
        <v>2763</v>
      </c>
      <c r="H463" t="s">
        <v>1863</v>
      </c>
      <c r="I463" t="s">
        <v>1952</v>
      </c>
      <c r="J463" t="s">
        <v>2114</v>
      </c>
      <c r="K463" t="s">
        <v>1915</v>
      </c>
      <c r="L463" t="s">
        <v>1886</v>
      </c>
      <c r="M463">
        <v>3</v>
      </c>
      <c r="N463" s="3">
        <v>85</v>
      </c>
      <c r="O463" s="3">
        <v>41</v>
      </c>
      <c r="P463" s="4">
        <v>0.1</v>
      </c>
      <c r="Q463" s="3">
        <v>229.5</v>
      </c>
      <c r="R463" s="3">
        <v>123</v>
      </c>
      <c r="S463" s="3">
        <v>106.5</v>
      </c>
      <c r="T463" t="s">
        <v>1954</v>
      </c>
      <c r="U463" t="s">
        <v>71</v>
      </c>
      <c r="X463" t="str">
        <v>Alex Hall</v>
      </c>
      <c r="Y463" t="str">
        <v>Alex Hall</v>
      </c>
      <c r="Z463" t="str">
        <v>Isla Carter</v>
      </c>
    </row>
    <row r="464" spans="1:26" x14ac:dyDescent="0.35">
      <c r="A464" t="s">
        <v>2764</v>
      </c>
      <c r="B464" s="2">
        <v>45324</v>
      </c>
      <c r="C464">
        <v>2</v>
      </c>
      <c r="D464">
        <v>2024</v>
      </c>
      <c r="F464" t="s">
        <v>500</v>
      </c>
      <c r="G464" t="s">
        <v>2747</v>
      </c>
      <c r="H464" t="s">
        <v>1875</v>
      </c>
      <c r="I464" t="s">
        <v>1996</v>
      </c>
      <c r="J464" t="s">
        <v>1978</v>
      </c>
      <c r="K464" t="s">
        <v>1916</v>
      </c>
      <c r="L464" t="s">
        <v>1887</v>
      </c>
      <c r="M464">
        <v>1</v>
      </c>
      <c r="N464" s="3">
        <v>79</v>
      </c>
      <c r="O464" s="3">
        <v>42</v>
      </c>
      <c r="P464" s="4">
        <v>0</v>
      </c>
      <c r="Q464" s="3">
        <v>79</v>
      </c>
      <c r="R464" s="3">
        <v>42</v>
      </c>
      <c r="S464" s="3">
        <v>37</v>
      </c>
      <c r="T464" t="s">
        <v>1954</v>
      </c>
      <c r="U464" t="s">
        <v>71</v>
      </c>
      <c r="X464" t="str">
        <v>Grace Wilson</v>
      </c>
      <c r="Y464" t="str">
        <v>Grace Wilson</v>
      </c>
      <c r="Z464" t="str">
        <v>Harry Davies</v>
      </c>
    </row>
    <row r="465" spans="1:26" x14ac:dyDescent="0.35">
      <c r="A465" t="s">
        <v>2765</v>
      </c>
      <c r="B465" s="2">
        <v>45324</v>
      </c>
      <c r="C465">
        <v>2</v>
      </c>
      <c r="D465">
        <v>2024</v>
      </c>
      <c r="F465" t="s">
        <v>201</v>
      </c>
      <c r="G465" t="s">
        <v>2595</v>
      </c>
      <c r="H465" t="s">
        <v>1868</v>
      </c>
      <c r="I465" t="s">
        <v>2113</v>
      </c>
      <c r="J465" t="s">
        <v>2061</v>
      </c>
      <c r="K465" t="s">
        <v>1923</v>
      </c>
      <c r="L465" t="s">
        <v>1888</v>
      </c>
      <c r="M465">
        <v>1</v>
      </c>
      <c r="N465" s="3">
        <v>25</v>
      </c>
      <c r="O465" s="3">
        <v>11</v>
      </c>
      <c r="P465" s="4">
        <v>0.1</v>
      </c>
      <c r="Q465" s="3">
        <v>22.5</v>
      </c>
      <c r="R465" s="3">
        <v>11</v>
      </c>
      <c r="S465" s="3">
        <v>11.5</v>
      </c>
      <c r="T465" t="s">
        <v>1954</v>
      </c>
      <c r="U465" t="s">
        <v>71</v>
      </c>
      <c r="X465" t="str">
        <v>Liam Scott</v>
      </c>
      <c r="Y465" t="str">
        <v>Liam Scott</v>
      </c>
      <c r="Z465" t="str">
        <v>Daniel Hall</v>
      </c>
    </row>
    <row r="466" spans="1:26" x14ac:dyDescent="0.35">
      <c r="A466" t="s">
        <v>2766</v>
      </c>
      <c r="B466" s="2">
        <v>45324</v>
      </c>
      <c r="C466">
        <v>2</v>
      </c>
      <c r="D466">
        <v>2024</v>
      </c>
      <c r="F466" t="s">
        <v>368</v>
      </c>
      <c r="G466" t="s">
        <v>2100</v>
      </c>
      <c r="H466" t="s">
        <v>1875</v>
      </c>
      <c r="I466" t="s">
        <v>1996</v>
      </c>
      <c r="J466" t="s">
        <v>2015</v>
      </c>
      <c r="K466" t="s">
        <v>1914</v>
      </c>
      <c r="L466" t="s">
        <v>1888</v>
      </c>
      <c r="M466">
        <v>1</v>
      </c>
      <c r="N466" s="3">
        <v>65</v>
      </c>
      <c r="O466" s="3">
        <v>32</v>
      </c>
      <c r="P466" s="4">
        <v>0</v>
      </c>
      <c r="Q466" s="3">
        <v>65</v>
      </c>
      <c r="R466" s="3">
        <v>32</v>
      </c>
      <c r="S466" s="3">
        <v>33</v>
      </c>
      <c r="T466" t="s">
        <v>1954</v>
      </c>
      <c r="U466" t="s">
        <v>71</v>
      </c>
      <c r="X466" t="str">
        <v>Mia Clark</v>
      </c>
      <c r="Y466" t="str">
        <v>Mia Clark</v>
      </c>
      <c r="Z466" t="str">
        <v>Jessica Martin</v>
      </c>
    </row>
    <row r="467" spans="1:26" x14ac:dyDescent="0.35">
      <c r="A467" t="s">
        <v>2767</v>
      </c>
      <c r="B467" s="2">
        <v>45324</v>
      </c>
      <c r="C467">
        <v>2</v>
      </c>
      <c r="D467">
        <v>2024</v>
      </c>
      <c r="F467" t="s">
        <v>78</v>
      </c>
      <c r="G467" t="s">
        <v>2302</v>
      </c>
      <c r="H467" t="s">
        <v>1864</v>
      </c>
      <c r="I467" t="s">
        <v>2044</v>
      </c>
      <c r="J467" t="s">
        <v>2034</v>
      </c>
      <c r="K467" t="s">
        <v>1904</v>
      </c>
      <c r="L467" t="s">
        <v>1889</v>
      </c>
      <c r="M467">
        <v>1</v>
      </c>
      <c r="N467" s="3">
        <v>149</v>
      </c>
      <c r="O467" s="3">
        <v>91</v>
      </c>
      <c r="P467" s="4">
        <v>0.15</v>
      </c>
      <c r="Q467" s="3">
        <v>126.65</v>
      </c>
      <c r="R467" s="3">
        <v>91</v>
      </c>
      <c r="S467" s="3">
        <v>35.65</v>
      </c>
      <c r="T467" t="s">
        <v>1954</v>
      </c>
      <c r="U467" t="s">
        <v>71</v>
      </c>
      <c r="X467" t="str">
        <v>Emma Davies</v>
      </c>
      <c r="Y467" t="str">
        <v>Emma Davies</v>
      </c>
      <c r="Z467" t="str">
        <v>Amelia Smith</v>
      </c>
    </row>
    <row r="468" spans="1:26" x14ac:dyDescent="0.35">
      <c r="A468" t="s">
        <v>2768</v>
      </c>
      <c r="B468" s="2">
        <v>45324</v>
      </c>
      <c r="C468">
        <v>2</v>
      </c>
      <c r="D468">
        <v>2024</v>
      </c>
      <c r="F468" t="s">
        <v>635</v>
      </c>
      <c r="G468" t="s">
        <v>2769</v>
      </c>
      <c r="H468" t="s">
        <v>1873</v>
      </c>
      <c r="I468" t="s">
        <v>2320</v>
      </c>
      <c r="J468" t="s">
        <v>2064</v>
      </c>
      <c r="K468" t="s">
        <v>1922</v>
      </c>
      <c r="L468" t="s">
        <v>1887</v>
      </c>
      <c r="M468">
        <v>2</v>
      </c>
      <c r="N468" s="3">
        <v>32</v>
      </c>
      <c r="O468" s="3">
        <v>14</v>
      </c>
      <c r="P468" s="4">
        <v>0.05</v>
      </c>
      <c r="Q468" s="3">
        <v>60.8</v>
      </c>
      <c r="R468" s="3">
        <v>28</v>
      </c>
      <c r="S468" s="3">
        <v>32.799999999999997</v>
      </c>
      <c r="T468" t="s">
        <v>1954</v>
      </c>
      <c r="U468" t="s">
        <v>71</v>
      </c>
      <c r="X468" t="str">
        <v>Olivia Evans</v>
      </c>
      <c r="Y468" t="str">
        <v>Olivia Evans</v>
      </c>
      <c r="Z468" t="str">
        <v>Thomas Thomas</v>
      </c>
    </row>
    <row r="469" spans="1:26" x14ac:dyDescent="0.35">
      <c r="A469" t="s">
        <v>2770</v>
      </c>
      <c r="B469" s="2">
        <v>45324</v>
      </c>
      <c r="C469">
        <v>2</v>
      </c>
      <c r="D469">
        <v>2024</v>
      </c>
      <c r="F469" t="s">
        <v>214</v>
      </c>
      <c r="G469" t="s">
        <v>2771</v>
      </c>
      <c r="H469" t="s">
        <v>1872</v>
      </c>
      <c r="I469" t="s">
        <v>2357</v>
      </c>
      <c r="J469" t="s">
        <v>2114</v>
      </c>
      <c r="K469" t="s">
        <v>1915</v>
      </c>
      <c r="L469" t="s">
        <v>1886</v>
      </c>
      <c r="M469">
        <v>3</v>
      </c>
      <c r="N469" s="3">
        <v>85</v>
      </c>
      <c r="O469" s="3">
        <v>41</v>
      </c>
      <c r="P469" s="4">
        <v>0</v>
      </c>
      <c r="Q469" s="3">
        <v>255</v>
      </c>
      <c r="R469" s="3">
        <v>123</v>
      </c>
      <c r="S469" s="3">
        <v>132</v>
      </c>
      <c r="T469" t="s">
        <v>1954</v>
      </c>
      <c r="U469" t="s">
        <v>71</v>
      </c>
      <c r="X469" t="str">
        <v>Ava Carter</v>
      </c>
      <c r="Y469" t="str">
        <v>Ava Carter</v>
      </c>
      <c r="Z469" t="str">
        <v>Grace Scott</v>
      </c>
    </row>
    <row r="470" spans="1:26" x14ac:dyDescent="0.35">
      <c r="A470" t="s">
        <v>2772</v>
      </c>
      <c r="B470" s="2">
        <v>45325</v>
      </c>
      <c r="C470">
        <v>2</v>
      </c>
      <c r="D470">
        <v>2024</v>
      </c>
      <c r="F470" t="s">
        <v>1245</v>
      </c>
      <c r="G470" t="s">
        <v>56</v>
      </c>
      <c r="H470" t="s">
        <v>1870</v>
      </c>
      <c r="I470" t="s">
        <v>2000</v>
      </c>
      <c r="J470" t="s">
        <v>2061</v>
      </c>
      <c r="K470" t="s">
        <v>1923</v>
      </c>
      <c r="L470" t="s">
        <v>1888</v>
      </c>
      <c r="M470">
        <v>3</v>
      </c>
      <c r="N470" s="3">
        <v>25</v>
      </c>
      <c r="O470" s="3">
        <v>11</v>
      </c>
      <c r="P470" s="4">
        <v>0</v>
      </c>
      <c r="Q470" s="3">
        <v>75</v>
      </c>
      <c r="R470" s="3">
        <v>33</v>
      </c>
      <c r="S470" s="3">
        <v>42</v>
      </c>
      <c r="T470" t="s">
        <v>1954</v>
      </c>
      <c r="U470" t="s">
        <v>71</v>
      </c>
      <c r="X470" t="str">
        <v>Ava Taylor</v>
      </c>
      <c r="Y470" t="str">
        <v>Ava Taylor</v>
      </c>
      <c r="Z470" t="str">
        <v>Noah Carter</v>
      </c>
    </row>
    <row r="471" spans="1:26" x14ac:dyDescent="0.35">
      <c r="A471" t="s">
        <v>2773</v>
      </c>
      <c r="B471" s="2">
        <v>45325</v>
      </c>
      <c r="C471">
        <v>2</v>
      </c>
      <c r="D471">
        <v>2024</v>
      </c>
      <c r="F471" t="s">
        <v>291</v>
      </c>
      <c r="G471" t="s">
        <v>2124</v>
      </c>
      <c r="H471" t="s">
        <v>1872</v>
      </c>
      <c r="I471" t="s">
        <v>2076</v>
      </c>
      <c r="J471" t="s">
        <v>2183</v>
      </c>
      <c r="K471" t="s">
        <v>1917</v>
      </c>
      <c r="L471" t="s">
        <v>1886</v>
      </c>
      <c r="M471">
        <v>1</v>
      </c>
      <c r="N471" s="3">
        <v>72</v>
      </c>
      <c r="O471" s="3">
        <v>34</v>
      </c>
      <c r="P471" s="4">
        <v>0.1</v>
      </c>
      <c r="Q471" s="3">
        <v>64.8</v>
      </c>
      <c r="R471" s="3">
        <v>34</v>
      </c>
      <c r="S471" s="3">
        <v>30.8</v>
      </c>
      <c r="T471" t="s">
        <v>1954</v>
      </c>
      <c r="U471" t="s">
        <v>72</v>
      </c>
      <c r="X471" t="str">
        <v>William Taylor</v>
      </c>
      <c r="Y471" t="str">
        <v>William Taylor</v>
      </c>
      <c r="Z471" t="str">
        <v>Mia Martin</v>
      </c>
    </row>
    <row r="472" spans="1:26" x14ac:dyDescent="0.35">
      <c r="A472" t="s">
        <v>2774</v>
      </c>
      <c r="B472" s="2">
        <v>45325</v>
      </c>
      <c r="C472">
        <v>2</v>
      </c>
      <c r="D472">
        <v>2024</v>
      </c>
      <c r="F472" t="s">
        <v>557</v>
      </c>
      <c r="G472" t="s">
        <v>2464</v>
      </c>
      <c r="H472" t="s">
        <v>1871</v>
      </c>
      <c r="I472" t="s">
        <v>2234</v>
      </c>
      <c r="J472" t="s">
        <v>2120</v>
      </c>
      <c r="K472" t="s">
        <v>1926</v>
      </c>
      <c r="L472" t="s">
        <v>1885</v>
      </c>
      <c r="M472">
        <v>1</v>
      </c>
      <c r="N472" s="3">
        <v>28</v>
      </c>
      <c r="O472" s="3">
        <v>13</v>
      </c>
      <c r="P472" s="4">
        <v>0.05</v>
      </c>
      <c r="Q472" s="3">
        <v>26.6</v>
      </c>
      <c r="R472" s="3">
        <v>13</v>
      </c>
      <c r="S472" s="3">
        <v>13.6</v>
      </c>
      <c r="T472" t="s">
        <v>1954</v>
      </c>
      <c r="U472" t="s">
        <v>72</v>
      </c>
      <c r="X472" t="str">
        <v>William Hall</v>
      </c>
      <c r="Y472" t="str">
        <v>William Hall</v>
      </c>
      <c r="Z472" t="str">
        <v>Amelia Scott</v>
      </c>
    </row>
    <row r="473" spans="1:26" x14ac:dyDescent="0.35">
      <c r="A473" t="s">
        <v>2775</v>
      </c>
      <c r="B473" s="2">
        <v>45325</v>
      </c>
      <c r="C473">
        <v>2</v>
      </c>
      <c r="D473">
        <v>2024</v>
      </c>
      <c r="F473" t="s">
        <v>1104</v>
      </c>
      <c r="G473" t="s">
        <v>2351</v>
      </c>
      <c r="H473" t="s">
        <v>1868</v>
      </c>
      <c r="I473" t="s">
        <v>2014</v>
      </c>
      <c r="J473" t="s">
        <v>2064</v>
      </c>
      <c r="K473" t="s">
        <v>1922</v>
      </c>
      <c r="L473" t="s">
        <v>1887</v>
      </c>
      <c r="M473">
        <v>1</v>
      </c>
      <c r="N473" s="3">
        <v>32</v>
      </c>
      <c r="O473" s="3">
        <v>14</v>
      </c>
      <c r="P473" s="4">
        <v>0.1</v>
      </c>
      <c r="Q473" s="3">
        <v>28.8</v>
      </c>
      <c r="R473" s="3">
        <v>14</v>
      </c>
      <c r="S473" s="3">
        <v>14.8</v>
      </c>
      <c r="T473" t="s">
        <v>1954</v>
      </c>
      <c r="U473" t="s">
        <v>71</v>
      </c>
      <c r="X473" t="str">
        <v>Olivia Thomas</v>
      </c>
      <c r="Y473" t="str">
        <v>Olivia Thomas</v>
      </c>
      <c r="Z473" t="str">
        <v>Amelia Harris</v>
      </c>
    </row>
    <row r="474" spans="1:26" x14ac:dyDescent="0.35">
      <c r="A474" t="s">
        <v>2776</v>
      </c>
      <c r="B474" s="2">
        <v>45325</v>
      </c>
      <c r="C474">
        <v>2</v>
      </c>
      <c r="D474">
        <v>2024</v>
      </c>
      <c r="F474" t="s">
        <v>672</v>
      </c>
      <c r="G474" t="s">
        <v>2288</v>
      </c>
      <c r="H474" t="s">
        <v>1871</v>
      </c>
      <c r="I474" t="s">
        <v>1966</v>
      </c>
      <c r="J474" t="s">
        <v>1971</v>
      </c>
      <c r="K474" t="s">
        <v>1920</v>
      </c>
      <c r="L474" t="s">
        <v>1886</v>
      </c>
      <c r="M474">
        <v>2</v>
      </c>
      <c r="N474" s="3">
        <v>45</v>
      </c>
      <c r="O474" s="3">
        <v>19</v>
      </c>
      <c r="P474" s="4">
        <v>0.1</v>
      </c>
      <c r="Q474" s="3">
        <v>81</v>
      </c>
      <c r="R474" s="3">
        <v>38</v>
      </c>
      <c r="S474" s="3">
        <v>43</v>
      </c>
      <c r="T474" t="s">
        <v>1954</v>
      </c>
      <c r="U474" t="s">
        <v>71</v>
      </c>
      <c r="X474" t="str">
        <v>Amelia Hughes</v>
      </c>
      <c r="Y474" t="str">
        <v>Amelia Hughes</v>
      </c>
      <c r="Z474" t="str">
        <v>Leo Smith</v>
      </c>
    </row>
    <row r="475" spans="1:26" x14ac:dyDescent="0.35">
      <c r="A475" t="s">
        <v>2777</v>
      </c>
      <c r="B475" s="2">
        <v>45325</v>
      </c>
      <c r="C475">
        <v>2</v>
      </c>
      <c r="D475">
        <v>2024</v>
      </c>
      <c r="F475" t="s">
        <v>342</v>
      </c>
      <c r="G475" t="s">
        <v>2778</v>
      </c>
      <c r="H475" t="s">
        <v>1875</v>
      </c>
      <c r="I475" t="s">
        <v>1970</v>
      </c>
      <c r="J475" t="s">
        <v>1997</v>
      </c>
      <c r="K475" t="s">
        <v>1906</v>
      </c>
      <c r="L475" t="s">
        <v>1889</v>
      </c>
      <c r="M475">
        <v>3</v>
      </c>
      <c r="N475" s="3">
        <v>89</v>
      </c>
      <c r="O475" s="3">
        <v>48</v>
      </c>
      <c r="P475" s="4">
        <v>0</v>
      </c>
      <c r="Q475" s="3">
        <v>267</v>
      </c>
      <c r="R475" s="3">
        <v>144</v>
      </c>
      <c r="S475" s="3">
        <v>123</v>
      </c>
      <c r="T475" t="s">
        <v>1954</v>
      </c>
      <c r="U475" t="s">
        <v>71</v>
      </c>
      <c r="X475" t="str">
        <v>Amelia Jones</v>
      </c>
      <c r="Y475" t="str">
        <v>Amelia Jones</v>
      </c>
      <c r="Z475" t="str">
        <v>Amelia Hall</v>
      </c>
    </row>
    <row r="476" spans="1:26" x14ac:dyDescent="0.35">
      <c r="A476" t="s">
        <v>2779</v>
      </c>
      <c r="B476" s="2">
        <v>45325</v>
      </c>
      <c r="C476">
        <v>2</v>
      </c>
      <c r="D476">
        <v>2024</v>
      </c>
      <c r="F476" t="s">
        <v>1189</v>
      </c>
      <c r="G476" t="s">
        <v>2449</v>
      </c>
      <c r="H476" t="s">
        <v>1875</v>
      </c>
      <c r="I476" t="s">
        <v>1970</v>
      </c>
      <c r="J476" t="s">
        <v>2001</v>
      </c>
      <c r="K476" t="s">
        <v>1911</v>
      </c>
      <c r="L476" t="s">
        <v>1886</v>
      </c>
      <c r="M476">
        <v>3</v>
      </c>
      <c r="N476" s="3">
        <v>58</v>
      </c>
      <c r="O476" s="3">
        <v>25</v>
      </c>
      <c r="P476" s="4">
        <v>0</v>
      </c>
      <c r="Q476" s="3">
        <v>174</v>
      </c>
      <c r="R476" s="3">
        <v>75</v>
      </c>
      <c r="S476" s="3">
        <v>99</v>
      </c>
      <c r="T476" t="s">
        <v>1954</v>
      </c>
      <c r="U476" t="s">
        <v>72</v>
      </c>
      <c r="X476" t="str">
        <v>Isla Wilson</v>
      </c>
      <c r="Y476" t="str">
        <v>Isla Wilson</v>
      </c>
      <c r="Z476" t="str">
        <v>Harry Roberts</v>
      </c>
    </row>
    <row r="477" spans="1:26" x14ac:dyDescent="0.35">
      <c r="A477" t="s">
        <v>2780</v>
      </c>
      <c r="B477" s="2">
        <v>45325</v>
      </c>
      <c r="C477">
        <v>2</v>
      </c>
      <c r="D477">
        <v>2024</v>
      </c>
      <c r="F477" t="s">
        <v>715</v>
      </c>
      <c r="G477" t="s">
        <v>2284</v>
      </c>
      <c r="H477" t="s">
        <v>1870</v>
      </c>
      <c r="I477" t="s">
        <v>2060</v>
      </c>
      <c r="J477" t="s">
        <v>1978</v>
      </c>
      <c r="K477" t="s">
        <v>1916</v>
      </c>
      <c r="L477" t="s">
        <v>1887</v>
      </c>
      <c r="M477">
        <v>1</v>
      </c>
      <c r="N477" s="3">
        <v>79</v>
      </c>
      <c r="O477" s="3">
        <v>42</v>
      </c>
      <c r="P477" s="4">
        <v>0</v>
      </c>
      <c r="Q477" s="3">
        <v>79</v>
      </c>
      <c r="R477" s="3">
        <v>42</v>
      </c>
      <c r="S477" s="3">
        <v>37</v>
      </c>
      <c r="T477" t="s">
        <v>1954</v>
      </c>
      <c r="U477" t="s">
        <v>72</v>
      </c>
      <c r="X477" t="str">
        <v>Daniel Thomas</v>
      </c>
      <c r="Y477" t="str">
        <v>Daniel Thomas</v>
      </c>
      <c r="Z477" t="str">
        <v>Emma Green</v>
      </c>
    </row>
    <row r="478" spans="1:26" x14ac:dyDescent="0.35">
      <c r="A478" t="s">
        <v>2781</v>
      </c>
      <c r="B478" s="2">
        <v>45325</v>
      </c>
      <c r="C478">
        <v>2</v>
      </c>
      <c r="D478">
        <v>2024</v>
      </c>
      <c r="F478" t="s">
        <v>118</v>
      </c>
      <c r="G478" t="s">
        <v>64</v>
      </c>
      <c r="H478" t="s">
        <v>1869</v>
      </c>
      <c r="I478" t="s">
        <v>2073</v>
      </c>
      <c r="J478" t="s">
        <v>1953</v>
      </c>
      <c r="K478" t="s">
        <v>1905</v>
      </c>
      <c r="L478" t="s">
        <v>1888</v>
      </c>
      <c r="M478">
        <v>2</v>
      </c>
      <c r="N478" s="3">
        <v>120</v>
      </c>
      <c r="O478" s="3">
        <v>63</v>
      </c>
      <c r="P478" s="4">
        <v>0.05</v>
      </c>
      <c r="Q478" s="3">
        <v>228</v>
      </c>
      <c r="R478" s="3">
        <v>126</v>
      </c>
      <c r="S478" s="3">
        <v>102</v>
      </c>
      <c r="T478" t="s">
        <v>1954</v>
      </c>
      <c r="U478" t="s">
        <v>71</v>
      </c>
      <c r="X478" t="str">
        <v>George Williams</v>
      </c>
      <c r="Y478" t="str">
        <v>George Williams</v>
      </c>
      <c r="Z478" t="str">
        <v>William Watson</v>
      </c>
    </row>
    <row r="479" spans="1:26" x14ac:dyDescent="0.35">
      <c r="A479" t="s">
        <v>2782</v>
      </c>
      <c r="B479" s="2">
        <v>45325</v>
      </c>
      <c r="C479">
        <v>2</v>
      </c>
      <c r="D479">
        <v>2024</v>
      </c>
      <c r="F479" t="s">
        <v>1718</v>
      </c>
      <c r="G479" t="s">
        <v>2414</v>
      </c>
      <c r="H479" t="s">
        <v>1868</v>
      </c>
      <c r="I479" t="s">
        <v>2113</v>
      </c>
      <c r="J479" t="s">
        <v>2026</v>
      </c>
      <c r="K479" t="s">
        <v>1919</v>
      </c>
      <c r="L479" t="s">
        <v>1887</v>
      </c>
      <c r="M479">
        <v>3</v>
      </c>
      <c r="N479" s="3">
        <v>85</v>
      </c>
      <c r="O479" s="3">
        <v>44</v>
      </c>
      <c r="P479" s="4">
        <v>0</v>
      </c>
      <c r="Q479" s="3">
        <v>255</v>
      </c>
      <c r="R479" s="3">
        <v>132</v>
      </c>
      <c r="S479" s="3">
        <v>123</v>
      </c>
      <c r="T479" t="s">
        <v>1954</v>
      </c>
      <c r="U479" t="s">
        <v>72</v>
      </c>
      <c r="X479" t="str">
        <v>Jack Hall</v>
      </c>
      <c r="Y479" t="str">
        <v>Jack Hall</v>
      </c>
      <c r="Z479" t="str">
        <v>Daniel Lewis</v>
      </c>
    </row>
    <row r="480" spans="1:26" x14ac:dyDescent="0.35">
      <c r="A480" t="s">
        <v>2783</v>
      </c>
      <c r="B480" s="2">
        <v>45325</v>
      </c>
      <c r="C480">
        <v>2</v>
      </c>
      <c r="D480">
        <v>2024</v>
      </c>
      <c r="F480" t="s">
        <v>1740</v>
      </c>
      <c r="G480" t="s">
        <v>2784</v>
      </c>
      <c r="H480" t="s">
        <v>1864</v>
      </c>
      <c r="I480" t="s">
        <v>2087</v>
      </c>
      <c r="J480" t="s">
        <v>1997</v>
      </c>
      <c r="K480" t="s">
        <v>1906</v>
      </c>
      <c r="L480" t="s">
        <v>1889</v>
      </c>
      <c r="M480">
        <v>1</v>
      </c>
      <c r="N480" s="3">
        <v>89</v>
      </c>
      <c r="O480" s="3">
        <v>48</v>
      </c>
      <c r="P480" s="4">
        <v>0</v>
      </c>
      <c r="Q480" s="3">
        <v>89</v>
      </c>
      <c r="R480" s="3">
        <v>48</v>
      </c>
      <c r="S480" s="3">
        <v>41</v>
      </c>
      <c r="T480" t="s">
        <v>1954</v>
      </c>
      <c r="U480" t="s">
        <v>71</v>
      </c>
      <c r="X480" t="str">
        <v>Liam Parker</v>
      </c>
      <c r="Y480" t="str">
        <v>Liam Parker</v>
      </c>
      <c r="Z480" t="str">
        <v>Grace Jones</v>
      </c>
    </row>
    <row r="481" spans="1:26" x14ac:dyDescent="0.35">
      <c r="A481" t="s">
        <v>2785</v>
      </c>
      <c r="B481" s="2">
        <v>45325</v>
      </c>
      <c r="C481">
        <v>2</v>
      </c>
      <c r="D481">
        <v>2024</v>
      </c>
      <c r="F481" t="s">
        <v>515</v>
      </c>
      <c r="G481" t="s">
        <v>2786</v>
      </c>
      <c r="H481" t="s">
        <v>1874</v>
      </c>
      <c r="I481" t="s">
        <v>2041</v>
      </c>
      <c r="J481" t="s">
        <v>1956</v>
      </c>
      <c r="K481" t="s">
        <v>1909</v>
      </c>
      <c r="L481" t="s">
        <v>1887</v>
      </c>
      <c r="M481">
        <v>2</v>
      </c>
      <c r="N481" s="3">
        <v>95</v>
      </c>
      <c r="O481" s="3">
        <v>54</v>
      </c>
      <c r="P481" s="4">
        <v>0.15</v>
      </c>
      <c r="Q481" s="3">
        <v>161.5</v>
      </c>
      <c r="R481" s="3">
        <v>108</v>
      </c>
      <c r="S481" s="3">
        <v>53.5</v>
      </c>
      <c r="T481" t="s">
        <v>1954</v>
      </c>
      <c r="U481" t="s">
        <v>71</v>
      </c>
      <c r="X481" t="str">
        <v>Jessica Moore</v>
      </c>
      <c r="Y481" t="str">
        <v>Jessica Moore</v>
      </c>
      <c r="Z481" t="str">
        <v>Jessica Roberts</v>
      </c>
    </row>
    <row r="482" spans="1:26" x14ac:dyDescent="0.35">
      <c r="A482" t="s">
        <v>2787</v>
      </c>
      <c r="B482" s="2">
        <v>45325</v>
      </c>
      <c r="C482">
        <v>2</v>
      </c>
      <c r="D482">
        <v>2024</v>
      </c>
      <c r="F482" t="s">
        <v>1808</v>
      </c>
      <c r="G482" t="s">
        <v>2788</v>
      </c>
      <c r="H482" t="s">
        <v>1872</v>
      </c>
      <c r="I482" t="s">
        <v>2152</v>
      </c>
      <c r="J482" t="s">
        <v>1997</v>
      </c>
      <c r="K482" t="s">
        <v>1906</v>
      </c>
      <c r="L482" t="s">
        <v>1889</v>
      </c>
      <c r="M482">
        <v>1</v>
      </c>
      <c r="N482" s="3">
        <v>89</v>
      </c>
      <c r="O482" s="3">
        <v>48</v>
      </c>
      <c r="P482" s="4">
        <v>0</v>
      </c>
      <c r="Q482" s="3">
        <v>89</v>
      </c>
      <c r="R482" s="3">
        <v>48</v>
      </c>
      <c r="S482" s="3">
        <v>41</v>
      </c>
      <c r="T482" t="s">
        <v>1954</v>
      </c>
      <c r="U482" t="s">
        <v>71</v>
      </c>
      <c r="X482" t="str">
        <v>William Thomas</v>
      </c>
      <c r="Y482" t="str">
        <v>William Thomas</v>
      </c>
      <c r="Z482" t="str">
        <v>Amelia Evans</v>
      </c>
    </row>
    <row r="483" spans="1:26" x14ac:dyDescent="0.35">
      <c r="A483" t="s">
        <v>2789</v>
      </c>
      <c r="B483" s="2">
        <v>45325</v>
      </c>
      <c r="C483">
        <v>2</v>
      </c>
      <c r="D483">
        <v>2024</v>
      </c>
      <c r="F483" t="s">
        <v>554</v>
      </c>
      <c r="G483" t="s">
        <v>2790</v>
      </c>
      <c r="H483" t="s">
        <v>1870</v>
      </c>
      <c r="I483" t="s">
        <v>2000</v>
      </c>
      <c r="J483" t="s">
        <v>2064</v>
      </c>
      <c r="K483" t="s">
        <v>1922</v>
      </c>
      <c r="L483" t="s">
        <v>1887</v>
      </c>
      <c r="M483">
        <v>4</v>
      </c>
      <c r="N483" s="3">
        <v>32</v>
      </c>
      <c r="O483" s="3">
        <v>14</v>
      </c>
      <c r="P483" s="4">
        <v>0.1</v>
      </c>
      <c r="Q483" s="3">
        <v>115.2</v>
      </c>
      <c r="R483" s="3">
        <v>56</v>
      </c>
      <c r="S483" s="3">
        <v>59.2</v>
      </c>
      <c r="T483" t="s">
        <v>1954</v>
      </c>
      <c r="U483" t="s">
        <v>71</v>
      </c>
      <c r="X483" t="str">
        <v>Liam Mitchell</v>
      </c>
      <c r="Y483" t="str">
        <v>Liam Mitchell</v>
      </c>
      <c r="Z483" t="str">
        <v>Emma Brown</v>
      </c>
    </row>
    <row r="484" spans="1:26" x14ac:dyDescent="0.35">
      <c r="A484" t="s">
        <v>2791</v>
      </c>
      <c r="B484" s="2">
        <v>45326</v>
      </c>
      <c r="C484">
        <v>2</v>
      </c>
      <c r="D484">
        <v>2024</v>
      </c>
      <c r="F484" t="s">
        <v>1123</v>
      </c>
      <c r="G484" t="s">
        <v>2792</v>
      </c>
      <c r="H484" t="s">
        <v>1873</v>
      </c>
      <c r="I484" t="s">
        <v>2323</v>
      </c>
      <c r="J484" t="s">
        <v>1991</v>
      </c>
      <c r="K484" t="s">
        <v>1925</v>
      </c>
      <c r="L484" t="s">
        <v>1885</v>
      </c>
      <c r="M484">
        <v>1</v>
      </c>
      <c r="N484" s="3">
        <v>35</v>
      </c>
      <c r="O484" s="3">
        <v>16</v>
      </c>
      <c r="P484" s="4">
        <v>0.1</v>
      </c>
      <c r="Q484" s="3">
        <v>31.5</v>
      </c>
      <c r="R484" s="3">
        <v>16</v>
      </c>
      <c r="S484" s="3">
        <v>15.5</v>
      </c>
      <c r="T484" t="s">
        <v>1954</v>
      </c>
      <c r="U484" t="s">
        <v>71</v>
      </c>
      <c r="X484" t="str">
        <v>Jack Morgan</v>
      </c>
      <c r="Y484" t="str">
        <v>Jack Morgan</v>
      </c>
      <c r="Z484" t="str">
        <v>Emma Taylor</v>
      </c>
    </row>
    <row r="485" spans="1:26" x14ac:dyDescent="0.35">
      <c r="A485" t="s">
        <v>2793</v>
      </c>
      <c r="B485" s="2">
        <v>45326</v>
      </c>
      <c r="C485">
        <v>2</v>
      </c>
      <c r="D485">
        <v>2024</v>
      </c>
      <c r="F485" t="s">
        <v>1422</v>
      </c>
      <c r="G485" t="s">
        <v>2794</v>
      </c>
      <c r="H485" t="s">
        <v>1866</v>
      </c>
      <c r="I485" t="s">
        <v>1866</v>
      </c>
      <c r="J485" t="s">
        <v>1971</v>
      </c>
      <c r="K485" t="s">
        <v>1920</v>
      </c>
      <c r="L485" t="s">
        <v>1886</v>
      </c>
      <c r="M485">
        <v>1</v>
      </c>
      <c r="N485" s="3">
        <v>45</v>
      </c>
      <c r="O485" s="3">
        <v>19</v>
      </c>
      <c r="P485" s="4">
        <v>0</v>
      </c>
      <c r="Q485" s="3">
        <v>45</v>
      </c>
      <c r="R485" s="3">
        <v>19</v>
      </c>
      <c r="S485" s="3">
        <v>26</v>
      </c>
      <c r="T485" t="s">
        <v>1954</v>
      </c>
      <c r="U485" t="s">
        <v>71</v>
      </c>
      <c r="X485" t="str">
        <v>Liam Kelly</v>
      </c>
      <c r="Y485" t="str">
        <v>Liam Kelly</v>
      </c>
      <c r="Z485" t="str">
        <v>Emma Martin</v>
      </c>
    </row>
    <row r="486" spans="1:26" x14ac:dyDescent="0.35">
      <c r="A486" t="s">
        <v>2795</v>
      </c>
      <c r="B486" s="2">
        <v>45326</v>
      </c>
      <c r="C486">
        <v>2</v>
      </c>
      <c r="D486">
        <v>2024</v>
      </c>
      <c r="F486" t="s">
        <v>1248</v>
      </c>
      <c r="G486" t="s">
        <v>2535</v>
      </c>
      <c r="H486" t="s">
        <v>1874</v>
      </c>
      <c r="I486" t="s">
        <v>2186</v>
      </c>
      <c r="J486" t="s">
        <v>1960</v>
      </c>
      <c r="K486" t="s">
        <v>1924</v>
      </c>
      <c r="L486" t="s">
        <v>1885</v>
      </c>
      <c r="M486">
        <v>2</v>
      </c>
      <c r="N486" s="3">
        <v>42</v>
      </c>
      <c r="O486" s="3">
        <v>20</v>
      </c>
      <c r="P486" s="4">
        <v>0.05</v>
      </c>
      <c r="Q486" s="3">
        <v>79.8</v>
      </c>
      <c r="R486" s="3">
        <v>40</v>
      </c>
      <c r="S486" s="3">
        <v>39.799999999999997</v>
      </c>
      <c r="T486" t="s">
        <v>1954</v>
      </c>
      <c r="U486" t="s">
        <v>72</v>
      </c>
      <c r="X486" t="str">
        <v>Ava Smith</v>
      </c>
      <c r="Y486" t="str">
        <v>Ava Smith</v>
      </c>
      <c r="Z486" t="str">
        <v>William Moore</v>
      </c>
    </row>
    <row r="487" spans="1:26" x14ac:dyDescent="0.35">
      <c r="A487" t="s">
        <v>2796</v>
      </c>
      <c r="B487" s="2">
        <v>45326</v>
      </c>
      <c r="C487">
        <v>2</v>
      </c>
      <c r="D487">
        <v>2024</v>
      </c>
      <c r="F487" t="s">
        <v>189</v>
      </c>
      <c r="G487" t="s">
        <v>2571</v>
      </c>
      <c r="H487" t="s">
        <v>1871</v>
      </c>
      <c r="I487" t="s">
        <v>1966</v>
      </c>
      <c r="J487" t="s">
        <v>2162</v>
      </c>
      <c r="K487" t="s">
        <v>1921</v>
      </c>
      <c r="L487" t="s">
        <v>1889</v>
      </c>
      <c r="M487">
        <v>1</v>
      </c>
      <c r="N487" s="3">
        <v>55</v>
      </c>
      <c r="O487" s="3">
        <v>27</v>
      </c>
      <c r="P487" s="4">
        <v>0.2</v>
      </c>
      <c r="Q487" s="3">
        <v>44</v>
      </c>
      <c r="R487" s="3">
        <v>27</v>
      </c>
      <c r="S487" s="3">
        <v>17</v>
      </c>
      <c r="T487" t="s">
        <v>1954</v>
      </c>
      <c r="U487" t="s">
        <v>72</v>
      </c>
      <c r="X487" t="str">
        <v>Oscar Walker</v>
      </c>
      <c r="Y487" t="str">
        <v>Oscar Walker</v>
      </c>
      <c r="Z487" t="str">
        <v>George Thomas</v>
      </c>
    </row>
    <row r="488" spans="1:26" x14ac:dyDescent="0.35">
      <c r="A488" t="s">
        <v>2797</v>
      </c>
      <c r="B488" s="2">
        <v>45326</v>
      </c>
      <c r="C488">
        <v>2</v>
      </c>
      <c r="D488">
        <v>2024</v>
      </c>
      <c r="F488" t="s">
        <v>646</v>
      </c>
      <c r="G488" t="s">
        <v>2798</v>
      </c>
      <c r="H488" t="s">
        <v>1864</v>
      </c>
      <c r="I488" t="s">
        <v>2101</v>
      </c>
      <c r="J488" t="s">
        <v>1960</v>
      </c>
      <c r="K488" t="s">
        <v>1924</v>
      </c>
      <c r="L488" t="s">
        <v>1885</v>
      </c>
      <c r="M488">
        <v>1</v>
      </c>
      <c r="N488" s="3">
        <v>42</v>
      </c>
      <c r="O488" s="3">
        <v>20</v>
      </c>
      <c r="P488" s="4">
        <v>0.05</v>
      </c>
      <c r="Q488" s="3">
        <v>39.9</v>
      </c>
      <c r="R488" s="3">
        <v>20</v>
      </c>
      <c r="S488" s="3">
        <v>19.899999999999999</v>
      </c>
      <c r="T488" t="s">
        <v>1954</v>
      </c>
      <c r="U488" t="s">
        <v>71</v>
      </c>
      <c r="X488" t="str">
        <v>Jack Baker</v>
      </c>
      <c r="Y488" t="str">
        <v>Jack Baker</v>
      </c>
      <c r="Z488" t="str">
        <v>Grace Roberts</v>
      </c>
    </row>
    <row r="489" spans="1:26" x14ac:dyDescent="0.35">
      <c r="A489" t="s">
        <v>2799</v>
      </c>
      <c r="B489" s="2">
        <v>45326</v>
      </c>
      <c r="C489">
        <v>2</v>
      </c>
      <c r="D489">
        <v>2024</v>
      </c>
      <c r="F489" t="s">
        <v>162</v>
      </c>
      <c r="G489" t="s">
        <v>2592</v>
      </c>
      <c r="H489" t="s">
        <v>1869</v>
      </c>
      <c r="I489" t="s">
        <v>2157</v>
      </c>
      <c r="J489" t="s">
        <v>2061</v>
      </c>
      <c r="K489" t="s">
        <v>1923</v>
      </c>
      <c r="L489" t="s">
        <v>1888</v>
      </c>
      <c r="M489">
        <v>2</v>
      </c>
      <c r="N489" s="3">
        <v>25</v>
      </c>
      <c r="O489" s="3">
        <v>11</v>
      </c>
      <c r="P489" s="4">
        <v>0</v>
      </c>
      <c r="Q489" s="3">
        <v>50</v>
      </c>
      <c r="R489" s="3">
        <v>22</v>
      </c>
      <c r="S489" s="3">
        <v>28</v>
      </c>
      <c r="T489" t="s">
        <v>1954</v>
      </c>
      <c r="U489" t="s">
        <v>72</v>
      </c>
      <c r="X489" t="str">
        <v>Daniel Campbell</v>
      </c>
      <c r="Y489" t="str">
        <v>Daniel Campbell</v>
      </c>
      <c r="Z489" t="str">
        <v>Jessica Parker</v>
      </c>
    </row>
    <row r="490" spans="1:26" x14ac:dyDescent="0.35">
      <c r="A490" t="s">
        <v>2800</v>
      </c>
      <c r="B490" s="2">
        <v>45326</v>
      </c>
      <c r="C490">
        <v>2</v>
      </c>
      <c r="D490">
        <v>2024</v>
      </c>
      <c r="F490" t="s">
        <v>325</v>
      </c>
      <c r="G490" t="s">
        <v>65</v>
      </c>
      <c r="H490" t="s">
        <v>1874</v>
      </c>
      <c r="I490" t="s">
        <v>2200</v>
      </c>
      <c r="J490" t="s">
        <v>1987</v>
      </c>
      <c r="K490" t="s">
        <v>1908</v>
      </c>
      <c r="L490" t="s">
        <v>1890</v>
      </c>
      <c r="M490">
        <v>1</v>
      </c>
      <c r="N490" s="3">
        <v>129</v>
      </c>
      <c r="O490" s="3">
        <v>78</v>
      </c>
      <c r="P490" s="4">
        <v>0.05</v>
      </c>
      <c r="Q490" s="3">
        <v>122.55</v>
      </c>
      <c r="R490" s="3">
        <v>78</v>
      </c>
      <c r="S490" s="3">
        <v>44.55</v>
      </c>
      <c r="T490" t="s">
        <v>1954</v>
      </c>
      <c r="U490" t="s">
        <v>71</v>
      </c>
      <c r="X490" t="str">
        <v>Sophie Roberts</v>
      </c>
      <c r="Y490" t="str">
        <v>Sophie Roberts</v>
      </c>
      <c r="Z490" t="str">
        <v>Noah Harris</v>
      </c>
    </row>
    <row r="491" spans="1:26" x14ac:dyDescent="0.35">
      <c r="A491" t="s">
        <v>2801</v>
      </c>
      <c r="B491" s="2">
        <v>45326</v>
      </c>
      <c r="C491">
        <v>2</v>
      </c>
      <c r="D491">
        <v>2024</v>
      </c>
      <c r="F491" t="s">
        <v>520</v>
      </c>
      <c r="G491" t="s">
        <v>2204</v>
      </c>
      <c r="H491" t="s">
        <v>1866</v>
      </c>
      <c r="I491" t="s">
        <v>1866</v>
      </c>
      <c r="J491" t="s">
        <v>2026</v>
      </c>
      <c r="K491" t="s">
        <v>1919</v>
      </c>
      <c r="L491" t="s">
        <v>1887</v>
      </c>
      <c r="M491">
        <v>1</v>
      </c>
      <c r="N491" s="3">
        <v>85</v>
      </c>
      <c r="O491" s="3">
        <v>44</v>
      </c>
      <c r="P491" s="4">
        <v>0.05</v>
      </c>
      <c r="Q491" s="3">
        <v>80.75</v>
      </c>
      <c r="R491" s="3">
        <v>44</v>
      </c>
      <c r="S491" s="3">
        <v>36.75</v>
      </c>
      <c r="T491" t="s">
        <v>1954</v>
      </c>
      <c r="U491" t="s">
        <v>72</v>
      </c>
      <c r="X491" t="str">
        <v>Sophie Watson</v>
      </c>
      <c r="Y491" t="str">
        <v>Sophie Watson</v>
      </c>
      <c r="Z491" t="str">
        <v>George Mitchell</v>
      </c>
    </row>
    <row r="492" spans="1:26" x14ac:dyDescent="0.35">
      <c r="A492" t="s">
        <v>2802</v>
      </c>
      <c r="B492" s="2">
        <v>45326</v>
      </c>
      <c r="C492">
        <v>2</v>
      </c>
      <c r="D492">
        <v>2024</v>
      </c>
      <c r="F492" t="s">
        <v>1562</v>
      </c>
      <c r="G492" t="s">
        <v>2368</v>
      </c>
      <c r="H492" t="s">
        <v>1868</v>
      </c>
      <c r="I492" t="s">
        <v>2022</v>
      </c>
      <c r="J492" t="s">
        <v>2034</v>
      </c>
      <c r="K492" t="s">
        <v>1904</v>
      </c>
      <c r="L492" t="s">
        <v>1889</v>
      </c>
      <c r="M492">
        <v>5</v>
      </c>
      <c r="N492" s="3">
        <v>149</v>
      </c>
      <c r="O492" s="3">
        <v>91</v>
      </c>
      <c r="P492" s="4">
        <v>0.05</v>
      </c>
      <c r="Q492" s="3">
        <v>707.75</v>
      </c>
      <c r="R492" s="3">
        <v>455</v>
      </c>
      <c r="S492" s="3">
        <v>252.75</v>
      </c>
      <c r="T492" t="s">
        <v>1954</v>
      </c>
      <c r="U492" t="s">
        <v>72</v>
      </c>
      <c r="X492" t="str">
        <v>Noah Roberts</v>
      </c>
      <c r="Y492" t="str">
        <v>Noah Roberts</v>
      </c>
      <c r="Z492" t="str">
        <v>Grace Hall</v>
      </c>
    </row>
    <row r="493" spans="1:26" x14ac:dyDescent="0.35">
      <c r="A493" t="s">
        <v>2803</v>
      </c>
      <c r="B493" s="2">
        <v>45326</v>
      </c>
      <c r="C493">
        <v>2</v>
      </c>
      <c r="D493">
        <v>2024</v>
      </c>
      <c r="F493" t="s">
        <v>153</v>
      </c>
      <c r="G493" t="s">
        <v>2194</v>
      </c>
      <c r="H493" t="s">
        <v>1872</v>
      </c>
      <c r="I493" t="s">
        <v>2152</v>
      </c>
      <c r="J493" t="s">
        <v>2162</v>
      </c>
      <c r="K493" t="s">
        <v>1921</v>
      </c>
      <c r="L493" t="s">
        <v>1889</v>
      </c>
      <c r="M493">
        <v>1</v>
      </c>
      <c r="N493" s="3">
        <v>55</v>
      </c>
      <c r="O493" s="3">
        <v>27</v>
      </c>
      <c r="P493" s="4">
        <v>0.1</v>
      </c>
      <c r="Q493" s="3">
        <v>49.5</v>
      </c>
      <c r="R493" s="3">
        <v>27</v>
      </c>
      <c r="S493" s="3">
        <v>22.5</v>
      </c>
      <c r="T493" t="s">
        <v>1954</v>
      </c>
      <c r="U493" t="s">
        <v>71</v>
      </c>
      <c r="X493" t="str">
        <v>Oscar Moore</v>
      </c>
      <c r="Y493" t="str">
        <v>Oscar Moore</v>
      </c>
      <c r="Z493" t="str">
        <v>Sophie Hall</v>
      </c>
    </row>
    <row r="494" spans="1:26" x14ac:dyDescent="0.35">
      <c r="A494" t="s">
        <v>2804</v>
      </c>
      <c r="B494" s="2">
        <v>45326</v>
      </c>
      <c r="C494">
        <v>2</v>
      </c>
      <c r="D494">
        <v>2024</v>
      </c>
      <c r="F494" t="s">
        <v>265</v>
      </c>
      <c r="G494" t="s">
        <v>2805</v>
      </c>
      <c r="H494" t="s">
        <v>1863</v>
      </c>
      <c r="I494" t="s">
        <v>2033</v>
      </c>
      <c r="J494" t="s">
        <v>2045</v>
      </c>
      <c r="K494" t="s">
        <v>1910</v>
      </c>
      <c r="L494" t="s">
        <v>1890</v>
      </c>
      <c r="M494">
        <v>1</v>
      </c>
      <c r="N494" s="3">
        <v>99</v>
      </c>
      <c r="O494" s="3">
        <v>58</v>
      </c>
      <c r="P494" s="4">
        <v>0</v>
      </c>
      <c r="Q494" s="3">
        <v>99</v>
      </c>
      <c r="R494" s="3">
        <v>58</v>
      </c>
      <c r="S494" s="3">
        <v>41</v>
      </c>
      <c r="T494" t="s">
        <v>1954</v>
      </c>
      <c r="U494" t="s">
        <v>71</v>
      </c>
      <c r="X494" t="str">
        <v>George Morgan</v>
      </c>
      <c r="Y494" t="str">
        <v>George Morgan</v>
      </c>
      <c r="Z494" t="str">
        <v>Alex White</v>
      </c>
    </row>
    <row r="495" spans="1:26" x14ac:dyDescent="0.35">
      <c r="A495" t="s">
        <v>2806</v>
      </c>
      <c r="B495" s="2">
        <v>45326</v>
      </c>
      <c r="C495">
        <v>2</v>
      </c>
      <c r="D495">
        <v>2024</v>
      </c>
      <c r="F495" t="s">
        <v>118</v>
      </c>
      <c r="G495" t="s">
        <v>64</v>
      </c>
      <c r="H495" t="s">
        <v>1869</v>
      </c>
      <c r="I495" t="s">
        <v>2073</v>
      </c>
      <c r="J495" t="s">
        <v>1987</v>
      </c>
      <c r="K495" t="s">
        <v>1908</v>
      </c>
      <c r="L495" t="s">
        <v>1890</v>
      </c>
      <c r="M495">
        <v>3</v>
      </c>
      <c r="N495" s="3">
        <v>129</v>
      </c>
      <c r="O495" s="3">
        <v>78</v>
      </c>
      <c r="P495" s="4">
        <v>0.05</v>
      </c>
      <c r="Q495" s="3">
        <v>367.65</v>
      </c>
      <c r="R495" s="3">
        <v>234</v>
      </c>
      <c r="S495" s="3">
        <v>133.65</v>
      </c>
      <c r="T495" t="s">
        <v>1954</v>
      </c>
      <c r="U495" t="s">
        <v>72</v>
      </c>
      <c r="X495" t="str">
        <v>Harry Hall</v>
      </c>
      <c r="Y495" t="str">
        <v>Harry Hall</v>
      </c>
      <c r="Z495" t="str">
        <v>Harry Martin</v>
      </c>
    </row>
    <row r="496" spans="1:26" x14ac:dyDescent="0.35">
      <c r="A496" t="s">
        <v>2807</v>
      </c>
      <c r="B496" s="2">
        <v>45326</v>
      </c>
      <c r="C496">
        <v>2</v>
      </c>
      <c r="D496">
        <v>2024</v>
      </c>
      <c r="F496" t="s">
        <v>429</v>
      </c>
      <c r="G496" t="s">
        <v>2480</v>
      </c>
      <c r="H496" t="s">
        <v>1870</v>
      </c>
      <c r="I496" t="s">
        <v>2192</v>
      </c>
      <c r="J496" t="s">
        <v>2183</v>
      </c>
      <c r="K496" t="s">
        <v>1917</v>
      </c>
      <c r="L496" t="s">
        <v>1886</v>
      </c>
      <c r="M496">
        <v>2</v>
      </c>
      <c r="N496" s="3">
        <v>72</v>
      </c>
      <c r="O496" s="3">
        <v>34</v>
      </c>
      <c r="P496" s="4">
        <v>0</v>
      </c>
      <c r="Q496" s="3">
        <v>144</v>
      </c>
      <c r="R496" s="3">
        <v>68</v>
      </c>
      <c r="S496" s="3">
        <v>76</v>
      </c>
      <c r="T496" t="s">
        <v>1954</v>
      </c>
      <c r="U496" t="s">
        <v>72</v>
      </c>
      <c r="X496" t="str">
        <v>Grace Hughes</v>
      </c>
      <c r="Y496" t="str">
        <v>Grace Hughes</v>
      </c>
      <c r="Z496" t="str">
        <v>Grace Wilson</v>
      </c>
    </row>
    <row r="497" spans="1:26" x14ac:dyDescent="0.35">
      <c r="A497" t="s">
        <v>2808</v>
      </c>
      <c r="B497" s="2">
        <v>45326</v>
      </c>
      <c r="C497">
        <v>2</v>
      </c>
      <c r="D497">
        <v>2024</v>
      </c>
      <c r="F497" t="s">
        <v>345</v>
      </c>
      <c r="G497" t="s">
        <v>2210</v>
      </c>
      <c r="H497" t="s">
        <v>1864</v>
      </c>
      <c r="I497" t="s">
        <v>2211</v>
      </c>
      <c r="J497" t="s">
        <v>2023</v>
      </c>
      <c r="K497" t="s">
        <v>1912</v>
      </c>
      <c r="L497" t="s">
        <v>1890</v>
      </c>
      <c r="M497">
        <v>1</v>
      </c>
      <c r="N497" s="3">
        <v>249</v>
      </c>
      <c r="O497" s="3">
        <v>168</v>
      </c>
      <c r="P497" s="4">
        <v>0.1</v>
      </c>
      <c r="Q497" s="3">
        <v>224.1</v>
      </c>
      <c r="R497" s="3">
        <v>168</v>
      </c>
      <c r="S497" s="3">
        <v>56.1</v>
      </c>
      <c r="T497" t="s">
        <v>1954</v>
      </c>
      <c r="U497" t="s">
        <v>72</v>
      </c>
      <c r="X497" t="str">
        <v>Oscar Lewis</v>
      </c>
      <c r="Y497" t="str">
        <v>Oscar Lewis</v>
      </c>
      <c r="Z497" t="str">
        <v>Isla Moore</v>
      </c>
    </row>
    <row r="498" spans="1:26" x14ac:dyDescent="0.35">
      <c r="A498" t="s">
        <v>2809</v>
      </c>
      <c r="B498" s="2">
        <v>45326</v>
      </c>
      <c r="C498">
        <v>2</v>
      </c>
      <c r="D498">
        <v>2024</v>
      </c>
      <c r="F498" t="s">
        <v>1574</v>
      </c>
      <c r="G498" t="s">
        <v>2810</v>
      </c>
      <c r="H498" t="s">
        <v>1871</v>
      </c>
      <c r="I498" t="s">
        <v>2234</v>
      </c>
      <c r="J498" t="s">
        <v>2067</v>
      </c>
      <c r="K498" t="s">
        <v>1918</v>
      </c>
      <c r="L498" t="s">
        <v>1889</v>
      </c>
      <c r="M498">
        <v>1</v>
      </c>
      <c r="N498" s="3">
        <v>69</v>
      </c>
      <c r="O498" s="3">
        <v>37</v>
      </c>
      <c r="P498" s="4">
        <v>0.15</v>
      </c>
      <c r="Q498" s="3">
        <v>58.65</v>
      </c>
      <c r="R498" s="3">
        <v>37</v>
      </c>
      <c r="S498" s="3">
        <v>21.65</v>
      </c>
      <c r="T498" t="s">
        <v>1954</v>
      </c>
      <c r="U498" t="s">
        <v>71</v>
      </c>
      <c r="X498" t="str">
        <v>Olivia Brown</v>
      </c>
      <c r="Y498" t="str">
        <v>Olivia Brown</v>
      </c>
      <c r="Z498" t="str">
        <v>Jessica Taylor</v>
      </c>
    </row>
    <row r="499" spans="1:26" x14ac:dyDescent="0.35">
      <c r="A499" t="s">
        <v>2811</v>
      </c>
      <c r="B499" s="2">
        <v>45326</v>
      </c>
      <c r="C499">
        <v>2</v>
      </c>
      <c r="D499">
        <v>2024</v>
      </c>
      <c r="F499" t="s">
        <v>349</v>
      </c>
      <c r="G499" t="s">
        <v>2812</v>
      </c>
      <c r="H499" t="s">
        <v>1869</v>
      </c>
      <c r="I499" t="s">
        <v>1977</v>
      </c>
      <c r="J499" t="s">
        <v>1987</v>
      </c>
      <c r="K499" t="s">
        <v>1908</v>
      </c>
      <c r="L499" t="s">
        <v>1890</v>
      </c>
      <c r="M499">
        <v>3</v>
      </c>
      <c r="N499" s="3">
        <v>129</v>
      </c>
      <c r="O499" s="3">
        <v>78</v>
      </c>
      <c r="P499" s="4">
        <v>0.1</v>
      </c>
      <c r="Q499" s="3">
        <v>348.3</v>
      </c>
      <c r="R499" s="3">
        <v>234</v>
      </c>
      <c r="S499" s="3">
        <v>114.3</v>
      </c>
      <c r="T499" t="s">
        <v>1954</v>
      </c>
      <c r="U499" t="s">
        <v>71</v>
      </c>
      <c r="X499" t="str">
        <v>Jessica Taylor</v>
      </c>
      <c r="Y499" t="str">
        <v>Jessica Taylor</v>
      </c>
      <c r="Z499" t="str">
        <v>Grace Watson</v>
      </c>
    </row>
    <row r="500" spans="1:26" x14ac:dyDescent="0.35">
      <c r="A500" t="s">
        <v>2813</v>
      </c>
      <c r="B500" s="2">
        <v>45326</v>
      </c>
      <c r="C500">
        <v>2</v>
      </c>
      <c r="D500">
        <v>2024</v>
      </c>
      <c r="F500" t="s">
        <v>746</v>
      </c>
      <c r="G500" t="s">
        <v>2381</v>
      </c>
      <c r="H500" t="s">
        <v>1864</v>
      </c>
      <c r="I500" t="s">
        <v>2211</v>
      </c>
      <c r="J500" t="s">
        <v>1987</v>
      </c>
      <c r="K500" t="s">
        <v>1908</v>
      </c>
      <c r="L500" t="s">
        <v>1890</v>
      </c>
      <c r="M500">
        <v>1</v>
      </c>
      <c r="N500" s="3">
        <v>129</v>
      </c>
      <c r="O500" s="3">
        <v>78</v>
      </c>
      <c r="P500" s="4">
        <v>0.1</v>
      </c>
      <c r="Q500" s="3">
        <v>116.1</v>
      </c>
      <c r="R500" s="3">
        <v>78</v>
      </c>
      <c r="S500" s="3">
        <v>38.1</v>
      </c>
      <c r="T500" t="s">
        <v>1954</v>
      </c>
      <c r="U500" t="s">
        <v>71</v>
      </c>
      <c r="X500" t="str">
        <v>Noah Harris</v>
      </c>
      <c r="Y500" t="str">
        <v>Noah Harris</v>
      </c>
      <c r="Z500" t="str">
        <v>Jessica Smith</v>
      </c>
    </row>
    <row r="501" spans="1:26" x14ac:dyDescent="0.35">
      <c r="A501" t="s">
        <v>2814</v>
      </c>
      <c r="B501" s="2">
        <v>45326</v>
      </c>
      <c r="C501">
        <v>2</v>
      </c>
      <c r="D501">
        <v>2024</v>
      </c>
      <c r="F501" t="s">
        <v>76</v>
      </c>
      <c r="G501" t="s">
        <v>2143</v>
      </c>
      <c r="H501" t="s">
        <v>1872</v>
      </c>
      <c r="I501" t="s">
        <v>2357</v>
      </c>
      <c r="J501" t="s">
        <v>2011</v>
      </c>
      <c r="K501" t="s">
        <v>1927</v>
      </c>
      <c r="L501" t="s">
        <v>1885</v>
      </c>
      <c r="M501">
        <v>1</v>
      </c>
      <c r="N501" s="3">
        <v>24</v>
      </c>
      <c r="O501" s="3">
        <v>10</v>
      </c>
      <c r="P501" s="4">
        <v>0.15</v>
      </c>
      <c r="Q501" s="3">
        <v>20.399999999999999</v>
      </c>
      <c r="R501" s="3">
        <v>10</v>
      </c>
      <c r="S501" s="3">
        <v>10.4</v>
      </c>
      <c r="T501" t="s">
        <v>1954</v>
      </c>
      <c r="U501" t="s">
        <v>71</v>
      </c>
      <c r="X501" t="str">
        <v>Sophie Wilson</v>
      </c>
      <c r="Y501" t="str">
        <v>Sophie Wilson</v>
      </c>
      <c r="Z501" t="str">
        <v>Ava Moore</v>
      </c>
    </row>
    <row r="502" spans="1:26" x14ac:dyDescent="0.35">
      <c r="A502" t="s">
        <v>2815</v>
      </c>
      <c r="B502" s="2">
        <v>45326</v>
      </c>
      <c r="C502">
        <v>2</v>
      </c>
      <c r="D502">
        <v>2024</v>
      </c>
      <c r="F502" t="s">
        <v>1125</v>
      </c>
      <c r="G502" t="s">
        <v>2402</v>
      </c>
      <c r="H502" t="s">
        <v>1870</v>
      </c>
      <c r="I502" t="s">
        <v>2000</v>
      </c>
      <c r="J502" t="s">
        <v>2061</v>
      </c>
      <c r="K502" t="s">
        <v>1923</v>
      </c>
      <c r="L502" t="s">
        <v>1888</v>
      </c>
      <c r="M502">
        <v>4</v>
      </c>
      <c r="N502" s="3">
        <v>25</v>
      </c>
      <c r="O502" s="3">
        <v>11</v>
      </c>
      <c r="P502" s="4">
        <v>0.05</v>
      </c>
      <c r="Q502" s="3">
        <v>95</v>
      </c>
      <c r="R502" s="3">
        <v>44</v>
      </c>
      <c r="S502" s="3">
        <v>51</v>
      </c>
      <c r="T502" t="s">
        <v>1954</v>
      </c>
      <c r="U502" t="s">
        <v>71</v>
      </c>
      <c r="X502" t="str">
        <v>Thomas Harris</v>
      </c>
      <c r="Y502" t="str">
        <v>Thomas Harris</v>
      </c>
      <c r="Z502" t="str">
        <v>Emma Watson</v>
      </c>
    </row>
    <row r="503" spans="1:26" x14ac:dyDescent="0.35">
      <c r="A503" t="s">
        <v>2816</v>
      </c>
      <c r="B503" s="2">
        <v>45326</v>
      </c>
      <c r="C503">
        <v>2</v>
      </c>
      <c r="D503">
        <v>2024</v>
      </c>
      <c r="F503" t="s">
        <v>124</v>
      </c>
      <c r="G503" t="s">
        <v>2624</v>
      </c>
      <c r="H503" t="s">
        <v>1872</v>
      </c>
      <c r="I503" t="s">
        <v>2076</v>
      </c>
      <c r="J503" t="s">
        <v>1997</v>
      </c>
      <c r="K503" t="s">
        <v>1906</v>
      </c>
      <c r="L503" t="s">
        <v>1889</v>
      </c>
      <c r="M503">
        <v>1</v>
      </c>
      <c r="N503" s="3">
        <v>89</v>
      </c>
      <c r="O503" s="3">
        <v>48</v>
      </c>
      <c r="P503" s="4">
        <v>0</v>
      </c>
      <c r="Q503" s="3">
        <v>89</v>
      </c>
      <c r="R503" s="3">
        <v>48</v>
      </c>
      <c r="S503" s="3">
        <v>41</v>
      </c>
      <c r="T503" t="s">
        <v>1954</v>
      </c>
      <c r="U503" t="s">
        <v>71</v>
      </c>
      <c r="X503" t="str">
        <v>Jack Williams</v>
      </c>
      <c r="Y503" t="str">
        <v>Jack Williams</v>
      </c>
      <c r="Z503" t="str">
        <v>Sophie Walker</v>
      </c>
    </row>
    <row r="504" spans="1:26" x14ac:dyDescent="0.35">
      <c r="A504" t="s">
        <v>2817</v>
      </c>
      <c r="B504" s="2">
        <v>45326</v>
      </c>
      <c r="C504">
        <v>2</v>
      </c>
      <c r="D504">
        <v>2024</v>
      </c>
      <c r="F504" t="s">
        <v>1005</v>
      </c>
      <c r="G504" t="s">
        <v>2818</v>
      </c>
      <c r="H504" t="s">
        <v>1864</v>
      </c>
      <c r="I504" t="s">
        <v>2087</v>
      </c>
      <c r="J504" t="s">
        <v>1978</v>
      </c>
      <c r="K504" t="s">
        <v>1916</v>
      </c>
      <c r="L504" t="s">
        <v>1887</v>
      </c>
      <c r="M504">
        <v>1</v>
      </c>
      <c r="N504" s="3">
        <v>79</v>
      </c>
      <c r="O504" s="3">
        <v>42</v>
      </c>
      <c r="P504" s="4">
        <v>0.05</v>
      </c>
      <c r="Q504" s="3">
        <v>75.05</v>
      </c>
      <c r="R504" s="3">
        <v>42</v>
      </c>
      <c r="S504" s="3">
        <v>33.049999999999997</v>
      </c>
      <c r="T504" t="s">
        <v>1954</v>
      </c>
      <c r="U504" t="s">
        <v>71</v>
      </c>
      <c r="X504" t="str">
        <v>Liam Green</v>
      </c>
      <c r="Y504" t="str">
        <v>Liam Green</v>
      </c>
      <c r="Z504" t="str">
        <v>Ava Hughes</v>
      </c>
    </row>
    <row r="505" spans="1:26" x14ac:dyDescent="0.35">
      <c r="A505" t="s">
        <v>2819</v>
      </c>
      <c r="B505" s="2">
        <v>45327</v>
      </c>
      <c r="C505">
        <v>2</v>
      </c>
      <c r="D505">
        <v>2024</v>
      </c>
      <c r="F505" t="s">
        <v>110</v>
      </c>
      <c r="G505" t="s">
        <v>2820</v>
      </c>
      <c r="H505" t="s">
        <v>1869</v>
      </c>
      <c r="I505" t="s">
        <v>2157</v>
      </c>
      <c r="J505" t="s">
        <v>1960</v>
      </c>
      <c r="K505" t="s">
        <v>1924</v>
      </c>
      <c r="L505" t="s">
        <v>1885</v>
      </c>
      <c r="M505">
        <v>1</v>
      </c>
      <c r="N505" s="3">
        <v>42</v>
      </c>
      <c r="O505" s="3">
        <v>20</v>
      </c>
      <c r="P505" s="4">
        <v>0.05</v>
      </c>
      <c r="Q505" s="3">
        <v>39.9</v>
      </c>
      <c r="R505" s="3">
        <v>20</v>
      </c>
      <c r="S505" s="3">
        <v>19.899999999999999</v>
      </c>
      <c r="T505" t="s">
        <v>1954</v>
      </c>
      <c r="U505" t="s">
        <v>71</v>
      </c>
      <c r="X505" t="str">
        <v>William Baker</v>
      </c>
      <c r="Y505" t="str">
        <v>William Baker</v>
      </c>
      <c r="Z505" t="str">
        <v>Sophie Harris</v>
      </c>
    </row>
    <row r="506" spans="1:26" x14ac:dyDescent="0.35">
      <c r="A506" t="s">
        <v>2821</v>
      </c>
      <c r="B506" s="2">
        <v>45327</v>
      </c>
      <c r="C506">
        <v>2</v>
      </c>
      <c r="D506">
        <v>2024</v>
      </c>
      <c r="F506" t="s">
        <v>178</v>
      </c>
      <c r="G506" t="s">
        <v>2822</v>
      </c>
      <c r="H506" t="s">
        <v>1874</v>
      </c>
      <c r="I506" t="s">
        <v>2186</v>
      </c>
      <c r="J506" t="s">
        <v>2045</v>
      </c>
      <c r="K506" t="s">
        <v>1910</v>
      </c>
      <c r="L506" t="s">
        <v>1890</v>
      </c>
      <c r="M506">
        <v>1</v>
      </c>
      <c r="N506" s="3">
        <v>99</v>
      </c>
      <c r="O506" s="3">
        <v>58</v>
      </c>
      <c r="P506" s="4">
        <v>0</v>
      </c>
      <c r="Q506" s="3">
        <v>99</v>
      </c>
      <c r="R506" s="3">
        <v>58</v>
      </c>
      <c r="S506" s="3">
        <v>41</v>
      </c>
      <c r="T506" t="s">
        <v>1954</v>
      </c>
      <c r="U506" t="s">
        <v>71</v>
      </c>
      <c r="X506" t="str">
        <v>Harry Smith</v>
      </c>
      <c r="Y506" t="str">
        <v>Harry Smith</v>
      </c>
      <c r="Z506" t="str">
        <v>Grace Parker</v>
      </c>
    </row>
    <row r="507" spans="1:26" x14ac:dyDescent="0.35">
      <c r="A507" t="s">
        <v>2823</v>
      </c>
      <c r="B507" s="2">
        <v>45327</v>
      </c>
      <c r="C507">
        <v>2</v>
      </c>
      <c r="D507">
        <v>2024</v>
      </c>
      <c r="F507" t="s">
        <v>1067</v>
      </c>
      <c r="G507" t="s">
        <v>2824</v>
      </c>
      <c r="H507" t="s">
        <v>1875</v>
      </c>
      <c r="I507" t="s">
        <v>1970</v>
      </c>
      <c r="J507" t="s">
        <v>1953</v>
      </c>
      <c r="K507" t="s">
        <v>1905</v>
      </c>
      <c r="L507" t="s">
        <v>1888</v>
      </c>
      <c r="M507">
        <v>2</v>
      </c>
      <c r="N507" s="3">
        <v>120</v>
      </c>
      <c r="O507" s="3">
        <v>63</v>
      </c>
      <c r="P507" s="4">
        <v>0</v>
      </c>
      <c r="Q507" s="3">
        <v>240</v>
      </c>
      <c r="R507" s="3">
        <v>126</v>
      </c>
      <c r="S507" s="3">
        <v>114</v>
      </c>
      <c r="T507" t="s">
        <v>1954</v>
      </c>
      <c r="U507" t="s">
        <v>71</v>
      </c>
      <c r="X507" t="str">
        <v>Liam Martin</v>
      </c>
      <c r="Y507" t="str">
        <v>Liam Martin</v>
      </c>
      <c r="Z507" t="str">
        <v>Isla White</v>
      </c>
    </row>
    <row r="508" spans="1:26" x14ac:dyDescent="0.35">
      <c r="A508" t="s">
        <v>2825</v>
      </c>
      <c r="B508" s="2">
        <v>45327</v>
      </c>
      <c r="C508">
        <v>2</v>
      </c>
      <c r="D508">
        <v>2024</v>
      </c>
      <c r="F508" t="s">
        <v>1061</v>
      </c>
      <c r="G508" t="s">
        <v>2826</v>
      </c>
      <c r="H508" t="s">
        <v>1868</v>
      </c>
      <c r="I508" t="s">
        <v>2022</v>
      </c>
      <c r="J508" t="s">
        <v>1953</v>
      </c>
      <c r="K508" t="s">
        <v>1905</v>
      </c>
      <c r="L508" t="s">
        <v>1888</v>
      </c>
      <c r="M508">
        <v>1</v>
      </c>
      <c r="N508" s="3">
        <v>120</v>
      </c>
      <c r="O508" s="3">
        <v>63</v>
      </c>
      <c r="P508" s="4">
        <v>0</v>
      </c>
      <c r="Q508" s="3">
        <v>120</v>
      </c>
      <c r="R508" s="3">
        <v>63</v>
      </c>
      <c r="S508" s="3">
        <v>57</v>
      </c>
      <c r="T508" t="s">
        <v>1954</v>
      </c>
      <c r="U508" t="s">
        <v>71</v>
      </c>
      <c r="X508" t="str">
        <v>Harry Moore</v>
      </c>
      <c r="Y508" t="str">
        <v>Harry Moore</v>
      </c>
      <c r="Z508" t="str">
        <v>Grace Taylor</v>
      </c>
    </row>
    <row r="509" spans="1:26" x14ac:dyDescent="0.35">
      <c r="A509" t="s">
        <v>2827</v>
      </c>
      <c r="B509" s="2">
        <v>45327</v>
      </c>
      <c r="C509">
        <v>2</v>
      </c>
      <c r="D509">
        <v>2024</v>
      </c>
      <c r="F509" t="s">
        <v>702</v>
      </c>
      <c r="G509" t="s">
        <v>2828</v>
      </c>
      <c r="H509" t="s">
        <v>1866</v>
      </c>
      <c r="I509" t="s">
        <v>1866</v>
      </c>
      <c r="J509" t="s">
        <v>2045</v>
      </c>
      <c r="K509" t="s">
        <v>1910</v>
      </c>
      <c r="L509" t="s">
        <v>1890</v>
      </c>
      <c r="M509">
        <v>3</v>
      </c>
      <c r="N509" s="3">
        <v>99</v>
      </c>
      <c r="O509" s="3">
        <v>58</v>
      </c>
      <c r="P509" s="4">
        <v>0</v>
      </c>
      <c r="Q509" s="3">
        <v>297</v>
      </c>
      <c r="R509" s="3">
        <v>174</v>
      </c>
      <c r="S509" s="3">
        <v>123</v>
      </c>
      <c r="T509" t="s">
        <v>1954</v>
      </c>
      <c r="U509" t="s">
        <v>71</v>
      </c>
      <c r="X509" t="str">
        <v>Olivia Scott</v>
      </c>
      <c r="Y509" t="str">
        <v>Olivia Scott</v>
      </c>
      <c r="Z509" t="str">
        <v>Sophie Carter</v>
      </c>
    </row>
    <row r="510" spans="1:26" x14ac:dyDescent="0.35">
      <c r="A510" t="s">
        <v>2829</v>
      </c>
      <c r="B510" s="2">
        <v>45327</v>
      </c>
      <c r="C510">
        <v>2</v>
      </c>
      <c r="D510">
        <v>2024</v>
      </c>
      <c r="F510" t="s">
        <v>182</v>
      </c>
      <c r="G510" t="s">
        <v>2206</v>
      </c>
      <c r="H510" t="s">
        <v>1875</v>
      </c>
      <c r="I510" t="s">
        <v>2054</v>
      </c>
      <c r="J510" t="s">
        <v>1978</v>
      </c>
      <c r="K510" t="s">
        <v>1916</v>
      </c>
      <c r="L510" t="s">
        <v>1887</v>
      </c>
      <c r="M510">
        <v>1</v>
      </c>
      <c r="N510" s="3">
        <v>79</v>
      </c>
      <c r="O510" s="3">
        <v>42</v>
      </c>
      <c r="P510" s="4">
        <v>0.1</v>
      </c>
      <c r="Q510" s="3">
        <v>71.099999999999994</v>
      </c>
      <c r="R510" s="3">
        <v>42</v>
      </c>
      <c r="S510" s="3">
        <v>29.1</v>
      </c>
      <c r="T510" t="s">
        <v>1954</v>
      </c>
      <c r="U510" t="s">
        <v>71</v>
      </c>
      <c r="X510" t="str">
        <v>Alex Williams</v>
      </c>
      <c r="Y510" t="str">
        <v>Alex Williams</v>
      </c>
      <c r="Z510" t="str">
        <v>Ava Evans</v>
      </c>
    </row>
    <row r="511" spans="1:26" x14ac:dyDescent="0.35">
      <c r="A511" t="s">
        <v>2830</v>
      </c>
      <c r="B511" s="2">
        <v>45327</v>
      </c>
      <c r="C511">
        <v>2</v>
      </c>
      <c r="D511">
        <v>2024</v>
      </c>
      <c r="F511" t="s">
        <v>743</v>
      </c>
      <c r="G511" t="s">
        <v>2736</v>
      </c>
      <c r="H511" t="s">
        <v>1863</v>
      </c>
      <c r="I511" t="s">
        <v>2033</v>
      </c>
      <c r="J511" t="s">
        <v>1991</v>
      </c>
      <c r="K511" t="s">
        <v>1925</v>
      </c>
      <c r="L511" t="s">
        <v>1885</v>
      </c>
      <c r="M511">
        <v>1</v>
      </c>
      <c r="N511" s="3">
        <v>35</v>
      </c>
      <c r="O511" s="3">
        <v>16</v>
      </c>
      <c r="P511" s="4">
        <v>0</v>
      </c>
      <c r="Q511" s="3">
        <v>35</v>
      </c>
      <c r="R511" s="3">
        <v>16</v>
      </c>
      <c r="S511" s="3">
        <v>19</v>
      </c>
      <c r="T511" t="s">
        <v>1954</v>
      </c>
      <c r="U511" t="s">
        <v>72</v>
      </c>
      <c r="X511" t="str">
        <v>Amelia Moore</v>
      </c>
      <c r="Y511" t="str">
        <v>Amelia Moore</v>
      </c>
      <c r="Z511" t="str">
        <v>George Martin</v>
      </c>
    </row>
    <row r="512" spans="1:26" x14ac:dyDescent="0.35">
      <c r="A512" t="s">
        <v>2831</v>
      </c>
      <c r="B512" s="2">
        <v>45327</v>
      </c>
      <c r="C512">
        <v>2</v>
      </c>
      <c r="D512">
        <v>2024</v>
      </c>
      <c r="F512" t="s">
        <v>152</v>
      </c>
      <c r="G512" t="s">
        <v>2574</v>
      </c>
      <c r="H512" t="s">
        <v>1868</v>
      </c>
      <c r="I512" t="s">
        <v>2022</v>
      </c>
      <c r="J512" t="s">
        <v>2120</v>
      </c>
      <c r="K512" t="s">
        <v>1926</v>
      </c>
      <c r="L512" t="s">
        <v>1885</v>
      </c>
      <c r="M512">
        <v>2</v>
      </c>
      <c r="N512" s="3">
        <v>28</v>
      </c>
      <c r="O512" s="3">
        <v>13</v>
      </c>
      <c r="P512" s="4">
        <v>0.1</v>
      </c>
      <c r="Q512" s="3">
        <v>50.4</v>
      </c>
      <c r="R512" s="3">
        <v>26</v>
      </c>
      <c r="S512" s="3">
        <v>24.4</v>
      </c>
      <c r="T512" t="s">
        <v>1954</v>
      </c>
      <c r="U512" t="s">
        <v>71</v>
      </c>
      <c r="X512" t="str">
        <v>William Carter</v>
      </c>
      <c r="Y512" t="str">
        <v>William Carter</v>
      </c>
      <c r="Z512" t="str">
        <v>Mia Watson</v>
      </c>
    </row>
    <row r="513" spans="1:26" x14ac:dyDescent="0.35">
      <c r="A513" t="s">
        <v>2832</v>
      </c>
      <c r="B513" s="2">
        <v>45327</v>
      </c>
      <c r="C513">
        <v>2</v>
      </c>
      <c r="D513">
        <v>2024</v>
      </c>
      <c r="F513" t="s">
        <v>1594</v>
      </c>
      <c r="G513" t="s">
        <v>2717</v>
      </c>
      <c r="H513" t="s">
        <v>1864</v>
      </c>
      <c r="I513" t="s">
        <v>2087</v>
      </c>
      <c r="J513" t="s">
        <v>2061</v>
      </c>
      <c r="K513" t="s">
        <v>1923</v>
      </c>
      <c r="L513" t="s">
        <v>1888</v>
      </c>
      <c r="M513">
        <v>2</v>
      </c>
      <c r="N513" s="3">
        <v>25</v>
      </c>
      <c r="O513" s="3">
        <v>11</v>
      </c>
      <c r="P513" s="4">
        <v>0.05</v>
      </c>
      <c r="Q513" s="3">
        <v>47.5</v>
      </c>
      <c r="R513" s="3">
        <v>22</v>
      </c>
      <c r="S513" s="3">
        <v>25.5</v>
      </c>
      <c r="T513" t="s">
        <v>1954</v>
      </c>
      <c r="U513" t="s">
        <v>72</v>
      </c>
      <c r="X513" t="str">
        <v>George Evans</v>
      </c>
      <c r="Y513" t="str">
        <v>George Evans</v>
      </c>
      <c r="Z513" t="str">
        <v>Liam Watson</v>
      </c>
    </row>
    <row r="514" spans="1:26" x14ac:dyDescent="0.35">
      <c r="A514" t="s">
        <v>2833</v>
      </c>
      <c r="B514" s="2">
        <v>45327</v>
      </c>
      <c r="C514">
        <v>2</v>
      </c>
      <c r="D514">
        <v>2024</v>
      </c>
      <c r="F514" t="s">
        <v>77</v>
      </c>
      <c r="G514" t="s">
        <v>60</v>
      </c>
      <c r="H514" t="s">
        <v>1863</v>
      </c>
      <c r="I514" t="s">
        <v>2056</v>
      </c>
      <c r="J514" t="s">
        <v>2114</v>
      </c>
      <c r="K514" t="s">
        <v>1915</v>
      </c>
      <c r="L514" t="s">
        <v>1886</v>
      </c>
      <c r="M514">
        <v>1</v>
      </c>
      <c r="N514" s="3">
        <v>85</v>
      </c>
      <c r="O514" s="3">
        <v>41</v>
      </c>
      <c r="P514" s="4">
        <v>0.15</v>
      </c>
      <c r="Q514" s="3">
        <v>72.25</v>
      </c>
      <c r="R514" s="3">
        <v>41</v>
      </c>
      <c r="S514" s="3">
        <v>31.25</v>
      </c>
      <c r="T514" t="s">
        <v>1954</v>
      </c>
      <c r="U514" t="s">
        <v>72</v>
      </c>
      <c r="X514" t="str">
        <v>Oscar Jones</v>
      </c>
      <c r="Y514" t="str">
        <v>Oscar Jones</v>
      </c>
      <c r="Z514" t="str">
        <v>Isla Campbell</v>
      </c>
    </row>
    <row r="515" spans="1:26" x14ac:dyDescent="0.35">
      <c r="A515" t="s">
        <v>2834</v>
      </c>
      <c r="B515" s="2">
        <v>45327</v>
      </c>
      <c r="C515">
        <v>2</v>
      </c>
      <c r="D515">
        <v>2024</v>
      </c>
      <c r="F515" t="s">
        <v>264</v>
      </c>
      <c r="G515" t="s">
        <v>2242</v>
      </c>
      <c r="H515" t="s">
        <v>1873</v>
      </c>
      <c r="I515" t="s">
        <v>2320</v>
      </c>
      <c r="J515" t="s">
        <v>1991</v>
      </c>
      <c r="K515" t="s">
        <v>1925</v>
      </c>
      <c r="L515" t="s">
        <v>1885</v>
      </c>
      <c r="M515">
        <v>1</v>
      </c>
      <c r="N515" s="3">
        <v>35</v>
      </c>
      <c r="O515" s="3">
        <v>16</v>
      </c>
      <c r="P515" s="4">
        <v>0</v>
      </c>
      <c r="Q515" s="3">
        <v>35</v>
      </c>
      <c r="R515" s="3">
        <v>16</v>
      </c>
      <c r="S515" s="3">
        <v>19</v>
      </c>
      <c r="T515" t="s">
        <v>1954</v>
      </c>
      <c r="U515" t="s">
        <v>71</v>
      </c>
      <c r="X515" t="str">
        <v>Emma Williams</v>
      </c>
      <c r="Y515" t="str">
        <v>Emma Williams</v>
      </c>
      <c r="Z515" t="str">
        <v>Jack Taylor</v>
      </c>
    </row>
    <row r="516" spans="1:26" x14ac:dyDescent="0.35">
      <c r="A516" t="s">
        <v>2835</v>
      </c>
      <c r="B516" s="2">
        <v>45327</v>
      </c>
      <c r="C516">
        <v>2</v>
      </c>
      <c r="D516">
        <v>2024</v>
      </c>
      <c r="F516" t="s">
        <v>490</v>
      </c>
      <c r="G516" t="s">
        <v>2296</v>
      </c>
      <c r="H516" t="s">
        <v>1874</v>
      </c>
      <c r="I516" t="s">
        <v>2200</v>
      </c>
      <c r="J516" t="s">
        <v>2061</v>
      </c>
      <c r="K516" t="s">
        <v>1923</v>
      </c>
      <c r="L516" t="s">
        <v>1888</v>
      </c>
      <c r="M516">
        <v>1</v>
      </c>
      <c r="N516" s="3">
        <v>25</v>
      </c>
      <c r="O516" s="3">
        <v>11</v>
      </c>
      <c r="P516" s="4">
        <v>0.05</v>
      </c>
      <c r="Q516" s="3">
        <v>23.75</v>
      </c>
      <c r="R516" s="3">
        <v>11</v>
      </c>
      <c r="S516" s="3">
        <v>12.75</v>
      </c>
      <c r="T516" t="s">
        <v>1954</v>
      </c>
      <c r="U516" t="s">
        <v>72</v>
      </c>
      <c r="X516" t="str">
        <v>Emma Taylor</v>
      </c>
      <c r="Y516" t="str">
        <v>Emma Taylor</v>
      </c>
      <c r="Z516" t="str">
        <v>Liam Scott</v>
      </c>
    </row>
    <row r="517" spans="1:26" x14ac:dyDescent="0.35">
      <c r="A517" t="s">
        <v>2836</v>
      </c>
      <c r="B517" s="2">
        <v>45327</v>
      </c>
      <c r="C517">
        <v>2</v>
      </c>
      <c r="D517">
        <v>2024</v>
      </c>
      <c r="F517" t="s">
        <v>1036</v>
      </c>
      <c r="G517" t="s">
        <v>2837</v>
      </c>
      <c r="H517" t="s">
        <v>1863</v>
      </c>
      <c r="I517" t="s">
        <v>2051</v>
      </c>
      <c r="J517" t="s">
        <v>2015</v>
      </c>
      <c r="K517" t="s">
        <v>1914</v>
      </c>
      <c r="L517" t="s">
        <v>1888</v>
      </c>
      <c r="M517">
        <v>3</v>
      </c>
      <c r="N517" s="3">
        <v>65</v>
      </c>
      <c r="O517" s="3">
        <v>32</v>
      </c>
      <c r="P517" s="4">
        <v>0</v>
      </c>
      <c r="Q517" s="3">
        <v>195</v>
      </c>
      <c r="R517" s="3">
        <v>96</v>
      </c>
      <c r="S517" s="3">
        <v>99</v>
      </c>
      <c r="T517" t="s">
        <v>1954</v>
      </c>
      <c r="U517" t="s">
        <v>71</v>
      </c>
      <c r="X517" t="str">
        <v>Liam Davies</v>
      </c>
      <c r="Y517" t="str">
        <v>Liam Davies</v>
      </c>
      <c r="Z517" t="str">
        <v>Noah Jones</v>
      </c>
    </row>
    <row r="518" spans="1:26" x14ac:dyDescent="0.35">
      <c r="A518" t="s">
        <v>2838</v>
      </c>
      <c r="B518" s="2">
        <v>45327</v>
      </c>
      <c r="C518">
        <v>2</v>
      </c>
      <c r="D518">
        <v>2024</v>
      </c>
      <c r="F518" t="s">
        <v>1827</v>
      </c>
      <c r="G518" t="s">
        <v>2473</v>
      </c>
      <c r="H518" t="s">
        <v>1869</v>
      </c>
      <c r="I518" t="s">
        <v>1977</v>
      </c>
      <c r="J518" t="s">
        <v>2045</v>
      </c>
      <c r="K518" t="s">
        <v>1910</v>
      </c>
      <c r="L518" t="s">
        <v>1890</v>
      </c>
      <c r="M518">
        <v>3</v>
      </c>
      <c r="N518" s="3">
        <v>99</v>
      </c>
      <c r="O518" s="3">
        <v>58</v>
      </c>
      <c r="P518" s="4">
        <v>0</v>
      </c>
      <c r="Q518" s="3">
        <v>297</v>
      </c>
      <c r="R518" s="3">
        <v>174</v>
      </c>
      <c r="S518" s="3">
        <v>123</v>
      </c>
      <c r="T518" t="s">
        <v>1954</v>
      </c>
      <c r="U518" t="s">
        <v>71</v>
      </c>
      <c r="X518" t="str">
        <v>Sophie Parker</v>
      </c>
      <c r="Y518" t="str">
        <v>Sophie Parker</v>
      </c>
      <c r="Z518" t="str">
        <v>Jack Jones</v>
      </c>
    </row>
    <row r="519" spans="1:26" x14ac:dyDescent="0.35">
      <c r="A519" t="s">
        <v>2839</v>
      </c>
      <c r="B519" s="2">
        <v>45327</v>
      </c>
      <c r="C519">
        <v>2</v>
      </c>
      <c r="D519">
        <v>2024</v>
      </c>
      <c r="F519" t="s">
        <v>219</v>
      </c>
      <c r="G519" t="s">
        <v>2595</v>
      </c>
      <c r="H519" t="s">
        <v>1873</v>
      </c>
      <c r="I519" t="s">
        <v>2395</v>
      </c>
      <c r="J519" t="s">
        <v>2067</v>
      </c>
      <c r="K519" t="s">
        <v>1918</v>
      </c>
      <c r="L519" t="s">
        <v>1889</v>
      </c>
      <c r="M519">
        <v>2</v>
      </c>
      <c r="N519" s="3">
        <v>69</v>
      </c>
      <c r="O519" s="3">
        <v>37</v>
      </c>
      <c r="P519" s="4">
        <v>0.05</v>
      </c>
      <c r="Q519" s="3">
        <v>131.1</v>
      </c>
      <c r="R519" s="3">
        <v>74</v>
      </c>
      <c r="S519" s="3">
        <v>57.1</v>
      </c>
      <c r="T519" t="s">
        <v>1954</v>
      </c>
      <c r="U519" t="s">
        <v>72</v>
      </c>
      <c r="X519" t="str">
        <v>Grace Williams</v>
      </c>
      <c r="Y519" t="str">
        <v>Grace Williams</v>
      </c>
      <c r="Z519" t="str">
        <v>Grace Carter</v>
      </c>
    </row>
    <row r="520" spans="1:26" x14ac:dyDescent="0.35">
      <c r="A520" t="s">
        <v>2840</v>
      </c>
      <c r="B520" s="2">
        <v>45327</v>
      </c>
      <c r="C520">
        <v>2</v>
      </c>
      <c r="D520">
        <v>2024</v>
      </c>
      <c r="F520" t="s">
        <v>1801</v>
      </c>
      <c r="G520" t="s">
        <v>2778</v>
      </c>
      <c r="H520" t="s">
        <v>1873</v>
      </c>
      <c r="I520" t="s">
        <v>2070</v>
      </c>
      <c r="J520" t="s">
        <v>1956</v>
      </c>
      <c r="K520" t="s">
        <v>1909</v>
      </c>
      <c r="L520" t="s">
        <v>1887</v>
      </c>
      <c r="M520">
        <v>1</v>
      </c>
      <c r="N520" s="3">
        <v>95</v>
      </c>
      <c r="O520" s="3">
        <v>54</v>
      </c>
      <c r="P520" s="4">
        <v>0</v>
      </c>
      <c r="Q520" s="3">
        <v>95</v>
      </c>
      <c r="R520" s="3">
        <v>54</v>
      </c>
      <c r="S520" s="3">
        <v>41</v>
      </c>
      <c r="T520" t="s">
        <v>1954</v>
      </c>
      <c r="U520" t="s">
        <v>71</v>
      </c>
      <c r="X520" t="str">
        <v>Jack Clark</v>
      </c>
      <c r="Y520" t="str">
        <v>Jack Clark</v>
      </c>
      <c r="Z520" t="str">
        <v>Isla Evans</v>
      </c>
    </row>
    <row r="521" spans="1:26" x14ac:dyDescent="0.35">
      <c r="A521" t="s">
        <v>2841</v>
      </c>
      <c r="B521" s="2">
        <v>45327</v>
      </c>
      <c r="C521">
        <v>2</v>
      </c>
      <c r="D521">
        <v>2024</v>
      </c>
      <c r="F521" t="s">
        <v>862</v>
      </c>
      <c r="G521" t="s">
        <v>2038</v>
      </c>
      <c r="H521" t="s">
        <v>1875</v>
      </c>
      <c r="I521" t="s">
        <v>1981</v>
      </c>
      <c r="J521" t="s">
        <v>2015</v>
      </c>
      <c r="K521" t="s">
        <v>1914</v>
      </c>
      <c r="L521" t="s">
        <v>1888</v>
      </c>
      <c r="M521">
        <v>1</v>
      </c>
      <c r="N521" s="3">
        <v>65</v>
      </c>
      <c r="O521" s="3">
        <v>32</v>
      </c>
      <c r="P521" s="4">
        <v>0</v>
      </c>
      <c r="Q521" s="3">
        <v>65</v>
      </c>
      <c r="R521" s="3">
        <v>32</v>
      </c>
      <c r="S521" s="3">
        <v>33</v>
      </c>
      <c r="T521" t="s">
        <v>1954</v>
      </c>
      <c r="U521" t="s">
        <v>72</v>
      </c>
      <c r="X521" t="str">
        <v>George Moore</v>
      </c>
      <c r="Y521" t="str">
        <v>George Moore</v>
      </c>
      <c r="Z521" t="str">
        <v>Isla Thomas</v>
      </c>
    </row>
    <row r="522" spans="1:26" x14ac:dyDescent="0.35">
      <c r="A522" t="s">
        <v>2842</v>
      </c>
      <c r="B522" s="2">
        <v>45327</v>
      </c>
      <c r="C522">
        <v>2</v>
      </c>
      <c r="D522">
        <v>2024</v>
      </c>
      <c r="F522" t="s">
        <v>225</v>
      </c>
      <c r="G522" t="s">
        <v>2124</v>
      </c>
      <c r="H522" t="s">
        <v>1875</v>
      </c>
      <c r="I522" t="s">
        <v>1970</v>
      </c>
      <c r="J522" t="s">
        <v>1971</v>
      </c>
      <c r="K522" t="s">
        <v>1920</v>
      </c>
      <c r="L522" t="s">
        <v>1886</v>
      </c>
      <c r="M522">
        <v>1</v>
      </c>
      <c r="N522" s="3">
        <v>45</v>
      </c>
      <c r="O522" s="3">
        <v>19</v>
      </c>
      <c r="P522" s="4">
        <v>0.05</v>
      </c>
      <c r="Q522" s="3">
        <v>42.75</v>
      </c>
      <c r="R522" s="3">
        <v>19</v>
      </c>
      <c r="S522" s="3">
        <v>23.75</v>
      </c>
      <c r="T522" t="s">
        <v>1954</v>
      </c>
      <c r="U522" t="s">
        <v>72</v>
      </c>
      <c r="X522" t="str">
        <v>Emma Baker</v>
      </c>
      <c r="Y522" t="str">
        <v>Emma Baker</v>
      </c>
      <c r="Z522" t="str">
        <v>Ava Watson</v>
      </c>
    </row>
    <row r="523" spans="1:26" x14ac:dyDescent="0.35">
      <c r="A523" t="s">
        <v>2843</v>
      </c>
      <c r="B523" s="2">
        <v>45328</v>
      </c>
      <c r="C523">
        <v>2</v>
      </c>
      <c r="D523">
        <v>2024</v>
      </c>
      <c r="F523" t="s">
        <v>658</v>
      </c>
      <c r="G523" t="s">
        <v>2844</v>
      </c>
      <c r="H523" t="s">
        <v>1873</v>
      </c>
      <c r="I523" t="s">
        <v>2070</v>
      </c>
      <c r="J523" t="s">
        <v>1956</v>
      </c>
      <c r="K523" t="s">
        <v>1909</v>
      </c>
      <c r="L523" t="s">
        <v>1887</v>
      </c>
      <c r="M523">
        <v>1</v>
      </c>
      <c r="N523" s="3">
        <v>95</v>
      </c>
      <c r="O523" s="3">
        <v>54</v>
      </c>
      <c r="P523" s="4">
        <v>0.05</v>
      </c>
      <c r="Q523" s="3">
        <v>90.25</v>
      </c>
      <c r="R523" s="3">
        <v>54</v>
      </c>
      <c r="S523" s="3">
        <v>36.25</v>
      </c>
      <c r="T523" t="s">
        <v>1954</v>
      </c>
      <c r="U523" t="s">
        <v>71</v>
      </c>
      <c r="X523" t="str">
        <v>Olivia Jones</v>
      </c>
      <c r="Y523" t="str">
        <v>Olivia Jones</v>
      </c>
      <c r="Z523" t="str">
        <v>Noah Brown</v>
      </c>
    </row>
    <row r="524" spans="1:26" x14ac:dyDescent="0.35">
      <c r="A524" t="s">
        <v>2845</v>
      </c>
      <c r="B524" s="2">
        <v>45328</v>
      </c>
      <c r="C524">
        <v>2</v>
      </c>
      <c r="D524">
        <v>2024</v>
      </c>
      <c r="F524" t="s">
        <v>236</v>
      </c>
      <c r="G524" t="s">
        <v>2846</v>
      </c>
      <c r="H524" t="s">
        <v>1870</v>
      </c>
      <c r="I524" t="s">
        <v>2083</v>
      </c>
      <c r="J524" t="s">
        <v>1953</v>
      </c>
      <c r="K524" t="s">
        <v>1905</v>
      </c>
      <c r="L524" t="s">
        <v>1888</v>
      </c>
      <c r="M524">
        <v>3</v>
      </c>
      <c r="N524" s="3">
        <v>120</v>
      </c>
      <c r="O524" s="3">
        <v>63</v>
      </c>
      <c r="P524" s="4">
        <v>0</v>
      </c>
      <c r="Q524" s="3">
        <v>360</v>
      </c>
      <c r="R524" s="3">
        <v>189</v>
      </c>
      <c r="S524" s="3">
        <v>171</v>
      </c>
      <c r="T524" t="s">
        <v>1954</v>
      </c>
      <c r="U524" t="s">
        <v>71</v>
      </c>
      <c r="X524" t="str">
        <v>Mia Roberts</v>
      </c>
      <c r="Y524" t="str">
        <v>Mia Roberts</v>
      </c>
      <c r="Z524" t="str">
        <v>Emma Davies</v>
      </c>
    </row>
    <row r="525" spans="1:26" x14ac:dyDescent="0.35">
      <c r="A525" t="s">
        <v>2847</v>
      </c>
      <c r="B525" s="2">
        <v>45328</v>
      </c>
      <c r="C525">
        <v>2</v>
      </c>
      <c r="D525">
        <v>2024</v>
      </c>
      <c r="F525" t="s">
        <v>1499</v>
      </c>
      <c r="G525" t="s">
        <v>2848</v>
      </c>
      <c r="H525" t="s">
        <v>1875</v>
      </c>
      <c r="I525" t="s">
        <v>1981</v>
      </c>
      <c r="J525" t="s">
        <v>1967</v>
      </c>
      <c r="K525" t="s">
        <v>1913</v>
      </c>
      <c r="L525" t="s">
        <v>1888</v>
      </c>
      <c r="M525">
        <v>1</v>
      </c>
      <c r="N525" s="3">
        <v>78</v>
      </c>
      <c r="O525" s="3">
        <v>39</v>
      </c>
      <c r="P525" s="4">
        <v>0</v>
      </c>
      <c r="Q525" s="3">
        <v>78</v>
      </c>
      <c r="R525" s="3">
        <v>39</v>
      </c>
      <c r="S525" s="3">
        <v>39</v>
      </c>
      <c r="T525" t="s">
        <v>1954</v>
      </c>
      <c r="U525" t="s">
        <v>71</v>
      </c>
      <c r="X525" t="str">
        <v>Isla Walker</v>
      </c>
      <c r="Y525" t="str">
        <v>Isla Walker</v>
      </c>
      <c r="Z525" t="str">
        <v>Grace Mitchell</v>
      </c>
    </row>
    <row r="526" spans="1:26" x14ac:dyDescent="0.35">
      <c r="A526" t="s">
        <v>2849</v>
      </c>
      <c r="B526" s="2">
        <v>45328</v>
      </c>
      <c r="C526">
        <v>2</v>
      </c>
      <c r="D526">
        <v>2024</v>
      </c>
      <c r="F526" t="s">
        <v>128</v>
      </c>
      <c r="G526" t="s">
        <v>2641</v>
      </c>
      <c r="H526" t="s">
        <v>1874</v>
      </c>
      <c r="I526" t="s">
        <v>2119</v>
      </c>
      <c r="J526" t="s">
        <v>1978</v>
      </c>
      <c r="K526" t="s">
        <v>1916</v>
      </c>
      <c r="L526" t="s">
        <v>1887</v>
      </c>
      <c r="M526">
        <v>3</v>
      </c>
      <c r="N526" s="3">
        <v>79</v>
      </c>
      <c r="O526" s="3">
        <v>42</v>
      </c>
      <c r="P526" s="4">
        <v>0.05</v>
      </c>
      <c r="Q526" s="3">
        <v>225.15</v>
      </c>
      <c r="R526" s="3">
        <v>126</v>
      </c>
      <c r="S526" s="3">
        <v>99.15</v>
      </c>
      <c r="T526" t="s">
        <v>1954</v>
      </c>
      <c r="U526" t="s">
        <v>72</v>
      </c>
      <c r="X526" t="str">
        <v>Emma Harris</v>
      </c>
      <c r="Y526" t="str">
        <v>Emma Harris</v>
      </c>
      <c r="Z526" t="str">
        <v>Isla Scott</v>
      </c>
    </row>
    <row r="527" spans="1:26" x14ac:dyDescent="0.35">
      <c r="A527" t="s">
        <v>2850</v>
      </c>
      <c r="B527" s="2">
        <v>45328</v>
      </c>
      <c r="C527">
        <v>2</v>
      </c>
      <c r="D527">
        <v>2024</v>
      </c>
      <c r="F527" t="s">
        <v>1167</v>
      </c>
      <c r="G527" t="s">
        <v>2639</v>
      </c>
      <c r="H527" t="s">
        <v>1874</v>
      </c>
      <c r="I527" t="s">
        <v>2186</v>
      </c>
      <c r="J527" t="s">
        <v>1991</v>
      </c>
      <c r="K527" t="s">
        <v>1925</v>
      </c>
      <c r="L527" t="s">
        <v>1885</v>
      </c>
      <c r="M527">
        <v>4</v>
      </c>
      <c r="N527" s="3">
        <v>35</v>
      </c>
      <c r="O527" s="3">
        <v>16</v>
      </c>
      <c r="P527" s="4">
        <v>0.1</v>
      </c>
      <c r="Q527" s="3">
        <v>126</v>
      </c>
      <c r="R527" s="3">
        <v>64</v>
      </c>
      <c r="S527" s="3">
        <v>62</v>
      </c>
      <c r="T527" t="s">
        <v>1954</v>
      </c>
      <c r="U527" t="s">
        <v>71</v>
      </c>
      <c r="X527" t="str">
        <v>Leo Baker</v>
      </c>
      <c r="Y527" t="str">
        <v>Leo Baker</v>
      </c>
      <c r="Z527" t="str">
        <v>Emma Campbell</v>
      </c>
    </row>
    <row r="528" spans="1:26" x14ac:dyDescent="0.35">
      <c r="A528" t="s">
        <v>2851</v>
      </c>
      <c r="B528" s="2">
        <v>45328</v>
      </c>
      <c r="C528">
        <v>2</v>
      </c>
      <c r="D528">
        <v>2024</v>
      </c>
      <c r="F528" t="s">
        <v>355</v>
      </c>
      <c r="G528" t="s">
        <v>2576</v>
      </c>
      <c r="H528" t="s">
        <v>1866</v>
      </c>
      <c r="I528" t="s">
        <v>1866</v>
      </c>
      <c r="J528" t="s">
        <v>2011</v>
      </c>
      <c r="K528" t="s">
        <v>1927</v>
      </c>
      <c r="L528" t="s">
        <v>1885</v>
      </c>
      <c r="M528">
        <v>2</v>
      </c>
      <c r="N528" s="3">
        <v>24</v>
      </c>
      <c r="O528" s="3">
        <v>10</v>
      </c>
      <c r="P528" s="4">
        <v>0.1</v>
      </c>
      <c r="Q528" s="3">
        <v>43.2</v>
      </c>
      <c r="R528" s="3">
        <v>20</v>
      </c>
      <c r="S528" s="3">
        <v>23.2</v>
      </c>
      <c r="T528" t="s">
        <v>1954</v>
      </c>
      <c r="U528" t="s">
        <v>71</v>
      </c>
      <c r="X528" t="str">
        <v>Isla Morgan</v>
      </c>
      <c r="Y528" t="str">
        <v>Isla Morgan</v>
      </c>
      <c r="Z528" t="str">
        <v>Jessica Hall</v>
      </c>
    </row>
    <row r="529" spans="1:26" x14ac:dyDescent="0.35">
      <c r="A529" t="s">
        <v>2852</v>
      </c>
      <c r="B529" s="2">
        <v>45328</v>
      </c>
      <c r="C529">
        <v>2</v>
      </c>
      <c r="D529">
        <v>2024</v>
      </c>
      <c r="F529" t="s">
        <v>200</v>
      </c>
      <c r="G529" t="s">
        <v>2763</v>
      </c>
      <c r="H529" t="s">
        <v>1863</v>
      </c>
      <c r="I529" t="s">
        <v>1952</v>
      </c>
      <c r="J529" t="s">
        <v>2015</v>
      </c>
      <c r="K529" t="s">
        <v>1914</v>
      </c>
      <c r="L529" t="s">
        <v>1888</v>
      </c>
      <c r="M529">
        <v>2</v>
      </c>
      <c r="N529" s="3">
        <v>65</v>
      </c>
      <c r="O529" s="3">
        <v>32</v>
      </c>
      <c r="P529" s="4">
        <v>0.05</v>
      </c>
      <c r="Q529" s="3">
        <v>123.5</v>
      </c>
      <c r="R529" s="3">
        <v>64</v>
      </c>
      <c r="S529" s="3">
        <v>59.5</v>
      </c>
      <c r="T529" t="s">
        <v>1954</v>
      </c>
      <c r="U529" t="s">
        <v>72</v>
      </c>
      <c r="X529" t="str">
        <v>Jessica Evans</v>
      </c>
      <c r="Y529" t="str">
        <v>Jessica Evans</v>
      </c>
      <c r="Z529" t="str">
        <v>Ava Jones</v>
      </c>
    </row>
    <row r="530" spans="1:26" x14ac:dyDescent="0.35">
      <c r="A530" t="s">
        <v>2853</v>
      </c>
      <c r="B530" s="2">
        <v>45328</v>
      </c>
      <c r="C530">
        <v>2</v>
      </c>
      <c r="D530">
        <v>2024</v>
      </c>
      <c r="F530" t="s">
        <v>395</v>
      </c>
      <c r="G530" t="s">
        <v>2854</v>
      </c>
      <c r="H530" t="s">
        <v>1868</v>
      </c>
      <c r="I530" t="s">
        <v>2014</v>
      </c>
      <c r="J530" t="s">
        <v>1967</v>
      </c>
      <c r="K530" t="s">
        <v>1913</v>
      </c>
      <c r="L530" t="s">
        <v>1888</v>
      </c>
      <c r="M530">
        <v>2</v>
      </c>
      <c r="N530" s="3">
        <v>78</v>
      </c>
      <c r="O530" s="3">
        <v>39</v>
      </c>
      <c r="P530" s="4">
        <v>0.1</v>
      </c>
      <c r="Q530" s="3">
        <v>140.4</v>
      </c>
      <c r="R530" s="3">
        <v>78</v>
      </c>
      <c r="S530" s="3">
        <v>62.4</v>
      </c>
      <c r="T530" t="s">
        <v>1954</v>
      </c>
      <c r="U530" t="s">
        <v>71</v>
      </c>
      <c r="X530" t="str">
        <v>Liam Clark</v>
      </c>
      <c r="Y530" t="str">
        <v>Liam Clark</v>
      </c>
      <c r="Z530" t="str">
        <v>Oscar Hall</v>
      </c>
    </row>
    <row r="531" spans="1:26" x14ac:dyDescent="0.35">
      <c r="A531" t="s">
        <v>2855</v>
      </c>
      <c r="B531" s="2">
        <v>45328</v>
      </c>
      <c r="C531">
        <v>2</v>
      </c>
      <c r="D531">
        <v>2024</v>
      </c>
      <c r="F531" t="s">
        <v>633</v>
      </c>
      <c r="G531" t="s">
        <v>2174</v>
      </c>
      <c r="H531" t="s">
        <v>1866</v>
      </c>
      <c r="I531" t="s">
        <v>1866</v>
      </c>
      <c r="J531" t="s">
        <v>2120</v>
      </c>
      <c r="K531" t="s">
        <v>1926</v>
      </c>
      <c r="L531" t="s">
        <v>1885</v>
      </c>
      <c r="M531">
        <v>1</v>
      </c>
      <c r="N531" s="3">
        <v>28</v>
      </c>
      <c r="O531" s="3">
        <v>13</v>
      </c>
      <c r="P531" s="4">
        <v>0.05</v>
      </c>
      <c r="Q531" s="3">
        <v>26.6</v>
      </c>
      <c r="R531" s="3">
        <v>13</v>
      </c>
      <c r="S531" s="3">
        <v>13.6</v>
      </c>
      <c r="T531" t="s">
        <v>1954</v>
      </c>
      <c r="U531" t="s">
        <v>71</v>
      </c>
      <c r="X531" t="str">
        <v>William Davies</v>
      </c>
      <c r="Y531" t="str">
        <v>William Davies</v>
      </c>
      <c r="Z531" t="str">
        <v>Sophie Green</v>
      </c>
    </row>
    <row r="532" spans="1:26" x14ac:dyDescent="0.35">
      <c r="A532" t="s">
        <v>2856</v>
      </c>
      <c r="B532" s="2">
        <v>45328</v>
      </c>
      <c r="C532">
        <v>2</v>
      </c>
      <c r="D532">
        <v>2024</v>
      </c>
      <c r="F532" t="s">
        <v>1653</v>
      </c>
      <c r="G532" t="s">
        <v>2233</v>
      </c>
      <c r="H532" t="s">
        <v>1868</v>
      </c>
      <c r="I532" t="s">
        <v>2022</v>
      </c>
      <c r="J532" t="s">
        <v>1956</v>
      </c>
      <c r="K532" t="s">
        <v>1909</v>
      </c>
      <c r="L532" t="s">
        <v>1887</v>
      </c>
      <c r="M532">
        <v>1</v>
      </c>
      <c r="N532" s="3">
        <v>95</v>
      </c>
      <c r="O532" s="3">
        <v>54</v>
      </c>
      <c r="P532" s="4">
        <v>0.1</v>
      </c>
      <c r="Q532" s="3">
        <v>85.5</v>
      </c>
      <c r="R532" s="3">
        <v>54</v>
      </c>
      <c r="S532" s="3">
        <v>31.5</v>
      </c>
      <c r="T532" t="s">
        <v>1954</v>
      </c>
      <c r="U532" t="s">
        <v>71</v>
      </c>
      <c r="X532" t="str">
        <v>Mia Carter</v>
      </c>
      <c r="Y532" t="str">
        <v>Mia Carter</v>
      </c>
      <c r="Z532" t="str">
        <v>Mia Kelly</v>
      </c>
    </row>
    <row r="533" spans="1:26" x14ac:dyDescent="0.35">
      <c r="A533" t="s">
        <v>2857</v>
      </c>
      <c r="B533" s="2">
        <v>45328</v>
      </c>
      <c r="C533">
        <v>2</v>
      </c>
      <c r="D533">
        <v>2024</v>
      </c>
      <c r="F533" t="s">
        <v>1468</v>
      </c>
      <c r="G533" t="s">
        <v>2858</v>
      </c>
      <c r="H533" t="s">
        <v>1871</v>
      </c>
      <c r="I533" t="s">
        <v>2234</v>
      </c>
      <c r="J533" t="s">
        <v>1978</v>
      </c>
      <c r="K533" t="s">
        <v>1916</v>
      </c>
      <c r="L533" t="s">
        <v>1887</v>
      </c>
      <c r="M533">
        <v>2</v>
      </c>
      <c r="N533" s="3">
        <v>79</v>
      </c>
      <c r="O533" s="3">
        <v>42</v>
      </c>
      <c r="P533" s="4">
        <v>0</v>
      </c>
      <c r="Q533" s="3">
        <v>158</v>
      </c>
      <c r="R533" s="3">
        <v>84</v>
      </c>
      <c r="S533" s="3">
        <v>74</v>
      </c>
      <c r="T533" t="s">
        <v>1954</v>
      </c>
      <c r="U533" t="s">
        <v>71</v>
      </c>
      <c r="X533" t="str">
        <v>Olivia Hughes</v>
      </c>
      <c r="Y533" t="str">
        <v>Olivia Hughes</v>
      </c>
      <c r="Z533" t="str">
        <v>Sophie Roberts</v>
      </c>
    </row>
    <row r="534" spans="1:26" x14ac:dyDescent="0.35">
      <c r="A534" t="s">
        <v>2859</v>
      </c>
      <c r="B534" s="2">
        <v>45328</v>
      </c>
      <c r="C534">
        <v>2</v>
      </c>
      <c r="D534">
        <v>2024</v>
      </c>
      <c r="F534" t="s">
        <v>366</v>
      </c>
      <c r="G534" t="s">
        <v>2128</v>
      </c>
      <c r="H534" t="s">
        <v>1870</v>
      </c>
      <c r="I534" t="s">
        <v>2060</v>
      </c>
      <c r="J534" t="s">
        <v>2034</v>
      </c>
      <c r="K534" t="s">
        <v>1904</v>
      </c>
      <c r="L534" t="s">
        <v>1889</v>
      </c>
      <c r="M534">
        <v>1</v>
      </c>
      <c r="N534" s="3">
        <v>149</v>
      </c>
      <c r="O534" s="3">
        <v>91</v>
      </c>
      <c r="P534" s="4">
        <v>0</v>
      </c>
      <c r="Q534" s="3">
        <v>149</v>
      </c>
      <c r="R534" s="3">
        <v>91</v>
      </c>
      <c r="S534" s="3">
        <v>58</v>
      </c>
      <c r="T534" t="s">
        <v>1954</v>
      </c>
      <c r="U534" t="s">
        <v>72</v>
      </c>
      <c r="X534" t="str">
        <v>Isla Scott</v>
      </c>
      <c r="Y534" t="str">
        <v>Isla Scott</v>
      </c>
      <c r="Z534" t="str">
        <v>Grace Williams</v>
      </c>
    </row>
    <row r="535" spans="1:26" x14ac:dyDescent="0.35">
      <c r="A535" t="s">
        <v>2860</v>
      </c>
      <c r="B535" s="2">
        <v>45328</v>
      </c>
      <c r="C535">
        <v>2</v>
      </c>
      <c r="D535">
        <v>2024</v>
      </c>
      <c r="F535" t="s">
        <v>1261</v>
      </c>
      <c r="G535" t="s">
        <v>2861</v>
      </c>
      <c r="H535" t="s">
        <v>1863</v>
      </c>
      <c r="I535" t="s">
        <v>1952</v>
      </c>
      <c r="J535" t="s">
        <v>1997</v>
      </c>
      <c r="K535" t="s">
        <v>1906</v>
      </c>
      <c r="L535" t="s">
        <v>1889</v>
      </c>
      <c r="M535">
        <v>1</v>
      </c>
      <c r="N535" s="3">
        <v>89</v>
      </c>
      <c r="O535" s="3">
        <v>48</v>
      </c>
      <c r="P535" s="4">
        <v>0.2</v>
      </c>
      <c r="Q535" s="3">
        <v>71.2</v>
      </c>
      <c r="R535" s="3">
        <v>48</v>
      </c>
      <c r="S535" s="3">
        <v>23.2</v>
      </c>
      <c r="T535" t="s">
        <v>1954</v>
      </c>
      <c r="U535" t="s">
        <v>71</v>
      </c>
      <c r="X535" t="str">
        <v>Olivia Kelly</v>
      </c>
      <c r="Y535" t="str">
        <v>Olivia Kelly</v>
      </c>
      <c r="Z535" t="str">
        <v>Daniel Campbell</v>
      </c>
    </row>
    <row r="536" spans="1:26" x14ac:dyDescent="0.35">
      <c r="A536" t="s">
        <v>2862</v>
      </c>
      <c r="B536" s="2">
        <v>45328</v>
      </c>
      <c r="C536">
        <v>2</v>
      </c>
      <c r="D536">
        <v>2024</v>
      </c>
      <c r="F536" t="s">
        <v>681</v>
      </c>
      <c r="G536" t="s">
        <v>2259</v>
      </c>
      <c r="H536" t="s">
        <v>1872</v>
      </c>
      <c r="I536" t="s">
        <v>2152</v>
      </c>
      <c r="J536" t="s">
        <v>1971</v>
      </c>
      <c r="K536" t="s">
        <v>1920</v>
      </c>
      <c r="L536" t="s">
        <v>1886</v>
      </c>
      <c r="M536">
        <v>2</v>
      </c>
      <c r="N536" s="3">
        <v>45</v>
      </c>
      <c r="O536" s="3">
        <v>19</v>
      </c>
      <c r="P536" s="4">
        <v>0.05</v>
      </c>
      <c r="Q536" s="3">
        <v>85.5</v>
      </c>
      <c r="R536" s="3">
        <v>38</v>
      </c>
      <c r="S536" s="3">
        <v>47.5</v>
      </c>
      <c r="T536" t="s">
        <v>1954</v>
      </c>
      <c r="U536" t="s">
        <v>72</v>
      </c>
      <c r="X536" t="str">
        <v>Jessica Jones</v>
      </c>
      <c r="Y536" t="str">
        <v>Jessica Jones</v>
      </c>
      <c r="Z536" t="str">
        <v>Jack Roberts</v>
      </c>
    </row>
    <row r="537" spans="1:26" x14ac:dyDescent="0.35">
      <c r="A537" t="s">
        <v>2863</v>
      </c>
      <c r="B537" s="2">
        <v>45329</v>
      </c>
      <c r="C537">
        <v>2</v>
      </c>
      <c r="D537">
        <v>2024</v>
      </c>
      <c r="F537" t="s">
        <v>618</v>
      </c>
      <c r="G537" t="s">
        <v>2517</v>
      </c>
      <c r="H537" t="s">
        <v>1874</v>
      </c>
      <c r="I537" t="s">
        <v>2119</v>
      </c>
      <c r="J537" t="s">
        <v>2061</v>
      </c>
      <c r="K537" t="s">
        <v>1923</v>
      </c>
      <c r="L537" t="s">
        <v>1888</v>
      </c>
      <c r="M537">
        <v>1</v>
      </c>
      <c r="N537" s="3">
        <v>25</v>
      </c>
      <c r="O537" s="3">
        <v>11</v>
      </c>
      <c r="P537" s="4">
        <v>0</v>
      </c>
      <c r="Q537" s="3">
        <v>25</v>
      </c>
      <c r="R537" s="3">
        <v>11</v>
      </c>
      <c r="S537" s="3">
        <v>14</v>
      </c>
      <c r="T537" t="s">
        <v>1954</v>
      </c>
      <c r="U537" t="s">
        <v>72</v>
      </c>
      <c r="X537" t="str">
        <v>Leo Williams</v>
      </c>
      <c r="Y537" t="str">
        <v>Leo Williams</v>
      </c>
      <c r="Z537" t="str">
        <v>George Moore</v>
      </c>
    </row>
    <row r="538" spans="1:26" x14ac:dyDescent="0.35">
      <c r="A538" t="s">
        <v>2864</v>
      </c>
      <c r="B538" s="2">
        <v>45329</v>
      </c>
      <c r="C538">
        <v>2</v>
      </c>
      <c r="D538">
        <v>2024</v>
      </c>
      <c r="F538" t="s">
        <v>1432</v>
      </c>
      <c r="G538" t="s">
        <v>2080</v>
      </c>
      <c r="H538" t="s">
        <v>1870</v>
      </c>
      <c r="I538" t="s">
        <v>2000</v>
      </c>
      <c r="J538" t="s">
        <v>1987</v>
      </c>
      <c r="K538" t="s">
        <v>1908</v>
      </c>
      <c r="L538" t="s">
        <v>1890</v>
      </c>
      <c r="M538">
        <v>1</v>
      </c>
      <c r="N538" s="3">
        <v>129</v>
      </c>
      <c r="O538" s="3">
        <v>78</v>
      </c>
      <c r="P538" s="4">
        <v>0.1</v>
      </c>
      <c r="Q538" s="3">
        <v>116.1</v>
      </c>
      <c r="R538" s="3">
        <v>78</v>
      </c>
      <c r="S538" s="3">
        <v>38.1</v>
      </c>
      <c r="T538" t="s">
        <v>1954</v>
      </c>
      <c r="U538" t="s">
        <v>71</v>
      </c>
      <c r="X538" t="str">
        <v>Amelia Evans</v>
      </c>
      <c r="Y538" t="str">
        <v>Amelia Evans</v>
      </c>
      <c r="Z538" t="str">
        <v>Harry Lewis</v>
      </c>
    </row>
    <row r="539" spans="1:26" x14ac:dyDescent="0.35">
      <c r="A539" t="s">
        <v>2865</v>
      </c>
      <c r="B539" s="2">
        <v>45329</v>
      </c>
      <c r="C539">
        <v>2</v>
      </c>
      <c r="D539">
        <v>2024</v>
      </c>
      <c r="F539" t="s">
        <v>291</v>
      </c>
      <c r="G539" t="s">
        <v>2124</v>
      </c>
      <c r="H539" t="s">
        <v>1872</v>
      </c>
      <c r="I539" t="s">
        <v>2076</v>
      </c>
      <c r="J539" t="s">
        <v>2064</v>
      </c>
      <c r="K539" t="s">
        <v>1922</v>
      </c>
      <c r="L539" t="s">
        <v>1887</v>
      </c>
      <c r="M539">
        <v>2</v>
      </c>
      <c r="N539" s="3">
        <v>32</v>
      </c>
      <c r="O539" s="3">
        <v>14</v>
      </c>
      <c r="P539" s="4">
        <v>0</v>
      </c>
      <c r="Q539" s="3">
        <v>64</v>
      </c>
      <c r="R539" s="3">
        <v>28</v>
      </c>
      <c r="S539" s="3">
        <v>36</v>
      </c>
      <c r="T539" t="s">
        <v>1954</v>
      </c>
      <c r="U539" t="s">
        <v>72</v>
      </c>
      <c r="X539" t="str">
        <v>Daniel Wilson</v>
      </c>
      <c r="Y539" t="str">
        <v>Daniel Wilson</v>
      </c>
      <c r="Z539" t="str">
        <v>Sophie Mitchell</v>
      </c>
    </row>
    <row r="540" spans="1:26" x14ac:dyDescent="0.35">
      <c r="A540" t="s">
        <v>2866</v>
      </c>
      <c r="B540" s="2">
        <v>45329</v>
      </c>
      <c r="C540">
        <v>2</v>
      </c>
      <c r="D540">
        <v>2024</v>
      </c>
      <c r="F540" t="s">
        <v>1838</v>
      </c>
      <c r="G540" t="s">
        <v>2025</v>
      </c>
      <c r="H540" t="s">
        <v>1870</v>
      </c>
      <c r="I540" t="s">
        <v>2000</v>
      </c>
      <c r="J540" t="s">
        <v>1997</v>
      </c>
      <c r="K540" t="s">
        <v>1906</v>
      </c>
      <c r="L540" t="s">
        <v>1889</v>
      </c>
      <c r="M540">
        <v>2</v>
      </c>
      <c r="N540" s="3">
        <v>89</v>
      </c>
      <c r="O540" s="3">
        <v>48</v>
      </c>
      <c r="P540" s="4">
        <v>0.1</v>
      </c>
      <c r="Q540" s="3">
        <v>160.19999999999999</v>
      </c>
      <c r="R540" s="3">
        <v>96</v>
      </c>
      <c r="S540" s="3">
        <v>64.2</v>
      </c>
      <c r="T540" t="s">
        <v>1954</v>
      </c>
      <c r="U540" t="s">
        <v>71</v>
      </c>
      <c r="X540" t="str">
        <v>Ava Watson</v>
      </c>
      <c r="Y540" t="str">
        <v>Ava Watson</v>
      </c>
      <c r="Z540" t="str">
        <v>William Davies</v>
      </c>
    </row>
    <row r="541" spans="1:26" x14ac:dyDescent="0.35">
      <c r="A541" t="s">
        <v>2867</v>
      </c>
      <c r="B541" s="2">
        <v>45329</v>
      </c>
      <c r="C541">
        <v>2</v>
      </c>
      <c r="D541">
        <v>2024</v>
      </c>
      <c r="F541" t="s">
        <v>189</v>
      </c>
      <c r="G541" t="s">
        <v>2571</v>
      </c>
      <c r="H541" t="s">
        <v>1871</v>
      </c>
      <c r="I541" t="s">
        <v>1966</v>
      </c>
      <c r="J541" t="s">
        <v>2034</v>
      </c>
      <c r="K541" t="s">
        <v>1904</v>
      </c>
      <c r="L541" t="s">
        <v>1889</v>
      </c>
      <c r="M541">
        <v>2</v>
      </c>
      <c r="N541" s="3">
        <v>149</v>
      </c>
      <c r="O541" s="3">
        <v>91</v>
      </c>
      <c r="P541" s="4">
        <v>0.1</v>
      </c>
      <c r="Q541" s="3">
        <v>268.2</v>
      </c>
      <c r="R541" s="3">
        <v>182</v>
      </c>
      <c r="S541" s="3">
        <v>86.2</v>
      </c>
      <c r="T541" t="s">
        <v>1954</v>
      </c>
      <c r="U541" t="s">
        <v>72</v>
      </c>
      <c r="X541" t="str">
        <v>Liam Williams</v>
      </c>
      <c r="Y541" t="str">
        <v>Liam Williams</v>
      </c>
      <c r="Z541" t="str">
        <v>Olivia Morgan</v>
      </c>
    </row>
    <row r="542" spans="1:26" x14ac:dyDescent="0.35">
      <c r="A542" t="s">
        <v>2868</v>
      </c>
      <c r="B542" s="2">
        <v>45329</v>
      </c>
      <c r="C542">
        <v>2</v>
      </c>
      <c r="D542">
        <v>2024</v>
      </c>
      <c r="F542" t="s">
        <v>333</v>
      </c>
      <c r="G542" t="s">
        <v>2069</v>
      </c>
      <c r="H542" t="s">
        <v>1873</v>
      </c>
      <c r="I542" t="s">
        <v>2070</v>
      </c>
      <c r="J542" t="s">
        <v>2034</v>
      </c>
      <c r="K542" t="s">
        <v>1904</v>
      </c>
      <c r="L542" t="s">
        <v>1889</v>
      </c>
      <c r="M542">
        <v>1</v>
      </c>
      <c r="N542" s="3">
        <v>149</v>
      </c>
      <c r="O542" s="3">
        <v>91</v>
      </c>
      <c r="P542" s="4">
        <v>0</v>
      </c>
      <c r="Q542" s="3">
        <v>149</v>
      </c>
      <c r="R542" s="3">
        <v>91</v>
      </c>
      <c r="S542" s="3">
        <v>58</v>
      </c>
      <c r="T542" t="s">
        <v>1954</v>
      </c>
      <c r="U542" t="s">
        <v>72</v>
      </c>
      <c r="X542" t="str">
        <v>Amelia Harris</v>
      </c>
      <c r="Y542" t="str">
        <v>Amelia Harris</v>
      </c>
      <c r="Z542" t="str">
        <v>Leo Watson</v>
      </c>
    </row>
    <row r="543" spans="1:26" x14ac:dyDescent="0.35">
      <c r="A543" t="s">
        <v>2869</v>
      </c>
      <c r="B543" s="2">
        <v>45329</v>
      </c>
      <c r="C543">
        <v>2</v>
      </c>
      <c r="D543">
        <v>2024</v>
      </c>
      <c r="F543" t="s">
        <v>587</v>
      </c>
      <c r="G543" t="s">
        <v>2159</v>
      </c>
      <c r="H543" t="s">
        <v>1866</v>
      </c>
      <c r="I543" t="s">
        <v>1866</v>
      </c>
      <c r="J543" t="s">
        <v>1971</v>
      </c>
      <c r="K543" t="s">
        <v>1920</v>
      </c>
      <c r="L543" t="s">
        <v>1886</v>
      </c>
      <c r="M543">
        <v>1</v>
      </c>
      <c r="N543" s="3">
        <v>45</v>
      </c>
      <c r="O543" s="3">
        <v>19</v>
      </c>
      <c r="P543" s="4">
        <v>0</v>
      </c>
      <c r="Q543" s="3">
        <v>45</v>
      </c>
      <c r="R543" s="3">
        <v>19</v>
      </c>
      <c r="S543" s="3">
        <v>26</v>
      </c>
      <c r="T543" t="s">
        <v>1954</v>
      </c>
      <c r="U543" t="s">
        <v>71</v>
      </c>
      <c r="X543" t="str">
        <v>William Mitchell</v>
      </c>
      <c r="Y543" t="str">
        <v>William Mitchell</v>
      </c>
      <c r="Z543" t="str">
        <v>Amelia Hughes</v>
      </c>
    </row>
    <row r="544" spans="1:26" x14ac:dyDescent="0.35">
      <c r="A544" t="s">
        <v>2870</v>
      </c>
      <c r="B544" s="2">
        <v>45329</v>
      </c>
      <c r="C544">
        <v>2</v>
      </c>
      <c r="D544">
        <v>2024</v>
      </c>
      <c r="F544" t="s">
        <v>515</v>
      </c>
      <c r="G544" t="s">
        <v>2786</v>
      </c>
      <c r="H544" t="s">
        <v>1874</v>
      </c>
      <c r="I544" t="s">
        <v>2041</v>
      </c>
      <c r="J544" t="s">
        <v>1956</v>
      </c>
      <c r="K544" t="s">
        <v>1909</v>
      </c>
      <c r="L544" t="s">
        <v>1887</v>
      </c>
      <c r="M544">
        <v>1</v>
      </c>
      <c r="N544" s="3">
        <v>95</v>
      </c>
      <c r="O544" s="3">
        <v>54</v>
      </c>
      <c r="P544" s="4">
        <v>0</v>
      </c>
      <c r="Q544" s="3">
        <v>95</v>
      </c>
      <c r="R544" s="3">
        <v>54</v>
      </c>
      <c r="S544" s="3">
        <v>41</v>
      </c>
      <c r="T544" t="s">
        <v>1954</v>
      </c>
      <c r="U544" t="s">
        <v>72</v>
      </c>
      <c r="X544" t="str">
        <v>Isla Smith</v>
      </c>
      <c r="Y544" t="str">
        <v>Isla Smith</v>
      </c>
      <c r="Z544" t="str">
        <v>Leo Roberts</v>
      </c>
    </row>
    <row r="545" spans="1:26" x14ac:dyDescent="0.35">
      <c r="A545" t="s">
        <v>2871</v>
      </c>
      <c r="B545" s="2">
        <v>45329</v>
      </c>
      <c r="C545">
        <v>2</v>
      </c>
      <c r="D545">
        <v>2024</v>
      </c>
      <c r="F545" t="s">
        <v>175</v>
      </c>
      <c r="G545" t="s">
        <v>2872</v>
      </c>
      <c r="H545" t="s">
        <v>1872</v>
      </c>
      <c r="I545" t="s">
        <v>1986</v>
      </c>
      <c r="J545" t="s">
        <v>1963</v>
      </c>
      <c r="K545" t="s">
        <v>1907</v>
      </c>
      <c r="L545" t="s">
        <v>1890</v>
      </c>
      <c r="M545">
        <v>2</v>
      </c>
      <c r="N545" s="3">
        <v>119</v>
      </c>
      <c r="O545" s="3">
        <v>72</v>
      </c>
      <c r="P545" s="4">
        <v>0.05</v>
      </c>
      <c r="Q545" s="3">
        <v>226.1</v>
      </c>
      <c r="R545" s="3">
        <v>144</v>
      </c>
      <c r="S545" s="3">
        <v>82.1</v>
      </c>
      <c r="T545" t="s">
        <v>1954</v>
      </c>
      <c r="U545" t="s">
        <v>71</v>
      </c>
      <c r="X545" t="str">
        <v>Ava Baker</v>
      </c>
      <c r="Y545" t="str">
        <v>Ava Baker</v>
      </c>
      <c r="Z545" t="str">
        <v>Liam Carter</v>
      </c>
    </row>
    <row r="546" spans="1:26" x14ac:dyDescent="0.35">
      <c r="A546" t="s">
        <v>2873</v>
      </c>
      <c r="B546" s="2">
        <v>45330</v>
      </c>
      <c r="C546">
        <v>2</v>
      </c>
      <c r="D546">
        <v>2024</v>
      </c>
      <c r="F546" t="s">
        <v>1139</v>
      </c>
      <c r="G546" t="s">
        <v>60</v>
      </c>
      <c r="H546" t="s">
        <v>1868</v>
      </c>
      <c r="I546" t="s">
        <v>2022</v>
      </c>
      <c r="J546" t="s">
        <v>2034</v>
      </c>
      <c r="K546" t="s">
        <v>1904</v>
      </c>
      <c r="L546" t="s">
        <v>1889</v>
      </c>
      <c r="M546">
        <v>2</v>
      </c>
      <c r="N546" s="3">
        <v>149</v>
      </c>
      <c r="O546" s="3">
        <v>91</v>
      </c>
      <c r="P546" s="4">
        <v>0.1</v>
      </c>
      <c r="Q546" s="3">
        <v>268.2</v>
      </c>
      <c r="R546" s="3">
        <v>182</v>
      </c>
      <c r="S546" s="3">
        <v>86.2</v>
      </c>
      <c r="T546" t="s">
        <v>1954</v>
      </c>
      <c r="U546" t="s">
        <v>72</v>
      </c>
      <c r="X546" t="str">
        <v>Thomas Hughes</v>
      </c>
      <c r="Y546" t="str">
        <v>Thomas Hughes</v>
      </c>
      <c r="Z546" t="str">
        <v>George Morgan</v>
      </c>
    </row>
    <row r="547" spans="1:26" x14ac:dyDescent="0.35">
      <c r="A547" t="s">
        <v>2874</v>
      </c>
      <c r="B547" s="2">
        <v>45330</v>
      </c>
      <c r="C547">
        <v>2</v>
      </c>
      <c r="D547">
        <v>2024</v>
      </c>
      <c r="F547" t="s">
        <v>1680</v>
      </c>
      <c r="G547" t="s">
        <v>2272</v>
      </c>
      <c r="H547" t="s">
        <v>1872</v>
      </c>
      <c r="I547" t="s">
        <v>2152</v>
      </c>
      <c r="J547" t="s">
        <v>1953</v>
      </c>
      <c r="K547" t="s">
        <v>1905</v>
      </c>
      <c r="L547" t="s">
        <v>1888</v>
      </c>
      <c r="M547">
        <v>4</v>
      </c>
      <c r="N547" s="3">
        <v>120</v>
      </c>
      <c r="O547" s="3">
        <v>63</v>
      </c>
      <c r="P547" s="4">
        <v>0.1</v>
      </c>
      <c r="Q547" s="3">
        <v>432</v>
      </c>
      <c r="R547" s="3">
        <v>252</v>
      </c>
      <c r="S547" s="3">
        <v>180</v>
      </c>
      <c r="T547" t="s">
        <v>1954</v>
      </c>
      <c r="U547" t="s">
        <v>72</v>
      </c>
      <c r="X547" t="str">
        <v>Thomas Taylor</v>
      </c>
      <c r="Y547" t="str">
        <v>Thomas Taylor</v>
      </c>
      <c r="Z547" t="str">
        <v>Liam Clark</v>
      </c>
    </row>
    <row r="548" spans="1:26" x14ac:dyDescent="0.35">
      <c r="A548" t="s">
        <v>2875</v>
      </c>
      <c r="B548" s="2">
        <v>45330</v>
      </c>
      <c r="C548">
        <v>2</v>
      </c>
      <c r="D548">
        <v>2024</v>
      </c>
      <c r="F548" t="s">
        <v>820</v>
      </c>
      <c r="G548" t="s">
        <v>2314</v>
      </c>
      <c r="H548" t="s">
        <v>1870</v>
      </c>
      <c r="I548" t="s">
        <v>2060</v>
      </c>
      <c r="J548" t="s">
        <v>1997</v>
      </c>
      <c r="K548" t="s">
        <v>1906</v>
      </c>
      <c r="L548" t="s">
        <v>1889</v>
      </c>
      <c r="M548">
        <v>3</v>
      </c>
      <c r="N548" s="3">
        <v>89</v>
      </c>
      <c r="O548" s="3">
        <v>48</v>
      </c>
      <c r="P548" s="4">
        <v>0</v>
      </c>
      <c r="Q548" s="3">
        <v>267</v>
      </c>
      <c r="R548" s="3">
        <v>144</v>
      </c>
      <c r="S548" s="3">
        <v>123</v>
      </c>
      <c r="T548" t="s">
        <v>1954</v>
      </c>
      <c r="U548" t="s">
        <v>71</v>
      </c>
      <c r="X548" t="str">
        <v>Leo Watson</v>
      </c>
      <c r="Y548" t="str">
        <v>Leo Watson</v>
      </c>
      <c r="Z548" t="str">
        <v>Isla Jones</v>
      </c>
    </row>
    <row r="549" spans="1:26" x14ac:dyDescent="0.35">
      <c r="A549" t="s">
        <v>2876</v>
      </c>
      <c r="B549" s="2">
        <v>45330</v>
      </c>
      <c r="C549">
        <v>2</v>
      </c>
      <c r="D549">
        <v>2024</v>
      </c>
      <c r="F549" t="s">
        <v>352</v>
      </c>
      <c r="G549" t="s">
        <v>2107</v>
      </c>
      <c r="H549" t="s">
        <v>1874</v>
      </c>
      <c r="I549" t="s">
        <v>2041</v>
      </c>
      <c r="J549" t="s">
        <v>1971</v>
      </c>
      <c r="K549" t="s">
        <v>1920</v>
      </c>
      <c r="L549" t="s">
        <v>1886</v>
      </c>
      <c r="M549">
        <v>2</v>
      </c>
      <c r="N549" s="3">
        <v>45</v>
      </c>
      <c r="O549" s="3">
        <v>19</v>
      </c>
      <c r="P549" s="4">
        <v>0.05</v>
      </c>
      <c r="Q549" s="3">
        <v>85.5</v>
      </c>
      <c r="R549" s="3">
        <v>38</v>
      </c>
      <c r="S549" s="3">
        <v>47.5</v>
      </c>
      <c r="T549" t="s">
        <v>1954</v>
      </c>
      <c r="U549" t="s">
        <v>71</v>
      </c>
      <c r="X549" t="str">
        <v>Noah Brown</v>
      </c>
      <c r="Y549" t="str">
        <v>Noah Brown</v>
      </c>
      <c r="Z549" t="str">
        <v>Oscar Green</v>
      </c>
    </row>
    <row r="550" spans="1:26" x14ac:dyDescent="0.35">
      <c r="A550" t="s">
        <v>2877</v>
      </c>
      <c r="B550" s="2">
        <v>45330</v>
      </c>
      <c r="C550">
        <v>2</v>
      </c>
      <c r="D550">
        <v>2024</v>
      </c>
      <c r="F550" t="s">
        <v>374</v>
      </c>
      <c r="G550" t="s">
        <v>2626</v>
      </c>
      <c r="H550" t="s">
        <v>1866</v>
      </c>
      <c r="I550" t="s">
        <v>1866</v>
      </c>
      <c r="J550" t="s">
        <v>1963</v>
      </c>
      <c r="K550" t="s">
        <v>1907</v>
      </c>
      <c r="L550" t="s">
        <v>1890</v>
      </c>
      <c r="M550">
        <v>3</v>
      </c>
      <c r="N550" s="3">
        <v>119</v>
      </c>
      <c r="O550" s="3">
        <v>72</v>
      </c>
      <c r="P550" s="4">
        <v>0</v>
      </c>
      <c r="Q550" s="3">
        <v>357</v>
      </c>
      <c r="R550" s="3">
        <v>216</v>
      </c>
      <c r="S550" s="3">
        <v>141</v>
      </c>
      <c r="T550" t="s">
        <v>1954</v>
      </c>
      <c r="U550" t="s">
        <v>71</v>
      </c>
      <c r="X550" t="str">
        <v>Thomas Scott</v>
      </c>
      <c r="Y550" t="str">
        <v>Thomas Scott</v>
      </c>
      <c r="Z550" t="str">
        <v>Sophie Scott</v>
      </c>
    </row>
    <row r="551" spans="1:26" x14ac:dyDescent="0.35">
      <c r="A551" t="s">
        <v>2878</v>
      </c>
      <c r="B551" s="2">
        <v>45330</v>
      </c>
      <c r="C551">
        <v>2</v>
      </c>
      <c r="D551">
        <v>2024</v>
      </c>
      <c r="F551" t="s">
        <v>630</v>
      </c>
      <c r="G551" t="s">
        <v>2879</v>
      </c>
      <c r="H551" t="s">
        <v>1871</v>
      </c>
      <c r="I551" t="s">
        <v>2234</v>
      </c>
      <c r="J551" t="s">
        <v>2045</v>
      </c>
      <c r="K551" t="s">
        <v>1910</v>
      </c>
      <c r="L551" t="s">
        <v>1890</v>
      </c>
      <c r="M551">
        <v>1</v>
      </c>
      <c r="N551" s="3">
        <v>99</v>
      </c>
      <c r="O551" s="3">
        <v>58</v>
      </c>
      <c r="P551" s="4">
        <v>0</v>
      </c>
      <c r="Q551" s="3">
        <v>99</v>
      </c>
      <c r="R551" s="3">
        <v>58</v>
      </c>
      <c r="S551" s="3">
        <v>41</v>
      </c>
      <c r="T551" t="s">
        <v>1954</v>
      </c>
      <c r="U551" t="s">
        <v>71</v>
      </c>
      <c r="X551" t="str">
        <v>Oscar Baker</v>
      </c>
      <c r="Y551" t="str">
        <v>Oscar Baker</v>
      </c>
      <c r="Z551" t="str">
        <v>Emma Adams</v>
      </c>
    </row>
    <row r="552" spans="1:26" x14ac:dyDescent="0.35">
      <c r="A552" t="s">
        <v>2880</v>
      </c>
      <c r="B552" s="2">
        <v>45330</v>
      </c>
      <c r="C552">
        <v>2</v>
      </c>
      <c r="D552">
        <v>2024</v>
      </c>
      <c r="F552" t="s">
        <v>327</v>
      </c>
      <c r="G552" t="s">
        <v>2687</v>
      </c>
      <c r="H552" t="s">
        <v>1870</v>
      </c>
      <c r="I552" t="s">
        <v>2192</v>
      </c>
      <c r="J552" t="s">
        <v>2026</v>
      </c>
      <c r="K552" t="s">
        <v>1919</v>
      </c>
      <c r="L552" t="s">
        <v>1887</v>
      </c>
      <c r="M552">
        <v>2</v>
      </c>
      <c r="N552" s="3">
        <v>85</v>
      </c>
      <c r="O552" s="3">
        <v>44</v>
      </c>
      <c r="P552" s="4">
        <v>0.1</v>
      </c>
      <c r="Q552" s="3">
        <v>153</v>
      </c>
      <c r="R552" s="3">
        <v>88</v>
      </c>
      <c r="S552" s="3">
        <v>65</v>
      </c>
      <c r="T552" t="s">
        <v>1954</v>
      </c>
      <c r="U552" t="s">
        <v>72</v>
      </c>
      <c r="X552" t="str">
        <v>Liam Hughes</v>
      </c>
      <c r="Y552" t="str">
        <v>Liam Hughes</v>
      </c>
      <c r="Z552" t="str">
        <v>Noah Walker</v>
      </c>
    </row>
    <row r="553" spans="1:26" x14ac:dyDescent="0.35">
      <c r="A553" t="s">
        <v>2881</v>
      </c>
      <c r="B553" s="2">
        <v>45330</v>
      </c>
      <c r="C553">
        <v>2</v>
      </c>
      <c r="D553">
        <v>2024</v>
      </c>
      <c r="F553" t="s">
        <v>991</v>
      </c>
      <c r="G553" t="s">
        <v>2217</v>
      </c>
      <c r="H553" t="s">
        <v>1868</v>
      </c>
      <c r="I553" t="s">
        <v>1959</v>
      </c>
      <c r="J553" t="s">
        <v>2011</v>
      </c>
      <c r="K553" t="s">
        <v>1927</v>
      </c>
      <c r="L553" t="s">
        <v>1885</v>
      </c>
      <c r="M553">
        <v>1</v>
      </c>
      <c r="N553" s="3">
        <v>24</v>
      </c>
      <c r="O553" s="3">
        <v>10</v>
      </c>
      <c r="P553" s="4">
        <v>0</v>
      </c>
      <c r="Q553" s="3">
        <v>24</v>
      </c>
      <c r="R553" s="3">
        <v>10</v>
      </c>
      <c r="S553" s="3">
        <v>14</v>
      </c>
      <c r="T553" t="s">
        <v>1954</v>
      </c>
      <c r="U553" t="s">
        <v>71</v>
      </c>
      <c r="X553" t="str">
        <v>Emma Lewis</v>
      </c>
      <c r="Y553" t="str">
        <v>Emma Lewis</v>
      </c>
      <c r="Z553" t="str">
        <v>Jessica Adams</v>
      </c>
    </row>
    <row r="554" spans="1:26" x14ac:dyDescent="0.35">
      <c r="A554" t="s">
        <v>2882</v>
      </c>
      <c r="B554" s="2">
        <v>45330</v>
      </c>
      <c r="C554">
        <v>2</v>
      </c>
      <c r="D554">
        <v>2024</v>
      </c>
      <c r="F554" t="s">
        <v>908</v>
      </c>
      <c r="G554" t="s">
        <v>2412</v>
      </c>
      <c r="H554" t="s">
        <v>1871</v>
      </c>
      <c r="I554" t="s">
        <v>2234</v>
      </c>
      <c r="J554" t="s">
        <v>2061</v>
      </c>
      <c r="K554" t="s">
        <v>1923</v>
      </c>
      <c r="L554" t="s">
        <v>1888</v>
      </c>
      <c r="M554">
        <v>2</v>
      </c>
      <c r="N554" s="3">
        <v>25</v>
      </c>
      <c r="O554" s="3">
        <v>11</v>
      </c>
      <c r="P554" s="4">
        <v>0</v>
      </c>
      <c r="Q554" s="3">
        <v>50</v>
      </c>
      <c r="R554" s="3">
        <v>22</v>
      </c>
      <c r="S554" s="3">
        <v>28</v>
      </c>
      <c r="T554" t="s">
        <v>1954</v>
      </c>
      <c r="U554" t="s">
        <v>71</v>
      </c>
      <c r="X554" t="str">
        <v>Daniel Baker</v>
      </c>
      <c r="Y554" t="str">
        <v>Daniel Baker</v>
      </c>
      <c r="Z554" t="str">
        <v>Leo Evans</v>
      </c>
    </row>
    <row r="555" spans="1:26" x14ac:dyDescent="0.35">
      <c r="A555" t="s">
        <v>2883</v>
      </c>
      <c r="B555" s="2">
        <v>45330</v>
      </c>
      <c r="C555">
        <v>2</v>
      </c>
      <c r="D555">
        <v>2024</v>
      </c>
      <c r="F555" t="s">
        <v>820</v>
      </c>
      <c r="G555" t="s">
        <v>2314</v>
      </c>
      <c r="H555" t="s">
        <v>1870</v>
      </c>
      <c r="I555" t="s">
        <v>2060</v>
      </c>
      <c r="J555" t="s">
        <v>1963</v>
      </c>
      <c r="K555" t="s">
        <v>1907</v>
      </c>
      <c r="L555" t="s">
        <v>1890</v>
      </c>
      <c r="M555">
        <v>1</v>
      </c>
      <c r="N555" s="3">
        <v>119</v>
      </c>
      <c r="O555" s="3">
        <v>72</v>
      </c>
      <c r="P555" s="4">
        <v>0</v>
      </c>
      <c r="Q555" s="3">
        <v>119</v>
      </c>
      <c r="R555" s="3">
        <v>72</v>
      </c>
      <c r="S555" s="3">
        <v>47</v>
      </c>
      <c r="T555" t="s">
        <v>1954</v>
      </c>
      <c r="U555" t="s">
        <v>71</v>
      </c>
      <c r="X555" t="str">
        <v>Olivia Carter</v>
      </c>
      <c r="Y555" t="str">
        <v>Olivia Carter</v>
      </c>
      <c r="Z555" t="str">
        <v>Amelia Moore</v>
      </c>
    </row>
    <row r="556" spans="1:26" x14ac:dyDescent="0.35">
      <c r="A556" t="s">
        <v>2884</v>
      </c>
      <c r="B556" s="2">
        <v>45330</v>
      </c>
      <c r="C556">
        <v>2</v>
      </c>
      <c r="D556">
        <v>2024</v>
      </c>
      <c r="F556" t="s">
        <v>1540</v>
      </c>
      <c r="G556" t="s">
        <v>2885</v>
      </c>
      <c r="H556" t="s">
        <v>1866</v>
      </c>
      <c r="I556" t="s">
        <v>1866</v>
      </c>
      <c r="J556" t="s">
        <v>2015</v>
      </c>
      <c r="K556" t="s">
        <v>1914</v>
      </c>
      <c r="L556" t="s">
        <v>1888</v>
      </c>
      <c r="M556">
        <v>1</v>
      </c>
      <c r="N556" s="3">
        <v>65</v>
      </c>
      <c r="O556" s="3">
        <v>32</v>
      </c>
      <c r="P556" s="4">
        <v>0</v>
      </c>
      <c r="Q556" s="3">
        <v>65</v>
      </c>
      <c r="R556" s="3">
        <v>32</v>
      </c>
      <c r="S556" s="3">
        <v>33</v>
      </c>
      <c r="T556" t="s">
        <v>1954</v>
      </c>
      <c r="U556" t="s">
        <v>71</v>
      </c>
      <c r="X556" t="str">
        <v>Grace Parker</v>
      </c>
      <c r="Y556" t="str">
        <v>Grace Parker</v>
      </c>
      <c r="Z556" t="str">
        <v>William Hall</v>
      </c>
    </row>
    <row r="557" spans="1:26" x14ac:dyDescent="0.35">
      <c r="A557" t="s">
        <v>2886</v>
      </c>
      <c r="B557" s="2">
        <v>45331</v>
      </c>
      <c r="C557">
        <v>2</v>
      </c>
      <c r="D557">
        <v>2024</v>
      </c>
      <c r="F557" t="s">
        <v>1836</v>
      </c>
      <c r="G557" t="s">
        <v>2389</v>
      </c>
      <c r="H557" t="s">
        <v>1866</v>
      </c>
      <c r="I557" t="s">
        <v>1866</v>
      </c>
      <c r="J557" t="s">
        <v>1963</v>
      </c>
      <c r="K557" t="s">
        <v>1907</v>
      </c>
      <c r="L557" t="s">
        <v>1890</v>
      </c>
      <c r="M557">
        <v>1</v>
      </c>
      <c r="N557" s="3">
        <v>119</v>
      </c>
      <c r="O557" s="3">
        <v>72</v>
      </c>
      <c r="P557" s="4">
        <v>0.05</v>
      </c>
      <c r="Q557" s="3">
        <v>113.05</v>
      </c>
      <c r="R557" s="3">
        <v>72</v>
      </c>
      <c r="S557" s="3">
        <v>41.05</v>
      </c>
      <c r="T557" t="s">
        <v>1954</v>
      </c>
      <c r="U557" t="s">
        <v>71</v>
      </c>
      <c r="X557" t="str">
        <v>Leo Harris</v>
      </c>
      <c r="Y557" t="str">
        <v>Leo Harris</v>
      </c>
      <c r="Z557" t="str">
        <v>Noah Thomas</v>
      </c>
    </row>
    <row r="558" spans="1:26" x14ac:dyDescent="0.35">
      <c r="A558" t="s">
        <v>2887</v>
      </c>
      <c r="B558" s="2">
        <v>45331</v>
      </c>
      <c r="C558">
        <v>2</v>
      </c>
      <c r="D558">
        <v>2024</v>
      </c>
      <c r="F558" t="s">
        <v>1159</v>
      </c>
      <c r="G558" t="s">
        <v>2658</v>
      </c>
      <c r="H558" t="s">
        <v>1867</v>
      </c>
      <c r="I558" t="s">
        <v>2004</v>
      </c>
      <c r="J558" t="s">
        <v>2034</v>
      </c>
      <c r="K558" t="s">
        <v>1904</v>
      </c>
      <c r="L558" t="s">
        <v>1889</v>
      </c>
      <c r="M558">
        <v>1</v>
      </c>
      <c r="N558" s="3">
        <v>149</v>
      </c>
      <c r="O558" s="3">
        <v>91</v>
      </c>
      <c r="P558" s="4">
        <v>0.2</v>
      </c>
      <c r="Q558" s="3">
        <v>119.2</v>
      </c>
      <c r="R558" s="3">
        <v>91</v>
      </c>
      <c r="S558" s="3">
        <v>28.2</v>
      </c>
      <c r="T558" t="s">
        <v>1954</v>
      </c>
      <c r="U558" t="s">
        <v>71</v>
      </c>
      <c r="X558" t="str">
        <v>Emma Green</v>
      </c>
      <c r="Y558" t="str">
        <v>Emma Green</v>
      </c>
      <c r="Z558" t="str">
        <v>Noah Taylor</v>
      </c>
    </row>
    <row r="559" spans="1:26" x14ac:dyDescent="0.35">
      <c r="A559" t="s">
        <v>2888</v>
      </c>
      <c r="B559" s="2">
        <v>45331</v>
      </c>
      <c r="C559">
        <v>2</v>
      </c>
      <c r="D559">
        <v>2024</v>
      </c>
      <c r="F559" t="s">
        <v>462</v>
      </c>
      <c r="G559" t="s">
        <v>2889</v>
      </c>
      <c r="H559" t="s">
        <v>1863</v>
      </c>
      <c r="I559" t="s">
        <v>1952</v>
      </c>
      <c r="J559" t="s">
        <v>2067</v>
      </c>
      <c r="K559" t="s">
        <v>1918</v>
      </c>
      <c r="L559" t="s">
        <v>1889</v>
      </c>
      <c r="M559">
        <v>1</v>
      </c>
      <c r="N559" s="3">
        <v>69</v>
      </c>
      <c r="O559" s="3">
        <v>37</v>
      </c>
      <c r="P559" s="4">
        <v>0.1</v>
      </c>
      <c r="Q559" s="3">
        <v>62.1</v>
      </c>
      <c r="R559" s="3">
        <v>37</v>
      </c>
      <c r="S559" s="3">
        <v>25.1</v>
      </c>
      <c r="T559" t="s">
        <v>1954</v>
      </c>
      <c r="U559" t="s">
        <v>71</v>
      </c>
      <c r="X559" t="str">
        <v>Mia Adams</v>
      </c>
      <c r="Y559" t="str">
        <v>Mia Adams</v>
      </c>
      <c r="Z559" t="str">
        <v>Emma Roberts</v>
      </c>
    </row>
    <row r="560" spans="1:26" x14ac:dyDescent="0.35">
      <c r="A560" t="s">
        <v>2890</v>
      </c>
      <c r="B560" s="2">
        <v>45331</v>
      </c>
      <c r="C560">
        <v>2</v>
      </c>
      <c r="D560">
        <v>2024</v>
      </c>
      <c r="F560" t="s">
        <v>997</v>
      </c>
      <c r="G560" t="s">
        <v>2213</v>
      </c>
      <c r="H560" t="s">
        <v>1863</v>
      </c>
      <c r="I560" t="s">
        <v>1952</v>
      </c>
      <c r="J560" t="s">
        <v>1987</v>
      </c>
      <c r="K560" t="s">
        <v>1908</v>
      </c>
      <c r="L560" t="s">
        <v>1890</v>
      </c>
      <c r="M560">
        <v>4</v>
      </c>
      <c r="N560" s="3">
        <v>129</v>
      </c>
      <c r="O560" s="3">
        <v>78</v>
      </c>
      <c r="P560" s="4">
        <v>0.15</v>
      </c>
      <c r="Q560" s="3">
        <v>438.6</v>
      </c>
      <c r="R560" s="3">
        <v>312</v>
      </c>
      <c r="S560" s="3">
        <v>126.6</v>
      </c>
      <c r="T560" t="s">
        <v>1954</v>
      </c>
      <c r="U560" t="s">
        <v>71</v>
      </c>
      <c r="X560" t="str">
        <v>Jessica Lewis</v>
      </c>
      <c r="Y560" t="str">
        <v>Jessica Lewis</v>
      </c>
      <c r="Z560" t="str">
        <v>Daniel Davies</v>
      </c>
    </row>
    <row r="561" spans="1:26" x14ac:dyDescent="0.35">
      <c r="A561" t="s">
        <v>2891</v>
      </c>
      <c r="B561" s="2">
        <v>45331</v>
      </c>
      <c r="C561">
        <v>2</v>
      </c>
      <c r="D561">
        <v>2024</v>
      </c>
      <c r="F561" t="s">
        <v>83</v>
      </c>
      <c r="G561" t="s">
        <v>2892</v>
      </c>
      <c r="H561" t="s">
        <v>1866</v>
      </c>
      <c r="I561" t="s">
        <v>1866</v>
      </c>
      <c r="J561" t="s">
        <v>2061</v>
      </c>
      <c r="K561" t="s">
        <v>1923</v>
      </c>
      <c r="L561" t="s">
        <v>1888</v>
      </c>
      <c r="M561">
        <v>1</v>
      </c>
      <c r="N561" s="3">
        <v>25</v>
      </c>
      <c r="O561" s="3">
        <v>11</v>
      </c>
      <c r="P561" s="4">
        <v>0.15</v>
      </c>
      <c r="Q561" s="3">
        <v>21.25</v>
      </c>
      <c r="R561" s="3">
        <v>11</v>
      </c>
      <c r="S561" s="3">
        <v>10.25</v>
      </c>
      <c r="T561" t="s">
        <v>1954</v>
      </c>
      <c r="U561" t="s">
        <v>71</v>
      </c>
      <c r="X561" t="str">
        <v>Oscar Hall</v>
      </c>
      <c r="Y561" t="str">
        <v>Oscar Hall</v>
      </c>
      <c r="Z561" t="str">
        <v>Oscar Davies</v>
      </c>
    </row>
    <row r="562" spans="1:26" x14ac:dyDescent="0.35">
      <c r="A562" t="s">
        <v>2893</v>
      </c>
      <c r="B562" s="2">
        <v>45331</v>
      </c>
      <c r="C562">
        <v>2</v>
      </c>
      <c r="D562">
        <v>2024</v>
      </c>
      <c r="F562" t="s">
        <v>333</v>
      </c>
      <c r="G562" t="s">
        <v>2069</v>
      </c>
      <c r="H562" t="s">
        <v>1873</v>
      </c>
      <c r="I562" t="s">
        <v>2070</v>
      </c>
      <c r="J562" t="s">
        <v>2015</v>
      </c>
      <c r="K562" t="s">
        <v>1914</v>
      </c>
      <c r="L562" t="s">
        <v>1888</v>
      </c>
      <c r="M562">
        <v>1</v>
      </c>
      <c r="N562" s="3">
        <v>65</v>
      </c>
      <c r="O562" s="3">
        <v>32</v>
      </c>
      <c r="P562" s="4">
        <v>0.1</v>
      </c>
      <c r="Q562" s="3">
        <v>58.5</v>
      </c>
      <c r="R562" s="3">
        <v>32</v>
      </c>
      <c r="S562" s="3">
        <v>26.5</v>
      </c>
      <c r="T562" t="s">
        <v>1954</v>
      </c>
      <c r="U562" t="s">
        <v>72</v>
      </c>
      <c r="X562" t="str">
        <v>Jack Thomas</v>
      </c>
      <c r="Y562" t="str">
        <v>Jack Thomas</v>
      </c>
      <c r="Z562" t="str">
        <v>Oscar Morgan</v>
      </c>
    </row>
    <row r="563" spans="1:26" x14ac:dyDescent="0.35">
      <c r="A563" t="s">
        <v>2894</v>
      </c>
      <c r="B563" s="2">
        <v>45331</v>
      </c>
      <c r="C563">
        <v>2</v>
      </c>
      <c r="D563">
        <v>2024</v>
      </c>
      <c r="F563" t="s">
        <v>1349</v>
      </c>
      <c r="G563" t="s">
        <v>2895</v>
      </c>
      <c r="H563" t="s">
        <v>1866</v>
      </c>
      <c r="I563" t="s">
        <v>1866</v>
      </c>
      <c r="J563" t="s">
        <v>2114</v>
      </c>
      <c r="K563" t="s">
        <v>1915</v>
      </c>
      <c r="L563" t="s">
        <v>1886</v>
      </c>
      <c r="M563">
        <v>1</v>
      </c>
      <c r="N563" s="3">
        <v>85</v>
      </c>
      <c r="O563" s="3">
        <v>41</v>
      </c>
      <c r="P563" s="4">
        <v>0.1</v>
      </c>
      <c r="Q563" s="3">
        <v>76.5</v>
      </c>
      <c r="R563" s="3">
        <v>41</v>
      </c>
      <c r="S563" s="3">
        <v>35.5</v>
      </c>
      <c r="T563" t="s">
        <v>1954</v>
      </c>
      <c r="U563" t="s">
        <v>71</v>
      </c>
      <c r="X563" t="str">
        <v>Liam Brown</v>
      </c>
      <c r="Y563" t="str">
        <v>Liam Brown</v>
      </c>
      <c r="Z563" t="str">
        <v>Olivia Hall</v>
      </c>
    </row>
    <row r="564" spans="1:26" x14ac:dyDescent="0.35">
      <c r="A564" t="s">
        <v>2896</v>
      </c>
      <c r="B564" s="2">
        <v>45331</v>
      </c>
      <c r="C564">
        <v>2</v>
      </c>
      <c r="D564">
        <v>2024</v>
      </c>
      <c r="F564" t="s">
        <v>496</v>
      </c>
      <c r="G564" t="s">
        <v>2889</v>
      </c>
      <c r="H564" t="s">
        <v>1873</v>
      </c>
      <c r="I564" t="s">
        <v>2323</v>
      </c>
      <c r="J564" t="s">
        <v>2034</v>
      </c>
      <c r="K564" t="s">
        <v>1904</v>
      </c>
      <c r="L564" t="s">
        <v>1889</v>
      </c>
      <c r="M564">
        <v>1</v>
      </c>
      <c r="N564" s="3">
        <v>149</v>
      </c>
      <c r="O564" s="3">
        <v>91</v>
      </c>
      <c r="P564" s="4">
        <v>0.05</v>
      </c>
      <c r="Q564" s="3">
        <v>141.55000000000001</v>
      </c>
      <c r="R564" s="3">
        <v>91</v>
      </c>
      <c r="S564" s="3">
        <v>50.55</v>
      </c>
      <c r="T564" t="s">
        <v>1954</v>
      </c>
      <c r="U564" t="s">
        <v>71</v>
      </c>
      <c r="X564" t="str">
        <v>Alex Jones</v>
      </c>
      <c r="Y564" t="str">
        <v>Alex Jones</v>
      </c>
      <c r="Z564" t="str">
        <v>Oscar Brown</v>
      </c>
    </row>
    <row r="565" spans="1:26" x14ac:dyDescent="0.35">
      <c r="A565" t="s">
        <v>2897</v>
      </c>
      <c r="B565" s="2">
        <v>45331</v>
      </c>
      <c r="C565">
        <v>2</v>
      </c>
      <c r="D565">
        <v>2024</v>
      </c>
      <c r="F565" t="s">
        <v>207</v>
      </c>
      <c r="G565" t="s">
        <v>2898</v>
      </c>
      <c r="H565" t="s">
        <v>1875</v>
      </c>
      <c r="I565" t="s">
        <v>2054</v>
      </c>
      <c r="J565" t="s">
        <v>2034</v>
      </c>
      <c r="K565" t="s">
        <v>1904</v>
      </c>
      <c r="L565" t="s">
        <v>1889</v>
      </c>
      <c r="M565">
        <v>2</v>
      </c>
      <c r="N565" s="3">
        <v>149</v>
      </c>
      <c r="O565" s="3">
        <v>91</v>
      </c>
      <c r="P565" s="4">
        <v>0.05</v>
      </c>
      <c r="Q565" s="3">
        <v>283.10000000000002</v>
      </c>
      <c r="R565" s="3">
        <v>182</v>
      </c>
      <c r="S565" s="3">
        <v>101.1</v>
      </c>
      <c r="T565" t="s">
        <v>1954</v>
      </c>
      <c r="U565" t="s">
        <v>71</v>
      </c>
      <c r="X565" t="str">
        <v>Daniel Lewis</v>
      </c>
      <c r="Y565" t="str">
        <v>Daniel Lewis</v>
      </c>
      <c r="Z565" t="str">
        <v>Jack Hall</v>
      </c>
    </row>
    <row r="566" spans="1:26" x14ac:dyDescent="0.35">
      <c r="A566" t="s">
        <v>2899</v>
      </c>
      <c r="B566" s="2">
        <v>45331</v>
      </c>
      <c r="C566">
        <v>2</v>
      </c>
      <c r="D566">
        <v>2024</v>
      </c>
      <c r="F566" t="s">
        <v>718</v>
      </c>
      <c r="G566" t="s">
        <v>1985</v>
      </c>
      <c r="H566" t="s">
        <v>1869</v>
      </c>
      <c r="I566" t="s">
        <v>2157</v>
      </c>
      <c r="J566" t="s">
        <v>1953</v>
      </c>
      <c r="K566" t="s">
        <v>1905</v>
      </c>
      <c r="L566" t="s">
        <v>1888</v>
      </c>
      <c r="M566">
        <v>2</v>
      </c>
      <c r="N566" s="3">
        <v>120</v>
      </c>
      <c r="O566" s="3">
        <v>63</v>
      </c>
      <c r="P566" s="4">
        <v>0.1</v>
      </c>
      <c r="Q566" s="3">
        <v>216</v>
      </c>
      <c r="R566" s="3">
        <v>126</v>
      </c>
      <c r="S566" s="3">
        <v>90</v>
      </c>
      <c r="T566" t="s">
        <v>1954</v>
      </c>
      <c r="U566" t="s">
        <v>71</v>
      </c>
      <c r="X566" t="str">
        <v>Leo Green</v>
      </c>
      <c r="Y566" t="str">
        <v>Leo Green</v>
      </c>
    </row>
    <row r="567" spans="1:26" x14ac:dyDescent="0.35">
      <c r="A567" t="s">
        <v>2900</v>
      </c>
      <c r="B567" s="2">
        <v>45331</v>
      </c>
      <c r="C567">
        <v>2</v>
      </c>
      <c r="D567">
        <v>2024</v>
      </c>
      <c r="F567" t="s">
        <v>423</v>
      </c>
      <c r="G567" t="s">
        <v>2901</v>
      </c>
      <c r="H567" t="s">
        <v>1870</v>
      </c>
      <c r="I567" t="s">
        <v>2060</v>
      </c>
      <c r="J567" t="s">
        <v>2001</v>
      </c>
      <c r="K567" t="s">
        <v>1911</v>
      </c>
      <c r="L567" t="s">
        <v>1886</v>
      </c>
      <c r="M567">
        <v>1</v>
      </c>
      <c r="N567" s="3">
        <v>58</v>
      </c>
      <c r="O567" s="3">
        <v>25</v>
      </c>
      <c r="P567" s="4">
        <v>0.05</v>
      </c>
      <c r="Q567" s="3">
        <v>55.1</v>
      </c>
      <c r="R567" s="3">
        <v>25</v>
      </c>
      <c r="S567" s="3">
        <v>30.1</v>
      </c>
      <c r="T567" t="s">
        <v>1954</v>
      </c>
      <c r="U567" t="s">
        <v>71</v>
      </c>
      <c r="X567" t="str">
        <v>Noah Scott</v>
      </c>
    </row>
    <row r="568" spans="1:26" x14ac:dyDescent="0.35">
      <c r="A568" t="s">
        <v>2902</v>
      </c>
      <c r="B568" s="2">
        <v>45332</v>
      </c>
      <c r="C568">
        <v>2</v>
      </c>
      <c r="D568">
        <v>2024</v>
      </c>
      <c r="F568" t="s">
        <v>1600</v>
      </c>
      <c r="G568" t="s">
        <v>2837</v>
      </c>
      <c r="H568" t="s">
        <v>1874</v>
      </c>
      <c r="I568" t="s">
        <v>2200</v>
      </c>
      <c r="J568" t="s">
        <v>2061</v>
      </c>
      <c r="K568" t="s">
        <v>1923</v>
      </c>
      <c r="L568" t="s">
        <v>1888</v>
      </c>
      <c r="M568">
        <v>1</v>
      </c>
      <c r="N568" s="3">
        <v>25</v>
      </c>
      <c r="O568" s="3">
        <v>11</v>
      </c>
      <c r="P568" s="4">
        <v>0</v>
      </c>
      <c r="Q568" s="3">
        <v>25</v>
      </c>
      <c r="R568" s="3">
        <v>11</v>
      </c>
      <c r="S568" s="3">
        <v>14</v>
      </c>
      <c r="T568" t="s">
        <v>1954</v>
      </c>
      <c r="U568" t="s">
        <v>71</v>
      </c>
      <c r="X568" t="str">
        <v>Harry Davies</v>
      </c>
    </row>
    <row r="569" spans="1:26" x14ac:dyDescent="0.35">
      <c r="A569" t="s">
        <v>2903</v>
      </c>
      <c r="B569" s="2">
        <v>45332</v>
      </c>
      <c r="C569">
        <v>2</v>
      </c>
      <c r="D569">
        <v>2024</v>
      </c>
      <c r="F569" t="s">
        <v>1036</v>
      </c>
      <c r="G569" t="s">
        <v>2837</v>
      </c>
      <c r="H569" t="s">
        <v>1863</v>
      </c>
      <c r="I569" t="s">
        <v>2051</v>
      </c>
      <c r="J569" t="s">
        <v>2120</v>
      </c>
      <c r="K569" t="s">
        <v>1926</v>
      </c>
      <c r="L569" t="s">
        <v>1885</v>
      </c>
      <c r="M569">
        <v>1</v>
      </c>
      <c r="N569" s="3">
        <v>28</v>
      </c>
      <c r="O569" s="3">
        <v>13</v>
      </c>
      <c r="P569" s="4">
        <v>0.05</v>
      </c>
      <c r="Q569" s="3">
        <v>26.6</v>
      </c>
      <c r="R569" s="3">
        <v>13</v>
      </c>
      <c r="S569" s="3">
        <v>13.6</v>
      </c>
      <c r="T569" t="s">
        <v>1954</v>
      </c>
      <c r="U569" t="s">
        <v>72</v>
      </c>
      <c r="X569" t="str">
        <v>Isla Campbell</v>
      </c>
    </row>
    <row r="570" spans="1:26" x14ac:dyDescent="0.35">
      <c r="A570" t="s">
        <v>2904</v>
      </c>
      <c r="B570" s="2">
        <v>45332</v>
      </c>
      <c r="C570">
        <v>2</v>
      </c>
      <c r="D570">
        <v>2024</v>
      </c>
      <c r="F570" t="s">
        <v>965</v>
      </c>
      <c r="G570" t="s">
        <v>2389</v>
      </c>
      <c r="H570" t="s">
        <v>1874</v>
      </c>
      <c r="I570" t="s">
        <v>2186</v>
      </c>
      <c r="J570" t="s">
        <v>1960</v>
      </c>
      <c r="K570" t="s">
        <v>1924</v>
      </c>
      <c r="L570" t="s">
        <v>1885</v>
      </c>
      <c r="M570">
        <v>3</v>
      </c>
      <c r="N570" s="3">
        <v>42</v>
      </c>
      <c r="O570" s="3">
        <v>20</v>
      </c>
      <c r="P570" s="4">
        <v>0.1</v>
      </c>
      <c r="Q570" s="3">
        <v>113.4</v>
      </c>
      <c r="R570" s="3">
        <v>60</v>
      </c>
      <c r="S570" s="3">
        <v>53.4</v>
      </c>
      <c r="T570" t="s">
        <v>1954</v>
      </c>
      <c r="U570" t="s">
        <v>71</v>
      </c>
      <c r="X570" t="str">
        <v>Jack Taylor</v>
      </c>
    </row>
    <row r="571" spans="1:26" x14ac:dyDescent="0.35">
      <c r="A571" t="s">
        <v>2905</v>
      </c>
      <c r="B571" s="2">
        <v>45332</v>
      </c>
      <c r="C571">
        <v>2</v>
      </c>
      <c r="D571">
        <v>2024</v>
      </c>
      <c r="F571" t="s">
        <v>99</v>
      </c>
      <c r="G571" t="s">
        <v>2213</v>
      </c>
      <c r="H571" t="s">
        <v>1864</v>
      </c>
      <c r="I571" t="s">
        <v>2211</v>
      </c>
      <c r="J571" t="s">
        <v>2011</v>
      </c>
      <c r="K571" t="s">
        <v>1927</v>
      </c>
      <c r="L571" t="s">
        <v>1885</v>
      </c>
      <c r="M571">
        <v>3</v>
      </c>
      <c r="N571" s="3">
        <v>24</v>
      </c>
      <c r="O571" s="3">
        <v>10</v>
      </c>
      <c r="P571" s="4">
        <v>0.05</v>
      </c>
      <c r="Q571" s="3">
        <v>68.400000000000006</v>
      </c>
      <c r="R571" s="3">
        <v>30</v>
      </c>
      <c r="S571" s="3">
        <v>38.4</v>
      </c>
      <c r="T571" t="s">
        <v>1954</v>
      </c>
      <c r="U571" t="s">
        <v>72</v>
      </c>
      <c r="X571" t="str">
        <v>Harry Lewis</v>
      </c>
    </row>
    <row r="572" spans="1:26" x14ac:dyDescent="0.35">
      <c r="A572" t="s">
        <v>2906</v>
      </c>
      <c r="B572" s="2">
        <v>45332</v>
      </c>
      <c r="C572">
        <v>2</v>
      </c>
      <c r="D572">
        <v>2024</v>
      </c>
      <c r="F572" t="s">
        <v>1074</v>
      </c>
      <c r="G572" t="s">
        <v>2072</v>
      </c>
      <c r="H572" t="s">
        <v>1869</v>
      </c>
      <c r="I572" t="s">
        <v>1974</v>
      </c>
      <c r="J572" t="s">
        <v>2120</v>
      </c>
      <c r="K572" t="s">
        <v>1926</v>
      </c>
      <c r="L572" t="s">
        <v>1885</v>
      </c>
      <c r="M572">
        <v>1</v>
      </c>
      <c r="N572" s="3">
        <v>28</v>
      </c>
      <c r="O572" s="3">
        <v>13</v>
      </c>
      <c r="P572" s="4">
        <v>0</v>
      </c>
      <c r="Q572" s="3">
        <v>28</v>
      </c>
      <c r="R572" s="3">
        <v>13</v>
      </c>
      <c r="S572" s="3">
        <v>15</v>
      </c>
      <c r="T572" t="s">
        <v>1954</v>
      </c>
      <c r="U572" t="s">
        <v>71</v>
      </c>
      <c r="X572" t="str">
        <v>Oscar Davies</v>
      </c>
    </row>
    <row r="573" spans="1:26" x14ac:dyDescent="0.35">
      <c r="A573" t="s">
        <v>2907</v>
      </c>
      <c r="B573" s="2">
        <v>45332</v>
      </c>
      <c r="C573">
        <v>2</v>
      </c>
      <c r="D573">
        <v>2024</v>
      </c>
      <c r="F573" t="s">
        <v>1397</v>
      </c>
      <c r="G573" t="s">
        <v>2908</v>
      </c>
      <c r="H573" t="s">
        <v>1867</v>
      </c>
      <c r="I573" t="s">
        <v>2036</v>
      </c>
      <c r="J573" t="s">
        <v>1960</v>
      </c>
      <c r="K573" t="s">
        <v>1924</v>
      </c>
      <c r="L573" t="s">
        <v>1885</v>
      </c>
      <c r="M573">
        <v>1</v>
      </c>
      <c r="N573" s="3">
        <v>42</v>
      </c>
      <c r="O573" s="3">
        <v>20</v>
      </c>
      <c r="P573" s="4">
        <v>0</v>
      </c>
      <c r="Q573" s="3">
        <v>42</v>
      </c>
      <c r="R573" s="3">
        <v>20</v>
      </c>
      <c r="S573" s="3">
        <v>22</v>
      </c>
      <c r="T573" t="s">
        <v>1954</v>
      </c>
      <c r="U573" t="s">
        <v>71</v>
      </c>
    </row>
    <row r="574" spans="1:26" x14ac:dyDescent="0.35">
      <c r="A574" t="s">
        <v>2909</v>
      </c>
      <c r="B574" s="2">
        <v>45332</v>
      </c>
      <c r="C574">
        <v>2</v>
      </c>
      <c r="D574">
        <v>2024</v>
      </c>
      <c r="F574" t="s">
        <v>766</v>
      </c>
      <c r="G574" t="s">
        <v>2910</v>
      </c>
      <c r="H574" t="s">
        <v>1864</v>
      </c>
      <c r="I574" t="s">
        <v>2087</v>
      </c>
      <c r="J574" t="s">
        <v>2034</v>
      </c>
      <c r="K574" t="s">
        <v>1904</v>
      </c>
      <c r="L574" t="s">
        <v>1889</v>
      </c>
      <c r="M574">
        <v>1</v>
      </c>
      <c r="N574" s="3">
        <v>149</v>
      </c>
      <c r="O574" s="3">
        <v>91</v>
      </c>
      <c r="P574" s="4">
        <v>0.1</v>
      </c>
      <c r="Q574" s="3">
        <v>134.1</v>
      </c>
      <c r="R574" s="3">
        <v>91</v>
      </c>
      <c r="S574" s="3">
        <v>43.1</v>
      </c>
      <c r="T574" t="s">
        <v>1954</v>
      </c>
      <c r="U574" t="s">
        <v>71</v>
      </c>
    </row>
    <row r="575" spans="1:26" x14ac:dyDescent="0.35">
      <c r="A575" t="s">
        <v>2911</v>
      </c>
      <c r="B575" s="2">
        <v>45332</v>
      </c>
      <c r="C575">
        <v>2</v>
      </c>
      <c r="D575">
        <v>2024</v>
      </c>
      <c r="F575" t="s">
        <v>189</v>
      </c>
      <c r="G575" t="s">
        <v>2571</v>
      </c>
      <c r="H575" t="s">
        <v>1871</v>
      </c>
      <c r="I575" t="s">
        <v>1966</v>
      </c>
      <c r="J575" t="s">
        <v>2026</v>
      </c>
      <c r="K575" t="s">
        <v>1919</v>
      </c>
      <c r="L575" t="s">
        <v>1887</v>
      </c>
      <c r="M575">
        <v>1</v>
      </c>
      <c r="N575" s="3">
        <v>85</v>
      </c>
      <c r="O575" s="3">
        <v>44</v>
      </c>
      <c r="P575" s="4">
        <v>0.1</v>
      </c>
      <c r="Q575" s="3">
        <v>76.5</v>
      </c>
      <c r="R575" s="3">
        <v>44</v>
      </c>
      <c r="S575" s="3">
        <v>32.5</v>
      </c>
      <c r="T575" t="s">
        <v>1954</v>
      </c>
      <c r="U575" t="s">
        <v>72</v>
      </c>
    </row>
    <row r="576" spans="1:26" x14ac:dyDescent="0.35">
      <c r="A576" t="s">
        <v>2912</v>
      </c>
      <c r="B576" s="2">
        <v>45332</v>
      </c>
      <c r="C576">
        <v>2</v>
      </c>
      <c r="D576">
        <v>2024</v>
      </c>
      <c r="F576" t="s">
        <v>816</v>
      </c>
      <c r="G576" t="s">
        <v>2788</v>
      </c>
      <c r="H576" t="s">
        <v>1864</v>
      </c>
      <c r="I576" t="s">
        <v>2211</v>
      </c>
      <c r="J576" t="s">
        <v>2034</v>
      </c>
      <c r="K576" t="s">
        <v>1904</v>
      </c>
      <c r="L576" t="s">
        <v>1889</v>
      </c>
      <c r="M576">
        <v>5</v>
      </c>
      <c r="N576" s="3">
        <v>149</v>
      </c>
      <c r="O576" s="3">
        <v>91</v>
      </c>
      <c r="P576" s="4">
        <v>0.1</v>
      </c>
      <c r="Q576" s="3">
        <v>670.5</v>
      </c>
      <c r="R576" s="3">
        <v>455</v>
      </c>
      <c r="S576" s="3">
        <v>215.5</v>
      </c>
      <c r="T576" t="s">
        <v>1954</v>
      </c>
      <c r="U576" t="s">
        <v>71</v>
      </c>
    </row>
    <row r="577" spans="1:21" x14ac:dyDescent="0.35">
      <c r="A577" t="s">
        <v>2913</v>
      </c>
      <c r="B577" s="2">
        <v>45333</v>
      </c>
      <c r="C577">
        <v>2</v>
      </c>
      <c r="D577">
        <v>2024</v>
      </c>
      <c r="F577" t="s">
        <v>137</v>
      </c>
      <c r="G577" t="s">
        <v>57</v>
      </c>
      <c r="H577" t="s">
        <v>1873</v>
      </c>
      <c r="I577" t="s">
        <v>2395</v>
      </c>
      <c r="J577" t="s">
        <v>1991</v>
      </c>
      <c r="K577" t="s">
        <v>1925</v>
      </c>
      <c r="L577" t="s">
        <v>1885</v>
      </c>
      <c r="M577">
        <v>2</v>
      </c>
      <c r="N577" s="3">
        <v>35</v>
      </c>
      <c r="O577" s="3">
        <v>16</v>
      </c>
      <c r="P577" s="4">
        <v>0.1</v>
      </c>
      <c r="Q577" s="3">
        <v>63</v>
      </c>
      <c r="R577" s="3">
        <v>32</v>
      </c>
      <c r="S577" s="3">
        <v>31</v>
      </c>
      <c r="T577" t="s">
        <v>1954</v>
      </c>
      <c r="U577" t="s">
        <v>72</v>
      </c>
    </row>
    <row r="578" spans="1:21" x14ac:dyDescent="0.35">
      <c r="A578" t="s">
        <v>2914</v>
      </c>
      <c r="B578" s="2">
        <v>45333</v>
      </c>
      <c r="C578">
        <v>2</v>
      </c>
      <c r="D578">
        <v>2024</v>
      </c>
      <c r="F578" t="s">
        <v>206</v>
      </c>
      <c r="G578" t="s">
        <v>2373</v>
      </c>
      <c r="H578" t="s">
        <v>1863</v>
      </c>
      <c r="I578" t="s">
        <v>1952</v>
      </c>
      <c r="J578" t="s">
        <v>2120</v>
      </c>
      <c r="K578" t="s">
        <v>1926</v>
      </c>
      <c r="L578" t="s">
        <v>1885</v>
      </c>
      <c r="M578">
        <v>2</v>
      </c>
      <c r="N578" s="3">
        <v>28</v>
      </c>
      <c r="O578" s="3">
        <v>13</v>
      </c>
      <c r="P578" s="4">
        <v>0</v>
      </c>
      <c r="Q578" s="3">
        <v>56</v>
      </c>
      <c r="R578" s="3">
        <v>26</v>
      </c>
      <c r="S578" s="3">
        <v>30</v>
      </c>
      <c r="T578" t="s">
        <v>1954</v>
      </c>
      <c r="U578" t="s">
        <v>71</v>
      </c>
    </row>
    <row r="579" spans="1:21" x14ac:dyDescent="0.35">
      <c r="A579" t="s">
        <v>2915</v>
      </c>
      <c r="B579" s="2">
        <v>45333</v>
      </c>
      <c r="C579">
        <v>2</v>
      </c>
      <c r="D579">
        <v>2024</v>
      </c>
      <c r="F579" t="s">
        <v>690</v>
      </c>
      <c r="G579" t="s">
        <v>62</v>
      </c>
      <c r="H579" t="s">
        <v>1864</v>
      </c>
      <c r="I579" t="s">
        <v>2044</v>
      </c>
      <c r="J579" t="s">
        <v>2064</v>
      </c>
      <c r="K579" t="s">
        <v>1922</v>
      </c>
      <c r="L579" t="s">
        <v>1887</v>
      </c>
      <c r="M579">
        <v>2</v>
      </c>
      <c r="N579" s="3">
        <v>32</v>
      </c>
      <c r="O579" s="3">
        <v>14</v>
      </c>
      <c r="P579" s="4">
        <v>0</v>
      </c>
      <c r="Q579" s="3">
        <v>64</v>
      </c>
      <c r="R579" s="3">
        <v>28</v>
      </c>
      <c r="S579" s="3">
        <v>36</v>
      </c>
      <c r="T579" t="s">
        <v>1954</v>
      </c>
      <c r="U579" t="s">
        <v>71</v>
      </c>
    </row>
    <row r="580" spans="1:21" x14ac:dyDescent="0.35">
      <c r="A580" t="s">
        <v>2916</v>
      </c>
      <c r="B580" s="2">
        <v>45333</v>
      </c>
      <c r="C580">
        <v>2</v>
      </c>
      <c r="D580">
        <v>2024</v>
      </c>
      <c r="F580" t="s">
        <v>583</v>
      </c>
      <c r="G580" t="s">
        <v>2739</v>
      </c>
      <c r="H580" t="s">
        <v>1872</v>
      </c>
      <c r="I580" t="s">
        <v>2076</v>
      </c>
      <c r="J580" t="s">
        <v>2001</v>
      </c>
      <c r="K580" t="s">
        <v>1911</v>
      </c>
      <c r="L580" t="s">
        <v>1886</v>
      </c>
      <c r="M580">
        <v>2</v>
      </c>
      <c r="N580" s="3">
        <v>58</v>
      </c>
      <c r="O580" s="3">
        <v>25</v>
      </c>
      <c r="P580" s="4">
        <v>0.05</v>
      </c>
      <c r="Q580" s="3">
        <v>110.2</v>
      </c>
      <c r="R580" s="3">
        <v>50</v>
      </c>
      <c r="S580" s="3">
        <v>60.2</v>
      </c>
      <c r="T580" t="s">
        <v>1954</v>
      </c>
      <c r="U580" t="s">
        <v>71</v>
      </c>
    </row>
    <row r="581" spans="1:21" x14ac:dyDescent="0.35">
      <c r="A581" t="s">
        <v>2917</v>
      </c>
      <c r="B581" s="2">
        <v>45333</v>
      </c>
      <c r="C581">
        <v>2</v>
      </c>
      <c r="D581">
        <v>2024</v>
      </c>
      <c r="F581" t="s">
        <v>147</v>
      </c>
      <c r="G581" t="s">
        <v>2322</v>
      </c>
      <c r="H581" t="s">
        <v>1873</v>
      </c>
      <c r="I581" t="s">
        <v>2323</v>
      </c>
      <c r="J581" t="s">
        <v>2067</v>
      </c>
      <c r="K581" t="s">
        <v>1918</v>
      </c>
      <c r="L581" t="s">
        <v>1889</v>
      </c>
      <c r="M581">
        <v>2</v>
      </c>
      <c r="N581" s="3">
        <v>69</v>
      </c>
      <c r="O581" s="3">
        <v>37</v>
      </c>
      <c r="P581" s="4">
        <v>0</v>
      </c>
      <c r="Q581" s="3">
        <v>138</v>
      </c>
      <c r="R581" s="3">
        <v>74</v>
      </c>
      <c r="S581" s="3">
        <v>64</v>
      </c>
      <c r="T581" t="s">
        <v>1954</v>
      </c>
      <c r="U581" t="s">
        <v>72</v>
      </c>
    </row>
    <row r="582" spans="1:21" x14ac:dyDescent="0.35">
      <c r="A582" t="s">
        <v>2918</v>
      </c>
      <c r="B582" s="2">
        <v>45333</v>
      </c>
      <c r="C582">
        <v>2</v>
      </c>
      <c r="D582">
        <v>2024</v>
      </c>
      <c r="F582" t="s">
        <v>237</v>
      </c>
      <c r="G582" t="s">
        <v>2080</v>
      </c>
      <c r="H582" t="s">
        <v>1867</v>
      </c>
      <c r="I582" t="s">
        <v>2004</v>
      </c>
      <c r="J582" t="s">
        <v>2026</v>
      </c>
      <c r="K582" t="s">
        <v>1919</v>
      </c>
      <c r="L582" t="s">
        <v>1887</v>
      </c>
      <c r="M582">
        <v>3</v>
      </c>
      <c r="N582" s="3">
        <v>85</v>
      </c>
      <c r="O582" s="3">
        <v>44</v>
      </c>
      <c r="P582" s="4">
        <v>0.05</v>
      </c>
      <c r="Q582" s="3">
        <v>242.25</v>
      </c>
      <c r="R582" s="3">
        <v>132</v>
      </c>
      <c r="S582" s="3">
        <v>110.25</v>
      </c>
      <c r="T582" t="s">
        <v>1954</v>
      </c>
      <c r="U582" t="s">
        <v>72</v>
      </c>
    </row>
    <row r="583" spans="1:21" x14ac:dyDescent="0.35">
      <c r="A583" t="s">
        <v>2919</v>
      </c>
      <c r="B583" s="2">
        <v>45333</v>
      </c>
      <c r="C583">
        <v>2</v>
      </c>
      <c r="D583">
        <v>2024</v>
      </c>
      <c r="F583" t="s">
        <v>1275</v>
      </c>
      <c r="G583" t="s">
        <v>2920</v>
      </c>
      <c r="H583" t="s">
        <v>1864</v>
      </c>
      <c r="I583" t="s">
        <v>2211</v>
      </c>
      <c r="J583" t="s">
        <v>2162</v>
      </c>
      <c r="K583" t="s">
        <v>1921</v>
      </c>
      <c r="L583" t="s">
        <v>1889</v>
      </c>
      <c r="M583">
        <v>1</v>
      </c>
      <c r="N583" s="3">
        <v>55</v>
      </c>
      <c r="O583" s="3">
        <v>27</v>
      </c>
      <c r="P583" s="4">
        <v>0</v>
      </c>
      <c r="Q583" s="3">
        <v>55</v>
      </c>
      <c r="R583" s="3">
        <v>27</v>
      </c>
      <c r="S583" s="3">
        <v>28</v>
      </c>
      <c r="T583" t="s">
        <v>1954</v>
      </c>
      <c r="U583" t="s">
        <v>71</v>
      </c>
    </row>
    <row r="584" spans="1:21" x14ac:dyDescent="0.35">
      <c r="A584" t="s">
        <v>2921</v>
      </c>
      <c r="B584" s="2">
        <v>45333</v>
      </c>
      <c r="C584">
        <v>2</v>
      </c>
      <c r="D584">
        <v>2024</v>
      </c>
      <c r="F584" t="s">
        <v>1288</v>
      </c>
      <c r="G584" t="s">
        <v>1983</v>
      </c>
      <c r="H584" t="s">
        <v>1872</v>
      </c>
      <c r="I584" t="s">
        <v>2152</v>
      </c>
      <c r="J584" t="s">
        <v>2026</v>
      </c>
      <c r="K584" t="s">
        <v>1919</v>
      </c>
      <c r="L584" t="s">
        <v>1887</v>
      </c>
      <c r="M584">
        <v>2</v>
      </c>
      <c r="N584" s="3">
        <v>85</v>
      </c>
      <c r="O584" s="3">
        <v>44</v>
      </c>
      <c r="P584" s="4">
        <v>0.05</v>
      </c>
      <c r="Q584" s="3">
        <v>161.5</v>
      </c>
      <c r="R584" s="3">
        <v>88</v>
      </c>
      <c r="S584" s="3">
        <v>73.5</v>
      </c>
      <c r="T584" t="s">
        <v>1954</v>
      </c>
      <c r="U584" t="s">
        <v>71</v>
      </c>
    </row>
    <row r="585" spans="1:21" x14ac:dyDescent="0.35">
      <c r="A585" t="s">
        <v>2922</v>
      </c>
      <c r="B585" s="2">
        <v>45333</v>
      </c>
      <c r="C585">
        <v>2</v>
      </c>
      <c r="D585">
        <v>2024</v>
      </c>
      <c r="F585" t="s">
        <v>1838</v>
      </c>
      <c r="G585" t="s">
        <v>2025</v>
      </c>
      <c r="H585" t="s">
        <v>1870</v>
      </c>
      <c r="I585" t="s">
        <v>2000</v>
      </c>
      <c r="J585" t="s">
        <v>2001</v>
      </c>
      <c r="K585" t="s">
        <v>1911</v>
      </c>
      <c r="L585" t="s">
        <v>1886</v>
      </c>
      <c r="M585">
        <v>1</v>
      </c>
      <c r="N585" s="3">
        <v>58</v>
      </c>
      <c r="O585" s="3">
        <v>25</v>
      </c>
      <c r="P585" s="4">
        <v>0.1</v>
      </c>
      <c r="Q585" s="3">
        <v>52.2</v>
      </c>
      <c r="R585" s="3">
        <v>25</v>
      </c>
      <c r="S585" s="3">
        <v>27.2</v>
      </c>
      <c r="T585" t="s">
        <v>1954</v>
      </c>
      <c r="U585" t="s">
        <v>72</v>
      </c>
    </row>
    <row r="586" spans="1:21" x14ac:dyDescent="0.35">
      <c r="A586" t="s">
        <v>2923</v>
      </c>
      <c r="B586" s="2">
        <v>45333</v>
      </c>
      <c r="C586">
        <v>2</v>
      </c>
      <c r="D586">
        <v>2024</v>
      </c>
      <c r="F586" t="s">
        <v>1768</v>
      </c>
      <c r="G586" t="s">
        <v>2378</v>
      </c>
      <c r="H586" t="s">
        <v>1875</v>
      </c>
      <c r="I586" t="s">
        <v>2054</v>
      </c>
      <c r="J586" t="s">
        <v>1967</v>
      </c>
      <c r="K586" t="s">
        <v>1913</v>
      </c>
      <c r="L586" t="s">
        <v>1888</v>
      </c>
      <c r="M586">
        <v>4</v>
      </c>
      <c r="N586" s="3">
        <v>78</v>
      </c>
      <c r="O586" s="3">
        <v>39</v>
      </c>
      <c r="P586" s="4">
        <v>0.05</v>
      </c>
      <c r="Q586" s="3">
        <v>296.39999999999998</v>
      </c>
      <c r="R586" s="3">
        <v>156</v>
      </c>
      <c r="S586" s="3">
        <v>140.4</v>
      </c>
      <c r="T586" t="s">
        <v>1954</v>
      </c>
      <c r="U586" t="s">
        <v>71</v>
      </c>
    </row>
    <row r="587" spans="1:21" x14ac:dyDescent="0.35">
      <c r="A587" t="s">
        <v>2924</v>
      </c>
      <c r="B587" s="2">
        <v>45333</v>
      </c>
      <c r="C587">
        <v>2</v>
      </c>
      <c r="D587">
        <v>2024</v>
      </c>
      <c r="F587" t="s">
        <v>78</v>
      </c>
      <c r="G587" t="s">
        <v>2302</v>
      </c>
      <c r="H587" t="s">
        <v>1864</v>
      </c>
      <c r="I587" t="s">
        <v>2044</v>
      </c>
      <c r="J587" t="s">
        <v>1978</v>
      </c>
      <c r="K587" t="s">
        <v>1916</v>
      </c>
      <c r="L587" t="s">
        <v>1887</v>
      </c>
      <c r="M587">
        <v>3</v>
      </c>
      <c r="N587" s="3">
        <v>79</v>
      </c>
      <c r="O587" s="3">
        <v>42</v>
      </c>
      <c r="P587" s="4">
        <v>0</v>
      </c>
      <c r="Q587" s="3">
        <v>237</v>
      </c>
      <c r="R587" s="3">
        <v>126</v>
      </c>
      <c r="S587" s="3">
        <v>111</v>
      </c>
      <c r="T587" t="s">
        <v>1954</v>
      </c>
      <c r="U587" t="s">
        <v>72</v>
      </c>
    </row>
    <row r="588" spans="1:21" x14ac:dyDescent="0.35">
      <c r="A588" t="s">
        <v>2925</v>
      </c>
      <c r="B588" s="2">
        <v>45333</v>
      </c>
      <c r="C588">
        <v>2</v>
      </c>
      <c r="D588">
        <v>2024</v>
      </c>
      <c r="F588" t="s">
        <v>490</v>
      </c>
      <c r="G588" t="s">
        <v>2296</v>
      </c>
      <c r="H588" t="s">
        <v>1874</v>
      </c>
      <c r="I588" t="s">
        <v>2200</v>
      </c>
      <c r="J588" t="s">
        <v>2067</v>
      </c>
      <c r="K588" t="s">
        <v>1918</v>
      </c>
      <c r="L588" t="s">
        <v>1889</v>
      </c>
      <c r="M588">
        <v>3</v>
      </c>
      <c r="N588" s="3">
        <v>69</v>
      </c>
      <c r="O588" s="3">
        <v>37</v>
      </c>
      <c r="P588" s="4">
        <v>0.05</v>
      </c>
      <c r="Q588" s="3">
        <v>196.65</v>
      </c>
      <c r="R588" s="3">
        <v>111</v>
      </c>
      <c r="S588" s="3">
        <v>85.65</v>
      </c>
      <c r="T588" t="s">
        <v>1954</v>
      </c>
      <c r="U588" t="s">
        <v>72</v>
      </c>
    </row>
    <row r="589" spans="1:21" x14ac:dyDescent="0.35">
      <c r="A589" t="s">
        <v>2926</v>
      </c>
      <c r="B589" s="2">
        <v>45333</v>
      </c>
      <c r="C589">
        <v>2</v>
      </c>
      <c r="D589">
        <v>2024</v>
      </c>
      <c r="F589" t="s">
        <v>316</v>
      </c>
      <c r="G589" t="s">
        <v>2673</v>
      </c>
      <c r="H589" t="s">
        <v>1871</v>
      </c>
      <c r="I589" t="s">
        <v>2144</v>
      </c>
      <c r="J589" t="s">
        <v>2026</v>
      </c>
      <c r="K589" t="s">
        <v>1919</v>
      </c>
      <c r="L589" t="s">
        <v>1887</v>
      </c>
      <c r="M589">
        <v>1</v>
      </c>
      <c r="N589" s="3">
        <v>85</v>
      </c>
      <c r="O589" s="3">
        <v>44</v>
      </c>
      <c r="P589" s="4">
        <v>0</v>
      </c>
      <c r="Q589" s="3">
        <v>85</v>
      </c>
      <c r="R589" s="3">
        <v>44</v>
      </c>
      <c r="S589" s="3">
        <v>41</v>
      </c>
      <c r="T589" t="s">
        <v>1954</v>
      </c>
      <c r="U589" t="s">
        <v>71</v>
      </c>
    </row>
    <row r="590" spans="1:21" x14ac:dyDescent="0.35">
      <c r="A590" t="s">
        <v>2927</v>
      </c>
      <c r="B590" s="2">
        <v>45333</v>
      </c>
      <c r="C590">
        <v>2</v>
      </c>
      <c r="D590">
        <v>2024</v>
      </c>
      <c r="F590" t="s">
        <v>335</v>
      </c>
      <c r="G590" t="s">
        <v>1951</v>
      </c>
      <c r="H590" t="s">
        <v>1863</v>
      </c>
      <c r="I590" t="s">
        <v>1952</v>
      </c>
      <c r="J590" t="s">
        <v>1967</v>
      </c>
      <c r="K590" t="s">
        <v>1913</v>
      </c>
      <c r="L590" t="s">
        <v>1888</v>
      </c>
      <c r="M590">
        <v>2</v>
      </c>
      <c r="N590" s="3">
        <v>78</v>
      </c>
      <c r="O590" s="3">
        <v>39</v>
      </c>
      <c r="P590" s="4">
        <v>0.1</v>
      </c>
      <c r="Q590" s="3">
        <v>140.4</v>
      </c>
      <c r="R590" s="3">
        <v>78</v>
      </c>
      <c r="S590" s="3">
        <v>62.4</v>
      </c>
      <c r="T590" t="s">
        <v>1954</v>
      </c>
      <c r="U590" t="s">
        <v>72</v>
      </c>
    </row>
    <row r="591" spans="1:21" x14ac:dyDescent="0.35">
      <c r="A591" t="s">
        <v>2928</v>
      </c>
      <c r="B591" s="2">
        <v>45333</v>
      </c>
      <c r="C591">
        <v>2</v>
      </c>
      <c r="D591">
        <v>2024</v>
      </c>
      <c r="F591" t="s">
        <v>1024</v>
      </c>
      <c r="G591" t="s">
        <v>2739</v>
      </c>
      <c r="H591" t="s">
        <v>1870</v>
      </c>
      <c r="I591" t="s">
        <v>2000</v>
      </c>
      <c r="J591" t="s">
        <v>2183</v>
      </c>
      <c r="K591" t="s">
        <v>1917</v>
      </c>
      <c r="L591" t="s">
        <v>1886</v>
      </c>
      <c r="M591">
        <v>1</v>
      </c>
      <c r="N591" s="3">
        <v>72</v>
      </c>
      <c r="O591" s="3">
        <v>34</v>
      </c>
      <c r="P591" s="4">
        <v>0</v>
      </c>
      <c r="Q591" s="3">
        <v>72</v>
      </c>
      <c r="R591" s="3">
        <v>34</v>
      </c>
      <c r="S591" s="3">
        <v>38</v>
      </c>
      <c r="T591" t="s">
        <v>1954</v>
      </c>
      <c r="U591" t="s">
        <v>71</v>
      </c>
    </row>
    <row r="592" spans="1:21" x14ac:dyDescent="0.35">
      <c r="A592" t="s">
        <v>2929</v>
      </c>
      <c r="B592" s="2">
        <v>45333</v>
      </c>
      <c r="C592">
        <v>2</v>
      </c>
      <c r="D592">
        <v>2024</v>
      </c>
      <c r="F592" t="s">
        <v>1551</v>
      </c>
      <c r="G592" t="s">
        <v>2930</v>
      </c>
      <c r="H592" t="s">
        <v>1874</v>
      </c>
      <c r="I592" t="s">
        <v>2200</v>
      </c>
      <c r="J592" t="s">
        <v>1960</v>
      </c>
      <c r="K592" t="s">
        <v>1924</v>
      </c>
      <c r="L592" t="s">
        <v>1885</v>
      </c>
      <c r="M592">
        <v>4</v>
      </c>
      <c r="N592" s="3">
        <v>42</v>
      </c>
      <c r="O592" s="3">
        <v>20</v>
      </c>
      <c r="P592" s="4">
        <v>0.2</v>
      </c>
      <c r="Q592" s="3">
        <v>134.4</v>
      </c>
      <c r="R592" s="3">
        <v>80</v>
      </c>
      <c r="S592" s="3">
        <v>54.4</v>
      </c>
      <c r="T592" t="s">
        <v>1954</v>
      </c>
      <c r="U592" t="s">
        <v>71</v>
      </c>
    </row>
    <row r="593" spans="1:21" x14ac:dyDescent="0.35">
      <c r="A593" t="s">
        <v>2931</v>
      </c>
      <c r="B593" s="2">
        <v>45333</v>
      </c>
      <c r="C593">
        <v>2</v>
      </c>
      <c r="D593">
        <v>2024</v>
      </c>
      <c r="F593" t="s">
        <v>682</v>
      </c>
      <c r="G593" t="s">
        <v>2932</v>
      </c>
      <c r="H593" t="s">
        <v>1870</v>
      </c>
      <c r="I593" t="s">
        <v>2000</v>
      </c>
      <c r="J593" t="s">
        <v>1963</v>
      </c>
      <c r="K593" t="s">
        <v>1907</v>
      </c>
      <c r="L593" t="s">
        <v>1890</v>
      </c>
      <c r="M593">
        <v>5</v>
      </c>
      <c r="N593" s="3">
        <v>119</v>
      </c>
      <c r="O593" s="3">
        <v>72</v>
      </c>
      <c r="P593" s="4">
        <v>0.1</v>
      </c>
      <c r="Q593" s="3">
        <v>535.5</v>
      </c>
      <c r="R593" s="3">
        <v>360</v>
      </c>
      <c r="S593" s="3">
        <v>175.5</v>
      </c>
      <c r="T593" t="s">
        <v>1954</v>
      </c>
      <c r="U593" t="s">
        <v>71</v>
      </c>
    </row>
    <row r="594" spans="1:21" x14ac:dyDescent="0.35">
      <c r="A594" t="s">
        <v>2933</v>
      </c>
      <c r="B594" s="2">
        <v>45333</v>
      </c>
      <c r="C594">
        <v>2</v>
      </c>
      <c r="D594">
        <v>2024</v>
      </c>
      <c r="F594" t="s">
        <v>1581</v>
      </c>
      <c r="G594" t="s">
        <v>2934</v>
      </c>
      <c r="H594" t="s">
        <v>1871</v>
      </c>
      <c r="I594" t="s">
        <v>2234</v>
      </c>
      <c r="J594" t="s">
        <v>1997</v>
      </c>
      <c r="K594" t="s">
        <v>1906</v>
      </c>
      <c r="L594" t="s">
        <v>1889</v>
      </c>
      <c r="M594">
        <v>1</v>
      </c>
      <c r="N594" s="3">
        <v>89</v>
      </c>
      <c r="O594" s="3">
        <v>48</v>
      </c>
      <c r="P594" s="4">
        <v>0.05</v>
      </c>
      <c r="Q594" s="3">
        <v>84.55</v>
      </c>
      <c r="R594" s="3">
        <v>48</v>
      </c>
      <c r="S594" s="3">
        <v>36.549999999999997</v>
      </c>
      <c r="T594" t="s">
        <v>1954</v>
      </c>
      <c r="U594" t="s">
        <v>71</v>
      </c>
    </row>
    <row r="595" spans="1:21" x14ac:dyDescent="0.35">
      <c r="A595" t="s">
        <v>2935</v>
      </c>
      <c r="B595" s="2">
        <v>45334</v>
      </c>
      <c r="C595">
        <v>2</v>
      </c>
      <c r="D595">
        <v>2024</v>
      </c>
      <c r="F595" t="s">
        <v>1482</v>
      </c>
      <c r="G595" t="s">
        <v>2936</v>
      </c>
      <c r="H595" t="s">
        <v>1870</v>
      </c>
      <c r="I595" t="s">
        <v>2083</v>
      </c>
      <c r="J595" t="s">
        <v>2114</v>
      </c>
      <c r="K595" t="s">
        <v>1915</v>
      </c>
      <c r="L595" t="s">
        <v>1886</v>
      </c>
      <c r="M595">
        <v>2</v>
      </c>
      <c r="N595" s="3">
        <v>85</v>
      </c>
      <c r="O595" s="3">
        <v>41</v>
      </c>
      <c r="P595" s="4">
        <v>0.05</v>
      </c>
      <c r="Q595" s="3">
        <v>161.5</v>
      </c>
      <c r="R595" s="3">
        <v>82</v>
      </c>
      <c r="S595" s="3">
        <v>79.5</v>
      </c>
      <c r="T595" t="s">
        <v>1954</v>
      </c>
      <c r="U595" t="s">
        <v>71</v>
      </c>
    </row>
    <row r="596" spans="1:21" x14ac:dyDescent="0.35">
      <c r="A596" t="s">
        <v>2937</v>
      </c>
      <c r="B596" s="2">
        <v>45334</v>
      </c>
      <c r="C596">
        <v>2</v>
      </c>
      <c r="D596">
        <v>2024</v>
      </c>
      <c r="F596" t="s">
        <v>720</v>
      </c>
      <c r="G596" t="s">
        <v>2013</v>
      </c>
      <c r="H596" t="s">
        <v>1863</v>
      </c>
      <c r="I596" t="s">
        <v>2056</v>
      </c>
      <c r="J596" t="s">
        <v>2162</v>
      </c>
      <c r="K596" t="s">
        <v>1921</v>
      </c>
      <c r="L596" t="s">
        <v>1889</v>
      </c>
      <c r="M596">
        <v>1</v>
      </c>
      <c r="N596" s="3">
        <v>55</v>
      </c>
      <c r="O596" s="3">
        <v>27</v>
      </c>
      <c r="P596" s="4">
        <v>0.1</v>
      </c>
      <c r="Q596" s="3">
        <v>49.5</v>
      </c>
      <c r="R596" s="3">
        <v>27</v>
      </c>
      <c r="S596" s="3">
        <v>22.5</v>
      </c>
      <c r="T596" t="s">
        <v>1954</v>
      </c>
      <c r="U596" t="s">
        <v>72</v>
      </c>
    </row>
    <row r="597" spans="1:21" x14ac:dyDescent="0.35">
      <c r="A597" t="s">
        <v>2938</v>
      </c>
      <c r="B597" s="2">
        <v>45334</v>
      </c>
      <c r="C597">
        <v>2</v>
      </c>
      <c r="D597">
        <v>2024</v>
      </c>
      <c r="F597" t="s">
        <v>713</v>
      </c>
      <c r="G597" t="s">
        <v>2075</v>
      </c>
      <c r="H597" t="s">
        <v>1872</v>
      </c>
      <c r="I597" t="s">
        <v>2076</v>
      </c>
      <c r="J597" t="s">
        <v>2001</v>
      </c>
      <c r="K597" t="s">
        <v>1911</v>
      </c>
      <c r="L597" t="s">
        <v>1886</v>
      </c>
      <c r="M597">
        <v>2</v>
      </c>
      <c r="N597" s="3">
        <v>58</v>
      </c>
      <c r="O597" s="3">
        <v>25</v>
      </c>
      <c r="P597" s="4">
        <v>0</v>
      </c>
      <c r="Q597" s="3">
        <v>116</v>
      </c>
      <c r="R597" s="3">
        <v>50</v>
      </c>
      <c r="S597" s="3">
        <v>66</v>
      </c>
      <c r="T597" t="s">
        <v>1954</v>
      </c>
      <c r="U597" t="s">
        <v>72</v>
      </c>
    </row>
    <row r="598" spans="1:21" x14ac:dyDescent="0.35">
      <c r="A598" t="s">
        <v>2939</v>
      </c>
      <c r="B598" s="2">
        <v>45334</v>
      </c>
      <c r="C598">
        <v>2</v>
      </c>
      <c r="D598">
        <v>2024</v>
      </c>
      <c r="F598" t="s">
        <v>309</v>
      </c>
      <c r="G598" t="s">
        <v>2535</v>
      </c>
      <c r="H598" t="s">
        <v>1870</v>
      </c>
      <c r="I598" t="s">
        <v>2060</v>
      </c>
      <c r="J598" t="s">
        <v>2001</v>
      </c>
      <c r="K598" t="s">
        <v>1911</v>
      </c>
      <c r="L598" t="s">
        <v>1886</v>
      </c>
      <c r="M598">
        <v>5</v>
      </c>
      <c r="N598" s="3">
        <v>58</v>
      </c>
      <c r="O598" s="3">
        <v>25</v>
      </c>
      <c r="P598" s="4">
        <v>0.05</v>
      </c>
      <c r="Q598" s="3">
        <v>275.5</v>
      </c>
      <c r="R598" s="3">
        <v>125</v>
      </c>
      <c r="S598" s="3">
        <v>150.5</v>
      </c>
      <c r="T598" t="s">
        <v>1954</v>
      </c>
      <c r="U598" t="s">
        <v>71</v>
      </c>
    </row>
    <row r="599" spans="1:21" x14ac:dyDescent="0.35">
      <c r="A599" t="s">
        <v>2940</v>
      </c>
      <c r="B599" s="2">
        <v>45334</v>
      </c>
      <c r="C599">
        <v>2</v>
      </c>
      <c r="D599">
        <v>2024</v>
      </c>
      <c r="F599" t="s">
        <v>1849</v>
      </c>
      <c r="G599" t="s">
        <v>2741</v>
      </c>
      <c r="H599" t="s">
        <v>1868</v>
      </c>
      <c r="I599" t="s">
        <v>2022</v>
      </c>
      <c r="J599" t="s">
        <v>2045</v>
      </c>
      <c r="K599" t="s">
        <v>1910</v>
      </c>
      <c r="L599" t="s">
        <v>1890</v>
      </c>
      <c r="M599">
        <v>2</v>
      </c>
      <c r="N599" s="3">
        <v>99</v>
      </c>
      <c r="O599" s="3">
        <v>58</v>
      </c>
      <c r="P599" s="4">
        <v>0</v>
      </c>
      <c r="Q599" s="3">
        <v>198</v>
      </c>
      <c r="R599" s="3">
        <v>116</v>
      </c>
      <c r="S599" s="3">
        <v>82</v>
      </c>
      <c r="T599" t="s">
        <v>1954</v>
      </c>
      <c r="U599" t="s">
        <v>71</v>
      </c>
    </row>
    <row r="600" spans="1:21" x14ac:dyDescent="0.35">
      <c r="A600" t="s">
        <v>2941</v>
      </c>
      <c r="B600" s="2">
        <v>45334</v>
      </c>
      <c r="C600">
        <v>2</v>
      </c>
      <c r="D600">
        <v>2024</v>
      </c>
      <c r="F600" t="s">
        <v>704</v>
      </c>
      <c r="G600" t="s">
        <v>2784</v>
      </c>
      <c r="H600" t="s">
        <v>1864</v>
      </c>
      <c r="I600" t="s">
        <v>2087</v>
      </c>
      <c r="J600" t="s">
        <v>1963</v>
      </c>
      <c r="K600" t="s">
        <v>1907</v>
      </c>
      <c r="L600" t="s">
        <v>1890</v>
      </c>
      <c r="M600">
        <v>1</v>
      </c>
      <c r="N600" s="3">
        <v>119</v>
      </c>
      <c r="O600" s="3">
        <v>72</v>
      </c>
      <c r="P600" s="4">
        <v>0.05</v>
      </c>
      <c r="Q600" s="3">
        <v>113.05</v>
      </c>
      <c r="R600" s="3">
        <v>72</v>
      </c>
      <c r="S600" s="3">
        <v>41.05</v>
      </c>
      <c r="T600" t="s">
        <v>1954</v>
      </c>
      <c r="U600" t="s">
        <v>71</v>
      </c>
    </row>
    <row r="601" spans="1:21" x14ac:dyDescent="0.35">
      <c r="A601" t="s">
        <v>2942</v>
      </c>
      <c r="B601" s="2">
        <v>45334</v>
      </c>
      <c r="C601">
        <v>2</v>
      </c>
      <c r="D601">
        <v>2024</v>
      </c>
      <c r="F601" t="s">
        <v>369</v>
      </c>
      <c r="G601" t="s">
        <v>2943</v>
      </c>
      <c r="H601" t="s">
        <v>1872</v>
      </c>
      <c r="I601" t="s">
        <v>2152</v>
      </c>
      <c r="J601" t="s">
        <v>2034</v>
      </c>
      <c r="K601" t="s">
        <v>1904</v>
      </c>
      <c r="L601" t="s">
        <v>1889</v>
      </c>
      <c r="M601">
        <v>5</v>
      </c>
      <c r="N601" s="3">
        <v>149</v>
      </c>
      <c r="O601" s="3">
        <v>91</v>
      </c>
      <c r="P601" s="4">
        <v>0</v>
      </c>
      <c r="Q601" s="3">
        <v>745</v>
      </c>
      <c r="R601" s="3">
        <v>455</v>
      </c>
      <c r="S601" s="3">
        <v>290</v>
      </c>
      <c r="T601" t="s">
        <v>1954</v>
      </c>
      <c r="U601" t="s">
        <v>71</v>
      </c>
    </row>
    <row r="602" spans="1:21" x14ac:dyDescent="0.35">
      <c r="A602" t="s">
        <v>2944</v>
      </c>
      <c r="B602" s="2">
        <v>45334</v>
      </c>
      <c r="C602">
        <v>2</v>
      </c>
      <c r="D602">
        <v>2024</v>
      </c>
      <c r="F602" t="s">
        <v>323</v>
      </c>
      <c r="G602" t="s">
        <v>2901</v>
      </c>
      <c r="H602" t="s">
        <v>1869</v>
      </c>
      <c r="I602" t="s">
        <v>2157</v>
      </c>
      <c r="J602" t="s">
        <v>2026</v>
      </c>
      <c r="K602" t="s">
        <v>1919</v>
      </c>
      <c r="L602" t="s">
        <v>1887</v>
      </c>
      <c r="M602">
        <v>1</v>
      </c>
      <c r="N602" s="3">
        <v>85</v>
      </c>
      <c r="O602" s="3">
        <v>44</v>
      </c>
      <c r="P602" s="4">
        <v>0.1</v>
      </c>
      <c r="Q602" s="3">
        <v>76.5</v>
      </c>
      <c r="R602" s="3">
        <v>44</v>
      </c>
      <c r="S602" s="3">
        <v>32.5</v>
      </c>
      <c r="T602" t="s">
        <v>1954</v>
      </c>
      <c r="U602" t="s">
        <v>71</v>
      </c>
    </row>
    <row r="603" spans="1:21" x14ac:dyDescent="0.35">
      <c r="A603" t="s">
        <v>2945</v>
      </c>
      <c r="B603" s="2">
        <v>45334</v>
      </c>
      <c r="C603">
        <v>2</v>
      </c>
      <c r="D603">
        <v>2024</v>
      </c>
      <c r="F603" t="s">
        <v>168</v>
      </c>
      <c r="G603" t="s">
        <v>2476</v>
      </c>
      <c r="H603" t="s">
        <v>1872</v>
      </c>
      <c r="I603" t="s">
        <v>2152</v>
      </c>
      <c r="J603" t="s">
        <v>1971</v>
      </c>
      <c r="K603" t="s">
        <v>1920</v>
      </c>
      <c r="L603" t="s">
        <v>1886</v>
      </c>
      <c r="M603">
        <v>3</v>
      </c>
      <c r="N603" s="3">
        <v>45</v>
      </c>
      <c r="O603" s="3">
        <v>19</v>
      </c>
      <c r="P603" s="4">
        <v>0.15</v>
      </c>
      <c r="Q603" s="3">
        <v>114.75</v>
      </c>
      <c r="R603" s="3">
        <v>57</v>
      </c>
      <c r="S603" s="3">
        <v>57.75</v>
      </c>
      <c r="T603" t="s">
        <v>1954</v>
      </c>
      <c r="U603" t="s">
        <v>72</v>
      </c>
    </row>
    <row r="604" spans="1:21" x14ac:dyDescent="0.35">
      <c r="A604" t="s">
        <v>2946</v>
      </c>
      <c r="B604" s="2">
        <v>45334</v>
      </c>
      <c r="C604">
        <v>2</v>
      </c>
      <c r="D604">
        <v>2024</v>
      </c>
      <c r="F604" t="s">
        <v>343</v>
      </c>
      <c r="G604" t="s">
        <v>2445</v>
      </c>
      <c r="H604" t="s">
        <v>1875</v>
      </c>
      <c r="I604" t="s">
        <v>1996</v>
      </c>
      <c r="J604" t="s">
        <v>2183</v>
      </c>
      <c r="K604" t="s">
        <v>1917</v>
      </c>
      <c r="L604" t="s">
        <v>1886</v>
      </c>
      <c r="M604">
        <v>2</v>
      </c>
      <c r="N604" s="3">
        <v>72</v>
      </c>
      <c r="O604" s="3">
        <v>34</v>
      </c>
      <c r="P604" s="4">
        <v>0.15</v>
      </c>
      <c r="Q604" s="3">
        <v>122.4</v>
      </c>
      <c r="R604" s="3">
        <v>68</v>
      </c>
      <c r="S604" s="3">
        <v>54.4</v>
      </c>
      <c r="T604" t="s">
        <v>1954</v>
      </c>
      <c r="U604" t="s">
        <v>71</v>
      </c>
    </row>
    <row r="605" spans="1:21" x14ac:dyDescent="0.35">
      <c r="A605" t="s">
        <v>2947</v>
      </c>
      <c r="B605" s="2">
        <v>45334</v>
      </c>
      <c r="C605">
        <v>2</v>
      </c>
      <c r="D605">
        <v>2024</v>
      </c>
      <c r="F605" t="s">
        <v>1695</v>
      </c>
      <c r="G605" t="s">
        <v>2331</v>
      </c>
      <c r="H605" t="s">
        <v>1866</v>
      </c>
      <c r="I605" t="s">
        <v>1866</v>
      </c>
      <c r="J605" t="s">
        <v>2026</v>
      </c>
      <c r="K605" t="s">
        <v>1919</v>
      </c>
      <c r="L605" t="s">
        <v>1887</v>
      </c>
      <c r="M605">
        <v>2</v>
      </c>
      <c r="N605" s="3">
        <v>85</v>
      </c>
      <c r="O605" s="3">
        <v>44</v>
      </c>
      <c r="P605" s="4">
        <v>0.1</v>
      </c>
      <c r="Q605" s="3">
        <v>153</v>
      </c>
      <c r="R605" s="3">
        <v>88</v>
      </c>
      <c r="S605" s="3">
        <v>65</v>
      </c>
      <c r="T605" t="s">
        <v>1954</v>
      </c>
      <c r="U605" t="s">
        <v>71</v>
      </c>
    </row>
    <row r="606" spans="1:21" x14ac:dyDescent="0.35">
      <c r="A606" t="s">
        <v>2948</v>
      </c>
      <c r="B606" s="2">
        <v>45334</v>
      </c>
      <c r="C606">
        <v>2</v>
      </c>
      <c r="D606">
        <v>2024</v>
      </c>
      <c r="F606" t="s">
        <v>1374</v>
      </c>
      <c r="G606" t="s">
        <v>2949</v>
      </c>
      <c r="H606" t="s">
        <v>1874</v>
      </c>
      <c r="I606" t="s">
        <v>2041</v>
      </c>
      <c r="J606" t="s">
        <v>1987</v>
      </c>
      <c r="K606" t="s">
        <v>1908</v>
      </c>
      <c r="L606" t="s">
        <v>1890</v>
      </c>
      <c r="M606">
        <v>1</v>
      </c>
      <c r="N606" s="3">
        <v>129</v>
      </c>
      <c r="O606" s="3">
        <v>78</v>
      </c>
      <c r="P606" s="4">
        <v>0.15</v>
      </c>
      <c r="Q606" s="3">
        <v>109.65</v>
      </c>
      <c r="R606" s="3">
        <v>78</v>
      </c>
      <c r="S606" s="3">
        <v>31.65</v>
      </c>
      <c r="T606" t="s">
        <v>1954</v>
      </c>
      <c r="U606" t="s">
        <v>71</v>
      </c>
    </row>
    <row r="607" spans="1:21" x14ac:dyDescent="0.35">
      <c r="A607" t="s">
        <v>2950</v>
      </c>
      <c r="B607" s="2">
        <v>45334</v>
      </c>
      <c r="C607">
        <v>2</v>
      </c>
      <c r="D607">
        <v>2024</v>
      </c>
      <c r="F607" t="s">
        <v>88</v>
      </c>
      <c r="G607" t="s">
        <v>2040</v>
      </c>
      <c r="H607" t="s">
        <v>1863</v>
      </c>
      <c r="I607" t="s">
        <v>2051</v>
      </c>
      <c r="J607" t="s">
        <v>2026</v>
      </c>
      <c r="K607" t="s">
        <v>1919</v>
      </c>
      <c r="L607" t="s">
        <v>1887</v>
      </c>
      <c r="M607">
        <v>1</v>
      </c>
      <c r="N607" s="3">
        <v>85</v>
      </c>
      <c r="O607" s="3">
        <v>44</v>
      </c>
      <c r="P607" s="4">
        <v>0.15</v>
      </c>
      <c r="Q607" s="3">
        <v>72.25</v>
      </c>
      <c r="R607" s="3">
        <v>44</v>
      </c>
      <c r="S607" s="3">
        <v>28.25</v>
      </c>
      <c r="T607" t="s">
        <v>1954</v>
      </c>
      <c r="U607" t="s">
        <v>71</v>
      </c>
    </row>
    <row r="608" spans="1:21" x14ac:dyDescent="0.35">
      <c r="A608" t="s">
        <v>2951</v>
      </c>
      <c r="B608" s="2">
        <v>45335</v>
      </c>
      <c r="C608">
        <v>2</v>
      </c>
      <c r="D608">
        <v>2024</v>
      </c>
      <c r="F608" t="s">
        <v>337</v>
      </c>
      <c r="G608" t="s">
        <v>2920</v>
      </c>
      <c r="H608" t="s">
        <v>1867</v>
      </c>
      <c r="I608" t="s">
        <v>2036</v>
      </c>
      <c r="J608" t="s">
        <v>2015</v>
      </c>
      <c r="K608" t="s">
        <v>1914</v>
      </c>
      <c r="L608" t="s">
        <v>1888</v>
      </c>
      <c r="M608">
        <v>1</v>
      </c>
      <c r="N608" s="3">
        <v>65</v>
      </c>
      <c r="O608" s="3">
        <v>32</v>
      </c>
      <c r="P608" s="4">
        <v>0.05</v>
      </c>
      <c r="Q608" s="3">
        <v>61.75</v>
      </c>
      <c r="R608" s="3">
        <v>32</v>
      </c>
      <c r="S608" s="3">
        <v>29.75</v>
      </c>
      <c r="T608" t="s">
        <v>1954</v>
      </c>
      <c r="U608" t="s">
        <v>71</v>
      </c>
    </row>
    <row r="609" spans="1:21" x14ac:dyDescent="0.35">
      <c r="A609" t="s">
        <v>2952</v>
      </c>
      <c r="B609" s="2">
        <v>45335</v>
      </c>
      <c r="C609">
        <v>2</v>
      </c>
      <c r="D609">
        <v>2024</v>
      </c>
      <c r="F609" t="s">
        <v>464</v>
      </c>
      <c r="G609" t="s">
        <v>2953</v>
      </c>
      <c r="H609" t="s">
        <v>1868</v>
      </c>
      <c r="I609" t="s">
        <v>2113</v>
      </c>
      <c r="J609" t="s">
        <v>2034</v>
      </c>
      <c r="K609" t="s">
        <v>1904</v>
      </c>
      <c r="L609" t="s">
        <v>1889</v>
      </c>
      <c r="M609">
        <v>1</v>
      </c>
      <c r="N609" s="3">
        <v>149</v>
      </c>
      <c r="O609" s="3">
        <v>91</v>
      </c>
      <c r="P609" s="4">
        <v>0.15</v>
      </c>
      <c r="Q609" s="3">
        <v>126.65</v>
      </c>
      <c r="R609" s="3">
        <v>91</v>
      </c>
      <c r="S609" s="3">
        <v>35.65</v>
      </c>
      <c r="T609" t="s">
        <v>1954</v>
      </c>
      <c r="U609" t="s">
        <v>71</v>
      </c>
    </row>
    <row r="610" spans="1:21" x14ac:dyDescent="0.35">
      <c r="A610" t="s">
        <v>2954</v>
      </c>
      <c r="B610" s="2">
        <v>45335</v>
      </c>
      <c r="C610">
        <v>2</v>
      </c>
      <c r="D610">
        <v>2024</v>
      </c>
      <c r="F610" t="s">
        <v>143</v>
      </c>
      <c r="G610" t="s">
        <v>2400</v>
      </c>
      <c r="H610" t="s">
        <v>1875</v>
      </c>
      <c r="I610" t="s">
        <v>1981</v>
      </c>
      <c r="J610" t="s">
        <v>1967</v>
      </c>
      <c r="K610" t="s">
        <v>1913</v>
      </c>
      <c r="L610" t="s">
        <v>1888</v>
      </c>
      <c r="M610">
        <v>5</v>
      </c>
      <c r="N610" s="3">
        <v>78</v>
      </c>
      <c r="O610" s="3">
        <v>39</v>
      </c>
      <c r="P610" s="4">
        <v>0.05</v>
      </c>
      <c r="Q610" s="3">
        <v>370.5</v>
      </c>
      <c r="R610" s="3">
        <v>195</v>
      </c>
      <c r="S610" s="3">
        <v>175.5</v>
      </c>
      <c r="T610" t="s">
        <v>1954</v>
      </c>
      <c r="U610" t="s">
        <v>72</v>
      </c>
    </row>
    <row r="611" spans="1:21" x14ac:dyDescent="0.35">
      <c r="A611" t="s">
        <v>2955</v>
      </c>
      <c r="B611" s="2">
        <v>45335</v>
      </c>
      <c r="C611">
        <v>2</v>
      </c>
      <c r="D611">
        <v>2024</v>
      </c>
      <c r="F611" t="s">
        <v>145</v>
      </c>
      <c r="G611" t="s">
        <v>2956</v>
      </c>
      <c r="H611" t="s">
        <v>1875</v>
      </c>
      <c r="I611" t="s">
        <v>1970</v>
      </c>
      <c r="J611" t="s">
        <v>1997</v>
      </c>
      <c r="K611" t="s">
        <v>1906</v>
      </c>
      <c r="L611" t="s">
        <v>1889</v>
      </c>
      <c r="M611">
        <v>5</v>
      </c>
      <c r="N611" s="3">
        <v>89</v>
      </c>
      <c r="O611" s="3">
        <v>48</v>
      </c>
      <c r="P611" s="4">
        <v>0.1</v>
      </c>
      <c r="Q611" s="3">
        <v>400.5</v>
      </c>
      <c r="R611" s="3">
        <v>240</v>
      </c>
      <c r="S611" s="3">
        <v>160.5</v>
      </c>
      <c r="T611" t="s">
        <v>1954</v>
      </c>
      <c r="U611" t="s">
        <v>71</v>
      </c>
    </row>
    <row r="612" spans="1:21" x14ac:dyDescent="0.35">
      <c r="A612" t="s">
        <v>2957</v>
      </c>
      <c r="B612" s="2">
        <v>45335</v>
      </c>
      <c r="C612">
        <v>2</v>
      </c>
      <c r="D612">
        <v>2024</v>
      </c>
      <c r="F612" t="s">
        <v>1059</v>
      </c>
      <c r="G612" t="s">
        <v>2550</v>
      </c>
      <c r="H612" t="s">
        <v>1870</v>
      </c>
      <c r="I612" t="s">
        <v>2192</v>
      </c>
      <c r="J612" t="s">
        <v>2034</v>
      </c>
      <c r="K612" t="s">
        <v>1904</v>
      </c>
      <c r="L612" t="s">
        <v>1889</v>
      </c>
      <c r="M612">
        <v>1</v>
      </c>
      <c r="N612" s="3">
        <v>149</v>
      </c>
      <c r="O612" s="3">
        <v>91</v>
      </c>
      <c r="P612" s="4">
        <v>0.1</v>
      </c>
      <c r="Q612" s="3">
        <v>134.1</v>
      </c>
      <c r="R612" s="3">
        <v>91</v>
      </c>
      <c r="S612" s="3">
        <v>43.1</v>
      </c>
      <c r="T612" t="s">
        <v>1954</v>
      </c>
      <c r="U612" t="s">
        <v>71</v>
      </c>
    </row>
    <row r="613" spans="1:21" x14ac:dyDescent="0.35">
      <c r="A613" t="s">
        <v>2958</v>
      </c>
      <c r="B613" s="2">
        <v>45335</v>
      </c>
      <c r="C613">
        <v>2</v>
      </c>
      <c r="D613">
        <v>2024</v>
      </c>
      <c r="F613" t="s">
        <v>566</v>
      </c>
      <c r="G613" t="s">
        <v>2959</v>
      </c>
      <c r="H613" t="s">
        <v>1866</v>
      </c>
      <c r="I613" t="s">
        <v>1866</v>
      </c>
      <c r="J613" t="s">
        <v>2034</v>
      </c>
      <c r="K613" t="s">
        <v>1904</v>
      </c>
      <c r="L613" t="s">
        <v>1889</v>
      </c>
      <c r="M613">
        <v>1</v>
      </c>
      <c r="N613" s="3">
        <v>149</v>
      </c>
      <c r="O613" s="3">
        <v>91</v>
      </c>
      <c r="P613" s="4">
        <v>0.05</v>
      </c>
      <c r="Q613" s="3">
        <v>141.55000000000001</v>
      </c>
      <c r="R613" s="3">
        <v>91</v>
      </c>
      <c r="S613" s="3">
        <v>50.55</v>
      </c>
      <c r="T613" t="s">
        <v>1954</v>
      </c>
      <c r="U613" t="s">
        <v>71</v>
      </c>
    </row>
    <row r="614" spans="1:21" x14ac:dyDescent="0.35">
      <c r="A614" t="s">
        <v>2960</v>
      </c>
      <c r="B614" s="2">
        <v>45335</v>
      </c>
      <c r="C614">
        <v>2</v>
      </c>
      <c r="D614">
        <v>2024</v>
      </c>
      <c r="F614" t="s">
        <v>867</v>
      </c>
      <c r="G614" t="s">
        <v>2590</v>
      </c>
      <c r="H614" t="s">
        <v>1875</v>
      </c>
      <c r="I614" t="s">
        <v>1996</v>
      </c>
      <c r="J614" t="s">
        <v>1953</v>
      </c>
      <c r="K614" t="s">
        <v>1905</v>
      </c>
      <c r="L614" t="s">
        <v>1888</v>
      </c>
      <c r="M614">
        <v>1</v>
      </c>
      <c r="N614" s="3">
        <v>120</v>
      </c>
      <c r="O614" s="3">
        <v>63</v>
      </c>
      <c r="P614" s="4">
        <v>0.05</v>
      </c>
      <c r="Q614" s="3">
        <v>114</v>
      </c>
      <c r="R614" s="3">
        <v>63</v>
      </c>
      <c r="S614" s="3">
        <v>51</v>
      </c>
      <c r="T614" t="s">
        <v>1954</v>
      </c>
      <c r="U614" t="s">
        <v>71</v>
      </c>
    </row>
    <row r="615" spans="1:21" x14ac:dyDescent="0.35">
      <c r="A615" t="s">
        <v>2961</v>
      </c>
      <c r="B615" s="2">
        <v>45335</v>
      </c>
      <c r="C615">
        <v>2</v>
      </c>
      <c r="D615">
        <v>2024</v>
      </c>
      <c r="F615" t="s">
        <v>1326</v>
      </c>
      <c r="G615" t="s">
        <v>2006</v>
      </c>
      <c r="H615" t="s">
        <v>1868</v>
      </c>
      <c r="I615" t="s">
        <v>2113</v>
      </c>
      <c r="J615" t="s">
        <v>2034</v>
      </c>
      <c r="K615" t="s">
        <v>1904</v>
      </c>
      <c r="L615" t="s">
        <v>1889</v>
      </c>
      <c r="M615">
        <v>1</v>
      </c>
      <c r="N615" s="3">
        <v>149</v>
      </c>
      <c r="O615" s="3">
        <v>91</v>
      </c>
      <c r="P615" s="4">
        <v>0.1</v>
      </c>
      <c r="Q615" s="3">
        <v>134.1</v>
      </c>
      <c r="R615" s="3">
        <v>91</v>
      </c>
      <c r="S615" s="3">
        <v>43.1</v>
      </c>
      <c r="T615" t="s">
        <v>1954</v>
      </c>
      <c r="U615" t="s">
        <v>71</v>
      </c>
    </row>
    <row r="616" spans="1:21" x14ac:dyDescent="0.35">
      <c r="A616" t="s">
        <v>2962</v>
      </c>
      <c r="B616" s="2">
        <v>45335</v>
      </c>
      <c r="C616">
        <v>2</v>
      </c>
      <c r="D616">
        <v>2024</v>
      </c>
      <c r="F616" t="s">
        <v>1835</v>
      </c>
      <c r="G616" t="s">
        <v>2963</v>
      </c>
      <c r="H616" t="s">
        <v>1864</v>
      </c>
      <c r="I616" t="s">
        <v>2211</v>
      </c>
      <c r="J616" t="s">
        <v>2162</v>
      </c>
      <c r="K616" t="s">
        <v>1921</v>
      </c>
      <c r="L616" t="s">
        <v>1889</v>
      </c>
      <c r="M616">
        <v>2</v>
      </c>
      <c r="N616" s="3">
        <v>55</v>
      </c>
      <c r="O616" s="3">
        <v>27</v>
      </c>
      <c r="P616" s="4">
        <v>0.15</v>
      </c>
      <c r="Q616" s="3">
        <v>93.5</v>
      </c>
      <c r="R616" s="3">
        <v>54</v>
      </c>
      <c r="S616" s="3">
        <v>39.5</v>
      </c>
      <c r="T616" t="s">
        <v>1954</v>
      </c>
      <c r="U616" t="s">
        <v>71</v>
      </c>
    </row>
    <row r="617" spans="1:21" x14ac:dyDescent="0.35">
      <c r="A617" t="s">
        <v>2964</v>
      </c>
      <c r="B617" s="2">
        <v>45335</v>
      </c>
      <c r="C617">
        <v>2</v>
      </c>
      <c r="D617">
        <v>2024</v>
      </c>
      <c r="F617" t="s">
        <v>476</v>
      </c>
      <c r="G617" t="s">
        <v>2965</v>
      </c>
      <c r="H617" t="s">
        <v>1866</v>
      </c>
      <c r="I617" t="s">
        <v>1866</v>
      </c>
      <c r="J617" t="s">
        <v>1960</v>
      </c>
      <c r="K617" t="s">
        <v>1924</v>
      </c>
      <c r="L617" t="s">
        <v>1885</v>
      </c>
      <c r="M617">
        <v>1</v>
      </c>
      <c r="N617" s="3">
        <v>42</v>
      </c>
      <c r="O617" s="3">
        <v>20</v>
      </c>
      <c r="P617" s="4">
        <v>0.05</v>
      </c>
      <c r="Q617" s="3">
        <v>39.9</v>
      </c>
      <c r="R617" s="3">
        <v>20</v>
      </c>
      <c r="S617" s="3">
        <v>19.899999999999999</v>
      </c>
      <c r="T617" t="s">
        <v>1954</v>
      </c>
      <c r="U617" t="s">
        <v>71</v>
      </c>
    </row>
    <row r="618" spans="1:21" x14ac:dyDescent="0.35">
      <c r="A618" t="s">
        <v>2966</v>
      </c>
      <c r="B618" s="2">
        <v>45335</v>
      </c>
      <c r="C618">
        <v>2</v>
      </c>
      <c r="D618">
        <v>2024</v>
      </c>
      <c r="F618" t="s">
        <v>1597</v>
      </c>
      <c r="G618" t="s">
        <v>2936</v>
      </c>
      <c r="H618" t="s">
        <v>1866</v>
      </c>
      <c r="I618" t="s">
        <v>1866</v>
      </c>
      <c r="J618" t="s">
        <v>2183</v>
      </c>
      <c r="K618" t="s">
        <v>1917</v>
      </c>
      <c r="L618" t="s">
        <v>1886</v>
      </c>
      <c r="M618">
        <v>1</v>
      </c>
      <c r="N618" s="3">
        <v>72</v>
      </c>
      <c r="O618" s="3">
        <v>34</v>
      </c>
      <c r="P618" s="4">
        <v>0.15</v>
      </c>
      <c r="Q618" s="3">
        <v>61.2</v>
      </c>
      <c r="R618" s="3">
        <v>34</v>
      </c>
      <c r="S618" s="3">
        <v>27.2</v>
      </c>
      <c r="T618" t="s">
        <v>1954</v>
      </c>
      <c r="U618" t="s">
        <v>71</v>
      </c>
    </row>
    <row r="619" spans="1:21" x14ac:dyDescent="0.35">
      <c r="A619" t="s">
        <v>2967</v>
      </c>
      <c r="B619" s="2">
        <v>45335</v>
      </c>
      <c r="C619">
        <v>2</v>
      </c>
      <c r="D619">
        <v>2024</v>
      </c>
      <c r="F619" t="s">
        <v>334</v>
      </c>
      <c r="G619" t="s">
        <v>2293</v>
      </c>
      <c r="H619" t="s">
        <v>1871</v>
      </c>
      <c r="I619" t="s">
        <v>2234</v>
      </c>
      <c r="J619" t="s">
        <v>1953</v>
      </c>
      <c r="K619" t="s">
        <v>1905</v>
      </c>
      <c r="L619" t="s">
        <v>1888</v>
      </c>
      <c r="M619">
        <v>1</v>
      </c>
      <c r="N619" s="3">
        <v>120</v>
      </c>
      <c r="O619" s="3">
        <v>63</v>
      </c>
      <c r="P619" s="4">
        <v>0.1</v>
      </c>
      <c r="Q619" s="3">
        <v>108</v>
      </c>
      <c r="R619" s="3">
        <v>63</v>
      </c>
      <c r="S619" s="3">
        <v>45</v>
      </c>
      <c r="T619" t="s">
        <v>1954</v>
      </c>
      <c r="U619" t="s">
        <v>71</v>
      </c>
    </row>
    <row r="620" spans="1:21" x14ac:dyDescent="0.35">
      <c r="A620" t="s">
        <v>2968</v>
      </c>
      <c r="B620" s="2">
        <v>45335</v>
      </c>
      <c r="C620">
        <v>2</v>
      </c>
      <c r="D620">
        <v>2024</v>
      </c>
      <c r="F620" t="s">
        <v>1140</v>
      </c>
      <c r="G620" t="s">
        <v>2066</v>
      </c>
      <c r="H620" t="s">
        <v>1874</v>
      </c>
      <c r="I620" t="s">
        <v>2041</v>
      </c>
      <c r="J620" t="s">
        <v>2023</v>
      </c>
      <c r="K620" t="s">
        <v>1912</v>
      </c>
      <c r="L620" t="s">
        <v>1890</v>
      </c>
      <c r="M620">
        <v>1</v>
      </c>
      <c r="N620" s="3">
        <v>249</v>
      </c>
      <c r="O620" s="3">
        <v>168</v>
      </c>
      <c r="P620" s="4">
        <v>0.05</v>
      </c>
      <c r="Q620" s="3">
        <v>236.55</v>
      </c>
      <c r="R620" s="3">
        <v>168</v>
      </c>
      <c r="S620" s="3">
        <v>68.55</v>
      </c>
      <c r="T620" t="s">
        <v>1954</v>
      </c>
      <c r="U620" t="s">
        <v>71</v>
      </c>
    </row>
    <row r="621" spans="1:21" x14ac:dyDescent="0.35">
      <c r="A621" t="s">
        <v>2969</v>
      </c>
      <c r="B621" s="2">
        <v>45335</v>
      </c>
      <c r="C621">
        <v>2</v>
      </c>
      <c r="D621">
        <v>2024</v>
      </c>
      <c r="F621" t="s">
        <v>819</v>
      </c>
      <c r="G621" t="s">
        <v>2752</v>
      </c>
      <c r="H621" t="s">
        <v>1872</v>
      </c>
      <c r="I621" t="s">
        <v>2357</v>
      </c>
      <c r="J621" t="s">
        <v>2064</v>
      </c>
      <c r="K621" t="s">
        <v>1922</v>
      </c>
      <c r="L621" t="s">
        <v>1887</v>
      </c>
      <c r="M621">
        <v>5</v>
      </c>
      <c r="N621" s="3">
        <v>32</v>
      </c>
      <c r="O621" s="3">
        <v>14</v>
      </c>
      <c r="P621" s="4">
        <v>0.05</v>
      </c>
      <c r="Q621" s="3">
        <v>152</v>
      </c>
      <c r="R621" s="3">
        <v>70</v>
      </c>
      <c r="S621" s="3">
        <v>82</v>
      </c>
      <c r="T621" t="s">
        <v>1954</v>
      </c>
      <c r="U621" t="s">
        <v>71</v>
      </c>
    </row>
    <row r="622" spans="1:21" x14ac:dyDescent="0.35">
      <c r="A622" t="s">
        <v>2970</v>
      </c>
      <c r="B622" s="2">
        <v>45335</v>
      </c>
      <c r="C622">
        <v>2</v>
      </c>
      <c r="D622">
        <v>2024</v>
      </c>
      <c r="F622" t="s">
        <v>264</v>
      </c>
      <c r="G622" t="s">
        <v>2242</v>
      </c>
      <c r="H622" t="s">
        <v>1873</v>
      </c>
      <c r="I622" t="s">
        <v>2320</v>
      </c>
      <c r="J622" t="s">
        <v>1953</v>
      </c>
      <c r="K622" t="s">
        <v>1905</v>
      </c>
      <c r="L622" t="s">
        <v>1888</v>
      </c>
      <c r="M622">
        <v>1</v>
      </c>
      <c r="N622" s="3">
        <v>120</v>
      </c>
      <c r="O622" s="3">
        <v>63</v>
      </c>
      <c r="P622" s="4">
        <v>0</v>
      </c>
      <c r="Q622" s="3">
        <v>120</v>
      </c>
      <c r="R622" s="3">
        <v>63</v>
      </c>
      <c r="S622" s="3">
        <v>57</v>
      </c>
      <c r="T622" t="s">
        <v>1954</v>
      </c>
      <c r="U622" t="s">
        <v>72</v>
      </c>
    </row>
    <row r="623" spans="1:21" x14ac:dyDescent="0.35">
      <c r="A623" t="s">
        <v>2971</v>
      </c>
      <c r="B623" s="2">
        <v>45335</v>
      </c>
      <c r="C623">
        <v>2</v>
      </c>
      <c r="D623">
        <v>2024</v>
      </c>
      <c r="F623" t="s">
        <v>301</v>
      </c>
      <c r="G623" t="s">
        <v>2972</v>
      </c>
      <c r="H623" t="s">
        <v>1870</v>
      </c>
      <c r="I623" t="s">
        <v>2192</v>
      </c>
      <c r="J623" t="s">
        <v>1971</v>
      </c>
      <c r="K623" t="s">
        <v>1920</v>
      </c>
      <c r="L623" t="s">
        <v>1886</v>
      </c>
      <c r="M623">
        <v>1</v>
      </c>
      <c r="N623" s="3">
        <v>45</v>
      </c>
      <c r="O623" s="3">
        <v>19</v>
      </c>
      <c r="P623" s="4">
        <v>0.2</v>
      </c>
      <c r="Q623" s="3">
        <v>36</v>
      </c>
      <c r="R623" s="3">
        <v>19</v>
      </c>
      <c r="S623" s="3">
        <v>17</v>
      </c>
      <c r="T623" t="s">
        <v>1954</v>
      </c>
      <c r="U623" t="s">
        <v>71</v>
      </c>
    </row>
    <row r="624" spans="1:21" x14ac:dyDescent="0.35">
      <c r="A624" t="s">
        <v>2973</v>
      </c>
      <c r="B624" s="2">
        <v>45336</v>
      </c>
      <c r="C624">
        <v>2</v>
      </c>
      <c r="D624">
        <v>2024</v>
      </c>
      <c r="F624" t="s">
        <v>129</v>
      </c>
      <c r="G624" t="s">
        <v>2691</v>
      </c>
      <c r="H624" t="s">
        <v>1868</v>
      </c>
      <c r="I624" t="s">
        <v>2014</v>
      </c>
      <c r="J624" t="s">
        <v>1956</v>
      </c>
      <c r="K624" t="s">
        <v>1909</v>
      </c>
      <c r="L624" t="s">
        <v>1887</v>
      </c>
      <c r="M624">
        <v>1</v>
      </c>
      <c r="N624" s="3">
        <v>95</v>
      </c>
      <c r="O624" s="3">
        <v>54</v>
      </c>
      <c r="P624" s="4">
        <v>0.1</v>
      </c>
      <c r="Q624" s="3">
        <v>85.5</v>
      </c>
      <c r="R624" s="3">
        <v>54</v>
      </c>
      <c r="S624" s="3">
        <v>31.5</v>
      </c>
      <c r="T624" t="s">
        <v>1954</v>
      </c>
      <c r="U624" t="s">
        <v>72</v>
      </c>
    </row>
    <row r="625" spans="1:21" x14ac:dyDescent="0.35">
      <c r="A625" t="s">
        <v>2974</v>
      </c>
      <c r="B625" s="2">
        <v>45336</v>
      </c>
      <c r="C625">
        <v>2</v>
      </c>
      <c r="D625">
        <v>2024</v>
      </c>
      <c r="F625" t="s">
        <v>457</v>
      </c>
      <c r="G625" t="s">
        <v>2975</v>
      </c>
      <c r="H625" t="s">
        <v>1874</v>
      </c>
      <c r="I625" t="s">
        <v>2200</v>
      </c>
      <c r="J625" t="s">
        <v>2001</v>
      </c>
      <c r="K625" t="s">
        <v>1911</v>
      </c>
      <c r="L625" t="s">
        <v>1886</v>
      </c>
      <c r="M625">
        <v>4</v>
      </c>
      <c r="N625" s="3">
        <v>58</v>
      </c>
      <c r="O625" s="3">
        <v>25</v>
      </c>
      <c r="P625" s="4">
        <v>0</v>
      </c>
      <c r="Q625" s="3">
        <v>232</v>
      </c>
      <c r="R625" s="3">
        <v>100</v>
      </c>
      <c r="S625" s="3">
        <v>132</v>
      </c>
      <c r="T625" t="s">
        <v>1954</v>
      </c>
      <c r="U625" t="s">
        <v>71</v>
      </c>
    </row>
    <row r="626" spans="1:21" x14ac:dyDescent="0.35">
      <c r="A626" t="s">
        <v>2976</v>
      </c>
      <c r="B626" s="2">
        <v>45336</v>
      </c>
      <c r="C626">
        <v>2</v>
      </c>
      <c r="D626">
        <v>2024</v>
      </c>
      <c r="F626" t="s">
        <v>330</v>
      </c>
      <c r="G626" t="s">
        <v>1962</v>
      </c>
      <c r="H626" t="s">
        <v>1868</v>
      </c>
      <c r="I626" t="s">
        <v>1959</v>
      </c>
      <c r="J626" t="s">
        <v>1997</v>
      </c>
      <c r="K626" t="s">
        <v>1906</v>
      </c>
      <c r="L626" t="s">
        <v>1889</v>
      </c>
      <c r="M626">
        <v>1</v>
      </c>
      <c r="N626" s="3">
        <v>89</v>
      </c>
      <c r="O626" s="3">
        <v>48</v>
      </c>
      <c r="P626" s="4">
        <v>0.05</v>
      </c>
      <c r="Q626" s="3">
        <v>84.55</v>
      </c>
      <c r="R626" s="3">
        <v>48</v>
      </c>
      <c r="S626" s="3">
        <v>36.549999999999997</v>
      </c>
      <c r="T626" t="s">
        <v>1954</v>
      </c>
      <c r="U626" t="s">
        <v>72</v>
      </c>
    </row>
    <row r="627" spans="1:21" x14ac:dyDescent="0.35">
      <c r="A627" t="s">
        <v>2977</v>
      </c>
      <c r="B627" s="2">
        <v>45336</v>
      </c>
      <c r="C627">
        <v>2</v>
      </c>
      <c r="D627">
        <v>2024</v>
      </c>
      <c r="F627" t="s">
        <v>452</v>
      </c>
      <c r="G627" t="s">
        <v>2291</v>
      </c>
      <c r="H627" t="s">
        <v>1863</v>
      </c>
      <c r="I627" t="s">
        <v>1952</v>
      </c>
      <c r="J627" t="s">
        <v>2120</v>
      </c>
      <c r="K627" t="s">
        <v>1926</v>
      </c>
      <c r="L627" t="s">
        <v>1885</v>
      </c>
      <c r="M627">
        <v>2</v>
      </c>
      <c r="N627" s="3">
        <v>28</v>
      </c>
      <c r="O627" s="3">
        <v>13</v>
      </c>
      <c r="P627" s="4">
        <v>0.1</v>
      </c>
      <c r="Q627" s="3">
        <v>50.4</v>
      </c>
      <c r="R627" s="3">
        <v>26</v>
      </c>
      <c r="S627" s="3">
        <v>24.4</v>
      </c>
      <c r="T627" t="s">
        <v>1954</v>
      </c>
      <c r="U627" t="s">
        <v>71</v>
      </c>
    </row>
    <row r="628" spans="1:21" x14ac:dyDescent="0.35">
      <c r="A628" t="s">
        <v>2978</v>
      </c>
      <c r="B628" s="2">
        <v>45336</v>
      </c>
      <c r="C628">
        <v>2</v>
      </c>
      <c r="D628">
        <v>2024</v>
      </c>
      <c r="F628" t="s">
        <v>1256</v>
      </c>
      <c r="G628" t="s">
        <v>2810</v>
      </c>
      <c r="H628" t="s">
        <v>1864</v>
      </c>
      <c r="I628" t="s">
        <v>2087</v>
      </c>
      <c r="J628" t="s">
        <v>1967</v>
      </c>
      <c r="K628" t="s">
        <v>1913</v>
      </c>
      <c r="L628" t="s">
        <v>1888</v>
      </c>
      <c r="M628">
        <v>1</v>
      </c>
      <c r="N628" s="3">
        <v>78</v>
      </c>
      <c r="O628" s="3">
        <v>39</v>
      </c>
      <c r="P628" s="4">
        <v>0.2</v>
      </c>
      <c r="Q628" s="3">
        <v>62.4</v>
      </c>
      <c r="R628" s="3">
        <v>39</v>
      </c>
      <c r="S628" s="3">
        <v>23.4</v>
      </c>
      <c r="T628" t="s">
        <v>1954</v>
      </c>
      <c r="U628" t="s">
        <v>71</v>
      </c>
    </row>
    <row r="629" spans="1:21" x14ac:dyDescent="0.35">
      <c r="A629" t="s">
        <v>2979</v>
      </c>
      <c r="B629" s="2">
        <v>45336</v>
      </c>
      <c r="C629">
        <v>2</v>
      </c>
      <c r="D629">
        <v>2024</v>
      </c>
      <c r="F629" t="s">
        <v>1285</v>
      </c>
      <c r="G629" t="s">
        <v>2980</v>
      </c>
      <c r="H629" t="s">
        <v>1872</v>
      </c>
      <c r="I629" t="s">
        <v>2357</v>
      </c>
      <c r="J629" t="s">
        <v>1991</v>
      </c>
      <c r="K629" t="s">
        <v>1925</v>
      </c>
      <c r="L629" t="s">
        <v>1885</v>
      </c>
      <c r="M629">
        <v>3</v>
      </c>
      <c r="N629" s="3">
        <v>35</v>
      </c>
      <c r="O629" s="3">
        <v>16</v>
      </c>
      <c r="P629" s="4">
        <v>0.1</v>
      </c>
      <c r="Q629" s="3">
        <v>94.5</v>
      </c>
      <c r="R629" s="3">
        <v>48</v>
      </c>
      <c r="S629" s="3">
        <v>46.5</v>
      </c>
      <c r="T629" t="s">
        <v>1954</v>
      </c>
      <c r="U629" t="s">
        <v>71</v>
      </c>
    </row>
    <row r="630" spans="1:21" x14ac:dyDescent="0.35">
      <c r="A630" t="s">
        <v>2981</v>
      </c>
      <c r="B630" s="2">
        <v>45336</v>
      </c>
      <c r="C630">
        <v>2</v>
      </c>
      <c r="D630">
        <v>2024</v>
      </c>
      <c r="F630" t="s">
        <v>986</v>
      </c>
      <c r="G630" t="s">
        <v>2652</v>
      </c>
      <c r="H630" t="s">
        <v>1870</v>
      </c>
      <c r="I630" t="s">
        <v>2083</v>
      </c>
      <c r="J630" t="s">
        <v>2120</v>
      </c>
      <c r="K630" t="s">
        <v>1926</v>
      </c>
      <c r="L630" t="s">
        <v>1885</v>
      </c>
      <c r="M630">
        <v>1</v>
      </c>
      <c r="N630" s="3">
        <v>28</v>
      </c>
      <c r="O630" s="3">
        <v>13</v>
      </c>
      <c r="P630" s="4">
        <v>0.05</v>
      </c>
      <c r="Q630" s="3">
        <v>26.6</v>
      </c>
      <c r="R630" s="3">
        <v>13</v>
      </c>
      <c r="S630" s="3">
        <v>13.6</v>
      </c>
      <c r="T630" t="s">
        <v>1954</v>
      </c>
      <c r="U630" t="s">
        <v>71</v>
      </c>
    </row>
    <row r="631" spans="1:21" x14ac:dyDescent="0.35">
      <c r="A631" t="s">
        <v>2982</v>
      </c>
      <c r="B631" s="2">
        <v>45336</v>
      </c>
      <c r="C631">
        <v>2</v>
      </c>
      <c r="D631">
        <v>2024</v>
      </c>
      <c r="F631" t="s">
        <v>308</v>
      </c>
      <c r="G631" t="s">
        <v>2983</v>
      </c>
      <c r="H631" t="s">
        <v>1863</v>
      </c>
      <c r="I631" t="s">
        <v>2051</v>
      </c>
      <c r="J631" t="s">
        <v>2120</v>
      </c>
      <c r="K631" t="s">
        <v>1926</v>
      </c>
      <c r="L631" t="s">
        <v>1885</v>
      </c>
      <c r="M631">
        <v>3</v>
      </c>
      <c r="N631" s="3">
        <v>28</v>
      </c>
      <c r="O631" s="3">
        <v>13</v>
      </c>
      <c r="P631" s="4">
        <v>0.15</v>
      </c>
      <c r="Q631" s="3">
        <v>71.400000000000006</v>
      </c>
      <c r="R631" s="3">
        <v>39</v>
      </c>
      <c r="S631" s="3">
        <v>32.4</v>
      </c>
      <c r="T631" t="s">
        <v>1954</v>
      </c>
      <c r="U631" t="s">
        <v>71</v>
      </c>
    </row>
    <row r="632" spans="1:21" x14ac:dyDescent="0.35">
      <c r="A632" t="s">
        <v>2984</v>
      </c>
      <c r="B632" s="2">
        <v>45336</v>
      </c>
      <c r="C632">
        <v>2</v>
      </c>
      <c r="D632">
        <v>2024</v>
      </c>
      <c r="F632" t="s">
        <v>1673</v>
      </c>
      <c r="G632" t="s">
        <v>59</v>
      </c>
      <c r="H632" t="s">
        <v>1866</v>
      </c>
      <c r="I632" t="s">
        <v>1866</v>
      </c>
      <c r="J632" t="s">
        <v>2045</v>
      </c>
      <c r="K632" t="s">
        <v>1910</v>
      </c>
      <c r="L632" t="s">
        <v>1890</v>
      </c>
      <c r="M632">
        <v>2</v>
      </c>
      <c r="N632" s="3">
        <v>99</v>
      </c>
      <c r="O632" s="3">
        <v>58</v>
      </c>
      <c r="P632" s="4">
        <v>0</v>
      </c>
      <c r="Q632" s="3">
        <v>198</v>
      </c>
      <c r="R632" s="3">
        <v>116</v>
      </c>
      <c r="S632" s="3">
        <v>82</v>
      </c>
      <c r="T632" t="s">
        <v>1954</v>
      </c>
      <c r="U632" t="s">
        <v>71</v>
      </c>
    </row>
    <row r="633" spans="1:21" x14ac:dyDescent="0.35">
      <c r="A633" t="s">
        <v>2985</v>
      </c>
      <c r="B633" s="2">
        <v>45336</v>
      </c>
      <c r="C633">
        <v>2</v>
      </c>
      <c r="D633">
        <v>2024</v>
      </c>
      <c r="F633" t="s">
        <v>1596</v>
      </c>
      <c r="G633" t="s">
        <v>2986</v>
      </c>
      <c r="H633" t="s">
        <v>1871</v>
      </c>
      <c r="I633" t="s">
        <v>1990</v>
      </c>
      <c r="J633" t="s">
        <v>1953</v>
      </c>
      <c r="K633" t="s">
        <v>1905</v>
      </c>
      <c r="L633" t="s">
        <v>1888</v>
      </c>
      <c r="M633">
        <v>1</v>
      </c>
      <c r="N633" s="3">
        <v>120</v>
      </c>
      <c r="O633" s="3">
        <v>63</v>
      </c>
      <c r="P633" s="4">
        <v>0</v>
      </c>
      <c r="Q633" s="3">
        <v>120</v>
      </c>
      <c r="R633" s="3">
        <v>63</v>
      </c>
      <c r="S633" s="3">
        <v>57</v>
      </c>
      <c r="T633" t="s">
        <v>1954</v>
      </c>
      <c r="U633" t="s">
        <v>71</v>
      </c>
    </row>
    <row r="634" spans="1:21" x14ac:dyDescent="0.35">
      <c r="A634" t="s">
        <v>2987</v>
      </c>
      <c r="B634" s="2">
        <v>45337</v>
      </c>
      <c r="C634">
        <v>2</v>
      </c>
      <c r="D634">
        <v>2024</v>
      </c>
      <c r="F634" t="s">
        <v>376</v>
      </c>
      <c r="G634" t="s">
        <v>57</v>
      </c>
      <c r="H634" t="s">
        <v>1875</v>
      </c>
      <c r="I634" t="s">
        <v>1970</v>
      </c>
      <c r="J634" t="s">
        <v>2034</v>
      </c>
      <c r="K634" t="s">
        <v>1904</v>
      </c>
      <c r="L634" t="s">
        <v>1889</v>
      </c>
      <c r="M634">
        <v>2</v>
      </c>
      <c r="N634" s="3">
        <v>149</v>
      </c>
      <c r="O634" s="3">
        <v>91</v>
      </c>
      <c r="P634" s="4">
        <v>0</v>
      </c>
      <c r="Q634" s="3">
        <v>298</v>
      </c>
      <c r="R634" s="3">
        <v>182</v>
      </c>
      <c r="S634" s="3">
        <v>116</v>
      </c>
      <c r="T634" t="s">
        <v>1954</v>
      </c>
      <c r="U634" t="s">
        <v>71</v>
      </c>
    </row>
    <row r="635" spans="1:21" x14ac:dyDescent="0.35">
      <c r="A635" t="s">
        <v>2988</v>
      </c>
      <c r="B635" s="2">
        <v>45337</v>
      </c>
      <c r="C635">
        <v>2</v>
      </c>
      <c r="D635">
        <v>2024</v>
      </c>
      <c r="F635" t="s">
        <v>176</v>
      </c>
      <c r="G635" t="s">
        <v>2141</v>
      </c>
      <c r="H635" t="s">
        <v>1875</v>
      </c>
      <c r="I635" t="s">
        <v>2054</v>
      </c>
      <c r="J635" t="s">
        <v>2015</v>
      </c>
      <c r="K635" t="s">
        <v>1914</v>
      </c>
      <c r="L635" t="s">
        <v>1888</v>
      </c>
      <c r="M635">
        <v>1</v>
      </c>
      <c r="N635" s="3">
        <v>65</v>
      </c>
      <c r="O635" s="3">
        <v>32</v>
      </c>
      <c r="P635" s="4">
        <v>0.15</v>
      </c>
      <c r="Q635" s="3">
        <v>55.25</v>
      </c>
      <c r="R635" s="3">
        <v>32</v>
      </c>
      <c r="S635" s="3">
        <v>23.25</v>
      </c>
      <c r="T635" t="s">
        <v>1954</v>
      </c>
      <c r="U635" t="s">
        <v>71</v>
      </c>
    </row>
    <row r="636" spans="1:21" x14ac:dyDescent="0.35">
      <c r="A636" t="s">
        <v>2989</v>
      </c>
      <c r="B636" s="2">
        <v>45337</v>
      </c>
      <c r="C636">
        <v>2</v>
      </c>
      <c r="D636">
        <v>2024</v>
      </c>
      <c r="F636" t="s">
        <v>963</v>
      </c>
      <c r="G636" t="s">
        <v>59</v>
      </c>
      <c r="H636" t="s">
        <v>1871</v>
      </c>
      <c r="I636" t="s">
        <v>1966</v>
      </c>
      <c r="J636" t="s">
        <v>2061</v>
      </c>
      <c r="K636" t="s">
        <v>1923</v>
      </c>
      <c r="L636" t="s">
        <v>1888</v>
      </c>
      <c r="M636">
        <v>1</v>
      </c>
      <c r="N636" s="3">
        <v>25</v>
      </c>
      <c r="O636" s="3">
        <v>11</v>
      </c>
      <c r="P636" s="4">
        <v>0</v>
      </c>
      <c r="Q636" s="3">
        <v>25</v>
      </c>
      <c r="R636" s="3">
        <v>11</v>
      </c>
      <c r="S636" s="3">
        <v>14</v>
      </c>
      <c r="T636" t="s">
        <v>1954</v>
      </c>
      <c r="U636" t="s">
        <v>71</v>
      </c>
    </row>
    <row r="637" spans="1:21" x14ac:dyDescent="0.35">
      <c r="A637" t="s">
        <v>2990</v>
      </c>
      <c r="B637" s="2">
        <v>45337</v>
      </c>
      <c r="C637">
        <v>2</v>
      </c>
      <c r="D637">
        <v>2024</v>
      </c>
      <c r="F637" t="s">
        <v>1217</v>
      </c>
      <c r="G637" t="s">
        <v>2440</v>
      </c>
      <c r="H637" t="s">
        <v>1871</v>
      </c>
      <c r="I637" t="s">
        <v>1990</v>
      </c>
      <c r="J637" t="s">
        <v>1997</v>
      </c>
      <c r="K637" t="s">
        <v>1906</v>
      </c>
      <c r="L637" t="s">
        <v>1889</v>
      </c>
      <c r="M637">
        <v>1</v>
      </c>
      <c r="N637" s="3">
        <v>89</v>
      </c>
      <c r="O637" s="3">
        <v>48</v>
      </c>
      <c r="P637" s="4">
        <v>0.15</v>
      </c>
      <c r="Q637" s="3">
        <v>75.650000000000006</v>
      </c>
      <c r="R637" s="3">
        <v>48</v>
      </c>
      <c r="S637" s="3">
        <v>27.65</v>
      </c>
      <c r="T637" t="s">
        <v>1954</v>
      </c>
      <c r="U637" t="s">
        <v>72</v>
      </c>
    </row>
    <row r="638" spans="1:21" x14ac:dyDescent="0.35">
      <c r="A638" t="s">
        <v>2991</v>
      </c>
      <c r="B638" s="2">
        <v>45337</v>
      </c>
      <c r="C638">
        <v>2</v>
      </c>
      <c r="D638">
        <v>2024</v>
      </c>
      <c r="F638" t="s">
        <v>608</v>
      </c>
      <c r="G638" t="s">
        <v>2641</v>
      </c>
      <c r="H638" t="s">
        <v>1863</v>
      </c>
      <c r="I638" t="s">
        <v>2051</v>
      </c>
      <c r="J638" t="s">
        <v>2001</v>
      </c>
      <c r="K638" t="s">
        <v>1911</v>
      </c>
      <c r="L638" t="s">
        <v>1886</v>
      </c>
      <c r="M638">
        <v>2</v>
      </c>
      <c r="N638" s="3">
        <v>58</v>
      </c>
      <c r="O638" s="3">
        <v>25</v>
      </c>
      <c r="P638" s="4">
        <v>0.05</v>
      </c>
      <c r="Q638" s="3">
        <v>110.2</v>
      </c>
      <c r="R638" s="3">
        <v>50</v>
      </c>
      <c r="S638" s="3">
        <v>60.2</v>
      </c>
      <c r="T638" t="s">
        <v>1954</v>
      </c>
      <c r="U638" t="s">
        <v>71</v>
      </c>
    </row>
    <row r="639" spans="1:21" x14ac:dyDescent="0.35">
      <c r="A639" t="s">
        <v>2992</v>
      </c>
      <c r="B639" s="2">
        <v>45337</v>
      </c>
      <c r="C639">
        <v>2</v>
      </c>
      <c r="D639">
        <v>2024</v>
      </c>
      <c r="F639" t="s">
        <v>494</v>
      </c>
      <c r="G639" t="s">
        <v>1958</v>
      </c>
      <c r="H639" t="s">
        <v>1873</v>
      </c>
      <c r="I639" t="s">
        <v>2070</v>
      </c>
      <c r="J639" t="s">
        <v>2034</v>
      </c>
      <c r="K639" t="s">
        <v>1904</v>
      </c>
      <c r="L639" t="s">
        <v>1889</v>
      </c>
      <c r="M639">
        <v>1</v>
      </c>
      <c r="N639" s="3">
        <v>149</v>
      </c>
      <c r="O639" s="3">
        <v>91</v>
      </c>
      <c r="P639" s="4">
        <v>0</v>
      </c>
      <c r="Q639" s="3">
        <v>149</v>
      </c>
      <c r="R639" s="3">
        <v>91</v>
      </c>
      <c r="S639" s="3">
        <v>58</v>
      </c>
      <c r="T639" t="s">
        <v>1954</v>
      </c>
      <c r="U639" t="s">
        <v>71</v>
      </c>
    </row>
    <row r="640" spans="1:21" x14ac:dyDescent="0.35">
      <c r="A640" t="s">
        <v>2993</v>
      </c>
      <c r="B640" s="2">
        <v>45337</v>
      </c>
      <c r="C640">
        <v>2</v>
      </c>
      <c r="D640">
        <v>2024</v>
      </c>
      <c r="F640" t="s">
        <v>336</v>
      </c>
      <c r="G640" t="s">
        <v>2759</v>
      </c>
      <c r="H640" t="s">
        <v>1864</v>
      </c>
      <c r="I640" t="s">
        <v>2044</v>
      </c>
      <c r="J640" t="s">
        <v>1963</v>
      </c>
      <c r="K640" t="s">
        <v>1907</v>
      </c>
      <c r="L640" t="s">
        <v>1890</v>
      </c>
      <c r="M640">
        <v>1</v>
      </c>
      <c r="N640" s="3">
        <v>119</v>
      </c>
      <c r="O640" s="3">
        <v>72</v>
      </c>
      <c r="P640" s="4">
        <v>0.15</v>
      </c>
      <c r="Q640" s="3">
        <v>101.15</v>
      </c>
      <c r="R640" s="3">
        <v>72</v>
      </c>
      <c r="S640" s="3">
        <v>29.15</v>
      </c>
      <c r="T640" t="s">
        <v>1954</v>
      </c>
      <c r="U640" t="s">
        <v>71</v>
      </c>
    </row>
    <row r="641" spans="1:21" x14ac:dyDescent="0.35">
      <c r="A641" t="s">
        <v>2994</v>
      </c>
      <c r="B641" s="2">
        <v>45337</v>
      </c>
      <c r="C641">
        <v>2</v>
      </c>
      <c r="D641">
        <v>2024</v>
      </c>
      <c r="F641" t="s">
        <v>884</v>
      </c>
      <c r="G641" t="s">
        <v>2995</v>
      </c>
      <c r="H641" t="s">
        <v>1874</v>
      </c>
      <c r="I641" t="s">
        <v>2186</v>
      </c>
      <c r="J641" t="s">
        <v>2114</v>
      </c>
      <c r="K641" t="s">
        <v>1915</v>
      </c>
      <c r="L641" t="s">
        <v>1886</v>
      </c>
      <c r="M641">
        <v>1</v>
      </c>
      <c r="N641" s="3">
        <v>85</v>
      </c>
      <c r="O641" s="3">
        <v>41</v>
      </c>
      <c r="P641" s="4">
        <v>0.1</v>
      </c>
      <c r="Q641" s="3">
        <v>76.5</v>
      </c>
      <c r="R641" s="3">
        <v>41</v>
      </c>
      <c r="S641" s="3">
        <v>35.5</v>
      </c>
      <c r="T641" t="s">
        <v>1954</v>
      </c>
      <c r="U641" t="s">
        <v>71</v>
      </c>
    </row>
    <row r="642" spans="1:21" x14ac:dyDescent="0.35">
      <c r="A642" t="s">
        <v>2996</v>
      </c>
      <c r="B642" s="2">
        <v>45337</v>
      </c>
      <c r="C642">
        <v>2</v>
      </c>
      <c r="D642">
        <v>2024</v>
      </c>
      <c r="F642" t="s">
        <v>1147</v>
      </c>
      <c r="G642" t="s">
        <v>56</v>
      </c>
      <c r="H642" t="s">
        <v>1874</v>
      </c>
      <c r="I642" t="s">
        <v>2200</v>
      </c>
      <c r="J642" t="s">
        <v>2120</v>
      </c>
      <c r="K642" t="s">
        <v>1926</v>
      </c>
      <c r="L642" t="s">
        <v>1885</v>
      </c>
      <c r="M642">
        <v>3</v>
      </c>
      <c r="N642" s="3">
        <v>28</v>
      </c>
      <c r="O642" s="3">
        <v>13</v>
      </c>
      <c r="P642" s="4">
        <v>0.1</v>
      </c>
      <c r="Q642" s="3">
        <v>75.599999999999994</v>
      </c>
      <c r="R642" s="3">
        <v>39</v>
      </c>
      <c r="S642" s="3">
        <v>36.6</v>
      </c>
      <c r="T642" t="s">
        <v>1954</v>
      </c>
      <c r="U642" t="s">
        <v>71</v>
      </c>
    </row>
    <row r="643" spans="1:21" x14ac:dyDescent="0.35">
      <c r="A643" t="s">
        <v>2997</v>
      </c>
      <c r="B643" s="2">
        <v>45337</v>
      </c>
      <c r="C643">
        <v>2</v>
      </c>
      <c r="D643">
        <v>2024</v>
      </c>
      <c r="F643" t="s">
        <v>376</v>
      </c>
      <c r="G643" t="s">
        <v>57</v>
      </c>
      <c r="H643" t="s">
        <v>1875</v>
      </c>
      <c r="I643" t="s">
        <v>1970</v>
      </c>
      <c r="J643" t="s">
        <v>2034</v>
      </c>
      <c r="K643" t="s">
        <v>1904</v>
      </c>
      <c r="L643" t="s">
        <v>1889</v>
      </c>
      <c r="M643">
        <v>1</v>
      </c>
      <c r="N643" s="3">
        <v>149</v>
      </c>
      <c r="O643" s="3">
        <v>91</v>
      </c>
      <c r="P643" s="4">
        <v>0</v>
      </c>
      <c r="Q643" s="3">
        <v>149</v>
      </c>
      <c r="R643" s="3">
        <v>91</v>
      </c>
      <c r="S643" s="3">
        <v>58</v>
      </c>
      <c r="T643" t="s">
        <v>1954</v>
      </c>
      <c r="U643" t="s">
        <v>71</v>
      </c>
    </row>
    <row r="644" spans="1:21" x14ac:dyDescent="0.35">
      <c r="A644" t="s">
        <v>2998</v>
      </c>
      <c r="B644" s="2">
        <v>45337</v>
      </c>
      <c r="C644">
        <v>2</v>
      </c>
      <c r="D644">
        <v>2024</v>
      </c>
      <c r="F644" t="s">
        <v>1587</v>
      </c>
      <c r="G644" t="s">
        <v>2576</v>
      </c>
      <c r="H644" t="s">
        <v>1864</v>
      </c>
      <c r="I644" t="s">
        <v>2087</v>
      </c>
      <c r="J644" t="s">
        <v>2034</v>
      </c>
      <c r="K644" t="s">
        <v>1904</v>
      </c>
      <c r="L644" t="s">
        <v>1889</v>
      </c>
      <c r="M644">
        <v>1</v>
      </c>
      <c r="N644" s="3">
        <v>149</v>
      </c>
      <c r="O644" s="3">
        <v>91</v>
      </c>
      <c r="P644" s="4">
        <v>0.1</v>
      </c>
      <c r="Q644" s="3">
        <v>134.1</v>
      </c>
      <c r="R644" s="3">
        <v>91</v>
      </c>
      <c r="S644" s="3">
        <v>43.1</v>
      </c>
      <c r="T644" t="s">
        <v>1954</v>
      </c>
      <c r="U644" t="s">
        <v>72</v>
      </c>
    </row>
    <row r="645" spans="1:21" x14ac:dyDescent="0.35">
      <c r="A645" t="s">
        <v>2999</v>
      </c>
      <c r="B645" s="2">
        <v>45337</v>
      </c>
      <c r="C645">
        <v>2</v>
      </c>
      <c r="D645">
        <v>2024</v>
      </c>
      <c r="F645" t="s">
        <v>581</v>
      </c>
      <c r="G645" t="s">
        <v>2017</v>
      </c>
      <c r="H645" t="s">
        <v>1868</v>
      </c>
      <c r="I645" t="s">
        <v>2014</v>
      </c>
      <c r="J645" t="s">
        <v>2067</v>
      </c>
      <c r="K645" t="s">
        <v>1918</v>
      </c>
      <c r="L645" t="s">
        <v>1889</v>
      </c>
      <c r="M645">
        <v>1</v>
      </c>
      <c r="N645" s="3">
        <v>69</v>
      </c>
      <c r="O645" s="3">
        <v>37</v>
      </c>
      <c r="P645" s="4">
        <v>0</v>
      </c>
      <c r="Q645" s="3">
        <v>69</v>
      </c>
      <c r="R645" s="3">
        <v>37</v>
      </c>
      <c r="S645" s="3">
        <v>32</v>
      </c>
      <c r="T645" t="s">
        <v>1954</v>
      </c>
      <c r="U645" t="s">
        <v>72</v>
      </c>
    </row>
    <row r="646" spans="1:21" x14ac:dyDescent="0.35">
      <c r="A646" t="s">
        <v>3000</v>
      </c>
      <c r="B646" s="2">
        <v>45337</v>
      </c>
      <c r="C646">
        <v>2</v>
      </c>
      <c r="D646">
        <v>2024</v>
      </c>
      <c r="F646" t="s">
        <v>653</v>
      </c>
      <c r="G646" t="s">
        <v>2019</v>
      </c>
      <c r="H646" t="s">
        <v>1866</v>
      </c>
      <c r="I646" t="s">
        <v>1866</v>
      </c>
      <c r="J646" t="s">
        <v>2120</v>
      </c>
      <c r="K646" t="s">
        <v>1926</v>
      </c>
      <c r="L646" t="s">
        <v>1885</v>
      </c>
      <c r="M646">
        <v>2</v>
      </c>
      <c r="N646" s="3">
        <v>28</v>
      </c>
      <c r="O646" s="3">
        <v>13</v>
      </c>
      <c r="P646" s="4">
        <v>0</v>
      </c>
      <c r="Q646" s="3">
        <v>56</v>
      </c>
      <c r="R646" s="3">
        <v>26</v>
      </c>
      <c r="S646" s="3">
        <v>30</v>
      </c>
      <c r="T646" t="s">
        <v>1954</v>
      </c>
      <c r="U646" t="s">
        <v>72</v>
      </c>
    </row>
    <row r="647" spans="1:21" x14ac:dyDescent="0.35">
      <c r="A647" t="s">
        <v>3001</v>
      </c>
      <c r="B647" s="2">
        <v>45338</v>
      </c>
      <c r="C647">
        <v>2</v>
      </c>
      <c r="D647">
        <v>2024</v>
      </c>
      <c r="F647" t="s">
        <v>1539</v>
      </c>
      <c r="G647" t="s">
        <v>2464</v>
      </c>
      <c r="H647" t="s">
        <v>1870</v>
      </c>
      <c r="I647" t="s">
        <v>2083</v>
      </c>
      <c r="J647" t="s">
        <v>2034</v>
      </c>
      <c r="K647" t="s">
        <v>1904</v>
      </c>
      <c r="L647" t="s">
        <v>1889</v>
      </c>
      <c r="M647">
        <v>1</v>
      </c>
      <c r="N647" s="3">
        <v>149</v>
      </c>
      <c r="O647" s="3">
        <v>91</v>
      </c>
      <c r="P647" s="4">
        <v>0</v>
      </c>
      <c r="Q647" s="3">
        <v>149</v>
      </c>
      <c r="R647" s="3">
        <v>91</v>
      </c>
      <c r="S647" s="3">
        <v>58</v>
      </c>
      <c r="T647" t="s">
        <v>1954</v>
      </c>
      <c r="U647" t="s">
        <v>72</v>
      </c>
    </row>
    <row r="648" spans="1:21" x14ac:dyDescent="0.35">
      <c r="A648" t="s">
        <v>3002</v>
      </c>
      <c r="B648" s="2">
        <v>45338</v>
      </c>
      <c r="C648">
        <v>2</v>
      </c>
      <c r="D648">
        <v>2024</v>
      </c>
      <c r="F648" t="s">
        <v>578</v>
      </c>
      <c r="G648" t="s">
        <v>2364</v>
      </c>
      <c r="H648" t="s">
        <v>1864</v>
      </c>
      <c r="I648" t="s">
        <v>2087</v>
      </c>
      <c r="J648" t="s">
        <v>2026</v>
      </c>
      <c r="K648" t="s">
        <v>1919</v>
      </c>
      <c r="L648" t="s">
        <v>1887</v>
      </c>
      <c r="M648">
        <v>5</v>
      </c>
      <c r="N648" s="3">
        <v>85</v>
      </c>
      <c r="O648" s="3">
        <v>44</v>
      </c>
      <c r="P648" s="4">
        <v>0</v>
      </c>
      <c r="Q648" s="3">
        <v>425</v>
      </c>
      <c r="R648" s="3">
        <v>220</v>
      </c>
      <c r="S648" s="3">
        <v>205</v>
      </c>
      <c r="T648" t="s">
        <v>1954</v>
      </c>
      <c r="U648" t="s">
        <v>71</v>
      </c>
    </row>
    <row r="649" spans="1:21" x14ac:dyDescent="0.35">
      <c r="A649" t="s">
        <v>3003</v>
      </c>
      <c r="B649" s="2">
        <v>45338</v>
      </c>
      <c r="C649">
        <v>2</v>
      </c>
      <c r="D649">
        <v>2024</v>
      </c>
      <c r="F649" t="s">
        <v>320</v>
      </c>
      <c r="G649" t="s">
        <v>2139</v>
      </c>
      <c r="H649" t="s">
        <v>1871</v>
      </c>
      <c r="I649" t="s">
        <v>1966</v>
      </c>
      <c r="J649" t="s">
        <v>1967</v>
      </c>
      <c r="K649" t="s">
        <v>1913</v>
      </c>
      <c r="L649" t="s">
        <v>1888</v>
      </c>
      <c r="M649">
        <v>3</v>
      </c>
      <c r="N649" s="3">
        <v>78</v>
      </c>
      <c r="O649" s="3">
        <v>39</v>
      </c>
      <c r="P649" s="4">
        <v>0</v>
      </c>
      <c r="Q649" s="3">
        <v>234</v>
      </c>
      <c r="R649" s="3">
        <v>117</v>
      </c>
      <c r="S649" s="3">
        <v>117</v>
      </c>
      <c r="T649" t="s">
        <v>1954</v>
      </c>
      <c r="U649" t="s">
        <v>72</v>
      </c>
    </row>
    <row r="650" spans="1:21" x14ac:dyDescent="0.35">
      <c r="A650" t="s">
        <v>3004</v>
      </c>
      <c r="B650" s="2">
        <v>45338</v>
      </c>
      <c r="C650">
        <v>2</v>
      </c>
      <c r="D650">
        <v>2024</v>
      </c>
      <c r="F650" t="s">
        <v>1699</v>
      </c>
      <c r="G650" t="s">
        <v>2293</v>
      </c>
      <c r="H650" t="s">
        <v>1874</v>
      </c>
      <c r="I650" t="s">
        <v>2200</v>
      </c>
      <c r="J650" t="s">
        <v>1991</v>
      </c>
      <c r="K650" t="s">
        <v>1925</v>
      </c>
      <c r="L650" t="s">
        <v>1885</v>
      </c>
      <c r="M650">
        <v>4</v>
      </c>
      <c r="N650" s="3">
        <v>35</v>
      </c>
      <c r="O650" s="3">
        <v>16</v>
      </c>
      <c r="P650" s="4">
        <v>0.15</v>
      </c>
      <c r="Q650" s="3">
        <v>119</v>
      </c>
      <c r="R650" s="3">
        <v>64</v>
      </c>
      <c r="S650" s="3">
        <v>55</v>
      </c>
      <c r="T650" t="s">
        <v>1954</v>
      </c>
      <c r="U650" t="s">
        <v>71</v>
      </c>
    </row>
    <row r="651" spans="1:21" x14ac:dyDescent="0.35">
      <c r="A651" t="s">
        <v>3005</v>
      </c>
      <c r="B651" s="2">
        <v>45338</v>
      </c>
      <c r="C651">
        <v>2</v>
      </c>
      <c r="D651">
        <v>2024</v>
      </c>
      <c r="F651" t="s">
        <v>630</v>
      </c>
      <c r="G651" t="s">
        <v>2879</v>
      </c>
      <c r="H651" t="s">
        <v>1871</v>
      </c>
      <c r="I651" t="s">
        <v>2234</v>
      </c>
      <c r="J651" t="s">
        <v>1978</v>
      </c>
      <c r="K651" t="s">
        <v>1916</v>
      </c>
      <c r="L651" t="s">
        <v>1887</v>
      </c>
      <c r="M651">
        <v>1</v>
      </c>
      <c r="N651" s="3">
        <v>79</v>
      </c>
      <c r="O651" s="3">
        <v>42</v>
      </c>
      <c r="P651" s="4">
        <v>0</v>
      </c>
      <c r="Q651" s="3">
        <v>79</v>
      </c>
      <c r="R651" s="3">
        <v>42</v>
      </c>
      <c r="S651" s="3">
        <v>37</v>
      </c>
      <c r="T651" t="s">
        <v>1954</v>
      </c>
      <c r="U651" t="s">
        <v>72</v>
      </c>
    </row>
    <row r="652" spans="1:21" x14ac:dyDescent="0.35">
      <c r="A652" t="s">
        <v>3006</v>
      </c>
      <c r="B652" s="2">
        <v>45338</v>
      </c>
      <c r="C652">
        <v>2</v>
      </c>
      <c r="D652">
        <v>2024</v>
      </c>
      <c r="F652" t="s">
        <v>842</v>
      </c>
      <c r="G652" t="s">
        <v>2105</v>
      </c>
      <c r="H652" t="s">
        <v>1871</v>
      </c>
      <c r="I652" t="s">
        <v>1966</v>
      </c>
      <c r="J652" t="s">
        <v>1963</v>
      </c>
      <c r="K652" t="s">
        <v>1907</v>
      </c>
      <c r="L652" t="s">
        <v>1890</v>
      </c>
      <c r="M652">
        <v>1</v>
      </c>
      <c r="N652" s="3">
        <v>119</v>
      </c>
      <c r="O652" s="3">
        <v>72</v>
      </c>
      <c r="P652" s="4">
        <v>0</v>
      </c>
      <c r="Q652" s="3">
        <v>119</v>
      </c>
      <c r="R652" s="3">
        <v>72</v>
      </c>
      <c r="S652" s="3">
        <v>47</v>
      </c>
      <c r="T652" t="s">
        <v>1954</v>
      </c>
      <c r="U652" t="s">
        <v>71</v>
      </c>
    </row>
    <row r="653" spans="1:21" x14ac:dyDescent="0.35">
      <c r="A653" t="s">
        <v>3007</v>
      </c>
      <c r="B653" s="2">
        <v>45338</v>
      </c>
      <c r="C653">
        <v>2</v>
      </c>
      <c r="D653">
        <v>2024</v>
      </c>
      <c r="F653" t="s">
        <v>1060</v>
      </c>
      <c r="G653" t="s">
        <v>2720</v>
      </c>
      <c r="H653" t="s">
        <v>1873</v>
      </c>
      <c r="I653" t="s">
        <v>2320</v>
      </c>
      <c r="J653" t="s">
        <v>2015</v>
      </c>
      <c r="K653" t="s">
        <v>1914</v>
      </c>
      <c r="L653" t="s">
        <v>1888</v>
      </c>
      <c r="M653">
        <v>1</v>
      </c>
      <c r="N653" s="3">
        <v>65</v>
      </c>
      <c r="O653" s="3">
        <v>32</v>
      </c>
      <c r="P653" s="4">
        <v>0</v>
      </c>
      <c r="Q653" s="3">
        <v>65</v>
      </c>
      <c r="R653" s="3">
        <v>32</v>
      </c>
      <c r="S653" s="3">
        <v>33</v>
      </c>
      <c r="T653" t="s">
        <v>1954</v>
      </c>
      <c r="U653" t="s">
        <v>71</v>
      </c>
    </row>
    <row r="654" spans="1:21" x14ac:dyDescent="0.35">
      <c r="A654" t="s">
        <v>3008</v>
      </c>
      <c r="B654" s="2">
        <v>45338</v>
      </c>
      <c r="C654">
        <v>2</v>
      </c>
      <c r="D654">
        <v>2024</v>
      </c>
      <c r="F654" t="s">
        <v>1858</v>
      </c>
      <c r="G654" t="s">
        <v>3009</v>
      </c>
      <c r="H654" t="s">
        <v>1868</v>
      </c>
      <c r="I654" t="s">
        <v>1959</v>
      </c>
      <c r="J654" t="s">
        <v>1978</v>
      </c>
      <c r="K654" t="s">
        <v>1916</v>
      </c>
      <c r="L654" t="s">
        <v>1887</v>
      </c>
      <c r="M654">
        <v>1</v>
      </c>
      <c r="N654" s="3">
        <v>79</v>
      </c>
      <c r="O654" s="3">
        <v>42</v>
      </c>
      <c r="P654" s="4">
        <v>0.05</v>
      </c>
      <c r="Q654" s="3">
        <v>75.05</v>
      </c>
      <c r="R654" s="3">
        <v>42</v>
      </c>
      <c r="S654" s="3">
        <v>33.049999999999997</v>
      </c>
      <c r="T654" t="s">
        <v>1954</v>
      </c>
      <c r="U654" t="s">
        <v>71</v>
      </c>
    </row>
    <row r="655" spans="1:21" x14ac:dyDescent="0.35">
      <c r="A655" t="s">
        <v>3010</v>
      </c>
      <c r="B655" s="2">
        <v>45338</v>
      </c>
      <c r="C655">
        <v>2</v>
      </c>
      <c r="D655">
        <v>2024</v>
      </c>
      <c r="F655" t="s">
        <v>605</v>
      </c>
      <c r="G655" t="s">
        <v>3011</v>
      </c>
      <c r="H655" t="s">
        <v>1864</v>
      </c>
      <c r="I655" t="s">
        <v>2044</v>
      </c>
      <c r="J655" t="s">
        <v>2015</v>
      </c>
      <c r="K655" t="s">
        <v>1914</v>
      </c>
      <c r="L655" t="s">
        <v>1888</v>
      </c>
      <c r="M655">
        <v>1</v>
      </c>
      <c r="N655" s="3">
        <v>65</v>
      </c>
      <c r="O655" s="3">
        <v>32</v>
      </c>
      <c r="P655" s="4">
        <v>0.15</v>
      </c>
      <c r="Q655" s="3">
        <v>55.25</v>
      </c>
      <c r="R655" s="3">
        <v>32</v>
      </c>
      <c r="S655" s="3">
        <v>23.25</v>
      </c>
      <c r="T655" t="s">
        <v>1954</v>
      </c>
      <c r="U655" t="s">
        <v>71</v>
      </c>
    </row>
    <row r="656" spans="1:21" x14ac:dyDescent="0.35">
      <c r="A656" t="s">
        <v>3012</v>
      </c>
      <c r="B656" s="2">
        <v>45338</v>
      </c>
      <c r="C656">
        <v>2</v>
      </c>
      <c r="D656">
        <v>2024</v>
      </c>
      <c r="F656" t="s">
        <v>177</v>
      </c>
      <c r="G656" t="s">
        <v>3013</v>
      </c>
      <c r="H656" t="s">
        <v>1870</v>
      </c>
      <c r="I656" t="s">
        <v>2083</v>
      </c>
      <c r="J656" t="s">
        <v>2067</v>
      </c>
      <c r="K656" t="s">
        <v>1918</v>
      </c>
      <c r="L656" t="s">
        <v>1889</v>
      </c>
      <c r="M656">
        <v>2</v>
      </c>
      <c r="N656" s="3">
        <v>69</v>
      </c>
      <c r="O656" s="3">
        <v>37</v>
      </c>
      <c r="P656" s="4">
        <v>0</v>
      </c>
      <c r="Q656" s="3">
        <v>138</v>
      </c>
      <c r="R656" s="3">
        <v>74</v>
      </c>
      <c r="S656" s="3">
        <v>64</v>
      </c>
      <c r="T656" t="s">
        <v>1954</v>
      </c>
      <c r="U656" t="s">
        <v>71</v>
      </c>
    </row>
    <row r="657" spans="1:21" x14ac:dyDescent="0.35">
      <c r="A657" t="s">
        <v>3014</v>
      </c>
      <c r="B657" s="2">
        <v>45338</v>
      </c>
      <c r="C657">
        <v>2</v>
      </c>
      <c r="D657">
        <v>2024</v>
      </c>
      <c r="F657" t="s">
        <v>196</v>
      </c>
      <c r="G657" t="s">
        <v>2312</v>
      </c>
      <c r="H657" t="s">
        <v>1875</v>
      </c>
      <c r="I657" t="s">
        <v>1970</v>
      </c>
      <c r="J657" t="s">
        <v>1956</v>
      </c>
      <c r="K657" t="s">
        <v>1909</v>
      </c>
      <c r="L657" t="s">
        <v>1887</v>
      </c>
      <c r="M657">
        <v>1</v>
      </c>
      <c r="N657" s="3">
        <v>95</v>
      </c>
      <c r="O657" s="3">
        <v>54</v>
      </c>
      <c r="P657" s="4">
        <v>0.05</v>
      </c>
      <c r="Q657" s="3">
        <v>90.25</v>
      </c>
      <c r="R657" s="3">
        <v>54</v>
      </c>
      <c r="S657" s="3">
        <v>36.25</v>
      </c>
      <c r="T657" t="s">
        <v>1954</v>
      </c>
      <c r="U657" t="s">
        <v>72</v>
      </c>
    </row>
    <row r="658" spans="1:21" x14ac:dyDescent="0.35">
      <c r="A658" t="s">
        <v>3015</v>
      </c>
      <c r="B658" s="2">
        <v>45338</v>
      </c>
      <c r="C658">
        <v>2</v>
      </c>
      <c r="D658">
        <v>2024</v>
      </c>
      <c r="F658" t="s">
        <v>1169</v>
      </c>
      <c r="G658" t="s">
        <v>3016</v>
      </c>
      <c r="H658" t="s">
        <v>1867</v>
      </c>
      <c r="I658" t="s">
        <v>2036</v>
      </c>
      <c r="J658" t="s">
        <v>1953</v>
      </c>
      <c r="K658" t="s">
        <v>1905</v>
      </c>
      <c r="L658" t="s">
        <v>1888</v>
      </c>
      <c r="M658">
        <v>1</v>
      </c>
      <c r="N658" s="3">
        <v>120</v>
      </c>
      <c r="O658" s="3">
        <v>63</v>
      </c>
      <c r="P658" s="4">
        <v>0.15</v>
      </c>
      <c r="Q658" s="3">
        <v>102</v>
      </c>
      <c r="R658" s="3">
        <v>63</v>
      </c>
      <c r="S658" s="3">
        <v>39</v>
      </c>
      <c r="T658" t="s">
        <v>1954</v>
      </c>
      <c r="U658" t="s">
        <v>71</v>
      </c>
    </row>
    <row r="659" spans="1:21" x14ac:dyDescent="0.35">
      <c r="A659" t="s">
        <v>3017</v>
      </c>
      <c r="B659" s="2">
        <v>45338</v>
      </c>
      <c r="C659">
        <v>2</v>
      </c>
      <c r="D659">
        <v>2024</v>
      </c>
      <c r="F659" t="s">
        <v>1558</v>
      </c>
      <c r="G659" t="s">
        <v>2407</v>
      </c>
      <c r="H659" t="s">
        <v>1875</v>
      </c>
      <c r="I659" t="s">
        <v>1981</v>
      </c>
      <c r="J659" t="s">
        <v>1997</v>
      </c>
      <c r="K659" t="s">
        <v>1906</v>
      </c>
      <c r="L659" t="s">
        <v>1889</v>
      </c>
      <c r="M659">
        <v>1</v>
      </c>
      <c r="N659" s="3">
        <v>89</v>
      </c>
      <c r="O659" s="3">
        <v>48</v>
      </c>
      <c r="P659" s="4">
        <v>0.15</v>
      </c>
      <c r="Q659" s="3">
        <v>75.650000000000006</v>
      </c>
      <c r="R659" s="3">
        <v>48</v>
      </c>
      <c r="S659" s="3">
        <v>27.65</v>
      </c>
      <c r="T659" t="s">
        <v>1954</v>
      </c>
      <c r="U659" t="s">
        <v>71</v>
      </c>
    </row>
    <row r="660" spans="1:21" x14ac:dyDescent="0.35">
      <c r="A660" t="s">
        <v>3018</v>
      </c>
      <c r="B660" s="2">
        <v>45338</v>
      </c>
      <c r="C660">
        <v>2</v>
      </c>
      <c r="D660">
        <v>2024</v>
      </c>
      <c r="F660" t="s">
        <v>180</v>
      </c>
      <c r="G660" t="s">
        <v>2080</v>
      </c>
      <c r="H660" t="s">
        <v>1868</v>
      </c>
      <c r="I660" t="s">
        <v>2014</v>
      </c>
      <c r="J660" t="s">
        <v>1987</v>
      </c>
      <c r="K660" t="s">
        <v>1908</v>
      </c>
      <c r="L660" t="s">
        <v>1890</v>
      </c>
      <c r="M660">
        <v>1</v>
      </c>
      <c r="N660" s="3">
        <v>129</v>
      </c>
      <c r="O660" s="3">
        <v>78</v>
      </c>
      <c r="P660" s="4">
        <v>0.15</v>
      </c>
      <c r="Q660" s="3">
        <v>109.65</v>
      </c>
      <c r="R660" s="3">
        <v>78</v>
      </c>
      <c r="S660" s="3">
        <v>31.65</v>
      </c>
      <c r="T660" t="s">
        <v>1954</v>
      </c>
      <c r="U660" t="s">
        <v>72</v>
      </c>
    </row>
    <row r="661" spans="1:21" x14ac:dyDescent="0.35">
      <c r="A661" t="s">
        <v>3019</v>
      </c>
      <c r="B661" s="2">
        <v>45339</v>
      </c>
      <c r="C661">
        <v>2</v>
      </c>
      <c r="D661">
        <v>2024</v>
      </c>
      <c r="F661" t="s">
        <v>88</v>
      </c>
      <c r="G661" t="s">
        <v>2040</v>
      </c>
      <c r="H661" t="s">
        <v>1863</v>
      </c>
      <c r="I661" t="s">
        <v>2051</v>
      </c>
      <c r="J661" t="s">
        <v>1971</v>
      </c>
      <c r="K661" t="s">
        <v>1920</v>
      </c>
      <c r="L661" t="s">
        <v>1886</v>
      </c>
      <c r="M661">
        <v>2</v>
      </c>
      <c r="N661" s="3">
        <v>45</v>
      </c>
      <c r="O661" s="3">
        <v>19</v>
      </c>
      <c r="P661" s="4">
        <v>0</v>
      </c>
      <c r="Q661" s="3">
        <v>90</v>
      </c>
      <c r="R661" s="3">
        <v>38</v>
      </c>
      <c r="S661" s="3">
        <v>52</v>
      </c>
      <c r="T661" t="s">
        <v>1954</v>
      </c>
      <c r="U661" t="s">
        <v>72</v>
      </c>
    </row>
    <row r="662" spans="1:21" x14ac:dyDescent="0.35">
      <c r="A662" t="s">
        <v>3020</v>
      </c>
      <c r="B662" s="2">
        <v>45339</v>
      </c>
      <c r="C662">
        <v>2</v>
      </c>
      <c r="D662">
        <v>2024</v>
      </c>
      <c r="F662" t="s">
        <v>262</v>
      </c>
      <c r="G662" t="s">
        <v>2404</v>
      </c>
      <c r="H662" t="s">
        <v>1870</v>
      </c>
      <c r="I662" t="s">
        <v>2060</v>
      </c>
      <c r="J662" t="s">
        <v>1997</v>
      </c>
      <c r="K662" t="s">
        <v>1906</v>
      </c>
      <c r="L662" t="s">
        <v>1889</v>
      </c>
      <c r="M662">
        <v>3</v>
      </c>
      <c r="N662" s="3">
        <v>89</v>
      </c>
      <c r="O662" s="3">
        <v>48</v>
      </c>
      <c r="P662" s="4">
        <v>0.1</v>
      </c>
      <c r="Q662" s="3">
        <v>240.3</v>
      </c>
      <c r="R662" s="3">
        <v>144</v>
      </c>
      <c r="S662" s="3">
        <v>96.3</v>
      </c>
      <c r="T662" t="s">
        <v>1954</v>
      </c>
      <c r="U662" t="s">
        <v>72</v>
      </c>
    </row>
    <row r="663" spans="1:21" x14ac:dyDescent="0.35">
      <c r="A663" t="s">
        <v>3021</v>
      </c>
      <c r="B663" s="2">
        <v>45339</v>
      </c>
      <c r="C663">
        <v>2</v>
      </c>
      <c r="D663">
        <v>2024</v>
      </c>
      <c r="F663" t="s">
        <v>350</v>
      </c>
      <c r="G663" t="s">
        <v>3022</v>
      </c>
      <c r="H663" t="s">
        <v>1866</v>
      </c>
      <c r="I663" t="s">
        <v>1866</v>
      </c>
      <c r="J663" t="s">
        <v>2064</v>
      </c>
      <c r="K663" t="s">
        <v>1922</v>
      </c>
      <c r="L663" t="s">
        <v>1887</v>
      </c>
      <c r="M663">
        <v>2</v>
      </c>
      <c r="N663" s="3">
        <v>32</v>
      </c>
      <c r="O663" s="3">
        <v>14</v>
      </c>
      <c r="P663" s="4">
        <v>0.15</v>
      </c>
      <c r="Q663" s="3">
        <v>54.4</v>
      </c>
      <c r="R663" s="3">
        <v>28</v>
      </c>
      <c r="S663" s="3">
        <v>26.4</v>
      </c>
      <c r="T663" t="s">
        <v>1954</v>
      </c>
      <c r="U663" t="s">
        <v>71</v>
      </c>
    </row>
    <row r="664" spans="1:21" x14ac:dyDescent="0.35">
      <c r="A664" t="s">
        <v>3023</v>
      </c>
      <c r="B664" s="2">
        <v>45339</v>
      </c>
      <c r="C664">
        <v>2</v>
      </c>
      <c r="D664">
        <v>2024</v>
      </c>
      <c r="F664" t="s">
        <v>1389</v>
      </c>
      <c r="G664" t="s">
        <v>3024</v>
      </c>
      <c r="H664" t="s">
        <v>1869</v>
      </c>
      <c r="I664" t="s">
        <v>1977</v>
      </c>
      <c r="J664" t="s">
        <v>1967</v>
      </c>
      <c r="K664" t="s">
        <v>1913</v>
      </c>
      <c r="L664" t="s">
        <v>1888</v>
      </c>
      <c r="M664">
        <v>1</v>
      </c>
      <c r="N664" s="3">
        <v>78</v>
      </c>
      <c r="O664" s="3">
        <v>39</v>
      </c>
      <c r="P664" s="4">
        <v>0</v>
      </c>
      <c r="Q664" s="3">
        <v>78</v>
      </c>
      <c r="R664" s="3">
        <v>39</v>
      </c>
      <c r="S664" s="3">
        <v>39</v>
      </c>
      <c r="T664" t="s">
        <v>1954</v>
      </c>
      <c r="U664" t="s">
        <v>71</v>
      </c>
    </row>
    <row r="665" spans="1:21" x14ac:dyDescent="0.35">
      <c r="A665" t="s">
        <v>3025</v>
      </c>
      <c r="B665" s="2">
        <v>45339</v>
      </c>
      <c r="C665">
        <v>2</v>
      </c>
      <c r="D665">
        <v>2024</v>
      </c>
      <c r="F665" t="s">
        <v>1658</v>
      </c>
      <c r="G665" t="s">
        <v>2078</v>
      </c>
      <c r="H665" t="s">
        <v>1870</v>
      </c>
      <c r="I665" t="s">
        <v>2083</v>
      </c>
      <c r="J665" t="s">
        <v>2120</v>
      </c>
      <c r="K665" t="s">
        <v>1926</v>
      </c>
      <c r="L665" t="s">
        <v>1885</v>
      </c>
      <c r="M665">
        <v>4</v>
      </c>
      <c r="N665" s="3">
        <v>28</v>
      </c>
      <c r="O665" s="3">
        <v>13</v>
      </c>
      <c r="P665" s="4">
        <v>0</v>
      </c>
      <c r="Q665" s="3">
        <v>112</v>
      </c>
      <c r="R665" s="3">
        <v>52</v>
      </c>
      <c r="S665" s="3">
        <v>60</v>
      </c>
      <c r="T665" t="s">
        <v>1954</v>
      </c>
      <c r="U665" t="s">
        <v>71</v>
      </c>
    </row>
    <row r="666" spans="1:21" x14ac:dyDescent="0.35">
      <c r="A666" t="s">
        <v>3026</v>
      </c>
      <c r="B666" s="2">
        <v>45339</v>
      </c>
      <c r="C666">
        <v>2</v>
      </c>
      <c r="D666">
        <v>2024</v>
      </c>
      <c r="F666" t="s">
        <v>1082</v>
      </c>
      <c r="G666" t="s">
        <v>2050</v>
      </c>
      <c r="H666" t="s">
        <v>1868</v>
      </c>
      <c r="I666" t="s">
        <v>2014</v>
      </c>
      <c r="J666" t="s">
        <v>2183</v>
      </c>
      <c r="K666" t="s">
        <v>1917</v>
      </c>
      <c r="L666" t="s">
        <v>1886</v>
      </c>
      <c r="M666">
        <v>1</v>
      </c>
      <c r="N666" s="3">
        <v>72</v>
      </c>
      <c r="O666" s="3">
        <v>34</v>
      </c>
      <c r="P666" s="4">
        <v>0.15</v>
      </c>
      <c r="Q666" s="3">
        <v>61.2</v>
      </c>
      <c r="R666" s="3">
        <v>34</v>
      </c>
      <c r="S666" s="3">
        <v>27.2</v>
      </c>
      <c r="T666" t="s">
        <v>1954</v>
      </c>
      <c r="U666" t="s">
        <v>71</v>
      </c>
    </row>
    <row r="667" spans="1:21" x14ac:dyDescent="0.35">
      <c r="A667" t="s">
        <v>3027</v>
      </c>
      <c r="B667" s="2">
        <v>45339</v>
      </c>
      <c r="C667">
        <v>2</v>
      </c>
      <c r="D667">
        <v>2024</v>
      </c>
      <c r="F667" t="s">
        <v>244</v>
      </c>
      <c r="G667" t="s">
        <v>2466</v>
      </c>
      <c r="H667" t="s">
        <v>1868</v>
      </c>
      <c r="I667" t="s">
        <v>2014</v>
      </c>
      <c r="J667" t="s">
        <v>1997</v>
      </c>
      <c r="K667" t="s">
        <v>1906</v>
      </c>
      <c r="L667" t="s">
        <v>1889</v>
      </c>
      <c r="M667">
        <v>1</v>
      </c>
      <c r="N667" s="3">
        <v>89</v>
      </c>
      <c r="O667" s="3">
        <v>48</v>
      </c>
      <c r="P667" s="4">
        <v>0.05</v>
      </c>
      <c r="Q667" s="3">
        <v>84.55</v>
      </c>
      <c r="R667" s="3">
        <v>48</v>
      </c>
      <c r="S667" s="3">
        <v>36.549999999999997</v>
      </c>
      <c r="T667" t="s">
        <v>1954</v>
      </c>
      <c r="U667" t="s">
        <v>71</v>
      </c>
    </row>
    <row r="668" spans="1:21" x14ac:dyDescent="0.35">
      <c r="A668" t="s">
        <v>3028</v>
      </c>
      <c r="B668" s="2">
        <v>45340</v>
      </c>
      <c r="C668">
        <v>2</v>
      </c>
      <c r="D668">
        <v>2024</v>
      </c>
      <c r="F668" t="s">
        <v>501</v>
      </c>
      <c r="G668" t="s">
        <v>2229</v>
      </c>
      <c r="H668" t="s">
        <v>1866</v>
      </c>
      <c r="I668" t="s">
        <v>1866</v>
      </c>
      <c r="J668" t="s">
        <v>1963</v>
      </c>
      <c r="K668" t="s">
        <v>1907</v>
      </c>
      <c r="L668" t="s">
        <v>1890</v>
      </c>
      <c r="M668">
        <v>1</v>
      </c>
      <c r="N668" s="3">
        <v>119</v>
      </c>
      <c r="O668" s="3">
        <v>72</v>
      </c>
      <c r="P668" s="4">
        <v>0.05</v>
      </c>
      <c r="Q668" s="3">
        <v>113.05</v>
      </c>
      <c r="R668" s="3">
        <v>72</v>
      </c>
      <c r="S668" s="3">
        <v>41.05</v>
      </c>
      <c r="T668" t="s">
        <v>1954</v>
      </c>
      <c r="U668" t="s">
        <v>72</v>
      </c>
    </row>
    <row r="669" spans="1:21" x14ac:dyDescent="0.35">
      <c r="A669" t="s">
        <v>3029</v>
      </c>
      <c r="B669" s="2">
        <v>45340</v>
      </c>
      <c r="C669">
        <v>2</v>
      </c>
      <c r="D669">
        <v>2024</v>
      </c>
      <c r="F669" t="s">
        <v>601</v>
      </c>
      <c r="G669" t="s">
        <v>2571</v>
      </c>
      <c r="H669" t="s">
        <v>1871</v>
      </c>
      <c r="I669" t="s">
        <v>2234</v>
      </c>
      <c r="J669" t="s">
        <v>1956</v>
      </c>
      <c r="K669" t="s">
        <v>1909</v>
      </c>
      <c r="L669" t="s">
        <v>1887</v>
      </c>
      <c r="M669">
        <v>3</v>
      </c>
      <c r="N669" s="3">
        <v>95</v>
      </c>
      <c r="O669" s="3">
        <v>54</v>
      </c>
      <c r="P669" s="4">
        <v>0</v>
      </c>
      <c r="Q669" s="3">
        <v>285</v>
      </c>
      <c r="R669" s="3">
        <v>162</v>
      </c>
      <c r="S669" s="3">
        <v>123</v>
      </c>
      <c r="T669" t="s">
        <v>1954</v>
      </c>
      <c r="U669" t="s">
        <v>71</v>
      </c>
    </row>
    <row r="670" spans="1:21" x14ac:dyDescent="0.35">
      <c r="A670" t="s">
        <v>3030</v>
      </c>
      <c r="B670" s="2">
        <v>45340</v>
      </c>
      <c r="C670">
        <v>2</v>
      </c>
      <c r="D670">
        <v>2024</v>
      </c>
      <c r="F670" t="s">
        <v>1235</v>
      </c>
      <c r="G670" t="s">
        <v>2552</v>
      </c>
      <c r="H670" t="s">
        <v>1872</v>
      </c>
      <c r="I670" t="s">
        <v>2357</v>
      </c>
      <c r="J670" t="s">
        <v>2034</v>
      </c>
      <c r="K670" t="s">
        <v>1904</v>
      </c>
      <c r="L670" t="s">
        <v>1889</v>
      </c>
      <c r="M670">
        <v>1</v>
      </c>
      <c r="N670" s="3">
        <v>149</v>
      </c>
      <c r="O670" s="3">
        <v>91</v>
      </c>
      <c r="P670" s="4">
        <v>0</v>
      </c>
      <c r="Q670" s="3">
        <v>149</v>
      </c>
      <c r="R670" s="3">
        <v>91</v>
      </c>
      <c r="S670" s="3">
        <v>58</v>
      </c>
      <c r="T670" t="s">
        <v>1954</v>
      </c>
      <c r="U670" t="s">
        <v>71</v>
      </c>
    </row>
    <row r="671" spans="1:21" x14ac:dyDescent="0.35">
      <c r="A671" t="s">
        <v>3031</v>
      </c>
      <c r="B671" s="2">
        <v>45340</v>
      </c>
      <c r="C671">
        <v>2</v>
      </c>
      <c r="D671">
        <v>2024</v>
      </c>
      <c r="F671" t="s">
        <v>190</v>
      </c>
      <c r="G671" t="s">
        <v>3032</v>
      </c>
      <c r="H671" t="s">
        <v>1872</v>
      </c>
      <c r="I671" t="s">
        <v>2357</v>
      </c>
      <c r="J671" t="s">
        <v>2001</v>
      </c>
      <c r="K671" t="s">
        <v>1911</v>
      </c>
      <c r="L671" t="s">
        <v>1886</v>
      </c>
      <c r="M671">
        <v>1</v>
      </c>
      <c r="N671" s="3">
        <v>58</v>
      </c>
      <c r="O671" s="3">
        <v>25</v>
      </c>
      <c r="P671" s="4">
        <v>0</v>
      </c>
      <c r="Q671" s="3">
        <v>58</v>
      </c>
      <c r="R671" s="3">
        <v>25</v>
      </c>
      <c r="S671" s="3">
        <v>33</v>
      </c>
      <c r="T671" t="s">
        <v>1954</v>
      </c>
      <c r="U671" t="s">
        <v>71</v>
      </c>
    </row>
    <row r="672" spans="1:21" x14ac:dyDescent="0.35">
      <c r="A672" t="s">
        <v>3033</v>
      </c>
      <c r="B672" s="2">
        <v>45340</v>
      </c>
      <c r="C672">
        <v>2</v>
      </c>
      <c r="D672">
        <v>2024</v>
      </c>
      <c r="F672" t="s">
        <v>241</v>
      </c>
      <c r="G672" t="s">
        <v>2419</v>
      </c>
      <c r="H672" t="s">
        <v>1874</v>
      </c>
      <c r="I672" t="s">
        <v>2186</v>
      </c>
      <c r="J672" t="s">
        <v>1987</v>
      </c>
      <c r="K672" t="s">
        <v>1908</v>
      </c>
      <c r="L672" t="s">
        <v>1890</v>
      </c>
      <c r="M672">
        <v>1</v>
      </c>
      <c r="N672" s="3">
        <v>129</v>
      </c>
      <c r="O672" s="3">
        <v>78</v>
      </c>
      <c r="P672" s="4">
        <v>0.15</v>
      </c>
      <c r="Q672" s="3">
        <v>109.65</v>
      </c>
      <c r="R672" s="3">
        <v>78</v>
      </c>
      <c r="S672" s="3">
        <v>31.65</v>
      </c>
      <c r="T672" t="s">
        <v>1954</v>
      </c>
      <c r="U672" t="s">
        <v>72</v>
      </c>
    </row>
    <row r="673" spans="1:21" x14ac:dyDescent="0.35">
      <c r="A673" t="s">
        <v>3034</v>
      </c>
      <c r="B673" s="2">
        <v>45340</v>
      </c>
      <c r="C673">
        <v>2</v>
      </c>
      <c r="D673">
        <v>2024</v>
      </c>
      <c r="F673" t="s">
        <v>657</v>
      </c>
      <c r="G673" t="s">
        <v>2089</v>
      </c>
      <c r="H673" t="s">
        <v>1868</v>
      </c>
      <c r="I673" t="s">
        <v>1959</v>
      </c>
      <c r="J673" t="s">
        <v>2001</v>
      </c>
      <c r="K673" t="s">
        <v>1911</v>
      </c>
      <c r="L673" t="s">
        <v>1886</v>
      </c>
      <c r="M673">
        <v>1</v>
      </c>
      <c r="N673" s="3">
        <v>58</v>
      </c>
      <c r="O673" s="3">
        <v>25</v>
      </c>
      <c r="P673" s="4">
        <v>0.05</v>
      </c>
      <c r="Q673" s="3">
        <v>55.1</v>
      </c>
      <c r="R673" s="3">
        <v>25</v>
      </c>
      <c r="S673" s="3">
        <v>30.1</v>
      </c>
      <c r="T673" t="s">
        <v>1954</v>
      </c>
      <c r="U673" t="s">
        <v>72</v>
      </c>
    </row>
    <row r="674" spans="1:21" x14ac:dyDescent="0.35">
      <c r="A674" t="s">
        <v>3035</v>
      </c>
      <c r="B674" s="2">
        <v>45340</v>
      </c>
      <c r="C674">
        <v>2</v>
      </c>
      <c r="D674">
        <v>2024</v>
      </c>
      <c r="F674" t="s">
        <v>647</v>
      </c>
      <c r="G674" t="s">
        <v>2316</v>
      </c>
      <c r="H674" t="s">
        <v>1863</v>
      </c>
      <c r="I674" t="s">
        <v>2033</v>
      </c>
      <c r="J674" t="s">
        <v>2114</v>
      </c>
      <c r="K674" t="s">
        <v>1915</v>
      </c>
      <c r="L674" t="s">
        <v>1886</v>
      </c>
      <c r="M674">
        <v>2</v>
      </c>
      <c r="N674" s="3">
        <v>85</v>
      </c>
      <c r="O674" s="3">
        <v>41</v>
      </c>
      <c r="P674" s="4">
        <v>0.1</v>
      </c>
      <c r="Q674" s="3">
        <v>153</v>
      </c>
      <c r="R674" s="3">
        <v>82</v>
      </c>
      <c r="S674" s="3">
        <v>71</v>
      </c>
      <c r="T674" t="s">
        <v>1954</v>
      </c>
      <c r="U674" t="s">
        <v>72</v>
      </c>
    </row>
    <row r="675" spans="1:21" x14ac:dyDescent="0.35">
      <c r="A675" t="s">
        <v>3036</v>
      </c>
      <c r="B675" s="2">
        <v>45340</v>
      </c>
      <c r="C675">
        <v>2</v>
      </c>
      <c r="D675">
        <v>2024</v>
      </c>
      <c r="F675" t="s">
        <v>1710</v>
      </c>
      <c r="G675" t="s">
        <v>3037</v>
      </c>
      <c r="H675" t="s">
        <v>1868</v>
      </c>
      <c r="I675" t="s">
        <v>2014</v>
      </c>
      <c r="J675" t="s">
        <v>2061</v>
      </c>
      <c r="K675" t="s">
        <v>1923</v>
      </c>
      <c r="L675" t="s">
        <v>1888</v>
      </c>
      <c r="M675">
        <v>1</v>
      </c>
      <c r="N675" s="3">
        <v>25</v>
      </c>
      <c r="O675" s="3">
        <v>11</v>
      </c>
      <c r="P675" s="4">
        <v>0</v>
      </c>
      <c r="Q675" s="3">
        <v>25</v>
      </c>
      <c r="R675" s="3">
        <v>11</v>
      </c>
      <c r="S675" s="3">
        <v>14</v>
      </c>
      <c r="T675" t="s">
        <v>1954</v>
      </c>
      <c r="U675" t="s">
        <v>71</v>
      </c>
    </row>
    <row r="676" spans="1:21" x14ac:dyDescent="0.35">
      <c r="A676" t="s">
        <v>3038</v>
      </c>
      <c r="B676" s="2">
        <v>45340</v>
      </c>
      <c r="C676">
        <v>2</v>
      </c>
      <c r="D676">
        <v>2024</v>
      </c>
      <c r="F676" t="s">
        <v>779</v>
      </c>
      <c r="G676" t="s">
        <v>3039</v>
      </c>
      <c r="H676" t="s">
        <v>1866</v>
      </c>
      <c r="I676" t="s">
        <v>1866</v>
      </c>
      <c r="J676" t="s">
        <v>2061</v>
      </c>
      <c r="K676" t="s">
        <v>1923</v>
      </c>
      <c r="L676" t="s">
        <v>1888</v>
      </c>
      <c r="M676">
        <v>1</v>
      </c>
      <c r="N676" s="3">
        <v>25</v>
      </c>
      <c r="O676" s="3">
        <v>11</v>
      </c>
      <c r="P676" s="4">
        <v>0</v>
      </c>
      <c r="Q676" s="3">
        <v>25</v>
      </c>
      <c r="R676" s="3">
        <v>11</v>
      </c>
      <c r="S676" s="3">
        <v>14</v>
      </c>
      <c r="T676" t="s">
        <v>1954</v>
      </c>
      <c r="U676" t="s">
        <v>71</v>
      </c>
    </row>
    <row r="677" spans="1:21" x14ac:dyDescent="0.35">
      <c r="A677" t="s">
        <v>3040</v>
      </c>
      <c r="B677" s="2">
        <v>45340</v>
      </c>
      <c r="C677">
        <v>2</v>
      </c>
      <c r="D677">
        <v>2024</v>
      </c>
      <c r="F677" t="s">
        <v>262</v>
      </c>
      <c r="G677" t="s">
        <v>2404</v>
      </c>
      <c r="H677" t="s">
        <v>1870</v>
      </c>
      <c r="I677" t="s">
        <v>2060</v>
      </c>
      <c r="J677" t="s">
        <v>1960</v>
      </c>
      <c r="K677" t="s">
        <v>1924</v>
      </c>
      <c r="L677" t="s">
        <v>1885</v>
      </c>
      <c r="M677">
        <v>2</v>
      </c>
      <c r="N677" s="3">
        <v>42</v>
      </c>
      <c r="O677" s="3">
        <v>20</v>
      </c>
      <c r="P677" s="4">
        <v>0</v>
      </c>
      <c r="Q677" s="3">
        <v>84</v>
      </c>
      <c r="R677" s="3">
        <v>40</v>
      </c>
      <c r="S677" s="3">
        <v>44</v>
      </c>
      <c r="T677" t="s">
        <v>1954</v>
      </c>
      <c r="U677" t="s">
        <v>72</v>
      </c>
    </row>
    <row r="678" spans="1:21" x14ac:dyDescent="0.35">
      <c r="A678" t="s">
        <v>3041</v>
      </c>
      <c r="B678" s="2">
        <v>45340</v>
      </c>
      <c r="C678">
        <v>2</v>
      </c>
      <c r="D678">
        <v>2024</v>
      </c>
      <c r="F678" t="s">
        <v>293</v>
      </c>
      <c r="G678" t="s">
        <v>2728</v>
      </c>
      <c r="H678" t="s">
        <v>1866</v>
      </c>
      <c r="I678" t="s">
        <v>1866</v>
      </c>
      <c r="J678" t="s">
        <v>2026</v>
      </c>
      <c r="K678" t="s">
        <v>1919</v>
      </c>
      <c r="L678" t="s">
        <v>1887</v>
      </c>
      <c r="M678">
        <v>2</v>
      </c>
      <c r="N678" s="3">
        <v>85</v>
      </c>
      <c r="O678" s="3">
        <v>44</v>
      </c>
      <c r="P678" s="4">
        <v>0.1</v>
      </c>
      <c r="Q678" s="3">
        <v>153</v>
      </c>
      <c r="R678" s="3">
        <v>88</v>
      </c>
      <c r="S678" s="3">
        <v>65</v>
      </c>
      <c r="T678" t="s">
        <v>1954</v>
      </c>
      <c r="U678" t="s">
        <v>71</v>
      </c>
    </row>
    <row r="679" spans="1:21" x14ac:dyDescent="0.35">
      <c r="A679" t="s">
        <v>3042</v>
      </c>
      <c r="B679" s="2">
        <v>45341</v>
      </c>
      <c r="C679">
        <v>2</v>
      </c>
      <c r="D679">
        <v>2024</v>
      </c>
      <c r="F679" t="s">
        <v>536</v>
      </c>
      <c r="G679" t="s">
        <v>2094</v>
      </c>
      <c r="H679" t="s">
        <v>1871</v>
      </c>
      <c r="I679" t="s">
        <v>1990</v>
      </c>
      <c r="J679" t="s">
        <v>1953</v>
      </c>
      <c r="K679" t="s">
        <v>1905</v>
      </c>
      <c r="L679" t="s">
        <v>1888</v>
      </c>
      <c r="M679">
        <v>1</v>
      </c>
      <c r="N679" s="3">
        <v>120</v>
      </c>
      <c r="O679" s="3">
        <v>63</v>
      </c>
      <c r="P679" s="4">
        <v>0.1</v>
      </c>
      <c r="Q679" s="3">
        <v>108</v>
      </c>
      <c r="R679" s="3">
        <v>63</v>
      </c>
      <c r="S679" s="3">
        <v>45</v>
      </c>
      <c r="T679" t="s">
        <v>1954</v>
      </c>
      <c r="U679" t="s">
        <v>71</v>
      </c>
    </row>
    <row r="680" spans="1:21" x14ac:dyDescent="0.35">
      <c r="A680" t="s">
        <v>3043</v>
      </c>
      <c r="B680" s="2">
        <v>45341</v>
      </c>
      <c r="C680">
        <v>2</v>
      </c>
      <c r="D680">
        <v>2024</v>
      </c>
      <c r="F680" t="s">
        <v>714</v>
      </c>
      <c r="G680" t="s">
        <v>2098</v>
      </c>
      <c r="H680" t="s">
        <v>1870</v>
      </c>
      <c r="I680" t="s">
        <v>2083</v>
      </c>
      <c r="J680" t="s">
        <v>2026</v>
      </c>
      <c r="K680" t="s">
        <v>1919</v>
      </c>
      <c r="L680" t="s">
        <v>1887</v>
      </c>
      <c r="M680">
        <v>1</v>
      </c>
      <c r="N680" s="3">
        <v>85</v>
      </c>
      <c r="O680" s="3">
        <v>44</v>
      </c>
      <c r="P680" s="4">
        <v>0.15</v>
      </c>
      <c r="Q680" s="3">
        <v>72.25</v>
      </c>
      <c r="R680" s="3">
        <v>44</v>
      </c>
      <c r="S680" s="3">
        <v>28.25</v>
      </c>
      <c r="T680" t="s">
        <v>1954</v>
      </c>
      <c r="U680" t="s">
        <v>72</v>
      </c>
    </row>
    <row r="681" spans="1:21" x14ac:dyDescent="0.35">
      <c r="A681" t="s">
        <v>3044</v>
      </c>
      <c r="B681" s="2">
        <v>45341</v>
      </c>
      <c r="C681">
        <v>2</v>
      </c>
      <c r="D681">
        <v>2024</v>
      </c>
      <c r="F681" t="s">
        <v>310</v>
      </c>
      <c r="G681" t="s">
        <v>2082</v>
      </c>
      <c r="H681" t="s">
        <v>1873</v>
      </c>
      <c r="I681" t="s">
        <v>2395</v>
      </c>
      <c r="J681" t="s">
        <v>1956</v>
      </c>
      <c r="K681" t="s">
        <v>1909</v>
      </c>
      <c r="L681" t="s">
        <v>1887</v>
      </c>
      <c r="M681">
        <v>2</v>
      </c>
      <c r="N681" s="3">
        <v>95</v>
      </c>
      <c r="O681" s="3">
        <v>54</v>
      </c>
      <c r="P681" s="4">
        <v>0</v>
      </c>
      <c r="Q681" s="3">
        <v>190</v>
      </c>
      <c r="R681" s="3">
        <v>108</v>
      </c>
      <c r="S681" s="3">
        <v>82</v>
      </c>
      <c r="T681" t="s">
        <v>1954</v>
      </c>
      <c r="U681" t="s">
        <v>72</v>
      </c>
    </row>
    <row r="682" spans="1:21" x14ac:dyDescent="0.35">
      <c r="A682" t="s">
        <v>3045</v>
      </c>
      <c r="B682" s="2">
        <v>45341</v>
      </c>
      <c r="C682">
        <v>2</v>
      </c>
      <c r="D682">
        <v>2024</v>
      </c>
      <c r="F682" t="s">
        <v>1493</v>
      </c>
      <c r="G682" t="s">
        <v>2082</v>
      </c>
      <c r="H682" t="s">
        <v>1870</v>
      </c>
      <c r="I682" t="s">
        <v>2083</v>
      </c>
      <c r="J682" t="s">
        <v>1997</v>
      </c>
      <c r="K682" t="s">
        <v>1906</v>
      </c>
      <c r="L682" t="s">
        <v>1889</v>
      </c>
      <c r="M682">
        <v>2</v>
      </c>
      <c r="N682" s="3">
        <v>89</v>
      </c>
      <c r="O682" s="3">
        <v>48</v>
      </c>
      <c r="P682" s="4">
        <v>0</v>
      </c>
      <c r="Q682" s="3">
        <v>178</v>
      </c>
      <c r="R682" s="3">
        <v>96</v>
      </c>
      <c r="S682" s="3">
        <v>82</v>
      </c>
      <c r="T682" t="s">
        <v>1954</v>
      </c>
      <c r="U682" t="s">
        <v>72</v>
      </c>
    </row>
    <row r="683" spans="1:21" x14ac:dyDescent="0.35">
      <c r="A683" t="s">
        <v>3046</v>
      </c>
      <c r="B683" s="2">
        <v>45341</v>
      </c>
      <c r="C683">
        <v>2</v>
      </c>
      <c r="D683">
        <v>2024</v>
      </c>
      <c r="F683" t="s">
        <v>1807</v>
      </c>
      <c r="G683" t="s">
        <v>2622</v>
      </c>
      <c r="H683" t="s">
        <v>1874</v>
      </c>
      <c r="I683" t="s">
        <v>2119</v>
      </c>
      <c r="J683" t="s">
        <v>2064</v>
      </c>
      <c r="K683" t="s">
        <v>1922</v>
      </c>
      <c r="L683" t="s">
        <v>1887</v>
      </c>
      <c r="M683">
        <v>1</v>
      </c>
      <c r="N683" s="3">
        <v>32</v>
      </c>
      <c r="O683" s="3">
        <v>14</v>
      </c>
      <c r="P683" s="4">
        <v>0</v>
      </c>
      <c r="Q683" s="3">
        <v>32</v>
      </c>
      <c r="R683" s="3">
        <v>14</v>
      </c>
      <c r="S683" s="3">
        <v>18</v>
      </c>
      <c r="T683" t="s">
        <v>1954</v>
      </c>
      <c r="U683" t="s">
        <v>71</v>
      </c>
    </row>
    <row r="684" spans="1:21" x14ac:dyDescent="0.35">
      <c r="A684" t="s">
        <v>3047</v>
      </c>
      <c r="B684" s="2">
        <v>45341</v>
      </c>
      <c r="C684">
        <v>2</v>
      </c>
      <c r="D684">
        <v>2024</v>
      </c>
      <c r="F684" t="s">
        <v>792</v>
      </c>
      <c r="G684" t="s">
        <v>3048</v>
      </c>
      <c r="H684" t="s">
        <v>1866</v>
      </c>
      <c r="I684" t="s">
        <v>1866</v>
      </c>
      <c r="J684" t="s">
        <v>2034</v>
      </c>
      <c r="K684" t="s">
        <v>1904</v>
      </c>
      <c r="L684" t="s">
        <v>1889</v>
      </c>
      <c r="M684">
        <v>3</v>
      </c>
      <c r="N684" s="3">
        <v>149</v>
      </c>
      <c r="O684" s="3">
        <v>91</v>
      </c>
      <c r="P684" s="4">
        <v>0</v>
      </c>
      <c r="Q684" s="3">
        <v>447</v>
      </c>
      <c r="R684" s="3">
        <v>273</v>
      </c>
      <c r="S684" s="3">
        <v>174</v>
      </c>
      <c r="T684" t="s">
        <v>1954</v>
      </c>
      <c r="U684" t="s">
        <v>71</v>
      </c>
    </row>
    <row r="685" spans="1:21" x14ac:dyDescent="0.35">
      <c r="A685" t="s">
        <v>3049</v>
      </c>
      <c r="B685" s="2">
        <v>45341</v>
      </c>
      <c r="C685">
        <v>2</v>
      </c>
      <c r="D685">
        <v>2024</v>
      </c>
      <c r="F685" t="s">
        <v>1265</v>
      </c>
      <c r="G685" t="s">
        <v>2194</v>
      </c>
      <c r="H685" t="s">
        <v>1864</v>
      </c>
      <c r="I685" t="s">
        <v>2044</v>
      </c>
      <c r="J685" t="s">
        <v>2034</v>
      </c>
      <c r="K685" t="s">
        <v>1904</v>
      </c>
      <c r="L685" t="s">
        <v>1889</v>
      </c>
      <c r="M685">
        <v>1</v>
      </c>
      <c r="N685" s="3">
        <v>149</v>
      </c>
      <c r="O685" s="3">
        <v>91</v>
      </c>
      <c r="P685" s="4">
        <v>0</v>
      </c>
      <c r="Q685" s="3">
        <v>149</v>
      </c>
      <c r="R685" s="3">
        <v>91</v>
      </c>
      <c r="S685" s="3">
        <v>58</v>
      </c>
      <c r="T685" t="s">
        <v>1954</v>
      </c>
      <c r="U685" t="s">
        <v>71</v>
      </c>
    </row>
    <row r="686" spans="1:21" x14ac:dyDescent="0.35">
      <c r="A686" t="s">
        <v>3050</v>
      </c>
      <c r="B686" s="2">
        <v>45341</v>
      </c>
      <c r="C686">
        <v>2</v>
      </c>
      <c r="D686">
        <v>2024</v>
      </c>
      <c r="F686" t="s">
        <v>694</v>
      </c>
      <c r="G686" t="s">
        <v>3051</v>
      </c>
      <c r="H686" t="s">
        <v>1864</v>
      </c>
      <c r="I686" t="s">
        <v>2087</v>
      </c>
      <c r="J686" t="s">
        <v>2067</v>
      </c>
      <c r="K686" t="s">
        <v>1918</v>
      </c>
      <c r="L686" t="s">
        <v>1889</v>
      </c>
      <c r="M686">
        <v>5</v>
      </c>
      <c r="N686" s="3">
        <v>69</v>
      </c>
      <c r="O686" s="3">
        <v>37</v>
      </c>
      <c r="P686" s="4">
        <v>0.15</v>
      </c>
      <c r="Q686" s="3">
        <v>293.25</v>
      </c>
      <c r="R686" s="3">
        <v>185</v>
      </c>
      <c r="S686" s="3">
        <v>108.25</v>
      </c>
      <c r="T686" t="s">
        <v>1954</v>
      </c>
      <c r="U686" t="s">
        <v>71</v>
      </c>
    </row>
    <row r="687" spans="1:21" x14ac:dyDescent="0.35">
      <c r="A687" t="s">
        <v>3052</v>
      </c>
      <c r="B687" s="2">
        <v>45341</v>
      </c>
      <c r="C687">
        <v>2</v>
      </c>
      <c r="D687">
        <v>2024</v>
      </c>
      <c r="F687" t="s">
        <v>1354</v>
      </c>
      <c r="G687" t="s">
        <v>2428</v>
      </c>
      <c r="H687" t="s">
        <v>1873</v>
      </c>
      <c r="I687" t="s">
        <v>2320</v>
      </c>
      <c r="J687" t="s">
        <v>2064</v>
      </c>
      <c r="K687" t="s">
        <v>1922</v>
      </c>
      <c r="L687" t="s">
        <v>1887</v>
      </c>
      <c r="M687">
        <v>2</v>
      </c>
      <c r="N687" s="3">
        <v>32</v>
      </c>
      <c r="O687" s="3">
        <v>14</v>
      </c>
      <c r="P687" s="4">
        <v>0.05</v>
      </c>
      <c r="Q687" s="3">
        <v>60.8</v>
      </c>
      <c r="R687" s="3">
        <v>28</v>
      </c>
      <c r="S687" s="3">
        <v>32.799999999999997</v>
      </c>
      <c r="T687" t="s">
        <v>1954</v>
      </c>
      <c r="U687" t="s">
        <v>71</v>
      </c>
    </row>
    <row r="688" spans="1:21" x14ac:dyDescent="0.35">
      <c r="A688" t="s">
        <v>3053</v>
      </c>
      <c r="B688" s="2">
        <v>45341</v>
      </c>
      <c r="C688">
        <v>2</v>
      </c>
      <c r="D688">
        <v>2024</v>
      </c>
      <c r="F688" t="s">
        <v>1752</v>
      </c>
      <c r="G688" t="s">
        <v>3054</v>
      </c>
      <c r="H688" t="s">
        <v>1866</v>
      </c>
      <c r="I688" t="s">
        <v>1866</v>
      </c>
      <c r="J688" t="s">
        <v>1978</v>
      </c>
      <c r="K688" t="s">
        <v>1916</v>
      </c>
      <c r="L688" t="s">
        <v>1887</v>
      </c>
      <c r="M688">
        <v>2</v>
      </c>
      <c r="N688" s="3">
        <v>79</v>
      </c>
      <c r="O688" s="3">
        <v>42</v>
      </c>
      <c r="P688" s="4">
        <v>0.1</v>
      </c>
      <c r="Q688" s="3">
        <v>142.19999999999999</v>
      </c>
      <c r="R688" s="3">
        <v>84</v>
      </c>
      <c r="S688" s="3">
        <v>58.2</v>
      </c>
      <c r="T688" t="s">
        <v>1954</v>
      </c>
      <c r="U688" t="s">
        <v>71</v>
      </c>
    </row>
    <row r="689" spans="1:21" x14ac:dyDescent="0.35">
      <c r="A689" t="s">
        <v>3055</v>
      </c>
      <c r="B689" s="2">
        <v>45341</v>
      </c>
      <c r="C689">
        <v>2</v>
      </c>
      <c r="D689">
        <v>2024</v>
      </c>
      <c r="F689" t="s">
        <v>341</v>
      </c>
      <c r="G689" t="s">
        <v>3056</v>
      </c>
      <c r="H689" t="s">
        <v>1868</v>
      </c>
      <c r="I689" t="s">
        <v>2113</v>
      </c>
      <c r="J689" t="s">
        <v>1978</v>
      </c>
      <c r="K689" t="s">
        <v>1916</v>
      </c>
      <c r="L689" t="s">
        <v>1887</v>
      </c>
      <c r="M689">
        <v>1</v>
      </c>
      <c r="N689" s="3">
        <v>79</v>
      </c>
      <c r="O689" s="3">
        <v>42</v>
      </c>
      <c r="P689" s="4">
        <v>0.15</v>
      </c>
      <c r="Q689" s="3">
        <v>67.150000000000006</v>
      </c>
      <c r="R689" s="3">
        <v>42</v>
      </c>
      <c r="S689" s="3">
        <v>25.15</v>
      </c>
      <c r="T689" t="s">
        <v>1954</v>
      </c>
      <c r="U689" t="s">
        <v>71</v>
      </c>
    </row>
    <row r="690" spans="1:21" x14ac:dyDescent="0.35">
      <c r="A690" t="s">
        <v>3057</v>
      </c>
      <c r="B690" s="2">
        <v>45341</v>
      </c>
      <c r="C690">
        <v>2</v>
      </c>
      <c r="D690">
        <v>2024</v>
      </c>
      <c r="F690" t="s">
        <v>1695</v>
      </c>
      <c r="G690" t="s">
        <v>2331</v>
      </c>
      <c r="H690" t="s">
        <v>1866</v>
      </c>
      <c r="I690" t="s">
        <v>1866</v>
      </c>
      <c r="J690" t="s">
        <v>1953</v>
      </c>
      <c r="K690" t="s">
        <v>1905</v>
      </c>
      <c r="L690" t="s">
        <v>1888</v>
      </c>
      <c r="M690">
        <v>1</v>
      </c>
      <c r="N690" s="3">
        <v>120</v>
      </c>
      <c r="O690" s="3">
        <v>63</v>
      </c>
      <c r="P690" s="4">
        <v>0.2</v>
      </c>
      <c r="Q690" s="3">
        <v>96</v>
      </c>
      <c r="R690" s="3">
        <v>63</v>
      </c>
      <c r="S690" s="3">
        <v>33</v>
      </c>
      <c r="T690" t="s">
        <v>1954</v>
      </c>
      <c r="U690" t="s">
        <v>72</v>
      </c>
    </row>
    <row r="691" spans="1:21" x14ac:dyDescent="0.35">
      <c r="A691" t="s">
        <v>3058</v>
      </c>
      <c r="B691" s="2">
        <v>45341</v>
      </c>
      <c r="C691">
        <v>2</v>
      </c>
      <c r="D691">
        <v>2024</v>
      </c>
      <c r="F691" t="s">
        <v>239</v>
      </c>
      <c r="G691" t="s">
        <v>3059</v>
      </c>
      <c r="H691" t="s">
        <v>1873</v>
      </c>
      <c r="I691" t="s">
        <v>2320</v>
      </c>
      <c r="J691" t="s">
        <v>1997</v>
      </c>
      <c r="K691" t="s">
        <v>1906</v>
      </c>
      <c r="L691" t="s">
        <v>1889</v>
      </c>
      <c r="M691">
        <v>1</v>
      </c>
      <c r="N691" s="3">
        <v>89</v>
      </c>
      <c r="O691" s="3">
        <v>48</v>
      </c>
      <c r="P691" s="4">
        <v>0</v>
      </c>
      <c r="Q691" s="3">
        <v>89</v>
      </c>
      <c r="R691" s="3">
        <v>48</v>
      </c>
      <c r="S691" s="3">
        <v>41</v>
      </c>
      <c r="T691" t="s">
        <v>1954</v>
      </c>
      <c r="U691" t="s">
        <v>71</v>
      </c>
    </row>
    <row r="692" spans="1:21" x14ac:dyDescent="0.35">
      <c r="A692" t="s">
        <v>3060</v>
      </c>
      <c r="B692" s="2">
        <v>45342</v>
      </c>
      <c r="C692">
        <v>2</v>
      </c>
      <c r="D692">
        <v>2024</v>
      </c>
      <c r="F692" t="s">
        <v>1554</v>
      </c>
      <c r="G692" t="s">
        <v>2747</v>
      </c>
      <c r="H692" t="s">
        <v>1871</v>
      </c>
      <c r="I692" t="s">
        <v>1990</v>
      </c>
      <c r="J692" t="s">
        <v>1960</v>
      </c>
      <c r="K692" t="s">
        <v>1924</v>
      </c>
      <c r="L692" t="s">
        <v>1885</v>
      </c>
      <c r="M692">
        <v>1</v>
      </c>
      <c r="N692" s="3">
        <v>42</v>
      </c>
      <c r="O692" s="3">
        <v>20</v>
      </c>
      <c r="P692" s="4">
        <v>0.15</v>
      </c>
      <c r="Q692" s="3">
        <v>35.700000000000003</v>
      </c>
      <c r="R692" s="3">
        <v>20</v>
      </c>
      <c r="S692" s="3">
        <v>15.7</v>
      </c>
      <c r="T692" t="s">
        <v>1954</v>
      </c>
      <c r="U692" t="s">
        <v>72</v>
      </c>
    </row>
    <row r="693" spans="1:21" x14ac:dyDescent="0.35">
      <c r="A693" t="s">
        <v>3061</v>
      </c>
      <c r="B693" s="2">
        <v>45342</v>
      </c>
      <c r="C693">
        <v>2</v>
      </c>
      <c r="D693">
        <v>2024</v>
      </c>
      <c r="F693" t="s">
        <v>402</v>
      </c>
      <c r="G693" t="s">
        <v>2124</v>
      </c>
      <c r="H693" t="s">
        <v>1871</v>
      </c>
      <c r="I693" t="s">
        <v>1990</v>
      </c>
      <c r="J693" t="s">
        <v>1953</v>
      </c>
      <c r="K693" t="s">
        <v>1905</v>
      </c>
      <c r="L693" t="s">
        <v>1888</v>
      </c>
      <c r="M693">
        <v>2</v>
      </c>
      <c r="N693" s="3">
        <v>120</v>
      </c>
      <c r="O693" s="3">
        <v>63</v>
      </c>
      <c r="P693" s="4">
        <v>0.15</v>
      </c>
      <c r="Q693" s="3">
        <v>204</v>
      </c>
      <c r="R693" s="3">
        <v>126</v>
      </c>
      <c r="S693" s="3">
        <v>78</v>
      </c>
      <c r="T693" t="s">
        <v>1954</v>
      </c>
      <c r="U693" t="s">
        <v>71</v>
      </c>
    </row>
    <row r="694" spans="1:21" x14ac:dyDescent="0.35">
      <c r="A694" t="s">
        <v>3062</v>
      </c>
      <c r="B694" s="2">
        <v>45342</v>
      </c>
      <c r="C694">
        <v>2</v>
      </c>
      <c r="D694">
        <v>2024</v>
      </c>
      <c r="F694" t="s">
        <v>1707</v>
      </c>
      <c r="G694" t="s">
        <v>2178</v>
      </c>
      <c r="H694" t="s">
        <v>1864</v>
      </c>
      <c r="I694" t="s">
        <v>2101</v>
      </c>
      <c r="J694" t="s">
        <v>2001</v>
      </c>
      <c r="K694" t="s">
        <v>1911</v>
      </c>
      <c r="L694" t="s">
        <v>1886</v>
      </c>
      <c r="M694">
        <v>4</v>
      </c>
      <c r="N694" s="3">
        <v>58</v>
      </c>
      <c r="O694" s="3">
        <v>25</v>
      </c>
      <c r="P694" s="4">
        <v>0.05</v>
      </c>
      <c r="Q694" s="3">
        <v>220.4</v>
      </c>
      <c r="R694" s="3">
        <v>100</v>
      </c>
      <c r="S694" s="3">
        <v>120.4</v>
      </c>
      <c r="T694" t="s">
        <v>1954</v>
      </c>
      <c r="U694" t="s">
        <v>72</v>
      </c>
    </row>
    <row r="695" spans="1:21" x14ac:dyDescent="0.35">
      <c r="A695" t="s">
        <v>3063</v>
      </c>
      <c r="B695" s="2">
        <v>45342</v>
      </c>
      <c r="C695">
        <v>2</v>
      </c>
      <c r="D695">
        <v>2024</v>
      </c>
      <c r="F695" t="s">
        <v>937</v>
      </c>
      <c r="G695" t="s">
        <v>2278</v>
      </c>
      <c r="H695" t="s">
        <v>1868</v>
      </c>
      <c r="I695" t="s">
        <v>2022</v>
      </c>
      <c r="J695" t="s">
        <v>2067</v>
      </c>
      <c r="K695" t="s">
        <v>1918</v>
      </c>
      <c r="L695" t="s">
        <v>1889</v>
      </c>
      <c r="M695">
        <v>1</v>
      </c>
      <c r="N695" s="3">
        <v>69</v>
      </c>
      <c r="O695" s="3">
        <v>37</v>
      </c>
      <c r="P695" s="4">
        <v>0</v>
      </c>
      <c r="Q695" s="3">
        <v>69</v>
      </c>
      <c r="R695" s="3">
        <v>37</v>
      </c>
      <c r="S695" s="3">
        <v>32</v>
      </c>
      <c r="T695" t="s">
        <v>1954</v>
      </c>
      <c r="U695" t="s">
        <v>71</v>
      </c>
    </row>
    <row r="696" spans="1:21" x14ac:dyDescent="0.35">
      <c r="A696" t="s">
        <v>3064</v>
      </c>
      <c r="B696" s="2">
        <v>45342</v>
      </c>
      <c r="C696">
        <v>2</v>
      </c>
      <c r="D696">
        <v>2024</v>
      </c>
      <c r="F696" t="s">
        <v>1806</v>
      </c>
      <c r="G696" t="s">
        <v>2318</v>
      </c>
      <c r="H696" t="s">
        <v>1874</v>
      </c>
      <c r="I696" t="s">
        <v>2041</v>
      </c>
      <c r="J696" t="s">
        <v>2061</v>
      </c>
      <c r="K696" t="s">
        <v>1923</v>
      </c>
      <c r="L696" t="s">
        <v>1888</v>
      </c>
      <c r="M696">
        <v>4</v>
      </c>
      <c r="N696" s="3">
        <v>25</v>
      </c>
      <c r="O696" s="3">
        <v>11</v>
      </c>
      <c r="P696" s="4">
        <v>0.05</v>
      </c>
      <c r="Q696" s="3">
        <v>95</v>
      </c>
      <c r="R696" s="3">
        <v>44</v>
      </c>
      <c r="S696" s="3">
        <v>51</v>
      </c>
      <c r="T696" t="s">
        <v>1954</v>
      </c>
      <c r="U696" t="s">
        <v>71</v>
      </c>
    </row>
    <row r="697" spans="1:21" x14ac:dyDescent="0.35">
      <c r="A697" t="s">
        <v>3065</v>
      </c>
      <c r="B697" s="2">
        <v>45342</v>
      </c>
      <c r="C697">
        <v>2</v>
      </c>
      <c r="D697">
        <v>2024</v>
      </c>
      <c r="F697" t="s">
        <v>420</v>
      </c>
      <c r="G697" t="s">
        <v>2146</v>
      </c>
      <c r="H697" t="s">
        <v>1871</v>
      </c>
      <c r="I697" t="s">
        <v>1990</v>
      </c>
      <c r="J697" t="s">
        <v>1963</v>
      </c>
      <c r="K697" t="s">
        <v>1907</v>
      </c>
      <c r="L697" t="s">
        <v>1890</v>
      </c>
      <c r="M697">
        <v>2</v>
      </c>
      <c r="N697" s="3">
        <v>119</v>
      </c>
      <c r="O697" s="3">
        <v>72</v>
      </c>
      <c r="P697" s="4">
        <v>0</v>
      </c>
      <c r="Q697" s="3">
        <v>238</v>
      </c>
      <c r="R697" s="3">
        <v>144</v>
      </c>
      <c r="S697" s="3">
        <v>94</v>
      </c>
      <c r="T697" t="s">
        <v>1954</v>
      </c>
      <c r="U697" t="s">
        <v>72</v>
      </c>
    </row>
    <row r="698" spans="1:21" x14ac:dyDescent="0.35">
      <c r="A698" t="s">
        <v>3066</v>
      </c>
      <c r="B698" s="2">
        <v>45342</v>
      </c>
      <c r="C698">
        <v>2</v>
      </c>
      <c r="D698">
        <v>2024</v>
      </c>
      <c r="F698" t="s">
        <v>1035</v>
      </c>
      <c r="G698" t="s">
        <v>2242</v>
      </c>
      <c r="H698" t="s">
        <v>1863</v>
      </c>
      <c r="I698" t="s">
        <v>2051</v>
      </c>
      <c r="J698" t="s">
        <v>1997</v>
      </c>
      <c r="K698" t="s">
        <v>1906</v>
      </c>
      <c r="L698" t="s">
        <v>1889</v>
      </c>
      <c r="M698">
        <v>1</v>
      </c>
      <c r="N698" s="3">
        <v>89</v>
      </c>
      <c r="O698" s="3">
        <v>48</v>
      </c>
      <c r="P698" s="4">
        <v>0</v>
      </c>
      <c r="Q698" s="3">
        <v>89</v>
      </c>
      <c r="R698" s="3">
        <v>48</v>
      </c>
      <c r="S698" s="3">
        <v>41</v>
      </c>
      <c r="T698" t="s">
        <v>1954</v>
      </c>
      <c r="U698" t="s">
        <v>72</v>
      </c>
    </row>
    <row r="699" spans="1:21" x14ac:dyDescent="0.35">
      <c r="A699" t="s">
        <v>3067</v>
      </c>
      <c r="B699" s="2">
        <v>45342</v>
      </c>
      <c r="C699">
        <v>2</v>
      </c>
      <c r="D699">
        <v>2024</v>
      </c>
      <c r="F699" t="s">
        <v>387</v>
      </c>
      <c r="G699" t="s">
        <v>2154</v>
      </c>
      <c r="H699" t="s">
        <v>1864</v>
      </c>
      <c r="I699" t="s">
        <v>2211</v>
      </c>
      <c r="J699" t="s">
        <v>2034</v>
      </c>
      <c r="K699" t="s">
        <v>1904</v>
      </c>
      <c r="L699" t="s">
        <v>1889</v>
      </c>
      <c r="M699">
        <v>1</v>
      </c>
      <c r="N699" s="3">
        <v>149</v>
      </c>
      <c r="O699" s="3">
        <v>91</v>
      </c>
      <c r="P699" s="4">
        <v>0.05</v>
      </c>
      <c r="Q699" s="3">
        <v>141.55000000000001</v>
      </c>
      <c r="R699" s="3">
        <v>91</v>
      </c>
      <c r="S699" s="3">
        <v>50.55</v>
      </c>
      <c r="T699" t="s">
        <v>1954</v>
      </c>
      <c r="U699" t="s">
        <v>71</v>
      </c>
    </row>
    <row r="700" spans="1:21" x14ac:dyDescent="0.35">
      <c r="A700" t="s">
        <v>3068</v>
      </c>
      <c r="B700" s="2">
        <v>45342</v>
      </c>
      <c r="C700">
        <v>2</v>
      </c>
      <c r="D700">
        <v>2024</v>
      </c>
      <c r="F700" t="s">
        <v>227</v>
      </c>
      <c r="G700" t="s">
        <v>2006</v>
      </c>
      <c r="H700" t="s">
        <v>1867</v>
      </c>
      <c r="I700" t="s">
        <v>2004</v>
      </c>
      <c r="J700" t="s">
        <v>1953</v>
      </c>
      <c r="K700" t="s">
        <v>1905</v>
      </c>
      <c r="L700" t="s">
        <v>1888</v>
      </c>
      <c r="M700">
        <v>3</v>
      </c>
      <c r="N700" s="3">
        <v>120</v>
      </c>
      <c r="O700" s="3">
        <v>63</v>
      </c>
      <c r="P700" s="4">
        <v>0.15</v>
      </c>
      <c r="Q700" s="3">
        <v>306</v>
      </c>
      <c r="R700" s="3">
        <v>189</v>
      </c>
      <c r="S700" s="3">
        <v>117</v>
      </c>
      <c r="T700" t="s">
        <v>1954</v>
      </c>
      <c r="U700" t="s">
        <v>72</v>
      </c>
    </row>
    <row r="701" spans="1:21" x14ac:dyDescent="0.35">
      <c r="A701" t="s">
        <v>3069</v>
      </c>
      <c r="B701" s="2">
        <v>45342</v>
      </c>
      <c r="C701">
        <v>2</v>
      </c>
      <c r="D701">
        <v>2024</v>
      </c>
      <c r="F701" t="s">
        <v>861</v>
      </c>
      <c r="G701" t="s">
        <v>3070</v>
      </c>
      <c r="H701" t="s">
        <v>1871</v>
      </c>
      <c r="I701" t="s">
        <v>2234</v>
      </c>
      <c r="J701" t="s">
        <v>1978</v>
      </c>
      <c r="K701" t="s">
        <v>1916</v>
      </c>
      <c r="L701" t="s">
        <v>1887</v>
      </c>
      <c r="M701">
        <v>2</v>
      </c>
      <c r="N701" s="3">
        <v>79</v>
      </c>
      <c r="O701" s="3">
        <v>42</v>
      </c>
      <c r="P701" s="4">
        <v>0.05</v>
      </c>
      <c r="Q701" s="3">
        <v>150.1</v>
      </c>
      <c r="R701" s="3">
        <v>84</v>
      </c>
      <c r="S701" s="3">
        <v>66.099999999999994</v>
      </c>
      <c r="T701" t="s">
        <v>1954</v>
      </c>
      <c r="U701" t="s">
        <v>71</v>
      </c>
    </row>
    <row r="702" spans="1:21" x14ac:dyDescent="0.35">
      <c r="A702" t="s">
        <v>3071</v>
      </c>
      <c r="B702" s="2">
        <v>45342</v>
      </c>
      <c r="C702">
        <v>2</v>
      </c>
      <c r="D702">
        <v>2024</v>
      </c>
      <c r="F702" t="s">
        <v>1626</v>
      </c>
      <c r="G702" t="s">
        <v>2759</v>
      </c>
      <c r="H702" t="s">
        <v>1873</v>
      </c>
      <c r="I702" t="s">
        <v>2320</v>
      </c>
      <c r="J702" t="s">
        <v>1963</v>
      </c>
      <c r="K702" t="s">
        <v>1907</v>
      </c>
      <c r="L702" t="s">
        <v>1890</v>
      </c>
      <c r="M702">
        <v>1</v>
      </c>
      <c r="N702" s="3">
        <v>119</v>
      </c>
      <c r="O702" s="3">
        <v>72</v>
      </c>
      <c r="P702" s="4">
        <v>0</v>
      </c>
      <c r="Q702" s="3">
        <v>119</v>
      </c>
      <c r="R702" s="3">
        <v>72</v>
      </c>
      <c r="S702" s="3">
        <v>47</v>
      </c>
      <c r="T702" t="s">
        <v>1954</v>
      </c>
      <c r="U702" t="s">
        <v>72</v>
      </c>
    </row>
    <row r="703" spans="1:21" x14ac:dyDescent="0.35">
      <c r="A703" t="s">
        <v>3072</v>
      </c>
      <c r="B703" s="2">
        <v>45342</v>
      </c>
      <c r="C703">
        <v>2</v>
      </c>
      <c r="D703">
        <v>2024</v>
      </c>
      <c r="F703" t="s">
        <v>1720</v>
      </c>
      <c r="G703" t="s">
        <v>1985</v>
      </c>
      <c r="H703" t="s">
        <v>1871</v>
      </c>
      <c r="I703" t="s">
        <v>2234</v>
      </c>
      <c r="J703" t="s">
        <v>2067</v>
      </c>
      <c r="K703" t="s">
        <v>1918</v>
      </c>
      <c r="L703" t="s">
        <v>1889</v>
      </c>
      <c r="M703">
        <v>4</v>
      </c>
      <c r="N703" s="3">
        <v>69</v>
      </c>
      <c r="O703" s="3">
        <v>37</v>
      </c>
      <c r="P703" s="4">
        <v>0</v>
      </c>
      <c r="Q703" s="3">
        <v>276</v>
      </c>
      <c r="R703" s="3">
        <v>148</v>
      </c>
      <c r="S703" s="3">
        <v>128</v>
      </c>
      <c r="T703" t="s">
        <v>1954</v>
      </c>
      <c r="U703" t="s">
        <v>72</v>
      </c>
    </row>
    <row r="704" spans="1:21" x14ac:dyDescent="0.35">
      <c r="A704" t="s">
        <v>3073</v>
      </c>
      <c r="B704" s="2">
        <v>45343</v>
      </c>
      <c r="C704">
        <v>2</v>
      </c>
      <c r="D704">
        <v>2024</v>
      </c>
      <c r="F704" t="s">
        <v>566</v>
      </c>
      <c r="G704" t="s">
        <v>2959</v>
      </c>
      <c r="H704" t="s">
        <v>1866</v>
      </c>
      <c r="I704" t="s">
        <v>1866</v>
      </c>
      <c r="J704" t="s">
        <v>1971</v>
      </c>
      <c r="K704" t="s">
        <v>1920</v>
      </c>
      <c r="L704" t="s">
        <v>1886</v>
      </c>
      <c r="M704">
        <v>2</v>
      </c>
      <c r="N704" s="3">
        <v>45</v>
      </c>
      <c r="O704" s="3">
        <v>19</v>
      </c>
      <c r="P704" s="4">
        <v>0.1</v>
      </c>
      <c r="Q704" s="3">
        <v>81</v>
      </c>
      <c r="R704" s="3">
        <v>38</v>
      </c>
      <c r="S704" s="3">
        <v>43</v>
      </c>
      <c r="T704" t="s">
        <v>1954</v>
      </c>
      <c r="U704" t="s">
        <v>72</v>
      </c>
    </row>
    <row r="705" spans="1:21" x14ac:dyDescent="0.35">
      <c r="A705" t="s">
        <v>3074</v>
      </c>
      <c r="B705" s="2">
        <v>45343</v>
      </c>
      <c r="C705">
        <v>2</v>
      </c>
      <c r="D705">
        <v>2024</v>
      </c>
      <c r="F705" t="s">
        <v>869</v>
      </c>
      <c r="G705" t="s">
        <v>2312</v>
      </c>
      <c r="H705" t="s">
        <v>1864</v>
      </c>
      <c r="I705" t="s">
        <v>2087</v>
      </c>
      <c r="J705" t="s">
        <v>1991</v>
      </c>
      <c r="K705" t="s">
        <v>1925</v>
      </c>
      <c r="L705" t="s">
        <v>1885</v>
      </c>
      <c r="M705">
        <v>2</v>
      </c>
      <c r="N705" s="3">
        <v>35</v>
      </c>
      <c r="O705" s="3">
        <v>16</v>
      </c>
      <c r="P705" s="4">
        <v>0</v>
      </c>
      <c r="Q705" s="3">
        <v>70</v>
      </c>
      <c r="R705" s="3">
        <v>32</v>
      </c>
      <c r="S705" s="3">
        <v>38</v>
      </c>
      <c r="T705" t="s">
        <v>1954</v>
      </c>
      <c r="U705" t="s">
        <v>71</v>
      </c>
    </row>
    <row r="706" spans="1:21" x14ac:dyDescent="0.35">
      <c r="A706" t="s">
        <v>3075</v>
      </c>
      <c r="B706" s="2">
        <v>45343</v>
      </c>
      <c r="C706">
        <v>2</v>
      </c>
      <c r="D706">
        <v>2024</v>
      </c>
      <c r="F706" t="s">
        <v>885</v>
      </c>
      <c r="G706" t="s">
        <v>1995</v>
      </c>
      <c r="H706" t="s">
        <v>1864</v>
      </c>
      <c r="I706" t="s">
        <v>2211</v>
      </c>
      <c r="J706" t="s">
        <v>2034</v>
      </c>
      <c r="K706" t="s">
        <v>1904</v>
      </c>
      <c r="L706" t="s">
        <v>1889</v>
      </c>
      <c r="M706">
        <v>5</v>
      </c>
      <c r="N706" s="3">
        <v>149</v>
      </c>
      <c r="O706" s="3">
        <v>91</v>
      </c>
      <c r="P706" s="4">
        <v>0.1</v>
      </c>
      <c r="Q706" s="3">
        <v>670.5</v>
      </c>
      <c r="R706" s="3">
        <v>455</v>
      </c>
      <c r="S706" s="3">
        <v>215.5</v>
      </c>
      <c r="T706" t="s">
        <v>1954</v>
      </c>
      <c r="U706" t="s">
        <v>71</v>
      </c>
    </row>
    <row r="707" spans="1:21" x14ac:dyDescent="0.35">
      <c r="A707" t="s">
        <v>3076</v>
      </c>
      <c r="B707" s="2">
        <v>45343</v>
      </c>
      <c r="C707">
        <v>2</v>
      </c>
      <c r="D707">
        <v>2024</v>
      </c>
      <c r="F707" t="s">
        <v>398</v>
      </c>
      <c r="G707" t="s">
        <v>2291</v>
      </c>
      <c r="H707" t="s">
        <v>1868</v>
      </c>
      <c r="I707" t="s">
        <v>2113</v>
      </c>
      <c r="J707" t="s">
        <v>2045</v>
      </c>
      <c r="K707" t="s">
        <v>1910</v>
      </c>
      <c r="L707" t="s">
        <v>1890</v>
      </c>
      <c r="M707">
        <v>2</v>
      </c>
      <c r="N707" s="3">
        <v>99</v>
      </c>
      <c r="O707" s="3">
        <v>58</v>
      </c>
      <c r="P707" s="4">
        <v>0.15</v>
      </c>
      <c r="Q707" s="3">
        <v>168.3</v>
      </c>
      <c r="R707" s="3">
        <v>116</v>
      </c>
      <c r="S707" s="3">
        <v>52.3</v>
      </c>
      <c r="T707" t="s">
        <v>1954</v>
      </c>
      <c r="U707" t="s">
        <v>71</v>
      </c>
    </row>
    <row r="708" spans="1:21" x14ac:dyDescent="0.35">
      <c r="A708" t="s">
        <v>3077</v>
      </c>
      <c r="B708" s="2">
        <v>45343</v>
      </c>
      <c r="C708">
        <v>2</v>
      </c>
      <c r="D708">
        <v>2024</v>
      </c>
      <c r="F708" t="s">
        <v>1190</v>
      </c>
      <c r="G708" t="s">
        <v>3078</v>
      </c>
      <c r="H708" t="s">
        <v>1864</v>
      </c>
      <c r="I708" t="s">
        <v>2211</v>
      </c>
      <c r="J708" t="s">
        <v>1971</v>
      </c>
      <c r="K708" t="s">
        <v>1920</v>
      </c>
      <c r="L708" t="s">
        <v>1886</v>
      </c>
      <c r="M708">
        <v>3</v>
      </c>
      <c r="N708" s="3">
        <v>45</v>
      </c>
      <c r="O708" s="3">
        <v>19</v>
      </c>
      <c r="P708" s="4">
        <v>0.05</v>
      </c>
      <c r="Q708" s="3">
        <v>128.25</v>
      </c>
      <c r="R708" s="3">
        <v>57</v>
      </c>
      <c r="S708" s="3">
        <v>71.25</v>
      </c>
      <c r="T708" t="s">
        <v>1954</v>
      </c>
      <c r="U708" t="s">
        <v>71</v>
      </c>
    </row>
    <row r="709" spans="1:21" x14ac:dyDescent="0.35">
      <c r="A709" t="s">
        <v>3079</v>
      </c>
      <c r="B709" s="2">
        <v>45343</v>
      </c>
      <c r="C709">
        <v>2</v>
      </c>
      <c r="D709">
        <v>2024</v>
      </c>
      <c r="F709" t="s">
        <v>369</v>
      </c>
      <c r="G709" t="s">
        <v>2943</v>
      </c>
      <c r="H709" t="s">
        <v>1872</v>
      </c>
      <c r="I709" t="s">
        <v>2152</v>
      </c>
      <c r="J709" t="s">
        <v>1963</v>
      </c>
      <c r="K709" t="s">
        <v>1907</v>
      </c>
      <c r="L709" t="s">
        <v>1890</v>
      </c>
      <c r="M709">
        <v>3</v>
      </c>
      <c r="N709" s="3">
        <v>119</v>
      </c>
      <c r="O709" s="3">
        <v>72</v>
      </c>
      <c r="P709" s="4">
        <v>0.15</v>
      </c>
      <c r="Q709" s="3">
        <v>303.45</v>
      </c>
      <c r="R709" s="3">
        <v>216</v>
      </c>
      <c r="S709" s="3">
        <v>87.45</v>
      </c>
      <c r="T709" t="s">
        <v>1954</v>
      </c>
      <c r="U709" t="s">
        <v>72</v>
      </c>
    </row>
    <row r="710" spans="1:21" x14ac:dyDescent="0.35">
      <c r="A710" t="s">
        <v>3080</v>
      </c>
      <c r="B710" s="2">
        <v>45343</v>
      </c>
      <c r="C710">
        <v>2</v>
      </c>
      <c r="D710">
        <v>2024</v>
      </c>
      <c r="F710" t="s">
        <v>238</v>
      </c>
      <c r="G710" t="s">
        <v>63</v>
      </c>
      <c r="H710" t="s">
        <v>1866</v>
      </c>
      <c r="I710" t="s">
        <v>1866</v>
      </c>
      <c r="J710" t="s">
        <v>1991</v>
      </c>
      <c r="K710" t="s">
        <v>1925</v>
      </c>
      <c r="L710" t="s">
        <v>1885</v>
      </c>
      <c r="M710">
        <v>1</v>
      </c>
      <c r="N710" s="3">
        <v>35</v>
      </c>
      <c r="O710" s="3">
        <v>16</v>
      </c>
      <c r="P710" s="4">
        <v>0.05</v>
      </c>
      <c r="Q710" s="3">
        <v>33.25</v>
      </c>
      <c r="R710" s="3">
        <v>16</v>
      </c>
      <c r="S710" s="3">
        <v>17.25</v>
      </c>
      <c r="T710" t="s">
        <v>1954</v>
      </c>
      <c r="U710" t="s">
        <v>71</v>
      </c>
    </row>
    <row r="711" spans="1:21" x14ac:dyDescent="0.35">
      <c r="A711" t="s">
        <v>3081</v>
      </c>
      <c r="B711" s="2">
        <v>45343</v>
      </c>
      <c r="C711">
        <v>2</v>
      </c>
      <c r="D711">
        <v>2024</v>
      </c>
      <c r="F711" t="s">
        <v>1230</v>
      </c>
      <c r="G711" t="s">
        <v>2668</v>
      </c>
      <c r="H711" t="s">
        <v>1874</v>
      </c>
      <c r="I711" t="s">
        <v>2200</v>
      </c>
      <c r="J711" t="s">
        <v>1997</v>
      </c>
      <c r="K711" t="s">
        <v>1906</v>
      </c>
      <c r="L711" t="s">
        <v>1889</v>
      </c>
      <c r="M711">
        <v>2</v>
      </c>
      <c r="N711" s="3">
        <v>89</v>
      </c>
      <c r="O711" s="3">
        <v>48</v>
      </c>
      <c r="P711" s="4">
        <v>0.15</v>
      </c>
      <c r="Q711" s="3">
        <v>151.30000000000001</v>
      </c>
      <c r="R711" s="3">
        <v>96</v>
      </c>
      <c r="S711" s="3">
        <v>55.3</v>
      </c>
      <c r="T711" t="s">
        <v>1954</v>
      </c>
      <c r="U711" t="s">
        <v>72</v>
      </c>
    </row>
    <row r="712" spans="1:21" x14ac:dyDescent="0.35">
      <c r="A712" t="s">
        <v>3082</v>
      </c>
      <c r="B712" s="2">
        <v>45343</v>
      </c>
      <c r="C712">
        <v>2</v>
      </c>
      <c r="D712">
        <v>2024</v>
      </c>
      <c r="F712" t="s">
        <v>1711</v>
      </c>
      <c r="G712" t="s">
        <v>2571</v>
      </c>
      <c r="H712" t="s">
        <v>1874</v>
      </c>
      <c r="I712" t="s">
        <v>2200</v>
      </c>
      <c r="J712" t="s">
        <v>2015</v>
      </c>
      <c r="K712" t="s">
        <v>1914</v>
      </c>
      <c r="L712" t="s">
        <v>1888</v>
      </c>
      <c r="M712">
        <v>1</v>
      </c>
      <c r="N712" s="3">
        <v>65</v>
      </c>
      <c r="O712" s="3">
        <v>32</v>
      </c>
      <c r="P712" s="4">
        <v>0</v>
      </c>
      <c r="Q712" s="3">
        <v>65</v>
      </c>
      <c r="R712" s="3">
        <v>32</v>
      </c>
      <c r="S712" s="3">
        <v>33</v>
      </c>
      <c r="T712" t="s">
        <v>1954</v>
      </c>
      <c r="U712" t="s">
        <v>71</v>
      </c>
    </row>
    <row r="713" spans="1:21" x14ac:dyDescent="0.35">
      <c r="A713" t="s">
        <v>3083</v>
      </c>
      <c r="B713" s="2">
        <v>45343</v>
      </c>
      <c r="C713">
        <v>2</v>
      </c>
      <c r="D713">
        <v>2024</v>
      </c>
      <c r="F713" t="s">
        <v>586</v>
      </c>
      <c r="G713" t="s">
        <v>2652</v>
      </c>
      <c r="H713" t="s">
        <v>1871</v>
      </c>
      <c r="I713" t="s">
        <v>2144</v>
      </c>
      <c r="J713" t="s">
        <v>1956</v>
      </c>
      <c r="K713" t="s">
        <v>1909</v>
      </c>
      <c r="L713" t="s">
        <v>1887</v>
      </c>
      <c r="M713">
        <v>1</v>
      </c>
      <c r="N713" s="3">
        <v>95</v>
      </c>
      <c r="O713" s="3">
        <v>54</v>
      </c>
      <c r="P713" s="4">
        <v>0.2</v>
      </c>
      <c r="Q713" s="3">
        <v>76</v>
      </c>
      <c r="R713" s="3">
        <v>54</v>
      </c>
      <c r="S713" s="3">
        <v>22</v>
      </c>
      <c r="T713" t="s">
        <v>1954</v>
      </c>
      <c r="U713" t="s">
        <v>72</v>
      </c>
    </row>
    <row r="714" spans="1:21" x14ac:dyDescent="0.35">
      <c r="A714" t="s">
        <v>3084</v>
      </c>
      <c r="B714" s="2">
        <v>45343</v>
      </c>
      <c r="C714">
        <v>2</v>
      </c>
      <c r="D714">
        <v>2024</v>
      </c>
      <c r="F714" t="s">
        <v>433</v>
      </c>
      <c r="G714" t="s">
        <v>3085</v>
      </c>
      <c r="H714" t="s">
        <v>1870</v>
      </c>
      <c r="I714" t="s">
        <v>2000</v>
      </c>
      <c r="J714" t="s">
        <v>1978</v>
      </c>
      <c r="K714" t="s">
        <v>1916</v>
      </c>
      <c r="L714" t="s">
        <v>1887</v>
      </c>
      <c r="M714">
        <v>1</v>
      </c>
      <c r="N714" s="3">
        <v>79</v>
      </c>
      <c r="O714" s="3">
        <v>42</v>
      </c>
      <c r="P714" s="4">
        <v>0</v>
      </c>
      <c r="Q714" s="3">
        <v>79</v>
      </c>
      <c r="R714" s="3">
        <v>42</v>
      </c>
      <c r="S714" s="3">
        <v>37</v>
      </c>
      <c r="T714" t="s">
        <v>1954</v>
      </c>
      <c r="U714" t="s">
        <v>71</v>
      </c>
    </row>
    <row r="715" spans="1:21" x14ac:dyDescent="0.35">
      <c r="A715" t="s">
        <v>3086</v>
      </c>
      <c r="B715" s="2">
        <v>45343</v>
      </c>
      <c r="C715">
        <v>2</v>
      </c>
      <c r="D715">
        <v>2024</v>
      </c>
      <c r="F715" t="s">
        <v>358</v>
      </c>
      <c r="G715" t="s">
        <v>2006</v>
      </c>
      <c r="H715" t="s">
        <v>1875</v>
      </c>
      <c r="I715" t="s">
        <v>1996</v>
      </c>
      <c r="J715" t="s">
        <v>2001</v>
      </c>
      <c r="K715" t="s">
        <v>1911</v>
      </c>
      <c r="L715" t="s">
        <v>1886</v>
      </c>
      <c r="M715">
        <v>5</v>
      </c>
      <c r="N715" s="3">
        <v>58</v>
      </c>
      <c r="O715" s="3">
        <v>25</v>
      </c>
      <c r="P715" s="4">
        <v>0</v>
      </c>
      <c r="Q715" s="3">
        <v>290</v>
      </c>
      <c r="R715" s="3">
        <v>125</v>
      </c>
      <c r="S715" s="3">
        <v>165</v>
      </c>
      <c r="T715" t="s">
        <v>1954</v>
      </c>
      <c r="U715" t="s">
        <v>71</v>
      </c>
    </row>
    <row r="716" spans="1:21" x14ac:dyDescent="0.35">
      <c r="A716" t="s">
        <v>3087</v>
      </c>
      <c r="B716" s="2">
        <v>45343</v>
      </c>
      <c r="C716">
        <v>2</v>
      </c>
      <c r="D716">
        <v>2024</v>
      </c>
      <c r="F716" t="s">
        <v>1290</v>
      </c>
      <c r="G716" t="s">
        <v>2440</v>
      </c>
      <c r="H716" t="s">
        <v>1866</v>
      </c>
      <c r="I716" t="s">
        <v>1866</v>
      </c>
      <c r="J716" t="s">
        <v>2120</v>
      </c>
      <c r="K716" t="s">
        <v>1926</v>
      </c>
      <c r="L716" t="s">
        <v>1885</v>
      </c>
      <c r="M716">
        <v>1</v>
      </c>
      <c r="N716" s="3">
        <v>28</v>
      </c>
      <c r="O716" s="3">
        <v>13</v>
      </c>
      <c r="P716" s="4">
        <v>0.1</v>
      </c>
      <c r="Q716" s="3">
        <v>25.2</v>
      </c>
      <c r="R716" s="3">
        <v>13</v>
      </c>
      <c r="S716" s="3">
        <v>12.2</v>
      </c>
      <c r="T716" t="s">
        <v>1954</v>
      </c>
      <c r="U716" t="s">
        <v>71</v>
      </c>
    </row>
    <row r="717" spans="1:21" x14ac:dyDescent="0.35">
      <c r="A717" t="s">
        <v>3088</v>
      </c>
      <c r="B717" s="2">
        <v>45343</v>
      </c>
      <c r="C717">
        <v>2</v>
      </c>
      <c r="D717">
        <v>2024</v>
      </c>
      <c r="F717" t="s">
        <v>791</v>
      </c>
      <c r="G717" t="s">
        <v>2892</v>
      </c>
      <c r="H717" t="s">
        <v>1873</v>
      </c>
      <c r="I717" t="s">
        <v>2323</v>
      </c>
      <c r="J717" t="s">
        <v>1971</v>
      </c>
      <c r="K717" t="s">
        <v>1920</v>
      </c>
      <c r="L717" t="s">
        <v>1886</v>
      </c>
      <c r="M717">
        <v>1</v>
      </c>
      <c r="N717" s="3">
        <v>45</v>
      </c>
      <c r="O717" s="3">
        <v>19</v>
      </c>
      <c r="P717" s="4">
        <v>0.15</v>
      </c>
      <c r="Q717" s="3">
        <v>38.25</v>
      </c>
      <c r="R717" s="3">
        <v>19</v>
      </c>
      <c r="S717" s="3">
        <v>19.25</v>
      </c>
      <c r="T717" t="s">
        <v>1954</v>
      </c>
      <c r="U717" t="s">
        <v>71</v>
      </c>
    </row>
    <row r="718" spans="1:21" x14ac:dyDescent="0.35">
      <c r="A718" t="s">
        <v>3089</v>
      </c>
      <c r="B718" s="2">
        <v>45343</v>
      </c>
      <c r="C718">
        <v>2</v>
      </c>
      <c r="D718">
        <v>2024</v>
      </c>
      <c r="F718" t="s">
        <v>1636</v>
      </c>
      <c r="G718" t="s">
        <v>3090</v>
      </c>
      <c r="H718" t="s">
        <v>1866</v>
      </c>
      <c r="I718" t="s">
        <v>1866</v>
      </c>
      <c r="J718" t="s">
        <v>2023</v>
      </c>
      <c r="K718" t="s">
        <v>1912</v>
      </c>
      <c r="L718" t="s">
        <v>1890</v>
      </c>
      <c r="M718">
        <v>1</v>
      </c>
      <c r="N718" s="3">
        <v>249</v>
      </c>
      <c r="O718" s="3">
        <v>168</v>
      </c>
      <c r="P718" s="4">
        <v>0</v>
      </c>
      <c r="Q718" s="3">
        <v>249</v>
      </c>
      <c r="R718" s="3">
        <v>168</v>
      </c>
      <c r="S718" s="3">
        <v>81</v>
      </c>
      <c r="T718" t="s">
        <v>1954</v>
      </c>
      <c r="U718" t="s">
        <v>71</v>
      </c>
    </row>
    <row r="719" spans="1:21" x14ac:dyDescent="0.35">
      <c r="A719" t="s">
        <v>3091</v>
      </c>
      <c r="B719" s="2">
        <v>45343</v>
      </c>
      <c r="C719">
        <v>2</v>
      </c>
      <c r="D719">
        <v>2024</v>
      </c>
      <c r="F719" t="s">
        <v>1339</v>
      </c>
      <c r="G719" t="s">
        <v>3092</v>
      </c>
      <c r="H719" t="s">
        <v>1871</v>
      </c>
      <c r="I719" t="s">
        <v>2144</v>
      </c>
      <c r="J719" t="s">
        <v>2183</v>
      </c>
      <c r="K719" t="s">
        <v>1917</v>
      </c>
      <c r="L719" t="s">
        <v>1886</v>
      </c>
      <c r="M719">
        <v>2</v>
      </c>
      <c r="N719" s="3">
        <v>72</v>
      </c>
      <c r="O719" s="3">
        <v>34</v>
      </c>
      <c r="P719" s="4">
        <v>0.15</v>
      </c>
      <c r="Q719" s="3">
        <v>122.4</v>
      </c>
      <c r="R719" s="3">
        <v>68</v>
      </c>
      <c r="S719" s="3">
        <v>54.4</v>
      </c>
      <c r="T719" t="s">
        <v>1954</v>
      </c>
      <c r="U719" t="s">
        <v>71</v>
      </c>
    </row>
    <row r="720" spans="1:21" x14ac:dyDescent="0.35">
      <c r="A720" t="s">
        <v>3093</v>
      </c>
      <c r="B720" s="2">
        <v>45343</v>
      </c>
      <c r="C720">
        <v>2</v>
      </c>
      <c r="D720">
        <v>2024</v>
      </c>
      <c r="F720" t="s">
        <v>1639</v>
      </c>
      <c r="G720" t="s">
        <v>2514</v>
      </c>
      <c r="H720" t="s">
        <v>1875</v>
      </c>
      <c r="I720" t="s">
        <v>1996</v>
      </c>
      <c r="J720" t="s">
        <v>2120</v>
      </c>
      <c r="K720" t="s">
        <v>1926</v>
      </c>
      <c r="L720" t="s">
        <v>1885</v>
      </c>
      <c r="M720">
        <v>3</v>
      </c>
      <c r="N720" s="3">
        <v>28</v>
      </c>
      <c r="O720" s="3">
        <v>13</v>
      </c>
      <c r="P720" s="4">
        <v>0.05</v>
      </c>
      <c r="Q720" s="3">
        <v>79.8</v>
      </c>
      <c r="R720" s="3">
        <v>39</v>
      </c>
      <c r="S720" s="3">
        <v>40.799999999999997</v>
      </c>
      <c r="T720" t="s">
        <v>1954</v>
      </c>
      <c r="U720" t="s">
        <v>72</v>
      </c>
    </row>
    <row r="721" spans="1:21" x14ac:dyDescent="0.35">
      <c r="A721" t="s">
        <v>3094</v>
      </c>
      <c r="B721" s="2">
        <v>45344</v>
      </c>
      <c r="C721">
        <v>2</v>
      </c>
      <c r="D721">
        <v>2024</v>
      </c>
      <c r="F721" t="s">
        <v>572</v>
      </c>
      <c r="G721" t="s">
        <v>2072</v>
      </c>
      <c r="H721" t="s">
        <v>1873</v>
      </c>
      <c r="I721" t="s">
        <v>2070</v>
      </c>
      <c r="J721" t="s">
        <v>1956</v>
      </c>
      <c r="K721" t="s">
        <v>1909</v>
      </c>
      <c r="L721" t="s">
        <v>1887</v>
      </c>
      <c r="M721">
        <v>2</v>
      </c>
      <c r="N721" s="3">
        <v>95</v>
      </c>
      <c r="O721" s="3">
        <v>54</v>
      </c>
      <c r="P721" s="4">
        <v>0</v>
      </c>
      <c r="Q721" s="3">
        <v>190</v>
      </c>
      <c r="R721" s="3">
        <v>108</v>
      </c>
      <c r="S721" s="3">
        <v>82</v>
      </c>
      <c r="T721" t="s">
        <v>1954</v>
      </c>
      <c r="U721" t="s">
        <v>71</v>
      </c>
    </row>
    <row r="722" spans="1:21" x14ac:dyDescent="0.35">
      <c r="A722" t="s">
        <v>3095</v>
      </c>
      <c r="B722" s="2">
        <v>45344</v>
      </c>
      <c r="C722">
        <v>2</v>
      </c>
      <c r="D722">
        <v>2024</v>
      </c>
      <c r="F722" t="s">
        <v>133</v>
      </c>
      <c r="G722" t="s">
        <v>2486</v>
      </c>
      <c r="H722" t="s">
        <v>1866</v>
      </c>
      <c r="I722" t="s">
        <v>1866</v>
      </c>
      <c r="J722" t="s">
        <v>2162</v>
      </c>
      <c r="K722" t="s">
        <v>1921</v>
      </c>
      <c r="L722" t="s">
        <v>1889</v>
      </c>
      <c r="M722">
        <v>1</v>
      </c>
      <c r="N722" s="3">
        <v>55</v>
      </c>
      <c r="O722" s="3">
        <v>27</v>
      </c>
      <c r="P722" s="4">
        <v>0.05</v>
      </c>
      <c r="Q722" s="3">
        <v>52.25</v>
      </c>
      <c r="R722" s="3">
        <v>27</v>
      </c>
      <c r="S722" s="3">
        <v>25.25</v>
      </c>
      <c r="T722" t="s">
        <v>1954</v>
      </c>
      <c r="U722" t="s">
        <v>72</v>
      </c>
    </row>
    <row r="723" spans="1:21" x14ac:dyDescent="0.35">
      <c r="A723" t="s">
        <v>3096</v>
      </c>
      <c r="B723" s="2">
        <v>45344</v>
      </c>
      <c r="C723">
        <v>2</v>
      </c>
      <c r="D723">
        <v>2024</v>
      </c>
      <c r="F723" t="s">
        <v>310</v>
      </c>
      <c r="G723" t="s">
        <v>2082</v>
      </c>
      <c r="H723" t="s">
        <v>1873</v>
      </c>
      <c r="I723" t="s">
        <v>2395</v>
      </c>
      <c r="J723" t="s">
        <v>1971</v>
      </c>
      <c r="K723" t="s">
        <v>1920</v>
      </c>
      <c r="L723" t="s">
        <v>1886</v>
      </c>
      <c r="M723">
        <v>2</v>
      </c>
      <c r="N723" s="3">
        <v>45</v>
      </c>
      <c r="O723" s="3">
        <v>19</v>
      </c>
      <c r="P723" s="4">
        <v>0</v>
      </c>
      <c r="Q723" s="3">
        <v>90</v>
      </c>
      <c r="R723" s="3">
        <v>38</v>
      </c>
      <c r="S723" s="3">
        <v>52</v>
      </c>
      <c r="T723" t="s">
        <v>1954</v>
      </c>
      <c r="U723" t="s">
        <v>72</v>
      </c>
    </row>
    <row r="724" spans="1:21" x14ac:dyDescent="0.35">
      <c r="A724" t="s">
        <v>3097</v>
      </c>
      <c r="B724" s="2">
        <v>45344</v>
      </c>
      <c r="C724">
        <v>2</v>
      </c>
      <c r="D724">
        <v>2024</v>
      </c>
      <c r="F724" t="s">
        <v>1311</v>
      </c>
      <c r="G724" t="s">
        <v>2805</v>
      </c>
      <c r="H724" t="s">
        <v>1868</v>
      </c>
      <c r="I724" t="s">
        <v>2113</v>
      </c>
      <c r="J724" t="s">
        <v>2061</v>
      </c>
      <c r="K724" t="s">
        <v>1923</v>
      </c>
      <c r="L724" t="s">
        <v>1888</v>
      </c>
      <c r="M724">
        <v>1</v>
      </c>
      <c r="N724" s="3">
        <v>25</v>
      </c>
      <c r="O724" s="3">
        <v>11</v>
      </c>
      <c r="P724" s="4">
        <v>0</v>
      </c>
      <c r="Q724" s="3">
        <v>25</v>
      </c>
      <c r="R724" s="3">
        <v>11</v>
      </c>
      <c r="S724" s="3">
        <v>14</v>
      </c>
      <c r="T724" t="s">
        <v>1954</v>
      </c>
      <c r="U724" t="s">
        <v>71</v>
      </c>
    </row>
    <row r="725" spans="1:21" x14ac:dyDescent="0.35">
      <c r="A725" t="s">
        <v>3098</v>
      </c>
      <c r="B725" s="2">
        <v>45344</v>
      </c>
      <c r="C725">
        <v>2</v>
      </c>
      <c r="D725">
        <v>2024</v>
      </c>
      <c r="F725" t="s">
        <v>1428</v>
      </c>
      <c r="G725" t="s">
        <v>3099</v>
      </c>
      <c r="H725" t="s">
        <v>1866</v>
      </c>
      <c r="I725" t="s">
        <v>1866</v>
      </c>
      <c r="J725" t="s">
        <v>2067</v>
      </c>
      <c r="K725" t="s">
        <v>1918</v>
      </c>
      <c r="L725" t="s">
        <v>1889</v>
      </c>
      <c r="M725">
        <v>1</v>
      </c>
      <c r="N725" s="3">
        <v>69</v>
      </c>
      <c r="O725" s="3">
        <v>37</v>
      </c>
      <c r="P725" s="4">
        <v>0.05</v>
      </c>
      <c r="Q725" s="3">
        <v>65.55</v>
      </c>
      <c r="R725" s="3">
        <v>37</v>
      </c>
      <c r="S725" s="3">
        <v>28.55</v>
      </c>
      <c r="T725" t="s">
        <v>1954</v>
      </c>
      <c r="U725" t="s">
        <v>71</v>
      </c>
    </row>
    <row r="726" spans="1:21" x14ac:dyDescent="0.35">
      <c r="A726" t="s">
        <v>3100</v>
      </c>
      <c r="B726" s="2">
        <v>45344</v>
      </c>
      <c r="C726">
        <v>2</v>
      </c>
      <c r="D726">
        <v>2024</v>
      </c>
      <c r="F726" t="s">
        <v>423</v>
      </c>
      <c r="G726" t="s">
        <v>2901</v>
      </c>
      <c r="H726" t="s">
        <v>1870</v>
      </c>
      <c r="I726" t="s">
        <v>2060</v>
      </c>
      <c r="J726" t="s">
        <v>2067</v>
      </c>
      <c r="K726" t="s">
        <v>1918</v>
      </c>
      <c r="L726" t="s">
        <v>1889</v>
      </c>
      <c r="M726">
        <v>3</v>
      </c>
      <c r="N726" s="3">
        <v>69</v>
      </c>
      <c r="O726" s="3">
        <v>37</v>
      </c>
      <c r="P726" s="4">
        <v>0.05</v>
      </c>
      <c r="Q726" s="3">
        <v>196.65</v>
      </c>
      <c r="R726" s="3">
        <v>111</v>
      </c>
      <c r="S726" s="3">
        <v>85.65</v>
      </c>
      <c r="T726" t="s">
        <v>1954</v>
      </c>
      <c r="U726" t="s">
        <v>72</v>
      </c>
    </row>
    <row r="727" spans="1:21" x14ac:dyDescent="0.35">
      <c r="A727" t="s">
        <v>3101</v>
      </c>
      <c r="B727" s="2">
        <v>45344</v>
      </c>
      <c r="C727">
        <v>2</v>
      </c>
      <c r="D727">
        <v>2024</v>
      </c>
      <c r="F727" t="s">
        <v>197</v>
      </c>
      <c r="G727" t="s">
        <v>2308</v>
      </c>
      <c r="H727" t="s">
        <v>1870</v>
      </c>
      <c r="I727" t="s">
        <v>2060</v>
      </c>
      <c r="J727" t="s">
        <v>1960</v>
      </c>
      <c r="K727" t="s">
        <v>1924</v>
      </c>
      <c r="L727" t="s">
        <v>1885</v>
      </c>
      <c r="M727">
        <v>3</v>
      </c>
      <c r="N727" s="3">
        <v>42</v>
      </c>
      <c r="O727" s="3">
        <v>20</v>
      </c>
      <c r="P727" s="4">
        <v>0.15</v>
      </c>
      <c r="Q727" s="3">
        <v>107.1</v>
      </c>
      <c r="R727" s="3">
        <v>60</v>
      </c>
      <c r="S727" s="3">
        <v>47.1</v>
      </c>
      <c r="T727" t="s">
        <v>1954</v>
      </c>
      <c r="U727" t="s">
        <v>72</v>
      </c>
    </row>
    <row r="728" spans="1:21" x14ac:dyDescent="0.35">
      <c r="A728" t="s">
        <v>3102</v>
      </c>
      <c r="B728" s="2">
        <v>45344</v>
      </c>
      <c r="C728">
        <v>2</v>
      </c>
      <c r="D728">
        <v>2024</v>
      </c>
      <c r="F728" t="s">
        <v>696</v>
      </c>
      <c r="G728" t="s">
        <v>2805</v>
      </c>
      <c r="H728" t="s">
        <v>1868</v>
      </c>
      <c r="I728" t="s">
        <v>2022</v>
      </c>
      <c r="J728" t="s">
        <v>1956</v>
      </c>
      <c r="K728" t="s">
        <v>1909</v>
      </c>
      <c r="L728" t="s">
        <v>1887</v>
      </c>
      <c r="M728">
        <v>1</v>
      </c>
      <c r="N728" s="3">
        <v>95</v>
      </c>
      <c r="O728" s="3">
        <v>54</v>
      </c>
      <c r="P728" s="4">
        <v>0.05</v>
      </c>
      <c r="Q728" s="3">
        <v>90.25</v>
      </c>
      <c r="R728" s="3">
        <v>54</v>
      </c>
      <c r="S728" s="3">
        <v>36.25</v>
      </c>
      <c r="T728" t="s">
        <v>1954</v>
      </c>
      <c r="U728" t="s">
        <v>71</v>
      </c>
    </row>
    <row r="729" spans="1:21" x14ac:dyDescent="0.35">
      <c r="A729" t="s">
        <v>3103</v>
      </c>
      <c r="B729" s="2">
        <v>45344</v>
      </c>
      <c r="C729">
        <v>2</v>
      </c>
      <c r="D729">
        <v>2024</v>
      </c>
      <c r="F729" t="s">
        <v>1153</v>
      </c>
      <c r="G729" t="s">
        <v>3104</v>
      </c>
      <c r="H729" t="s">
        <v>1868</v>
      </c>
      <c r="I729" t="s">
        <v>1959</v>
      </c>
      <c r="J729" t="s">
        <v>1960</v>
      </c>
      <c r="K729" t="s">
        <v>1924</v>
      </c>
      <c r="L729" t="s">
        <v>1885</v>
      </c>
      <c r="M729">
        <v>1</v>
      </c>
      <c r="N729" s="3">
        <v>42</v>
      </c>
      <c r="O729" s="3">
        <v>20</v>
      </c>
      <c r="P729" s="4">
        <v>0.15</v>
      </c>
      <c r="Q729" s="3">
        <v>35.700000000000003</v>
      </c>
      <c r="R729" s="3">
        <v>20</v>
      </c>
      <c r="S729" s="3">
        <v>15.7</v>
      </c>
      <c r="T729" t="s">
        <v>1954</v>
      </c>
      <c r="U729" t="s">
        <v>71</v>
      </c>
    </row>
    <row r="730" spans="1:21" x14ac:dyDescent="0.35">
      <c r="A730" t="s">
        <v>3105</v>
      </c>
      <c r="B730" s="2">
        <v>45344</v>
      </c>
      <c r="C730">
        <v>2</v>
      </c>
      <c r="D730">
        <v>2024</v>
      </c>
      <c r="F730" t="s">
        <v>1162</v>
      </c>
      <c r="G730" t="s">
        <v>3011</v>
      </c>
      <c r="H730" t="s">
        <v>1870</v>
      </c>
      <c r="I730" t="s">
        <v>2192</v>
      </c>
      <c r="J730" t="s">
        <v>2061</v>
      </c>
      <c r="K730" t="s">
        <v>1923</v>
      </c>
      <c r="L730" t="s">
        <v>1888</v>
      </c>
      <c r="M730">
        <v>1</v>
      </c>
      <c r="N730" s="3">
        <v>25</v>
      </c>
      <c r="O730" s="3">
        <v>11</v>
      </c>
      <c r="P730" s="4">
        <v>0</v>
      </c>
      <c r="Q730" s="3">
        <v>25</v>
      </c>
      <c r="R730" s="3">
        <v>11</v>
      </c>
      <c r="S730" s="3">
        <v>14</v>
      </c>
      <c r="T730" t="s">
        <v>1954</v>
      </c>
      <c r="U730" t="s">
        <v>71</v>
      </c>
    </row>
    <row r="731" spans="1:21" x14ac:dyDescent="0.35">
      <c r="A731" t="s">
        <v>3106</v>
      </c>
      <c r="B731" s="2">
        <v>45344</v>
      </c>
      <c r="C731">
        <v>2</v>
      </c>
      <c r="D731">
        <v>2024</v>
      </c>
      <c r="F731" t="s">
        <v>298</v>
      </c>
      <c r="G731" t="s">
        <v>2100</v>
      </c>
      <c r="H731" t="s">
        <v>1870</v>
      </c>
      <c r="I731" t="s">
        <v>2060</v>
      </c>
      <c r="J731" t="s">
        <v>2064</v>
      </c>
      <c r="K731" t="s">
        <v>1922</v>
      </c>
      <c r="L731" t="s">
        <v>1887</v>
      </c>
      <c r="M731">
        <v>1</v>
      </c>
      <c r="N731" s="3">
        <v>32</v>
      </c>
      <c r="O731" s="3">
        <v>14</v>
      </c>
      <c r="P731" s="4">
        <v>0.05</v>
      </c>
      <c r="Q731" s="3">
        <v>30.4</v>
      </c>
      <c r="R731" s="3">
        <v>14</v>
      </c>
      <c r="S731" s="3">
        <v>16.399999999999999</v>
      </c>
      <c r="T731" t="s">
        <v>1954</v>
      </c>
      <c r="U731" t="s">
        <v>71</v>
      </c>
    </row>
    <row r="732" spans="1:21" x14ac:dyDescent="0.35">
      <c r="A732" t="s">
        <v>3107</v>
      </c>
      <c r="B732" s="2">
        <v>45344</v>
      </c>
      <c r="C732">
        <v>2</v>
      </c>
      <c r="D732">
        <v>2024</v>
      </c>
      <c r="F732" t="s">
        <v>1186</v>
      </c>
      <c r="G732" t="s">
        <v>3108</v>
      </c>
      <c r="H732" t="s">
        <v>1870</v>
      </c>
      <c r="I732" t="s">
        <v>2192</v>
      </c>
      <c r="J732" t="s">
        <v>2001</v>
      </c>
      <c r="K732" t="s">
        <v>1911</v>
      </c>
      <c r="L732" t="s">
        <v>1886</v>
      </c>
      <c r="M732">
        <v>2</v>
      </c>
      <c r="N732" s="3">
        <v>58</v>
      </c>
      <c r="O732" s="3">
        <v>25</v>
      </c>
      <c r="P732" s="4">
        <v>0</v>
      </c>
      <c r="Q732" s="3">
        <v>116</v>
      </c>
      <c r="R732" s="3">
        <v>50</v>
      </c>
      <c r="S732" s="3">
        <v>66</v>
      </c>
      <c r="T732" t="s">
        <v>1954</v>
      </c>
      <c r="U732" t="s">
        <v>71</v>
      </c>
    </row>
    <row r="733" spans="1:21" x14ac:dyDescent="0.35">
      <c r="A733" t="s">
        <v>3109</v>
      </c>
      <c r="B733" s="2">
        <v>45344</v>
      </c>
      <c r="C733">
        <v>2</v>
      </c>
      <c r="D733">
        <v>2024</v>
      </c>
      <c r="F733" t="s">
        <v>1494</v>
      </c>
      <c r="G733" t="s">
        <v>2219</v>
      </c>
      <c r="H733" t="s">
        <v>1863</v>
      </c>
      <c r="I733" t="s">
        <v>2056</v>
      </c>
      <c r="J733" t="s">
        <v>1956</v>
      </c>
      <c r="K733" t="s">
        <v>1909</v>
      </c>
      <c r="L733" t="s">
        <v>1887</v>
      </c>
      <c r="M733">
        <v>2</v>
      </c>
      <c r="N733" s="3">
        <v>95</v>
      </c>
      <c r="O733" s="3">
        <v>54</v>
      </c>
      <c r="P733" s="4">
        <v>0.1</v>
      </c>
      <c r="Q733" s="3">
        <v>171</v>
      </c>
      <c r="R733" s="3">
        <v>108</v>
      </c>
      <c r="S733" s="3">
        <v>63</v>
      </c>
      <c r="T733" t="s">
        <v>1954</v>
      </c>
      <c r="U733" t="s">
        <v>72</v>
      </c>
    </row>
    <row r="734" spans="1:21" x14ac:dyDescent="0.35">
      <c r="A734" t="s">
        <v>3110</v>
      </c>
      <c r="B734" s="2">
        <v>45344</v>
      </c>
      <c r="C734">
        <v>2</v>
      </c>
      <c r="D734">
        <v>2024</v>
      </c>
      <c r="F734" t="s">
        <v>299</v>
      </c>
      <c r="G734" t="s">
        <v>2336</v>
      </c>
      <c r="H734" t="s">
        <v>1868</v>
      </c>
      <c r="I734" t="s">
        <v>2113</v>
      </c>
      <c r="J734" t="s">
        <v>2064</v>
      </c>
      <c r="K734" t="s">
        <v>1922</v>
      </c>
      <c r="L734" t="s">
        <v>1887</v>
      </c>
      <c r="M734">
        <v>1</v>
      </c>
      <c r="N734" s="3">
        <v>32</v>
      </c>
      <c r="O734" s="3">
        <v>14</v>
      </c>
      <c r="P734" s="4">
        <v>0.15</v>
      </c>
      <c r="Q734" s="3">
        <v>27.2</v>
      </c>
      <c r="R734" s="3">
        <v>14</v>
      </c>
      <c r="S734" s="3">
        <v>13.2</v>
      </c>
      <c r="T734" t="s">
        <v>1954</v>
      </c>
      <c r="U734" t="s">
        <v>72</v>
      </c>
    </row>
    <row r="735" spans="1:21" x14ac:dyDescent="0.35">
      <c r="A735" t="s">
        <v>3111</v>
      </c>
      <c r="B735" s="2">
        <v>45344</v>
      </c>
      <c r="C735">
        <v>2</v>
      </c>
      <c r="D735">
        <v>2024</v>
      </c>
      <c r="F735" t="s">
        <v>903</v>
      </c>
      <c r="G735" t="s">
        <v>3112</v>
      </c>
      <c r="H735" t="s">
        <v>1866</v>
      </c>
      <c r="I735" t="s">
        <v>1866</v>
      </c>
      <c r="J735" t="s">
        <v>2045</v>
      </c>
      <c r="K735" t="s">
        <v>1910</v>
      </c>
      <c r="L735" t="s">
        <v>1890</v>
      </c>
      <c r="M735">
        <v>1</v>
      </c>
      <c r="N735" s="3">
        <v>99</v>
      </c>
      <c r="O735" s="3">
        <v>58</v>
      </c>
      <c r="P735" s="4">
        <v>0.1</v>
      </c>
      <c r="Q735" s="3">
        <v>89.1</v>
      </c>
      <c r="R735" s="3">
        <v>58</v>
      </c>
      <c r="S735" s="3">
        <v>31.1</v>
      </c>
      <c r="T735" t="s">
        <v>1954</v>
      </c>
      <c r="U735" t="s">
        <v>71</v>
      </c>
    </row>
    <row r="736" spans="1:21" x14ac:dyDescent="0.35">
      <c r="A736" t="s">
        <v>3113</v>
      </c>
      <c r="B736" s="2">
        <v>45344</v>
      </c>
      <c r="C736">
        <v>2</v>
      </c>
      <c r="D736">
        <v>2024</v>
      </c>
      <c r="F736" t="s">
        <v>1108</v>
      </c>
      <c r="G736" t="s">
        <v>3114</v>
      </c>
      <c r="H736" t="s">
        <v>1868</v>
      </c>
      <c r="I736" t="s">
        <v>1959</v>
      </c>
      <c r="J736" t="s">
        <v>1963</v>
      </c>
      <c r="K736" t="s">
        <v>1907</v>
      </c>
      <c r="L736" t="s">
        <v>1890</v>
      </c>
      <c r="M736">
        <v>2</v>
      </c>
      <c r="N736" s="3">
        <v>119</v>
      </c>
      <c r="O736" s="3">
        <v>72</v>
      </c>
      <c r="P736" s="4">
        <v>0.15</v>
      </c>
      <c r="Q736" s="3">
        <v>202.3</v>
      </c>
      <c r="R736" s="3">
        <v>144</v>
      </c>
      <c r="S736" s="3">
        <v>58.3</v>
      </c>
      <c r="T736" t="s">
        <v>1954</v>
      </c>
      <c r="U736" t="s">
        <v>71</v>
      </c>
    </row>
    <row r="737" spans="1:21" x14ac:dyDescent="0.35">
      <c r="A737" t="s">
        <v>3115</v>
      </c>
      <c r="B737" s="2">
        <v>45344</v>
      </c>
      <c r="C737">
        <v>2</v>
      </c>
      <c r="D737">
        <v>2024</v>
      </c>
      <c r="F737" t="s">
        <v>1079</v>
      </c>
      <c r="G737" t="s">
        <v>2790</v>
      </c>
      <c r="H737" t="s">
        <v>1868</v>
      </c>
      <c r="I737" t="s">
        <v>2022</v>
      </c>
      <c r="J737" t="s">
        <v>1987</v>
      </c>
      <c r="K737" t="s">
        <v>1908</v>
      </c>
      <c r="L737" t="s">
        <v>1890</v>
      </c>
      <c r="M737">
        <v>3</v>
      </c>
      <c r="N737" s="3">
        <v>129</v>
      </c>
      <c r="O737" s="3">
        <v>78</v>
      </c>
      <c r="P737" s="4">
        <v>0.05</v>
      </c>
      <c r="Q737" s="3">
        <v>367.65</v>
      </c>
      <c r="R737" s="3">
        <v>234</v>
      </c>
      <c r="S737" s="3">
        <v>133.65</v>
      </c>
      <c r="T737" t="s">
        <v>1954</v>
      </c>
      <c r="U737" t="s">
        <v>71</v>
      </c>
    </row>
    <row r="738" spans="1:21" x14ac:dyDescent="0.35">
      <c r="A738" t="s">
        <v>3116</v>
      </c>
      <c r="B738" s="2">
        <v>45345</v>
      </c>
      <c r="C738">
        <v>2</v>
      </c>
      <c r="D738">
        <v>2024</v>
      </c>
      <c r="F738" t="s">
        <v>1852</v>
      </c>
      <c r="G738" t="s">
        <v>2397</v>
      </c>
      <c r="H738" t="s">
        <v>1871</v>
      </c>
      <c r="I738" t="s">
        <v>1966</v>
      </c>
      <c r="J738" t="s">
        <v>1971</v>
      </c>
      <c r="K738" t="s">
        <v>1920</v>
      </c>
      <c r="L738" t="s">
        <v>1886</v>
      </c>
      <c r="M738">
        <v>1</v>
      </c>
      <c r="N738" s="3">
        <v>45</v>
      </c>
      <c r="O738" s="3">
        <v>19</v>
      </c>
      <c r="P738" s="4">
        <v>0.1</v>
      </c>
      <c r="Q738" s="3">
        <v>40.5</v>
      </c>
      <c r="R738" s="3">
        <v>19</v>
      </c>
      <c r="S738" s="3">
        <v>21.5</v>
      </c>
      <c r="T738" t="s">
        <v>1954</v>
      </c>
      <c r="U738" t="s">
        <v>71</v>
      </c>
    </row>
    <row r="739" spans="1:21" x14ac:dyDescent="0.35">
      <c r="A739" t="s">
        <v>3117</v>
      </c>
      <c r="B739" s="2">
        <v>45345</v>
      </c>
      <c r="C739">
        <v>2</v>
      </c>
      <c r="D739">
        <v>2024</v>
      </c>
      <c r="F739" t="s">
        <v>1746</v>
      </c>
      <c r="G739" t="s">
        <v>2080</v>
      </c>
      <c r="H739" t="s">
        <v>1868</v>
      </c>
      <c r="I739" t="s">
        <v>2022</v>
      </c>
      <c r="J739" t="s">
        <v>1953</v>
      </c>
      <c r="K739" t="s">
        <v>1905</v>
      </c>
      <c r="L739" t="s">
        <v>1888</v>
      </c>
      <c r="M739">
        <v>1</v>
      </c>
      <c r="N739" s="3">
        <v>120</v>
      </c>
      <c r="O739" s="3">
        <v>63</v>
      </c>
      <c r="P739" s="4">
        <v>0.15</v>
      </c>
      <c r="Q739" s="3">
        <v>102</v>
      </c>
      <c r="R739" s="3">
        <v>63</v>
      </c>
      <c r="S739" s="3">
        <v>39</v>
      </c>
      <c r="T739" t="s">
        <v>1954</v>
      </c>
      <c r="U739" t="s">
        <v>71</v>
      </c>
    </row>
    <row r="740" spans="1:21" x14ac:dyDescent="0.35">
      <c r="A740" t="s">
        <v>3118</v>
      </c>
      <c r="B740" s="2">
        <v>45345</v>
      </c>
      <c r="C740">
        <v>2</v>
      </c>
      <c r="D740">
        <v>2024</v>
      </c>
      <c r="F740" t="s">
        <v>359</v>
      </c>
      <c r="G740" t="s">
        <v>3119</v>
      </c>
      <c r="H740" t="s">
        <v>1863</v>
      </c>
      <c r="I740" t="s">
        <v>2033</v>
      </c>
      <c r="J740" t="s">
        <v>2120</v>
      </c>
      <c r="K740" t="s">
        <v>1926</v>
      </c>
      <c r="L740" t="s">
        <v>1885</v>
      </c>
      <c r="M740">
        <v>5</v>
      </c>
      <c r="N740" s="3">
        <v>28</v>
      </c>
      <c r="O740" s="3">
        <v>13</v>
      </c>
      <c r="P740" s="4">
        <v>0.05</v>
      </c>
      <c r="Q740" s="3">
        <v>133</v>
      </c>
      <c r="R740" s="3">
        <v>65</v>
      </c>
      <c r="S740" s="3">
        <v>68</v>
      </c>
      <c r="T740" t="s">
        <v>1954</v>
      </c>
      <c r="U740" t="s">
        <v>71</v>
      </c>
    </row>
    <row r="741" spans="1:21" x14ac:dyDescent="0.35">
      <c r="A741" t="s">
        <v>3120</v>
      </c>
      <c r="B741" s="2">
        <v>45345</v>
      </c>
      <c r="C741">
        <v>2</v>
      </c>
      <c r="D741">
        <v>2024</v>
      </c>
      <c r="F741" t="s">
        <v>106</v>
      </c>
      <c r="G741" t="s">
        <v>3121</v>
      </c>
      <c r="H741" t="s">
        <v>1864</v>
      </c>
      <c r="I741" t="s">
        <v>2087</v>
      </c>
      <c r="J741" t="s">
        <v>2011</v>
      </c>
      <c r="K741" t="s">
        <v>1927</v>
      </c>
      <c r="L741" t="s">
        <v>1885</v>
      </c>
      <c r="M741">
        <v>2</v>
      </c>
      <c r="N741" s="3">
        <v>24</v>
      </c>
      <c r="O741" s="3">
        <v>10</v>
      </c>
      <c r="P741" s="4">
        <v>0</v>
      </c>
      <c r="Q741" s="3">
        <v>48</v>
      </c>
      <c r="R741" s="3">
        <v>20</v>
      </c>
      <c r="S741" s="3">
        <v>28</v>
      </c>
      <c r="T741" t="s">
        <v>1954</v>
      </c>
      <c r="U741" t="s">
        <v>71</v>
      </c>
    </row>
    <row r="742" spans="1:21" x14ac:dyDescent="0.35">
      <c r="A742" t="s">
        <v>3122</v>
      </c>
      <c r="B742" s="2">
        <v>45345</v>
      </c>
      <c r="C742">
        <v>2</v>
      </c>
      <c r="D742">
        <v>2024</v>
      </c>
      <c r="F742" t="s">
        <v>271</v>
      </c>
      <c r="G742" t="s">
        <v>3123</v>
      </c>
      <c r="H742" t="s">
        <v>1871</v>
      </c>
      <c r="I742" t="s">
        <v>1966</v>
      </c>
      <c r="J742" t="s">
        <v>2034</v>
      </c>
      <c r="K742" t="s">
        <v>1904</v>
      </c>
      <c r="L742" t="s">
        <v>1889</v>
      </c>
      <c r="M742">
        <v>1</v>
      </c>
      <c r="N742" s="3">
        <v>149</v>
      </c>
      <c r="O742" s="3">
        <v>91</v>
      </c>
      <c r="P742" s="4">
        <v>0</v>
      </c>
      <c r="Q742" s="3">
        <v>149</v>
      </c>
      <c r="R742" s="3">
        <v>91</v>
      </c>
      <c r="S742" s="3">
        <v>58</v>
      </c>
      <c r="T742" t="s">
        <v>1954</v>
      </c>
      <c r="U742" t="s">
        <v>71</v>
      </c>
    </row>
    <row r="743" spans="1:21" x14ac:dyDescent="0.35">
      <c r="A743" t="s">
        <v>3124</v>
      </c>
      <c r="B743" s="2">
        <v>45345</v>
      </c>
      <c r="C743">
        <v>2</v>
      </c>
      <c r="D743">
        <v>2024</v>
      </c>
      <c r="F743" t="s">
        <v>1493</v>
      </c>
      <c r="G743" t="s">
        <v>2082</v>
      </c>
      <c r="H743" t="s">
        <v>1870</v>
      </c>
      <c r="I743" t="s">
        <v>2083</v>
      </c>
      <c r="J743" t="s">
        <v>1967</v>
      </c>
      <c r="K743" t="s">
        <v>1913</v>
      </c>
      <c r="L743" t="s">
        <v>1888</v>
      </c>
      <c r="M743">
        <v>1</v>
      </c>
      <c r="N743" s="3">
        <v>78</v>
      </c>
      <c r="O743" s="3">
        <v>39</v>
      </c>
      <c r="P743" s="4">
        <v>0.05</v>
      </c>
      <c r="Q743" s="3">
        <v>74.099999999999994</v>
      </c>
      <c r="R743" s="3">
        <v>39</v>
      </c>
      <c r="S743" s="3">
        <v>35.1</v>
      </c>
      <c r="T743" t="s">
        <v>1954</v>
      </c>
      <c r="U743" t="s">
        <v>72</v>
      </c>
    </row>
    <row r="744" spans="1:21" x14ac:dyDescent="0.35">
      <c r="A744" t="s">
        <v>3125</v>
      </c>
      <c r="B744" s="2">
        <v>45345</v>
      </c>
      <c r="C744">
        <v>2</v>
      </c>
      <c r="D744">
        <v>2024</v>
      </c>
      <c r="F744" t="s">
        <v>357</v>
      </c>
      <c r="G744" t="s">
        <v>2080</v>
      </c>
      <c r="H744" t="s">
        <v>1873</v>
      </c>
      <c r="I744" t="s">
        <v>2320</v>
      </c>
      <c r="J744" t="s">
        <v>2015</v>
      </c>
      <c r="K744" t="s">
        <v>1914</v>
      </c>
      <c r="L744" t="s">
        <v>1888</v>
      </c>
      <c r="M744">
        <v>2</v>
      </c>
      <c r="N744" s="3">
        <v>65</v>
      </c>
      <c r="O744" s="3">
        <v>32</v>
      </c>
      <c r="P744" s="4">
        <v>0.05</v>
      </c>
      <c r="Q744" s="3">
        <v>123.5</v>
      </c>
      <c r="R744" s="3">
        <v>64</v>
      </c>
      <c r="S744" s="3">
        <v>59.5</v>
      </c>
      <c r="T744" t="s">
        <v>1954</v>
      </c>
      <c r="U744" t="s">
        <v>71</v>
      </c>
    </row>
    <row r="745" spans="1:21" x14ac:dyDescent="0.35">
      <c r="A745" t="s">
        <v>3126</v>
      </c>
      <c r="B745" s="2">
        <v>45345</v>
      </c>
      <c r="C745">
        <v>2</v>
      </c>
      <c r="D745">
        <v>2024</v>
      </c>
      <c r="F745" t="s">
        <v>913</v>
      </c>
      <c r="G745" t="s">
        <v>2826</v>
      </c>
      <c r="H745" t="s">
        <v>1864</v>
      </c>
      <c r="I745" t="s">
        <v>2044</v>
      </c>
      <c r="J745" t="s">
        <v>1956</v>
      </c>
      <c r="K745" t="s">
        <v>1909</v>
      </c>
      <c r="L745" t="s">
        <v>1887</v>
      </c>
      <c r="M745">
        <v>2</v>
      </c>
      <c r="N745" s="3">
        <v>95</v>
      </c>
      <c r="O745" s="3">
        <v>54</v>
      </c>
      <c r="P745" s="4">
        <v>0</v>
      </c>
      <c r="Q745" s="3">
        <v>190</v>
      </c>
      <c r="R745" s="3">
        <v>108</v>
      </c>
      <c r="S745" s="3">
        <v>82</v>
      </c>
      <c r="T745" t="s">
        <v>1954</v>
      </c>
      <c r="U745" t="s">
        <v>71</v>
      </c>
    </row>
    <row r="746" spans="1:21" x14ac:dyDescent="0.35">
      <c r="A746" t="s">
        <v>3127</v>
      </c>
      <c r="B746" s="2">
        <v>45345</v>
      </c>
      <c r="C746">
        <v>2</v>
      </c>
      <c r="D746">
        <v>2024</v>
      </c>
      <c r="F746" t="s">
        <v>565</v>
      </c>
      <c r="G746" t="s">
        <v>2459</v>
      </c>
      <c r="H746" t="s">
        <v>1874</v>
      </c>
      <c r="I746" t="s">
        <v>2119</v>
      </c>
      <c r="J746" t="s">
        <v>2001</v>
      </c>
      <c r="K746" t="s">
        <v>1911</v>
      </c>
      <c r="L746" t="s">
        <v>1886</v>
      </c>
      <c r="M746">
        <v>3</v>
      </c>
      <c r="N746" s="3">
        <v>58</v>
      </c>
      <c r="O746" s="3">
        <v>25</v>
      </c>
      <c r="P746" s="4">
        <v>0.05</v>
      </c>
      <c r="Q746" s="3">
        <v>165.3</v>
      </c>
      <c r="R746" s="3">
        <v>75</v>
      </c>
      <c r="S746" s="3">
        <v>90.3</v>
      </c>
      <c r="T746" t="s">
        <v>1954</v>
      </c>
      <c r="U746" t="s">
        <v>71</v>
      </c>
    </row>
    <row r="747" spans="1:21" x14ac:dyDescent="0.35">
      <c r="A747" t="s">
        <v>3128</v>
      </c>
      <c r="B747" s="2">
        <v>45345</v>
      </c>
      <c r="C747">
        <v>2</v>
      </c>
      <c r="D747">
        <v>2024</v>
      </c>
      <c r="F747" t="s">
        <v>988</v>
      </c>
      <c r="G747" t="s">
        <v>2156</v>
      </c>
      <c r="H747" t="s">
        <v>1873</v>
      </c>
      <c r="I747" t="s">
        <v>2070</v>
      </c>
      <c r="J747" t="s">
        <v>1971</v>
      </c>
      <c r="K747" t="s">
        <v>1920</v>
      </c>
      <c r="L747" t="s">
        <v>1886</v>
      </c>
      <c r="M747">
        <v>1</v>
      </c>
      <c r="N747" s="3">
        <v>45</v>
      </c>
      <c r="O747" s="3">
        <v>19</v>
      </c>
      <c r="P747" s="4">
        <v>0</v>
      </c>
      <c r="Q747" s="3">
        <v>45</v>
      </c>
      <c r="R747" s="3">
        <v>19</v>
      </c>
      <c r="S747" s="3">
        <v>26</v>
      </c>
      <c r="T747" t="s">
        <v>1954</v>
      </c>
      <c r="U747" t="s">
        <v>71</v>
      </c>
    </row>
    <row r="748" spans="1:21" x14ac:dyDescent="0.35">
      <c r="A748" t="s">
        <v>3129</v>
      </c>
      <c r="B748" s="2">
        <v>45345</v>
      </c>
      <c r="C748">
        <v>2</v>
      </c>
      <c r="D748">
        <v>2024</v>
      </c>
      <c r="F748" t="s">
        <v>842</v>
      </c>
      <c r="G748" t="s">
        <v>2105</v>
      </c>
      <c r="H748" t="s">
        <v>1871</v>
      </c>
      <c r="I748" t="s">
        <v>1966</v>
      </c>
      <c r="J748" t="s">
        <v>2011</v>
      </c>
      <c r="K748" t="s">
        <v>1927</v>
      </c>
      <c r="L748" t="s">
        <v>1885</v>
      </c>
      <c r="M748">
        <v>1</v>
      </c>
      <c r="N748" s="3">
        <v>24</v>
      </c>
      <c r="O748" s="3">
        <v>10</v>
      </c>
      <c r="P748" s="4">
        <v>0.1</v>
      </c>
      <c r="Q748" s="3">
        <v>21.6</v>
      </c>
      <c r="R748" s="3">
        <v>10</v>
      </c>
      <c r="S748" s="3">
        <v>11.6</v>
      </c>
      <c r="T748" t="s">
        <v>1954</v>
      </c>
      <c r="U748" t="s">
        <v>72</v>
      </c>
    </row>
    <row r="749" spans="1:21" x14ac:dyDescent="0.35">
      <c r="A749" t="s">
        <v>3130</v>
      </c>
      <c r="B749" s="2">
        <v>45345</v>
      </c>
      <c r="C749">
        <v>2</v>
      </c>
      <c r="D749">
        <v>2024</v>
      </c>
      <c r="F749" t="s">
        <v>117</v>
      </c>
      <c r="G749" t="s">
        <v>2300</v>
      </c>
      <c r="H749" t="s">
        <v>1875</v>
      </c>
      <c r="I749" t="s">
        <v>1981</v>
      </c>
      <c r="J749" t="s">
        <v>2015</v>
      </c>
      <c r="K749" t="s">
        <v>1914</v>
      </c>
      <c r="L749" t="s">
        <v>1888</v>
      </c>
      <c r="M749">
        <v>1</v>
      </c>
      <c r="N749" s="3">
        <v>65</v>
      </c>
      <c r="O749" s="3">
        <v>32</v>
      </c>
      <c r="P749" s="4">
        <v>0.05</v>
      </c>
      <c r="Q749" s="3">
        <v>61.75</v>
      </c>
      <c r="R749" s="3">
        <v>32</v>
      </c>
      <c r="S749" s="3">
        <v>29.75</v>
      </c>
      <c r="T749" t="s">
        <v>1954</v>
      </c>
      <c r="U749" t="s">
        <v>71</v>
      </c>
    </row>
    <row r="750" spans="1:21" x14ac:dyDescent="0.35">
      <c r="A750" t="s">
        <v>3131</v>
      </c>
      <c r="B750" s="2">
        <v>45345</v>
      </c>
      <c r="C750">
        <v>2</v>
      </c>
      <c r="D750">
        <v>2024</v>
      </c>
      <c r="F750" t="s">
        <v>867</v>
      </c>
      <c r="G750" t="s">
        <v>2590</v>
      </c>
      <c r="H750" t="s">
        <v>1875</v>
      </c>
      <c r="I750" t="s">
        <v>1996</v>
      </c>
      <c r="J750" t="s">
        <v>1963</v>
      </c>
      <c r="K750" t="s">
        <v>1907</v>
      </c>
      <c r="L750" t="s">
        <v>1890</v>
      </c>
      <c r="M750">
        <v>3</v>
      </c>
      <c r="N750" s="3">
        <v>119</v>
      </c>
      <c r="O750" s="3">
        <v>72</v>
      </c>
      <c r="P750" s="4">
        <v>0</v>
      </c>
      <c r="Q750" s="3">
        <v>357</v>
      </c>
      <c r="R750" s="3">
        <v>216</v>
      </c>
      <c r="S750" s="3">
        <v>141</v>
      </c>
      <c r="T750" t="s">
        <v>1954</v>
      </c>
      <c r="U750" t="s">
        <v>72</v>
      </c>
    </row>
    <row r="751" spans="1:21" x14ac:dyDescent="0.35">
      <c r="A751" t="s">
        <v>3132</v>
      </c>
      <c r="B751" s="2">
        <v>45345</v>
      </c>
      <c r="C751">
        <v>2</v>
      </c>
      <c r="D751">
        <v>2024</v>
      </c>
      <c r="F751" t="s">
        <v>174</v>
      </c>
      <c r="G751" t="s">
        <v>2296</v>
      </c>
      <c r="H751" t="s">
        <v>1870</v>
      </c>
      <c r="I751" t="s">
        <v>2000</v>
      </c>
      <c r="J751" t="s">
        <v>2183</v>
      </c>
      <c r="K751" t="s">
        <v>1917</v>
      </c>
      <c r="L751" t="s">
        <v>1886</v>
      </c>
      <c r="M751">
        <v>1</v>
      </c>
      <c r="N751" s="3">
        <v>72</v>
      </c>
      <c r="O751" s="3">
        <v>34</v>
      </c>
      <c r="P751" s="4">
        <v>0</v>
      </c>
      <c r="Q751" s="3">
        <v>72</v>
      </c>
      <c r="R751" s="3">
        <v>34</v>
      </c>
      <c r="S751" s="3">
        <v>38</v>
      </c>
      <c r="T751" t="s">
        <v>1954</v>
      </c>
      <c r="U751" t="s">
        <v>72</v>
      </c>
    </row>
    <row r="752" spans="1:21" x14ac:dyDescent="0.35">
      <c r="A752" t="s">
        <v>3133</v>
      </c>
      <c r="B752" s="2">
        <v>45345</v>
      </c>
      <c r="C752">
        <v>2</v>
      </c>
      <c r="D752">
        <v>2024</v>
      </c>
      <c r="F752" t="s">
        <v>1385</v>
      </c>
      <c r="G752" t="s">
        <v>3134</v>
      </c>
      <c r="H752" t="s">
        <v>1866</v>
      </c>
      <c r="I752" t="s">
        <v>1866</v>
      </c>
      <c r="J752" t="s">
        <v>2023</v>
      </c>
      <c r="K752" t="s">
        <v>1912</v>
      </c>
      <c r="L752" t="s">
        <v>1890</v>
      </c>
      <c r="M752">
        <v>2</v>
      </c>
      <c r="N752" s="3">
        <v>249</v>
      </c>
      <c r="O752" s="3">
        <v>168</v>
      </c>
      <c r="P752" s="4">
        <v>0.15</v>
      </c>
      <c r="Q752" s="3">
        <v>423.3</v>
      </c>
      <c r="R752" s="3">
        <v>336</v>
      </c>
      <c r="S752" s="3">
        <v>87.3</v>
      </c>
      <c r="T752" t="s">
        <v>1954</v>
      </c>
      <c r="U752" t="s">
        <v>71</v>
      </c>
    </row>
    <row r="753" spans="1:21" x14ac:dyDescent="0.35">
      <c r="A753" t="s">
        <v>3135</v>
      </c>
      <c r="B753" s="2">
        <v>45345</v>
      </c>
      <c r="C753">
        <v>2</v>
      </c>
      <c r="D753">
        <v>2024</v>
      </c>
      <c r="F753" t="s">
        <v>1119</v>
      </c>
      <c r="G753" t="s">
        <v>2176</v>
      </c>
      <c r="H753" t="s">
        <v>1874</v>
      </c>
      <c r="I753" t="s">
        <v>2200</v>
      </c>
      <c r="J753" t="s">
        <v>2001</v>
      </c>
      <c r="K753" t="s">
        <v>1911</v>
      </c>
      <c r="L753" t="s">
        <v>1886</v>
      </c>
      <c r="M753">
        <v>3</v>
      </c>
      <c r="N753" s="3">
        <v>58</v>
      </c>
      <c r="O753" s="3">
        <v>25</v>
      </c>
      <c r="P753" s="4">
        <v>0.05</v>
      </c>
      <c r="Q753" s="3">
        <v>165.3</v>
      </c>
      <c r="R753" s="3">
        <v>75</v>
      </c>
      <c r="S753" s="3">
        <v>90.3</v>
      </c>
      <c r="T753" t="s">
        <v>1954</v>
      </c>
      <c r="U753" t="s">
        <v>71</v>
      </c>
    </row>
    <row r="754" spans="1:21" x14ac:dyDescent="0.35">
      <c r="A754" t="s">
        <v>3136</v>
      </c>
      <c r="B754" s="2">
        <v>45345</v>
      </c>
      <c r="C754">
        <v>2</v>
      </c>
      <c r="D754">
        <v>2024</v>
      </c>
      <c r="F754" t="s">
        <v>1359</v>
      </c>
      <c r="G754" t="s">
        <v>3137</v>
      </c>
      <c r="H754" t="s">
        <v>1875</v>
      </c>
      <c r="I754" t="s">
        <v>2054</v>
      </c>
      <c r="J754" t="s">
        <v>2001</v>
      </c>
      <c r="K754" t="s">
        <v>1911</v>
      </c>
      <c r="L754" t="s">
        <v>1886</v>
      </c>
      <c r="M754">
        <v>3</v>
      </c>
      <c r="N754" s="3">
        <v>58</v>
      </c>
      <c r="O754" s="3">
        <v>25</v>
      </c>
      <c r="P754" s="4">
        <v>0.05</v>
      </c>
      <c r="Q754" s="3">
        <v>165.3</v>
      </c>
      <c r="R754" s="3">
        <v>75</v>
      </c>
      <c r="S754" s="3">
        <v>90.3</v>
      </c>
      <c r="T754" t="s">
        <v>1954</v>
      </c>
      <c r="U754" t="s">
        <v>71</v>
      </c>
    </row>
    <row r="755" spans="1:21" x14ac:dyDescent="0.35">
      <c r="A755" t="s">
        <v>3138</v>
      </c>
      <c r="B755" s="2">
        <v>45346</v>
      </c>
      <c r="C755">
        <v>2</v>
      </c>
      <c r="D755">
        <v>2024</v>
      </c>
      <c r="F755" t="s">
        <v>421</v>
      </c>
      <c r="G755" t="s">
        <v>3139</v>
      </c>
      <c r="H755" t="s">
        <v>1875</v>
      </c>
      <c r="I755" t="s">
        <v>1996</v>
      </c>
      <c r="J755" t="s">
        <v>1997</v>
      </c>
      <c r="K755" t="s">
        <v>1906</v>
      </c>
      <c r="L755" t="s">
        <v>1889</v>
      </c>
      <c r="M755">
        <v>1</v>
      </c>
      <c r="N755" s="3">
        <v>89</v>
      </c>
      <c r="O755" s="3">
        <v>48</v>
      </c>
      <c r="P755" s="4">
        <v>0.1</v>
      </c>
      <c r="Q755" s="3">
        <v>80.099999999999994</v>
      </c>
      <c r="R755" s="3">
        <v>48</v>
      </c>
      <c r="S755" s="3">
        <v>32.1</v>
      </c>
      <c r="T755" t="s">
        <v>1954</v>
      </c>
      <c r="U755" t="s">
        <v>71</v>
      </c>
    </row>
    <row r="756" spans="1:21" x14ac:dyDescent="0.35">
      <c r="A756" t="s">
        <v>3140</v>
      </c>
      <c r="B756" s="2">
        <v>45346</v>
      </c>
      <c r="C756">
        <v>2</v>
      </c>
      <c r="D756">
        <v>2024</v>
      </c>
      <c r="F756" t="s">
        <v>345</v>
      </c>
      <c r="G756" t="s">
        <v>2210</v>
      </c>
      <c r="H756" t="s">
        <v>1864</v>
      </c>
      <c r="I756" t="s">
        <v>2211</v>
      </c>
      <c r="J756" t="s">
        <v>1960</v>
      </c>
      <c r="K756" t="s">
        <v>1924</v>
      </c>
      <c r="L756" t="s">
        <v>1885</v>
      </c>
      <c r="M756">
        <v>1</v>
      </c>
      <c r="N756" s="3">
        <v>42</v>
      </c>
      <c r="O756" s="3">
        <v>20</v>
      </c>
      <c r="P756" s="4">
        <v>0.1</v>
      </c>
      <c r="Q756" s="3">
        <v>37.799999999999997</v>
      </c>
      <c r="R756" s="3">
        <v>20</v>
      </c>
      <c r="S756" s="3">
        <v>17.8</v>
      </c>
      <c r="T756" t="s">
        <v>1954</v>
      </c>
      <c r="U756" t="s">
        <v>72</v>
      </c>
    </row>
    <row r="757" spans="1:21" x14ac:dyDescent="0.35">
      <c r="A757" t="s">
        <v>3141</v>
      </c>
      <c r="B757" s="2">
        <v>45346</v>
      </c>
      <c r="C757">
        <v>2</v>
      </c>
      <c r="D757">
        <v>2024</v>
      </c>
      <c r="F757" t="s">
        <v>193</v>
      </c>
      <c r="G757" t="s">
        <v>1976</v>
      </c>
      <c r="H757" t="s">
        <v>1869</v>
      </c>
      <c r="I757" t="s">
        <v>1977</v>
      </c>
      <c r="J757" t="s">
        <v>1967</v>
      </c>
      <c r="K757" t="s">
        <v>1913</v>
      </c>
      <c r="L757" t="s">
        <v>1888</v>
      </c>
      <c r="M757">
        <v>4</v>
      </c>
      <c r="N757" s="3">
        <v>78</v>
      </c>
      <c r="O757" s="3">
        <v>39</v>
      </c>
      <c r="P757" s="4">
        <v>0.1</v>
      </c>
      <c r="Q757" s="3">
        <v>280.8</v>
      </c>
      <c r="R757" s="3">
        <v>156</v>
      </c>
      <c r="S757" s="3">
        <v>124.8</v>
      </c>
      <c r="T757" t="s">
        <v>1954</v>
      </c>
      <c r="U757" t="s">
        <v>72</v>
      </c>
    </row>
    <row r="758" spans="1:21" x14ac:dyDescent="0.35">
      <c r="A758" t="s">
        <v>3142</v>
      </c>
      <c r="B758" s="2">
        <v>45346</v>
      </c>
      <c r="C758">
        <v>2</v>
      </c>
      <c r="D758">
        <v>2024</v>
      </c>
      <c r="F758" t="s">
        <v>866</v>
      </c>
      <c r="G758" t="s">
        <v>3143</v>
      </c>
      <c r="H758" t="s">
        <v>1875</v>
      </c>
      <c r="I758" t="s">
        <v>1970</v>
      </c>
      <c r="J758" t="s">
        <v>1997</v>
      </c>
      <c r="K758" t="s">
        <v>1906</v>
      </c>
      <c r="L758" t="s">
        <v>1889</v>
      </c>
      <c r="M758">
        <v>2</v>
      </c>
      <c r="N758" s="3">
        <v>89</v>
      </c>
      <c r="O758" s="3">
        <v>48</v>
      </c>
      <c r="P758" s="4">
        <v>0.15</v>
      </c>
      <c r="Q758" s="3">
        <v>151.30000000000001</v>
      </c>
      <c r="R758" s="3">
        <v>96</v>
      </c>
      <c r="S758" s="3">
        <v>55.3</v>
      </c>
      <c r="T758" t="s">
        <v>1954</v>
      </c>
      <c r="U758" t="s">
        <v>71</v>
      </c>
    </row>
    <row r="759" spans="1:21" x14ac:dyDescent="0.35">
      <c r="A759" t="s">
        <v>3144</v>
      </c>
      <c r="B759" s="2">
        <v>45346</v>
      </c>
      <c r="C759">
        <v>2</v>
      </c>
      <c r="D759">
        <v>2024</v>
      </c>
      <c r="F759" t="s">
        <v>263</v>
      </c>
      <c r="G759" t="s">
        <v>2407</v>
      </c>
      <c r="H759" t="s">
        <v>1874</v>
      </c>
      <c r="I759" t="s">
        <v>2186</v>
      </c>
      <c r="J759" t="s">
        <v>1971</v>
      </c>
      <c r="K759" t="s">
        <v>1920</v>
      </c>
      <c r="L759" t="s">
        <v>1886</v>
      </c>
      <c r="M759">
        <v>5</v>
      </c>
      <c r="N759" s="3">
        <v>45</v>
      </c>
      <c r="O759" s="3">
        <v>19</v>
      </c>
      <c r="P759" s="4">
        <v>0.1</v>
      </c>
      <c r="Q759" s="3">
        <v>202.5</v>
      </c>
      <c r="R759" s="3">
        <v>95</v>
      </c>
      <c r="S759" s="3">
        <v>107.5</v>
      </c>
      <c r="T759" t="s">
        <v>1954</v>
      </c>
      <c r="U759" t="s">
        <v>71</v>
      </c>
    </row>
    <row r="760" spans="1:21" x14ac:dyDescent="0.35">
      <c r="A760" t="s">
        <v>3145</v>
      </c>
      <c r="B760" s="2">
        <v>45346</v>
      </c>
      <c r="C760">
        <v>2</v>
      </c>
      <c r="D760">
        <v>2024</v>
      </c>
      <c r="F760" t="s">
        <v>1405</v>
      </c>
      <c r="G760" t="s">
        <v>2259</v>
      </c>
      <c r="H760" t="s">
        <v>1870</v>
      </c>
      <c r="I760" t="s">
        <v>2192</v>
      </c>
      <c r="J760" t="s">
        <v>1971</v>
      </c>
      <c r="K760" t="s">
        <v>1920</v>
      </c>
      <c r="L760" t="s">
        <v>1886</v>
      </c>
      <c r="M760">
        <v>1</v>
      </c>
      <c r="N760" s="3">
        <v>45</v>
      </c>
      <c r="O760" s="3">
        <v>19</v>
      </c>
      <c r="P760" s="4">
        <v>0</v>
      </c>
      <c r="Q760" s="3">
        <v>45</v>
      </c>
      <c r="R760" s="3">
        <v>19</v>
      </c>
      <c r="S760" s="3">
        <v>26</v>
      </c>
      <c r="T760" t="s">
        <v>1954</v>
      </c>
      <c r="U760" t="s">
        <v>71</v>
      </c>
    </row>
    <row r="761" spans="1:21" x14ac:dyDescent="0.35">
      <c r="A761" t="s">
        <v>3146</v>
      </c>
      <c r="B761" s="2">
        <v>45346</v>
      </c>
      <c r="C761">
        <v>2</v>
      </c>
      <c r="D761">
        <v>2024</v>
      </c>
      <c r="F761" t="s">
        <v>1692</v>
      </c>
      <c r="G761" t="s">
        <v>3147</v>
      </c>
      <c r="H761" t="s">
        <v>1868</v>
      </c>
      <c r="I761" t="s">
        <v>2022</v>
      </c>
      <c r="J761" t="s">
        <v>2061</v>
      </c>
      <c r="K761" t="s">
        <v>1923</v>
      </c>
      <c r="L761" t="s">
        <v>1888</v>
      </c>
      <c r="M761">
        <v>1</v>
      </c>
      <c r="N761" s="3">
        <v>25</v>
      </c>
      <c r="O761" s="3">
        <v>11</v>
      </c>
      <c r="P761" s="4">
        <v>0.1</v>
      </c>
      <c r="Q761" s="3">
        <v>22.5</v>
      </c>
      <c r="R761" s="3">
        <v>11</v>
      </c>
      <c r="S761" s="3">
        <v>11.5</v>
      </c>
      <c r="T761" t="s">
        <v>1954</v>
      </c>
      <c r="U761" t="s">
        <v>71</v>
      </c>
    </row>
    <row r="762" spans="1:21" x14ac:dyDescent="0.35">
      <c r="A762" t="s">
        <v>3148</v>
      </c>
      <c r="B762" s="2">
        <v>45346</v>
      </c>
      <c r="C762">
        <v>2</v>
      </c>
      <c r="D762">
        <v>2024</v>
      </c>
      <c r="F762" t="s">
        <v>1764</v>
      </c>
      <c r="G762" t="s">
        <v>2585</v>
      </c>
      <c r="H762" t="s">
        <v>1868</v>
      </c>
      <c r="I762" t="s">
        <v>2113</v>
      </c>
      <c r="J762" t="s">
        <v>2114</v>
      </c>
      <c r="K762" t="s">
        <v>1915</v>
      </c>
      <c r="L762" t="s">
        <v>1886</v>
      </c>
      <c r="M762">
        <v>4</v>
      </c>
      <c r="N762" s="3">
        <v>85</v>
      </c>
      <c r="O762" s="3">
        <v>41</v>
      </c>
      <c r="P762" s="4">
        <v>0.05</v>
      </c>
      <c r="Q762" s="3">
        <v>323</v>
      </c>
      <c r="R762" s="3">
        <v>164</v>
      </c>
      <c r="S762" s="3">
        <v>159</v>
      </c>
      <c r="T762" t="s">
        <v>1954</v>
      </c>
      <c r="U762" t="s">
        <v>72</v>
      </c>
    </row>
    <row r="763" spans="1:21" x14ac:dyDescent="0.35">
      <c r="A763" t="s">
        <v>3149</v>
      </c>
      <c r="B763" s="2">
        <v>45346</v>
      </c>
      <c r="C763">
        <v>2</v>
      </c>
      <c r="D763">
        <v>2024</v>
      </c>
      <c r="F763" t="s">
        <v>577</v>
      </c>
      <c r="G763" t="s">
        <v>2790</v>
      </c>
      <c r="H763" t="s">
        <v>1870</v>
      </c>
      <c r="J763" t="s">
        <v>2183</v>
      </c>
      <c r="K763" t="s">
        <v>1917</v>
      </c>
      <c r="L763" t="s">
        <v>1886</v>
      </c>
      <c r="M763">
        <v>2</v>
      </c>
      <c r="N763" s="3">
        <v>72</v>
      </c>
      <c r="O763" s="3">
        <v>34</v>
      </c>
      <c r="P763" s="4">
        <v>0.1</v>
      </c>
      <c r="Q763" s="3">
        <v>129.6</v>
      </c>
      <c r="R763" s="3">
        <v>68</v>
      </c>
      <c r="S763" s="3">
        <v>61.6</v>
      </c>
      <c r="T763" t="s">
        <v>1954</v>
      </c>
      <c r="U763" t="s">
        <v>71</v>
      </c>
    </row>
    <row r="764" spans="1:21" x14ac:dyDescent="0.35">
      <c r="A764" t="s">
        <v>3150</v>
      </c>
      <c r="B764" s="2">
        <v>45346</v>
      </c>
      <c r="C764">
        <v>2</v>
      </c>
      <c r="D764">
        <v>2024</v>
      </c>
      <c r="F764" t="s">
        <v>1798</v>
      </c>
      <c r="G764" t="s">
        <v>2559</v>
      </c>
      <c r="H764" t="s">
        <v>1866</v>
      </c>
      <c r="I764" t="s">
        <v>1866</v>
      </c>
      <c r="J764" t="s">
        <v>2001</v>
      </c>
      <c r="K764" t="s">
        <v>1911</v>
      </c>
      <c r="L764" t="s">
        <v>1886</v>
      </c>
      <c r="M764">
        <v>1</v>
      </c>
      <c r="N764" s="3">
        <v>58</v>
      </c>
      <c r="O764" s="3">
        <v>25</v>
      </c>
      <c r="P764" s="4">
        <v>0.05</v>
      </c>
      <c r="Q764" s="3">
        <v>55.1</v>
      </c>
      <c r="R764" s="3">
        <v>25</v>
      </c>
      <c r="S764" s="3">
        <v>30.1</v>
      </c>
      <c r="T764" t="s">
        <v>1954</v>
      </c>
      <c r="U764" t="s">
        <v>71</v>
      </c>
    </row>
    <row r="765" spans="1:21" x14ac:dyDescent="0.35">
      <c r="A765" t="s">
        <v>3151</v>
      </c>
      <c r="B765" s="2">
        <v>45346</v>
      </c>
      <c r="C765">
        <v>2</v>
      </c>
      <c r="D765">
        <v>2024</v>
      </c>
      <c r="F765" t="s">
        <v>170</v>
      </c>
      <c r="G765" t="s">
        <v>3152</v>
      </c>
      <c r="H765" t="s">
        <v>1863</v>
      </c>
      <c r="I765" t="s">
        <v>2033</v>
      </c>
      <c r="J765" t="s">
        <v>2034</v>
      </c>
      <c r="K765" t="s">
        <v>1904</v>
      </c>
      <c r="L765" t="s">
        <v>1889</v>
      </c>
      <c r="M765">
        <v>3</v>
      </c>
      <c r="N765" s="3">
        <v>149</v>
      </c>
      <c r="O765" s="3">
        <v>91</v>
      </c>
      <c r="P765" s="4">
        <v>0.1</v>
      </c>
      <c r="Q765" s="3">
        <v>402.3</v>
      </c>
      <c r="R765" s="3">
        <v>273</v>
      </c>
      <c r="S765" s="3">
        <v>129.30000000000001</v>
      </c>
      <c r="T765" t="s">
        <v>1954</v>
      </c>
      <c r="U765" t="s">
        <v>71</v>
      </c>
    </row>
    <row r="766" spans="1:21" x14ac:dyDescent="0.35">
      <c r="A766" t="s">
        <v>3153</v>
      </c>
      <c r="B766" s="2">
        <v>45346</v>
      </c>
      <c r="C766">
        <v>2</v>
      </c>
      <c r="D766">
        <v>2024</v>
      </c>
      <c r="F766" t="s">
        <v>323</v>
      </c>
      <c r="G766" t="s">
        <v>2901</v>
      </c>
      <c r="H766" t="s">
        <v>1869</v>
      </c>
      <c r="I766" t="s">
        <v>2157</v>
      </c>
      <c r="J766" t="s">
        <v>2183</v>
      </c>
      <c r="K766" t="s">
        <v>1917</v>
      </c>
      <c r="L766" t="s">
        <v>1886</v>
      </c>
      <c r="M766">
        <v>1</v>
      </c>
      <c r="N766" s="3">
        <v>72</v>
      </c>
      <c r="O766" s="3">
        <v>34</v>
      </c>
      <c r="P766" s="4">
        <v>0.15</v>
      </c>
      <c r="Q766" s="3">
        <v>61.2</v>
      </c>
      <c r="R766" s="3">
        <v>34</v>
      </c>
      <c r="S766" s="3">
        <v>27.2</v>
      </c>
      <c r="T766" t="s">
        <v>1954</v>
      </c>
      <c r="U766" t="s">
        <v>72</v>
      </c>
    </row>
    <row r="767" spans="1:21" x14ac:dyDescent="0.35">
      <c r="A767" t="s">
        <v>3154</v>
      </c>
      <c r="B767" s="2">
        <v>45346</v>
      </c>
      <c r="C767">
        <v>2</v>
      </c>
      <c r="D767">
        <v>2024</v>
      </c>
      <c r="F767" t="s">
        <v>725</v>
      </c>
      <c r="G767" t="s">
        <v>2744</v>
      </c>
      <c r="H767" t="s">
        <v>1871</v>
      </c>
      <c r="I767" t="s">
        <v>1990</v>
      </c>
      <c r="J767" t="s">
        <v>2183</v>
      </c>
      <c r="K767" t="s">
        <v>1917</v>
      </c>
      <c r="L767" t="s">
        <v>1886</v>
      </c>
      <c r="M767">
        <v>1</v>
      </c>
      <c r="N767" s="3">
        <v>72</v>
      </c>
      <c r="O767" s="3">
        <v>34</v>
      </c>
      <c r="P767" s="4">
        <v>0</v>
      </c>
      <c r="Q767" s="3">
        <v>72</v>
      </c>
      <c r="R767" s="3">
        <v>34</v>
      </c>
      <c r="S767" s="3">
        <v>38</v>
      </c>
      <c r="T767" t="s">
        <v>1954</v>
      </c>
      <c r="U767" t="s">
        <v>71</v>
      </c>
    </row>
    <row r="768" spans="1:21" x14ac:dyDescent="0.35">
      <c r="A768" t="s">
        <v>3155</v>
      </c>
      <c r="B768" s="2">
        <v>45346</v>
      </c>
      <c r="C768">
        <v>2</v>
      </c>
      <c r="D768">
        <v>2024</v>
      </c>
      <c r="F768" t="s">
        <v>420</v>
      </c>
      <c r="G768" t="s">
        <v>2146</v>
      </c>
      <c r="H768" t="s">
        <v>1871</v>
      </c>
      <c r="I768" t="s">
        <v>1990</v>
      </c>
      <c r="J768" t="s">
        <v>1978</v>
      </c>
      <c r="K768" t="s">
        <v>1916</v>
      </c>
      <c r="L768" t="s">
        <v>1887</v>
      </c>
      <c r="M768">
        <v>2</v>
      </c>
      <c r="N768" s="3">
        <v>79</v>
      </c>
      <c r="O768" s="3">
        <v>42</v>
      </c>
      <c r="P768" s="4">
        <v>0.05</v>
      </c>
      <c r="Q768" s="3">
        <v>150.1</v>
      </c>
      <c r="R768" s="3">
        <v>84</v>
      </c>
      <c r="S768" s="3">
        <v>66.099999999999994</v>
      </c>
      <c r="T768" t="s">
        <v>1954</v>
      </c>
      <c r="U768" t="s">
        <v>72</v>
      </c>
    </row>
    <row r="769" spans="1:21" x14ac:dyDescent="0.35">
      <c r="A769" t="s">
        <v>3156</v>
      </c>
      <c r="B769" s="2">
        <v>45346</v>
      </c>
      <c r="C769">
        <v>2</v>
      </c>
      <c r="D769">
        <v>2024</v>
      </c>
      <c r="F769" t="s">
        <v>842</v>
      </c>
      <c r="G769" t="s">
        <v>2105</v>
      </c>
      <c r="H769" t="s">
        <v>1871</v>
      </c>
      <c r="I769" t="s">
        <v>1966</v>
      </c>
      <c r="J769" t="s">
        <v>2045</v>
      </c>
      <c r="K769" t="s">
        <v>1910</v>
      </c>
      <c r="L769" t="s">
        <v>1890</v>
      </c>
      <c r="M769">
        <v>1</v>
      </c>
      <c r="N769" s="3">
        <v>99</v>
      </c>
      <c r="O769" s="3">
        <v>58</v>
      </c>
      <c r="P769" s="4">
        <v>0.1</v>
      </c>
      <c r="Q769" s="3">
        <v>89.1</v>
      </c>
      <c r="R769" s="3">
        <v>58</v>
      </c>
      <c r="S769" s="3">
        <v>31.1</v>
      </c>
      <c r="T769" t="s">
        <v>1954</v>
      </c>
      <c r="U769" t="s">
        <v>72</v>
      </c>
    </row>
    <row r="770" spans="1:21" x14ac:dyDescent="0.35">
      <c r="A770" t="s">
        <v>3157</v>
      </c>
      <c r="B770" s="2">
        <v>45346</v>
      </c>
      <c r="C770">
        <v>2</v>
      </c>
      <c r="D770">
        <v>2024</v>
      </c>
      <c r="F770" t="s">
        <v>114</v>
      </c>
      <c r="G770" t="s">
        <v>3158</v>
      </c>
      <c r="H770" t="s">
        <v>1866</v>
      </c>
      <c r="I770" t="s">
        <v>1866</v>
      </c>
      <c r="J770" t="s">
        <v>2034</v>
      </c>
      <c r="K770" t="s">
        <v>1904</v>
      </c>
      <c r="L770" t="s">
        <v>1889</v>
      </c>
      <c r="M770">
        <v>1</v>
      </c>
      <c r="N770" s="3">
        <v>149</v>
      </c>
      <c r="O770" s="3">
        <v>91</v>
      </c>
      <c r="P770" s="4">
        <v>0.1</v>
      </c>
      <c r="Q770" s="3">
        <v>134.1</v>
      </c>
      <c r="R770" s="3">
        <v>91</v>
      </c>
      <c r="S770" s="3">
        <v>43.1</v>
      </c>
      <c r="T770" t="s">
        <v>1954</v>
      </c>
      <c r="U770" t="s">
        <v>71</v>
      </c>
    </row>
    <row r="771" spans="1:21" x14ac:dyDescent="0.35">
      <c r="A771" t="s">
        <v>3159</v>
      </c>
      <c r="B771" s="2">
        <v>45346</v>
      </c>
      <c r="C771">
        <v>2</v>
      </c>
      <c r="D771">
        <v>2024</v>
      </c>
      <c r="F771" t="s">
        <v>762</v>
      </c>
      <c r="G771" t="s">
        <v>2013</v>
      </c>
      <c r="H771" t="s">
        <v>1868</v>
      </c>
      <c r="I771" t="s">
        <v>2014</v>
      </c>
      <c r="J771" t="s">
        <v>1956</v>
      </c>
      <c r="K771" t="s">
        <v>1909</v>
      </c>
      <c r="L771" t="s">
        <v>1887</v>
      </c>
      <c r="M771">
        <v>1</v>
      </c>
      <c r="N771" s="3">
        <v>95</v>
      </c>
      <c r="O771" s="3">
        <v>54</v>
      </c>
      <c r="P771" s="4">
        <v>0.2</v>
      </c>
      <c r="Q771" s="3">
        <v>76</v>
      </c>
      <c r="R771" s="3">
        <v>54</v>
      </c>
      <c r="S771" s="3">
        <v>22</v>
      </c>
      <c r="T771" t="s">
        <v>1954</v>
      </c>
      <c r="U771" t="s">
        <v>72</v>
      </c>
    </row>
    <row r="772" spans="1:21" x14ac:dyDescent="0.35">
      <c r="A772" t="s">
        <v>3160</v>
      </c>
      <c r="B772" s="2">
        <v>45346</v>
      </c>
      <c r="C772">
        <v>2</v>
      </c>
      <c r="D772">
        <v>2024</v>
      </c>
      <c r="F772" t="s">
        <v>1244</v>
      </c>
      <c r="G772" t="s">
        <v>2576</v>
      </c>
      <c r="H772" t="s">
        <v>1875</v>
      </c>
      <c r="I772" t="s">
        <v>1996</v>
      </c>
      <c r="J772" t="s">
        <v>2067</v>
      </c>
      <c r="K772" t="s">
        <v>1918</v>
      </c>
      <c r="L772" t="s">
        <v>1889</v>
      </c>
      <c r="M772">
        <v>1</v>
      </c>
      <c r="N772" s="3">
        <v>69</v>
      </c>
      <c r="O772" s="3">
        <v>37</v>
      </c>
      <c r="P772" s="4">
        <v>0</v>
      </c>
      <c r="Q772" s="3">
        <v>69</v>
      </c>
      <c r="R772" s="3">
        <v>37</v>
      </c>
      <c r="S772" s="3">
        <v>32</v>
      </c>
      <c r="T772" t="s">
        <v>1954</v>
      </c>
      <c r="U772" t="s">
        <v>71</v>
      </c>
    </row>
    <row r="773" spans="1:21" x14ac:dyDescent="0.35">
      <c r="A773" t="s">
        <v>3161</v>
      </c>
      <c r="B773" s="2">
        <v>45346</v>
      </c>
      <c r="C773">
        <v>2</v>
      </c>
      <c r="D773">
        <v>2024</v>
      </c>
      <c r="F773" t="s">
        <v>342</v>
      </c>
      <c r="G773" t="s">
        <v>2778</v>
      </c>
      <c r="H773" t="s">
        <v>1875</v>
      </c>
      <c r="I773" t="s">
        <v>1970</v>
      </c>
      <c r="J773" t="s">
        <v>1953</v>
      </c>
      <c r="K773" t="s">
        <v>1905</v>
      </c>
      <c r="L773" t="s">
        <v>1888</v>
      </c>
      <c r="M773">
        <v>1</v>
      </c>
      <c r="N773" s="3">
        <v>120</v>
      </c>
      <c r="O773" s="3">
        <v>63</v>
      </c>
      <c r="P773" s="4">
        <v>0.15</v>
      </c>
      <c r="Q773" s="3">
        <v>102</v>
      </c>
      <c r="R773" s="3">
        <v>63</v>
      </c>
      <c r="S773" s="3">
        <v>39</v>
      </c>
      <c r="T773" t="s">
        <v>1954</v>
      </c>
      <c r="U773" t="s">
        <v>72</v>
      </c>
    </row>
    <row r="774" spans="1:21" x14ac:dyDescent="0.35">
      <c r="A774" t="s">
        <v>3162</v>
      </c>
      <c r="B774" s="2">
        <v>45347</v>
      </c>
      <c r="C774">
        <v>2</v>
      </c>
      <c r="D774">
        <v>2024</v>
      </c>
      <c r="F774" t="s">
        <v>280</v>
      </c>
      <c r="G774" t="s">
        <v>1958</v>
      </c>
      <c r="H774" t="s">
        <v>1875</v>
      </c>
      <c r="I774" t="s">
        <v>2054</v>
      </c>
      <c r="J774" t="s">
        <v>2067</v>
      </c>
      <c r="K774" t="s">
        <v>1918</v>
      </c>
      <c r="L774" t="s">
        <v>1889</v>
      </c>
      <c r="M774">
        <v>2</v>
      </c>
      <c r="N774" s="3">
        <v>69</v>
      </c>
      <c r="O774" s="3">
        <v>37</v>
      </c>
      <c r="P774" s="4">
        <v>0.15</v>
      </c>
      <c r="Q774" s="3">
        <v>117.3</v>
      </c>
      <c r="R774" s="3">
        <v>74</v>
      </c>
      <c r="S774" s="3">
        <v>43.3</v>
      </c>
      <c r="T774" t="s">
        <v>1954</v>
      </c>
      <c r="U774" t="s">
        <v>71</v>
      </c>
    </row>
    <row r="775" spans="1:21" x14ac:dyDescent="0.35">
      <c r="A775" t="s">
        <v>3163</v>
      </c>
      <c r="B775" s="2">
        <v>45347</v>
      </c>
      <c r="C775">
        <v>2</v>
      </c>
      <c r="D775">
        <v>2024</v>
      </c>
      <c r="F775" t="s">
        <v>376</v>
      </c>
      <c r="G775" t="s">
        <v>57</v>
      </c>
      <c r="H775" t="s">
        <v>1875</v>
      </c>
      <c r="I775" t="s">
        <v>1970</v>
      </c>
      <c r="J775" t="s">
        <v>2045</v>
      </c>
      <c r="K775" t="s">
        <v>1910</v>
      </c>
      <c r="L775" t="s">
        <v>1890</v>
      </c>
      <c r="M775">
        <v>1</v>
      </c>
      <c r="N775" s="3">
        <v>99</v>
      </c>
      <c r="O775" s="3">
        <v>58</v>
      </c>
      <c r="P775" s="4">
        <v>0.15</v>
      </c>
      <c r="Q775" s="3">
        <v>84.15</v>
      </c>
      <c r="R775" s="3">
        <v>58</v>
      </c>
      <c r="S775" s="3">
        <v>26.15</v>
      </c>
      <c r="T775" t="s">
        <v>1954</v>
      </c>
      <c r="U775" t="s">
        <v>72</v>
      </c>
    </row>
    <row r="776" spans="1:21" x14ac:dyDescent="0.35">
      <c r="A776" t="s">
        <v>3164</v>
      </c>
      <c r="B776" s="2">
        <v>45347</v>
      </c>
      <c r="C776">
        <v>2</v>
      </c>
      <c r="D776">
        <v>2024</v>
      </c>
      <c r="F776" t="s">
        <v>1446</v>
      </c>
      <c r="G776" t="s">
        <v>2466</v>
      </c>
      <c r="H776" t="s">
        <v>1867</v>
      </c>
      <c r="I776" t="s">
        <v>2036</v>
      </c>
      <c r="J776" t="s">
        <v>1960</v>
      </c>
      <c r="K776" t="s">
        <v>1924</v>
      </c>
      <c r="L776" t="s">
        <v>1885</v>
      </c>
      <c r="M776">
        <v>1</v>
      </c>
      <c r="N776" s="3">
        <v>42</v>
      </c>
      <c r="O776" s="3">
        <v>20</v>
      </c>
      <c r="P776" s="4">
        <v>0</v>
      </c>
      <c r="Q776" s="3">
        <v>42</v>
      </c>
      <c r="R776" s="3">
        <v>20</v>
      </c>
      <c r="S776" s="3">
        <v>22</v>
      </c>
      <c r="T776" t="s">
        <v>1954</v>
      </c>
      <c r="U776" t="s">
        <v>72</v>
      </c>
    </row>
    <row r="777" spans="1:21" x14ac:dyDescent="0.35">
      <c r="A777" t="s">
        <v>3165</v>
      </c>
      <c r="B777" s="2">
        <v>45347</v>
      </c>
      <c r="C777">
        <v>2</v>
      </c>
      <c r="D777">
        <v>2024</v>
      </c>
      <c r="F777" t="s">
        <v>248</v>
      </c>
      <c r="G777" t="s">
        <v>2053</v>
      </c>
      <c r="H777" t="s">
        <v>1871</v>
      </c>
      <c r="I777" t="s">
        <v>2234</v>
      </c>
      <c r="J777" t="s">
        <v>2023</v>
      </c>
      <c r="K777" t="s">
        <v>1912</v>
      </c>
      <c r="L777" t="s">
        <v>1890</v>
      </c>
      <c r="M777">
        <v>2</v>
      </c>
      <c r="N777" s="3">
        <v>249</v>
      </c>
      <c r="O777" s="3">
        <v>168</v>
      </c>
      <c r="P777" s="4">
        <v>0.05</v>
      </c>
      <c r="Q777" s="3">
        <v>473.1</v>
      </c>
      <c r="R777" s="3">
        <v>336</v>
      </c>
      <c r="S777" s="3">
        <v>137.1</v>
      </c>
      <c r="T777" t="s">
        <v>1954</v>
      </c>
      <c r="U777" t="s">
        <v>71</v>
      </c>
    </row>
    <row r="778" spans="1:21" x14ac:dyDescent="0.35">
      <c r="A778" t="s">
        <v>3166</v>
      </c>
      <c r="B778" s="2">
        <v>45347</v>
      </c>
      <c r="C778">
        <v>2</v>
      </c>
      <c r="D778">
        <v>2024</v>
      </c>
      <c r="F778" t="s">
        <v>395</v>
      </c>
      <c r="G778" t="s">
        <v>2854</v>
      </c>
      <c r="H778" t="s">
        <v>1868</v>
      </c>
      <c r="I778" t="s">
        <v>2014</v>
      </c>
      <c r="J778" t="s">
        <v>2120</v>
      </c>
      <c r="K778" t="s">
        <v>1926</v>
      </c>
      <c r="L778" t="s">
        <v>1885</v>
      </c>
      <c r="M778">
        <v>1</v>
      </c>
      <c r="N778" s="3">
        <v>28</v>
      </c>
      <c r="O778" s="3">
        <v>13</v>
      </c>
      <c r="P778" s="4">
        <v>0</v>
      </c>
      <c r="Q778" s="3">
        <v>28</v>
      </c>
      <c r="R778" s="3">
        <v>13</v>
      </c>
      <c r="S778" s="3">
        <v>15</v>
      </c>
      <c r="T778" t="s">
        <v>1954</v>
      </c>
      <c r="U778" t="s">
        <v>72</v>
      </c>
    </row>
    <row r="779" spans="1:21" x14ac:dyDescent="0.35">
      <c r="A779" t="s">
        <v>3167</v>
      </c>
      <c r="B779" s="2">
        <v>45347</v>
      </c>
      <c r="C779">
        <v>2</v>
      </c>
      <c r="D779">
        <v>2024</v>
      </c>
      <c r="F779" t="s">
        <v>232</v>
      </c>
      <c r="G779" t="s">
        <v>2430</v>
      </c>
      <c r="H779" t="s">
        <v>1868</v>
      </c>
      <c r="I779" t="s">
        <v>2022</v>
      </c>
      <c r="J779" t="s">
        <v>2045</v>
      </c>
      <c r="K779" t="s">
        <v>1910</v>
      </c>
      <c r="L779" t="s">
        <v>1890</v>
      </c>
      <c r="M779">
        <v>1</v>
      </c>
      <c r="N779" s="3">
        <v>99</v>
      </c>
      <c r="O779" s="3">
        <v>58</v>
      </c>
      <c r="P779" s="4">
        <v>0.15</v>
      </c>
      <c r="Q779" s="3">
        <v>84.15</v>
      </c>
      <c r="R779" s="3">
        <v>58</v>
      </c>
      <c r="S779" s="3">
        <v>26.15</v>
      </c>
      <c r="T779" t="s">
        <v>1954</v>
      </c>
      <c r="U779" t="s">
        <v>71</v>
      </c>
    </row>
    <row r="780" spans="1:21" x14ac:dyDescent="0.35">
      <c r="A780" t="s">
        <v>3168</v>
      </c>
      <c r="B780" s="2">
        <v>45347</v>
      </c>
      <c r="C780">
        <v>2</v>
      </c>
      <c r="D780">
        <v>2024</v>
      </c>
      <c r="F780" t="s">
        <v>359</v>
      </c>
      <c r="G780" t="s">
        <v>3119</v>
      </c>
      <c r="H780" t="s">
        <v>1863</v>
      </c>
      <c r="I780" t="s">
        <v>2033</v>
      </c>
      <c r="J780" t="s">
        <v>2015</v>
      </c>
      <c r="K780" t="s">
        <v>1914</v>
      </c>
      <c r="L780" t="s">
        <v>1888</v>
      </c>
      <c r="M780">
        <v>1</v>
      </c>
      <c r="N780" s="3">
        <v>65</v>
      </c>
      <c r="O780" s="3">
        <v>32</v>
      </c>
      <c r="P780" s="4">
        <v>0.1</v>
      </c>
      <c r="Q780" s="3">
        <v>58.5</v>
      </c>
      <c r="R780" s="3">
        <v>32</v>
      </c>
      <c r="S780" s="3">
        <v>26.5</v>
      </c>
      <c r="T780" t="s">
        <v>1954</v>
      </c>
      <c r="U780" t="s">
        <v>72</v>
      </c>
    </row>
    <row r="781" spans="1:21" x14ac:dyDescent="0.35">
      <c r="A781" t="s">
        <v>3169</v>
      </c>
      <c r="B781" s="2">
        <v>45347</v>
      </c>
      <c r="C781">
        <v>2</v>
      </c>
      <c r="D781">
        <v>2024</v>
      </c>
      <c r="F781" t="s">
        <v>118</v>
      </c>
      <c r="G781" t="s">
        <v>64</v>
      </c>
      <c r="H781" t="s">
        <v>1869</v>
      </c>
      <c r="I781" t="s">
        <v>2073</v>
      </c>
      <c r="J781" t="s">
        <v>1991</v>
      </c>
      <c r="K781" t="s">
        <v>1925</v>
      </c>
      <c r="L781" t="s">
        <v>1885</v>
      </c>
      <c r="M781">
        <v>1</v>
      </c>
      <c r="N781" s="3">
        <v>35</v>
      </c>
      <c r="O781" s="3">
        <v>16</v>
      </c>
      <c r="P781" s="4">
        <v>0</v>
      </c>
      <c r="Q781" s="3">
        <v>35</v>
      </c>
      <c r="R781" s="3">
        <v>16</v>
      </c>
      <c r="S781" s="3">
        <v>19</v>
      </c>
      <c r="T781" t="s">
        <v>1954</v>
      </c>
      <c r="U781" t="s">
        <v>72</v>
      </c>
    </row>
    <row r="782" spans="1:21" x14ac:dyDescent="0.35">
      <c r="A782" t="s">
        <v>3170</v>
      </c>
      <c r="B782" s="2">
        <v>45347</v>
      </c>
      <c r="C782">
        <v>2</v>
      </c>
      <c r="D782">
        <v>2024</v>
      </c>
      <c r="F782" t="s">
        <v>1131</v>
      </c>
      <c r="G782" t="s">
        <v>3171</v>
      </c>
      <c r="H782" t="s">
        <v>1869</v>
      </c>
      <c r="I782" t="s">
        <v>2073</v>
      </c>
      <c r="J782" t="s">
        <v>2001</v>
      </c>
      <c r="K782" t="s">
        <v>1911</v>
      </c>
      <c r="L782" t="s">
        <v>1886</v>
      </c>
      <c r="M782">
        <v>2</v>
      </c>
      <c r="N782" s="3">
        <v>58</v>
      </c>
      <c r="O782" s="3">
        <v>25</v>
      </c>
      <c r="P782" s="4">
        <v>0</v>
      </c>
      <c r="Q782" s="3">
        <v>116</v>
      </c>
      <c r="R782" s="3">
        <v>50</v>
      </c>
      <c r="S782" s="3">
        <v>66</v>
      </c>
      <c r="T782" t="s">
        <v>1954</v>
      </c>
      <c r="U782" t="s">
        <v>71</v>
      </c>
    </row>
    <row r="783" spans="1:21" x14ac:dyDescent="0.35">
      <c r="A783" t="s">
        <v>3172</v>
      </c>
      <c r="B783" s="2">
        <v>45347</v>
      </c>
      <c r="C783">
        <v>2</v>
      </c>
      <c r="D783">
        <v>2024</v>
      </c>
      <c r="F783" t="s">
        <v>261</v>
      </c>
      <c r="G783" t="s">
        <v>2646</v>
      </c>
      <c r="H783" t="s">
        <v>1867</v>
      </c>
      <c r="I783" t="s">
        <v>2004</v>
      </c>
      <c r="J783" t="s">
        <v>1963</v>
      </c>
      <c r="K783" t="s">
        <v>1907</v>
      </c>
      <c r="L783" t="s">
        <v>1890</v>
      </c>
      <c r="M783">
        <v>4</v>
      </c>
      <c r="N783" s="3">
        <v>119</v>
      </c>
      <c r="O783" s="3">
        <v>72</v>
      </c>
      <c r="P783" s="4">
        <v>0.1</v>
      </c>
      <c r="Q783" s="3">
        <v>428.4</v>
      </c>
      <c r="R783" s="3">
        <v>288</v>
      </c>
      <c r="S783" s="3">
        <v>140.4</v>
      </c>
      <c r="T783" t="s">
        <v>1954</v>
      </c>
      <c r="U783" t="s">
        <v>72</v>
      </c>
    </row>
    <row r="784" spans="1:21" x14ac:dyDescent="0.35">
      <c r="A784" t="s">
        <v>3173</v>
      </c>
      <c r="B784" s="2">
        <v>45347</v>
      </c>
      <c r="C784">
        <v>2</v>
      </c>
      <c r="D784">
        <v>2024</v>
      </c>
      <c r="F784" t="s">
        <v>785</v>
      </c>
      <c r="G784" t="s">
        <v>2389</v>
      </c>
      <c r="H784" t="s">
        <v>1869</v>
      </c>
      <c r="I784" t="s">
        <v>2073</v>
      </c>
      <c r="J784" t="s">
        <v>2015</v>
      </c>
      <c r="K784" t="s">
        <v>1914</v>
      </c>
      <c r="L784" t="s">
        <v>1888</v>
      </c>
      <c r="M784">
        <v>2</v>
      </c>
      <c r="N784" s="3">
        <v>65</v>
      </c>
      <c r="O784" s="3">
        <v>32</v>
      </c>
      <c r="P784" s="4">
        <v>0</v>
      </c>
      <c r="Q784" s="3">
        <v>130</v>
      </c>
      <c r="R784" s="3">
        <v>64</v>
      </c>
      <c r="S784" s="3">
        <v>66</v>
      </c>
      <c r="T784" t="s">
        <v>1954</v>
      </c>
      <c r="U784" t="s">
        <v>71</v>
      </c>
    </row>
    <row r="785" spans="1:21" x14ac:dyDescent="0.35">
      <c r="A785" t="s">
        <v>3174</v>
      </c>
      <c r="B785" s="2">
        <v>45347</v>
      </c>
      <c r="C785">
        <v>2</v>
      </c>
      <c r="D785">
        <v>2024</v>
      </c>
      <c r="F785" t="s">
        <v>1728</v>
      </c>
      <c r="G785" t="s">
        <v>2393</v>
      </c>
      <c r="H785" t="s">
        <v>1863</v>
      </c>
      <c r="I785" t="s">
        <v>1952</v>
      </c>
      <c r="J785" t="s">
        <v>1991</v>
      </c>
      <c r="K785" t="s">
        <v>1925</v>
      </c>
      <c r="L785" t="s">
        <v>1885</v>
      </c>
      <c r="M785">
        <v>3</v>
      </c>
      <c r="N785" s="3">
        <v>35</v>
      </c>
      <c r="O785" s="3">
        <v>16</v>
      </c>
      <c r="P785" s="4">
        <v>0</v>
      </c>
      <c r="Q785" s="3">
        <v>105</v>
      </c>
      <c r="R785" s="3">
        <v>48</v>
      </c>
      <c r="S785" s="3">
        <v>57</v>
      </c>
      <c r="T785" t="s">
        <v>1954</v>
      </c>
      <c r="U785" t="s">
        <v>71</v>
      </c>
    </row>
    <row r="786" spans="1:21" x14ac:dyDescent="0.35">
      <c r="A786" t="s">
        <v>3175</v>
      </c>
      <c r="B786" s="2">
        <v>45347</v>
      </c>
      <c r="C786">
        <v>2</v>
      </c>
      <c r="D786">
        <v>2024</v>
      </c>
      <c r="F786" t="s">
        <v>306</v>
      </c>
      <c r="G786" t="s">
        <v>3176</v>
      </c>
      <c r="H786" t="s">
        <v>1866</v>
      </c>
      <c r="I786" t="s">
        <v>1866</v>
      </c>
      <c r="J786" t="s">
        <v>2026</v>
      </c>
      <c r="K786" t="s">
        <v>1919</v>
      </c>
      <c r="L786" t="s">
        <v>1887</v>
      </c>
      <c r="M786">
        <v>2</v>
      </c>
      <c r="N786" s="3">
        <v>85</v>
      </c>
      <c r="O786" s="3">
        <v>44</v>
      </c>
      <c r="P786" s="4">
        <v>0.05</v>
      </c>
      <c r="Q786" s="3">
        <v>161.5</v>
      </c>
      <c r="R786" s="3">
        <v>88</v>
      </c>
      <c r="S786" s="3">
        <v>73.5</v>
      </c>
      <c r="T786" t="s">
        <v>1954</v>
      </c>
      <c r="U786" t="s">
        <v>71</v>
      </c>
    </row>
    <row r="787" spans="1:21" x14ac:dyDescent="0.35">
      <c r="A787" t="s">
        <v>3177</v>
      </c>
      <c r="B787" s="2">
        <v>45348</v>
      </c>
      <c r="C787">
        <v>2</v>
      </c>
      <c r="D787">
        <v>2024</v>
      </c>
      <c r="F787" t="s">
        <v>337</v>
      </c>
      <c r="G787" t="s">
        <v>2920</v>
      </c>
      <c r="H787" t="s">
        <v>1867</v>
      </c>
      <c r="I787" t="s">
        <v>2036</v>
      </c>
      <c r="J787" t="s">
        <v>1953</v>
      </c>
      <c r="K787" t="s">
        <v>1905</v>
      </c>
      <c r="L787" t="s">
        <v>1888</v>
      </c>
      <c r="M787">
        <v>1</v>
      </c>
      <c r="N787" s="3">
        <v>120</v>
      </c>
      <c r="O787" s="3">
        <v>63</v>
      </c>
      <c r="P787" s="4">
        <v>0</v>
      </c>
      <c r="Q787" s="3">
        <v>120</v>
      </c>
      <c r="R787" s="3">
        <v>63</v>
      </c>
      <c r="S787" s="3">
        <v>57</v>
      </c>
      <c r="T787" t="s">
        <v>1954</v>
      </c>
      <c r="U787" t="s">
        <v>72</v>
      </c>
    </row>
    <row r="788" spans="1:21" x14ac:dyDescent="0.35">
      <c r="A788" t="s">
        <v>3178</v>
      </c>
      <c r="B788" s="2">
        <v>45348</v>
      </c>
      <c r="C788">
        <v>2</v>
      </c>
      <c r="D788">
        <v>2024</v>
      </c>
      <c r="F788" t="s">
        <v>354</v>
      </c>
      <c r="G788" t="s">
        <v>3179</v>
      </c>
      <c r="H788" t="s">
        <v>1866</v>
      </c>
      <c r="I788" t="s">
        <v>1866</v>
      </c>
      <c r="J788" t="s">
        <v>2001</v>
      </c>
      <c r="K788" t="s">
        <v>1911</v>
      </c>
      <c r="L788" t="s">
        <v>1886</v>
      </c>
      <c r="M788">
        <v>1</v>
      </c>
      <c r="N788" s="3">
        <v>58</v>
      </c>
      <c r="O788" s="3">
        <v>25</v>
      </c>
      <c r="P788" s="4">
        <v>0</v>
      </c>
      <c r="Q788" s="3">
        <v>58</v>
      </c>
      <c r="R788" s="3">
        <v>25</v>
      </c>
      <c r="S788" s="3">
        <v>33</v>
      </c>
      <c r="T788" t="s">
        <v>1954</v>
      </c>
      <c r="U788" t="s">
        <v>71</v>
      </c>
    </row>
    <row r="789" spans="1:21" x14ac:dyDescent="0.35">
      <c r="A789" t="s">
        <v>3180</v>
      </c>
      <c r="B789" s="2">
        <v>45348</v>
      </c>
      <c r="C789">
        <v>2</v>
      </c>
      <c r="D789">
        <v>2024</v>
      </c>
      <c r="F789" t="s">
        <v>289</v>
      </c>
      <c r="G789" t="s">
        <v>2254</v>
      </c>
      <c r="H789" t="s">
        <v>1868</v>
      </c>
      <c r="I789" t="s">
        <v>1959</v>
      </c>
      <c r="J789" t="s">
        <v>2120</v>
      </c>
      <c r="K789" t="s">
        <v>1926</v>
      </c>
      <c r="L789" t="s">
        <v>1885</v>
      </c>
      <c r="M789">
        <v>1</v>
      </c>
      <c r="N789" s="3">
        <v>28</v>
      </c>
      <c r="O789" s="3">
        <v>13</v>
      </c>
      <c r="P789" s="4">
        <v>0</v>
      </c>
      <c r="Q789" s="3">
        <v>28</v>
      </c>
      <c r="R789" s="3">
        <v>13</v>
      </c>
      <c r="S789" s="3">
        <v>15</v>
      </c>
      <c r="T789" t="s">
        <v>1954</v>
      </c>
      <c r="U789" t="s">
        <v>72</v>
      </c>
    </row>
    <row r="790" spans="1:21" x14ac:dyDescent="0.35">
      <c r="A790" t="s">
        <v>3181</v>
      </c>
      <c r="B790" s="2">
        <v>45348</v>
      </c>
      <c r="C790">
        <v>2</v>
      </c>
      <c r="D790">
        <v>2024</v>
      </c>
      <c r="F790" t="s">
        <v>631</v>
      </c>
      <c r="G790" t="s">
        <v>2361</v>
      </c>
      <c r="H790" t="s">
        <v>1866</v>
      </c>
      <c r="I790" t="s">
        <v>1866</v>
      </c>
      <c r="J790" t="s">
        <v>2045</v>
      </c>
      <c r="K790" t="s">
        <v>1910</v>
      </c>
      <c r="L790" t="s">
        <v>1890</v>
      </c>
      <c r="M790">
        <v>2</v>
      </c>
      <c r="N790" s="3">
        <v>99</v>
      </c>
      <c r="O790" s="3">
        <v>58</v>
      </c>
      <c r="P790" s="4">
        <v>0.1</v>
      </c>
      <c r="Q790" s="3">
        <v>178.2</v>
      </c>
      <c r="R790" s="3">
        <v>116</v>
      </c>
      <c r="S790" s="3">
        <v>62.2</v>
      </c>
      <c r="T790" t="s">
        <v>1954</v>
      </c>
      <c r="U790" t="s">
        <v>71</v>
      </c>
    </row>
    <row r="791" spans="1:21" x14ac:dyDescent="0.35">
      <c r="A791" t="s">
        <v>3182</v>
      </c>
      <c r="B791" s="2">
        <v>45348</v>
      </c>
      <c r="C791">
        <v>2</v>
      </c>
      <c r="D791">
        <v>2024</v>
      </c>
      <c r="F791" t="s">
        <v>1698</v>
      </c>
      <c r="G791" t="s">
        <v>2486</v>
      </c>
      <c r="H791" t="s">
        <v>1874</v>
      </c>
      <c r="I791" t="s">
        <v>2041</v>
      </c>
      <c r="J791" t="s">
        <v>1956</v>
      </c>
      <c r="K791" t="s">
        <v>1909</v>
      </c>
      <c r="L791" t="s">
        <v>1887</v>
      </c>
      <c r="M791">
        <v>1</v>
      </c>
      <c r="N791" s="3">
        <v>95</v>
      </c>
      <c r="O791" s="3">
        <v>54</v>
      </c>
      <c r="P791" s="4">
        <v>0.15</v>
      </c>
      <c r="Q791" s="3">
        <v>80.75</v>
      </c>
      <c r="R791" s="3">
        <v>54</v>
      </c>
      <c r="S791" s="3">
        <v>26.75</v>
      </c>
      <c r="T791" t="s">
        <v>1954</v>
      </c>
      <c r="U791" t="s">
        <v>71</v>
      </c>
    </row>
    <row r="792" spans="1:21" x14ac:dyDescent="0.35">
      <c r="A792" t="s">
        <v>3183</v>
      </c>
      <c r="B792" s="2">
        <v>45348</v>
      </c>
      <c r="C792">
        <v>2</v>
      </c>
      <c r="D792">
        <v>2024</v>
      </c>
      <c r="F792" t="s">
        <v>1239</v>
      </c>
      <c r="G792" t="s">
        <v>3184</v>
      </c>
      <c r="H792" t="s">
        <v>1869</v>
      </c>
      <c r="I792" t="s">
        <v>2157</v>
      </c>
      <c r="J792" t="s">
        <v>1960</v>
      </c>
      <c r="K792" t="s">
        <v>1924</v>
      </c>
      <c r="L792" t="s">
        <v>1885</v>
      </c>
      <c r="M792">
        <v>2</v>
      </c>
      <c r="N792" s="3">
        <v>42</v>
      </c>
      <c r="O792" s="3">
        <v>20</v>
      </c>
      <c r="P792" s="4">
        <v>0.1</v>
      </c>
      <c r="Q792" s="3">
        <v>75.599999999999994</v>
      </c>
      <c r="R792" s="3">
        <v>40</v>
      </c>
      <c r="S792" s="3">
        <v>35.6</v>
      </c>
      <c r="T792" t="s">
        <v>1954</v>
      </c>
      <c r="U792" t="s">
        <v>71</v>
      </c>
    </row>
    <row r="793" spans="1:21" x14ac:dyDescent="0.35">
      <c r="A793" t="s">
        <v>3185</v>
      </c>
      <c r="B793" s="2">
        <v>45348</v>
      </c>
      <c r="C793">
        <v>2</v>
      </c>
      <c r="D793">
        <v>2024</v>
      </c>
      <c r="F793" t="s">
        <v>721</v>
      </c>
      <c r="G793" t="s">
        <v>2491</v>
      </c>
      <c r="H793" t="s">
        <v>1869</v>
      </c>
      <c r="I793" t="s">
        <v>1977</v>
      </c>
      <c r="J793" t="s">
        <v>1963</v>
      </c>
      <c r="K793" t="s">
        <v>1907</v>
      </c>
      <c r="L793" t="s">
        <v>1890</v>
      </c>
      <c r="M793">
        <v>2</v>
      </c>
      <c r="N793" s="3">
        <v>119</v>
      </c>
      <c r="O793" s="3">
        <v>72</v>
      </c>
      <c r="P793" s="4">
        <v>0</v>
      </c>
      <c r="Q793" s="3">
        <v>238</v>
      </c>
      <c r="R793" s="3">
        <v>144</v>
      </c>
      <c r="S793" s="3">
        <v>94</v>
      </c>
      <c r="T793" t="s">
        <v>1954</v>
      </c>
      <c r="U793" t="s">
        <v>71</v>
      </c>
    </row>
    <row r="794" spans="1:21" x14ac:dyDescent="0.35">
      <c r="A794" t="s">
        <v>3186</v>
      </c>
      <c r="B794" s="2">
        <v>45348</v>
      </c>
      <c r="C794">
        <v>2</v>
      </c>
      <c r="D794">
        <v>2024</v>
      </c>
      <c r="F794" t="s">
        <v>727</v>
      </c>
      <c r="G794" t="s">
        <v>2261</v>
      </c>
      <c r="H794" t="s">
        <v>1866</v>
      </c>
      <c r="I794" t="s">
        <v>1866</v>
      </c>
      <c r="J794" t="s">
        <v>2064</v>
      </c>
      <c r="K794" t="s">
        <v>1922</v>
      </c>
      <c r="L794" t="s">
        <v>1887</v>
      </c>
      <c r="M794">
        <v>2</v>
      </c>
      <c r="N794" s="3">
        <v>32</v>
      </c>
      <c r="O794" s="3">
        <v>14</v>
      </c>
      <c r="P794" s="4">
        <v>0.15</v>
      </c>
      <c r="Q794" s="3">
        <v>54.4</v>
      </c>
      <c r="R794" s="3">
        <v>28</v>
      </c>
      <c r="S794" s="3">
        <v>26.4</v>
      </c>
      <c r="T794" t="s">
        <v>1954</v>
      </c>
      <c r="U794" t="s">
        <v>72</v>
      </c>
    </row>
    <row r="795" spans="1:21" x14ac:dyDescent="0.35">
      <c r="A795" t="s">
        <v>3187</v>
      </c>
      <c r="B795" s="2">
        <v>45348</v>
      </c>
      <c r="C795">
        <v>2</v>
      </c>
      <c r="D795">
        <v>2024</v>
      </c>
      <c r="F795" t="s">
        <v>1570</v>
      </c>
      <c r="G795" t="s">
        <v>2476</v>
      </c>
      <c r="H795" t="s">
        <v>1871</v>
      </c>
      <c r="I795" t="s">
        <v>1990</v>
      </c>
      <c r="J795" t="s">
        <v>2034</v>
      </c>
      <c r="K795" t="s">
        <v>1904</v>
      </c>
      <c r="L795" t="s">
        <v>1889</v>
      </c>
      <c r="M795">
        <v>2</v>
      </c>
      <c r="N795" s="3">
        <v>149</v>
      </c>
      <c r="O795" s="3">
        <v>91</v>
      </c>
      <c r="P795" s="4">
        <v>0</v>
      </c>
      <c r="Q795" s="3">
        <v>298</v>
      </c>
      <c r="R795" s="3">
        <v>182</v>
      </c>
      <c r="S795" s="3">
        <v>116</v>
      </c>
      <c r="T795" t="s">
        <v>1954</v>
      </c>
      <c r="U795" t="s">
        <v>71</v>
      </c>
    </row>
    <row r="796" spans="1:21" x14ac:dyDescent="0.35">
      <c r="A796" t="s">
        <v>3188</v>
      </c>
      <c r="B796" s="2">
        <v>45348</v>
      </c>
      <c r="C796">
        <v>2</v>
      </c>
      <c r="D796">
        <v>2024</v>
      </c>
      <c r="F796" t="s">
        <v>1508</v>
      </c>
      <c r="G796" t="s">
        <v>3189</v>
      </c>
      <c r="H796" t="s">
        <v>1872</v>
      </c>
      <c r="I796" t="s">
        <v>2152</v>
      </c>
      <c r="J796" t="s">
        <v>1997</v>
      </c>
      <c r="K796" t="s">
        <v>1906</v>
      </c>
      <c r="L796" t="s">
        <v>1889</v>
      </c>
      <c r="M796">
        <v>1</v>
      </c>
      <c r="N796" s="3">
        <v>89</v>
      </c>
      <c r="O796" s="3">
        <v>48</v>
      </c>
      <c r="P796" s="4">
        <v>0.05</v>
      </c>
      <c r="Q796" s="3">
        <v>84.55</v>
      </c>
      <c r="R796" s="3">
        <v>48</v>
      </c>
      <c r="S796" s="3">
        <v>36.549999999999997</v>
      </c>
      <c r="T796" t="s">
        <v>1954</v>
      </c>
      <c r="U796" t="s">
        <v>71</v>
      </c>
    </row>
    <row r="797" spans="1:21" x14ac:dyDescent="0.35">
      <c r="A797" t="s">
        <v>3190</v>
      </c>
      <c r="B797" s="2">
        <v>45348</v>
      </c>
      <c r="C797">
        <v>2</v>
      </c>
      <c r="D797">
        <v>2024</v>
      </c>
      <c r="F797" t="s">
        <v>193</v>
      </c>
      <c r="G797" t="s">
        <v>1976</v>
      </c>
      <c r="H797" t="s">
        <v>1869</v>
      </c>
      <c r="I797" t="s">
        <v>1977</v>
      </c>
      <c r="J797" t="s">
        <v>2120</v>
      </c>
      <c r="K797" t="s">
        <v>1926</v>
      </c>
      <c r="L797" t="s">
        <v>1885</v>
      </c>
      <c r="M797">
        <v>3</v>
      </c>
      <c r="N797" s="3">
        <v>28</v>
      </c>
      <c r="O797" s="3">
        <v>13</v>
      </c>
      <c r="P797" s="4">
        <v>0</v>
      </c>
      <c r="Q797" s="3">
        <v>84</v>
      </c>
      <c r="R797" s="3">
        <v>39</v>
      </c>
      <c r="S797" s="3">
        <v>45</v>
      </c>
      <c r="T797" t="s">
        <v>1954</v>
      </c>
      <c r="U797" t="s">
        <v>72</v>
      </c>
    </row>
    <row r="798" spans="1:21" x14ac:dyDescent="0.35">
      <c r="A798" t="s">
        <v>3191</v>
      </c>
      <c r="B798" s="2">
        <v>45348</v>
      </c>
      <c r="C798">
        <v>2</v>
      </c>
      <c r="D798">
        <v>2024</v>
      </c>
      <c r="F798" t="s">
        <v>395</v>
      </c>
      <c r="G798" t="s">
        <v>2854</v>
      </c>
      <c r="H798" t="s">
        <v>1868</v>
      </c>
      <c r="I798" t="s">
        <v>2014</v>
      </c>
      <c r="J798" t="s">
        <v>2001</v>
      </c>
      <c r="K798" t="s">
        <v>1911</v>
      </c>
      <c r="L798" t="s">
        <v>1886</v>
      </c>
      <c r="M798">
        <v>2</v>
      </c>
      <c r="N798" s="3">
        <v>58</v>
      </c>
      <c r="O798" s="3">
        <v>25</v>
      </c>
      <c r="P798" s="4">
        <v>0.05</v>
      </c>
      <c r="Q798" s="3">
        <v>110.2</v>
      </c>
      <c r="R798" s="3">
        <v>50</v>
      </c>
      <c r="S798" s="3">
        <v>60.2</v>
      </c>
      <c r="T798" t="s">
        <v>1954</v>
      </c>
      <c r="U798" t="s">
        <v>72</v>
      </c>
    </row>
    <row r="799" spans="1:21" x14ac:dyDescent="0.35">
      <c r="A799" t="s">
        <v>3192</v>
      </c>
      <c r="B799" s="2">
        <v>45348</v>
      </c>
      <c r="C799">
        <v>2</v>
      </c>
      <c r="D799">
        <v>2024</v>
      </c>
      <c r="F799" t="s">
        <v>339</v>
      </c>
      <c r="G799" t="s">
        <v>58</v>
      </c>
      <c r="H799" t="s">
        <v>1870</v>
      </c>
      <c r="I799" t="s">
        <v>2000</v>
      </c>
      <c r="J799" t="s">
        <v>2001</v>
      </c>
      <c r="K799" t="s">
        <v>1911</v>
      </c>
      <c r="L799" t="s">
        <v>1886</v>
      </c>
      <c r="M799">
        <v>1</v>
      </c>
      <c r="N799" s="3">
        <v>58</v>
      </c>
      <c r="O799" s="3">
        <v>25</v>
      </c>
      <c r="P799" s="4">
        <v>0.1</v>
      </c>
      <c r="Q799" s="3">
        <v>52.2</v>
      </c>
      <c r="R799" s="3">
        <v>25</v>
      </c>
      <c r="S799" s="3">
        <v>27.2</v>
      </c>
      <c r="T799" t="s">
        <v>1954</v>
      </c>
      <c r="U799" t="s">
        <v>71</v>
      </c>
    </row>
    <row r="800" spans="1:21" x14ac:dyDescent="0.35">
      <c r="A800" t="s">
        <v>3193</v>
      </c>
      <c r="B800" s="2">
        <v>45348</v>
      </c>
      <c r="C800">
        <v>2</v>
      </c>
      <c r="D800">
        <v>2024</v>
      </c>
      <c r="F800" t="s">
        <v>424</v>
      </c>
      <c r="G800" t="s">
        <v>2595</v>
      </c>
      <c r="H800" t="s">
        <v>1873</v>
      </c>
      <c r="I800" t="s">
        <v>2070</v>
      </c>
      <c r="J800" t="s">
        <v>2015</v>
      </c>
      <c r="K800" t="s">
        <v>1914</v>
      </c>
      <c r="L800" t="s">
        <v>1888</v>
      </c>
      <c r="M800">
        <v>2</v>
      </c>
      <c r="N800" s="3">
        <v>65</v>
      </c>
      <c r="O800" s="3">
        <v>32</v>
      </c>
      <c r="P800" s="4">
        <v>0.05</v>
      </c>
      <c r="Q800" s="3">
        <v>123.5</v>
      </c>
      <c r="R800" s="3">
        <v>64</v>
      </c>
      <c r="S800" s="3">
        <v>59.5</v>
      </c>
      <c r="T800" t="s">
        <v>1954</v>
      </c>
      <c r="U800" t="s">
        <v>71</v>
      </c>
    </row>
    <row r="801" spans="1:21" x14ac:dyDescent="0.35">
      <c r="A801" t="s">
        <v>3194</v>
      </c>
      <c r="B801" s="2">
        <v>45348</v>
      </c>
      <c r="C801">
        <v>2</v>
      </c>
      <c r="D801">
        <v>2024</v>
      </c>
      <c r="F801" t="s">
        <v>540</v>
      </c>
      <c r="G801" t="s">
        <v>61</v>
      </c>
      <c r="H801" t="s">
        <v>1871</v>
      </c>
      <c r="I801" t="s">
        <v>2144</v>
      </c>
      <c r="J801" t="s">
        <v>1987</v>
      </c>
      <c r="K801" t="s">
        <v>1908</v>
      </c>
      <c r="L801" t="s">
        <v>1890</v>
      </c>
      <c r="M801">
        <v>2</v>
      </c>
      <c r="N801" s="3">
        <v>129</v>
      </c>
      <c r="O801" s="3">
        <v>78</v>
      </c>
      <c r="P801" s="4">
        <v>0.15</v>
      </c>
      <c r="Q801" s="3">
        <v>219.3</v>
      </c>
      <c r="R801" s="3">
        <v>156</v>
      </c>
      <c r="S801" s="3">
        <v>63.3</v>
      </c>
      <c r="T801" t="s">
        <v>1954</v>
      </c>
      <c r="U801" t="s">
        <v>72</v>
      </c>
    </row>
    <row r="802" spans="1:21" x14ac:dyDescent="0.35">
      <c r="A802" t="s">
        <v>3195</v>
      </c>
      <c r="B802" s="2">
        <v>45348</v>
      </c>
      <c r="C802">
        <v>2</v>
      </c>
      <c r="D802">
        <v>2024</v>
      </c>
      <c r="F802" t="s">
        <v>1368</v>
      </c>
      <c r="G802" t="s">
        <v>2063</v>
      </c>
      <c r="H802" t="s">
        <v>1868</v>
      </c>
      <c r="I802" t="s">
        <v>2014</v>
      </c>
      <c r="J802" t="s">
        <v>2026</v>
      </c>
      <c r="K802" t="s">
        <v>1919</v>
      </c>
      <c r="L802" t="s">
        <v>1887</v>
      </c>
      <c r="M802">
        <v>1</v>
      </c>
      <c r="N802" s="3">
        <v>85</v>
      </c>
      <c r="O802" s="3">
        <v>44</v>
      </c>
      <c r="P802" s="4">
        <v>0.1</v>
      </c>
      <c r="Q802" s="3">
        <v>76.5</v>
      </c>
      <c r="R802" s="3">
        <v>44</v>
      </c>
      <c r="S802" s="3">
        <v>32.5</v>
      </c>
      <c r="T802" t="s">
        <v>1954</v>
      </c>
      <c r="U802" t="s">
        <v>71</v>
      </c>
    </row>
    <row r="803" spans="1:21" x14ac:dyDescent="0.35">
      <c r="A803" t="s">
        <v>3196</v>
      </c>
      <c r="B803" s="2">
        <v>45348</v>
      </c>
      <c r="C803">
        <v>2</v>
      </c>
      <c r="D803">
        <v>2024</v>
      </c>
      <c r="F803" t="s">
        <v>979</v>
      </c>
      <c r="G803" t="s">
        <v>2080</v>
      </c>
      <c r="H803" t="s">
        <v>1875</v>
      </c>
      <c r="I803" t="s">
        <v>1970</v>
      </c>
      <c r="J803" t="s">
        <v>2061</v>
      </c>
      <c r="K803" t="s">
        <v>1923</v>
      </c>
      <c r="L803" t="s">
        <v>1888</v>
      </c>
      <c r="M803">
        <v>1</v>
      </c>
      <c r="N803" s="3">
        <v>25</v>
      </c>
      <c r="O803" s="3">
        <v>11</v>
      </c>
      <c r="P803" s="4">
        <v>0</v>
      </c>
      <c r="Q803" s="3">
        <v>25</v>
      </c>
      <c r="R803" s="3">
        <v>11</v>
      </c>
      <c r="S803" s="3">
        <v>14</v>
      </c>
      <c r="T803" t="s">
        <v>1954</v>
      </c>
      <c r="U803" t="s">
        <v>71</v>
      </c>
    </row>
    <row r="804" spans="1:21" x14ac:dyDescent="0.35">
      <c r="A804" t="s">
        <v>3197</v>
      </c>
      <c r="B804" s="2">
        <v>45349</v>
      </c>
      <c r="C804">
        <v>2</v>
      </c>
      <c r="D804">
        <v>2024</v>
      </c>
      <c r="F804" t="s">
        <v>310</v>
      </c>
      <c r="G804" t="s">
        <v>2082</v>
      </c>
      <c r="H804" t="s">
        <v>1873</v>
      </c>
      <c r="I804" t="s">
        <v>2395</v>
      </c>
      <c r="J804" t="s">
        <v>2064</v>
      </c>
      <c r="K804" t="s">
        <v>1922</v>
      </c>
      <c r="L804" t="s">
        <v>1887</v>
      </c>
      <c r="M804">
        <v>2</v>
      </c>
      <c r="N804" s="3">
        <v>32</v>
      </c>
      <c r="O804" s="3">
        <v>14</v>
      </c>
      <c r="P804" s="4">
        <v>0.15</v>
      </c>
      <c r="Q804" s="3">
        <v>54.4</v>
      </c>
      <c r="R804" s="3">
        <v>28</v>
      </c>
      <c r="S804" s="3">
        <v>26.4</v>
      </c>
      <c r="T804" t="s">
        <v>1954</v>
      </c>
      <c r="U804" t="s">
        <v>72</v>
      </c>
    </row>
    <row r="805" spans="1:21" x14ac:dyDescent="0.35">
      <c r="A805" t="s">
        <v>3198</v>
      </c>
      <c r="B805" s="2">
        <v>45349</v>
      </c>
      <c r="C805">
        <v>2</v>
      </c>
      <c r="D805">
        <v>2024</v>
      </c>
      <c r="F805" t="s">
        <v>678</v>
      </c>
      <c r="G805" t="s">
        <v>2643</v>
      </c>
      <c r="H805" t="s">
        <v>1873</v>
      </c>
      <c r="I805" t="s">
        <v>2323</v>
      </c>
      <c r="J805" t="s">
        <v>2120</v>
      </c>
      <c r="K805" t="s">
        <v>1926</v>
      </c>
      <c r="L805" t="s">
        <v>1885</v>
      </c>
      <c r="M805">
        <v>1</v>
      </c>
      <c r="N805" s="3">
        <v>28</v>
      </c>
      <c r="O805" s="3">
        <v>13</v>
      </c>
      <c r="P805" s="4">
        <v>0.05</v>
      </c>
      <c r="Q805" s="3">
        <v>26.6</v>
      </c>
      <c r="R805" s="3">
        <v>13</v>
      </c>
      <c r="S805" s="3">
        <v>13.6</v>
      </c>
      <c r="T805" t="s">
        <v>1954</v>
      </c>
      <c r="U805" t="s">
        <v>72</v>
      </c>
    </row>
    <row r="806" spans="1:21" x14ac:dyDescent="0.35">
      <c r="A806" t="s">
        <v>3199</v>
      </c>
      <c r="B806" s="2">
        <v>45349</v>
      </c>
      <c r="C806">
        <v>2</v>
      </c>
      <c r="D806">
        <v>2024</v>
      </c>
      <c r="F806" t="s">
        <v>309</v>
      </c>
      <c r="G806" t="s">
        <v>2535</v>
      </c>
      <c r="H806" t="s">
        <v>1870</v>
      </c>
      <c r="I806" t="s">
        <v>2060</v>
      </c>
      <c r="J806" t="s">
        <v>2120</v>
      </c>
      <c r="K806" t="s">
        <v>1926</v>
      </c>
      <c r="L806" t="s">
        <v>1885</v>
      </c>
      <c r="M806">
        <v>4</v>
      </c>
      <c r="N806" s="3">
        <v>28</v>
      </c>
      <c r="O806" s="3">
        <v>13</v>
      </c>
      <c r="P806" s="4">
        <v>0.1</v>
      </c>
      <c r="Q806" s="3">
        <v>100.8</v>
      </c>
      <c r="R806" s="3">
        <v>52</v>
      </c>
      <c r="S806" s="3">
        <v>48.8</v>
      </c>
      <c r="T806" t="s">
        <v>1954</v>
      </c>
      <c r="U806" t="s">
        <v>72</v>
      </c>
    </row>
    <row r="807" spans="1:21" x14ac:dyDescent="0.35">
      <c r="A807" t="s">
        <v>3200</v>
      </c>
      <c r="B807" s="2">
        <v>45349</v>
      </c>
      <c r="C807">
        <v>2</v>
      </c>
      <c r="D807">
        <v>2024</v>
      </c>
      <c r="F807" t="s">
        <v>629</v>
      </c>
      <c r="G807" t="s">
        <v>2094</v>
      </c>
      <c r="H807" t="s">
        <v>1866</v>
      </c>
      <c r="I807" t="s">
        <v>1866</v>
      </c>
      <c r="J807" t="s">
        <v>1963</v>
      </c>
      <c r="K807" t="s">
        <v>1907</v>
      </c>
      <c r="L807" t="s">
        <v>1890</v>
      </c>
      <c r="M807">
        <v>1</v>
      </c>
      <c r="N807" s="3">
        <v>119</v>
      </c>
      <c r="O807" s="3">
        <v>72</v>
      </c>
      <c r="P807" s="4">
        <v>0.15</v>
      </c>
      <c r="Q807" s="3">
        <v>101.15</v>
      </c>
      <c r="R807" s="3">
        <v>72</v>
      </c>
      <c r="S807" s="3">
        <v>29.15</v>
      </c>
      <c r="T807" t="s">
        <v>1954</v>
      </c>
      <c r="U807" t="s">
        <v>72</v>
      </c>
    </row>
    <row r="808" spans="1:21" x14ac:dyDescent="0.35">
      <c r="A808" t="s">
        <v>3201</v>
      </c>
      <c r="B808" s="2">
        <v>45349</v>
      </c>
      <c r="C808">
        <v>2</v>
      </c>
      <c r="D808">
        <v>2024</v>
      </c>
      <c r="F808" t="s">
        <v>987</v>
      </c>
      <c r="G808" t="s">
        <v>2130</v>
      </c>
      <c r="H808" t="s">
        <v>1864</v>
      </c>
      <c r="I808" t="s">
        <v>2101</v>
      </c>
      <c r="J808" t="s">
        <v>1953</v>
      </c>
      <c r="K808" t="s">
        <v>1905</v>
      </c>
      <c r="L808" t="s">
        <v>1888</v>
      </c>
      <c r="M808">
        <v>2</v>
      </c>
      <c r="N808" s="3">
        <v>120</v>
      </c>
      <c r="O808" s="3">
        <v>63</v>
      </c>
      <c r="P808" s="4">
        <v>0</v>
      </c>
      <c r="Q808" s="3">
        <v>240</v>
      </c>
      <c r="R808" s="3">
        <v>126</v>
      </c>
      <c r="S808" s="3">
        <v>114</v>
      </c>
      <c r="T808" t="s">
        <v>1954</v>
      </c>
      <c r="U808" t="s">
        <v>72</v>
      </c>
    </row>
    <row r="809" spans="1:21" x14ac:dyDescent="0.35">
      <c r="A809" t="s">
        <v>3202</v>
      </c>
      <c r="B809" s="2">
        <v>45349</v>
      </c>
      <c r="C809">
        <v>2</v>
      </c>
      <c r="D809">
        <v>2024</v>
      </c>
      <c r="F809" t="s">
        <v>111</v>
      </c>
      <c r="G809" t="s">
        <v>3203</v>
      </c>
      <c r="H809" t="s">
        <v>1863</v>
      </c>
      <c r="I809" t="s">
        <v>1952</v>
      </c>
      <c r="J809" t="s">
        <v>2162</v>
      </c>
      <c r="K809" t="s">
        <v>1921</v>
      </c>
      <c r="L809" t="s">
        <v>1889</v>
      </c>
      <c r="M809">
        <v>1</v>
      </c>
      <c r="N809" s="3">
        <v>55</v>
      </c>
      <c r="O809" s="3">
        <v>27</v>
      </c>
      <c r="P809" s="4">
        <v>0.1</v>
      </c>
      <c r="Q809" s="3">
        <v>49.5</v>
      </c>
      <c r="R809" s="3">
        <v>27</v>
      </c>
      <c r="S809" s="3">
        <v>22.5</v>
      </c>
      <c r="T809" t="s">
        <v>1954</v>
      </c>
      <c r="U809" t="s">
        <v>71</v>
      </c>
    </row>
    <row r="810" spans="1:21" x14ac:dyDescent="0.35">
      <c r="A810" t="s">
        <v>3204</v>
      </c>
      <c r="B810" s="2">
        <v>45349</v>
      </c>
      <c r="C810">
        <v>2</v>
      </c>
      <c r="D810">
        <v>2024</v>
      </c>
      <c r="F810" t="s">
        <v>1643</v>
      </c>
      <c r="G810" t="s">
        <v>3205</v>
      </c>
      <c r="H810" t="s">
        <v>1866</v>
      </c>
      <c r="I810" t="s">
        <v>1866</v>
      </c>
      <c r="J810" t="s">
        <v>2064</v>
      </c>
      <c r="K810" t="s">
        <v>1922</v>
      </c>
      <c r="L810" t="s">
        <v>1887</v>
      </c>
      <c r="M810">
        <v>2</v>
      </c>
      <c r="N810" s="3">
        <v>32</v>
      </c>
      <c r="O810" s="3">
        <v>14</v>
      </c>
      <c r="P810" s="4">
        <v>0.1</v>
      </c>
      <c r="Q810" s="3">
        <v>57.6</v>
      </c>
      <c r="R810" s="3">
        <v>28</v>
      </c>
      <c r="S810" s="3">
        <v>29.6</v>
      </c>
      <c r="T810" t="s">
        <v>1954</v>
      </c>
      <c r="U810" t="s">
        <v>71</v>
      </c>
    </row>
    <row r="811" spans="1:21" x14ac:dyDescent="0.35">
      <c r="A811" t="s">
        <v>3206</v>
      </c>
      <c r="B811" s="2">
        <v>45349</v>
      </c>
      <c r="C811">
        <v>2</v>
      </c>
      <c r="D811">
        <v>2024</v>
      </c>
      <c r="F811" t="s">
        <v>155</v>
      </c>
      <c r="G811" t="s">
        <v>2425</v>
      </c>
      <c r="H811" t="s">
        <v>1866</v>
      </c>
      <c r="I811" t="s">
        <v>1866</v>
      </c>
      <c r="J811" t="s">
        <v>2114</v>
      </c>
      <c r="K811" t="s">
        <v>1915</v>
      </c>
      <c r="L811" t="s">
        <v>1886</v>
      </c>
      <c r="M811">
        <v>2</v>
      </c>
      <c r="N811" s="3">
        <v>85</v>
      </c>
      <c r="O811" s="3">
        <v>41</v>
      </c>
      <c r="P811" s="4">
        <v>0.1</v>
      </c>
      <c r="Q811" s="3">
        <v>153</v>
      </c>
      <c r="R811" s="3">
        <v>82</v>
      </c>
      <c r="S811" s="3">
        <v>71</v>
      </c>
      <c r="T811" t="s">
        <v>1954</v>
      </c>
      <c r="U811" t="s">
        <v>72</v>
      </c>
    </row>
    <row r="812" spans="1:21" x14ac:dyDescent="0.35">
      <c r="A812" t="s">
        <v>3207</v>
      </c>
      <c r="B812" s="2">
        <v>45349</v>
      </c>
      <c r="C812">
        <v>2</v>
      </c>
      <c r="D812">
        <v>2024</v>
      </c>
      <c r="F812" t="s">
        <v>323</v>
      </c>
      <c r="G812" t="s">
        <v>2901</v>
      </c>
      <c r="H812" t="s">
        <v>1869</v>
      </c>
      <c r="I812" t="s">
        <v>2157</v>
      </c>
      <c r="J812" t="s">
        <v>1963</v>
      </c>
      <c r="K812" t="s">
        <v>1907</v>
      </c>
      <c r="L812" t="s">
        <v>1890</v>
      </c>
      <c r="M812">
        <v>1</v>
      </c>
      <c r="N812" s="3">
        <v>119</v>
      </c>
      <c r="O812" s="3">
        <v>72</v>
      </c>
      <c r="P812" s="4">
        <v>0</v>
      </c>
      <c r="Q812" s="3">
        <v>119</v>
      </c>
      <c r="R812" s="3">
        <v>72</v>
      </c>
      <c r="S812" s="3">
        <v>47</v>
      </c>
      <c r="T812" t="s">
        <v>1954</v>
      </c>
      <c r="U812" t="s">
        <v>72</v>
      </c>
    </row>
    <row r="813" spans="1:21" x14ac:dyDescent="0.35">
      <c r="A813" t="s">
        <v>3208</v>
      </c>
      <c r="B813" s="2">
        <v>45349</v>
      </c>
      <c r="C813">
        <v>2</v>
      </c>
      <c r="D813">
        <v>2024</v>
      </c>
      <c r="F813" t="s">
        <v>135</v>
      </c>
      <c r="G813" t="s">
        <v>2986</v>
      </c>
      <c r="H813" t="s">
        <v>1869</v>
      </c>
      <c r="I813" t="s">
        <v>1977</v>
      </c>
      <c r="J813" t="s">
        <v>2120</v>
      </c>
      <c r="K813" t="s">
        <v>1926</v>
      </c>
      <c r="L813" t="s">
        <v>1885</v>
      </c>
      <c r="M813">
        <v>2</v>
      </c>
      <c r="N813" s="3">
        <v>28</v>
      </c>
      <c r="O813" s="3">
        <v>13</v>
      </c>
      <c r="P813" s="4">
        <v>0.1</v>
      </c>
      <c r="Q813" s="3">
        <v>50.4</v>
      </c>
      <c r="R813" s="3">
        <v>26</v>
      </c>
      <c r="S813" s="3">
        <v>24.4</v>
      </c>
      <c r="T813" t="s">
        <v>1954</v>
      </c>
      <c r="U813" t="s">
        <v>71</v>
      </c>
    </row>
    <row r="814" spans="1:21" x14ac:dyDescent="0.35">
      <c r="A814" t="s">
        <v>3209</v>
      </c>
      <c r="B814" s="2">
        <v>45349</v>
      </c>
      <c r="C814">
        <v>2</v>
      </c>
      <c r="D814">
        <v>2024</v>
      </c>
      <c r="F814" t="s">
        <v>380</v>
      </c>
      <c r="G814" t="s">
        <v>2096</v>
      </c>
      <c r="H814" t="s">
        <v>1866</v>
      </c>
      <c r="I814" t="s">
        <v>1866</v>
      </c>
      <c r="J814" t="s">
        <v>2015</v>
      </c>
      <c r="K814" t="s">
        <v>1914</v>
      </c>
      <c r="L814" t="s">
        <v>1888</v>
      </c>
      <c r="M814">
        <v>2</v>
      </c>
      <c r="N814" s="3">
        <v>65</v>
      </c>
      <c r="O814" s="3">
        <v>32</v>
      </c>
      <c r="P814" s="4">
        <v>0</v>
      </c>
      <c r="Q814" s="3">
        <v>130</v>
      </c>
      <c r="R814" s="3">
        <v>64</v>
      </c>
      <c r="S814" s="3">
        <v>66</v>
      </c>
      <c r="T814" t="s">
        <v>1954</v>
      </c>
      <c r="U814" t="s">
        <v>72</v>
      </c>
    </row>
    <row r="815" spans="1:21" x14ac:dyDescent="0.35">
      <c r="A815" t="s">
        <v>3210</v>
      </c>
      <c r="B815" s="2">
        <v>45349</v>
      </c>
      <c r="C815">
        <v>2</v>
      </c>
      <c r="D815">
        <v>2024</v>
      </c>
      <c r="F815" t="s">
        <v>107</v>
      </c>
      <c r="G815" t="s">
        <v>3211</v>
      </c>
      <c r="H815" t="s">
        <v>1864</v>
      </c>
      <c r="I815" t="s">
        <v>2044</v>
      </c>
      <c r="J815" t="s">
        <v>2034</v>
      </c>
      <c r="K815" t="s">
        <v>1904</v>
      </c>
      <c r="L815" t="s">
        <v>1889</v>
      </c>
      <c r="M815">
        <v>2</v>
      </c>
      <c r="N815" s="3">
        <v>149</v>
      </c>
      <c r="O815" s="3">
        <v>91</v>
      </c>
      <c r="P815" s="4">
        <v>0.15</v>
      </c>
      <c r="Q815" s="3">
        <v>253.3</v>
      </c>
      <c r="R815" s="3">
        <v>182</v>
      </c>
      <c r="S815" s="3">
        <v>71.3</v>
      </c>
      <c r="T815" t="s">
        <v>1954</v>
      </c>
      <c r="U815" t="s">
        <v>71</v>
      </c>
    </row>
    <row r="816" spans="1:21" x14ac:dyDescent="0.35">
      <c r="A816" t="s">
        <v>3212</v>
      </c>
      <c r="B816" s="2">
        <v>45349</v>
      </c>
      <c r="C816">
        <v>2</v>
      </c>
      <c r="D816">
        <v>2024</v>
      </c>
      <c r="F816" t="s">
        <v>278</v>
      </c>
      <c r="G816" t="s">
        <v>2504</v>
      </c>
      <c r="H816" t="s">
        <v>1870</v>
      </c>
      <c r="I816" t="s">
        <v>2000</v>
      </c>
      <c r="J816" t="s">
        <v>2114</v>
      </c>
      <c r="K816" t="s">
        <v>1915</v>
      </c>
      <c r="L816" t="s">
        <v>1886</v>
      </c>
      <c r="M816">
        <v>1</v>
      </c>
      <c r="N816" s="3">
        <v>85</v>
      </c>
      <c r="O816" s="3">
        <v>41</v>
      </c>
      <c r="P816" s="4">
        <v>0.1</v>
      </c>
      <c r="Q816" s="3">
        <v>76.5</v>
      </c>
      <c r="R816" s="3">
        <v>41</v>
      </c>
      <c r="S816" s="3">
        <v>35.5</v>
      </c>
      <c r="T816" t="s">
        <v>1954</v>
      </c>
      <c r="U816" t="s">
        <v>72</v>
      </c>
    </row>
    <row r="817" spans="1:21" x14ac:dyDescent="0.35">
      <c r="A817" t="s">
        <v>3213</v>
      </c>
      <c r="B817" s="2">
        <v>45349</v>
      </c>
      <c r="C817">
        <v>2</v>
      </c>
      <c r="D817">
        <v>2024</v>
      </c>
      <c r="F817" t="s">
        <v>323</v>
      </c>
      <c r="G817" t="s">
        <v>2901</v>
      </c>
      <c r="H817" t="s">
        <v>1869</v>
      </c>
      <c r="I817" t="s">
        <v>2157</v>
      </c>
      <c r="J817" t="s">
        <v>2120</v>
      </c>
      <c r="K817" t="s">
        <v>1926</v>
      </c>
      <c r="L817" t="s">
        <v>1885</v>
      </c>
      <c r="M817">
        <v>2</v>
      </c>
      <c r="N817" s="3">
        <v>28</v>
      </c>
      <c r="O817" s="3">
        <v>13</v>
      </c>
      <c r="P817" s="4">
        <v>0.2</v>
      </c>
      <c r="Q817" s="3">
        <v>44.8</v>
      </c>
      <c r="R817" s="3">
        <v>26</v>
      </c>
      <c r="S817" s="3">
        <v>18.8</v>
      </c>
      <c r="T817" t="s">
        <v>1954</v>
      </c>
      <c r="U817" t="s">
        <v>72</v>
      </c>
    </row>
    <row r="818" spans="1:21" x14ac:dyDescent="0.35">
      <c r="A818" t="s">
        <v>3214</v>
      </c>
      <c r="B818" s="2">
        <v>45349</v>
      </c>
      <c r="C818">
        <v>2</v>
      </c>
      <c r="D818">
        <v>2024</v>
      </c>
      <c r="F818" t="s">
        <v>1415</v>
      </c>
      <c r="G818" t="s">
        <v>2164</v>
      </c>
      <c r="H818" t="s">
        <v>1871</v>
      </c>
      <c r="I818" t="s">
        <v>2144</v>
      </c>
      <c r="J818" t="s">
        <v>2001</v>
      </c>
      <c r="K818" t="s">
        <v>1911</v>
      </c>
      <c r="L818" t="s">
        <v>1886</v>
      </c>
      <c r="M818">
        <v>1</v>
      </c>
      <c r="N818" s="3">
        <v>58</v>
      </c>
      <c r="O818" s="3">
        <v>25</v>
      </c>
      <c r="P818" s="4">
        <v>0.1</v>
      </c>
      <c r="Q818" s="3">
        <v>52.2</v>
      </c>
      <c r="R818" s="3">
        <v>25</v>
      </c>
      <c r="S818" s="3">
        <v>27.2</v>
      </c>
      <c r="T818" t="s">
        <v>1954</v>
      </c>
      <c r="U818" t="s">
        <v>71</v>
      </c>
    </row>
    <row r="819" spans="1:21" x14ac:dyDescent="0.35">
      <c r="A819" t="s">
        <v>3215</v>
      </c>
      <c r="B819" s="2">
        <v>45350</v>
      </c>
      <c r="C819">
        <v>2</v>
      </c>
      <c r="D819">
        <v>2024</v>
      </c>
      <c r="F819" t="s">
        <v>1732</v>
      </c>
      <c r="G819" t="s">
        <v>2298</v>
      </c>
      <c r="H819" t="s">
        <v>1869</v>
      </c>
      <c r="I819" t="s">
        <v>1974</v>
      </c>
      <c r="J819" t="s">
        <v>2023</v>
      </c>
      <c r="K819" t="s">
        <v>1912</v>
      </c>
      <c r="L819" t="s">
        <v>1890</v>
      </c>
      <c r="M819">
        <v>1</v>
      </c>
      <c r="N819" s="3">
        <v>249</v>
      </c>
      <c r="O819" s="3">
        <v>168</v>
      </c>
      <c r="P819" s="4">
        <v>0</v>
      </c>
      <c r="Q819" s="3">
        <v>249</v>
      </c>
      <c r="R819" s="3">
        <v>168</v>
      </c>
      <c r="S819" s="3">
        <v>81</v>
      </c>
      <c r="T819" t="s">
        <v>1954</v>
      </c>
      <c r="U819" t="s">
        <v>71</v>
      </c>
    </row>
    <row r="820" spans="1:21" x14ac:dyDescent="0.35">
      <c r="A820" t="s">
        <v>3216</v>
      </c>
      <c r="B820" s="2">
        <v>45350</v>
      </c>
      <c r="C820">
        <v>2</v>
      </c>
      <c r="D820">
        <v>2024</v>
      </c>
      <c r="F820" t="s">
        <v>131</v>
      </c>
      <c r="G820" t="s">
        <v>2028</v>
      </c>
      <c r="H820" t="s">
        <v>1873</v>
      </c>
      <c r="I820" t="s">
        <v>2323</v>
      </c>
      <c r="J820" t="s">
        <v>1987</v>
      </c>
      <c r="K820" t="s">
        <v>1908</v>
      </c>
      <c r="L820" t="s">
        <v>1890</v>
      </c>
      <c r="M820">
        <v>1</v>
      </c>
      <c r="N820" s="3">
        <v>129</v>
      </c>
      <c r="O820" s="3">
        <v>78</v>
      </c>
      <c r="P820" s="4">
        <v>0</v>
      </c>
      <c r="Q820" s="3">
        <v>129</v>
      </c>
      <c r="R820" s="3">
        <v>78</v>
      </c>
      <c r="S820" s="3">
        <v>51</v>
      </c>
      <c r="T820" t="s">
        <v>1954</v>
      </c>
      <c r="U820" t="s">
        <v>71</v>
      </c>
    </row>
    <row r="821" spans="1:21" x14ac:dyDescent="0.35">
      <c r="A821" t="s">
        <v>3217</v>
      </c>
      <c r="B821" s="2">
        <v>45350</v>
      </c>
      <c r="C821">
        <v>2</v>
      </c>
      <c r="D821">
        <v>2024</v>
      </c>
      <c r="F821" t="s">
        <v>85</v>
      </c>
      <c r="G821" t="s">
        <v>2286</v>
      </c>
      <c r="H821" t="s">
        <v>1863</v>
      </c>
      <c r="I821" t="s">
        <v>2056</v>
      </c>
      <c r="J821" t="s">
        <v>2120</v>
      </c>
      <c r="K821" t="s">
        <v>1926</v>
      </c>
      <c r="L821" t="s">
        <v>1885</v>
      </c>
      <c r="M821">
        <v>2</v>
      </c>
      <c r="N821" s="3">
        <v>28</v>
      </c>
      <c r="O821" s="3">
        <v>13</v>
      </c>
      <c r="P821" s="4">
        <v>0.2</v>
      </c>
      <c r="Q821" s="3">
        <v>44.8</v>
      </c>
      <c r="R821" s="3">
        <v>26</v>
      </c>
      <c r="S821" s="3">
        <v>18.8</v>
      </c>
      <c r="T821" t="s">
        <v>1954</v>
      </c>
      <c r="U821" t="s">
        <v>72</v>
      </c>
    </row>
    <row r="822" spans="1:21" x14ac:dyDescent="0.35">
      <c r="A822" t="s">
        <v>3218</v>
      </c>
      <c r="B822" s="2">
        <v>45350</v>
      </c>
      <c r="C822">
        <v>2</v>
      </c>
      <c r="D822">
        <v>2024</v>
      </c>
      <c r="F822" t="s">
        <v>1162</v>
      </c>
      <c r="G822" t="s">
        <v>3011</v>
      </c>
      <c r="H822" t="s">
        <v>1870</v>
      </c>
      <c r="I822" t="s">
        <v>2192</v>
      </c>
      <c r="J822" t="s">
        <v>1987</v>
      </c>
      <c r="K822" t="s">
        <v>1908</v>
      </c>
      <c r="L822" t="s">
        <v>1890</v>
      </c>
      <c r="M822">
        <v>1</v>
      </c>
      <c r="N822" s="3">
        <v>129</v>
      </c>
      <c r="O822" s="3">
        <v>78</v>
      </c>
      <c r="P822" s="4">
        <v>0.15</v>
      </c>
      <c r="Q822" s="3">
        <v>109.65</v>
      </c>
      <c r="R822" s="3">
        <v>78</v>
      </c>
      <c r="S822" s="3">
        <v>31.65</v>
      </c>
      <c r="T822" t="s">
        <v>1954</v>
      </c>
      <c r="U822" t="s">
        <v>72</v>
      </c>
    </row>
    <row r="823" spans="1:21" x14ac:dyDescent="0.35">
      <c r="A823" t="s">
        <v>3219</v>
      </c>
      <c r="B823" s="2">
        <v>45350</v>
      </c>
      <c r="C823">
        <v>2</v>
      </c>
      <c r="D823">
        <v>2024</v>
      </c>
      <c r="F823" t="s">
        <v>588</v>
      </c>
      <c r="G823" t="s">
        <v>2043</v>
      </c>
      <c r="H823" t="s">
        <v>1864</v>
      </c>
      <c r="I823" t="s">
        <v>2044</v>
      </c>
      <c r="J823" t="s">
        <v>2015</v>
      </c>
      <c r="K823" t="s">
        <v>1914</v>
      </c>
      <c r="L823" t="s">
        <v>1888</v>
      </c>
      <c r="M823">
        <v>4</v>
      </c>
      <c r="N823" s="3">
        <v>65</v>
      </c>
      <c r="O823" s="3">
        <v>32</v>
      </c>
      <c r="P823" s="4">
        <v>0.05</v>
      </c>
      <c r="Q823" s="3">
        <v>247</v>
      </c>
      <c r="R823" s="3">
        <v>128</v>
      </c>
      <c r="S823" s="3">
        <v>119</v>
      </c>
      <c r="T823" t="s">
        <v>1954</v>
      </c>
      <c r="U823" t="s">
        <v>72</v>
      </c>
    </row>
    <row r="824" spans="1:21" x14ac:dyDescent="0.35">
      <c r="A824" t="s">
        <v>3220</v>
      </c>
      <c r="B824" s="2">
        <v>45350</v>
      </c>
      <c r="C824">
        <v>2</v>
      </c>
      <c r="D824">
        <v>2024</v>
      </c>
      <c r="F824" t="s">
        <v>1765</v>
      </c>
      <c r="G824" t="s">
        <v>2805</v>
      </c>
      <c r="H824" t="s">
        <v>1875</v>
      </c>
      <c r="I824" t="s">
        <v>1970</v>
      </c>
      <c r="J824" t="s">
        <v>2015</v>
      </c>
      <c r="K824" t="s">
        <v>1914</v>
      </c>
      <c r="L824" t="s">
        <v>1888</v>
      </c>
      <c r="M824">
        <v>1</v>
      </c>
      <c r="N824" s="3">
        <v>65</v>
      </c>
      <c r="O824" s="3">
        <v>32</v>
      </c>
      <c r="P824" s="4">
        <v>0.1</v>
      </c>
      <c r="Q824" s="3">
        <v>58.5</v>
      </c>
      <c r="R824" s="3">
        <v>32</v>
      </c>
      <c r="S824" s="3">
        <v>26.5</v>
      </c>
      <c r="T824" t="s">
        <v>1954</v>
      </c>
      <c r="U824" t="s">
        <v>71</v>
      </c>
    </row>
    <row r="825" spans="1:21" x14ac:dyDescent="0.35">
      <c r="A825" t="s">
        <v>3221</v>
      </c>
      <c r="B825" s="2">
        <v>45350</v>
      </c>
      <c r="C825">
        <v>2</v>
      </c>
      <c r="D825">
        <v>2024</v>
      </c>
      <c r="F825" t="s">
        <v>551</v>
      </c>
      <c r="G825" t="s">
        <v>61</v>
      </c>
      <c r="H825" t="s">
        <v>1864</v>
      </c>
      <c r="I825" t="s">
        <v>2101</v>
      </c>
      <c r="J825" t="s">
        <v>1997</v>
      </c>
      <c r="K825" t="s">
        <v>1906</v>
      </c>
      <c r="L825" t="s">
        <v>1889</v>
      </c>
      <c r="M825">
        <v>3</v>
      </c>
      <c r="N825" s="3">
        <v>89</v>
      </c>
      <c r="O825" s="3">
        <v>48</v>
      </c>
      <c r="P825" s="4">
        <v>0.05</v>
      </c>
      <c r="Q825" s="3">
        <v>253.65</v>
      </c>
      <c r="R825" s="3">
        <v>144</v>
      </c>
      <c r="S825" s="3">
        <v>109.65</v>
      </c>
      <c r="T825" t="s">
        <v>1954</v>
      </c>
      <c r="U825" t="s">
        <v>71</v>
      </c>
    </row>
    <row r="826" spans="1:21" x14ac:dyDescent="0.35">
      <c r="A826" t="s">
        <v>3222</v>
      </c>
      <c r="B826" s="2">
        <v>45350</v>
      </c>
      <c r="C826">
        <v>2</v>
      </c>
      <c r="D826">
        <v>2024</v>
      </c>
      <c r="F826" t="s">
        <v>1644</v>
      </c>
      <c r="G826" t="s">
        <v>56</v>
      </c>
      <c r="H826" t="s">
        <v>1864</v>
      </c>
      <c r="I826" t="s">
        <v>2087</v>
      </c>
      <c r="J826" t="s">
        <v>2120</v>
      </c>
      <c r="K826" t="s">
        <v>1926</v>
      </c>
      <c r="L826" t="s">
        <v>1885</v>
      </c>
      <c r="M826">
        <v>3</v>
      </c>
      <c r="N826" s="3">
        <v>28</v>
      </c>
      <c r="O826" s="3">
        <v>13</v>
      </c>
      <c r="P826" s="4">
        <v>0.1</v>
      </c>
      <c r="Q826" s="3">
        <v>75.599999999999994</v>
      </c>
      <c r="R826" s="3">
        <v>39</v>
      </c>
      <c r="S826" s="3">
        <v>36.6</v>
      </c>
      <c r="T826" t="s">
        <v>1954</v>
      </c>
      <c r="U826" t="s">
        <v>71</v>
      </c>
    </row>
    <row r="827" spans="1:21" x14ac:dyDescent="0.35">
      <c r="A827" t="s">
        <v>3223</v>
      </c>
      <c r="B827" s="2">
        <v>45350</v>
      </c>
      <c r="C827">
        <v>2</v>
      </c>
      <c r="D827">
        <v>2024</v>
      </c>
      <c r="F827" t="s">
        <v>357</v>
      </c>
      <c r="G827" t="s">
        <v>2080</v>
      </c>
      <c r="H827" t="s">
        <v>1873</v>
      </c>
      <c r="I827" t="s">
        <v>2320</v>
      </c>
      <c r="J827" t="s">
        <v>2011</v>
      </c>
      <c r="K827" t="s">
        <v>1927</v>
      </c>
      <c r="L827" t="s">
        <v>1885</v>
      </c>
      <c r="M827">
        <v>1</v>
      </c>
      <c r="N827" s="3">
        <v>24</v>
      </c>
      <c r="O827" s="3">
        <v>10</v>
      </c>
      <c r="P827" s="4">
        <v>0</v>
      </c>
      <c r="Q827" s="3">
        <v>24</v>
      </c>
      <c r="R827" s="3">
        <v>10</v>
      </c>
      <c r="S827" s="3">
        <v>14</v>
      </c>
      <c r="T827" t="s">
        <v>1954</v>
      </c>
      <c r="U827" t="s">
        <v>72</v>
      </c>
    </row>
    <row r="828" spans="1:21" x14ac:dyDescent="0.35">
      <c r="A828" t="s">
        <v>3224</v>
      </c>
      <c r="B828" s="2">
        <v>45350</v>
      </c>
      <c r="C828">
        <v>2</v>
      </c>
      <c r="D828">
        <v>2024</v>
      </c>
      <c r="F828" t="s">
        <v>403</v>
      </c>
      <c r="G828" t="s">
        <v>2643</v>
      </c>
      <c r="H828" t="s">
        <v>1871</v>
      </c>
      <c r="I828" t="s">
        <v>2234</v>
      </c>
      <c r="J828" t="s">
        <v>2026</v>
      </c>
      <c r="K828" t="s">
        <v>1919</v>
      </c>
      <c r="L828" t="s">
        <v>1887</v>
      </c>
      <c r="M828">
        <v>1</v>
      </c>
      <c r="N828" s="3">
        <v>85</v>
      </c>
      <c r="O828" s="3">
        <v>44</v>
      </c>
      <c r="P828" s="4">
        <v>0</v>
      </c>
      <c r="Q828" s="3">
        <v>85</v>
      </c>
      <c r="R828" s="3">
        <v>44</v>
      </c>
      <c r="S828" s="3">
        <v>41</v>
      </c>
      <c r="T828" t="s">
        <v>1954</v>
      </c>
      <c r="U828" t="s">
        <v>71</v>
      </c>
    </row>
    <row r="829" spans="1:21" x14ac:dyDescent="0.35">
      <c r="A829" t="s">
        <v>3225</v>
      </c>
      <c r="B829" s="2">
        <v>45350</v>
      </c>
      <c r="C829">
        <v>2</v>
      </c>
      <c r="D829">
        <v>2024</v>
      </c>
      <c r="F829" t="s">
        <v>736</v>
      </c>
      <c r="G829" t="s">
        <v>2349</v>
      </c>
      <c r="H829" t="s">
        <v>1866</v>
      </c>
      <c r="I829" t="s">
        <v>1866</v>
      </c>
      <c r="J829" t="s">
        <v>2114</v>
      </c>
      <c r="K829" t="s">
        <v>1915</v>
      </c>
      <c r="L829" t="s">
        <v>1886</v>
      </c>
      <c r="M829">
        <v>1</v>
      </c>
      <c r="N829" s="3">
        <v>85</v>
      </c>
      <c r="O829" s="3">
        <v>41</v>
      </c>
      <c r="P829" s="4">
        <v>0.15</v>
      </c>
      <c r="Q829" s="3">
        <v>72.25</v>
      </c>
      <c r="R829" s="3">
        <v>41</v>
      </c>
      <c r="S829" s="3">
        <v>31.25</v>
      </c>
      <c r="T829" t="s">
        <v>1954</v>
      </c>
      <c r="U829" t="s">
        <v>72</v>
      </c>
    </row>
    <row r="830" spans="1:21" x14ac:dyDescent="0.35">
      <c r="A830" t="s">
        <v>3226</v>
      </c>
      <c r="B830" s="2">
        <v>45350</v>
      </c>
      <c r="C830">
        <v>2</v>
      </c>
      <c r="D830">
        <v>2024</v>
      </c>
      <c r="F830" t="s">
        <v>84</v>
      </c>
      <c r="G830" t="s">
        <v>2370</v>
      </c>
      <c r="H830" t="s">
        <v>1873</v>
      </c>
      <c r="I830" t="s">
        <v>2070</v>
      </c>
      <c r="J830" t="s">
        <v>2026</v>
      </c>
      <c r="K830" t="s">
        <v>1919</v>
      </c>
      <c r="L830" t="s">
        <v>1887</v>
      </c>
      <c r="M830">
        <v>4</v>
      </c>
      <c r="N830" s="3">
        <v>85</v>
      </c>
      <c r="O830" s="3">
        <v>44</v>
      </c>
      <c r="P830" s="4">
        <v>0.1</v>
      </c>
      <c r="Q830" s="3">
        <v>306</v>
      </c>
      <c r="R830" s="3">
        <v>176</v>
      </c>
      <c r="S830" s="3">
        <v>130</v>
      </c>
      <c r="T830" t="s">
        <v>1954</v>
      </c>
      <c r="U830" t="s">
        <v>71</v>
      </c>
    </row>
    <row r="831" spans="1:21" x14ac:dyDescent="0.35">
      <c r="A831" t="s">
        <v>3227</v>
      </c>
      <c r="B831" s="2">
        <v>45351</v>
      </c>
      <c r="C831">
        <v>2</v>
      </c>
      <c r="D831">
        <v>2024</v>
      </c>
      <c r="F831" t="s">
        <v>1527</v>
      </c>
      <c r="G831" t="s">
        <v>3147</v>
      </c>
      <c r="H831" t="s">
        <v>1864</v>
      </c>
      <c r="I831" t="s">
        <v>2087</v>
      </c>
      <c r="J831" t="s">
        <v>2026</v>
      </c>
      <c r="K831" t="s">
        <v>1919</v>
      </c>
      <c r="L831" t="s">
        <v>1887</v>
      </c>
      <c r="M831">
        <v>2</v>
      </c>
      <c r="N831" s="3">
        <v>85</v>
      </c>
      <c r="O831" s="3">
        <v>44</v>
      </c>
      <c r="P831" s="4">
        <v>0.05</v>
      </c>
      <c r="Q831" s="3">
        <v>161.5</v>
      </c>
      <c r="R831" s="3">
        <v>88</v>
      </c>
      <c r="S831" s="3">
        <v>73.5</v>
      </c>
      <c r="T831" t="s">
        <v>1954</v>
      </c>
      <c r="U831" t="s">
        <v>71</v>
      </c>
    </row>
    <row r="832" spans="1:21" x14ac:dyDescent="0.35">
      <c r="A832" t="s">
        <v>3228</v>
      </c>
      <c r="B832" s="2">
        <v>45351</v>
      </c>
      <c r="C832">
        <v>2</v>
      </c>
      <c r="D832">
        <v>2024</v>
      </c>
      <c r="F832" t="s">
        <v>328</v>
      </c>
      <c r="G832" t="s">
        <v>3229</v>
      </c>
      <c r="H832" t="s">
        <v>1874</v>
      </c>
      <c r="I832" t="s">
        <v>2200</v>
      </c>
      <c r="J832" t="s">
        <v>1991</v>
      </c>
      <c r="K832" t="s">
        <v>1925</v>
      </c>
      <c r="L832" t="s">
        <v>1885</v>
      </c>
      <c r="M832">
        <v>3</v>
      </c>
      <c r="N832" s="3">
        <v>35</v>
      </c>
      <c r="O832" s="3">
        <v>16</v>
      </c>
      <c r="P832" s="4">
        <v>0.05</v>
      </c>
      <c r="Q832" s="3">
        <v>99.75</v>
      </c>
      <c r="R832" s="3">
        <v>48</v>
      </c>
      <c r="S832" s="3">
        <v>51.75</v>
      </c>
      <c r="T832" t="s">
        <v>1954</v>
      </c>
      <c r="U832" t="s">
        <v>71</v>
      </c>
    </row>
    <row r="833" spans="1:21" x14ac:dyDescent="0.35">
      <c r="A833" t="s">
        <v>3230</v>
      </c>
      <c r="B833" s="2">
        <v>45351</v>
      </c>
      <c r="C833">
        <v>2</v>
      </c>
      <c r="D833">
        <v>2024</v>
      </c>
      <c r="F833" t="s">
        <v>560</v>
      </c>
      <c r="G833" t="s">
        <v>2805</v>
      </c>
      <c r="H833" t="s">
        <v>1866</v>
      </c>
      <c r="I833" t="s">
        <v>1866</v>
      </c>
      <c r="J833" t="s">
        <v>1956</v>
      </c>
      <c r="K833" t="s">
        <v>1909</v>
      </c>
      <c r="L833" t="s">
        <v>1887</v>
      </c>
      <c r="M833">
        <v>2</v>
      </c>
      <c r="N833" s="3">
        <v>95</v>
      </c>
      <c r="O833" s="3">
        <v>54</v>
      </c>
      <c r="P833" s="4">
        <v>0.15</v>
      </c>
      <c r="Q833" s="3">
        <v>161.5</v>
      </c>
      <c r="R833" s="3">
        <v>108</v>
      </c>
      <c r="S833" s="3">
        <v>53.5</v>
      </c>
      <c r="T833" t="s">
        <v>1954</v>
      </c>
      <c r="U833" t="s">
        <v>71</v>
      </c>
    </row>
    <row r="834" spans="1:21" x14ac:dyDescent="0.35">
      <c r="A834" t="s">
        <v>3231</v>
      </c>
      <c r="B834" s="2">
        <v>45351</v>
      </c>
      <c r="C834">
        <v>2</v>
      </c>
      <c r="D834">
        <v>2024</v>
      </c>
      <c r="F834" t="s">
        <v>979</v>
      </c>
      <c r="G834" t="s">
        <v>2080</v>
      </c>
      <c r="H834" t="s">
        <v>1875</v>
      </c>
      <c r="I834" t="s">
        <v>1970</v>
      </c>
      <c r="J834" t="s">
        <v>2064</v>
      </c>
      <c r="K834" t="s">
        <v>1922</v>
      </c>
      <c r="L834" t="s">
        <v>1887</v>
      </c>
      <c r="M834">
        <v>1</v>
      </c>
      <c r="N834" s="3">
        <v>32</v>
      </c>
      <c r="O834" s="3">
        <v>14</v>
      </c>
      <c r="P834" s="4">
        <v>0.15</v>
      </c>
      <c r="Q834" s="3">
        <v>27.2</v>
      </c>
      <c r="R834" s="3">
        <v>14</v>
      </c>
      <c r="S834" s="3">
        <v>13.2</v>
      </c>
      <c r="T834" t="s">
        <v>1954</v>
      </c>
      <c r="U834" t="s">
        <v>72</v>
      </c>
    </row>
    <row r="835" spans="1:21" x14ac:dyDescent="0.35">
      <c r="A835" t="s">
        <v>3232</v>
      </c>
      <c r="B835" s="2">
        <v>45351</v>
      </c>
      <c r="C835">
        <v>2</v>
      </c>
      <c r="D835">
        <v>2024</v>
      </c>
      <c r="F835" t="s">
        <v>87</v>
      </c>
      <c r="G835" t="s">
        <v>2624</v>
      </c>
      <c r="H835" t="s">
        <v>1868</v>
      </c>
      <c r="I835" t="s">
        <v>1959</v>
      </c>
      <c r="J835" t="s">
        <v>2064</v>
      </c>
      <c r="K835" t="s">
        <v>1922</v>
      </c>
      <c r="L835" t="s">
        <v>1887</v>
      </c>
      <c r="M835">
        <v>2</v>
      </c>
      <c r="N835" s="3">
        <v>32</v>
      </c>
      <c r="O835" s="3">
        <v>14</v>
      </c>
      <c r="P835" s="4">
        <v>0.05</v>
      </c>
      <c r="Q835" s="3">
        <v>60.8</v>
      </c>
      <c r="R835" s="3">
        <v>28</v>
      </c>
      <c r="S835" s="3">
        <v>32.799999999999997</v>
      </c>
      <c r="T835" t="s">
        <v>1954</v>
      </c>
      <c r="U835" t="s">
        <v>71</v>
      </c>
    </row>
    <row r="836" spans="1:21" x14ac:dyDescent="0.35">
      <c r="A836" t="s">
        <v>3233</v>
      </c>
      <c r="B836" s="2">
        <v>45351</v>
      </c>
      <c r="C836">
        <v>2</v>
      </c>
      <c r="D836">
        <v>2024</v>
      </c>
      <c r="F836" t="s">
        <v>1267</v>
      </c>
      <c r="G836" t="s">
        <v>2608</v>
      </c>
      <c r="H836" t="s">
        <v>1870</v>
      </c>
      <c r="I836" t="s">
        <v>2083</v>
      </c>
      <c r="J836" t="s">
        <v>2061</v>
      </c>
      <c r="K836" t="s">
        <v>1923</v>
      </c>
      <c r="L836" t="s">
        <v>1888</v>
      </c>
      <c r="M836">
        <v>3</v>
      </c>
      <c r="N836" s="3">
        <v>25</v>
      </c>
      <c r="O836" s="3">
        <v>11</v>
      </c>
      <c r="P836" s="4">
        <v>0</v>
      </c>
      <c r="Q836" s="3">
        <v>75</v>
      </c>
      <c r="R836" s="3">
        <v>33</v>
      </c>
      <c r="S836" s="3">
        <v>42</v>
      </c>
      <c r="T836" t="s">
        <v>1954</v>
      </c>
      <c r="U836" t="s">
        <v>71</v>
      </c>
    </row>
    <row r="837" spans="1:21" x14ac:dyDescent="0.35">
      <c r="A837" t="s">
        <v>3234</v>
      </c>
      <c r="B837" s="2">
        <v>45351</v>
      </c>
      <c r="C837">
        <v>2</v>
      </c>
      <c r="D837">
        <v>2024</v>
      </c>
      <c r="F837" t="s">
        <v>1318</v>
      </c>
      <c r="G837" t="s">
        <v>1976</v>
      </c>
      <c r="H837" t="s">
        <v>1867</v>
      </c>
      <c r="I837" t="s">
        <v>2004</v>
      </c>
      <c r="J837" t="s">
        <v>1971</v>
      </c>
      <c r="K837" t="s">
        <v>1920</v>
      </c>
      <c r="L837" t="s">
        <v>1886</v>
      </c>
      <c r="M837">
        <v>1</v>
      </c>
      <c r="N837" s="3">
        <v>45</v>
      </c>
      <c r="O837" s="3">
        <v>19</v>
      </c>
      <c r="P837" s="4">
        <v>0</v>
      </c>
      <c r="Q837" s="3">
        <v>45</v>
      </c>
      <c r="R837" s="3">
        <v>19</v>
      </c>
      <c r="S837" s="3">
        <v>26</v>
      </c>
      <c r="T837" t="s">
        <v>1954</v>
      </c>
      <c r="U837" t="s">
        <v>71</v>
      </c>
    </row>
    <row r="838" spans="1:21" x14ac:dyDescent="0.35">
      <c r="A838" t="s">
        <v>3235</v>
      </c>
      <c r="B838" s="2">
        <v>45351</v>
      </c>
      <c r="C838">
        <v>2</v>
      </c>
      <c r="D838">
        <v>2024</v>
      </c>
      <c r="F838" t="s">
        <v>188</v>
      </c>
      <c r="G838" t="s">
        <v>2172</v>
      </c>
      <c r="H838" t="s">
        <v>1871</v>
      </c>
      <c r="I838" t="s">
        <v>1990</v>
      </c>
      <c r="J838" t="s">
        <v>1987</v>
      </c>
      <c r="K838" t="s">
        <v>1908</v>
      </c>
      <c r="L838" t="s">
        <v>1890</v>
      </c>
      <c r="M838">
        <v>2</v>
      </c>
      <c r="N838" s="3">
        <v>129</v>
      </c>
      <c r="O838" s="3">
        <v>78</v>
      </c>
      <c r="P838" s="4">
        <v>0.15</v>
      </c>
      <c r="Q838" s="3">
        <v>219.3</v>
      </c>
      <c r="R838" s="3">
        <v>156</v>
      </c>
      <c r="S838" s="3">
        <v>63.3</v>
      </c>
      <c r="T838" t="s">
        <v>1954</v>
      </c>
      <c r="U838" t="s">
        <v>71</v>
      </c>
    </row>
    <row r="839" spans="1:21" x14ac:dyDescent="0.35">
      <c r="A839" t="s">
        <v>3236</v>
      </c>
      <c r="B839" s="2">
        <v>45351</v>
      </c>
      <c r="C839">
        <v>2</v>
      </c>
      <c r="D839">
        <v>2024</v>
      </c>
      <c r="F839" t="s">
        <v>1757</v>
      </c>
      <c r="G839" t="s">
        <v>2879</v>
      </c>
      <c r="H839" t="s">
        <v>1866</v>
      </c>
      <c r="I839" t="s">
        <v>1866</v>
      </c>
      <c r="J839" t="s">
        <v>2015</v>
      </c>
      <c r="K839" t="s">
        <v>1914</v>
      </c>
      <c r="L839" t="s">
        <v>1888</v>
      </c>
      <c r="M839">
        <v>2</v>
      </c>
      <c r="N839" s="3">
        <v>65</v>
      </c>
      <c r="O839" s="3">
        <v>32</v>
      </c>
      <c r="P839" s="4">
        <v>0.15</v>
      </c>
      <c r="Q839" s="3">
        <v>110.5</v>
      </c>
      <c r="R839" s="3">
        <v>64</v>
      </c>
      <c r="S839" s="3">
        <v>46.5</v>
      </c>
      <c r="T839" t="s">
        <v>1954</v>
      </c>
      <c r="U839" t="s">
        <v>71</v>
      </c>
    </row>
    <row r="840" spans="1:21" x14ac:dyDescent="0.35">
      <c r="A840" t="s">
        <v>3237</v>
      </c>
      <c r="B840" s="2">
        <v>45351</v>
      </c>
      <c r="C840">
        <v>2</v>
      </c>
      <c r="D840">
        <v>2024</v>
      </c>
      <c r="F840" t="s">
        <v>1530</v>
      </c>
      <c r="G840" t="s">
        <v>2552</v>
      </c>
      <c r="H840" t="s">
        <v>1874</v>
      </c>
      <c r="I840" t="s">
        <v>2041</v>
      </c>
      <c r="J840" t="s">
        <v>2064</v>
      </c>
      <c r="K840" t="s">
        <v>1922</v>
      </c>
      <c r="L840" t="s">
        <v>1887</v>
      </c>
      <c r="M840">
        <v>1</v>
      </c>
      <c r="N840" s="3">
        <v>32</v>
      </c>
      <c r="O840" s="3">
        <v>14</v>
      </c>
      <c r="P840" s="4">
        <v>0</v>
      </c>
      <c r="Q840" s="3">
        <v>32</v>
      </c>
      <c r="R840" s="3">
        <v>14</v>
      </c>
      <c r="S840" s="3">
        <v>18</v>
      </c>
      <c r="T840" t="s">
        <v>1954</v>
      </c>
      <c r="U840" t="s">
        <v>71</v>
      </c>
    </row>
    <row r="841" spans="1:21" x14ac:dyDescent="0.35">
      <c r="A841" t="s">
        <v>3238</v>
      </c>
      <c r="B841" s="2">
        <v>45351</v>
      </c>
      <c r="C841">
        <v>2</v>
      </c>
      <c r="D841">
        <v>2024</v>
      </c>
      <c r="F841" t="s">
        <v>1618</v>
      </c>
      <c r="G841" t="s">
        <v>3239</v>
      </c>
      <c r="H841" t="s">
        <v>1872</v>
      </c>
      <c r="I841" t="s">
        <v>2357</v>
      </c>
      <c r="J841" t="s">
        <v>1956</v>
      </c>
      <c r="K841" t="s">
        <v>1909</v>
      </c>
      <c r="L841" t="s">
        <v>1887</v>
      </c>
      <c r="M841">
        <v>1</v>
      </c>
      <c r="N841" s="3">
        <v>95</v>
      </c>
      <c r="O841" s="3">
        <v>54</v>
      </c>
      <c r="P841" s="4">
        <v>0</v>
      </c>
      <c r="Q841" s="3">
        <v>95</v>
      </c>
      <c r="R841" s="3">
        <v>54</v>
      </c>
      <c r="S841" s="3">
        <v>41</v>
      </c>
      <c r="T841" t="s">
        <v>1954</v>
      </c>
      <c r="U841" t="s">
        <v>71</v>
      </c>
    </row>
    <row r="842" spans="1:21" x14ac:dyDescent="0.35">
      <c r="A842" t="s">
        <v>3240</v>
      </c>
      <c r="B842" s="2">
        <v>45351</v>
      </c>
      <c r="C842">
        <v>2</v>
      </c>
      <c r="D842">
        <v>2024</v>
      </c>
      <c r="F842" t="s">
        <v>257</v>
      </c>
      <c r="G842" t="s">
        <v>2293</v>
      </c>
      <c r="H842" t="s">
        <v>1871</v>
      </c>
      <c r="I842" t="s">
        <v>1966</v>
      </c>
      <c r="J842" t="s">
        <v>2026</v>
      </c>
      <c r="K842" t="s">
        <v>1919</v>
      </c>
      <c r="L842" t="s">
        <v>1887</v>
      </c>
      <c r="M842">
        <v>1</v>
      </c>
      <c r="N842" s="3">
        <v>85</v>
      </c>
      <c r="O842" s="3">
        <v>44</v>
      </c>
      <c r="P842" s="4">
        <v>0</v>
      </c>
      <c r="Q842" s="3">
        <v>85</v>
      </c>
      <c r="R842" s="3">
        <v>44</v>
      </c>
      <c r="S842" s="3">
        <v>41</v>
      </c>
      <c r="T842" t="s">
        <v>1954</v>
      </c>
      <c r="U842" t="s">
        <v>72</v>
      </c>
    </row>
    <row r="843" spans="1:21" x14ac:dyDescent="0.35">
      <c r="A843" t="s">
        <v>3241</v>
      </c>
      <c r="B843" s="2">
        <v>45351</v>
      </c>
      <c r="C843">
        <v>2</v>
      </c>
      <c r="D843">
        <v>2024</v>
      </c>
      <c r="F843" t="s">
        <v>173</v>
      </c>
      <c r="G843" t="s">
        <v>2351</v>
      </c>
      <c r="H843" t="s">
        <v>1868</v>
      </c>
      <c r="I843" t="s">
        <v>2113</v>
      </c>
      <c r="J843" t="s">
        <v>2045</v>
      </c>
      <c r="K843" t="s">
        <v>1910</v>
      </c>
      <c r="L843" t="s">
        <v>1890</v>
      </c>
      <c r="M843">
        <v>1</v>
      </c>
      <c r="N843" s="3">
        <v>99</v>
      </c>
      <c r="O843" s="3">
        <v>58</v>
      </c>
      <c r="P843" s="4">
        <v>0.15</v>
      </c>
      <c r="Q843" s="3">
        <v>84.15</v>
      </c>
      <c r="R843" s="3">
        <v>58</v>
      </c>
      <c r="S843" s="3">
        <v>26.15</v>
      </c>
      <c r="T843" t="s">
        <v>1954</v>
      </c>
      <c r="U843" t="s">
        <v>72</v>
      </c>
    </row>
    <row r="844" spans="1:21" x14ac:dyDescent="0.35">
      <c r="A844" t="s">
        <v>3242</v>
      </c>
      <c r="B844" s="2">
        <v>45352</v>
      </c>
      <c r="C844">
        <v>3</v>
      </c>
      <c r="D844">
        <v>2024</v>
      </c>
      <c r="F844" t="s">
        <v>1641</v>
      </c>
      <c r="G844" t="s">
        <v>2280</v>
      </c>
      <c r="H844" t="s">
        <v>1863</v>
      </c>
      <c r="I844" t="s">
        <v>2033</v>
      </c>
      <c r="J844" t="s">
        <v>1953</v>
      </c>
      <c r="K844" t="s">
        <v>1905</v>
      </c>
      <c r="L844" t="s">
        <v>1888</v>
      </c>
      <c r="M844">
        <v>1</v>
      </c>
      <c r="N844" s="3">
        <v>120</v>
      </c>
      <c r="O844" s="3">
        <v>63</v>
      </c>
      <c r="P844" s="4">
        <v>0</v>
      </c>
      <c r="Q844" s="3">
        <v>120</v>
      </c>
      <c r="R844" s="3">
        <v>63</v>
      </c>
      <c r="S844" s="3">
        <v>57</v>
      </c>
      <c r="T844" t="s">
        <v>1954</v>
      </c>
      <c r="U844" t="s">
        <v>72</v>
      </c>
    </row>
    <row r="845" spans="1:21" x14ac:dyDescent="0.35">
      <c r="A845" t="s">
        <v>3243</v>
      </c>
      <c r="B845" s="2">
        <v>45352</v>
      </c>
      <c r="C845">
        <v>3</v>
      </c>
      <c r="D845">
        <v>2024</v>
      </c>
      <c r="F845" t="s">
        <v>1066</v>
      </c>
      <c r="G845" t="s">
        <v>2050</v>
      </c>
      <c r="H845" t="s">
        <v>1863</v>
      </c>
      <c r="I845" t="s">
        <v>2051</v>
      </c>
      <c r="J845" t="s">
        <v>2015</v>
      </c>
      <c r="K845" t="s">
        <v>1914</v>
      </c>
      <c r="L845" t="s">
        <v>1888</v>
      </c>
      <c r="M845">
        <v>2</v>
      </c>
      <c r="N845" s="3">
        <v>65</v>
      </c>
      <c r="O845" s="3">
        <v>32</v>
      </c>
      <c r="P845" s="4">
        <v>0</v>
      </c>
      <c r="Q845" s="3">
        <v>130</v>
      </c>
      <c r="R845" s="3">
        <v>64</v>
      </c>
      <c r="S845" s="3">
        <v>66</v>
      </c>
      <c r="T845" t="s">
        <v>1954</v>
      </c>
      <c r="U845" t="s">
        <v>72</v>
      </c>
    </row>
    <row r="846" spans="1:21" x14ac:dyDescent="0.35">
      <c r="A846" t="s">
        <v>3244</v>
      </c>
      <c r="B846" s="2">
        <v>45352</v>
      </c>
      <c r="C846">
        <v>3</v>
      </c>
      <c r="D846">
        <v>2024</v>
      </c>
      <c r="F846" t="s">
        <v>1747</v>
      </c>
      <c r="G846" t="s">
        <v>2370</v>
      </c>
      <c r="H846" t="s">
        <v>1871</v>
      </c>
      <c r="I846" t="s">
        <v>2144</v>
      </c>
      <c r="J846" t="s">
        <v>2015</v>
      </c>
      <c r="K846" t="s">
        <v>1914</v>
      </c>
      <c r="L846" t="s">
        <v>1888</v>
      </c>
      <c r="M846">
        <v>2</v>
      </c>
      <c r="N846" s="3">
        <v>65</v>
      </c>
      <c r="O846" s="3">
        <v>32</v>
      </c>
      <c r="P846" s="4">
        <v>0</v>
      </c>
      <c r="Q846" s="3">
        <v>130</v>
      </c>
      <c r="R846" s="3">
        <v>64</v>
      </c>
      <c r="S846" s="3">
        <v>66</v>
      </c>
      <c r="T846" t="s">
        <v>1954</v>
      </c>
      <c r="U846" t="s">
        <v>71</v>
      </c>
    </row>
    <row r="847" spans="1:21" x14ac:dyDescent="0.35">
      <c r="A847" t="s">
        <v>3245</v>
      </c>
      <c r="B847" s="2">
        <v>45352</v>
      </c>
      <c r="C847">
        <v>3</v>
      </c>
      <c r="D847">
        <v>2024</v>
      </c>
      <c r="F847" t="s">
        <v>394</v>
      </c>
      <c r="G847" t="s">
        <v>3246</v>
      </c>
      <c r="H847" t="s">
        <v>1863</v>
      </c>
      <c r="I847" t="s">
        <v>2056</v>
      </c>
      <c r="J847" t="s">
        <v>1987</v>
      </c>
      <c r="K847" t="s">
        <v>1908</v>
      </c>
      <c r="L847" t="s">
        <v>1890</v>
      </c>
      <c r="M847">
        <v>1</v>
      </c>
      <c r="N847" s="3">
        <v>129</v>
      </c>
      <c r="O847" s="3">
        <v>78</v>
      </c>
      <c r="P847" s="4">
        <v>0.15</v>
      </c>
      <c r="Q847" s="3">
        <v>109.65</v>
      </c>
      <c r="R847" s="3">
        <v>78</v>
      </c>
      <c r="S847" s="3">
        <v>31.65</v>
      </c>
      <c r="T847" t="s">
        <v>1954</v>
      </c>
      <c r="U847" t="s">
        <v>71</v>
      </c>
    </row>
    <row r="848" spans="1:21" x14ac:dyDescent="0.35">
      <c r="A848" t="s">
        <v>3247</v>
      </c>
      <c r="B848" s="2">
        <v>45352</v>
      </c>
      <c r="C848">
        <v>3</v>
      </c>
      <c r="D848">
        <v>2024</v>
      </c>
      <c r="F848" t="s">
        <v>1606</v>
      </c>
      <c r="G848" t="s">
        <v>2384</v>
      </c>
      <c r="H848" t="s">
        <v>1875</v>
      </c>
      <c r="I848" t="s">
        <v>2054</v>
      </c>
      <c r="J848" t="s">
        <v>1971</v>
      </c>
      <c r="K848" t="s">
        <v>1920</v>
      </c>
      <c r="L848" t="s">
        <v>1886</v>
      </c>
      <c r="M848">
        <v>1</v>
      </c>
      <c r="N848" s="3">
        <v>45</v>
      </c>
      <c r="O848" s="3">
        <v>19</v>
      </c>
      <c r="P848" s="4">
        <v>0.1</v>
      </c>
      <c r="Q848" s="3">
        <v>40.5</v>
      </c>
      <c r="R848" s="3">
        <v>19</v>
      </c>
      <c r="S848" s="3">
        <v>21.5</v>
      </c>
      <c r="T848" t="s">
        <v>1954</v>
      </c>
      <c r="U848" t="s">
        <v>72</v>
      </c>
    </row>
    <row r="849" spans="1:21" x14ac:dyDescent="0.35">
      <c r="A849" t="s">
        <v>3248</v>
      </c>
      <c r="B849" s="2">
        <v>45352</v>
      </c>
      <c r="C849">
        <v>3</v>
      </c>
      <c r="D849">
        <v>2024</v>
      </c>
      <c r="F849" t="s">
        <v>492</v>
      </c>
      <c r="G849" t="s">
        <v>62</v>
      </c>
      <c r="H849" t="s">
        <v>1869</v>
      </c>
      <c r="I849" t="s">
        <v>1977</v>
      </c>
      <c r="J849" t="s">
        <v>1997</v>
      </c>
      <c r="K849" t="s">
        <v>1906</v>
      </c>
      <c r="L849" t="s">
        <v>1889</v>
      </c>
      <c r="M849">
        <v>1</v>
      </c>
      <c r="N849" s="3">
        <v>89</v>
      </c>
      <c r="O849" s="3">
        <v>48</v>
      </c>
      <c r="P849" s="4">
        <v>0.1</v>
      </c>
      <c r="Q849" s="3">
        <v>80.099999999999994</v>
      </c>
      <c r="R849" s="3">
        <v>48</v>
      </c>
      <c r="S849" s="3">
        <v>32.1</v>
      </c>
      <c r="T849" t="s">
        <v>1954</v>
      </c>
      <c r="U849" t="s">
        <v>71</v>
      </c>
    </row>
    <row r="850" spans="1:21" x14ac:dyDescent="0.35">
      <c r="A850" t="s">
        <v>3249</v>
      </c>
      <c r="B850" s="2">
        <v>45352</v>
      </c>
      <c r="C850">
        <v>3</v>
      </c>
      <c r="D850">
        <v>2024</v>
      </c>
      <c r="F850" t="s">
        <v>560</v>
      </c>
      <c r="G850" t="s">
        <v>2805</v>
      </c>
      <c r="H850" t="s">
        <v>1866</v>
      </c>
      <c r="I850" t="s">
        <v>1866</v>
      </c>
      <c r="J850" t="s">
        <v>2061</v>
      </c>
      <c r="K850" t="s">
        <v>1923</v>
      </c>
      <c r="L850" t="s">
        <v>1888</v>
      </c>
      <c r="M850">
        <v>2</v>
      </c>
      <c r="N850" s="3">
        <v>25</v>
      </c>
      <c r="O850" s="3">
        <v>11</v>
      </c>
      <c r="P850" s="4">
        <v>0</v>
      </c>
      <c r="Q850" s="3">
        <v>50</v>
      </c>
      <c r="R850" s="3">
        <v>22</v>
      </c>
      <c r="S850" s="3">
        <v>28</v>
      </c>
      <c r="T850" t="s">
        <v>1954</v>
      </c>
      <c r="U850" t="s">
        <v>72</v>
      </c>
    </row>
    <row r="851" spans="1:21" x14ac:dyDescent="0.35">
      <c r="A851" t="s">
        <v>3250</v>
      </c>
      <c r="B851" s="2">
        <v>45352</v>
      </c>
      <c r="C851">
        <v>3</v>
      </c>
      <c r="D851">
        <v>2024</v>
      </c>
      <c r="F851" t="s">
        <v>1359</v>
      </c>
      <c r="G851" t="s">
        <v>3137</v>
      </c>
      <c r="H851" t="s">
        <v>1875</v>
      </c>
      <c r="I851" t="s">
        <v>2054</v>
      </c>
      <c r="J851" t="s">
        <v>1978</v>
      </c>
      <c r="K851" t="s">
        <v>1916</v>
      </c>
      <c r="L851" t="s">
        <v>1887</v>
      </c>
      <c r="M851">
        <v>1</v>
      </c>
      <c r="N851" s="3">
        <v>79</v>
      </c>
      <c r="O851" s="3">
        <v>42</v>
      </c>
      <c r="P851" s="4">
        <v>0</v>
      </c>
      <c r="Q851" s="3">
        <v>79</v>
      </c>
      <c r="R851" s="3">
        <v>42</v>
      </c>
      <c r="S851" s="3">
        <v>37</v>
      </c>
      <c r="T851" t="s">
        <v>1954</v>
      </c>
      <c r="U851" t="s">
        <v>72</v>
      </c>
    </row>
    <row r="852" spans="1:21" x14ac:dyDescent="0.35">
      <c r="A852" t="s">
        <v>3251</v>
      </c>
      <c r="B852" s="2">
        <v>45352</v>
      </c>
      <c r="C852">
        <v>3</v>
      </c>
      <c r="D852">
        <v>2024</v>
      </c>
      <c r="F852" t="s">
        <v>840</v>
      </c>
      <c r="G852" t="s">
        <v>2535</v>
      </c>
      <c r="H852" t="s">
        <v>1874</v>
      </c>
      <c r="I852" t="s">
        <v>2186</v>
      </c>
      <c r="J852" t="s">
        <v>1956</v>
      </c>
      <c r="K852" t="s">
        <v>1909</v>
      </c>
      <c r="L852" t="s">
        <v>1887</v>
      </c>
      <c r="M852">
        <v>1</v>
      </c>
      <c r="N852" s="3">
        <v>95</v>
      </c>
      <c r="O852" s="3">
        <v>54</v>
      </c>
      <c r="P852" s="4">
        <v>0</v>
      </c>
      <c r="Q852" s="3">
        <v>95</v>
      </c>
      <c r="R852" s="3">
        <v>54</v>
      </c>
      <c r="S852" s="3">
        <v>41</v>
      </c>
      <c r="T852" t="s">
        <v>1954</v>
      </c>
      <c r="U852" t="s">
        <v>71</v>
      </c>
    </row>
    <row r="853" spans="1:21" x14ac:dyDescent="0.35">
      <c r="A853" t="s">
        <v>3252</v>
      </c>
      <c r="B853" s="2">
        <v>45352</v>
      </c>
      <c r="C853">
        <v>3</v>
      </c>
      <c r="D853">
        <v>2024</v>
      </c>
      <c r="F853" t="s">
        <v>1139</v>
      </c>
      <c r="G853" t="s">
        <v>60</v>
      </c>
      <c r="H853" t="s">
        <v>1868</v>
      </c>
      <c r="I853" t="s">
        <v>2022</v>
      </c>
      <c r="J853" t="s">
        <v>1991</v>
      </c>
      <c r="K853" t="s">
        <v>1925</v>
      </c>
      <c r="L853" t="s">
        <v>1885</v>
      </c>
      <c r="M853">
        <v>2</v>
      </c>
      <c r="N853" s="3">
        <v>35</v>
      </c>
      <c r="O853" s="3">
        <v>16</v>
      </c>
      <c r="P853" s="4">
        <v>0.05</v>
      </c>
      <c r="Q853" s="3">
        <v>66.5</v>
      </c>
      <c r="R853" s="3">
        <v>32</v>
      </c>
      <c r="S853" s="3">
        <v>34.5</v>
      </c>
      <c r="T853" t="s">
        <v>1954</v>
      </c>
      <c r="U853" t="s">
        <v>72</v>
      </c>
    </row>
    <row r="854" spans="1:21" x14ac:dyDescent="0.35">
      <c r="A854" t="s">
        <v>3253</v>
      </c>
      <c r="B854" s="2">
        <v>45352</v>
      </c>
      <c r="C854">
        <v>3</v>
      </c>
      <c r="D854">
        <v>2024</v>
      </c>
      <c r="F854" t="s">
        <v>1130</v>
      </c>
      <c r="G854" t="s">
        <v>2252</v>
      </c>
      <c r="H854" t="s">
        <v>1868</v>
      </c>
      <c r="I854" t="s">
        <v>1959</v>
      </c>
      <c r="J854" t="s">
        <v>2162</v>
      </c>
      <c r="K854" t="s">
        <v>1921</v>
      </c>
      <c r="L854" t="s">
        <v>1889</v>
      </c>
      <c r="M854">
        <v>1</v>
      </c>
      <c r="N854" s="3">
        <v>55</v>
      </c>
      <c r="O854" s="3">
        <v>27</v>
      </c>
      <c r="P854" s="4">
        <v>0</v>
      </c>
      <c r="Q854" s="3">
        <v>55</v>
      </c>
      <c r="R854" s="3">
        <v>27</v>
      </c>
      <c r="S854" s="3">
        <v>28</v>
      </c>
      <c r="T854" t="s">
        <v>1954</v>
      </c>
      <c r="U854" t="s">
        <v>71</v>
      </c>
    </row>
    <row r="855" spans="1:21" x14ac:dyDescent="0.35">
      <c r="A855" t="s">
        <v>3254</v>
      </c>
      <c r="B855" s="2">
        <v>45352</v>
      </c>
      <c r="C855">
        <v>3</v>
      </c>
      <c r="D855">
        <v>2024</v>
      </c>
      <c r="F855" t="s">
        <v>1493</v>
      </c>
      <c r="G855" t="s">
        <v>2082</v>
      </c>
      <c r="H855" t="s">
        <v>1870</v>
      </c>
      <c r="I855" t="s">
        <v>2083</v>
      </c>
      <c r="J855" t="s">
        <v>1997</v>
      </c>
      <c r="K855" t="s">
        <v>1906</v>
      </c>
      <c r="L855" t="s">
        <v>1889</v>
      </c>
      <c r="M855">
        <v>3</v>
      </c>
      <c r="N855" s="3">
        <v>89</v>
      </c>
      <c r="O855" s="3">
        <v>48</v>
      </c>
      <c r="P855" s="4">
        <v>0.2</v>
      </c>
      <c r="Q855" s="3">
        <v>213.6</v>
      </c>
      <c r="R855" s="3">
        <v>144</v>
      </c>
      <c r="S855" s="3">
        <v>69.599999999999994</v>
      </c>
      <c r="T855" t="s">
        <v>1954</v>
      </c>
      <c r="U855" t="s">
        <v>72</v>
      </c>
    </row>
    <row r="856" spans="1:21" x14ac:dyDescent="0.35">
      <c r="A856" t="s">
        <v>3255</v>
      </c>
      <c r="B856" s="2">
        <v>45352</v>
      </c>
      <c r="C856">
        <v>3</v>
      </c>
      <c r="D856">
        <v>2024</v>
      </c>
      <c r="F856" t="s">
        <v>471</v>
      </c>
      <c r="G856" t="s">
        <v>3256</v>
      </c>
      <c r="H856" t="s">
        <v>1871</v>
      </c>
      <c r="I856" t="s">
        <v>2234</v>
      </c>
      <c r="J856" t="s">
        <v>1956</v>
      </c>
      <c r="K856" t="s">
        <v>1909</v>
      </c>
      <c r="L856" t="s">
        <v>1887</v>
      </c>
      <c r="M856">
        <v>2</v>
      </c>
      <c r="N856" s="3">
        <v>95</v>
      </c>
      <c r="O856" s="3">
        <v>54</v>
      </c>
      <c r="P856" s="4">
        <v>0.1</v>
      </c>
      <c r="Q856" s="3">
        <v>171</v>
      </c>
      <c r="R856" s="3">
        <v>108</v>
      </c>
      <c r="S856" s="3">
        <v>63</v>
      </c>
      <c r="T856" t="s">
        <v>1954</v>
      </c>
      <c r="U856" t="s">
        <v>71</v>
      </c>
    </row>
    <row r="857" spans="1:21" x14ac:dyDescent="0.35">
      <c r="A857" t="s">
        <v>3257</v>
      </c>
      <c r="B857" s="2">
        <v>45352</v>
      </c>
      <c r="C857">
        <v>3</v>
      </c>
      <c r="D857">
        <v>2024</v>
      </c>
      <c r="F857" t="s">
        <v>576</v>
      </c>
      <c r="G857" t="s">
        <v>2491</v>
      </c>
      <c r="H857" t="s">
        <v>1871</v>
      </c>
      <c r="I857" t="s">
        <v>2144</v>
      </c>
      <c r="J857" t="s">
        <v>1963</v>
      </c>
      <c r="K857" t="s">
        <v>1907</v>
      </c>
      <c r="L857" t="s">
        <v>1890</v>
      </c>
      <c r="M857">
        <v>2</v>
      </c>
      <c r="N857" s="3">
        <v>119</v>
      </c>
      <c r="O857" s="3">
        <v>72</v>
      </c>
      <c r="P857" s="4">
        <v>0.1</v>
      </c>
      <c r="Q857" s="3">
        <v>214.2</v>
      </c>
      <c r="R857" s="3">
        <v>144</v>
      </c>
      <c r="S857" s="3">
        <v>70.2</v>
      </c>
      <c r="T857" t="s">
        <v>1954</v>
      </c>
      <c r="U857" t="s">
        <v>72</v>
      </c>
    </row>
    <row r="858" spans="1:21" x14ac:dyDescent="0.35">
      <c r="A858" t="s">
        <v>3258</v>
      </c>
      <c r="B858" s="2">
        <v>45353</v>
      </c>
      <c r="C858">
        <v>3</v>
      </c>
      <c r="D858">
        <v>2024</v>
      </c>
      <c r="F858" t="s">
        <v>818</v>
      </c>
      <c r="G858" t="s">
        <v>3259</v>
      </c>
      <c r="H858" t="s">
        <v>1875</v>
      </c>
      <c r="I858" t="s">
        <v>2054</v>
      </c>
      <c r="J858" t="s">
        <v>1978</v>
      </c>
      <c r="K858" t="s">
        <v>1916</v>
      </c>
      <c r="L858" t="s">
        <v>1887</v>
      </c>
      <c r="M858">
        <v>3</v>
      </c>
      <c r="N858" s="3">
        <v>79</v>
      </c>
      <c r="O858" s="3">
        <v>42</v>
      </c>
      <c r="P858" s="4">
        <v>0</v>
      </c>
      <c r="Q858" s="3">
        <v>237</v>
      </c>
      <c r="R858" s="3">
        <v>126</v>
      </c>
      <c r="S858" s="3">
        <v>111</v>
      </c>
      <c r="T858" t="s">
        <v>1954</v>
      </c>
      <c r="U858" t="s">
        <v>71</v>
      </c>
    </row>
    <row r="859" spans="1:21" x14ac:dyDescent="0.35">
      <c r="A859" t="s">
        <v>3260</v>
      </c>
      <c r="B859" s="2">
        <v>45353</v>
      </c>
      <c r="C859">
        <v>3</v>
      </c>
      <c r="D859">
        <v>2024</v>
      </c>
      <c r="F859" t="s">
        <v>282</v>
      </c>
      <c r="G859" t="s">
        <v>2633</v>
      </c>
      <c r="H859" t="s">
        <v>1864</v>
      </c>
      <c r="I859" t="s">
        <v>2087</v>
      </c>
      <c r="J859" t="s">
        <v>1971</v>
      </c>
      <c r="K859" t="s">
        <v>1920</v>
      </c>
      <c r="L859" t="s">
        <v>1886</v>
      </c>
      <c r="M859">
        <v>5</v>
      </c>
      <c r="N859" s="3">
        <v>45</v>
      </c>
      <c r="O859" s="3">
        <v>19</v>
      </c>
      <c r="P859" s="4">
        <v>0.1</v>
      </c>
      <c r="Q859" s="3">
        <v>202.5</v>
      </c>
      <c r="R859" s="3">
        <v>95</v>
      </c>
      <c r="S859" s="3">
        <v>107.5</v>
      </c>
      <c r="U859" t="s">
        <v>71</v>
      </c>
    </row>
    <row r="860" spans="1:21" x14ac:dyDescent="0.35">
      <c r="A860" t="s">
        <v>3261</v>
      </c>
      <c r="B860" s="2">
        <v>45353</v>
      </c>
      <c r="C860">
        <v>3</v>
      </c>
      <c r="D860">
        <v>2024</v>
      </c>
      <c r="F860" t="s">
        <v>943</v>
      </c>
      <c r="G860" t="s">
        <v>2178</v>
      </c>
      <c r="H860" t="s">
        <v>1867</v>
      </c>
      <c r="I860" t="s">
        <v>2181</v>
      </c>
      <c r="J860" t="s">
        <v>1971</v>
      </c>
      <c r="K860" t="s">
        <v>1920</v>
      </c>
      <c r="L860" t="s">
        <v>1886</v>
      </c>
      <c r="M860">
        <v>2</v>
      </c>
      <c r="N860" s="3">
        <v>45</v>
      </c>
      <c r="O860" s="3">
        <v>19</v>
      </c>
      <c r="P860" s="4">
        <v>0</v>
      </c>
      <c r="Q860" s="3">
        <v>90</v>
      </c>
      <c r="R860" s="3">
        <v>38</v>
      </c>
      <c r="S860" s="3">
        <v>52</v>
      </c>
      <c r="T860" t="s">
        <v>1954</v>
      </c>
      <c r="U860" t="s">
        <v>72</v>
      </c>
    </row>
    <row r="861" spans="1:21" x14ac:dyDescent="0.35">
      <c r="A861" t="s">
        <v>3262</v>
      </c>
      <c r="B861" s="2">
        <v>45353</v>
      </c>
      <c r="C861">
        <v>3</v>
      </c>
      <c r="D861">
        <v>2024</v>
      </c>
      <c r="F861" t="s">
        <v>344</v>
      </c>
      <c r="G861" t="s">
        <v>2202</v>
      </c>
      <c r="H861" t="s">
        <v>1866</v>
      </c>
      <c r="I861" t="s">
        <v>1866</v>
      </c>
      <c r="J861" t="s">
        <v>2064</v>
      </c>
      <c r="K861" t="s">
        <v>1922</v>
      </c>
      <c r="L861" t="s">
        <v>1887</v>
      </c>
      <c r="M861">
        <v>1</v>
      </c>
      <c r="N861" s="3">
        <v>32</v>
      </c>
      <c r="O861" s="3">
        <v>14</v>
      </c>
      <c r="P861" s="4">
        <v>0</v>
      </c>
      <c r="Q861" s="3">
        <v>32</v>
      </c>
      <c r="R861" s="3">
        <v>14</v>
      </c>
      <c r="S861" s="3">
        <v>18</v>
      </c>
      <c r="T861" t="s">
        <v>1954</v>
      </c>
      <c r="U861" t="s">
        <v>72</v>
      </c>
    </row>
    <row r="862" spans="1:21" x14ac:dyDescent="0.35">
      <c r="A862" t="s">
        <v>3263</v>
      </c>
      <c r="B862" s="2">
        <v>45353</v>
      </c>
      <c r="C862">
        <v>3</v>
      </c>
      <c r="D862">
        <v>2024</v>
      </c>
      <c r="F862" t="s">
        <v>112</v>
      </c>
      <c r="G862" t="s">
        <v>2585</v>
      </c>
      <c r="H862" t="s">
        <v>1866</v>
      </c>
      <c r="I862" t="s">
        <v>1866</v>
      </c>
      <c r="J862" t="s">
        <v>2015</v>
      </c>
      <c r="K862" t="s">
        <v>1914</v>
      </c>
      <c r="L862" t="s">
        <v>1888</v>
      </c>
      <c r="M862">
        <v>1</v>
      </c>
      <c r="N862" s="3">
        <v>65</v>
      </c>
      <c r="O862" s="3">
        <v>32</v>
      </c>
      <c r="P862" s="4">
        <v>0.05</v>
      </c>
      <c r="Q862" s="3">
        <v>61.75</v>
      </c>
      <c r="R862" s="3">
        <v>32</v>
      </c>
      <c r="S862" s="3">
        <v>29.75</v>
      </c>
      <c r="T862" t="s">
        <v>1954</v>
      </c>
      <c r="U862" t="s">
        <v>71</v>
      </c>
    </row>
    <row r="863" spans="1:21" x14ac:dyDescent="0.35">
      <c r="A863" t="s">
        <v>3264</v>
      </c>
      <c r="B863" s="2">
        <v>45353</v>
      </c>
      <c r="C863">
        <v>3</v>
      </c>
      <c r="D863">
        <v>2024</v>
      </c>
      <c r="F863" t="s">
        <v>465</v>
      </c>
      <c r="G863" t="s">
        <v>2025</v>
      </c>
      <c r="H863" t="s">
        <v>1866</v>
      </c>
      <c r="I863" t="s">
        <v>1866</v>
      </c>
      <c r="J863" t="s">
        <v>1967</v>
      </c>
      <c r="K863" t="s">
        <v>1913</v>
      </c>
      <c r="L863" t="s">
        <v>1888</v>
      </c>
      <c r="M863">
        <v>2</v>
      </c>
      <c r="N863" s="3">
        <v>78</v>
      </c>
      <c r="O863" s="3">
        <v>39</v>
      </c>
      <c r="P863" s="4">
        <v>0</v>
      </c>
      <c r="Q863" s="3">
        <v>156</v>
      </c>
      <c r="R863" s="3">
        <v>78</v>
      </c>
      <c r="S863" s="3">
        <v>78</v>
      </c>
      <c r="T863" t="s">
        <v>1954</v>
      </c>
      <c r="U863" t="s">
        <v>72</v>
      </c>
    </row>
    <row r="864" spans="1:21" x14ac:dyDescent="0.35">
      <c r="A864" t="s">
        <v>3265</v>
      </c>
      <c r="B864" s="2">
        <v>45353</v>
      </c>
      <c r="C864">
        <v>3</v>
      </c>
      <c r="D864">
        <v>2024</v>
      </c>
      <c r="F864" t="s">
        <v>845</v>
      </c>
      <c r="G864" t="s">
        <v>2236</v>
      </c>
      <c r="H864" t="s">
        <v>1866</v>
      </c>
      <c r="I864" t="s">
        <v>1866</v>
      </c>
      <c r="J864" t="s">
        <v>1987</v>
      </c>
      <c r="K864" t="s">
        <v>1908</v>
      </c>
      <c r="L864" t="s">
        <v>1890</v>
      </c>
      <c r="M864">
        <v>1</v>
      </c>
      <c r="N864" s="3">
        <v>129</v>
      </c>
      <c r="O864" s="3">
        <v>78</v>
      </c>
      <c r="P864" s="4">
        <v>0.05</v>
      </c>
      <c r="Q864" s="3">
        <v>122.55</v>
      </c>
      <c r="R864" s="3">
        <v>78</v>
      </c>
      <c r="S864" s="3">
        <v>44.55</v>
      </c>
      <c r="T864" t="s">
        <v>1954</v>
      </c>
      <c r="U864" t="s">
        <v>71</v>
      </c>
    </row>
    <row r="865" spans="1:21" x14ac:dyDescent="0.35">
      <c r="A865" t="s">
        <v>3266</v>
      </c>
      <c r="B865" s="2">
        <v>45353</v>
      </c>
      <c r="C865">
        <v>3</v>
      </c>
      <c r="D865">
        <v>2024</v>
      </c>
      <c r="F865" t="s">
        <v>576</v>
      </c>
      <c r="G865" t="s">
        <v>2491</v>
      </c>
      <c r="H865" t="s">
        <v>1871</v>
      </c>
      <c r="I865" t="s">
        <v>2144</v>
      </c>
      <c r="J865" t="s">
        <v>1963</v>
      </c>
      <c r="K865" t="s">
        <v>1907</v>
      </c>
      <c r="L865" t="s">
        <v>1890</v>
      </c>
      <c r="M865">
        <v>1</v>
      </c>
      <c r="N865" s="3">
        <v>119</v>
      </c>
      <c r="O865" s="3">
        <v>72</v>
      </c>
      <c r="P865" s="4">
        <v>0.15</v>
      </c>
      <c r="Q865" s="3">
        <v>101.15</v>
      </c>
      <c r="R865" s="3">
        <v>72</v>
      </c>
      <c r="S865" s="3">
        <v>29.15</v>
      </c>
      <c r="T865" t="s">
        <v>1954</v>
      </c>
      <c r="U865" t="s">
        <v>72</v>
      </c>
    </row>
    <row r="866" spans="1:21" x14ac:dyDescent="0.35">
      <c r="A866" t="s">
        <v>3267</v>
      </c>
      <c r="B866" s="2">
        <v>45353</v>
      </c>
      <c r="C866">
        <v>3</v>
      </c>
      <c r="D866">
        <v>2024</v>
      </c>
      <c r="F866" t="s">
        <v>193</v>
      </c>
      <c r="G866" t="s">
        <v>1976</v>
      </c>
      <c r="H866" t="s">
        <v>1869</v>
      </c>
      <c r="I866" t="s">
        <v>1977</v>
      </c>
      <c r="J866" t="s">
        <v>1967</v>
      </c>
      <c r="K866" t="s">
        <v>1913</v>
      </c>
      <c r="L866" t="s">
        <v>1888</v>
      </c>
      <c r="M866">
        <v>1</v>
      </c>
      <c r="N866" s="3">
        <v>78</v>
      </c>
      <c r="O866" s="3">
        <v>39</v>
      </c>
      <c r="P866" s="4">
        <v>0</v>
      </c>
      <c r="Q866" s="3">
        <v>78</v>
      </c>
      <c r="R866" s="3">
        <v>39</v>
      </c>
      <c r="S866" s="3">
        <v>39</v>
      </c>
      <c r="T866" t="s">
        <v>1954</v>
      </c>
      <c r="U866" t="s">
        <v>72</v>
      </c>
    </row>
    <row r="867" spans="1:21" x14ac:dyDescent="0.35">
      <c r="A867" t="s">
        <v>3268</v>
      </c>
      <c r="B867" s="2">
        <v>45353</v>
      </c>
      <c r="C867">
        <v>3</v>
      </c>
      <c r="D867">
        <v>2024</v>
      </c>
      <c r="F867" t="s">
        <v>1147</v>
      </c>
      <c r="G867" t="s">
        <v>56</v>
      </c>
      <c r="H867" t="s">
        <v>1874</v>
      </c>
      <c r="I867" t="s">
        <v>2200</v>
      </c>
      <c r="J867" t="s">
        <v>2064</v>
      </c>
      <c r="K867" t="s">
        <v>1922</v>
      </c>
      <c r="L867" t="s">
        <v>1887</v>
      </c>
      <c r="M867">
        <v>3</v>
      </c>
      <c r="N867" s="3">
        <v>32</v>
      </c>
      <c r="O867" s="3">
        <v>14</v>
      </c>
      <c r="P867" s="4">
        <v>0.1</v>
      </c>
      <c r="Q867" s="3">
        <v>86.4</v>
      </c>
      <c r="R867" s="3">
        <v>42</v>
      </c>
      <c r="S867" s="3">
        <v>44.4</v>
      </c>
      <c r="T867" t="s">
        <v>1954</v>
      </c>
      <c r="U867" t="s">
        <v>72</v>
      </c>
    </row>
    <row r="868" spans="1:21" x14ac:dyDescent="0.35">
      <c r="A868" t="s">
        <v>3269</v>
      </c>
      <c r="B868" s="2">
        <v>45353</v>
      </c>
      <c r="C868">
        <v>3</v>
      </c>
      <c r="D868">
        <v>2024</v>
      </c>
      <c r="F868" t="s">
        <v>1784</v>
      </c>
      <c r="G868" t="s">
        <v>2810</v>
      </c>
      <c r="H868" t="s">
        <v>1875</v>
      </c>
      <c r="I868" t="s">
        <v>1970</v>
      </c>
      <c r="J868" t="s">
        <v>2064</v>
      </c>
      <c r="K868" t="s">
        <v>1922</v>
      </c>
      <c r="L868" t="s">
        <v>1887</v>
      </c>
      <c r="M868">
        <v>3</v>
      </c>
      <c r="N868" s="3">
        <v>32</v>
      </c>
      <c r="O868" s="3">
        <v>14</v>
      </c>
      <c r="P868" s="4">
        <v>0</v>
      </c>
      <c r="Q868" s="3">
        <v>96</v>
      </c>
      <c r="R868" s="3">
        <v>42</v>
      </c>
      <c r="S868" s="3">
        <v>54</v>
      </c>
      <c r="T868" t="s">
        <v>1954</v>
      </c>
      <c r="U868" t="s">
        <v>71</v>
      </c>
    </row>
    <row r="869" spans="1:21" x14ac:dyDescent="0.35">
      <c r="A869" t="s">
        <v>3270</v>
      </c>
      <c r="B869" s="2">
        <v>45353</v>
      </c>
      <c r="C869">
        <v>3</v>
      </c>
      <c r="D869">
        <v>2024</v>
      </c>
      <c r="F869" t="s">
        <v>95</v>
      </c>
      <c r="G869" t="s">
        <v>2105</v>
      </c>
      <c r="H869" t="s">
        <v>1866</v>
      </c>
      <c r="I869" t="s">
        <v>1866</v>
      </c>
      <c r="J869" t="s">
        <v>2162</v>
      </c>
      <c r="K869" t="s">
        <v>1921</v>
      </c>
      <c r="L869" t="s">
        <v>1889</v>
      </c>
      <c r="M869">
        <v>1</v>
      </c>
      <c r="N869" s="3">
        <v>55</v>
      </c>
      <c r="O869" s="3">
        <v>27</v>
      </c>
      <c r="P869" s="4">
        <v>0.15</v>
      </c>
      <c r="Q869" s="3">
        <v>46.75</v>
      </c>
      <c r="R869" s="3">
        <v>27</v>
      </c>
      <c r="S869" s="3">
        <v>19.75</v>
      </c>
      <c r="T869" t="s">
        <v>1954</v>
      </c>
      <c r="U869" t="s">
        <v>72</v>
      </c>
    </row>
    <row r="870" spans="1:21" x14ac:dyDescent="0.35">
      <c r="A870" t="s">
        <v>3271</v>
      </c>
      <c r="B870" s="2">
        <v>45353</v>
      </c>
      <c r="C870">
        <v>3</v>
      </c>
      <c r="D870">
        <v>2024</v>
      </c>
      <c r="F870" t="s">
        <v>1068</v>
      </c>
      <c r="G870" t="s">
        <v>2224</v>
      </c>
      <c r="H870" t="s">
        <v>1864</v>
      </c>
      <c r="I870" t="s">
        <v>2101</v>
      </c>
      <c r="J870" t="s">
        <v>2064</v>
      </c>
      <c r="K870" t="s">
        <v>1922</v>
      </c>
      <c r="L870" t="s">
        <v>1887</v>
      </c>
      <c r="M870">
        <v>1</v>
      </c>
      <c r="N870" s="3">
        <v>32</v>
      </c>
      <c r="O870" s="3">
        <v>14</v>
      </c>
      <c r="P870" s="4">
        <v>0</v>
      </c>
      <c r="Q870" s="3">
        <v>32</v>
      </c>
      <c r="R870" s="3">
        <v>14</v>
      </c>
      <c r="S870" s="3">
        <v>18</v>
      </c>
      <c r="T870" t="s">
        <v>1954</v>
      </c>
      <c r="U870" t="s">
        <v>72</v>
      </c>
    </row>
    <row r="871" spans="1:21" x14ac:dyDescent="0.35">
      <c r="A871" t="s">
        <v>3272</v>
      </c>
      <c r="B871" s="2">
        <v>45353</v>
      </c>
      <c r="C871">
        <v>3</v>
      </c>
      <c r="D871">
        <v>2024</v>
      </c>
      <c r="F871" t="s">
        <v>1196</v>
      </c>
      <c r="G871" t="s">
        <v>3273</v>
      </c>
      <c r="H871" t="s">
        <v>1864</v>
      </c>
      <c r="I871" t="s">
        <v>2087</v>
      </c>
      <c r="J871" t="s">
        <v>2001</v>
      </c>
      <c r="K871" t="s">
        <v>1911</v>
      </c>
      <c r="L871" t="s">
        <v>1886</v>
      </c>
      <c r="M871">
        <v>2</v>
      </c>
      <c r="N871" s="3">
        <v>58</v>
      </c>
      <c r="O871" s="3">
        <v>25</v>
      </c>
      <c r="P871" s="4">
        <v>0</v>
      </c>
      <c r="Q871" s="3">
        <v>116</v>
      </c>
      <c r="R871" s="3">
        <v>50</v>
      </c>
      <c r="S871" s="3">
        <v>66</v>
      </c>
      <c r="T871" t="s">
        <v>1954</v>
      </c>
      <c r="U871" t="s">
        <v>71</v>
      </c>
    </row>
    <row r="872" spans="1:21" x14ac:dyDescent="0.35">
      <c r="A872" t="s">
        <v>3274</v>
      </c>
      <c r="B872" s="2">
        <v>45353</v>
      </c>
      <c r="C872">
        <v>3</v>
      </c>
      <c r="D872">
        <v>2024</v>
      </c>
      <c r="F872" t="s">
        <v>1058</v>
      </c>
      <c r="G872" t="s">
        <v>2658</v>
      </c>
      <c r="H872" t="s">
        <v>1864</v>
      </c>
      <c r="I872" t="s">
        <v>2044</v>
      </c>
      <c r="J872" t="s">
        <v>1967</v>
      </c>
      <c r="K872" t="s">
        <v>1913</v>
      </c>
      <c r="L872" t="s">
        <v>1888</v>
      </c>
      <c r="M872">
        <v>1</v>
      </c>
      <c r="N872" s="3">
        <v>78</v>
      </c>
      <c r="O872" s="3">
        <v>39</v>
      </c>
      <c r="P872" s="4">
        <v>0</v>
      </c>
      <c r="Q872" s="3">
        <v>78</v>
      </c>
      <c r="R872" s="3">
        <v>39</v>
      </c>
      <c r="S872" s="3">
        <v>39</v>
      </c>
      <c r="T872" t="s">
        <v>1954</v>
      </c>
      <c r="U872" t="s">
        <v>71</v>
      </c>
    </row>
    <row r="873" spans="1:21" x14ac:dyDescent="0.35">
      <c r="A873" t="s">
        <v>3275</v>
      </c>
      <c r="B873" s="2">
        <v>45354</v>
      </c>
      <c r="C873">
        <v>3</v>
      </c>
      <c r="D873">
        <v>2024</v>
      </c>
      <c r="F873" t="s">
        <v>1147</v>
      </c>
      <c r="G873" t="s">
        <v>56</v>
      </c>
      <c r="H873" t="s">
        <v>1874</v>
      </c>
      <c r="I873" t="s">
        <v>2200</v>
      </c>
      <c r="J873" t="s">
        <v>1997</v>
      </c>
      <c r="K873" t="s">
        <v>1906</v>
      </c>
      <c r="L873" t="s">
        <v>1889</v>
      </c>
      <c r="M873">
        <v>3</v>
      </c>
      <c r="N873" s="3">
        <v>89</v>
      </c>
      <c r="O873" s="3">
        <v>48</v>
      </c>
      <c r="P873" s="4">
        <v>0.15</v>
      </c>
      <c r="Q873" s="3">
        <v>226.95</v>
      </c>
      <c r="R873" s="3">
        <v>144</v>
      </c>
      <c r="S873" s="3">
        <v>82.95</v>
      </c>
      <c r="T873" t="s">
        <v>1954</v>
      </c>
      <c r="U873" t="s">
        <v>72</v>
      </c>
    </row>
    <row r="874" spans="1:21" x14ac:dyDescent="0.35">
      <c r="A874" t="s">
        <v>3276</v>
      </c>
      <c r="B874" s="2">
        <v>45354</v>
      </c>
      <c r="C874">
        <v>3</v>
      </c>
      <c r="D874">
        <v>2024</v>
      </c>
      <c r="F874" t="s">
        <v>245</v>
      </c>
      <c r="G874" t="s">
        <v>2265</v>
      </c>
      <c r="H874" t="s">
        <v>1871</v>
      </c>
      <c r="I874" t="s">
        <v>2144</v>
      </c>
      <c r="J874" t="s">
        <v>1991</v>
      </c>
      <c r="K874" t="s">
        <v>1925</v>
      </c>
      <c r="L874" t="s">
        <v>1885</v>
      </c>
      <c r="M874">
        <v>1</v>
      </c>
      <c r="N874" s="3">
        <v>35</v>
      </c>
      <c r="O874" s="3">
        <v>16</v>
      </c>
      <c r="P874" s="4">
        <v>0</v>
      </c>
      <c r="Q874" s="3">
        <v>35</v>
      </c>
      <c r="R874" s="3">
        <v>16</v>
      </c>
      <c r="S874" s="3">
        <v>19</v>
      </c>
      <c r="T874" t="s">
        <v>1954</v>
      </c>
      <c r="U874" t="s">
        <v>71</v>
      </c>
    </row>
    <row r="875" spans="1:21" x14ac:dyDescent="0.35">
      <c r="A875" t="s">
        <v>3277</v>
      </c>
      <c r="B875" s="2">
        <v>45354</v>
      </c>
      <c r="C875">
        <v>3</v>
      </c>
      <c r="D875">
        <v>2024</v>
      </c>
      <c r="F875" t="s">
        <v>1737</v>
      </c>
      <c r="G875" t="s">
        <v>3278</v>
      </c>
      <c r="H875" t="s">
        <v>1875</v>
      </c>
      <c r="I875" t="s">
        <v>1981</v>
      </c>
      <c r="J875" t="s">
        <v>1987</v>
      </c>
      <c r="K875" t="s">
        <v>1908</v>
      </c>
      <c r="L875" t="s">
        <v>1890</v>
      </c>
      <c r="M875">
        <v>1</v>
      </c>
      <c r="N875" s="3">
        <v>129</v>
      </c>
      <c r="O875" s="3">
        <v>78</v>
      </c>
      <c r="P875" s="4">
        <v>0</v>
      </c>
      <c r="Q875" s="3">
        <v>129</v>
      </c>
      <c r="R875" s="3">
        <v>78</v>
      </c>
      <c r="S875" s="3">
        <v>51</v>
      </c>
      <c r="T875" t="s">
        <v>1954</v>
      </c>
      <c r="U875" t="s">
        <v>71</v>
      </c>
    </row>
    <row r="876" spans="1:21" x14ac:dyDescent="0.35">
      <c r="A876" t="s">
        <v>3279</v>
      </c>
      <c r="B876" s="2">
        <v>45354</v>
      </c>
      <c r="C876">
        <v>3</v>
      </c>
      <c r="D876">
        <v>2024</v>
      </c>
      <c r="F876" t="s">
        <v>163</v>
      </c>
      <c r="G876" t="s">
        <v>3280</v>
      </c>
      <c r="H876" t="s">
        <v>1870</v>
      </c>
      <c r="I876" t="s">
        <v>2060</v>
      </c>
      <c r="J876" t="s">
        <v>2162</v>
      </c>
      <c r="K876" t="s">
        <v>1921</v>
      </c>
      <c r="L876" t="s">
        <v>1889</v>
      </c>
      <c r="M876">
        <v>1</v>
      </c>
      <c r="N876" s="3">
        <v>55</v>
      </c>
      <c r="O876" s="3">
        <v>27</v>
      </c>
      <c r="P876" s="4">
        <v>0.2</v>
      </c>
      <c r="Q876" s="3">
        <v>44</v>
      </c>
      <c r="R876" s="3">
        <v>27</v>
      </c>
      <c r="S876" s="3">
        <v>17</v>
      </c>
      <c r="T876" t="s">
        <v>1954</v>
      </c>
      <c r="U876" t="s">
        <v>71</v>
      </c>
    </row>
    <row r="877" spans="1:21" x14ac:dyDescent="0.35">
      <c r="A877" t="s">
        <v>3281</v>
      </c>
      <c r="B877" s="2">
        <v>45354</v>
      </c>
      <c r="C877">
        <v>3</v>
      </c>
      <c r="D877">
        <v>2024</v>
      </c>
      <c r="F877" t="s">
        <v>1357</v>
      </c>
      <c r="G877" t="s">
        <v>2345</v>
      </c>
      <c r="H877" t="s">
        <v>1872</v>
      </c>
      <c r="I877" t="s">
        <v>2152</v>
      </c>
      <c r="J877" t="s">
        <v>2061</v>
      </c>
      <c r="K877" t="s">
        <v>1923</v>
      </c>
      <c r="L877" t="s">
        <v>1888</v>
      </c>
      <c r="M877">
        <v>2</v>
      </c>
      <c r="N877" s="3">
        <v>25</v>
      </c>
      <c r="O877" s="3">
        <v>11</v>
      </c>
      <c r="P877" s="4">
        <v>0</v>
      </c>
      <c r="Q877" s="3">
        <v>50</v>
      </c>
      <c r="R877" s="3">
        <v>22</v>
      </c>
      <c r="S877" s="3">
        <v>28</v>
      </c>
      <c r="T877" t="s">
        <v>1954</v>
      </c>
      <c r="U877" t="s">
        <v>71</v>
      </c>
    </row>
    <row r="878" spans="1:21" x14ac:dyDescent="0.35">
      <c r="A878" t="s">
        <v>3282</v>
      </c>
      <c r="B878" s="2">
        <v>45354</v>
      </c>
      <c r="C878">
        <v>3</v>
      </c>
      <c r="D878">
        <v>2024</v>
      </c>
      <c r="F878" t="s">
        <v>1488</v>
      </c>
      <c r="G878" t="s">
        <v>65</v>
      </c>
      <c r="H878" t="s">
        <v>1866</v>
      </c>
      <c r="I878" t="s">
        <v>1866</v>
      </c>
      <c r="J878" t="s">
        <v>2064</v>
      </c>
      <c r="K878" t="s">
        <v>1922</v>
      </c>
      <c r="L878" t="s">
        <v>1887</v>
      </c>
      <c r="M878">
        <v>1</v>
      </c>
      <c r="N878" s="3">
        <v>32</v>
      </c>
      <c r="O878" s="3">
        <v>14</v>
      </c>
      <c r="P878" s="4">
        <v>0</v>
      </c>
      <c r="Q878" s="3">
        <v>32</v>
      </c>
      <c r="R878" s="3">
        <v>14</v>
      </c>
      <c r="S878" s="3">
        <v>18</v>
      </c>
      <c r="T878" t="s">
        <v>1954</v>
      </c>
      <c r="U878" t="s">
        <v>71</v>
      </c>
    </row>
    <row r="879" spans="1:21" x14ac:dyDescent="0.35">
      <c r="A879" t="s">
        <v>3283</v>
      </c>
      <c r="B879" s="2">
        <v>45354</v>
      </c>
      <c r="C879">
        <v>3</v>
      </c>
      <c r="D879">
        <v>2024</v>
      </c>
      <c r="F879" t="s">
        <v>415</v>
      </c>
      <c r="G879" t="s">
        <v>2185</v>
      </c>
      <c r="H879" t="s">
        <v>1863</v>
      </c>
      <c r="I879" t="s">
        <v>2051</v>
      </c>
      <c r="J879" t="s">
        <v>1960</v>
      </c>
      <c r="K879" t="s">
        <v>1924</v>
      </c>
      <c r="L879" t="s">
        <v>1885</v>
      </c>
      <c r="M879">
        <v>4</v>
      </c>
      <c r="N879" s="3">
        <v>42</v>
      </c>
      <c r="O879" s="3">
        <v>20</v>
      </c>
      <c r="P879" s="4">
        <v>0.05</v>
      </c>
      <c r="Q879" s="3">
        <v>159.6</v>
      </c>
      <c r="R879" s="3">
        <v>80</v>
      </c>
      <c r="S879" s="3">
        <v>79.599999999999994</v>
      </c>
      <c r="T879" t="s">
        <v>1954</v>
      </c>
      <c r="U879" t="s">
        <v>71</v>
      </c>
    </row>
    <row r="880" spans="1:21" x14ac:dyDescent="0.35">
      <c r="A880" t="s">
        <v>3284</v>
      </c>
      <c r="B880" s="2">
        <v>45354</v>
      </c>
      <c r="C880">
        <v>3</v>
      </c>
      <c r="D880">
        <v>2024</v>
      </c>
      <c r="F880" t="s">
        <v>97</v>
      </c>
      <c r="G880" t="s">
        <v>3022</v>
      </c>
      <c r="H880" t="s">
        <v>1871</v>
      </c>
      <c r="I880" t="s">
        <v>1966</v>
      </c>
      <c r="J880" t="s">
        <v>2064</v>
      </c>
      <c r="K880" t="s">
        <v>1922</v>
      </c>
      <c r="L880" t="s">
        <v>1887</v>
      </c>
      <c r="M880">
        <v>2</v>
      </c>
      <c r="N880" s="3">
        <v>32</v>
      </c>
      <c r="O880" s="3">
        <v>14</v>
      </c>
      <c r="P880" s="4">
        <v>0.05</v>
      </c>
      <c r="Q880" s="3">
        <v>60.8</v>
      </c>
      <c r="R880" s="3">
        <v>28</v>
      </c>
      <c r="S880" s="3">
        <v>32.799999999999997</v>
      </c>
      <c r="T880" t="s">
        <v>1954</v>
      </c>
      <c r="U880" t="s">
        <v>71</v>
      </c>
    </row>
    <row r="881" spans="1:21" x14ac:dyDescent="0.35">
      <c r="A881" t="s">
        <v>3285</v>
      </c>
      <c r="B881" s="2">
        <v>45354</v>
      </c>
      <c r="C881">
        <v>3</v>
      </c>
      <c r="D881">
        <v>2024</v>
      </c>
      <c r="F881" t="s">
        <v>500</v>
      </c>
      <c r="G881" t="s">
        <v>2747</v>
      </c>
      <c r="H881" t="s">
        <v>1875</v>
      </c>
      <c r="I881" t="s">
        <v>1996</v>
      </c>
      <c r="J881" t="s">
        <v>2114</v>
      </c>
      <c r="K881" t="s">
        <v>1915</v>
      </c>
      <c r="L881" t="s">
        <v>1886</v>
      </c>
      <c r="M881">
        <v>1</v>
      </c>
      <c r="N881" s="3">
        <v>85</v>
      </c>
      <c r="O881" s="3">
        <v>41</v>
      </c>
      <c r="P881" s="4">
        <v>0.1</v>
      </c>
      <c r="Q881" s="3">
        <v>76.5</v>
      </c>
      <c r="R881" s="3">
        <v>41</v>
      </c>
      <c r="S881" s="3">
        <v>35.5</v>
      </c>
      <c r="T881" t="s">
        <v>1954</v>
      </c>
      <c r="U881" t="s">
        <v>72</v>
      </c>
    </row>
    <row r="882" spans="1:21" x14ac:dyDescent="0.35">
      <c r="A882" t="s">
        <v>3286</v>
      </c>
      <c r="B882" s="2">
        <v>45354</v>
      </c>
      <c r="C882">
        <v>3</v>
      </c>
      <c r="D882">
        <v>2024</v>
      </c>
      <c r="F882" t="s">
        <v>1656</v>
      </c>
      <c r="G882" t="s">
        <v>2017</v>
      </c>
      <c r="H882" t="s">
        <v>1872</v>
      </c>
      <c r="I882" t="s">
        <v>2152</v>
      </c>
      <c r="J882" t="s">
        <v>1967</v>
      </c>
      <c r="K882" t="s">
        <v>1913</v>
      </c>
      <c r="L882" t="s">
        <v>1888</v>
      </c>
      <c r="M882">
        <v>2</v>
      </c>
      <c r="N882" s="3">
        <v>78</v>
      </c>
      <c r="O882" s="3">
        <v>39</v>
      </c>
      <c r="P882" s="4">
        <v>0.2</v>
      </c>
      <c r="Q882" s="3">
        <v>124.8</v>
      </c>
      <c r="R882" s="3">
        <v>78</v>
      </c>
      <c r="S882" s="3">
        <v>46.8</v>
      </c>
      <c r="T882" t="s">
        <v>1954</v>
      </c>
      <c r="U882" t="s">
        <v>71</v>
      </c>
    </row>
    <row r="883" spans="1:21" x14ac:dyDescent="0.35">
      <c r="A883" t="s">
        <v>3287</v>
      </c>
      <c r="B883" s="2">
        <v>45354</v>
      </c>
      <c r="C883">
        <v>3</v>
      </c>
      <c r="D883">
        <v>2024</v>
      </c>
      <c r="F883" t="s">
        <v>209</v>
      </c>
      <c r="G883" t="s">
        <v>1980</v>
      </c>
      <c r="H883" t="s">
        <v>1871</v>
      </c>
      <c r="I883" t="s">
        <v>2234</v>
      </c>
      <c r="J883" t="s">
        <v>1953</v>
      </c>
      <c r="K883" t="s">
        <v>1905</v>
      </c>
      <c r="L883" t="s">
        <v>1888</v>
      </c>
      <c r="M883">
        <v>1</v>
      </c>
      <c r="N883" s="3">
        <v>120</v>
      </c>
      <c r="O883" s="3">
        <v>63</v>
      </c>
      <c r="P883" s="4">
        <v>0.1</v>
      </c>
      <c r="Q883" s="3">
        <v>108</v>
      </c>
      <c r="R883" s="3">
        <v>63</v>
      </c>
      <c r="S883" s="3">
        <v>45</v>
      </c>
      <c r="T883" t="s">
        <v>1954</v>
      </c>
      <c r="U883" t="s">
        <v>71</v>
      </c>
    </row>
    <row r="884" spans="1:21" x14ac:dyDescent="0.35">
      <c r="A884" t="s">
        <v>3288</v>
      </c>
      <c r="B884" s="2">
        <v>45354</v>
      </c>
      <c r="C884">
        <v>3</v>
      </c>
      <c r="D884">
        <v>2024</v>
      </c>
      <c r="F884" t="s">
        <v>733</v>
      </c>
      <c r="G884" t="s">
        <v>3289</v>
      </c>
      <c r="H884" t="s">
        <v>1867</v>
      </c>
      <c r="I884" t="s">
        <v>2004</v>
      </c>
      <c r="J884" t="s">
        <v>1953</v>
      </c>
      <c r="K884" t="s">
        <v>1905</v>
      </c>
      <c r="L884" t="s">
        <v>1888</v>
      </c>
      <c r="M884">
        <v>2</v>
      </c>
      <c r="N884" s="3">
        <v>120</v>
      </c>
      <c r="O884" s="3">
        <v>63</v>
      </c>
      <c r="P884" s="4">
        <v>0</v>
      </c>
      <c r="Q884" s="3">
        <v>240</v>
      </c>
      <c r="R884" s="3">
        <v>126</v>
      </c>
      <c r="S884" s="3">
        <v>114</v>
      </c>
      <c r="T884" t="s">
        <v>1954</v>
      </c>
      <c r="U884" t="s">
        <v>71</v>
      </c>
    </row>
    <row r="885" spans="1:21" x14ac:dyDescent="0.35">
      <c r="A885" t="s">
        <v>3290</v>
      </c>
      <c r="B885" s="2">
        <v>45354</v>
      </c>
      <c r="C885">
        <v>3</v>
      </c>
      <c r="D885">
        <v>2024</v>
      </c>
      <c r="F885" t="s">
        <v>531</v>
      </c>
      <c r="G885" t="s">
        <v>2236</v>
      </c>
      <c r="H885" t="s">
        <v>1870</v>
      </c>
      <c r="I885" t="s">
        <v>2060</v>
      </c>
      <c r="J885" t="s">
        <v>2183</v>
      </c>
      <c r="K885" t="s">
        <v>1917</v>
      </c>
      <c r="L885" t="s">
        <v>1886</v>
      </c>
      <c r="M885">
        <v>1</v>
      </c>
      <c r="N885" s="3">
        <v>72</v>
      </c>
      <c r="O885" s="3">
        <v>34</v>
      </c>
      <c r="P885" s="4">
        <v>0.05</v>
      </c>
      <c r="Q885" s="3">
        <v>68.400000000000006</v>
      </c>
      <c r="R885" s="3">
        <v>34</v>
      </c>
      <c r="S885" s="3">
        <v>34.4</v>
      </c>
      <c r="T885" t="s">
        <v>1954</v>
      </c>
      <c r="U885" t="s">
        <v>72</v>
      </c>
    </row>
    <row r="886" spans="1:21" x14ac:dyDescent="0.35">
      <c r="A886" t="s">
        <v>3291</v>
      </c>
      <c r="B886" s="2">
        <v>45354</v>
      </c>
      <c r="C886">
        <v>3</v>
      </c>
      <c r="D886">
        <v>2024</v>
      </c>
      <c r="F886" t="s">
        <v>926</v>
      </c>
      <c r="G886" t="s">
        <v>3292</v>
      </c>
      <c r="H886" t="s">
        <v>1874</v>
      </c>
      <c r="I886" t="s">
        <v>2186</v>
      </c>
      <c r="J886" t="s">
        <v>2114</v>
      </c>
      <c r="K886" t="s">
        <v>1915</v>
      </c>
      <c r="L886" t="s">
        <v>1886</v>
      </c>
      <c r="M886">
        <v>2</v>
      </c>
      <c r="N886" s="3">
        <v>85</v>
      </c>
      <c r="O886" s="3">
        <v>41</v>
      </c>
      <c r="P886" s="4">
        <v>0</v>
      </c>
      <c r="Q886" s="3">
        <v>170</v>
      </c>
      <c r="R886" s="3">
        <v>82</v>
      </c>
      <c r="S886" s="3">
        <v>88</v>
      </c>
      <c r="T886" t="s">
        <v>1954</v>
      </c>
      <c r="U886" t="s">
        <v>71</v>
      </c>
    </row>
    <row r="887" spans="1:21" x14ac:dyDescent="0.35">
      <c r="A887" t="s">
        <v>3293</v>
      </c>
      <c r="B887" s="2">
        <v>45354</v>
      </c>
      <c r="C887">
        <v>3</v>
      </c>
      <c r="D887">
        <v>2024</v>
      </c>
      <c r="F887" t="s">
        <v>215</v>
      </c>
      <c r="G887" t="s">
        <v>63</v>
      </c>
      <c r="H887" t="s">
        <v>1868</v>
      </c>
      <c r="I887" t="s">
        <v>1959</v>
      </c>
      <c r="J887" t="s">
        <v>1960</v>
      </c>
      <c r="K887" t="s">
        <v>1924</v>
      </c>
      <c r="L887" t="s">
        <v>1885</v>
      </c>
      <c r="M887">
        <v>1</v>
      </c>
      <c r="N887" s="3">
        <v>42</v>
      </c>
      <c r="O887" s="3">
        <v>20</v>
      </c>
      <c r="P887" s="4">
        <v>0.15</v>
      </c>
      <c r="Q887" s="3">
        <v>35.700000000000003</v>
      </c>
      <c r="R887" s="3">
        <v>20</v>
      </c>
      <c r="S887" s="3">
        <v>15.7</v>
      </c>
      <c r="T887" t="s">
        <v>1954</v>
      </c>
      <c r="U887" t="s">
        <v>71</v>
      </c>
    </row>
    <row r="888" spans="1:21" x14ac:dyDescent="0.35">
      <c r="A888" t="s">
        <v>3294</v>
      </c>
      <c r="B888" s="2">
        <v>45355</v>
      </c>
      <c r="C888">
        <v>3</v>
      </c>
      <c r="D888">
        <v>2024</v>
      </c>
      <c r="F888" t="s">
        <v>381</v>
      </c>
      <c r="G888" t="s">
        <v>2194</v>
      </c>
      <c r="H888" t="s">
        <v>1873</v>
      </c>
      <c r="I888" t="s">
        <v>2070</v>
      </c>
      <c r="J888" t="s">
        <v>2026</v>
      </c>
      <c r="K888" t="s">
        <v>1919</v>
      </c>
      <c r="L888" t="s">
        <v>1887</v>
      </c>
      <c r="M888">
        <v>2</v>
      </c>
      <c r="N888" s="3">
        <v>85</v>
      </c>
      <c r="O888" s="3">
        <v>44</v>
      </c>
      <c r="P888" s="4">
        <v>0.15</v>
      </c>
      <c r="Q888" s="3">
        <v>144.5</v>
      </c>
      <c r="R888" s="3">
        <v>88</v>
      </c>
      <c r="S888" s="3">
        <v>56.5</v>
      </c>
      <c r="T888" t="s">
        <v>1954</v>
      </c>
      <c r="U888" t="s">
        <v>71</v>
      </c>
    </row>
    <row r="889" spans="1:21" x14ac:dyDescent="0.35">
      <c r="A889" t="s">
        <v>3295</v>
      </c>
      <c r="B889" s="2">
        <v>45355</v>
      </c>
      <c r="C889">
        <v>3</v>
      </c>
      <c r="D889">
        <v>2024</v>
      </c>
      <c r="F889" t="s">
        <v>175</v>
      </c>
      <c r="G889" t="s">
        <v>2872</v>
      </c>
      <c r="H889" t="s">
        <v>1872</v>
      </c>
      <c r="I889" t="s">
        <v>1986</v>
      </c>
      <c r="J889" t="s">
        <v>1956</v>
      </c>
      <c r="K889" t="s">
        <v>1909</v>
      </c>
      <c r="L889" t="s">
        <v>1887</v>
      </c>
      <c r="M889">
        <v>1</v>
      </c>
      <c r="N889" s="3">
        <v>95</v>
      </c>
      <c r="O889" s="3">
        <v>54</v>
      </c>
      <c r="P889" s="4">
        <v>0</v>
      </c>
      <c r="Q889" s="3">
        <v>95</v>
      </c>
      <c r="R889" s="3">
        <v>54</v>
      </c>
      <c r="S889" s="3">
        <v>41</v>
      </c>
      <c r="T889" t="s">
        <v>1954</v>
      </c>
      <c r="U889" t="s">
        <v>72</v>
      </c>
    </row>
    <row r="890" spans="1:21" x14ac:dyDescent="0.35">
      <c r="A890" t="s">
        <v>3296</v>
      </c>
      <c r="B890" s="2">
        <v>45355</v>
      </c>
      <c r="C890">
        <v>3</v>
      </c>
      <c r="D890">
        <v>2024</v>
      </c>
      <c r="F890" t="s">
        <v>1275</v>
      </c>
      <c r="G890" t="s">
        <v>2920</v>
      </c>
      <c r="H890" t="s">
        <v>1864</v>
      </c>
      <c r="I890" t="s">
        <v>2211</v>
      </c>
      <c r="J890" t="s">
        <v>2183</v>
      </c>
      <c r="K890" t="s">
        <v>1917</v>
      </c>
      <c r="L890" t="s">
        <v>1886</v>
      </c>
      <c r="M890">
        <v>4</v>
      </c>
      <c r="N890" s="3">
        <v>72</v>
      </c>
      <c r="O890" s="3">
        <v>34</v>
      </c>
      <c r="P890" s="4">
        <v>0.15</v>
      </c>
      <c r="Q890" s="3">
        <v>244.8</v>
      </c>
      <c r="R890" s="3">
        <v>136</v>
      </c>
      <c r="S890" s="3">
        <v>108.8</v>
      </c>
      <c r="T890" t="s">
        <v>1954</v>
      </c>
      <c r="U890" t="s">
        <v>72</v>
      </c>
    </row>
    <row r="891" spans="1:21" x14ac:dyDescent="0.35">
      <c r="A891" t="s">
        <v>3297</v>
      </c>
      <c r="B891" s="2">
        <v>45355</v>
      </c>
      <c r="C891">
        <v>3</v>
      </c>
      <c r="D891">
        <v>2024</v>
      </c>
      <c r="F891" t="s">
        <v>1717</v>
      </c>
      <c r="G891" t="s">
        <v>1993</v>
      </c>
      <c r="H891" t="s">
        <v>1866</v>
      </c>
      <c r="I891" t="s">
        <v>1866</v>
      </c>
      <c r="J891" t="s">
        <v>1997</v>
      </c>
      <c r="K891" t="s">
        <v>1906</v>
      </c>
      <c r="L891" t="s">
        <v>1889</v>
      </c>
      <c r="M891">
        <v>3</v>
      </c>
      <c r="N891" s="3">
        <v>89</v>
      </c>
      <c r="O891" s="3">
        <v>48</v>
      </c>
      <c r="P891" s="4">
        <v>0</v>
      </c>
      <c r="Q891" s="3">
        <v>267</v>
      </c>
      <c r="R891" s="3">
        <v>144</v>
      </c>
      <c r="S891" s="3">
        <v>123</v>
      </c>
      <c r="U891" t="s">
        <v>72</v>
      </c>
    </row>
    <row r="892" spans="1:21" x14ac:dyDescent="0.35">
      <c r="A892" t="s">
        <v>3298</v>
      </c>
      <c r="B892" s="2">
        <v>45355</v>
      </c>
      <c r="C892">
        <v>3</v>
      </c>
      <c r="D892">
        <v>2024</v>
      </c>
      <c r="F892" t="s">
        <v>157</v>
      </c>
      <c r="G892" t="s">
        <v>3299</v>
      </c>
      <c r="H892" t="s">
        <v>1863</v>
      </c>
      <c r="I892" t="s">
        <v>2033</v>
      </c>
      <c r="J892" t="s">
        <v>2026</v>
      </c>
      <c r="K892" t="s">
        <v>1919</v>
      </c>
      <c r="L892" t="s">
        <v>1887</v>
      </c>
      <c r="M892">
        <v>1</v>
      </c>
      <c r="N892" s="3">
        <v>85</v>
      </c>
      <c r="O892" s="3">
        <v>44</v>
      </c>
      <c r="P892" s="4">
        <v>0</v>
      </c>
      <c r="Q892" s="3">
        <v>85</v>
      </c>
      <c r="R892" s="3">
        <v>44</v>
      </c>
      <c r="S892" s="3">
        <v>41</v>
      </c>
      <c r="T892" t="s">
        <v>1954</v>
      </c>
      <c r="U892" t="s">
        <v>71</v>
      </c>
    </row>
    <row r="893" spans="1:21" x14ac:dyDescent="0.35">
      <c r="A893" t="s">
        <v>3300</v>
      </c>
      <c r="B893" s="2">
        <v>45355</v>
      </c>
      <c r="C893">
        <v>3</v>
      </c>
      <c r="D893">
        <v>2024</v>
      </c>
      <c r="F893" t="s">
        <v>511</v>
      </c>
      <c r="G893" t="s">
        <v>2641</v>
      </c>
      <c r="H893" t="s">
        <v>1870</v>
      </c>
      <c r="I893" t="s">
        <v>2060</v>
      </c>
      <c r="J893" t="s">
        <v>1953</v>
      </c>
      <c r="K893" t="s">
        <v>1905</v>
      </c>
      <c r="L893" t="s">
        <v>1888</v>
      </c>
      <c r="M893">
        <v>2</v>
      </c>
      <c r="N893" s="3">
        <v>120</v>
      </c>
      <c r="O893" s="3">
        <v>63</v>
      </c>
      <c r="P893" s="4">
        <v>0</v>
      </c>
      <c r="Q893" s="3">
        <v>240</v>
      </c>
      <c r="R893" s="3">
        <v>126</v>
      </c>
      <c r="S893" s="3">
        <v>114</v>
      </c>
      <c r="T893" t="s">
        <v>1954</v>
      </c>
      <c r="U893" t="s">
        <v>71</v>
      </c>
    </row>
    <row r="894" spans="1:21" x14ac:dyDescent="0.35">
      <c r="A894" t="s">
        <v>3301</v>
      </c>
      <c r="B894" s="2">
        <v>45355</v>
      </c>
      <c r="C894">
        <v>3</v>
      </c>
      <c r="D894">
        <v>2024</v>
      </c>
      <c r="F894" t="s">
        <v>1695</v>
      </c>
      <c r="G894" t="s">
        <v>2331</v>
      </c>
      <c r="H894" t="s">
        <v>1866</v>
      </c>
      <c r="I894" t="s">
        <v>1866</v>
      </c>
      <c r="J894" t="s">
        <v>2001</v>
      </c>
      <c r="K894" t="s">
        <v>1911</v>
      </c>
      <c r="L894" t="s">
        <v>1886</v>
      </c>
      <c r="M894">
        <v>5</v>
      </c>
      <c r="N894" s="3">
        <v>58</v>
      </c>
      <c r="O894" s="3">
        <v>25</v>
      </c>
      <c r="P894" s="4">
        <v>0</v>
      </c>
      <c r="Q894" s="3">
        <v>290</v>
      </c>
      <c r="R894" s="3">
        <v>125</v>
      </c>
      <c r="S894" s="3">
        <v>165</v>
      </c>
      <c r="T894" t="s">
        <v>1954</v>
      </c>
      <c r="U894" t="s">
        <v>72</v>
      </c>
    </row>
    <row r="895" spans="1:21" x14ac:dyDescent="0.35">
      <c r="A895" t="s">
        <v>3302</v>
      </c>
      <c r="B895" s="2">
        <v>45355</v>
      </c>
      <c r="C895">
        <v>3</v>
      </c>
      <c r="D895">
        <v>2024</v>
      </c>
      <c r="F895" t="s">
        <v>229</v>
      </c>
      <c r="G895" t="s">
        <v>2048</v>
      </c>
      <c r="H895" t="s">
        <v>1872</v>
      </c>
      <c r="I895" t="s">
        <v>1986</v>
      </c>
      <c r="J895" t="s">
        <v>2026</v>
      </c>
      <c r="K895" t="s">
        <v>1919</v>
      </c>
      <c r="L895" t="s">
        <v>1887</v>
      </c>
      <c r="M895">
        <v>3</v>
      </c>
      <c r="N895" s="3">
        <v>85</v>
      </c>
      <c r="O895" s="3">
        <v>44</v>
      </c>
      <c r="P895" s="4">
        <v>0.1</v>
      </c>
      <c r="Q895" s="3">
        <v>229.5</v>
      </c>
      <c r="R895" s="3">
        <v>132</v>
      </c>
      <c r="S895" s="3">
        <v>97.5</v>
      </c>
      <c r="T895" t="s">
        <v>1954</v>
      </c>
      <c r="U895" t="s">
        <v>71</v>
      </c>
    </row>
    <row r="896" spans="1:21" x14ac:dyDescent="0.35">
      <c r="A896" t="s">
        <v>3303</v>
      </c>
      <c r="B896" s="2">
        <v>45355</v>
      </c>
      <c r="C896">
        <v>3</v>
      </c>
      <c r="D896">
        <v>2024</v>
      </c>
      <c r="F896" t="s">
        <v>186</v>
      </c>
      <c r="G896" t="s">
        <v>3304</v>
      </c>
      <c r="H896" t="s">
        <v>1866</v>
      </c>
      <c r="I896" t="s">
        <v>1866</v>
      </c>
      <c r="J896" t="s">
        <v>1971</v>
      </c>
      <c r="K896" t="s">
        <v>1920</v>
      </c>
      <c r="L896" t="s">
        <v>1886</v>
      </c>
      <c r="M896">
        <v>1</v>
      </c>
      <c r="N896" s="3">
        <v>45</v>
      </c>
      <c r="O896" s="3">
        <v>19</v>
      </c>
      <c r="P896" s="4">
        <v>0.05</v>
      </c>
      <c r="Q896" s="3">
        <v>42.75</v>
      </c>
      <c r="R896" s="3">
        <v>19</v>
      </c>
      <c r="S896" s="3">
        <v>23.75</v>
      </c>
      <c r="T896" t="s">
        <v>1954</v>
      </c>
      <c r="U896" t="s">
        <v>71</v>
      </c>
    </row>
    <row r="897" spans="1:21" x14ac:dyDescent="0.35">
      <c r="A897" t="s">
        <v>3305</v>
      </c>
      <c r="B897" s="2">
        <v>45355</v>
      </c>
      <c r="C897">
        <v>3</v>
      </c>
      <c r="D897">
        <v>2024</v>
      </c>
      <c r="F897" t="s">
        <v>351</v>
      </c>
      <c r="G897" t="s">
        <v>3306</v>
      </c>
      <c r="H897" t="s">
        <v>1867</v>
      </c>
      <c r="I897" t="s">
        <v>2165</v>
      </c>
      <c r="J897" t="s">
        <v>2015</v>
      </c>
      <c r="K897" t="s">
        <v>1914</v>
      </c>
      <c r="L897" t="s">
        <v>1888</v>
      </c>
      <c r="M897">
        <v>1</v>
      </c>
      <c r="N897" s="3">
        <v>65</v>
      </c>
      <c r="O897" s="3">
        <v>32</v>
      </c>
      <c r="P897" s="4">
        <v>0.05</v>
      </c>
      <c r="Q897" s="3">
        <v>61.75</v>
      </c>
      <c r="R897" s="3">
        <v>32</v>
      </c>
      <c r="S897" s="3">
        <v>29.75</v>
      </c>
      <c r="T897" t="s">
        <v>1954</v>
      </c>
      <c r="U897" t="s">
        <v>71</v>
      </c>
    </row>
    <row r="898" spans="1:21" x14ac:dyDescent="0.35">
      <c r="A898" t="s">
        <v>3307</v>
      </c>
      <c r="B898" s="2">
        <v>45356</v>
      </c>
      <c r="C898">
        <v>3</v>
      </c>
      <c r="D898">
        <v>2024</v>
      </c>
      <c r="F898" t="s">
        <v>375</v>
      </c>
      <c r="G898" t="s">
        <v>2339</v>
      </c>
      <c r="H898" t="s">
        <v>1864</v>
      </c>
      <c r="I898" t="s">
        <v>2044</v>
      </c>
      <c r="J898" t="s">
        <v>2162</v>
      </c>
      <c r="K898" t="s">
        <v>1921</v>
      </c>
      <c r="L898" t="s">
        <v>1889</v>
      </c>
      <c r="M898">
        <v>2</v>
      </c>
      <c r="N898" s="3">
        <v>55</v>
      </c>
      <c r="O898" s="3">
        <v>27</v>
      </c>
      <c r="P898" s="4">
        <v>0.1</v>
      </c>
      <c r="Q898" s="3">
        <v>99</v>
      </c>
      <c r="R898" s="3">
        <v>54</v>
      </c>
      <c r="S898" s="3">
        <v>45</v>
      </c>
      <c r="T898" t="s">
        <v>1954</v>
      </c>
      <c r="U898" t="s">
        <v>72</v>
      </c>
    </row>
    <row r="899" spans="1:21" x14ac:dyDescent="0.35">
      <c r="A899" t="s">
        <v>3308</v>
      </c>
      <c r="B899" s="2">
        <v>45356</v>
      </c>
      <c r="C899">
        <v>3</v>
      </c>
      <c r="D899">
        <v>2024</v>
      </c>
      <c r="F899" t="s">
        <v>1453</v>
      </c>
      <c r="G899" t="s">
        <v>2755</v>
      </c>
      <c r="H899" t="s">
        <v>1866</v>
      </c>
      <c r="I899" t="s">
        <v>1866</v>
      </c>
      <c r="J899" t="s">
        <v>2120</v>
      </c>
      <c r="K899" t="s">
        <v>1926</v>
      </c>
      <c r="L899" t="s">
        <v>1885</v>
      </c>
      <c r="M899">
        <v>4</v>
      </c>
      <c r="N899" s="3">
        <v>28</v>
      </c>
      <c r="O899" s="3">
        <v>13</v>
      </c>
      <c r="P899" s="4">
        <v>0</v>
      </c>
      <c r="Q899" s="3">
        <v>112</v>
      </c>
      <c r="R899" s="3">
        <v>52</v>
      </c>
      <c r="S899" s="3">
        <v>60</v>
      </c>
      <c r="T899" t="s">
        <v>1954</v>
      </c>
      <c r="U899" t="s">
        <v>71</v>
      </c>
    </row>
    <row r="900" spans="1:21" x14ac:dyDescent="0.35">
      <c r="A900" t="s">
        <v>3309</v>
      </c>
      <c r="B900" s="2">
        <v>45356</v>
      </c>
      <c r="C900">
        <v>3</v>
      </c>
      <c r="D900">
        <v>2024</v>
      </c>
      <c r="F900" t="s">
        <v>1048</v>
      </c>
      <c r="G900" t="s">
        <v>3310</v>
      </c>
      <c r="H900" t="s">
        <v>1873</v>
      </c>
      <c r="I900" t="s">
        <v>2070</v>
      </c>
      <c r="J900" t="s">
        <v>2023</v>
      </c>
      <c r="K900" t="s">
        <v>1912</v>
      </c>
      <c r="L900" t="s">
        <v>1890</v>
      </c>
      <c r="M900">
        <v>4</v>
      </c>
      <c r="N900" s="3">
        <v>249</v>
      </c>
      <c r="O900" s="3">
        <v>168</v>
      </c>
      <c r="P900" s="4">
        <v>0.05</v>
      </c>
      <c r="Q900" s="3">
        <v>946.2</v>
      </c>
      <c r="R900" s="3">
        <v>672</v>
      </c>
      <c r="S900" s="3">
        <v>274.2</v>
      </c>
      <c r="T900" t="s">
        <v>1954</v>
      </c>
      <c r="U900" t="s">
        <v>71</v>
      </c>
    </row>
    <row r="901" spans="1:21" x14ac:dyDescent="0.35">
      <c r="A901" t="s">
        <v>3311</v>
      </c>
      <c r="B901" s="2">
        <v>45356</v>
      </c>
      <c r="C901">
        <v>3</v>
      </c>
      <c r="D901">
        <v>2024</v>
      </c>
      <c r="F901" t="s">
        <v>337</v>
      </c>
      <c r="G901" t="s">
        <v>2920</v>
      </c>
      <c r="H901" t="s">
        <v>1867</v>
      </c>
      <c r="I901" t="s">
        <v>2036</v>
      </c>
      <c r="J901" t="s">
        <v>2023</v>
      </c>
      <c r="K901" t="s">
        <v>1912</v>
      </c>
      <c r="L901" t="s">
        <v>1890</v>
      </c>
      <c r="M901">
        <v>1</v>
      </c>
      <c r="N901" s="3">
        <v>249</v>
      </c>
      <c r="O901" s="3">
        <v>168</v>
      </c>
      <c r="P901" s="4">
        <v>0.05</v>
      </c>
      <c r="Q901" s="3">
        <v>236.55</v>
      </c>
      <c r="R901" s="3">
        <v>168</v>
      </c>
      <c r="S901" s="3">
        <v>68.55</v>
      </c>
      <c r="T901" t="s">
        <v>1954</v>
      </c>
      <c r="U901" t="s">
        <v>72</v>
      </c>
    </row>
    <row r="902" spans="1:21" x14ac:dyDescent="0.35">
      <c r="A902" t="s">
        <v>3312</v>
      </c>
      <c r="B902" s="2">
        <v>45356</v>
      </c>
      <c r="C902">
        <v>3</v>
      </c>
      <c r="D902">
        <v>2024</v>
      </c>
      <c r="F902" t="s">
        <v>1523</v>
      </c>
      <c r="G902" t="s">
        <v>3313</v>
      </c>
      <c r="H902" t="s">
        <v>1867</v>
      </c>
      <c r="I902" t="s">
        <v>2004</v>
      </c>
      <c r="J902" t="s">
        <v>2183</v>
      </c>
      <c r="K902" t="s">
        <v>1917</v>
      </c>
      <c r="L902" t="s">
        <v>1886</v>
      </c>
      <c r="M902">
        <v>1</v>
      </c>
      <c r="N902" s="3">
        <v>72</v>
      </c>
      <c r="O902" s="3">
        <v>34</v>
      </c>
      <c r="P902" s="4">
        <v>0.1</v>
      </c>
      <c r="Q902" s="3">
        <v>64.8</v>
      </c>
      <c r="R902" s="3">
        <v>34</v>
      </c>
      <c r="S902" s="3">
        <v>30.8</v>
      </c>
      <c r="T902" t="s">
        <v>1954</v>
      </c>
      <c r="U902" t="s">
        <v>71</v>
      </c>
    </row>
    <row r="903" spans="1:21" x14ac:dyDescent="0.35">
      <c r="A903" t="s">
        <v>3314</v>
      </c>
      <c r="B903" s="2">
        <v>45356</v>
      </c>
      <c r="C903">
        <v>3</v>
      </c>
      <c r="D903">
        <v>2024</v>
      </c>
      <c r="F903" t="s">
        <v>192</v>
      </c>
      <c r="G903" t="s">
        <v>3315</v>
      </c>
      <c r="H903" t="s">
        <v>1866</v>
      </c>
      <c r="I903" t="s">
        <v>1866</v>
      </c>
      <c r="J903" t="s">
        <v>1997</v>
      </c>
      <c r="K903" t="s">
        <v>1906</v>
      </c>
      <c r="L903" t="s">
        <v>1889</v>
      </c>
      <c r="M903">
        <v>4</v>
      </c>
      <c r="N903" s="3">
        <v>89</v>
      </c>
      <c r="O903" s="3">
        <v>48</v>
      </c>
      <c r="P903" s="4">
        <v>0.1</v>
      </c>
      <c r="Q903" s="3">
        <v>320.39999999999998</v>
      </c>
      <c r="R903" s="3">
        <v>192</v>
      </c>
      <c r="S903" s="3">
        <v>128.4</v>
      </c>
      <c r="T903" t="s">
        <v>1954</v>
      </c>
      <c r="U903" t="s">
        <v>71</v>
      </c>
    </row>
    <row r="904" spans="1:21" x14ac:dyDescent="0.35">
      <c r="A904" t="s">
        <v>3316</v>
      </c>
      <c r="B904" s="2">
        <v>45356</v>
      </c>
      <c r="C904">
        <v>3</v>
      </c>
      <c r="D904">
        <v>2024</v>
      </c>
      <c r="F904" t="s">
        <v>1606</v>
      </c>
      <c r="G904" t="s">
        <v>2384</v>
      </c>
      <c r="H904" t="s">
        <v>1875</v>
      </c>
      <c r="I904" t="s">
        <v>2054</v>
      </c>
      <c r="J904" t="s">
        <v>1967</v>
      </c>
      <c r="K904" t="s">
        <v>1913</v>
      </c>
      <c r="L904" t="s">
        <v>1888</v>
      </c>
      <c r="M904">
        <v>1</v>
      </c>
      <c r="N904" s="3">
        <v>78</v>
      </c>
      <c r="O904" s="3">
        <v>39</v>
      </c>
      <c r="P904" s="4">
        <v>0</v>
      </c>
      <c r="Q904" s="3">
        <v>78</v>
      </c>
      <c r="R904" s="3">
        <v>39</v>
      </c>
      <c r="S904" s="3">
        <v>39</v>
      </c>
      <c r="T904" t="s">
        <v>1954</v>
      </c>
      <c r="U904" t="s">
        <v>72</v>
      </c>
    </row>
    <row r="905" spans="1:21" x14ac:dyDescent="0.35">
      <c r="A905" t="s">
        <v>3317</v>
      </c>
      <c r="B905" s="2">
        <v>45356</v>
      </c>
      <c r="C905">
        <v>3</v>
      </c>
      <c r="D905">
        <v>2024</v>
      </c>
      <c r="F905" t="s">
        <v>1514</v>
      </c>
      <c r="G905" t="s">
        <v>2778</v>
      </c>
      <c r="H905" t="s">
        <v>1873</v>
      </c>
      <c r="I905" t="s">
        <v>2070</v>
      </c>
      <c r="J905" t="s">
        <v>1997</v>
      </c>
      <c r="K905" t="s">
        <v>1906</v>
      </c>
      <c r="L905" t="s">
        <v>1889</v>
      </c>
      <c r="M905">
        <v>4</v>
      </c>
      <c r="N905" s="3">
        <v>89</v>
      </c>
      <c r="O905" s="3">
        <v>48</v>
      </c>
      <c r="P905" s="4">
        <v>0.1</v>
      </c>
      <c r="Q905" s="3">
        <v>320.39999999999998</v>
      </c>
      <c r="R905" s="3">
        <v>192</v>
      </c>
      <c r="S905" s="3">
        <v>128.4</v>
      </c>
      <c r="T905" t="s">
        <v>1954</v>
      </c>
      <c r="U905" t="s">
        <v>71</v>
      </c>
    </row>
    <row r="906" spans="1:21" x14ac:dyDescent="0.35">
      <c r="A906" t="s">
        <v>3318</v>
      </c>
      <c r="B906" s="2">
        <v>45357</v>
      </c>
      <c r="C906">
        <v>3</v>
      </c>
      <c r="D906">
        <v>2024</v>
      </c>
      <c r="F906" t="s">
        <v>122</v>
      </c>
      <c r="G906" t="s">
        <v>1989</v>
      </c>
      <c r="H906" t="s">
        <v>1871</v>
      </c>
      <c r="I906" t="s">
        <v>1990</v>
      </c>
      <c r="J906" t="s">
        <v>1963</v>
      </c>
      <c r="K906" t="s">
        <v>1907</v>
      </c>
      <c r="L906" t="s">
        <v>1890</v>
      </c>
      <c r="M906">
        <v>2</v>
      </c>
      <c r="N906" s="3">
        <v>119</v>
      </c>
      <c r="O906" s="3">
        <v>72</v>
      </c>
      <c r="P906" s="4">
        <v>0.05</v>
      </c>
      <c r="Q906" s="3">
        <v>226.1</v>
      </c>
      <c r="R906" s="3">
        <v>144</v>
      </c>
      <c r="S906" s="3">
        <v>82.1</v>
      </c>
      <c r="T906" t="s">
        <v>1954</v>
      </c>
      <c r="U906" t="s">
        <v>72</v>
      </c>
    </row>
    <row r="907" spans="1:21" x14ac:dyDescent="0.35">
      <c r="A907" t="s">
        <v>3319</v>
      </c>
      <c r="B907" s="2">
        <v>45357</v>
      </c>
      <c r="C907">
        <v>3</v>
      </c>
      <c r="D907">
        <v>2024</v>
      </c>
      <c r="F907" t="s">
        <v>336</v>
      </c>
      <c r="G907" t="s">
        <v>2759</v>
      </c>
      <c r="H907" t="s">
        <v>1864</v>
      </c>
      <c r="I907" t="s">
        <v>2044</v>
      </c>
      <c r="J907" t="s">
        <v>1978</v>
      </c>
      <c r="K907" t="s">
        <v>1916</v>
      </c>
      <c r="L907" t="s">
        <v>1887</v>
      </c>
      <c r="M907">
        <v>3</v>
      </c>
      <c r="N907" s="3">
        <v>79</v>
      </c>
      <c r="O907" s="3">
        <v>42</v>
      </c>
      <c r="P907" s="4">
        <v>0.05</v>
      </c>
      <c r="Q907" s="3">
        <v>225.15</v>
      </c>
      <c r="R907" s="3">
        <v>126</v>
      </c>
      <c r="S907" s="3">
        <v>99.15</v>
      </c>
      <c r="T907" t="s">
        <v>1954</v>
      </c>
      <c r="U907" t="s">
        <v>72</v>
      </c>
    </row>
    <row r="908" spans="1:21" x14ac:dyDescent="0.35">
      <c r="A908" t="s">
        <v>3320</v>
      </c>
      <c r="B908" s="2">
        <v>45357</v>
      </c>
      <c r="C908">
        <v>3</v>
      </c>
      <c r="D908">
        <v>2024</v>
      </c>
      <c r="F908" t="s">
        <v>1575</v>
      </c>
      <c r="G908" t="s">
        <v>65</v>
      </c>
      <c r="H908" t="s">
        <v>1870</v>
      </c>
      <c r="I908" t="s">
        <v>2083</v>
      </c>
      <c r="J908" t="s">
        <v>2183</v>
      </c>
      <c r="K908" t="s">
        <v>1917</v>
      </c>
      <c r="L908" t="s">
        <v>1886</v>
      </c>
      <c r="M908">
        <v>1</v>
      </c>
      <c r="N908" s="3">
        <v>72</v>
      </c>
      <c r="O908" s="3">
        <v>34</v>
      </c>
      <c r="P908" s="4">
        <v>0.05</v>
      </c>
      <c r="Q908" s="3">
        <v>68.400000000000006</v>
      </c>
      <c r="R908" s="3">
        <v>34</v>
      </c>
      <c r="S908" s="3">
        <v>34.4</v>
      </c>
      <c r="T908" t="s">
        <v>1954</v>
      </c>
      <c r="U908" t="s">
        <v>71</v>
      </c>
    </row>
    <row r="909" spans="1:21" x14ac:dyDescent="0.35">
      <c r="A909" t="s">
        <v>3321</v>
      </c>
      <c r="B909" s="2">
        <v>45357</v>
      </c>
      <c r="C909">
        <v>3</v>
      </c>
      <c r="D909">
        <v>2024</v>
      </c>
      <c r="F909" t="s">
        <v>873</v>
      </c>
      <c r="G909" t="s">
        <v>2943</v>
      </c>
      <c r="H909" t="s">
        <v>1870</v>
      </c>
      <c r="I909" t="s">
        <v>2083</v>
      </c>
      <c r="J909" t="s">
        <v>1971</v>
      </c>
      <c r="K909" t="s">
        <v>1920</v>
      </c>
      <c r="L909" t="s">
        <v>1886</v>
      </c>
      <c r="M909">
        <v>1</v>
      </c>
      <c r="N909" s="3">
        <v>45</v>
      </c>
      <c r="O909" s="3">
        <v>19</v>
      </c>
      <c r="P909" s="4">
        <v>0.15</v>
      </c>
      <c r="Q909" s="3">
        <v>38.25</v>
      </c>
      <c r="R909" s="3">
        <v>19</v>
      </c>
      <c r="S909" s="3">
        <v>19.25</v>
      </c>
      <c r="T909" t="s">
        <v>1954</v>
      </c>
      <c r="U909" t="s">
        <v>71</v>
      </c>
    </row>
    <row r="910" spans="1:21" x14ac:dyDescent="0.35">
      <c r="A910" t="s">
        <v>3322</v>
      </c>
      <c r="B910" s="2">
        <v>45357</v>
      </c>
      <c r="C910">
        <v>3</v>
      </c>
      <c r="D910">
        <v>2024</v>
      </c>
      <c r="F910" t="s">
        <v>307</v>
      </c>
      <c r="G910" t="s">
        <v>63</v>
      </c>
      <c r="H910" t="s">
        <v>1866</v>
      </c>
      <c r="I910" t="s">
        <v>1866</v>
      </c>
      <c r="J910" t="s">
        <v>2034</v>
      </c>
      <c r="K910" t="s">
        <v>1904</v>
      </c>
      <c r="L910" t="s">
        <v>1889</v>
      </c>
      <c r="M910">
        <v>3</v>
      </c>
      <c r="N910" s="3">
        <v>149</v>
      </c>
      <c r="O910" s="3">
        <v>91</v>
      </c>
      <c r="P910" s="4">
        <v>0</v>
      </c>
      <c r="Q910" s="3">
        <v>447</v>
      </c>
      <c r="R910" s="3">
        <v>273</v>
      </c>
      <c r="S910" s="3">
        <v>174</v>
      </c>
      <c r="T910" t="s">
        <v>1954</v>
      </c>
      <c r="U910" t="s">
        <v>72</v>
      </c>
    </row>
    <row r="911" spans="1:21" x14ac:dyDescent="0.35">
      <c r="A911" t="s">
        <v>3323</v>
      </c>
      <c r="B911" s="2">
        <v>45357</v>
      </c>
      <c r="C911">
        <v>3</v>
      </c>
      <c r="D911">
        <v>2024</v>
      </c>
      <c r="F911" t="s">
        <v>1018</v>
      </c>
      <c r="G911" t="s">
        <v>2628</v>
      </c>
      <c r="H911" t="s">
        <v>1864</v>
      </c>
      <c r="I911" t="s">
        <v>2211</v>
      </c>
      <c r="J911" t="s">
        <v>2183</v>
      </c>
      <c r="K911" t="s">
        <v>1917</v>
      </c>
      <c r="L911" t="s">
        <v>1886</v>
      </c>
      <c r="M911">
        <v>5</v>
      </c>
      <c r="N911" s="3">
        <v>72</v>
      </c>
      <c r="O911" s="3">
        <v>34</v>
      </c>
      <c r="P911" s="4">
        <v>0</v>
      </c>
      <c r="Q911" s="3">
        <v>360</v>
      </c>
      <c r="R911" s="3">
        <v>170</v>
      </c>
      <c r="S911" s="3">
        <v>190</v>
      </c>
      <c r="T911" t="s">
        <v>1954</v>
      </c>
      <c r="U911" t="s">
        <v>71</v>
      </c>
    </row>
    <row r="912" spans="1:21" x14ac:dyDescent="0.35">
      <c r="A912" t="s">
        <v>3324</v>
      </c>
      <c r="B912" s="2">
        <v>45357</v>
      </c>
      <c r="C912">
        <v>3</v>
      </c>
      <c r="D912">
        <v>2024</v>
      </c>
      <c r="F912" t="s">
        <v>1175</v>
      </c>
      <c r="G912" t="s">
        <v>2879</v>
      </c>
      <c r="H912" t="s">
        <v>1871</v>
      </c>
      <c r="I912" t="s">
        <v>1990</v>
      </c>
      <c r="J912" t="s">
        <v>2015</v>
      </c>
      <c r="K912" t="s">
        <v>1914</v>
      </c>
      <c r="L912" t="s">
        <v>1888</v>
      </c>
      <c r="M912">
        <v>1</v>
      </c>
      <c r="N912" s="3">
        <v>65</v>
      </c>
      <c r="O912" s="3">
        <v>32</v>
      </c>
      <c r="P912" s="4">
        <v>0.1</v>
      </c>
      <c r="Q912" s="3">
        <v>58.5</v>
      </c>
      <c r="R912" s="3">
        <v>32</v>
      </c>
      <c r="S912" s="3">
        <v>26.5</v>
      </c>
      <c r="T912" t="s">
        <v>1954</v>
      </c>
      <c r="U912" t="s">
        <v>71</v>
      </c>
    </row>
    <row r="913" spans="1:21" x14ac:dyDescent="0.35">
      <c r="A913" t="s">
        <v>3325</v>
      </c>
      <c r="B913" s="2">
        <v>45357</v>
      </c>
      <c r="C913">
        <v>3</v>
      </c>
      <c r="D913">
        <v>2024</v>
      </c>
      <c r="F913" t="s">
        <v>611</v>
      </c>
      <c r="G913" t="s">
        <v>2402</v>
      </c>
      <c r="H913" t="s">
        <v>1864</v>
      </c>
      <c r="I913" t="s">
        <v>2087</v>
      </c>
      <c r="J913" t="s">
        <v>2183</v>
      </c>
      <c r="K913" t="s">
        <v>1917</v>
      </c>
      <c r="L913" t="s">
        <v>1886</v>
      </c>
      <c r="M913">
        <v>2</v>
      </c>
      <c r="N913" s="3">
        <v>72</v>
      </c>
      <c r="O913" s="3">
        <v>34</v>
      </c>
      <c r="P913" s="4">
        <v>0</v>
      </c>
      <c r="Q913" s="3">
        <v>144</v>
      </c>
      <c r="R913" s="3">
        <v>68</v>
      </c>
      <c r="S913" s="3">
        <v>76</v>
      </c>
      <c r="T913" t="s">
        <v>1954</v>
      </c>
      <c r="U913" t="s">
        <v>71</v>
      </c>
    </row>
    <row r="914" spans="1:21" x14ac:dyDescent="0.35">
      <c r="A914" t="s">
        <v>3326</v>
      </c>
      <c r="B914" s="2">
        <v>45357</v>
      </c>
      <c r="C914">
        <v>3</v>
      </c>
      <c r="D914">
        <v>2024</v>
      </c>
      <c r="F914" t="s">
        <v>1467</v>
      </c>
      <c r="G914" t="s">
        <v>2325</v>
      </c>
      <c r="H914" t="s">
        <v>1863</v>
      </c>
      <c r="I914" t="s">
        <v>2056</v>
      </c>
      <c r="J914" t="s">
        <v>1953</v>
      </c>
      <c r="K914" t="s">
        <v>1905</v>
      </c>
      <c r="L914" t="s">
        <v>1888</v>
      </c>
      <c r="M914">
        <v>2</v>
      </c>
      <c r="N914" s="3">
        <v>120</v>
      </c>
      <c r="O914" s="3">
        <v>63</v>
      </c>
      <c r="P914" s="4">
        <v>0.1</v>
      </c>
      <c r="Q914" s="3">
        <v>216</v>
      </c>
      <c r="R914" s="3">
        <v>126</v>
      </c>
      <c r="S914" s="3">
        <v>90</v>
      </c>
      <c r="T914" t="s">
        <v>1954</v>
      </c>
      <c r="U914" t="s">
        <v>72</v>
      </c>
    </row>
    <row r="915" spans="1:21" x14ac:dyDescent="0.35">
      <c r="A915" t="s">
        <v>3327</v>
      </c>
      <c r="B915" s="2">
        <v>45357</v>
      </c>
      <c r="C915">
        <v>3</v>
      </c>
      <c r="D915">
        <v>2024</v>
      </c>
      <c r="F915" t="s">
        <v>1424</v>
      </c>
      <c r="G915" t="s">
        <v>3328</v>
      </c>
      <c r="H915" t="s">
        <v>1870</v>
      </c>
      <c r="I915" t="s">
        <v>2083</v>
      </c>
      <c r="J915" t="s">
        <v>2061</v>
      </c>
      <c r="K915" t="s">
        <v>1923</v>
      </c>
      <c r="L915" t="s">
        <v>1888</v>
      </c>
      <c r="M915">
        <v>1</v>
      </c>
      <c r="N915" s="3">
        <v>25</v>
      </c>
      <c r="O915" s="3">
        <v>11</v>
      </c>
      <c r="P915" s="4">
        <v>0.15</v>
      </c>
      <c r="Q915" s="3">
        <v>21.25</v>
      </c>
      <c r="R915" s="3">
        <v>11</v>
      </c>
      <c r="S915" s="3">
        <v>10.25</v>
      </c>
      <c r="T915" t="s">
        <v>1954</v>
      </c>
      <c r="U915" t="s">
        <v>71</v>
      </c>
    </row>
    <row r="916" spans="1:21" x14ac:dyDescent="0.35">
      <c r="A916" t="s">
        <v>3329</v>
      </c>
      <c r="B916" s="2">
        <v>45357</v>
      </c>
      <c r="C916">
        <v>3</v>
      </c>
      <c r="D916">
        <v>2024</v>
      </c>
      <c r="F916" t="s">
        <v>1062</v>
      </c>
      <c r="G916" t="s">
        <v>3330</v>
      </c>
      <c r="H916" t="s">
        <v>1873</v>
      </c>
      <c r="I916" t="s">
        <v>2323</v>
      </c>
      <c r="J916" t="s">
        <v>1991</v>
      </c>
      <c r="K916" t="s">
        <v>1925</v>
      </c>
      <c r="L916" t="s">
        <v>1885</v>
      </c>
      <c r="M916">
        <v>3</v>
      </c>
      <c r="N916" s="3">
        <v>35</v>
      </c>
      <c r="O916" s="3">
        <v>16</v>
      </c>
      <c r="P916" s="4">
        <v>0.1</v>
      </c>
      <c r="Q916" s="3">
        <v>94.5</v>
      </c>
      <c r="R916" s="3">
        <v>48</v>
      </c>
      <c r="S916" s="3">
        <v>46.5</v>
      </c>
      <c r="T916" t="s">
        <v>1954</v>
      </c>
      <c r="U916" t="s">
        <v>71</v>
      </c>
    </row>
    <row r="917" spans="1:21" x14ac:dyDescent="0.35">
      <c r="A917" t="s">
        <v>3331</v>
      </c>
      <c r="B917" s="2">
        <v>45357</v>
      </c>
      <c r="C917">
        <v>3</v>
      </c>
      <c r="D917">
        <v>2024</v>
      </c>
      <c r="F917" t="s">
        <v>256</v>
      </c>
      <c r="G917" t="s">
        <v>2204</v>
      </c>
      <c r="H917" t="s">
        <v>1866</v>
      </c>
      <c r="I917" t="s">
        <v>1866</v>
      </c>
      <c r="J917" t="s">
        <v>2045</v>
      </c>
      <c r="K917" t="s">
        <v>1910</v>
      </c>
      <c r="L917" t="s">
        <v>1890</v>
      </c>
      <c r="M917">
        <v>1</v>
      </c>
      <c r="N917" s="3">
        <v>99</v>
      </c>
      <c r="O917" s="3">
        <v>58</v>
      </c>
      <c r="P917" s="4">
        <v>0.05</v>
      </c>
      <c r="Q917" s="3">
        <v>94.05</v>
      </c>
      <c r="R917" s="3">
        <v>58</v>
      </c>
      <c r="S917" s="3">
        <v>36.049999999999997</v>
      </c>
      <c r="T917" t="s">
        <v>1954</v>
      </c>
      <c r="U917" t="s">
        <v>72</v>
      </c>
    </row>
    <row r="918" spans="1:21" x14ac:dyDescent="0.35">
      <c r="A918" t="s">
        <v>3332</v>
      </c>
      <c r="B918" s="2">
        <v>45357</v>
      </c>
      <c r="C918">
        <v>3</v>
      </c>
      <c r="D918">
        <v>2024</v>
      </c>
      <c r="F918" t="s">
        <v>1856</v>
      </c>
      <c r="G918" t="s">
        <v>3333</v>
      </c>
      <c r="H918" t="s">
        <v>1866</v>
      </c>
      <c r="I918" t="s">
        <v>1866</v>
      </c>
      <c r="J918" t="s">
        <v>1953</v>
      </c>
      <c r="K918" t="s">
        <v>1905</v>
      </c>
      <c r="L918" t="s">
        <v>1888</v>
      </c>
      <c r="M918">
        <v>2</v>
      </c>
      <c r="N918" s="3">
        <v>120</v>
      </c>
      <c r="O918" s="3">
        <v>63</v>
      </c>
      <c r="P918" s="4">
        <v>0.05</v>
      </c>
      <c r="Q918" s="3">
        <v>228</v>
      </c>
      <c r="R918" s="3">
        <v>126</v>
      </c>
      <c r="S918" s="3">
        <v>102</v>
      </c>
      <c r="T918" t="s">
        <v>1954</v>
      </c>
      <c r="U918" t="s">
        <v>71</v>
      </c>
    </row>
    <row r="919" spans="1:21" x14ac:dyDescent="0.35">
      <c r="A919" t="s">
        <v>3334</v>
      </c>
      <c r="B919" s="2">
        <v>45357</v>
      </c>
      <c r="C919">
        <v>3</v>
      </c>
      <c r="D919">
        <v>2024</v>
      </c>
      <c r="F919" t="s">
        <v>1757</v>
      </c>
      <c r="G919" t="s">
        <v>2879</v>
      </c>
      <c r="H919" t="s">
        <v>1866</v>
      </c>
      <c r="I919" t="s">
        <v>1866</v>
      </c>
      <c r="J919" t="s">
        <v>2183</v>
      </c>
      <c r="K919" t="s">
        <v>1917</v>
      </c>
      <c r="L919" t="s">
        <v>1886</v>
      </c>
      <c r="M919">
        <v>2</v>
      </c>
      <c r="N919" s="3">
        <v>72</v>
      </c>
      <c r="O919" s="3">
        <v>34</v>
      </c>
      <c r="P919" s="4">
        <v>0.1</v>
      </c>
      <c r="Q919" s="3">
        <v>129.6</v>
      </c>
      <c r="R919" s="3">
        <v>68</v>
      </c>
      <c r="S919" s="3">
        <v>61.6</v>
      </c>
      <c r="T919" t="s">
        <v>1954</v>
      </c>
      <c r="U919" t="s">
        <v>72</v>
      </c>
    </row>
    <row r="920" spans="1:21" x14ac:dyDescent="0.35">
      <c r="A920" t="s">
        <v>3335</v>
      </c>
      <c r="B920" s="2">
        <v>45357</v>
      </c>
      <c r="C920">
        <v>3</v>
      </c>
      <c r="D920">
        <v>2024</v>
      </c>
      <c r="F920" t="s">
        <v>109</v>
      </c>
      <c r="G920" t="s">
        <v>3336</v>
      </c>
      <c r="H920" t="s">
        <v>1874</v>
      </c>
      <c r="I920" t="s">
        <v>2200</v>
      </c>
      <c r="J920" t="s">
        <v>2162</v>
      </c>
      <c r="K920" t="s">
        <v>1921</v>
      </c>
      <c r="L920" t="s">
        <v>1889</v>
      </c>
      <c r="M920">
        <v>1</v>
      </c>
      <c r="N920" s="3">
        <v>55</v>
      </c>
      <c r="O920" s="3">
        <v>27</v>
      </c>
      <c r="P920" s="4">
        <v>0.1</v>
      </c>
      <c r="Q920" s="3">
        <v>49.5</v>
      </c>
      <c r="R920" s="3">
        <v>27</v>
      </c>
      <c r="S920" s="3">
        <v>22.5</v>
      </c>
      <c r="T920" t="s">
        <v>1954</v>
      </c>
      <c r="U920" t="s">
        <v>71</v>
      </c>
    </row>
    <row r="921" spans="1:21" x14ac:dyDescent="0.35">
      <c r="A921" t="s">
        <v>3337</v>
      </c>
      <c r="B921" s="2">
        <v>45357</v>
      </c>
      <c r="C921">
        <v>3</v>
      </c>
      <c r="D921">
        <v>2024</v>
      </c>
      <c r="F921" t="s">
        <v>858</v>
      </c>
      <c r="G921" t="s">
        <v>3338</v>
      </c>
      <c r="H921" t="s">
        <v>1870</v>
      </c>
      <c r="I921" t="s">
        <v>2083</v>
      </c>
      <c r="J921" t="s">
        <v>2045</v>
      </c>
      <c r="K921" t="s">
        <v>1910</v>
      </c>
      <c r="L921" t="s">
        <v>1890</v>
      </c>
      <c r="M921">
        <v>4</v>
      </c>
      <c r="N921" s="3">
        <v>99</v>
      </c>
      <c r="O921" s="3">
        <v>58</v>
      </c>
      <c r="P921" s="4">
        <v>0</v>
      </c>
      <c r="Q921" s="3">
        <v>396</v>
      </c>
      <c r="R921" s="3">
        <v>232</v>
      </c>
      <c r="S921" s="3">
        <v>164</v>
      </c>
      <c r="T921" t="s">
        <v>1954</v>
      </c>
      <c r="U921" t="s">
        <v>71</v>
      </c>
    </row>
    <row r="922" spans="1:21" x14ac:dyDescent="0.35">
      <c r="A922" t="s">
        <v>3339</v>
      </c>
      <c r="B922" s="2">
        <v>45357</v>
      </c>
      <c r="C922">
        <v>3</v>
      </c>
      <c r="D922">
        <v>2024</v>
      </c>
      <c r="F922" t="s">
        <v>922</v>
      </c>
      <c r="G922" t="s">
        <v>2466</v>
      </c>
      <c r="H922" t="s">
        <v>1868</v>
      </c>
      <c r="I922" t="s">
        <v>1959</v>
      </c>
      <c r="J922" t="s">
        <v>1960</v>
      </c>
      <c r="K922" t="s">
        <v>1924</v>
      </c>
      <c r="L922" t="s">
        <v>1885</v>
      </c>
      <c r="M922">
        <v>1</v>
      </c>
      <c r="N922" s="3">
        <v>42</v>
      </c>
      <c r="O922" s="3">
        <v>20</v>
      </c>
      <c r="P922" s="4">
        <v>0.15</v>
      </c>
      <c r="Q922" s="3">
        <v>35.700000000000003</v>
      </c>
      <c r="R922" s="3">
        <v>20</v>
      </c>
      <c r="S922" s="3">
        <v>15.7</v>
      </c>
      <c r="T922" t="s">
        <v>1954</v>
      </c>
      <c r="U922" t="s">
        <v>71</v>
      </c>
    </row>
    <row r="923" spans="1:21" x14ac:dyDescent="0.35">
      <c r="A923" t="s">
        <v>3340</v>
      </c>
      <c r="B923" s="2">
        <v>45357</v>
      </c>
      <c r="C923">
        <v>3</v>
      </c>
      <c r="D923">
        <v>2024</v>
      </c>
      <c r="F923" t="s">
        <v>1154</v>
      </c>
      <c r="G923" t="s">
        <v>3341</v>
      </c>
      <c r="H923" t="s">
        <v>1873</v>
      </c>
      <c r="I923" t="s">
        <v>2070</v>
      </c>
      <c r="J923" t="s">
        <v>2015</v>
      </c>
      <c r="K923" t="s">
        <v>1914</v>
      </c>
      <c r="L923" t="s">
        <v>1888</v>
      </c>
      <c r="M923">
        <v>2</v>
      </c>
      <c r="N923" s="3">
        <v>65</v>
      </c>
      <c r="O923" s="3">
        <v>32</v>
      </c>
      <c r="P923" s="4">
        <v>0.1</v>
      </c>
      <c r="Q923" s="3">
        <v>117</v>
      </c>
      <c r="R923" s="3">
        <v>64</v>
      </c>
      <c r="S923" s="3">
        <v>53</v>
      </c>
      <c r="T923" t="s">
        <v>1954</v>
      </c>
      <c r="U923" t="s">
        <v>71</v>
      </c>
    </row>
    <row r="924" spans="1:21" x14ac:dyDescent="0.35">
      <c r="A924" t="s">
        <v>3342</v>
      </c>
      <c r="B924" s="2">
        <v>45357</v>
      </c>
      <c r="C924">
        <v>3</v>
      </c>
      <c r="D924">
        <v>2024</v>
      </c>
      <c r="F924" t="s">
        <v>456</v>
      </c>
      <c r="G924" t="s">
        <v>2098</v>
      </c>
      <c r="H924" t="s">
        <v>1870</v>
      </c>
      <c r="I924" t="s">
        <v>2060</v>
      </c>
      <c r="J924" t="s">
        <v>2023</v>
      </c>
      <c r="K924" t="s">
        <v>1912</v>
      </c>
      <c r="L924" t="s">
        <v>1890</v>
      </c>
      <c r="M924">
        <v>1</v>
      </c>
      <c r="N924" s="3">
        <v>249</v>
      </c>
      <c r="O924" s="3">
        <v>168</v>
      </c>
      <c r="P924" s="4">
        <v>0.05</v>
      </c>
      <c r="Q924" s="3">
        <v>236.55</v>
      </c>
      <c r="R924" s="3">
        <v>168</v>
      </c>
      <c r="S924" s="3">
        <v>68.55</v>
      </c>
      <c r="T924" t="s">
        <v>1954</v>
      </c>
      <c r="U924" t="s">
        <v>71</v>
      </c>
    </row>
    <row r="925" spans="1:21" x14ac:dyDescent="0.35">
      <c r="A925" t="s">
        <v>3343</v>
      </c>
      <c r="B925" s="2">
        <v>45357</v>
      </c>
      <c r="C925">
        <v>3</v>
      </c>
      <c r="D925">
        <v>2024</v>
      </c>
      <c r="F925" t="s">
        <v>1026</v>
      </c>
      <c r="G925" t="s">
        <v>3344</v>
      </c>
      <c r="H925" t="s">
        <v>1875</v>
      </c>
      <c r="I925" t="s">
        <v>1981</v>
      </c>
      <c r="J925" t="s">
        <v>2026</v>
      </c>
      <c r="K925" t="s">
        <v>1919</v>
      </c>
      <c r="L925" t="s">
        <v>1887</v>
      </c>
      <c r="M925">
        <v>1</v>
      </c>
      <c r="N925" s="3">
        <v>85</v>
      </c>
      <c r="O925" s="3">
        <v>44</v>
      </c>
      <c r="P925" s="4">
        <v>0.1</v>
      </c>
      <c r="Q925" s="3">
        <v>76.5</v>
      </c>
      <c r="R925" s="3">
        <v>44</v>
      </c>
      <c r="S925" s="3">
        <v>32.5</v>
      </c>
      <c r="T925" t="s">
        <v>1954</v>
      </c>
      <c r="U925" t="s">
        <v>71</v>
      </c>
    </row>
    <row r="926" spans="1:21" x14ac:dyDescent="0.35">
      <c r="A926" t="s">
        <v>3345</v>
      </c>
      <c r="B926" s="2">
        <v>45358</v>
      </c>
      <c r="C926">
        <v>3</v>
      </c>
      <c r="D926">
        <v>2024</v>
      </c>
      <c r="F926" t="s">
        <v>256</v>
      </c>
      <c r="G926" t="s">
        <v>2204</v>
      </c>
      <c r="H926" t="s">
        <v>1866</v>
      </c>
      <c r="I926" t="s">
        <v>1866</v>
      </c>
      <c r="J926" t="s">
        <v>2120</v>
      </c>
      <c r="K926" t="s">
        <v>1926</v>
      </c>
      <c r="L926" t="s">
        <v>1885</v>
      </c>
      <c r="M926">
        <v>3</v>
      </c>
      <c r="N926" s="3">
        <v>28</v>
      </c>
      <c r="O926" s="3">
        <v>13</v>
      </c>
      <c r="P926" s="4">
        <v>0</v>
      </c>
      <c r="Q926" s="3">
        <v>84</v>
      </c>
      <c r="R926" s="3">
        <v>39</v>
      </c>
      <c r="S926" s="3">
        <v>45</v>
      </c>
      <c r="T926" t="s">
        <v>1954</v>
      </c>
      <c r="U926" t="s">
        <v>72</v>
      </c>
    </row>
    <row r="927" spans="1:21" x14ac:dyDescent="0.35">
      <c r="A927" t="s">
        <v>3346</v>
      </c>
      <c r="B927" s="2">
        <v>45358</v>
      </c>
      <c r="C927">
        <v>3</v>
      </c>
      <c r="D927">
        <v>2024</v>
      </c>
      <c r="F927" t="s">
        <v>354</v>
      </c>
      <c r="G927" t="s">
        <v>3179</v>
      </c>
      <c r="H927" t="s">
        <v>1866</v>
      </c>
      <c r="I927" t="s">
        <v>1866</v>
      </c>
      <c r="J927" t="s">
        <v>2015</v>
      </c>
      <c r="K927" t="s">
        <v>1914</v>
      </c>
      <c r="L927" t="s">
        <v>1888</v>
      </c>
      <c r="M927">
        <v>2</v>
      </c>
      <c r="N927" s="3">
        <v>65</v>
      </c>
      <c r="O927" s="3">
        <v>32</v>
      </c>
      <c r="P927" s="4">
        <v>0.1</v>
      </c>
      <c r="Q927" s="3">
        <v>117</v>
      </c>
      <c r="R927" s="3">
        <v>64</v>
      </c>
      <c r="S927" s="3">
        <v>53</v>
      </c>
      <c r="T927" t="s">
        <v>1954</v>
      </c>
      <c r="U927" t="s">
        <v>72</v>
      </c>
    </row>
    <row r="928" spans="1:21" x14ac:dyDescent="0.35">
      <c r="A928" t="s">
        <v>3347</v>
      </c>
      <c r="B928" s="2">
        <v>45358</v>
      </c>
      <c r="C928">
        <v>3</v>
      </c>
      <c r="D928">
        <v>2024</v>
      </c>
      <c r="F928" t="s">
        <v>1037</v>
      </c>
      <c r="G928" t="s">
        <v>3348</v>
      </c>
      <c r="H928" t="s">
        <v>1868</v>
      </c>
      <c r="I928" t="s">
        <v>2022</v>
      </c>
      <c r="J928" t="s">
        <v>2023</v>
      </c>
      <c r="K928" t="s">
        <v>1912</v>
      </c>
      <c r="L928" t="s">
        <v>1890</v>
      </c>
      <c r="M928">
        <v>2</v>
      </c>
      <c r="N928" s="3">
        <v>249</v>
      </c>
      <c r="O928" s="3">
        <v>168</v>
      </c>
      <c r="P928" s="4">
        <v>0</v>
      </c>
      <c r="Q928" s="3">
        <v>498</v>
      </c>
      <c r="R928" s="3">
        <v>336</v>
      </c>
      <c r="S928" s="3">
        <v>162</v>
      </c>
      <c r="T928" t="s">
        <v>1954</v>
      </c>
      <c r="U928" t="s">
        <v>71</v>
      </c>
    </row>
    <row r="929" spans="1:21" x14ac:dyDescent="0.35">
      <c r="A929" t="s">
        <v>3349</v>
      </c>
      <c r="B929" s="2">
        <v>45358</v>
      </c>
      <c r="C929">
        <v>3</v>
      </c>
      <c r="D929">
        <v>2024</v>
      </c>
      <c r="F929" t="s">
        <v>93</v>
      </c>
      <c r="G929" t="s">
        <v>2720</v>
      </c>
      <c r="H929" t="s">
        <v>1869</v>
      </c>
      <c r="I929" t="s">
        <v>1977</v>
      </c>
      <c r="J929" t="s">
        <v>2026</v>
      </c>
      <c r="K929" t="s">
        <v>1919</v>
      </c>
      <c r="L929" t="s">
        <v>1887</v>
      </c>
      <c r="M929">
        <v>2</v>
      </c>
      <c r="N929" s="3">
        <v>85</v>
      </c>
      <c r="O929" s="3">
        <v>44</v>
      </c>
      <c r="P929" s="4">
        <v>0</v>
      </c>
      <c r="Q929" s="3">
        <v>170</v>
      </c>
      <c r="R929" s="3">
        <v>88</v>
      </c>
      <c r="S929" s="3">
        <v>82</v>
      </c>
      <c r="T929" t="s">
        <v>1954</v>
      </c>
      <c r="U929" t="s">
        <v>72</v>
      </c>
    </row>
    <row r="930" spans="1:21" x14ac:dyDescent="0.35">
      <c r="A930" t="s">
        <v>3350</v>
      </c>
      <c r="B930" s="2">
        <v>45358</v>
      </c>
      <c r="C930">
        <v>3</v>
      </c>
      <c r="D930">
        <v>2024</v>
      </c>
      <c r="F930" t="s">
        <v>1291</v>
      </c>
      <c r="G930" t="s">
        <v>3351</v>
      </c>
      <c r="H930" t="s">
        <v>1871</v>
      </c>
      <c r="I930" t="s">
        <v>1966</v>
      </c>
      <c r="J930" t="s">
        <v>1960</v>
      </c>
      <c r="K930" t="s">
        <v>1924</v>
      </c>
      <c r="L930" t="s">
        <v>1885</v>
      </c>
      <c r="M930">
        <v>2</v>
      </c>
      <c r="N930" s="3">
        <v>42</v>
      </c>
      <c r="O930" s="3">
        <v>20</v>
      </c>
      <c r="P930" s="4">
        <v>0.1</v>
      </c>
      <c r="Q930" s="3">
        <v>75.599999999999994</v>
      </c>
      <c r="R930" s="3">
        <v>40</v>
      </c>
      <c r="S930" s="3">
        <v>35.6</v>
      </c>
      <c r="T930" t="s">
        <v>1954</v>
      </c>
      <c r="U930" t="s">
        <v>71</v>
      </c>
    </row>
    <row r="931" spans="1:21" x14ac:dyDescent="0.35">
      <c r="A931" t="s">
        <v>3352</v>
      </c>
      <c r="B931" s="2">
        <v>45358</v>
      </c>
      <c r="C931">
        <v>3</v>
      </c>
      <c r="D931">
        <v>2024</v>
      </c>
      <c r="F931" t="s">
        <v>218</v>
      </c>
      <c r="G931" t="s">
        <v>2566</v>
      </c>
      <c r="H931" t="s">
        <v>1870</v>
      </c>
      <c r="I931" t="s">
        <v>2083</v>
      </c>
      <c r="J931" t="s">
        <v>1956</v>
      </c>
      <c r="K931" t="s">
        <v>1909</v>
      </c>
      <c r="L931" t="s">
        <v>1887</v>
      </c>
      <c r="M931">
        <v>2</v>
      </c>
      <c r="N931" s="3">
        <v>95</v>
      </c>
      <c r="O931" s="3">
        <v>54</v>
      </c>
      <c r="P931" s="4">
        <v>0.1</v>
      </c>
      <c r="Q931" s="3">
        <v>171</v>
      </c>
      <c r="R931" s="3">
        <v>108</v>
      </c>
      <c r="S931" s="3">
        <v>63</v>
      </c>
      <c r="T931" t="s">
        <v>1954</v>
      </c>
      <c r="U931" t="s">
        <v>71</v>
      </c>
    </row>
    <row r="932" spans="1:21" x14ac:dyDescent="0.35">
      <c r="A932" t="s">
        <v>3353</v>
      </c>
      <c r="B932" s="2">
        <v>45358</v>
      </c>
      <c r="C932">
        <v>3</v>
      </c>
      <c r="D932">
        <v>2024</v>
      </c>
      <c r="F932" t="s">
        <v>692</v>
      </c>
      <c r="G932" t="s">
        <v>62</v>
      </c>
      <c r="H932" t="s">
        <v>1864</v>
      </c>
      <c r="I932" t="s">
        <v>2044</v>
      </c>
      <c r="J932" t="s">
        <v>2015</v>
      </c>
      <c r="K932" t="s">
        <v>1914</v>
      </c>
      <c r="L932" t="s">
        <v>1888</v>
      </c>
      <c r="M932">
        <v>2</v>
      </c>
      <c r="N932" s="3">
        <v>65</v>
      </c>
      <c r="O932" s="3">
        <v>32</v>
      </c>
      <c r="P932" s="4">
        <v>0.1</v>
      </c>
      <c r="Q932" s="3">
        <v>117</v>
      </c>
      <c r="R932" s="3">
        <v>64</v>
      </c>
      <c r="S932" s="3">
        <v>53</v>
      </c>
      <c r="T932" t="s">
        <v>1954</v>
      </c>
      <c r="U932" t="s">
        <v>71</v>
      </c>
    </row>
    <row r="933" spans="1:21" x14ac:dyDescent="0.35">
      <c r="A933" t="s">
        <v>3354</v>
      </c>
      <c r="B933" s="2">
        <v>45358</v>
      </c>
      <c r="C933">
        <v>3</v>
      </c>
      <c r="D933">
        <v>2024</v>
      </c>
      <c r="F933" t="s">
        <v>562</v>
      </c>
      <c r="G933" t="s">
        <v>2452</v>
      </c>
      <c r="H933" t="s">
        <v>1872</v>
      </c>
      <c r="I933" t="s">
        <v>2357</v>
      </c>
      <c r="J933" t="s">
        <v>2067</v>
      </c>
      <c r="K933" t="s">
        <v>1918</v>
      </c>
      <c r="L933" t="s">
        <v>1889</v>
      </c>
      <c r="M933">
        <v>2</v>
      </c>
      <c r="N933" s="3">
        <v>69</v>
      </c>
      <c r="O933" s="3">
        <v>37</v>
      </c>
      <c r="P933" s="4">
        <v>0.05</v>
      </c>
      <c r="Q933" s="3">
        <v>131.1</v>
      </c>
      <c r="R933" s="3">
        <v>74</v>
      </c>
      <c r="S933" s="3">
        <v>57.1</v>
      </c>
      <c r="T933" t="s">
        <v>1954</v>
      </c>
      <c r="U933" t="s">
        <v>71</v>
      </c>
    </row>
    <row r="934" spans="1:21" x14ac:dyDescent="0.35">
      <c r="A934" t="s">
        <v>3355</v>
      </c>
      <c r="B934" s="2">
        <v>45358</v>
      </c>
      <c r="C934">
        <v>3</v>
      </c>
      <c r="D934">
        <v>2024</v>
      </c>
      <c r="F934" t="s">
        <v>670</v>
      </c>
      <c r="G934" t="s">
        <v>3292</v>
      </c>
      <c r="H934" t="s">
        <v>1867</v>
      </c>
      <c r="I934" t="s">
        <v>2036</v>
      </c>
      <c r="J934" t="s">
        <v>2015</v>
      </c>
      <c r="K934" t="s">
        <v>1914</v>
      </c>
      <c r="L934" t="s">
        <v>1888</v>
      </c>
      <c r="M934">
        <v>1</v>
      </c>
      <c r="N934" s="3">
        <v>65</v>
      </c>
      <c r="O934" s="3">
        <v>32</v>
      </c>
      <c r="P934" s="4">
        <v>0.15</v>
      </c>
      <c r="Q934" s="3">
        <v>55.25</v>
      </c>
      <c r="R934" s="3">
        <v>32</v>
      </c>
      <c r="S934" s="3">
        <v>23.25</v>
      </c>
      <c r="T934" t="s">
        <v>1954</v>
      </c>
      <c r="U934" t="s">
        <v>71</v>
      </c>
    </row>
    <row r="935" spans="1:21" x14ac:dyDescent="0.35">
      <c r="A935" t="s">
        <v>3356</v>
      </c>
      <c r="B935" s="2">
        <v>45358</v>
      </c>
      <c r="C935">
        <v>3</v>
      </c>
      <c r="D935">
        <v>2024</v>
      </c>
      <c r="F935" t="s">
        <v>255</v>
      </c>
      <c r="G935" t="s">
        <v>2402</v>
      </c>
      <c r="H935" t="s">
        <v>1871</v>
      </c>
      <c r="I935" t="s">
        <v>2144</v>
      </c>
      <c r="J935" t="s">
        <v>2034</v>
      </c>
      <c r="K935" t="s">
        <v>1904</v>
      </c>
      <c r="L935" t="s">
        <v>1889</v>
      </c>
      <c r="M935">
        <v>3</v>
      </c>
      <c r="N935" s="3">
        <v>149</v>
      </c>
      <c r="O935" s="3">
        <v>91</v>
      </c>
      <c r="P935" s="4">
        <v>0</v>
      </c>
      <c r="Q935" s="3">
        <v>447</v>
      </c>
      <c r="R935" s="3">
        <v>273</v>
      </c>
      <c r="S935" s="3">
        <v>174</v>
      </c>
      <c r="T935" t="s">
        <v>1954</v>
      </c>
      <c r="U935" t="s">
        <v>72</v>
      </c>
    </row>
    <row r="936" spans="1:21" x14ac:dyDescent="0.35">
      <c r="A936" t="s">
        <v>3357</v>
      </c>
      <c r="B936" s="2">
        <v>45358</v>
      </c>
      <c r="C936">
        <v>3</v>
      </c>
      <c r="D936">
        <v>2024</v>
      </c>
      <c r="F936" t="s">
        <v>673</v>
      </c>
      <c r="G936" t="s">
        <v>2459</v>
      </c>
      <c r="H936" t="s">
        <v>1870</v>
      </c>
      <c r="I936" t="s">
        <v>2000</v>
      </c>
      <c r="J936" t="s">
        <v>2114</v>
      </c>
      <c r="K936" t="s">
        <v>1915</v>
      </c>
      <c r="L936" t="s">
        <v>1886</v>
      </c>
      <c r="M936">
        <v>2</v>
      </c>
      <c r="N936" s="3">
        <v>85</v>
      </c>
      <c r="O936" s="3">
        <v>41</v>
      </c>
      <c r="P936" s="4">
        <v>0.05</v>
      </c>
      <c r="Q936" s="3">
        <v>161.5</v>
      </c>
      <c r="R936" s="3">
        <v>82</v>
      </c>
      <c r="S936" s="3">
        <v>79.5</v>
      </c>
      <c r="T936" t="s">
        <v>1954</v>
      </c>
      <c r="U936" t="s">
        <v>72</v>
      </c>
    </row>
    <row r="937" spans="1:21" x14ac:dyDescent="0.35">
      <c r="A937" t="s">
        <v>3358</v>
      </c>
      <c r="B937" s="2">
        <v>45358</v>
      </c>
      <c r="C937">
        <v>3</v>
      </c>
      <c r="D937">
        <v>2024</v>
      </c>
      <c r="F937" t="s">
        <v>1418</v>
      </c>
      <c r="G937" t="s">
        <v>3359</v>
      </c>
      <c r="H937" t="s">
        <v>1872</v>
      </c>
      <c r="I937" t="s">
        <v>2076</v>
      </c>
      <c r="J937" t="s">
        <v>1967</v>
      </c>
      <c r="K937" t="s">
        <v>1913</v>
      </c>
      <c r="L937" t="s">
        <v>1888</v>
      </c>
      <c r="M937">
        <v>3</v>
      </c>
      <c r="N937" s="3">
        <v>78</v>
      </c>
      <c r="O937" s="3">
        <v>39</v>
      </c>
      <c r="P937" s="4">
        <v>0.1</v>
      </c>
      <c r="Q937" s="3">
        <v>210.6</v>
      </c>
      <c r="R937" s="3">
        <v>117</v>
      </c>
      <c r="S937" s="3">
        <v>93.6</v>
      </c>
      <c r="T937" t="s">
        <v>1954</v>
      </c>
      <c r="U937" t="s">
        <v>71</v>
      </c>
    </row>
    <row r="938" spans="1:21" x14ac:dyDescent="0.35">
      <c r="A938" t="s">
        <v>3360</v>
      </c>
      <c r="B938" s="2">
        <v>45359</v>
      </c>
      <c r="C938">
        <v>3</v>
      </c>
      <c r="D938">
        <v>2024</v>
      </c>
      <c r="F938" t="s">
        <v>882</v>
      </c>
      <c r="G938" t="s">
        <v>2197</v>
      </c>
      <c r="H938" t="s">
        <v>1864</v>
      </c>
      <c r="I938" t="s">
        <v>2087</v>
      </c>
      <c r="J938" t="s">
        <v>2183</v>
      </c>
      <c r="K938" t="s">
        <v>1917</v>
      </c>
      <c r="L938" t="s">
        <v>1886</v>
      </c>
      <c r="M938">
        <v>3</v>
      </c>
      <c r="N938" s="3">
        <v>72</v>
      </c>
      <c r="O938" s="3">
        <v>34</v>
      </c>
      <c r="P938" s="4">
        <v>0</v>
      </c>
      <c r="Q938" s="3">
        <v>216</v>
      </c>
      <c r="R938" s="3">
        <v>102</v>
      </c>
      <c r="S938" s="3">
        <v>114</v>
      </c>
      <c r="T938" t="s">
        <v>1954</v>
      </c>
      <c r="U938" t="s">
        <v>71</v>
      </c>
    </row>
    <row r="939" spans="1:21" x14ac:dyDescent="0.35">
      <c r="A939" t="s">
        <v>3361</v>
      </c>
      <c r="B939" s="2">
        <v>45359</v>
      </c>
      <c r="C939">
        <v>3</v>
      </c>
      <c r="D939">
        <v>2024</v>
      </c>
      <c r="F939" t="s">
        <v>806</v>
      </c>
      <c r="G939" t="s">
        <v>2364</v>
      </c>
      <c r="H939" t="s">
        <v>1870</v>
      </c>
      <c r="I939" t="s">
        <v>2060</v>
      </c>
      <c r="J939" t="s">
        <v>2064</v>
      </c>
      <c r="K939" t="s">
        <v>1922</v>
      </c>
      <c r="L939" t="s">
        <v>1887</v>
      </c>
      <c r="M939">
        <v>1</v>
      </c>
      <c r="N939" s="3">
        <v>32</v>
      </c>
      <c r="O939" s="3">
        <v>14</v>
      </c>
      <c r="P939" s="4">
        <v>0.1</v>
      </c>
      <c r="Q939" s="3">
        <v>28.8</v>
      </c>
      <c r="R939" s="3">
        <v>14</v>
      </c>
      <c r="S939" s="3">
        <v>14.8</v>
      </c>
      <c r="T939" t="s">
        <v>1954</v>
      </c>
      <c r="U939" t="s">
        <v>72</v>
      </c>
    </row>
    <row r="940" spans="1:21" x14ac:dyDescent="0.35">
      <c r="A940" t="s">
        <v>3362</v>
      </c>
      <c r="B940" s="2">
        <v>45359</v>
      </c>
      <c r="C940">
        <v>3</v>
      </c>
      <c r="D940">
        <v>2024</v>
      </c>
      <c r="F940" t="s">
        <v>646</v>
      </c>
      <c r="G940" t="s">
        <v>2798</v>
      </c>
      <c r="H940" t="s">
        <v>1864</v>
      </c>
      <c r="I940" t="s">
        <v>2101</v>
      </c>
      <c r="J940" t="s">
        <v>2064</v>
      </c>
      <c r="K940" t="s">
        <v>1922</v>
      </c>
      <c r="L940" t="s">
        <v>1887</v>
      </c>
      <c r="M940">
        <v>2</v>
      </c>
      <c r="N940" s="3">
        <v>32</v>
      </c>
      <c r="O940" s="3">
        <v>14</v>
      </c>
      <c r="P940" s="4">
        <v>0.05</v>
      </c>
      <c r="Q940" s="3">
        <v>60.8</v>
      </c>
      <c r="R940" s="3">
        <v>28</v>
      </c>
      <c r="S940" s="3">
        <v>32.799999999999997</v>
      </c>
      <c r="T940" t="s">
        <v>1954</v>
      </c>
      <c r="U940" t="s">
        <v>72</v>
      </c>
    </row>
    <row r="941" spans="1:21" x14ac:dyDescent="0.35">
      <c r="A941" t="s">
        <v>3363</v>
      </c>
      <c r="B941" s="2">
        <v>45359</v>
      </c>
      <c r="C941">
        <v>3</v>
      </c>
      <c r="D941">
        <v>2024</v>
      </c>
      <c r="F941" t="s">
        <v>1366</v>
      </c>
      <c r="G941" t="s">
        <v>1973</v>
      </c>
      <c r="H941" t="s">
        <v>1871</v>
      </c>
      <c r="I941" t="s">
        <v>1966</v>
      </c>
      <c r="J941" t="s">
        <v>1978</v>
      </c>
      <c r="K941" t="s">
        <v>1916</v>
      </c>
      <c r="L941" t="s">
        <v>1887</v>
      </c>
      <c r="M941">
        <v>1</v>
      </c>
      <c r="N941" s="3">
        <v>79</v>
      </c>
      <c r="O941" s="3">
        <v>42</v>
      </c>
      <c r="P941" s="4">
        <v>0.15</v>
      </c>
      <c r="Q941" s="3">
        <v>67.150000000000006</v>
      </c>
      <c r="R941" s="3">
        <v>42</v>
      </c>
      <c r="S941" s="3">
        <v>25.15</v>
      </c>
      <c r="U941" t="s">
        <v>71</v>
      </c>
    </row>
    <row r="942" spans="1:21" x14ac:dyDescent="0.35">
      <c r="A942" t="s">
        <v>3364</v>
      </c>
      <c r="B942" s="2">
        <v>45359</v>
      </c>
      <c r="C942">
        <v>3</v>
      </c>
      <c r="D942">
        <v>2024</v>
      </c>
      <c r="F942" t="s">
        <v>739</v>
      </c>
      <c r="G942" t="s">
        <v>3365</v>
      </c>
      <c r="H942" t="s">
        <v>1864</v>
      </c>
      <c r="I942" t="s">
        <v>2211</v>
      </c>
      <c r="J942" t="s">
        <v>2067</v>
      </c>
      <c r="K942" t="s">
        <v>1918</v>
      </c>
      <c r="L942" t="s">
        <v>1889</v>
      </c>
      <c r="M942">
        <v>1</v>
      </c>
      <c r="N942" s="3">
        <v>69</v>
      </c>
      <c r="O942" s="3">
        <v>37</v>
      </c>
      <c r="P942" s="4">
        <v>0.1</v>
      </c>
      <c r="Q942" s="3">
        <v>62.1</v>
      </c>
      <c r="R942" s="3">
        <v>37</v>
      </c>
      <c r="S942" s="3">
        <v>25.1</v>
      </c>
      <c r="T942" t="s">
        <v>1954</v>
      </c>
      <c r="U942" t="s">
        <v>71</v>
      </c>
    </row>
    <row r="943" spans="1:21" x14ac:dyDescent="0.35">
      <c r="A943" t="s">
        <v>3366</v>
      </c>
      <c r="B943" s="2">
        <v>45359</v>
      </c>
      <c r="C943">
        <v>3</v>
      </c>
      <c r="D943">
        <v>2024</v>
      </c>
      <c r="F943" t="s">
        <v>375</v>
      </c>
      <c r="G943" t="s">
        <v>2339</v>
      </c>
      <c r="H943" t="s">
        <v>1864</v>
      </c>
      <c r="I943" t="s">
        <v>2044</v>
      </c>
      <c r="J943" t="s">
        <v>2001</v>
      </c>
      <c r="K943" t="s">
        <v>1911</v>
      </c>
      <c r="L943" t="s">
        <v>1886</v>
      </c>
      <c r="M943">
        <v>2</v>
      </c>
      <c r="N943" s="3">
        <v>58</v>
      </c>
      <c r="O943" s="3">
        <v>25</v>
      </c>
      <c r="P943" s="4">
        <v>0.05</v>
      </c>
      <c r="Q943" s="3">
        <v>110.2</v>
      </c>
      <c r="R943" s="3">
        <v>50</v>
      </c>
      <c r="S943" s="3">
        <v>60.2</v>
      </c>
      <c r="T943" t="s">
        <v>1954</v>
      </c>
      <c r="U943" t="s">
        <v>72</v>
      </c>
    </row>
    <row r="944" spans="1:21" x14ac:dyDescent="0.35">
      <c r="A944" t="s">
        <v>3367</v>
      </c>
      <c r="B944" s="2">
        <v>45359</v>
      </c>
      <c r="C944">
        <v>3</v>
      </c>
      <c r="D944">
        <v>2024</v>
      </c>
      <c r="F944" t="s">
        <v>239</v>
      </c>
      <c r="G944" t="s">
        <v>3059</v>
      </c>
      <c r="H944" t="s">
        <v>1873</v>
      </c>
      <c r="I944" t="s">
        <v>2320</v>
      </c>
      <c r="J944" t="s">
        <v>2067</v>
      </c>
      <c r="K944" t="s">
        <v>1918</v>
      </c>
      <c r="L944" t="s">
        <v>1889</v>
      </c>
      <c r="M944">
        <v>2</v>
      </c>
      <c r="N944" s="3">
        <v>69</v>
      </c>
      <c r="O944" s="3">
        <v>37</v>
      </c>
      <c r="P944" s="4">
        <v>0.05</v>
      </c>
      <c r="Q944" s="3">
        <v>131.1</v>
      </c>
      <c r="R944" s="3">
        <v>74</v>
      </c>
      <c r="S944" s="3">
        <v>57.1</v>
      </c>
      <c r="T944" t="s">
        <v>1954</v>
      </c>
      <c r="U944" t="s">
        <v>72</v>
      </c>
    </row>
    <row r="945" spans="1:21" x14ac:dyDescent="0.35">
      <c r="A945" t="s">
        <v>3368</v>
      </c>
      <c r="B945" s="2">
        <v>45359</v>
      </c>
      <c r="C945">
        <v>3</v>
      </c>
      <c r="D945">
        <v>2024</v>
      </c>
      <c r="F945" t="s">
        <v>201</v>
      </c>
      <c r="G945" t="s">
        <v>2595</v>
      </c>
      <c r="H945" t="s">
        <v>1868</v>
      </c>
      <c r="I945" t="s">
        <v>2113</v>
      </c>
      <c r="J945" t="s">
        <v>2067</v>
      </c>
      <c r="K945" t="s">
        <v>1918</v>
      </c>
      <c r="L945" t="s">
        <v>1889</v>
      </c>
      <c r="M945">
        <v>2</v>
      </c>
      <c r="N945" s="3">
        <v>69</v>
      </c>
      <c r="O945" s="3">
        <v>37</v>
      </c>
      <c r="P945" s="4">
        <v>0.05</v>
      </c>
      <c r="Q945" s="3">
        <v>131.1</v>
      </c>
      <c r="R945" s="3">
        <v>74</v>
      </c>
      <c r="S945" s="3">
        <v>57.1</v>
      </c>
      <c r="T945" t="s">
        <v>1954</v>
      </c>
      <c r="U945" t="s">
        <v>72</v>
      </c>
    </row>
    <row r="946" spans="1:21" x14ac:dyDescent="0.35">
      <c r="A946" t="s">
        <v>3369</v>
      </c>
      <c r="B946" s="2">
        <v>45359</v>
      </c>
      <c r="C946">
        <v>3</v>
      </c>
      <c r="D946">
        <v>2024</v>
      </c>
      <c r="F946" t="s">
        <v>653</v>
      </c>
      <c r="G946" t="s">
        <v>2019</v>
      </c>
      <c r="H946" t="s">
        <v>1866</v>
      </c>
      <c r="I946" t="s">
        <v>1866</v>
      </c>
      <c r="J946" t="s">
        <v>2067</v>
      </c>
      <c r="K946" t="s">
        <v>1918</v>
      </c>
      <c r="L946" t="s">
        <v>1889</v>
      </c>
      <c r="M946">
        <v>3</v>
      </c>
      <c r="N946" s="3">
        <v>69</v>
      </c>
      <c r="O946" s="3">
        <v>37</v>
      </c>
      <c r="P946" s="4">
        <v>0.05</v>
      </c>
      <c r="Q946" s="3">
        <v>196.65</v>
      </c>
      <c r="R946" s="3">
        <v>111</v>
      </c>
      <c r="S946" s="3">
        <v>85.65</v>
      </c>
      <c r="T946" t="s">
        <v>1954</v>
      </c>
      <c r="U946" t="s">
        <v>72</v>
      </c>
    </row>
    <row r="947" spans="1:21" x14ac:dyDescent="0.35">
      <c r="A947" t="s">
        <v>3370</v>
      </c>
      <c r="B947" s="2">
        <v>45359</v>
      </c>
      <c r="C947">
        <v>3</v>
      </c>
      <c r="D947">
        <v>2024</v>
      </c>
      <c r="F947" t="s">
        <v>648</v>
      </c>
      <c r="G947" t="s">
        <v>2019</v>
      </c>
      <c r="H947" t="s">
        <v>1872</v>
      </c>
      <c r="I947" t="s">
        <v>2076</v>
      </c>
      <c r="J947" t="s">
        <v>1953</v>
      </c>
      <c r="K947" t="s">
        <v>1905</v>
      </c>
      <c r="L947" t="s">
        <v>1888</v>
      </c>
      <c r="M947">
        <v>2</v>
      </c>
      <c r="N947" s="3">
        <v>120</v>
      </c>
      <c r="O947" s="3">
        <v>63</v>
      </c>
      <c r="P947" s="4">
        <v>0.1</v>
      </c>
      <c r="Q947" s="3">
        <v>216</v>
      </c>
      <c r="R947" s="3">
        <v>126</v>
      </c>
      <c r="S947" s="3">
        <v>90</v>
      </c>
      <c r="T947" t="s">
        <v>1954</v>
      </c>
      <c r="U947" t="s">
        <v>71</v>
      </c>
    </row>
    <row r="948" spans="1:21" x14ac:dyDescent="0.35">
      <c r="A948" t="s">
        <v>3371</v>
      </c>
      <c r="B948" s="2">
        <v>45359</v>
      </c>
      <c r="C948">
        <v>3</v>
      </c>
      <c r="D948">
        <v>2024</v>
      </c>
      <c r="F948" t="s">
        <v>946</v>
      </c>
      <c r="G948" t="s">
        <v>2261</v>
      </c>
      <c r="H948" t="s">
        <v>1867</v>
      </c>
      <c r="I948" t="s">
        <v>2165</v>
      </c>
      <c r="J948" t="s">
        <v>2026</v>
      </c>
      <c r="K948" t="s">
        <v>1919</v>
      </c>
      <c r="L948" t="s">
        <v>1887</v>
      </c>
      <c r="M948">
        <v>1</v>
      </c>
      <c r="N948" s="3">
        <v>85</v>
      </c>
      <c r="O948" s="3">
        <v>44</v>
      </c>
      <c r="P948" s="4">
        <v>0</v>
      </c>
      <c r="Q948" s="3">
        <v>85</v>
      </c>
      <c r="R948" s="3">
        <v>44</v>
      </c>
      <c r="S948" s="3">
        <v>41</v>
      </c>
      <c r="T948" t="s">
        <v>1954</v>
      </c>
      <c r="U948" t="s">
        <v>71</v>
      </c>
    </row>
    <row r="949" spans="1:21" x14ac:dyDescent="0.35">
      <c r="A949" t="s">
        <v>3372</v>
      </c>
      <c r="B949" s="2">
        <v>45359</v>
      </c>
      <c r="C949">
        <v>3</v>
      </c>
      <c r="D949">
        <v>2024</v>
      </c>
      <c r="F949" t="s">
        <v>249</v>
      </c>
      <c r="G949" t="s">
        <v>2082</v>
      </c>
      <c r="H949" t="s">
        <v>1866</v>
      </c>
      <c r="I949" t="s">
        <v>1866</v>
      </c>
      <c r="J949" t="s">
        <v>1987</v>
      </c>
      <c r="K949" t="s">
        <v>1908</v>
      </c>
      <c r="L949" t="s">
        <v>1890</v>
      </c>
      <c r="M949">
        <v>1</v>
      </c>
      <c r="N949" s="3">
        <v>129</v>
      </c>
      <c r="O949" s="3">
        <v>78</v>
      </c>
      <c r="P949" s="4">
        <v>0.05</v>
      </c>
      <c r="Q949" s="3">
        <v>122.55</v>
      </c>
      <c r="R949" s="3">
        <v>78</v>
      </c>
      <c r="S949" s="3">
        <v>44.55</v>
      </c>
      <c r="T949" t="s">
        <v>1954</v>
      </c>
      <c r="U949" t="s">
        <v>71</v>
      </c>
    </row>
    <row r="950" spans="1:21" x14ac:dyDescent="0.35">
      <c r="A950" t="s">
        <v>3373</v>
      </c>
      <c r="B950" s="2">
        <v>45359</v>
      </c>
      <c r="C950">
        <v>3</v>
      </c>
      <c r="D950">
        <v>2024</v>
      </c>
      <c r="F950" t="s">
        <v>101</v>
      </c>
      <c r="G950" t="s">
        <v>2630</v>
      </c>
      <c r="H950" t="s">
        <v>1872</v>
      </c>
      <c r="I950" t="s">
        <v>2152</v>
      </c>
      <c r="J950" t="s">
        <v>2067</v>
      </c>
      <c r="K950" t="s">
        <v>1918</v>
      </c>
      <c r="L950" t="s">
        <v>1889</v>
      </c>
      <c r="M950">
        <v>1</v>
      </c>
      <c r="N950" s="3">
        <v>69</v>
      </c>
      <c r="O950" s="3">
        <v>37</v>
      </c>
      <c r="P950" s="4">
        <v>0.15</v>
      </c>
      <c r="Q950" s="3">
        <v>58.65</v>
      </c>
      <c r="R950" s="3">
        <v>37</v>
      </c>
      <c r="S950" s="3">
        <v>21.65</v>
      </c>
      <c r="T950" t="s">
        <v>1954</v>
      </c>
      <c r="U950" t="s">
        <v>71</v>
      </c>
    </row>
    <row r="951" spans="1:21" x14ac:dyDescent="0.35">
      <c r="A951" t="s">
        <v>3374</v>
      </c>
      <c r="B951" s="2">
        <v>45359</v>
      </c>
      <c r="C951">
        <v>3</v>
      </c>
      <c r="D951">
        <v>2024</v>
      </c>
      <c r="F951" t="s">
        <v>233</v>
      </c>
      <c r="G951" t="s">
        <v>1973</v>
      </c>
      <c r="H951" t="s">
        <v>1867</v>
      </c>
      <c r="I951" t="s">
        <v>2181</v>
      </c>
      <c r="J951" t="s">
        <v>2001</v>
      </c>
      <c r="K951" t="s">
        <v>1911</v>
      </c>
      <c r="L951" t="s">
        <v>1886</v>
      </c>
      <c r="M951">
        <v>2</v>
      </c>
      <c r="N951" s="3">
        <v>58</v>
      </c>
      <c r="O951" s="3">
        <v>25</v>
      </c>
      <c r="P951" s="4">
        <v>0.05</v>
      </c>
      <c r="Q951" s="3">
        <v>110.2</v>
      </c>
      <c r="R951" s="3">
        <v>50</v>
      </c>
      <c r="S951" s="3">
        <v>60.2</v>
      </c>
      <c r="T951" t="s">
        <v>1954</v>
      </c>
      <c r="U951" t="s">
        <v>72</v>
      </c>
    </row>
    <row r="952" spans="1:21" x14ac:dyDescent="0.35">
      <c r="A952" t="s">
        <v>3375</v>
      </c>
      <c r="B952" s="2">
        <v>45359</v>
      </c>
      <c r="C952">
        <v>3</v>
      </c>
      <c r="D952">
        <v>2024</v>
      </c>
      <c r="F952" t="s">
        <v>213</v>
      </c>
      <c r="G952" t="s">
        <v>2072</v>
      </c>
      <c r="H952" t="s">
        <v>1866</v>
      </c>
      <c r="I952" t="s">
        <v>1866</v>
      </c>
      <c r="J952" t="s">
        <v>2045</v>
      </c>
      <c r="K952" t="s">
        <v>1910</v>
      </c>
      <c r="L952" t="s">
        <v>1890</v>
      </c>
      <c r="M952">
        <v>5</v>
      </c>
      <c r="N952" s="3">
        <v>99</v>
      </c>
      <c r="O952" s="3">
        <v>58</v>
      </c>
      <c r="P952" s="4">
        <v>0</v>
      </c>
      <c r="Q952" s="3">
        <v>495</v>
      </c>
      <c r="R952" s="3">
        <v>290</v>
      </c>
      <c r="S952" s="3">
        <v>205</v>
      </c>
      <c r="T952" t="s">
        <v>1954</v>
      </c>
      <c r="U952" t="s">
        <v>72</v>
      </c>
    </row>
    <row r="953" spans="1:21" x14ac:dyDescent="0.35">
      <c r="A953" t="s">
        <v>3376</v>
      </c>
      <c r="B953" s="2">
        <v>45359</v>
      </c>
      <c r="C953">
        <v>3</v>
      </c>
      <c r="D953">
        <v>2024</v>
      </c>
      <c r="F953" t="s">
        <v>1595</v>
      </c>
      <c r="G953" t="s">
        <v>2159</v>
      </c>
      <c r="H953" t="s">
        <v>1872</v>
      </c>
      <c r="I953" t="s">
        <v>2152</v>
      </c>
      <c r="J953" t="s">
        <v>2023</v>
      </c>
      <c r="K953" t="s">
        <v>1912</v>
      </c>
      <c r="L953" t="s">
        <v>1890</v>
      </c>
      <c r="M953">
        <v>1</v>
      </c>
      <c r="N953" s="3">
        <v>249</v>
      </c>
      <c r="O953" s="3">
        <v>168</v>
      </c>
      <c r="P953" s="4">
        <v>0.05</v>
      </c>
      <c r="Q953" s="3">
        <v>236.55</v>
      </c>
      <c r="R953" s="3">
        <v>168</v>
      </c>
      <c r="S953" s="3">
        <v>68.55</v>
      </c>
      <c r="T953" t="s">
        <v>1954</v>
      </c>
      <c r="U953" t="s">
        <v>71</v>
      </c>
    </row>
    <row r="954" spans="1:21" x14ac:dyDescent="0.35">
      <c r="A954" t="s">
        <v>3377</v>
      </c>
      <c r="B954" s="2">
        <v>45360</v>
      </c>
      <c r="C954">
        <v>3</v>
      </c>
      <c r="D954">
        <v>2024</v>
      </c>
      <c r="F954" t="s">
        <v>104</v>
      </c>
      <c r="G954" t="s">
        <v>3378</v>
      </c>
      <c r="H954" t="s">
        <v>1866</v>
      </c>
      <c r="I954" t="s">
        <v>1866</v>
      </c>
      <c r="J954" t="s">
        <v>2067</v>
      </c>
      <c r="K954" t="s">
        <v>1918</v>
      </c>
      <c r="L954" t="s">
        <v>1889</v>
      </c>
      <c r="M954">
        <v>4</v>
      </c>
      <c r="N954" s="3">
        <v>69</v>
      </c>
      <c r="O954" s="3">
        <v>37</v>
      </c>
      <c r="P954" s="4">
        <v>0.15</v>
      </c>
      <c r="Q954" s="3">
        <v>234.6</v>
      </c>
      <c r="R954" s="3">
        <v>148</v>
      </c>
      <c r="S954" s="3">
        <v>86.6</v>
      </c>
      <c r="T954" t="s">
        <v>1954</v>
      </c>
      <c r="U954" t="s">
        <v>71</v>
      </c>
    </row>
    <row r="955" spans="1:21" x14ac:dyDescent="0.35">
      <c r="A955" t="s">
        <v>3379</v>
      </c>
      <c r="B955" s="2">
        <v>45360</v>
      </c>
      <c r="C955">
        <v>3</v>
      </c>
      <c r="D955">
        <v>2024</v>
      </c>
      <c r="F955" t="s">
        <v>1076</v>
      </c>
      <c r="G955" t="s">
        <v>2110</v>
      </c>
      <c r="H955" t="s">
        <v>1870</v>
      </c>
      <c r="I955" t="s">
        <v>2192</v>
      </c>
      <c r="J955" t="s">
        <v>2064</v>
      </c>
      <c r="K955" t="s">
        <v>1922</v>
      </c>
      <c r="L955" t="s">
        <v>1887</v>
      </c>
      <c r="M955">
        <v>2</v>
      </c>
      <c r="N955" s="3">
        <v>32</v>
      </c>
      <c r="O955" s="3">
        <v>14</v>
      </c>
      <c r="P955" s="4">
        <v>0.1</v>
      </c>
      <c r="Q955" s="3">
        <v>57.6</v>
      </c>
      <c r="R955" s="3">
        <v>28</v>
      </c>
      <c r="S955" s="3">
        <v>29.6</v>
      </c>
      <c r="T955" t="s">
        <v>1954</v>
      </c>
      <c r="U955" t="s">
        <v>71</v>
      </c>
    </row>
    <row r="956" spans="1:21" x14ac:dyDescent="0.35">
      <c r="A956" t="s">
        <v>3380</v>
      </c>
      <c r="B956" s="2">
        <v>45360</v>
      </c>
      <c r="C956">
        <v>3</v>
      </c>
      <c r="D956">
        <v>2024</v>
      </c>
      <c r="F956" t="s">
        <v>1678</v>
      </c>
      <c r="G956" t="s">
        <v>3139</v>
      </c>
      <c r="H956" t="s">
        <v>1871</v>
      </c>
      <c r="I956" t="s">
        <v>2234</v>
      </c>
      <c r="J956" t="s">
        <v>1987</v>
      </c>
      <c r="K956" t="s">
        <v>1908</v>
      </c>
      <c r="L956" t="s">
        <v>1890</v>
      </c>
      <c r="M956">
        <v>2</v>
      </c>
      <c r="N956" s="3">
        <v>129</v>
      </c>
      <c r="O956" s="3">
        <v>78</v>
      </c>
      <c r="P956" s="4">
        <v>0</v>
      </c>
      <c r="Q956" s="3">
        <v>258</v>
      </c>
      <c r="R956" s="3">
        <v>156</v>
      </c>
      <c r="S956" s="3">
        <v>102</v>
      </c>
      <c r="T956" t="s">
        <v>1954</v>
      </c>
      <c r="U956" t="s">
        <v>71</v>
      </c>
    </row>
    <row r="957" spans="1:21" x14ac:dyDescent="0.35">
      <c r="A957" t="s">
        <v>3381</v>
      </c>
      <c r="B957" s="2">
        <v>45360</v>
      </c>
      <c r="C957">
        <v>3</v>
      </c>
      <c r="D957">
        <v>2024</v>
      </c>
      <c r="F957" t="s">
        <v>1047</v>
      </c>
      <c r="G957" t="s">
        <v>2296</v>
      </c>
      <c r="H957" t="s">
        <v>1875</v>
      </c>
      <c r="I957" t="s">
        <v>1996</v>
      </c>
      <c r="J957" t="s">
        <v>2045</v>
      </c>
      <c r="K957" t="s">
        <v>1910</v>
      </c>
      <c r="L957" t="s">
        <v>1890</v>
      </c>
      <c r="M957">
        <v>1</v>
      </c>
      <c r="N957" s="3">
        <v>99</v>
      </c>
      <c r="O957" s="3">
        <v>58</v>
      </c>
      <c r="P957" s="4">
        <v>0.2</v>
      </c>
      <c r="Q957" s="3">
        <v>79.2</v>
      </c>
      <c r="R957" s="3">
        <v>58</v>
      </c>
      <c r="S957" s="3">
        <v>21.2</v>
      </c>
      <c r="T957" t="s">
        <v>1954</v>
      </c>
      <c r="U957" t="s">
        <v>72</v>
      </c>
    </row>
    <row r="958" spans="1:21" x14ac:dyDescent="0.35">
      <c r="A958" t="s">
        <v>3382</v>
      </c>
      <c r="B958" s="2">
        <v>45360</v>
      </c>
      <c r="C958">
        <v>3</v>
      </c>
      <c r="D958">
        <v>2024</v>
      </c>
      <c r="F958" t="s">
        <v>785</v>
      </c>
      <c r="G958" t="s">
        <v>2389</v>
      </c>
      <c r="H958" t="s">
        <v>1869</v>
      </c>
      <c r="I958" t="s">
        <v>2073</v>
      </c>
      <c r="J958" t="s">
        <v>1978</v>
      </c>
      <c r="K958" t="s">
        <v>1916</v>
      </c>
      <c r="L958" t="s">
        <v>1887</v>
      </c>
      <c r="M958">
        <v>3</v>
      </c>
      <c r="N958" s="3">
        <v>79</v>
      </c>
      <c r="O958" s="3">
        <v>42</v>
      </c>
      <c r="P958" s="4">
        <v>0.2</v>
      </c>
      <c r="Q958" s="3">
        <v>189.6</v>
      </c>
      <c r="R958" s="3">
        <v>126</v>
      </c>
      <c r="S958" s="3">
        <v>63.6</v>
      </c>
      <c r="T958" t="s">
        <v>1954</v>
      </c>
      <c r="U958" t="s">
        <v>72</v>
      </c>
    </row>
    <row r="959" spans="1:21" x14ac:dyDescent="0.35">
      <c r="A959" t="s">
        <v>3383</v>
      </c>
      <c r="B959" s="2">
        <v>45360</v>
      </c>
      <c r="C959">
        <v>3</v>
      </c>
      <c r="D959">
        <v>2024</v>
      </c>
      <c r="F959" t="s">
        <v>449</v>
      </c>
      <c r="G959" t="s">
        <v>2837</v>
      </c>
      <c r="H959" t="s">
        <v>1868</v>
      </c>
      <c r="I959" t="s">
        <v>1959</v>
      </c>
      <c r="J959" t="s">
        <v>2034</v>
      </c>
      <c r="K959" t="s">
        <v>1904</v>
      </c>
      <c r="L959" t="s">
        <v>1889</v>
      </c>
      <c r="M959">
        <v>1</v>
      </c>
      <c r="N959" s="3">
        <v>149</v>
      </c>
      <c r="O959" s="3">
        <v>91</v>
      </c>
      <c r="P959" s="4">
        <v>0.15</v>
      </c>
      <c r="Q959" s="3">
        <v>126.65</v>
      </c>
      <c r="R959" s="3">
        <v>91</v>
      </c>
      <c r="S959" s="3">
        <v>35.65</v>
      </c>
      <c r="T959" t="s">
        <v>1954</v>
      </c>
      <c r="U959" t="s">
        <v>71</v>
      </c>
    </row>
    <row r="960" spans="1:21" x14ac:dyDescent="0.35">
      <c r="A960" t="s">
        <v>3384</v>
      </c>
      <c r="B960" s="2">
        <v>45360</v>
      </c>
      <c r="C960">
        <v>3</v>
      </c>
      <c r="D960">
        <v>2024</v>
      </c>
      <c r="F960" t="s">
        <v>422</v>
      </c>
      <c r="G960" t="s">
        <v>2898</v>
      </c>
      <c r="H960" t="s">
        <v>1868</v>
      </c>
      <c r="I960" t="s">
        <v>2022</v>
      </c>
      <c r="J960" t="s">
        <v>2023</v>
      </c>
      <c r="K960" t="s">
        <v>1912</v>
      </c>
      <c r="L960" t="s">
        <v>1890</v>
      </c>
      <c r="M960">
        <v>1</v>
      </c>
      <c r="N960" s="3">
        <v>249</v>
      </c>
      <c r="O960" s="3">
        <v>168</v>
      </c>
      <c r="P960" s="4">
        <v>0.15</v>
      </c>
      <c r="Q960" s="3">
        <v>211.65</v>
      </c>
      <c r="R960" s="3">
        <v>168</v>
      </c>
      <c r="S960" s="3">
        <v>43.65</v>
      </c>
      <c r="T960" t="s">
        <v>1954</v>
      </c>
      <c r="U960" t="s">
        <v>71</v>
      </c>
    </row>
    <row r="961" spans="1:21" x14ac:dyDescent="0.35">
      <c r="A961" t="s">
        <v>3385</v>
      </c>
      <c r="B961" s="2">
        <v>45360</v>
      </c>
      <c r="C961">
        <v>3</v>
      </c>
      <c r="D961">
        <v>2024</v>
      </c>
      <c r="F961" t="s">
        <v>363</v>
      </c>
      <c r="G961" t="s">
        <v>2233</v>
      </c>
      <c r="H961" t="s">
        <v>1870</v>
      </c>
      <c r="I961" t="s">
        <v>2083</v>
      </c>
      <c r="J961" t="s">
        <v>2034</v>
      </c>
      <c r="K961" t="s">
        <v>1904</v>
      </c>
      <c r="L961" t="s">
        <v>1889</v>
      </c>
      <c r="M961">
        <v>1</v>
      </c>
      <c r="N961" s="3">
        <v>149</v>
      </c>
      <c r="O961" s="3">
        <v>91</v>
      </c>
      <c r="P961" s="4">
        <v>0.15</v>
      </c>
      <c r="Q961" s="3">
        <v>126.65</v>
      </c>
      <c r="R961" s="3">
        <v>91</v>
      </c>
      <c r="S961" s="3">
        <v>35.65</v>
      </c>
      <c r="T961" t="s">
        <v>1954</v>
      </c>
      <c r="U961" t="s">
        <v>72</v>
      </c>
    </row>
    <row r="962" spans="1:21" x14ac:dyDescent="0.35">
      <c r="A962" t="s">
        <v>3386</v>
      </c>
      <c r="B962" s="2">
        <v>45360</v>
      </c>
      <c r="C962">
        <v>3</v>
      </c>
      <c r="D962">
        <v>2024</v>
      </c>
      <c r="F962" t="s">
        <v>1531</v>
      </c>
      <c r="G962" t="s">
        <v>3387</v>
      </c>
      <c r="H962" t="s">
        <v>1875</v>
      </c>
      <c r="I962" t="s">
        <v>1981</v>
      </c>
      <c r="J962" t="s">
        <v>2162</v>
      </c>
      <c r="K962" t="s">
        <v>1921</v>
      </c>
      <c r="L962" t="s">
        <v>1889</v>
      </c>
      <c r="M962">
        <v>2</v>
      </c>
      <c r="N962" s="3">
        <v>55</v>
      </c>
      <c r="O962" s="3">
        <v>27</v>
      </c>
      <c r="P962" s="4">
        <v>0</v>
      </c>
      <c r="Q962" s="3">
        <v>110</v>
      </c>
      <c r="R962" s="3">
        <v>54</v>
      </c>
      <c r="S962" s="3">
        <v>56</v>
      </c>
      <c r="T962" t="s">
        <v>1954</v>
      </c>
      <c r="U962" t="s">
        <v>71</v>
      </c>
    </row>
    <row r="963" spans="1:21" x14ac:dyDescent="0.35">
      <c r="A963" t="s">
        <v>3388</v>
      </c>
      <c r="B963" s="2">
        <v>45360</v>
      </c>
      <c r="C963">
        <v>3</v>
      </c>
      <c r="D963">
        <v>2024</v>
      </c>
      <c r="F963" t="s">
        <v>600</v>
      </c>
      <c r="G963" t="s">
        <v>3389</v>
      </c>
      <c r="H963" t="s">
        <v>1871</v>
      </c>
      <c r="I963" t="s">
        <v>1990</v>
      </c>
      <c r="J963" t="s">
        <v>2015</v>
      </c>
      <c r="K963" t="s">
        <v>1914</v>
      </c>
      <c r="L963" t="s">
        <v>1888</v>
      </c>
      <c r="M963">
        <v>2</v>
      </c>
      <c r="N963" s="3">
        <v>65</v>
      </c>
      <c r="O963" s="3">
        <v>32</v>
      </c>
      <c r="P963" s="4">
        <v>0</v>
      </c>
      <c r="Q963" s="3">
        <v>130</v>
      </c>
      <c r="R963" s="3">
        <v>64</v>
      </c>
      <c r="S963" s="3">
        <v>66</v>
      </c>
      <c r="T963" t="s">
        <v>1954</v>
      </c>
      <c r="U963" t="s">
        <v>71</v>
      </c>
    </row>
    <row r="964" spans="1:21" x14ac:dyDescent="0.35">
      <c r="A964" t="s">
        <v>3390</v>
      </c>
      <c r="B964" s="2">
        <v>45360</v>
      </c>
      <c r="C964">
        <v>3</v>
      </c>
      <c r="D964">
        <v>2024</v>
      </c>
      <c r="F964" t="s">
        <v>1803</v>
      </c>
      <c r="G964" t="s">
        <v>3391</v>
      </c>
      <c r="H964" t="s">
        <v>1866</v>
      </c>
      <c r="I964" t="s">
        <v>1866</v>
      </c>
      <c r="J964" t="s">
        <v>1956</v>
      </c>
      <c r="K964" t="s">
        <v>1909</v>
      </c>
      <c r="L964" t="s">
        <v>1887</v>
      </c>
      <c r="M964">
        <v>1</v>
      </c>
      <c r="N964" s="3">
        <v>95</v>
      </c>
      <c r="O964" s="3">
        <v>54</v>
      </c>
      <c r="P964" s="4">
        <v>0</v>
      </c>
      <c r="Q964" s="3">
        <v>95</v>
      </c>
      <c r="R964" s="3">
        <v>54</v>
      </c>
      <c r="S964" s="3">
        <v>41</v>
      </c>
      <c r="T964" t="s">
        <v>1954</v>
      </c>
      <c r="U964" t="s">
        <v>71</v>
      </c>
    </row>
    <row r="965" spans="1:21" x14ac:dyDescent="0.35">
      <c r="A965" t="s">
        <v>3392</v>
      </c>
      <c r="B965" s="2">
        <v>45360</v>
      </c>
      <c r="C965">
        <v>3</v>
      </c>
      <c r="D965">
        <v>2024</v>
      </c>
      <c r="F965" t="s">
        <v>1670</v>
      </c>
      <c r="G965" t="s">
        <v>2535</v>
      </c>
      <c r="H965" t="s">
        <v>1872</v>
      </c>
      <c r="I965" t="s">
        <v>2076</v>
      </c>
      <c r="J965" t="s">
        <v>1978</v>
      </c>
      <c r="K965" t="s">
        <v>1916</v>
      </c>
      <c r="L965" t="s">
        <v>1887</v>
      </c>
      <c r="M965">
        <v>1</v>
      </c>
      <c r="N965" s="3">
        <v>79</v>
      </c>
      <c r="O965" s="3">
        <v>42</v>
      </c>
      <c r="P965" s="4">
        <v>0.05</v>
      </c>
      <c r="Q965" s="3">
        <v>75.05</v>
      </c>
      <c r="R965" s="3">
        <v>42</v>
      </c>
      <c r="S965" s="3">
        <v>33.049999999999997</v>
      </c>
      <c r="T965" t="s">
        <v>1954</v>
      </c>
      <c r="U965" t="s">
        <v>71</v>
      </c>
    </row>
    <row r="966" spans="1:21" x14ac:dyDescent="0.35">
      <c r="A966" t="s">
        <v>3393</v>
      </c>
      <c r="B966" s="2">
        <v>45361</v>
      </c>
      <c r="C966">
        <v>3</v>
      </c>
      <c r="D966">
        <v>2024</v>
      </c>
      <c r="F966" t="s">
        <v>89</v>
      </c>
      <c r="G966" t="s">
        <v>2206</v>
      </c>
      <c r="H966" t="s">
        <v>1866</v>
      </c>
      <c r="I966" t="s">
        <v>1866</v>
      </c>
      <c r="J966" t="s">
        <v>2061</v>
      </c>
      <c r="K966" t="s">
        <v>1923</v>
      </c>
      <c r="L966" t="s">
        <v>1888</v>
      </c>
      <c r="M966">
        <v>2</v>
      </c>
      <c r="N966" s="3">
        <v>25</v>
      </c>
      <c r="O966" s="3">
        <v>11</v>
      </c>
      <c r="P966" s="4">
        <v>0</v>
      </c>
      <c r="Q966" s="3">
        <v>50</v>
      </c>
      <c r="R966" s="3">
        <v>22</v>
      </c>
      <c r="S966" s="3">
        <v>28</v>
      </c>
      <c r="T966" t="s">
        <v>1954</v>
      </c>
      <c r="U966" t="s">
        <v>72</v>
      </c>
    </row>
    <row r="967" spans="1:21" x14ac:dyDescent="0.35">
      <c r="A967" t="s">
        <v>3394</v>
      </c>
      <c r="B967" s="2">
        <v>45361</v>
      </c>
      <c r="C967">
        <v>3</v>
      </c>
      <c r="D967">
        <v>2024</v>
      </c>
      <c r="F967" t="s">
        <v>1418</v>
      </c>
      <c r="G967" t="s">
        <v>3359</v>
      </c>
      <c r="H967" t="s">
        <v>1872</v>
      </c>
      <c r="I967" t="s">
        <v>2076</v>
      </c>
      <c r="J967" t="s">
        <v>2001</v>
      </c>
      <c r="K967" t="s">
        <v>1911</v>
      </c>
      <c r="L967" t="s">
        <v>1886</v>
      </c>
      <c r="M967">
        <v>2</v>
      </c>
      <c r="N967" s="3">
        <v>58</v>
      </c>
      <c r="O967" s="3">
        <v>25</v>
      </c>
      <c r="P967" s="4">
        <v>0.1</v>
      </c>
      <c r="Q967" s="3">
        <v>104.4</v>
      </c>
      <c r="R967" s="3">
        <v>50</v>
      </c>
      <c r="S967" s="3">
        <v>54.4</v>
      </c>
      <c r="T967" t="s">
        <v>1954</v>
      </c>
      <c r="U967" t="s">
        <v>72</v>
      </c>
    </row>
    <row r="968" spans="1:21" x14ac:dyDescent="0.35">
      <c r="A968" t="s">
        <v>3395</v>
      </c>
      <c r="B968" s="2">
        <v>45361</v>
      </c>
      <c r="C968">
        <v>3</v>
      </c>
      <c r="D968">
        <v>2024</v>
      </c>
      <c r="F968" t="s">
        <v>1147</v>
      </c>
      <c r="G968" t="s">
        <v>56</v>
      </c>
      <c r="H968" t="s">
        <v>1874</v>
      </c>
      <c r="I968" t="s">
        <v>2200</v>
      </c>
      <c r="J968" t="s">
        <v>1956</v>
      </c>
      <c r="K968" t="s">
        <v>1909</v>
      </c>
      <c r="L968" t="s">
        <v>1887</v>
      </c>
      <c r="M968">
        <v>1</v>
      </c>
      <c r="N968" s="3">
        <v>95</v>
      </c>
      <c r="O968" s="3">
        <v>54</v>
      </c>
      <c r="P968" s="4">
        <v>0</v>
      </c>
      <c r="Q968" s="3">
        <v>95</v>
      </c>
      <c r="R968" s="3">
        <v>54</v>
      </c>
      <c r="S968" s="3">
        <v>41</v>
      </c>
      <c r="T968" t="s">
        <v>1954</v>
      </c>
      <c r="U968" t="s">
        <v>72</v>
      </c>
    </row>
    <row r="969" spans="1:21" x14ac:dyDescent="0.35">
      <c r="A969" t="s">
        <v>3396</v>
      </c>
      <c r="B969" s="2">
        <v>45361</v>
      </c>
      <c r="C969">
        <v>3</v>
      </c>
      <c r="D969">
        <v>2024</v>
      </c>
      <c r="F969" t="s">
        <v>805</v>
      </c>
      <c r="G969" t="s">
        <v>1989</v>
      </c>
      <c r="H969" t="s">
        <v>1872</v>
      </c>
      <c r="I969" t="s">
        <v>2357</v>
      </c>
      <c r="J969" t="s">
        <v>2067</v>
      </c>
      <c r="K969" t="s">
        <v>1918</v>
      </c>
      <c r="L969" t="s">
        <v>1889</v>
      </c>
      <c r="M969">
        <v>2</v>
      </c>
      <c r="N969" s="3">
        <v>69</v>
      </c>
      <c r="O969" s="3">
        <v>37</v>
      </c>
      <c r="P969" s="4">
        <v>0.1</v>
      </c>
      <c r="Q969" s="3">
        <v>124.2</v>
      </c>
      <c r="R969" s="3">
        <v>74</v>
      </c>
      <c r="S969" s="3">
        <v>50.2</v>
      </c>
      <c r="T969" t="s">
        <v>1954</v>
      </c>
      <c r="U969" t="s">
        <v>72</v>
      </c>
    </row>
    <row r="970" spans="1:21" x14ac:dyDescent="0.35">
      <c r="A970" t="s">
        <v>3397</v>
      </c>
      <c r="B970" s="2">
        <v>45361</v>
      </c>
      <c r="C970">
        <v>3</v>
      </c>
      <c r="D970">
        <v>2024</v>
      </c>
      <c r="F970" t="s">
        <v>1218</v>
      </c>
      <c r="G970" t="s">
        <v>3398</v>
      </c>
      <c r="H970" t="s">
        <v>1866</v>
      </c>
      <c r="I970" t="s">
        <v>1866</v>
      </c>
      <c r="J970" t="s">
        <v>2183</v>
      </c>
      <c r="K970" t="s">
        <v>1917</v>
      </c>
      <c r="L970" t="s">
        <v>1886</v>
      </c>
      <c r="M970">
        <v>3</v>
      </c>
      <c r="N970" s="3">
        <v>72</v>
      </c>
      <c r="O970" s="3">
        <v>34</v>
      </c>
      <c r="P970" s="4">
        <v>0</v>
      </c>
      <c r="Q970" s="3">
        <v>216</v>
      </c>
      <c r="R970" s="3">
        <v>102</v>
      </c>
      <c r="S970" s="3">
        <v>114</v>
      </c>
      <c r="T970" t="s">
        <v>1954</v>
      </c>
      <c r="U970" t="s">
        <v>71</v>
      </c>
    </row>
    <row r="971" spans="1:21" x14ac:dyDescent="0.35">
      <c r="A971" t="s">
        <v>3399</v>
      </c>
      <c r="B971" s="2">
        <v>45361</v>
      </c>
      <c r="C971">
        <v>3</v>
      </c>
      <c r="D971">
        <v>2024</v>
      </c>
      <c r="F971" t="s">
        <v>91</v>
      </c>
      <c r="G971" t="s">
        <v>2532</v>
      </c>
      <c r="H971" t="s">
        <v>1869</v>
      </c>
      <c r="I971" t="s">
        <v>2157</v>
      </c>
      <c r="J971" t="s">
        <v>2120</v>
      </c>
      <c r="K971" t="s">
        <v>1926</v>
      </c>
      <c r="L971" t="s">
        <v>1885</v>
      </c>
      <c r="M971">
        <v>1</v>
      </c>
      <c r="N971" s="3">
        <v>28</v>
      </c>
      <c r="O971" s="3">
        <v>13</v>
      </c>
      <c r="P971" s="4">
        <v>0</v>
      </c>
      <c r="Q971" s="3">
        <v>28</v>
      </c>
      <c r="R971" s="3">
        <v>13</v>
      </c>
      <c r="S971" s="3">
        <v>15</v>
      </c>
      <c r="T971" t="s">
        <v>1954</v>
      </c>
      <c r="U971" t="s">
        <v>72</v>
      </c>
    </row>
    <row r="972" spans="1:21" x14ac:dyDescent="0.35">
      <c r="A972" t="s">
        <v>3400</v>
      </c>
      <c r="B972" s="2">
        <v>45361</v>
      </c>
      <c r="C972">
        <v>3</v>
      </c>
      <c r="D972">
        <v>2024</v>
      </c>
      <c r="F972" t="s">
        <v>153</v>
      </c>
      <c r="G972" t="s">
        <v>2194</v>
      </c>
      <c r="H972" t="s">
        <v>1872</v>
      </c>
      <c r="I972" t="s">
        <v>2152</v>
      </c>
      <c r="J972" t="s">
        <v>2162</v>
      </c>
      <c r="K972" t="s">
        <v>1921</v>
      </c>
      <c r="L972" t="s">
        <v>1889</v>
      </c>
      <c r="M972">
        <v>2</v>
      </c>
      <c r="N972" s="3">
        <v>55</v>
      </c>
      <c r="O972" s="3">
        <v>27</v>
      </c>
      <c r="P972" s="4">
        <v>0.05</v>
      </c>
      <c r="Q972" s="3">
        <v>104.5</v>
      </c>
      <c r="R972" s="3">
        <v>54</v>
      </c>
      <c r="S972" s="3">
        <v>50.5</v>
      </c>
      <c r="T972" t="s">
        <v>1954</v>
      </c>
      <c r="U972" t="s">
        <v>72</v>
      </c>
    </row>
    <row r="973" spans="1:21" x14ac:dyDescent="0.35">
      <c r="A973" t="s">
        <v>3401</v>
      </c>
      <c r="B973" s="2">
        <v>45361</v>
      </c>
      <c r="C973">
        <v>3</v>
      </c>
      <c r="D973">
        <v>2024</v>
      </c>
      <c r="F973" t="s">
        <v>315</v>
      </c>
      <c r="G973" t="s">
        <v>2419</v>
      </c>
      <c r="H973" t="s">
        <v>1871</v>
      </c>
      <c r="I973" t="s">
        <v>1966</v>
      </c>
      <c r="J973" t="s">
        <v>2120</v>
      </c>
      <c r="K973" t="s">
        <v>1926</v>
      </c>
      <c r="L973" t="s">
        <v>1885</v>
      </c>
      <c r="M973">
        <v>1</v>
      </c>
      <c r="N973" s="3">
        <v>28</v>
      </c>
      <c r="O973" s="3">
        <v>13</v>
      </c>
      <c r="P973" s="4">
        <v>0.15</v>
      </c>
      <c r="Q973" s="3">
        <v>23.8</v>
      </c>
      <c r="R973" s="3">
        <v>13</v>
      </c>
      <c r="S973" s="3">
        <v>10.8</v>
      </c>
      <c r="T973" t="s">
        <v>1954</v>
      </c>
      <c r="U973" t="s">
        <v>72</v>
      </c>
    </row>
    <row r="974" spans="1:21" x14ac:dyDescent="0.35">
      <c r="A974" t="s">
        <v>3402</v>
      </c>
      <c r="B974" s="2">
        <v>45361</v>
      </c>
      <c r="C974">
        <v>3</v>
      </c>
      <c r="D974">
        <v>2024</v>
      </c>
      <c r="F974" t="s">
        <v>226</v>
      </c>
      <c r="G974" t="s">
        <v>2197</v>
      </c>
      <c r="H974" t="s">
        <v>1871</v>
      </c>
      <c r="J974" t="s">
        <v>2045</v>
      </c>
      <c r="K974" t="s">
        <v>1910</v>
      </c>
      <c r="L974" t="s">
        <v>1890</v>
      </c>
      <c r="M974">
        <v>2</v>
      </c>
      <c r="N974" s="3">
        <v>99</v>
      </c>
      <c r="O974" s="3">
        <v>58</v>
      </c>
      <c r="P974" s="4">
        <v>0</v>
      </c>
      <c r="Q974" s="3">
        <v>198</v>
      </c>
      <c r="R974" s="3">
        <v>116</v>
      </c>
      <c r="S974" s="3">
        <v>82</v>
      </c>
      <c r="T974" t="s">
        <v>1954</v>
      </c>
      <c r="U974" t="s">
        <v>71</v>
      </c>
    </row>
    <row r="975" spans="1:21" x14ac:dyDescent="0.35">
      <c r="A975" t="s">
        <v>3403</v>
      </c>
      <c r="B975" s="2">
        <v>45361</v>
      </c>
      <c r="C975">
        <v>3</v>
      </c>
      <c r="D975">
        <v>2024</v>
      </c>
      <c r="F975" t="s">
        <v>87</v>
      </c>
      <c r="G975" t="s">
        <v>2624</v>
      </c>
      <c r="H975" t="s">
        <v>1868</v>
      </c>
      <c r="I975" t="s">
        <v>1959</v>
      </c>
      <c r="J975" t="s">
        <v>2067</v>
      </c>
      <c r="K975" t="s">
        <v>1918</v>
      </c>
      <c r="L975" t="s">
        <v>1889</v>
      </c>
      <c r="M975">
        <v>1</v>
      </c>
      <c r="N975" s="3">
        <v>69</v>
      </c>
      <c r="O975" s="3">
        <v>37</v>
      </c>
      <c r="P975" s="4">
        <v>0.05</v>
      </c>
      <c r="Q975" s="3">
        <v>65.55</v>
      </c>
      <c r="R975" s="3">
        <v>37</v>
      </c>
      <c r="S975" s="3">
        <v>28.55</v>
      </c>
      <c r="T975" t="s">
        <v>1954</v>
      </c>
      <c r="U975" t="s">
        <v>72</v>
      </c>
    </row>
    <row r="976" spans="1:21" x14ac:dyDescent="0.35">
      <c r="A976" t="s">
        <v>3404</v>
      </c>
      <c r="B976" s="2">
        <v>45361</v>
      </c>
      <c r="C976">
        <v>3</v>
      </c>
      <c r="D976">
        <v>2024</v>
      </c>
      <c r="F976" t="s">
        <v>1179</v>
      </c>
      <c r="G976" t="s">
        <v>2389</v>
      </c>
      <c r="H976" t="s">
        <v>1870</v>
      </c>
      <c r="I976" t="s">
        <v>2000</v>
      </c>
      <c r="J976" t="s">
        <v>1997</v>
      </c>
      <c r="K976" t="s">
        <v>1906</v>
      </c>
      <c r="L976" t="s">
        <v>1889</v>
      </c>
      <c r="M976">
        <v>1</v>
      </c>
      <c r="N976" s="3">
        <v>89</v>
      </c>
      <c r="O976" s="3">
        <v>48</v>
      </c>
      <c r="P976" s="4">
        <v>0.05</v>
      </c>
      <c r="Q976" s="3">
        <v>84.55</v>
      </c>
      <c r="R976" s="3">
        <v>48</v>
      </c>
      <c r="S976" s="3">
        <v>36.549999999999997</v>
      </c>
      <c r="T976" t="s">
        <v>1954</v>
      </c>
      <c r="U976" t="s">
        <v>72</v>
      </c>
    </row>
    <row r="977" spans="1:21" x14ac:dyDescent="0.35">
      <c r="A977" t="s">
        <v>3405</v>
      </c>
      <c r="B977" s="2">
        <v>45362</v>
      </c>
      <c r="C977">
        <v>3</v>
      </c>
      <c r="D977">
        <v>2024</v>
      </c>
      <c r="F977" t="s">
        <v>1347</v>
      </c>
      <c r="G977" t="s">
        <v>2470</v>
      </c>
      <c r="H977" t="s">
        <v>1868</v>
      </c>
      <c r="I977" t="s">
        <v>2113</v>
      </c>
      <c r="J977" t="s">
        <v>2067</v>
      </c>
      <c r="K977" t="s">
        <v>1918</v>
      </c>
      <c r="L977" t="s">
        <v>1889</v>
      </c>
      <c r="M977">
        <v>3</v>
      </c>
      <c r="N977" s="3">
        <v>69</v>
      </c>
      <c r="O977" s="3">
        <v>37</v>
      </c>
      <c r="P977" s="4">
        <v>0.15</v>
      </c>
      <c r="Q977" s="3">
        <v>175.95</v>
      </c>
      <c r="R977" s="3">
        <v>111</v>
      </c>
      <c r="S977" s="3">
        <v>64.95</v>
      </c>
      <c r="T977" t="s">
        <v>1954</v>
      </c>
      <c r="U977" t="s">
        <v>71</v>
      </c>
    </row>
    <row r="978" spans="1:21" x14ac:dyDescent="0.35">
      <c r="A978" t="s">
        <v>3406</v>
      </c>
      <c r="B978" s="2">
        <v>45362</v>
      </c>
      <c r="C978">
        <v>3</v>
      </c>
      <c r="D978">
        <v>2024</v>
      </c>
      <c r="F978" t="s">
        <v>1368</v>
      </c>
      <c r="G978" t="s">
        <v>2063</v>
      </c>
      <c r="H978" t="s">
        <v>1868</v>
      </c>
      <c r="I978" t="s">
        <v>2014</v>
      </c>
      <c r="J978" t="s">
        <v>2067</v>
      </c>
      <c r="K978" t="s">
        <v>1918</v>
      </c>
      <c r="L978" t="s">
        <v>1889</v>
      </c>
      <c r="M978">
        <v>1</v>
      </c>
      <c r="N978" s="3">
        <v>69</v>
      </c>
      <c r="O978" s="3">
        <v>37</v>
      </c>
      <c r="P978" s="4">
        <v>0</v>
      </c>
      <c r="Q978" s="3">
        <v>69</v>
      </c>
      <c r="R978" s="3">
        <v>37</v>
      </c>
      <c r="S978" s="3">
        <v>32</v>
      </c>
      <c r="T978" t="s">
        <v>1954</v>
      </c>
      <c r="U978" t="s">
        <v>72</v>
      </c>
    </row>
    <row r="979" spans="1:21" x14ac:dyDescent="0.35">
      <c r="A979" t="s">
        <v>3407</v>
      </c>
      <c r="B979" s="2">
        <v>45362</v>
      </c>
      <c r="C979">
        <v>3</v>
      </c>
      <c r="D979">
        <v>2024</v>
      </c>
      <c r="F979" t="s">
        <v>1721</v>
      </c>
      <c r="G979" t="s">
        <v>3408</v>
      </c>
      <c r="H979" t="s">
        <v>1874</v>
      </c>
      <c r="I979" t="s">
        <v>2200</v>
      </c>
      <c r="J979" t="s">
        <v>2064</v>
      </c>
      <c r="K979" t="s">
        <v>1922</v>
      </c>
      <c r="L979" t="s">
        <v>1887</v>
      </c>
      <c r="M979">
        <v>1</v>
      </c>
      <c r="N979" s="3">
        <v>32</v>
      </c>
      <c r="O979" s="3">
        <v>14</v>
      </c>
      <c r="P979" s="4">
        <v>0.1</v>
      </c>
      <c r="Q979" s="3">
        <v>28.8</v>
      </c>
      <c r="R979" s="3">
        <v>14</v>
      </c>
      <c r="S979" s="3">
        <v>14.8</v>
      </c>
      <c r="T979" t="s">
        <v>1954</v>
      </c>
      <c r="U979" t="s">
        <v>71</v>
      </c>
    </row>
    <row r="980" spans="1:21" x14ac:dyDescent="0.35">
      <c r="A980" t="s">
        <v>3409</v>
      </c>
      <c r="B980" s="2">
        <v>45362</v>
      </c>
      <c r="C980">
        <v>3</v>
      </c>
      <c r="D980">
        <v>2024</v>
      </c>
      <c r="F980" t="s">
        <v>225</v>
      </c>
      <c r="G980" t="s">
        <v>2124</v>
      </c>
      <c r="H980" t="s">
        <v>1875</v>
      </c>
      <c r="I980" t="s">
        <v>1970</v>
      </c>
      <c r="J980" t="s">
        <v>1987</v>
      </c>
      <c r="K980" t="s">
        <v>1908</v>
      </c>
      <c r="L980" t="s">
        <v>1890</v>
      </c>
      <c r="M980">
        <v>1</v>
      </c>
      <c r="N980" s="3">
        <v>129</v>
      </c>
      <c r="O980" s="3">
        <v>78</v>
      </c>
      <c r="P980" s="4">
        <v>0.1</v>
      </c>
      <c r="Q980" s="3">
        <v>116.1</v>
      </c>
      <c r="R980" s="3">
        <v>78</v>
      </c>
      <c r="S980" s="3">
        <v>38.1</v>
      </c>
      <c r="T980" t="s">
        <v>1954</v>
      </c>
      <c r="U980" t="s">
        <v>72</v>
      </c>
    </row>
    <row r="981" spans="1:21" x14ac:dyDescent="0.35">
      <c r="A981" t="s">
        <v>3410</v>
      </c>
      <c r="B981" s="2">
        <v>45362</v>
      </c>
      <c r="C981">
        <v>3</v>
      </c>
      <c r="D981">
        <v>2024</v>
      </c>
      <c r="F981" t="s">
        <v>711</v>
      </c>
      <c r="G981" t="s">
        <v>3411</v>
      </c>
      <c r="H981" t="s">
        <v>1868</v>
      </c>
      <c r="I981" t="s">
        <v>2022</v>
      </c>
      <c r="J981" t="s">
        <v>2067</v>
      </c>
      <c r="K981" t="s">
        <v>1918</v>
      </c>
      <c r="L981" t="s">
        <v>1889</v>
      </c>
      <c r="M981">
        <v>2</v>
      </c>
      <c r="N981" s="3">
        <v>69</v>
      </c>
      <c r="O981" s="3">
        <v>37</v>
      </c>
      <c r="P981" s="4">
        <v>0.1</v>
      </c>
      <c r="Q981" s="3">
        <v>124.2</v>
      </c>
      <c r="R981" s="3">
        <v>74</v>
      </c>
      <c r="S981" s="3">
        <v>50.2</v>
      </c>
      <c r="T981" t="s">
        <v>1954</v>
      </c>
      <c r="U981" t="s">
        <v>71</v>
      </c>
    </row>
    <row r="982" spans="1:21" x14ac:dyDescent="0.35">
      <c r="A982" t="s">
        <v>3412</v>
      </c>
      <c r="B982" s="2">
        <v>45362</v>
      </c>
      <c r="C982">
        <v>3</v>
      </c>
      <c r="D982">
        <v>2024</v>
      </c>
      <c r="F982" t="s">
        <v>213</v>
      </c>
      <c r="G982" t="s">
        <v>2072</v>
      </c>
      <c r="H982" t="s">
        <v>1866</v>
      </c>
      <c r="I982" t="s">
        <v>1866</v>
      </c>
      <c r="J982" t="s">
        <v>2034</v>
      </c>
      <c r="K982" t="s">
        <v>1904</v>
      </c>
      <c r="L982" t="s">
        <v>1889</v>
      </c>
      <c r="M982">
        <v>1</v>
      </c>
      <c r="N982" s="3">
        <v>149</v>
      </c>
      <c r="O982" s="3">
        <v>91</v>
      </c>
      <c r="P982" s="4">
        <v>0</v>
      </c>
      <c r="Q982" s="3">
        <v>149</v>
      </c>
      <c r="R982" s="3">
        <v>91</v>
      </c>
      <c r="S982" s="3">
        <v>58</v>
      </c>
      <c r="T982" t="s">
        <v>1954</v>
      </c>
      <c r="U982" t="s">
        <v>72</v>
      </c>
    </row>
    <row r="983" spans="1:21" x14ac:dyDescent="0.35">
      <c r="A983" t="s">
        <v>3413</v>
      </c>
      <c r="B983" s="2">
        <v>45362</v>
      </c>
      <c r="C983">
        <v>3</v>
      </c>
      <c r="D983">
        <v>2024</v>
      </c>
      <c r="F983" t="s">
        <v>153</v>
      </c>
      <c r="G983" t="s">
        <v>2194</v>
      </c>
      <c r="H983" t="s">
        <v>1872</v>
      </c>
      <c r="I983" t="s">
        <v>2152</v>
      </c>
      <c r="J983" t="s">
        <v>2114</v>
      </c>
      <c r="K983" t="s">
        <v>1915</v>
      </c>
      <c r="L983" t="s">
        <v>1886</v>
      </c>
      <c r="M983">
        <v>1</v>
      </c>
      <c r="N983" s="3">
        <v>85</v>
      </c>
      <c r="O983" s="3">
        <v>41</v>
      </c>
      <c r="P983" s="4">
        <v>0.2</v>
      </c>
      <c r="Q983" s="3">
        <v>68</v>
      </c>
      <c r="R983" s="3">
        <v>41</v>
      </c>
      <c r="S983" s="3">
        <v>27</v>
      </c>
      <c r="T983" t="s">
        <v>1954</v>
      </c>
      <c r="U983" t="s">
        <v>72</v>
      </c>
    </row>
    <row r="984" spans="1:21" x14ac:dyDescent="0.35">
      <c r="A984" t="s">
        <v>3414</v>
      </c>
      <c r="B984" s="2">
        <v>45362</v>
      </c>
      <c r="C984">
        <v>3</v>
      </c>
      <c r="D984">
        <v>2024</v>
      </c>
      <c r="F984" t="s">
        <v>870</v>
      </c>
      <c r="G984" t="s">
        <v>2306</v>
      </c>
      <c r="H984" t="s">
        <v>1871</v>
      </c>
      <c r="I984" t="s">
        <v>2234</v>
      </c>
      <c r="J984" t="s">
        <v>2011</v>
      </c>
      <c r="K984" t="s">
        <v>1927</v>
      </c>
      <c r="L984" t="s">
        <v>1885</v>
      </c>
      <c r="M984">
        <v>4</v>
      </c>
      <c r="N984" s="3">
        <v>24</v>
      </c>
      <c r="O984" s="3">
        <v>10</v>
      </c>
      <c r="P984" s="4">
        <v>0</v>
      </c>
      <c r="Q984" s="3">
        <v>96</v>
      </c>
      <c r="R984" s="3">
        <v>40</v>
      </c>
      <c r="S984" s="3">
        <v>56</v>
      </c>
      <c r="T984" t="s">
        <v>1954</v>
      </c>
      <c r="U984" t="s">
        <v>71</v>
      </c>
    </row>
    <row r="985" spans="1:21" x14ac:dyDescent="0.35">
      <c r="A985" t="s">
        <v>3415</v>
      </c>
      <c r="B985" s="2">
        <v>45362</v>
      </c>
      <c r="C985">
        <v>3</v>
      </c>
      <c r="D985">
        <v>2024</v>
      </c>
      <c r="F985" t="s">
        <v>1304</v>
      </c>
      <c r="G985" t="s">
        <v>3351</v>
      </c>
      <c r="H985" t="s">
        <v>1871</v>
      </c>
      <c r="I985" t="s">
        <v>2234</v>
      </c>
      <c r="J985" t="s">
        <v>1991</v>
      </c>
      <c r="K985" t="s">
        <v>1925</v>
      </c>
      <c r="L985" t="s">
        <v>1885</v>
      </c>
      <c r="M985">
        <v>2</v>
      </c>
      <c r="N985" s="3">
        <v>35</v>
      </c>
      <c r="O985" s="3">
        <v>16</v>
      </c>
      <c r="P985" s="4">
        <v>0.1</v>
      </c>
      <c r="Q985" s="3">
        <v>63</v>
      </c>
      <c r="R985" s="3">
        <v>32</v>
      </c>
      <c r="S985" s="3">
        <v>31</v>
      </c>
      <c r="T985" t="s">
        <v>1954</v>
      </c>
      <c r="U985" t="s">
        <v>71</v>
      </c>
    </row>
    <row r="986" spans="1:21" x14ac:dyDescent="0.35">
      <c r="A986" t="s">
        <v>3416</v>
      </c>
      <c r="B986" s="2">
        <v>45362</v>
      </c>
      <c r="C986">
        <v>3</v>
      </c>
      <c r="D986">
        <v>2024</v>
      </c>
      <c r="F986" t="s">
        <v>280</v>
      </c>
      <c r="G986" t="s">
        <v>1958</v>
      </c>
      <c r="H986" t="s">
        <v>1875</v>
      </c>
      <c r="I986" t="s">
        <v>2054</v>
      </c>
      <c r="J986" t="s">
        <v>1960</v>
      </c>
      <c r="K986" t="s">
        <v>1924</v>
      </c>
      <c r="L986" t="s">
        <v>1885</v>
      </c>
      <c r="M986">
        <v>4</v>
      </c>
      <c r="N986" s="3">
        <v>42</v>
      </c>
      <c r="O986" s="3">
        <v>20</v>
      </c>
      <c r="P986" s="4">
        <v>0</v>
      </c>
      <c r="Q986" s="3">
        <v>168</v>
      </c>
      <c r="R986" s="3">
        <v>80</v>
      </c>
      <c r="S986" s="3">
        <v>88</v>
      </c>
      <c r="T986" t="s">
        <v>1954</v>
      </c>
      <c r="U986" t="s">
        <v>72</v>
      </c>
    </row>
    <row r="987" spans="1:21" x14ac:dyDescent="0.35">
      <c r="A987" t="s">
        <v>3417</v>
      </c>
      <c r="B987" s="2">
        <v>45362</v>
      </c>
      <c r="C987">
        <v>3</v>
      </c>
      <c r="D987">
        <v>2024</v>
      </c>
      <c r="F987" t="s">
        <v>311</v>
      </c>
      <c r="G987" t="s">
        <v>2059</v>
      </c>
      <c r="H987" t="s">
        <v>1868</v>
      </c>
      <c r="I987" t="s">
        <v>1959</v>
      </c>
      <c r="J987" t="s">
        <v>1960</v>
      </c>
      <c r="K987" t="s">
        <v>1924</v>
      </c>
      <c r="L987" t="s">
        <v>1885</v>
      </c>
      <c r="M987">
        <v>3</v>
      </c>
      <c r="N987" s="3">
        <v>42</v>
      </c>
      <c r="O987" s="3">
        <v>20</v>
      </c>
      <c r="P987" s="4">
        <v>0</v>
      </c>
      <c r="Q987" s="3">
        <v>126</v>
      </c>
      <c r="R987" s="3">
        <v>60</v>
      </c>
      <c r="S987" s="3">
        <v>66</v>
      </c>
      <c r="T987" t="s">
        <v>1954</v>
      </c>
      <c r="U987" t="s">
        <v>72</v>
      </c>
    </row>
    <row r="988" spans="1:21" x14ac:dyDescent="0.35">
      <c r="A988" t="s">
        <v>3418</v>
      </c>
      <c r="B988" s="2">
        <v>45362</v>
      </c>
      <c r="C988">
        <v>3</v>
      </c>
      <c r="D988">
        <v>2024</v>
      </c>
      <c r="F988" t="s">
        <v>103</v>
      </c>
      <c r="G988" t="s">
        <v>2708</v>
      </c>
      <c r="H988" t="s">
        <v>1874</v>
      </c>
      <c r="I988" t="s">
        <v>2186</v>
      </c>
      <c r="J988" t="s">
        <v>1978</v>
      </c>
      <c r="K988" t="s">
        <v>1916</v>
      </c>
      <c r="L988" t="s">
        <v>1887</v>
      </c>
      <c r="M988">
        <v>1</v>
      </c>
      <c r="N988" s="3">
        <v>79</v>
      </c>
      <c r="O988" s="3">
        <v>42</v>
      </c>
      <c r="P988" s="4">
        <v>0.1</v>
      </c>
      <c r="Q988" s="3">
        <v>71.099999999999994</v>
      </c>
      <c r="R988" s="3">
        <v>42</v>
      </c>
      <c r="S988" s="3">
        <v>29.1</v>
      </c>
      <c r="T988" t="s">
        <v>1954</v>
      </c>
      <c r="U988" t="s">
        <v>72</v>
      </c>
    </row>
    <row r="989" spans="1:21" x14ac:dyDescent="0.35">
      <c r="A989" t="s">
        <v>3419</v>
      </c>
      <c r="B989" s="2">
        <v>45362</v>
      </c>
      <c r="C989">
        <v>3</v>
      </c>
      <c r="D989">
        <v>2024</v>
      </c>
      <c r="F989" t="s">
        <v>231</v>
      </c>
      <c r="G989" t="s">
        <v>2006</v>
      </c>
      <c r="H989" t="s">
        <v>1868</v>
      </c>
      <c r="I989" t="s">
        <v>2014</v>
      </c>
      <c r="J989" t="s">
        <v>2011</v>
      </c>
      <c r="K989" t="s">
        <v>1927</v>
      </c>
      <c r="L989" t="s">
        <v>1885</v>
      </c>
      <c r="M989">
        <v>2</v>
      </c>
      <c r="N989" s="3">
        <v>24</v>
      </c>
      <c r="O989" s="3">
        <v>10</v>
      </c>
      <c r="P989" s="4">
        <v>0</v>
      </c>
      <c r="Q989" s="3">
        <v>48</v>
      </c>
      <c r="R989" s="3">
        <v>20</v>
      </c>
      <c r="S989" s="3">
        <v>28</v>
      </c>
      <c r="T989" t="s">
        <v>1954</v>
      </c>
      <c r="U989" t="s">
        <v>72</v>
      </c>
    </row>
    <row r="990" spans="1:21" x14ac:dyDescent="0.35">
      <c r="A990" t="s">
        <v>3420</v>
      </c>
      <c r="B990" s="2">
        <v>45363</v>
      </c>
      <c r="C990">
        <v>3</v>
      </c>
      <c r="D990">
        <v>2024</v>
      </c>
      <c r="F990" t="s">
        <v>356</v>
      </c>
      <c r="G990" t="s">
        <v>2021</v>
      </c>
      <c r="H990" t="s">
        <v>1868</v>
      </c>
      <c r="I990" t="s">
        <v>2022</v>
      </c>
      <c r="J990" t="s">
        <v>1978</v>
      </c>
      <c r="K990" t="s">
        <v>1916</v>
      </c>
      <c r="L990" t="s">
        <v>1887</v>
      </c>
      <c r="M990">
        <v>1</v>
      </c>
      <c r="N990" s="3">
        <v>79</v>
      </c>
      <c r="O990" s="3">
        <v>42</v>
      </c>
      <c r="P990" s="4">
        <v>0.05</v>
      </c>
      <c r="Q990" s="3">
        <v>75.05</v>
      </c>
      <c r="R990" s="3">
        <v>42</v>
      </c>
      <c r="S990" s="3">
        <v>33.049999999999997</v>
      </c>
      <c r="T990" t="s">
        <v>1954</v>
      </c>
      <c r="U990" t="s">
        <v>72</v>
      </c>
    </row>
    <row r="991" spans="1:21" x14ac:dyDescent="0.35">
      <c r="A991" t="s">
        <v>3421</v>
      </c>
      <c r="B991" s="2">
        <v>45363</v>
      </c>
      <c r="C991">
        <v>3</v>
      </c>
      <c r="D991">
        <v>2024</v>
      </c>
      <c r="F991" t="s">
        <v>829</v>
      </c>
      <c r="G991" t="s">
        <v>2314</v>
      </c>
      <c r="H991" t="s">
        <v>1874</v>
      </c>
      <c r="I991" t="s">
        <v>2200</v>
      </c>
      <c r="J991" t="s">
        <v>2162</v>
      </c>
      <c r="K991" t="s">
        <v>1921</v>
      </c>
      <c r="L991" t="s">
        <v>1889</v>
      </c>
      <c r="M991">
        <v>1</v>
      </c>
      <c r="N991" s="3">
        <v>55</v>
      </c>
      <c r="O991" s="3">
        <v>27</v>
      </c>
      <c r="P991" s="4">
        <v>0.1</v>
      </c>
      <c r="Q991" s="3">
        <v>49.5</v>
      </c>
      <c r="R991" s="3">
        <v>27</v>
      </c>
      <c r="S991" s="3">
        <v>22.5</v>
      </c>
      <c r="T991" t="s">
        <v>1954</v>
      </c>
      <c r="U991" t="s">
        <v>71</v>
      </c>
    </row>
    <row r="992" spans="1:21" x14ac:dyDescent="0.35">
      <c r="A992" t="s">
        <v>3422</v>
      </c>
      <c r="B992" s="2">
        <v>45363</v>
      </c>
      <c r="C992">
        <v>3</v>
      </c>
      <c r="D992">
        <v>2024</v>
      </c>
      <c r="F992" t="s">
        <v>499</v>
      </c>
      <c r="G992" t="s">
        <v>3423</v>
      </c>
      <c r="H992" t="s">
        <v>1863</v>
      </c>
      <c r="I992" t="s">
        <v>1952</v>
      </c>
      <c r="J992" t="s">
        <v>2067</v>
      </c>
      <c r="K992" t="s">
        <v>1918</v>
      </c>
      <c r="L992" t="s">
        <v>1889</v>
      </c>
      <c r="M992">
        <v>1</v>
      </c>
      <c r="N992" s="3">
        <v>69</v>
      </c>
      <c r="O992" s="3">
        <v>37</v>
      </c>
      <c r="P992" s="4">
        <v>0.05</v>
      </c>
      <c r="Q992" s="3">
        <v>65.55</v>
      </c>
      <c r="R992" s="3">
        <v>37</v>
      </c>
      <c r="S992" s="3">
        <v>28.55</v>
      </c>
      <c r="T992" t="s">
        <v>1954</v>
      </c>
      <c r="U992" t="s">
        <v>71</v>
      </c>
    </row>
    <row r="993" spans="1:21" x14ac:dyDescent="0.35">
      <c r="A993" t="s">
        <v>3424</v>
      </c>
      <c r="B993" s="2">
        <v>45363</v>
      </c>
      <c r="C993">
        <v>3</v>
      </c>
      <c r="D993">
        <v>2024</v>
      </c>
      <c r="F993" t="s">
        <v>651</v>
      </c>
      <c r="G993" t="s">
        <v>2769</v>
      </c>
      <c r="H993" t="s">
        <v>1864</v>
      </c>
      <c r="I993" t="s">
        <v>2044</v>
      </c>
      <c r="J993" t="s">
        <v>2026</v>
      </c>
      <c r="K993" t="s">
        <v>1919</v>
      </c>
      <c r="L993" t="s">
        <v>1887</v>
      </c>
      <c r="M993">
        <v>3</v>
      </c>
      <c r="N993" s="3">
        <v>85</v>
      </c>
      <c r="O993" s="3">
        <v>44</v>
      </c>
      <c r="P993" s="4">
        <v>0.15</v>
      </c>
      <c r="Q993" s="3">
        <v>216.75</v>
      </c>
      <c r="R993" s="3">
        <v>132</v>
      </c>
      <c r="S993" s="3">
        <v>84.75</v>
      </c>
      <c r="T993" t="s">
        <v>1954</v>
      </c>
      <c r="U993" t="s">
        <v>71</v>
      </c>
    </row>
    <row r="994" spans="1:21" x14ac:dyDescent="0.35">
      <c r="A994" t="s">
        <v>3425</v>
      </c>
      <c r="B994" s="2">
        <v>45363</v>
      </c>
      <c r="C994">
        <v>3</v>
      </c>
      <c r="D994">
        <v>2024</v>
      </c>
      <c r="F994" t="s">
        <v>389</v>
      </c>
      <c r="G994" t="s">
        <v>3348</v>
      </c>
      <c r="H994" t="s">
        <v>1872</v>
      </c>
      <c r="I994" t="s">
        <v>2076</v>
      </c>
      <c r="J994" t="s">
        <v>1997</v>
      </c>
      <c r="K994" t="s">
        <v>1906</v>
      </c>
      <c r="L994" t="s">
        <v>1889</v>
      </c>
      <c r="M994">
        <v>1</v>
      </c>
      <c r="N994" s="3">
        <v>89</v>
      </c>
      <c r="O994" s="3">
        <v>48</v>
      </c>
      <c r="P994" s="4">
        <v>0.05</v>
      </c>
      <c r="Q994" s="3">
        <v>84.55</v>
      </c>
      <c r="R994" s="3">
        <v>48</v>
      </c>
      <c r="S994" s="3">
        <v>36.549999999999997</v>
      </c>
      <c r="T994" t="s">
        <v>1954</v>
      </c>
      <c r="U994" t="s">
        <v>71</v>
      </c>
    </row>
    <row r="995" spans="1:21" x14ac:dyDescent="0.35">
      <c r="A995" t="s">
        <v>3426</v>
      </c>
      <c r="B995" s="2">
        <v>45363</v>
      </c>
      <c r="C995">
        <v>3</v>
      </c>
      <c r="D995">
        <v>2024</v>
      </c>
      <c r="F995" t="s">
        <v>1306</v>
      </c>
      <c r="G995" t="s">
        <v>2156</v>
      </c>
      <c r="H995" t="s">
        <v>1870</v>
      </c>
      <c r="I995" t="s">
        <v>2060</v>
      </c>
      <c r="J995" t="s">
        <v>2061</v>
      </c>
      <c r="K995" t="s">
        <v>1923</v>
      </c>
      <c r="L995" t="s">
        <v>1888</v>
      </c>
      <c r="M995">
        <v>3</v>
      </c>
      <c r="N995" s="3">
        <v>25</v>
      </c>
      <c r="O995" s="3">
        <v>11</v>
      </c>
      <c r="P995" s="4">
        <v>0.05</v>
      </c>
      <c r="Q995" s="3">
        <v>71.25</v>
      </c>
      <c r="R995" s="3">
        <v>33</v>
      </c>
      <c r="S995" s="3">
        <v>38.25</v>
      </c>
      <c r="T995" t="s">
        <v>1954</v>
      </c>
      <c r="U995" t="s">
        <v>71</v>
      </c>
    </row>
    <row r="996" spans="1:21" x14ac:dyDescent="0.35">
      <c r="A996" t="s">
        <v>3427</v>
      </c>
      <c r="B996" s="2">
        <v>45363</v>
      </c>
      <c r="C996">
        <v>3</v>
      </c>
      <c r="D996">
        <v>2024</v>
      </c>
      <c r="F996" t="s">
        <v>265</v>
      </c>
      <c r="G996" t="s">
        <v>2805</v>
      </c>
      <c r="H996" t="s">
        <v>1863</v>
      </c>
      <c r="I996" t="s">
        <v>2033</v>
      </c>
      <c r="J996" t="s">
        <v>2114</v>
      </c>
      <c r="K996" t="s">
        <v>1915</v>
      </c>
      <c r="L996" t="s">
        <v>1886</v>
      </c>
      <c r="M996">
        <v>1</v>
      </c>
      <c r="N996" s="3">
        <v>85</v>
      </c>
      <c r="O996" s="3">
        <v>41</v>
      </c>
      <c r="P996" s="4">
        <v>0.05</v>
      </c>
      <c r="Q996" s="3">
        <v>80.75</v>
      </c>
      <c r="R996" s="3">
        <v>41</v>
      </c>
      <c r="S996" s="3">
        <v>39.75</v>
      </c>
      <c r="T996" t="s">
        <v>1954</v>
      </c>
      <c r="U996" t="s">
        <v>72</v>
      </c>
    </row>
    <row r="997" spans="1:21" x14ac:dyDescent="0.35">
      <c r="A997" t="s">
        <v>3428</v>
      </c>
      <c r="B997" s="2">
        <v>45363</v>
      </c>
      <c r="C997">
        <v>3</v>
      </c>
      <c r="D997">
        <v>2024</v>
      </c>
      <c r="F997" t="s">
        <v>1052</v>
      </c>
      <c r="G997" t="s">
        <v>3429</v>
      </c>
      <c r="H997" t="s">
        <v>1875</v>
      </c>
      <c r="I997" t="s">
        <v>1981</v>
      </c>
      <c r="J997" t="s">
        <v>1960</v>
      </c>
      <c r="K997" t="s">
        <v>1924</v>
      </c>
      <c r="L997" t="s">
        <v>1885</v>
      </c>
      <c r="M997">
        <v>1</v>
      </c>
      <c r="N997" s="3">
        <v>42</v>
      </c>
      <c r="O997" s="3">
        <v>20</v>
      </c>
      <c r="P997" s="4">
        <v>0</v>
      </c>
      <c r="Q997" s="3">
        <v>42</v>
      </c>
      <c r="R997" s="3">
        <v>20</v>
      </c>
      <c r="S997" s="3">
        <v>22</v>
      </c>
      <c r="T997" t="s">
        <v>1954</v>
      </c>
      <c r="U997" t="s">
        <v>71</v>
      </c>
    </row>
    <row r="998" spans="1:21" x14ac:dyDescent="0.35">
      <c r="A998" t="s">
        <v>3430</v>
      </c>
      <c r="B998" s="2">
        <v>45363</v>
      </c>
      <c r="C998">
        <v>3</v>
      </c>
      <c r="D998">
        <v>2024</v>
      </c>
      <c r="F998" t="s">
        <v>326</v>
      </c>
      <c r="G998" t="s">
        <v>2626</v>
      </c>
      <c r="H998" t="s">
        <v>1864</v>
      </c>
      <c r="I998" t="s">
        <v>2101</v>
      </c>
      <c r="J998" t="s">
        <v>1978</v>
      </c>
      <c r="K998" t="s">
        <v>1916</v>
      </c>
      <c r="L998" t="s">
        <v>1887</v>
      </c>
      <c r="M998">
        <v>1</v>
      </c>
      <c r="N998" s="3">
        <v>79</v>
      </c>
      <c r="O998" s="3">
        <v>42</v>
      </c>
      <c r="P998" s="4">
        <v>0.05</v>
      </c>
      <c r="Q998" s="3">
        <v>75.05</v>
      </c>
      <c r="R998" s="3">
        <v>42</v>
      </c>
      <c r="S998" s="3">
        <v>33.049999999999997</v>
      </c>
      <c r="T998" t="s">
        <v>1954</v>
      </c>
      <c r="U998" t="s">
        <v>72</v>
      </c>
    </row>
    <row r="999" spans="1:21" x14ac:dyDescent="0.35">
      <c r="A999" t="s">
        <v>3431</v>
      </c>
      <c r="B999" s="2">
        <v>45363</v>
      </c>
      <c r="C999">
        <v>3</v>
      </c>
      <c r="D999">
        <v>2024</v>
      </c>
      <c r="F999" t="s">
        <v>398</v>
      </c>
      <c r="G999" t="s">
        <v>2291</v>
      </c>
      <c r="H999" t="s">
        <v>1868</v>
      </c>
      <c r="I999" t="s">
        <v>2113</v>
      </c>
      <c r="J999" t="s">
        <v>1971</v>
      </c>
      <c r="K999" t="s">
        <v>1920</v>
      </c>
      <c r="L999" t="s">
        <v>1886</v>
      </c>
      <c r="M999">
        <v>2</v>
      </c>
      <c r="N999" s="3">
        <v>45</v>
      </c>
      <c r="O999" s="3">
        <v>19</v>
      </c>
      <c r="P999" s="4">
        <v>0.1</v>
      </c>
      <c r="Q999" s="3">
        <v>81</v>
      </c>
      <c r="R999" s="3">
        <v>38</v>
      </c>
      <c r="S999" s="3">
        <v>43</v>
      </c>
      <c r="T999" t="s">
        <v>1954</v>
      </c>
      <c r="U999" t="s">
        <v>72</v>
      </c>
    </row>
    <row r="1000" spans="1:21" x14ac:dyDescent="0.35">
      <c r="A1000" t="s">
        <v>3432</v>
      </c>
      <c r="B1000" s="2">
        <v>45363</v>
      </c>
      <c r="C1000">
        <v>3</v>
      </c>
      <c r="D1000">
        <v>2024</v>
      </c>
      <c r="F1000" t="s">
        <v>183</v>
      </c>
      <c r="G1000" t="s">
        <v>2771</v>
      </c>
      <c r="H1000" t="s">
        <v>1874</v>
      </c>
      <c r="I1000" t="s">
        <v>2041</v>
      </c>
      <c r="J1000" t="s">
        <v>2183</v>
      </c>
      <c r="K1000" t="s">
        <v>1917</v>
      </c>
      <c r="L1000" t="s">
        <v>1886</v>
      </c>
      <c r="M1000">
        <v>5</v>
      </c>
      <c r="N1000" s="3">
        <v>72</v>
      </c>
      <c r="O1000" s="3">
        <v>34</v>
      </c>
      <c r="P1000" s="4">
        <v>0</v>
      </c>
      <c r="Q1000" s="3">
        <v>360</v>
      </c>
      <c r="R1000" s="3">
        <v>170</v>
      </c>
      <c r="S1000" s="3">
        <v>190</v>
      </c>
      <c r="T1000" t="s">
        <v>1954</v>
      </c>
      <c r="U1000" t="s">
        <v>71</v>
      </c>
    </row>
    <row r="1001" spans="1:21" x14ac:dyDescent="0.35">
      <c r="A1001" t="s">
        <v>3433</v>
      </c>
      <c r="B1001" s="2">
        <v>45363</v>
      </c>
      <c r="C1001">
        <v>3</v>
      </c>
      <c r="D1001">
        <v>2024</v>
      </c>
      <c r="F1001" t="s">
        <v>1275</v>
      </c>
      <c r="G1001" t="s">
        <v>2920</v>
      </c>
      <c r="H1001" t="s">
        <v>1864</v>
      </c>
      <c r="I1001" t="s">
        <v>2211</v>
      </c>
      <c r="J1001" t="s">
        <v>2120</v>
      </c>
      <c r="K1001" t="s">
        <v>1926</v>
      </c>
      <c r="L1001" t="s">
        <v>1885</v>
      </c>
      <c r="M1001">
        <v>2</v>
      </c>
      <c r="N1001" s="3">
        <v>28</v>
      </c>
      <c r="O1001" s="3">
        <v>13</v>
      </c>
      <c r="P1001" s="4">
        <v>0</v>
      </c>
      <c r="Q1001" s="3">
        <v>56</v>
      </c>
      <c r="R1001" s="3">
        <v>26</v>
      </c>
      <c r="S1001" s="3">
        <v>30</v>
      </c>
      <c r="T1001" t="s">
        <v>1954</v>
      </c>
      <c r="U1001" t="s">
        <v>72</v>
      </c>
    </row>
    <row r="1002" spans="1:21" x14ac:dyDescent="0.35">
      <c r="A1002" t="s">
        <v>3434</v>
      </c>
      <c r="B1002" s="2">
        <v>45363</v>
      </c>
      <c r="C1002">
        <v>3</v>
      </c>
      <c r="D1002">
        <v>2024</v>
      </c>
      <c r="F1002" t="s">
        <v>1115</v>
      </c>
      <c r="G1002" t="s">
        <v>2072</v>
      </c>
      <c r="H1002" t="s">
        <v>1874</v>
      </c>
      <c r="I1002" t="s">
        <v>2041</v>
      </c>
      <c r="J1002" t="s">
        <v>1956</v>
      </c>
      <c r="K1002" t="s">
        <v>1909</v>
      </c>
      <c r="L1002" t="s">
        <v>1887</v>
      </c>
      <c r="M1002">
        <v>1</v>
      </c>
      <c r="N1002" s="3">
        <v>95</v>
      </c>
      <c r="O1002" s="3">
        <v>54</v>
      </c>
      <c r="P1002" s="4">
        <v>0.1</v>
      </c>
      <c r="Q1002" s="3">
        <v>85.5</v>
      </c>
      <c r="R1002" s="3">
        <v>54</v>
      </c>
      <c r="S1002" s="3">
        <v>31.5</v>
      </c>
      <c r="T1002" t="s">
        <v>1954</v>
      </c>
      <c r="U1002" t="s">
        <v>71</v>
      </c>
    </row>
    <row r="1003" spans="1:21" x14ac:dyDescent="0.35">
      <c r="A1003" t="s">
        <v>3435</v>
      </c>
      <c r="B1003" s="2">
        <v>45363</v>
      </c>
      <c r="C1003">
        <v>3</v>
      </c>
      <c r="D1003">
        <v>2024</v>
      </c>
      <c r="F1003" t="s">
        <v>1543</v>
      </c>
      <c r="G1003" t="s">
        <v>2421</v>
      </c>
      <c r="H1003" t="s">
        <v>1867</v>
      </c>
      <c r="I1003" t="s">
        <v>2165</v>
      </c>
      <c r="J1003" t="s">
        <v>1987</v>
      </c>
      <c r="K1003" t="s">
        <v>1908</v>
      </c>
      <c r="L1003" t="s">
        <v>1890</v>
      </c>
      <c r="M1003">
        <v>2</v>
      </c>
      <c r="N1003" s="3">
        <v>129</v>
      </c>
      <c r="O1003" s="3">
        <v>78</v>
      </c>
      <c r="P1003" s="4">
        <v>0</v>
      </c>
      <c r="Q1003" s="3">
        <v>258</v>
      </c>
      <c r="R1003" s="3">
        <v>156</v>
      </c>
      <c r="S1003" s="3">
        <v>102</v>
      </c>
      <c r="T1003" t="s">
        <v>1954</v>
      </c>
      <c r="U1003" t="s">
        <v>71</v>
      </c>
    </row>
    <row r="1004" spans="1:21" x14ac:dyDescent="0.35">
      <c r="A1004" t="s">
        <v>3436</v>
      </c>
      <c r="B1004" s="2">
        <v>45363</v>
      </c>
      <c r="C1004">
        <v>3</v>
      </c>
      <c r="D1004">
        <v>2024</v>
      </c>
      <c r="F1004" t="s">
        <v>358</v>
      </c>
      <c r="G1004" t="s">
        <v>2006</v>
      </c>
      <c r="H1004" t="s">
        <v>1875</v>
      </c>
      <c r="I1004" t="s">
        <v>1996</v>
      </c>
      <c r="J1004" t="s">
        <v>1997</v>
      </c>
      <c r="K1004" t="s">
        <v>1906</v>
      </c>
      <c r="L1004" t="s">
        <v>1889</v>
      </c>
      <c r="M1004">
        <v>1</v>
      </c>
      <c r="N1004" s="3">
        <v>89</v>
      </c>
      <c r="O1004" s="3">
        <v>48</v>
      </c>
      <c r="P1004" s="4">
        <v>0.1</v>
      </c>
      <c r="Q1004" s="3">
        <v>80.099999999999994</v>
      </c>
      <c r="R1004" s="3">
        <v>48</v>
      </c>
      <c r="S1004" s="3">
        <v>32.1</v>
      </c>
      <c r="T1004" t="s">
        <v>1954</v>
      </c>
      <c r="U1004" t="s">
        <v>72</v>
      </c>
    </row>
    <row r="1005" spans="1:21" x14ac:dyDescent="0.35">
      <c r="A1005" t="s">
        <v>3437</v>
      </c>
      <c r="B1005" s="2">
        <v>45364</v>
      </c>
      <c r="C1005">
        <v>3</v>
      </c>
      <c r="D1005">
        <v>2024</v>
      </c>
      <c r="F1005" t="s">
        <v>784</v>
      </c>
      <c r="G1005" t="s">
        <v>2445</v>
      </c>
      <c r="H1005" t="s">
        <v>1864</v>
      </c>
      <c r="I1005" t="s">
        <v>2044</v>
      </c>
      <c r="J1005" t="s">
        <v>1991</v>
      </c>
      <c r="K1005" t="s">
        <v>1925</v>
      </c>
      <c r="L1005" t="s">
        <v>1885</v>
      </c>
      <c r="M1005">
        <v>1</v>
      </c>
      <c r="N1005" s="3">
        <v>35</v>
      </c>
      <c r="O1005" s="3">
        <v>16</v>
      </c>
      <c r="P1005" s="4">
        <v>0.05</v>
      </c>
      <c r="Q1005" s="3">
        <v>33.25</v>
      </c>
      <c r="R1005" s="3">
        <v>16</v>
      </c>
      <c r="S1005" s="3">
        <v>17.25</v>
      </c>
      <c r="T1005" t="s">
        <v>1954</v>
      </c>
      <c r="U1005" t="s">
        <v>71</v>
      </c>
    </row>
    <row r="1006" spans="1:21" x14ac:dyDescent="0.35">
      <c r="A1006" t="s">
        <v>3438</v>
      </c>
      <c r="B1006" s="2">
        <v>45364</v>
      </c>
      <c r="C1006">
        <v>3</v>
      </c>
      <c r="D1006">
        <v>2024</v>
      </c>
      <c r="F1006" t="s">
        <v>77</v>
      </c>
      <c r="G1006" t="s">
        <v>60</v>
      </c>
      <c r="H1006" t="s">
        <v>1863</v>
      </c>
      <c r="I1006" t="s">
        <v>2056</v>
      </c>
      <c r="J1006" t="s">
        <v>1967</v>
      </c>
      <c r="K1006" t="s">
        <v>1913</v>
      </c>
      <c r="L1006" t="s">
        <v>1888</v>
      </c>
      <c r="M1006">
        <v>5</v>
      </c>
      <c r="N1006" s="3">
        <v>78</v>
      </c>
      <c r="O1006" s="3">
        <v>39</v>
      </c>
      <c r="P1006" s="4">
        <v>0.15</v>
      </c>
      <c r="Q1006" s="3">
        <v>331.5</v>
      </c>
      <c r="R1006" s="3">
        <v>195</v>
      </c>
      <c r="S1006" s="3">
        <v>136.5</v>
      </c>
      <c r="T1006" t="s">
        <v>1954</v>
      </c>
      <c r="U1006" t="s">
        <v>72</v>
      </c>
    </row>
    <row r="1007" spans="1:21" x14ac:dyDescent="0.35">
      <c r="A1007" t="s">
        <v>3439</v>
      </c>
      <c r="B1007" s="2">
        <v>45364</v>
      </c>
      <c r="C1007">
        <v>3</v>
      </c>
      <c r="D1007">
        <v>2024</v>
      </c>
      <c r="F1007" t="s">
        <v>287</v>
      </c>
      <c r="G1007" t="s">
        <v>2252</v>
      </c>
      <c r="H1007" t="s">
        <v>1868</v>
      </c>
      <c r="I1007" t="s">
        <v>2113</v>
      </c>
      <c r="J1007" t="s">
        <v>2015</v>
      </c>
      <c r="K1007" t="s">
        <v>1914</v>
      </c>
      <c r="L1007" t="s">
        <v>1888</v>
      </c>
      <c r="M1007">
        <v>2</v>
      </c>
      <c r="N1007" s="3">
        <v>65</v>
      </c>
      <c r="O1007" s="3">
        <v>32</v>
      </c>
      <c r="P1007" s="4">
        <v>0</v>
      </c>
      <c r="Q1007" s="3">
        <v>130</v>
      </c>
      <c r="R1007" s="3">
        <v>64</v>
      </c>
      <c r="S1007" s="3">
        <v>66</v>
      </c>
      <c r="T1007" t="s">
        <v>1954</v>
      </c>
      <c r="U1007" t="s">
        <v>72</v>
      </c>
    </row>
    <row r="1008" spans="1:21" x14ac:dyDescent="0.35">
      <c r="A1008" t="s">
        <v>3440</v>
      </c>
      <c r="B1008" s="2">
        <v>45364</v>
      </c>
      <c r="C1008">
        <v>3</v>
      </c>
      <c r="D1008">
        <v>2024</v>
      </c>
      <c r="F1008" t="s">
        <v>657</v>
      </c>
      <c r="G1008" t="s">
        <v>2089</v>
      </c>
      <c r="H1008" t="s">
        <v>1868</v>
      </c>
      <c r="I1008" t="s">
        <v>1959</v>
      </c>
      <c r="J1008" t="s">
        <v>2023</v>
      </c>
      <c r="K1008" t="s">
        <v>1912</v>
      </c>
      <c r="L1008" t="s">
        <v>1890</v>
      </c>
      <c r="M1008">
        <v>1</v>
      </c>
      <c r="N1008" s="3">
        <v>249</v>
      </c>
      <c r="O1008" s="3">
        <v>168</v>
      </c>
      <c r="P1008" s="4">
        <v>0</v>
      </c>
      <c r="Q1008" s="3">
        <v>249</v>
      </c>
      <c r="R1008" s="3">
        <v>168</v>
      </c>
      <c r="S1008" s="3">
        <v>81</v>
      </c>
      <c r="T1008" t="s">
        <v>1954</v>
      </c>
      <c r="U1008" t="s">
        <v>72</v>
      </c>
    </row>
    <row r="1009" spans="1:21" x14ac:dyDescent="0.35">
      <c r="A1009" t="s">
        <v>3441</v>
      </c>
      <c r="B1009" s="2">
        <v>45364</v>
      </c>
      <c r="C1009">
        <v>3</v>
      </c>
      <c r="D1009">
        <v>2024</v>
      </c>
      <c r="F1009" t="s">
        <v>446</v>
      </c>
      <c r="G1009" t="s">
        <v>3442</v>
      </c>
      <c r="H1009" t="s">
        <v>1872</v>
      </c>
      <c r="I1009" t="s">
        <v>2076</v>
      </c>
      <c r="J1009" t="s">
        <v>1953</v>
      </c>
      <c r="K1009" t="s">
        <v>1905</v>
      </c>
      <c r="L1009" t="s">
        <v>1888</v>
      </c>
      <c r="M1009">
        <v>4</v>
      </c>
      <c r="N1009" s="3">
        <v>120</v>
      </c>
      <c r="O1009" s="3">
        <v>63</v>
      </c>
      <c r="P1009" s="4">
        <v>0.1</v>
      </c>
      <c r="Q1009" s="3">
        <v>432</v>
      </c>
      <c r="R1009" s="3">
        <v>252</v>
      </c>
      <c r="S1009" s="3">
        <v>180</v>
      </c>
      <c r="T1009" t="s">
        <v>1954</v>
      </c>
      <c r="U1009" t="s">
        <v>71</v>
      </c>
    </row>
    <row r="1010" spans="1:21" x14ac:dyDescent="0.35">
      <c r="A1010" t="s">
        <v>3443</v>
      </c>
      <c r="B1010" s="2">
        <v>45364</v>
      </c>
      <c r="C1010">
        <v>3</v>
      </c>
      <c r="D1010">
        <v>2024</v>
      </c>
      <c r="F1010" t="s">
        <v>193</v>
      </c>
      <c r="G1010" t="s">
        <v>1976</v>
      </c>
      <c r="H1010" t="s">
        <v>1869</v>
      </c>
      <c r="I1010" t="s">
        <v>1977</v>
      </c>
      <c r="J1010" t="s">
        <v>2162</v>
      </c>
      <c r="K1010" t="s">
        <v>1921</v>
      </c>
      <c r="L1010" t="s">
        <v>1889</v>
      </c>
      <c r="M1010">
        <v>1</v>
      </c>
      <c r="N1010" s="3">
        <v>55</v>
      </c>
      <c r="O1010" s="3">
        <v>27</v>
      </c>
      <c r="P1010" s="4">
        <v>0.1</v>
      </c>
      <c r="Q1010" s="3">
        <v>49.5</v>
      </c>
      <c r="R1010" s="3">
        <v>27</v>
      </c>
      <c r="S1010" s="3">
        <v>22.5</v>
      </c>
      <c r="T1010" t="s">
        <v>1954</v>
      </c>
      <c r="U1010" t="s">
        <v>72</v>
      </c>
    </row>
    <row r="1011" spans="1:21" x14ac:dyDescent="0.35">
      <c r="A1011" t="s">
        <v>3444</v>
      </c>
      <c r="B1011" s="2">
        <v>45364</v>
      </c>
      <c r="C1011">
        <v>3</v>
      </c>
      <c r="D1011">
        <v>2024</v>
      </c>
      <c r="F1011" t="s">
        <v>530</v>
      </c>
      <c r="G1011" t="s">
        <v>3445</v>
      </c>
      <c r="H1011" t="s">
        <v>1870</v>
      </c>
      <c r="I1011" t="s">
        <v>2000</v>
      </c>
      <c r="J1011" t="s">
        <v>1953</v>
      </c>
      <c r="K1011" t="s">
        <v>1905</v>
      </c>
      <c r="L1011" t="s">
        <v>1888</v>
      </c>
      <c r="M1011">
        <v>1</v>
      </c>
      <c r="N1011" s="3">
        <v>120</v>
      </c>
      <c r="O1011" s="3">
        <v>63</v>
      </c>
      <c r="P1011" s="4">
        <v>0</v>
      </c>
      <c r="Q1011" s="3">
        <v>120</v>
      </c>
      <c r="R1011" s="3">
        <v>63</v>
      </c>
      <c r="S1011" s="3">
        <v>57</v>
      </c>
      <c r="T1011" t="s">
        <v>1954</v>
      </c>
      <c r="U1011" t="s">
        <v>71</v>
      </c>
    </row>
    <row r="1012" spans="1:21" x14ac:dyDescent="0.35">
      <c r="A1012" t="s">
        <v>3446</v>
      </c>
      <c r="B1012" s="2">
        <v>45364</v>
      </c>
      <c r="C1012">
        <v>3</v>
      </c>
      <c r="D1012">
        <v>2024</v>
      </c>
      <c r="F1012" t="s">
        <v>1714</v>
      </c>
      <c r="G1012" t="s">
        <v>3447</v>
      </c>
      <c r="H1012" t="s">
        <v>1864</v>
      </c>
      <c r="I1012" t="s">
        <v>2211</v>
      </c>
      <c r="J1012" t="s">
        <v>2045</v>
      </c>
      <c r="K1012" t="s">
        <v>1910</v>
      </c>
      <c r="L1012" t="s">
        <v>1890</v>
      </c>
      <c r="M1012">
        <v>1</v>
      </c>
      <c r="N1012" s="3">
        <v>99</v>
      </c>
      <c r="O1012" s="3">
        <v>58</v>
      </c>
      <c r="P1012" s="4">
        <v>0.15</v>
      </c>
      <c r="Q1012" s="3">
        <v>84.15</v>
      </c>
      <c r="R1012" s="3">
        <v>58</v>
      </c>
      <c r="S1012" s="3">
        <v>26.15</v>
      </c>
      <c r="T1012" t="s">
        <v>1954</v>
      </c>
      <c r="U1012" t="s">
        <v>71</v>
      </c>
    </row>
    <row r="1013" spans="1:21" x14ac:dyDescent="0.35">
      <c r="A1013" t="s">
        <v>3448</v>
      </c>
      <c r="B1013" s="2">
        <v>45364</v>
      </c>
      <c r="C1013">
        <v>3</v>
      </c>
      <c r="D1013">
        <v>2024</v>
      </c>
      <c r="F1013" t="s">
        <v>201</v>
      </c>
      <c r="G1013" t="s">
        <v>2595</v>
      </c>
      <c r="H1013" t="s">
        <v>1868</v>
      </c>
      <c r="I1013" t="s">
        <v>2113</v>
      </c>
      <c r="J1013" t="s">
        <v>2001</v>
      </c>
      <c r="K1013" t="s">
        <v>1911</v>
      </c>
      <c r="L1013" t="s">
        <v>1886</v>
      </c>
      <c r="M1013">
        <v>3</v>
      </c>
      <c r="N1013" s="3">
        <v>58</v>
      </c>
      <c r="O1013" s="3">
        <v>25</v>
      </c>
      <c r="P1013" s="4">
        <v>0</v>
      </c>
      <c r="Q1013" s="3">
        <v>174</v>
      </c>
      <c r="R1013" s="3">
        <v>75</v>
      </c>
      <c r="S1013" s="3">
        <v>99</v>
      </c>
      <c r="T1013" t="s">
        <v>1954</v>
      </c>
      <c r="U1013" t="s">
        <v>72</v>
      </c>
    </row>
    <row r="1014" spans="1:21" x14ac:dyDescent="0.35">
      <c r="A1014" t="s">
        <v>3449</v>
      </c>
      <c r="B1014" s="2">
        <v>45364</v>
      </c>
      <c r="C1014">
        <v>3</v>
      </c>
      <c r="D1014">
        <v>2024</v>
      </c>
      <c r="F1014" t="s">
        <v>526</v>
      </c>
      <c r="G1014" t="s">
        <v>3013</v>
      </c>
      <c r="H1014" t="s">
        <v>1864</v>
      </c>
      <c r="I1014" t="s">
        <v>2087</v>
      </c>
      <c r="J1014" t="s">
        <v>1987</v>
      </c>
      <c r="K1014" t="s">
        <v>1908</v>
      </c>
      <c r="L1014" t="s">
        <v>1890</v>
      </c>
      <c r="M1014">
        <v>1</v>
      </c>
      <c r="N1014" s="3">
        <v>129</v>
      </c>
      <c r="O1014" s="3">
        <v>78</v>
      </c>
      <c r="P1014" s="4">
        <v>0.05</v>
      </c>
      <c r="Q1014" s="3">
        <v>122.55</v>
      </c>
      <c r="R1014" s="3">
        <v>78</v>
      </c>
      <c r="S1014" s="3">
        <v>44.55</v>
      </c>
      <c r="T1014" t="s">
        <v>1954</v>
      </c>
      <c r="U1014" t="s">
        <v>71</v>
      </c>
    </row>
    <row r="1015" spans="1:21" x14ac:dyDescent="0.35">
      <c r="A1015" t="s">
        <v>3450</v>
      </c>
      <c r="B1015" s="2">
        <v>45364</v>
      </c>
      <c r="C1015">
        <v>3</v>
      </c>
      <c r="D1015">
        <v>2024</v>
      </c>
      <c r="F1015" t="s">
        <v>701</v>
      </c>
      <c r="G1015" t="s">
        <v>2454</v>
      </c>
      <c r="H1015" t="s">
        <v>1868</v>
      </c>
      <c r="I1015" t="s">
        <v>2014</v>
      </c>
      <c r="J1015" t="s">
        <v>2120</v>
      </c>
      <c r="K1015" t="s">
        <v>1926</v>
      </c>
      <c r="L1015" t="s">
        <v>1885</v>
      </c>
      <c r="M1015">
        <v>3</v>
      </c>
      <c r="N1015" s="3">
        <v>28</v>
      </c>
      <c r="O1015" s="3">
        <v>13</v>
      </c>
      <c r="P1015" s="4">
        <v>0</v>
      </c>
      <c r="Q1015" s="3">
        <v>84</v>
      </c>
      <c r="R1015" s="3">
        <v>39</v>
      </c>
      <c r="S1015" s="3">
        <v>45</v>
      </c>
      <c r="T1015" t="s">
        <v>1954</v>
      </c>
      <c r="U1015" t="s">
        <v>71</v>
      </c>
    </row>
    <row r="1016" spans="1:21" x14ac:dyDescent="0.35">
      <c r="A1016" t="s">
        <v>3451</v>
      </c>
      <c r="B1016" s="2">
        <v>45364</v>
      </c>
      <c r="C1016">
        <v>3</v>
      </c>
      <c r="D1016">
        <v>2024</v>
      </c>
      <c r="F1016" t="s">
        <v>764</v>
      </c>
      <c r="G1016" t="s">
        <v>2497</v>
      </c>
      <c r="H1016" t="s">
        <v>1866</v>
      </c>
      <c r="I1016" t="s">
        <v>1866</v>
      </c>
      <c r="J1016" t="s">
        <v>1978</v>
      </c>
      <c r="K1016" t="s">
        <v>1916</v>
      </c>
      <c r="L1016" t="s">
        <v>1887</v>
      </c>
      <c r="M1016">
        <v>1</v>
      </c>
      <c r="N1016" s="3">
        <v>79</v>
      </c>
      <c r="O1016" s="3">
        <v>42</v>
      </c>
      <c r="P1016" s="4">
        <v>0</v>
      </c>
      <c r="Q1016" s="3">
        <v>79</v>
      </c>
      <c r="R1016" s="3">
        <v>42</v>
      </c>
      <c r="S1016" s="3">
        <v>37</v>
      </c>
      <c r="T1016" t="s">
        <v>1954</v>
      </c>
      <c r="U1016" t="s">
        <v>72</v>
      </c>
    </row>
    <row r="1017" spans="1:21" x14ac:dyDescent="0.35">
      <c r="A1017" t="s">
        <v>3452</v>
      </c>
      <c r="B1017" s="2">
        <v>45365</v>
      </c>
      <c r="C1017">
        <v>3</v>
      </c>
      <c r="D1017">
        <v>2024</v>
      </c>
      <c r="F1017" t="s">
        <v>1254</v>
      </c>
      <c r="G1017" t="s">
        <v>3453</v>
      </c>
      <c r="H1017" t="s">
        <v>1875</v>
      </c>
      <c r="I1017" t="s">
        <v>1970</v>
      </c>
      <c r="J1017" t="s">
        <v>1971</v>
      </c>
      <c r="K1017" t="s">
        <v>1920</v>
      </c>
      <c r="L1017" t="s">
        <v>1886</v>
      </c>
      <c r="M1017">
        <v>3</v>
      </c>
      <c r="N1017" s="3">
        <v>45</v>
      </c>
      <c r="O1017" s="3">
        <v>19</v>
      </c>
      <c r="P1017" s="4">
        <v>0</v>
      </c>
      <c r="Q1017" s="3">
        <v>135</v>
      </c>
      <c r="R1017" s="3">
        <v>57</v>
      </c>
      <c r="S1017" s="3">
        <v>78</v>
      </c>
      <c r="T1017" t="s">
        <v>1954</v>
      </c>
      <c r="U1017" t="s">
        <v>71</v>
      </c>
    </row>
    <row r="1018" spans="1:21" x14ac:dyDescent="0.35">
      <c r="A1018" t="s">
        <v>3454</v>
      </c>
      <c r="B1018" s="2">
        <v>45365</v>
      </c>
      <c r="C1018">
        <v>3</v>
      </c>
      <c r="D1018">
        <v>2024</v>
      </c>
      <c r="F1018" t="s">
        <v>1053</v>
      </c>
      <c r="G1018" t="s">
        <v>3455</v>
      </c>
      <c r="H1018" t="s">
        <v>1875</v>
      </c>
      <c r="I1018" t="s">
        <v>1996</v>
      </c>
      <c r="J1018" t="s">
        <v>2026</v>
      </c>
      <c r="K1018" t="s">
        <v>1919</v>
      </c>
      <c r="L1018" t="s">
        <v>1887</v>
      </c>
      <c r="M1018">
        <v>4</v>
      </c>
      <c r="N1018" s="3">
        <v>85</v>
      </c>
      <c r="O1018" s="3">
        <v>44</v>
      </c>
      <c r="P1018" s="4">
        <v>0.05</v>
      </c>
      <c r="Q1018" s="3">
        <v>323</v>
      </c>
      <c r="R1018" s="3">
        <v>176</v>
      </c>
      <c r="S1018" s="3">
        <v>147</v>
      </c>
      <c r="T1018" t="s">
        <v>1954</v>
      </c>
      <c r="U1018" t="s">
        <v>71</v>
      </c>
    </row>
    <row r="1019" spans="1:21" x14ac:dyDescent="0.35">
      <c r="A1019" t="s">
        <v>3456</v>
      </c>
      <c r="B1019" s="2">
        <v>45365</v>
      </c>
      <c r="C1019">
        <v>3</v>
      </c>
      <c r="D1019">
        <v>2024</v>
      </c>
      <c r="F1019" t="s">
        <v>1337</v>
      </c>
      <c r="G1019" t="s">
        <v>3457</v>
      </c>
      <c r="H1019" t="s">
        <v>1875</v>
      </c>
      <c r="I1019" t="s">
        <v>1981</v>
      </c>
      <c r="J1019" t="s">
        <v>1956</v>
      </c>
      <c r="K1019" t="s">
        <v>1909</v>
      </c>
      <c r="L1019" t="s">
        <v>1887</v>
      </c>
      <c r="M1019">
        <v>4</v>
      </c>
      <c r="N1019" s="3">
        <v>95</v>
      </c>
      <c r="O1019" s="3">
        <v>54</v>
      </c>
      <c r="P1019" s="4">
        <v>0.05</v>
      </c>
      <c r="Q1019" s="3">
        <v>361</v>
      </c>
      <c r="R1019" s="3">
        <v>216</v>
      </c>
      <c r="S1019" s="3">
        <v>145</v>
      </c>
      <c r="T1019" t="s">
        <v>1954</v>
      </c>
      <c r="U1019" t="s">
        <v>71</v>
      </c>
    </row>
    <row r="1020" spans="1:21" x14ac:dyDescent="0.35">
      <c r="A1020" t="s">
        <v>3458</v>
      </c>
      <c r="B1020" s="2">
        <v>45365</v>
      </c>
      <c r="C1020">
        <v>3</v>
      </c>
      <c r="D1020">
        <v>2024</v>
      </c>
      <c r="F1020" t="s">
        <v>1819</v>
      </c>
      <c r="G1020" t="s">
        <v>3022</v>
      </c>
      <c r="H1020" t="s">
        <v>1873</v>
      </c>
      <c r="I1020" t="s">
        <v>2070</v>
      </c>
      <c r="J1020" t="s">
        <v>1963</v>
      </c>
      <c r="K1020" t="s">
        <v>1907</v>
      </c>
      <c r="L1020" t="s">
        <v>1890</v>
      </c>
      <c r="M1020">
        <v>1</v>
      </c>
      <c r="N1020" s="3">
        <v>119</v>
      </c>
      <c r="O1020" s="3">
        <v>72</v>
      </c>
      <c r="P1020" s="4">
        <v>0</v>
      </c>
      <c r="Q1020" s="3">
        <v>119</v>
      </c>
      <c r="R1020" s="3">
        <v>72</v>
      </c>
      <c r="S1020" s="3">
        <v>47</v>
      </c>
      <c r="T1020" t="s">
        <v>1954</v>
      </c>
      <c r="U1020" t="s">
        <v>71</v>
      </c>
    </row>
    <row r="1021" spans="1:21" x14ac:dyDescent="0.35">
      <c r="A1021" t="s">
        <v>3459</v>
      </c>
      <c r="B1021" s="2">
        <v>45365</v>
      </c>
      <c r="C1021">
        <v>3</v>
      </c>
      <c r="D1021">
        <v>2024</v>
      </c>
      <c r="F1021" t="s">
        <v>365</v>
      </c>
      <c r="G1021" t="s">
        <v>2176</v>
      </c>
      <c r="H1021" t="s">
        <v>1867</v>
      </c>
      <c r="I1021" t="s">
        <v>2004</v>
      </c>
      <c r="J1021" t="s">
        <v>2011</v>
      </c>
      <c r="K1021" t="s">
        <v>1927</v>
      </c>
      <c r="L1021" t="s">
        <v>1885</v>
      </c>
      <c r="M1021">
        <v>5</v>
      </c>
      <c r="N1021" s="3">
        <v>24</v>
      </c>
      <c r="O1021" s="3">
        <v>10</v>
      </c>
      <c r="P1021" s="4">
        <v>0</v>
      </c>
      <c r="Q1021" s="3">
        <v>120</v>
      </c>
      <c r="R1021" s="3">
        <v>50</v>
      </c>
      <c r="S1021" s="3">
        <v>70</v>
      </c>
      <c r="T1021" t="s">
        <v>1954</v>
      </c>
      <c r="U1021" t="s">
        <v>72</v>
      </c>
    </row>
    <row r="1022" spans="1:21" x14ac:dyDescent="0.35">
      <c r="A1022" t="s">
        <v>3460</v>
      </c>
      <c r="B1022" s="2">
        <v>45365</v>
      </c>
      <c r="C1022">
        <v>3</v>
      </c>
      <c r="D1022">
        <v>2024</v>
      </c>
      <c r="F1022" t="s">
        <v>723</v>
      </c>
      <c r="G1022" t="s">
        <v>2302</v>
      </c>
      <c r="H1022" t="s">
        <v>1871</v>
      </c>
      <c r="I1022" t="s">
        <v>1966</v>
      </c>
      <c r="J1022" t="s">
        <v>1963</v>
      </c>
      <c r="K1022" t="s">
        <v>1907</v>
      </c>
      <c r="L1022" t="s">
        <v>1890</v>
      </c>
      <c r="M1022">
        <v>4</v>
      </c>
      <c r="N1022" s="3">
        <v>119</v>
      </c>
      <c r="O1022" s="3">
        <v>72</v>
      </c>
      <c r="P1022" s="4">
        <v>0.15</v>
      </c>
      <c r="Q1022" s="3">
        <v>404.6</v>
      </c>
      <c r="R1022" s="3">
        <v>288</v>
      </c>
      <c r="S1022" s="3">
        <v>116.6</v>
      </c>
      <c r="T1022" t="s">
        <v>1954</v>
      </c>
      <c r="U1022" t="s">
        <v>72</v>
      </c>
    </row>
    <row r="1023" spans="1:21" x14ac:dyDescent="0.35">
      <c r="A1023" t="s">
        <v>3461</v>
      </c>
      <c r="B1023" s="2">
        <v>45365</v>
      </c>
      <c r="C1023">
        <v>3</v>
      </c>
      <c r="D1023">
        <v>2024</v>
      </c>
      <c r="F1023" t="s">
        <v>255</v>
      </c>
      <c r="G1023" t="s">
        <v>2402</v>
      </c>
      <c r="H1023" t="s">
        <v>1871</v>
      </c>
      <c r="I1023" t="s">
        <v>2144</v>
      </c>
      <c r="J1023" t="s">
        <v>1997</v>
      </c>
      <c r="K1023" t="s">
        <v>1906</v>
      </c>
      <c r="L1023" t="s">
        <v>1889</v>
      </c>
      <c r="M1023">
        <v>2</v>
      </c>
      <c r="N1023" s="3">
        <v>89</v>
      </c>
      <c r="O1023" s="3">
        <v>48</v>
      </c>
      <c r="P1023" s="4">
        <v>0.05</v>
      </c>
      <c r="Q1023" s="3">
        <v>169.1</v>
      </c>
      <c r="R1023" s="3">
        <v>96</v>
      </c>
      <c r="S1023" s="3">
        <v>73.099999999999994</v>
      </c>
      <c r="T1023" t="s">
        <v>1954</v>
      </c>
      <c r="U1023" t="s">
        <v>72</v>
      </c>
    </row>
    <row r="1024" spans="1:21" x14ac:dyDescent="0.35">
      <c r="A1024" t="s">
        <v>3462</v>
      </c>
      <c r="B1024" s="2">
        <v>45365</v>
      </c>
      <c r="C1024">
        <v>3</v>
      </c>
      <c r="D1024">
        <v>2024</v>
      </c>
      <c r="F1024" t="s">
        <v>274</v>
      </c>
      <c r="G1024" t="s">
        <v>3463</v>
      </c>
      <c r="H1024" t="s">
        <v>1870</v>
      </c>
      <c r="I1024" t="s">
        <v>2060</v>
      </c>
      <c r="J1024" t="s">
        <v>1956</v>
      </c>
      <c r="K1024" t="s">
        <v>1909</v>
      </c>
      <c r="L1024" t="s">
        <v>1887</v>
      </c>
      <c r="M1024">
        <v>1</v>
      </c>
      <c r="N1024" s="3">
        <v>95</v>
      </c>
      <c r="O1024" s="3">
        <v>54</v>
      </c>
      <c r="P1024" s="4">
        <v>0.05</v>
      </c>
      <c r="Q1024" s="3">
        <v>90.25</v>
      </c>
      <c r="R1024" s="3">
        <v>54</v>
      </c>
      <c r="S1024" s="3">
        <v>36.25</v>
      </c>
      <c r="T1024" t="s">
        <v>1954</v>
      </c>
      <c r="U1024" t="s">
        <v>71</v>
      </c>
    </row>
    <row r="1025" spans="1:21" x14ac:dyDescent="0.35">
      <c r="A1025" t="s">
        <v>3464</v>
      </c>
      <c r="B1025" s="2">
        <v>45365</v>
      </c>
      <c r="C1025">
        <v>3</v>
      </c>
      <c r="D1025">
        <v>2024</v>
      </c>
      <c r="F1025" t="s">
        <v>283</v>
      </c>
      <c r="G1025" t="s">
        <v>2499</v>
      </c>
      <c r="H1025" t="s">
        <v>1866</v>
      </c>
      <c r="I1025" t="s">
        <v>1866</v>
      </c>
      <c r="J1025" t="s">
        <v>2011</v>
      </c>
      <c r="K1025" t="s">
        <v>1927</v>
      </c>
      <c r="L1025" t="s">
        <v>1885</v>
      </c>
      <c r="M1025">
        <v>2</v>
      </c>
      <c r="N1025" s="3">
        <v>24</v>
      </c>
      <c r="O1025" s="3">
        <v>10</v>
      </c>
      <c r="P1025" s="4">
        <v>0.1</v>
      </c>
      <c r="Q1025" s="3">
        <v>43.2</v>
      </c>
      <c r="R1025" s="3">
        <v>20</v>
      </c>
      <c r="S1025" s="3">
        <v>23.2</v>
      </c>
      <c r="T1025" t="s">
        <v>1954</v>
      </c>
      <c r="U1025" t="s">
        <v>72</v>
      </c>
    </row>
    <row r="1026" spans="1:21" x14ac:dyDescent="0.35">
      <c r="A1026" t="s">
        <v>3465</v>
      </c>
      <c r="B1026" s="2">
        <v>45365</v>
      </c>
      <c r="C1026">
        <v>3</v>
      </c>
      <c r="D1026">
        <v>2024</v>
      </c>
      <c r="F1026" t="s">
        <v>357</v>
      </c>
      <c r="G1026" t="s">
        <v>2080</v>
      </c>
      <c r="H1026" t="s">
        <v>1873</v>
      </c>
      <c r="I1026" t="s">
        <v>2320</v>
      </c>
      <c r="J1026" t="s">
        <v>2162</v>
      </c>
      <c r="K1026" t="s">
        <v>1921</v>
      </c>
      <c r="L1026" t="s">
        <v>1889</v>
      </c>
      <c r="M1026">
        <v>1</v>
      </c>
      <c r="N1026" s="3">
        <v>55</v>
      </c>
      <c r="O1026" s="3">
        <v>27</v>
      </c>
      <c r="P1026" s="4">
        <v>0</v>
      </c>
      <c r="Q1026" s="3">
        <v>55</v>
      </c>
      <c r="R1026" s="3">
        <v>27</v>
      </c>
      <c r="S1026" s="3">
        <v>28</v>
      </c>
      <c r="T1026" t="s">
        <v>1954</v>
      </c>
      <c r="U1026" t="s">
        <v>72</v>
      </c>
    </row>
    <row r="1027" spans="1:21" x14ac:dyDescent="0.35">
      <c r="A1027" t="s">
        <v>3466</v>
      </c>
      <c r="B1027" s="2">
        <v>45365</v>
      </c>
      <c r="C1027">
        <v>3</v>
      </c>
      <c r="D1027">
        <v>2024</v>
      </c>
      <c r="F1027" t="s">
        <v>572</v>
      </c>
      <c r="G1027" t="s">
        <v>2072</v>
      </c>
      <c r="H1027" t="s">
        <v>1873</v>
      </c>
      <c r="I1027" t="s">
        <v>2070</v>
      </c>
      <c r="J1027" t="s">
        <v>1997</v>
      </c>
      <c r="K1027" t="s">
        <v>1906</v>
      </c>
      <c r="L1027" t="s">
        <v>1889</v>
      </c>
      <c r="M1027">
        <v>2</v>
      </c>
      <c r="N1027" s="3">
        <v>89</v>
      </c>
      <c r="O1027" s="3">
        <v>48</v>
      </c>
      <c r="P1027" s="4">
        <v>0.05</v>
      </c>
      <c r="Q1027" s="3">
        <v>169.1</v>
      </c>
      <c r="R1027" s="3">
        <v>96</v>
      </c>
      <c r="S1027" s="3">
        <v>73.099999999999994</v>
      </c>
      <c r="T1027" t="s">
        <v>1954</v>
      </c>
      <c r="U1027" t="s">
        <v>72</v>
      </c>
    </row>
    <row r="1028" spans="1:21" x14ac:dyDescent="0.35">
      <c r="A1028" t="s">
        <v>3467</v>
      </c>
      <c r="B1028" s="2">
        <v>45365</v>
      </c>
      <c r="C1028">
        <v>3</v>
      </c>
      <c r="D1028">
        <v>2024</v>
      </c>
      <c r="F1028" t="s">
        <v>319</v>
      </c>
      <c r="G1028" t="s">
        <v>2582</v>
      </c>
      <c r="H1028" t="s">
        <v>1870</v>
      </c>
      <c r="I1028" t="s">
        <v>2060</v>
      </c>
      <c r="J1028" t="s">
        <v>1987</v>
      </c>
      <c r="K1028" t="s">
        <v>1908</v>
      </c>
      <c r="L1028" t="s">
        <v>1890</v>
      </c>
      <c r="M1028">
        <v>1</v>
      </c>
      <c r="N1028" s="3">
        <v>129</v>
      </c>
      <c r="O1028" s="3">
        <v>78</v>
      </c>
      <c r="P1028" s="4">
        <v>0</v>
      </c>
      <c r="Q1028" s="3">
        <v>129</v>
      </c>
      <c r="R1028" s="3">
        <v>78</v>
      </c>
      <c r="S1028" s="3">
        <v>51</v>
      </c>
      <c r="T1028" t="s">
        <v>1954</v>
      </c>
      <c r="U1028" t="s">
        <v>71</v>
      </c>
    </row>
    <row r="1029" spans="1:21" x14ac:dyDescent="0.35">
      <c r="A1029" t="s">
        <v>3468</v>
      </c>
      <c r="B1029" s="2">
        <v>45365</v>
      </c>
      <c r="C1029">
        <v>3</v>
      </c>
      <c r="D1029">
        <v>2024</v>
      </c>
      <c r="F1029" t="s">
        <v>1223</v>
      </c>
      <c r="G1029" t="s">
        <v>2506</v>
      </c>
      <c r="H1029" t="s">
        <v>1874</v>
      </c>
      <c r="I1029" t="s">
        <v>2200</v>
      </c>
      <c r="J1029" t="s">
        <v>2015</v>
      </c>
      <c r="K1029" t="s">
        <v>1914</v>
      </c>
      <c r="L1029" t="s">
        <v>1888</v>
      </c>
      <c r="M1029">
        <v>1</v>
      </c>
      <c r="N1029" s="3">
        <v>65</v>
      </c>
      <c r="O1029" s="3">
        <v>32</v>
      </c>
      <c r="P1029" s="4">
        <v>0.05</v>
      </c>
      <c r="Q1029" s="3">
        <v>61.75</v>
      </c>
      <c r="R1029" s="3">
        <v>32</v>
      </c>
      <c r="S1029" s="3">
        <v>29.75</v>
      </c>
      <c r="T1029" t="s">
        <v>1954</v>
      </c>
      <c r="U1029" t="s">
        <v>72</v>
      </c>
    </row>
    <row r="1030" spans="1:21" x14ac:dyDescent="0.35">
      <c r="A1030" t="s">
        <v>3469</v>
      </c>
      <c r="B1030" s="2">
        <v>45365</v>
      </c>
      <c r="C1030">
        <v>3</v>
      </c>
      <c r="D1030">
        <v>2024</v>
      </c>
      <c r="F1030" t="s">
        <v>151</v>
      </c>
      <c r="G1030" t="s">
        <v>3398</v>
      </c>
      <c r="H1030" t="s">
        <v>1868</v>
      </c>
      <c r="I1030" t="s">
        <v>1959</v>
      </c>
      <c r="J1030" t="s">
        <v>2026</v>
      </c>
      <c r="K1030" t="s">
        <v>1919</v>
      </c>
      <c r="L1030" t="s">
        <v>1887</v>
      </c>
      <c r="M1030">
        <v>2</v>
      </c>
      <c r="N1030" s="3">
        <v>85</v>
      </c>
      <c r="O1030" s="3">
        <v>44</v>
      </c>
      <c r="P1030" s="4">
        <v>0.05</v>
      </c>
      <c r="Q1030" s="3">
        <v>161.5</v>
      </c>
      <c r="R1030" s="3">
        <v>88</v>
      </c>
      <c r="S1030" s="3">
        <v>73.5</v>
      </c>
      <c r="T1030" t="s">
        <v>1954</v>
      </c>
      <c r="U1030" t="s">
        <v>71</v>
      </c>
    </row>
    <row r="1031" spans="1:21" x14ac:dyDescent="0.35">
      <c r="A1031" t="s">
        <v>3470</v>
      </c>
      <c r="B1031" s="2">
        <v>45365</v>
      </c>
      <c r="C1031">
        <v>3</v>
      </c>
      <c r="D1031">
        <v>2024</v>
      </c>
      <c r="F1031" t="s">
        <v>1200</v>
      </c>
      <c r="G1031" t="s">
        <v>1962</v>
      </c>
      <c r="H1031" t="s">
        <v>1866</v>
      </c>
      <c r="I1031" t="s">
        <v>1866</v>
      </c>
      <c r="J1031" t="s">
        <v>1987</v>
      </c>
      <c r="K1031" t="s">
        <v>1908</v>
      </c>
      <c r="L1031" t="s">
        <v>1890</v>
      </c>
      <c r="M1031">
        <v>1</v>
      </c>
      <c r="N1031" s="3">
        <v>129</v>
      </c>
      <c r="O1031" s="3">
        <v>78</v>
      </c>
      <c r="P1031" s="4">
        <v>0.15</v>
      </c>
      <c r="Q1031" s="3">
        <v>109.65</v>
      </c>
      <c r="R1031" s="3">
        <v>78</v>
      </c>
      <c r="S1031" s="3">
        <v>31.65</v>
      </c>
      <c r="T1031" t="s">
        <v>1954</v>
      </c>
      <c r="U1031" t="s">
        <v>71</v>
      </c>
    </row>
    <row r="1032" spans="1:21" x14ac:dyDescent="0.35">
      <c r="A1032" t="s">
        <v>3471</v>
      </c>
      <c r="B1032" s="2">
        <v>45366</v>
      </c>
      <c r="C1032">
        <v>3</v>
      </c>
      <c r="D1032">
        <v>2024</v>
      </c>
      <c r="F1032" t="s">
        <v>1387</v>
      </c>
      <c r="G1032" t="s">
        <v>3423</v>
      </c>
      <c r="H1032" t="s">
        <v>1873</v>
      </c>
      <c r="I1032" t="s">
        <v>2070</v>
      </c>
      <c r="J1032" t="s">
        <v>1956</v>
      </c>
      <c r="K1032" t="s">
        <v>1909</v>
      </c>
      <c r="L1032" t="s">
        <v>1887</v>
      </c>
      <c r="M1032">
        <v>3</v>
      </c>
      <c r="N1032" s="3">
        <v>95</v>
      </c>
      <c r="O1032" s="3">
        <v>54</v>
      </c>
      <c r="P1032" s="4">
        <v>0.05</v>
      </c>
      <c r="Q1032" s="3">
        <v>270.75</v>
      </c>
      <c r="R1032" s="3">
        <v>162</v>
      </c>
      <c r="S1032" s="3">
        <v>108.75</v>
      </c>
      <c r="T1032" t="s">
        <v>1954</v>
      </c>
      <c r="U1032" t="s">
        <v>71</v>
      </c>
    </row>
    <row r="1033" spans="1:21" x14ac:dyDescent="0.35">
      <c r="A1033" t="s">
        <v>3472</v>
      </c>
      <c r="B1033" s="2">
        <v>45366</v>
      </c>
      <c r="C1033">
        <v>3</v>
      </c>
      <c r="D1033">
        <v>2024</v>
      </c>
      <c r="F1033" t="s">
        <v>92</v>
      </c>
      <c r="G1033" t="s">
        <v>3473</v>
      </c>
      <c r="H1033" t="s">
        <v>1871</v>
      </c>
      <c r="I1033" t="s">
        <v>1966</v>
      </c>
      <c r="J1033" t="s">
        <v>1978</v>
      </c>
      <c r="K1033" t="s">
        <v>1916</v>
      </c>
      <c r="L1033" t="s">
        <v>1887</v>
      </c>
      <c r="M1033">
        <v>1</v>
      </c>
      <c r="N1033" s="3">
        <v>79</v>
      </c>
      <c r="O1033" s="3">
        <v>42</v>
      </c>
      <c r="P1033" s="4">
        <v>0.1</v>
      </c>
      <c r="Q1033" s="3">
        <v>71.099999999999994</v>
      </c>
      <c r="R1033" s="3">
        <v>42</v>
      </c>
      <c r="S1033" s="3">
        <v>29.1</v>
      </c>
      <c r="T1033" t="s">
        <v>1954</v>
      </c>
      <c r="U1033" t="s">
        <v>71</v>
      </c>
    </row>
    <row r="1034" spans="1:21" x14ac:dyDescent="0.35">
      <c r="A1034" t="s">
        <v>3474</v>
      </c>
      <c r="B1034" s="2">
        <v>45366</v>
      </c>
      <c r="C1034">
        <v>3</v>
      </c>
      <c r="D1034">
        <v>2024</v>
      </c>
      <c r="F1034" t="s">
        <v>1819</v>
      </c>
      <c r="G1034" t="s">
        <v>3022</v>
      </c>
      <c r="H1034" t="s">
        <v>1873</v>
      </c>
      <c r="I1034" t="s">
        <v>2070</v>
      </c>
      <c r="J1034" t="s">
        <v>2162</v>
      </c>
      <c r="K1034" t="s">
        <v>1921</v>
      </c>
      <c r="L1034" t="s">
        <v>1889</v>
      </c>
      <c r="M1034">
        <v>2</v>
      </c>
      <c r="N1034" s="3">
        <v>55</v>
      </c>
      <c r="O1034" s="3">
        <v>27</v>
      </c>
      <c r="P1034" s="4">
        <v>0.1</v>
      </c>
      <c r="Q1034" s="3">
        <v>99</v>
      </c>
      <c r="R1034" s="3">
        <v>54</v>
      </c>
      <c r="S1034" s="3">
        <v>45</v>
      </c>
      <c r="T1034" t="s">
        <v>1954</v>
      </c>
      <c r="U1034" t="s">
        <v>72</v>
      </c>
    </row>
    <row r="1035" spans="1:21" x14ac:dyDescent="0.35">
      <c r="A1035" t="s">
        <v>3475</v>
      </c>
      <c r="B1035" s="2">
        <v>45366</v>
      </c>
      <c r="C1035">
        <v>3</v>
      </c>
      <c r="D1035">
        <v>2024</v>
      </c>
      <c r="F1035" t="s">
        <v>1765</v>
      </c>
      <c r="G1035" t="s">
        <v>2805</v>
      </c>
      <c r="H1035" t="s">
        <v>1875</v>
      </c>
      <c r="I1035" t="s">
        <v>1970</v>
      </c>
      <c r="J1035" t="s">
        <v>2114</v>
      </c>
      <c r="K1035" t="s">
        <v>1915</v>
      </c>
      <c r="L1035" t="s">
        <v>1886</v>
      </c>
      <c r="M1035">
        <v>1</v>
      </c>
      <c r="N1035" s="3">
        <v>85</v>
      </c>
      <c r="O1035" s="3">
        <v>41</v>
      </c>
      <c r="P1035" s="4">
        <v>0.1</v>
      </c>
      <c r="Q1035" s="3">
        <v>76.5</v>
      </c>
      <c r="R1035" s="3">
        <v>41</v>
      </c>
      <c r="S1035" s="3">
        <v>35.5</v>
      </c>
      <c r="T1035" t="s">
        <v>1954</v>
      </c>
      <c r="U1035" t="s">
        <v>72</v>
      </c>
    </row>
    <row r="1036" spans="1:21" x14ac:dyDescent="0.35">
      <c r="A1036" t="s">
        <v>3476</v>
      </c>
      <c r="B1036" s="2">
        <v>45366</v>
      </c>
      <c r="C1036">
        <v>3</v>
      </c>
      <c r="D1036">
        <v>2024</v>
      </c>
      <c r="F1036" t="s">
        <v>1744</v>
      </c>
      <c r="G1036" t="s">
        <v>2480</v>
      </c>
      <c r="H1036" t="s">
        <v>1870</v>
      </c>
      <c r="I1036" t="s">
        <v>2083</v>
      </c>
      <c r="J1036" t="s">
        <v>1987</v>
      </c>
      <c r="K1036" t="s">
        <v>1908</v>
      </c>
      <c r="L1036" t="s">
        <v>1890</v>
      </c>
      <c r="M1036">
        <v>2</v>
      </c>
      <c r="N1036" s="3">
        <v>129</v>
      </c>
      <c r="O1036" s="3">
        <v>78</v>
      </c>
      <c r="P1036" s="4">
        <v>0</v>
      </c>
      <c r="Q1036" s="3">
        <v>258</v>
      </c>
      <c r="R1036" s="3">
        <v>156</v>
      </c>
      <c r="S1036" s="3">
        <v>102</v>
      </c>
      <c r="T1036" t="s">
        <v>1954</v>
      </c>
      <c r="U1036" t="s">
        <v>71</v>
      </c>
    </row>
    <row r="1037" spans="1:21" x14ac:dyDescent="0.35">
      <c r="A1037" t="s">
        <v>3477</v>
      </c>
      <c r="B1037" s="2">
        <v>45366</v>
      </c>
      <c r="C1037">
        <v>3</v>
      </c>
      <c r="D1037">
        <v>2024</v>
      </c>
      <c r="F1037" t="s">
        <v>275</v>
      </c>
      <c r="G1037" t="s">
        <v>2425</v>
      </c>
      <c r="H1037" t="s">
        <v>1875</v>
      </c>
      <c r="I1037" t="s">
        <v>1996</v>
      </c>
      <c r="J1037" t="s">
        <v>1953</v>
      </c>
      <c r="K1037" t="s">
        <v>1905</v>
      </c>
      <c r="L1037" t="s">
        <v>1888</v>
      </c>
      <c r="M1037">
        <v>2</v>
      </c>
      <c r="N1037" s="3">
        <v>120</v>
      </c>
      <c r="O1037" s="3">
        <v>63</v>
      </c>
      <c r="P1037" s="4">
        <v>0.1</v>
      </c>
      <c r="Q1037" s="3">
        <v>216</v>
      </c>
      <c r="R1037" s="3">
        <v>126</v>
      </c>
      <c r="S1037" s="3">
        <v>90</v>
      </c>
      <c r="T1037" t="s">
        <v>1954</v>
      </c>
      <c r="U1037" t="s">
        <v>71</v>
      </c>
    </row>
    <row r="1038" spans="1:21" x14ac:dyDescent="0.35">
      <c r="A1038" t="s">
        <v>3478</v>
      </c>
      <c r="B1038" s="2">
        <v>45366</v>
      </c>
      <c r="C1038">
        <v>3</v>
      </c>
      <c r="D1038">
        <v>2024</v>
      </c>
      <c r="F1038" t="s">
        <v>411</v>
      </c>
      <c r="G1038" t="s">
        <v>2302</v>
      </c>
      <c r="H1038" t="s">
        <v>1868</v>
      </c>
      <c r="I1038" t="s">
        <v>2014</v>
      </c>
      <c r="J1038" t="s">
        <v>1953</v>
      </c>
      <c r="K1038" t="s">
        <v>1905</v>
      </c>
      <c r="L1038" t="s">
        <v>1888</v>
      </c>
      <c r="M1038">
        <v>2</v>
      </c>
      <c r="N1038" s="3">
        <v>120</v>
      </c>
      <c r="O1038" s="3">
        <v>63</v>
      </c>
      <c r="P1038" s="4">
        <v>0</v>
      </c>
      <c r="Q1038" s="3">
        <v>240</v>
      </c>
      <c r="R1038" s="3">
        <v>126</v>
      </c>
      <c r="S1038" s="3">
        <v>114</v>
      </c>
      <c r="T1038" t="s">
        <v>1954</v>
      </c>
      <c r="U1038" t="s">
        <v>71</v>
      </c>
    </row>
    <row r="1039" spans="1:21" x14ac:dyDescent="0.35">
      <c r="A1039" t="s">
        <v>3479</v>
      </c>
      <c r="B1039" s="2">
        <v>45366</v>
      </c>
      <c r="C1039">
        <v>3</v>
      </c>
      <c r="D1039">
        <v>2024</v>
      </c>
      <c r="F1039" t="s">
        <v>1697</v>
      </c>
      <c r="G1039" t="s">
        <v>3348</v>
      </c>
      <c r="H1039" t="s">
        <v>1866</v>
      </c>
      <c r="I1039" t="s">
        <v>1866</v>
      </c>
      <c r="J1039" t="s">
        <v>2045</v>
      </c>
      <c r="K1039" t="s">
        <v>1910</v>
      </c>
      <c r="L1039" t="s">
        <v>1890</v>
      </c>
      <c r="M1039">
        <v>1</v>
      </c>
      <c r="N1039" s="3">
        <v>99</v>
      </c>
      <c r="O1039" s="3">
        <v>58</v>
      </c>
      <c r="P1039" s="4">
        <v>0.1</v>
      </c>
      <c r="Q1039" s="3">
        <v>89.1</v>
      </c>
      <c r="R1039" s="3">
        <v>58</v>
      </c>
      <c r="S1039" s="3">
        <v>31.1</v>
      </c>
      <c r="T1039" t="s">
        <v>1954</v>
      </c>
      <c r="U1039" t="s">
        <v>71</v>
      </c>
    </row>
    <row r="1040" spans="1:21" x14ac:dyDescent="0.35">
      <c r="A1040" t="s">
        <v>3480</v>
      </c>
      <c r="B1040" s="2">
        <v>45366</v>
      </c>
      <c r="C1040">
        <v>3</v>
      </c>
      <c r="D1040">
        <v>2024</v>
      </c>
      <c r="F1040" t="s">
        <v>348</v>
      </c>
      <c r="G1040" t="s">
        <v>65</v>
      </c>
      <c r="H1040" t="s">
        <v>1875</v>
      </c>
      <c r="I1040" t="s">
        <v>1981</v>
      </c>
      <c r="J1040" t="s">
        <v>1997</v>
      </c>
      <c r="K1040" t="s">
        <v>1906</v>
      </c>
      <c r="L1040" t="s">
        <v>1889</v>
      </c>
      <c r="M1040">
        <v>1</v>
      </c>
      <c r="N1040" s="3">
        <v>89</v>
      </c>
      <c r="O1040" s="3">
        <v>48</v>
      </c>
      <c r="P1040" s="4">
        <v>0</v>
      </c>
      <c r="Q1040" s="3">
        <v>89</v>
      </c>
      <c r="R1040" s="3">
        <v>48</v>
      </c>
      <c r="S1040" s="3">
        <v>41</v>
      </c>
      <c r="T1040" t="s">
        <v>1954</v>
      </c>
      <c r="U1040" t="s">
        <v>72</v>
      </c>
    </row>
    <row r="1041" spans="1:21" x14ac:dyDescent="0.35">
      <c r="A1041" t="s">
        <v>3481</v>
      </c>
      <c r="B1041" s="2">
        <v>45366</v>
      </c>
      <c r="C1041">
        <v>3</v>
      </c>
      <c r="D1041">
        <v>2024</v>
      </c>
      <c r="F1041" t="s">
        <v>660</v>
      </c>
      <c r="G1041" t="s">
        <v>2959</v>
      </c>
      <c r="H1041" t="s">
        <v>1863</v>
      </c>
      <c r="I1041" t="s">
        <v>1952</v>
      </c>
      <c r="J1041" t="s">
        <v>2045</v>
      </c>
      <c r="K1041" t="s">
        <v>1910</v>
      </c>
      <c r="L1041" t="s">
        <v>1890</v>
      </c>
      <c r="M1041">
        <v>1</v>
      </c>
      <c r="N1041" s="3">
        <v>99</v>
      </c>
      <c r="O1041" s="3">
        <v>58</v>
      </c>
      <c r="P1041" s="4">
        <v>0.05</v>
      </c>
      <c r="Q1041" s="3">
        <v>94.05</v>
      </c>
      <c r="R1041" s="3">
        <v>58</v>
      </c>
      <c r="S1041" s="3">
        <v>36.049999999999997</v>
      </c>
      <c r="T1041" t="s">
        <v>1954</v>
      </c>
      <c r="U1041" t="s">
        <v>71</v>
      </c>
    </row>
    <row r="1042" spans="1:21" x14ac:dyDescent="0.35">
      <c r="A1042" t="s">
        <v>3482</v>
      </c>
      <c r="B1042" s="2">
        <v>45366</v>
      </c>
      <c r="C1042">
        <v>3</v>
      </c>
      <c r="D1042">
        <v>2024</v>
      </c>
      <c r="F1042" t="s">
        <v>406</v>
      </c>
      <c r="G1042" t="s">
        <v>65</v>
      </c>
      <c r="H1042" t="s">
        <v>1867</v>
      </c>
      <c r="I1042" t="s">
        <v>2004</v>
      </c>
      <c r="J1042" t="s">
        <v>2061</v>
      </c>
      <c r="K1042" t="s">
        <v>1923</v>
      </c>
      <c r="L1042" t="s">
        <v>1888</v>
      </c>
      <c r="M1042">
        <v>3</v>
      </c>
      <c r="N1042" s="3">
        <v>25</v>
      </c>
      <c r="O1042" s="3">
        <v>11</v>
      </c>
      <c r="P1042" s="4">
        <v>0.1</v>
      </c>
      <c r="Q1042" s="3">
        <v>67.5</v>
      </c>
      <c r="R1042" s="3">
        <v>33</v>
      </c>
      <c r="S1042" s="3">
        <v>34.5</v>
      </c>
      <c r="T1042" t="s">
        <v>1954</v>
      </c>
      <c r="U1042" t="s">
        <v>71</v>
      </c>
    </row>
    <row r="1043" spans="1:21" x14ac:dyDescent="0.35">
      <c r="A1043" t="s">
        <v>3483</v>
      </c>
      <c r="B1043" s="2">
        <v>45366</v>
      </c>
      <c r="C1043">
        <v>3</v>
      </c>
      <c r="D1043">
        <v>2024</v>
      </c>
      <c r="F1043" t="s">
        <v>643</v>
      </c>
      <c r="G1043" t="s">
        <v>2722</v>
      </c>
      <c r="H1043" t="s">
        <v>1866</v>
      </c>
      <c r="I1043" t="s">
        <v>1866</v>
      </c>
      <c r="J1043" t="s">
        <v>1953</v>
      </c>
      <c r="K1043" t="s">
        <v>1905</v>
      </c>
      <c r="L1043" t="s">
        <v>1888</v>
      </c>
      <c r="M1043">
        <v>2</v>
      </c>
      <c r="N1043" s="3">
        <v>120</v>
      </c>
      <c r="O1043" s="3">
        <v>63</v>
      </c>
      <c r="P1043" s="4">
        <v>0.15</v>
      </c>
      <c r="Q1043" s="3">
        <v>204</v>
      </c>
      <c r="R1043" s="3">
        <v>126</v>
      </c>
      <c r="S1043" s="3">
        <v>78</v>
      </c>
      <c r="T1043" t="s">
        <v>1954</v>
      </c>
      <c r="U1043" t="s">
        <v>71</v>
      </c>
    </row>
    <row r="1044" spans="1:21" x14ac:dyDescent="0.35">
      <c r="A1044" t="s">
        <v>3484</v>
      </c>
      <c r="B1044" s="2">
        <v>45366</v>
      </c>
      <c r="C1044">
        <v>3</v>
      </c>
      <c r="D1044">
        <v>2024</v>
      </c>
      <c r="F1044" t="s">
        <v>651</v>
      </c>
      <c r="G1044" t="s">
        <v>2769</v>
      </c>
      <c r="H1044" t="s">
        <v>1864</v>
      </c>
      <c r="I1044" t="s">
        <v>2044</v>
      </c>
      <c r="J1044" t="s">
        <v>2001</v>
      </c>
      <c r="K1044" t="s">
        <v>1911</v>
      </c>
      <c r="L1044" t="s">
        <v>1886</v>
      </c>
      <c r="M1044">
        <v>1</v>
      </c>
      <c r="N1044" s="3">
        <v>58</v>
      </c>
      <c r="O1044" s="3">
        <v>25</v>
      </c>
      <c r="P1044" s="4">
        <v>0.15</v>
      </c>
      <c r="Q1044" s="3">
        <v>49.3</v>
      </c>
      <c r="R1044" s="3">
        <v>25</v>
      </c>
      <c r="S1044" s="3">
        <v>24.3</v>
      </c>
      <c r="T1044" t="s">
        <v>1954</v>
      </c>
      <c r="U1044" t="s">
        <v>72</v>
      </c>
    </row>
    <row r="1045" spans="1:21" x14ac:dyDescent="0.35">
      <c r="A1045" t="s">
        <v>3485</v>
      </c>
      <c r="B1045" s="2">
        <v>45366</v>
      </c>
      <c r="C1045">
        <v>3</v>
      </c>
      <c r="D1045">
        <v>2024</v>
      </c>
      <c r="F1045" t="s">
        <v>1835</v>
      </c>
      <c r="G1045" t="s">
        <v>2963</v>
      </c>
      <c r="H1045" t="s">
        <v>1864</v>
      </c>
      <c r="I1045" t="s">
        <v>2211</v>
      </c>
      <c r="J1045" t="s">
        <v>2015</v>
      </c>
      <c r="K1045" t="s">
        <v>1914</v>
      </c>
      <c r="L1045" t="s">
        <v>1888</v>
      </c>
      <c r="M1045">
        <v>2</v>
      </c>
      <c r="N1045" s="3">
        <v>65</v>
      </c>
      <c r="O1045" s="3">
        <v>32</v>
      </c>
      <c r="P1045" s="4">
        <v>0.1</v>
      </c>
      <c r="Q1045" s="3">
        <v>117</v>
      </c>
      <c r="R1045" s="3">
        <v>64</v>
      </c>
      <c r="S1045" s="3">
        <v>53</v>
      </c>
      <c r="T1045" t="s">
        <v>1954</v>
      </c>
      <c r="U1045" t="s">
        <v>72</v>
      </c>
    </row>
    <row r="1046" spans="1:21" x14ac:dyDescent="0.35">
      <c r="A1046" t="s">
        <v>3486</v>
      </c>
      <c r="B1046" s="2">
        <v>45366</v>
      </c>
      <c r="C1046">
        <v>3</v>
      </c>
      <c r="D1046">
        <v>2024</v>
      </c>
      <c r="F1046" t="s">
        <v>765</v>
      </c>
      <c r="G1046" t="s">
        <v>2298</v>
      </c>
      <c r="H1046" t="s">
        <v>1868</v>
      </c>
      <c r="I1046" t="s">
        <v>1959</v>
      </c>
      <c r="J1046" t="s">
        <v>2183</v>
      </c>
      <c r="K1046" t="s">
        <v>1917</v>
      </c>
      <c r="L1046" t="s">
        <v>1886</v>
      </c>
      <c r="M1046">
        <v>4</v>
      </c>
      <c r="N1046" s="3">
        <v>72</v>
      </c>
      <c r="O1046" s="3">
        <v>34</v>
      </c>
      <c r="P1046" s="4">
        <v>0.05</v>
      </c>
      <c r="Q1046" s="3">
        <v>273.60000000000002</v>
      </c>
      <c r="R1046" s="3">
        <v>136</v>
      </c>
      <c r="S1046" s="3">
        <v>137.6</v>
      </c>
      <c r="T1046" t="s">
        <v>1954</v>
      </c>
      <c r="U1046" t="s">
        <v>71</v>
      </c>
    </row>
    <row r="1047" spans="1:21" x14ac:dyDescent="0.35">
      <c r="A1047" t="s">
        <v>3487</v>
      </c>
      <c r="B1047" s="2">
        <v>45366</v>
      </c>
      <c r="C1047">
        <v>3</v>
      </c>
      <c r="D1047">
        <v>2024</v>
      </c>
      <c r="F1047" t="s">
        <v>828</v>
      </c>
      <c r="G1047" t="s">
        <v>2151</v>
      </c>
      <c r="H1047" t="s">
        <v>1873</v>
      </c>
      <c r="I1047" t="s">
        <v>2323</v>
      </c>
      <c r="J1047" t="s">
        <v>2162</v>
      </c>
      <c r="K1047" t="s">
        <v>1921</v>
      </c>
      <c r="L1047" t="s">
        <v>1889</v>
      </c>
      <c r="M1047">
        <v>3</v>
      </c>
      <c r="N1047" s="3">
        <v>55</v>
      </c>
      <c r="O1047" s="3">
        <v>27</v>
      </c>
      <c r="P1047" s="4">
        <v>0</v>
      </c>
      <c r="Q1047" s="3">
        <v>165</v>
      </c>
      <c r="R1047" s="3">
        <v>81</v>
      </c>
      <c r="S1047" s="3">
        <v>84</v>
      </c>
      <c r="T1047" t="s">
        <v>1954</v>
      </c>
      <c r="U1047" t="s">
        <v>71</v>
      </c>
    </row>
    <row r="1048" spans="1:21" x14ac:dyDescent="0.35">
      <c r="A1048" t="s">
        <v>3488</v>
      </c>
      <c r="B1048" s="2">
        <v>45366</v>
      </c>
      <c r="C1048">
        <v>3</v>
      </c>
      <c r="D1048">
        <v>2024</v>
      </c>
      <c r="F1048" t="s">
        <v>256</v>
      </c>
      <c r="G1048" t="s">
        <v>2204</v>
      </c>
      <c r="H1048" t="s">
        <v>1866</v>
      </c>
      <c r="I1048" t="s">
        <v>1866</v>
      </c>
      <c r="J1048" t="s">
        <v>2120</v>
      </c>
      <c r="K1048" t="s">
        <v>1926</v>
      </c>
      <c r="L1048" t="s">
        <v>1885</v>
      </c>
      <c r="M1048">
        <v>1</v>
      </c>
      <c r="N1048" s="3">
        <v>28</v>
      </c>
      <c r="O1048" s="3">
        <v>13</v>
      </c>
      <c r="P1048" s="4">
        <v>0.1</v>
      </c>
      <c r="Q1048" s="3">
        <v>25.2</v>
      </c>
      <c r="R1048" s="3">
        <v>13</v>
      </c>
      <c r="S1048" s="3">
        <v>12.2</v>
      </c>
      <c r="T1048" t="s">
        <v>1954</v>
      </c>
      <c r="U1048" t="s">
        <v>72</v>
      </c>
    </row>
    <row r="1049" spans="1:21" x14ac:dyDescent="0.35">
      <c r="A1049" t="s">
        <v>3489</v>
      </c>
      <c r="B1049" s="2">
        <v>45367</v>
      </c>
      <c r="C1049">
        <v>3</v>
      </c>
      <c r="D1049">
        <v>2024</v>
      </c>
      <c r="F1049" t="s">
        <v>344</v>
      </c>
      <c r="G1049" t="s">
        <v>2202</v>
      </c>
      <c r="H1049" t="s">
        <v>1866</v>
      </c>
      <c r="I1049" t="s">
        <v>1866</v>
      </c>
      <c r="J1049" t="s">
        <v>1953</v>
      </c>
      <c r="K1049" t="s">
        <v>1905</v>
      </c>
      <c r="L1049" t="s">
        <v>1888</v>
      </c>
      <c r="M1049">
        <v>1</v>
      </c>
      <c r="N1049" s="3">
        <v>120</v>
      </c>
      <c r="O1049" s="3">
        <v>63</v>
      </c>
      <c r="P1049" s="4">
        <v>0.1</v>
      </c>
      <c r="Q1049" s="3">
        <v>108</v>
      </c>
      <c r="R1049" s="3">
        <v>63</v>
      </c>
      <c r="S1049" s="3">
        <v>45</v>
      </c>
      <c r="T1049" t="s">
        <v>1954</v>
      </c>
      <c r="U1049" t="s">
        <v>72</v>
      </c>
    </row>
    <row r="1050" spans="1:21" x14ac:dyDescent="0.35">
      <c r="A1050" t="s">
        <v>3490</v>
      </c>
      <c r="B1050" s="2">
        <v>45367</v>
      </c>
      <c r="C1050">
        <v>3</v>
      </c>
      <c r="D1050">
        <v>2024</v>
      </c>
      <c r="F1050" t="s">
        <v>522</v>
      </c>
      <c r="G1050" t="s">
        <v>2552</v>
      </c>
      <c r="H1050" t="s">
        <v>1874</v>
      </c>
      <c r="I1050" t="s">
        <v>2186</v>
      </c>
      <c r="J1050" t="s">
        <v>1963</v>
      </c>
      <c r="K1050" t="s">
        <v>1907</v>
      </c>
      <c r="L1050" t="s">
        <v>1890</v>
      </c>
      <c r="M1050">
        <v>3</v>
      </c>
      <c r="N1050" s="3">
        <v>119</v>
      </c>
      <c r="O1050" s="3">
        <v>72</v>
      </c>
      <c r="P1050" s="4">
        <v>0</v>
      </c>
      <c r="Q1050" s="3">
        <v>357</v>
      </c>
      <c r="R1050" s="3">
        <v>216</v>
      </c>
      <c r="S1050" s="3">
        <v>141</v>
      </c>
      <c r="T1050" t="s">
        <v>1954</v>
      </c>
      <c r="U1050" t="s">
        <v>71</v>
      </c>
    </row>
    <row r="1051" spans="1:21" x14ac:dyDescent="0.35">
      <c r="A1051" t="s">
        <v>3491</v>
      </c>
      <c r="B1051" s="2">
        <v>45367</v>
      </c>
      <c r="C1051">
        <v>3</v>
      </c>
      <c r="D1051">
        <v>2024</v>
      </c>
      <c r="F1051" t="s">
        <v>1518</v>
      </c>
      <c r="G1051" t="s">
        <v>3398</v>
      </c>
      <c r="H1051" t="s">
        <v>1875</v>
      </c>
      <c r="I1051" t="s">
        <v>2054</v>
      </c>
      <c r="J1051" t="s">
        <v>2067</v>
      </c>
      <c r="K1051" t="s">
        <v>1918</v>
      </c>
      <c r="L1051" t="s">
        <v>1889</v>
      </c>
      <c r="M1051">
        <v>4</v>
      </c>
      <c r="N1051" s="3">
        <v>69</v>
      </c>
      <c r="O1051" s="3">
        <v>37</v>
      </c>
      <c r="P1051" s="4">
        <v>0</v>
      </c>
      <c r="Q1051" s="3">
        <v>276</v>
      </c>
      <c r="R1051" s="3">
        <v>148</v>
      </c>
      <c r="S1051" s="3">
        <v>128</v>
      </c>
      <c r="T1051" t="s">
        <v>1954</v>
      </c>
      <c r="U1051" t="s">
        <v>71</v>
      </c>
    </row>
    <row r="1052" spans="1:21" x14ac:dyDescent="0.35">
      <c r="A1052" t="s">
        <v>3492</v>
      </c>
      <c r="B1052" s="2">
        <v>45367</v>
      </c>
      <c r="C1052">
        <v>3</v>
      </c>
      <c r="D1052">
        <v>2024</v>
      </c>
      <c r="F1052" t="s">
        <v>255</v>
      </c>
      <c r="G1052" t="s">
        <v>2402</v>
      </c>
      <c r="H1052" t="s">
        <v>1871</v>
      </c>
      <c r="I1052" t="s">
        <v>2144</v>
      </c>
      <c r="J1052" t="s">
        <v>2011</v>
      </c>
      <c r="K1052" t="s">
        <v>1927</v>
      </c>
      <c r="L1052" t="s">
        <v>1885</v>
      </c>
      <c r="M1052">
        <v>1</v>
      </c>
      <c r="N1052" s="3">
        <v>24</v>
      </c>
      <c r="O1052" s="3">
        <v>10</v>
      </c>
      <c r="P1052" s="4">
        <v>0.1</v>
      </c>
      <c r="Q1052" s="3">
        <v>21.6</v>
      </c>
      <c r="R1052" s="3">
        <v>10</v>
      </c>
      <c r="S1052" s="3">
        <v>11.6</v>
      </c>
      <c r="T1052" t="s">
        <v>1954</v>
      </c>
      <c r="U1052" t="s">
        <v>72</v>
      </c>
    </row>
    <row r="1053" spans="1:21" x14ac:dyDescent="0.35">
      <c r="A1053" t="s">
        <v>3493</v>
      </c>
      <c r="B1053" s="2">
        <v>45367</v>
      </c>
      <c r="C1053">
        <v>3</v>
      </c>
      <c r="D1053">
        <v>2024</v>
      </c>
      <c r="F1053" t="s">
        <v>1410</v>
      </c>
      <c r="G1053" t="s">
        <v>2920</v>
      </c>
      <c r="H1053" t="s">
        <v>1866</v>
      </c>
      <c r="I1053" t="s">
        <v>1866</v>
      </c>
      <c r="J1053" t="s">
        <v>2001</v>
      </c>
      <c r="K1053" t="s">
        <v>1911</v>
      </c>
      <c r="L1053" t="s">
        <v>1886</v>
      </c>
      <c r="M1053">
        <v>1</v>
      </c>
      <c r="N1053" s="3">
        <v>58</v>
      </c>
      <c r="O1053" s="3">
        <v>25</v>
      </c>
      <c r="P1053" s="4">
        <v>0</v>
      </c>
      <c r="Q1053" s="3">
        <v>58</v>
      </c>
      <c r="R1053" s="3">
        <v>25</v>
      </c>
      <c r="S1053" s="3">
        <v>33</v>
      </c>
      <c r="T1053" t="s">
        <v>1954</v>
      </c>
      <c r="U1053" t="s">
        <v>71</v>
      </c>
    </row>
    <row r="1054" spans="1:21" x14ac:dyDescent="0.35">
      <c r="A1054" t="s">
        <v>3494</v>
      </c>
      <c r="B1054" s="2">
        <v>45367</v>
      </c>
      <c r="C1054">
        <v>3</v>
      </c>
      <c r="D1054">
        <v>2024</v>
      </c>
      <c r="F1054" t="s">
        <v>106</v>
      </c>
      <c r="G1054" t="s">
        <v>3121</v>
      </c>
      <c r="H1054" t="s">
        <v>1864</v>
      </c>
      <c r="I1054" t="s">
        <v>2087</v>
      </c>
      <c r="J1054" t="s">
        <v>2034</v>
      </c>
      <c r="K1054" t="s">
        <v>1904</v>
      </c>
      <c r="L1054" t="s">
        <v>1889</v>
      </c>
      <c r="M1054">
        <v>4</v>
      </c>
      <c r="N1054" s="3">
        <v>149</v>
      </c>
      <c r="O1054" s="3">
        <v>91</v>
      </c>
      <c r="P1054" s="4">
        <v>0.15</v>
      </c>
      <c r="Q1054" s="3">
        <v>506.6</v>
      </c>
      <c r="R1054" s="3">
        <v>364</v>
      </c>
      <c r="S1054" s="3">
        <v>142.6</v>
      </c>
      <c r="T1054" t="s">
        <v>1954</v>
      </c>
      <c r="U1054" t="s">
        <v>72</v>
      </c>
    </row>
    <row r="1055" spans="1:21" x14ac:dyDescent="0.35">
      <c r="A1055" t="s">
        <v>3495</v>
      </c>
      <c r="B1055" s="2">
        <v>45367</v>
      </c>
      <c r="C1055">
        <v>3</v>
      </c>
      <c r="D1055">
        <v>2024</v>
      </c>
      <c r="F1055" t="s">
        <v>1181</v>
      </c>
      <c r="G1055" t="s">
        <v>2224</v>
      </c>
      <c r="H1055" t="s">
        <v>1866</v>
      </c>
      <c r="I1055" t="s">
        <v>1866</v>
      </c>
      <c r="J1055" t="s">
        <v>1956</v>
      </c>
      <c r="K1055" t="s">
        <v>1909</v>
      </c>
      <c r="L1055" t="s">
        <v>1887</v>
      </c>
      <c r="M1055">
        <v>2</v>
      </c>
      <c r="N1055" s="3">
        <v>95</v>
      </c>
      <c r="O1055" s="3">
        <v>54</v>
      </c>
      <c r="P1055" s="4">
        <v>0.15</v>
      </c>
      <c r="Q1055" s="3">
        <v>161.5</v>
      </c>
      <c r="R1055" s="3">
        <v>108</v>
      </c>
      <c r="S1055" s="3">
        <v>53.5</v>
      </c>
      <c r="T1055" t="s">
        <v>1954</v>
      </c>
      <c r="U1055" t="s">
        <v>71</v>
      </c>
    </row>
    <row r="1056" spans="1:21" x14ac:dyDescent="0.35">
      <c r="A1056" t="s">
        <v>3496</v>
      </c>
      <c r="B1056" s="2">
        <v>45367</v>
      </c>
      <c r="C1056">
        <v>3</v>
      </c>
      <c r="D1056">
        <v>2024</v>
      </c>
      <c r="F1056" t="s">
        <v>1484</v>
      </c>
      <c r="G1056" t="s">
        <v>3497</v>
      </c>
      <c r="H1056" t="s">
        <v>1866</v>
      </c>
      <c r="I1056" t="s">
        <v>1866</v>
      </c>
      <c r="J1056" t="s">
        <v>2162</v>
      </c>
      <c r="K1056" t="s">
        <v>1921</v>
      </c>
      <c r="L1056" t="s">
        <v>1889</v>
      </c>
      <c r="M1056">
        <v>1</v>
      </c>
      <c r="N1056" s="3">
        <v>55</v>
      </c>
      <c r="O1056" s="3">
        <v>27</v>
      </c>
      <c r="P1056" s="4">
        <v>0.05</v>
      </c>
      <c r="Q1056" s="3">
        <v>52.25</v>
      </c>
      <c r="R1056" s="3">
        <v>27</v>
      </c>
      <c r="S1056" s="3">
        <v>25.25</v>
      </c>
      <c r="T1056" t="s">
        <v>1954</v>
      </c>
      <c r="U1056" t="s">
        <v>71</v>
      </c>
    </row>
    <row r="1057" spans="1:21" x14ac:dyDescent="0.35">
      <c r="A1057" t="s">
        <v>3498</v>
      </c>
      <c r="B1057" s="2">
        <v>45367</v>
      </c>
      <c r="C1057">
        <v>3</v>
      </c>
      <c r="D1057">
        <v>2024</v>
      </c>
      <c r="F1057" t="s">
        <v>1170</v>
      </c>
      <c r="G1057" t="s">
        <v>3499</v>
      </c>
      <c r="H1057" t="s">
        <v>1864</v>
      </c>
      <c r="I1057" t="s">
        <v>2101</v>
      </c>
      <c r="J1057" t="s">
        <v>1987</v>
      </c>
      <c r="K1057" t="s">
        <v>1908</v>
      </c>
      <c r="L1057" t="s">
        <v>1890</v>
      </c>
      <c r="M1057">
        <v>1</v>
      </c>
      <c r="N1057" s="3">
        <v>129</v>
      </c>
      <c r="O1057" s="3">
        <v>78</v>
      </c>
      <c r="P1057" s="4">
        <v>0</v>
      </c>
      <c r="Q1057" s="3">
        <v>129</v>
      </c>
      <c r="R1057" s="3">
        <v>78</v>
      </c>
      <c r="S1057" s="3">
        <v>51</v>
      </c>
      <c r="T1057" t="s">
        <v>1954</v>
      </c>
      <c r="U1057" t="s">
        <v>71</v>
      </c>
    </row>
    <row r="1058" spans="1:21" x14ac:dyDescent="0.35">
      <c r="A1058" t="s">
        <v>3500</v>
      </c>
      <c r="B1058" s="2">
        <v>45367</v>
      </c>
      <c r="C1058">
        <v>3</v>
      </c>
      <c r="D1058">
        <v>2024</v>
      </c>
      <c r="F1058" t="s">
        <v>198</v>
      </c>
      <c r="G1058" t="s">
        <v>2620</v>
      </c>
      <c r="H1058" t="s">
        <v>1866</v>
      </c>
      <c r="I1058" t="s">
        <v>1866</v>
      </c>
      <c r="J1058" t="s">
        <v>1967</v>
      </c>
      <c r="K1058" t="s">
        <v>1913</v>
      </c>
      <c r="L1058" t="s">
        <v>1888</v>
      </c>
      <c r="M1058">
        <v>3</v>
      </c>
      <c r="N1058" s="3">
        <v>78</v>
      </c>
      <c r="O1058" s="3">
        <v>39</v>
      </c>
      <c r="P1058" s="4">
        <v>0.15</v>
      </c>
      <c r="Q1058" s="3">
        <v>198.9</v>
      </c>
      <c r="R1058" s="3">
        <v>117</v>
      </c>
      <c r="S1058" s="3">
        <v>81.900000000000006</v>
      </c>
      <c r="T1058" t="s">
        <v>1954</v>
      </c>
      <c r="U1058" t="s">
        <v>72</v>
      </c>
    </row>
    <row r="1059" spans="1:21" x14ac:dyDescent="0.35">
      <c r="A1059" t="s">
        <v>3501</v>
      </c>
      <c r="B1059" s="2">
        <v>45367</v>
      </c>
      <c r="C1059">
        <v>3</v>
      </c>
      <c r="D1059">
        <v>2024</v>
      </c>
      <c r="F1059" t="s">
        <v>955</v>
      </c>
      <c r="G1059" t="s">
        <v>3119</v>
      </c>
      <c r="H1059" t="s">
        <v>1873</v>
      </c>
      <c r="I1059" t="s">
        <v>2323</v>
      </c>
      <c r="J1059" t="s">
        <v>1963</v>
      </c>
      <c r="K1059" t="s">
        <v>1907</v>
      </c>
      <c r="L1059" t="s">
        <v>1890</v>
      </c>
      <c r="M1059">
        <v>1</v>
      </c>
      <c r="N1059" s="3">
        <v>119</v>
      </c>
      <c r="O1059" s="3">
        <v>72</v>
      </c>
      <c r="P1059" s="4">
        <v>0</v>
      </c>
      <c r="Q1059" s="3">
        <v>119</v>
      </c>
      <c r="R1059" s="3">
        <v>72</v>
      </c>
      <c r="S1059" s="3">
        <v>47</v>
      </c>
      <c r="T1059" t="s">
        <v>1954</v>
      </c>
      <c r="U1059" t="s">
        <v>71</v>
      </c>
    </row>
    <row r="1060" spans="1:21" x14ac:dyDescent="0.35">
      <c r="A1060" t="s">
        <v>3502</v>
      </c>
      <c r="B1060" s="2">
        <v>45368</v>
      </c>
      <c r="C1060">
        <v>3</v>
      </c>
      <c r="D1060">
        <v>2024</v>
      </c>
      <c r="F1060" t="s">
        <v>231</v>
      </c>
      <c r="G1060" t="s">
        <v>2006</v>
      </c>
      <c r="H1060" t="s">
        <v>1868</v>
      </c>
      <c r="I1060" t="s">
        <v>2014</v>
      </c>
      <c r="J1060" t="s">
        <v>2114</v>
      </c>
      <c r="K1060" t="s">
        <v>1915</v>
      </c>
      <c r="L1060" t="s">
        <v>1886</v>
      </c>
      <c r="M1060">
        <v>2</v>
      </c>
      <c r="N1060" s="3">
        <v>85</v>
      </c>
      <c r="O1060" s="3">
        <v>41</v>
      </c>
      <c r="P1060" s="4">
        <v>0.05</v>
      </c>
      <c r="Q1060" s="3">
        <v>161.5</v>
      </c>
      <c r="R1060" s="3">
        <v>82</v>
      </c>
      <c r="S1060" s="3">
        <v>79.5</v>
      </c>
      <c r="T1060" t="s">
        <v>1954</v>
      </c>
      <c r="U1060" t="s">
        <v>72</v>
      </c>
    </row>
    <row r="1061" spans="1:21" x14ac:dyDescent="0.35">
      <c r="A1061" t="s">
        <v>3503</v>
      </c>
      <c r="B1061" s="2">
        <v>45368</v>
      </c>
      <c r="C1061">
        <v>3</v>
      </c>
      <c r="D1061">
        <v>2024</v>
      </c>
      <c r="F1061" t="s">
        <v>339</v>
      </c>
      <c r="G1061" t="s">
        <v>58</v>
      </c>
      <c r="H1061" t="s">
        <v>1870</v>
      </c>
      <c r="I1061" t="s">
        <v>2000</v>
      </c>
      <c r="J1061" t="s">
        <v>2114</v>
      </c>
      <c r="K1061" t="s">
        <v>1915</v>
      </c>
      <c r="L1061" t="s">
        <v>1886</v>
      </c>
      <c r="M1061">
        <v>1</v>
      </c>
      <c r="N1061" s="3">
        <v>85</v>
      </c>
      <c r="O1061" s="3">
        <v>41</v>
      </c>
      <c r="P1061" s="4">
        <v>0</v>
      </c>
      <c r="Q1061" s="3">
        <v>85</v>
      </c>
      <c r="R1061" s="3">
        <v>41</v>
      </c>
      <c r="S1061" s="3">
        <v>44</v>
      </c>
      <c r="T1061" t="s">
        <v>1954</v>
      </c>
      <c r="U1061" t="s">
        <v>72</v>
      </c>
    </row>
    <row r="1062" spans="1:21" x14ac:dyDescent="0.35">
      <c r="A1062" t="s">
        <v>3504</v>
      </c>
      <c r="B1062" s="2">
        <v>45368</v>
      </c>
      <c r="C1062">
        <v>3</v>
      </c>
      <c r="D1062">
        <v>2024</v>
      </c>
      <c r="F1062" t="s">
        <v>336</v>
      </c>
      <c r="G1062" t="s">
        <v>2759</v>
      </c>
      <c r="H1062" t="s">
        <v>1864</v>
      </c>
      <c r="I1062" t="s">
        <v>2044</v>
      </c>
      <c r="J1062" t="s">
        <v>1956</v>
      </c>
      <c r="K1062" t="s">
        <v>1909</v>
      </c>
      <c r="L1062" t="s">
        <v>1887</v>
      </c>
      <c r="M1062">
        <v>4</v>
      </c>
      <c r="N1062" s="3">
        <v>95</v>
      </c>
      <c r="O1062" s="3">
        <v>54</v>
      </c>
      <c r="P1062" s="4">
        <v>0</v>
      </c>
      <c r="Q1062" s="3">
        <v>380</v>
      </c>
      <c r="R1062" s="3">
        <v>216</v>
      </c>
      <c r="S1062" s="3">
        <v>164</v>
      </c>
      <c r="T1062" t="s">
        <v>1954</v>
      </c>
      <c r="U1062" t="s">
        <v>72</v>
      </c>
    </row>
    <row r="1063" spans="1:21" x14ac:dyDescent="0.35">
      <c r="A1063" t="s">
        <v>3505</v>
      </c>
      <c r="B1063" s="2">
        <v>45368</v>
      </c>
      <c r="C1063">
        <v>3</v>
      </c>
      <c r="D1063">
        <v>2024</v>
      </c>
      <c r="F1063" t="s">
        <v>94</v>
      </c>
      <c r="G1063" t="s">
        <v>62</v>
      </c>
      <c r="H1063" t="s">
        <v>1863</v>
      </c>
      <c r="I1063" t="s">
        <v>2056</v>
      </c>
      <c r="J1063" t="s">
        <v>2015</v>
      </c>
      <c r="K1063" t="s">
        <v>1914</v>
      </c>
      <c r="L1063" t="s">
        <v>1888</v>
      </c>
      <c r="M1063">
        <v>2</v>
      </c>
      <c r="N1063" s="3">
        <v>65</v>
      </c>
      <c r="O1063" s="3">
        <v>32</v>
      </c>
      <c r="P1063" s="4">
        <v>0</v>
      </c>
      <c r="Q1063" s="3">
        <v>130</v>
      </c>
      <c r="R1063" s="3">
        <v>64</v>
      </c>
      <c r="S1063" s="3">
        <v>66</v>
      </c>
      <c r="T1063" t="s">
        <v>1954</v>
      </c>
      <c r="U1063" t="s">
        <v>71</v>
      </c>
    </row>
    <row r="1064" spans="1:21" x14ac:dyDescent="0.35">
      <c r="A1064" t="s">
        <v>3506</v>
      </c>
      <c r="B1064" s="2">
        <v>45368</v>
      </c>
      <c r="C1064">
        <v>3</v>
      </c>
      <c r="D1064">
        <v>2024</v>
      </c>
      <c r="F1064" t="s">
        <v>516</v>
      </c>
      <c r="G1064" t="s">
        <v>3507</v>
      </c>
      <c r="H1064" t="s">
        <v>1863</v>
      </c>
      <c r="I1064" t="s">
        <v>1952</v>
      </c>
      <c r="J1064" t="s">
        <v>1956</v>
      </c>
      <c r="K1064" t="s">
        <v>1909</v>
      </c>
      <c r="L1064" t="s">
        <v>1887</v>
      </c>
      <c r="M1064">
        <v>1</v>
      </c>
      <c r="N1064" s="3">
        <v>95</v>
      </c>
      <c r="O1064" s="3">
        <v>54</v>
      </c>
      <c r="P1064" s="4">
        <v>0.1</v>
      </c>
      <c r="Q1064" s="3">
        <v>85.5</v>
      </c>
      <c r="R1064" s="3">
        <v>54</v>
      </c>
      <c r="S1064" s="3">
        <v>31.5</v>
      </c>
      <c r="T1064" t="s">
        <v>1954</v>
      </c>
      <c r="U1064" t="s">
        <v>71</v>
      </c>
    </row>
    <row r="1065" spans="1:21" x14ac:dyDescent="0.35">
      <c r="A1065" t="s">
        <v>3508</v>
      </c>
      <c r="B1065" s="2">
        <v>45368</v>
      </c>
      <c r="C1065">
        <v>3</v>
      </c>
      <c r="D1065">
        <v>2024</v>
      </c>
      <c r="F1065" t="s">
        <v>127</v>
      </c>
      <c r="G1065" t="s">
        <v>3099</v>
      </c>
      <c r="H1065" t="s">
        <v>1866</v>
      </c>
      <c r="I1065" t="s">
        <v>1866</v>
      </c>
      <c r="J1065" t="s">
        <v>2026</v>
      </c>
      <c r="K1065" t="s">
        <v>1919</v>
      </c>
      <c r="L1065" t="s">
        <v>1887</v>
      </c>
      <c r="M1065">
        <v>2</v>
      </c>
      <c r="N1065" s="3">
        <v>85</v>
      </c>
      <c r="O1065" s="3">
        <v>44</v>
      </c>
      <c r="P1065" s="4">
        <v>0</v>
      </c>
      <c r="Q1065" s="3">
        <v>170</v>
      </c>
      <c r="R1065" s="3">
        <v>88</v>
      </c>
      <c r="S1065" s="3">
        <v>82</v>
      </c>
      <c r="T1065" t="s">
        <v>1954</v>
      </c>
      <c r="U1065" t="s">
        <v>71</v>
      </c>
    </row>
    <row r="1066" spans="1:21" x14ac:dyDescent="0.35">
      <c r="A1066" t="s">
        <v>3509</v>
      </c>
      <c r="B1066" s="2">
        <v>45368</v>
      </c>
      <c r="C1066">
        <v>3</v>
      </c>
      <c r="D1066">
        <v>2024</v>
      </c>
      <c r="F1066" t="s">
        <v>1119</v>
      </c>
      <c r="G1066" t="s">
        <v>2176</v>
      </c>
      <c r="H1066" t="s">
        <v>1874</v>
      </c>
      <c r="I1066" t="s">
        <v>2200</v>
      </c>
      <c r="J1066" t="s">
        <v>1960</v>
      </c>
      <c r="K1066" t="s">
        <v>1924</v>
      </c>
      <c r="L1066" t="s">
        <v>1885</v>
      </c>
      <c r="M1066">
        <v>1</v>
      </c>
      <c r="N1066" s="3">
        <v>42</v>
      </c>
      <c r="O1066" s="3">
        <v>20</v>
      </c>
      <c r="P1066" s="4">
        <v>0.05</v>
      </c>
      <c r="Q1066" s="3">
        <v>39.9</v>
      </c>
      <c r="R1066" s="3">
        <v>20</v>
      </c>
      <c r="S1066" s="3">
        <v>19.899999999999999</v>
      </c>
      <c r="T1066" t="s">
        <v>1954</v>
      </c>
      <c r="U1066" t="s">
        <v>72</v>
      </c>
    </row>
    <row r="1067" spans="1:21" x14ac:dyDescent="0.35">
      <c r="A1067" t="s">
        <v>3510</v>
      </c>
      <c r="B1067" s="2">
        <v>45368</v>
      </c>
      <c r="C1067">
        <v>3</v>
      </c>
      <c r="D1067">
        <v>2024</v>
      </c>
      <c r="F1067" t="s">
        <v>450</v>
      </c>
      <c r="G1067" t="s">
        <v>3511</v>
      </c>
      <c r="H1067" t="s">
        <v>1870</v>
      </c>
      <c r="I1067" t="s">
        <v>2083</v>
      </c>
      <c r="J1067" t="s">
        <v>2001</v>
      </c>
      <c r="K1067" t="s">
        <v>1911</v>
      </c>
      <c r="L1067" t="s">
        <v>1886</v>
      </c>
      <c r="M1067">
        <v>1</v>
      </c>
      <c r="N1067" s="3">
        <v>58</v>
      </c>
      <c r="O1067" s="3">
        <v>25</v>
      </c>
      <c r="P1067" s="4">
        <v>0</v>
      </c>
      <c r="Q1067" s="3">
        <v>58</v>
      </c>
      <c r="R1067" s="3">
        <v>25</v>
      </c>
      <c r="S1067" s="3">
        <v>33</v>
      </c>
      <c r="T1067" t="s">
        <v>1954</v>
      </c>
      <c r="U1067" t="s">
        <v>71</v>
      </c>
    </row>
    <row r="1068" spans="1:21" x14ac:dyDescent="0.35">
      <c r="A1068" t="s">
        <v>3512</v>
      </c>
      <c r="B1068" s="2">
        <v>45368</v>
      </c>
      <c r="C1068">
        <v>3</v>
      </c>
      <c r="D1068">
        <v>2024</v>
      </c>
      <c r="F1068" t="s">
        <v>1648</v>
      </c>
      <c r="G1068" t="s">
        <v>2170</v>
      </c>
      <c r="H1068" t="s">
        <v>1871</v>
      </c>
      <c r="I1068" t="s">
        <v>1990</v>
      </c>
      <c r="J1068" t="s">
        <v>2001</v>
      </c>
      <c r="K1068" t="s">
        <v>1911</v>
      </c>
      <c r="L1068" t="s">
        <v>1886</v>
      </c>
      <c r="M1068">
        <v>1</v>
      </c>
      <c r="N1068" s="3">
        <v>58</v>
      </c>
      <c r="O1068" s="3">
        <v>25</v>
      </c>
      <c r="P1068" s="4">
        <v>0.1</v>
      </c>
      <c r="Q1068" s="3">
        <v>52.2</v>
      </c>
      <c r="R1068" s="3">
        <v>25</v>
      </c>
      <c r="S1068" s="3">
        <v>27.2</v>
      </c>
      <c r="T1068" t="s">
        <v>1954</v>
      </c>
      <c r="U1068" t="s">
        <v>71</v>
      </c>
    </row>
    <row r="1069" spans="1:21" x14ac:dyDescent="0.35">
      <c r="A1069" t="s">
        <v>3513</v>
      </c>
      <c r="B1069" s="2">
        <v>45368</v>
      </c>
      <c r="C1069">
        <v>3</v>
      </c>
      <c r="D1069">
        <v>2024</v>
      </c>
      <c r="F1069" t="s">
        <v>585</v>
      </c>
      <c r="G1069" t="s">
        <v>3070</v>
      </c>
      <c r="H1069" t="s">
        <v>1871</v>
      </c>
      <c r="I1069" t="s">
        <v>1990</v>
      </c>
      <c r="J1069" t="s">
        <v>2026</v>
      </c>
      <c r="K1069" t="s">
        <v>1919</v>
      </c>
      <c r="L1069" t="s">
        <v>1887</v>
      </c>
      <c r="M1069">
        <v>2</v>
      </c>
      <c r="N1069" s="3">
        <v>85</v>
      </c>
      <c r="O1069" s="3">
        <v>44</v>
      </c>
      <c r="P1069" s="4">
        <v>0</v>
      </c>
      <c r="Q1069" s="3">
        <v>170</v>
      </c>
      <c r="R1069" s="3">
        <v>88</v>
      </c>
      <c r="S1069" s="3">
        <v>82</v>
      </c>
      <c r="T1069" t="s">
        <v>1954</v>
      </c>
      <c r="U1069" t="s">
        <v>71</v>
      </c>
    </row>
    <row r="1070" spans="1:21" x14ac:dyDescent="0.35">
      <c r="A1070" t="s">
        <v>3514</v>
      </c>
      <c r="B1070" s="2">
        <v>45368</v>
      </c>
      <c r="C1070">
        <v>3</v>
      </c>
      <c r="D1070">
        <v>2024</v>
      </c>
      <c r="F1070" t="s">
        <v>1738</v>
      </c>
      <c r="G1070" t="s">
        <v>2963</v>
      </c>
      <c r="H1070" t="s">
        <v>1866</v>
      </c>
      <c r="I1070" t="s">
        <v>1866</v>
      </c>
      <c r="J1070" t="s">
        <v>1997</v>
      </c>
      <c r="K1070" t="s">
        <v>1906</v>
      </c>
      <c r="L1070" t="s">
        <v>1889</v>
      </c>
      <c r="M1070">
        <v>2</v>
      </c>
      <c r="N1070" s="3">
        <v>89</v>
      </c>
      <c r="O1070" s="3">
        <v>48</v>
      </c>
      <c r="P1070" s="4">
        <v>0.05</v>
      </c>
      <c r="Q1070" s="3">
        <v>169.1</v>
      </c>
      <c r="R1070" s="3">
        <v>96</v>
      </c>
      <c r="S1070" s="3">
        <v>73.099999999999994</v>
      </c>
      <c r="T1070" t="s">
        <v>1954</v>
      </c>
      <c r="U1070" t="s">
        <v>71</v>
      </c>
    </row>
    <row r="1071" spans="1:21" x14ac:dyDescent="0.35">
      <c r="A1071" t="s">
        <v>3515</v>
      </c>
      <c r="B1071" s="2">
        <v>45368</v>
      </c>
      <c r="C1071">
        <v>3</v>
      </c>
      <c r="D1071">
        <v>2024</v>
      </c>
      <c r="F1071" t="s">
        <v>376</v>
      </c>
      <c r="G1071" t="s">
        <v>57</v>
      </c>
      <c r="H1071" t="s">
        <v>1875</v>
      </c>
      <c r="I1071" t="s">
        <v>1970</v>
      </c>
      <c r="J1071" t="s">
        <v>2026</v>
      </c>
      <c r="K1071" t="s">
        <v>1919</v>
      </c>
      <c r="L1071" t="s">
        <v>1887</v>
      </c>
      <c r="M1071">
        <v>1</v>
      </c>
      <c r="N1071" s="3">
        <v>85</v>
      </c>
      <c r="O1071" s="3">
        <v>44</v>
      </c>
      <c r="P1071" s="4">
        <v>0</v>
      </c>
      <c r="Q1071" s="3">
        <v>85</v>
      </c>
      <c r="R1071" s="3">
        <v>44</v>
      </c>
      <c r="S1071" s="3">
        <v>41</v>
      </c>
      <c r="T1071" t="s">
        <v>1954</v>
      </c>
      <c r="U1071" t="s">
        <v>72</v>
      </c>
    </row>
    <row r="1072" spans="1:21" x14ac:dyDescent="0.35">
      <c r="A1072" t="s">
        <v>3516</v>
      </c>
      <c r="B1072" s="2">
        <v>45368</v>
      </c>
      <c r="C1072">
        <v>3</v>
      </c>
      <c r="D1072">
        <v>2024</v>
      </c>
      <c r="F1072" t="s">
        <v>924</v>
      </c>
      <c r="G1072" t="s">
        <v>2161</v>
      </c>
      <c r="H1072" t="s">
        <v>1870</v>
      </c>
      <c r="I1072" t="s">
        <v>2083</v>
      </c>
      <c r="J1072" t="s">
        <v>2162</v>
      </c>
      <c r="K1072" t="s">
        <v>1921</v>
      </c>
      <c r="L1072" t="s">
        <v>1889</v>
      </c>
      <c r="M1072">
        <v>1</v>
      </c>
      <c r="N1072" s="3">
        <v>55</v>
      </c>
      <c r="O1072" s="3">
        <v>27</v>
      </c>
      <c r="P1072" s="4">
        <v>0.1</v>
      </c>
      <c r="Q1072" s="3">
        <v>49.5</v>
      </c>
      <c r="R1072" s="3">
        <v>27</v>
      </c>
      <c r="S1072" s="3">
        <v>22.5</v>
      </c>
      <c r="T1072" t="s">
        <v>1954</v>
      </c>
      <c r="U1072" t="s">
        <v>71</v>
      </c>
    </row>
    <row r="1073" spans="1:21" x14ac:dyDescent="0.35">
      <c r="A1073" t="s">
        <v>3517</v>
      </c>
      <c r="B1073" s="2">
        <v>45368</v>
      </c>
      <c r="C1073">
        <v>3</v>
      </c>
      <c r="D1073">
        <v>2024</v>
      </c>
      <c r="F1073" t="s">
        <v>226</v>
      </c>
      <c r="G1073" t="s">
        <v>2197</v>
      </c>
      <c r="H1073" t="s">
        <v>1871</v>
      </c>
      <c r="I1073" t="s">
        <v>2234</v>
      </c>
      <c r="J1073" t="s">
        <v>2064</v>
      </c>
      <c r="K1073" t="s">
        <v>1922</v>
      </c>
      <c r="L1073" t="s">
        <v>1887</v>
      </c>
      <c r="M1073">
        <v>2</v>
      </c>
      <c r="N1073" s="3">
        <v>32</v>
      </c>
      <c r="O1073" s="3">
        <v>14</v>
      </c>
      <c r="P1073" s="4">
        <v>0.2</v>
      </c>
      <c r="Q1073" s="3">
        <v>51.2</v>
      </c>
      <c r="R1073" s="3">
        <v>28</v>
      </c>
      <c r="S1073" s="3">
        <v>23.2</v>
      </c>
      <c r="T1073" t="s">
        <v>1954</v>
      </c>
      <c r="U1073" t="s">
        <v>72</v>
      </c>
    </row>
    <row r="1074" spans="1:21" x14ac:dyDescent="0.35">
      <c r="A1074" t="s">
        <v>3518</v>
      </c>
      <c r="B1074" s="2">
        <v>45368</v>
      </c>
      <c r="C1074">
        <v>3</v>
      </c>
      <c r="D1074">
        <v>2024</v>
      </c>
      <c r="F1074" t="s">
        <v>1281</v>
      </c>
      <c r="G1074" t="s">
        <v>2489</v>
      </c>
      <c r="H1074" t="s">
        <v>1875</v>
      </c>
      <c r="I1074" t="s">
        <v>1996</v>
      </c>
      <c r="J1074" t="s">
        <v>1997</v>
      </c>
      <c r="K1074" t="s">
        <v>1906</v>
      </c>
      <c r="L1074" t="s">
        <v>1889</v>
      </c>
      <c r="M1074">
        <v>1</v>
      </c>
      <c r="N1074" s="3">
        <v>89</v>
      </c>
      <c r="O1074" s="3">
        <v>48</v>
      </c>
      <c r="P1074" s="4">
        <v>0.05</v>
      </c>
      <c r="Q1074" s="3">
        <v>84.55</v>
      </c>
      <c r="R1074" s="3">
        <v>48</v>
      </c>
      <c r="S1074" s="3">
        <v>36.549999999999997</v>
      </c>
      <c r="T1074" t="s">
        <v>1954</v>
      </c>
      <c r="U1074" t="s">
        <v>71</v>
      </c>
    </row>
    <row r="1075" spans="1:21" x14ac:dyDescent="0.35">
      <c r="A1075" t="s">
        <v>3519</v>
      </c>
      <c r="B1075" s="2">
        <v>45368</v>
      </c>
      <c r="C1075">
        <v>3</v>
      </c>
      <c r="D1075">
        <v>2024</v>
      </c>
      <c r="F1075" t="s">
        <v>1017</v>
      </c>
      <c r="G1075" t="s">
        <v>3520</v>
      </c>
      <c r="H1075" t="s">
        <v>1872</v>
      </c>
      <c r="I1075" t="s">
        <v>2152</v>
      </c>
      <c r="J1075" t="s">
        <v>2045</v>
      </c>
      <c r="K1075" t="s">
        <v>1910</v>
      </c>
      <c r="L1075" t="s">
        <v>1890</v>
      </c>
      <c r="M1075">
        <v>1</v>
      </c>
      <c r="N1075" s="3">
        <v>99</v>
      </c>
      <c r="O1075" s="3">
        <v>58</v>
      </c>
      <c r="P1075" s="4">
        <v>0.1</v>
      </c>
      <c r="Q1075" s="3">
        <v>89.1</v>
      </c>
      <c r="R1075" s="3">
        <v>58</v>
      </c>
      <c r="S1075" s="3">
        <v>31.1</v>
      </c>
      <c r="T1075" t="s">
        <v>1954</v>
      </c>
      <c r="U1075" t="s">
        <v>71</v>
      </c>
    </row>
    <row r="1076" spans="1:21" x14ac:dyDescent="0.35">
      <c r="A1076" t="s">
        <v>3521</v>
      </c>
      <c r="B1076" s="2">
        <v>45368</v>
      </c>
      <c r="C1076">
        <v>3</v>
      </c>
      <c r="D1076">
        <v>2024</v>
      </c>
      <c r="F1076" t="s">
        <v>725</v>
      </c>
      <c r="G1076" t="s">
        <v>2744</v>
      </c>
      <c r="H1076" t="s">
        <v>1871</v>
      </c>
      <c r="I1076" t="s">
        <v>1990</v>
      </c>
      <c r="J1076" t="s">
        <v>2034</v>
      </c>
      <c r="K1076" t="s">
        <v>1904</v>
      </c>
      <c r="L1076" t="s">
        <v>1889</v>
      </c>
      <c r="M1076">
        <v>1</v>
      </c>
      <c r="N1076" s="3">
        <v>149</v>
      </c>
      <c r="O1076" s="3">
        <v>91</v>
      </c>
      <c r="P1076" s="4">
        <v>0.1</v>
      </c>
      <c r="Q1076" s="3">
        <v>134.1</v>
      </c>
      <c r="R1076" s="3">
        <v>91</v>
      </c>
      <c r="S1076" s="3">
        <v>43.1</v>
      </c>
      <c r="T1076" t="s">
        <v>1954</v>
      </c>
      <c r="U1076" t="s">
        <v>72</v>
      </c>
    </row>
    <row r="1077" spans="1:21" x14ac:dyDescent="0.35">
      <c r="A1077" t="s">
        <v>3522</v>
      </c>
      <c r="B1077" s="2">
        <v>45368</v>
      </c>
      <c r="C1077">
        <v>3</v>
      </c>
      <c r="D1077">
        <v>2024</v>
      </c>
      <c r="F1077" t="s">
        <v>1220</v>
      </c>
      <c r="G1077" t="s">
        <v>2098</v>
      </c>
      <c r="H1077" t="s">
        <v>1867</v>
      </c>
      <c r="I1077" t="s">
        <v>2036</v>
      </c>
      <c r="J1077" t="s">
        <v>2064</v>
      </c>
      <c r="K1077" t="s">
        <v>1922</v>
      </c>
      <c r="L1077" t="s">
        <v>1887</v>
      </c>
      <c r="M1077">
        <v>3</v>
      </c>
      <c r="N1077" s="3">
        <v>32</v>
      </c>
      <c r="O1077" s="3">
        <v>14</v>
      </c>
      <c r="P1077" s="4">
        <v>0</v>
      </c>
      <c r="Q1077" s="3">
        <v>96</v>
      </c>
      <c r="R1077" s="3">
        <v>42</v>
      </c>
      <c r="S1077" s="3">
        <v>54</v>
      </c>
      <c r="T1077" t="s">
        <v>1954</v>
      </c>
      <c r="U1077" t="s">
        <v>71</v>
      </c>
    </row>
    <row r="1078" spans="1:21" x14ac:dyDescent="0.35">
      <c r="A1078" t="s">
        <v>3523</v>
      </c>
      <c r="B1078" s="2">
        <v>45369</v>
      </c>
      <c r="C1078">
        <v>3</v>
      </c>
      <c r="D1078">
        <v>2024</v>
      </c>
      <c r="F1078" t="s">
        <v>369</v>
      </c>
      <c r="G1078" t="s">
        <v>2943</v>
      </c>
      <c r="H1078" t="s">
        <v>1872</v>
      </c>
      <c r="I1078" t="s">
        <v>2152</v>
      </c>
      <c r="J1078" t="s">
        <v>1953</v>
      </c>
      <c r="K1078" t="s">
        <v>1905</v>
      </c>
      <c r="L1078" t="s">
        <v>1888</v>
      </c>
      <c r="M1078">
        <v>1</v>
      </c>
      <c r="N1078" s="3">
        <v>120</v>
      </c>
      <c r="O1078" s="3">
        <v>63</v>
      </c>
      <c r="P1078" s="4">
        <v>0.05</v>
      </c>
      <c r="Q1078" s="3">
        <v>114</v>
      </c>
      <c r="R1078" s="3">
        <v>63</v>
      </c>
      <c r="S1078" s="3">
        <v>51</v>
      </c>
      <c r="T1078" t="s">
        <v>1954</v>
      </c>
      <c r="U1078" t="s">
        <v>72</v>
      </c>
    </row>
    <row r="1079" spans="1:21" x14ac:dyDescent="0.35">
      <c r="A1079" t="s">
        <v>3524</v>
      </c>
      <c r="B1079" s="2">
        <v>45369</v>
      </c>
      <c r="C1079">
        <v>3</v>
      </c>
      <c r="D1079">
        <v>2024</v>
      </c>
      <c r="F1079" t="s">
        <v>1184</v>
      </c>
      <c r="G1079" t="s">
        <v>2336</v>
      </c>
      <c r="H1079" t="s">
        <v>1864</v>
      </c>
      <c r="I1079" t="s">
        <v>2101</v>
      </c>
      <c r="J1079" t="s">
        <v>2067</v>
      </c>
      <c r="K1079" t="s">
        <v>1918</v>
      </c>
      <c r="L1079" t="s">
        <v>1889</v>
      </c>
      <c r="M1079">
        <v>2</v>
      </c>
      <c r="N1079" s="3">
        <v>69</v>
      </c>
      <c r="O1079" s="3">
        <v>37</v>
      </c>
      <c r="P1079" s="4">
        <v>0.15</v>
      </c>
      <c r="Q1079" s="3">
        <v>117.3</v>
      </c>
      <c r="R1079" s="3">
        <v>74</v>
      </c>
      <c r="S1079" s="3">
        <v>43.3</v>
      </c>
      <c r="T1079" t="s">
        <v>1954</v>
      </c>
      <c r="U1079" t="s">
        <v>72</v>
      </c>
    </row>
    <row r="1080" spans="1:21" x14ac:dyDescent="0.35">
      <c r="A1080" t="s">
        <v>3525</v>
      </c>
      <c r="B1080" s="2">
        <v>45369</v>
      </c>
      <c r="C1080">
        <v>3</v>
      </c>
      <c r="D1080">
        <v>2024</v>
      </c>
      <c r="F1080" t="s">
        <v>453</v>
      </c>
      <c r="G1080" t="s">
        <v>3526</v>
      </c>
      <c r="H1080" t="s">
        <v>1871</v>
      </c>
      <c r="I1080" t="s">
        <v>1990</v>
      </c>
      <c r="J1080" t="s">
        <v>1987</v>
      </c>
      <c r="K1080" t="s">
        <v>1908</v>
      </c>
      <c r="L1080" t="s">
        <v>1890</v>
      </c>
      <c r="M1080">
        <v>2</v>
      </c>
      <c r="N1080" s="3">
        <v>129</v>
      </c>
      <c r="O1080" s="3">
        <v>78</v>
      </c>
      <c r="P1080" s="4">
        <v>0.15</v>
      </c>
      <c r="Q1080" s="3">
        <v>219.3</v>
      </c>
      <c r="R1080" s="3">
        <v>156</v>
      </c>
      <c r="S1080" s="3">
        <v>63.3</v>
      </c>
      <c r="T1080" t="s">
        <v>1954</v>
      </c>
      <c r="U1080" t="s">
        <v>71</v>
      </c>
    </row>
    <row r="1081" spans="1:21" x14ac:dyDescent="0.35">
      <c r="A1081" t="s">
        <v>3527</v>
      </c>
      <c r="B1081" s="2">
        <v>45369</v>
      </c>
      <c r="C1081">
        <v>3</v>
      </c>
      <c r="D1081">
        <v>2024</v>
      </c>
      <c r="F1081" t="s">
        <v>682</v>
      </c>
      <c r="G1081" t="s">
        <v>2932</v>
      </c>
      <c r="H1081" t="s">
        <v>1870</v>
      </c>
      <c r="I1081" t="s">
        <v>2000</v>
      </c>
      <c r="J1081" t="s">
        <v>1978</v>
      </c>
      <c r="K1081" t="s">
        <v>1916</v>
      </c>
      <c r="L1081" t="s">
        <v>1887</v>
      </c>
      <c r="M1081">
        <v>1</v>
      </c>
      <c r="N1081" s="3">
        <v>79</v>
      </c>
      <c r="O1081" s="3">
        <v>42</v>
      </c>
      <c r="P1081" s="4">
        <v>0</v>
      </c>
      <c r="Q1081" s="3">
        <v>79</v>
      </c>
      <c r="R1081" s="3">
        <v>42</v>
      </c>
      <c r="S1081" s="3">
        <v>37</v>
      </c>
      <c r="T1081" t="s">
        <v>1954</v>
      </c>
      <c r="U1081" t="s">
        <v>72</v>
      </c>
    </row>
    <row r="1082" spans="1:21" x14ac:dyDescent="0.35">
      <c r="A1082" t="s">
        <v>3528</v>
      </c>
      <c r="B1082" s="2">
        <v>45369</v>
      </c>
      <c r="C1082">
        <v>3</v>
      </c>
      <c r="D1082">
        <v>2024</v>
      </c>
      <c r="F1082" t="s">
        <v>159</v>
      </c>
      <c r="G1082" t="s">
        <v>3411</v>
      </c>
      <c r="H1082" t="s">
        <v>1867</v>
      </c>
      <c r="I1082" t="s">
        <v>2165</v>
      </c>
      <c r="J1082" t="s">
        <v>2034</v>
      </c>
      <c r="K1082" t="s">
        <v>1904</v>
      </c>
      <c r="L1082" t="s">
        <v>1889</v>
      </c>
      <c r="M1082">
        <v>2</v>
      </c>
      <c r="N1082" s="3">
        <v>149</v>
      </c>
      <c r="O1082" s="3">
        <v>91</v>
      </c>
      <c r="P1082" s="4">
        <v>0</v>
      </c>
      <c r="Q1082" s="3">
        <v>298</v>
      </c>
      <c r="R1082" s="3">
        <v>182</v>
      </c>
      <c r="S1082" s="3">
        <v>116</v>
      </c>
      <c r="T1082" t="s">
        <v>1954</v>
      </c>
      <c r="U1082" t="s">
        <v>71</v>
      </c>
    </row>
    <row r="1083" spans="1:21" x14ac:dyDescent="0.35">
      <c r="A1083" t="s">
        <v>3529</v>
      </c>
      <c r="B1083" s="2">
        <v>45369</v>
      </c>
      <c r="C1083">
        <v>3</v>
      </c>
      <c r="D1083">
        <v>2024</v>
      </c>
      <c r="F1083" t="s">
        <v>1759</v>
      </c>
      <c r="G1083" t="s">
        <v>3530</v>
      </c>
      <c r="H1083" t="s">
        <v>1868</v>
      </c>
      <c r="I1083" t="s">
        <v>2022</v>
      </c>
      <c r="J1083" t="s">
        <v>2120</v>
      </c>
      <c r="K1083" t="s">
        <v>1926</v>
      </c>
      <c r="L1083" t="s">
        <v>1885</v>
      </c>
      <c r="M1083">
        <v>1</v>
      </c>
      <c r="N1083" s="3">
        <v>28</v>
      </c>
      <c r="O1083" s="3">
        <v>13</v>
      </c>
      <c r="P1083" s="4">
        <v>0</v>
      </c>
      <c r="Q1083" s="3">
        <v>28</v>
      </c>
      <c r="R1083" s="3">
        <v>13</v>
      </c>
      <c r="S1083" s="3">
        <v>15</v>
      </c>
      <c r="T1083" t="s">
        <v>1954</v>
      </c>
      <c r="U1083" t="s">
        <v>71</v>
      </c>
    </row>
    <row r="1084" spans="1:21" x14ac:dyDescent="0.35">
      <c r="A1084" t="s">
        <v>3531</v>
      </c>
      <c r="B1084" s="2">
        <v>45369</v>
      </c>
      <c r="C1084">
        <v>3</v>
      </c>
      <c r="D1084">
        <v>2024</v>
      </c>
      <c r="F1084" t="s">
        <v>1647</v>
      </c>
      <c r="G1084" t="s">
        <v>2901</v>
      </c>
      <c r="H1084" t="s">
        <v>1872</v>
      </c>
      <c r="I1084" t="s">
        <v>2152</v>
      </c>
      <c r="J1084" t="s">
        <v>1956</v>
      </c>
      <c r="K1084" t="s">
        <v>1909</v>
      </c>
      <c r="L1084" t="s">
        <v>1887</v>
      </c>
      <c r="M1084">
        <v>1</v>
      </c>
      <c r="N1084" s="3">
        <v>95</v>
      </c>
      <c r="O1084" s="3">
        <v>54</v>
      </c>
      <c r="P1084" s="4">
        <v>0</v>
      </c>
      <c r="Q1084" s="3">
        <v>95</v>
      </c>
      <c r="R1084" s="3">
        <v>54</v>
      </c>
      <c r="S1084" s="3">
        <v>41</v>
      </c>
      <c r="T1084" t="s">
        <v>1954</v>
      </c>
      <c r="U1084" t="s">
        <v>71</v>
      </c>
    </row>
    <row r="1085" spans="1:21" x14ac:dyDescent="0.35">
      <c r="A1085" t="s">
        <v>3532</v>
      </c>
      <c r="B1085" s="2">
        <v>45369</v>
      </c>
      <c r="C1085">
        <v>3</v>
      </c>
      <c r="D1085">
        <v>2024</v>
      </c>
      <c r="F1085" t="s">
        <v>404</v>
      </c>
      <c r="G1085" t="s">
        <v>3533</v>
      </c>
      <c r="H1085" t="s">
        <v>1866</v>
      </c>
      <c r="I1085" t="s">
        <v>1866</v>
      </c>
      <c r="J1085" t="s">
        <v>1956</v>
      </c>
      <c r="K1085" t="s">
        <v>1909</v>
      </c>
      <c r="L1085" t="s">
        <v>1887</v>
      </c>
      <c r="M1085">
        <v>1</v>
      </c>
      <c r="N1085" s="3">
        <v>95</v>
      </c>
      <c r="O1085" s="3">
        <v>54</v>
      </c>
      <c r="P1085" s="4">
        <v>0</v>
      </c>
      <c r="Q1085" s="3">
        <v>95</v>
      </c>
      <c r="R1085" s="3">
        <v>54</v>
      </c>
      <c r="S1085" s="3">
        <v>41</v>
      </c>
      <c r="T1085" t="s">
        <v>1954</v>
      </c>
      <c r="U1085" t="s">
        <v>71</v>
      </c>
    </row>
    <row r="1086" spans="1:21" x14ac:dyDescent="0.35">
      <c r="A1086" t="s">
        <v>3534</v>
      </c>
      <c r="B1086" s="2">
        <v>45369</v>
      </c>
      <c r="C1086">
        <v>3</v>
      </c>
      <c r="D1086">
        <v>2024</v>
      </c>
      <c r="F1086" t="s">
        <v>1192</v>
      </c>
      <c r="G1086" t="s">
        <v>2650</v>
      </c>
      <c r="H1086" t="s">
        <v>1874</v>
      </c>
      <c r="I1086" t="s">
        <v>2200</v>
      </c>
      <c r="J1086" t="s">
        <v>2114</v>
      </c>
      <c r="K1086" t="s">
        <v>1915</v>
      </c>
      <c r="L1086" t="s">
        <v>1886</v>
      </c>
      <c r="M1086">
        <v>4</v>
      </c>
      <c r="N1086" s="3">
        <v>85</v>
      </c>
      <c r="O1086" s="3">
        <v>41</v>
      </c>
      <c r="P1086" s="4">
        <v>0.1</v>
      </c>
      <c r="Q1086" s="3">
        <v>306</v>
      </c>
      <c r="R1086" s="3">
        <v>164</v>
      </c>
      <c r="S1086" s="3">
        <v>142</v>
      </c>
      <c r="T1086" t="s">
        <v>1954</v>
      </c>
      <c r="U1086" t="s">
        <v>71</v>
      </c>
    </row>
    <row r="1087" spans="1:21" x14ac:dyDescent="0.35">
      <c r="A1087" t="s">
        <v>3535</v>
      </c>
      <c r="B1087" s="2">
        <v>45369</v>
      </c>
      <c r="C1087">
        <v>3</v>
      </c>
      <c r="D1087">
        <v>2024</v>
      </c>
      <c r="F1087" t="s">
        <v>684</v>
      </c>
      <c r="G1087" t="s">
        <v>2658</v>
      </c>
      <c r="H1087" t="s">
        <v>1869</v>
      </c>
      <c r="I1087" t="s">
        <v>2073</v>
      </c>
      <c r="J1087" t="s">
        <v>1991</v>
      </c>
      <c r="K1087" t="s">
        <v>1925</v>
      </c>
      <c r="L1087" t="s">
        <v>1885</v>
      </c>
      <c r="M1087">
        <v>3</v>
      </c>
      <c r="N1087" s="3">
        <v>35</v>
      </c>
      <c r="O1087" s="3">
        <v>16</v>
      </c>
      <c r="P1087" s="4">
        <v>0.05</v>
      </c>
      <c r="Q1087" s="3">
        <v>99.75</v>
      </c>
      <c r="R1087" s="3">
        <v>48</v>
      </c>
      <c r="S1087" s="3">
        <v>51.75</v>
      </c>
      <c r="T1087" t="s">
        <v>1954</v>
      </c>
      <c r="U1087" t="s">
        <v>71</v>
      </c>
    </row>
    <row r="1088" spans="1:21" x14ac:dyDescent="0.35">
      <c r="A1088" t="s">
        <v>3536</v>
      </c>
      <c r="B1088" s="2">
        <v>45369</v>
      </c>
      <c r="C1088">
        <v>3</v>
      </c>
      <c r="D1088">
        <v>2024</v>
      </c>
      <c r="F1088" t="s">
        <v>1299</v>
      </c>
      <c r="G1088" t="s">
        <v>2327</v>
      </c>
      <c r="H1088" t="s">
        <v>1864</v>
      </c>
      <c r="I1088" t="s">
        <v>2044</v>
      </c>
      <c r="J1088" t="s">
        <v>1960</v>
      </c>
      <c r="K1088" t="s">
        <v>1924</v>
      </c>
      <c r="L1088" t="s">
        <v>1885</v>
      </c>
      <c r="M1088">
        <v>1</v>
      </c>
      <c r="N1088" s="3">
        <v>42</v>
      </c>
      <c r="O1088" s="3">
        <v>20</v>
      </c>
      <c r="P1088" s="4">
        <v>0.15</v>
      </c>
      <c r="Q1088" s="3">
        <v>35.700000000000003</v>
      </c>
      <c r="R1088" s="3">
        <v>20</v>
      </c>
      <c r="S1088" s="3">
        <v>15.7</v>
      </c>
      <c r="T1088" t="s">
        <v>1954</v>
      </c>
      <c r="U1088" t="s">
        <v>71</v>
      </c>
    </row>
    <row r="1089" spans="1:21" x14ac:dyDescent="0.35">
      <c r="A1089" t="s">
        <v>3537</v>
      </c>
      <c r="B1089" s="2">
        <v>45369</v>
      </c>
      <c r="C1089">
        <v>3</v>
      </c>
      <c r="D1089">
        <v>2024</v>
      </c>
      <c r="F1089" t="s">
        <v>169</v>
      </c>
      <c r="G1089" t="s">
        <v>2466</v>
      </c>
      <c r="H1089" t="s">
        <v>1874</v>
      </c>
      <c r="I1089" t="s">
        <v>2200</v>
      </c>
      <c r="J1089" t="s">
        <v>2026</v>
      </c>
      <c r="K1089" t="s">
        <v>1919</v>
      </c>
      <c r="L1089" t="s">
        <v>1887</v>
      </c>
      <c r="M1089">
        <v>1</v>
      </c>
      <c r="N1089" s="3">
        <v>85</v>
      </c>
      <c r="O1089" s="3">
        <v>44</v>
      </c>
      <c r="P1089" s="4">
        <v>0.15</v>
      </c>
      <c r="Q1089" s="3">
        <v>72.25</v>
      </c>
      <c r="R1089" s="3">
        <v>44</v>
      </c>
      <c r="S1089" s="3">
        <v>28.25</v>
      </c>
      <c r="T1089" t="s">
        <v>1954</v>
      </c>
      <c r="U1089" t="s">
        <v>71</v>
      </c>
    </row>
    <row r="1090" spans="1:21" x14ac:dyDescent="0.35">
      <c r="A1090" t="s">
        <v>3538</v>
      </c>
      <c r="B1090" s="2">
        <v>45369</v>
      </c>
      <c r="C1090">
        <v>3</v>
      </c>
      <c r="D1090">
        <v>2024</v>
      </c>
      <c r="F1090" t="s">
        <v>1286</v>
      </c>
      <c r="G1090" t="s">
        <v>2172</v>
      </c>
      <c r="H1090" t="s">
        <v>1875</v>
      </c>
      <c r="I1090" t="s">
        <v>2054</v>
      </c>
      <c r="J1090" t="s">
        <v>1997</v>
      </c>
      <c r="K1090" t="s">
        <v>1906</v>
      </c>
      <c r="L1090" t="s">
        <v>1889</v>
      </c>
      <c r="M1090">
        <v>1</v>
      </c>
      <c r="N1090" s="3">
        <v>89</v>
      </c>
      <c r="O1090" s="3">
        <v>48</v>
      </c>
      <c r="P1090" s="4">
        <v>0.05</v>
      </c>
      <c r="Q1090" s="3">
        <v>84.55</v>
      </c>
      <c r="R1090" s="3">
        <v>48</v>
      </c>
      <c r="S1090" s="3">
        <v>36.549999999999997</v>
      </c>
      <c r="T1090" t="s">
        <v>1954</v>
      </c>
      <c r="U1090" t="s">
        <v>71</v>
      </c>
    </row>
    <row r="1091" spans="1:21" x14ac:dyDescent="0.35">
      <c r="A1091" t="s">
        <v>3539</v>
      </c>
      <c r="B1091" s="2">
        <v>45369</v>
      </c>
      <c r="C1091">
        <v>3</v>
      </c>
      <c r="D1091">
        <v>2024</v>
      </c>
      <c r="F1091" t="s">
        <v>343</v>
      </c>
      <c r="G1091" t="s">
        <v>2445</v>
      </c>
      <c r="H1091" t="s">
        <v>1875</v>
      </c>
      <c r="I1091" t="s">
        <v>1996</v>
      </c>
      <c r="J1091" t="s">
        <v>2034</v>
      </c>
      <c r="K1091" t="s">
        <v>1904</v>
      </c>
      <c r="L1091" t="s">
        <v>1889</v>
      </c>
      <c r="M1091">
        <v>2</v>
      </c>
      <c r="N1091" s="3">
        <v>149</v>
      </c>
      <c r="O1091" s="3">
        <v>91</v>
      </c>
      <c r="P1091" s="4">
        <v>0.05</v>
      </c>
      <c r="Q1091" s="3">
        <v>283.10000000000002</v>
      </c>
      <c r="R1091" s="3">
        <v>182</v>
      </c>
      <c r="S1091" s="3">
        <v>101.1</v>
      </c>
      <c r="T1091" t="s">
        <v>1954</v>
      </c>
      <c r="U1091" t="s">
        <v>72</v>
      </c>
    </row>
    <row r="1092" spans="1:21" x14ac:dyDescent="0.35">
      <c r="A1092" t="s">
        <v>3540</v>
      </c>
      <c r="B1092" s="2">
        <v>45369</v>
      </c>
      <c r="C1092">
        <v>3</v>
      </c>
      <c r="D1092">
        <v>2024</v>
      </c>
      <c r="F1092" t="s">
        <v>232</v>
      </c>
      <c r="G1092" t="s">
        <v>2430</v>
      </c>
      <c r="H1092" t="s">
        <v>1868</v>
      </c>
      <c r="I1092" t="s">
        <v>2022</v>
      </c>
      <c r="J1092" t="s">
        <v>1956</v>
      </c>
      <c r="K1092" t="s">
        <v>1909</v>
      </c>
      <c r="L1092" t="s">
        <v>1887</v>
      </c>
      <c r="M1092">
        <v>1</v>
      </c>
      <c r="N1092" s="3">
        <v>95</v>
      </c>
      <c r="O1092" s="3">
        <v>54</v>
      </c>
      <c r="P1092" s="4">
        <v>0.05</v>
      </c>
      <c r="Q1092" s="3">
        <v>90.25</v>
      </c>
      <c r="R1092" s="3">
        <v>54</v>
      </c>
      <c r="S1092" s="3">
        <v>36.25</v>
      </c>
      <c r="T1092" t="s">
        <v>1954</v>
      </c>
      <c r="U1092" t="s">
        <v>72</v>
      </c>
    </row>
    <row r="1093" spans="1:21" x14ac:dyDescent="0.35">
      <c r="A1093" t="s">
        <v>3541</v>
      </c>
      <c r="B1093" s="2">
        <v>45369</v>
      </c>
      <c r="C1093">
        <v>3</v>
      </c>
      <c r="D1093">
        <v>2024</v>
      </c>
      <c r="F1093" t="s">
        <v>1612</v>
      </c>
      <c r="G1093" t="s">
        <v>3542</v>
      </c>
      <c r="H1093" t="s">
        <v>1866</v>
      </c>
      <c r="I1093" t="s">
        <v>1866</v>
      </c>
      <c r="J1093" t="s">
        <v>2001</v>
      </c>
      <c r="K1093" t="s">
        <v>1911</v>
      </c>
      <c r="L1093" t="s">
        <v>1886</v>
      </c>
      <c r="M1093">
        <v>1</v>
      </c>
      <c r="N1093" s="3">
        <v>58</v>
      </c>
      <c r="O1093" s="3">
        <v>25</v>
      </c>
      <c r="P1093" s="4">
        <v>0</v>
      </c>
      <c r="Q1093" s="3">
        <v>58</v>
      </c>
      <c r="R1093" s="3">
        <v>25</v>
      </c>
      <c r="S1093" s="3">
        <v>33</v>
      </c>
      <c r="T1093" t="s">
        <v>1954</v>
      </c>
      <c r="U1093" t="s">
        <v>71</v>
      </c>
    </row>
    <row r="1094" spans="1:21" x14ac:dyDescent="0.35">
      <c r="A1094" t="s">
        <v>3543</v>
      </c>
      <c r="B1094" s="2">
        <v>45370</v>
      </c>
      <c r="C1094">
        <v>3</v>
      </c>
      <c r="D1094">
        <v>2024</v>
      </c>
      <c r="F1094" t="s">
        <v>1287</v>
      </c>
      <c r="G1094" t="s">
        <v>3333</v>
      </c>
      <c r="H1094" t="s">
        <v>1868</v>
      </c>
      <c r="I1094" t="s">
        <v>2014</v>
      </c>
      <c r="J1094" t="s">
        <v>1953</v>
      </c>
      <c r="K1094" t="s">
        <v>1905</v>
      </c>
      <c r="L1094" t="s">
        <v>1888</v>
      </c>
      <c r="M1094">
        <v>2</v>
      </c>
      <c r="N1094" s="3">
        <v>120</v>
      </c>
      <c r="O1094" s="3">
        <v>63</v>
      </c>
      <c r="P1094" s="4">
        <v>0</v>
      </c>
      <c r="Q1094" s="3">
        <v>240</v>
      </c>
      <c r="R1094" s="3">
        <v>126</v>
      </c>
      <c r="S1094" s="3">
        <v>114</v>
      </c>
      <c r="T1094" t="s">
        <v>1954</v>
      </c>
      <c r="U1094" t="s">
        <v>71</v>
      </c>
    </row>
    <row r="1095" spans="1:21" x14ac:dyDescent="0.35">
      <c r="A1095" t="s">
        <v>3544</v>
      </c>
      <c r="B1095" s="2">
        <v>45370</v>
      </c>
      <c r="C1095">
        <v>3</v>
      </c>
      <c r="D1095">
        <v>2024</v>
      </c>
      <c r="F1095" t="s">
        <v>1310</v>
      </c>
      <c r="G1095" t="s">
        <v>3497</v>
      </c>
      <c r="H1095" t="s">
        <v>1875</v>
      </c>
      <c r="I1095" t="s">
        <v>1981</v>
      </c>
      <c r="J1095" t="s">
        <v>1991</v>
      </c>
      <c r="K1095" t="s">
        <v>1925</v>
      </c>
      <c r="L1095" t="s">
        <v>1885</v>
      </c>
      <c r="M1095">
        <v>4</v>
      </c>
      <c r="N1095" s="3">
        <v>35</v>
      </c>
      <c r="O1095" s="3">
        <v>16</v>
      </c>
      <c r="P1095" s="4">
        <v>0</v>
      </c>
      <c r="Q1095" s="3">
        <v>140</v>
      </c>
      <c r="R1095" s="3">
        <v>64</v>
      </c>
      <c r="S1095" s="3">
        <v>76</v>
      </c>
      <c r="T1095" t="s">
        <v>1954</v>
      </c>
      <c r="U1095" t="s">
        <v>71</v>
      </c>
    </row>
    <row r="1096" spans="1:21" x14ac:dyDescent="0.35">
      <c r="A1096" t="s">
        <v>3545</v>
      </c>
      <c r="B1096" s="2">
        <v>45370</v>
      </c>
      <c r="C1096">
        <v>3</v>
      </c>
      <c r="D1096">
        <v>2024</v>
      </c>
      <c r="F1096" t="s">
        <v>501</v>
      </c>
      <c r="G1096" t="s">
        <v>2229</v>
      </c>
      <c r="H1096" t="s">
        <v>1866</v>
      </c>
      <c r="I1096" t="s">
        <v>1866</v>
      </c>
      <c r="J1096" t="s">
        <v>1967</v>
      </c>
      <c r="K1096" t="s">
        <v>1913</v>
      </c>
      <c r="L1096" t="s">
        <v>1888</v>
      </c>
      <c r="M1096">
        <v>2</v>
      </c>
      <c r="N1096" s="3">
        <v>78</v>
      </c>
      <c r="O1096" s="3">
        <v>39</v>
      </c>
      <c r="P1096" s="4">
        <v>0.1</v>
      </c>
      <c r="Q1096" s="3">
        <v>140.4</v>
      </c>
      <c r="R1096" s="3">
        <v>78</v>
      </c>
      <c r="S1096" s="3">
        <v>62.4</v>
      </c>
      <c r="T1096" t="s">
        <v>1954</v>
      </c>
      <c r="U1096" t="s">
        <v>72</v>
      </c>
    </row>
    <row r="1097" spans="1:21" x14ac:dyDescent="0.35">
      <c r="A1097" t="s">
        <v>3546</v>
      </c>
      <c r="B1097" s="2">
        <v>45370</v>
      </c>
      <c r="C1097">
        <v>3</v>
      </c>
      <c r="D1097">
        <v>2024</v>
      </c>
      <c r="F1097" t="s">
        <v>1153</v>
      </c>
      <c r="G1097" t="s">
        <v>3104</v>
      </c>
      <c r="H1097" t="s">
        <v>1868</v>
      </c>
      <c r="I1097" t="s">
        <v>1959</v>
      </c>
      <c r="J1097" t="s">
        <v>2001</v>
      </c>
      <c r="K1097" t="s">
        <v>1911</v>
      </c>
      <c r="L1097" t="s">
        <v>1886</v>
      </c>
      <c r="M1097">
        <v>1</v>
      </c>
      <c r="N1097" s="3">
        <v>58</v>
      </c>
      <c r="O1097" s="3">
        <v>25</v>
      </c>
      <c r="P1097" s="4">
        <v>0.05</v>
      </c>
      <c r="Q1097" s="3">
        <v>55.1</v>
      </c>
      <c r="R1097" s="3">
        <v>25</v>
      </c>
      <c r="S1097" s="3">
        <v>30.1</v>
      </c>
      <c r="T1097" t="s">
        <v>1954</v>
      </c>
      <c r="U1097" t="s">
        <v>72</v>
      </c>
    </row>
    <row r="1098" spans="1:21" x14ac:dyDescent="0.35">
      <c r="A1098" t="s">
        <v>3547</v>
      </c>
      <c r="B1098" s="2">
        <v>45370</v>
      </c>
      <c r="C1098">
        <v>3</v>
      </c>
      <c r="D1098">
        <v>2024</v>
      </c>
      <c r="F1098" t="s">
        <v>202</v>
      </c>
      <c r="G1098" t="s">
        <v>3548</v>
      </c>
      <c r="H1098" t="s">
        <v>1868</v>
      </c>
      <c r="I1098" t="s">
        <v>1959</v>
      </c>
      <c r="J1098" t="s">
        <v>2026</v>
      </c>
      <c r="K1098" t="s">
        <v>1919</v>
      </c>
      <c r="L1098" t="s">
        <v>1887</v>
      </c>
      <c r="M1098">
        <v>1</v>
      </c>
      <c r="N1098" s="3">
        <v>85</v>
      </c>
      <c r="O1098" s="3">
        <v>44</v>
      </c>
      <c r="P1098" s="4">
        <v>0</v>
      </c>
      <c r="Q1098" s="3">
        <v>85</v>
      </c>
      <c r="R1098" s="3">
        <v>44</v>
      </c>
      <c r="S1098" s="3">
        <v>41</v>
      </c>
      <c r="T1098" t="s">
        <v>1954</v>
      </c>
      <c r="U1098" t="s">
        <v>71</v>
      </c>
    </row>
    <row r="1099" spans="1:21" x14ac:dyDescent="0.35">
      <c r="A1099" t="s">
        <v>3549</v>
      </c>
      <c r="B1099" s="2">
        <v>45370</v>
      </c>
      <c r="C1099">
        <v>3</v>
      </c>
      <c r="D1099">
        <v>2024</v>
      </c>
      <c r="F1099" t="s">
        <v>289</v>
      </c>
      <c r="G1099" t="s">
        <v>2254</v>
      </c>
      <c r="H1099" t="s">
        <v>1868</v>
      </c>
      <c r="I1099" t="s">
        <v>1959</v>
      </c>
      <c r="J1099" t="s">
        <v>2045</v>
      </c>
      <c r="K1099" t="s">
        <v>1910</v>
      </c>
      <c r="L1099" t="s">
        <v>1890</v>
      </c>
      <c r="M1099">
        <v>1</v>
      </c>
      <c r="N1099" s="3">
        <v>99</v>
      </c>
      <c r="O1099" s="3">
        <v>58</v>
      </c>
      <c r="P1099" s="4">
        <v>0.05</v>
      </c>
      <c r="Q1099" s="3">
        <v>94.05</v>
      </c>
      <c r="R1099" s="3">
        <v>58</v>
      </c>
      <c r="S1099" s="3">
        <v>36.049999999999997</v>
      </c>
      <c r="T1099" t="s">
        <v>1954</v>
      </c>
      <c r="U1099" t="s">
        <v>72</v>
      </c>
    </row>
    <row r="1100" spans="1:21" x14ac:dyDescent="0.35">
      <c r="A1100" t="s">
        <v>3550</v>
      </c>
      <c r="B1100" s="2">
        <v>45370</v>
      </c>
      <c r="C1100">
        <v>3</v>
      </c>
      <c r="D1100">
        <v>2024</v>
      </c>
      <c r="F1100" t="s">
        <v>256</v>
      </c>
      <c r="G1100" t="s">
        <v>2204</v>
      </c>
      <c r="H1100" t="s">
        <v>1866</v>
      </c>
      <c r="I1100" t="s">
        <v>1866</v>
      </c>
      <c r="J1100" t="s">
        <v>2114</v>
      </c>
      <c r="K1100" t="s">
        <v>1915</v>
      </c>
      <c r="L1100" t="s">
        <v>1886</v>
      </c>
      <c r="M1100">
        <v>5</v>
      </c>
      <c r="N1100" s="3">
        <v>85</v>
      </c>
      <c r="O1100" s="3">
        <v>41</v>
      </c>
      <c r="P1100" s="4">
        <v>0.1</v>
      </c>
      <c r="Q1100" s="3">
        <v>382.5</v>
      </c>
      <c r="R1100" s="3">
        <v>205</v>
      </c>
      <c r="S1100" s="3">
        <v>177.5</v>
      </c>
      <c r="T1100" t="s">
        <v>1954</v>
      </c>
      <c r="U1100" t="s">
        <v>72</v>
      </c>
    </row>
    <row r="1101" spans="1:21" x14ac:dyDescent="0.35">
      <c r="A1101" t="s">
        <v>3551</v>
      </c>
      <c r="B1101" s="2">
        <v>45370</v>
      </c>
      <c r="C1101">
        <v>3</v>
      </c>
      <c r="D1101">
        <v>2024</v>
      </c>
      <c r="F1101" t="s">
        <v>812</v>
      </c>
      <c r="G1101" t="s">
        <v>2489</v>
      </c>
      <c r="H1101" t="s">
        <v>1863</v>
      </c>
      <c r="I1101" t="s">
        <v>2056</v>
      </c>
      <c r="J1101" t="s">
        <v>2064</v>
      </c>
      <c r="K1101" t="s">
        <v>1922</v>
      </c>
      <c r="L1101" t="s">
        <v>1887</v>
      </c>
      <c r="M1101">
        <v>1</v>
      </c>
      <c r="N1101" s="3">
        <v>32</v>
      </c>
      <c r="O1101" s="3">
        <v>14</v>
      </c>
      <c r="P1101" s="4">
        <v>0.05</v>
      </c>
      <c r="Q1101" s="3">
        <v>30.4</v>
      </c>
      <c r="R1101" s="3">
        <v>14</v>
      </c>
      <c r="S1101" s="3">
        <v>16.399999999999999</v>
      </c>
      <c r="T1101" t="s">
        <v>1954</v>
      </c>
      <c r="U1101" t="s">
        <v>71</v>
      </c>
    </row>
    <row r="1102" spans="1:21" x14ac:dyDescent="0.35">
      <c r="A1102" t="s">
        <v>3552</v>
      </c>
      <c r="B1102" s="2">
        <v>45370</v>
      </c>
      <c r="C1102">
        <v>3</v>
      </c>
      <c r="D1102">
        <v>2024</v>
      </c>
      <c r="F1102" t="s">
        <v>839</v>
      </c>
      <c r="G1102" t="s">
        <v>2204</v>
      </c>
      <c r="H1102" t="s">
        <v>1864</v>
      </c>
      <c r="I1102" t="s">
        <v>2044</v>
      </c>
      <c r="J1102" t="s">
        <v>1987</v>
      </c>
      <c r="K1102" t="s">
        <v>1908</v>
      </c>
      <c r="L1102" t="s">
        <v>1890</v>
      </c>
      <c r="M1102">
        <v>1</v>
      </c>
      <c r="N1102" s="3">
        <v>129</v>
      </c>
      <c r="O1102" s="3">
        <v>78</v>
      </c>
      <c r="P1102" s="4">
        <v>0</v>
      </c>
      <c r="Q1102" s="3">
        <v>129</v>
      </c>
      <c r="R1102" s="3">
        <v>78</v>
      </c>
      <c r="S1102" s="3">
        <v>51</v>
      </c>
      <c r="T1102" t="s">
        <v>1954</v>
      </c>
      <c r="U1102" t="s">
        <v>72</v>
      </c>
    </row>
    <row r="1103" spans="1:21" x14ac:dyDescent="0.35">
      <c r="A1103" t="s">
        <v>3553</v>
      </c>
      <c r="B1103" s="2">
        <v>45370</v>
      </c>
      <c r="C1103">
        <v>3</v>
      </c>
      <c r="D1103">
        <v>2024</v>
      </c>
      <c r="F1103" t="s">
        <v>116</v>
      </c>
      <c r="G1103" t="s">
        <v>2449</v>
      </c>
      <c r="H1103" t="s">
        <v>1869</v>
      </c>
      <c r="I1103" t="s">
        <v>2157</v>
      </c>
      <c r="J1103" t="s">
        <v>2114</v>
      </c>
      <c r="K1103" t="s">
        <v>1915</v>
      </c>
      <c r="L1103" t="s">
        <v>1886</v>
      </c>
      <c r="M1103">
        <v>1</v>
      </c>
      <c r="N1103" s="3">
        <v>85</v>
      </c>
      <c r="O1103" s="3">
        <v>41</v>
      </c>
      <c r="P1103" s="4">
        <v>0.1</v>
      </c>
      <c r="Q1103" s="3">
        <v>76.5</v>
      </c>
      <c r="R1103" s="3">
        <v>41</v>
      </c>
      <c r="S1103" s="3">
        <v>35.5</v>
      </c>
      <c r="T1103" t="s">
        <v>1954</v>
      </c>
      <c r="U1103" t="s">
        <v>72</v>
      </c>
    </row>
    <row r="1104" spans="1:21" x14ac:dyDescent="0.35">
      <c r="A1104" t="s">
        <v>3554</v>
      </c>
      <c r="B1104" s="2">
        <v>45370</v>
      </c>
      <c r="C1104">
        <v>3</v>
      </c>
      <c r="D1104">
        <v>2024</v>
      </c>
      <c r="F1104" t="s">
        <v>153</v>
      </c>
      <c r="G1104" t="s">
        <v>2194</v>
      </c>
      <c r="H1104" t="s">
        <v>1872</v>
      </c>
      <c r="I1104" t="s">
        <v>2152</v>
      </c>
      <c r="J1104" t="s">
        <v>2114</v>
      </c>
      <c r="K1104" t="s">
        <v>1915</v>
      </c>
      <c r="L1104" t="s">
        <v>1886</v>
      </c>
      <c r="M1104">
        <v>2</v>
      </c>
      <c r="N1104" s="3">
        <v>85</v>
      </c>
      <c r="O1104" s="3">
        <v>41</v>
      </c>
      <c r="P1104" s="4">
        <v>0.05</v>
      </c>
      <c r="Q1104" s="3">
        <v>161.5</v>
      </c>
      <c r="R1104" s="3">
        <v>82</v>
      </c>
      <c r="S1104" s="3">
        <v>79.5</v>
      </c>
      <c r="T1104" t="s">
        <v>1954</v>
      </c>
      <c r="U1104" t="s">
        <v>72</v>
      </c>
    </row>
    <row r="1105" spans="1:21" x14ac:dyDescent="0.35">
      <c r="A1105" t="s">
        <v>3555</v>
      </c>
      <c r="B1105" s="2">
        <v>45370</v>
      </c>
      <c r="C1105">
        <v>3</v>
      </c>
      <c r="D1105">
        <v>2024</v>
      </c>
      <c r="F1105" t="s">
        <v>624</v>
      </c>
      <c r="G1105" t="s">
        <v>2224</v>
      </c>
      <c r="H1105" t="s">
        <v>1875</v>
      </c>
      <c r="I1105" t="s">
        <v>1996</v>
      </c>
      <c r="J1105" t="s">
        <v>2114</v>
      </c>
      <c r="K1105" t="s">
        <v>1915</v>
      </c>
      <c r="L1105" t="s">
        <v>1886</v>
      </c>
      <c r="M1105">
        <v>2</v>
      </c>
      <c r="N1105" s="3">
        <v>85</v>
      </c>
      <c r="O1105" s="3">
        <v>41</v>
      </c>
      <c r="P1105" s="4">
        <v>0.1</v>
      </c>
      <c r="Q1105" s="3">
        <v>153</v>
      </c>
      <c r="R1105" s="3">
        <v>82</v>
      </c>
      <c r="S1105" s="3">
        <v>71</v>
      </c>
      <c r="T1105" t="s">
        <v>1954</v>
      </c>
      <c r="U1105" t="s">
        <v>71</v>
      </c>
    </row>
    <row r="1106" spans="1:21" x14ac:dyDescent="0.35">
      <c r="A1106" t="s">
        <v>3556</v>
      </c>
      <c r="B1106" s="2">
        <v>45370</v>
      </c>
      <c r="C1106">
        <v>3</v>
      </c>
      <c r="D1106">
        <v>2024</v>
      </c>
      <c r="F1106" t="s">
        <v>1689</v>
      </c>
      <c r="G1106" t="s">
        <v>2072</v>
      </c>
      <c r="H1106" t="s">
        <v>1863</v>
      </c>
      <c r="I1106" t="s">
        <v>2051</v>
      </c>
      <c r="J1106" t="s">
        <v>1971</v>
      </c>
      <c r="K1106" t="s">
        <v>1920</v>
      </c>
      <c r="L1106" t="s">
        <v>1886</v>
      </c>
      <c r="M1106">
        <v>2</v>
      </c>
      <c r="N1106" s="3">
        <v>45</v>
      </c>
      <c r="O1106" s="3">
        <v>19</v>
      </c>
      <c r="P1106" s="4">
        <v>0.1</v>
      </c>
      <c r="Q1106" s="3">
        <v>81</v>
      </c>
      <c r="R1106" s="3">
        <v>38</v>
      </c>
      <c r="S1106" s="3">
        <v>43</v>
      </c>
      <c r="T1106" t="s">
        <v>1954</v>
      </c>
      <c r="U1106" t="s">
        <v>71</v>
      </c>
    </row>
    <row r="1107" spans="1:21" x14ac:dyDescent="0.35">
      <c r="A1107" t="s">
        <v>3557</v>
      </c>
      <c r="B1107" s="2">
        <v>45370</v>
      </c>
      <c r="C1107">
        <v>3</v>
      </c>
      <c r="D1107">
        <v>2024</v>
      </c>
      <c r="F1107" t="s">
        <v>317</v>
      </c>
      <c r="G1107" t="s">
        <v>2664</v>
      </c>
      <c r="H1107" t="s">
        <v>1866</v>
      </c>
      <c r="I1107" t="s">
        <v>1866</v>
      </c>
      <c r="J1107" t="s">
        <v>2067</v>
      </c>
      <c r="K1107" t="s">
        <v>1918</v>
      </c>
      <c r="L1107" t="s">
        <v>1889</v>
      </c>
      <c r="M1107">
        <v>1</v>
      </c>
      <c r="N1107" s="3">
        <v>69</v>
      </c>
      <c r="O1107" s="3">
        <v>37</v>
      </c>
      <c r="P1107" s="4">
        <v>0.1</v>
      </c>
      <c r="Q1107" s="3">
        <v>62.1</v>
      </c>
      <c r="R1107" s="3">
        <v>37</v>
      </c>
      <c r="S1107" s="3">
        <v>25.1</v>
      </c>
      <c r="T1107" t="s">
        <v>1954</v>
      </c>
      <c r="U1107" t="s">
        <v>72</v>
      </c>
    </row>
    <row r="1108" spans="1:21" x14ac:dyDescent="0.35">
      <c r="A1108" t="s">
        <v>3558</v>
      </c>
      <c r="B1108" s="2">
        <v>45371</v>
      </c>
      <c r="C1108">
        <v>3</v>
      </c>
      <c r="D1108">
        <v>2024</v>
      </c>
      <c r="F1108" t="s">
        <v>1108</v>
      </c>
      <c r="G1108" t="s">
        <v>3114</v>
      </c>
      <c r="H1108" t="s">
        <v>1868</v>
      </c>
      <c r="I1108" t="s">
        <v>1959</v>
      </c>
      <c r="J1108" t="s">
        <v>2001</v>
      </c>
      <c r="K1108" t="s">
        <v>1911</v>
      </c>
      <c r="L1108" t="s">
        <v>1886</v>
      </c>
      <c r="M1108">
        <v>3</v>
      </c>
      <c r="N1108" s="3">
        <v>58</v>
      </c>
      <c r="O1108" s="3">
        <v>25</v>
      </c>
      <c r="P1108" s="4">
        <v>0.1</v>
      </c>
      <c r="Q1108" s="3">
        <v>156.6</v>
      </c>
      <c r="R1108" s="3">
        <v>75</v>
      </c>
      <c r="S1108" s="3">
        <v>81.599999999999994</v>
      </c>
      <c r="T1108" t="s">
        <v>1954</v>
      </c>
      <c r="U1108" t="s">
        <v>72</v>
      </c>
    </row>
    <row r="1109" spans="1:21" x14ac:dyDescent="0.35">
      <c r="A1109" t="s">
        <v>3559</v>
      </c>
      <c r="B1109" s="2">
        <v>45371</v>
      </c>
      <c r="C1109">
        <v>3</v>
      </c>
      <c r="D1109">
        <v>2024</v>
      </c>
      <c r="F1109" t="s">
        <v>433</v>
      </c>
      <c r="G1109" t="s">
        <v>3085</v>
      </c>
      <c r="H1109" t="s">
        <v>1870</v>
      </c>
      <c r="I1109" t="s">
        <v>2000</v>
      </c>
      <c r="J1109" t="s">
        <v>2034</v>
      </c>
      <c r="K1109" t="s">
        <v>1904</v>
      </c>
      <c r="L1109" t="s">
        <v>1889</v>
      </c>
      <c r="M1109">
        <v>1</v>
      </c>
      <c r="N1109" s="3">
        <v>149</v>
      </c>
      <c r="O1109" s="3">
        <v>91</v>
      </c>
      <c r="P1109" s="4">
        <v>0.05</v>
      </c>
      <c r="Q1109" s="3">
        <v>141.55000000000001</v>
      </c>
      <c r="R1109" s="3">
        <v>91</v>
      </c>
      <c r="S1109" s="3">
        <v>50.55</v>
      </c>
      <c r="T1109" t="s">
        <v>1954</v>
      </c>
      <c r="U1109" t="s">
        <v>72</v>
      </c>
    </row>
    <row r="1110" spans="1:21" x14ac:dyDescent="0.35">
      <c r="A1110" t="s">
        <v>3560</v>
      </c>
      <c r="B1110" s="2">
        <v>45371</v>
      </c>
      <c r="C1110">
        <v>3</v>
      </c>
      <c r="D1110">
        <v>2024</v>
      </c>
      <c r="F1110" t="s">
        <v>312</v>
      </c>
      <c r="G1110" t="s">
        <v>2208</v>
      </c>
      <c r="H1110" t="s">
        <v>1866</v>
      </c>
      <c r="I1110" t="s">
        <v>1866</v>
      </c>
      <c r="J1110" t="s">
        <v>2034</v>
      </c>
      <c r="K1110" t="s">
        <v>1904</v>
      </c>
      <c r="L1110" t="s">
        <v>1889</v>
      </c>
      <c r="M1110">
        <v>4</v>
      </c>
      <c r="N1110" s="3">
        <v>149</v>
      </c>
      <c r="O1110" s="3">
        <v>91</v>
      </c>
      <c r="P1110" s="4">
        <v>0.1</v>
      </c>
      <c r="Q1110" s="3">
        <v>536.4</v>
      </c>
      <c r="R1110" s="3">
        <v>364</v>
      </c>
      <c r="S1110" s="3">
        <v>172.4</v>
      </c>
      <c r="T1110" t="s">
        <v>1954</v>
      </c>
      <c r="U1110" t="s">
        <v>72</v>
      </c>
    </row>
    <row r="1111" spans="1:21" x14ac:dyDescent="0.35">
      <c r="A1111" t="s">
        <v>3561</v>
      </c>
      <c r="B1111" s="2">
        <v>45371</v>
      </c>
      <c r="C1111">
        <v>3</v>
      </c>
      <c r="D1111">
        <v>2024</v>
      </c>
      <c r="F1111" t="s">
        <v>451</v>
      </c>
      <c r="G1111" t="s">
        <v>3562</v>
      </c>
      <c r="H1111" t="s">
        <v>1875</v>
      </c>
      <c r="I1111" t="s">
        <v>2054</v>
      </c>
      <c r="J1111" t="s">
        <v>2015</v>
      </c>
      <c r="K1111" t="s">
        <v>1914</v>
      </c>
      <c r="L1111" t="s">
        <v>1888</v>
      </c>
      <c r="M1111">
        <v>1</v>
      </c>
      <c r="N1111" s="3">
        <v>65</v>
      </c>
      <c r="O1111" s="3">
        <v>32</v>
      </c>
      <c r="P1111" s="4">
        <v>0.15</v>
      </c>
      <c r="Q1111" s="3">
        <v>55.25</v>
      </c>
      <c r="R1111" s="3">
        <v>32</v>
      </c>
      <c r="S1111" s="3">
        <v>23.25</v>
      </c>
      <c r="T1111" t="s">
        <v>1954</v>
      </c>
      <c r="U1111" t="s">
        <v>71</v>
      </c>
    </row>
    <row r="1112" spans="1:21" x14ac:dyDescent="0.35">
      <c r="A1112" t="s">
        <v>3563</v>
      </c>
      <c r="B1112" s="2">
        <v>45371</v>
      </c>
      <c r="C1112">
        <v>3</v>
      </c>
      <c r="D1112">
        <v>2024</v>
      </c>
      <c r="F1112" t="s">
        <v>1446</v>
      </c>
      <c r="G1112" t="s">
        <v>2466</v>
      </c>
      <c r="H1112" t="s">
        <v>1867</v>
      </c>
      <c r="I1112" t="s">
        <v>2036</v>
      </c>
      <c r="J1112" t="s">
        <v>2064</v>
      </c>
      <c r="K1112" t="s">
        <v>1922</v>
      </c>
      <c r="L1112" t="s">
        <v>1887</v>
      </c>
      <c r="M1112">
        <v>1</v>
      </c>
      <c r="N1112" s="3">
        <v>32</v>
      </c>
      <c r="O1112" s="3">
        <v>14</v>
      </c>
      <c r="P1112" s="4">
        <v>0.15</v>
      </c>
      <c r="Q1112" s="3">
        <v>27.2</v>
      </c>
      <c r="R1112" s="3">
        <v>14</v>
      </c>
      <c r="S1112" s="3">
        <v>13.2</v>
      </c>
      <c r="T1112" t="s">
        <v>1954</v>
      </c>
      <c r="U1112" t="s">
        <v>72</v>
      </c>
    </row>
    <row r="1113" spans="1:21" x14ac:dyDescent="0.35">
      <c r="A1113" t="s">
        <v>3564</v>
      </c>
      <c r="B1113" s="2">
        <v>45371</v>
      </c>
      <c r="C1113">
        <v>3</v>
      </c>
      <c r="D1113">
        <v>2024</v>
      </c>
      <c r="F1113" t="s">
        <v>187</v>
      </c>
      <c r="G1113" t="s">
        <v>2265</v>
      </c>
      <c r="H1113" t="s">
        <v>1868</v>
      </c>
      <c r="I1113" t="s">
        <v>2022</v>
      </c>
      <c r="J1113" t="s">
        <v>1963</v>
      </c>
      <c r="K1113" t="s">
        <v>1907</v>
      </c>
      <c r="L1113" t="s">
        <v>1890</v>
      </c>
      <c r="M1113">
        <v>3</v>
      </c>
      <c r="N1113" s="3">
        <v>119</v>
      </c>
      <c r="O1113" s="3">
        <v>72</v>
      </c>
      <c r="P1113" s="4">
        <v>0.1</v>
      </c>
      <c r="Q1113" s="3">
        <v>321.3</v>
      </c>
      <c r="R1113" s="3">
        <v>216</v>
      </c>
      <c r="S1113" s="3">
        <v>105.3</v>
      </c>
      <c r="T1113" t="s">
        <v>1954</v>
      </c>
      <c r="U1113" t="s">
        <v>72</v>
      </c>
    </row>
    <row r="1114" spans="1:21" x14ac:dyDescent="0.35">
      <c r="A1114" t="s">
        <v>3565</v>
      </c>
      <c r="B1114" s="2">
        <v>45371</v>
      </c>
      <c r="C1114">
        <v>3</v>
      </c>
      <c r="D1114">
        <v>2024</v>
      </c>
      <c r="F1114" t="s">
        <v>1682</v>
      </c>
      <c r="G1114" t="s">
        <v>2078</v>
      </c>
      <c r="H1114" t="s">
        <v>1872</v>
      </c>
      <c r="I1114" t="s">
        <v>2152</v>
      </c>
      <c r="J1114" t="s">
        <v>1991</v>
      </c>
      <c r="K1114" t="s">
        <v>1925</v>
      </c>
      <c r="L1114" t="s">
        <v>1885</v>
      </c>
      <c r="M1114">
        <v>4</v>
      </c>
      <c r="N1114" s="3">
        <v>35</v>
      </c>
      <c r="O1114" s="3">
        <v>16</v>
      </c>
      <c r="P1114" s="4">
        <v>0.1</v>
      </c>
      <c r="Q1114" s="3">
        <v>126</v>
      </c>
      <c r="R1114" s="3">
        <v>64</v>
      </c>
      <c r="S1114" s="3">
        <v>62</v>
      </c>
      <c r="T1114" t="s">
        <v>1954</v>
      </c>
      <c r="U1114" t="s">
        <v>72</v>
      </c>
    </row>
    <row r="1115" spans="1:21" x14ac:dyDescent="0.35">
      <c r="A1115" t="s">
        <v>3566</v>
      </c>
      <c r="B1115" s="2">
        <v>45371</v>
      </c>
      <c r="C1115">
        <v>3</v>
      </c>
      <c r="D1115">
        <v>2024</v>
      </c>
      <c r="F1115" t="s">
        <v>1059</v>
      </c>
      <c r="G1115" t="s">
        <v>2550</v>
      </c>
      <c r="H1115" t="s">
        <v>1870</v>
      </c>
      <c r="I1115" t="s">
        <v>2192</v>
      </c>
      <c r="J1115" t="s">
        <v>1997</v>
      </c>
      <c r="K1115" t="s">
        <v>1906</v>
      </c>
      <c r="L1115" t="s">
        <v>1889</v>
      </c>
      <c r="M1115">
        <v>1</v>
      </c>
      <c r="N1115" s="3">
        <v>89</v>
      </c>
      <c r="O1115" s="3">
        <v>48</v>
      </c>
      <c r="P1115" s="4">
        <v>0.15</v>
      </c>
      <c r="Q1115" s="3">
        <v>75.650000000000006</v>
      </c>
      <c r="R1115" s="3">
        <v>48</v>
      </c>
      <c r="S1115" s="3">
        <v>27.65</v>
      </c>
      <c r="T1115" t="s">
        <v>1954</v>
      </c>
      <c r="U1115" t="s">
        <v>72</v>
      </c>
    </row>
    <row r="1116" spans="1:21" x14ac:dyDescent="0.35">
      <c r="A1116" t="s">
        <v>3567</v>
      </c>
      <c r="B1116" s="2">
        <v>45371</v>
      </c>
      <c r="C1116">
        <v>3</v>
      </c>
      <c r="D1116">
        <v>2024</v>
      </c>
      <c r="F1116" t="s">
        <v>435</v>
      </c>
      <c r="G1116" t="s">
        <v>3306</v>
      </c>
      <c r="H1116" t="s">
        <v>1863</v>
      </c>
      <c r="I1116" t="s">
        <v>2051</v>
      </c>
      <c r="J1116" t="s">
        <v>1960</v>
      </c>
      <c r="K1116" t="s">
        <v>1924</v>
      </c>
      <c r="L1116" t="s">
        <v>1885</v>
      </c>
      <c r="M1116">
        <v>2</v>
      </c>
      <c r="N1116" s="3">
        <v>42</v>
      </c>
      <c r="O1116" s="3">
        <v>20</v>
      </c>
      <c r="P1116" s="4">
        <v>0</v>
      </c>
      <c r="Q1116" s="3">
        <v>84</v>
      </c>
      <c r="R1116" s="3">
        <v>40</v>
      </c>
      <c r="S1116" s="3">
        <v>44</v>
      </c>
      <c r="T1116" t="s">
        <v>1954</v>
      </c>
      <c r="U1116" t="s">
        <v>71</v>
      </c>
    </row>
    <row r="1117" spans="1:21" x14ac:dyDescent="0.35">
      <c r="A1117" t="s">
        <v>3568</v>
      </c>
      <c r="B1117" s="2">
        <v>45371</v>
      </c>
      <c r="C1117">
        <v>3</v>
      </c>
      <c r="D1117">
        <v>2024</v>
      </c>
      <c r="F1117" t="s">
        <v>323</v>
      </c>
      <c r="G1117" t="s">
        <v>2901</v>
      </c>
      <c r="H1117" t="s">
        <v>1869</v>
      </c>
      <c r="I1117" t="s">
        <v>2157</v>
      </c>
      <c r="J1117" t="s">
        <v>1967</v>
      </c>
      <c r="K1117" t="s">
        <v>1913</v>
      </c>
      <c r="L1117" t="s">
        <v>1888</v>
      </c>
      <c r="M1117">
        <v>1</v>
      </c>
      <c r="N1117" s="3">
        <v>78</v>
      </c>
      <c r="O1117" s="3">
        <v>39</v>
      </c>
      <c r="P1117" s="4">
        <v>0</v>
      </c>
      <c r="Q1117" s="3">
        <v>78</v>
      </c>
      <c r="R1117" s="3">
        <v>39</v>
      </c>
      <c r="S1117" s="3">
        <v>39</v>
      </c>
      <c r="T1117" t="s">
        <v>1954</v>
      </c>
      <c r="U1117" t="s">
        <v>72</v>
      </c>
    </row>
    <row r="1118" spans="1:21" x14ac:dyDescent="0.35">
      <c r="A1118" t="s">
        <v>3569</v>
      </c>
      <c r="B1118" s="2">
        <v>45371</v>
      </c>
      <c r="C1118">
        <v>3</v>
      </c>
      <c r="D1118">
        <v>2024</v>
      </c>
      <c r="F1118" t="s">
        <v>707</v>
      </c>
      <c r="G1118" t="s">
        <v>1995</v>
      </c>
      <c r="H1118" t="s">
        <v>1875</v>
      </c>
      <c r="I1118" t="s">
        <v>1996</v>
      </c>
      <c r="J1118" t="s">
        <v>2183</v>
      </c>
      <c r="K1118" t="s">
        <v>1917</v>
      </c>
      <c r="L1118" t="s">
        <v>1886</v>
      </c>
      <c r="M1118">
        <v>1</v>
      </c>
      <c r="N1118" s="3">
        <v>72</v>
      </c>
      <c r="O1118" s="3">
        <v>34</v>
      </c>
      <c r="P1118" s="4">
        <v>0.05</v>
      </c>
      <c r="Q1118" s="3">
        <v>68.400000000000006</v>
      </c>
      <c r="R1118" s="3">
        <v>34</v>
      </c>
      <c r="S1118" s="3">
        <v>34.4</v>
      </c>
      <c r="T1118" t="s">
        <v>1954</v>
      </c>
      <c r="U1118" t="s">
        <v>72</v>
      </c>
    </row>
    <row r="1119" spans="1:21" x14ac:dyDescent="0.35">
      <c r="A1119" t="s">
        <v>3570</v>
      </c>
      <c r="B1119" s="2">
        <v>45371</v>
      </c>
      <c r="C1119">
        <v>3</v>
      </c>
      <c r="D1119">
        <v>2024</v>
      </c>
      <c r="F1119" t="s">
        <v>761</v>
      </c>
      <c r="G1119" t="s">
        <v>2318</v>
      </c>
      <c r="H1119" t="s">
        <v>1875</v>
      </c>
      <c r="I1119" t="s">
        <v>1981</v>
      </c>
      <c r="J1119" t="s">
        <v>1997</v>
      </c>
      <c r="K1119" t="s">
        <v>1906</v>
      </c>
      <c r="L1119" t="s">
        <v>1889</v>
      </c>
      <c r="M1119">
        <v>2</v>
      </c>
      <c r="N1119" s="3">
        <v>89</v>
      </c>
      <c r="O1119" s="3">
        <v>48</v>
      </c>
      <c r="P1119" s="4">
        <v>0.15</v>
      </c>
      <c r="Q1119" s="3">
        <v>151.30000000000001</v>
      </c>
      <c r="R1119" s="3">
        <v>96</v>
      </c>
      <c r="S1119" s="3">
        <v>55.3</v>
      </c>
      <c r="T1119" t="s">
        <v>1954</v>
      </c>
      <c r="U1119" t="s">
        <v>71</v>
      </c>
    </row>
    <row r="1120" spans="1:21" x14ac:dyDescent="0.35">
      <c r="A1120" t="s">
        <v>3571</v>
      </c>
      <c r="B1120" s="2">
        <v>45371</v>
      </c>
      <c r="C1120">
        <v>3</v>
      </c>
      <c r="D1120">
        <v>2024</v>
      </c>
      <c r="F1120" t="s">
        <v>625</v>
      </c>
      <c r="G1120" t="s">
        <v>3572</v>
      </c>
      <c r="H1120" t="s">
        <v>1867</v>
      </c>
      <c r="I1120" t="s">
        <v>2181</v>
      </c>
      <c r="J1120" t="s">
        <v>1971</v>
      </c>
      <c r="K1120" t="s">
        <v>1920</v>
      </c>
      <c r="L1120" t="s">
        <v>1886</v>
      </c>
      <c r="M1120">
        <v>2</v>
      </c>
      <c r="N1120" s="3">
        <v>45</v>
      </c>
      <c r="O1120" s="3">
        <v>19</v>
      </c>
      <c r="P1120" s="4">
        <v>0.1</v>
      </c>
      <c r="Q1120" s="3">
        <v>81</v>
      </c>
      <c r="R1120" s="3">
        <v>38</v>
      </c>
      <c r="S1120" s="3">
        <v>43</v>
      </c>
      <c r="T1120" t="s">
        <v>1954</v>
      </c>
      <c r="U1120" t="s">
        <v>71</v>
      </c>
    </row>
    <row r="1121" spans="1:21" x14ac:dyDescent="0.35">
      <c r="A1121" t="s">
        <v>3573</v>
      </c>
      <c r="B1121" s="2">
        <v>45371</v>
      </c>
      <c r="C1121">
        <v>3</v>
      </c>
      <c r="D1121">
        <v>2024</v>
      </c>
      <c r="F1121" t="s">
        <v>1677</v>
      </c>
      <c r="G1121" t="s">
        <v>2386</v>
      </c>
      <c r="H1121" t="s">
        <v>1875</v>
      </c>
      <c r="I1121" t="s">
        <v>2054</v>
      </c>
      <c r="J1121" t="s">
        <v>1953</v>
      </c>
      <c r="K1121" t="s">
        <v>1905</v>
      </c>
      <c r="L1121" t="s">
        <v>1888</v>
      </c>
      <c r="M1121">
        <v>1</v>
      </c>
      <c r="N1121" s="3">
        <v>120</v>
      </c>
      <c r="O1121" s="3">
        <v>63</v>
      </c>
      <c r="P1121" s="4">
        <v>0.05</v>
      </c>
      <c r="Q1121" s="3">
        <v>114</v>
      </c>
      <c r="R1121" s="3">
        <v>63</v>
      </c>
      <c r="S1121" s="3">
        <v>51</v>
      </c>
      <c r="T1121" t="s">
        <v>1954</v>
      </c>
      <c r="U1121" t="s">
        <v>71</v>
      </c>
    </row>
    <row r="1122" spans="1:21" x14ac:dyDescent="0.35">
      <c r="A1122" t="s">
        <v>3574</v>
      </c>
      <c r="B1122" s="2">
        <v>45371</v>
      </c>
      <c r="C1122">
        <v>3</v>
      </c>
      <c r="D1122">
        <v>2024</v>
      </c>
      <c r="F1122" t="s">
        <v>1070</v>
      </c>
      <c r="G1122" t="s">
        <v>2141</v>
      </c>
      <c r="H1122" t="s">
        <v>1866</v>
      </c>
      <c r="I1122" t="s">
        <v>1866</v>
      </c>
      <c r="J1122" t="s">
        <v>1991</v>
      </c>
      <c r="K1122" t="s">
        <v>1925</v>
      </c>
      <c r="L1122" t="s">
        <v>1885</v>
      </c>
      <c r="M1122">
        <v>1</v>
      </c>
      <c r="N1122" s="3">
        <v>35</v>
      </c>
      <c r="O1122" s="3">
        <v>16</v>
      </c>
      <c r="P1122" s="4">
        <v>0.15</v>
      </c>
      <c r="Q1122" s="3">
        <v>29.75</v>
      </c>
      <c r="R1122" s="3">
        <v>16</v>
      </c>
      <c r="S1122" s="3">
        <v>13.75</v>
      </c>
      <c r="T1122" t="s">
        <v>1954</v>
      </c>
      <c r="U1122" t="s">
        <v>71</v>
      </c>
    </row>
    <row r="1123" spans="1:21" x14ac:dyDescent="0.35">
      <c r="A1123" t="s">
        <v>3575</v>
      </c>
      <c r="B1123" s="2">
        <v>45372</v>
      </c>
      <c r="C1123">
        <v>3</v>
      </c>
      <c r="D1123">
        <v>2024</v>
      </c>
      <c r="F1123" t="s">
        <v>245</v>
      </c>
      <c r="G1123" t="s">
        <v>2265</v>
      </c>
      <c r="H1123" t="s">
        <v>1871</v>
      </c>
      <c r="I1123" t="s">
        <v>2144</v>
      </c>
      <c r="J1123" t="s">
        <v>1997</v>
      </c>
      <c r="K1123" t="s">
        <v>1906</v>
      </c>
      <c r="L1123" t="s">
        <v>1889</v>
      </c>
      <c r="M1123">
        <v>1</v>
      </c>
      <c r="N1123" s="3">
        <v>89</v>
      </c>
      <c r="O1123" s="3">
        <v>48</v>
      </c>
      <c r="P1123" s="4">
        <v>0</v>
      </c>
      <c r="Q1123" s="3">
        <v>89</v>
      </c>
      <c r="R1123" s="3">
        <v>48</v>
      </c>
      <c r="S1123" s="3">
        <v>41</v>
      </c>
      <c r="T1123" t="s">
        <v>1954</v>
      </c>
      <c r="U1123" t="s">
        <v>72</v>
      </c>
    </row>
    <row r="1124" spans="1:21" x14ac:dyDescent="0.35">
      <c r="A1124" t="s">
        <v>3576</v>
      </c>
      <c r="B1124" s="2">
        <v>45372</v>
      </c>
      <c r="C1124">
        <v>3</v>
      </c>
      <c r="D1124">
        <v>2024</v>
      </c>
      <c r="F1124" t="s">
        <v>1024</v>
      </c>
      <c r="G1124" t="s">
        <v>2739</v>
      </c>
      <c r="H1124" t="s">
        <v>1870</v>
      </c>
      <c r="I1124" t="s">
        <v>2000</v>
      </c>
      <c r="J1124" t="s">
        <v>2034</v>
      </c>
      <c r="K1124" t="s">
        <v>1904</v>
      </c>
      <c r="L1124" t="s">
        <v>1889</v>
      </c>
      <c r="M1124">
        <v>1</v>
      </c>
      <c r="N1124" s="3">
        <v>149</v>
      </c>
      <c r="O1124" s="3">
        <v>91</v>
      </c>
      <c r="P1124" s="4">
        <v>0.1</v>
      </c>
      <c r="Q1124" s="3">
        <v>134.1</v>
      </c>
      <c r="R1124" s="3">
        <v>91</v>
      </c>
      <c r="S1124" s="3">
        <v>43.1</v>
      </c>
      <c r="T1124" t="s">
        <v>1954</v>
      </c>
      <c r="U1124" t="s">
        <v>72</v>
      </c>
    </row>
    <row r="1125" spans="1:21" x14ac:dyDescent="0.35">
      <c r="A1125" t="s">
        <v>3577</v>
      </c>
      <c r="B1125" s="2">
        <v>45372</v>
      </c>
      <c r="C1125">
        <v>3</v>
      </c>
      <c r="D1125">
        <v>2024</v>
      </c>
      <c r="F1125" t="s">
        <v>1216</v>
      </c>
      <c r="G1125" t="s">
        <v>2404</v>
      </c>
      <c r="H1125" t="s">
        <v>1869</v>
      </c>
      <c r="I1125" t="s">
        <v>1977</v>
      </c>
      <c r="J1125" t="s">
        <v>2034</v>
      </c>
      <c r="K1125" t="s">
        <v>1904</v>
      </c>
      <c r="L1125" t="s">
        <v>1889</v>
      </c>
      <c r="M1125">
        <v>1</v>
      </c>
      <c r="N1125" s="3">
        <v>149</v>
      </c>
      <c r="O1125" s="3">
        <v>91</v>
      </c>
      <c r="P1125" s="4">
        <v>0</v>
      </c>
      <c r="Q1125" s="3">
        <v>149</v>
      </c>
      <c r="R1125" s="3">
        <v>91</v>
      </c>
      <c r="S1125" s="3">
        <v>58</v>
      </c>
      <c r="T1125" t="s">
        <v>1954</v>
      </c>
      <c r="U1125" t="s">
        <v>71</v>
      </c>
    </row>
    <row r="1126" spans="1:21" x14ac:dyDescent="0.35">
      <c r="A1126" t="s">
        <v>3578</v>
      </c>
      <c r="B1126" s="2">
        <v>45372</v>
      </c>
      <c r="C1126">
        <v>3</v>
      </c>
      <c r="D1126">
        <v>2024</v>
      </c>
      <c r="F1126" t="s">
        <v>1651</v>
      </c>
      <c r="G1126" t="s">
        <v>2318</v>
      </c>
      <c r="H1126" t="s">
        <v>1871</v>
      </c>
      <c r="I1126" t="s">
        <v>2144</v>
      </c>
      <c r="J1126" t="s">
        <v>2026</v>
      </c>
      <c r="K1126" t="s">
        <v>1919</v>
      </c>
      <c r="L1126" t="s">
        <v>1887</v>
      </c>
      <c r="M1126">
        <v>2</v>
      </c>
      <c r="N1126" s="3">
        <v>85</v>
      </c>
      <c r="O1126" s="3">
        <v>44</v>
      </c>
      <c r="P1126" s="4">
        <v>0.1</v>
      </c>
      <c r="Q1126" s="3">
        <v>153</v>
      </c>
      <c r="R1126" s="3">
        <v>88</v>
      </c>
      <c r="S1126" s="3">
        <v>65</v>
      </c>
      <c r="T1126" t="s">
        <v>1954</v>
      </c>
      <c r="U1126" t="s">
        <v>72</v>
      </c>
    </row>
    <row r="1127" spans="1:21" x14ac:dyDescent="0.35">
      <c r="A1127" t="s">
        <v>3579</v>
      </c>
      <c r="B1127" s="2">
        <v>45372</v>
      </c>
      <c r="C1127">
        <v>3</v>
      </c>
      <c r="D1127">
        <v>2024</v>
      </c>
      <c r="F1127" t="s">
        <v>338</v>
      </c>
      <c r="G1127" t="s">
        <v>2078</v>
      </c>
      <c r="H1127" t="s">
        <v>1864</v>
      </c>
      <c r="I1127" t="s">
        <v>2211</v>
      </c>
      <c r="J1127" t="s">
        <v>1991</v>
      </c>
      <c r="K1127" t="s">
        <v>1925</v>
      </c>
      <c r="L1127" t="s">
        <v>1885</v>
      </c>
      <c r="M1127">
        <v>2</v>
      </c>
      <c r="N1127" s="3">
        <v>35</v>
      </c>
      <c r="O1127" s="3">
        <v>16</v>
      </c>
      <c r="P1127" s="4">
        <v>0.05</v>
      </c>
      <c r="Q1127" s="3">
        <v>66.5</v>
      </c>
      <c r="R1127" s="3">
        <v>32</v>
      </c>
      <c r="S1127" s="3">
        <v>34.5</v>
      </c>
      <c r="T1127" t="s">
        <v>1954</v>
      </c>
      <c r="U1127" t="s">
        <v>72</v>
      </c>
    </row>
    <row r="1128" spans="1:21" x14ac:dyDescent="0.35">
      <c r="A1128" t="s">
        <v>3580</v>
      </c>
      <c r="B1128" s="2">
        <v>45372</v>
      </c>
      <c r="C1128">
        <v>3</v>
      </c>
      <c r="D1128">
        <v>2024</v>
      </c>
      <c r="F1128" t="s">
        <v>336</v>
      </c>
      <c r="G1128" t="s">
        <v>2759</v>
      </c>
      <c r="H1128" t="s">
        <v>1864</v>
      </c>
      <c r="I1128" t="s">
        <v>2044</v>
      </c>
      <c r="J1128" t="s">
        <v>1967</v>
      </c>
      <c r="K1128" t="s">
        <v>1913</v>
      </c>
      <c r="L1128" t="s">
        <v>1888</v>
      </c>
      <c r="M1128">
        <v>4</v>
      </c>
      <c r="N1128" s="3">
        <v>78</v>
      </c>
      <c r="O1128" s="3">
        <v>39</v>
      </c>
      <c r="P1128" s="4">
        <v>0</v>
      </c>
      <c r="Q1128" s="3">
        <v>312</v>
      </c>
      <c r="R1128" s="3">
        <v>156</v>
      </c>
      <c r="S1128" s="3">
        <v>156</v>
      </c>
      <c r="T1128" t="s">
        <v>1954</v>
      </c>
      <c r="U1128" t="s">
        <v>72</v>
      </c>
    </row>
    <row r="1129" spans="1:21" x14ac:dyDescent="0.35">
      <c r="A1129" t="s">
        <v>3581</v>
      </c>
      <c r="B1129" s="2">
        <v>45372</v>
      </c>
      <c r="C1129">
        <v>3</v>
      </c>
      <c r="D1129">
        <v>2024</v>
      </c>
      <c r="F1129" t="s">
        <v>1364</v>
      </c>
      <c r="G1129" t="s">
        <v>2579</v>
      </c>
      <c r="H1129" t="s">
        <v>1871</v>
      </c>
      <c r="I1129" t="s">
        <v>1990</v>
      </c>
      <c r="J1129" t="s">
        <v>2026</v>
      </c>
      <c r="K1129" t="s">
        <v>1919</v>
      </c>
      <c r="L1129" t="s">
        <v>1887</v>
      </c>
      <c r="M1129">
        <v>2</v>
      </c>
      <c r="N1129" s="3">
        <v>85</v>
      </c>
      <c r="O1129" s="3">
        <v>44</v>
      </c>
      <c r="P1129" s="4">
        <v>0</v>
      </c>
      <c r="Q1129" s="3">
        <v>170</v>
      </c>
      <c r="R1129" s="3">
        <v>88</v>
      </c>
      <c r="S1129" s="3">
        <v>82</v>
      </c>
      <c r="T1129" t="s">
        <v>1954</v>
      </c>
      <c r="U1129" t="s">
        <v>72</v>
      </c>
    </row>
    <row r="1130" spans="1:21" x14ac:dyDescent="0.35">
      <c r="A1130" t="s">
        <v>3582</v>
      </c>
      <c r="B1130" s="2">
        <v>45372</v>
      </c>
      <c r="C1130">
        <v>3</v>
      </c>
      <c r="D1130">
        <v>2024</v>
      </c>
      <c r="F1130" t="s">
        <v>272</v>
      </c>
      <c r="G1130" t="s">
        <v>2136</v>
      </c>
      <c r="H1130" t="s">
        <v>1863</v>
      </c>
      <c r="I1130" t="s">
        <v>2033</v>
      </c>
      <c r="J1130" t="s">
        <v>2034</v>
      </c>
      <c r="K1130" t="s">
        <v>1904</v>
      </c>
      <c r="L1130" t="s">
        <v>1889</v>
      </c>
      <c r="M1130">
        <v>2</v>
      </c>
      <c r="N1130" s="3">
        <v>149</v>
      </c>
      <c r="O1130" s="3">
        <v>91</v>
      </c>
      <c r="P1130" s="4">
        <v>0.2</v>
      </c>
      <c r="Q1130" s="3">
        <v>238.4</v>
      </c>
      <c r="R1130" s="3">
        <v>182</v>
      </c>
      <c r="S1130" s="3">
        <v>56.4</v>
      </c>
      <c r="T1130" t="s">
        <v>1954</v>
      </c>
      <c r="U1130" t="s">
        <v>71</v>
      </c>
    </row>
    <row r="1131" spans="1:21" x14ac:dyDescent="0.35">
      <c r="A1131" t="s">
        <v>3583</v>
      </c>
      <c r="B1131" s="2">
        <v>45372</v>
      </c>
      <c r="C1131">
        <v>3</v>
      </c>
      <c r="D1131">
        <v>2024</v>
      </c>
      <c r="F1131" t="s">
        <v>627</v>
      </c>
      <c r="G1131" t="s">
        <v>3584</v>
      </c>
      <c r="H1131" t="s">
        <v>1869</v>
      </c>
      <c r="I1131" t="s">
        <v>1974</v>
      </c>
      <c r="J1131" t="s">
        <v>1953</v>
      </c>
      <c r="K1131" t="s">
        <v>1905</v>
      </c>
      <c r="L1131" t="s">
        <v>1888</v>
      </c>
      <c r="M1131">
        <v>2</v>
      </c>
      <c r="N1131" s="3">
        <v>120</v>
      </c>
      <c r="O1131" s="3">
        <v>63</v>
      </c>
      <c r="P1131" s="4">
        <v>0</v>
      </c>
      <c r="Q1131" s="3">
        <v>240</v>
      </c>
      <c r="R1131" s="3">
        <v>126</v>
      </c>
      <c r="S1131" s="3">
        <v>114</v>
      </c>
      <c r="T1131" t="s">
        <v>1954</v>
      </c>
      <c r="U1131" t="s">
        <v>71</v>
      </c>
    </row>
    <row r="1132" spans="1:21" x14ac:dyDescent="0.35">
      <c r="A1132" t="s">
        <v>3585</v>
      </c>
      <c r="B1132" s="2">
        <v>45372</v>
      </c>
      <c r="C1132">
        <v>3</v>
      </c>
      <c r="D1132">
        <v>2024</v>
      </c>
      <c r="F1132" t="s">
        <v>343</v>
      </c>
      <c r="G1132" t="s">
        <v>2445</v>
      </c>
      <c r="H1132" t="s">
        <v>1875</v>
      </c>
      <c r="I1132" t="s">
        <v>1996</v>
      </c>
      <c r="J1132" t="s">
        <v>2162</v>
      </c>
      <c r="K1132" t="s">
        <v>1921</v>
      </c>
      <c r="L1132" t="s">
        <v>1889</v>
      </c>
      <c r="M1132">
        <v>3</v>
      </c>
      <c r="N1132" s="3">
        <v>55</v>
      </c>
      <c r="O1132" s="3">
        <v>27</v>
      </c>
      <c r="P1132" s="4">
        <v>0.05</v>
      </c>
      <c r="Q1132" s="3">
        <v>156.75</v>
      </c>
      <c r="R1132" s="3">
        <v>81</v>
      </c>
      <c r="S1132" s="3">
        <v>75.75</v>
      </c>
      <c r="T1132" t="s">
        <v>1954</v>
      </c>
      <c r="U1132" t="s">
        <v>72</v>
      </c>
    </row>
    <row r="1133" spans="1:21" x14ac:dyDescent="0.35">
      <c r="A1133" t="s">
        <v>3586</v>
      </c>
      <c r="B1133" s="2">
        <v>45372</v>
      </c>
      <c r="C1133">
        <v>3</v>
      </c>
      <c r="D1133">
        <v>2024</v>
      </c>
      <c r="F1133" t="s">
        <v>899</v>
      </c>
      <c r="G1133" t="s">
        <v>2430</v>
      </c>
      <c r="H1133" t="s">
        <v>1870</v>
      </c>
      <c r="I1133" t="s">
        <v>2000</v>
      </c>
      <c r="J1133" t="s">
        <v>2026</v>
      </c>
      <c r="K1133" t="s">
        <v>1919</v>
      </c>
      <c r="L1133" t="s">
        <v>1887</v>
      </c>
      <c r="M1133">
        <v>5</v>
      </c>
      <c r="N1133" s="3">
        <v>85</v>
      </c>
      <c r="O1133" s="3">
        <v>44</v>
      </c>
      <c r="P1133" s="4">
        <v>0.15</v>
      </c>
      <c r="Q1133" s="3">
        <v>361.25</v>
      </c>
      <c r="R1133" s="3">
        <v>220</v>
      </c>
      <c r="S1133" s="3">
        <v>141.25</v>
      </c>
      <c r="T1133" t="s">
        <v>1954</v>
      </c>
      <c r="U1133" t="s">
        <v>71</v>
      </c>
    </row>
    <row r="1134" spans="1:21" x14ac:dyDescent="0.35">
      <c r="A1134" t="s">
        <v>3587</v>
      </c>
      <c r="B1134" s="2">
        <v>45373</v>
      </c>
      <c r="C1134">
        <v>3</v>
      </c>
      <c r="D1134">
        <v>2024</v>
      </c>
      <c r="F1134" t="s">
        <v>927</v>
      </c>
      <c r="G1134" t="s">
        <v>2691</v>
      </c>
      <c r="H1134" t="s">
        <v>1870</v>
      </c>
      <c r="I1134" t="s">
        <v>2192</v>
      </c>
      <c r="J1134" t="s">
        <v>2064</v>
      </c>
      <c r="K1134" t="s">
        <v>1922</v>
      </c>
      <c r="L1134" t="s">
        <v>1887</v>
      </c>
      <c r="M1134">
        <v>1</v>
      </c>
      <c r="N1134" s="3">
        <v>32</v>
      </c>
      <c r="O1134" s="3">
        <v>14</v>
      </c>
      <c r="P1134" s="4">
        <v>0.15</v>
      </c>
      <c r="Q1134" s="3">
        <v>27.2</v>
      </c>
      <c r="R1134" s="3">
        <v>14</v>
      </c>
      <c r="S1134" s="3">
        <v>13.2</v>
      </c>
      <c r="T1134" t="s">
        <v>1954</v>
      </c>
      <c r="U1134" t="s">
        <v>71</v>
      </c>
    </row>
    <row r="1135" spans="1:21" x14ac:dyDescent="0.35">
      <c r="A1135" t="s">
        <v>3588</v>
      </c>
      <c r="B1135" s="2">
        <v>45373</v>
      </c>
      <c r="C1135">
        <v>3</v>
      </c>
      <c r="D1135">
        <v>2024</v>
      </c>
      <c r="F1135" t="s">
        <v>116</v>
      </c>
      <c r="G1135" t="s">
        <v>2449</v>
      </c>
      <c r="H1135" t="s">
        <v>1869</v>
      </c>
      <c r="I1135" t="s">
        <v>2157</v>
      </c>
      <c r="J1135" t="s">
        <v>1978</v>
      </c>
      <c r="K1135" t="s">
        <v>1916</v>
      </c>
      <c r="L1135" t="s">
        <v>1887</v>
      </c>
      <c r="M1135">
        <v>1</v>
      </c>
      <c r="N1135" s="3">
        <v>79</v>
      </c>
      <c r="O1135" s="3">
        <v>42</v>
      </c>
      <c r="P1135" s="4">
        <v>0.05</v>
      </c>
      <c r="Q1135" s="3">
        <v>75.05</v>
      </c>
      <c r="R1135" s="3">
        <v>42</v>
      </c>
      <c r="S1135" s="3">
        <v>33.049999999999997</v>
      </c>
      <c r="T1135" t="s">
        <v>1954</v>
      </c>
      <c r="U1135" t="s">
        <v>72</v>
      </c>
    </row>
    <row r="1136" spans="1:21" x14ac:dyDescent="0.35">
      <c r="A1136" t="s">
        <v>3589</v>
      </c>
      <c r="B1136" s="2">
        <v>45373</v>
      </c>
      <c r="C1136">
        <v>3</v>
      </c>
      <c r="D1136">
        <v>2024</v>
      </c>
      <c r="F1136" t="s">
        <v>1659</v>
      </c>
      <c r="G1136" t="s">
        <v>3179</v>
      </c>
      <c r="H1136" t="s">
        <v>1875</v>
      </c>
      <c r="I1136" t="s">
        <v>2054</v>
      </c>
      <c r="J1136" t="s">
        <v>1963</v>
      </c>
      <c r="K1136" t="s">
        <v>1907</v>
      </c>
      <c r="L1136" t="s">
        <v>1890</v>
      </c>
      <c r="M1136">
        <v>1</v>
      </c>
      <c r="N1136" s="3">
        <v>119</v>
      </c>
      <c r="O1136" s="3">
        <v>72</v>
      </c>
      <c r="P1136" s="4">
        <v>0.05</v>
      </c>
      <c r="Q1136" s="3">
        <v>113.05</v>
      </c>
      <c r="R1136" s="3">
        <v>72</v>
      </c>
      <c r="S1136" s="3">
        <v>41.05</v>
      </c>
      <c r="T1136" t="s">
        <v>1954</v>
      </c>
      <c r="U1136" t="s">
        <v>71</v>
      </c>
    </row>
    <row r="1137" spans="1:21" x14ac:dyDescent="0.35">
      <c r="A1137" t="s">
        <v>3590</v>
      </c>
      <c r="B1137" s="2">
        <v>45373</v>
      </c>
      <c r="C1137">
        <v>3</v>
      </c>
      <c r="D1137">
        <v>2024</v>
      </c>
      <c r="F1137" t="s">
        <v>239</v>
      </c>
      <c r="G1137" t="s">
        <v>3059</v>
      </c>
      <c r="H1137" t="s">
        <v>1873</v>
      </c>
      <c r="I1137" t="s">
        <v>2320</v>
      </c>
      <c r="J1137" t="s">
        <v>1956</v>
      </c>
      <c r="K1137" t="s">
        <v>1909</v>
      </c>
      <c r="L1137" t="s">
        <v>1887</v>
      </c>
      <c r="M1137">
        <v>1</v>
      </c>
      <c r="N1137" s="3">
        <v>95</v>
      </c>
      <c r="O1137" s="3">
        <v>54</v>
      </c>
      <c r="P1137" s="4">
        <v>0.15</v>
      </c>
      <c r="Q1137" s="3">
        <v>80.75</v>
      </c>
      <c r="R1137" s="3">
        <v>54</v>
      </c>
      <c r="S1137" s="3">
        <v>26.75</v>
      </c>
      <c r="T1137" t="s">
        <v>1954</v>
      </c>
      <c r="U1137" t="s">
        <v>72</v>
      </c>
    </row>
    <row r="1138" spans="1:21" x14ac:dyDescent="0.35">
      <c r="A1138" t="s">
        <v>3591</v>
      </c>
      <c r="B1138" s="2">
        <v>45373</v>
      </c>
      <c r="C1138">
        <v>3</v>
      </c>
      <c r="D1138">
        <v>2024</v>
      </c>
      <c r="F1138" t="s">
        <v>1021</v>
      </c>
      <c r="G1138" t="s">
        <v>2040</v>
      </c>
      <c r="H1138" t="s">
        <v>1868</v>
      </c>
      <c r="I1138" t="s">
        <v>1959</v>
      </c>
      <c r="J1138" t="s">
        <v>1997</v>
      </c>
      <c r="K1138" t="s">
        <v>1906</v>
      </c>
      <c r="L1138" t="s">
        <v>1889</v>
      </c>
      <c r="M1138">
        <v>2</v>
      </c>
      <c r="N1138" s="3">
        <v>89</v>
      </c>
      <c r="O1138" s="3">
        <v>48</v>
      </c>
      <c r="P1138" s="4">
        <v>0.05</v>
      </c>
      <c r="Q1138" s="3">
        <v>169.1</v>
      </c>
      <c r="R1138" s="3">
        <v>96</v>
      </c>
      <c r="S1138" s="3">
        <v>73.099999999999994</v>
      </c>
      <c r="T1138" t="s">
        <v>1954</v>
      </c>
      <c r="U1138" t="s">
        <v>71</v>
      </c>
    </row>
    <row r="1139" spans="1:21" x14ac:dyDescent="0.35">
      <c r="A1139" t="s">
        <v>3592</v>
      </c>
      <c r="B1139" s="2">
        <v>45373</v>
      </c>
      <c r="C1139">
        <v>3</v>
      </c>
      <c r="D1139">
        <v>2024</v>
      </c>
      <c r="F1139" t="s">
        <v>1095</v>
      </c>
      <c r="G1139" t="s">
        <v>3152</v>
      </c>
      <c r="H1139" t="s">
        <v>1872</v>
      </c>
      <c r="I1139" t="s">
        <v>2076</v>
      </c>
      <c r="J1139" t="s">
        <v>1987</v>
      </c>
      <c r="K1139" t="s">
        <v>1908</v>
      </c>
      <c r="L1139" t="s">
        <v>1890</v>
      </c>
      <c r="M1139">
        <v>1</v>
      </c>
      <c r="N1139" s="3">
        <v>129</v>
      </c>
      <c r="O1139" s="3">
        <v>78</v>
      </c>
      <c r="P1139" s="4">
        <v>0.15</v>
      </c>
      <c r="Q1139" s="3">
        <v>109.65</v>
      </c>
      <c r="R1139" s="3">
        <v>78</v>
      </c>
      <c r="S1139" s="3">
        <v>31.65</v>
      </c>
      <c r="T1139" t="s">
        <v>1954</v>
      </c>
      <c r="U1139" t="s">
        <v>71</v>
      </c>
    </row>
    <row r="1140" spans="1:21" x14ac:dyDescent="0.35">
      <c r="A1140" t="s">
        <v>3593</v>
      </c>
      <c r="B1140" s="2">
        <v>45373</v>
      </c>
      <c r="C1140">
        <v>3</v>
      </c>
      <c r="D1140">
        <v>2024</v>
      </c>
      <c r="F1140" t="s">
        <v>346</v>
      </c>
      <c r="G1140" t="s">
        <v>3013</v>
      </c>
      <c r="H1140" t="s">
        <v>1870</v>
      </c>
      <c r="I1140" t="s">
        <v>2060</v>
      </c>
      <c r="J1140" t="s">
        <v>1987</v>
      </c>
      <c r="K1140" t="s">
        <v>1908</v>
      </c>
      <c r="L1140" t="s">
        <v>1890</v>
      </c>
      <c r="M1140">
        <v>1</v>
      </c>
      <c r="N1140" s="3">
        <v>129</v>
      </c>
      <c r="O1140" s="3">
        <v>78</v>
      </c>
      <c r="P1140" s="4">
        <v>0.1</v>
      </c>
      <c r="Q1140" s="3">
        <v>116.1</v>
      </c>
      <c r="R1140" s="3">
        <v>78</v>
      </c>
      <c r="S1140" s="3">
        <v>38.1</v>
      </c>
      <c r="T1140" t="s">
        <v>1954</v>
      </c>
      <c r="U1140" t="s">
        <v>71</v>
      </c>
    </row>
    <row r="1141" spans="1:21" x14ac:dyDescent="0.35">
      <c r="A1141" t="s">
        <v>3594</v>
      </c>
      <c r="B1141" s="2">
        <v>45373</v>
      </c>
      <c r="C1141">
        <v>3</v>
      </c>
      <c r="D1141">
        <v>2024</v>
      </c>
      <c r="F1141" t="s">
        <v>1008</v>
      </c>
      <c r="G1141" t="s">
        <v>2370</v>
      </c>
      <c r="H1141" t="s">
        <v>1864</v>
      </c>
      <c r="I1141" t="s">
        <v>2087</v>
      </c>
      <c r="J1141" t="s">
        <v>1997</v>
      </c>
      <c r="K1141" t="s">
        <v>1906</v>
      </c>
      <c r="L1141" t="s">
        <v>1889</v>
      </c>
      <c r="M1141">
        <v>2</v>
      </c>
      <c r="N1141" s="3">
        <v>89</v>
      </c>
      <c r="O1141" s="3">
        <v>48</v>
      </c>
      <c r="P1141" s="4">
        <v>0</v>
      </c>
      <c r="Q1141" s="3">
        <v>178</v>
      </c>
      <c r="R1141" s="3">
        <v>96</v>
      </c>
      <c r="S1141" s="3">
        <v>82</v>
      </c>
      <c r="T1141" t="s">
        <v>1954</v>
      </c>
      <c r="U1141" t="s">
        <v>71</v>
      </c>
    </row>
    <row r="1142" spans="1:21" x14ac:dyDescent="0.35">
      <c r="A1142" t="s">
        <v>3595</v>
      </c>
      <c r="B1142" s="2">
        <v>45373</v>
      </c>
      <c r="C1142">
        <v>3</v>
      </c>
      <c r="D1142">
        <v>2024</v>
      </c>
      <c r="F1142" t="s">
        <v>446</v>
      </c>
      <c r="G1142" t="s">
        <v>3442</v>
      </c>
      <c r="H1142" t="s">
        <v>1872</v>
      </c>
      <c r="I1142" t="s">
        <v>2076</v>
      </c>
      <c r="J1142" t="s">
        <v>2015</v>
      </c>
      <c r="K1142" t="s">
        <v>1914</v>
      </c>
      <c r="L1142" t="s">
        <v>1888</v>
      </c>
      <c r="M1142">
        <v>2</v>
      </c>
      <c r="N1142" s="3">
        <v>65</v>
      </c>
      <c r="O1142" s="3">
        <v>32</v>
      </c>
      <c r="P1142" s="4">
        <v>0</v>
      </c>
      <c r="Q1142" s="3">
        <v>130</v>
      </c>
      <c r="R1142" s="3">
        <v>64</v>
      </c>
      <c r="S1142" s="3">
        <v>66</v>
      </c>
      <c r="T1142" t="s">
        <v>1954</v>
      </c>
      <c r="U1142" t="s">
        <v>72</v>
      </c>
    </row>
    <row r="1143" spans="1:21" x14ac:dyDescent="0.35">
      <c r="A1143" t="s">
        <v>3596</v>
      </c>
      <c r="B1143" s="2">
        <v>45373</v>
      </c>
      <c r="C1143">
        <v>3</v>
      </c>
      <c r="D1143">
        <v>2024</v>
      </c>
      <c r="F1143" t="s">
        <v>882</v>
      </c>
      <c r="G1143" t="s">
        <v>2197</v>
      </c>
      <c r="H1143" t="s">
        <v>1864</v>
      </c>
      <c r="I1143" t="s">
        <v>2087</v>
      </c>
      <c r="J1143" t="s">
        <v>2114</v>
      </c>
      <c r="K1143" t="s">
        <v>1915</v>
      </c>
      <c r="L1143" t="s">
        <v>1886</v>
      </c>
      <c r="M1143">
        <v>1</v>
      </c>
      <c r="N1143" s="3">
        <v>85</v>
      </c>
      <c r="O1143" s="3">
        <v>41</v>
      </c>
      <c r="P1143" s="4">
        <v>0.05</v>
      </c>
      <c r="Q1143" s="3">
        <v>80.75</v>
      </c>
      <c r="R1143" s="3">
        <v>41</v>
      </c>
      <c r="S1143" s="3">
        <v>39.75</v>
      </c>
      <c r="T1143" t="s">
        <v>1954</v>
      </c>
      <c r="U1143" t="s">
        <v>72</v>
      </c>
    </row>
    <row r="1144" spans="1:21" x14ac:dyDescent="0.35">
      <c r="A1144" t="s">
        <v>3597</v>
      </c>
      <c r="B1144" s="2">
        <v>45373</v>
      </c>
      <c r="C1144">
        <v>3</v>
      </c>
      <c r="D1144">
        <v>2024</v>
      </c>
      <c r="F1144" t="s">
        <v>1103</v>
      </c>
      <c r="G1144" t="s">
        <v>58</v>
      </c>
      <c r="H1144" t="s">
        <v>1866</v>
      </c>
      <c r="I1144" t="s">
        <v>1866</v>
      </c>
      <c r="J1144" t="s">
        <v>2045</v>
      </c>
      <c r="K1144" t="s">
        <v>1910</v>
      </c>
      <c r="L1144" t="s">
        <v>1890</v>
      </c>
      <c r="M1144">
        <v>2</v>
      </c>
      <c r="N1144" s="3">
        <v>99</v>
      </c>
      <c r="O1144" s="3">
        <v>58</v>
      </c>
      <c r="P1144" s="4">
        <v>0.05</v>
      </c>
      <c r="Q1144" s="3">
        <v>188.1</v>
      </c>
      <c r="R1144" s="3">
        <v>116</v>
      </c>
      <c r="S1144" s="3">
        <v>72.099999999999994</v>
      </c>
      <c r="T1144" t="s">
        <v>1954</v>
      </c>
      <c r="U1144" t="s">
        <v>71</v>
      </c>
    </row>
    <row r="1145" spans="1:21" x14ac:dyDescent="0.35">
      <c r="A1145" t="s">
        <v>3598</v>
      </c>
      <c r="B1145" s="2">
        <v>45374</v>
      </c>
      <c r="C1145">
        <v>3</v>
      </c>
      <c r="D1145">
        <v>2024</v>
      </c>
      <c r="F1145" t="s">
        <v>435</v>
      </c>
      <c r="G1145" t="s">
        <v>3306</v>
      </c>
      <c r="H1145" t="s">
        <v>1863</v>
      </c>
      <c r="I1145" t="s">
        <v>2051</v>
      </c>
      <c r="J1145" t="s">
        <v>2061</v>
      </c>
      <c r="K1145" t="s">
        <v>1923</v>
      </c>
      <c r="L1145" t="s">
        <v>1888</v>
      </c>
      <c r="M1145">
        <v>2</v>
      </c>
      <c r="N1145" s="3">
        <v>25</v>
      </c>
      <c r="O1145" s="3">
        <v>11</v>
      </c>
      <c r="P1145" s="4">
        <v>0</v>
      </c>
      <c r="Q1145" s="3">
        <v>50</v>
      </c>
      <c r="R1145" s="3">
        <v>22</v>
      </c>
      <c r="S1145" s="3">
        <v>28</v>
      </c>
      <c r="T1145" t="s">
        <v>1954</v>
      </c>
      <c r="U1145" t="s">
        <v>72</v>
      </c>
    </row>
    <row r="1146" spans="1:21" x14ac:dyDescent="0.35">
      <c r="A1146" t="s">
        <v>3599</v>
      </c>
      <c r="B1146" s="2">
        <v>45374</v>
      </c>
      <c r="C1146">
        <v>3</v>
      </c>
      <c r="D1146">
        <v>2024</v>
      </c>
      <c r="F1146" t="s">
        <v>411</v>
      </c>
      <c r="G1146" t="s">
        <v>2302</v>
      </c>
      <c r="H1146" t="s">
        <v>1868</v>
      </c>
      <c r="I1146" t="s">
        <v>2014</v>
      </c>
      <c r="J1146" t="s">
        <v>2061</v>
      </c>
      <c r="K1146" t="s">
        <v>1923</v>
      </c>
      <c r="L1146" t="s">
        <v>1888</v>
      </c>
      <c r="M1146">
        <v>1</v>
      </c>
      <c r="N1146" s="3">
        <v>25</v>
      </c>
      <c r="O1146" s="3">
        <v>11</v>
      </c>
      <c r="P1146" s="4">
        <v>0.05</v>
      </c>
      <c r="Q1146" s="3">
        <v>23.75</v>
      </c>
      <c r="R1146" s="3">
        <v>11</v>
      </c>
      <c r="S1146" s="3">
        <v>12.75</v>
      </c>
      <c r="T1146" t="s">
        <v>1954</v>
      </c>
      <c r="U1146" t="s">
        <v>72</v>
      </c>
    </row>
    <row r="1147" spans="1:21" x14ac:dyDescent="0.35">
      <c r="A1147" t="s">
        <v>3600</v>
      </c>
      <c r="B1147" s="2">
        <v>45374</v>
      </c>
      <c r="C1147">
        <v>3</v>
      </c>
      <c r="D1147">
        <v>2024</v>
      </c>
      <c r="F1147" t="s">
        <v>210</v>
      </c>
      <c r="G1147" t="s">
        <v>2473</v>
      </c>
      <c r="H1147" t="s">
        <v>1869</v>
      </c>
      <c r="I1147" t="s">
        <v>1977</v>
      </c>
      <c r="J1147" t="s">
        <v>2067</v>
      </c>
      <c r="K1147" t="s">
        <v>1918</v>
      </c>
      <c r="L1147" t="s">
        <v>1889</v>
      </c>
      <c r="M1147">
        <v>1</v>
      </c>
      <c r="N1147" s="3">
        <v>69</v>
      </c>
      <c r="O1147" s="3">
        <v>37</v>
      </c>
      <c r="P1147" s="4">
        <v>0.1</v>
      </c>
      <c r="Q1147" s="3">
        <v>62.1</v>
      </c>
      <c r="R1147" s="3">
        <v>37</v>
      </c>
      <c r="S1147" s="3">
        <v>25.1</v>
      </c>
      <c r="T1147" t="s">
        <v>1954</v>
      </c>
      <c r="U1147" t="s">
        <v>71</v>
      </c>
    </row>
    <row r="1148" spans="1:21" x14ac:dyDescent="0.35">
      <c r="A1148" t="s">
        <v>3601</v>
      </c>
      <c r="B1148" s="2">
        <v>45374</v>
      </c>
      <c r="C1148">
        <v>3</v>
      </c>
      <c r="D1148">
        <v>2024</v>
      </c>
      <c r="F1148" t="s">
        <v>1053</v>
      </c>
      <c r="G1148" t="s">
        <v>3455</v>
      </c>
      <c r="H1148" t="s">
        <v>1875</v>
      </c>
      <c r="I1148" t="s">
        <v>1996</v>
      </c>
      <c r="J1148" t="s">
        <v>1956</v>
      </c>
      <c r="K1148" t="s">
        <v>1909</v>
      </c>
      <c r="L1148" t="s">
        <v>1887</v>
      </c>
      <c r="M1148">
        <v>1</v>
      </c>
      <c r="N1148" s="3">
        <v>95</v>
      </c>
      <c r="O1148" s="3">
        <v>54</v>
      </c>
      <c r="P1148" s="4">
        <v>0</v>
      </c>
      <c r="Q1148" s="3">
        <v>95</v>
      </c>
      <c r="R1148" s="3">
        <v>54</v>
      </c>
      <c r="S1148" s="3">
        <v>41</v>
      </c>
      <c r="T1148" t="s">
        <v>1954</v>
      </c>
      <c r="U1148" t="s">
        <v>72</v>
      </c>
    </row>
    <row r="1149" spans="1:21" x14ac:dyDescent="0.35">
      <c r="A1149" t="s">
        <v>3602</v>
      </c>
      <c r="B1149" s="2">
        <v>45374</v>
      </c>
      <c r="C1149">
        <v>3</v>
      </c>
      <c r="D1149">
        <v>2024</v>
      </c>
      <c r="F1149" t="s">
        <v>144</v>
      </c>
      <c r="G1149" t="s">
        <v>3603</v>
      </c>
      <c r="H1149" t="s">
        <v>1874</v>
      </c>
      <c r="I1149" t="s">
        <v>2041</v>
      </c>
      <c r="J1149" t="s">
        <v>2034</v>
      </c>
      <c r="K1149" t="s">
        <v>1904</v>
      </c>
      <c r="L1149" t="s">
        <v>1889</v>
      </c>
      <c r="M1149">
        <v>1</v>
      </c>
      <c r="N1149" s="3">
        <v>149</v>
      </c>
      <c r="O1149" s="3">
        <v>91</v>
      </c>
      <c r="P1149" s="4">
        <v>0.15</v>
      </c>
      <c r="Q1149" s="3">
        <v>126.65</v>
      </c>
      <c r="R1149" s="3">
        <v>91</v>
      </c>
      <c r="S1149" s="3">
        <v>35.65</v>
      </c>
      <c r="T1149" t="s">
        <v>1954</v>
      </c>
      <c r="U1149" t="s">
        <v>71</v>
      </c>
    </row>
    <row r="1150" spans="1:21" x14ac:dyDescent="0.35">
      <c r="A1150" t="s">
        <v>3604</v>
      </c>
      <c r="B1150" s="2">
        <v>45374</v>
      </c>
      <c r="C1150">
        <v>3</v>
      </c>
      <c r="D1150">
        <v>2024</v>
      </c>
      <c r="F1150" t="s">
        <v>830</v>
      </c>
      <c r="G1150" t="s">
        <v>2414</v>
      </c>
      <c r="H1150" t="s">
        <v>1863</v>
      </c>
      <c r="I1150" t="s">
        <v>2033</v>
      </c>
      <c r="J1150" t="s">
        <v>2120</v>
      </c>
      <c r="K1150" t="s">
        <v>1926</v>
      </c>
      <c r="L1150" t="s">
        <v>1885</v>
      </c>
      <c r="M1150">
        <v>2</v>
      </c>
      <c r="N1150" s="3">
        <v>28</v>
      </c>
      <c r="O1150" s="3">
        <v>13</v>
      </c>
      <c r="P1150" s="4">
        <v>0</v>
      </c>
      <c r="Q1150" s="3">
        <v>56</v>
      </c>
      <c r="R1150" s="3">
        <v>26</v>
      </c>
      <c r="S1150" s="3">
        <v>30</v>
      </c>
      <c r="T1150" t="s">
        <v>1954</v>
      </c>
      <c r="U1150" t="s">
        <v>71</v>
      </c>
    </row>
    <row r="1151" spans="1:21" x14ac:dyDescent="0.35">
      <c r="A1151" t="s">
        <v>3605</v>
      </c>
      <c r="B1151" s="2">
        <v>45374</v>
      </c>
      <c r="C1151">
        <v>3</v>
      </c>
      <c r="D1151">
        <v>2024</v>
      </c>
      <c r="F1151" t="s">
        <v>1786</v>
      </c>
      <c r="G1151" t="s">
        <v>3606</v>
      </c>
      <c r="H1151" t="s">
        <v>1868</v>
      </c>
      <c r="I1151" t="s">
        <v>2113</v>
      </c>
      <c r="J1151" t="s">
        <v>2034</v>
      </c>
      <c r="K1151" t="s">
        <v>1904</v>
      </c>
      <c r="L1151" t="s">
        <v>1889</v>
      </c>
      <c r="M1151">
        <v>1</v>
      </c>
      <c r="N1151" s="3">
        <v>149</v>
      </c>
      <c r="O1151" s="3">
        <v>91</v>
      </c>
      <c r="P1151" s="4">
        <v>0</v>
      </c>
      <c r="Q1151" s="3">
        <v>149</v>
      </c>
      <c r="R1151" s="3">
        <v>91</v>
      </c>
      <c r="S1151" s="3">
        <v>58</v>
      </c>
      <c r="T1151" t="s">
        <v>1954</v>
      </c>
      <c r="U1151" t="s">
        <v>71</v>
      </c>
    </row>
    <row r="1152" spans="1:21" x14ac:dyDescent="0.35">
      <c r="A1152" t="s">
        <v>3607</v>
      </c>
      <c r="B1152" s="2">
        <v>45374</v>
      </c>
      <c r="C1152">
        <v>3</v>
      </c>
      <c r="D1152">
        <v>2024</v>
      </c>
      <c r="F1152" t="s">
        <v>628</v>
      </c>
      <c r="G1152" t="s">
        <v>3608</v>
      </c>
      <c r="H1152" t="s">
        <v>1874</v>
      </c>
      <c r="I1152" t="s">
        <v>2186</v>
      </c>
      <c r="J1152" t="s">
        <v>1997</v>
      </c>
      <c r="K1152" t="s">
        <v>1906</v>
      </c>
      <c r="L1152" t="s">
        <v>1889</v>
      </c>
      <c r="M1152">
        <v>2</v>
      </c>
      <c r="N1152" s="3">
        <v>89</v>
      </c>
      <c r="O1152" s="3">
        <v>48</v>
      </c>
      <c r="P1152" s="4">
        <v>0.05</v>
      </c>
      <c r="Q1152" s="3">
        <v>169.1</v>
      </c>
      <c r="R1152" s="3">
        <v>96</v>
      </c>
      <c r="S1152" s="3">
        <v>73.099999999999994</v>
      </c>
      <c r="T1152" t="s">
        <v>1954</v>
      </c>
      <c r="U1152" t="s">
        <v>71</v>
      </c>
    </row>
    <row r="1153" spans="1:21" x14ac:dyDescent="0.35">
      <c r="A1153" t="s">
        <v>3609</v>
      </c>
      <c r="B1153" s="2">
        <v>45374</v>
      </c>
      <c r="C1153">
        <v>3</v>
      </c>
      <c r="D1153">
        <v>2024</v>
      </c>
      <c r="F1153" t="s">
        <v>1137</v>
      </c>
      <c r="G1153" t="s">
        <v>3610</v>
      </c>
      <c r="H1153" t="s">
        <v>1871</v>
      </c>
      <c r="I1153" t="s">
        <v>1990</v>
      </c>
      <c r="J1153" t="s">
        <v>2034</v>
      </c>
      <c r="K1153" t="s">
        <v>1904</v>
      </c>
      <c r="L1153" t="s">
        <v>1889</v>
      </c>
      <c r="M1153">
        <v>1</v>
      </c>
      <c r="N1153" s="3">
        <v>149</v>
      </c>
      <c r="O1153" s="3">
        <v>91</v>
      </c>
      <c r="P1153" s="4">
        <v>0.15</v>
      </c>
      <c r="Q1153" s="3">
        <v>126.65</v>
      </c>
      <c r="R1153" s="3">
        <v>91</v>
      </c>
      <c r="S1153" s="3">
        <v>35.65</v>
      </c>
      <c r="T1153" t="s">
        <v>1954</v>
      </c>
      <c r="U1153" t="s">
        <v>71</v>
      </c>
    </row>
    <row r="1154" spans="1:21" x14ac:dyDescent="0.35">
      <c r="A1154" t="s">
        <v>3611</v>
      </c>
      <c r="B1154" s="2">
        <v>45374</v>
      </c>
      <c r="C1154">
        <v>3</v>
      </c>
      <c r="D1154">
        <v>2024</v>
      </c>
      <c r="F1154" t="s">
        <v>245</v>
      </c>
      <c r="G1154" t="s">
        <v>2265</v>
      </c>
      <c r="H1154" t="s">
        <v>1871</v>
      </c>
      <c r="I1154" t="s">
        <v>2144</v>
      </c>
      <c r="J1154" t="s">
        <v>1953</v>
      </c>
      <c r="K1154" t="s">
        <v>1905</v>
      </c>
      <c r="L1154" t="s">
        <v>1888</v>
      </c>
      <c r="M1154">
        <v>1</v>
      </c>
      <c r="N1154" s="3">
        <v>120</v>
      </c>
      <c r="O1154" s="3">
        <v>63</v>
      </c>
      <c r="P1154" s="4">
        <v>0.05</v>
      </c>
      <c r="Q1154" s="3">
        <v>114</v>
      </c>
      <c r="R1154" s="3">
        <v>63</v>
      </c>
      <c r="S1154" s="3">
        <v>51</v>
      </c>
      <c r="T1154" t="s">
        <v>1954</v>
      </c>
      <c r="U1154" t="s">
        <v>72</v>
      </c>
    </row>
    <row r="1155" spans="1:21" x14ac:dyDescent="0.35">
      <c r="A1155" t="s">
        <v>3612</v>
      </c>
      <c r="B1155" s="2">
        <v>45374</v>
      </c>
      <c r="C1155">
        <v>3</v>
      </c>
      <c r="D1155">
        <v>2024</v>
      </c>
      <c r="F1155" t="s">
        <v>288</v>
      </c>
      <c r="G1155" t="s">
        <v>2300</v>
      </c>
      <c r="H1155" t="s">
        <v>1870</v>
      </c>
      <c r="I1155" t="s">
        <v>2000</v>
      </c>
      <c r="J1155" t="s">
        <v>2001</v>
      </c>
      <c r="K1155" t="s">
        <v>1911</v>
      </c>
      <c r="L1155" t="s">
        <v>1886</v>
      </c>
      <c r="M1155">
        <v>2</v>
      </c>
      <c r="N1155" s="3">
        <v>58</v>
      </c>
      <c r="O1155" s="3">
        <v>25</v>
      </c>
      <c r="P1155" s="4">
        <v>0.1</v>
      </c>
      <c r="Q1155" s="3">
        <v>104.4</v>
      </c>
      <c r="R1155" s="3">
        <v>50</v>
      </c>
      <c r="S1155" s="3">
        <v>54.4</v>
      </c>
      <c r="T1155" t="s">
        <v>1954</v>
      </c>
      <c r="U1155" t="s">
        <v>71</v>
      </c>
    </row>
    <row r="1156" spans="1:21" x14ac:dyDescent="0.35">
      <c r="A1156" t="s">
        <v>3613</v>
      </c>
      <c r="B1156" s="2">
        <v>45374</v>
      </c>
      <c r="C1156">
        <v>3</v>
      </c>
      <c r="D1156">
        <v>2024</v>
      </c>
      <c r="F1156" t="s">
        <v>441</v>
      </c>
      <c r="G1156" t="s">
        <v>2480</v>
      </c>
      <c r="H1156" t="s">
        <v>1871</v>
      </c>
      <c r="I1156" t="s">
        <v>2144</v>
      </c>
      <c r="J1156" t="s">
        <v>2114</v>
      </c>
      <c r="K1156" t="s">
        <v>1915</v>
      </c>
      <c r="L1156" t="s">
        <v>1886</v>
      </c>
      <c r="M1156">
        <v>2</v>
      </c>
      <c r="N1156" s="3">
        <v>85</v>
      </c>
      <c r="O1156" s="3">
        <v>41</v>
      </c>
      <c r="P1156" s="4">
        <v>0.1</v>
      </c>
      <c r="Q1156" s="3">
        <v>153</v>
      </c>
      <c r="R1156" s="3">
        <v>82</v>
      </c>
      <c r="S1156" s="3">
        <v>71</v>
      </c>
      <c r="T1156" t="s">
        <v>1954</v>
      </c>
      <c r="U1156" t="s">
        <v>71</v>
      </c>
    </row>
    <row r="1157" spans="1:21" x14ac:dyDescent="0.35">
      <c r="A1157" t="s">
        <v>3614</v>
      </c>
      <c r="B1157" s="2">
        <v>45374</v>
      </c>
      <c r="C1157">
        <v>3</v>
      </c>
      <c r="D1157">
        <v>2024</v>
      </c>
      <c r="F1157" t="s">
        <v>192</v>
      </c>
      <c r="G1157" t="s">
        <v>3315</v>
      </c>
      <c r="H1157" t="s">
        <v>1866</v>
      </c>
      <c r="I1157" t="s">
        <v>1866</v>
      </c>
      <c r="J1157" t="s">
        <v>1987</v>
      </c>
      <c r="K1157" t="s">
        <v>1908</v>
      </c>
      <c r="L1157" t="s">
        <v>1890</v>
      </c>
      <c r="M1157">
        <v>5</v>
      </c>
      <c r="N1157" s="3">
        <v>129</v>
      </c>
      <c r="O1157" s="3">
        <v>78</v>
      </c>
      <c r="P1157" s="4">
        <v>0.2</v>
      </c>
      <c r="Q1157" s="3">
        <v>516</v>
      </c>
      <c r="R1157" s="3">
        <v>390</v>
      </c>
      <c r="S1157" s="3">
        <v>126</v>
      </c>
      <c r="T1157" t="s">
        <v>1954</v>
      </c>
      <c r="U1157" t="s">
        <v>72</v>
      </c>
    </row>
    <row r="1158" spans="1:21" x14ac:dyDescent="0.35">
      <c r="A1158" t="s">
        <v>3615</v>
      </c>
      <c r="B1158" s="2">
        <v>45374</v>
      </c>
      <c r="C1158">
        <v>3</v>
      </c>
      <c r="D1158">
        <v>2024</v>
      </c>
      <c r="F1158" t="s">
        <v>1354</v>
      </c>
      <c r="G1158" t="s">
        <v>2428</v>
      </c>
      <c r="H1158" t="s">
        <v>1873</v>
      </c>
      <c r="I1158" t="s">
        <v>2320</v>
      </c>
      <c r="J1158" t="s">
        <v>1987</v>
      </c>
      <c r="K1158" t="s">
        <v>1908</v>
      </c>
      <c r="L1158" t="s">
        <v>1890</v>
      </c>
      <c r="M1158">
        <v>1</v>
      </c>
      <c r="N1158" s="3">
        <v>129</v>
      </c>
      <c r="O1158" s="3">
        <v>78</v>
      </c>
      <c r="P1158" s="4">
        <v>0.05</v>
      </c>
      <c r="Q1158" s="3">
        <v>122.55</v>
      </c>
      <c r="R1158" s="3">
        <v>78</v>
      </c>
      <c r="S1158" s="3">
        <v>44.55</v>
      </c>
      <c r="T1158" t="s">
        <v>1954</v>
      </c>
      <c r="U1158" t="s">
        <v>72</v>
      </c>
    </row>
    <row r="1159" spans="1:21" x14ac:dyDescent="0.35">
      <c r="A1159" t="s">
        <v>3616</v>
      </c>
      <c r="B1159" s="2">
        <v>45374</v>
      </c>
      <c r="C1159">
        <v>3</v>
      </c>
      <c r="D1159">
        <v>2024</v>
      </c>
      <c r="F1159" t="s">
        <v>463</v>
      </c>
      <c r="G1159" t="s">
        <v>2854</v>
      </c>
      <c r="H1159" t="s">
        <v>1864</v>
      </c>
      <c r="I1159" t="s">
        <v>2101</v>
      </c>
      <c r="J1159" t="s">
        <v>2061</v>
      </c>
      <c r="K1159" t="s">
        <v>1923</v>
      </c>
      <c r="L1159" t="s">
        <v>1888</v>
      </c>
      <c r="M1159">
        <v>2</v>
      </c>
      <c r="N1159" s="3">
        <v>25</v>
      </c>
      <c r="O1159" s="3">
        <v>11</v>
      </c>
      <c r="P1159" s="4">
        <v>0</v>
      </c>
      <c r="Q1159" s="3">
        <v>50</v>
      </c>
      <c r="R1159" s="3">
        <v>22</v>
      </c>
      <c r="S1159" s="3">
        <v>28</v>
      </c>
      <c r="T1159" t="s">
        <v>1954</v>
      </c>
      <c r="U1159" t="s">
        <v>71</v>
      </c>
    </row>
    <row r="1160" spans="1:21" x14ac:dyDescent="0.35">
      <c r="A1160" t="s">
        <v>3617</v>
      </c>
      <c r="B1160" s="2">
        <v>45374</v>
      </c>
      <c r="C1160">
        <v>3</v>
      </c>
      <c r="D1160">
        <v>2024</v>
      </c>
      <c r="F1160" t="s">
        <v>1808</v>
      </c>
      <c r="G1160" t="s">
        <v>2788</v>
      </c>
      <c r="H1160" t="s">
        <v>1872</v>
      </c>
      <c r="I1160" t="s">
        <v>2152</v>
      </c>
      <c r="J1160" t="s">
        <v>2162</v>
      </c>
      <c r="K1160" t="s">
        <v>1921</v>
      </c>
      <c r="L1160" t="s">
        <v>1889</v>
      </c>
      <c r="M1160">
        <v>2</v>
      </c>
      <c r="N1160" s="3">
        <v>55</v>
      </c>
      <c r="O1160" s="3">
        <v>27</v>
      </c>
      <c r="P1160" s="4">
        <v>0.15</v>
      </c>
      <c r="Q1160" s="3">
        <v>93.5</v>
      </c>
      <c r="R1160" s="3">
        <v>54</v>
      </c>
      <c r="S1160" s="3">
        <v>39.5</v>
      </c>
      <c r="T1160" t="s">
        <v>1954</v>
      </c>
      <c r="U1160" t="s">
        <v>72</v>
      </c>
    </row>
    <row r="1161" spans="1:21" x14ac:dyDescent="0.35">
      <c r="A1161" t="s">
        <v>3618</v>
      </c>
      <c r="B1161" s="2">
        <v>45374</v>
      </c>
      <c r="C1161">
        <v>3</v>
      </c>
      <c r="D1161">
        <v>2024</v>
      </c>
      <c r="F1161" t="s">
        <v>554</v>
      </c>
      <c r="G1161" t="s">
        <v>2790</v>
      </c>
      <c r="H1161" t="s">
        <v>1870</v>
      </c>
      <c r="I1161" t="s">
        <v>2000</v>
      </c>
      <c r="J1161" t="s">
        <v>1963</v>
      </c>
      <c r="K1161" t="s">
        <v>1907</v>
      </c>
      <c r="L1161" t="s">
        <v>1890</v>
      </c>
      <c r="M1161">
        <v>1</v>
      </c>
      <c r="N1161" s="3">
        <v>119</v>
      </c>
      <c r="O1161" s="3">
        <v>72</v>
      </c>
      <c r="P1161" s="4">
        <v>0.05</v>
      </c>
      <c r="Q1161" s="3">
        <v>113.05</v>
      </c>
      <c r="R1161" s="3">
        <v>72</v>
      </c>
      <c r="S1161" s="3">
        <v>41.05</v>
      </c>
      <c r="T1161" t="s">
        <v>1954</v>
      </c>
      <c r="U1161" t="s">
        <v>72</v>
      </c>
    </row>
    <row r="1162" spans="1:21" x14ac:dyDescent="0.35">
      <c r="A1162" t="s">
        <v>3619</v>
      </c>
      <c r="B1162" s="2">
        <v>45374</v>
      </c>
      <c r="C1162">
        <v>3</v>
      </c>
      <c r="D1162">
        <v>2024</v>
      </c>
      <c r="F1162" t="s">
        <v>1277</v>
      </c>
      <c r="G1162" t="s">
        <v>2637</v>
      </c>
      <c r="H1162" t="s">
        <v>1868</v>
      </c>
      <c r="I1162" t="s">
        <v>2113</v>
      </c>
      <c r="J1162" t="s">
        <v>2120</v>
      </c>
      <c r="K1162" t="s">
        <v>1926</v>
      </c>
      <c r="L1162" t="s">
        <v>1885</v>
      </c>
      <c r="M1162">
        <v>1</v>
      </c>
      <c r="N1162" s="3">
        <v>28</v>
      </c>
      <c r="O1162" s="3">
        <v>13</v>
      </c>
      <c r="P1162" s="4">
        <v>0.1</v>
      </c>
      <c r="Q1162" s="3">
        <v>25.2</v>
      </c>
      <c r="R1162" s="3">
        <v>13</v>
      </c>
      <c r="S1162" s="3">
        <v>12.2</v>
      </c>
      <c r="T1162" t="s">
        <v>1954</v>
      </c>
      <c r="U1162" t="s">
        <v>71</v>
      </c>
    </row>
    <row r="1163" spans="1:21" x14ac:dyDescent="0.35">
      <c r="A1163" t="s">
        <v>3620</v>
      </c>
      <c r="B1163" s="2">
        <v>45374</v>
      </c>
      <c r="C1163">
        <v>3</v>
      </c>
      <c r="D1163">
        <v>2024</v>
      </c>
      <c r="F1163" t="s">
        <v>119</v>
      </c>
      <c r="G1163" t="s">
        <v>2242</v>
      </c>
      <c r="H1163" t="s">
        <v>1874</v>
      </c>
      <c r="I1163" t="s">
        <v>2200</v>
      </c>
      <c r="J1163" t="s">
        <v>2001</v>
      </c>
      <c r="K1163" t="s">
        <v>1911</v>
      </c>
      <c r="L1163" t="s">
        <v>1886</v>
      </c>
      <c r="M1163">
        <v>2</v>
      </c>
      <c r="N1163" s="3">
        <v>58</v>
      </c>
      <c r="O1163" s="3">
        <v>25</v>
      </c>
      <c r="P1163" s="4">
        <v>0</v>
      </c>
      <c r="Q1163" s="3">
        <v>116</v>
      </c>
      <c r="R1163" s="3">
        <v>50</v>
      </c>
      <c r="S1163" s="3">
        <v>66</v>
      </c>
      <c r="T1163" t="s">
        <v>1954</v>
      </c>
      <c r="U1163" t="s">
        <v>72</v>
      </c>
    </row>
    <row r="1164" spans="1:21" x14ac:dyDescent="0.35">
      <c r="A1164" t="s">
        <v>3621</v>
      </c>
      <c r="B1164" s="2">
        <v>45374</v>
      </c>
      <c r="C1164">
        <v>3</v>
      </c>
      <c r="D1164">
        <v>2024</v>
      </c>
      <c r="F1164" t="s">
        <v>1374</v>
      </c>
      <c r="G1164" t="s">
        <v>2949</v>
      </c>
      <c r="H1164" t="s">
        <v>1874</v>
      </c>
      <c r="I1164" t="s">
        <v>2041</v>
      </c>
      <c r="J1164" t="s">
        <v>2001</v>
      </c>
      <c r="K1164" t="s">
        <v>1911</v>
      </c>
      <c r="L1164" t="s">
        <v>1886</v>
      </c>
      <c r="M1164">
        <v>4</v>
      </c>
      <c r="N1164" s="3">
        <v>58</v>
      </c>
      <c r="O1164" s="3">
        <v>25</v>
      </c>
      <c r="P1164" s="4">
        <v>0.1</v>
      </c>
      <c r="Q1164" s="3">
        <v>208.8</v>
      </c>
      <c r="R1164" s="3">
        <v>100</v>
      </c>
      <c r="S1164" s="3">
        <v>108.8</v>
      </c>
      <c r="T1164" t="s">
        <v>1954</v>
      </c>
      <c r="U1164" t="s">
        <v>72</v>
      </c>
    </row>
    <row r="1165" spans="1:21" x14ac:dyDescent="0.35">
      <c r="A1165" t="s">
        <v>3622</v>
      </c>
      <c r="B1165" s="2">
        <v>45375</v>
      </c>
      <c r="C1165">
        <v>3</v>
      </c>
      <c r="D1165">
        <v>2024</v>
      </c>
      <c r="F1165" t="s">
        <v>1067</v>
      </c>
      <c r="G1165" t="s">
        <v>2824</v>
      </c>
      <c r="H1165" t="s">
        <v>1875</v>
      </c>
      <c r="I1165" t="s">
        <v>1970</v>
      </c>
      <c r="J1165" t="s">
        <v>1956</v>
      </c>
      <c r="K1165" t="s">
        <v>1909</v>
      </c>
      <c r="L1165" t="s">
        <v>1887</v>
      </c>
      <c r="M1165">
        <v>3</v>
      </c>
      <c r="N1165" s="3">
        <v>95</v>
      </c>
      <c r="O1165" s="3">
        <v>54</v>
      </c>
      <c r="P1165" s="4">
        <v>0.1</v>
      </c>
      <c r="Q1165" s="3">
        <v>256.5</v>
      </c>
      <c r="R1165" s="3">
        <v>162</v>
      </c>
      <c r="S1165" s="3">
        <v>94.5</v>
      </c>
      <c r="T1165" t="s">
        <v>1954</v>
      </c>
      <c r="U1165" t="s">
        <v>72</v>
      </c>
    </row>
    <row r="1166" spans="1:21" x14ac:dyDescent="0.35">
      <c r="A1166" t="s">
        <v>3623</v>
      </c>
      <c r="B1166" s="2">
        <v>45375</v>
      </c>
      <c r="C1166">
        <v>3</v>
      </c>
      <c r="D1166">
        <v>2024</v>
      </c>
      <c r="F1166" t="s">
        <v>432</v>
      </c>
      <c r="G1166" t="s">
        <v>3624</v>
      </c>
      <c r="H1166" t="s">
        <v>1875</v>
      </c>
      <c r="I1166" t="s">
        <v>1981</v>
      </c>
      <c r="J1166" t="s">
        <v>1967</v>
      </c>
      <c r="K1166" t="s">
        <v>1913</v>
      </c>
      <c r="L1166" t="s">
        <v>1888</v>
      </c>
      <c r="M1166">
        <v>1</v>
      </c>
      <c r="N1166" s="3">
        <v>78</v>
      </c>
      <c r="O1166" s="3">
        <v>39</v>
      </c>
      <c r="P1166" s="4">
        <v>0.05</v>
      </c>
      <c r="Q1166" s="3">
        <v>74.099999999999994</v>
      </c>
      <c r="R1166" s="3">
        <v>39</v>
      </c>
      <c r="S1166" s="3">
        <v>35.1</v>
      </c>
      <c r="T1166" t="s">
        <v>1954</v>
      </c>
      <c r="U1166" t="s">
        <v>71</v>
      </c>
    </row>
    <row r="1167" spans="1:21" x14ac:dyDescent="0.35">
      <c r="A1167" t="s">
        <v>3625</v>
      </c>
      <c r="B1167" s="2">
        <v>45375</v>
      </c>
      <c r="C1167">
        <v>3</v>
      </c>
      <c r="D1167">
        <v>2024</v>
      </c>
      <c r="F1167" t="s">
        <v>1094</v>
      </c>
      <c r="G1167" t="s">
        <v>2316</v>
      </c>
      <c r="H1167" t="s">
        <v>1867</v>
      </c>
      <c r="I1167" t="s">
        <v>2181</v>
      </c>
      <c r="J1167" t="s">
        <v>2011</v>
      </c>
      <c r="K1167" t="s">
        <v>1927</v>
      </c>
      <c r="L1167" t="s">
        <v>1885</v>
      </c>
      <c r="M1167">
        <v>1</v>
      </c>
      <c r="N1167" s="3">
        <v>24</v>
      </c>
      <c r="O1167" s="3">
        <v>10</v>
      </c>
      <c r="P1167" s="4">
        <v>0.15</v>
      </c>
      <c r="Q1167" s="3">
        <v>20.399999999999999</v>
      </c>
      <c r="R1167" s="3">
        <v>10</v>
      </c>
      <c r="S1167" s="3">
        <v>10.4</v>
      </c>
      <c r="T1167" t="s">
        <v>1954</v>
      </c>
      <c r="U1167" t="s">
        <v>71</v>
      </c>
    </row>
    <row r="1168" spans="1:21" x14ac:dyDescent="0.35">
      <c r="A1168" t="s">
        <v>3626</v>
      </c>
      <c r="B1168" s="2">
        <v>45375</v>
      </c>
      <c r="C1168">
        <v>3</v>
      </c>
      <c r="D1168">
        <v>2024</v>
      </c>
      <c r="F1168" t="s">
        <v>138</v>
      </c>
      <c r="G1168" t="s">
        <v>3627</v>
      </c>
      <c r="H1168" t="s">
        <v>1871</v>
      </c>
      <c r="I1168" t="s">
        <v>2144</v>
      </c>
      <c r="J1168" t="s">
        <v>2001</v>
      </c>
      <c r="K1168" t="s">
        <v>1911</v>
      </c>
      <c r="L1168" t="s">
        <v>1886</v>
      </c>
      <c r="M1168">
        <v>1</v>
      </c>
      <c r="N1168" s="3">
        <v>58</v>
      </c>
      <c r="O1168" s="3">
        <v>25</v>
      </c>
      <c r="P1168" s="4">
        <v>0.2</v>
      </c>
      <c r="Q1168" s="3">
        <v>46.4</v>
      </c>
      <c r="R1168" s="3">
        <v>25</v>
      </c>
      <c r="S1168" s="3">
        <v>21.4</v>
      </c>
      <c r="T1168" t="s">
        <v>1954</v>
      </c>
      <c r="U1168" t="s">
        <v>71</v>
      </c>
    </row>
    <row r="1169" spans="1:21" x14ac:dyDescent="0.35">
      <c r="A1169" t="s">
        <v>3628</v>
      </c>
      <c r="B1169" s="2">
        <v>45375</v>
      </c>
      <c r="C1169">
        <v>3</v>
      </c>
      <c r="D1169">
        <v>2024</v>
      </c>
      <c r="F1169" t="s">
        <v>161</v>
      </c>
      <c r="G1169" t="s">
        <v>2254</v>
      </c>
      <c r="H1169" t="s">
        <v>1866</v>
      </c>
      <c r="I1169" t="s">
        <v>1866</v>
      </c>
      <c r="J1169" t="s">
        <v>1963</v>
      </c>
      <c r="K1169" t="s">
        <v>1907</v>
      </c>
      <c r="L1169" t="s">
        <v>1890</v>
      </c>
      <c r="M1169">
        <v>2</v>
      </c>
      <c r="N1169" s="3">
        <v>119</v>
      </c>
      <c r="O1169" s="3">
        <v>72</v>
      </c>
      <c r="P1169" s="4">
        <v>0.2</v>
      </c>
      <c r="Q1169" s="3">
        <v>190.4</v>
      </c>
      <c r="R1169" s="3">
        <v>144</v>
      </c>
      <c r="S1169" s="3">
        <v>46.4</v>
      </c>
      <c r="T1169" t="s">
        <v>1954</v>
      </c>
      <c r="U1169" t="s">
        <v>71</v>
      </c>
    </row>
    <row r="1170" spans="1:21" x14ac:dyDescent="0.35">
      <c r="A1170" t="s">
        <v>3629</v>
      </c>
      <c r="B1170" s="2">
        <v>45375</v>
      </c>
      <c r="C1170">
        <v>3</v>
      </c>
      <c r="D1170">
        <v>2024</v>
      </c>
      <c r="F1170" t="s">
        <v>713</v>
      </c>
      <c r="G1170" t="s">
        <v>2075</v>
      </c>
      <c r="H1170" t="s">
        <v>1872</v>
      </c>
      <c r="I1170" t="s">
        <v>2076</v>
      </c>
      <c r="J1170" t="s">
        <v>2015</v>
      </c>
      <c r="K1170" t="s">
        <v>1914</v>
      </c>
      <c r="L1170" t="s">
        <v>1888</v>
      </c>
      <c r="M1170">
        <v>3</v>
      </c>
      <c r="N1170" s="3">
        <v>65</v>
      </c>
      <c r="O1170" s="3">
        <v>32</v>
      </c>
      <c r="P1170" s="4">
        <v>0</v>
      </c>
      <c r="Q1170" s="3">
        <v>195</v>
      </c>
      <c r="R1170" s="3">
        <v>96</v>
      </c>
      <c r="S1170" s="3">
        <v>99</v>
      </c>
      <c r="T1170" t="s">
        <v>1954</v>
      </c>
      <c r="U1170" t="s">
        <v>72</v>
      </c>
    </row>
    <row r="1171" spans="1:21" x14ac:dyDescent="0.35">
      <c r="A1171" t="s">
        <v>3630</v>
      </c>
      <c r="B1171" s="2">
        <v>45375</v>
      </c>
      <c r="C1171">
        <v>3</v>
      </c>
      <c r="D1171">
        <v>2024</v>
      </c>
      <c r="F1171" t="s">
        <v>854</v>
      </c>
      <c r="G1171" t="s">
        <v>3631</v>
      </c>
      <c r="H1171" t="s">
        <v>1873</v>
      </c>
      <c r="I1171" t="s">
        <v>2320</v>
      </c>
      <c r="J1171" t="s">
        <v>2061</v>
      </c>
      <c r="K1171" t="s">
        <v>1923</v>
      </c>
      <c r="L1171" t="s">
        <v>1888</v>
      </c>
      <c r="M1171">
        <v>2</v>
      </c>
      <c r="N1171" s="3">
        <v>25</v>
      </c>
      <c r="O1171" s="3">
        <v>11</v>
      </c>
      <c r="P1171" s="4">
        <v>0.05</v>
      </c>
      <c r="Q1171" s="3">
        <v>47.5</v>
      </c>
      <c r="R1171" s="3">
        <v>22</v>
      </c>
      <c r="S1171" s="3">
        <v>25.5</v>
      </c>
      <c r="T1171" t="s">
        <v>1954</v>
      </c>
      <c r="U1171" t="s">
        <v>71</v>
      </c>
    </row>
    <row r="1172" spans="1:21" x14ac:dyDescent="0.35">
      <c r="A1172" t="s">
        <v>3632</v>
      </c>
      <c r="B1172" s="2">
        <v>45375</v>
      </c>
      <c r="C1172">
        <v>3</v>
      </c>
      <c r="D1172">
        <v>2024</v>
      </c>
      <c r="F1172" t="s">
        <v>113</v>
      </c>
      <c r="G1172" t="s">
        <v>2038</v>
      </c>
      <c r="H1172" t="s">
        <v>1868</v>
      </c>
      <c r="I1172" t="s">
        <v>1959</v>
      </c>
      <c r="J1172" t="s">
        <v>2067</v>
      </c>
      <c r="K1172" t="s">
        <v>1918</v>
      </c>
      <c r="L1172" t="s">
        <v>1889</v>
      </c>
      <c r="M1172">
        <v>1</v>
      </c>
      <c r="N1172" s="3">
        <v>69</v>
      </c>
      <c r="O1172" s="3">
        <v>37</v>
      </c>
      <c r="P1172" s="4">
        <v>0.05</v>
      </c>
      <c r="Q1172" s="3">
        <v>65.55</v>
      </c>
      <c r="R1172" s="3">
        <v>37</v>
      </c>
      <c r="S1172" s="3">
        <v>28.55</v>
      </c>
      <c r="T1172" t="s">
        <v>1954</v>
      </c>
      <c r="U1172" t="s">
        <v>71</v>
      </c>
    </row>
    <row r="1173" spans="1:21" x14ac:dyDescent="0.35">
      <c r="A1173" t="s">
        <v>3633</v>
      </c>
      <c r="B1173" s="2">
        <v>45375</v>
      </c>
      <c r="C1173">
        <v>3</v>
      </c>
      <c r="D1173">
        <v>2024</v>
      </c>
      <c r="F1173" t="s">
        <v>528</v>
      </c>
      <c r="G1173" t="s">
        <v>2063</v>
      </c>
      <c r="H1173" t="s">
        <v>1864</v>
      </c>
      <c r="I1173" t="s">
        <v>2044</v>
      </c>
      <c r="J1173" t="s">
        <v>1987</v>
      </c>
      <c r="K1173" t="s">
        <v>1908</v>
      </c>
      <c r="L1173" t="s">
        <v>1890</v>
      </c>
      <c r="M1173">
        <v>1</v>
      </c>
      <c r="N1173" s="3">
        <v>129</v>
      </c>
      <c r="O1173" s="3">
        <v>78</v>
      </c>
      <c r="P1173" s="4">
        <v>0</v>
      </c>
      <c r="Q1173" s="3">
        <v>129</v>
      </c>
      <c r="R1173" s="3">
        <v>78</v>
      </c>
      <c r="S1173" s="3">
        <v>51</v>
      </c>
      <c r="T1173" t="s">
        <v>1954</v>
      </c>
      <c r="U1173" t="s">
        <v>72</v>
      </c>
    </row>
    <row r="1174" spans="1:21" x14ac:dyDescent="0.35">
      <c r="A1174" t="s">
        <v>3634</v>
      </c>
      <c r="B1174" s="2">
        <v>45375</v>
      </c>
      <c r="C1174">
        <v>3</v>
      </c>
      <c r="D1174">
        <v>2024</v>
      </c>
      <c r="F1174" t="s">
        <v>310</v>
      </c>
      <c r="G1174" t="s">
        <v>2082</v>
      </c>
      <c r="H1174" t="s">
        <v>1873</v>
      </c>
      <c r="I1174" t="s">
        <v>2395</v>
      </c>
      <c r="J1174" t="s">
        <v>1987</v>
      </c>
      <c r="K1174" t="s">
        <v>1908</v>
      </c>
      <c r="L1174" t="s">
        <v>1890</v>
      </c>
      <c r="M1174">
        <v>2</v>
      </c>
      <c r="N1174" s="3">
        <v>129</v>
      </c>
      <c r="O1174" s="3">
        <v>78</v>
      </c>
      <c r="P1174" s="4">
        <v>0</v>
      </c>
      <c r="Q1174" s="3">
        <v>258</v>
      </c>
      <c r="R1174" s="3">
        <v>156</v>
      </c>
      <c r="S1174" s="3">
        <v>102</v>
      </c>
      <c r="T1174" t="s">
        <v>1954</v>
      </c>
      <c r="U1174" t="s">
        <v>72</v>
      </c>
    </row>
    <row r="1175" spans="1:21" x14ac:dyDescent="0.35">
      <c r="A1175" t="s">
        <v>3635</v>
      </c>
      <c r="B1175" s="2">
        <v>45375</v>
      </c>
      <c r="C1175">
        <v>3</v>
      </c>
      <c r="D1175">
        <v>2024</v>
      </c>
      <c r="F1175" t="s">
        <v>190</v>
      </c>
      <c r="G1175" t="s">
        <v>3032</v>
      </c>
      <c r="H1175" t="s">
        <v>1872</v>
      </c>
      <c r="I1175" t="s">
        <v>2357</v>
      </c>
      <c r="J1175" t="s">
        <v>1956</v>
      </c>
      <c r="K1175" t="s">
        <v>1909</v>
      </c>
      <c r="L1175" t="s">
        <v>1887</v>
      </c>
      <c r="M1175">
        <v>3</v>
      </c>
      <c r="N1175" s="3">
        <v>95</v>
      </c>
      <c r="O1175" s="3">
        <v>54</v>
      </c>
      <c r="P1175" s="4">
        <v>0</v>
      </c>
      <c r="Q1175" s="3">
        <v>285</v>
      </c>
      <c r="R1175" s="3">
        <v>162</v>
      </c>
      <c r="S1175" s="3">
        <v>123</v>
      </c>
      <c r="T1175" t="s">
        <v>1954</v>
      </c>
      <c r="U1175" t="s">
        <v>72</v>
      </c>
    </row>
    <row r="1176" spans="1:21" x14ac:dyDescent="0.35">
      <c r="A1176" t="s">
        <v>3636</v>
      </c>
      <c r="B1176" s="2">
        <v>45375</v>
      </c>
      <c r="C1176">
        <v>3</v>
      </c>
      <c r="D1176">
        <v>2024</v>
      </c>
      <c r="F1176" t="s">
        <v>1248</v>
      </c>
      <c r="G1176" t="s">
        <v>2535</v>
      </c>
      <c r="H1176" t="s">
        <v>1874</v>
      </c>
      <c r="I1176" t="s">
        <v>2186</v>
      </c>
      <c r="J1176" t="s">
        <v>1960</v>
      </c>
      <c r="K1176" t="s">
        <v>1924</v>
      </c>
      <c r="L1176" t="s">
        <v>1885</v>
      </c>
      <c r="M1176">
        <v>1</v>
      </c>
      <c r="N1176" s="3">
        <v>42</v>
      </c>
      <c r="O1176" s="3">
        <v>20</v>
      </c>
      <c r="P1176" s="4">
        <v>0.05</v>
      </c>
      <c r="Q1176" s="3">
        <v>39.9</v>
      </c>
      <c r="R1176" s="3">
        <v>20</v>
      </c>
      <c r="S1176" s="3">
        <v>19.899999999999999</v>
      </c>
      <c r="T1176" t="s">
        <v>1954</v>
      </c>
      <c r="U1176" t="s">
        <v>72</v>
      </c>
    </row>
    <row r="1177" spans="1:21" x14ac:dyDescent="0.35">
      <c r="A1177" t="s">
        <v>3637</v>
      </c>
      <c r="B1177" s="2">
        <v>45375</v>
      </c>
      <c r="C1177">
        <v>3</v>
      </c>
      <c r="D1177">
        <v>2024</v>
      </c>
      <c r="F1177" t="s">
        <v>270</v>
      </c>
      <c r="G1177" t="s">
        <v>2151</v>
      </c>
      <c r="H1177" t="s">
        <v>1872</v>
      </c>
      <c r="I1177" t="s">
        <v>2152</v>
      </c>
      <c r="J1177" t="s">
        <v>2026</v>
      </c>
      <c r="K1177" t="s">
        <v>1919</v>
      </c>
      <c r="L1177" t="s">
        <v>1887</v>
      </c>
      <c r="M1177">
        <v>2</v>
      </c>
      <c r="N1177" s="3">
        <v>85</v>
      </c>
      <c r="O1177" s="3">
        <v>44</v>
      </c>
      <c r="P1177" s="4">
        <v>0</v>
      </c>
      <c r="Q1177" s="3">
        <v>170</v>
      </c>
      <c r="R1177" s="3">
        <v>88</v>
      </c>
      <c r="S1177" s="3">
        <v>82</v>
      </c>
      <c r="T1177" t="s">
        <v>1954</v>
      </c>
      <c r="U1177" t="s">
        <v>72</v>
      </c>
    </row>
    <row r="1178" spans="1:21" x14ac:dyDescent="0.35">
      <c r="A1178" t="s">
        <v>3638</v>
      </c>
      <c r="B1178" s="2">
        <v>45376</v>
      </c>
      <c r="C1178">
        <v>3</v>
      </c>
      <c r="D1178">
        <v>2024</v>
      </c>
      <c r="F1178" t="s">
        <v>217</v>
      </c>
      <c r="G1178" t="s">
        <v>3639</v>
      </c>
      <c r="H1178" t="s">
        <v>1866</v>
      </c>
      <c r="I1178" t="s">
        <v>1866</v>
      </c>
      <c r="J1178" t="s">
        <v>1997</v>
      </c>
      <c r="K1178" t="s">
        <v>1906</v>
      </c>
      <c r="L1178" t="s">
        <v>1889</v>
      </c>
      <c r="M1178">
        <v>2</v>
      </c>
      <c r="N1178" s="3">
        <v>89</v>
      </c>
      <c r="O1178" s="3">
        <v>48</v>
      </c>
      <c r="P1178" s="4">
        <v>0.15</v>
      </c>
      <c r="Q1178" s="3">
        <v>151.30000000000001</v>
      </c>
      <c r="R1178" s="3">
        <v>96</v>
      </c>
      <c r="S1178" s="3">
        <v>55.3</v>
      </c>
      <c r="T1178" t="s">
        <v>1954</v>
      </c>
      <c r="U1178" t="s">
        <v>71</v>
      </c>
    </row>
    <row r="1179" spans="1:21" x14ac:dyDescent="0.35">
      <c r="A1179" t="s">
        <v>3640</v>
      </c>
      <c r="B1179" s="2">
        <v>45376</v>
      </c>
      <c r="C1179">
        <v>3</v>
      </c>
      <c r="D1179">
        <v>2024</v>
      </c>
      <c r="F1179" t="s">
        <v>816</v>
      </c>
      <c r="G1179" t="s">
        <v>2788</v>
      </c>
      <c r="H1179" t="s">
        <v>1864</v>
      </c>
      <c r="I1179" t="s">
        <v>2211</v>
      </c>
      <c r="J1179" t="s">
        <v>1991</v>
      </c>
      <c r="K1179" t="s">
        <v>1925</v>
      </c>
      <c r="L1179" t="s">
        <v>1885</v>
      </c>
      <c r="M1179">
        <v>1</v>
      </c>
      <c r="N1179" s="3">
        <v>35</v>
      </c>
      <c r="O1179" s="3">
        <v>16</v>
      </c>
      <c r="P1179" s="4">
        <v>0.05</v>
      </c>
      <c r="Q1179" s="3">
        <v>33.25</v>
      </c>
      <c r="R1179" s="3">
        <v>16</v>
      </c>
      <c r="S1179" s="3">
        <v>17.25</v>
      </c>
      <c r="T1179" t="s">
        <v>1954</v>
      </c>
      <c r="U1179" t="s">
        <v>72</v>
      </c>
    </row>
    <row r="1180" spans="1:21" x14ac:dyDescent="0.35">
      <c r="A1180" t="s">
        <v>3641</v>
      </c>
      <c r="B1180" s="2">
        <v>45376</v>
      </c>
      <c r="C1180">
        <v>3</v>
      </c>
      <c r="D1180">
        <v>2024</v>
      </c>
      <c r="F1180" t="s">
        <v>728</v>
      </c>
      <c r="G1180" t="s">
        <v>56</v>
      </c>
      <c r="H1180" t="s">
        <v>1868</v>
      </c>
      <c r="I1180" t="s">
        <v>2113</v>
      </c>
      <c r="J1180" t="s">
        <v>1997</v>
      </c>
      <c r="K1180" t="s">
        <v>1906</v>
      </c>
      <c r="L1180" t="s">
        <v>1889</v>
      </c>
      <c r="M1180">
        <v>2</v>
      </c>
      <c r="N1180" s="3">
        <v>89</v>
      </c>
      <c r="O1180" s="3">
        <v>48</v>
      </c>
      <c r="P1180" s="4">
        <v>0</v>
      </c>
      <c r="Q1180" s="3">
        <v>178</v>
      </c>
      <c r="R1180" s="3">
        <v>96</v>
      </c>
      <c r="S1180" s="3">
        <v>82</v>
      </c>
      <c r="T1180" t="s">
        <v>1954</v>
      </c>
      <c r="U1180" t="s">
        <v>71</v>
      </c>
    </row>
    <row r="1181" spans="1:21" x14ac:dyDescent="0.35">
      <c r="A1181" t="s">
        <v>3642</v>
      </c>
      <c r="B1181" s="2">
        <v>45376</v>
      </c>
      <c r="C1181">
        <v>3</v>
      </c>
      <c r="D1181">
        <v>2024</v>
      </c>
      <c r="F1181" t="s">
        <v>462</v>
      </c>
      <c r="G1181" t="s">
        <v>2889</v>
      </c>
      <c r="H1181" t="s">
        <v>1863</v>
      </c>
      <c r="I1181" t="s">
        <v>1952</v>
      </c>
      <c r="J1181" t="s">
        <v>2120</v>
      </c>
      <c r="K1181" t="s">
        <v>1926</v>
      </c>
      <c r="L1181" t="s">
        <v>1885</v>
      </c>
      <c r="M1181">
        <v>3</v>
      </c>
      <c r="N1181" s="3">
        <v>28</v>
      </c>
      <c r="O1181" s="3">
        <v>13</v>
      </c>
      <c r="P1181" s="4">
        <v>0.05</v>
      </c>
      <c r="Q1181" s="3">
        <v>79.8</v>
      </c>
      <c r="R1181" s="3">
        <v>39</v>
      </c>
      <c r="S1181" s="3">
        <v>40.799999999999997</v>
      </c>
      <c r="T1181" t="s">
        <v>1954</v>
      </c>
      <c r="U1181" t="s">
        <v>72</v>
      </c>
    </row>
    <row r="1182" spans="1:21" x14ac:dyDescent="0.35">
      <c r="A1182" t="s">
        <v>3643</v>
      </c>
      <c r="B1182" s="2">
        <v>45376</v>
      </c>
      <c r="C1182">
        <v>3</v>
      </c>
      <c r="D1182">
        <v>2024</v>
      </c>
      <c r="F1182" t="s">
        <v>284</v>
      </c>
      <c r="G1182" t="s">
        <v>3644</v>
      </c>
      <c r="H1182" t="s">
        <v>1871</v>
      </c>
      <c r="I1182" t="s">
        <v>1966</v>
      </c>
      <c r="J1182" t="s">
        <v>1963</v>
      </c>
      <c r="K1182" t="s">
        <v>1907</v>
      </c>
      <c r="L1182" t="s">
        <v>1890</v>
      </c>
      <c r="M1182">
        <v>1</v>
      </c>
      <c r="N1182" s="3">
        <v>119</v>
      </c>
      <c r="O1182" s="3">
        <v>72</v>
      </c>
      <c r="P1182" s="4">
        <v>0.1</v>
      </c>
      <c r="Q1182" s="3">
        <v>107.1</v>
      </c>
      <c r="R1182" s="3">
        <v>72</v>
      </c>
      <c r="S1182" s="3">
        <v>35.1</v>
      </c>
      <c r="T1182" t="s">
        <v>1954</v>
      </c>
      <c r="U1182" t="s">
        <v>71</v>
      </c>
    </row>
    <row r="1183" spans="1:21" x14ac:dyDescent="0.35">
      <c r="A1183" t="s">
        <v>3645</v>
      </c>
      <c r="B1183" s="2">
        <v>45376</v>
      </c>
      <c r="C1183">
        <v>3</v>
      </c>
      <c r="D1183">
        <v>2024</v>
      </c>
      <c r="F1183" t="s">
        <v>1834</v>
      </c>
      <c r="G1183" t="s">
        <v>2908</v>
      </c>
      <c r="H1183" t="s">
        <v>1869</v>
      </c>
      <c r="I1183" t="s">
        <v>1977</v>
      </c>
      <c r="J1183" t="s">
        <v>2045</v>
      </c>
      <c r="K1183" t="s">
        <v>1910</v>
      </c>
      <c r="L1183" t="s">
        <v>1890</v>
      </c>
      <c r="M1183">
        <v>1</v>
      </c>
      <c r="N1183" s="3">
        <v>99</v>
      </c>
      <c r="O1183" s="3">
        <v>58</v>
      </c>
      <c r="P1183" s="4">
        <v>0.05</v>
      </c>
      <c r="Q1183" s="3">
        <v>94.05</v>
      </c>
      <c r="R1183" s="3">
        <v>58</v>
      </c>
      <c r="S1183" s="3">
        <v>36.049999999999997</v>
      </c>
      <c r="T1183" t="s">
        <v>1954</v>
      </c>
      <c r="U1183" t="s">
        <v>71</v>
      </c>
    </row>
    <row r="1184" spans="1:21" x14ac:dyDescent="0.35">
      <c r="A1184" t="s">
        <v>3646</v>
      </c>
      <c r="B1184" s="2">
        <v>45376</v>
      </c>
      <c r="C1184">
        <v>3</v>
      </c>
      <c r="D1184">
        <v>2024</v>
      </c>
      <c r="F1184" t="s">
        <v>145</v>
      </c>
      <c r="G1184" t="s">
        <v>2956</v>
      </c>
      <c r="H1184" t="s">
        <v>1875</v>
      </c>
      <c r="I1184" t="s">
        <v>1970</v>
      </c>
      <c r="J1184" t="s">
        <v>2120</v>
      </c>
      <c r="K1184" t="s">
        <v>1926</v>
      </c>
      <c r="L1184" t="s">
        <v>1885</v>
      </c>
      <c r="M1184">
        <v>1</v>
      </c>
      <c r="N1184" s="3">
        <v>28</v>
      </c>
      <c r="O1184" s="3">
        <v>13</v>
      </c>
      <c r="P1184" s="4">
        <v>0</v>
      </c>
      <c r="Q1184" s="3">
        <v>28</v>
      </c>
      <c r="R1184" s="3">
        <v>13</v>
      </c>
      <c r="S1184" s="3">
        <v>15</v>
      </c>
      <c r="T1184" t="s">
        <v>1954</v>
      </c>
      <c r="U1184" t="s">
        <v>72</v>
      </c>
    </row>
    <row r="1185" spans="1:21" x14ac:dyDescent="0.35">
      <c r="A1185" t="s">
        <v>3647</v>
      </c>
      <c r="B1185" s="2">
        <v>45376</v>
      </c>
      <c r="C1185">
        <v>3</v>
      </c>
      <c r="D1185">
        <v>2024</v>
      </c>
      <c r="F1185" t="s">
        <v>816</v>
      </c>
      <c r="G1185" t="s">
        <v>2788</v>
      </c>
      <c r="H1185" t="s">
        <v>1864</v>
      </c>
      <c r="I1185" t="s">
        <v>2211</v>
      </c>
      <c r="J1185" t="s">
        <v>1978</v>
      </c>
      <c r="K1185" t="s">
        <v>1916</v>
      </c>
      <c r="L1185" t="s">
        <v>1887</v>
      </c>
      <c r="M1185">
        <v>2</v>
      </c>
      <c r="N1185" s="3">
        <v>79</v>
      </c>
      <c r="O1185" s="3">
        <v>42</v>
      </c>
      <c r="P1185" s="4">
        <v>0</v>
      </c>
      <c r="Q1185" s="3">
        <v>158</v>
      </c>
      <c r="R1185" s="3">
        <v>84</v>
      </c>
      <c r="S1185" s="3">
        <v>74</v>
      </c>
      <c r="T1185" t="s">
        <v>1954</v>
      </c>
      <c r="U1185" t="s">
        <v>72</v>
      </c>
    </row>
    <row r="1186" spans="1:21" x14ac:dyDescent="0.35">
      <c r="A1186" t="s">
        <v>3648</v>
      </c>
      <c r="B1186" s="2">
        <v>45376</v>
      </c>
      <c r="C1186">
        <v>3</v>
      </c>
      <c r="D1186">
        <v>2024</v>
      </c>
      <c r="F1186" t="s">
        <v>823</v>
      </c>
      <c r="G1186" t="s">
        <v>2447</v>
      </c>
      <c r="H1186" t="s">
        <v>1866</v>
      </c>
      <c r="I1186" t="s">
        <v>1866</v>
      </c>
      <c r="J1186" t="s">
        <v>2061</v>
      </c>
      <c r="K1186" t="s">
        <v>1923</v>
      </c>
      <c r="L1186" t="s">
        <v>1888</v>
      </c>
      <c r="M1186">
        <v>1</v>
      </c>
      <c r="N1186" s="3">
        <v>25</v>
      </c>
      <c r="O1186" s="3">
        <v>11</v>
      </c>
      <c r="P1186" s="4">
        <v>0.1</v>
      </c>
      <c r="Q1186" s="3">
        <v>22.5</v>
      </c>
      <c r="R1186" s="3">
        <v>11</v>
      </c>
      <c r="S1186" s="3">
        <v>11.5</v>
      </c>
      <c r="T1186" t="s">
        <v>1954</v>
      </c>
      <c r="U1186" t="s">
        <v>71</v>
      </c>
    </row>
    <row r="1187" spans="1:21" x14ac:dyDescent="0.35">
      <c r="A1187" t="s">
        <v>3649</v>
      </c>
      <c r="B1187" s="2">
        <v>45376</v>
      </c>
      <c r="C1187">
        <v>3</v>
      </c>
      <c r="D1187">
        <v>2024</v>
      </c>
      <c r="F1187" t="s">
        <v>1668</v>
      </c>
      <c r="G1187" t="s">
        <v>2154</v>
      </c>
      <c r="H1187" t="s">
        <v>1863</v>
      </c>
      <c r="I1187" t="s">
        <v>2056</v>
      </c>
      <c r="J1187" t="s">
        <v>2120</v>
      </c>
      <c r="K1187" t="s">
        <v>1926</v>
      </c>
      <c r="L1187" t="s">
        <v>1885</v>
      </c>
      <c r="M1187">
        <v>1</v>
      </c>
      <c r="N1187" s="3">
        <v>28</v>
      </c>
      <c r="O1187" s="3">
        <v>13</v>
      </c>
      <c r="P1187" s="4">
        <v>0.1</v>
      </c>
      <c r="Q1187" s="3">
        <v>25.2</v>
      </c>
      <c r="R1187" s="3">
        <v>13</v>
      </c>
      <c r="S1187" s="3">
        <v>12.2</v>
      </c>
      <c r="T1187" t="s">
        <v>1954</v>
      </c>
      <c r="U1187" t="s">
        <v>71</v>
      </c>
    </row>
    <row r="1188" spans="1:21" x14ac:dyDescent="0.35">
      <c r="A1188" t="s">
        <v>3650</v>
      </c>
      <c r="B1188" s="2">
        <v>45376</v>
      </c>
      <c r="C1188">
        <v>3</v>
      </c>
      <c r="D1188">
        <v>2024</v>
      </c>
      <c r="F1188" t="s">
        <v>272</v>
      </c>
      <c r="G1188" t="s">
        <v>2136</v>
      </c>
      <c r="H1188" t="s">
        <v>1863</v>
      </c>
      <c r="I1188" t="s">
        <v>2033</v>
      </c>
      <c r="J1188" t="s">
        <v>2162</v>
      </c>
      <c r="K1188" t="s">
        <v>1921</v>
      </c>
      <c r="L1188" t="s">
        <v>1889</v>
      </c>
      <c r="M1188">
        <v>2</v>
      </c>
      <c r="N1188" s="3">
        <v>55</v>
      </c>
      <c r="O1188" s="3">
        <v>27</v>
      </c>
      <c r="P1188" s="4">
        <v>0.1</v>
      </c>
      <c r="Q1188" s="3">
        <v>99</v>
      </c>
      <c r="R1188" s="3">
        <v>54</v>
      </c>
      <c r="S1188" s="3">
        <v>45</v>
      </c>
      <c r="T1188" t="s">
        <v>1954</v>
      </c>
      <c r="U1188" t="s">
        <v>72</v>
      </c>
    </row>
    <row r="1189" spans="1:21" x14ac:dyDescent="0.35">
      <c r="A1189" t="s">
        <v>3651</v>
      </c>
      <c r="B1189" s="2">
        <v>45376</v>
      </c>
      <c r="C1189">
        <v>3</v>
      </c>
      <c r="D1189">
        <v>2024</v>
      </c>
      <c r="F1189" t="s">
        <v>1340</v>
      </c>
      <c r="G1189" t="s">
        <v>3652</v>
      </c>
      <c r="H1189" t="s">
        <v>1872</v>
      </c>
      <c r="I1189" t="s">
        <v>2152</v>
      </c>
      <c r="J1189" t="s">
        <v>2162</v>
      </c>
      <c r="K1189" t="s">
        <v>1921</v>
      </c>
      <c r="L1189" t="s">
        <v>1889</v>
      </c>
      <c r="M1189">
        <v>2</v>
      </c>
      <c r="N1189" s="3">
        <v>55</v>
      </c>
      <c r="O1189" s="3">
        <v>27</v>
      </c>
      <c r="P1189" s="4">
        <v>0</v>
      </c>
      <c r="Q1189" s="3">
        <v>110</v>
      </c>
      <c r="R1189" s="3">
        <v>54</v>
      </c>
      <c r="S1189" s="3">
        <v>56</v>
      </c>
      <c r="T1189" t="s">
        <v>1954</v>
      </c>
      <c r="U1189" t="s">
        <v>71</v>
      </c>
    </row>
    <row r="1190" spans="1:21" x14ac:dyDescent="0.35">
      <c r="A1190" t="s">
        <v>3653</v>
      </c>
      <c r="B1190" s="2">
        <v>45377</v>
      </c>
      <c r="C1190">
        <v>3</v>
      </c>
      <c r="D1190">
        <v>2024</v>
      </c>
      <c r="F1190" t="s">
        <v>852</v>
      </c>
      <c r="G1190" t="s">
        <v>3654</v>
      </c>
      <c r="H1190" t="s">
        <v>1875</v>
      </c>
      <c r="I1190" t="s">
        <v>2054</v>
      </c>
      <c r="J1190" t="s">
        <v>2045</v>
      </c>
      <c r="K1190" t="s">
        <v>1910</v>
      </c>
      <c r="L1190" t="s">
        <v>1890</v>
      </c>
      <c r="M1190">
        <v>3</v>
      </c>
      <c r="N1190" s="3">
        <v>99</v>
      </c>
      <c r="O1190" s="3">
        <v>58</v>
      </c>
      <c r="P1190" s="4">
        <v>0</v>
      </c>
      <c r="Q1190" s="3">
        <v>297</v>
      </c>
      <c r="R1190" s="3">
        <v>174</v>
      </c>
      <c r="S1190" s="3">
        <v>123</v>
      </c>
      <c r="T1190" t="s">
        <v>1954</v>
      </c>
      <c r="U1190" t="s">
        <v>71</v>
      </c>
    </row>
    <row r="1191" spans="1:21" x14ac:dyDescent="0.35">
      <c r="A1191" t="s">
        <v>3655</v>
      </c>
      <c r="B1191" s="2">
        <v>45377</v>
      </c>
      <c r="C1191">
        <v>3</v>
      </c>
      <c r="D1191">
        <v>2024</v>
      </c>
      <c r="F1191" t="s">
        <v>769</v>
      </c>
      <c r="G1191" t="s">
        <v>3306</v>
      </c>
      <c r="H1191" t="s">
        <v>1870</v>
      </c>
      <c r="I1191" t="s">
        <v>2192</v>
      </c>
      <c r="J1191" t="s">
        <v>2162</v>
      </c>
      <c r="K1191" t="s">
        <v>1921</v>
      </c>
      <c r="L1191" t="s">
        <v>1889</v>
      </c>
      <c r="M1191">
        <v>1</v>
      </c>
      <c r="N1191" s="3">
        <v>55</v>
      </c>
      <c r="O1191" s="3">
        <v>27</v>
      </c>
      <c r="P1191" s="4">
        <v>0</v>
      </c>
      <c r="Q1191" s="3">
        <v>55</v>
      </c>
      <c r="R1191" s="3">
        <v>27</v>
      </c>
      <c r="S1191" s="3">
        <v>28</v>
      </c>
      <c r="T1191" t="s">
        <v>1954</v>
      </c>
      <c r="U1191" t="s">
        <v>71</v>
      </c>
    </row>
    <row r="1192" spans="1:21" x14ac:dyDescent="0.35">
      <c r="A1192" t="s">
        <v>3656</v>
      </c>
      <c r="B1192" s="2">
        <v>45377</v>
      </c>
      <c r="C1192">
        <v>3</v>
      </c>
      <c r="D1192">
        <v>2024</v>
      </c>
      <c r="F1192" t="s">
        <v>1702</v>
      </c>
      <c r="G1192" t="s">
        <v>2161</v>
      </c>
      <c r="H1192" t="s">
        <v>1872</v>
      </c>
      <c r="I1192" t="s">
        <v>2076</v>
      </c>
      <c r="J1192" t="s">
        <v>2064</v>
      </c>
      <c r="K1192" t="s">
        <v>1922</v>
      </c>
      <c r="L1192" t="s">
        <v>1887</v>
      </c>
      <c r="M1192">
        <v>1</v>
      </c>
      <c r="N1192" s="3">
        <v>32</v>
      </c>
      <c r="O1192" s="3">
        <v>14</v>
      </c>
      <c r="P1192" s="4">
        <v>0</v>
      </c>
      <c r="Q1192" s="3">
        <v>32</v>
      </c>
      <c r="R1192" s="3">
        <v>14</v>
      </c>
      <c r="S1192" s="3">
        <v>18</v>
      </c>
      <c r="T1192" t="s">
        <v>1954</v>
      </c>
      <c r="U1192" t="s">
        <v>71</v>
      </c>
    </row>
    <row r="1193" spans="1:21" x14ac:dyDescent="0.35">
      <c r="A1193" t="s">
        <v>3657</v>
      </c>
      <c r="B1193" s="2">
        <v>45377</v>
      </c>
      <c r="C1193">
        <v>3</v>
      </c>
      <c r="D1193">
        <v>2024</v>
      </c>
      <c r="F1193" t="s">
        <v>539</v>
      </c>
      <c r="G1193" t="s">
        <v>1958</v>
      </c>
      <c r="H1193" t="s">
        <v>1868</v>
      </c>
      <c r="I1193" t="s">
        <v>1959</v>
      </c>
      <c r="J1193" t="s">
        <v>1953</v>
      </c>
      <c r="K1193" t="s">
        <v>1905</v>
      </c>
      <c r="L1193" t="s">
        <v>1888</v>
      </c>
      <c r="M1193">
        <v>1</v>
      </c>
      <c r="N1193" s="3">
        <v>120</v>
      </c>
      <c r="O1193" s="3">
        <v>63</v>
      </c>
      <c r="P1193" s="4">
        <v>0.05</v>
      </c>
      <c r="Q1193" s="3">
        <v>114</v>
      </c>
      <c r="R1193" s="3">
        <v>63</v>
      </c>
      <c r="S1193" s="3">
        <v>51</v>
      </c>
      <c r="T1193" t="s">
        <v>1954</v>
      </c>
      <c r="U1193" t="s">
        <v>72</v>
      </c>
    </row>
    <row r="1194" spans="1:21" x14ac:dyDescent="0.35">
      <c r="A1194" t="s">
        <v>3658</v>
      </c>
      <c r="B1194" s="2">
        <v>45377</v>
      </c>
      <c r="C1194">
        <v>3</v>
      </c>
      <c r="D1194">
        <v>2024</v>
      </c>
      <c r="F1194" t="s">
        <v>948</v>
      </c>
      <c r="G1194" t="s">
        <v>3659</v>
      </c>
      <c r="H1194" t="s">
        <v>1874</v>
      </c>
      <c r="I1194" t="s">
        <v>2119</v>
      </c>
      <c r="J1194" t="s">
        <v>1997</v>
      </c>
      <c r="K1194" t="s">
        <v>1906</v>
      </c>
      <c r="L1194" t="s">
        <v>1889</v>
      </c>
      <c r="M1194">
        <v>2</v>
      </c>
      <c r="N1194" s="3">
        <v>89</v>
      </c>
      <c r="O1194" s="3">
        <v>48</v>
      </c>
      <c r="P1194" s="4">
        <v>0.05</v>
      </c>
      <c r="Q1194" s="3">
        <v>169.1</v>
      </c>
      <c r="R1194" s="3">
        <v>96</v>
      </c>
      <c r="S1194" s="3">
        <v>73.099999999999994</v>
      </c>
      <c r="T1194" t="s">
        <v>1954</v>
      </c>
      <c r="U1194" t="s">
        <v>71</v>
      </c>
    </row>
    <row r="1195" spans="1:21" x14ac:dyDescent="0.35">
      <c r="A1195" t="s">
        <v>3660</v>
      </c>
      <c r="B1195" s="2">
        <v>45377</v>
      </c>
      <c r="C1195">
        <v>3</v>
      </c>
      <c r="D1195">
        <v>2024</v>
      </c>
      <c r="F1195" t="s">
        <v>357</v>
      </c>
      <c r="G1195" t="s">
        <v>2080</v>
      </c>
      <c r="H1195" t="s">
        <v>1873</v>
      </c>
      <c r="I1195" t="s">
        <v>2320</v>
      </c>
      <c r="J1195" t="s">
        <v>2015</v>
      </c>
      <c r="K1195" t="s">
        <v>1914</v>
      </c>
      <c r="L1195" t="s">
        <v>1888</v>
      </c>
      <c r="M1195">
        <v>1</v>
      </c>
      <c r="N1195" s="3">
        <v>65</v>
      </c>
      <c r="O1195" s="3">
        <v>32</v>
      </c>
      <c r="P1195" s="4">
        <v>0</v>
      </c>
      <c r="Q1195" s="3">
        <v>65</v>
      </c>
      <c r="R1195" s="3">
        <v>32</v>
      </c>
      <c r="S1195" s="3">
        <v>33</v>
      </c>
      <c r="T1195" t="s">
        <v>1954</v>
      </c>
      <c r="U1195" t="s">
        <v>72</v>
      </c>
    </row>
    <row r="1196" spans="1:21" x14ac:dyDescent="0.35">
      <c r="A1196" t="s">
        <v>3661</v>
      </c>
      <c r="B1196" s="2">
        <v>45377</v>
      </c>
      <c r="C1196">
        <v>3</v>
      </c>
      <c r="D1196">
        <v>2024</v>
      </c>
      <c r="F1196" t="s">
        <v>1342</v>
      </c>
      <c r="G1196" t="s">
        <v>3662</v>
      </c>
      <c r="H1196" t="s">
        <v>1875</v>
      </c>
      <c r="I1196" t="s">
        <v>2054</v>
      </c>
      <c r="J1196" t="s">
        <v>2045</v>
      </c>
      <c r="K1196" t="s">
        <v>1910</v>
      </c>
      <c r="L1196" t="s">
        <v>1890</v>
      </c>
      <c r="M1196">
        <v>4</v>
      </c>
      <c r="N1196" s="3">
        <v>99</v>
      </c>
      <c r="O1196" s="3">
        <v>58</v>
      </c>
      <c r="P1196" s="4">
        <v>0</v>
      </c>
      <c r="Q1196" s="3">
        <v>396</v>
      </c>
      <c r="R1196" s="3">
        <v>232</v>
      </c>
      <c r="S1196" s="3">
        <v>164</v>
      </c>
      <c r="T1196" t="s">
        <v>1954</v>
      </c>
      <c r="U1196" t="s">
        <v>71</v>
      </c>
    </row>
    <row r="1197" spans="1:21" x14ac:dyDescent="0.35">
      <c r="A1197" t="s">
        <v>3663</v>
      </c>
      <c r="B1197" s="2">
        <v>45377</v>
      </c>
      <c r="C1197">
        <v>3</v>
      </c>
      <c r="D1197">
        <v>2024</v>
      </c>
      <c r="F1197" t="s">
        <v>388</v>
      </c>
      <c r="G1197" t="s">
        <v>65</v>
      </c>
      <c r="H1197" t="s">
        <v>1872</v>
      </c>
      <c r="I1197" t="s">
        <v>2357</v>
      </c>
      <c r="J1197" t="s">
        <v>2061</v>
      </c>
      <c r="K1197" t="s">
        <v>1923</v>
      </c>
      <c r="L1197" t="s">
        <v>1888</v>
      </c>
      <c r="M1197">
        <v>2</v>
      </c>
      <c r="N1197" s="3">
        <v>25</v>
      </c>
      <c r="O1197" s="3">
        <v>11</v>
      </c>
      <c r="P1197" s="4">
        <v>0.05</v>
      </c>
      <c r="Q1197" s="3">
        <v>47.5</v>
      </c>
      <c r="R1197" s="3">
        <v>22</v>
      </c>
      <c r="S1197" s="3">
        <v>25.5</v>
      </c>
      <c r="T1197" t="s">
        <v>1954</v>
      </c>
      <c r="U1197" t="s">
        <v>71</v>
      </c>
    </row>
    <row r="1198" spans="1:21" x14ac:dyDescent="0.35">
      <c r="A1198" t="s">
        <v>3664</v>
      </c>
      <c r="B1198" s="2">
        <v>45378</v>
      </c>
      <c r="C1198">
        <v>3</v>
      </c>
      <c r="D1198">
        <v>2024</v>
      </c>
      <c r="F1198" t="s">
        <v>143</v>
      </c>
      <c r="G1198" t="s">
        <v>2400</v>
      </c>
      <c r="H1198" t="s">
        <v>1875</v>
      </c>
      <c r="I1198" t="s">
        <v>1981</v>
      </c>
      <c r="J1198" t="s">
        <v>2015</v>
      </c>
      <c r="K1198" t="s">
        <v>1914</v>
      </c>
      <c r="L1198" t="s">
        <v>1888</v>
      </c>
      <c r="M1198">
        <v>1</v>
      </c>
      <c r="N1198" s="3">
        <v>65</v>
      </c>
      <c r="O1198" s="3">
        <v>32</v>
      </c>
      <c r="P1198" s="4">
        <v>0.1</v>
      </c>
      <c r="Q1198" s="3">
        <v>58.5</v>
      </c>
      <c r="R1198" s="3">
        <v>32</v>
      </c>
      <c r="S1198" s="3">
        <v>26.5</v>
      </c>
      <c r="T1198" t="s">
        <v>1954</v>
      </c>
      <c r="U1198" t="s">
        <v>72</v>
      </c>
    </row>
    <row r="1199" spans="1:21" x14ac:dyDescent="0.35">
      <c r="A1199" t="s">
        <v>3665</v>
      </c>
      <c r="B1199" s="2">
        <v>45378</v>
      </c>
      <c r="C1199">
        <v>3</v>
      </c>
      <c r="D1199">
        <v>2024</v>
      </c>
      <c r="F1199" t="s">
        <v>1331</v>
      </c>
      <c r="G1199" t="s">
        <v>2347</v>
      </c>
      <c r="H1199" t="s">
        <v>1866</v>
      </c>
      <c r="I1199" t="s">
        <v>1866</v>
      </c>
      <c r="J1199" t="s">
        <v>1997</v>
      </c>
      <c r="K1199" t="s">
        <v>1906</v>
      </c>
      <c r="L1199" t="s">
        <v>1889</v>
      </c>
      <c r="M1199">
        <v>1</v>
      </c>
      <c r="N1199" s="3">
        <v>89</v>
      </c>
      <c r="O1199" s="3">
        <v>48</v>
      </c>
      <c r="P1199" s="4">
        <v>0.1</v>
      </c>
      <c r="Q1199" s="3">
        <v>80.099999999999994</v>
      </c>
      <c r="R1199" s="3">
        <v>48</v>
      </c>
      <c r="S1199" s="3">
        <v>32.1</v>
      </c>
      <c r="T1199" t="s">
        <v>1954</v>
      </c>
      <c r="U1199" t="s">
        <v>72</v>
      </c>
    </row>
    <row r="1200" spans="1:21" x14ac:dyDescent="0.35">
      <c r="A1200" t="s">
        <v>3666</v>
      </c>
      <c r="B1200" s="2">
        <v>45378</v>
      </c>
      <c r="C1200">
        <v>3</v>
      </c>
      <c r="D1200">
        <v>2024</v>
      </c>
      <c r="F1200" t="s">
        <v>1193</v>
      </c>
      <c r="G1200" t="s">
        <v>3667</v>
      </c>
      <c r="H1200" t="s">
        <v>1866</v>
      </c>
      <c r="I1200" t="s">
        <v>1866</v>
      </c>
      <c r="J1200" t="s">
        <v>2067</v>
      </c>
      <c r="K1200" t="s">
        <v>1918</v>
      </c>
      <c r="L1200" t="s">
        <v>1889</v>
      </c>
      <c r="M1200">
        <v>2</v>
      </c>
      <c r="N1200" s="3">
        <v>69</v>
      </c>
      <c r="O1200" s="3">
        <v>37</v>
      </c>
      <c r="P1200" s="4">
        <v>0.05</v>
      </c>
      <c r="Q1200" s="3">
        <v>131.1</v>
      </c>
      <c r="R1200" s="3">
        <v>74</v>
      </c>
      <c r="S1200" s="3">
        <v>57.1</v>
      </c>
      <c r="T1200" t="s">
        <v>1954</v>
      </c>
      <c r="U1200" t="s">
        <v>71</v>
      </c>
    </row>
    <row r="1201" spans="1:21" x14ac:dyDescent="0.35">
      <c r="A1201" t="s">
        <v>3668</v>
      </c>
      <c r="B1201" s="2">
        <v>45378</v>
      </c>
      <c r="C1201">
        <v>3</v>
      </c>
      <c r="D1201">
        <v>2024</v>
      </c>
      <c r="F1201" t="s">
        <v>465</v>
      </c>
      <c r="G1201" t="s">
        <v>2025</v>
      </c>
      <c r="H1201" t="s">
        <v>1866</v>
      </c>
      <c r="I1201" t="s">
        <v>1866</v>
      </c>
      <c r="J1201" t="s">
        <v>2064</v>
      </c>
      <c r="K1201" t="s">
        <v>1922</v>
      </c>
      <c r="L1201" t="s">
        <v>1887</v>
      </c>
      <c r="M1201">
        <v>1</v>
      </c>
      <c r="N1201" s="3">
        <v>32</v>
      </c>
      <c r="O1201" s="3">
        <v>14</v>
      </c>
      <c r="P1201" s="4">
        <v>0.15</v>
      </c>
      <c r="Q1201" s="3">
        <v>27.2</v>
      </c>
      <c r="R1201" s="3">
        <v>14</v>
      </c>
      <c r="S1201" s="3">
        <v>13.2</v>
      </c>
      <c r="T1201" t="s">
        <v>1954</v>
      </c>
      <c r="U1201" t="s">
        <v>72</v>
      </c>
    </row>
    <row r="1202" spans="1:21" x14ac:dyDescent="0.35">
      <c r="A1202" t="s">
        <v>3669</v>
      </c>
      <c r="B1202" s="2">
        <v>45378</v>
      </c>
      <c r="C1202">
        <v>3</v>
      </c>
      <c r="D1202">
        <v>2024</v>
      </c>
      <c r="F1202" t="s">
        <v>1792</v>
      </c>
      <c r="G1202" t="s">
        <v>3022</v>
      </c>
      <c r="H1202" t="s">
        <v>1875</v>
      </c>
      <c r="I1202" t="s">
        <v>2054</v>
      </c>
      <c r="J1202" t="s">
        <v>2061</v>
      </c>
      <c r="K1202" t="s">
        <v>1923</v>
      </c>
      <c r="L1202" t="s">
        <v>1888</v>
      </c>
      <c r="M1202">
        <v>2</v>
      </c>
      <c r="N1202" s="3">
        <v>25</v>
      </c>
      <c r="O1202" s="3">
        <v>11</v>
      </c>
      <c r="P1202" s="4">
        <v>0.1</v>
      </c>
      <c r="Q1202" s="3">
        <v>45</v>
      </c>
      <c r="R1202" s="3">
        <v>22</v>
      </c>
      <c r="S1202" s="3">
        <v>23</v>
      </c>
      <c r="T1202" t="s">
        <v>1954</v>
      </c>
      <c r="U1202" t="s">
        <v>71</v>
      </c>
    </row>
    <row r="1203" spans="1:21" x14ac:dyDescent="0.35">
      <c r="A1203" t="s">
        <v>3670</v>
      </c>
      <c r="B1203" s="2">
        <v>45378</v>
      </c>
      <c r="C1203">
        <v>3</v>
      </c>
      <c r="D1203">
        <v>2024</v>
      </c>
      <c r="F1203" t="s">
        <v>603</v>
      </c>
      <c r="G1203" t="s">
        <v>2889</v>
      </c>
      <c r="H1203" t="s">
        <v>1872</v>
      </c>
      <c r="I1203" t="s">
        <v>1986</v>
      </c>
      <c r="J1203" t="s">
        <v>1967</v>
      </c>
      <c r="K1203" t="s">
        <v>1913</v>
      </c>
      <c r="L1203" t="s">
        <v>1888</v>
      </c>
      <c r="M1203">
        <v>2</v>
      </c>
      <c r="N1203" s="3">
        <v>78</v>
      </c>
      <c r="O1203" s="3">
        <v>39</v>
      </c>
      <c r="P1203" s="4">
        <v>0.05</v>
      </c>
      <c r="Q1203" s="3">
        <v>148.19999999999999</v>
      </c>
      <c r="R1203" s="3">
        <v>78</v>
      </c>
      <c r="S1203" s="3">
        <v>70.2</v>
      </c>
      <c r="T1203" t="s">
        <v>1954</v>
      </c>
      <c r="U1203" t="s">
        <v>71</v>
      </c>
    </row>
    <row r="1204" spans="1:21" x14ac:dyDescent="0.35">
      <c r="A1204" t="s">
        <v>3671</v>
      </c>
      <c r="B1204" s="2">
        <v>45378</v>
      </c>
      <c r="C1204">
        <v>3</v>
      </c>
      <c r="D1204">
        <v>2024</v>
      </c>
      <c r="F1204" t="s">
        <v>725</v>
      </c>
      <c r="G1204" t="s">
        <v>2744</v>
      </c>
      <c r="H1204" t="s">
        <v>1871</v>
      </c>
      <c r="I1204" t="s">
        <v>1990</v>
      </c>
      <c r="J1204" t="s">
        <v>1991</v>
      </c>
      <c r="K1204" t="s">
        <v>1925</v>
      </c>
      <c r="L1204" t="s">
        <v>1885</v>
      </c>
      <c r="M1204">
        <v>2</v>
      </c>
      <c r="N1204" s="3">
        <v>35</v>
      </c>
      <c r="O1204" s="3">
        <v>16</v>
      </c>
      <c r="P1204" s="4">
        <v>0.05</v>
      </c>
      <c r="Q1204" s="3">
        <v>66.5</v>
      </c>
      <c r="R1204" s="3">
        <v>32</v>
      </c>
      <c r="S1204" s="3">
        <v>34.5</v>
      </c>
      <c r="T1204" t="s">
        <v>1954</v>
      </c>
      <c r="U1204" t="s">
        <v>72</v>
      </c>
    </row>
    <row r="1205" spans="1:21" x14ac:dyDescent="0.35">
      <c r="A1205" t="s">
        <v>3672</v>
      </c>
      <c r="B1205" s="2">
        <v>45378</v>
      </c>
      <c r="C1205">
        <v>3</v>
      </c>
      <c r="D1205">
        <v>2024</v>
      </c>
      <c r="F1205" t="s">
        <v>156</v>
      </c>
      <c r="G1205" t="s">
        <v>3673</v>
      </c>
      <c r="H1205" t="s">
        <v>1875</v>
      </c>
      <c r="I1205" t="s">
        <v>1981</v>
      </c>
      <c r="J1205" t="s">
        <v>1956</v>
      </c>
      <c r="K1205" t="s">
        <v>1909</v>
      </c>
      <c r="L1205" t="s">
        <v>1887</v>
      </c>
      <c r="M1205">
        <v>1</v>
      </c>
      <c r="N1205" s="3">
        <v>95</v>
      </c>
      <c r="O1205" s="3">
        <v>54</v>
      </c>
      <c r="P1205" s="4">
        <v>0</v>
      </c>
      <c r="Q1205" s="3">
        <v>95</v>
      </c>
      <c r="R1205" s="3">
        <v>54</v>
      </c>
      <c r="S1205" s="3">
        <v>41</v>
      </c>
      <c r="T1205" t="s">
        <v>1954</v>
      </c>
      <c r="U1205" t="s">
        <v>71</v>
      </c>
    </row>
    <row r="1206" spans="1:21" x14ac:dyDescent="0.35">
      <c r="A1206" t="s">
        <v>3674</v>
      </c>
      <c r="B1206" s="2">
        <v>45378</v>
      </c>
      <c r="C1206">
        <v>3</v>
      </c>
      <c r="D1206">
        <v>2024</v>
      </c>
      <c r="F1206" t="s">
        <v>315</v>
      </c>
      <c r="G1206" t="s">
        <v>2419</v>
      </c>
      <c r="H1206" t="s">
        <v>1871</v>
      </c>
      <c r="I1206" t="s">
        <v>1966</v>
      </c>
      <c r="J1206" t="s">
        <v>1978</v>
      </c>
      <c r="K1206" t="s">
        <v>1916</v>
      </c>
      <c r="L1206" t="s">
        <v>1887</v>
      </c>
      <c r="M1206">
        <v>1</v>
      </c>
      <c r="N1206" s="3">
        <v>79</v>
      </c>
      <c r="O1206" s="3">
        <v>42</v>
      </c>
      <c r="P1206" s="4">
        <v>0</v>
      </c>
      <c r="Q1206" s="3">
        <v>79</v>
      </c>
      <c r="R1206" s="3">
        <v>42</v>
      </c>
      <c r="S1206" s="3">
        <v>37</v>
      </c>
      <c r="T1206" t="s">
        <v>1954</v>
      </c>
      <c r="U1206" t="s">
        <v>72</v>
      </c>
    </row>
    <row r="1207" spans="1:21" x14ac:dyDescent="0.35">
      <c r="A1207" t="s">
        <v>3675</v>
      </c>
      <c r="B1207" s="2">
        <v>45378</v>
      </c>
      <c r="C1207">
        <v>3</v>
      </c>
      <c r="D1207">
        <v>2024</v>
      </c>
      <c r="F1207" t="s">
        <v>1402</v>
      </c>
      <c r="G1207" t="s">
        <v>3676</v>
      </c>
      <c r="H1207" t="s">
        <v>1871</v>
      </c>
      <c r="I1207" t="s">
        <v>1990</v>
      </c>
      <c r="J1207" t="s">
        <v>2026</v>
      </c>
      <c r="K1207" t="s">
        <v>1919</v>
      </c>
      <c r="L1207" t="s">
        <v>1887</v>
      </c>
      <c r="M1207">
        <v>1</v>
      </c>
      <c r="N1207" s="3">
        <v>85</v>
      </c>
      <c r="O1207" s="3">
        <v>44</v>
      </c>
      <c r="P1207" s="4">
        <v>0</v>
      </c>
      <c r="Q1207" s="3">
        <v>85</v>
      </c>
      <c r="R1207" s="3">
        <v>44</v>
      </c>
      <c r="S1207" s="3">
        <v>41</v>
      </c>
      <c r="T1207" t="s">
        <v>1954</v>
      </c>
      <c r="U1207" t="s">
        <v>71</v>
      </c>
    </row>
    <row r="1208" spans="1:21" x14ac:dyDescent="0.35">
      <c r="A1208" t="s">
        <v>3677</v>
      </c>
      <c r="B1208" s="2">
        <v>45378</v>
      </c>
      <c r="C1208">
        <v>3</v>
      </c>
      <c r="D1208">
        <v>2024</v>
      </c>
      <c r="F1208" t="s">
        <v>1069</v>
      </c>
      <c r="G1208" t="s">
        <v>2708</v>
      </c>
      <c r="H1208" t="s">
        <v>1868</v>
      </c>
      <c r="I1208" t="s">
        <v>2014</v>
      </c>
      <c r="J1208" t="s">
        <v>1956</v>
      </c>
      <c r="K1208" t="s">
        <v>1909</v>
      </c>
      <c r="L1208" t="s">
        <v>1887</v>
      </c>
      <c r="M1208">
        <v>3</v>
      </c>
      <c r="N1208" s="3">
        <v>95</v>
      </c>
      <c r="O1208" s="3">
        <v>54</v>
      </c>
      <c r="P1208" s="4">
        <v>0.05</v>
      </c>
      <c r="Q1208" s="3">
        <v>270.75</v>
      </c>
      <c r="R1208" s="3">
        <v>162</v>
      </c>
      <c r="S1208" s="3">
        <v>108.75</v>
      </c>
      <c r="T1208" t="s">
        <v>1954</v>
      </c>
      <c r="U1208" t="s">
        <v>71</v>
      </c>
    </row>
    <row r="1209" spans="1:21" x14ac:dyDescent="0.35">
      <c r="A1209" t="s">
        <v>3678</v>
      </c>
      <c r="B1209" s="2">
        <v>45378</v>
      </c>
      <c r="C1209">
        <v>3</v>
      </c>
      <c r="D1209">
        <v>2024</v>
      </c>
      <c r="F1209" t="s">
        <v>780</v>
      </c>
      <c r="G1209" t="s">
        <v>2298</v>
      </c>
      <c r="H1209" t="s">
        <v>1875</v>
      </c>
      <c r="I1209" t="s">
        <v>1996</v>
      </c>
      <c r="J1209" t="s">
        <v>1991</v>
      </c>
      <c r="K1209" t="s">
        <v>1925</v>
      </c>
      <c r="L1209" t="s">
        <v>1885</v>
      </c>
      <c r="M1209">
        <v>1</v>
      </c>
      <c r="N1209" s="3">
        <v>35</v>
      </c>
      <c r="O1209" s="3">
        <v>16</v>
      </c>
      <c r="P1209" s="4">
        <v>0</v>
      </c>
      <c r="Q1209" s="3">
        <v>35</v>
      </c>
      <c r="R1209" s="3">
        <v>16</v>
      </c>
      <c r="S1209" s="3">
        <v>19</v>
      </c>
      <c r="T1209" t="s">
        <v>1954</v>
      </c>
      <c r="U1209" t="s">
        <v>71</v>
      </c>
    </row>
    <row r="1210" spans="1:21" x14ac:dyDescent="0.35">
      <c r="A1210" t="s">
        <v>3679</v>
      </c>
      <c r="B1210" s="2">
        <v>45378</v>
      </c>
      <c r="C1210">
        <v>3</v>
      </c>
      <c r="D1210">
        <v>2024</v>
      </c>
      <c r="F1210" t="s">
        <v>686</v>
      </c>
      <c r="G1210" t="s">
        <v>2752</v>
      </c>
      <c r="H1210" t="s">
        <v>1871</v>
      </c>
      <c r="I1210" t="s">
        <v>1966</v>
      </c>
      <c r="J1210" t="s">
        <v>1978</v>
      </c>
      <c r="K1210" t="s">
        <v>1916</v>
      </c>
      <c r="L1210" t="s">
        <v>1887</v>
      </c>
      <c r="M1210">
        <v>1</v>
      </c>
      <c r="N1210" s="3">
        <v>79</v>
      </c>
      <c r="O1210" s="3">
        <v>42</v>
      </c>
      <c r="P1210" s="4">
        <v>0.1</v>
      </c>
      <c r="Q1210" s="3">
        <v>71.099999999999994</v>
      </c>
      <c r="R1210" s="3">
        <v>42</v>
      </c>
      <c r="S1210" s="3">
        <v>29.1</v>
      </c>
      <c r="T1210" t="s">
        <v>1954</v>
      </c>
      <c r="U1210" t="s">
        <v>71</v>
      </c>
    </row>
    <row r="1211" spans="1:21" x14ac:dyDescent="0.35">
      <c r="A1211" t="s">
        <v>3680</v>
      </c>
      <c r="B1211" s="2">
        <v>45378</v>
      </c>
      <c r="C1211">
        <v>3</v>
      </c>
      <c r="D1211">
        <v>2024</v>
      </c>
      <c r="F1211" t="s">
        <v>727</v>
      </c>
      <c r="G1211" t="s">
        <v>2261</v>
      </c>
      <c r="H1211" t="s">
        <v>1866</v>
      </c>
      <c r="I1211" t="s">
        <v>1866</v>
      </c>
      <c r="J1211" t="s">
        <v>2015</v>
      </c>
      <c r="K1211" t="s">
        <v>1914</v>
      </c>
      <c r="L1211" t="s">
        <v>1888</v>
      </c>
      <c r="M1211">
        <v>2</v>
      </c>
      <c r="N1211" s="3">
        <v>65</v>
      </c>
      <c r="O1211" s="3">
        <v>32</v>
      </c>
      <c r="P1211" s="4">
        <v>0.15</v>
      </c>
      <c r="Q1211" s="3">
        <v>110.5</v>
      </c>
      <c r="R1211" s="3">
        <v>64</v>
      </c>
      <c r="S1211" s="3">
        <v>46.5</v>
      </c>
      <c r="T1211" t="s">
        <v>1954</v>
      </c>
      <c r="U1211" t="s">
        <v>72</v>
      </c>
    </row>
    <row r="1212" spans="1:21" x14ac:dyDescent="0.35">
      <c r="A1212" t="s">
        <v>3681</v>
      </c>
      <c r="B1212" s="2">
        <v>45378</v>
      </c>
      <c r="C1212">
        <v>3</v>
      </c>
      <c r="D1212">
        <v>2024</v>
      </c>
      <c r="F1212" t="s">
        <v>1609</v>
      </c>
      <c r="G1212" t="s">
        <v>2810</v>
      </c>
      <c r="H1212" t="s">
        <v>1872</v>
      </c>
      <c r="I1212" t="s">
        <v>2357</v>
      </c>
      <c r="J1212" t="s">
        <v>2034</v>
      </c>
      <c r="K1212" t="s">
        <v>1904</v>
      </c>
      <c r="L1212" t="s">
        <v>1889</v>
      </c>
      <c r="M1212">
        <v>1</v>
      </c>
      <c r="N1212" s="3">
        <v>149</v>
      </c>
      <c r="O1212" s="3">
        <v>91</v>
      </c>
      <c r="P1212" s="4">
        <v>0</v>
      </c>
      <c r="Q1212" s="3">
        <v>149</v>
      </c>
      <c r="R1212" s="3">
        <v>91</v>
      </c>
      <c r="S1212" s="3">
        <v>58</v>
      </c>
      <c r="T1212" t="s">
        <v>1954</v>
      </c>
      <c r="U1212" t="s">
        <v>71</v>
      </c>
    </row>
    <row r="1213" spans="1:21" x14ac:dyDescent="0.35">
      <c r="A1213" t="s">
        <v>3682</v>
      </c>
      <c r="B1213" s="2">
        <v>45378</v>
      </c>
      <c r="C1213">
        <v>3</v>
      </c>
      <c r="D1213">
        <v>2024</v>
      </c>
      <c r="F1213" t="s">
        <v>323</v>
      </c>
      <c r="G1213" t="s">
        <v>2901</v>
      </c>
      <c r="H1213" t="s">
        <v>1869</v>
      </c>
      <c r="I1213" t="s">
        <v>2157</v>
      </c>
      <c r="J1213" t="s">
        <v>2120</v>
      </c>
      <c r="K1213" t="s">
        <v>1926</v>
      </c>
      <c r="L1213" t="s">
        <v>1885</v>
      </c>
      <c r="M1213">
        <v>3</v>
      </c>
      <c r="N1213" s="3">
        <v>28</v>
      </c>
      <c r="O1213" s="3">
        <v>13</v>
      </c>
      <c r="P1213" s="4">
        <v>0.05</v>
      </c>
      <c r="Q1213" s="3">
        <v>79.8</v>
      </c>
      <c r="R1213" s="3">
        <v>39</v>
      </c>
      <c r="S1213" s="3">
        <v>40.799999999999997</v>
      </c>
      <c r="T1213" t="s">
        <v>1954</v>
      </c>
      <c r="U1213" t="s">
        <v>72</v>
      </c>
    </row>
    <row r="1214" spans="1:21" x14ac:dyDescent="0.35">
      <c r="A1214" t="s">
        <v>3683</v>
      </c>
      <c r="B1214" s="2">
        <v>45378</v>
      </c>
      <c r="C1214">
        <v>3</v>
      </c>
      <c r="D1214">
        <v>2024</v>
      </c>
      <c r="F1214" t="s">
        <v>134</v>
      </c>
      <c r="G1214" t="s">
        <v>2681</v>
      </c>
      <c r="H1214" t="s">
        <v>1868</v>
      </c>
      <c r="I1214" t="s">
        <v>2014</v>
      </c>
      <c r="J1214" t="s">
        <v>2061</v>
      </c>
      <c r="K1214" t="s">
        <v>1923</v>
      </c>
      <c r="L1214" t="s">
        <v>1888</v>
      </c>
      <c r="M1214">
        <v>1</v>
      </c>
      <c r="N1214" s="3">
        <v>25</v>
      </c>
      <c r="O1214" s="3">
        <v>11</v>
      </c>
      <c r="P1214" s="4">
        <v>0</v>
      </c>
      <c r="Q1214" s="3">
        <v>25</v>
      </c>
      <c r="R1214" s="3">
        <v>11</v>
      </c>
      <c r="S1214" s="3">
        <v>14</v>
      </c>
      <c r="T1214" t="s">
        <v>1954</v>
      </c>
      <c r="U1214" t="s">
        <v>72</v>
      </c>
    </row>
    <row r="1215" spans="1:21" x14ac:dyDescent="0.35">
      <c r="A1215" t="s">
        <v>3684</v>
      </c>
      <c r="B1215" s="2">
        <v>45378</v>
      </c>
      <c r="C1215">
        <v>3</v>
      </c>
      <c r="D1215">
        <v>2024</v>
      </c>
      <c r="F1215" t="s">
        <v>755</v>
      </c>
      <c r="G1215" t="s">
        <v>3685</v>
      </c>
      <c r="H1215" t="s">
        <v>1866</v>
      </c>
      <c r="I1215" t="s">
        <v>1866</v>
      </c>
      <c r="J1215" t="s">
        <v>2114</v>
      </c>
      <c r="K1215" t="s">
        <v>1915</v>
      </c>
      <c r="L1215" t="s">
        <v>1886</v>
      </c>
      <c r="M1215">
        <v>4</v>
      </c>
      <c r="N1215" s="3">
        <v>85</v>
      </c>
      <c r="O1215" s="3">
        <v>41</v>
      </c>
      <c r="P1215" s="4">
        <v>0.1</v>
      </c>
      <c r="Q1215" s="3">
        <v>306</v>
      </c>
      <c r="R1215" s="3">
        <v>164</v>
      </c>
      <c r="S1215" s="3">
        <v>142</v>
      </c>
      <c r="T1215" t="s">
        <v>1954</v>
      </c>
      <c r="U1215" t="s">
        <v>71</v>
      </c>
    </row>
    <row r="1216" spans="1:21" x14ac:dyDescent="0.35">
      <c r="A1216" t="s">
        <v>3686</v>
      </c>
      <c r="B1216" s="2">
        <v>45378</v>
      </c>
      <c r="C1216">
        <v>3</v>
      </c>
      <c r="D1216">
        <v>2024</v>
      </c>
      <c r="F1216" t="s">
        <v>258</v>
      </c>
      <c r="G1216" t="s">
        <v>2434</v>
      </c>
      <c r="H1216" t="s">
        <v>1864</v>
      </c>
      <c r="I1216" t="s">
        <v>2101</v>
      </c>
      <c r="J1216" t="s">
        <v>1963</v>
      </c>
      <c r="K1216" t="s">
        <v>1907</v>
      </c>
      <c r="L1216" t="s">
        <v>1890</v>
      </c>
      <c r="M1216">
        <v>4</v>
      </c>
      <c r="N1216" s="3">
        <v>119</v>
      </c>
      <c r="O1216" s="3">
        <v>72</v>
      </c>
      <c r="P1216" s="4">
        <v>0</v>
      </c>
      <c r="Q1216" s="3">
        <v>476</v>
      </c>
      <c r="R1216" s="3">
        <v>288</v>
      </c>
      <c r="S1216" s="3">
        <v>188</v>
      </c>
      <c r="T1216" t="s">
        <v>1954</v>
      </c>
      <c r="U1216" t="s">
        <v>72</v>
      </c>
    </row>
    <row r="1217" spans="1:21" x14ac:dyDescent="0.35">
      <c r="A1217" t="s">
        <v>3687</v>
      </c>
      <c r="B1217" s="2">
        <v>45379</v>
      </c>
      <c r="C1217">
        <v>3</v>
      </c>
      <c r="D1217">
        <v>2024</v>
      </c>
      <c r="F1217" t="s">
        <v>1379</v>
      </c>
      <c r="G1217" t="s">
        <v>2130</v>
      </c>
      <c r="H1217" t="s">
        <v>1868</v>
      </c>
      <c r="I1217" t="s">
        <v>2014</v>
      </c>
      <c r="J1217" t="s">
        <v>2162</v>
      </c>
      <c r="K1217" t="s">
        <v>1921</v>
      </c>
      <c r="L1217" t="s">
        <v>1889</v>
      </c>
      <c r="M1217">
        <v>1</v>
      </c>
      <c r="N1217" s="3">
        <v>55</v>
      </c>
      <c r="O1217" s="3">
        <v>27</v>
      </c>
      <c r="P1217" s="4">
        <v>0.1</v>
      </c>
      <c r="Q1217" s="3">
        <v>49.5</v>
      </c>
      <c r="R1217" s="3">
        <v>27</v>
      </c>
      <c r="S1217" s="3">
        <v>22.5</v>
      </c>
      <c r="T1217" t="s">
        <v>1954</v>
      </c>
      <c r="U1217" t="s">
        <v>71</v>
      </c>
    </row>
    <row r="1218" spans="1:21" x14ac:dyDescent="0.35">
      <c r="A1218" t="s">
        <v>3688</v>
      </c>
      <c r="B1218" s="2">
        <v>45379</v>
      </c>
      <c r="C1218">
        <v>3</v>
      </c>
      <c r="D1218">
        <v>2024</v>
      </c>
      <c r="F1218" t="s">
        <v>726</v>
      </c>
      <c r="G1218" t="s">
        <v>2442</v>
      </c>
      <c r="H1218" t="s">
        <v>1863</v>
      </c>
      <c r="I1218" t="s">
        <v>2051</v>
      </c>
      <c r="J1218" t="s">
        <v>1963</v>
      </c>
      <c r="K1218" t="s">
        <v>1907</v>
      </c>
      <c r="L1218" t="s">
        <v>1890</v>
      </c>
      <c r="M1218">
        <v>2</v>
      </c>
      <c r="N1218" s="3">
        <v>119</v>
      </c>
      <c r="O1218" s="3">
        <v>72</v>
      </c>
      <c r="P1218" s="4">
        <v>0.1</v>
      </c>
      <c r="Q1218" s="3">
        <v>214.2</v>
      </c>
      <c r="R1218" s="3">
        <v>144</v>
      </c>
      <c r="S1218" s="3">
        <v>70.2</v>
      </c>
      <c r="T1218" t="s">
        <v>1954</v>
      </c>
      <c r="U1218" t="s">
        <v>72</v>
      </c>
    </row>
    <row r="1219" spans="1:21" x14ac:dyDescent="0.35">
      <c r="A1219" t="s">
        <v>3689</v>
      </c>
      <c r="B1219" s="2">
        <v>45379</v>
      </c>
      <c r="C1219">
        <v>3</v>
      </c>
      <c r="D1219">
        <v>2024</v>
      </c>
      <c r="F1219" t="s">
        <v>1672</v>
      </c>
      <c r="G1219" t="s">
        <v>2480</v>
      </c>
      <c r="H1219" t="s">
        <v>1866</v>
      </c>
      <c r="I1219" t="s">
        <v>1866</v>
      </c>
      <c r="J1219" t="s">
        <v>2011</v>
      </c>
      <c r="K1219" t="s">
        <v>1927</v>
      </c>
      <c r="L1219" t="s">
        <v>1885</v>
      </c>
      <c r="M1219">
        <v>1</v>
      </c>
      <c r="N1219" s="3">
        <v>24</v>
      </c>
      <c r="O1219" s="3">
        <v>10</v>
      </c>
      <c r="P1219" s="4">
        <v>0.1</v>
      </c>
      <c r="Q1219" s="3">
        <v>21.6</v>
      </c>
      <c r="R1219" s="3">
        <v>10</v>
      </c>
      <c r="S1219" s="3">
        <v>11.6</v>
      </c>
      <c r="T1219" t="s">
        <v>1954</v>
      </c>
      <c r="U1219" t="s">
        <v>72</v>
      </c>
    </row>
    <row r="1220" spans="1:21" x14ac:dyDescent="0.35">
      <c r="A1220" t="s">
        <v>3690</v>
      </c>
      <c r="B1220" s="2">
        <v>45379</v>
      </c>
      <c r="C1220">
        <v>3</v>
      </c>
      <c r="D1220">
        <v>2024</v>
      </c>
      <c r="F1220" t="s">
        <v>269</v>
      </c>
      <c r="G1220" t="s">
        <v>3691</v>
      </c>
      <c r="H1220" t="s">
        <v>1871</v>
      </c>
      <c r="I1220" t="s">
        <v>2234</v>
      </c>
      <c r="J1220" t="s">
        <v>2067</v>
      </c>
      <c r="K1220" t="s">
        <v>1918</v>
      </c>
      <c r="L1220" t="s">
        <v>1889</v>
      </c>
      <c r="M1220">
        <v>1</v>
      </c>
      <c r="N1220" s="3">
        <v>69</v>
      </c>
      <c r="O1220" s="3">
        <v>37</v>
      </c>
      <c r="P1220" s="4">
        <v>0</v>
      </c>
      <c r="Q1220" s="3">
        <v>69</v>
      </c>
      <c r="R1220" s="3">
        <v>37</v>
      </c>
      <c r="S1220" s="3">
        <v>32</v>
      </c>
      <c r="T1220" t="s">
        <v>1954</v>
      </c>
      <c r="U1220" t="s">
        <v>71</v>
      </c>
    </row>
    <row r="1221" spans="1:21" x14ac:dyDescent="0.35">
      <c r="A1221" t="s">
        <v>3692</v>
      </c>
      <c r="B1221" s="2">
        <v>45379</v>
      </c>
      <c r="C1221">
        <v>3</v>
      </c>
      <c r="D1221">
        <v>2024</v>
      </c>
      <c r="F1221" t="s">
        <v>295</v>
      </c>
      <c r="G1221" t="s">
        <v>64</v>
      </c>
      <c r="H1221" t="s">
        <v>1873</v>
      </c>
      <c r="I1221" t="s">
        <v>2323</v>
      </c>
      <c r="J1221" t="s">
        <v>1963</v>
      </c>
      <c r="K1221" t="s">
        <v>1907</v>
      </c>
      <c r="L1221" t="s">
        <v>1890</v>
      </c>
      <c r="M1221">
        <v>1</v>
      </c>
      <c r="N1221" s="3">
        <v>119</v>
      </c>
      <c r="O1221" s="3">
        <v>72</v>
      </c>
      <c r="P1221" s="4">
        <v>0</v>
      </c>
      <c r="Q1221" s="3">
        <v>119</v>
      </c>
      <c r="R1221" s="3">
        <v>72</v>
      </c>
      <c r="S1221" s="3">
        <v>47</v>
      </c>
      <c r="T1221" t="s">
        <v>1954</v>
      </c>
      <c r="U1221" t="s">
        <v>71</v>
      </c>
    </row>
    <row r="1222" spans="1:21" x14ac:dyDescent="0.35">
      <c r="A1222" t="s">
        <v>3693</v>
      </c>
      <c r="B1222" s="2">
        <v>45379</v>
      </c>
      <c r="C1222">
        <v>3</v>
      </c>
      <c r="D1222">
        <v>2024</v>
      </c>
      <c r="F1222" t="s">
        <v>1141</v>
      </c>
      <c r="G1222" t="s">
        <v>3694</v>
      </c>
      <c r="H1222" t="s">
        <v>1870</v>
      </c>
      <c r="I1222" t="s">
        <v>2060</v>
      </c>
      <c r="J1222" t="s">
        <v>1956</v>
      </c>
      <c r="K1222" t="s">
        <v>1909</v>
      </c>
      <c r="L1222" t="s">
        <v>1887</v>
      </c>
      <c r="M1222">
        <v>2</v>
      </c>
      <c r="N1222" s="3">
        <v>95</v>
      </c>
      <c r="O1222" s="3">
        <v>54</v>
      </c>
      <c r="P1222" s="4">
        <v>0.05</v>
      </c>
      <c r="Q1222" s="3">
        <v>180.5</v>
      </c>
      <c r="R1222" s="3">
        <v>108</v>
      </c>
      <c r="S1222" s="3">
        <v>72.5</v>
      </c>
      <c r="T1222" t="s">
        <v>1954</v>
      </c>
      <c r="U1222" t="s">
        <v>71</v>
      </c>
    </row>
    <row r="1223" spans="1:21" x14ac:dyDescent="0.35">
      <c r="A1223" t="s">
        <v>3695</v>
      </c>
      <c r="B1223" s="2">
        <v>45379</v>
      </c>
      <c r="C1223">
        <v>3</v>
      </c>
      <c r="D1223">
        <v>2024</v>
      </c>
      <c r="F1223" t="s">
        <v>93</v>
      </c>
      <c r="G1223" t="s">
        <v>2720</v>
      </c>
      <c r="H1223" t="s">
        <v>1869</v>
      </c>
      <c r="I1223" t="s">
        <v>1977</v>
      </c>
      <c r="J1223" t="s">
        <v>1997</v>
      </c>
      <c r="K1223" t="s">
        <v>1906</v>
      </c>
      <c r="L1223" t="s">
        <v>1889</v>
      </c>
      <c r="M1223">
        <v>3</v>
      </c>
      <c r="N1223" s="3">
        <v>89</v>
      </c>
      <c r="O1223" s="3">
        <v>48</v>
      </c>
      <c r="P1223" s="4">
        <v>0.1</v>
      </c>
      <c r="Q1223" s="3">
        <v>240.3</v>
      </c>
      <c r="R1223" s="3">
        <v>144</v>
      </c>
      <c r="S1223" s="3">
        <v>96.3</v>
      </c>
      <c r="T1223" t="s">
        <v>1954</v>
      </c>
      <c r="U1223" t="s">
        <v>72</v>
      </c>
    </row>
    <row r="1224" spans="1:21" x14ac:dyDescent="0.35">
      <c r="A1224" t="s">
        <v>3696</v>
      </c>
      <c r="B1224" s="2">
        <v>45379</v>
      </c>
      <c r="C1224">
        <v>3</v>
      </c>
      <c r="D1224">
        <v>2024</v>
      </c>
      <c r="F1224" t="s">
        <v>906</v>
      </c>
      <c r="G1224" t="s">
        <v>3453</v>
      </c>
      <c r="H1224" t="s">
        <v>1866</v>
      </c>
      <c r="I1224" t="s">
        <v>1866</v>
      </c>
      <c r="J1224" t="s">
        <v>2011</v>
      </c>
      <c r="K1224" t="s">
        <v>1927</v>
      </c>
      <c r="L1224" t="s">
        <v>1885</v>
      </c>
      <c r="M1224">
        <v>1</v>
      </c>
      <c r="N1224" s="3">
        <v>24</v>
      </c>
      <c r="O1224" s="3">
        <v>10</v>
      </c>
      <c r="P1224" s="4">
        <v>0.05</v>
      </c>
      <c r="Q1224" s="3">
        <v>22.8</v>
      </c>
      <c r="R1224" s="3">
        <v>10</v>
      </c>
      <c r="S1224" s="3">
        <v>12.8</v>
      </c>
      <c r="T1224" t="s">
        <v>1954</v>
      </c>
      <c r="U1224" t="s">
        <v>71</v>
      </c>
    </row>
    <row r="1225" spans="1:21" x14ac:dyDescent="0.35">
      <c r="A1225" t="s">
        <v>3697</v>
      </c>
      <c r="B1225" s="2">
        <v>45379</v>
      </c>
      <c r="C1225">
        <v>3</v>
      </c>
      <c r="D1225">
        <v>2024</v>
      </c>
      <c r="F1225" t="s">
        <v>1146</v>
      </c>
      <c r="G1225" t="s">
        <v>2637</v>
      </c>
      <c r="H1225" t="s">
        <v>1874</v>
      </c>
      <c r="I1225" t="s">
        <v>2200</v>
      </c>
      <c r="J1225" t="s">
        <v>1997</v>
      </c>
      <c r="K1225" t="s">
        <v>1906</v>
      </c>
      <c r="L1225" t="s">
        <v>1889</v>
      </c>
      <c r="M1225">
        <v>1</v>
      </c>
      <c r="N1225" s="3">
        <v>89</v>
      </c>
      <c r="O1225" s="3">
        <v>48</v>
      </c>
      <c r="P1225" s="4">
        <v>0.2</v>
      </c>
      <c r="Q1225" s="3">
        <v>71.2</v>
      </c>
      <c r="R1225" s="3">
        <v>48</v>
      </c>
      <c r="S1225" s="3">
        <v>23.2</v>
      </c>
      <c r="T1225" t="s">
        <v>1954</v>
      </c>
      <c r="U1225" t="s">
        <v>72</v>
      </c>
    </row>
    <row r="1226" spans="1:21" x14ac:dyDescent="0.35">
      <c r="A1226" t="s">
        <v>3698</v>
      </c>
      <c r="B1226" s="2">
        <v>45379</v>
      </c>
      <c r="C1226">
        <v>3</v>
      </c>
      <c r="D1226">
        <v>2024</v>
      </c>
      <c r="F1226" t="s">
        <v>1363</v>
      </c>
      <c r="G1226" t="s">
        <v>2730</v>
      </c>
      <c r="H1226" t="s">
        <v>1864</v>
      </c>
      <c r="I1226" t="s">
        <v>2087</v>
      </c>
      <c r="J1226" t="s">
        <v>2120</v>
      </c>
      <c r="K1226" t="s">
        <v>1926</v>
      </c>
      <c r="L1226" t="s">
        <v>1885</v>
      </c>
      <c r="M1226">
        <v>1</v>
      </c>
      <c r="N1226" s="3">
        <v>28</v>
      </c>
      <c r="O1226" s="3">
        <v>13</v>
      </c>
      <c r="P1226" s="4">
        <v>0</v>
      </c>
      <c r="Q1226" s="3">
        <v>28</v>
      </c>
      <c r="R1226" s="3">
        <v>13</v>
      </c>
      <c r="S1226" s="3">
        <v>15</v>
      </c>
      <c r="T1226" t="s">
        <v>1954</v>
      </c>
      <c r="U1226" t="s">
        <v>71</v>
      </c>
    </row>
    <row r="1227" spans="1:21" x14ac:dyDescent="0.35">
      <c r="A1227" t="s">
        <v>3699</v>
      </c>
      <c r="B1227" s="2">
        <v>45379</v>
      </c>
      <c r="C1227">
        <v>3</v>
      </c>
      <c r="D1227">
        <v>2024</v>
      </c>
      <c r="F1227" t="s">
        <v>927</v>
      </c>
      <c r="G1227" t="s">
        <v>2691</v>
      </c>
      <c r="H1227" t="s">
        <v>1870</v>
      </c>
      <c r="I1227" t="s">
        <v>2192</v>
      </c>
      <c r="J1227" t="s">
        <v>2023</v>
      </c>
      <c r="K1227" t="s">
        <v>1912</v>
      </c>
      <c r="L1227" t="s">
        <v>1890</v>
      </c>
      <c r="M1227">
        <v>1</v>
      </c>
      <c r="N1227" s="3">
        <v>249</v>
      </c>
      <c r="O1227" s="3">
        <v>168</v>
      </c>
      <c r="P1227" s="4">
        <v>0.05</v>
      </c>
      <c r="Q1227" s="3">
        <v>236.55</v>
      </c>
      <c r="R1227" s="3">
        <v>168</v>
      </c>
      <c r="S1227" s="3">
        <v>68.55</v>
      </c>
      <c r="T1227" t="s">
        <v>1954</v>
      </c>
      <c r="U1227" t="s">
        <v>72</v>
      </c>
    </row>
    <row r="1228" spans="1:21" x14ac:dyDescent="0.35">
      <c r="A1228" t="s">
        <v>3700</v>
      </c>
      <c r="B1228" s="2">
        <v>45379</v>
      </c>
      <c r="C1228">
        <v>3</v>
      </c>
      <c r="D1228">
        <v>2024</v>
      </c>
      <c r="F1228" t="s">
        <v>161</v>
      </c>
      <c r="G1228" t="s">
        <v>2254</v>
      </c>
      <c r="H1228" t="s">
        <v>1866</v>
      </c>
      <c r="I1228" t="s">
        <v>1866</v>
      </c>
      <c r="J1228" t="s">
        <v>2114</v>
      </c>
      <c r="K1228" t="s">
        <v>1915</v>
      </c>
      <c r="L1228" t="s">
        <v>1886</v>
      </c>
      <c r="M1228">
        <v>1</v>
      </c>
      <c r="N1228" s="3">
        <v>85</v>
      </c>
      <c r="O1228" s="3">
        <v>41</v>
      </c>
      <c r="P1228" s="4">
        <v>0.05</v>
      </c>
      <c r="Q1228" s="3">
        <v>80.75</v>
      </c>
      <c r="R1228" s="3">
        <v>41</v>
      </c>
      <c r="S1228" s="3">
        <v>39.75</v>
      </c>
      <c r="T1228" t="s">
        <v>1954</v>
      </c>
      <c r="U1228" t="s">
        <v>72</v>
      </c>
    </row>
    <row r="1229" spans="1:21" x14ac:dyDescent="0.35">
      <c r="A1229" t="s">
        <v>3701</v>
      </c>
      <c r="B1229" s="2">
        <v>45379</v>
      </c>
      <c r="C1229">
        <v>3</v>
      </c>
      <c r="D1229">
        <v>2024</v>
      </c>
      <c r="F1229" t="s">
        <v>760</v>
      </c>
      <c r="G1229" t="s">
        <v>2103</v>
      </c>
      <c r="H1229" t="s">
        <v>1866</v>
      </c>
      <c r="I1229" t="s">
        <v>1866</v>
      </c>
      <c r="J1229" t="s">
        <v>1997</v>
      </c>
      <c r="K1229" t="s">
        <v>1906</v>
      </c>
      <c r="L1229" t="s">
        <v>1889</v>
      </c>
      <c r="M1229">
        <v>3</v>
      </c>
      <c r="N1229" s="3">
        <v>89</v>
      </c>
      <c r="O1229" s="3">
        <v>48</v>
      </c>
      <c r="P1229" s="4">
        <v>0.15</v>
      </c>
      <c r="Q1229" s="3">
        <v>226.95</v>
      </c>
      <c r="R1229" s="3">
        <v>144</v>
      </c>
      <c r="S1229" s="3">
        <v>82.95</v>
      </c>
      <c r="T1229" t="s">
        <v>1954</v>
      </c>
      <c r="U1229" t="s">
        <v>71</v>
      </c>
    </row>
    <row r="1230" spans="1:21" x14ac:dyDescent="0.35">
      <c r="A1230" t="s">
        <v>3702</v>
      </c>
      <c r="B1230" s="2">
        <v>45380</v>
      </c>
      <c r="C1230">
        <v>3</v>
      </c>
      <c r="D1230">
        <v>2024</v>
      </c>
      <c r="F1230" t="s">
        <v>271</v>
      </c>
      <c r="G1230" t="s">
        <v>3123</v>
      </c>
      <c r="H1230" t="s">
        <v>1871</v>
      </c>
      <c r="I1230" t="s">
        <v>1966</v>
      </c>
      <c r="J1230" t="s">
        <v>2061</v>
      </c>
      <c r="K1230" t="s">
        <v>1923</v>
      </c>
      <c r="L1230" t="s">
        <v>1888</v>
      </c>
      <c r="M1230">
        <v>1</v>
      </c>
      <c r="N1230" s="3">
        <v>25</v>
      </c>
      <c r="O1230" s="3">
        <v>11</v>
      </c>
      <c r="P1230" s="4">
        <v>0</v>
      </c>
      <c r="Q1230" s="3">
        <v>25</v>
      </c>
      <c r="R1230" s="3">
        <v>11</v>
      </c>
      <c r="S1230" s="3">
        <v>14</v>
      </c>
      <c r="T1230" t="s">
        <v>1954</v>
      </c>
      <c r="U1230" t="s">
        <v>72</v>
      </c>
    </row>
    <row r="1231" spans="1:21" x14ac:dyDescent="0.35">
      <c r="A1231" t="s">
        <v>3703</v>
      </c>
      <c r="B1231" s="2">
        <v>45380</v>
      </c>
      <c r="C1231">
        <v>3</v>
      </c>
      <c r="D1231">
        <v>2024</v>
      </c>
      <c r="F1231" t="s">
        <v>1367</v>
      </c>
      <c r="G1231" t="s">
        <v>3704</v>
      </c>
      <c r="H1231" t="s">
        <v>1866</v>
      </c>
      <c r="I1231" t="s">
        <v>1866</v>
      </c>
      <c r="J1231" t="s">
        <v>2064</v>
      </c>
      <c r="K1231" t="s">
        <v>1922</v>
      </c>
      <c r="L1231" t="s">
        <v>1887</v>
      </c>
      <c r="M1231">
        <v>1</v>
      </c>
      <c r="N1231" s="3">
        <v>32</v>
      </c>
      <c r="O1231" s="3">
        <v>14</v>
      </c>
      <c r="P1231" s="4">
        <v>0.1</v>
      </c>
      <c r="Q1231" s="3">
        <v>28.8</v>
      </c>
      <c r="R1231" s="3">
        <v>14</v>
      </c>
      <c r="S1231" s="3">
        <v>14.8</v>
      </c>
      <c r="T1231" t="s">
        <v>1954</v>
      </c>
      <c r="U1231" t="s">
        <v>71</v>
      </c>
    </row>
    <row r="1232" spans="1:21" x14ac:dyDescent="0.35">
      <c r="A1232" t="s">
        <v>3705</v>
      </c>
      <c r="B1232" s="2">
        <v>45380</v>
      </c>
      <c r="C1232">
        <v>3</v>
      </c>
      <c r="D1232">
        <v>2024</v>
      </c>
      <c r="F1232" t="s">
        <v>1634</v>
      </c>
      <c r="G1232" t="s">
        <v>3706</v>
      </c>
      <c r="H1232" t="s">
        <v>1863</v>
      </c>
      <c r="I1232" t="s">
        <v>1952</v>
      </c>
      <c r="J1232" t="s">
        <v>1960</v>
      </c>
      <c r="K1232" t="s">
        <v>1924</v>
      </c>
      <c r="L1232" t="s">
        <v>1885</v>
      </c>
      <c r="M1232">
        <v>2</v>
      </c>
      <c r="N1232" s="3">
        <v>42</v>
      </c>
      <c r="O1232" s="3">
        <v>20</v>
      </c>
      <c r="P1232" s="4">
        <v>0.05</v>
      </c>
      <c r="Q1232" s="3">
        <v>79.8</v>
      </c>
      <c r="R1232" s="3">
        <v>40</v>
      </c>
      <c r="S1232" s="3">
        <v>39.799999999999997</v>
      </c>
      <c r="T1232" t="s">
        <v>1954</v>
      </c>
      <c r="U1232" t="s">
        <v>71</v>
      </c>
    </row>
    <row r="1233" spans="1:21" x14ac:dyDescent="0.35">
      <c r="A1233" t="s">
        <v>3707</v>
      </c>
      <c r="B1233" s="2">
        <v>45380</v>
      </c>
      <c r="C1233">
        <v>3</v>
      </c>
      <c r="D1233">
        <v>2024</v>
      </c>
      <c r="F1233" t="s">
        <v>731</v>
      </c>
      <c r="G1233" t="s">
        <v>2495</v>
      </c>
      <c r="H1233" t="s">
        <v>1868</v>
      </c>
      <c r="I1233" t="s">
        <v>2022</v>
      </c>
      <c r="J1233" t="s">
        <v>1991</v>
      </c>
      <c r="K1233" t="s">
        <v>1925</v>
      </c>
      <c r="L1233" t="s">
        <v>1885</v>
      </c>
      <c r="M1233">
        <v>2</v>
      </c>
      <c r="N1233" s="3">
        <v>35</v>
      </c>
      <c r="O1233" s="3">
        <v>16</v>
      </c>
      <c r="P1233" s="4">
        <v>0.05</v>
      </c>
      <c r="Q1233" s="3">
        <v>66.5</v>
      </c>
      <c r="R1233" s="3">
        <v>32</v>
      </c>
      <c r="S1233" s="3">
        <v>34.5</v>
      </c>
      <c r="T1233" t="s">
        <v>1954</v>
      </c>
      <c r="U1233" t="s">
        <v>71</v>
      </c>
    </row>
    <row r="1234" spans="1:21" x14ac:dyDescent="0.35">
      <c r="A1234" t="s">
        <v>3708</v>
      </c>
      <c r="B1234" s="2">
        <v>45380</v>
      </c>
      <c r="C1234">
        <v>3</v>
      </c>
      <c r="D1234">
        <v>2024</v>
      </c>
      <c r="F1234" t="s">
        <v>113</v>
      </c>
      <c r="G1234" t="s">
        <v>2038</v>
      </c>
      <c r="H1234" t="s">
        <v>1868</v>
      </c>
      <c r="I1234" t="s">
        <v>1959</v>
      </c>
      <c r="J1234" t="s">
        <v>2045</v>
      </c>
      <c r="K1234" t="s">
        <v>1910</v>
      </c>
      <c r="L1234" t="s">
        <v>1890</v>
      </c>
      <c r="M1234">
        <v>2</v>
      </c>
      <c r="N1234" s="3">
        <v>99</v>
      </c>
      <c r="O1234" s="3">
        <v>58</v>
      </c>
      <c r="P1234" s="4">
        <v>0</v>
      </c>
      <c r="Q1234" s="3">
        <v>198</v>
      </c>
      <c r="R1234" s="3">
        <v>116</v>
      </c>
      <c r="S1234" s="3">
        <v>82</v>
      </c>
      <c r="T1234" t="s">
        <v>1954</v>
      </c>
      <c r="U1234" t="s">
        <v>72</v>
      </c>
    </row>
    <row r="1235" spans="1:21" x14ac:dyDescent="0.35">
      <c r="A1235" t="s">
        <v>3709</v>
      </c>
      <c r="B1235" s="2">
        <v>45380</v>
      </c>
      <c r="C1235">
        <v>3</v>
      </c>
      <c r="D1235">
        <v>2024</v>
      </c>
      <c r="F1235" t="s">
        <v>1093</v>
      </c>
      <c r="G1235" t="s">
        <v>3328</v>
      </c>
      <c r="H1235" t="s">
        <v>1870</v>
      </c>
      <c r="I1235" t="s">
        <v>2192</v>
      </c>
      <c r="J1235" t="s">
        <v>2061</v>
      </c>
      <c r="K1235" t="s">
        <v>1923</v>
      </c>
      <c r="L1235" t="s">
        <v>1888</v>
      </c>
      <c r="M1235">
        <v>1</v>
      </c>
      <c r="N1235" s="3">
        <v>25</v>
      </c>
      <c r="O1235" s="3">
        <v>11</v>
      </c>
      <c r="P1235" s="4">
        <v>0.2</v>
      </c>
      <c r="Q1235" s="3">
        <v>20</v>
      </c>
      <c r="R1235" s="3">
        <v>11</v>
      </c>
      <c r="S1235" s="3">
        <v>9</v>
      </c>
      <c r="T1235" t="s">
        <v>1954</v>
      </c>
      <c r="U1235" t="s">
        <v>71</v>
      </c>
    </row>
    <row r="1236" spans="1:21" x14ac:dyDescent="0.35">
      <c r="A1236" t="s">
        <v>3710</v>
      </c>
      <c r="B1236" s="2">
        <v>45380</v>
      </c>
      <c r="C1236">
        <v>3</v>
      </c>
      <c r="D1236">
        <v>2024</v>
      </c>
      <c r="F1236" t="s">
        <v>111</v>
      </c>
      <c r="G1236" t="s">
        <v>3203</v>
      </c>
      <c r="H1236" t="s">
        <v>1863</v>
      </c>
      <c r="I1236" t="s">
        <v>1952</v>
      </c>
      <c r="J1236" t="s">
        <v>2064</v>
      </c>
      <c r="K1236" t="s">
        <v>1922</v>
      </c>
      <c r="L1236" t="s">
        <v>1887</v>
      </c>
      <c r="M1236">
        <v>1</v>
      </c>
      <c r="N1236" s="3">
        <v>32</v>
      </c>
      <c r="O1236" s="3">
        <v>14</v>
      </c>
      <c r="P1236" s="4">
        <v>0.05</v>
      </c>
      <c r="Q1236" s="3">
        <v>30.4</v>
      </c>
      <c r="R1236" s="3">
        <v>14</v>
      </c>
      <c r="S1236" s="3">
        <v>16.399999999999999</v>
      </c>
      <c r="T1236" t="s">
        <v>1954</v>
      </c>
      <c r="U1236" t="s">
        <v>72</v>
      </c>
    </row>
    <row r="1237" spans="1:21" x14ac:dyDescent="0.35">
      <c r="A1237" t="s">
        <v>3711</v>
      </c>
      <c r="B1237" s="2">
        <v>45380</v>
      </c>
      <c r="C1237">
        <v>3</v>
      </c>
      <c r="D1237">
        <v>2024</v>
      </c>
      <c r="F1237" t="s">
        <v>362</v>
      </c>
      <c r="G1237" t="s">
        <v>2314</v>
      </c>
      <c r="H1237" t="s">
        <v>1871</v>
      </c>
      <c r="I1237" t="s">
        <v>1990</v>
      </c>
      <c r="J1237" t="s">
        <v>2120</v>
      </c>
      <c r="K1237" t="s">
        <v>1926</v>
      </c>
      <c r="L1237" t="s">
        <v>1885</v>
      </c>
      <c r="M1237">
        <v>2</v>
      </c>
      <c r="N1237" s="3">
        <v>28</v>
      </c>
      <c r="O1237" s="3">
        <v>13</v>
      </c>
      <c r="P1237" s="4">
        <v>0</v>
      </c>
      <c r="Q1237" s="3">
        <v>56</v>
      </c>
      <c r="R1237" s="3">
        <v>26</v>
      </c>
      <c r="S1237" s="3">
        <v>30</v>
      </c>
      <c r="T1237" t="s">
        <v>1954</v>
      </c>
      <c r="U1237" t="s">
        <v>72</v>
      </c>
    </row>
    <row r="1238" spans="1:21" x14ac:dyDescent="0.35">
      <c r="A1238" t="s">
        <v>3712</v>
      </c>
      <c r="B1238" s="2">
        <v>45380</v>
      </c>
      <c r="C1238">
        <v>3</v>
      </c>
      <c r="D1238">
        <v>2024</v>
      </c>
      <c r="F1238" t="s">
        <v>1413</v>
      </c>
      <c r="G1238" t="s">
        <v>2550</v>
      </c>
      <c r="H1238" t="s">
        <v>1874</v>
      </c>
      <c r="I1238" t="s">
        <v>2119</v>
      </c>
      <c r="J1238" t="s">
        <v>1967</v>
      </c>
      <c r="K1238" t="s">
        <v>1913</v>
      </c>
      <c r="L1238" t="s">
        <v>1888</v>
      </c>
      <c r="M1238">
        <v>1</v>
      </c>
      <c r="N1238" s="3">
        <v>78</v>
      </c>
      <c r="O1238" s="3">
        <v>39</v>
      </c>
      <c r="P1238" s="4">
        <v>0</v>
      </c>
      <c r="Q1238" s="3">
        <v>78</v>
      </c>
      <c r="R1238" s="3">
        <v>39</v>
      </c>
      <c r="S1238" s="3">
        <v>39</v>
      </c>
      <c r="T1238" t="s">
        <v>1954</v>
      </c>
      <c r="U1238" t="s">
        <v>72</v>
      </c>
    </row>
    <row r="1239" spans="1:21" x14ac:dyDescent="0.35">
      <c r="A1239" t="s">
        <v>3713</v>
      </c>
      <c r="B1239" s="2">
        <v>45380</v>
      </c>
      <c r="C1239">
        <v>3</v>
      </c>
      <c r="D1239">
        <v>2024</v>
      </c>
      <c r="F1239" t="s">
        <v>1541</v>
      </c>
      <c r="G1239" t="s">
        <v>3714</v>
      </c>
      <c r="H1239" t="s">
        <v>1871</v>
      </c>
      <c r="I1239" t="s">
        <v>1966</v>
      </c>
      <c r="J1239" t="s">
        <v>1978</v>
      </c>
      <c r="K1239" t="s">
        <v>1916</v>
      </c>
      <c r="L1239" t="s">
        <v>1887</v>
      </c>
      <c r="M1239">
        <v>1</v>
      </c>
      <c r="N1239" s="3">
        <v>79</v>
      </c>
      <c r="O1239" s="3">
        <v>42</v>
      </c>
      <c r="P1239" s="4">
        <v>0.05</v>
      </c>
      <c r="Q1239" s="3">
        <v>75.05</v>
      </c>
      <c r="R1239" s="3">
        <v>42</v>
      </c>
      <c r="S1239" s="3">
        <v>33.049999999999997</v>
      </c>
      <c r="T1239" t="s">
        <v>1954</v>
      </c>
      <c r="U1239" t="s">
        <v>71</v>
      </c>
    </row>
    <row r="1240" spans="1:21" x14ac:dyDescent="0.35">
      <c r="A1240" t="s">
        <v>3715</v>
      </c>
      <c r="B1240" s="2">
        <v>45380</v>
      </c>
      <c r="C1240">
        <v>3</v>
      </c>
      <c r="D1240">
        <v>2024</v>
      </c>
      <c r="F1240" t="s">
        <v>84</v>
      </c>
      <c r="G1240" t="s">
        <v>2370</v>
      </c>
      <c r="H1240" t="s">
        <v>1873</v>
      </c>
      <c r="I1240" t="s">
        <v>2070</v>
      </c>
      <c r="J1240" t="s">
        <v>2015</v>
      </c>
      <c r="K1240" t="s">
        <v>1914</v>
      </c>
      <c r="L1240" t="s">
        <v>1888</v>
      </c>
      <c r="M1240">
        <v>2</v>
      </c>
      <c r="N1240" s="3">
        <v>65</v>
      </c>
      <c r="O1240" s="3">
        <v>32</v>
      </c>
      <c r="P1240" s="4">
        <v>0.05</v>
      </c>
      <c r="Q1240" s="3">
        <v>123.5</v>
      </c>
      <c r="R1240" s="3">
        <v>64</v>
      </c>
      <c r="S1240" s="3">
        <v>59.5</v>
      </c>
      <c r="T1240" t="s">
        <v>1954</v>
      </c>
      <c r="U1240" t="s">
        <v>72</v>
      </c>
    </row>
    <row r="1241" spans="1:21" x14ac:dyDescent="0.35">
      <c r="A1241" t="s">
        <v>3716</v>
      </c>
      <c r="B1241" s="2">
        <v>45380</v>
      </c>
      <c r="C1241">
        <v>3</v>
      </c>
      <c r="D1241">
        <v>2024</v>
      </c>
      <c r="F1241" t="s">
        <v>1019</v>
      </c>
      <c r="G1241" t="s">
        <v>3717</v>
      </c>
      <c r="H1241" t="s">
        <v>1867</v>
      </c>
      <c r="I1241" t="s">
        <v>2004</v>
      </c>
      <c r="J1241" t="s">
        <v>2011</v>
      </c>
      <c r="K1241" t="s">
        <v>1927</v>
      </c>
      <c r="L1241" t="s">
        <v>1885</v>
      </c>
      <c r="M1241">
        <v>2</v>
      </c>
      <c r="N1241" s="3">
        <v>24</v>
      </c>
      <c r="O1241" s="3">
        <v>10</v>
      </c>
      <c r="P1241" s="4">
        <v>0.15</v>
      </c>
      <c r="Q1241" s="3">
        <v>40.799999999999997</v>
      </c>
      <c r="R1241" s="3">
        <v>20</v>
      </c>
      <c r="S1241" s="3">
        <v>20.8</v>
      </c>
      <c r="T1241" t="s">
        <v>1954</v>
      </c>
      <c r="U1241" t="s">
        <v>71</v>
      </c>
    </row>
    <row r="1242" spans="1:21" x14ac:dyDescent="0.35">
      <c r="A1242" t="s">
        <v>3718</v>
      </c>
      <c r="B1242" s="2">
        <v>45380</v>
      </c>
      <c r="C1242">
        <v>3</v>
      </c>
      <c r="D1242">
        <v>2024</v>
      </c>
      <c r="F1242" t="s">
        <v>1517</v>
      </c>
      <c r="G1242" t="s">
        <v>64</v>
      </c>
      <c r="H1242" t="s">
        <v>1863</v>
      </c>
      <c r="I1242" t="s">
        <v>2033</v>
      </c>
      <c r="J1242" t="s">
        <v>2162</v>
      </c>
      <c r="K1242" t="s">
        <v>1921</v>
      </c>
      <c r="L1242" t="s">
        <v>1889</v>
      </c>
      <c r="M1242">
        <v>2</v>
      </c>
      <c r="N1242" s="3">
        <v>55</v>
      </c>
      <c r="O1242" s="3">
        <v>27</v>
      </c>
      <c r="P1242" s="4">
        <v>0.05</v>
      </c>
      <c r="Q1242" s="3">
        <v>104.5</v>
      </c>
      <c r="R1242" s="3">
        <v>54</v>
      </c>
      <c r="S1242" s="3">
        <v>50.5</v>
      </c>
      <c r="T1242" t="s">
        <v>1954</v>
      </c>
      <c r="U1242" t="s">
        <v>71</v>
      </c>
    </row>
    <row r="1243" spans="1:21" x14ac:dyDescent="0.35">
      <c r="A1243" t="s">
        <v>3719</v>
      </c>
      <c r="B1243" s="2">
        <v>45380</v>
      </c>
      <c r="C1243">
        <v>3</v>
      </c>
      <c r="D1243">
        <v>2024</v>
      </c>
      <c r="F1243" t="s">
        <v>695</v>
      </c>
      <c r="G1243" t="s">
        <v>3511</v>
      </c>
      <c r="H1243" t="s">
        <v>1870</v>
      </c>
      <c r="I1243" t="s">
        <v>2192</v>
      </c>
      <c r="J1243" t="s">
        <v>1956</v>
      </c>
      <c r="K1243" t="s">
        <v>1909</v>
      </c>
      <c r="L1243" t="s">
        <v>1887</v>
      </c>
      <c r="M1243">
        <v>3</v>
      </c>
      <c r="N1243" s="3">
        <v>95</v>
      </c>
      <c r="O1243" s="3">
        <v>54</v>
      </c>
      <c r="P1243" s="4">
        <v>0</v>
      </c>
      <c r="Q1243" s="3">
        <v>285</v>
      </c>
      <c r="R1243" s="3">
        <v>162</v>
      </c>
      <c r="S1243" s="3">
        <v>123</v>
      </c>
      <c r="T1243" t="s">
        <v>1954</v>
      </c>
      <c r="U1243" t="s">
        <v>71</v>
      </c>
    </row>
    <row r="1244" spans="1:21" x14ac:dyDescent="0.35">
      <c r="A1244" t="s">
        <v>3720</v>
      </c>
      <c r="B1244" s="2">
        <v>45380</v>
      </c>
      <c r="C1244">
        <v>3</v>
      </c>
      <c r="D1244">
        <v>2024</v>
      </c>
      <c r="F1244" t="s">
        <v>337</v>
      </c>
      <c r="G1244" t="s">
        <v>2920</v>
      </c>
      <c r="H1244" t="s">
        <v>1867</v>
      </c>
      <c r="I1244" t="s">
        <v>2036</v>
      </c>
      <c r="J1244" t="s">
        <v>1978</v>
      </c>
      <c r="K1244" t="s">
        <v>1916</v>
      </c>
      <c r="L1244" t="s">
        <v>1887</v>
      </c>
      <c r="M1244">
        <v>1</v>
      </c>
      <c r="N1244" s="3">
        <v>79</v>
      </c>
      <c r="O1244" s="3">
        <v>42</v>
      </c>
      <c r="P1244" s="4">
        <v>0</v>
      </c>
      <c r="Q1244" s="3">
        <v>79</v>
      </c>
      <c r="R1244" s="3">
        <v>42</v>
      </c>
      <c r="S1244" s="3">
        <v>37</v>
      </c>
      <c r="T1244" t="s">
        <v>1954</v>
      </c>
      <c r="U1244" t="s">
        <v>72</v>
      </c>
    </row>
    <row r="1245" spans="1:21" x14ac:dyDescent="0.35">
      <c r="A1245" t="s">
        <v>3721</v>
      </c>
      <c r="B1245" s="2">
        <v>45380</v>
      </c>
      <c r="C1245">
        <v>3</v>
      </c>
      <c r="D1245">
        <v>2024</v>
      </c>
      <c r="F1245" t="s">
        <v>1581</v>
      </c>
      <c r="G1245" t="s">
        <v>2934</v>
      </c>
      <c r="H1245" t="s">
        <v>1871</v>
      </c>
      <c r="I1245" t="s">
        <v>2234</v>
      </c>
      <c r="J1245" t="s">
        <v>2026</v>
      </c>
      <c r="K1245" t="s">
        <v>1919</v>
      </c>
      <c r="L1245" t="s">
        <v>1887</v>
      </c>
      <c r="M1245">
        <v>1</v>
      </c>
      <c r="N1245" s="3">
        <v>85</v>
      </c>
      <c r="O1245" s="3">
        <v>44</v>
      </c>
      <c r="P1245" s="4">
        <v>0.05</v>
      </c>
      <c r="Q1245" s="3">
        <v>80.75</v>
      </c>
      <c r="R1245" s="3">
        <v>44</v>
      </c>
      <c r="S1245" s="3">
        <v>36.75</v>
      </c>
      <c r="T1245" t="s">
        <v>1954</v>
      </c>
      <c r="U1245" t="s">
        <v>72</v>
      </c>
    </row>
    <row r="1246" spans="1:21" x14ac:dyDescent="0.35">
      <c r="A1246" t="s">
        <v>3722</v>
      </c>
      <c r="B1246" s="2">
        <v>45380</v>
      </c>
      <c r="C1246">
        <v>3</v>
      </c>
      <c r="D1246">
        <v>2024</v>
      </c>
      <c r="F1246" t="s">
        <v>1475</v>
      </c>
      <c r="G1246" t="s">
        <v>2174</v>
      </c>
      <c r="H1246" t="s">
        <v>1866</v>
      </c>
      <c r="I1246" t="s">
        <v>1866</v>
      </c>
      <c r="J1246" t="s">
        <v>1963</v>
      </c>
      <c r="K1246" t="s">
        <v>1907</v>
      </c>
      <c r="L1246" t="s">
        <v>1890</v>
      </c>
      <c r="M1246">
        <v>3</v>
      </c>
      <c r="N1246" s="3">
        <v>119</v>
      </c>
      <c r="O1246" s="3">
        <v>72</v>
      </c>
      <c r="P1246" s="4">
        <v>0.1</v>
      </c>
      <c r="Q1246" s="3">
        <v>321.3</v>
      </c>
      <c r="R1246" s="3">
        <v>216</v>
      </c>
      <c r="S1246" s="3">
        <v>105.3</v>
      </c>
      <c r="T1246" t="s">
        <v>1954</v>
      </c>
      <c r="U1246" t="s">
        <v>71</v>
      </c>
    </row>
    <row r="1247" spans="1:21" x14ac:dyDescent="0.35">
      <c r="A1247" t="s">
        <v>3723</v>
      </c>
      <c r="B1247" s="2">
        <v>45380</v>
      </c>
      <c r="C1247">
        <v>3</v>
      </c>
      <c r="D1247">
        <v>2024</v>
      </c>
      <c r="F1247" t="s">
        <v>365</v>
      </c>
      <c r="G1247" t="s">
        <v>2176</v>
      </c>
      <c r="H1247" t="s">
        <v>1867</v>
      </c>
      <c r="I1247" t="s">
        <v>2004</v>
      </c>
      <c r="J1247" t="s">
        <v>1956</v>
      </c>
      <c r="K1247" t="s">
        <v>1909</v>
      </c>
      <c r="L1247" t="s">
        <v>1887</v>
      </c>
      <c r="M1247">
        <v>2</v>
      </c>
      <c r="N1247" s="3">
        <v>95</v>
      </c>
      <c r="O1247" s="3">
        <v>54</v>
      </c>
      <c r="P1247" s="4">
        <v>0</v>
      </c>
      <c r="Q1247" s="3">
        <v>190</v>
      </c>
      <c r="R1247" s="3">
        <v>108</v>
      </c>
      <c r="S1247" s="3">
        <v>82</v>
      </c>
      <c r="T1247" t="s">
        <v>1954</v>
      </c>
      <c r="U1247" t="s">
        <v>72</v>
      </c>
    </row>
    <row r="1248" spans="1:21" x14ac:dyDescent="0.35">
      <c r="A1248" t="s">
        <v>3724</v>
      </c>
      <c r="B1248" s="2">
        <v>45380</v>
      </c>
      <c r="C1248">
        <v>3</v>
      </c>
      <c r="D1248">
        <v>2024</v>
      </c>
      <c r="F1248" t="s">
        <v>344</v>
      </c>
      <c r="G1248" t="s">
        <v>2202</v>
      </c>
      <c r="H1248" t="s">
        <v>1866</v>
      </c>
      <c r="I1248" t="s">
        <v>1866</v>
      </c>
      <c r="J1248" t="s">
        <v>1978</v>
      </c>
      <c r="K1248" t="s">
        <v>1916</v>
      </c>
      <c r="L1248" t="s">
        <v>1887</v>
      </c>
      <c r="M1248">
        <v>2</v>
      </c>
      <c r="N1248" s="3">
        <v>79</v>
      </c>
      <c r="O1248" s="3">
        <v>42</v>
      </c>
      <c r="P1248" s="4">
        <v>0.05</v>
      </c>
      <c r="Q1248" s="3">
        <v>150.1</v>
      </c>
      <c r="R1248" s="3">
        <v>84</v>
      </c>
      <c r="S1248" s="3">
        <v>66.099999999999994</v>
      </c>
      <c r="T1248" t="s">
        <v>1954</v>
      </c>
      <c r="U1248" t="s">
        <v>72</v>
      </c>
    </row>
    <row r="1249" spans="1:21" x14ac:dyDescent="0.35">
      <c r="A1249" t="s">
        <v>3725</v>
      </c>
      <c r="B1249" s="2">
        <v>45380</v>
      </c>
      <c r="C1249">
        <v>3</v>
      </c>
      <c r="D1249">
        <v>2024</v>
      </c>
      <c r="F1249" t="s">
        <v>519</v>
      </c>
      <c r="G1249" t="s">
        <v>2445</v>
      </c>
      <c r="H1249" t="s">
        <v>1866</v>
      </c>
      <c r="I1249" t="s">
        <v>1866</v>
      </c>
      <c r="J1249" t="s">
        <v>1978</v>
      </c>
      <c r="K1249" t="s">
        <v>1916</v>
      </c>
      <c r="L1249" t="s">
        <v>1887</v>
      </c>
      <c r="M1249">
        <v>1</v>
      </c>
      <c r="N1249" s="3">
        <v>79</v>
      </c>
      <c r="O1249" s="3">
        <v>42</v>
      </c>
      <c r="P1249" s="4">
        <v>0</v>
      </c>
      <c r="Q1249" s="3">
        <v>79</v>
      </c>
      <c r="R1249" s="3">
        <v>42</v>
      </c>
      <c r="S1249" s="3">
        <v>37</v>
      </c>
      <c r="T1249" t="s">
        <v>1954</v>
      </c>
      <c r="U1249" t="s">
        <v>71</v>
      </c>
    </row>
    <row r="1250" spans="1:21" x14ac:dyDescent="0.35">
      <c r="A1250" t="s">
        <v>3726</v>
      </c>
      <c r="B1250" s="2">
        <v>45381</v>
      </c>
      <c r="C1250">
        <v>3</v>
      </c>
      <c r="D1250">
        <v>2024</v>
      </c>
      <c r="F1250" t="s">
        <v>539</v>
      </c>
      <c r="G1250" t="s">
        <v>1958</v>
      </c>
      <c r="H1250" t="s">
        <v>1868</v>
      </c>
      <c r="I1250" t="s">
        <v>1959</v>
      </c>
      <c r="J1250" t="s">
        <v>1971</v>
      </c>
      <c r="K1250" t="s">
        <v>1920</v>
      </c>
      <c r="L1250" t="s">
        <v>1886</v>
      </c>
      <c r="M1250">
        <v>1</v>
      </c>
      <c r="N1250" s="3">
        <v>45</v>
      </c>
      <c r="O1250" s="3">
        <v>19</v>
      </c>
      <c r="P1250" s="4">
        <v>0.1</v>
      </c>
      <c r="Q1250" s="3">
        <v>40.5</v>
      </c>
      <c r="R1250" s="3">
        <v>19</v>
      </c>
      <c r="S1250" s="3">
        <v>21.5</v>
      </c>
      <c r="T1250" t="s">
        <v>1954</v>
      </c>
      <c r="U1250" t="s">
        <v>72</v>
      </c>
    </row>
    <row r="1251" spans="1:21" x14ac:dyDescent="0.35">
      <c r="A1251" t="s">
        <v>3727</v>
      </c>
      <c r="B1251" s="2">
        <v>45381</v>
      </c>
      <c r="C1251">
        <v>3</v>
      </c>
      <c r="D1251">
        <v>2024</v>
      </c>
      <c r="F1251" t="s">
        <v>1573</v>
      </c>
      <c r="G1251" t="s">
        <v>2339</v>
      </c>
      <c r="H1251" t="s">
        <v>1870</v>
      </c>
      <c r="I1251" t="s">
        <v>2060</v>
      </c>
      <c r="J1251" t="s">
        <v>1956</v>
      </c>
      <c r="K1251" t="s">
        <v>1909</v>
      </c>
      <c r="L1251" t="s">
        <v>1887</v>
      </c>
      <c r="M1251">
        <v>1</v>
      </c>
      <c r="N1251" s="3">
        <v>95</v>
      </c>
      <c r="O1251" s="3">
        <v>54</v>
      </c>
      <c r="P1251" s="4">
        <v>0.15</v>
      </c>
      <c r="Q1251" s="3">
        <v>80.75</v>
      </c>
      <c r="R1251" s="3">
        <v>54</v>
      </c>
      <c r="S1251" s="3">
        <v>26.75</v>
      </c>
      <c r="T1251" t="s">
        <v>1954</v>
      </c>
      <c r="U1251" t="s">
        <v>72</v>
      </c>
    </row>
    <row r="1252" spans="1:21" x14ac:dyDescent="0.35">
      <c r="A1252" t="s">
        <v>3728</v>
      </c>
      <c r="B1252" s="2">
        <v>45381</v>
      </c>
      <c r="C1252">
        <v>3</v>
      </c>
      <c r="D1252">
        <v>2024</v>
      </c>
      <c r="F1252" t="s">
        <v>1750</v>
      </c>
      <c r="G1252" t="s">
        <v>2349</v>
      </c>
      <c r="H1252" t="s">
        <v>1866</v>
      </c>
      <c r="I1252" t="s">
        <v>1866</v>
      </c>
      <c r="J1252" t="s">
        <v>2015</v>
      </c>
      <c r="K1252" t="s">
        <v>1914</v>
      </c>
      <c r="L1252" t="s">
        <v>1888</v>
      </c>
      <c r="M1252">
        <v>1</v>
      </c>
      <c r="N1252" s="3">
        <v>65</v>
      </c>
      <c r="O1252" s="3">
        <v>32</v>
      </c>
      <c r="P1252" s="4">
        <v>0.1</v>
      </c>
      <c r="Q1252" s="3">
        <v>58.5</v>
      </c>
      <c r="R1252" s="3">
        <v>32</v>
      </c>
      <c r="S1252" s="3">
        <v>26.5</v>
      </c>
      <c r="T1252" t="s">
        <v>1954</v>
      </c>
      <c r="U1252" t="s">
        <v>71</v>
      </c>
    </row>
    <row r="1253" spans="1:21" x14ac:dyDescent="0.35">
      <c r="A1253" t="s">
        <v>3729</v>
      </c>
      <c r="B1253" s="2">
        <v>45381</v>
      </c>
      <c r="C1253">
        <v>3</v>
      </c>
      <c r="D1253">
        <v>2024</v>
      </c>
      <c r="F1253" t="s">
        <v>1541</v>
      </c>
      <c r="G1253" t="s">
        <v>3714</v>
      </c>
      <c r="H1253" t="s">
        <v>1871</v>
      </c>
      <c r="I1253" t="s">
        <v>1966</v>
      </c>
      <c r="J1253" t="s">
        <v>2067</v>
      </c>
      <c r="K1253" t="s">
        <v>1918</v>
      </c>
      <c r="L1253" t="s">
        <v>1889</v>
      </c>
      <c r="M1253">
        <v>2</v>
      </c>
      <c r="N1253" s="3">
        <v>69</v>
      </c>
      <c r="O1253" s="3">
        <v>37</v>
      </c>
      <c r="P1253" s="4">
        <v>0.1</v>
      </c>
      <c r="Q1253" s="3">
        <v>124.2</v>
      </c>
      <c r="R1253" s="3">
        <v>74</v>
      </c>
      <c r="S1253" s="3">
        <v>50.2</v>
      </c>
      <c r="T1253" t="s">
        <v>1954</v>
      </c>
      <c r="U1253" t="s">
        <v>72</v>
      </c>
    </row>
    <row r="1254" spans="1:21" x14ac:dyDescent="0.35">
      <c r="A1254" t="s">
        <v>3730</v>
      </c>
      <c r="B1254" s="2">
        <v>45381</v>
      </c>
      <c r="C1254">
        <v>3</v>
      </c>
      <c r="D1254">
        <v>2024</v>
      </c>
      <c r="F1254" t="s">
        <v>1801</v>
      </c>
      <c r="G1254" t="s">
        <v>2778</v>
      </c>
      <c r="H1254" t="s">
        <v>1873</v>
      </c>
      <c r="I1254" t="s">
        <v>2070</v>
      </c>
      <c r="J1254" t="s">
        <v>2034</v>
      </c>
      <c r="K1254" t="s">
        <v>1904</v>
      </c>
      <c r="L1254" t="s">
        <v>1889</v>
      </c>
      <c r="M1254">
        <v>1</v>
      </c>
      <c r="N1254" s="3">
        <v>149</v>
      </c>
      <c r="O1254" s="3">
        <v>91</v>
      </c>
      <c r="P1254" s="4">
        <v>0.05</v>
      </c>
      <c r="Q1254" s="3">
        <v>141.55000000000001</v>
      </c>
      <c r="R1254" s="3">
        <v>91</v>
      </c>
      <c r="S1254" s="3">
        <v>50.55</v>
      </c>
      <c r="T1254" t="s">
        <v>1954</v>
      </c>
      <c r="U1254" t="s">
        <v>72</v>
      </c>
    </row>
    <row r="1255" spans="1:21" x14ac:dyDescent="0.35">
      <c r="A1255" t="s">
        <v>3731</v>
      </c>
      <c r="B1255" s="2">
        <v>45381</v>
      </c>
      <c r="C1255">
        <v>3</v>
      </c>
      <c r="D1255">
        <v>2024</v>
      </c>
      <c r="F1255" t="s">
        <v>523</v>
      </c>
      <c r="G1255" t="s">
        <v>2250</v>
      </c>
      <c r="H1255" t="s">
        <v>1871</v>
      </c>
      <c r="I1255" t="s">
        <v>1966</v>
      </c>
      <c r="J1255" t="s">
        <v>2067</v>
      </c>
      <c r="K1255" t="s">
        <v>1918</v>
      </c>
      <c r="L1255" t="s">
        <v>1889</v>
      </c>
      <c r="M1255">
        <v>3</v>
      </c>
      <c r="N1255" s="3">
        <v>69</v>
      </c>
      <c r="O1255" s="3">
        <v>37</v>
      </c>
      <c r="P1255" s="4">
        <v>0.1</v>
      </c>
      <c r="Q1255" s="3">
        <v>186.3</v>
      </c>
      <c r="R1255" s="3">
        <v>111</v>
      </c>
      <c r="S1255" s="3">
        <v>75.3</v>
      </c>
      <c r="T1255" t="s">
        <v>1954</v>
      </c>
      <c r="U1255" t="s">
        <v>72</v>
      </c>
    </row>
    <row r="1256" spans="1:21" x14ac:dyDescent="0.35">
      <c r="A1256" t="s">
        <v>3732</v>
      </c>
      <c r="B1256" s="2">
        <v>45381</v>
      </c>
      <c r="C1256">
        <v>3</v>
      </c>
      <c r="D1256">
        <v>2024</v>
      </c>
      <c r="F1256" t="s">
        <v>327</v>
      </c>
      <c r="G1256" t="s">
        <v>2687</v>
      </c>
      <c r="H1256" t="s">
        <v>1870</v>
      </c>
      <c r="I1256" t="s">
        <v>2192</v>
      </c>
      <c r="J1256" t="s">
        <v>2034</v>
      </c>
      <c r="K1256" t="s">
        <v>1904</v>
      </c>
      <c r="L1256" t="s">
        <v>1889</v>
      </c>
      <c r="M1256">
        <v>3</v>
      </c>
      <c r="N1256" s="3">
        <v>149</v>
      </c>
      <c r="O1256" s="3">
        <v>91</v>
      </c>
      <c r="P1256" s="4">
        <v>0</v>
      </c>
      <c r="Q1256" s="3">
        <v>447</v>
      </c>
      <c r="R1256" s="3">
        <v>273</v>
      </c>
      <c r="S1256" s="3">
        <v>174</v>
      </c>
      <c r="T1256" t="s">
        <v>1954</v>
      </c>
      <c r="U1256" t="s">
        <v>72</v>
      </c>
    </row>
    <row r="1257" spans="1:21" x14ac:dyDescent="0.35">
      <c r="A1257" t="s">
        <v>3733</v>
      </c>
      <c r="B1257" s="2">
        <v>45381</v>
      </c>
      <c r="C1257">
        <v>3</v>
      </c>
      <c r="D1257">
        <v>2024</v>
      </c>
      <c r="F1257" t="s">
        <v>1747</v>
      </c>
      <c r="G1257" t="s">
        <v>2370</v>
      </c>
      <c r="H1257" t="s">
        <v>1871</v>
      </c>
      <c r="I1257" t="s">
        <v>2144</v>
      </c>
      <c r="J1257" t="s">
        <v>2026</v>
      </c>
      <c r="K1257" t="s">
        <v>1919</v>
      </c>
      <c r="L1257" t="s">
        <v>1887</v>
      </c>
      <c r="M1257">
        <v>1</v>
      </c>
      <c r="N1257" s="3">
        <v>85</v>
      </c>
      <c r="O1257" s="3">
        <v>44</v>
      </c>
      <c r="P1257" s="4">
        <v>0.1</v>
      </c>
      <c r="Q1257" s="3">
        <v>76.5</v>
      </c>
      <c r="R1257" s="3">
        <v>44</v>
      </c>
      <c r="S1257" s="3">
        <v>32.5</v>
      </c>
      <c r="T1257" t="s">
        <v>1954</v>
      </c>
      <c r="U1257" t="s">
        <v>72</v>
      </c>
    </row>
    <row r="1258" spans="1:21" x14ac:dyDescent="0.35">
      <c r="A1258" t="s">
        <v>3734</v>
      </c>
      <c r="B1258" s="2">
        <v>45381</v>
      </c>
      <c r="C1258">
        <v>3</v>
      </c>
      <c r="D1258">
        <v>2024</v>
      </c>
      <c r="F1258" t="s">
        <v>1837</v>
      </c>
      <c r="G1258" t="s">
        <v>2622</v>
      </c>
      <c r="H1258" t="s">
        <v>1866</v>
      </c>
      <c r="I1258" t="s">
        <v>1866</v>
      </c>
      <c r="J1258" t="s">
        <v>2045</v>
      </c>
      <c r="K1258" t="s">
        <v>1910</v>
      </c>
      <c r="L1258" t="s">
        <v>1890</v>
      </c>
      <c r="M1258">
        <v>1</v>
      </c>
      <c r="N1258" s="3">
        <v>99</v>
      </c>
      <c r="O1258" s="3">
        <v>58</v>
      </c>
      <c r="P1258" s="4">
        <v>0.1</v>
      </c>
      <c r="Q1258" s="3">
        <v>89.1</v>
      </c>
      <c r="R1258" s="3">
        <v>58</v>
      </c>
      <c r="S1258" s="3">
        <v>31.1</v>
      </c>
      <c r="T1258" t="s">
        <v>1954</v>
      </c>
      <c r="U1258" t="s">
        <v>71</v>
      </c>
    </row>
    <row r="1259" spans="1:21" x14ac:dyDescent="0.35">
      <c r="A1259" t="s">
        <v>3735</v>
      </c>
      <c r="B1259" s="2">
        <v>45381</v>
      </c>
      <c r="C1259">
        <v>3</v>
      </c>
      <c r="D1259">
        <v>2024</v>
      </c>
      <c r="F1259" t="s">
        <v>148</v>
      </c>
      <c r="G1259" t="s">
        <v>2164</v>
      </c>
      <c r="H1259" t="s">
        <v>1867</v>
      </c>
      <c r="I1259" t="s">
        <v>2165</v>
      </c>
      <c r="J1259" t="s">
        <v>2026</v>
      </c>
      <c r="K1259" t="s">
        <v>1919</v>
      </c>
      <c r="L1259" t="s">
        <v>1887</v>
      </c>
      <c r="M1259">
        <v>2</v>
      </c>
      <c r="N1259" s="3">
        <v>85</v>
      </c>
      <c r="O1259" s="3">
        <v>44</v>
      </c>
      <c r="P1259" s="4">
        <v>0</v>
      </c>
      <c r="Q1259" s="3">
        <v>170</v>
      </c>
      <c r="R1259" s="3">
        <v>88</v>
      </c>
      <c r="S1259" s="3">
        <v>82</v>
      </c>
      <c r="T1259" t="s">
        <v>1954</v>
      </c>
      <c r="U1259" t="s">
        <v>72</v>
      </c>
    </row>
    <row r="1260" spans="1:21" x14ac:dyDescent="0.35">
      <c r="A1260" t="s">
        <v>3736</v>
      </c>
      <c r="B1260" s="2">
        <v>45381</v>
      </c>
      <c r="C1260">
        <v>3</v>
      </c>
      <c r="D1260">
        <v>2024</v>
      </c>
      <c r="F1260" t="s">
        <v>678</v>
      </c>
      <c r="G1260" t="s">
        <v>2643</v>
      </c>
      <c r="H1260" t="s">
        <v>1873</v>
      </c>
      <c r="I1260" t="s">
        <v>2323</v>
      </c>
      <c r="J1260" t="s">
        <v>2034</v>
      </c>
      <c r="K1260" t="s">
        <v>1904</v>
      </c>
      <c r="L1260" t="s">
        <v>1889</v>
      </c>
      <c r="M1260">
        <v>1</v>
      </c>
      <c r="N1260" s="3">
        <v>149</v>
      </c>
      <c r="O1260" s="3">
        <v>91</v>
      </c>
      <c r="P1260" s="4">
        <v>0.15</v>
      </c>
      <c r="Q1260" s="3">
        <v>126.65</v>
      </c>
      <c r="R1260" s="3">
        <v>91</v>
      </c>
      <c r="S1260" s="3">
        <v>35.65</v>
      </c>
      <c r="T1260" t="s">
        <v>1954</v>
      </c>
      <c r="U1260" t="s">
        <v>72</v>
      </c>
    </row>
    <row r="1261" spans="1:21" x14ac:dyDescent="0.35">
      <c r="A1261" t="s">
        <v>3737</v>
      </c>
      <c r="B1261" s="2">
        <v>45382</v>
      </c>
      <c r="C1261">
        <v>3</v>
      </c>
      <c r="D1261">
        <v>2024</v>
      </c>
      <c r="F1261" t="s">
        <v>1369</v>
      </c>
      <c r="G1261" t="s">
        <v>2267</v>
      </c>
      <c r="H1261" t="s">
        <v>1868</v>
      </c>
      <c r="I1261" t="s">
        <v>2014</v>
      </c>
      <c r="J1261" t="s">
        <v>2026</v>
      </c>
      <c r="K1261" t="s">
        <v>1919</v>
      </c>
      <c r="L1261" t="s">
        <v>1887</v>
      </c>
      <c r="M1261">
        <v>2</v>
      </c>
      <c r="N1261" s="3">
        <v>85</v>
      </c>
      <c r="O1261" s="3">
        <v>44</v>
      </c>
      <c r="P1261" s="4">
        <v>0.1</v>
      </c>
      <c r="Q1261" s="3">
        <v>153</v>
      </c>
      <c r="R1261" s="3">
        <v>88</v>
      </c>
      <c r="S1261" s="3">
        <v>65</v>
      </c>
      <c r="T1261" t="s">
        <v>1954</v>
      </c>
      <c r="U1261" t="s">
        <v>71</v>
      </c>
    </row>
    <row r="1262" spans="1:21" x14ac:dyDescent="0.35">
      <c r="A1262" t="s">
        <v>3738</v>
      </c>
      <c r="B1262" s="2">
        <v>45382</v>
      </c>
      <c r="C1262">
        <v>3</v>
      </c>
      <c r="D1262">
        <v>2024</v>
      </c>
      <c r="F1262" t="s">
        <v>1189</v>
      </c>
      <c r="G1262" t="s">
        <v>2449</v>
      </c>
      <c r="H1262" t="s">
        <v>1875</v>
      </c>
      <c r="I1262" t="s">
        <v>1970</v>
      </c>
      <c r="J1262" t="s">
        <v>2023</v>
      </c>
      <c r="K1262" t="s">
        <v>1912</v>
      </c>
      <c r="L1262" t="s">
        <v>1890</v>
      </c>
      <c r="M1262">
        <v>2</v>
      </c>
      <c r="N1262" s="3">
        <v>249</v>
      </c>
      <c r="O1262" s="3">
        <v>168</v>
      </c>
      <c r="P1262" s="4">
        <v>0</v>
      </c>
      <c r="Q1262" s="3">
        <v>498</v>
      </c>
      <c r="R1262" s="3">
        <v>336</v>
      </c>
      <c r="S1262" s="3">
        <v>162</v>
      </c>
      <c r="T1262" t="s">
        <v>1954</v>
      </c>
      <c r="U1262" t="s">
        <v>72</v>
      </c>
    </row>
    <row r="1263" spans="1:21" x14ac:dyDescent="0.35">
      <c r="A1263" t="s">
        <v>3739</v>
      </c>
      <c r="B1263" s="2">
        <v>45382</v>
      </c>
      <c r="C1263">
        <v>3</v>
      </c>
      <c r="D1263">
        <v>2024</v>
      </c>
      <c r="F1263" t="s">
        <v>691</v>
      </c>
      <c r="G1263" t="s">
        <v>2650</v>
      </c>
      <c r="H1263" t="s">
        <v>1871</v>
      </c>
      <c r="I1263" t="s">
        <v>1966</v>
      </c>
      <c r="J1263" t="s">
        <v>2015</v>
      </c>
      <c r="K1263" t="s">
        <v>1914</v>
      </c>
      <c r="L1263" t="s">
        <v>1888</v>
      </c>
      <c r="M1263">
        <v>1</v>
      </c>
      <c r="N1263" s="3">
        <v>65</v>
      </c>
      <c r="O1263" s="3">
        <v>32</v>
      </c>
      <c r="P1263" s="4">
        <v>0.05</v>
      </c>
      <c r="Q1263" s="3">
        <v>61.75</v>
      </c>
      <c r="R1263" s="3">
        <v>32</v>
      </c>
      <c r="S1263" s="3">
        <v>29.75</v>
      </c>
      <c r="T1263" t="s">
        <v>1954</v>
      </c>
      <c r="U1263" t="s">
        <v>71</v>
      </c>
    </row>
    <row r="1264" spans="1:21" x14ac:dyDescent="0.35">
      <c r="A1264" t="s">
        <v>3740</v>
      </c>
      <c r="B1264" s="2">
        <v>45382</v>
      </c>
      <c r="C1264">
        <v>3</v>
      </c>
      <c r="D1264">
        <v>2024</v>
      </c>
      <c r="F1264" t="s">
        <v>1820</v>
      </c>
      <c r="G1264" t="s">
        <v>2156</v>
      </c>
      <c r="H1264" t="s">
        <v>1870</v>
      </c>
      <c r="I1264" t="s">
        <v>2192</v>
      </c>
      <c r="J1264" t="s">
        <v>1991</v>
      </c>
      <c r="K1264" t="s">
        <v>1925</v>
      </c>
      <c r="L1264" t="s">
        <v>1885</v>
      </c>
      <c r="M1264">
        <v>1</v>
      </c>
      <c r="N1264" s="3">
        <v>35</v>
      </c>
      <c r="O1264" s="3">
        <v>16</v>
      </c>
      <c r="P1264" s="4">
        <v>0.05</v>
      </c>
      <c r="Q1264" s="3">
        <v>33.25</v>
      </c>
      <c r="R1264" s="3">
        <v>16</v>
      </c>
      <c r="S1264" s="3">
        <v>17.25</v>
      </c>
      <c r="T1264" t="s">
        <v>1954</v>
      </c>
      <c r="U1264" t="s">
        <v>71</v>
      </c>
    </row>
    <row r="1265" spans="1:21" x14ac:dyDescent="0.35">
      <c r="A1265" t="s">
        <v>3741</v>
      </c>
      <c r="B1265" s="2">
        <v>45382</v>
      </c>
      <c r="C1265">
        <v>3</v>
      </c>
      <c r="D1265">
        <v>2024</v>
      </c>
      <c r="F1265" t="s">
        <v>971</v>
      </c>
      <c r="G1265" t="s">
        <v>2274</v>
      </c>
      <c r="H1265" t="s">
        <v>1874</v>
      </c>
      <c r="I1265" t="s">
        <v>2186</v>
      </c>
      <c r="J1265" t="s">
        <v>1967</v>
      </c>
      <c r="K1265" t="s">
        <v>1913</v>
      </c>
      <c r="L1265" t="s">
        <v>1888</v>
      </c>
      <c r="M1265">
        <v>1</v>
      </c>
      <c r="N1265" s="3">
        <v>78</v>
      </c>
      <c r="O1265" s="3">
        <v>39</v>
      </c>
      <c r="P1265" s="4">
        <v>0.1</v>
      </c>
      <c r="Q1265" s="3">
        <v>70.2</v>
      </c>
      <c r="R1265" s="3">
        <v>39</v>
      </c>
      <c r="S1265" s="3">
        <v>31.2</v>
      </c>
      <c r="T1265" t="s">
        <v>1954</v>
      </c>
      <c r="U1265" t="s">
        <v>72</v>
      </c>
    </row>
    <row r="1266" spans="1:21" x14ac:dyDescent="0.35">
      <c r="A1266" t="s">
        <v>3742</v>
      </c>
      <c r="B1266" s="2">
        <v>45382</v>
      </c>
      <c r="C1266">
        <v>3</v>
      </c>
      <c r="D1266">
        <v>2024</v>
      </c>
      <c r="F1266" t="s">
        <v>873</v>
      </c>
      <c r="G1266" t="s">
        <v>2943</v>
      </c>
      <c r="H1266" t="s">
        <v>1870</v>
      </c>
      <c r="I1266" t="s">
        <v>2083</v>
      </c>
      <c r="J1266" t="s">
        <v>2001</v>
      </c>
      <c r="K1266" t="s">
        <v>1911</v>
      </c>
      <c r="L1266" t="s">
        <v>1886</v>
      </c>
      <c r="M1266">
        <v>2</v>
      </c>
      <c r="N1266" s="3">
        <v>58</v>
      </c>
      <c r="O1266" s="3">
        <v>25</v>
      </c>
      <c r="P1266" s="4">
        <v>0.1</v>
      </c>
      <c r="Q1266" s="3">
        <v>104.4</v>
      </c>
      <c r="R1266" s="3">
        <v>50</v>
      </c>
      <c r="S1266" s="3">
        <v>54.4</v>
      </c>
      <c r="T1266" t="s">
        <v>1954</v>
      </c>
      <c r="U1266" t="s">
        <v>72</v>
      </c>
    </row>
    <row r="1267" spans="1:21" x14ac:dyDescent="0.35">
      <c r="A1267" t="s">
        <v>3743</v>
      </c>
      <c r="B1267" s="2">
        <v>45382</v>
      </c>
      <c r="C1267">
        <v>3</v>
      </c>
      <c r="D1267">
        <v>2024</v>
      </c>
      <c r="F1267" t="s">
        <v>123</v>
      </c>
      <c r="G1267" t="s">
        <v>2486</v>
      </c>
      <c r="H1267" t="s">
        <v>1873</v>
      </c>
      <c r="I1267" t="s">
        <v>2320</v>
      </c>
      <c r="J1267" t="s">
        <v>2026</v>
      </c>
      <c r="K1267" t="s">
        <v>1919</v>
      </c>
      <c r="L1267" t="s">
        <v>1887</v>
      </c>
      <c r="M1267">
        <v>1</v>
      </c>
      <c r="N1267" s="3">
        <v>85</v>
      </c>
      <c r="O1267" s="3">
        <v>44</v>
      </c>
      <c r="P1267" s="4">
        <v>0.1</v>
      </c>
      <c r="Q1267" s="3">
        <v>76.5</v>
      </c>
      <c r="R1267" s="3">
        <v>44</v>
      </c>
      <c r="S1267" s="3">
        <v>32.5</v>
      </c>
      <c r="T1267" t="s">
        <v>1954</v>
      </c>
      <c r="U1267" t="s">
        <v>72</v>
      </c>
    </row>
    <row r="1268" spans="1:21" x14ac:dyDescent="0.35">
      <c r="A1268" t="s">
        <v>3744</v>
      </c>
      <c r="B1268" s="2">
        <v>45382</v>
      </c>
      <c r="C1268">
        <v>3</v>
      </c>
      <c r="D1268">
        <v>2024</v>
      </c>
      <c r="F1268" t="s">
        <v>191</v>
      </c>
      <c r="G1268" t="s">
        <v>2711</v>
      </c>
      <c r="H1268" t="s">
        <v>1871</v>
      </c>
      <c r="I1268" t="s">
        <v>1990</v>
      </c>
      <c r="J1268" t="s">
        <v>2045</v>
      </c>
      <c r="K1268" t="s">
        <v>1910</v>
      </c>
      <c r="L1268" t="s">
        <v>1890</v>
      </c>
      <c r="M1268">
        <v>2</v>
      </c>
      <c r="N1268" s="3">
        <v>99</v>
      </c>
      <c r="O1268" s="3">
        <v>58</v>
      </c>
      <c r="P1268" s="4">
        <v>0</v>
      </c>
      <c r="Q1268" s="3">
        <v>198</v>
      </c>
      <c r="R1268" s="3">
        <v>116</v>
      </c>
      <c r="S1268" s="3">
        <v>82</v>
      </c>
      <c r="T1268" t="s">
        <v>1954</v>
      </c>
      <c r="U1268" t="s">
        <v>72</v>
      </c>
    </row>
    <row r="1269" spans="1:21" x14ac:dyDescent="0.35">
      <c r="A1269" t="s">
        <v>3745</v>
      </c>
      <c r="B1269" s="2">
        <v>45382</v>
      </c>
      <c r="C1269">
        <v>3</v>
      </c>
      <c r="D1269">
        <v>2024</v>
      </c>
      <c r="F1269" t="s">
        <v>346</v>
      </c>
      <c r="G1269" t="s">
        <v>3013</v>
      </c>
      <c r="H1269" t="s">
        <v>1870</v>
      </c>
      <c r="I1269" t="s">
        <v>2060</v>
      </c>
      <c r="J1269" t="s">
        <v>1978</v>
      </c>
      <c r="K1269" t="s">
        <v>1916</v>
      </c>
      <c r="L1269" t="s">
        <v>1887</v>
      </c>
      <c r="M1269">
        <v>4</v>
      </c>
      <c r="N1269" s="3">
        <v>79</v>
      </c>
      <c r="O1269" s="3">
        <v>42</v>
      </c>
      <c r="P1269" s="4">
        <v>0</v>
      </c>
      <c r="Q1269" s="3">
        <v>316</v>
      </c>
      <c r="R1269" s="3">
        <v>168</v>
      </c>
      <c r="S1269" s="3">
        <v>148</v>
      </c>
      <c r="T1269" t="s">
        <v>1954</v>
      </c>
      <c r="U1269" t="s">
        <v>72</v>
      </c>
    </row>
    <row r="1270" spans="1:21" x14ac:dyDescent="0.35">
      <c r="A1270" t="s">
        <v>3746</v>
      </c>
      <c r="B1270" s="2">
        <v>45382</v>
      </c>
      <c r="C1270">
        <v>3</v>
      </c>
      <c r="D1270">
        <v>2024</v>
      </c>
      <c r="F1270" t="s">
        <v>754</v>
      </c>
      <c r="G1270" t="s">
        <v>3328</v>
      </c>
      <c r="H1270" t="s">
        <v>1866</v>
      </c>
      <c r="I1270" t="s">
        <v>1866</v>
      </c>
      <c r="J1270" t="s">
        <v>1997</v>
      </c>
      <c r="K1270" t="s">
        <v>1906</v>
      </c>
      <c r="L1270" t="s">
        <v>1889</v>
      </c>
      <c r="M1270">
        <v>5</v>
      </c>
      <c r="N1270" s="3">
        <v>89</v>
      </c>
      <c r="O1270" s="3">
        <v>48</v>
      </c>
      <c r="P1270" s="4">
        <v>0.15</v>
      </c>
      <c r="Q1270" s="3">
        <v>378.25</v>
      </c>
      <c r="R1270" s="3">
        <v>240</v>
      </c>
      <c r="S1270" s="3">
        <v>138.25</v>
      </c>
      <c r="T1270" t="s">
        <v>1954</v>
      </c>
      <c r="U1270" t="s">
        <v>71</v>
      </c>
    </row>
    <row r="1271" spans="1:21" x14ac:dyDescent="0.35">
      <c r="A1271" t="s">
        <v>3747</v>
      </c>
      <c r="B1271" s="2">
        <v>45382</v>
      </c>
      <c r="C1271">
        <v>3</v>
      </c>
      <c r="D1271">
        <v>2024</v>
      </c>
      <c r="F1271" t="s">
        <v>292</v>
      </c>
      <c r="G1271" t="s">
        <v>2457</v>
      </c>
      <c r="H1271" t="s">
        <v>1870</v>
      </c>
      <c r="I1271" t="s">
        <v>2000</v>
      </c>
      <c r="J1271" t="s">
        <v>2026</v>
      </c>
      <c r="K1271" t="s">
        <v>1919</v>
      </c>
      <c r="L1271" t="s">
        <v>1887</v>
      </c>
      <c r="M1271">
        <v>1</v>
      </c>
      <c r="N1271" s="3">
        <v>85</v>
      </c>
      <c r="O1271" s="3">
        <v>44</v>
      </c>
      <c r="P1271" s="4">
        <v>0.1</v>
      </c>
      <c r="Q1271" s="3">
        <v>76.5</v>
      </c>
      <c r="R1271" s="3">
        <v>44</v>
      </c>
      <c r="S1271" s="3">
        <v>32.5</v>
      </c>
      <c r="T1271" t="s">
        <v>1954</v>
      </c>
      <c r="U1271" t="s">
        <v>72</v>
      </c>
    </row>
    <row r="1272" spans="1:21" x14ac:dyDescent="0.35">
      <c r="A1272" t="s">
        <v>3748</v>
      </c>
      <c r="B1272" s="2">
        <v>45383</v>
      </c>
      <c r="C1272">
        <v>4</v>
      </c>
      <c r="D1272">
        <v>2024</v>
      </c>
      <c r="F1272" t="s">
        <v>1240</v>
      </c>
      <c r="G1272" t="s">
        <v>3749</v>
      </c>
      <c r="H1272" t="s">
        <v>1871</v>
      </c>
      <c r="I1272" t="s">
        <v>1966</v>
      </c>
      <c r="J1272" t="s">
        <v>2001</v>
      </c>
      <c r="K1272" t="s">
        <v>1911</v>
      </c>
      <c r="L1272" t="s">
        <v>1886</v>
      </c>
      <c r="M1272">
        <v>2</v>
      </c>
      <c r="N1272" s="3">
        <v>58</v>
      </c>
      <c r="O1272" s="3">
        <v>25</v>
      </c>
      <c r="P1272" s="4">
        <v>0.1</v>
      </c>
      <c r="Q1272" s="3">
        <v>104.4</v>
      </c>
      <c r="R1272" s="3">
        <v>50</v>
      </c>
      <c r="S1272" s="3">
        <v>54.4</v>
      </c>
      <c r="T1272" t="s">
        <v>1954</v>
      </c>
      <c r="U1272" t="s">
        <v>71</v>
      </c>
    </row>
    <row r="1273" spans="1:21" x14ac:dyDescent="0.35">
      <c r="A1273" t="s">
        <v>3750</v>
      </c>
      <c r="B1273" s="2">
        <v>45383</v>
      </c>
      <c r="C1273">
        <v>4</v>
      </c>
      <c r="D1273">
        <v>2024</v>
      </c>
      <c r="F1273" t="s">
        <v>1519</v>
      </c>
      <c r="G1273" t="s">
        <v>2314</v>
      </c>
      <c r="H1273" t="s">
        <v>1866</v>
      </c>
      <c r="I1273" t="s">
        <v>1866</v>
      </c>
      <c r="J1273" t="s">
        <v>1997</v>
      </c>
      <c r="K1273" t="s">
        <v>1906</v>
      </c>
      <c r="L1273" t="s">
        <v>1889</v>
      </c>
      <c r="M1273">
        <v>3</v>
      </c>
      <c r="N1273" s="3">
        <v>89</v>
      </c>
      <c r="O1273" s="3">
        <v>48</v>
      </c>
      <c r="P1273" s="4">
        <v>0.1</v>
      </c>
      <c r="Q1273" s="3">
        <v>240.3</v>
      </c>
      <c r="R1273" s="3">
        <v>144</v>
      </c>
      <c r="S1273" s="3">
        <v>96.3</v>
      </c>
      <c r="T1273" t="s">
        <v>1954</v>
      </c>
      <c r="U1273" t="s">
        <v>72</v>
      </c>
    </row>
    <row r="1274" spans="1:21" x14ac:dyDescent="0.35">
      <c r="A1274" t="s">
        <v>3751</v>
      </c>
      <c r="B1274" s="2">
        <v>45383</v>
      </c>
      <c r="C1274">
        <v>4</v>
      </c>
      <c r="D1274">
        <v>2024</v>
      </c>
      <c r="F1274" t="s">
        <v>1624</v>
      </c>
      <c r="G1274" t="s">
        <v>2280</v>
      </c>
      <c r="H1274" t="s">
        <v>1864</v>
      </c>
      <c r="I1274" t="s">
        <v>2101</v>
      </c>
      <c r="J1274" t="s">
        <v>1963</v>
      </c>
      <c r="K1274" t="s">
        <v>1907</v>
      </c>
      <c r="L1274" t="s">
        <v>1890</v>
      </c>
      <c r="M1274">
        <v>1</v>
      </c>
      <c r="N1274" s="3">
        <v>119</v>
      </c>
      <c r="O1274" s="3">
        <v>72</v>
      </c>
      <c r="P1274" s="4">
        <v>0.1</v>
      </c>
      <c r="Q1274" s="3">
        <v>107.1</v>
      </c>
      <c r="R1274" s="3">
        <v>72</v>
      </c>
      <c r="S1274" s="3">
        <v>35.1</v>
      </c>
      <c r="T1274" t="s">
        <v>1954</v>
      </c>
      <c r="U1274" t="s">
        <v>71</v>
      </c>
    </row>
    <row r="1275" spans="1:21" x14ac:dyDescent="0.35">
      <c r="A1275" t="s">
        <v>3752</v>
      </c>
      <c r="B1275" s="2">
        <v>45383</v>
      </c>
      <c r="C1275">
        <v>4</v>
      </c>
      <c r="D1275">
        <v>2024</v>
      </c>
      <c r="F1275" t="s">
        <v>1436</v>
      </c>
      <c r="G1275" t="s">
        <v>3753</v>
      </c>
      <c r="H1275" t="s">
        <v>1868</v>
      </c>
      <c r="I1275" t="s">
        <v>2022</v>
      </c>
      <c r="J1275" t="s">
        <v>1956</v>
      </c>
      <c r="K1275" t="s">
        <v>1909</v>
      </c>
      <c r="L1275" t="s">
        <v>1887</v>
      </c>
      <c r="M1275">
        <v>4</v>
      </c>
      <c r="N1275" s="3">
        <v>95</v>
      </c>
      <c r="O1275" s="3">
        <v>54</v>
      </c>
      <c r="P1275" s="4">
        <v>0.1</v>
      </c>
      <c r="Q1275" s="3">
        <v>342</v>
      </c>
      <c r="R1275" s="3">
        <v>216</v>
      </c>
      <c r="S1275" s="3">
        <v>126</v>
      </c>
      <c r="T1275" t="s">
        <v>1954</v>
      </c>
      <c r="U1275" t="s">
        <v>71</v>
      </c>
    </row>
    <row r="1276" spans="1:21" x14ac:dyDescent="0.35">
      <c r="A1276" t="s">
        <v>3754</v>
      </c>
      <c r="B1276" s="2">
        <v>45383</v>
      </c>
      <c r="C1276">
        <v>4</v>
      </c>
      <c r="D1276">
        <v>2024</v>
      </c>
      <c r="F1276" t="s">
        <v>170</v>
      </c>
      <c r="G1276" t="s">
        <v>3152</v>
      </c>
      <c r="H1276" t="s">
        <v>1863</v>
      </c>
      <c r="I1276" t="s">
        <v>2033</v>
      </c>
      <c r="J1276" t="s">
        <v>1963</v>
      </c>
      <c r="K1276" t="s">
        <v>1907</v>
      </c>
      <c r="L1276" t="s">
        <v>1890</v>
      </c>
      <c r="M1276">
        <v>1</v>
      </c>
      <c r="N1276" s="3">
        <v>119</v>
      </c>
      <c r="O1276" s="3">
        <v>72</v>
      </c>
      <c r="P1276" s="4">
        <v>0.1</v>
      </c>
      <c r="Q1276" s="3">
        <v>107.1</v>
      </c>
      <c r="R1276" s="3">
        <v>72</v>
      </c>
      <c r="S1276" s="3">
        <v>35.1</v>
      </c>
      <c r="T1276" t="s">
        <v>1954</v>
      </c>
      <c r="U1276" t="s">
        <v>72</v>
      </c>
    </row>
    <row r="1277" spans="1:21" x14ac:dyDescent="0.35">
      <c r="A1277" t="s">
        <v>3755</v>
      </c>
      <c r="B1277" s="2">
        <v>45383</v>
      </c>
      <c r="C1277">
        <v>4</v>
      </c>
      <c r="D1277">
        <v>2024</v>
      </c>
      <c r="F1277" t="s">
        <v>1473</v>
      </c>
      <c r="G1277" t="s">
        <v>2250</v>
      </c>
      <c r="H1277" t="s">
        <v>1871</v>
      </c>
      <c r="I1277" t="s">
        <v>2144</v>
      </c>
      <c r="J1277" t="s">
        <v>1967</v>
      </c>
      <c r="K1277" t="s">
        <v>1913</v>
      </c>
      <c r="L1277" t="s">
        <v>1888</v>
      </c>
      <c r="M1277">
        <v>1</v>
      </c>
      <c r="N1277" s="3">
        <v>78</v>
      </c>
      <c r="O1277" s="3">
        <v>39</v>
      </c>
      <c r="P1277" s="4">
        <v>0</v>
      </c>
      <c r="Q1277" s="3">
        <v>78</v>
      </c>
      <c r="R1277" s="3">
        <v>39</v>
      </c>
      <c r="S1277" s="3">
        <v>39</v>
      </c>
      <c r="T1277" t="s">
        <v>1954</v>
      </c>
      <c r="U1277" t="s">
        <v>71</v>
      </c>
    </row>
    <row r="1278" spans="1:21" x14ac:dyDescent="0.35">
      <c r="A1278" t="s">
        <v>3756</v>
      </c>
      <c r="B1278" s="2">
        <v>45383</v>
      </c>
      <c r="C1278">
        <v>4</v>
      </c>
      <c r="D1278">
        <v>2024</v>
      </c>
      <c r="F1278" t="s">
        <v>598</v>
      </c>
      <c r="G1278" t="s">
        <v>2021</v>
      </c>
      <c r="H1278" t="s">
        <v>1870</v>
      </c>
      <c r="I1278" t="s">
        <v>2192</v>
      </c>
      <c r="J1278" t="s">
        <v>2114</v>
      </c>
      <c r="K1278" t="s">
        <v>1915</v>
      </c>
      <c r="L1278" t="s">
        <v>1886</v>
      </c>
      <c r="M1278">
        <v>2</v>
      </c>
      <c r="N1278" s="3">
        <v>85</v>
      </c>
      <c r="O1278" s="3">
        <v>41</v>
      </c>
      <c r="P1278" s="4">
        <v>0.15</v>
      </c>
      <c r="Q1278" s="3">
        <v>144.5</v>
      </c>
      <c r="R1278" s="3">
        <v>82</v>
      </c>
      <c r="S1278" s="3">
        <v>62.5</v>
      </c>
      <c r="T1278" t="s">
        <v>1954</v>
      </c>
      <c r="U1278" t="s">
        <v>72</v>
      </c>
    </row>
    <row r="1279" spans="1:21" x14ac:dyDescent="0.35">
      <c r="A1279" t="s">
        <v>3757</v>
      </c>
      <c r="B1279" s="2">
        <v>45383</v>
      </c>
      <c r="C1279">
        <v>4</v>
      </c>
      <c r="D1279">
        <v>2024</v>
      </c>
      <c r="F1279" t="s">
        <v>511</v>
      </c>
      <c r="G1279" t="s">
        <v>2641</v>
      </c>
      <c r="H1279" t="s">
        <v>1870</v>
      </c>
      <c r="I1279" t="s">
        <v>2060</v>
      </c>
      <c r="J1279" t="s">
        <v>1987</v>
      </c>
      <c r="K1279" t="s">
        <v>1908</v>
      </c>
      <c r="L1279" t="s">
        <v>1890</v>
      </c>
      <c r="M1279">
        <v>1</v>
      </c>
      <c r="N1279" s="3">
        <v>129</v>
      </c>
      <c r="O1279" s="3">
        <v>78</v>
      </c>
      <c r="P1279" s="4">
        <v>0.1</v>
      </c>
      <c r="Q1279" s="3">
        <v>116.1</v>
      </c>
      <c r="R1279" s="3">
        <v>78</v>
      </c>
      <c r="S1279" s="3">
        <v>38.1</v>
      </c>
      <c r="T1279" t="s">
        <v>1954</v>
      </c>
      <c r="U1279" t="s">
        <v>72</v>
      </c>
    </row>
    <row r="1280" spans="1:21" x14ac:dyDescent="0.35">
      <c r="A1280" t="s">
        <v>3758</v>
      </c>
      <c r="B1280" s="2">
        <v>45383</v>
      </c>
      <c r="C1280">
        <v>4</v>
      </c>
      <c r="D1280">
        <v>2024</v>
      </c>
      <c r="F1280" t="s">
        <v>145</v>
      </c>
      <c r="G1280" t="s">
        <v>2956</v>
      </c>
      <c r="H1280" t="s">
        <v>1875</v>
      </c>
      <c r="I1280" t="s">
        <v>1970</v>
      </c>
      <c r="J1280" t="s">
        <v>2015</v>
      </c>
      <c r="K1280" t="s">
        <v>1914</v>
      </c>
      <c r="L1280" t="s">
        <v>1888</v>
      </c>
      <c r="M1280">
        <v>2</v>
      </c>
      <c r="N1280" s="3">
        <v>65</v>
      </c>
      <c r="O1280" s="3">
        <v>32</v>
      </c>
      <c r="P1280" s="4">
        <v>0.1</v>
      </c>
      <c r="Q1280" s="3">
        <v>117</v>
      </c>
      <c r="R1280" s="3">
        <v>64</v>
      </c>
      <c r="S1280" s="3">
        <v>53</v>
      </c>
      <c r="T1280" t="s">
        <v>1954</v>
      </c>
      <c r="U1280" t="s">
        <v>72</v>
      </c>
    </row>
    <row r="1281" spans="1:21" x14ac:dyDescent="0.35">
      <c r="A1281" t="s">
        <v>3759</v>
      </c>
      <c r="B1281" s="2">
        <v>45383</v>
      </c>
      <c r="C1281">
        <v>4</v>
      </c>
      <c r="D1281">
        <v>2024</v>
      </c>
      <c r="F1281" t="s">
        <v>680</v>
      </c>
      <c r="G1281" t="s">
        <v>2930</v>
      </c>
      <c r="H1281" t="s">
        <v>1866</v>
      </c>
      <c r="I1281" t="s">
        <v>1866</v>
      </c>
      <c r="J1281" t="s">
        <v>2067</v>
      </c>
      <c r="K1281" t="s">
        <v>1918</v>
      </c>
      <c r="L1281" t="s">
        <v>1889</v>
      </c>
      <c r="M1281">
        <v>1</v>
      </c>
      <c r="N1281" s="3">
        <v>69</v>
      </c>
      <c r="O1281" s="3">
        <v>37</v>
      </c>
      <c r="P1281" s="4">
        <v>0.1</v>
      </c>
      <c r="Q1281" s="3">
        <v>62.1</v>
      </c>
      <c r="R1281" s="3">
        <v>37</v>
      </c>
      <c r="S1281" s="3">
        <v>25.1</v>
      </c>
      <c r="U1281" t="s">
        <v>71</v>
      </c>
    </row>
    <row r="1282" spans="1:21" x14ac:dyDescent="0.35">
      <c r="A1282" t="s">
        <v>3760</v>
      </c>
      <c r="B1282" s="2">
        <v>45383</v>
      </c>
      <c r="C1282">
        <v>4</v>
      </c>
      <c r="D1282">
        <v>2024</v>
      </c>
      <c r="F1282" t="s">
        <v>1593</v>
      </c>
      <c r="G1282" t="s">
        <v>2176</v>
      </c>
      <c r="H1282" t="s">
        <v>1874</v>
      </c>
      <c r="I1282" t="s">
        <v>2186</v>
      </c>
      <c r="J1282" t="s">
        <v>1971</v>
      </c>
      <c r="K1282" t="s">
        <v>1920</v>
      </c>
      <c r="L1282" t="s">
        <v>1886</v>
      </c>
      <c r="M1282">
        <v>1</v>
      </c>
      <c r="N1282" s="3">
        <v>45</v>
      </c>
      <c r="O1282" s="3">
        <v>19</v>
      </c>
      <c r="P1282" s="4">
        <v>0</v>
      </c>
      <c r="Q1282" s="3">
        <v>45</v>
      </c>
      <c r="R1282" s="3">
        <v>19</v>
      </c>
      <c r="S1282" s="3">
        <v>26</v>
      </c>
      <c r="T1282" t="s">
        <v>1954</v>
      </c>
      <c r="U1282" t="s">
        <v>71</v>
      </c>
    </row>
    <row r="1283" spans="1:21" x14ac:dyDescent="0.35">
      <c r="A1283" t="s">
        <v>3761</v>
      </c>
      <c r="B1283" s="2">
        <v>45383</v>
      </c>
      <c r="C1283">
        <v>4</v>
      </c>
      <c r="D1283">
        <v>2024</v>
      </c>
      <c r="F1283" t="s">
        <v>463</v>
      </c>
      <c r="G1283" t="s">
        <v>2854</v>
      </c>
      <c r="H1283" t="s">
        <v>1864</v>
      </c>
      <c r="I1283" t="s">
        <v>2101</v>
      </c>
      <c r="J1283" t="s">
        <v>2001</v>
      </c>
      <c r="K1283" t="s">
        <v>1911</v>
      </c>
      <c r="L1283" t="s">
        <v>1886</v>
      </c>
      <c r="M1283">
        <v>3</v>
      </c>
      <c r="N1283" s="3">
        <v>58</v>
      </c>
      <c r="O1283" s="3">
        <v>25</v>
      </c>
      <c r="P1283" s="4">
        <v>0</v>
      </c>
      <c r="Q1283" s="3">
        <v>174</v>
      </c>
      <c r="R1283" s="3">
        <v>75</v>
      </c>
      <c r="S1283" s="3">
        <v>99</v>
      </c>
      <c r="T1283" t="s">
        <v>1954</v>
      </c>
      <c r="U1283" t="s">
        <v>72</v>
      </c>
    </row>
    <row r="1284" spans="1:21" x14ac:dyDescent="0.35">
      <c r="A1284" t="s">
        <v>3762</v>
      </c>
      <c r="B1284" s="2">
        <v>45383</v>
      </c>
      <c r="C1284">
        <v>4</v>
      </c>
      <c r="D1284">
        <v>2024</v>
      </c>
      <c r="F1284" t="s">
        <v>238</v>
      </c>
      <c r="G1284" t="s">
        <v>63</v>
      </c>
      <c r="H1284" t="s">
        <v>1866</v>
      </c>
      <c r="I1284" t="s">
        <v>1866</v>
      </c>
      <c r="J1284" t="s">
        <v>1987</v>
      </c>
      <c r="K1284" t="s">
        <v>1908</v>
      </c>
      <c r="L1284" t="s">
        <v>1890</v>
      </c>
      <c r="M1284">
        <v>4</v>
      </c>
      <c r="N1284" s="3">
        <v>129</v>
      </c>
      <c r="O1284" s="3">
        <v>78</v>
      </c>
      <c r="P1284" s="4">
        <v>0</v>
      </c>
      <c r="Q1284" s="3">
        <v>516</v>
      </c>
      <c r="R1284" s="3">
        <v>312</v>
      </c>
      <c r="S1284" s="3">
        <v>204</v>
      </c>
      <c r="T1284" t="s">
        <v>1954</v>
      </c>
      <c r="U1284" t="s">
        <v>72</v>
      </c>
    </row>
    <row r="1285" spans="1:21" x14ac:dyDescent="0.35">
      <c r="A1285" t="s">
        <v>3763</v>
      </c>
      <c r="B1285" s="2">
        <v>45383</v>
      </c>
      <c r="C1285">
        <v>4</v>
      </c>
      <c r="D1285">
        <v>2024</v>
      </c>
      <c r="F1285" t="s">
        <v>185</v>
      </c>
      <c r="G1285" t="s">
        <v>2252</v>
      </c>
      <c r="H1285" t="s">
        <v>1866</v>
      </c>
      <c r="I1285" t="s">
        <v>1866</v>
      </c>
      <c r="J1285" t="s">
        <v>2001</v>
      </c>
      <c r="K1285" t="s">
        <v>1911</v>
      </c>
      <c r="L1285" t="s">
        <v>1886</v>
      </c>
      <c r="M1285">
        <v>1</v>
      </c>
      <c r="N1285" s="3">
        <v>58</v>
      </c>
      <c r="O1285" s="3">
        <v>25</v>
      </c>
      <c r="P1285" s="4">
        <v>0.1</v>
      </c>
      <c r="Q1285" s="3">
        <v>52.2</v>
      </c>
      <c r="R1285" s="3">
        <v>25</v>
      </c>
      <c r="S1285" s="3">
        <v>27.2</v>
      </c>
      <c r="T1285" t="s">
        <v>1954</v>
      </c>
      <c r="U1285" t="s">
        <v>72</v>
      </c>
    </row>
    <row r="1286" spans="1:21" x14ac:dyDescent="0.35">
      <c r="A1286" t="s">
        <v>3764</v>
      </c>
      <c r="B1286" s="2">
        <v>45383</v>
      </c>
      <c r="C1286">
        <v>4</v>
      </c>
      <c r="D1286">
        <v>2024</v>
      </c>
      <c r="F1286" t="s">
        <v>1232</v>
      </c>
      <c r="G1286" t="s">
        <v>2517</v>
      </c>
      <c r="H1286" t="s">
        <v>1864</v>
      </c>
      <c r="I1286" t="s">
        <v>2211</v>
      </c>
      <c r="J1286" t="s">
        <v>1991</v>
      </c>
      <c r="K1286" t="s">
        <v>1925</v>
      </c>
      <c r="L1286" t="s">
        <v>1885</v>
      </c>
      <c r="M1286">
        <v>5</v>
      </c>
      <c r="N1286" s="3">
        <v>35</v>
      </c>
      <c r="O1286" s="3">
        <v>16</v>
      </c>
      <c r="P1286" s="4">
        <v>0</v>
      </c>
      <c r="Q1286" s="3">
        <v>175</v>
      </c>
      <c r="R1286" s="3">
        <v>80</v>
      </c>
      <c r="S1286" s="3">
        <v>95</v>
      </c>
      <c r="T1286" t="s">
        <v>1954</v>
      </c>
      <c r="U1286" t="s">
        <v>71</v>
      </c>
    </row>
    <row r="1287" spans="1:21" x14ac:dyDescent="0.35">
      <c r="A1287" t="s">
        <v>3765</v>
      </c>
      <c r="B1287" s="2">
        <v>45384</v>
      </c>
      <c r="C1287">
        <v>4</v>
      </c>
      <c r="D1287">
        <v>2024</v>
      </c>
      <c r="F1287" t="s">
        <v>284</v>
      </c>
      <c r="G1287" t="s">
        <v>3644</v>
      </c>
      <c r="H1287" t="s">
        <v>1871</v>
      </c>
      <c r="I1287" t="s">
        <v>1966</v>
      </c>
      <c r="J1287" t="s">
        <v>2120</v>
      </c>
      <c r="K1287" t="s">
        <v>1926</v>
      </c>
      <c r="L1287" t="s">
        <v>1885</v>
      </c>
      <c r="M1287">
        <v>4</v>
      </c>
      <c r="N1287" s="3">
        <v>28</v>
      </c>
      <c r="O1287" s="3">
        <v>13</v>
      </c>
      <c r="P1287" s="4">
        <v>0</v>
      </c>
      <c r="Q1287" s="3">
        <v>112</v>
      </c>
      <c r="R1287" s="3">
        <v>52</v>
      </c>
      <c r="S1287" s="3">
        <v>60</v>
      </c>
      <c r="T1287" t="s">
        <v>1954</v>
      </c>
      <c r="U1287" t="s">
        <v>72</v>
      </c>
    </row>
    <row r="1288" spans="1:21" x14ac:dyDescent="0.35">
      <c r="A1288" t="s">
        <v>3766</v>
      </c>
      <c r="B1288" s="2">
        <v>45384</v>
      </c>
      <c r="C1288">
        <v>4</v>
      </c>
      <c r="D1288">
        <v>2024</v>
      </c>
      <c r="F1288" t="s">
        <v>1577</v>
      </c>
      <c r="G1288" t="s">
        <v>3767</v>
      </c>
      <c r="H1288" t="s">
        <v>1873</v>
      </c>
      <c r="I1288" t="s">
        <v>2395</v>
      </c>
      <c r="J1288" t="s">
        <v>2045</v>
      </c>
      <c r="K1288" t="s">
        <v>1910</v>
      </c>
      <c r="L1288" t="s">
        <v>1890</v>
      </c>
      <c r="M1288">
        <v>3</v>
      </c>
      <c r="N1288" s="3">
        <v>99</v>
      </c>
      <c r="O1288" s="3">
        <v>58</v>
      </c>
      <c r="P1288" s="4">
        <v>0.05</v>
      </c>
      <c r="Q1288" s="3">
        <v>282.14999999999998</v>
      </c>
      <c r="R1288" s="3">
        <v>174</v>
      </c>
      <c r="S1288" s="3">
        <v>108.15</v>
      </c>
      <c r="T1288" t="s">
        <v>1954</v>
      </c>
      <c r="U1288" t="s">
        <v>71</v>
      </c>
    </row>
    <row r="1289" spans="1:21" x14ac:dyDescent="0.35">
      <c r="A1289" t="s">
        <v>3768</v>
      </c>
      <c r="B1289" s="2">
        <v>45384</v>
      </c>
      <c r="C1289">
        <v>4</v>
      </c>
      <c r="D1289">
        <v>2024</v>
      </c>
      <c r="F1289" t="s">
        <v>248</v>
      </c>
      <c r="G1289" t="s">
        <v>2053</v>
      </c>
      <c r="H1289" t="s">
        <v>1871</v>
      </c>
      <c r="I1289" t="s">
        <v>2234</v>
      </c>
      <c r="J1289" t="s">
        <v>2120</v>
      </c>
      <c r="K1289" t="s">
        <v>1926</v>
      </c>
      <c r="L1289" t="s">
        <v>1885</v>
      </c>
      <c r="M1289">
        <v>4</v>
      </c>
      <c r="N1289" s="3">
        <v>28</v>
      </c>
      <c r="O1289" s="3">
        <v>13</v>
      </c>
      <c r="P1289" s="4">
        <v>0</v>
      </c>
      <c r="Q1289" s="3">
        <v>112</v>
      </c>
      <c r="R1289" s="3">
        <v>52</v>
      </c>
      <c r="S1289" s="3">
        <v>60</v>
      </c>
      <c r="T1289" t="s">
        <v>1954</v>
      </c>
      <c r="U1289" t="s">
        <v>72</v>
      </c>
    </row>
    <row r="1290" spans="1:21" x14ac:dyDescent="0.35">
      <c r="A1290" t="s">
        <v>3769</v>
      </c>
      <c r="B1290" s="2">
        <v>45384</v>
      </c>
      <c r="C1290">
        <v>4</v>
      </c>
      <c r="D1290">
        <v>2024</v>
      </c>
      <c r="F1290" t="s">
        <v>865</v>
      </c>
      <c r="G1290" t="s">
        <v>3108</v>
      </c>
      <c r="H1290" t="s">
        <v>1873</v>
      </c>
      <c r="I1290" t="s">
        <v>2323</v>
      </c>
      <c r="J1290" t="s">
        <v>2026</v>
      </c>
      <c r="K1290" t="s">
        <v>1919</v>
      </c>
      <c r="L1290" t="s">
        <v>1887</v>
      </c>
      <c r="M1290">
        <v>2</v>
      </c>
      <c r="N1290" s="3">
        <v>85</v>
      </c>
      <c r="O1290" s="3">
        <v>44</v>
      </c>
      <c r="P1290" s="4">
        <v>0</v>
      </c>
      <c r="Q1290" s="3">
        <v>170</v>
      </c>
      <c r="R1290" s="3">
        <v>88</v>
      </c>
      <c r="S1290" s="3">
        <v>82</v>
      </c>
      <c r="T1290" t="s">
        <v>1954</v>
      </c>
      <c r="U1290" t="s">
        <v>71</v>
      </c>
    </row>
    <row r="1291" spans="1:21" x14ac:dyDescent="0.35">
      <c r="A1291" t="s">
        <v>3770</v>
      </c>
      <c r="B1291" s="2">
        <v>45384</v>
      </c>
      <c r="C1291">
        <v>4</v>
      </c>
      <c r="D1291">
        <v>2024</v>
      </c>
      <c r="F1291" t="s">
        <v>299</v>
      </c>
      <c r="G1291" t="s">
        <v>2336</v>
      </c>
      <c r="H1291" t="s">
        <v>1868</v>
      </c>
      <c r="I1291" t="s">
        <v>2113</v>
      </c>
      <c r="J1291" t="s">
        <v>2015</v>
      </c>
      <c r="K1291" t="s">
        <v>1914</v>
      </c>
      <c r="L1291" t="s">
        <v>1888</v>
      </c>
      <c r="M1291">
        <v>1</v>
      </c>
      <c r="N1291" s="3">
        <v>65</v>
      </c>
      <c r="O1291" s="3">
        <v>32</v>
      </c>
      <c r="P1291" s="4">
        <v>0.05</v>
      </c>
      <c r="Q1291" s="3">
        <v>61.75</v>
      </c>
      <c r="R1291" s="3">
        <v>32</v>
      </c>
      <c r="S1291" s="3">
        <v>29.75</v>
      </c>
      <c r="T1291" t="s">
        <v>1954</v>
      </c>
      <c r="U1291" t="s">
        <v>72</v>
      </c>
    </row>
    <row r="1292" spans="1:21" x14ac:dyDescent="0.35">
      <c r="A1292" t="s">
        <v>3771</v>
      </c>
      <c r="B1292" s="2">
        <v>45384</v>
      </c>
      <c r="C1292">
        <v>4</v>
      </c>
      <c r="D1292">
        <v>2024</v>
      </c>
      <c r="F1292" t="s">
        <v>127</v>
      </c>
      <c r="G1292" t="s">
        <v>3099</v>
      </c>
      <c r="H1292" t="s">
        <v>1866</v>
      </c>
      <c r="I1292" t="s">
        <v>1866</v>
      </c>
      <c r="J1292" t="s">
        <v>1960</v>
      </c>
      <c r="K1292" t="s">
        <v>1924</v>
      </c>
      <c r="L1292" t="s">
        <v>1885</v>
      </c>
      <c r="M1292">
        <v>2</v>
      </c>
      <c r="N1292" s="3">
        <v>42</v>
      </c>
      <c r="O1292" s="3">
        <v>20</v>
      </c>
      <c r="P1292" s="4">
        <v>0.05</v>
      </c>
      <c r="Q1292" s="3">
        <v>79.8</v>
      </c>
      <c r="R1292" s="3">
        <v>40</v>
      </c>
      <c r="S1292" s="3">
        <v>39.799999999999997</v>
      </c>
      <c r="T1292" t="s">
        <v>1954</v>
      </c>
      <c r="U1292" t="s">
        <v>72</v>
      </c>
    </row>
    <row r="1293" spans="1:21" x14ac:dyDescent="0.35">
      <c r="A1293" t="s">
        <v>3772</v>
      </c>
      <c r="B1293" s="2">
        <v>45384</v>
      </c>
      <c r="C1293">
        <v>4</v>
      </c>
      <c r="D1293">
        <v>2024</v>
      </c>
      <c r="F1293" t="s">
        <v>129</v>
      </c>
      <c r="G1293" t="s">
        <v>2691</v>
      </c>
      <c r="H1293" t="s">
        <v>1868</v>
      </c>
      <c r="I1293" t="s">
        <v>2014</v>
      </c>
      <c r="J1293" t="s">
        <v>1956</v>
      </c>
      <c r="K1293" t="s">
        <v>1909</v>
      </c>
      <c r="L1293" t="s">
        <v>1887</v>
      </c>
      <c r="M1293">
        <v>1</v>
      </c>
      <c r="N1293" s="3">
        <v>95</v>
      </c>
      <c r="O1293" s="3">
        <v>54</v>
      </c>
      <c r="P1293" s="4">
        <v>0</v>
      </c>
      <c r="Q1293" s="3">
        <v>95</v>
      </c>
      <c r="R1293" s="3">
        <v>54</v>
      </c>
      <c r="S1293" s="3">
        <v>41</v>
      </c>
      <c r="T1293" t="s">
        <v>1954</v>
      </c>
      <c r="U1293" t="s">
        <v>72</v>
      </c>
    </row>
    <row r="1294" spans="1:21" x14ac:dyDescent="0.35">
      <c r="A1294" t="s">
        <v>3773</v>
      </c>
      <c r="B1294" s="2">
        <v>45384</v>
      </c>
      <c r="C1294">
        <v>4</v>
      </c>
      <c r="D1294">
        <v>2024</v>
      </c>
      <c r="F1294" t="s">
        <v>441</v>
      </c>
      <c r="G1294" t="s">
        <v>2480</v>
      </c>
      <c r="H1294" t="s">
        <v>1871</v>
      </c>
      <c r="I1294" t="s">
        <v>2144</v>
      </c>
      <c r="J1294" t="s">
        <v>2183</v>
      </c>
      <c r="K1294" t="s">
        <v>1917</v>
      </c>
      <c r="L1294" t="s">
        <v>1886</v>
      </c>
      <c r="M1294">
        <v>1</v>
      </c>
      <c r="N1294" s="3">
        <v>72</v>
      </c>
      <c r="O1294" s="3">
        <v>34</v>
      </c>
      <c r="P1294" s="4">
        <v>0</v>
      </c>
      <c r="Q1294" s="3">
        <v>72</v>
      </c>
      <c r="R1294" s="3">
        <v>34</v>
      </c>
      <c r="S1294" s="3">
        <v>38</v>
      </c>
      <c r="T1294" t="s">
        <v>1954</v>
      </c>
      <c r="U1294" t="s">
        <v>72</v>
      </c>
    </row>
    <row r="1295" spans="1:21" x14ac:dyDescent="0.35">
      <c r="A1295" t="s">
        <v>3774</v>
      </c>
      <c r="B1295" s="2">
        <v>45384</v>
      </c>
      <c r="C1295">
        <v>4</v>
      </c>
      <c r="D1295">
        <v>2024</v>
      </c>
      <c r="F1295" t="s">
        <v>905</v>
      </c>
      <c r="G1295" t="s">
        <v>3775</v>
      </c>
      <c r="H1295" t="s">
        <v>1872</v>
      </c>
      <c r="I1295" t="s">
        <v>1986</v>
      </c>
      <c r="J1295" t="s">
        <v>2064</v>
      </c>
      <c r="K1295" t="s">
        <v>1922</v>
      </c>
      <c r="L1295" t="s">
        <v>1887</v>
      </c>
      <c r="M1295">
        <v>1</v>
      </c>
      <c r="N1295" s="3">
        <v>32</v>
      </c>
      <c r="O1295" s="3">
        <v>14</v>
      </c>
      <c r="P1295" s="4">
        <v>0.05</v>
      </c>
      <c r="Q1295" s="3">
        <v>30.4</v>
      </c>
      <c r="R1295" s="3">
        <v>14</v>
      </c>
      <c r="S1295" s="3">
        <v>16.399999999999999</v>
      </c>
      <c r="T1295" t="s">
        <v>1954</v>
      </c>
      <c r="U1295" t="s">
        <v>71</v>
      </c>
    </row>
    <row r="1296" spans="1:21" x14ac:dyDescent="0.35">
      <c r="A1296" t="s">
        <v>3776</v>
      </c>
      <c r="B1296" s="2">
        <v>45384</v>
      </c>
      <c r="C1296">
        <v>4</v>
      </c>
      <c r="D1296">
        <v>2024</v>
      </c>
      <c r="F1296" t="s">
        <v>703</v>
      </c>
      <c r="G1296" t="s">
        <v>3691</v>
      </c>
      <c r="H1296" t="s">
        <v>1871</v>
      </c>
      <c r="I1296" t="s">
        <v>2234</v>
      </c>
      <c r="J1296" t="s">
        <v>2045</v>
      </c>
      <c r="K1296" t="s">
        <v>1910</v>
      </c>
      <c r="L1296" t="s">
        <v>1890</v>
      </c>
      <c r="M1296">
        <v>1</v>
      </c>
      <c r="N1296" s="3">
        <v>99</v>
      </c>
      <c r="O1296" s="3">
        <v>58</v>
      </c>
      <c r="P1296" s="4">
        <v>0.15</v>
      </c>
      <c r="Q1296" s="3">
        <v>84.15</v>
      </c>
      <c r="R1296" s="3">
        <v>58</v>
      </c>
      <c r="S1296" s="3">
        <v>26.15</v>
      </c>
      <c r="T1296" t="s">
        <v>1954</v>
      </c>
      <c r="U1296" t="s">
        <v>71</v>
      </c>
    </row>
    <row r="1297" spans="1:21" x14ac:dyDescent="0.35">
      <c r="A1297" t="s">
        <v>3777</v>
      </c>
      <c r="B1297" s="2">
        <v>45384</v>
      </c>
      <c r="C1297">
        <v>4</v>
      </c>
      <c r="D1297">
        <v>2024</v>
      </c>
      <c r="F1297" t="s">
        <v>974</v>
      </c>
      <c r="G1297" t="s">
        <v>2521</v>
      </c>
      <c r="H1297" t="s">
        <v>1871</v>
      </c>
      <c r="I1297" t="s">
        <v>2144</v>
      </c>
      <c r="J1297" t="s">
        <v>2162</v>
      </c>
      <c r="K1297" t="s">
        <v>1921</v>
      </c>
      <c r="L1297" t="s">
        <v>1889</v>
      </c>
      <c r="M1297">
        <v>3</v>
      </c>
      <c r="N1297" s="3">
        <v>55</v>
      </c>
      <c r="O1297" s="3">
        <v>27</v>
      </c>
      <c r="P1297" s="4">
        <v>0.05</v>
      </c>
      <c r="Q1297" s="3">
        <v>156.75</v>
      </c>
      <c r="R1297" s="3">
        <v>81</v>
      </c>
      <c r="S1297" s="3">
        <v>75.75</v>
      </c>
      <c r="T1297" t="s">
        <v>1954</v>
      </c>
      <c r="U1297" t="s">
        <v>71</v>
      </c>
    </row>
    <row r="1298" spans="1:21" x14ac:dyDescent="0.35">
      <c r="A1298" t="s">
        <v>3778</v>
      </c>
      <c r="B1298" s="2">
        <v>45384</v>
      </c>
      <c r="C1298">
        <v>4</v>
      </c>
      <c r="D1298">
        <v>2024</v>
      </c>
      <c r="F1298" t="s">
        <v>1221</v>
      </c>
      <c r="G1298" t="s">
        <v>3306</v>
      </c>
      <c r="H1298" t="s">
        <v>1868</v>
      </c>
      <c r="I1298" t="s">
        <v>1959</v>
      </c>
      <c r="J1298" t="s">
        <v>1991</v>
      </c>
      <c r="K1298" t="s">
        <v>1925</v>
      </c>
      <c r="L1298" t="s">
        <v>1885</v>
      </c>
      <c r="M1298">
        <v>1</v>
      </c>
      <c r="N1298" s="3">
        <v>35</v>
      </c>
      <c r="O1298" s="3">
        <v>16</v>
      </c>
      <c r="P1298" s="4">
        <v>0.05</v>
      </c>
      <c r="Q1298" s="3">
        <v>33.25</v>
      </c>
      <c r="R1298" s="3">
        <v>16</v>
      </c>
      <c r="S1298" s="3">
        <v>17.25</v>
      </c>
      <c r="T1298" t="s">
        <v>1954</v>
      </c>
      <c r="U1298" t="s">
        <v>71</v>
      </c>
    </row>
    <row r="1299" spans="1:21" x14ac:dyDescent="0.35">
      <c r="A1299" t="s">
        <v>3779</v>
      </c>
      <c r="B1299" s="2">
        <v>45384</v>
      </c>
      <c r="C1299">
        <v>4</v>
      </c>
      <c r="D1299">
        <v>2024</v>
      </c>
      <c r="F1299" t="s">
        <v>805</v>
      </c>
      <c r="G1299" t="s">
        <v>1989</v>
      </c>
      <c r="H1299" t="s">
        <v>1872</v>
      </c>
      <c r="J1299" t="s">
        <v>2034</v>
      </c>
      <c r="K1299" t="s">
        <v>1904</v>
      </c>
      <c r="L1299" t="s">
        <v>1889</v>
      </c>
      <c r="M1299">
        <v>2</v>
      </c>
      <c r="N1299" s="3">
        <v>149</v>
      </c>
      <c r="O1299" s="3">
        <v>91</v>
      </c>
      <c r="P1299" s="4">
        <v>0</v>
      </c>
      <c r="Q1299" s="3">
        <v>298</v>
      </c>
      <c r="R1299" s="3">
        <v>182</v>
      </c>
      <c r="S1299" s="3">
        <v>116</v>
      </c>
      <c r="T1299" t="s">
        <v>1954</v>
      </c>
      <c r="U1299" t="s">
        <v>72</v>
      </c>
    </row>
    <row r="1300" spans="1:21" x14ac:dyDescent="0.35">
      <c r="A1300" t="s">
        <v>3780</v>
      </c>
      <c r="B1300" s="2">
        <v>45385</v>
      </c>
      <c r="C1300">
        <v>4</v>
      </c>
      <c r="D1300">
        <v>2024</v>
      </c>
      <c r="F1300" t="s">
        <v>210</v>
      </c>
      <c r="G1300" t="s">
        <v>2473</v>
      </c>
      <c r="H1300" t="s">
        <v>1869</v>
      </c>
      <c r="I1300" t="s">
        <v>1977</v>
      </c>
      <c r="J1300" t="s">
        <v>1978</v>
      </c>
      <c r="K1300" t="s">
        <v>1916</v>
      </c>
      <c r="L1300" t="s">
        <v>1887</v>
      </c>
      <c r="M1300">
        <v>1</v>
      </c>
      <c r="N1300" s="3">
        <v>79</v>
      </c>
      <c r="O1300" s="3">
        <v>42</v>
      </c>
      <c r="P1300" s="4">
        <v>0.15</v>
      </c>
      <c r="Q1300" s="3">
        <v>67.150000000000006</v>
      </c>
      <c r="R1300" s="3">
        <v>42</v>
      </c>
      <c r="S1300" s="3">
        <v>25.15</v>
      </c>
      <c r="T1300" t="s">
        <v>1954</v>
      </c>
      <c r="U1300" t="s">
        <v>72</v>
      </c>
    </row>
    <row r="1301" spans="1:21" x14ac:dyDescent="0.35">
      <c r="A1301" t="s">
        <v>3781</v>
      </c>
      <c r="B1301" s="2">
        <v>45385</v>
      </c>
      <c r="C1301">
        <v>4</v>
      </c>
      <c r="D1301">
        <v>2024</v>
      </c>
      <c r="F1301" t="s">
        <v>1502</v>
      </c>
      <c r="G1301" t="s">
        <v>3644</v>
      </c>
      <c r="H1301" t="s">
        <v>1866</v>
      </c>
      <c r="I1301" t="s">
        <v>1866</v>
      </c>
      <c r="J1301" t="s">
        <v>1997</v>
      </c>
      <c r="K1301" t="s">
        <v>1906</v>
      </c>
      <c r="L1301" t="s">
        <v>1889</v>
      </c>
      <c r="M1301">
        <v>5</v>
      </c>
      <c r="N1301" s="3">
        <v>89</v>
      </c>
      <c r="O1301" s="3">
        <v>48</v>
      </c>
      <c r="P1301" s="4">
        <v>0.2</v>
      </c>
      <c r="Q1301" s="3">
        <v>356</v>
      </c>
      <c r="R1301" s="3">
        <v>240</v>
      </c>
      <c r="S1301" s="3">
        <v>116</v>
      </c>
      <c r="T1301" t="s">
        <v>1954</v>
      </c>
      <c r="U1301" t="s">
        <v>71</v>
      </c>
    </row>
    <row r="1302" spans="1:21" x14ac:dyDescent="0.35">
      <c r="A1302" t="s">
        <v>3782</v>
      </c>
      <c r="B1302" s="2">
        <v>45385</v>
      </c>
      <c r="C1302">
        <v>4</v>
      </c>
      <c r="D1302">
        <v>2024</v>
      </c>
      <c r="F1302" t="s">
        <v>144</v>
      </c>
      <c r="G1302" t="s">
        <v>3603</v>
      </c>
      <c r="H1302" t="s">
        <v>1874</v>
      </c>
      <c r="I1302" t="s">
        <v>2041</v>
      </c>
      <c r="J1302" t="s">
        <v>2114</v>
      </c>
      <c r="K1302" t="s">
        <v>1915</v>
      </c>
      <c r="L1302" t="s">
        <v>1886</v>
      </c>
      <c r="M1302">
        <v>4</v>
      </c>
      <c r="N1302" s="3">
        <v>85</v>
      </c>
      <c r="O1302" s="3">
        <v>41</v>
      </c>
      <c r="P1302" s="4">
        <v>0.05</v>
      </c>
      <c r="Q1302" s="3">
        <v>323</v>
      </c>
      <c r="R1302" s="3">
        <v>164</v>
      </c>
      <c r="S1302" s="3">
        <v>159</v>
      </c>
      <c r="T1302" t="s">
        <v>1954</v>
      </c>
      <c r="U1302" t="s">
        <v>72</v>
      </c>
    </row>
    <row r="1303" spans="1:21" x14ac:dyDescent="0.35">
      <c r="A1303" t="s">
        <v>3783</v>
      </c>
      <c r="B1303" s="2">
        <v>45385</v>
      </c>
      <c r="C1303">
        <v>4</v>
      </c>
      <c r="D1303">
        <v>2024</v>
      </c>
      <c r="F1303" t="s">
        <v>398</v>
      </c>
      <c r="G1303" t="s">
        <v>2291</v>
      </c>
      <c r="H1303" t="s">
        <v>1868</v>
      </c>
      <c r="I1303" t="s">
        <v>2113</v>
      </c>
      <c r="J1303" t="s">
        <v>1967</v>
      </c>
      <c r="K1303" t="s">
        <v>1913</v>
      </c>
      <c r="L1303" t="s">
        <v>1888</v>
      </c>
      <c r="M1303">
        <v>2</v>
      </c>
      <c r="N1303" s="3">
        <v>78</v>
      </c>
      <c r="O1303" s="3">
        <v>39</v>
      </c>
      <c r="P1303" s="4">
        <v>0.05</v>
      </c>
      <c r="Q1303" s="3">
        <v>148.19999999999999</v>
      </c>
      <c r="R1303" s="3">
        <v>78</v>
      </c>
      <c r="S1303" s="3">
        <v>70.2</v>
      </c>
      <c r="T1303" t="s">
        <v>1954</v>
      </c>
      <c r="U1303" t="s">
        <v>72</v>
      </c>
    </row>
    <row r="1304" spans="1:21" x14ac:dyDescent="0.35">
      <c r="A1304" t="s">
        <v>3784</v>
      </c>
      <c r="B1304" s="2">
        <v>45385</v>
      </c>
      <c r="C1304">
        <v>4</v>
      </c>
      <c r="D1304">
        <v>2024</v>
      </c>
      <c r="F1304" t="s">
        <v>88</v>
      </c>
      <c r="G1304" t="s">
        <v>2040</v>
      </c>
      <c r="H1304" t="s">
        <v>1863</v>
      </c>
      <c r="I1304" t="s">
        <v>2051</v>
      </c>
      <c r="J1304" t="s">
        <v>2045</v>
      </c>
      <c r="K1304" t="s">
        <v>1910</v>
      </c>
      <c r="L1304" t="s">
        <v>1890</v>
      </c>
      <c r="M1304">
        <v>1</v>
      </c>
      <c r="N1304" s="3">
        <v>99</v>
      </c>
      <c r="O1304" s="3">
        <v>58</v>
      </c>
      <c r="P1304" s="4">
        <v>0</v>
      </c>
      <c r="Q1304" s="3">
        <v>99</v>
      </c>
      <c r="R1304" s="3">
        <v>58</v>
      </c>
      <c r="S1304" s="3">
        <v>41</v>
      </c>
      <c r="T1304" t="s">
        <v>1954</v>
      </c>
      <c r="U1304" t="s">
        <v>72</v>
      </c>
    </row>
    <row r="1305" spans="1:21" x14ac:dyDescent="0.35">
      <c r="A1305" t="s">
        <v>3785</v>
      </c>
      <c r="B1305" s="2">
        <v>45385</v>
      </c>
      <c r="C1305">
        <v>4</v>
      </c>
      <c r="D1305">
        <v>2024</v>
      </c>
      <c r="F1305" t="s">
        <v>903</v>
      </c>
      <c r="G1305" t="s">
        <v>3112</v>
      </c>
      <c r="H1305" t="s">
        <v>1866</v>
      </c>
      <c r="I1305" t="s">
        <v>1866</v>
      </c>
      <c r="J1305" t="s">
        <v>2120</v>
      </c>
      <c r="K1305" t="s">
        <v>1926</v>
      </c>
      <c r="L1305" t="s">
        <v>1885</v>
      </c>
      <c r="M1305">
        <v>1</v>
      </c>
      <c r="N1305" s="3">
        <v>28</v>
      </c>
      <c r="O1305" s="3">
        <v>13</v>
      </c>
      <c r="P1305" s="4">
        <v>0</v>
      </c>
      <c r="Q1305" s="3">
        <v>28</v>
      </c>
      <c r="R1305" s="3">
        <v>13</v>
      </c>
      <c r="S1305" s="3">
        <v>15</v>
      </c>
      <c r="T1305" t="s">
        <v>1954</v>
      </c>
      <c r="U1305" t="s">
        <v>72</v>
      </c>
    </row>
    <row r="1306" spans="1:21" x14ac:dyDescent="0.35">
      <c r="A1306" t="s">
        <v>3786</v>
      </c>
      <c r="B1306" s="2">
        <v>45385</v>
      </c>
      <c r="C1306">
        <v>4</v>
      </c>
      <c r="D1306">
        <v>2024</v>
      </c>
      <c r="F1306" t="s">
        <v>1147</v>
      </c>
      <c r="G1306" t="s">
        <v>56</v>
      </c>
      <c r="H1306" t="s">
        <v>1874</v>
      </c>
      <c r="I1306" t="s">
        <v>2200</v>
      </c>
      <c r="J1306" t="s">
        <v>1967</v>
      </c>
      <c r="K1306" t="s">
        <v>1913</v>
      </c>
      <c r="L1306" t="s">
        <v>1888</v>
      </c>
      <c r="M1306">
        <v>1</v>
      </c>
      <c r="N1306" s="3">
        <v>78</v>
      </c>
      <c r="O1306" s="3">
        <v>39</v>
      </c>
      <c r="P1306" s="4">
        <v>0.1</v>
      </c>
      <c r="Q1306" s="3">
        <v>70.2</v>
      </c>
      <c r="R1306" s="3">
        <v>39</v>
      </c>
      <c r="S1306" s="3">
        <v>31.2</v>
      </c>
      <c r="T1306" t="s">
        <v>1954</v>
      </c>
      <c r="U1306" t="s">
        <v>72</v>
      </c>
    </row>
    <row r="1307" spans="1:21" x14ac:dyDescent="0.35">
      <c r="A1307" t="s">
        <v>3787</v>
      </c>
      <c r="B1307" s="2">
        <v>45385</v>
      </c>
      <c r="C1307">
        <v>4</v>
      </c>
      <c r="D1307">
        <v>2024</v>
      </c>
      <c r="F1307" t="s">
        <v>114</v>
      </c>
      <c r="G1307" t="s">
        <v>3158</v>
      </c>
      <c r="H1307" t="s">
        <v>1866</v>
      </c>
      <c r="I1307" t="s">
        <v>1866</v>
      </c>
      <c r="J1307" t="s">
        <v>2183</v>
      </c>
      <c r="K1307" t="s">
        <v>1917</v>
      </c>
      <c r="L1307" t="s">
        <v>1886</v>
      </c>
      <c r="M1307">
        <v>3</v>
      </c>
      <c r="N1307" s="3">
        <v>72</v>
      </c>
      <c r="O1307" s="3">
        <v>34</v>
      </c>
      <c r="P1307" s="4">
        <v>0.05</v>
      </c>
      <c r="Q1307" s="3">
        <v>205.2</v>
      </c>
      <c r="R1307" s="3">
        <v>102</v>
      </c>
      <c r="S1307" s="3">
        <v>103.2</v>
      </c>
      <c r="T1307" t="s">
        <v>1954</v>
      </c>
      <c r="U1307" t="s">
        <v>72</v>
      </c>
    </row>
    <row r="1308" spans="1:21" x14ac:dyDescent="0.35">
      <c r="A1308" t="s">
        <v>3788</v>
      </c>
      <c r="B1308" s="2">
        <v>45385</v>
      </c>
      <c r="C1308">
        <v>4</v>
      </c>
      <c r="D1308">
        <v>2024</v>
      </c>
      <c r="F1308" t="s">
        <v>313</v>
      </c>
      <c r="G1308" t="s">
        <v>2648</v>
      </c>
      <c r="H1308" t="s">
        <v>1871</v>
      </c>
      <c r="I1308" t="s">
        <v>1990</v>
      </c>
      <c r="J1308" t="s">
        <v>2023</v>
      </c>
      <c r="K1308" t="s">
        <v>1912</v>
      </c>
      <c r="L1308" t="s">
        <v>1890</v>
      </c>
      <c r="M1308">
        <v>2</v>
      </c>
      <c r="N1308" s="3">
        <v>249</v>
      </c>
      <c r="O1308" s="3">
        <v>168</v>
      </c>
      <c r="P1308" s="4">
        <v>0</v>
      </c>
      <c r="Q1308" s="3">
        <v>498</v>
      </c>
      <c r="R1308" s="3">
        <v>336</v>
      </c>
      <c r="S1308" s="3">
        <v>162</v>
      </c>
      <c r="T1308" t="s">
        <v>1954</v>
      </c>
      <c r="U1308" t="s">
        <v>71</v>
      </c>
    </row>
    <row r="1309" spans="1:21" x14ac:dyDescent="0.35">
      <c r="A1309" t="s">
        <v>3789</v>
      </c>
      <c r="B1309" s="2">
        <v>45385</v>
      </c>
      <c r="C1309">
        <v>4</v>
      </c>
      <c r="D1309">
        <v>2024</v>
      </c>
      <c r="F1309" t="s">
        <v>410</v>
      </c>
      <c r="G1309" t="s">
        <v>2072</v>
      </c>
      <c r="H1309" t="s">
        <v>1866</v>
      </c>
      <c r="I1309" t="s">
        <v>1866</v>
      </c>
      <c r="J1309" t="s">
        <v>1997</v>
      </c>
      <c r="K1309" t="s">
        <v>1906</v>
      </c>
      <c r="L1309" t="s">
        <v>1889</v>
      </c>
      <c r="M1309">
        <v>1</v>
      </c>
      <c r="N1309" s="3">
        <v>89</v>
      </c>
      <c r="O1309" s="3">
        <v>48</v>
      </c>
      <c r="P1309" s="4">
        <v>0.1</v>
      </c>
      <c r="Q1309" s="3">
        <v>80.099999999999994</v>
      </c>
      <c r="R1309" s="3">
        <v>48</v>
      </c>
      <c r="S1309" s="3">
        <v>32.1</v>
      </c>
      <c r="T1309" t="s">
        <v>1954</v>
      </c>
      <c r="U1309" t="s">
        <v>72</v>
      </c>
    </row>
    <row r="1310" spans="1:21" x14ac:dyDescent="0.35">
      <c r="A1310" t="s">
        <v>3790</v>
      </c>
      <c r="B1310" s="2">
        <v>45385</v>
      </c>
      <c r="C1310">
        <v>4</v>
      </c>
      <c r="D1310">
        <v>2024</v>
      </c>
      <c r="F1310" t="s">
        <v>347</v>
      </c>
      <c r="G1310" t="s">
        <v>2302</v>
      </c>
      <c r="H1310" t="s">
        <v>1866</v>
      </c>
      <c r="I1310" t="s">
        <v>1866</v>
      </c>
      <c r="J1310" t="s">
        <v>2064</v>
      </c>
      <c r="K1310" t="s">
        <v>1922</v>
      </c>
      <c r="L1310" t="s">
        <v>1887</v>
      </c>
      <c r="M1310">
        <v>2</v>
      </c>
      <c r="N1310" s="3">
        <v>32</v>
      </c>
      <c r="O1310" s="3">
        <v>14</v>
      </c>
      <c r="P1310" s="4">
        <v>0</v>
      </c>
      <c r="Q1310" s="3">
        <v>64</v>
      </c>
      <c r="R1310" s="3">
        <v>28</v>
      </c>
      <c r="S1310" s="3">
        <v>36</v>
      </c>
      <c r="T1310" t="s">
        <v>1954</v>
      </c>
      <c r="U1310" t="s">
        <v>72</v>
      </c>
    </row>
    <row r="1311" spans="1:21" x14ac:dyDescent="0.35">
      <c r="A1311" t="s">
        <v>3791</v>
      </c>
      <c r="B1311" s="2">
        <v>45385</v>
      </c>
      <c r="C1311">
        <v>4</v>
      </c>
      <c r="D1311">
        <v>2024</v>
      </c>
      <c r="F1311" t="s">
        <v>1225</v>
      </c>
      <c r="G1311" t="s">
        <v>2861</v>
      </c>
      <c r="H1311" t="s">
        <v>1872</v>
      </c>
      <c r="I1311" t="s">
        <v>1986</v>
      </c>
      <c r="J1311" t="s">
        <v>1956</v>
      </c>
      <c r="K1311" t="s">
        <v>1909</v>
      </c>
      <c r="L1311" t="s">
        <v>1887</v>
      </c>
      <c r="M1311">
        <v>1</v>
      </c>
      <c r="N1311" s="3">
        <v>95</v>
      </c>
      <c r="O1311" s="3">
        <v>54</v>
      </c>
      <c r="P1311" s="4">
        <v>0.1</v>
      </c>
      <c r="Q1311" s="3">
        <v>85.5</v>
      </c>
      <c r="R1311" s="3">
        <v>54</v>
      </c>
      <c r="S1311" s="3">
        <v>31.5</v>
      </c>
      <c r="T1311" t="s">
        <v>1954</v>
      </c>
      <c r="U1311" t="s">
        <v>71</v>
      </c>
    </row>
    <row r="1312" spans="1:21" x14ac:dyDescent="0.35">
      <c r="A1312" t="s">
        <v>3792</v>
      </c>
      <c r="B1312" s="2">
        <v>45385</v>
      </c>
      <c r="C1312">
        <v>4</v>
      </c>
      <c r="D1312">
        <v>2024</v>
      </c>
      <c r="F1312" t="s">
        <v>1023</v>
      </c>
      <c r="G1312" t="s">
        <v>3139</v>
      </c>
      <c r="H1312" t="s">
        <v>1868</v>
      </c>
      <c r="I1312" t="s">
        <v>2022</v>
      </c>
      <c r="J1312" t="s">
        <v>2011</v>
      </c>
      <c r="K1312" t="s">
        <v>1927</v>
      </c>
      <c r="L1312" t="s">
        <v>1885</v>
      </c>
      <c r="M1312">
        <v>1</v>
      </c>
      <c r="N1312" s="3">
        <v>24</v>
      </c>
      <c r="O1312" s="3">
        <v>10</v>
      </c>
      <c r="P1312" s="4">
        <v>0.05</v>
      </c>
      <c r="Q1312" s="3">
        <v>22.8</v>
      </c>
      <c r="R1312" s="3">
        <v>10</v>
      </c>
      <c r="S1312" s="3">
        <v>12.8</v>
      </c>
      <c r="T1312" t="s">
        <v>1954</v>
      </c>
      <c r="U1312" t="s">
        <v>71</v>
      </c>
    </row>
    <row r="1313" spans="1:21" x14ac:dyDescent="0.35">
      <c r="A1313" t="s">
        <v>3793</v>
      </c>
      <c r="B1313" s="2">
        <v>45385</v>
      </c>
      <c r="C1313">
        <v>4</v>
      </c>
      <c r="D1313">
        <v>2024</v>
      </c>
      <c r="F1313" t="s">
        <v>713</v>
      </c>
      <c r="G1313" t="s">
        <v>2075</v>
      </c>
      <c r="H1313" t="s">
        <v>1872</v>
      </c>
      <c r="I1313" t="s">
        <v>2076</v>
      </c>
      <c r="J1313" t="s">
        <v>1991</v>
      </c>
      <c r="K1313" t="s">
        <v>1925</v>
      </c>
      <c r="L1313" t="s">
        <v>1885</v>
      </c>
      <c r="M1313">
        <v>1</v>
      </c>
      <c r="N1313" s="3">
        <v>35</v>
      </c>
      <c r="O1313" s="3">
        <v>16</v>
      </c>
      <c r="P1313" s="4">
        <v>0.05</v>
      </c>
      <c r="Q1313" s="3">
        <v>33.25</v>
      </c>
      <c r="R1313" s="3">
        <v>16</v>
      </c>
      <c r="S1313" s="3">
        <v>17.25</v>
      </c>
      <c r="T1313" t="s">
        <v>1954</v>
      </c>
      <c r="U1313" t="s">
        <v>72</v>
      </c>
    </row>
    <row r="1314" spans="1:21" x14ac:dyDescent="0.35">
      <c r="A1314" t="s">
        <v>3794</v>
      </c>
      <c r="B1314" s="2">
        <v>45385</v>
      </c>
      <c r="C1314">
        <v>4</v>
      </c>
      <c r="D1314">
        <v>2024</v>
      </c>
      <c r="F1314" t="s">
        <v>716</v>
      </c>
      <c r="G1314" t="s">
        <v>2202</v>
      </c>
      <c r="H1314" t="s">
        <v>1866</v>
      </c>
      <c r="I1314" t="s">
        <v>1866</v>
      </c>
      <c r="J1314" t="s">
        <v>1971</v>
      </c>
      <c r="K1314" t="s">
        <v>1920</v>
      </c>
      <c r="L1314" t="s">
        <v>1886</v>
      </c>
      <c r="M1314">
        <v>4</v>
      </c>
      <c r="N1314" s="3">
        <v>45</v>
      </c>
      <c r="O1314" s="3">
        <v>19</v>
      </c>
      <c r="P1314" s="4">
        <v>0.05</v>
      </c>
      <c r="Q1314" s="3">
        <v>171</v>
      </c>
      <c r="R1314" s="3">
        <v>76</v>
      </c>
      <c r="S1314" s="3">
        <v>95</v>
      </c>
      <c r="T1314" t="s">
        <v>1954</v>
      </c>
      <c r="U1314" t="s">
        <v>71</v>
      </c>
    </row>
    <row r="1315" spans="1:21" x14ac:dyDescent="0.35">
      <c r="A1315" t="s">
        <v>3795</v>
      </c>
      <c r="B1315" s="2">
        <v>45385</v>
      </c>
      <c r="C1315">
        <v>4</v>
      </c>
      <c r="D1315">
        <v>2024</v>
      </c>
      <c r="F1315" t="s">
        <v>245</v>
      </c>
      <c r="G1315" t="s">
        <v>2265</v>
      </c>
      <c r="H1315" t="s">
        <v>1871</v>
      </c>
      <c r="I1315" t="s">
        <v>2144</v>
      </c>
      <c r="J1315" t="s">
        <v>1967</v>
      </c>
      <c r="K1315" t="s">
        <v>1913</v>
      </c>
      <c r="L1315" t="s">
        <v>1888</v>
      </c>
      <c r="M1315">
        <v>1</v>
      </c>
      <c r="N1315" s="3">
        <v>78</v>
      </c>
      <c r="O1315" s="3">
        <v>39</v>
      </c>
      <c r="P1315" s="4">
        <v>0.1</v>
      </c>
      <c r="Q1315" s="3">
        <v>70.2</v>
      </c>
      <c r="R1315" s="3">
        <v>39</v>
      </c>
      <c r="S1315" s="3">
        <v>31.2</v>
      </c>
      <c r="T1315" t="s">
        <v>1954</v>
      </c>
      <c r="U1315" t="s">
        <v>72</v>
      </c>
    </row>
    <row r="1316" spans="1:21" x14ac:dyDescent="0.35">
      <c r="A1316" t="s">
        <v>3796</v>
      </c>
      <c r="B1316" s="2">
        <v>45385</v>
      </c>
      <c r="C1316">
        <v>4</v>
      </c>
      <c r="D1316">
        <v>2024</v>
      </c>
      <c r="F1316" t="s">
        <v>1592</v>
      </c>
      <c r="G1316" t="s">
        <v>2668</v>
      </c>
      <c r="H1316" t="s">
        <v>1871</v>
      </c>
      <c r="I1316" t="s">
        <v>2144</v>
      </c>
      <c r="J1316" t="s">
        <v>2162</v>
      </c>
      <c r="K1316" t="s">
        <v>1921</v>
      </c>
      <c r="L1316" t="s">
        <v>1889</v>
      </c>
      <c r="M1316">
        <v>1</v>
      </c>
      <c r="N1316" s="3">
        <v>55</v>
      </c>
      <c r="O1316" s="3">
        <v>27</v>
      </c>
      <c r="P1316" s="4">
        <v>0.05</v>
      </c>
      <c r="Q1316" s="3">
        <v>52.25</v>
      </c>
      <c r="R1316" s="3">
        <v>27</v>
      </c>
      <c r="S1316" s="3">
        <v>25.25</v>
      </c>
      <c r="T1316" t="s">
        <v>1954</v>
      </c>
      <c r="U1316" t="s">
        <v>71</v>
      </c>
    </row>
    <row r="1317" spans="1:21" x14ac:dyDescent="0.35">
      <c r="A1317" t="s">
        <v>3797</v>
      </c>
      <c r="B1317" s="2">
        <v>45386</v>
      </c>
      <c r="C1317">
        <v>4</v>
      </c>
      <c r="D1317">
        <v>2024</v>
      </c>
      <c r="F1317" t="s">
        <v>243</v>
      </c>
      <c r="G1317" t="s">
        <v>2164</v>
      </c>
      <c r="H1317" t="s">
        <v>1867</v>
      </c>
      <c r="I1317" t="s">
        <v>2004</v>
      </c>
      <c r="J1317" t="s">
        <v>2015</v>
      </c>
      <c r="K1317" t="s">
        <v>1914</v>
      </c>
      <c r="L1317" t="s">
        <v>1888</v>
      </c>
      <c r="M1317">
        <v>1</v>
      </c>
      <c r="N1317" s="3">
        <v>65</v>
      </c>
      <c r="O1317" s="3">
        <v>32</v>
      </c>
      <c r="P1317" s="4">
        <v>0.1</v>
      </c>
      <c r="Q1317" s="3">
        <v>58.5</v>
      </c>
      <c r="R1317" s="3">
        <v>32</v>
      </c>
      <c r="S1317" s="3">
        <v>26.5</v>
      </c>
      <c r="T1317" t="s">
        <v>1954</v>
      </c>
      <c r="U1317" t="s">
        <v>71</v>
      </c>
    </row>
    <row r="1318" spans="1:21" x14ac:dyDescent="0.35">
      <c r="A1318" t="s">
        <v>3798</v>
      </c>
      <c r="B1318" s="2">
        <v>45386</v>
      </c>
      <c r="C1318">
        <v>4</v>
      </c>
      <c r="D1318">
        <v>2024</v>
      </c>
      <c r="F1318" t="s">
        <v>535</v>
      </c>
      <c r="G1318" t="s">
        <v>2178</v>
      </c>
      <c r="H1318" t="s">
        <v>1875</v>
      </c>
      <c r="I1318" t="s">
        <v>2054</v>
      </c>
      <c r="J1318" t="s">
        <v>1967</v>
      </c>
      <c r="K1318" t="s">
        <v>1913</v>
      </c>
      <c r="L1318" t="s">
        <v>1888</v>
      </c>
      <c r="M1318">
        <v>2</v>
      </c>
      <c r="N1318" s="3">
        <v>78</v>
      </c>
      <c r="O1318" s="3">
        <v>39</v>
      </c>
      <c r="P1318" s="4">
        <v>0</v>
      </c>
      <c r="Q1318" s="3">
        <v>156</v>
      </c>
      <c r="R1318" s="3">
        <v>78</v>
      </c>
      <c r="S1318" s="3">
        <v>78</v>
      </c>
      <c r="T1318" t="s">
        <v>1954</v>
      </c>
      <c r="U1318" t="s">
        <v>72</v>
      </c>
    </row>
    <row r="1319" spans="1:21" x14ac:dyDescent="0.35">
      <c r="A1319" t="s">
        <v>3799</v>
      </c>
      <c r="B1319" s="2">
        <v>45386</v>
      </c>
      <c r="C1319">
        <v>4</v>
      </c>
      <c r="D1319">
        <v>2024</v>
      </c>
      <c r="F1319" t="s">
        <v>116</v>
      </c>
      <c r="G1319" t="s">
        <v>2449</v>
      </c>
      <c r="H1319" t="s">
        <v>1869</v>
      </c>
      <c r="I1319" t="s">
        <v>2157</v>
      </c>
      <c r="J1319" t="s">
        <v>2120</v>
      </c>
      <c r="K1319" t="s">
        <v>1926</v>
      </c>
      <c r="L1319" t="s">
        <v>1885</v>
      </c>
      <c r="M1319">
        <v>1</v>
      </c>
      <c r="N1319" s="3">
        <v>28</v>
      </c>
      <c r="O1319" s="3">
        <v>13</v>
      </c>
      <c r="P1319" s="4">
        <v>0.05</v>
      </c>
      <c r="Q1319" s="3">
        <v>26.6</v>
      </c>
      <c r="R1319" s="3">
        <v>13</v>
      </c>
      <c r="S1319" s="3">
        <v>13.6</v>
      </c>
      <c r="T1319" t="s">
        <v>1954</v>
      </c>
      <c r="U1319" t="s">
        <v>72</v>
      </c>
    </row>
    <row r="1320" spans="1:21" x14ac:dyDescent="0.35">
      <c r="A1320" t="s">
        <v>3800</v>
      </c>
      <c r="B1320" s="2">
        <v>45386</v>
      </c>
      <c r="C1320">
        <v>4</v>
      </c>
      <c r="D1320">
        <v>2024</v>
      </c>
      <c r="F1320" t="s">
        <v>272</v>
      </c>
      <c r="G1320" t="s">
        <v>2136</v>
      </c>
      <c r="H1320" t="s">
        <v>1863</v>
      </c>
      <c r="I1320" t="s">
        <v>2033</v>
      </c>
      <c r="J1320" t="s">
        <v>2034</v>
      </c>
      <c r="K1320" t="s">
        <v>1904</v>
      </c>
      <c r="L1320" t="s">
        <v>1889</v>
      </c>
      <c r="M1320">
        <v>1</v>
      </c>
      <c r="N1320" s="3">
        <v>149</v>
      </c>
      <c r="O1320" s="3">
        <v>91</v>
      </c>
      <c r="P1320" s="4">
        <v>0.1</v>
      </c>
      <c r="Q1320" s="3">
        <v>134.1</v>
      </c>
      <c r="R1320" s="3">
        <v>91</v>
      </c>
      <c r="S1320" s="3">
        <v>43.1</v>
      </c>
      <c r="T1320" t="s">
        <v>1954</v>
      </c>
      <c r="U1320" t="s">
        <v>72</v>
      </c>
    </row>
    <row r="1321" spans="1:21" x14ac:dyDescent="0.35">
      <c r="A1321" t="s">
        <v>3801</v>
      </c>
      <c r="B1321" s="2">
        <v>45386</v>
      </c>
      <c r="C1321">
        <v>4</v>
      </c>
      <c r="D1321">
        <v>2024</v>
      </c>
      <c r="F1321" t="s">
        <v>277</v>
      </c>
      <c r="G1321" t="s">
        <v>2449</v>
      </c>
      <c r="H1321" t="s">
        <v>1866</v>
      </c>
      <c r="I1321" t="s">
        <v>1866</v>
      </c>
      <c r="J1321" t="s">
        <v>2061</v>
      </c>
      <c r="K1321" t="s">
        <v>1923</v>
      </c>
      <c r="L1321" t="s">
        <v>1888</v>
      </c>
      <c r="M1321">
        <v>2</v>
      </c>
      <c r="N1321" s="3">
        <v>25</v>
      </c>
      <c r="O1321" s="3">
        <v>11</v>
      </c>
      <c r="P1321" s="4">
        <v>0.1</v>
      </c>
      <c r="Q1321" s="3">
        <v>45</v>
      </c>
      <c r="R1321" s="3">
        <v>22</v>
      </c>
      <c r="S1321" s="3">
        <v>23</v>
      </c>
      <c r="T1321" t="s">
        <v>1954</v>
      </c>
      <c r="U1321" t="s">
        <v>71</v>
      </c>
    </row>
    <row r="1322" spans="1:21" x14ac:dyDescent="0.35">
      <c r="A1322" t="s">
        <v>3802</v>
      </c>
      <c r="B1322" s="2">
        <v>45386</v>
      </c>
      <c r="C1322">
        <v>4</v>
      </c>
      <c r="D1322">
        <v>2024</v>
      </c>
      <c r="F1322" t="s">
        <v>303</v>
      </c>
      <c r="G1322" t="s">
        <v>2148</v>
      </c>
      <c r="H1322" t="s">
        <v>1864</v>
      </c>
      <c r="I1322" t="s">
        <v>2087</v>
      </c>
      <c r="J1322" t="s">
        <v>2026</v>
      </c>
      <c r="K1322" t="s">
        <v>1919</v>
      </c>
      <c r="L1322" t="s">
        <v>1887</v>
      </c>
      <c r="M1322">
        <v>1</v>
      </c>
      <c r="N1322" s="3">
        <v>85</v>
      </c>
      <c r="O1322" s="3">
        <v>44</v>
      </c>
      <c r="P1322" s="4">
        <v>0.1</v>
      </c>
      <c r="Q1322" s="3">
        <v>76.5</v>
      </c>
      <c r="R1322" s="3">
        <v>44</v>
      </c>
      <c r="S1322" s="3">
        <v>32.5</v>
      </c>
      <c r="T1322" t="s">
        <v>1954</v>
      </c>
      <c r="U1322" t="s">
        <v>71</v>
      </c>
    </row>
    <row r="1323" spans="1:21" x14ac:dyDescent="0.35">
      <c r="A1323" t="s">
        <v>3803</v>
      </c>
      <c r="B1323" s="2">
        <v>45386</v>
      </c>
      <c r="C1323">
        <v>4</v>
      </c>
      <c r="D1323">
        <v>2024</v>
      </c>
      <c r="F1323" t="s">
        <v>534</v>
      </c>
      <c r="G1323" t="s">
        <v>3804</v>
      </c>
      <c r="H1323" t="s">
        <v>1873</v>
      </c>
      <c r="I1323" t="s">
        <v>2070</v>
      </c>
      <c r="J1323" t="s">
        <v>1997</v>
      </c>
      <c r="K1323" t="s">
        <v>1906</v>
      </c>
      <c r="L1323" t="s">
        <v>1889</v>
      </c>
      <c r="M1323">
        <v>1</v>
      </c>
      <c r="N1323" s="3">
        <v>89</v>
      </c>
      <c r="O1323" s="3">
        <v>48</v>
      </c>
      <c r="P1323" s="4">
        <v>0.1</v>
      </c>
      <c r="Q1323" s="3">
        <v>80.099999999999994</v>
      </c>
      <c r="R1323" s="3">
        <v>48</v>
      </c>
      <c r="S1323" s="3">
        <v>32.1</v>
      </c>
      <c r="T1323" t="s">
        <v>1954</v>
      </c>
      <c r="U1323" t="s">
        <v>71</v>
      </c>
    </row>
    <row r="1324" spans="1:21" x14ac:dyDescent="0.35">
      <c r="A1324" t="s">
        <v>3805</v>
      </c>
      <c r="B1324" s="2">
        <v>45386</v>
      </c>
      <c r="C1324">
        <v>4</v>
      </c>
      <c r="D1324">
        <v>2024</v>
      </c>
      <c r="F1324" t="s">
        <v>246</v>
      </c>
      <c r="G1324" t="s">
        <v>3205</v>
      </c>
      <c r="H1324" t="s">
        <v>1870</v>
      </c>
      <c r="I1324" t="s">
        <v>2192</v>
      </c>
      <c r="J1324" t="s">
        <v>1967</v>
      </c>
      <c r="K1324" t="s">
        <v>1913</v>
      </c>
      <c r="L1324" t="s">
        <v>1888</v>
      </c>
      <c r="M1324">
        <v>1</v>
      </c>
      <c r="N1324" s="3">
        <v>78</v>
      </c>
      <c r="O1324" s="3">
        <v>39</v>
      </c>
      <c r="P1324" s="4">
        <v>0.1</v>
      </c>
      <c r="Q1324" s="3">
        <v>70.2</v>
      </c>
      <c r="R1324" s="3">
        <v>39</v>
      </c>
      <c r="S1324" s="3">
        <v>31.2</v>
      </c>
      <c r="T1324" t="s">
        <v>1954</v>
      </c>
      <c r="U1324" t="s">
        <v>71</v>
      </c>
    </row>
    <row r="1325" spans="1:21" x14ac:dyDescent="0.35">
      <c r="A1325" t="s">
        <v>3806</v>
      </c>
      <c r="B1325" s="2">
        <v>45386</v>
      </c>
      <c r="C1325">
        <v>4</v>
      </c>
      <c r="D1325">
        <v>2024</v>
      </c>
      <c r="F1325" t="s">
        <v>321</v>
      </c>
      <c r="G1325" t="s">
        <v>2574</v>
      </c>
      <c r="H1325" t="s">
        <v>1874</v>
      </c>
      <c r="I1325" t="s">
        <v>2041</v>
      </c>
      <c r="J1325" t="s">
        <v>2015</v>
      </c>
      <c r="K1325" t="s">
        <v>1914</v>
      </c>
      <c r="L1325" t="s">
        <v>1888</v>
      </c>
      <c r="M1325">
        <v>4</v>
      </c>
      <c r="N1325" s="3">
        <v>65</v>
      </c>
      <c r="O1325" s="3">
        <v>32</v>
      </c>
      <c r="P1325" s="4">
        <v>0</v>
      </c>
      <c r="Q1325" s="3">
        <v>260</v>
      </c>
      <c r="R1325" s="3">
        <v>128</v>
      </c>
      <c r="S1325" s="3">
        <v>132</v>
      </c>
      <c r="T1325" t="s">
        <v>1954</v>
      </c>
      <c r="U1325" t="s">
        <v>72</v>
      </c>
    </row>
    <row r="1326" spans="1:21" x14ac:dyDescent="0.35">
      <c r="A1326" t="s">
        <v>3807</v>
      </c>
      <c r="B1326" s="2">
        <v>45386</v>
      </c>
      <c r="C1326">
        <v>4</v>
      </c>
      <c r="D1326">
        <v>2024</v>
      </c>
      <c r="F1326" t="s">
        <v>814</v>
      </c>
      <c r="G1326" t="s">
        <v>2920</v>
      </c>
      <c r="H1326" t="s">
        <v>1869</v>
      </c>
      <c r="I1326" t="s">
        <v>1977</v>
      </c>
      <c r="J1326" t="s">
        <v>1956</v>
      </c>
      <c r="K1326" t="s">
        <v>1909</v>
      </c>
      <c r="L1326" t="s">
        <v>1887</v>
      </c>
      <c r="M1326">
        <v>2</v>
      </c>
      <c r="N1326" s="3">
        <v>95</v>
      </c>
      <c r="O1326" s="3">
        <v>54</v>
      </c>
      <c r="P1326" s="4">
        <v>0</v>
      </c>
      <c r="Q1326" s="3">
        <v>190</v>
      </c>
      <c r="R1326" s="3">
        <v>108</v>
      </c>
      <c r="S1326" s="3">
        <v>82</v>
      </c>
      <c r="T1326" t="s">
        <v>1954</v>
      </c>
      <c r="U1326" t="s">
        <v>71</v>
      </c>
    </row>
    <row r="1327" spans="1:21" x14ac:dyDescent="0.35">
      <c r="A1327" t="s">
        <v>3808</v>
      </c>
      <c r="B1327" s="2">
        <v>45386</v>
      </c>
      <c r="C1327">
        <v>4</v>
      </c>
      <c r="D1327">
        <v>2024</v>
      </c>
      <c r="F1327" t="s">
        <v>339</v>
      </c>
      <c r="G1327" t="s">
        <v>58</v>
      </c>
      <c r="H1327" t="s">
        <v>1870</v>
      </c>
      <c r="I1327" t="s">
        <v>2000</v>
      </c>
      <c r="J1327" t="s">
        <v>1978</v>
      </c>
      <c r="K1327" t="s">
        <v>1916</v>
      </c>
      <c r="L1327" t="s">
        <v>1887</v>
      </c>
      <c r="M1327">
        <v>1</v>
      </c>
      <c r="N1327" s="3">
        <v>79</v>
      </c>
      <c r="O1327" s="3">
        <v>42</v>
      </c>
      <c r="P1327" s="4">
        <v>0</v>
      </c>
      <c r="Q1327" s="3">
        <v>79</v>
      </c>
      <c r="R1327" s="3">
        <v>42</v>
      </c>
      <c r="S1327" s="3">
        <v>37</v>
      </c>
      <c r="T1327" t="s">
        <v>1954</v>
      </c>
      <c r="U1327" t="s">
        <v>72</v>
      </c>
    </row>
    <row r="1328" spans="1:21" x14ac:dyDescent="0.35">
      <c r="A1328" t="s">
        <v>3809</v>
      </c>
      <c r="B1328" s="2">
        <v>45386</v>
      </c>
      <c r="C1328">
        <v>4</v>
      </c>
      <c r="D1328">
        <v>2024</v>
      </c>
      <c r="F1328" t="s">
        <v>465</v>
      </c>
      <c r="G1328" t="s">
        <v>2025</v>
      </c>
      <c r="H1328" t="s">
        <v>1866</v>
      </c>
      <c r="I1328" t="s">
        <v>1866</v>
      </c>
      <c r="J1328" t="s">
        <v>1956</v>
      </c>
      <c r="K1328" t="s">
        <v>1909</v>
      </c>
      <c r="L1328" t="s">
        <v>1887</v>
      </c>
      <c r="M1328">
        <v>5</v>
      </c>
      <c r="N1328" s="3">
        <v>95</v>
      </c>
      <c r="O1328" s="3">
        <v>54</v>
      </c>
      <c r="P1328" s="4">
        <v>0</v>
      </c>
      <c r="Q1328" s="3">
        <v>475</v>
      </c>
      <c r="R1328" s="3">
        <v>270</v>
      </c>
      <c r="S1328" s="3">
        <v>205</v>
      </c>
      <c r="T1328" t="s">
        <v>1954</v>
      </c>
      <c r="U1328" t="s">
        <v>72</v>
      </c>
    </row>
    <row r="1329" spans="1:21" x14ac:dyDescent="0.35">
      <c r="A1329" t="s">
        <v>3810</v>
      </c>
      <c r="B1329" s="2">
        <v>45386</v>
      </c>
      <c r="C1329">
        <v>4</v>
      </c>
      <c r="D1329">
        <v>2024</v>
      </c>
      <c r="F1329" t="s">
        <v>283</v>
      </c>
      <c r="G1329" t="s">
        <v>2499</v>
      </c>
      <c r="H1329" t="s">
        <v>1866</v>
      </c>
      <c r="I1329" t="s">
        <v>1866</v>
      </c>
      <c r="J1329" t="s">
        <v>2001</v>
      </c>
      <c r="K1329" t="s">
        <v>1911</v>
      </c>
      <c r="L1329" t="s">
        <v>1886</v>
      </c>
      <c r="M1329">
        <v>1</v>
      </c>
      <c r="N1329" s="3">
        <v>58</v>
      </c>
      <c r="O1329" s="3">
        <v>25</v>
      </c>
      <c r="P1329" s="4">
        <v>0.05</v>
      </c>
      <c r="Q1329" s="3">
        <v>55.1</v>
      </c>
      <c r="R1329" s="3">
        <v>25</v>
      </c>
      <c r="S1329" s="3">
        <v>30.1</v>
      </c>
      <c r="T1329" t="s">
        <v>1954</v>
      </c>
      <c r="U1329" t="s">
        <v>72</v>
      </c>
    </row>
    <row r="1330" spans="1:21" x14ac:dyDescent="0.35">
      <c r="A1330" t="s">
        <v>3811</v>
      </c>
      <c r="B1330" s="2">
        <v>45386</v>
      </c>
      <c r="C1330">
        <v>4</v>
      </c>
      <c r="D1330">
        <v>2024</v>
      </c>
      <c r="F1330" t="s">
        <v>1093</v>
      </c>
      <c r="G1330" t="s">
        <v>3328</v>
      </c>
      <c r="H1330" t="s">
        <v>1870</v>
      </c>
      <c r="I1330" t="s">
        <v>2192</v>
      </c>
      <c r="J1330" t="s">
        <v>2011</v>
      </c>
      <c r="K1330" t="s">
        <v>1927</v>
      </c>
      <c r="L1330" t="s">
        <v>1885</v>
      </c>
      <c r="M1330">
        <v>1</v>
      </c>
      <c r="N1330" s="3">
        <v>24</v>
      </c>
      <c r="O1330" s="3">
        <v>10</v>
      </c>
      <c r="P1330" s="4">
        <v>0.05</v>
      </c>
      <c r="Q1330" s="3">
        <v>22.8</v>
      </c>
      <c r="R1330" s="3">
        <v>10</v>
      </c>
      <c r="S1330" s="3">
        <v>12.8</v>
      </c>
      <c r="T1330" t="s">
        <v>1954</v>
      </c>
      <c r="U1330" t="s">
        <v>72</v>
      </c>
    </row>
    <row r="1331" spans="1:21" x14ac:dyDescent="0.35">
      <c r="A1331" t="s">
        <v>3812</v>
      </c>
      <c r="B1331" s="2">
        <v>45387</v>
      </c>
      <c r="C1331">
        <v>4</v>
      </c>
      <c r="D1331">
        <v>2024</v>
      </c>
      <c r="F1331" t="s">
        <v>1729</v>
      </c>
      <c r="G1331" t="s">
        <v>2419</v>
      </c>
      <c r="H1331" t="s">
        <v>1866</v>
      </c>
      <c r="I1331" t="s">
        <v>1866</v>
      </c>
      <c r="J1331" t="s">
        <v>1978</v>
      </c>
      <c r="K1331" t="s">
        <v>1916</v>
      </c>
      <c r="L1331" t="s">
        <v>1887</v>
      </c>
      <c r="M1331">
        <v>1</v>
      </c>
      <c r="N1331" s="3">
        <v>79</v>
      </c>
      <c r="O1331" s="3">
        <v>42</v>
      </c>
      <c r="P1331" s="4">
        <v>0</v>
      </c>
      <c r="Q1331" s="3">
        <v>79</v>
      </c>
      <c r="R1331" s="3">
        <v>42</v>
      </c>
      <c r="S1331" s="3">
        <v>37</v>
      </c>
      <c r="T1331" t="s">
        <v>1954</v>
      </c>
      <c r="U1331" t="s">
        <v>71</v>
      </c>
    </row>
    <row r="1332" spans="1:21" x14ac:dyDescent="0.35">
      <c r="A1332" t="s">
        <v>3813</v>
      </c>
      <c r="B1332" s="2">
        <v>45387</v>
      </c>
      <c r="C1332">
        <v>4</v>
      </c>
      <c r="D1332">
        <v>2024</v>
      </c>
      <c r="F1332" t="s">
        <v>1050</v>
      </c>
      <c r="G1332" t="s">
        <v>2124</v>
      </c>
      <c r="H1332" t="s">
        <v>1869</v>
      </c>
      <c r="I1332" t="s">
        <v>1977</v>
      </c>
      <c r="J1332" t="s">
        <v>1991</v>
      </c>
      <c r="K1332" t="s">
        <v>1925</v>
      </c>
      <c r="L1332" t="s">
        <v>1885</v>
      </c>
      <c r="M1332">
        <v>1</v>
      </c>
      <c r="N1332" s="3">
        <v>35</v>
      </c>
      <c r="O1332" s="3">
        <v>16</v>
      </c>
      <c r="P1332" s="4">
        <v>0</v>
      </c>
      <c r="Q1332" s="3">
        <v>35</v>
      </c>
      <c r="R1332" s="3">
        <v>16</v>
      </c>
      <c r="S1332" s="3">
        <v>19</v>
      </c>
      <c r="T1332" t="s">
        <v>1954</v>
      </c>
      <c r="U1332" t="s">
        <v>71</v>
      </c>
    </row>
    <row r="1333" spans="1:21" x14ac:dyDescent="0.35">
      <c r="A1333" t="s">
        <v>3814</v>
      </c>
      <c r="B1333" s="2">
        <v>45387</v>
      </c>
      <c r="C1333">
        <v>4</v>
      </c>
      <c r="D1333">
        <v>2024</v>
      </c>
      <c r="F1333" t="s">
        <v>726</v>
      </c>
      <c r="G1333" t="s">
        <v>2442</v>
      </c>
      <c r="H1333" t="s">
        <v>1863</v>
      </c>
      <c r="I1333" t="s">
        <v>2051</v>
      </c>
      <c r="J1333" t="s">
        <v>1963</v>
      </c>
      <c r="K1333" t="s">
        <v>1907</v>
      </c>
      <c r="L1333" t="s">
        <v>1890</v>
      </c>
      <c r="M1333">
        <v>2</v>
      </c>
      <c r="N1333" s="3">
        <v>119</v>
      </c>
      <c r="O1333" s="3">
        <v>72</v>
      </c>
      <c r="P1333" s="4">
        <v>0.05</v>
      </c>
      <c r="Q1333" s="3">
        <v>226.1</v>
      </c>
      <c r="R1333" s="3">
        <v>144</v>
      </c>
      <c r="S1333" s="3">
        <v>82.1</v>
      </c>
      <c r="T1333" t="s">
        <v>1954</v>
      </c>
      <c r="U1333" t="s">
        <v>72</v>
      </c>
    </row>
    <row r="1334" spans="1:21" x14ac:dyDescent="0.35">
      <c r="A1334" t="s">
        <v>3815</v>
      </c>
      <c r="B1334" s="2">
        <v>45387</v>
      </c>
      <c r="C1334">
        <v>4</v>
      </c>
      <c r="D1334">
        <v>2024</v>
      </c>
      <c r="F1334" t="s">
        <v>1340</v>
      </c>
      <c r="G1334" t="s">
        <v>3652</v>
      </c>
      <c r="H1334" t="s">
        <v>1872</v>
      </c>
      <c r="I1334" t="s">
        <v>2152</v>
      </c>
      <c r="J1334" t="s">
        <v>1978</v>
      </c>
      <c r="K1334" t="s">
        <v>1916</v>
      </c>
      <c r="L1334" t="s">
        <v>1887</v>
      </c>
      <c r="M1334">
        <v>2</v>
      </c>
      <c r="N1334" s="3">
        <v>79</v>
      </c>
      <c r="O1334" s="3">
        <v>42</v>
      </c>
      <c r="P1334" s="4">
        <v>0</v>
      </c>
      <c r="Q1334" s="3">
        <v>158</v>
      </c>
      <c r="R1334" s="3">
        <v>84</v>
      </c>
      <c r="S1334" s="3">
        <v>74</v>
      </c>
      <c r="T1334" t="s">
        <v>1954</v>
      </c>
      <c r="U1334" t="s">
        <v>72</v>
      </c>
    </row>
    <row r="1335" spans="1:21" x14ac:dyDescent="0.35">
      <c r="A1335" t="s">
        <v>3816</v>
      </c>
      <c r="B1335" s="2">
        <v>45387</v>
      </c>
      <c r="C1335">
        <v>4</v>
      </c>
      <c r="D1335">
        <v>2024</v>
      </c>
      <c r="F1335" t="s">
        <v>896</v>
      </c>
      <c r="G1335" t="s">
        <v>2641</v>
      </c>
      <c r="H1335" t="s">
        <v>1872</v>
      </c>
      <c r="I1335" t="s">
        <v>2076</v>
      </c>
      <c r="J1335" t="s">
        <v>2183</v>
      </c>
      <c r="K1335" t="s">
        <v>1917</v>
      </c>
      <c r="L1335" t="s">
        <v>1886</v>
      </c>
      <c r="M1335">
        <v>1</v>
      </c>
      <c r="N1335" s="3">
        <v>72</v>
      </c>
      <c r="O1335" s="3">
        <v>34</v>
      </c>
      <c r="P1335" s="4">
        <v>0.15</v>
      </c>
      <c r="Q1335" s="3">
        <v>61.2</v>
      </c>
      <c r="R1335" s="3">
        <v>34</v>
      </c>
      <c r="S1335" s="3">
        <v>27.2</v>
      </c>
      <c r="T1335" t="s">
        <v>1954</v>
      </c>
      <c r="U1335" t="s">
        <v>71</v>
      </c>
    </row>
    <row r="1336" spans="1:21" x14ac:dyDescent="0.35">
      <c r="A1336" t="s">
        <v>3817</v>
      </c>
      <c r="B1336" s="2">
        <v>45387</v>
      </c>
      <c r="C1336">
        <v>4</v>
      </c>
      <c r="D1336">
        <v>2024</v>
      </c>
      <c r="F1336" t="s">
        <v>898</v>
      </c>
      <c r="G1336" t="s">
        <v>2250</v>
      </c>
      <c r="H1336" t="s">
        <v>1875</v>
      </c>
      <c r="I1336" t="s">
        <v>2054</v>
      </c>
      <c r="J1336" t="s">
        <v>2045</v>
      </c>
      <c r="K1336" t="s">
        <v>1910</v>
      </c>
      <c r="L1336" t="s">
        <v>1890</v>
      </c>
      <c r="M1336">
        <v>1</v>
      </c>
      <c r="N1336" s="3">
        <v>99</v>
      </c>
      <c r="O1336" s="3">
        <v>58</v>
      </c>
      <c r="P1336" s="4">
        <v>0.1</v>
      </c>
      <c r="Q1336" s="3">
        <v>89.1</v>
      </c>
      <c r="R1336" s="3">
        <v>58</v>
      </c>
      <c r="S1336" s="3">
        <v>31.1</v>
      </c>
      <c r="T1336" t="s">
        <v>1954</v>
      </c>
      <c r="U1336" t="s">
        <v>72</v>
      </c>
    </row>
    <row r="1337" spans="1:21" x14ac:dyDescent="0.35">
      <c r="A1337" t="s">
        <v>3818</v>
      </c>
      <c r="B1337" s="2">
        <v>45387</v>
      </c>
      <c r="C1337">
        <v>4</v>
      </c>
      <c r="D1337">
        <v>2024</v>
      </c>
      <c r="F1337" t="s">
        <v>1095</v>
      </c>
      <c r="G1337" t="s">
        <v>3152</v>
      </c>
      <c r="H1337" t="s">
        <v>1872</v>
      </c>
      <c r="I1337" t="s">
        <v>2076</v>
      </c>
      <c r="J1337" t="s">
        <v>2023</v>
      </c>
      <c r="K1337" t="s">
        <v>1912</v>
      </c>
      <c r="L1337" t="s">
        <v>1890</v>
      </c>
      <c r="M1337">
        <v>1</v>
      </c>
      <c r="N1337" s="3">
        <v>249</v>
      </c>
      <c r="O1337" s="3">
        <v>168</v>
      </c>
      <c r="P1337" s="4">
        <v>0</v>
      </c>
      <c r="Q1337" s="3">
        <v>249</v>
      </c>
      <c r="R1337" s="3">
        <v>168</v>
      </c>
      <c r="S1337" s="3">
        <v>81</v>
      </c>
      <c r="T1337" t="s">
        <v>1954</v>
      </c>
      <c r="U1337" t="s">
        <v>72</v>
      </c>
    </row>
    <row r="1338" spans="1:21" x14ac:dyDescent="0.35">
      <c r="A1338" t="s">
        <v>3819</v>
      </c>
      <c r="B1338" s="2">
        <v>45387</v>
      </c>
      <c r="C1338">
        <v>4</v>
      </c>
      <c r="D1338">
        <v>2024</v>
      </c>
      <c r="F1338" t="s">
        <v>247</v>
      </c>
      <c r="G1338" t="s">
        <v>2224</v>
      </c>
      <c r="H1338" t="s">
        <v>1864</v>
      </c>
      <c r="I1338" t="s">
        <v>2101</v>
      </c>
      <c r="J1338" t="s">
        <v>2064</v>
      </c>
      <c r="K1338" t="s">
        <v>1922</v>
      </c>
      <c r="L1338" t="s">
        <v>1887</v>
      </c>
      <c r="M1338">
        <v>4</v>
      </c>
      <c r="N1338" s="3">
        <v>32</v>
      </c>
      <c r="O1338" s="3">
        <v>14</v>
      </c>
      <c r="P1338" s="4">
        <v>0</v>
      </c>
      <c r="Q1338" s="3">
        <v>128</v>
      </c>
      <c r="R1338" s="3">
        <v>56</v>
      </c>
      <c r="S1338" s="3">
        <v>72</v>
      </c>
      <c r="T1338" t="s">
        <v>1954</v>
      </c>
      <c r="U1338" t="s">
        <v>72</v>
      </c>
    </row>
    <row r="1339" spans="1:21" x14ac:dyDescent="0.35">
      <c r="A1339" t="s">
        <v>3820</v>
      </c>
      <c r="B1339" s="2">
        <v>45387</v>
      </c>
      <c r="C1339">
        <v>4</v>
      </c>
      <c r="D1339">
        <v>2024</v>
      </c>
      <c r="F1339" t="s">
        <v>206</v>
      </c>
      <c r="G1339" t="s">
        <v>2373</v>
      </c>
      <c r="H1339" t="s">
        <v>1863</v>
      </c>
      <c r="I1339" t="s">
        <v>1952</v>
      </c>
      <c r="J1339" t="s">
        <v>1956</v>
      </c>
      <c r="K1339" t="s">
        <v>1909</v>
      </c>
      <c r="L1339" t="s">
        <v>1887</v>
      </c>
      <c r="M1339">
        <v>1</v>
      </c>
      <c r="N1339" s="3">
        <v>95</v>
      </c>
      <c r="O1339" s="3">
        <v>54</v>
      </c>
      <c r="P1339" s="4">
        <v>0</v>
      </c>
      <c r="Q1339" s="3">
        <v>95</v>
      </c>
      <c r="R1339" s="3">
        <v>54</v>
      </c>
      <c r="S1339" s="3">
        <v>41</v>
      </c>
      <c r="T1339" t="s">
        <v>1954</v>
      </c>
      <c r="U1339" t="s">
        <v>72</v>
      </c>
    </row>
    <row r="1340" spans="1:21" x14ac:dyDescent="0.35">
      <c r="A1340" t="s">
        <v>3821</v>
      </c>
      <c r="B1340" s="2">
        <v>45387</v>
      </c>
      <c r="C1340">
        <v>4</v>
      </c>
      <c r="D1340">
        <v>2024</v>
      </c>
      <c r="F1340" t="s">
        <v>1170</v>
      </c>
      <c r="G1340" t="s">
        <v>3499</v>
      </c>
      <c r="H1340" t="s">
        <v>1864</v>
      </c>
      <c r="I1340" t="s">
        <v>2101</v>
      </c>
      <c r="J1340" t="s">
        <v>2067</v>
      </c>
      <c r="K1340" t="s">
        <v>1918</v>
      </c>
      <c r="L1340" t="s">
        <v>1889</v>
      </c>
      <c r="M1340">
        <v>1</v>
      </c>
      <c r="N1340" s="3">
        <v>69</v>
      </c>
      <c r="O1340" s="3">
        <v>37</v>
      </c>
      <c r="P1340" s="4">
        <v>0</v>
      </c>
      <c r="Q1340" s="3">
        <v>69</v>
      </c>
      <c r="R1340" s="3">
        <v>37</v>
      </c>
      <c r="S1340" s="3">
        <v>32</v>
      </c>
      <c r="T1340" t="s">
        <v>1954</v>
      </c>
      <c r="U1340" t="s">
        <v>72</v>
      </c>
    </row>
    <row r="1341" spans="1:21" x14ac:dyDescent="0.35">
      <c r="A1341" t="s">
        <v>3822</v>
      </c>
      <c r="B1341" s="2">
        <v>45387</v>
      </c>
      <c r="C1341">
        <v>4</v>
      </c>
      <c r="D1341">
        <v>2024</v>
      </c>
      <c r="F1341" t="s">
        <v>1706</v>
      </c>
      <c r="G1341" t="s">
        <v>3823</v>
      </c>
      <c r="H1341" t="s">
        <v>1869</v>
      </c>
      <c r="I1341" t="s">
        <v>2157</v>
      </c>
      <c r="J1341" t="s">
        <v>2034</v>
      </c>
      <c r="K1341" t="s">
        <v>1904</v>
      </c>
      <c r="L1341" t="s">
        <v>1889</v>
      </c>
      <c r="M1341">
        <v>1</v>
      </c>
      <c r="N1341" s="3">
        <v>149</v>
      </c>
      <c r="O1341" s="3">
        <v>91</v>
      </c>
      <c r="P1341" s="4">
        <v>0.1</v>
      </c>
      <c r="Q1341" s="3">
        <v>134.1</v>
      </c>
      <c r="R1341" s="3">
        <v>91</v>
      </c>
      <c r="S1341" s="3">
        <v>43.1</v>
      </c>
      <c r="T1341" t="s">
        <v>1954</v>
      </c>
      <c r="U1341" t="s">
        <v>71</v>
      </c>
    </row>
    <row r="1342" spans="1:21" x14ac:dyDescent="0.35">
      <c r="A1342" t="s">
        <v>3824</v>
      </c>
      <c r="B1342" s="2">
        <v>45387</v>
      </c>
      <c r="C1342">
        <v>4</v>
      </c>
      <c r="D1342">
        <v>2024</v>
      </c>
      <c r="F1342" t="s">
        <v>1245</v>
      </c>
      <c r="G1342" t="s">
        <v>56</v>
      </c>
      <c r="H1342" t="s">
        <v>1870</v>
      </c>
      <c r="I1342" t="s">
        <v>2000</v>
      </c>
      <c r="J1342" t="s">
        <v>2015</v>
      </c>
      <c r="K1342" t="s">
        <v>1914</v>
      </c>
      <c r="L1342" t="s">
        <v>1888</v>
      </c>
      <c r="M1342">
        <v>3</v>
      </c>
      <c r="N1342" s="3">
        <v>65</v>
      </c>
      <c r="O1342" s="3">
        <v>32</v>
      </c>
      <c r="P1342" s="4">
        <v>0.05</v>
      </c>
      <c r="Q1342" s="3">
        <v>185.25</v>
      </c>
      <c r="R1342" s="3">
        <v>96</v>
      </c>
      <c r="S1342" s="3">
        <v>89.25</v>
      </c>
      <c r="T1342" t="s">
        <v>1954</v>
      </c>
      <c r="U1342" t="s">
        <v>72</v>
      </c>
    </row>
    <row r="1343" spans="1:21" x14ac:dyDescent="0.35">
      <c r="A1343" t="s">
        <v>3825</v>
      </c>
      <c r="B1343" s="2">
        <v>45387</v>
      </c>
      <c r="C1343">
        <v>4</v>
      </c>
      <c r="D1343">
        <v>2024</v>
      </c>
      <c r="F1343" t="s">
        <v>708</v>
      </c>
      <c r="G1343" t="s">
        <v>3542</v>
      </c>
      <c r="H1343" t="s">
        <v>1866</v>
      </c>
      <c r="I1343" t="s">
        <v>1866</v>
      </c>
      <c r="J1343" t="s">
        <v>2162</v>
      </c>
      <c r="K1343" t="s">
        <v>1921</v>
      </c>
      <c r="L1343" t="s">
        <v>1889</v>
      </c>
      <c r="M1343">
        <v>2</v>
      </c>
      <c r="N1343" s="3">
        <v>55</v>
      </c>
      <c r="O1343" s="3">
        <v>27</v>
      </c>
      <c r="P1343" s="4">
        <v>0.05</v>
      </c>
      <c r="Q1343" s="3">
        <v>104.5</v>
      </c>
      <c r="R1343" s="3">
        <v>54</v>
      </c>
      <c r="S1343" s="3">
        <v>50.5</v>
      </c>
      <c r="T1343" t="s">
        <v>1954</v>
      </c>
      <c r="U1343" t="s">
        <v>71</v>
      </c>
    </row>
    <row r="1344" spans="1:21" x14ac:dyDescent="0.35">
      <c r="A1344" t="s">
        <v>3826</v>
      </c>
      <c r="B1344" s="2">
        <v>45387</v>
      </c>
      <c r="C1344">
        <v>4</v>
      </c>
      <c r="D1344">
        <v>2024</v>
      </c>
      <c r="F1344" t="s">
        <v>1345</v>
      </c>
      <c r="G1344" t="s">
        <v>2134</v>
      </c>
      <c r="H1344" t="s">
        <v>1870</v>
      </c>
      <c r="I1344" t="s">
        <v>2083</v>
      </c>
      <c r="J1344" t="s">
        <v>2015</v>
      </c>
      <c r="K1344" t="s">
        <v>1914</v>
      </c>
      <c r="L1344" t="s">
        <v>1888</v>
      </c>
      <c r="M1344">
        <v>1</v>
      </c>
      <c r="N1344" s="3">
        <v>65</v>
      </c>
      <c r="O1344" s="3">
        <v>32</v>
      </c>
      <c r="P1344" s="4">
        <v>0</v>
      </c>
      <c r="Q1344" s="3">
        <v>65</v>
      </c>
      <c r="R1344" s="3">
        <v>32</v>
      </c>
      <c r="S1344" s="3">
        <v>33</v>
      </c>
      <c r="T1344" t="s">
        <v>1954</v>
      </c>
      <c r="U1344" t="s">
        <v>71</v>
      </c>
    </row>
    <row r="1345" spans="1:21" x14ac:dyDescent="0.35">
      <c r="A1345" t="s">
        <v>3827</v>
      </c>
      <c r="B1345" s="2">
        <v>45387</v>
      </c>
      <c r="C1345">
        <v>4</v>
      </c>
      <c r="D1345">
        <v>2024</v>
      </c>
      <c r="F1345" t="s">
        <v>1617</v>
      </c>
      <c r="G1345" t="s">
        <v>2178</v>
      </c>
      <c r="H1345" t="s">
        <v>1870</v>
      </c>
      <c r="I1345" t="s">
        <v>2083</v>
      </c>
      <c r="J1345" t="s">
        <v>2183</v>
      </c>
      <c r="K1345" t="s">
        <v>1917</v>
      </c>
      <c r="L1345" t="s">
        <v>1886</v>
      </c>
      <c r="M1345">
        <v>1</v>
      </c>
      <c r="N1345" s="3">
        <v>72</v>
      </c>
      <c r="O1345" s="3">
        <v>34</v>
      </c>
      <c r="P1345" s="4">
        <v>0.2</v>
      </c>
      <c r="Q1345" s="3">
        <v>57.6</v>
      </c>
      <c r="R1345" s="3">
        <v>34</v>
      </c>
      <c r="S1345" s="3">
        <v>23.6</v>
      </c>
      <c r="T1345" t="s">
        <v>1954</v>
      </c>
      <c r="U1345" t="s">
        <v>71</v>
      </c>
    </row>
    <row r="1346" spans="1:21" x14ac:dyDescent="0.35">
      <c r="A1346" t="s">
        <v>3828</v>
      </c>
      <c r="B1346" s="2">
        <v>45388</v>
      </c>
      <c r="C1346">
        <v>4</v>
      </c>
      <c r="D1346">
        <v>2024</v>
      </c>
      <c r="F1346" t="s">
        <v>177</v>
      </c>
      <c r="G1346" t="s">
        <v>3013</v>
      </c>
      <c r="H1346" t="s">
        <v>1870</v>
      </c>
      <c r="I1346" t="s">
        <v>2083</v>
      </c>
      <c r="J1346" t="s">
        <v>1953</v>
      </c>
      <c r="K1346" t="s">
        <v>1905</v>
      </c>
      <c r="L1346" t="s">
        <v>1888</v>
      </c>
      <c r="M1346">
        <v>3</v>
      </c>
      <c r="N1346" s="3">
        <v>120</v>
      </c>
      <c r="O1346" s="3">
        <v>63</v>
      </c>
      <c r="P1346" s="4">
        <v>0</v>
      </c>
      <c r="Q1346" s="3">
        <v>360</v>
      </c>
      <c r="R1346" s="3">
        <v>189</v>
      </c>
      <c r="S1346" s="3">
        <v>171</v>
      </c>
      <c r="T1346" t="s">
        <v>1954</v>
      </c>
      <c r="U1346" t="s">
        <v>72</v>
      </c>
    </row>
    <row r="1347" spans="1:21" x14ac:dyDescent="0.35">
      <c r="A1347" t="s">
        <v>3829</v>
      </c>
      <c r="B1347" s="2">
        <v>45388</v>
      </c>
      <c r="C1347">
        <v>4</v>
      </c>
      <c r="D1347">
        <v>2024</v>
      </c>
      <c r="F1347" t="s">
        <v>1199</v>
      </c>
      <c r="G1347" t="s">
        <v>60</v>
      </c>
      <c r="H1347" t="s">
        <v>1866</v>
      </c>
      <c r="I1347" t="s">
        <v>1866</v>
      </c>
      <c r="J1347" t="s">
        <v>2045</v>
      </c>
      <c r="K1347" t="s">
        <v>1910</v>
      </c>
      <c r="L1347" t="s">
        <v>1890</v>
      </c>
      <c r="M1347">
        <v>1</v>
      </c>
      <c r="N1347" s="3">
        <v>99</v>
      </c>
      <c r="O1347" s="3">
        <v>58</v>
      </c>
      <c r="P1347" s="4">
        <v>0.1</v>
      </c>
      <c r="Q1347" s="3">
        <v>89.1</v>
      </c>
      <c r="R1347" s="3">
        <v>58</v>
      </c>
      <c r="S1347" s="3">
        <v>31.1</v>
      </c>
      <c r="T1347" t="s">
        <v>1954</v>
      </c>
      <c r="U1347" t="s">
        <v>71</v>
      </c>
    </row>
    <row r="1348" spans="1:21" x14ac:dyDescent="0.35">
      <c r="A1348" t="s">
        <v>3830</v>
      </c>
      <c r="B1348" s="2">
        <v>45388</v>
      </c>
      <c r="C1348">
        <v>4</v>
      </c>
      <c r="D1348">
        <v>2024</v>
      </c>
      <c r="F1348" t="s">
        <v>91</v>
      </c>
      <c r="G1348" t="s">
        <v>2532</v>
      </c>
      <c r="H1348" t="s">
        <v>1869</v>
      </c>
      <c r="I1348" t="s">
        <v>2157</v>
      </c>
      <c r="J1348" t="s">
        <v>1963</v>
      </c>
      <c r="K1348" t="s">
        <v>1907</v>
      </c>
      <c r="L1348" t="s">
        <v>1890</v>
      </c>
      <c r="M1348">
        <v>1</v>
      </c>
      <c r="N1348" s="3">
        <v>119</v>
      </c>
      <c r="O1348" s="3">
        <v>72</v>
      </c>
      <c r="P1348" s="4">
        <v>0.05</v>
      </c>
      <c r="Q1348" s="3">
        <v>113.05</v>
      </c>
      <c r="R1348" s="3">
        <v>72</v>
      </c>
      <c r="S1348" s="3">
        <v>41.05</v>
      </c>
      <c r="T1348" t="s">
        <v>1954</v>
      </c>
      <c r="U1348" t="s">
        <v>72</v>
      </c>
    </row>
    <row r="1349" spans="1:21" x14ac:dyDescent="0.35">
      <c r="A1349" t="s">
        <v>3831</v>
      </c>
      <c r="B1349" s="2">
        <v>45388</v>
      </c>
      <c r="C1349">
        <v>4</v>
      </c>
      <c r="D1349">
        <v>2024</v>
      </c>
      <c r="F1349" t="s">
        <v>120</v>
      </c>
      <c r="G1349" t="s">
        <v>3499</v>
      </c>
      <c r="H1349" t="s">
        <v>1863</v>
      </c>
      <c r="I1349" t="s">
        <v>2056</v>
      </c>
      <c r="J1349" t="s">
        <v>1987</v>
      </c>
      <c r="K1349" t="s">
        <v>1908</v>
      </c>
      <c r="L1349" t="s">
        <v>1890</v>
      </c>
      <c r="M1349">
        <v>1</v>
      </c>
      <c r="N1349" s="3">
        <v>129</v>
      </c>
      <c r="O1349" s="3">
        <v>78</v>
      </c>
      <c r="P1349" s="4">
        <v>0.05</v>
      </c>
      <c r="Q1349" s="3">
        <v>122.55</v>
      </c>
      <c r="R1349" s="3">
        <v>78</v>
      </c>
      <c r="S1349" s="3">
        <v>44.55</v>
      </c>
      <c r="T1349" t="s">
        <v>1954</v>
      </c>
      <c r="U1349" t="s">
        <v>71</v>
      </c>
    </row>
    <row r="1350" spans="1:21" x14ac:dyDescent="0.35">
      <c r="A1350" t="s">
        <v>3832</v>
      </c>
      <c r="B1350" s="2">
        <v>45388</v>
      </c>
      <c r="C1350">
        <v>4</v>
      </c>
      <c r="D1350">
        <v>2024</v>
      </c>
      <c r="F1350" t="s">
        <v>228</v>
      </c>
      <c r="G1350" t="s">
        <v>3833</v>
      </c>
      <c r="H1350" t="s">
        <v>1866</v>
      </c>
      <c r="I1350" t="s">
        <v>1866</v>
      </c>
      <c r="J1350" t="s">
        <v>1987</v>
      </c>
      <c r="K1350" t="s">
        <v>1908</v>
      </c>
      <c r="L1350" t="s">
        <v>1890</v>
      </c>
      <c r="M1350">
        <v>4</v>
      </c>
      <c r="N1350" s="3">
        <v>129</v>
      </c>
      <c r="O1350" s="3">
        <v>78</v>
      </c>
      <c r="P1350" s="4">
        <v>0.05</v>
      </c>
      <c r="Q1350" s="3">
        <v>490.2</v>
      </c>
      <c r="R1350" s="3">
        <v>312</v>
      </c>
      <c r="S1350" s="3">
        <v>178.2</v>
      </c>
      <c r="T1350" t="s">
        <v>1954</v>
      </c>
      <c r="U1350" t="s">
        <v>71</v>
      </c>
    </row>
    <row r="1351" spans="1:21" x14ac:dyDescent="0.35">
      <c r="A1351" t="s">
        <v>3834</v>
      </c>
      <c r="B1351" s="2">
        <v>45388</v>
      </c>
      <c r="C1351">
        <v>4</v>
      </c>
      <c r="D1351">
        <v>2024</v>
      </c>
      <c r="F1351" t="s">
        <v>1774</v>
      </c>
      <c r="G1351" t="s">
        <v>2404</v>
      </c>
      <c r="H1351" t="s">
        <v>1872</v>
      </c>
      <c r="I1351" t="s">
        <v>1986</v>
      </c>
      <c r="J1351" t="s">
        <v>1987</v>
      </c>
      <c r="K1351" t="s">
        <v>1908</v>
      </c>
      <c r="L1351" t="s">
        <v>1890</v>
      </c>
      <c r="M1351">
        <v>1</v>
      </c>
      <c r="N1351" s="3">
        <v>129</v>
      </c>
      <c r="O1351" s="3">
        <v>78</v>
      </c>
      <c r="P1351" s="4">
        <v>0.05</v>
      </c>
      <c r="Q1351" s="3">
        <v>122.55</v>
      </c>
      <c r="R1351" s="3">
        <v>78</v>
      </c>
      <c r="S1351" s="3">
        <v>44.55</v>
      </c>
      <c r="T1351" t="s">
        <v>1954</v>
      </c>
      <c r="U1351" t="s">
        <v>71</v>
      </c>
    </row>
    <row r="1352" spans="1:21" x14ac:dyDescent="0.35">
      <c r="A1352" t="s">
        <v>3835</v>
      </c>
      <c r="B1352" s="2">
        <v>45388</v>
      </c>
      <c r="C1352">
        <v>4</v>
      </c>
      <c r="D1352">
        <v>2024</v>
      </c>
      <c r="F1352" t="s">
        <v>1376</v>
      </c>
      <c r="G1352" t="s">
        <v>3836</v>
      </c>
      <c r="H1352" t="s">
        <v>1870</v>
      </c>
      <c r="I1352" t="s">
        <v>2083</v>
      </c>
      <c r="J1352" t="s">
        <v>1960</v>
      </c>
      <c r="K1352" t="s">
        <v>1924</v>
      </c>
      <c r="L1352" t="s">
        <v>1885</v>
      </c>
      <c r="M1352">
        <v>2</v>
      </c>
      <c r="N1352" s="3">
        <v>42</v>
      </c>
      <c r="O1352" s="3">
        <v>20</v>
      </c>
      <c r="P1352" s="4">
        <v>0.05</v>
      </c>
      <c r="Q1352" s="3">
        <v>79.8</v>
      </c>
      <c r="R1352" s="3">
        <v>40</v>
      </c>
      <c r="S1352" s="3">
        <v>39.799999999999997</v>
      </c>
      <c r="T1352" t="s">
        <v>1954</v>
      </c>
      <c r="U1352" t="s">
        <v>71</v>
      </c>
    </row>
    <row r="1353" spans="1:21" x14ac:dyDescent="0.35">
      <c r="A1353" t="s">
        <v>3837</v>
      </c>
      <c r="B1353" s="2">
        <v>45388</v>
      </c>
      <c r="C1353">
        <v>4</v>
      </c>
      <c r="D1353">
        <v>2024</v>
      </c>
      <c r="F1353" t="s">
        <v>1354</v>
      </c>
      <c r="G1353" t="s">
        <v>2428</v>
      </c>
      <c r="H1353" t="s">
        <v>1873</v>
      </c>
      <c r="I1353" t="s">
        <v>2320</v>
      </c>
      <c r="J1353" t="s">
        <v>2015</v>
      </c>
      <c r="K1353" t="s">
        <v>1914</v>
      </c>
      <c r="L1353" t="s">
        <v>1888</v>
      </c>
      <c r="M1353">
        <v>2</v>
      </c>
      <c r="N1353" s="3">
        <v>65</v>
      </c>
      <c r="O1353" s="3">
        <v>32</v>
      </c>
      <c r="P1353" s="4">
        <v>0.1</v>
      </c>
      <c r="Q1353" s="3">
        <v>117</v>
      </c>
      <c r="R1353" s="3">
        <v>64</v>
      </c>
      <c r="S1353" s="3">
        <v>53</v>
      </c>
      <c r="T1353" t="s">
        <v>1954</v>
      </c>
      <c r="U1353" t="s">
        <v>72</v>
      </c>
    </row>
    <row r="1354" spans="1:21" x14ac:dyDescent="0.35">
      <c r="A1354" t="s">
        <v>3838</v>
      </c>
      <c r="B1354" s="2">
        <v>45389</v>
      </c>
      <c r="C1354">
        <v>4</v>
      </c>
      <c r="D1354">
        <v>2024</v>
      </c>
      <c r="F1354" t="s">
        <v>1325</v>
      </c>
      <c r="G1354" t="s">
        <v>2159</v>
      </c>
      <c r="H1354" t="s">
        <v>1866</v>
      </c>
      <c r="I1354" t="s">
        <v>1866</v>
      </c>
      <c r="J1354" t="s">
        <v>2061</v>
      </c>
      <c r="K1354" t="s">
        <v>1923</v>
      </c>
      <c r="L1354" t="s">
        <v>1888</v>
      </c>
      <c r="M1354">
        <v>1</v>
      </c>
      <c r="N1354" s="3">
        <v>25</v>
      </c>
      <c r="O1354" s="3">
        <v>11</v>
      </c>
      <c r="P1354" s="4">
        <v>0</v>
      </c>
      <c r="Q1354" s="3">
        <v>25</v>
      </c>
      <c r="R1354" s="3">
        <v>11</v>
      </c>
      <c r="S1354" s="3">
        <v>14</v>
      </c>
      <c r="T1354" t="s">
        <v>1954</v>
      </c>
      <c r="U1354" t="s">
        <v>72</v>
      </c>
    </row>
    <row r="1355" spans="1:21" x14ac:dyDescent="0.35">
      <c r="A1355" t="s">
        <v>3839</v>
      </c>
      <c r="B1355" s="2">
        <v>45389</v>
      </c>
      <c r="C1355">
        <v>4</v>
      </c>
      <c r="D1355">
        <v>2024</v>
      </c>
      <c r="F1355" t="s">
        <v>1369</v>
      </c>
      <c r="G1355" t="s">
        <v>2267</v>
      </c>
      <c r="H1355" t="s">
        <v>1868</v>
      </c>
      <c r="I1355" t="s">
        <v>2014</v>
      </c>
      <c r="J1355" t="s">
        <v>2114</v>
      </c>
      <c r="K1355" t="s">
        <v>1915</v>
      </c>
      <c r="L1355" t="s">
        <v>1886</v>
      </c>
      <c r="M1355">
        <v>1</v>
      </c>
      <c r="N1355" s="3">
        <v>85</v>
      </c>
      <c r="O1355" s="3">
        <v>41</v>
      </c>
      <c r="P1355" s="4">
        <v>0</v>
      </c>
      <c r="Q1355" s="3">
        <v>85</v>
      </c>
      <c r="R1355" s="3">
        <v>41</v>
      </c>
      <c r="S1355" s="3">
        <v>44</v>
      </c>
      <c r="T1355" t="s">
        <v>1954</v>
      </c>
      <c r="U1355" t="s">
        <v>72</v>
      </c>
    </row>
    <row r="1356" spans="1:21" x14ac:dyDescent="0.35">
      <c r="A1356" t="s">
        <v>3840</v>
      </c>
      <c r="B1356" s="2">
        <v>45389</v>
      </c>
      <c r="C1356">
        <v>4</v>
      </c>
      <c r="D1356">
        <v>2024</v>
      </c>
      <c r="F1356" t="s">
        <v>672</v>
      </c>
      <c r="G1356" t="s">
        <v>2288</v>
      </c>
      <c r="H1356" t="s">
        <v>1871</v>
      </c>
      <c r="I1356" t="s">
        <v>1966</v>
      </c>
      <c r="J1356" t="s">
        <v>1967</v>
      </c>
      <c r="K1356" t="s">
        <v>1913</v>
      </c>
      <c r="L1356" t="s">
        <v>1888</v>
      </c>
      <c r="M1356">
        <v>1</v>
      </c>
      <c r="N1356" s="3">
        <v>78</v>
      </c>
      <c r="O1356" s="3">
        <v>39</v>
      </c>
      <c r="P1356" s="4">
        <v>0</v>
      </c>
      <c r="Q1356" s="3">
        <v>78</v>
      </c>
      <c r="R1356" s="3">
        <v>39</v>
      </c>
      <c r="S1356" s="3">
        <v>39</v>
      </c>
      <c r="T1356" t="s">
        <v>1954</v>
      </c>
      <c r="U1356" t="s">
        <v>72</v>
      </c>
    </row>
    <row r="1357" spans="1:21" x14ac:dyDescent="0.35">
      <c r="A1357" t="s">
        <v>3841</v>
      </c>
      <c r="B1357" s="2">
        <v>45389</v>
      </c>
      <c r="C1357">
        <v>4</v>
      </c>
      <c r="D1357">
        <v>2024</v>
      </c>
      <c r="F1357" t="s">
        <v>644</v>
      </c>
      <c r="G1357" t="s">
        <v>2837</v>
      </c>
      <c r="H1357" t="s">
        <v>1875</v>
      </c>
      <c r="I1357" t="s">
        <v>1996</v>
      </c>
      <c r="J1357" t="s">
        <v>2034</v>
      </c>
      <c r="K1357" t="s">
        <v>1904</v>
      </c>
      <c r="L1357" t="s">
        <v>1889</v>
      </c>
      <c r="M1357">
        <v>5</v>
      </c>
      <c r="N1357" s="3">
        <v>149</v>
      </c>
      <c r="O1357" s="3">
        <v>91</v>
      </c>
      <c r="P1357" s="4">
        <v>0.1</v>
      </c>
      <c r="Q1357" s="3">
        <v>670.5</v>
      </c>
      <c r="R1357" s="3">
        <v>455</v>
      </c>
      <c r="S1357" s="3">
        <v>215.5</v>
      </c>
      <c r="T1357" t="s">
        <v>1954</v>
      </c>
      <c r="U1357" t="s">
        <v>71</v>
      </c>
    </row>
    <row r="1358" spans="1:21" x14ac:dyDescent="0.35">
      <c r="A1358" t="s">
        <v>3842</v>
      </c>
      <c r="B1358" s="2">
        <v>45389</v>
      </c>
      <c r="C1358">
        <v>4</v>
      </c>
      <c r="D1358">
        <v>2024</v>
      </c>
      <c r="F1358" t="s">
        <v>1331</v>
      </c>
      <c r="G1358" t="s">
        <v>2347</v>
      </c>
      <c r="H1358" t="s">
        <v>1866</v>
      </c>
      <c r="I1358" t="s">
        <v>1866</v>
      </c>
      <c r="J1358" t="s">
        <v>1997</v>
      </c>
      <c r="K1358" t="s">
        <v>1906</v>
      </c>
      <c r="L1358" t="s">
        <v>1889</v>
      </c>
      <c r="M1358">
        <v>1</v>
      </c>
      <c r="N1358" s="3">
        <v>89</v>
      </c>
      <c r="O1358" s="3">
        <v>48</v>
      </c>
      <c r="P1358" s="4">
        <v>0.1</v>
      </c>
      <c r="Q1358" s="3">
        <v>80.099999999999994</v>
      </c>
      <c r="R1358" s="3">
        <v>48</v>
      </c>
      <c r="S1358" s="3">
        <v>32.1</v>
      </c>
      <c r="T1358" t="s">
        <v>1954</v>
      </c>
      <c r="U1358" t="s">
        <v>72</v>
      </c>
    </row>
    <row r="1359" spans="1:21" x14ac:dyDescent="0.35">
      <c r="A1359" t="s">
        <v>3843</v>
      </c>
      <c r="B1359" s="2">
        <v>45389</v>
      </c>
      <c r="C1359">
        <v>4</v>
      </c>
      <c r="D1359">
        <v>2024</v>
      </c>
      <c r="F1359" t="s">
        <v>835</v>
      </c>
      <c r="G1359" t="s">
        <v>2590</v>
      </c>
      <c r="H1359" t="s">
        <v>1875</v>
      </c>
      <c r="I1359" t="s">
        <v>1981</v>
      </c>
      <c r="J1359" t="s">
        <v>1987</v>
      </c>
      <c r="K1359" t="s">
        <v>1908</v>
      </c>
      <c r="L1359" t="s">
        <v>1890</v>
      </c>
      <c r="M1359">
        <v>2</v>
      </c>
      <c r="N1359" s="3">
        <v>129</v>
      </c>
      <c r="O1359" s="3">
        <v>78</v>
      </c>
      <c r="P1359" s="4">
        <v>0</v>
      </c>
      <c r="Q1359" s="3">
        <v>258</v>
      </c>
      <c r="R1359" s="3">
        <v>156</v>
      </c>
      <c r="S1359" s="3">
        <v>102</v>
      </c>
      <c r="T1359" t="s">
        <v>1954</v>
      </c>
      <c r="U1359" t="s">
        <v>72</v>
      </c>
    </row>
    <row r="1360" spans="1:21" x14ac:dyDescent="0.35">
      <c r="A1360" t="s">
        <v>3844</v>
      </c>
      <c r="B1360" s="2">
        <v>45389</v>
      </c>
      <c r="C1360">
        <v>4</v>
      </c>
      <c r="D1360">
        <v>2024</v>
      </c>
      <c r="F1360" t="s">
        <v>689</v>
      </c>
      <c r="G1360" t="s">
        <v>3845</v>
      </c>
      <c r="H1360" t="s">
        <v>1866</v>
      </c>
      <c r="I1360" t="s">
        <v>1866</v>
      </c>
      <c r="J1360" t="s">
        <v>1971</v>
      </c>
      <c r="K1360" t="s">
        <v>1920</v>
      </c>
      <c r="L1360" t="s">
        <v>1886</v>
      </c>
      <c r="M1360">
        <v>2</v>
      </c>
      <c r="N1360" s="3">
        <v>45</v>
      </c>
      <c r="O1360" s="3">
        <v>19</v>
      </c>
      <c r="P1360" s="4">
        <v>0.1</v>
      </c>
      <c r="Q1360" s="3">
        <v>81</v>
      </c>
      <c r="R1360" s="3">
        <v>38</v>
      </c>
      <c r="S1360" s="3">
        <v>43</v>
      </c>
      <c r="T1360" t="s">
        <v>1954</v>
      </c>
      <c r="U1360" t="s">
        <v>71</v>
      </c>
    </row>
    <row r="1361" spans="1:21" x14ac:dyDescent="0.35">
      <c r="A1361" t="s">
        <v>3846</v>
      </c>
      <c r="B1361" s="2">
        <v>45389</v>
      </c>
      <c r="C1361">
        <v>4</v>
      </c>
      <c r="D1361">
        <v>2024</v>
      </c>
      <c r="F1361" t="s">
        <v>573</v>
      </c>
      <c r="G1361" t="s">
        <v>2614</v>
      </c>
      <c r="H1361" t="s">
        <v>1863</v>
      </c>
      <c r="I1361" t="s">
        <v>1952</v>
      </c>
      <c r="J1361" t="s">
        <v>2114</v>
      </c>
      <c r="K1361" t="s">
        <v>1915</v>
      </c>
      <c r="L1361" t="s">
        <v>1886</v>
      </c>
      <c r="M1361">
        <v>1</v>
      </c>
      <c r="N1361" s="3">
        <v>85</v>
      </c>
      <c r="O1361" s="3">
        <v>41</v>
      </c>
      <c r="P1361" s="4">
        <v>0.05</v>
      </c>
      <c r="Q1361" s="3">
        <v>80.75</v>
      </c>
      <c r="R1361" s="3">
        <v>41</v>
      </c>
      <c r="S1361" s="3">
        <v>39.75</v>
      </c>
      <c r="T1361" t="s">
        <v>1954</v>
      </c>
      <c r="U1361" t="s">
        <v>71</v>
      </c>
    </row>
    <row r="1362" spans="1:21" x14ac:dyDescent="0.35">
      <c r="A1362" t="s">
        <v>3847</v>
      </c>
      <c r="B1362" s="2">
        <v>45389</v>
      </c>
      <c r="C1362">
        <v>4</v>
      </c>
      <c r="D1362">
        <v>2024</v>
      </c>
      <c r="F1362" t="s">
        <v>372</v>
      </c>
      <c r="G1362" t="s">
        <v>2473</v>
      </c>
      <c r="H1362" t="s">
        <v>1875</v>
      </c>
      <c r="I1362" t="s">
        <v>1996</v>
      </c>
      <c r="J1362" t="s">
        <v>2001</v>
      </c>
      <c r="K1362" t="s">
        <v>1911</v>
      </c>
      <c r="L1362" t="s">
        <v>1886</v>
      </c>
      <c r="M1362">
        <v>2</v>
      </c>
      <c r="N1362" s="3">
        <v>58</v>
      </c>
      <c r="O1362" s="3">
        <v>25</v>
      </c>
      <c r="P1362" s="4">
        <v>0.05</v>
      </c>
      <c r="Q1362" s="3">
        <v>110.2</v>
      </c>
      <c r="R1362" s="3">
        <v>50</v>
      </c>
      <c r="S1362" s="3">
        <v>60.2</v>
      </c>
      <c r="T1362" t="s">
        <v>1954</v>
      </c>
      <c r="U1362" t="s">
        <v>71</v>
      </c>
    </row>
    <row r="1363" spans="1:21" x14ac:dyDescent="0.35">
      <c r="A1363" t="s">
        <v>3848</v>
      </c>
      <c r="B1363" s="2">
        <v>45389</v>
      </c>
      <c r="C1363">
        <v>4</v>
      </c>
      <c r="D1363">
        <v>2024</v>
      </c>
      <c r="F1363" t="s">
        <v>568</v>
      </c>
      <c r="G1363" t="s">
        <v>2595</v>
      </c>
      <c r="H1363" t="s">
        <v>1866</v>
      </c>
      <c r="I1363" t="s">
        <v>1866</v>
      </c>
      <c r="J1363" t="s">
        <v>1991</v>
      </c>
      <c r="K1363" t="s">
        <v>1925</v>
      </c>
      <c r="L1363" t="s">
        <v>1885</v>
      </c>
      <c r="M1363">
        <v>4</v>
      </c>
      <c r="N1363" s="3">
        <v>35</v>
      </c>
      <c r="O1363" s="3">
        <v>16</v>
      </c>
      <c r="P1363" s="4">
        <v>0</v>
      </c>
      <c r="Q1363" s="3">
        <v>140</v>
      </c>
      <c r="R1363" s="3">
        <v>64</v>
      </c>
      <c r="S1363" s="3">
        <v>76</v>
      </c>
      <c r="T1363" t="s">
        <v>1954</v>
      </c>
      <c r="U1363" t="s">
        <v>71</v>
      </c>
    </row>
    <row r="1364" spans="1:21" x14ac:dyDescent="0.35">
      <c r="A1364" t="s">
        <v>3849</v>
      </c>
      <c r="B1364" s="2">
        <v>45389</v>
      </c>
      <c r="C1364">
        <v>4</v>
      </c>
      <c r="D1364">
        <v>2024</v>
      </c>
      <c r="F1364" t="s">
        <v>975</v>
      </c>
      <c r="G1364" t="s">
        <v>3850</v>
      </c>
      <c r="H1364" t="s">
        <v>1870</v>
      </c>
      <c r="I1364" t="s">
        <v>2060</v>
      </c>
      <c r="J1364" t="s">
        <v>2064</v>
      </c>
      <c r="K1364" t="s">
        <v>1922</v>
      </c>
      <c r="L1364" t="s">
        <v>1887</v>
      </c>
      <c r="M1364">
        <v>1</v>
      </c>
      <c r="N1364" s="3">
        <v>32</v>
      </c>
      <c r="O1364" s="3">
        <v>14</v>
      </c>
      <c r="P1364" s="4">
        <v>0</v>
      </c>
      <c r="Q1364" s="3">
        <v>32</v>
      </c>
      <c r="R1364" s="3">
        <v>14</v>
      </c>
      <c r="S1364" s="3">
        <v>18</v>
      </c>
      <c r="T1364" t="s">
        <v>1954</v>
      </c>
      <c r="U1364" t="s">
        <v>71</v>
      </c>
    </row>
    <row r="1365" spans="1:21" x14ac:dyDescent="0.35">
      <c r="A1365" t="s">
        <v>3851</v>
      </c>
      <c r="B1365" s="2">
        <v>45389</v>
      </c>
      <c r="C1365">
        <v>4</v>
      </c>
      <c r="D1365">
        <v>2024</v>
      </c>
      <c r="F1365" t="s">
        <v>147</v>
      </c>
      <c r="G1365" t="s">
        <v>2322</v>
      </c>
      <c r="H1365" t="s">
        <v>1873</v>
      </c>
      <c r="I1365" t="s">
        <v>2323</v>
      </c>
      <c r="J1365" t="s">
        <v>2015</v>
      </c>
      <c r="K1365" t="s">
        <v>1914</v>
      </c>
      <c r="L1365" t="s">
        <v>1888</v>
      </c>
      <c r="M1365">
        <v>4</v>
      </c>
      <c r="N1365" s="3">
        <v>65</v>
      </c>
      <c r="O1365" s="3">
        <v>32</v>
      </c>
      <c r="P1365" s="4">
        <v>0</v>
      </c>
      <c r="Q1365" s="3">
        <v>260</v>
      </c>
      <c r="R1365" s="3">
        <v>128</v>
      </c>
      <c r="S1365" s="3">
        <v>132</v>
      </c>
      <c r="T1365" t="s">
        <v>1954</v>
      </c>
      <c r="U1365" t="s">
        <v>72</v>
      </c>
    </row>
    <row r="1366" spans="1:21" x14ac:dyDescent="0.35">
      <c r="A1366" t="s">
        <v>3852</v>
      </c>
      <c r="B1366" s="2">
        <v>45389</v>
      </c>
      <c r="C1366">
        <v>4</v>
      </c>
      <c r="D1366">
        <v>2024</v>
      </c>
      <c r="F1366" t="s">
        <v>142</v>
      </c>
      <c r="G1366" t="s">
        <v>2078</v>
      </c>
      <c r="H1366" t="s">
        <v>1872</v>
      </c>
      <c r="I1366" t="s">
        <v>2357</v>
      </c>
      <c r="J1366" t="s">
        <v>2120</v>
      </c>
      <c r="K1366" t="s">
        <v>1926</v>
      </c>
      <c r="L1366" t="s">
        <v>1885</v>
      </c>
      <c r="M1366">
        <v>1</v>
      </c>
      <c r="N1366" s="3">
        <v>28</v>
      </c>
      <c r="O1366" s="3">
        <v>13</v>
      </c>
      <c r="P1366" s="4">
        <v>0</v>
      </c>
      <c r="Q1366" s="3">
        <v>28</v>
      </c>
      <c r="R1366" s="3">
        <v>13</v>
      </c>
      <c r="S1366" s="3">
        <v>15</v>
      </c>
      <c r="T1366" t="s">
        <v>1954</v>
      </c>
      <c r="U1366" t="s">
        <v>72</v>
      </c>
    </row>
    <row r="1367" spans="1:21" x14ac:dyDescent="0.35">
      <c r="A1367" t="s">
        <v>3853</v>
      </c>
      <c r="B1367" s="2">
        <v>45389</v>
      </c>
      <c r="C1367">
        <v>4</v>
      </c>
      <c r="D1367">
        <v>2024</v>
      </c>
      <c r="F1367" t="s">
        <v>1802</v>
      </c>
      <c r="G1367" t="s">
        <v>2312</v>
      </c>
      <c r="H1367" t="s">
        <v>1866</v>
      </c>
      <c r="I1367" t="s">
        <v>1866</v>
      </c>
      <c r="J1367" t="s">
        <v>1997</v>
      </c>
      <c r="K1367" t="s">
        <v>1906</v>
      </c>
      <c r="L1367" t="s">
        <v>1889</v>
      </c>
      <c r="M1367">
        <v>1</v>
      </c>
      <c r="N1367" s="3">
        <v>89</v>
      </c>
      <c r="O1367" s="3">
        <v>48</v>
      </c>
      <c r="P1367" s="4">
        <v>0</v>
      </c>
      <c r="Q1367" s="3">
        <v>89</v>
      </c>
      <c r="R1367" s="3">
        <v>48</v>
      </c>
      <c r="S1367" s="3">
        <v>41</v>
      </c>
      <c r="T1367" t="s">
        <v>1954</v>
      </c>
      <c r="U1367" t="s">
        <v>71</v>
      </c>
    </row>
    <row r="1368" spans="1:21" x14ac:dyDescent="0.35">
      <c r="A1368" t="s">
        <v>3854</v>
      </c>
      <c r="B1368" s="2">
        <v>45389</v>
      </c>
      <c r="C1368">
        <v>4</v>
      </c>
      <c r="D1368">
        <v>2024</v>
      </c>
      <c r="F1368" t="s">
        <v>725</v>
      </c>
      <c r="G1368" t="s">
        <v>2744</v>
      </c>
      <c r="H1368" t="s">
        <v>1871</v>
      </c>
      <c r="I1368" t="s">
        <v>1990</v>
      </c>
      <c r="J1368" t="s">
        <v>2001</v>
      </c>
      <c r="K1368" t="s">
        <v>1911</v>
      </c>
      <c r="L1368" t="s">
        <v>1886</v>
      </c>
      <c r="M1368">
        <v>1</v>
      </c>
      <c r="N1368" s="3">
        <v>58</v>
      </c>
      <c r="O1368" s="3">
        <v>25</v>
      </c>
      <c r="P1368" s="4">
        <v>0.1</v>
      </c>
      <c r="Q1368" s="3">
        <v>52.2</v>
      </c>
      <c r="R1368" s="3">
        <v>25</v>
      </c>
      <c r="S1368" s="3">
        <v>27.2</v>
      </c>
      <c r="T1368" t="s">
        <v>1954</v>
      </c>
      <c r="U1368" t="s">
        <v>72</v>
      </c>
    </row>
    <row r="1369" spans="1:21" x14ac:dyDescent="0.35">
      <c r="A1369" t="s">
        <v>3855</v>
      </c>
      <c r="B1369" s="2">
        <v>45389</v>
      </c>
      <c r="C1369">
        <v>4</v>
      </c>
      <c r="D1369">
        <v>2024</v>
      </c>
      <c r="F1369" t="s">
        <v>279</v>
      </c>
      <c r="G1369" t="s">
        <v>2559</v>
      </c>
      <c r="H1369" t="s">
        <v>1873</v>
      </c>
      <c r="I1369" t="s">
        <v>2070</v>
      </c>
      <c r="J1369" t="s">
        <v>2045</v>
      </c>
      <c r="K1369" t="s">
        <v>1910</v>
      </c>
      <c r="L1369" t="s">
        <v>1890</v>
      </c>
      <c r="M1369">
        <v>1</v>
      </c>
      <c r="N1369" s="3">
        <v>99</v>
      </c>
      <c r="O1369" s="3">
        <v>58</v>
      </c>
      <c r="P1369" s="4">
        <v>0.1</v>
      </c>
      <c r="Q1369" s="3">
        <v>89.1</v>
      </c>
      <c r="R1369" s="3">
        <v>58</v>
      </c>
      <c r="S1369" s="3">
        <v>31.1</v>
      </c>
      <c r="T1369" t="s">
        <v>1954</v>
      </c>
      <c r="U1369" t="s">
        <v>72</v>
      </c>
    </row>
    <row r="1370" spans="1:21" x14ac:dyDescent="0.35">
      <c r="A1370" t="s">
        <v>3856</v>
      </c>
      <c r="B1370" s="2">
        <v>45390</v>
      </c>
      <c r="C1370">
        <v>4</v>
      </c>
      <c r="D1370">
        <v>2024</v>
      </c>
      <c r="F1370" t="s">
        <v>1244</v>
      </c>
      <c r="G1370" t="s">
        <v>2576</v>
      </c>
      <c r="H1370" t="s">
        <v>1875</v>
      </c>
      <c r="I1370" t="s">
        <v>1996</v>
      </c>
      <c r="J1370" t="s">
        <v>1991</v>
      </c>
      <c r="K1370" t="s">
        <v>1925</v>
      </c>
      <c r="L1370" t="s">
        <v>1885</v>
      </c>
      <c r="M1370">
        <v>2</v>
      </c>
      <c r="N1370" s="3">
        <v>35</v>
      </c>
      <c r="O1370" s="3">
        <v>16</v>
      </c>
      <c r="P1370" s="4">
        <v>0.05</v>
      </c>
      <c r="Q1370" s="3">
        <v>66.5</v>
      </c>
      <c r="R1370" s="3">
        <v>32</v>
      </c>
      <c r="S1370" s="3">
        <v>34.5</v>
      </c>
      <c r="T1370" t="s">
        <v>1954</v>
      </c>
      <c r="U1370" t="s">
        <v>72</v>
      </c>
    </row>
    <row r="1371" spans="1:21" x14ac:dyDescent="0.35">
      <c r="A1371" t="s">
        <v>3857</v>
      </c>
      <c r="B1371" s="2">
        <v>45390</v>
      </c>
      <c r="C1371">
        <v>4</v>
      </c>
      <c r="D1371">
        <v>2024</v>
      </c>
      <c r="F1371" t="s">
        <v>268</v>
      </c>
      <c r="G1371" t="s">
        <v>2639</v>
      </c>
      <c r="H1371" t="s">
        <v>1874</v>
      </c>
      <c r="I1371" t="s">
        <v>2119</v>
      </c>
      <c r="J1371" t="s">
        <v>1963</v>
      </c>
      <c r="K1371" t="s">
        <v>1907</v>
      </c>
      <c r="L1371" t="s">
        <v>1890</v>
      </c>
      <c r="M1371">
        <v>2</v>
      </c>
      <c r="N1371" s="3">
        <v>119</v>
      </c>
      <c r="O1371" s="3">
        <v>72</v>
      </c>
      <c r="P1371" s="4">
        <v>0.15</v>
      </c>
      <c r="Q1371" s="3">
        <v>202.3</v>
      </c>
      <c r="R1371" s="3">
        <v>144</v>
      </c>
      <c r="S1371" s="3">
        <v>58.3</v>
      </c>
      <c r="T1371" t="s">
        <v>1954</v>
      </c>
      <c r="U1371" t="s">
        <v>72</v>
      </c>
    </row>
    <row r="1372" spans="1:21" x14ac:dyDescent="0.35">
      <c r="A1372" t="s">
        <v>3858</v>
      </c>
      <c r="B1372" s="2">
        <v>45390</v>
      </c>
      <c r="C1372">
        <v>4</v>
      </c>
      <c r="D1372">
        <v>2024</v>
      </c>
      <c r="F1372" t="s">
        <v>1361</v>
      </c>
      <c r="G1372" t="s">
        <v>2953</v>
      </c>
      <c r="H1372" t="s">
        <v>1866</v>
      </c>
      <c r="I1372" t="s">
        <v>1866</v>
      </c>
      <c r="J1372" t="s">
        <v>1953</v>
      </c>
      <c r="K1372" t="s">
        <v>1905</v>
      </c>
      <c r="L1372" t="s">
        <v>1888</v>
      </c>
      <c r="M1372">
        <v>3</v>
      </c>
      <c r="N1372" s="3">
        <v>120</v>
      </c>
      <c r="O1372" s="3">
        <v>63</v>
      </c>
      <c r="P1372" s="4">
        <v>0.05</v>
      </c>
      <c r="Q1372" s="3">
        <v>342</v>
      </c>
      <c r="R1372" s="3">
        <v>189</v>
      </c>
      <c r="S1372" s="3">
        <v>153</v>
      </c>
      <c r="T1372" t="s">
        <v>1954</v>
      </c>
      <c r="U1372" t="s">
        <v>71</v>
      </c>
    </row>
    <row r="1373" spans="1:21" x14ac:dyDescent="0.35">
      <c r="A1373" t="s">
        <v>3859</v>
      </c>
      <c r="B1373" s="2">
        <v>45390</v>
      </c>
      <c r="C1373">
        <v>4</v>
      </c>
      <c r="D1373">
        <v>2024</v>
      </c>
      <c r="F1373" t="s">
        <v>893</v>
      </c>
      <c r="G1373" t="s">
        <v>1980</v>
      </c>
      <c r="H1373" t="s">
        <v>1875</v>
      </c>
      <c r="I1373" t="s">
        <v>1981</v>
      </c>
      <c r="J1373" t="s">
        <v>1991</v>
      </c>
      <c r="K1373" t="s">
        <v>1925</v>
      </c>
      <c r="L1373" t="s">
        <v>1885</v>
      </c>
      <c r="M1373">
        <v>1</v>
      </c>
      <c r="N1373" s="3">
        <v>35</v>
      </c>
      <c r="O1373" s="3">
        <v>16</v>
      </c>
      <c r="P1373" s="4">
        <v>0.05</v>
      </c>
      <c r="Q1373" s="3">
        <v>33.25</v>
      </c>
      <c r="R1373" s="3">
        <v>16</v>
      </c>
      <c r="S1373" s="3">
        <v>17.25</v>
      </c>
      <c r="T1373" t="s">
        <v>1954</v>
      </c>
      <c r="U1373" t="s">
        <v>72</v>
      </c>
    </row>
    <row r="1374" spans="1:21" x14ac:dyDescent="0.35">
      <c r="A1374" t="s">
        <v>3860</v>
      </c>
      <c r="B1374" s="2">
        <v>45390</v>
      </c>
      <c r="C1374">
        <v>4</v>
      </c>
      <c r="D1374">
        <v>2024</v>
      </c>
      <c r="F1374" t="s">
        <v>301</v>
      </c>
      <c r="G1374" t="s">
        <v>2972</v>
      </c>
      <c r="H1374" t="s">
        <v>1870</v>
      </c>
      <c r="I1374" t="s">
        <v>2192</v>
      </c>
      <c r="J1374" t="s">
        <v>2162</v>
      </c>
      <c r="K1374" t="s">
        <v>1921</v>
      </c>
      <c r="L1374" t="s">
        <v>1889</v>
      </c>
      <c r="M1374">
        <v>1</v>
      </c>
      <c r="N1374" s="3">
        <v>55</v>
      </c>
      <c r="O1374" s="3">
        <v>27</v>
      </c>
      <c r="P1374" s="4">
        <v>0.2</v>
      </c>
      <c r="Q1374" s="3">
        <v>44</v>
      </c>
      <c r="R1374" s="3">
        <v>27</v>
      </c>
      <c r="S1374" s="3">
        <v>17</v>
      </c>
      <c r="T1374" t="s">
        <v>1954</v>
      </c>
      <c r="U1374" t="s">
        <v>72</v>
      </c>
    </row>
    <row r="1375" spans="1:21" x14ac:dyDescent="0.35">
      <c r="A1375" t="s">
        <v>3861</v>
      </c>
      <c r="B1375" s="2">
        <v>45390</v>
      </c>
      <c r="C1375">
        <v>4</v>
      </c>
      <c r="D1375">
        <v>2024</v>
      </c>
      <c r="F1375" t="s">
        <v>848</v>
      </c>
      <c r="G1375" t="s">
        <v>63</v>
      </c>
      <c r="H1375" t="s">
        <v>1866</v>
      </c>
      <c r="I1375" t="s">
        <v>1866</v>
      </c>
      <c r="J1375" t="s">
        <v>2067</v>
      </c>
      <c r="K1375" t="s">
        <v>1918</v>
      </c>
      <c r="L1375" t="s">
        <v>1889</v>
      </c>
      <c r="M1375">
        <v>3</v>
      </c>
      <c r="N1375" s="3">
        <v>69</v>
      </c>
      <c r="O1375" s="3">
        <v>37</v>
      </c>
      <c r="P1375" s="4">
        <v>0.15</v>
      </c>
      <c r="Q1375" s="3">
        <v>175.95</v>
      </c>
      <c r="R1375" s="3">
        <v>111</v>
      </c>
      <c r="S1375" s="3">
        <v>64.95</v>
      </c>
      <c r="T1375" t="s">
        <v>1954</v>
      </c>
      <c r="U1375" t="s">
        <v>72</v>
      </c>
    </row>
    <row r="1376" spans="1:21" x14ac:dyDescent="0.35">
      <c r="A1376" t="s">
        <v>3862</v>
      </c>
      <c r="B1376" s="2">
        <v>45391</v>
      </c>
      <c r="C1376">
        <v>4</v>
      </c>
      <c r="D1376">
        <v>2024</v>
      </c>
      <c r="F1376" t="s">
        <v>250</v>
      </c>
      <c r="G1376" t="s">
        <v>1965</v>
      </c>
      <c r="H1376" t="s">
        <v>1871</v>
      </c>
      <c r="I1376" t="s">
        <v>1966</v>
      </c>
      <c r="J1376" t="s">
        <v>1978</v>
      </c>
      <c r="K1376" t="s">
        <v>1916</v>
      </c>
      <c r="L1376" t="s">
        <v>1887</v>
      </c>
      <c r="M1376">
        <v>4</v>
      </c>
      <c r="N1376" s="3">
        <v>79</v>
      </c>
      <c r="O1376" s="3">
        <v>42</v>
      </c>
      <c r="P1376" s="4">
        <v>0</v>
      </c>
      <c r="Q1376" s="3">
        <v>316</v>
      </c>
      <c r="R1376" s="3">
        <v>168</v>
      </c>
      <c r="S1376" s="3">
        <v>148</v>
      </c>
      <c r="T1376" t="s">
        <v>1954</v>
      </c>
      <c r="U1376" t="s">
        <v>72</v>
      </c>
    </row>
    <row r="1377" spans="1:21" x14ac:dyDescent="0.35">
      <c r="A1377" t="s">
        <v>3863</v>
      </c>
      <c r="B1377" s="2">
        <v>45391</v>
      </c>
      <c r="C1377">
        <v>4</v>
      </c>
      <c r="D1377">
        <v>2024</v>
      </c>
      <c r="F1377" t="s">
        <v>1533</v>
      </c>
      <c r="G1377" t="s">
        <v>3864</v>
      </c>
      <c r="H1377" t="s">
        <v>1863</v>
      </c>
      <c r="I1377" t="s">
        <v>2056</v>
      </c>
      <c r="J1377" t="s">
        <v>1987</v>
      </c>
      <c r="K1377" t="s">
        <v>1908</v>
      </c>
      <c r="L1377" t="s">
        <v>1890</v>
      </c>
      <c r="M1377">
        <v>1</v>
      </c>
      <c r="N1377" s="3">
        <v>129</v>
      </c>
      <c r="O1377" s="3">
        <v>78</v>
      </c>
      <c r="P1377" s="4">
        <v>0.05</v>
      </c>
      <c r="Q1377" s="3">
        <v>122.55</v>
      </c>
      <c r="R1377" s="3">
        <v>78</v>
      </c>
      <c r="S1377" s="3">
        <v>44.55</v>
      </c>
      <c r="T1377" t="s">
        <v>1954</v>
      </c>
      <c r="U1377" t="s">
        <v>71</v>
      </c>
    </row>
    <row r="1378" spans="1:21" x14ac:dyDescent="0.35">
      <c r="A1378" t="s">
        <v>3865</v>
      </c>
      <c r="B1378" s="2">
        <v>45391</v>
      </c>
      <c r="C1378">
        <v>4</v>
      </c>
      <c r="D1378">
        <v>2024</v>
      </c>
      <c r="F1378" t="s">
        <v>668</v>
      </c>
      <c r="G1378" t="s">
        <v>3866</v>
      </c>
      <c r="H1378" t="s">
        <v>1866</v>
      </c>
      <c r="I1378" t="s">
        <v>1866</v>
      </c>
      <c r="J1378" t="s">
        <v>2026</v>
      </c>
      <c r="K1378" t="s">
        <v>1919</v>
      </c>
      <c r="L1378" t="s">
        <v>1887</v>
      </c>
      <c r="M1378">
        <v>1</v>
      </c>
      <c r="N1378" s="3">
        <v>85</v>
      </c>
      <c r="O1378" s="3">
        <v>44</v>
      </c>
      <c r="P1378" s="4">
        <v>0.05</v>
      </c>
      <c r="Q1378" s="3">
        <v>80.75</v>
      </c>
      <c r="R1378" s="3">
        <v>44</v>
      </c>
      <c r="S1378" s="3">
        <v>36.75</v>
      </c>
      <c r="T1378" t="s">
        <v>1954</v>
      </c>
      <c r="U1378" t="s">
        <v>71</v>
      </c>
    </row>
    <row r="1379" spans="1:21" x14ac:dyDescent="0.35">
      <c r="A1379" t="s">
        <v>3867</v>
      </c>
      <c r="B1379" s="2">
        <v>45391</v>
      </c>
      <c r="C1379">
        <v>4</v>
      </c>
      <c r="D1379">
        <v>2024</v>
      </c>
      <c r="F1379" t="s">
        <v>425</v>
      </c>
      <c r="G1379" t="s">
        <v>62</v>
      </c>
      <c r="H1379" t="s">
        <v>1872</v>
      </c>
      <c r="I1379" t="s">
        <v>2076</v>
      </c>
      <c r="J1379" t="s">
        <v>2061</v>
      </c>
      <c r="K1379" t="s">
        <v>1923</v>
      </c>
      <c r="L1379" t="s">
        <v>1888</v>
      </c>
      <c r="M1379">
        <v>1</v>
      </c>
      <c r="N1379" s="3">
        <v>25</v>
      </c>
      <c r="O1379" s="3">
        <v>11</v>
      </c>
      <c r="P1379" s="4">
        <v>0.15</v>
      </c>
      <c r="Q1379" s="3">
        <v>21.25</v>
      </c>
      <c r="R1379" s="3">
        <v>11</v>
      </c>
      <c r="S1379" s="3">
        <v>10.25</v>
      </c>
      <c r="T1379" t="s">
        <v>1954</v>
      </c>
      <c r="U1379" t="s">
        <v>71</v>
      </c>
    </row>
    <row r="1380" spans="1:21" x14ac:dyDescent="0.35">
      <c r="A1380" t="s">
        <v>3868</v>
      </c>
      <c r="B1380" s="2">
        <v>45391</v>
      </c>
      <c r="C1380">
        <v>4</v>
      </c>
      <c r="D1380">
        <v>2024</v>
      </c>
      <c r="F1380" t="s">
        <v>1461</v>
      </c>
      <c r="G1380" t="s">
        <v>2386</v>
      </c>
      <c r="H1380" t="s">
        <v>1868</v>
      </c>
      <c r="I1380" t="s">
        <v>1959</v>
      </c>
      <c r="J1380" t="s">
        <v>2064</v>
      </c>
      <c r="K1380" t="s">
        <v>1922</v>
      </c>
      <c r="L1380" t="s">
        <v>1887</v>
      </c>
      <c r="M1380">
        <v>4</v>
      </c>
      <c r="N1380" s="3">
        <v>32</v>
      </c>
      <c r="O1380" s="3">
        <v>14</v>
      </c>
      <c r="P1380" s="4">
        <v>0</v>
      </c>
      <c r="Q1380" s="3">
        <v>128</v>
      </c>
      <c r="R1380" s="3">
        <v>56</v>
      </c>
      <c r="S1380" s="3">
        <v>72</v>
      </c>
      <c r="T1380" t="s">
        <v>1954</v>
      </c>
      <c r="U1380" t="s">
        <v>71</v>
      </c>
    </row>
    <row r="1381" spans="1:21" x14ac:dyDescent="0.35">
      <c r="A1381" t="s">
        <v>3869</v>
      </c>
      <c r="B1381" s="2">
        <v>45391</v>
      </c>
      <c r="C1381">
        <v>4</v>
      </c>
      <c r="D1381">
        <v>2024</v>
      </c>
      <c r="F1381" t="s">
        <v>576</v>
      </c>
      <c r="G1381" t="s">
        <v>2491</v>
      </c>
      <c r="H1381" t="s">
        <v>1871</v>
      </c>
      <c r="I1381" t="s">
        <v>2144</v>
      </c>
      <c r="J1381" t="s">
        <v>2045</v>
      </c>
      <c r="K1381" t="s">
        <v>1910</v>
      </c>
      <c r="L1381" t="s">
        <v>1890</v>
      </c>
      <c r="M1381">
        <v>2</v>
      </c>
      <c r="N1381" s="3">
        <v>99</v>
      </c>
      <c r="O1381" s="3">
        <v>58</v>
      </c>
      <c r="P1381" s="4">
        <v>0.15</v>
      </c>
      <c r="Q1381" s="3">
        <v>168.3</v>
      </c>
      <c r="R1381" s="3">
        <v>116</v>
      </c>
      <c r="S1381" s="3">
        <v>52.3</v>
      </c>
      <c r="T1381" t="s">
        <v>1954</v>
      </c>
      <c r="U1381" t="s">
        <v>72</v>
      </c>
    </row>
    <row r="1382" spans="1:21" x14ac:dyDescent="0.35">
      <c r="A1382" t="s">
        <v>3870</v>
      </c>
      <c r="B1382" s="2">
        <v>45391</v>
      </c>
      <c r="C1382">
        <v>4</v>
      </c>
      <c r="D1382">
        <v>2024</v>
      </c>
      <c r="F1382" t="s">
        <v>889</v>
      </c>
      <c r="G1382" t="s">
        <v>2521</v>
      </c>
      <c r="H1382" t="s">
        <v>1864</v>
      </c>
      <c r="I1382" t="s">
        <v>2044</v>
      </c>
      <c r="J1382" t="s">
        <v>2034</v>
      </c>
      <c r="K1382" t="s">
        <v>1904</v>
      </c>
      <c r="L1382" t="s">
        <v>1889</v>
      </c>
      <c r="M1382">
        <v>4</v>
      </c>
      <c r="N1382" s="3">
        <v>149</v>
      </c>
      <c r="O1382" s="3">
        <v>91</v>
      </c>
      <c r="P1382" s="4">
        <v>0.05</v>
      </c>
      <c r="Q1382" s="3">
        <v>566.20000000000005</v>
      </c>
      <c r="R1382" s="3">
        <v>364</v>
      </c>
      <c r="S1382" s="3">
        <v>202.2</v>
      </c>
      <c r="T1382" t="s">
        <v>1954</v>
      </c>
      <c r="U1382" t="s">
        <v>72</v>
      </c>
    </row>
    <row r="1383" spans="1:21" x14ac:dyDescent="0.35">
      <c r="A1383" t="s">
        <v>3871</v>
      </c>
      <c r="B1383" s="2">
        <v>45391</v>
      </c>
      <c r="C1383">
        <v>4</v>
      </c>
      <c r="D1383">
        <v>2024</v>
      </c>
      <c r="F1383" t="s">
        <v>1232</v>
      </c>
      <c r="G1383" t="s">
        <v>2517</v>
      </c>
      <c r="H1383" t="s">
        <v>1864</v>
      </c>
      <c r="I1383" t="s">
        <v>2211</v>
      </c>
      <c r="J1383" t="s">
        <v>2034</v>
      </c>
      <c r="K1383" t="s">
        <v>1904</v>
      </c>
      <c r="L1383" t="s">
        <v>1889</v>
      </c>
      <c r="M1383">
        <v>1</v>
      </c>
      <c r="N1383" s="3">
        <v>149</v>
      </c>
      <c r="O1383" s="3">
        <v>91</v>
      </c>
      <c r="P1383" s="4">
        <v>0.05</v>
      </c>
      <c r="Q1383" s="3">
        <v>141.55000000000001</v>
      </c>
      <c r="R1383" s="3">
        <v>91</v>
      </c>
      <c r="S1383" s="3">
        <v>50.55</v>
      </c>
      <c r="T1383" t="s">
        <v>1954</v>
      </c>
      <c r="U1383" t="s">
        <v>72</v>
      </c>
    </row>
    <row r="1384" spans="1:21" x14ac:dyDescent="0.35">
      <c r="A1384" t="s">
        <v>3872</v>
      </c>
      <c r="B1384" s="2">
        <v>45391</v>
      </c>
      <c r="C1384">
        <v>4</v>
      </c>
      <c r="D1384">
        <v>2024</v>
      </c>
      <c r="F1384" t="s">
        <v>170</v>
      </c>
      <c r="G1384" t="s">
        <v>3152</v>
      </c>
      <c r="H1384" t="s">
        <v>1863</v>
      </c>
      <c r="I1384" t="s">
        <v>2033</v>
      </c>
      <c r="J1384" t="s">
        <v>1963</v>
      </c>
      <c r="K1384" t="s">
        <v>1907</v>
      </c>
      <c r="L1384" t="s">
        <v>1890</v>
      </c>
      <c r="M1384">
        <v>1</v>
      </c>
      <c r="N1384" s="3">
        <v>119</v>
      </c>
      <c r="O1384" s="3">
        <v>72</v>
      </c>
      <c r="P1384" s="4">
        <v>0</v>
      </c>
      <c r="Q1384" s="3">
        <v>119</v>
      </c>
      <c r="R1384" s="3">
        <v>72</v>
      </c>
      <c r="S1384" s="3">
        <v>47</v>
      </c>
      <c r="T1384" t="s">
        <v>1954</v>
      </c>
      <c r="U1384" t="s">
        <v>72</v>
      </c>
    </row>
    <row r="1385" spans="1:21" x14ac:dyDescent="0.35">
      <c r="A1385" t="s">
        <v>3873</v>
      </c>
      <c r="B1385" s="2">
        <v>45391</v>
      </c>
      <c r="C1385">
        <v>4</v>
      </c>
      <c r="D1385">
        <v>2024</v>
      </c>
      <c r="F1385" t="s">
        <v>799</v>
      </c>
      <c r="G1385" t="s">
        <v>3874</v>
      </c>
      <c r="H1385" t="s">
        <v>1872</v>
      </c>
      <c r="I1385" t="s">
        <v>1986</v>
      </c>
      <c r="J1385" t="s">
        <v>2001</v>
      </c>
      <c r="K1385" t="s">
        <v>1911</v>
      </c>
      <c r="L1385" t="s">
        <v>1886</v>
      </c>
      <c r="M1385">
        <v>2</v>
      </c>
      <c r="N1385" s="3">
        <v>58</v>
      </c>
      <c r="O1385" s="3">
        <v>25</v>
      </c>
      <c r="P1385" s="4">
        <v>0.1</v>
      </c>
      <c r="Q1385" s="3">
        <v>104.4</v>
      </c>
      <c r="R1385" s="3">
        <v>50</v>
      </c>
      <c r="S1385" s="3">
        <v>54.4</v>
      </c>
      <c r="T1385" t="s">
        <v>1954</v>
      </c>
      <c r="U1385" t="s">
        <v>71</v>
      </c>
    </row>
    <row r="1386" spans="1:21" x14ac:dyDescent="0.35">
      <c r="A1386" t="s">
        <v>3875</v>
      </c>
      <c r="B1386" s="2">
        <v>45391</v>
      </c>
      <c r="C1386">
        <v>4</v>
      </c>
      <c r="D1386">
        <v>2024</v>
      </c>
      <c r="F1386" t="s">
        <v>1093</v>
      </c>
      <c r="G1386" t="s">
        <v>3328</v>
      </c>
      <c r="H1386" t="s">
        <v>1870</v>
      </c>
      <c r="I1386" t="s">
        <v>2192</v>
      </c>
      <c r="J1386" t="s">
        <v>1960</v>
      </c>
      <c r="K1386" t="s">
        <v>1924</v>
      </c>
      <c r="L1386" t="s">
        <v>1885</v>
      </c>
      <c r="M1386">
        <v>1</v>
      </c>
      <c r="N1386" s="3">
        <v>42</v>
      </c>
      <c r="O1386" s="3">
        <v>20</v>
      </c>
      <c r="P1386" s="4">
        <v>0</v>
      </c>
      <c r="Q1386" s="3">
        <v>42</v>
      </c>
      <c r="R1386" s="3">
        <v>20</v>
      </c>
      <c r="S1386" s="3">
        <v>22</v>
      </c>
      <c r="T1386" t="s">
        <v>1954</v>
      </c>
      <c r="U1386" t="s">
        <v>72</v>
      </c>
    </row>
    <row r="1387" spans="1:21" x14ac:dyDescent="0.35">
      <c r="A1387" t="s">
        <v>3876</v>
      </c>
      <c r="B1387" s="2">
        <v>45391</v>
      </c>
      <c r="C1387">
        <v>4</v>
      </c>
      <c r="D1387">
        <v>2024</v>
      </c>
      <c r="F1387" t="s">
        <v>370</v>
      </c>
      <c r="G1387" t="s">
        <v>3877</v>
      </c>
      <c r="H1387" t="s">
        <v>1870</v>
      </c>
      <c r="I1387" t="s">
        <v>2060</v>
      </c>
      <c r="J1387" t="s">
        <v>2064</v>
      </c>
      <c r="K1387" t="s">
        <v>1922</v>
      </c>
      <c r="L1387" t="s">
        <v>1887</v>
      </c>
      <c r="M1387">
        <v>4</v>
      </c>
      <c r="N1387" s="3">
        <v>32</v>
      </c>
      <c r="O1387" s="3">
        <v>14</v>
      </c>
      <c r="P1387" s="4">
        <v>0</v>
      </c>
      <c r="Q1387" s="3">
        <v>128</v>
      </c>
      <c r="R1387" s="3">
        <v>56</v>
      </c>
      <c r="S1387" s="3">
        <v>72</v>
      </c>
      <c r="T1387" t="s">
        <v>1954</v>
      </c>
      <c r="U1387" t="s">
        <v>71</v>
      </c>
    </row>
    <row r="1388" spans="1:21" x14ac:dyDescent="0.35">
      <c r="A1388" t="s">
        <v>3878</v>
      </c>
      <c r="B1388" s="2">
        <v>45391</v>
      </c>
      <c r="C1388">
        <v>4</v>
      </c>
      <c r="D1388">
        <v>2024</v>
      </c>
      <c r="F1388" t="s">
        <v>1746</v>
      </c>
      <c r="G1388" t="s">
        <v>2080</v>
      </c>
      <c r="H1388" t="s">
        <v>1868</v>
      </c>
      <c r="I1388" t="s">
        <v>2022</v>
      </c>
      <c r="J1388" t="s">
        <v>2061</v>
      </c>
      <c r="K1388" t="s">
        <v>1923</v>
      </c>
      <c r="L1388" t="s">
        <v>1888</v>
      </c>
      <c r="M1388">
        <v>2</v>
      </c>
      <c r="N1388" s="3">
        <v>25</v>
      </c>
      <c r="O1388" s="3">
        <v>11</v>
      </c>
      <c r="P1388" s="4">
        <v>0</v>
      </c>
      <c r="Q1388" s="3">
        <v>50</v>
      </c>
      <c r="R1388" s="3">
        <v>22</v>
      </c>
      <c r="S1388" s="3">
        <v>28</v>
      </c>
      <c r="T1388" t="s">
        <v>1954</v>
      </c>
      <c r="U1388" t="s">
        <v>72</v>
      </c>
    </row>
    <row r="1389" spans="1:21" x14ac:dyDescent="0.35">
      <c r="A1389" t="s">
        <v>3879</v>
      </c>
      <c r="B1389" s="2">
        <v>45391</v>
      </c>
      <c r="C1389">
        <v>4</v>
      </c>
      <c r="D1389">
        <v>2024</v>
      </c>
      <c r="F1389" t="s">
        <v>687</v>
      </c>
      <c r="G1389" t="s">
        <v>2146</v>
      </c>
      <c r="H1389" t="s">
        <v>1866</v>
      </c>
      <c r="I1389" t="s">
        <v>1866</v>
      </c>
      <c r="J1389" t="s">
        <v>2001</v>
      </c>
      <c r="K1389" t="s">
        <v>1911</v>
      </c>
      <c r="L1389" t="s">
        <v>1886</v>
      </c>
      <c r="M1389">
        <v>2</v>
      </c>
      <c r="N1389" s="3">
        <v>58</v>
      </c>
      <c r="O1389" s="3">
        <v>25</v>
      </c>
      <c r="P1389" s="4">
        <v>0.15</v>
      </c>
      <c r="Q1389" s="3">
        <v>98.6</v>
      </c>
      <c r="R1389" s="3">
        <v>50</v>
      </c>
      <c r="S1389" s="3">
        <v>48.6</v>
      </c>
      <c r="T1389" t="s">
        <v>1954</v>
      </c>
      <c r="U1389" t="s">
        <v>71</v>
      </c>
    </row>
    <row r="1390" spans="1:21" x14ac:dyDescent="0.35">
      <c r="A1390" t="s">
        <v>3880</v>
      </c>
      <c r="B1390" s="2">
        <v>45392</v>
      </c>
      <c r="C1390">
        <v>4</v>
      </c>
      <c r="D1390">
        <v>2024</v>
      </c>
      <c r="F1390" t="s">
        <v>670</v>
      </c>
      <c r="G1390" t="s">
        <v>3292</v>
      </c>
      <c r="H1390" t="s">
        <v>1867</v>
      </c>
      <c r="I1390" t="s">
        <v>2036</v>
      </c>
      <c r="J1390" t="s">
        <v>1971</v>
      </c>
      <c r="K1390" t="s">
        <v>1920</v>
      </c>
      <c r="L1390" t="s">
        <v>1886</v>
      </c>
      <c r="M1390">
        <v>2</v>
      </c>
      <c r="N1390" s="3">
        <v>45</v>
      </c>
      <c r="O1390" s="3">
        <v>19</v>
      </c>
      <c r="P1390" s="4">
        <v>0.05</v>
      </c>
      <c r="Q1390" s="3">
        <v>85.5</v>
      </c>
      <c r="R1390" s="3">
        <v>38</v>
      </c>
      <c r="S1390" s="3">
        <v>47.5</v>
      </c>
      <c r="T1390" t="s">
        <v>1954</v>
      </c>
      <c r="U1390" t="s">
        <v>72</v>
      </c>
    </row>
    <row r="1391" spans="1:21" x14ac:dyDescent="0.35">
      <c r="A1391" t="s">
        <v>3881</v>
      </c>
      <c r="B1391" s="2">
        <v>45392</v>
      </c>
      <c r="C1391">
        <v>4</v>
      </c>
      <c r="D1391">
        <v>2024</v>
      </c>
      <c r="F1391" t="s">
        <v>1646</v>
      </c>
      <c r="G1391" t="s">
        <v>2030</v>
      </c>
      <c r="H1391" t="s">
        <v>1871</v>
      </c>
      <c r="I1391" t="s">
        <v>1990</v>
      </c>
      <c r="J1391" t="s">
        <v>2162</v>
      </c>
      <c r="K1391" t="s">
        <v>1921</v>
      </c>
      <c r="L1391" t="s">
        <v>1889</v>
      </c>
      <c r="M1391">
        <v>1</v>
      </c>
      <c r="N1391" s="3">
        <v>55</v>
      </c>
      <c r="O1391" s="3">
        <v>27</v>
      </c>
      <c r="P1391" s="4">
        <v>0</v>
      </c>
      <c r="Q1391" s="3">
        <v>55</v>
      </c>
      <c r="R1391" s="3">
        <v>27</v>
      </c>
      <c r="S1391" s="3">
        <v>28</v>
      </c>
      <c r="T1391" t="s">
        <v>1954</v>
      </c>
      <c r="U1391" t="s">
        <v>71</v>
      </c>
    </row>
    <row r="1392" spans="1:21" x14ac:dyDescent="0.35">
      <c r="A1392" t="s">
        <v>3882</v>
      </c>
      <c r="B1392" s="2">
        <v>45392</v>
      </c>
      <c r="C1392">
        <v>4</v>
      </c>
      <c r="D1392">
        <v>2024</v>
      </c>
      <c r="F1392" t="s">
        <v>1516</v>
      </c>
      <c r="G1392" t="s">
        <v>2763</v>
      </c>
      <c r="H1392" t="s">
        <v>1871</v>
      </c>
      <c r="I1392" t="s">
        <v>1966</v>
      </c>
      <c r="J1392" t="s">
        <v>2026</v>
      </c>
      <c r="K1392" t="s">
        <v>1919</v>
      </c>
      <c r="L1392" t="s">
        <v>1887</v>
      </c>
      <c r="M1392">
        <v>1</v>
      </c>
      <c r="N1392" s="3">
        <v>85</v>
      </c>
      <c r="O1392" s="3">
        <v>44</v>
      </c>
      <c r="P1392" s="4">
        <v>0.15</v>
      </c>
      <c r="Q1392" s="3">
        <v>72.25</v>
      </c>
      <c r="R1392" s="3">
        <v>44</v>
      </c>
      <c r="S1392" s="3">
        <v>28.25</v>
      </c>
      <c r="T1392" t="s">
        <v>1954</v>
      </c>
      <c r="U1392" t="s">
        <v>71</v>
      </c>
    </row>
    <row r="1393" spans="1:21" x14ac:dyDescent="0.35">
      <c r="A1393" t="s">
        <v>3883</v>
      </c>
      <c r="B1393" s="2">
        <v>45392</v>
      </c>
      <c r="C1393">
        <v>4</v>
      </c>
      <c r="D1393">
        <v>2024</v>
      </c>
      <c r="F1393" t="s">
        <v>312</v>
      </c>
      <c r="G1393" t="s">
        <v>2208</v>
      </c>
      <c r="H1393" t="s">
        <v>1866</v>
      </c>
      <c r="I1393" t="s">
        <v>1866</v>
      </c>
      <c r="J1393" t="s">
        <v>2067</v>
      </c>
      <c r="K1393" t="s">
        <v>1918</v>
      </c>
      <c r="L1393" t="s">
        <v>1889</v>
      </c>
      <c r="M1393">
        <v>3</v>
      </c>
      <c r="N1393" s="3">
        <v>69</v>
      </c>
      <c r="O1393" s="3">
        <v>37</v>
      </c>
      <c r="P1393" s="4">
        <v>0.05</v>
      </c>
      <c r="Q1393" s="3">
        <v>196.65</v>
      </c>
      <c r="R1393" s="3">
        <v>111</v>
      </c>
      <c r="S1393" s="3">
        <v>85.65</v>
      </c>
      <c r="T1393" t="s">
        <v>1954</v>
      </c>
      <c r="U1393" t="s">
        <v>72</v>
      </c>
    </row>
    <row r="1394" spans="1:21" x14ac:dyDescent="0.35">
      <c r="A1394" t="s">
        <v>3884</v>
      </c>
      <c r="B1394" s="2">
        <v>45392</v>
      </c>
      <c r="C1394">
        <v>4</v>
      </c>
      <c r="D1394">
        <v>2024</v>
      </c>
      <c r="F1394" t="s">
        <v>349</v>
      </c>
      <c r="G1394" t="s">
        <v>2812</v>
      </c>
      <c r="H1394" t="s">
        <v>1869</v>
      </c>
      <c r="I1394" t="s">
        <v>1977</v>
      </c>
      <c r="J1394" t="s">
        <v>2001</v>
      </c>
      <c r="K1394" t="s">
        <v>1911</v>
      </c>
      <c r="L1394" t="s">
        <v>1886</v>
      </c>
      <c r="M1394">
        <v>3</v>
      </c>
      <c r="N1394" s="3">
        <v>58</v>
      </c>
      <c r="O1394" s="3">
        <v>25</v>
      </c>
      <c r="P1394" s="4">
        <v>0</v>
      </c>
      <c r="Q1394" s="3">
        <v>174</v>
      </c>
      <c r="R1394" s="3">
        <v>75</v>
      </c>
      <c r="S1394" s="3">
        <v>99</v>
      </c>
      <c r="T1394" t="s">
        <v>1954</v>
      </c>
      <c r="U1394" t="s">
        <v>72</v>
      </c>
    </row>
    <row r="1395" spans="1:21" x14ac:dyDescent="0.35">
      <c r="A1395" t="s">
        <v>3885</v>
      </c>
      <c r="B1395" s="2">
        <v>45392</v>
      </c>
      <c r="C1395">
        <v>4</v>
      </c>
      <c r="D1395">
        <v>2024</v>
      </c>
      <c r="F1395" t="s">
        <v>571</v>
      </c>
      <c r="G1395" t="s">
        <v>2489</v>
      </c>
      <c r="H1395" t="s">
        <v>1872</v>
      </c>
      <c r="I1395" t="s">
        <v>1986</v>
      </c>
      <c r="J1395" t="s">
        <v>2015</v>
      </c>
      <c r="K1395" t="s">
        <v>1914</v>
      </c>
      <c r="L1395" t="s">
        <v>1888</v>
      </c>
      <c r="M1395">
        <v>1</v>
      </c>
      <c r="N1395" s="3">
        <v>65</v>
      </c>
      <c r="O1395" s="3">
        <v>32</v>
      </c>
      <c r="P1395" s="4">
        <v>0.15</v>
      </c>
      <c r="Q1395" s="3">
        <v>55.25</v>
      </c>
      <c r="R1395" s="3">
        <v>32</v>
      </c>
      <c r="S1395" s="3">
        <v>23.25</v>
      </c>
      <c r="T1395" t="s">
        <v>1954</v>
      </c>
      <c r="U1395" t="s">
        <v>71</v>
      </c>
    </row>
    <row r="1396" spans="1:21" x14ac:dyDescent="0.35">
      <c r="A1396" t="s">
        <v>3886</v>
      </c>
      <c r="B1396" s="2">
        <v>45392</v>
      </c>
      <c r="C1396">
        <v>4</v>
      </c>
      <c r="D1396">
        <v>2024</v>
      </c>
      <c r="F1396" t="s">
        <v>1852</v>
      </c>
      <c r="G1396" t="s">
        <v>2397</v>
      </c>
      <c r="H1396" t="s">
        <v>1871</v>
      </c>
      <c r="I1396" t="s">
        <v>1966</v>
      </c>
      <c r="J1396" t="s">
        <v>1987</v>
      </c>
      <c r="K1396" t="s">
        <v>1908</v>
      </c>
      <c r="L1396" t="s">
        <v>1890</v>
      </c>
      <c r="M1396">
        <v>2</v>
      </c>
      <c r="N1396" s="3">
        <v>129</v>
      </c>
      <c r="O1396" s="3">
        <v>78</v>
      </c>
      <c r="P1396" s="4">
        <v>0.15</v>
      </c>
      <c r="Q1396" s="3">
        <v>219.3</v>
      </c>
      <c r="R1396" s="3">
        <v>156</v>
      </c>
      <c r="S1396" s="3">
        <v>63.3</v>
      </c>
      <c r="T1396" t="s">
        <v>1954</v>
      </c>
      <c r="U1396" t="s">
        <v>72</v>
      </c>
    </row>
    <row r="1397" spans="1:21" x14ac:dyDescent="0.35">
      <c r="A1397" t="s">
        <v>3887</v>
      </c>
      <c r="B1397" s="2">
        <v>45392</v>
      </c>
      <c r="C1397">
        <v>4</v>
      </c>
      <c r="D1397">
        <v>2024</v>
      </c>
      <c r="F1397" t="s">
        <v>542</v>
      </c>
      <c r="G1397" t="s">
        <v>1985</v>
      </c>
      <c r="H1397" t="s">
        <v>1867</v>
      </c>
      <c r="I1397" t="s">
        <v>2181</v>
      </c>
      <c r="J1397" t="s">
        <v>2162</v>
      </c>
      <c r="K1397" t="s">
        <v>1921</v>
      </c>
      <c r="L1397" t="s">
        <v>1889</v>
      </c>
      <c r="M1397">
        <v>1</v>
      </c>
      <c r="N1397" s="3">
        <v>55</v>
      </c>
      <c r="O1397" s="3">
        <v>27</v>
      </c>
      <c r="P1397" s="4">
        <v>0.1</v>
      </c>
      <c r="Q1397" s="3">
        <v>49.5</v>
      </c>
      <c r="R1397" s="3">
        <v>27</v>
      </c>
      <c r="S1397" s="3">
        <v>22.5</v>
      </c>
      <c r="T1397" t="s">
        <v>1954</v>
      </c>
      <c r="U1397" t="s">
        <v>71</v>
      </c>
    </row>
    <row r="1398" spans="1:21" x14ac:dyDescent="0.35">
      <c r="A1398" t="s">
        <v>3888</v>
      </c>
      <c r="B1398" s="2">
        <v>45392</v>
      </c>
      <c r="C1398">
        <v>4</v>
      </c>
      <c r="D1398">
        <v>2024</v>
      </c>
      <c r="F1398" t="s">
        <v>1443</v>
      </c>
      <c r="G1398" t="s">
        <v>3099</v>
      </c>
      <c r="H1398" t="s">
        <v>1866</v>
      </c>
      <c r="I1398" t="s">
        <v>1866</v>
      </c>
      <c r="J1398" t="s">
        <v>2114</v>
      </c>
      <c r="K1398" t="s">
        <v>1915</v>
      </c>
      <c r="L1398" t="s">
        <v>1886</v>
      </c>
      <c r="M1398">
        <v>1</v>
      </c>
      <c r="N1398" s="3">
        <v>85</v>
      </c>
      <c r="O1398" s="3">
        <v>41</v>
      </c>
      <c r="P1398" s="4">
        <v>0.05</v>
      </c>
      <c r="Q1398" s="3">
        <v>80.75</v>
      </c>
      <c r="R1398" s="3">
        <v>41</v>
      </c>
      <c r="S1398" s="3">
        <v>39.75</v>
      </c>
      <c r="T1398" t="s">
        <v>1954</v>
      </c>
      <c r="U1398" t="s">
        <v>71</v>
      </c>
    </row>
    <row r="1399" spans="1:21" x14ac:dyDescent="0.35">
      <c r="A1399" t="s">
        <v>3889</v>
      </c>
      <c r="B1399" s="2">
        <v>45392</v>
      </c>
      <c r="C1399">
        <v>4</v>
      </c>
      <c r="D1399">
        <v>2024</v>
      </c>
      <c r="F1399" t="s">
        <v>1530</v>
      </c>
      <c r="G1399" t="s">
        <v>2552</v>
      </c>
      <c r="H1399" t="s">
        <v>1874</v>
      </c>
      <c r="I1399" t="s">
        <v>2041</v>
      </c>
      <c r="J1399" t="s">
        <v>2064</v>
      </c>
      <c r="K1399" t="s">
        <v>1922</v>
      </c>
      <c r="L1399" t="s">
        <v>1887</v>
      </c>
      <c r="M1399">
        <v>2</v>
      </c>
      <c r="N1399" s="3">
        <v>32</v>
      </c>
      <c r="O1399" s="3">
        <v>14</v>
      </c>
      <c r="P1399" s="4">
        <v>0</v>
      </c>
      <c r="Q1399" s="3">
        <v>64</v>
      </c>
      <c r="R1399" s="3">
        <v>28</v>
      </c>
      <c r="S1399" s="3">
        <v>36</v>
      </c>
      <c r="T1399" t="s">
        <v>1954</v>
      </c>
      <c r="U1399" t="s">
        <v>72</v>
      </c>
    </row>
    <row r="1400" spans="1:21" x14ac:dyDescent="0.35">
      <c r="A1400" t="s">
        <v>3890</v>
      </c>
      <c r="B1400" s="2">
        <v>45392</v>
      </c>
      <c r="C1400">
        <v>4</v>
      </c>
      <c r="D1400">
        <v>2024</v>
      </c>
      <c r="F1400" t="s">
        <v>1847</v>
      </c>
      <c r="G1400" t="s">
        <v>2641</v>
      </c>
      <c r="H1400" t="s">
        <v>1872</v>
      </c>
      <c r="I1400" t="s">
        <v>2152</v>
      </c>
      <c r="J1400" t="s">
        <v>2183</v>
      </c>
      <c r="K1400" t="s">
        <v>1917</v>
      </c>
      <c r="L1400" t="s">
        <v>1886</v>
      </c>
      <c r="M1400">
        <v>1</v>
      </c>
      <c r="N1400" s="3">
        <v>72</v>
      </c>
      <c r="O1400" s="3">
        <v>34</v>
      </c>
      <c r="P1400" s="4">
        <v>0.1</v>
      </c>
      <c r="Q1400" s="3">
        <v>64.8</v>
      </c>
      <c r="R1400" s="3">
        <v>34</v>
      </c>
      <c r="S1400" s="3">
        <v>30.8</v>
      </c>
      <c r="T1400" t="s">
        <v>1954</v>
      </c>
      <c r="U1400" t="s">
        <v>71</v>
      </c>
    </row>
    <row r="1401" spans="1:21" x14ac:dyDescent="0.35">
      <c r="A1401" t="s">
        <v>3891</v>
      </c>
      <c r="B1401" s="2">
        <v>45392</v>
      </c>
      <c r="C1401">
        <v>4</v>
      </c>
      <c r="D1401">
        <v>2024</v>
      </c>
      <c r="F1401" t="s">
        <v>127</v>
      </c>
      <c r="G1401" t="s">
        <v>3099</v>
      </c>
      <c r="H1401" t="s">
        <v>1866</v>
      </c>
      <c r="I1401" t="s">
        <v>1866</v>
      </c>
      <c r="J1401" t="s">
        <v>2034</v>
      </c>
      <c r="K1401" t="s">
        <v>1904</v>
      </c>
      <c r="L1401" t="s">
        <v>1889</v>
      </c>
      <c r="M1401">
        <v>3</v>
      </c>
      <c r="N1401" s="3">
        <v>149</v>
      </c>
      <c r="O1401" s="3">
        <v>91</v>
      </c>
      <c r="P1401" s="4">
        <v>0.1</v>
      </c>
      <c r="Q1401" s="3">
        <v>402.3</v>
      </c>
      <c r="R1401" s="3">
        <v>273</v>
      </c>
      <c r="S1401" s="3">
        <v>129.30000000000001</v>
      </c>
      <c r="T1401" t="s">
        <v>1954</v>
      </c>
      <c r="U1401" t="s">
        <v>72</v>
      </c>
    </row>
    <row r="1402" spans="1:21" x14ac:dyDescent="0.35">
      <c r="A1402" t="s">
        <v>3892</v>
      </c>
      <c r="B1402" s="2">
        <v>45392</v>
      </c>
      <c r="C1402">
        <v>4</v>
      </c>
      <c r="D1402">
        <v>2024</v>
      </c>
      <c r="F1402" t="s">
        <v>1234</v>
      </c>
      <c r="G1402" t="s">
        <v>2233</v>
      </c>
      <c r="H1402" t="s">
        <v>1871</v>
      </c>
      <c r="I1402" t="s">
        <v>2234</v>
      </c>
      <c r="J1402" t="s">
        <v>1971</v>
      </c>
      <c r="K1402" t="s">
        <v>1920</v>
      </c>
      <c r="L1402" t="s">
        <v>1886</v>
      </c>
      <c r="M1402">
        <v>3</v>
      </c>
      <c r="N1402" s="3">
        <v>45</v>
      </c>
      <c r="O1402" s="3">
        <v>19</v>
      </c>
      <c r="P1402" s="4">
        <v>0</v>
      </c>
      <c r="Q1402" s="3">
        <v>135</v>
      </c>
      <c r="R1402" s="3">
        <v>57</v>
      </c>
      <c r="S1402" s="3">
        <v>78</v>
      </c>
      <c r="T1402" t="s">
        <v>1954</v>
      </c>
      <c r="U1402" t="s">
        <v>71</v>
      </c>
    </row>
    <row r="1403" spans="1:21" x14ac:dyDescent="0.35">
      <c r="A1403" t="s">
        <v>3893</v>
      </c>
      <c r="B1403" s="2">
        <v>45392</v>
      </c>
      <c r="C1403">
        <v>4</v>
      </c>
      <c r="D1403">
        <v>2024</v>
      </c>
      <c r="F1403" t="s">
        <v>1732</v>
      </c>
      <c r="G1403" t="s">
        <v>2298</v>
      </c>
      <c r="H1403" t="s">
        <v>1869</v>
      </c>
      <c r="I1403" t="s">
        <v>1974</v>
      </c>
      <c r="J1403" t="s">
        <v>2064</v>
      </c>
      <c r="K1403" t="s">
        <v>1922</v>
      </c>
      <c r="L1403" t="s">
        <v>1887</v>
      </c>
      <c r="M1403">
        <v>4</v>
      </c>
      <c r="N1403" s="3">
        <v>32</v>
      </c>
      <c r="O1403" s="3">
        <v>14</v>
      </c>
      <c r="P1403" s="4">
        <v>0.15</v>
      </c>
      <c r="Q1403" s="3">
        <v>108.8</v>
      </c>
      <c r="R1403" s="3">
        <v>56</v>
      </c>
      <c r="S1403" s="3">
        <v>52.8</v>
      </c>
      <c r="T1403" t="s">
        <v>1954</v>
      </c>
      <c r="U1403" t="s">
        <v>72</v>
      </c>
    </row>
    <row r="1404" spans="1:21" x14ac:dyDescent="0.35">
      <c r="A1404" t="s">
        <v>3894</v>
      </c>
      <c r="B1404" s="2">
        <v>45392</v>
      </c>
      <c r="C1404">
        <v>4</v>
      </c>
      <c r="D1404">
        <v>2024</v>
      </c>
      <c r="F1404" t="s">
        <v>200</v>
      </c>
      <c r="G1404" t="s">
        <v>2763</v>
      </c>
      <c r="H1404" t="s">
        <v>1863</v>
      </c>
      <c r="I1404" t="s">
        <v>1952</v>
      </c>
      <c r="J1404" t="s">
        <v>1987</v>
      </c>
      <c r="K1404" t="s">
        <v>1908</v>
      </c>
      <c r="L1404" t="s">
        <v>1890</v>
      </c>
      <c r="M1404">
        <v>3</v>
      </c>
      <c r="N1404" s="3">
        <v>129</v>
      </c>
      <c r="O1404" s="3">
        <v>78</v>
      </c>
      <c r="P1404" s="4">
        <v>0</v>
      </c>
      <c r="Q1404" s="3">
        <v>387</v>
      </c>
      <c r="R1404" s="3">
        <v>234</v>
      </c>
      <c r="S1404" s="3">
        <v>153</v>
      </c>
      <c r="T1404" t="s">
        <v>1954</v>
      </c>
      <c r="U1404" t="s">
        <v>72</v>
      </c>
    </row>
    <row r="1405" spans="1:21" x14ac:dyDescent="0.35">
      <c r="A1405" t="s">
        <v>3895</v>
      </c>
      <c r="B1405" s="2">
        <v>45393</v>
      </c>
      <c r="C1405">
        <v>4</v>
      </c>
      <c r="D1405">
        <v>2024</v>
      </c>
      <c r="F1405" t="s">
        <v>326</v>
      </c>
      <c r="G1405" t="s">
        <v>2626</v>
      </c>
      <c r="H1405" t="s">
        <v>1864</v>
      </c>
      <c r="I1405" t="s">
        <v>2101</v>
      </c>
      <c r="J1405" t="s">
        <v>1978</v>
      </c>
      <c r="K1405" t="s">
        <v>1916</v>
      </c>
      <c r="L1405" t="s">
        <v>1887</v>
      </c>
      <c r="M1405">
        <v>1</v>
      </c>
      <c r="N1405" s="3">
        <v>79</v>
      </c>
      <c r="O1405" s="3">
        <v>42</v>
      </c>
      <c r="P1405" s="4">
        <v>0.05</v>
      </c>
      <c r="Q1405" s="3">
        <v>75.05</v>
      </c>
      <c r="R1405" s="3">
        <v>42</v>
      </c>
      <c r="S1405" s="3">
        <v>33.049999999999997</v>
      </c>
      <c r="T1405" t="s">
        <v>1954</v>
      </c>
      <c r="U1405" t="s">
        <v>72</v>
      </c>
    </row>
    <row r="1406" spans="1:21" x14ac:dyDescent="0.35">
      <c r="A1406" t="s">
        <v>3896</v>
      </c>
      <c r="B1406" s="2">
        <v>45393</v>
      </c>
      <c r="C1406">
        <v>4</v>
      </c>
      <c r="D1406">
        <v>2024</v>
      </c>
      <c r="F1406" t="s">
        <v>331</v>
      </c>
      <c r="G1406" t="s">
        <v>2257</v>
      </c>
      <c r="H1406" t="s">
        <v>1875</v>
      </c>
      <c r="I1406" t="s">
        <v>1970</v>
      </c>
      <c r="J1406" t="s">
        <v>2162</v>
      </c>
      <c r="K1406" t="s">
        <v>1921</v>
      </c>
      <c r="L1406" t="s">
        <v>1889</v>
      </c>
      <c r="M1406">
        <v>1</v>
      </c>
      <c r="N1406" s="3">
        <v>55</v>
      </c>
      <c r="O1406" s="3">
        <v>27</v>
      </c>
      <c r="P1406" s="4">
        <v>0.05</v>
      </c>
      <c r="Q1406" s="3">
        <v>52.25</v>
      </c>
      <c r="R1406" s="3">
        <v>27</v>
      </c>
      <c r="S1406" s="3">
        <v>25.25</v>
      </c>
      <c r="T1406" t="s">
        <v>1954</v>
      </c>
      <c r="U1406" t="s">
        <v>72</v>
      </c>
    </row>
    <row r="1407" spans="1:21" x14ac:dyDescent="0.35">
      <c r="A1407" t="s">
        <v>3897</v>
      </c>
      <c r="B1407" s="2">
        <v>45393</v>
      </c>
      <c r="C1407">
        <v>4</v>
      </c>
      <c r="D1407">
        <v>2024</v>
      </c>
      <c r="F1407" t="s">
        <v>181</v>
      </c>
      <c r="G1407" t="s">
        <v>2244</v>
      </c>
      <c r="H1407" t="s">
        <v>1868</v>
      </c>
      <c r="I1407" t="s">
        <v>2014</v>
      </c>
      <c r="J1407" t="s">
        <v>1956</v>
      </c>
      <c r="K1407" t="s">
        <v>1909</v>
      </c>
      <c r="L1407" t="s">
        <v>1887</v>
      </c>
      <c r="M1407">
        <v>2</v>
      </c>
      <c r="N1407" s="3">
        <v>95</v>
      </c>
      <c r="O1407" s="3">
        <v>54</v>
      </c>
      <c r="P1407" s="4">
        <v>0.05</v>
      </c>
      <c r="Q1407" s="3">
        <v>180.5</v>
      </c>
      <c r="R1407" s="3">
        <v>108</v>
      </c>
      <c r="S1407" s="3">
        <v>72.5</v>
      </c>
      <c r="T1407" t="s">
        <v>1954</v>
      </c>
      <c r="U1407" t="s">
        <v>72</v>
      </c>
    </row>
    <row r="1408" spans="1:21" x14ac:dyDescent="0.35">
      <c r="A1408" t="s">
        <v>3898</v>
      </c>
      <c r="B1408" s="2">
        <v>45393</v>
      </c>
      <c r="C1408">
        <v>4</v>
      </c>
      <c r="D1408">
        <v>2024</v>
      </c>
      <c r="F1408" t="s">
        <v>1018</v>
      </c>
      <c r="G1408" t="s">
        <v>2628</v>
      </c>
      <c r="H1408" t="s">
        <v>1864</v>
      </c>
      <c r="I1408" t="s">
        <v>2211</v>
      </c>
      <c r="J1408" t="s">
        <v>2023</v>
      </c>
      <c r="K1408" t="s">
        <v>1912</v>
      </c>
      <c r="L1408" t="s">
        <v>1890</v>
      </c>
      <c r="M1408">
        <v>1</v>
      </c>
      <c r="N1408" s="3">
        <v>249</v>
      </c>
      <c r="O1408" s="3">
        <v>168</v>
      </c>
      <c r="P1408" s="4">
        <v>0</v>
      </c>
      <c r="Q1408" s="3">
        <v>249</v>
      </c>
      <c r="R1408" s="3">
        <v>168</v>
      </c>
      <c r="S1408" s="3">
        <v>81</v>
      </c>
      <c r="T1408" t="s">
        <v>1954</v>
      </c>
      <c r="U1408" t="s">
        <v>72</v>
      </c>
    </row>
    <row r="1409" spans="1:21" x14ac:dyDescent="0.35">
      <c r="A1409" t="s">
        <v>3899</v>
      </c>
      <c r="B1409" s="2">
        <v>45393</v>
      </c>
      <c r="C1409">
        <v>4</v>
      </c>
      <c r="D1409">
        <v>2024</v>
      </c>
      <c r="F1409" t="s">
        <v>429</v>
      </c>
      <c r="G1409" t="s">
        <v>2480</v>
      </c>
      <c r="H1409" t="s">
        <v>1870</v>
      </c>
      <c r="I1409" t="s">
        <v>2192</v>
      </c>
      <c r="J1409" t="s">
        <v>1987</v>
      </c>
      <c r="K1409" t="s">
        <v>1908</v>
      </c>
      <c r="L1409" t="s">
        <v>1890</v>
      </c>
      <c r="M1409">
        <v>1</v>
      </c>
      <c r="N1409" s="3">
        <v>129</v>
      </c>
      <c r="O1409" s="3">
        <v>78</v>
      </c>
      <c r="P1409" s="4">
        <v>0</v>
      </c>
      <c r="Q1409" s="3">
        <v>129</v>
      </c>
      <c r="R1409" s="3">
        <v>78</v>
      </c>
      <c r="S1409" s="3">
        <v>51</v>
      </c>
      <c r="T1409" t="s">
        <v>1954</v>
      </c>
      <c r="U1409" t="s">
        <v>72</v>
      </c>
    </row>
    <row r="1410" spans="1:21" x14ac:dyDescent="0.35">
      <c r="A1410" t="s">
        <v>3900</v>
      </c>
      <c r="B1410" s="2">
        <v>45393</v>
      </c>
      <c r="C1410">
        <v>4</v>
      </c>
      <c r="D1410">
        <v>2024</v>
      </c>
      <c r="F1410" t="s">
        <v>468</v>
      </c>
      <c r="G1410" t="s">
        <v>2421</v>
      </c>
      <c r="H1410" t="s">
        <v>1864</v>
      </c>
      <c r="I1410" t="s">
        <v>2087</v>
      </c>
      <c r="J1410" t="s">
        <v>2026</v>
      </c>
      <c r="K1410" t="s">
        <v>1919</v>
      </c>
      <c r="L1410" t="s">
        <v>1887</v>
      </c>
      <c r="M1410">
        <v>5</v>
      </c>
      <c r="N1410" s="3">
        <v>85</v>
      </c>
      <c r="O1410" s="3">
        <v>44</v>
      </c>
      <c r="P1410" s="4">
        <v>0.1</v>
      </c>
      <c r="Q1410" s="3">
        <v>382.5</v>
      </c>
      <c r="R1410" s="3">
        <v>220</v>
      </c>
      <c r="S1410" s="3">
        <v>162.5</v>
      </c>
      <c r="T1410" t="s">
        <v>1954</v>
      </c>
      <c r="U1410" t="s">
        <v>72</v>
      </c>
    </row>
    <row r="1411" spans="1:21" x14ac:dyDescent="0.35">
      <c r="A1411" t="s">
        <v>3901</v>
      </c>
      <c r="B1411" s="2">
        <v>45393</v>
      </c>
      <c r="C1411">
        <v>4</v>
      </c>
      <c r="D1411">
        <v>2024</v>
      </c>
      <c r="F1411" t="s">
        <v>1063</v>
      </c>
      <c r="G1411" t="s">
        <v>2934</v>
      </c>
      <c r="H1411" t="s">
        <v>1875</v>
      </c>
      <c r="I1411" t="s">
        <v>1970</v>
      </c>
      <c r="J1411" t="s">
        <v>1978</v>
      </c>
      <c r="K1411" t="s">
        <v>1916</v>
      </c>
      <c r="L1411" t="s">
        <v>1887</v>
      </c>
      <c r="M1411">
        <v>1</v>
      </c>
      <c r="N1411" s="3">
        <v>79</v>
      </c>
      <c r="O1411" s="3">
        <v>42</v>
      </c>
      <c r="P1411" s="4">
        <v>0.15</v>
      </c>
      <c r="Q1411" s="3">
        <v>67.150000000000006</v>
      </c>
      <c r="R1411" s="3">
        <v>42</v>
      </c>
      <c r="S1411" s="3">
        <v>25.15</v>
      </c>
      <c r="T1411" t="s">
        <v>1954</v>
      </c>
      <c r="U1411" t="s">
        <v>71</v>
      </c>
    </row>
    <row r="1412" spans="1:21" x14ac:dyDescent="0.35">
      <c r="A1412" t="s">
        <v>3902</v>
      </c>
      <c r="B1412" s="2">
        <v>45393</v>
      </c>
      <c r="C1412">
        <v>4</v>
      </c>
      <c r="D1412">
        <v>2024</v>
      </c>
      <c r="F1412" t="s">
        <v>1078</v>
      </c>
      <c r="G1412" t="s">
        <v>2134</v>
      </c>
      <c r="H1412" t="s">
        <v>1875</v>
      </c>
      <c r="I1412" t="s">
        <v>1996</v>
      </c>
      <c r="J1412" t="s">
        <v>1953</v>
      </c>
      <c r="K1412" t="s">
        <v>1905</v>
      </c>
      <c r="L1412" t="s">
        <v>1888</v>
      </c>
      <c r="M1412">
        <v>1</v>
      </c>
      <c r="N1412" s="3">
        <v>120</v>
      </c>
      <c r="O1412" s="3">
        <v>63</v>
      </c>
      <c r="P1412" s="4">
        <v>0.05</v>
      </c>
      <c r="Q1412" s="3">
        <v>114</v>
      </c>
      <c r="R1412" s="3">
        <v>63</v>
      </c>
      <c r="S1412" s="3">
        <v>51</v>
      </c>
      <c r="T1412" t="s">
        <v>1954</v>
      </c>
      <c r="U1412" t="s">
        <v>71</v>
      </c>
    </row>
    <row r="1413" spans="1:21" x14ac:dyDescent="0.35">
      <c r="A1413" t="s">
        <v>3903</v>
      </c>
      <c r="B1413" s="2">
        <v>45393</v>
      </c>
      <c r="C1413">
        <v>4</v>
      </c>
      <c r="D1413">
        <v>2024</v>
      </c>
      <c r="F1413" t="s">
        <v>1787</v>
      </c>
      <c r="G1413" t="s">
        <v>2566</v>
      </c>
      <c r="H1413" t="s">
        <v>1872</v>
      </c>
      <c r="I1413" t="s">
        <v>2357</v>
      </c>
      <c r="J1413" t="s">
        <v>2015</v>
      </c>
      <c r="K1413" t="s">
        <v>1914</v>
      </c>
      <c r="L1413" t="s">
        <v>1888</v>
      </c>
      <c r="M1413">
        <v>1</v>
      </c>
      <c r="N1413" s="3">
        <v>65</v>
      </c>
      <c r="O1413" s="3">
        <v>32</v>
      </c>
      <c r="P1413" s="4">
        <v>0.2</v>
      </c>
      <c r="Q1413" s="3">
        <v>52</v>
      </c>
      <c r="R1413" s="3">
        <v>32</v>
      </c>
      <c r="S1413" s="3">
        <v>20</v>
      </c>
      <c r="T1413" t="s">
        <v>1954</v>
      </c>
      <c r="U1413" t="s">
        <v>71</v>
      </c>
    </row>
    <row r="1414" spans="1:21" x14ac:dyDescent="0.35">
      <c r="A1414" t="s">
        <v>3904</v>
      </c>
      <c r="B1414" s="2">
        <v>45393</v>
      </c>
      <c r="C1414">
        <v>4</v>
      </c>
      <c r="D1414">
        <v>2024</v>
      </c>
      <c r="F1414" t="s">
        <v>324</v>
      </c>
      <c r="G1414" t="s">
        <v>2630</v>
      </c>
      <c r="H1414" t="s">
        <v>1866</v>
      </c>
      <c r="I1414" t="s">
        <v>1866</v>
      </c>
      <c r="J1414" t="s">
        <v>2026</v>
      </c>
      <c r="K1414" t="s">
        <v>1919</v>
      </c>
      <c r="L1414" t="s">
        <v>1887</v>
      </c>
      <c r="M1414">
        <v>3</v>
      </c>
      <c r="N1414" s="3">
        <v>85</v>
      </c>
      <c r="O1414" s="3">
        <v>44</v>
      </c>
      <c r="P1414" s="4">
        <v>0.05</v>
      </c>
      <c r="Q1414" s="3">
        <v>242.25</v>
      </c>
      <c r="R1414" s="3">
        <v>132</v>
      </c>
      <c r="S1414" s="3">
        <v>110.25</v>
      </c>
      <c r="T1414" t="s">
        <v>1954</v>
      </c>
      <c r="U1414" t="s">
        <v>72</v>
      </c>
    </row>
    <row r="1415" spans="1:21" x14ac:dyDescent="0.35">
      <c r="A1415" t="s">
        <v>3905</v>
      </c>
      <c r="B1415" s="2">
        <v>45393</v>
      </c>
      <c r="C1415">
        <v>4</v>
      </c>
      <c r="D1415">
        <v>2024</v>
      </c>
      <c r="F1415" t="s">
        <v>91</v>
      </c>
      <c r="G1415" t="s">
        <v>2532</v>
      </c>
      <c r="H1415" t="s">
        <v>1869</v>
      </c>
      <c r="I1415" t="s">
        <v>2157</v>
      </c>
      <c r="J1415" t="s">
        <v>2045</v>
      </c>
      <c r="K1415" t="s">
        <v>1910</v>
      </c>
      <c r="L1415" t="s">
        <v>1890</v>
      </c>
      <c r="M1415">
        <v>1</v>
      </c>
      <c r="N1415" s="3">
        <v>99</v>
      </c>
      <c r="O1415" s="3">
        <v>58</v>
      </c>
      <c r="P1415" s="4">
        <v>0</v>
      </c>
      <c r="Q1415" s="3">
        <v>99</v>
      </c>
      <c r="R1415" s="3">
        <v>58</v>
      </c>
      <c r="S1415" s="3">
        <v>41</v>
      </c>
      <c r="T1415" t="s">
        <v>1954</v>
      </c>
      <c r="U1415" t="s">
        <v>72</v>
      </c>
    </row>
    <row r="1416" spans="1:21" x14ac:dyDescent="0.35">
      <c r="A1416" t="s">
        <v>3906</v>
      </c>
      <c r="B1416" s="2">
        <v>45393</v>
      </c>
      <c r="C1416">
        <v>4</v>
      </c>
      <c r="D1416">
        <v>2024</v>
      </c>
      <c r="F1416" t="s">
        <v>97</v>
      </c>
      <c r="G1416" t="s">
        <v>3022</v>
      </c>
      <c r="H1416" t="s">
        <v>1871</v>
      </c>
      <c r="I1416" t="s">
        <v>1966</v>
      </c>
      <c r="J1416" t="s">
        <v>2011</v>
      </c>
      <c r="K1416" t="s">
        <v>1927</v>
      </c>
      <c r="L1416" t="s">
        <v>1885</v>
      </c>
      <c r="M1416">
        <v>2</v>
      </c>
      <c r="N1416" s="3">
        <v>24</v>
      </c>
      <c r="O1416" s="3">
        <v>10</v>
      </c>
      <c r="P1416" s="4">
        <v>0.15</v>
      </c>
      <c r="Q1416" s="3">
        <v>40.799999999999997</v>
      </c>
      <c r="R1416" s="3">
        <v>20</v>
      </c>
      <c r="S1416" s="3">
        <v>20.8</v>
      </c>
      <c r="T1416" t="s">
        <v>1954</v>
      </c>
      <c r="U1416" t="s">
        <v>72</v>
      </c>
    </row>
    <row r="1417" spans="1:21" x14ac:dyDescent="0.35">
      <c r="A1417" t="s">
        <v>3907</v>
      </c>
      <c r="B1417" s="2">
        <v>45393</v>
      </c>
      <c r="C1417">
        <v>4</v>
      </c>
      <c r="D1417">
        <v>2024</v>
      </c>
      <c r="F1417" t="s">
        <v>1093</v>
      </c>
      <c r="G1417" t="s">
        <v>3328</v>
      </c>
      <c r="H1417" t="s">
        <v>1870</v>
      </c>
      <c r="I1417" t="s">
        <v>2192</v>
      </c>
      <c r="J1417" t="s">
        <v>2067</v>
      </c>
      <c r="K1417" t="s">
        <v>1918</v>
      </c>
      <c r="L1417" t="s">
        <v>1889</v>
      </c>
      <c r="M1417">
        <v>1</v>
      </c>
      <c r="N1417" s="3">
        <v>69</v>
      </c>
      <c r="O1417" s="3">
        <v>37</v>
      </c>
      <c r="P1417" s="4">
        <v>0.2</v>
      </c>
      <c r="Q1417" s="3">
        <v>55.2</v>
      </c>
      <c r="R1417" s="3">
        <v>37</v>
      </c>
      <c r="S1417" s="3">
        <v>18.2</v>
      </c>
      <c r="T1417" t="s">
        <v>1954</v>
      </c>
      <c r="U1417" t="s">
        <v>72</v>
      </c>
    </row>
    <row r="1418" spans="1:21" x14ac:dyDescent="0.35">
      <c r="A1418" t="s">
        <v>3908</v>
      </c>
      <c r="B1418" s="2">
        <v>45393</v>
      </c>
      <c r="C1418">
        <v>4</v>
      </c>
      <c r="D1418">
        <v>2024</v>
      </c>
      <c r="F1418" t="s">
        <v>1739</v>
      </c>
      <c r="G1418" t="s">
        <v>3909</v>
      </c>
      <c r="H1418" t="s">
        <v>1866</v>
      </c>
      <c r="I1418" t="s">
        <v>1866</v>
      </c>
      <c r="J1418" t="s">
        <v>1963</v>
      </c>
      <c r="K1418" t="s">
        <v>1907</v>
      </c>
      <c r="L1418" t="s">
        <v>1890</v>
      </c>
      <c r="M1418">
        <v>3</v>
      </c>
      <c r="N1418" s="3">
        <v>119</v>
      </c>
      <c r="O1418" s="3">
        <v>72</v>
      </c>
      <c r="P1418" s="4">
        <v>0.1</v>
      </c>
      <c r="Q1418" s="3">
        <v>321.3</v>
      </c>
      <c r="R1418" s="3">
        <v>216</v>
      </c>
      <c r="S1418" s="3">
        <v>105.3</v>
      </c>
      <c r="T1418" t="s">
        <v>1954</v>
      </c>
      <c r="U1418" t="s">
        <v>71</v>
      </c>
    </row>
    <row r="1419" spans="1:21" x14ac:dyDescent="0.35">
      <c r="A1419" t="s">
        <v>3910</v>
      </c>
      <c r="B1419" s="2">
        <v>45393</v>
      </c>
      <c r="C1419">
        <v>4</v>
      </c>
      <c r="D1419">
        <v>2024</v>
      </c>
      <c r="F1419" t="s">
        <v>1760</v>
      </c>
      <c r="G1419" t="s">
        <v>2473</v>
      </c>
      <c r="H1419" t="s">
        <v>1875</v>
      </c>
      <c r="I1419" t="s">
        <v>2054</v>
      </c>
      <c r="J1419" t="s">
        <v>2034</v>
      </c>
      <c r="K1419" t="s">
        <v>1904</v>
      </c>
      <c r="L1419" t="s">
        <v>1889</v>
      </c>
      <c r="M1419">
        <v>2</v>
      </c>
      <c r="N1419" s="3">
        <v>149</v>
      </c>
      <c r="O1419" s="3">
        <v>91</v>
      </c>
      <c r="P1419" s="4">
        <v>0.1</v>
      </c>
      <c r="Q1419" s="3">
        <v>268.2</v>
      </c>
      <c r="R1419" s="3">
        <v>182</v>
      </c>
      <c r="S1419" s="3">
        <v>86.2</v>
      </c>
      <c r="T1419" t="s">
        <v>1954</v>
      </c>
      <c r="U1419" t="s">
        <v>71</v>
      </c>
    </row>
    <row r="1420" spans="1:21" x14ac:dyDescent="0.35">
      <c r="A1420" t="s">
        <v>3911</v>
      </c>
      <c r="B1420" s="2">
        <v>45394</v>
      </c>
      <c r="C1420">
        <v>4</v>
      </c>
      <c r="D1420">
        <v>2024</v>
      </c>
      <c r="F1420" t="s">
        <v>873</v>
      </c>
      <c r="G1420" t="s">
        <v>2943</v>
      </c>
      <c r="H1420" t="s">
        <v>1870</v>
      </c>
      <c r="I1420" t="s">
        <v>2083</v>
      </c>
      <c r="J1420" t="s">
        <v>1997</v>
      </c>
      <c r="K1420" t="s">
        <v>1906</v>
      </c>
      <c r="L1420" t="s">
        <v>1889</v>
      </c>
      <c r="M1420">
        <v>1</v>
      </c>
      <c r="N1420" s="3">
        <v>89</v>
      </c>
      <c r="O1420" s="3">
        <v>48</v>
      </c>
      <c r="P1420" s="4">
        <v>0.1</v>
      </c>
      <c r="Q1420" s="3">
        <v>80.099999999999994</v>
      </c>
      <c r="R1420" s="3">
        <v>48</v>
      </c>
      <c r="S1420" s="3">
        <v>32.1</v>
      </c>
      <c r="T1420" t="s">
        <v>1954</v>
      </c>
      <c r="U1420" t="s">
        <v>72</v>
      </c>
    </row>
    <row r="1421" spans="1:21" x14ac:dyDescent="0.35">
      <c r="A1421" t="s">
        <v>3912</v>
      </c>
      <c r="B1421" s="2">
        <v>45394</v>
      </c>
      <c r="C1421">
        <v>4</v>
      </c>
      <c r="D1421">
        <v>2024</v>
      </c>
      <c r="F1421" t="s">
        <v>959</v>
      </c>
      <c r="G1421" t="s">
        <v>2291</v>
      </c>
      <c r="H1421" t="s">
        <v>1864</v>
      </c>
      <c r="I1421" t="s">
        <v>2211</v>
      </c>
      <c r="J1421" t="s">
        <v>1953</v>
      </c>
      <c r="K1421" t="s">
        <v>1905</v>
      </c>
      <c r="L1421" t="s">
        <v>1888</v>
      </c>
      <c r="M1421">
        <v>1</v>
      </c>
      <c r="N1421" s="3">
        <v>120</v>
      </c>
      <c r="O1421" s="3">
        <v>63</v>
      </c>
      <c r="P1421" s="4">
        <v>0.15</v>
      </c>
      <c r="Q1421" s="3">
        <v>102</v>
      </c>
      <c r="R1421" s="3">
        <v>63</v>
      </c>
      <c r="S1421" s="3">
        <v>39</v>
      </c>
      <c r="T1421" t="s">
        <v>1954</v>
      </c>
      <c r="U1421" t="s">
        <v>71</v>
      </c>
    </row>
    <row r="1422" spans="1:21" x14ac:dyDescent="0.35">
      <c r="A1422" t="s">
        <v>3913</v>
      </c>
      <c r="B1422" s="2">
        <v>45394</v>
      </c>
      <c r="C1422">
        <v>4</v>
      </c>
      <c r="D1422">
        <v>2024</v>
      </c>
      <c r="F1422" t="s">
        <v>287</v>
      </c>
      <c r="G1422" t="s">
        <v>2252</v>
      </c>
      <c r="H1422" t="s">
        <v>1868</v>
      </c>
      <c r="I1422" t="s">
        <v>2113</v>
      </c>
      <c r="J1422" t="s">
        <v>2067</v>
      </c>
      <c r="K1422" t="s">
        <v>1918</v>
      </c>
      <c r="L1422" t="s">
        <v>1889</v>
      </c>
      <c r="M1422">
        <v>1</v>
      </c>
      <c r="N1422" s="3">
        <v>69</v>
      </c>
      <c r="O1422" s="3">
        <v>37</v>
      </c>
      <c r="P1422" s="4">
        <v>0</v>
      </c>
      <c r="Q1422" s="3">
        <v>69</v>
      </c>
      <c r="R1422" s="3">
        <v>37</v>
      </c>
      <c r="S1422" s="3">
        <v>32</v>
      </c>
      <c r="T1422" t="s">
        <v>1954</v>
      </c>
      <c r="U1422" t="s">
        <v>72</v>
      </c>
    </row>
    <row r="1423" spans="1:21" x14ac:dyDescent="0.35">
      <c r="A1423" t="s">
        <v>3914</v>
      </c>
      <c r="B1423" s="2">
        <v>45394</v>
      </c>
      <c r="C1423">
        <v>4</v>
      </c>
      <c r="D1423">
        <v>2024</v>
      </c>
      <c r="F1423" t="s">
        <v>808</v>
      </c>
      <c r="G1423" t="s">
        <v>2359</v>
      </c>
      <c r="H1423" t="s">
        <v>1874</v>
      </c>
      <c r="I1423" t="s">
        <v>2041</v>
      </c>
      <c r="J1423" t="s">
        <v>2045</v>
      </c>
      <c r="K1423" t="s">
        <v>1910</v>
      </c>
      <c r="L1423" t="s">
        <v>1890</v>
      </c>
      <c r="M1423">
        <v>1</v>
      </c>
      <c r="N1423" s="3">
        <v>99</v>
      </c>
      <c r="O1423" s="3">
        <v>58</v>
      </c>
      <c r="P1423" s="4">
        <v>0.05</v>
      </c>
      <c r="Q1423" s="3">
        <v>94.05</v>
      </c>
      <c r="R1423" s="3">
        <v>58</v>
      </c>
      <c r="S1423" s="3">
        <v>36.049999999999997</v>
      </c>
      <c r="T1423" t="s">
        <v>1954</v>
      </c>
      <c r="U1423" t="s">
        <v>72</v>
      </c>
    </row>
    <row r="1424" spans="1:21" x14ac:dyDescent="0.35">
      <c r="A1424" t="s">
        <v>3915</v>
      </c>
      <c r="B1424" s="2">
        <v>45394</v>
      </c>
      <c r="C1424">
        <v>4</v>
      </c>
      <c r="D1424">
        <v>2024</v>
      </c>
      <c r="F1424" t="s">
        <v>1723</v>
      </c>
      <c r="G1424" t="s">
        <v>2545</v>
      </c>
      <c r="H1424" t="s">
        <v>1871</v>
      </c>
      <c r="I1424" t="s">
        <v>2144</v>
      </c>
      <c r="J1424" t="s">
        <v>1963</v>
      </c>
      <c r="K1424" t="s">
        <v>1907</v>
      </c>
      <c r="L1424" t="s">
        <v>1890</v>
      </c>
      <c r="M1424">
        <v>2</v>
      </c>
      <c r="N1424" s="3">
        <v>119</v>
      </c>
      <c r="O1424" s="3">
        <v>72</v>
      </c>
      <c r="P1424" s="4">
        <v>0.2</v>
      </c>
      <c r="Q1424" s="3">
        <v>190.4</v>
      </c>
      <c r="R1424" s="3">
        <v>144</v>
      </c>
      <c r="S1424" s="3">
        <v>46.4</v>
      </c>
      <c r="T1424" t="s">
        <v>1954</v>
      </c>
      <c r="U1424" t="s">
        <v>72</v>
      </c>
    </row>
    <row r="1425" spans="1:21" x14ac:dyDescent="0.35">
      <c r="A1425" t="s">
        <v>3916</v>
      </c>
      <c r="B1425" s="2">
        <v>45394</v>
      </c>
      <c r="C1425">
        <v>4</v>
      </c>
      <c r="D1425">
        <v>2024</v>
      </c>
      <c r="F1425" t="s">
        <v>84</v>
      </c>
      <c r="G1425" t="s">
        <v>2370</v>
      </c>
      <c r="H1425" t="s">
        <v>1873</v>
      </c>
      <c r="I1425" t="s">
        <v>2070</v>
      </c>
      <c r="J1425" t="s">
        <v>2061</v>
      </c>
      <c r="K1425" t="s">
        <v>1923</v>
      </c>
      <c r="L1425" t="s">
        <v>1888</v>
      </c>
      <c r="M1425">
        <v>1</v>
      </c>
      <c r="N1425" s="3">
        <v>25</v>
      </c>
      <c r="O1425" s="3">
        <v>11</v>
      </c>
      <c r="P1425" s="4">
        <v>0.05</v>
      </c>
      <c r="Q1425" s="3">
        <v>23.75</v>
      </c>
      <c r="R1425" s="3">
        <v>11</v>
      </c>
      <c r="S1425" s="3">
        <v>12.75</v>
      </c>
      <c r="T1425" t="s">
        <v>1954</v>
      </c>
      <c r="U1425" t="s">
        <v>72</v>
      </c>
    </row>
    <row r="1426" spans="1:21" x14ac:dyDescent="0.35">
      <c r="A1426" t="s">
        <v>3917</v>
      </c>
      <c r="B1426" s="2">
        <v>45394</v>
      </c>
      <c r="C1426">
        <v>4</v>
      </c>
      <c r="D1426">
        <v>2024</v>
      </c>
      <c r="F1426" t="s">
        <v>1338</v>
      </c>
      <c r="G1426" t="s">
        <v>3114</v>
      </c>
      <c r="H1426" t="s">
        <v>1875</v>
      </c>
      <c r="I1426" t="s">
        <v>2054</v>
      </c>
      <c r="J1426" t="s">
        <v>2067</v>
      </c>
      <c r="K1426" t="s">
        <v>1918</v>
      </c>
      <c r="L1426" t="s">
        <v>1889</v>
      </c>
      <c r="M1426">
        <v>1</v>
      </c>
      <c r="N1426" s="3">
        <v>69</v>
      </c>
      <c r="O1426" s="3">
        <v>37</v>
      </c>
      <c r="P1426" s="4">
        <v>0</v>
      </c>
      <c r="Q1426" s="3">
        <v>69</v>
      </c>
      <c r="R1426" s="3">
        <v>37</v>
      </c>
      <c r="S1426" s="3">
        <v>32</v>
      </c>
      <c r="T1426" t="s">
        <v>1954</v>
      </c>
      <c r="U1426" t="s">
        <v>71</v>
      </c>
    </row>
    <row r="1427" spans="1:21" x14ac:dyDescent="0.35">
      <c r="A1427" t="s">
        <v>3918</v>
      </c>
      <c r="B1427" s="2">
        <v>45394</v>
      </c>
      <c r="C1427">
        <v>4</v>
      </c>
      <c r="D1427">
        <v>2024</v>
      </c>
      <c r="F1427" t="s">
        <v>1057</v>
      </c>
      <c r="G1427" t="s">
        <v>3919</v>
      </c>
      <c r="H1427" t="s">
        <v>1871</v>
      </c>
      <c r="I1427" t="s">
        <v>2234</v>
      </c>
      <c r="J1427" t="s">
        <v>1991</v>
      </c>
      <c r="K1427" t="s">
        <v>1925</v>
      </c>
      <c r="L1427" t="s">
        <v>1885</v>
      </c>
      <c r="M1427">
        <v>4</v>
      </c>
      <c r="N1427" s="3">
        <v>35</v>
      </c>
      <c r="O1427" s="3">
        <v>16</v>
      </c>
      <c r="P1427" s="4">
        <v>0.05</v>
      </c>
      <c r="Q1427" s="3">
        <v>133</v>
      </c>
      <c r="R1427" s="3">
        <v>64</v>
      </c>
      <c r="S1427" s="3">
        <v>69</v>
      </c>
      <c r="T1427" t="s">
        <v>1954</v>
      </c>
      <c r="U1427" t="s">
        <v>71</v>
      </c>
    </row>
    <row r="1428" spans="1:21" x14ac:dyDescent="0.35">
      <c r="A1428" t="s">
        <v>3920</v>
      </c>
      <c r="B1428" s="2">
        <v>45394</v>
      </c>
      <c r="C1428">
        <v>4</v>
      </c>
      <c r="D1428">
        <v>2024</v>
      </c>
      <c r="F1428" t="s">
        <v>925</v>
      </c>
      <c r="G1428" t="s">
        <v>2381</v>
      </c>
      <c r="H1428" t="s">
        <v>1867</v>
      </c>
      <c r="I1428" t="s">
        <v>2165</v>
      </c>
      <c r="J1428" t="s">
        <v>1987</v>
      </c>
      <c r="K1428" t="s">
        <v>1908</v>
      </c>
      <c r="L1428" t="s">
        <v>1890</v>
      </c>
      <c r="M1428">
        <v>2</v>
      </c>
      <c r="N1428" s="3">
        <v>129</v>
      </c>
      <c r="O1428" s="3">
        <v>78</v>
      </c>
      <c r="P1428" s="4">
        <v>0</v>
      </c>
      <c r="Q1428" s="3">
        <v>258</v>
      </c>
      <c r="R1428" s="3">
        <v>156</v>
      </c>
      <c r="S1428" s="3">
        <v>102</v>
      </c>
      <c r="T1428" t="s">
        <v>1954</v>
      </c>
      <c r="U1428" t="s">
        <v>71</v>
      </c>
    </row>
    <row r="1429" spans="1:21" x14ac:dyDescent="0.35">
      <c r="A1429" t="s">
        <v>3921</v>
      </c>
      <c r="B1429" s="2">
        <v>45394</v>
      </c>
      <c r="C1429">
        <v>4</v>
      </c>
      <c r="D1429">
        <v>2024</v>
      </c>
      <c r="F1429" t="s">
        <v>1328</v>
      </c>
      <c r="G1429" t="s">
        <v>2497</v>
      </c>
      <c r="H1429" t="s">
        <v>1868</v>
      </c>
      <c r="I1429" t="s">
        <v>2113</v>
      </c>
      <c r="J1429" t="s">
        <v>1953</v>
      </c>
      <c r="K1429" t="s">
        <v>1905</v>
      </c>
      <c r="L1429" t="s">
        <v>1888</v>
      </c>
      <c r="M1429">
        <v>1</v>
      </c>
      <c r="N1429" s="3">
        <v>120</v>
      </c>
      <c r="O1429" s="3">
        <v>63</v>
      </c>
      <c r="P1429" s="4">
        <v>0.1</v>
      </c>
      <c r="Q1429" s="3">
        <v>108</v>
      </c>
      <c r="R1429" s="3">
        <v>63</v>
      </c>
      <c r="S1429" s="3">
        <v>45</v>
      </c>
      <c r="T1429" t="s">
        <v>1954</v>
      </c>
      <c r="U1429" t="s">
        <v>72</v>
      </c>
    </row>
    <row r="1430" spans="1:21" x14ac:dyDescent="0.35">
      <c r="A1430" t="s">
        <v>3922</v>
      </c>
      <c r="B1430" s="2">
        <v>45394</v>
      </c>
      <c r="C1430">
        <v>4</v>
      </c>
      <c r="D1430">
        <v>2024</v>
      </c>
      <c r="F1430" t="s">
        <v>1672</v>
      </c>
      <c r="G1430" t="s">
        <v>2480</v>
      </c>
      <c r="H1430" t="s">
        <v>1866</v>
      </c>
      <c r="I1430" t="s">
        <v>1866</v>
      </c>
      <c r="J1430" t="s">
        <v>1960</v>
      </c>
      <c r="K1430" t="s">
        <v>1924</v>
      </c>
      <c r="L1430" t="s">
        <v>1885</v>
      </c>
      <c r="M1430">
        <v>2</v>
      </c>
      <c r="N1430" s="3">
        <v>42</v>
      </c>
      <c r="O1430" s="3">
        <v>20</v>
      </c>
      <c r="P1430" s="4">
        <v>0.1</v>
      </c>
      <c r="Q1430" s="3">
        <v>75.599999999999994</v>
      </c>
      <c r="R1430" s="3">
        <v>40</v>
      </c>
      <c r="S1430" s="3">
        <v>35.6</v>
      </c>
      <c r="T1430" t="s">
        <v>1954</v>
      </c>
      <c r="U1430" t="s">
        <v>72</v>
      </c>
    </row>
    <row r="1431" spans="1:21" x14ac:dyDescent="0.35">
      <c r="A1431" t="s">
        <v>3923</v>
      </c>
      <c r="B1431" s="2">
        <v>45394</v>
      </c>
      <c r="C1431">
        <v>4</v>
      </c>
      <c r="D1431">
        <v>2024</v>
      </c>
      <c r="F1431" t="s">
        <v>1785</v>
      </c>
      <c r="G1431" t="s">
        <v>2141</v>
      </c>
      <c r="H1431" t="s">
        <v>1869</v>
      </c>
      <c r="I1431" t="s">
        <v>1977</v>
      </c>
      <c r="J1431" t="s">
        <v>2015</v>
      </c>
      <c r="K1431" t="s">
        <v>1914</v>
      </c>
      <c r="L1431" t="s">
        <v>1888</v>
      </c>
      <c r="M1431">
        <v>1</v>
      </c>
      <c r="N1431" s="3">
        <v>65</v>
      </c>
      <c r="O1431" s="3">
        <v>32</v>
      </c>
      <c r="P1431" s="4">
        <v>0.2</v>
      </c>
      <c r="Q1431" s="3">
        <v>52</v>
      </c>
      <c r="R1431" s="3">
        <v>32</v>
      </c>
      <c r="S1431" s="3">
        <v>20</v>
      </c>
      <c r="T1431" t="s">
        <v>1954</v>
      </c>
      <c r="U1431" t="s">
        <v>71</v>
      </c>
    </row>
    <row r="1432" spans="1:21" x14ac:dyDescent="0.35">
      <c r="A1432" t="s">
        <v>3924</v>
      </c>
      <c r="B1432" s="2">
        <v>45394</v>
      </c>
      <c r="C1432">
        <v>4</v>
      </c>
      <c r="D1432">
        <v>2024</v>
      </c>
      <c r="F1432" t="s">
        <v>1102</v>
      </c>
      <c r="G1432" t="s">
        <v>3328</v>
      </c>
      <c r="H1432" t="s">
        <v>1864</v>
      </c>
      <c r="I1432" t="s">
        <v>2101</v>
      </c>
      <c r="J1432" t="s">
        <v>1963</v>
      </c>
      <c r="K1432" t="s">
        <v>1907</v>
      </c>
      <c r="L1432" t="s">
        <v>1890</v>
      </c>
      <c r="M1432">
        <v>2</v>
      </c>
      <c r="N1432" s="3">
        <v>119</v>
      </c>
      <c r="O1432" s="3">
        <v>72</v>
      </c>
      <c r="P1432" s="4">
        <v>0.05</v>
      </c>
      <c r="Q1432" s="3">
        <v>226.1</v>
      </c>
      <c r="R1432" s="3">
        <v>144</v>
      </c>
      <c r="S1432" s="3">
        <v>82.1</v>
      </c>
      <c r="T1432" t="s">
        <v>1954</v>
      </c>
      <c r="U1432" t="s">
        <v>71</v>
      </c>
    </row>
    <row r="1433" spans="1:21" x14ac:dyDescent="0.35">
      <c r="A1433" t="s">
        <v>3925</v>
      </c>
      <c r="B1433" s="2">
        <v>45394</v>
      </c>
      <c r="C1433">
        <v>4</v>
      </c>
      <c r="D1433">
        <v>2024</v>
      </c>
      <c r="F1433" t="s">
        <v>1858</v>
      </c>
      <c r="G1433" t="s">
        <v>3009</v>
      </c>
      <c r="H1433" t="s">
        <v>1868</v>
      </c>
      <c r="I1433" t="s">
        <v>1959</v>
      </c>
      <c r="J1433" t="s">
        <v>1991</v>
      </c>
      <c r="K1433" t="s">
        <v>1925</v>
      </c>
      <c r="L1433" t="s">
        <v>1885</v>
      </c>
      <c r="M1433">
        <v>4</v>
      </c>
      <c r="N1433" s="3">
        <v>35</v>
      </c>
      <c r="O1433" s="3">
        <v>16</v>
      </c>
      <c r="P1433" s="4">
        <v>0.05</v>
      </c>
      <c r="Q1433" s="3">
        <v>133</v>
      </c>
      <c r="R1433" s="3">
        <v>64</v>
      </c>
      <c r="S1433" s="3">
        <v>69</v>
      </c>
      <c r="T1433" t="s">
        <v>1954</v>
      </c>
      <c r="U1433" t="s">
        <v>72</v>
      </c>
    </row>
    <row r="1434" spans="1:21" x14ac:dyDescent="0.35">
      <c r="A1434" t="s">
        <v>3926</v>
      </c>
      <c r="B1434" s="2">
        <v>45395</v>
      </c>
      <c r="C1434">
        <v>4</v>
      </c>
      <c r="D1434">
        <v>2024</v>
      </c>
      <c r="F1434" t="s">
        <v>664</v>
      </c>
      <c r="G1434" t="s">
        <v>3927</v>
      </c>
      <c r="H1434" t="s">
        <v>1863</v>
      </c>
      <c r="I1434" t="s">
        <v>1952</v>
      </c>
      <c r="J1434" t="s">
        <v>1956</v>
      </c>
      <c r="K1434" t="s">
        <v>1909</v>
      </c>
      <c r="L1434" t="s">
        <v>1887</v>
      </c>
      <c r="M1434">
        <v>1</v>
      </c>
      <c r="N1434" s="3">
        <v>95</v>
      </c>
      <c r="O1434" s="3">
        <v>54</v>
      </c>
      <c r="P1434" s="4">
        <v>0.15</v>
      </c>
      <c r="Q1434" s="3">
        <v>80.75</v>
      </c>
      <c r="R1434" s="3">
        <v>54</v>
      </c>
      <c r="S1434" s="3">
        <v>26.75</v>
      </c>
      <c r="T1434" t="s">
        <v>1954</v>
      </c>
      <c r="U1434" t="s">
        <v>71</v>
      </c>
    </row>
    <row r="1435" spans="1:21" x14ac:dyDescent="0.35">
      <c r="A1435" t="s">
        <v>3928</v>
      </c>
      <c r="B1435" s="2">
        <v>45395</v>
      </c>
      <c r="C1435">
        <v>4</v>
      </c>
      <c r="D1435">
        <v>2024</v>
      </c>
      <c r="F1435" t="s">
        <v>509</v>
      </c>
      <c r="G1435" t="s">
        <v>2545</v>
      </c>
      <c r="H1435" t="s">
        <v>1870</v>
      </c>
      <c r="I1435" t="s">
        <v>2192</v>
      </c>
      <c r="J1435" t="s">
        <v>2120</v>
      </c>
      <c r="K1435" t="s">
        <v>1926</v>
      </c>
      <c r="L1435" t="s">
        <v>1885</v>
      </c>
      <c r="M1435">
        <v>3</v>
      </c>
      <c r="N1435" s="3">
        <v>28</v>
      </c>
      <c r="O1435" s="3">
        <v>13</v>
      </c>
      <c r="P1435" s="4">
        <v>0</v>
      </c>
      <c r="Q1435" s="3">
        <v>84</v>
      </c>
      <c r="R1435" s="3">
        <v>39</v>
      </c>
      <c r="S1435" s="3">
        <v>45</v>
      </c>
      <c r="T1435" t="s">
        <v>1954</v>
      </c>
      <c r="U1435" t="s">
        <v>71</v>
      </c>
    </row>
    <row r="1436" spans="1:21" x14ac:dyDescent="0.35">
      <c r="A1436" t="s">
        <v>3929</v>
      </c>
      <c r="B1436" s="2">
        <v>45395</v>
      </c>
      <c r="C1436">
        <v>4</v>
      </c>
      <c r="D1436">
        <v>2024</v>
      </c>
      <c r="F1436" t="s">
        <v>1550</v>
      </c>
      <c r="G1436" t="s">
        <v>2124</v>
      </c>
      <c r="H1436" t="s">
        <v>1866</v>
      </c>
      <c r="I1436" t="s">
        <v>1866</v>
      </c>
      <c r="J1436" t="s">
        <v>2064</v>
      </c>
      <c r="K1436" t="s">
        <v>1922</v>
      </c>
      <c r="L1436" t="s">
        <v>1887</v>
      </c>
      <c r="M1436">
        <v>3</v>
      </c>
      <c r="N1436" s="3">
        <v>32</v>
      </c>
      <c r="O1436" s="3">
        <v>14</v>
      </c>
      <c r="P1436" s="4">
        <v>0.1</v>
      </c>
      <c r="Q1436" s="3">
        <v>86.4</v>
      </c>
      <c r="R1436" s="3">
        <v>42</v>
      </c>
      <c r="S1436" s="3">
        <v>44.4</v>
      </c>
      <c r="T1436" t="s">
        <v>1954</v>
      </c>
      <c r="U1436" t="s">
        <v>71</v>
      </c>
    </row>
    <row r="1437" spans="1:21" x14ac:dyDescent="0.35">
      <c r="A1437" t="s">
        <v>3930</v>
      </c>
      <c r="B1437" s="2">
        <v>45395</v>
      </c>
      <c r="C1437">
        <v>4</v>
      </c>
      <c r="D1437">
        <v>2024</v>
      </c>
      <c r="F1437" t="s">
        <v>1657</v>
      </c>
      <c r="G1437" t="s">
        <v>2452</v>
      </c>
      <c r="H1437" t="s">
        <v>1868</v>
      </c>
      <c r="I1437" t="s">
        <v>1959</v>
      </c>
      <c r="J1437" t="s">
        <v>2045</v>
      </c>
      <c r="K1437" t="s">
        <v>1910</v>
      </c>
      <c r="L1437" t="s">
        <v>1890</v>
      </c>
      <c r="M1437">
        <v>1</v>
      </c>
      <c r="N1437" s="3">
        <v>99</v>
      </c>
      <c r="O1437" s="3">
        <v>58</v>
      </c>
      <c r="P1437" s="4">
        <v>0.1</v>
      </c>
      <c r="Q1437" s="3">
        <v>89.1</v>
      </c>
      <c r="R1437" s="3">
        <v>58</v>
      </c>
      <c r="S1437" s="3">
        <v>31.1</v>
      </c>
      <c r="T1437" t="s">
        <v>1954</v>
      </c>
      <c r="U1437" t="s">
        <v>71</v>
      </c>
    </row>
    <row r="1438" spans="1:21" x14ac:dyDescent="0.35">
      <c r="A1438" t="s">
        <v>3931</v>
      </c>
      <c r="B1438" s="2">
        <v>45395</v>
      </c>
      <c r="C1438">
        <v>4</v>
      </c>
      <c r="D1438">
        <v>2024</v>
      </c>
      <c r="F1438" t="s">
        <v>978</v>
      </c>
      <c r="G1438" t="s">
        <v>2844</v>
      </c>
      <c r="H1438" t="s">
        <v>1866</v>
      </c>
      <c r="I1438" t="s">
        <v>1866</v>
      </c>
      <c r="J1438" t="s">
        <v>2162</v>
      </c>
      <c r="K1438" t="s">
        <v>1921</v>
      </c>
      <c r="L1438" t="s">
        <v>1889</v>
      </c>
      <c r="M1438">
        <v>3</v>
      </c>
      <c r="N1438" s="3">
        <v>55</v>
      </c>
      <c r="O1438" s="3">
        <v>27</v>
      </c>
      <c r="P1438" s="4">
        <v>0.1</v>
      </c>
      <c r="Q1438" s="3">
        <v>148.5</v>
      </c>
      <c r="R1438" s="3">
        <v>81</v>
      </c>
      <c r="S1438" s="3">
        <v>67.5</v>
      </c>
      <c r="T1438" t="s">
        <v>1954</v>
      </c>
      <c r="U1438" t="s">
        <v>71</v>
      </c>
    </row>
    <row r="1439" spans="1:21" x14ac:dyDescent="0.35">
      <c r="A1439" t="s">
        <v>3932</v>
      </c>
      <c r="B1439" s="2">
        <v>45395</v>
      </c>
      <c r="C1439">
        <v>4</v>
      </c>
      <c r="D1439">
        <v>2024</v>
      </c>
      <c r="F1439" t="s">
        <v>1520</v>
      </c>
      <c r="G1439" t="s">
        <v>3526</v>
      </c>
      <c r="H1439" t="s">
        <v>1867</v>
      </c>
      <c r="I1439" t="s">
        <v>2036</v>
      </c>
      <c r="J1439" t="s">
        <v>1953</v>
      </c>
      <c r="K1439" t="s">
        <v>1905</v>
      </c>
      <c r="L1439" t="s">
        <v>1888</v>
      </c>
      <c r="M1439">
        <v>2</v>
      </c>
      <c r="N1439" s="3">
        <v>120</v>
      </c>
      <c r="O1439" s="3">
        <v>63</v>
      </c>
      <c r="P1439" s="4">
        <v>0</v>
      </c>
      <c r="Q1439" s="3">
        <v>240</v>
      </c>
      <c r="R1439" s="3">
        <v>126</v>
      </c>
      <c r="S1439" s="3">
        <v>114</v>
      </c>
      <c r="T1439" t="s">
        <v>1954</v>
      </c>
      <c r="U1439" t="s">
        <v>71</v>
      </c>
    </row>
    <row r="1440" spans="1:21" x14ac:dyDescent="0.35">
      <c r="A1440" t="s">
        <v>3933</v>
      </c>
      <c r="B1440" s="2">
        <v>45395</v>
      </c>
      <c r="C1440">
        <v>4</v>
      </c>
      <c r="D1440">
        <v>2024</v>
      </c>
      <c r="F1440" t="s">
        <v>1751</v>
      </c>
      <c r="G1440" t="s">
        <v>3533</v>
      </c>
      <c r="H1440" t="s">
        <v>1867</v>
      </c>
      <c r="I1440" t="s">
        <v>2181</v>
      </c>
      <c r="J1440" t="s">
        <v>2001</v>
      </c>
      <c r="K1440" t="s">
        <v>1911</v>
      </c>
      <c r="L1440" t="s">
        <v>1886</v>
      </c>
      <c r="M1440">
        <v>4</v>
      </c>
      <c r="N1440" s="3">
        <v>58</v>
      </c>
      <c r="O1440" s="3">
        <v>25</v>
      </c>
      <c r="P1440" s="4">
        <v>0</v>
      </c>
      <c r="Q1440" s="3">
        <v>232</v>
      </c>
      <c r="R1440" s="3">
        <v>100</v>
      </c>
      <c r="S1440" s="3">
        <v>132</v>
      </c>
      <c r="T1440" t="s">
        <v>1954</v>
      </c>
      <c r="U1440" t="s">
        <v>71</v>
      </c>
    </row>
    <row r="1441" spans="1:21" x14ac:dyDescent="0.35">
      <c r="A1441" t="s">
        <v>3934</v>
      </c>
      <c r="B1441" s="2">
        <v>45395</v>
      </c>
      <c r="C1441">
        <v>4</v>
      </c>
      <c r="D1441">
        <v>2024</v>
      </c>
      <c r="F1441" t="s">
        <v>1448</v>
      </c>
      <c r="G1441" t="s">
        <v>2592</v>
      </c>
      <c r="H1441" t="s">
        <v>1870</v>
      </c>
      <c r="I1441" t="s">
        <v>2060</v>
      </c>
      <c r="J1441" t="s">
        <v>1997</v>
      </c>
      <c r="K1441" t="s">
        <v>1906</v>
      </c>
      <c r="L1441" t="s">
        <v>1889</v>
      </c>
      <c r="M1441">
        <v>2</v>
      </c>
      <c r="N1441" s="3">
        <v>89</v>
      </c>
      <c r="O1441" s="3">
        <v>48</v>
      </c>
      <c r="P1441" s="4">
        <v>0</v>
      </c>
      <c r="Q1441" s="3">
        <v>178</v>
      </c>
      <c r="R1441" s="3">
        <v>96</v>
      </c>
      <c r="S1441" s="3">
        <v>82</v>
      </c>
      <c r="T1441" t="s">
        <v>1954</v>
      </c>
      <c r="U1441" t="s">
        <v>71</v>
      </c>
    </row>
    <row r="1442" spans="1:21" x14ac:dyDescent="0.35">
      <c r="A1442" t="s">
        <v>3935</v>
      </c>
      <c r="B1442" s="2">
        <v>45395</v>
      </c>
      <c r="C1442">
        <v>4</v>
      </c>
      <c r="D1442">
        <v>2024</v>
      </c>
      <c r="F1442" t="s">
        <v>314</v>
      </c>
      <c r="G1442" t="s">
        <v>2141</v>
      </c>
      <c r="H1442" t="s">
        <v>1870</v>
      </c>
      <c r="I1442" t="s">
        <v>2192</v>
      </c>
      <c r="J1442" t="s">
        <v>1978</v>
      </c>
      <c r="K1442" t="s">
        <v>1916</v>
      </c>
      <c r="L1442" t="s">
        <v>1887</v>
      </c>
      <c r="M1442">
        <v>1</v>
      </c>
      <c r="N1442" s="3">
        <v>79</v>
      </c>
      <c r="O1442" s="3">
        <v>42</v>
      </c>
      <c r="P1442" s="4">
        <v>0.1</v>
      </c>
      <c r="Q1442" s="3">
        <v>71.099999999999994</v>
      </c>
      <c r="R1442" s="3">
        <v>42</v>
      </c>
      <c r="S1442" s="3">
        <v>29.1</v>
      </c>
      <c r="T1442" t="s">
        <v>1954</v>
      </c>
      <c r="U1442" t="s">
        <v>72</v>
      </c>
    </row>
    <row r="1443" spans="1:21" x14ac:dyDescent="0.35">
      <c r="A1443" t="s">
        <v>3936</v>
      </c>
      <c r="B1443" s="2">
        <v>45395</v>
      </c>
      <c r="C1443">
        <v>4</v>
      </c>
      <c r="D1443">
        <v>2024</v>
      </c>
      <c r="F1443" t="s">
        <v>951</v>
      </c>
      <c r="G1443" t="s">
        <v>3937</v>
      </c>
      <c r="H1443" t="s">
        <v>1866</v>
      </c>
      <c r="I1443" t="s">
        <v>1866</v>
      </c>
      <c r="J1443" t="s">
        <v>2114</v>
      </c>
      <c r="K1443" t="s">
        <v>1915</v>
      </c>
      <c r="L1443" t="s">
        <v>1886</v>
      </c>
      <c r="M1443">
        <v>3</v>
      </c>
      <c r="N1443" s="3">
        <v>85</v>
      </c>
      <c r="O1443" s="3">
        <v>41</v>
      </c>
      <c r="P1443" s="4">
        <v>0.15</v>
      </c>
      <c r="Q1443" s="3">
        <v>216.75</v>
      </c>
      <c r="R1443" s="3">
        <v>123</v>
      </c>
      <c r="S1443" s="3">
        <v>93.75</v>
      </c>
      <c r="T1443" t="s">
        <v>1954</v>
      </c>
      <c r="U1443" t="s">
        <v>71</v>
      </c>
    </row>
    <row r="1444" spans="1:21" x14ac:dyDescent="0.35">
      <c r="A1444" t="s">
        <v>3938</v>
      </c>
      <c r="B1444" s="2">
        <v>45395</v>
      </c>
      <c r="C1444">
        <v>4</v>
      </c>
      <c r="D1444">
        <v>2024</v>
      </c>
      <c r="F1444" t="s">
        <v>1739</v>
      </c>
      <c r="G1444" t="s">
        <v>3909</v>
      </c>
      <c r="H1444" t="s">
        <v>1866</v>
      </c>
      <c r="I1444" t="s">
        <v>1866</v>
      </c>
      <c r="J1444" t="s">
        <v>1963</v>
      </c>
      <c r="K1444" t="s">
        <v>1907</v>
      </c>
      <c r="L1444" t="s">
        <v>1890</v>
      </c>
      <c r="M1444">
        <v>1</v>
      </c>
      <c r="N1444" s="3">
        <v>119</v>
      </c>
      <c r="O1444" s="3">
        <v>72</v>
      </c>
      <c r="P1444" s="4">
        <v>0.1</v>
      </c>
      <c r="Q1444" s="3">
        <v>107.1</v>
      </c>
      <c r="R1444" s="3">
        <v>72</v>
      </c>
      <c r="S1444" s="3">
        <v>35.1</v>
      </c>
      <c r="T1444" t="s">
        <v>1954</v>
      </c>
      <c r="U1444" t="s">
        <v>72</v>
      </c>
    </row>
    <row r="1445" spans="1:21" x14ac:dyDescent="0.35">
      <c r="A1445" t="s">
        <v>3939</v>
      </c>
      <c r="B1445" s="2">
        <v>45395</v>
      </c>
      <c r="C1445">
        <v>4</v>
      </c>
      <c r="D1445">
        <v>2024</v>
      </c>
      <c r="F1445" t="s">
        <v>884</v>
      </c>
      <c r="G1445" t="s">
        <v>2995</v>
      </c>
      <c r="H1445" t="s">
        <v>1874</v>
      </c>
      <c r="I1445" t="s">
        <v>2186</v>
      </c>
      <c r="J1445" t="s">
        <v>2045</v>
      </c>
      <c r="K1445" t="s">
        <v>1910</v>
      </c>
      <c r="L1445" t="s">
        <v>1890</v>
      </c>
      <c r="M1445">
        <v>1</v>
      </c>
      <c r="N1445" s="3">
        <v>99</v>
      </c>
      <c r="O1445" s="3">
        <v>58</v>
      </c>
      <c r="P1445" s="4">
        <v>0.15</v>
      </c>
      <c r="Q1445" s="3">
        <v>84.15</v>
      </c>
      <c r="R1445" s="3">
        <v>58</v>
      </c>
      <c r="S1445" s="3">
        <v>26.15</v>
      </c>
      <c r="T1445" t="s">
        <v>1954</v>
      </c>
      <c r="U1445" t="s">
        <v>72</v>
      </c>
    </row>
    <row r="1446" spans="1:21" x14ac:dyDescent="0.35">
      <c r="A1446" t="s">
        <v>3940</v>
      </c>
      <c r="B1446" s="2">
        <v>45395</v>
      </c>
      <c r="C1446">
        <v>4</v>
      </c>
      <c r="D1446">
        <v>2024</v>
      </c>
      <c r="F1446" t="s">
        <v>1654</v>
      </c>
      <c r="G1446" t="s">
        <v>2606</v>
      </c>
      <c r="H1446" t="s">
        <v>1871</v>
      </c>
      <c r="I1446" t="s">
        <v>1990</v>
      </c>
      <c r="J1446" t="s">
        <v>1967</v>
      </c>
      <c r="K1446" t="s">
        <v>1913</v>
      </c>
      <c r="L1446" t="s">
        <v>1888</v>
      </c>
      <c r="M1446">
        <v>1</v>
      </c>
      <c r="N1446" s="3">
        <v>78</v>
      </c>
      <c r="O1446" s="3">
        <v>39</v>
      </c>
      <c r="P1446" s="4">
        <v>0</v>
      </c>
      <c r="Q1446" s="3">
        <v>78</v>
      </c>
      <c r="R1446" s="3">
        <v>39</v>
      </c>
      <c r="S1446" s="3">
        <v>39</v>
      </c>
      <c r="T1446" t="s">
        <v>1954</v>
      </c>
      <c r="U1446" t="s">
        <v>71</v>
      </c>
    </row>
    <row r="1447" spans="1:21" x14ac:dyDescent="0.35">
      <c r="A1447" t="s">
        <v>3941</v>
      </c>
      <c r="B1447" s="2">
        <v>45395</v>
      </c>
      <c r="C1447">
        <v>4</v>
      </c>
      <c r="D1447">
        <v>2024</v>
      </c>
      <c r="F1447" t="s">
        <v>1055</v>
      </c>
      <c r="G1447" t="s">
        <v>2325</v>
      </c>
      <c r="H1447" t="s">
        <v>1871</v>
      </c>
      <c r="I1447" t="s">
        <v>1990</v>
      </c>
      <c r="J1447" t="s">
        <v>1953</v>
      </c>
      <c r="K1447" t="s">
        <v>1905</v>
      </c>
      <c r="L1447" t="s">
        <v>1888</v>
      </c>
      <c r="M1447">
        <v>3</v>
      </c>
      <c r="N1447" s="3">
        <v>120</v>
      </c>
      <c r="O1447" s="3">
        <v>63</v>
      </c>
      <c r="P1447" s="4">
        <v>0.1</v>
      </c>
      <c r="Q1447" s="3">
        <v>324</v>
      </c>
      <c r="R1447" s="3">
        <v>189</v>
      </c>
      <c r="S1447" s="3">
        <v>135</v>
      </c>
      <c r="T1447" t="s">
        <v>1954</v>
      </c>
      <c r="U1447" t="s">
        <v>71</v>
      </c>
    </row>
    <row r="1448" spans="1:21" x14ac:dyDescent="0.35">
      <c r="A1448" t="s">
        <v>3942</v>
      </c>
      <c r="B1448" s="2">
        <v>45395</v>
      </c>
      <c r="C1448">
        <v>4</v>
      </c>
      <c r="D1448">
        <v>2024</v>
      </c>
      <c r="F1448" t="s">
        <v>1041</v>
      </c>
      <c r="G1448" t="s">
        <v>3520</v>
      </c>
      <c r="H1448" t="s">
        <v>1873</v>
      </c>
      <c r="I1448" t="s">
        <v>2070</v>
      </c>
      <c r="J1448" t="s">
        <v>2183</v>
      </c>
      <c r="K1448" t="s">
        <v>1917</v>
      </c>
      <c r="L1448" t="s">
        <v>1886</v>
      </c>
      <c r="M1448">
        <v>1</v>
      </c>
      <c r="N1448" s="3">
        <v>72</v>
      </c>
      <c r="O1448" s="3">
        <v>34</v>
      </c>
      <c r="P1448" s="4">
        <v>0.1</v>
      </c>
      <c r="Q1448" s="3">
        <v>64.8</v>
      </c>
      <c r="R1448" s="3">
        <v>34</v>
      </c>
      <c r="S1448" s="3">
        <v>30.8</v>
      </c>
      <c r="T1448" t="s">
        <v>1954</v>
      </c>
      <c r="U1448" t="s">
        <v>71</v>
      </c>
    </row>
    <row r="1449" spans="1:21" x14ac:dyDescent="0.35">
      <c r="A1449" t="s">
        <v>3943</v>
      </c>
      <c r="B1449" s="2">
        <v>45395</v>
      </c>
      <c r="C1449">
        <v>4</v>
      </c>
      <c r="D1449">
        <v>2024</v>
      </c>
      <c r="F1449" t="s">
        <v>1691</v>
      </c>
      <c r="G1449" t="s">
        <v>3944</v>
      </c>
      <c r="H1449" t="s">
        <v>1866</v>
      </c>
      <c r="I1449" t="s">
        <v>1866</v>
      </c>
      <c r="J1449" t="s">
        <v>2120</v>
      </c>
      <c r="K1449" t="s">
        <v>1926</v>
      </c>
      <c r="L1449" t="s">
        <v>1885</v>
      </c>
      <c r="M1449">
        <v>1</v>
      </c>
      <c r="N1449" s="3">
        <v>28</v>
      </c>
      <c r="O1449" s="3">
        <v>13</v>
      </c>
      <c r="P1449" s="4">
        <v>0.05</v>
      </c>
      <c r="Q1449" s="3">
        <v>26.6</v>
      </c>
      <c r="R1449" s="3">
        <v>13</v>
      </c>
      <c r="S1449" s="3">
        <v>13.6</v>
      </c>
      <c r="T1449" t="s">
        <v>1954</v>
      </c>
      <c r="U1449" t="s">
        <v>71</v>
      </c>
    </row>
    <row r="1450" spans="1:21" x14ac:dyDescent="0.35">
      <c r="A1450" t="s">
        <v>3945</v>
      </c>
      <c r="B1450" s="2">
        <v>45396</v>
      </c>
      <c r="C1450">
        <v>4</v>
      </c>
      <c r="D1450">
        <v>2024</v>
      </c>
      <c r="F1450" t="s">
        <v>462</v>
      </c>
      <c r="G1450" t="s">
        <v>2889</v>
      </c>
      <c r="H1450" t="s">
        <v>1863</v>
      </c>
      <c r="I1450" t="s">
        <v>1952</v>
      </c>
      <c r="J1450" t="s">
        <v>1997</v>
      </c>
      <c r="K1450" t="s">
        <v>1906</v>
      </c>
      <c r="L1450" t="s">
        <v>1889</v>
      </c>
      <c r="M1450">
        <v>4</v>
      </c>
      <c r="N1450" s="3">
        <v>89</v>
      </c>
      <c r="O1450" s="3">
        <v>48</v>
      </c>
      <c r="P1450" s="4">
        <v>0.1</v>
      </c>
      <c r="Q1450" s="3">
        <v>320.39999999999998</v>
      </c>
      <c r="R1450" s="3">
        <v>192</v>
      </c>
      <c r="S1450" s="3">
        <v>128.4</v>
      </c>
      <c r="T1450" t="s">
        <v>1954</v>
      </c>
      <c r="U1450" t="s">
        <v>72</v>
      </c>
    </row>
    <row r="1451" spans="1:21" x14ac:dyDescent="0.35">
      <c r="A1451" t="s">
        <v>3946</v>
      </c>
      <c r="B1451" s="2">
        <v>45396</v>
      </c>
      <c r="C1451">
        <v>4</v>
      </c>
      <c r="D1451">
        <v>2024</v>
      </c>
      <c r="F1451" t="s">
        <v>379</v>
      </c>
      <c r="G1451" t="s">
        <v>2666</v>
      </c>
      <c r="H1451" t="s">
        <v>1871</v>
      </c>
      <c r="I1451" t="s">
        <v>1990</v>
      </c>
      <c r="J1451" t="s">
        <v>2183</v>
      </c>
      <c r="K1451" t="s">
        <v>1917</v>
      </c>
      <c r="L1451" t="s">
        <v>1886</v>
      </c>
      <c r="M1451">
        <v>3</v>
      </c>
      <c r="N1451" s="3">
        <v>72</v>
      </c>
      <c r="O1451" s="3">
        <v>34</v>
      </c>
      <c r="P1451" s="4">
        <v>0.05</v>
      </c>
      <c r="Q1451" s="3">
        <v>205.2</v>
      </c>
      <c r="R1451" s="3">
        <v>102</v>
      </c>
      <c r="S1451" s="3">
        <v>103.2</v>
      </c>
      <c r="T1451" t="s">
        <v>1954</v>
      </c>
      <c r="U1451" t="s">
        <v>71</v>
      </c>
    </row>
    <row r="1452" spans="1:21" x14ac:dyDescent="0.35">
      <c r="A1452" t="s">
        <v>3947</v>
      </c>
      <c r="B1452" s="2">
        <v>45396</v>
      </c>
      <c r="C1452">
        <v>4</v>
      </c>
      <c r="D1452">
        <v>2024</v>
      </c>
      <c r="F1452" t="s">
        <v>318</v>
      </c>
      <c r="G1452" t="s">
        <v>3948</v>
      </c>
      <c r="H1452" t="s">
        <v>1868</v>
      </c>
      <c r="I1452" t="s">
        <v>2113</v>
      </c>
      <c r="J1452" t="s">
        <v>1997</v>
      </c>
      <c r="K1452" t="s">
        <v>1906</v>
      </c>
      <c r="L1452" t="s">
        <v>1889</v>
      </c>
      <c r="M1452">
        <v>5</v>
      </c>
      <c r="N1452" s="3">
        <v>89</v>
      </c>
      <c r="O1452" s="3">
        <v>48</v>
      </c>
      <c r="P1452" s="4">
        <v>0.05</v>
      </c>
      <c r="Q1452" s="3">
        <v>422.75</v>
      </c>
      <c r="R1452" s="3">
        <v>240</v>
      </c>
      <c r="S1452" s="3">
        <v>182.75</v>
      </c>
      <c r="T1452" t="s">
        <v>1954</v>
      </c>
      <c r="U1452" t="s">
        <v>71</v>
      </c>
    </row>
    <row r="1453" spans="1:21" x14ac:dyDescent="0.35">
      <c r="A1453" t="s">
        <v>3949</v>
      </c>
      <c r="B1453" s="2">
        <v>45396</v>
      </c>
      <c r="C1453">
        <v>4</v>
      </c>
      <c r="D1453">
        <v>2024</v>
      </c>
      <c r="F1453" t="s">
        <v>169</v>
      </c>
      <c r="G1453" t="s">
        <v>2466</v>
      </c>
      <c r="H1453" t="s">
        <v>1874</v>
      </c>
      <c r="I1453" t="s">
        <v>2200</v>
      </c>
      <c r="J1453" t="s">
        <v>2067</v>
      </c>
      <c r="K1453" t="s">
        <v>1918</v>
      </c>
      <c r="L1453" t="s">
        <v>1889</v>
      </c>
      <c r="M1453">
        <v>1</v>
      </c>
      <c r="N1453" s="3">
        <v>69</v>
      </c>
      <c r="O1453" s="3">
        <v>37</v>
      </c>
      <c r="P1453" s="4">
        <v>0.15</v>
      </c>
      <c r="Q1453" s="3">
        <v>58.65</v>
      </c>
      <c r="R1453" s="3">
        <v>37</v>
      </c>
      <c r="S1453" s="3">
        <v>21.65</v>
      </c>
      <c r="T1453" t="s">
        <v>1954</v>
      </c>
      <c r="U1453" t="s">
        <v>72</v>
      </c>
    </row>
    <row r="1454" spans="1:21" x14ac:dyDescent="0.35">
      <c r="A1454" t="s">
        <v>3950</v>
      </c>
      <c r="B1454" s="2">
        <v>45396</v>
      </c>
      <c r="C1454">
        <v>4</v>
      </c>
      <c r="D1454">
        <v>2024</v>
      </c>
      <c r="F1454" t="s">
        <v>1244</v>
      </c>
      <c r="G1454" t="s">
        <v>2576</v>
      </c>
      <c r="H1454" t="s">
        <v>1875</v>
      </c>
      <c r="I1454" t="s">
        <v>1996</v>
      </c>
      <c r="J1454" t="s">
        <v>2001</v>
      </c>
      <c r="K1454" t="s">
        <v>1911</v>
      </c>
      <c r="L1454" t="s">
        <v>1886</v>
      </c>
      <c r="M1454">
        <v>3</v>
      </c>
      <c r="N1454" s="3">
        <v>58</v>
      </c>
      <c r="O1454" s="3">
        <v>25</v>
      </c>
      <c r="P1454" s="4">
        <v>0.2</v>
      </c>
      <c r="Q1454" s="3">
        <v>139.19999999999999</v>
      </c>
      <c r="R1454" s="3">
        <v>75</v>
      </c>
      <c r="S1454" s="3">
        <v>64.2</v>
      </c>
      <c r="T1454" t="s">
        <v>1954</v>
      </c>
      <c r="U1454" t="s">
        <v>72</v>
      </c>
    </row>
    <row r="1455" spans="1:21" x14ac:dyDescent="0.35">
      <c r="A1455" t="s">
        <v>3951</v>
      </c>
      <c r="B1455" s="2">
        <v>45396</v>
      </c>
      <c r="C1455">
        <v>4</v>
      </c>
      <c r="D1455">
        <v>2024</v>
      </c>
      <c r="F1455" t="s">
        <v>91</v>
      </c>
      <c r="G1455" t="s">
        <v>2532</v>
      </c>
      <c r="H1455" t="s">
        <v>1869</v>
      </c>
      <c r="I1455" t="s">
        <v>2157</v>
      </c>
      <c r="J1455" t="s">
        <v>2064</v>
      </c>
      <c r="K1455" t="s">
        <v>1922</v>
      </c>
      <c r="L1455" t="s">
        <v>1887</v>
      </c>
      <c r="M1455">
        <v>1</v>
      </c>
      <c r="N1455" s="3">
        <v>32</v>
      </c>
      <c r="O1455" s="3">
        <v>14</v>
      </c>
      <c r="P1455" s="4">
        <v>0.05</v>
      </c>
      <c r="Q1455" s="3">
        <v>30.4</v>
      </c>
      <c r="R1455" s="3">
        <v>14</v>
      </c>
      <c r="S1455" s="3">
        <v>16.399999999999999</v>
      </c>
      <c r="T1455" t="s">
        <v>1954</v>
      </c>
      <c r="U1455" t="s">
        <v>72</v>
      </c>
    </row>
    <row r="1456" spans="1:21" x14ac:dyDescent="0.35">
      <c r="A1456" t="s">
        <v>3952</v>
      </c>
      <c r="B1456" s="2">
        <v>45396</v>
      </c>
      <c r="C1456">
        <v>4</v>
      </c>
      <c r="D1456">
        <v>2024</v>
      </c>
      <c r="F1456" t="s">
        <v>323</v>
      </c>
      <c r="G1456" t="s">
        <v>2901</v>
      </c>
      <c r="H1456" t="s">
        <v>1869</v>
      </c>
      <c r="I1456" t="s">
        <v>2157</v>
      </c>
      <c r="J1456" t="s">
        <v>2120</v>
      </c>
      <c r="K1456" t="s">
        <v>1926</v>
      </c>
      <c r="L1456" t="s">
        <v>1885</v>
      </c>
      <c r="M1456">
        <v>1</v>
      </c>
      <c r="N1456" s="3">
        <v>28</v>
      </c>
      <c r="O1456" s="3">
        <v>13</v>
      </c>
      <c r="P1456" s="4">
        <v>0.1</v>
      </c>
      <c r="Q1456" s="3">
        <v>25.2</v>
      </c>
      <c r="R1456" s="3">
        <v>13</v>
      </c>
      <c r="S1456" s="3">
        <v>12.2</v>
      </c>
      <c r="T1456" t="s">
        <v>1954</v>
      </c>
      <c r="U1456" t="s">
        <v>72</v>
      </c>
    </row>
    <row r="1457" spans="1:21" x14ac:dyDescent="0.35">
      <c r="A1457" t="s">
        <v>3953</v>
      </c>
      <c r="B1457" s="2">
        <v>45396</v>
      </c>
      <c r="C1457">
        <v>4</v>
      </c>
      <c r="D1457">
        <v>2024</v>
      </c>
      <c r="F1457" t="s">
        <v>992</v>
      </c>
      <c r="G1457" t="s">
        <v>3954</v>
      </c>
      <c r="H1457" t="s">
        <v>1866</v>
      </c>
      <c r="I1457" t="s">
        <v>1866</v>
      </c>
      <c r="J1457" t="s">
        <v>1971</v>
      </c>
      <c r="K1457" t="s">
        <v>1920</v>
      </c>
      <c r="L1457" t="s">
        <v>1886</v>
      </c>
      <c r="M1457">
        <v>2</v>
      </c>
      <c r="N1457" s="3">
        <v>45</v>
      </c>
      <c r="O1457" s="3">
        <v>19</v>
      </c>
      <c r="P1457" s="4">
        <v>0</v>
      </c>
      <c r="Q1457" s="3">
        <v>90</v>
      </c>
      <c r="R1457" s="3">
        <v>38</v>
      </c>
      <c r="S1457" s="3">
        <v>52</v>
      </c>
      <c r="T1457" t="s">
        <v>1954</v>
      </c>
      <c r="U1457" t="s">
        <v>71</v>
      </c>
    </row>
    <row r="1458" spans="1:21" x14ac:dyDescent="0.35">
      <c r="A1458" t="s">
        <v>3955</v>
      </c>
      <c r="B1458" s="2">
        <v>45396</v>
      </c>
      <c r="C1458">
        <v>4</v>
      </c>
      <c r="D1458">
        <v>2024</v>
      </c>
      <c r="F1458" t="s">
        <v>1312</v>
      </c>
      <c r="G1458" t="s">
        <v>2715</v>
      </c>
      <c r="H1458" t="s">
        <v>1866</v>
      </c>
      <c r="I1458" t="s">
        <v>1866</v>
      </c>
      <c r="J1458" t="s">
        <v>1978</v>
      </c>
      <c r="K1458" t="s">
        <v>1916</v>
      </c>
      <c r="L1458" t="s">
        <v>1887</v>
      </c>
      <c r="M1458">
        <v>2</v>
      </c>
      <c r="N1458" s="3">
        <v>79</v>
      </c>
      <c r="O1458" s="3">
        <v>42</v>
      </c>
      <c r="P1458" s="4">
        <v>0</v>
      </c>
      <c r="Q1458" s="3">
        <v>158</v>
      </c>
      <c r="R1458" s="3">
        <v>84</v>
      </c>
      <c r="S1458" s="3">
        <v>74</v>
      </c>
      <c r="T1458" t="s">
        <v>1954</v>
      </c>
      <c r="U1458" t="s">
        <v>71</v>
      </c>
    </row>
    <row r="1459" spans="1:21" x14ac:dyDescent="0.35">
      <c r="A1459" t="s">
        <v>3956</v>
      </c>
      <c r="B1459" s="2">
        <v>45396</v>
      </c>
      <c r="C1459">
        <v>4</v>
      </c>
      <c r="D1459">
        <v>2024</v>
      </c>
      <c r="F1459" t="s">
        <v>335</v>
      </c>
      <c r="G1459" t="s">
        <v>1951</v>
      </c>
      <c r="H1459" t="s">
        <v>1863</v>
      </c>
      <c r="I1459" t="s">
        <v>1952</v>
      </c>
      <c r="J1459" t="s">
        <v>1956</v>
      </c>
      <c r="K1459" t="s">
        <v>1909</v>
      </c>
      <c r="L1459" t="s">
        <v>1887</v>
      </c>
      <c r="M1459">
        <v>1</v>
      </c>
      <c r="N1459" s="3">
        <v>95</v>
      </c>
      <c r="O1459" s="3">
        <v>54</v>
      </c>
      <c r="P1459" s="4">
        <v>0.15</v>
      </c>
      <c r="Q1459" s="3">
        <v>80.75</v>
      </c>
      <c r="R1459" s="3">
        <v>54</v>
      </c>
      <c r="S1459" s="3">
        <v>26.75</v>
      </c>
      <c r="T1459" t="s">
        <v>1954</v>
      </c>
      <c r="U1459" t="s">
        <v>72</v>
      </c>
    </row>
    <row r="1460" spans="1:21" x14ac:dyDescent="0.35">
      <c r="A1460" t="s">
        <v>3957</v>
      </c>
      <c r="B1460" s="2">
        <v>45396</v>
      </c>
      <c r="C1460">
        <v>4</v>
      </c>
      <c r="D1460">
        <v>2024</v>
      </c>
      <c r="F1460" t="s">
        <v>1499</v>
      </c>
      <c r="G1460" t="s">
        <v>2848</v>
      </c>
      <c r="H1460" t="s">
        <v>1875</v>
      </c>
      <c r="I1460" t="s">
        <v>1981</v>
      </c>
      <c r="J1460" t="s">
        <v>1956</v>
      </c>
      <c r="K1460" t="s">
        <v>1909</v>
      </c>
      <c r="L1460" t="s">
        <v>1887</v>
      </c>
      <c r="M1460">
        <v>2</v>
      </c>
      <c r="N1460" s="3">
        <v>95</v>
      </c>
      <c r="O1460" s="3">
        <v>54</v>
      </c>
      <c r="P1460" s="4">
        <v>0</v>
      </c>
      <c r="Q1460" s="3">
        <v>190</v>
      </c>
      <c r="R1460" s="3">
        <v>108</v>
      </c>
      <c r="S1460" s="3">
        <v>82</v>
      </c>
      <c r="T1460" t="s">
        <v>1954</v>
      </c>
      <c r="U1460" t="s">
        <v>72</v>
      </c>
    </row>
    <row r="1461" spans="1:21" x14ac:dyDescent="0.35">
      <c r="A1461" t="s">
        <v>3958</v>
      </c>
      <c r="B1461" s="2">
        <v>45396</v>
      </c>
      <c r="C1461">
        <v>4</v>
      </c>
      <c r="D1461">
        <v>2024</v>
      </c>
      <c r="F1461" t="s">
        <v>1343</v>
      </c>
      <c r="G1461" t="s">
        <v>3959</v>
      </c>
      <c r="H1461" t="s">
        <v>1870</v>
      </c>
      <c r="I1461" t="s">
        <v>2060</v>
      </c>
      <c r="J1461" t="s">
        <v>2162</v>
      </c>
      <c r="K1461" t="s">
        <v>1921</v>
      </c>
      <c r="L1461" t="s">
        <v>1889</v>
      </c>
      <c r="M1461">
        <v>3</v>
      </c>
      <c r="N1461" s="3">
        <v>55</v>
      </c>
      <c r="O1461" s="3">
        <v>27</v>
      </c>
      <c r="P1461" s="4">
        <v>0</v>
      </c>
      <c r="Q1461" s="3">
        <v>165</v>
      </c>
      <c r="R1461" s="3">
        <v>81</v>
      </c>
      <c r="S1461" s="3">
        <v>84</v>
      </c>
      <c r="T1461" t="s">
        <v>1954</v>
      </c>
      <c r="U1461" t="s">
        <v>71</v>
      </c>
    </row>
    <row r="1462" spans="1:21" x14ac:dyDescent="0.35">
      <c r="A1462" t="s">
        <v>3960</v>
      </c>
      <c r="B1462" s="2">
        <v>45397</v>
      </c>
      <c r="C1462">
        <v>4</v>
      </c>
      <c r="D1462">
        <v>2024</v>
      </c>
      <c r="F1462" t="s">
        <v>478</v>
      </c>
      <c r="G1462" t="s">
        <v>2700</v>
      </c>
      <c r="H1462" t="s">
        <v>1873</v>
      </c>
      <c r="I1462" t="s">
        <v>2070</v>
      </c>
      <c r="J1462" t="s">
        <v>1971</v>
      </c>
      <c r="K1462" t="s">
        <v>1920</v>
      </c>
      <c r="L1462" t="s">
        <v>1886</v>
      </c>
      <c r="M1462">
        <v>1</v>
      </c>
      <c r="N1462" s="3">
        <v>45</v>
      </c>
      <c r="O1462" s="3">
        <v>19</v>
      </c>
      <c r="P1462" s="4">
        <v>0.1</v>
      </c>
      <c r="Q1462" s="3">
        <v>40.5</v>
      </c>
      <c r="R1462" s="3">
        <v>19</v>
      </c>
      <c r="S1462" s="3">
        <v>21.5</v>
      </c>
      <c r="T1462" t="s">
        <v>1954</v>
      </c>
      <c r="U1462" t="s">
        <v>72</v>
      </c>
    </row>
    <row r="1463" spans="1:21" x14ac:dyDescent="0.35">
      <c r="A1463" t="s">
        <v>3961</v>
      </c>
      <c r="B1463" s="2">
        <v>45397</v>
      </c>
      <c r="C1463">
        <v>4</v>
      </c>
      <c r="D1463">
        <v>2024</v>
      </c>
      <c r="F1463" t="s">
        <v>725</v>
      </c>
      <c r="G1463" t="s">
        <v>2744</v>
      </c>
      <c r="H1463" t="s">
        <v>1871</v>
      </c>
      <c r="I1463" t="s">
        <v>1990</v>
      </c>
      <c r="J1463" t="s">
        <v>1971</v>
      </c>
      <c r="K1463" t="s">
        <v>1920</v>
      </c>
      <c r="L1463" t="s">
        <v>1886</v>
      </c>
      <c r="M1463">
        <v>2</v>
      </c>
      <c r="N1463" s="3">
        <v>45</v>
      </c>
      <c r="O1463" s="3">
        <v>19</v>
      </c>
      <c r="P1463" s="4">
        <v>0.15</v>
      </c>
      <c r="Q1463" s="3">
        <v>76.5</v>
      </c>
      <c r="R1463" s="3">
        <v>38</v>
      </c>
      <c r="S1463" s="3">
        <v>38.5</v>
      </c>
      <c r="T1463" t="s">
        <v>1954</v>
      </c>
      <c r="U1463" t="s">
        <v>72</v>
      </c>
    </row>
    <row r="1464" spans="1:21" x14ac:dyDescent="0.35">
      <c r="A1464" t="s">
        <v>3962</v>
      </c>
      <c r="B1464" s="2">
        <v>45397</v>
      </c>
      <c r="C1464">
        <v>4</v>
      </c>
      <c r="D1464">
        <v>2024</v>
      </c>
      <c r="F1464" t="s">
        <v>551</v>
      </c>
      <c r="G1464" t="s">
        <v>61</v>
      </c>
      <c r="H1464" t="s">
        <v>1864</v>
      </c>
      <c r="I1464" t="s">
        <v>2101</v>
      </c>
      <c r="J1464" t="s">
        <v>2061</v>
      </c>
      <c r="K1464" t="s">
        <v>1923</v>
      </c>
      <c r="L1464" t="s">
        <v>1888</v>
      </c>
      <c r="M1464">
        <v>1</v>
      </c>
      <c r="N1464" s="3">
        <v>25</v>
      </c>
      <c r="O1464" s="3">
        <v>11</v>
      </c>
      <c r="P1464" s="4">
        <v>0</v>
      </c>
      <c r="Q1464" s="3">
        <v>25</v>
      </c>
      <c r="R1464" s="3">
        <v>11</v>
      </c>
      <c r="S1464" s="3">
        <v>14</v>
      </c>
      <c r="T1464" t="s">
        <v>1954</v>
      </c>
      <c r="U1464" t="s">
        <v>72</v>
      </c>
    </row>
    <row r="1465" spans="1:21" x14ac:dyDescent="0.35">
      <c r="A1465" t="s">
        <v>3963</v>
      </c>
      <c r="B1465" s="2">
        <v>45397</v>
      </c>
      <c r="C1465">
        <v>4</v>
      </c>
      <c r="D1465">
        <v>2024</v>
      </c>
      <c r="F1465" t="s">
        <v>408</v>
      </c>
      <c r="G1465" t="s">
        <v>2514</v>
      </c>
      <c r="H1465" t="s">
        <v>1868</v>
      </c>
      <c r="I1465" t="s">
        <v>2113</v>
      </c>
      <c r="J1465" t="s">
        <v>2114</v>
      </c>
      <c r="K1465" t="s">
        <v>1915</v>
      </c>
      <c r="L1465" t="s">
        <v>1886</v>
      </c>
      <c r="M1465">
        <v>2</v>
      </c>
      <c r="N1465" s="3">
        <v>85</v>
      </c>
      <c r="O1465" s="3">
        <v>41</v>
      </c>
      <c r="P1465" s="4">
        <v>0</v>
      </c>
      <c r="Q1465" s="3">
        <v>170</v>
      </c>
      <c r="R1465" s="3">
        <v>82</v>
      </c>
      <c r="S1465" s="3">
        <v>88</v>
      </c>
      <c r="T1465" t="s">
        <v>1954</v>
      </c>
      <c r="U1465" t="s">
        <v>72</v>
      </c>
    </row>
    <row r="1466" spans="1:21" x14ac:dyDescent="0.35">
      <c r="A1466" t="s">
        <v>3964</v>
      </c>
      <c r="B1466" s="2">
        <v>45397</v>
      </c>
      <c r="C1466">
        <v>4</v>
      </c>
      <c r="D1466">
        <v>2024</v>
      </c>
      <c r="F1466" t="s">
        <v>518</v>
      </c>
      <c r="G1466" t="s">
        <v>2172</v>
      </c>
      <c r="H1466" t="s">
        <v>1868</v>
      </c>
      <c r="I1466" t="s">
        <v>1959</v>
      </c>
      <c r="J1466" t="s">
        <v>1971</v>
      </c>
      <c r="K1466" t="s">
        <v>1920</v>
      </c>
      <c r="L1466" t="s">
        <v>1886</v>
      </c>
      <c r="M1466">
        <v>1</v>
      </c>
      <c r="N1466" s="3">
        <v>45</v>
      </c>
      <c r="O1466" s="3">
        <v>19</v>
      </c>
      <c r="P1466" s="4">
        <v>0.1</v>
      </c>
      <c r="Q1466" s="3">
        <v>40.5</v>
      </c>
      <c r="R1466" s="3">
        <v>19</v>
      </c>
      <c r="S1466" s="3">
        <v>21.5</v>
      </c>
      <c r="T1466" t="s">
        <v>1954</v>
      </c>
      <c r="U1466" t="s">
        <v>72</v>
      </c>
    </row>
    <row r="1467" spans="1:21" x14ac:dyDescent="0.35">
      <c r="A1467" t="s">
        <v>3965</v>
      </c>
      <c r="B1467" s="2">
        <v>45397</v>
      </c>
      <c r="C1467">
        <v>4</v>
      </c>
      <c r="D1467">
        <v>2024</v>
      </c>
      <c r="F1467" t="s">
        <v>555</v>
      </c>
      <c r="G1467" t="s">
        <v>3608</v>
      </c>
      <c r="H1467" t="s">
        <v>1863</v>
      </c>
      <c r="I1467" t="s">
        <v>2051</v>
      </c>
      <c r="J1467" t="s">
        <v>2011</v>
      </c>
      <c r="K1467" t="s">
        <v>1927</v>
      </c>
      <c r="L1467" t="s">
        <v>1885</v>
      </c>
      <c r="M1467">
        <v>1</v>
      </c>
      <c r="N1467" s="3">
        <v>24</v>
      </c>
      <c r="O1467" s="3">
        <v>10</v>
      </c>
      <c r="P1467" s="4">
        <v>0.05</v>
      </c>
      <c r="Q1467" s="3">
        <v>22.8</v>
      </c>
      <c r="R1467" s="3">
        <v>10</v>
      </c>
      <c r="S1467" s="3">
        <v>12.8</v>
      </c>
      <c r="T1467" t="s">
        <v>1954</v>
      </c>
      <c r="U1467" t="s">
        <v>71</v>
      </c>
    </row>
    <row r="1468" spans="1:21" x14ac:dyDescent="0.35">
      <c r="A1468" t="s">
        <v>3966</v>
      </c>
      <c r="B1468" s="2">
        <v>45397</v>
      </c>
      <c r="C1468">
        <v>4</v>
      </c>
      <c r="D1468">
        <v>2024</v>
      </c>
      <c r="F1468" t="s">
        <v>507</v>
      </c>
      <c r="G1468" t="s">
        <v>2030</v>
      </c>
      <c r="H1468" t="s">
        <v>1871</v>
      </c>
      <c r="I1468" t="s">
        <v>1966</v>
      </c>
      <c r="J1468" t="s">
        <v>1960</v>
      </c>
      <c r="K1468" t="s">
        <v>1924</v>
      </c>
      <c r="L1468" t="s">
        <v>1885</v>
      </c>
      <c r="M1468">
        <v>1</v>
      </c>
      <c r="N1468" s="3">
        <v>42</v>
      </c>
      <c r="O1468" s="3">
        <v>20</v>
      </c>
      <c r="P1468" s="4">
        <v>0.05</v>
      </c>
      <c r="Q1468" s="3">
        <v>39.9</v>
      </c>
      <c r="R1468" s="3">
        <v>20</v>
      </c>
      <c r="S1468" s="3">
        <v>19.899999999999999</v>
      </c>
      <c r="T1468" t="s">
        <v>1954</v>
      </c>
      <c r="U1468" t="s">
        <v>71</v>
      </c>
    </row>
    <row r="1469" spans="1:21" x14ac:dyDescent="0.35">
      <c r="A1469" t="s">
        <v>3967</v>
      </c>
      <c r="B1469" s="2">
        <v>45397</v>
      </c>
      <c r="C1469">
        <v>4</v>
      </c>
      <c r="D1469">
        <v>2024</v>
      </c>
      <c r="F1469" t="s">
        <v>1127</v>
      </c>
      <c r="G1469" t="s">
        <v>56</v>
      </c>
      <c r="H1469" t="s">
        <v>1870</v>
      </c>
      <c r="I1469" t="s">
        <v>2000</v>
      </c>
      <c r="J1469" t="s">
        <v>2114</v>
      </c>
      <c r="K1469" t="s">
        <v>1915</v>
      </c>
      <c r="L1469" t="s">
        <v>1886</v>
      </c>
      <c r="M1469">
        <v>5</v>
      </c>
      <c r="N1469" s="3">
        <v>85</v>
      </c>
      <c r="O1469" s="3">
        <v>41</v>
      </c>
      <c r="P1469" s="4">
        <v>0.1</v>
      </c>
      <c r="Q1469" s="3">
        <v>382.5</v>
      </c>
      <c r="R1469" s="3">
        <v>205</v>
      </c>
      <c r="S1469" s="3">
        <v>177.5</v>
      </c>
      <c r="T1469" t="s">
        <v>1954</v>
      </c>
      <c r="U1469" t="s">
        <v>71</v>
      </c>
    </row>
    <row r="1470" spans="1:21" x14ac:dyDescent="0.35">
      <c r="A1470" t="s">
        <v>3968</v>
      </c>
      <c r="B1470" s="2">
        <v>45397</v>
      </c>
      <c r="C1470">
        <v>4</v>
      </c>
      <c r="D1470">
        <v>2024</v>
      </c>
      <c r="F1470" t="s">
        <v>716</v>
      </c>
      <c r="G1470" t="s">
        <v>2202</v>
      </c>
      <c r="H1470" t="s">
        <v>1866</v>
      </c>
      <c r="I1470" t="s">
        <v>1866</v>
      </c>
      <c r="J1470" t="s">
        <v>2061</v>
      </c>
      <c r="K1470" t="s">
        <v>1923</v>
      </c>
      <c r="L1470" t="s">
        <v>1888</v>
      </c>
      <c r="M1470">
        <v>1</v>
      </c>
      <c r="N1470" s="3">
        <v>25</v>
      </c>
      <c r="O1470" s="3">
        <v>11</v>
      </c>
      <c r="P1470" s="4">
        <v>0</v>
      </c>
      <c r="Q1470" s="3">
        <v>25</v>
      </c>
      <c r="R1470" s="3">
        <v>11</v>
      </c>
      <c r="S1470" s="3">
        <v>14</v>
      </c>
      <c r="T1470" t="s">
        <v>1954</v>
      </c>
      <c r="U1470" t="s">
        <v>72</v>
      </c>
    </row>
    <row r="1471" spans="1:21" x14ac:dyDescent="0.35">
      <c r="A1471" t="s">
        <v>3969</v>
      </c>
      <c r="B1471" s="2">
        <v>45397</v>
      </c>
      <c r="C1471">
        <v>4</v>
      </c>
      <c r="D1471">
        <v>2024</v>
      </c>
      <c r="F1471" t="s">
        <v>260</v>
      </c>
      <c r="G1471" t="s">
        <v>3866</v>
      </c>
      <c r="H1471" t="s">
        <v>1871</v>
      </c>
      <c r="I1471" t="s">
        <v>2144</v>
      </c>
      <c r="J1471" t="s">
        <v>2114</v>
      </c>
      <c r="K1471" t="s">
        <v>1915</v>
      </c>
      <c r="L1471" t="s">
        <v>1886</v>
      </c>
      <c r="M1471">
        <v>3</v>
      </c>
      <c r="N1471" s="3">
        <v>85</v>
      </c>
      <c r="O1471" s="3">
        <v>41</v>
      </c>
      <c r="P1471" s="4">
        <v>0.1</v>
      </c>
      <c r="Q1471" s="3">
        <v>229.5</v>
      </c>
      <c r="R1471" s="3">
        <v>123</v>
      </c>
      <c r="S1471" s="3">
        <v>106.5</v>
      </c>
      <c r="T1471" t="s">
        <v>1954</v>
      </c>
      <c r="U1471" t="s">
        <v>71</v>
      </c>
    </row>
    <row r="1472" spans="1:21" x14ac:dyDescent="0.35">
      <c r="A1472" t="s">
        <v>3970</v>
      </c>
      <c r="B1472" s="2">
        <v>45397</v>
      </c>
      <c r="C1472">
        <v>4</v>
      </c>
      <c r="D1472">
        <v>2024</v>
      </c>
      <c r="F1472" t="s">
        <v>1455</v>
      </c>
      <c r="G1472" t="s">
        <v>3971</v>
      </c>
      <c r="H1472" t="s">
        <v>1866</v>
      </c>
      <c r="I1472" t="s">
        <v>1866</v>
      </c>
      <c r="J1472" t="s">
        <v>1960</v>
      </c>
      <c r="K1472" t="s">
        <v>1924</v>
      </c>
      <c r="L1472" t="s">
        <v>1885</v>
      </c>
      <c r="M1472">
        <v>2</v>
      </c>
      <c r="N1472" s="3">
        <v>42</v>
      </c>
      <c r="O1472" s="3">
        <v>20</v>
      </c>
      <c r="P1472" s="4">
        <v>0</v>
      </c>
      <c r="Q1472" s="3">
        <v>84</v>
      </c>
      <c r="R1472" s="3">
        <v>40</v>
      </c>
      <c r="S1472" s="3">
        <v>44</v>
      </c>
      <c r="T1472" t="s">
        <v>1954</v>
      </c>
      <c r="U1472" t="s">
        <v>71</v>
      </c>
    </row>
    <row r="1473" spans="1:21" x14ac:dyDescent="0.35">
      <c r="A1473" t="s">
        <v>3972</v>
      </c>
      <c r="B1473" s="2">
        <v>45398</v>
      </c>
      <c r="C1473">
        <v>4</v>
      </c>
      <c r="D1473">
        <v>2024</v>
      </c>
      <c r="F1473" t="s">
        <v>718</v>
      </c>
      <c r="G1473" t="s">
        <v>1985</v>
      </c>
      <c r="H1473" t="s">
        <v>1869</v>
      </c>
      <c r="I1473" t="s">
        <v>2157</v>
      </c>
      <c r="J1473" t="s">
        <v>2045</v>
      </c>
      <c r="K1473" t="s">
        <v>1910</v>
      </c>
      <c r="L1473" t="s">
        <v>1890</v>
      </c>
      <c r="M1473">
        <v>1</v>
      </c>
      <c r="N1473" s="3">
        <v>99</v>
      </c>
      <c r="O1473" s="3">
        <v>58</v>
      </c>
      <c r="P1473" s="4">
        <v>0.1</v>
      </c>
      <c r="Q1473" s="3">
        <v>89.1</v>
      </c>
      <c r="R1473" s="3">
        <v>58</v>
      </c>
      <c r="S1473" s="3">
        <v>31.1</v>
      </c>
      <c r="T1473" t="s">
        <v>1954</v>
      </c>
      <c r="U1473" t="s">
        <v>72</v>
      </c>
    </row>
    <row r="1474" spans="1:21" x14ac:dyDescent="0.35">
      <c r="A1474" t="s">
        <v>3973</v>
      </c>
      <c r="B1474" s="2">
        <v>45398</v>
      </c>
      <c r="C1474">
        <v>4</v>
      </c>
      <c r="D1474">
        <v>2024</v>
      </c>
      <c r="F1474" t="s">
        <v>254</v>
      </c>
      <c r="G1474" t="s">
        <v>2361</v>
      </c>
      <c r="H1474" t="s">
        <v>1863</v>
      </c>
      <c r="I1474" t="s">
        <v>2056</v>
      </c>
      <c r="J1474" t="s">
        <v>1991</v>
      </c>
      <c r="K1474" t="s">
        <v>1925</v>
      </c>
      <c r="L1474" t="s">
        <v>1885</v>
      </c>
      <c r="M1474">
        <v>3</v>
      </c>
      <c r="N1474" s="3">
        <v>35</v>
      </c>
      <c r="O1474" s="3">
        <v>16</v>
      </c>
      <c r="P1474" s="4">
        <v>0.15</v>
      </c>
      <c r="Q1474" s="3">
        <v>89.25</v>
      </c>
      <c r="R1474" s="3">
        <v>48</v>
      </c>
      <c r="S1474" s="3">
        <v>41.25</v>
      </c>
      <c r="T1474" t="s">
        <v>1954</v>
      </c>
      <c r="U1474" t="s">
        <v>72</v>
      </c>
    </row>
    <row r="1475" spans="1:21" x14ac:dyDescent="0.35">
      <c r="A1475" t="s">
        <v>3974</v>
      </c>
      <c r="B1475" s="2">
        <v>45398</v>
      </c>
      <c r="C1475">
        <v>4</v>
      </c>
      <c r="D1475">
        <v>2024</v>
      </c>
      <c r="F1475" t="s">
        <v>520</v>
      </c>
      <c r="G1475" t="s">
        <v>2204</v>
      </c>
      <c r="H1475" t="s">
        <v>1866</v>
      </c>
      <c r="I1475" t="s">
        <v>1866</v>
      </c>
      <c r="J1475" t="s">
        <v>1956</v>
      </c>
      <c r="K1475" t="s">
        <v>1909</v>
      </c>
      <c r="L1475" t="s">
        <v>1887</v>
      </c>
      <c r="M1475">
        <v>3</v>
      </c>
      <c r="N1475" s="3">
        <v>95</v>
      </c>
      <c r="O1475" s="3">
        <v>54</v>
      </c>
      <c r="P1475" s="4">
        <v>0</v>
      </c>
      <c r="Q1475" s="3">
        <v>285</v>
      </c>
      <c r="R1475" s="3">
        <v>162</v>
      </c>
      <c r="S1475" s="3">
        <v>123</v>
      </c>
      <c r="T1475" t="s">
        <v>1954</v>
      </c>
      <c r="U1475" t="s">
        <v>72</v>
      </c>
    </row>
    <row r="1476" spans="1:21" x14ac:dyDescent="0.35">
      <c r="A1476" t="s">
        <v>3975</v>
      </c>
      <c r="B1476" s="2">
        <v>45398</v>
      </c>
      <c r="C1476">
        <v>4</v>
      </c>
      <c r="D1476">
        <v>2024</v>
      </c>
      <c r="F1476" t="s">
        <v>949</v>
      </c>
      <c r="G1476" t="s">
        <v>2075</v>
      </c>
      <c r="H1476" t="s">
        <v>1870</v>
      </c>
      <c r="I1476" t="s">
        <v>2000</v>
      </c>
      <c r="J1476" t="s">
        <v>2023</v>
      </c>
      <c r="K1476" t="s">
        <v>1912</v>
      </c>
      <c r="L1476" t="s">
        <v>1890</v>
      </c>
      <c r="M1476">
        <v>1</v>
      </c>
      <c r="N1476" s="3">
        <v>249</v>
      </c>
      <c r="O1476" s="3">
        <v>168</v>
      </c>
      <c r="P1476" s="4">
        <v>0.05</v>
      </c>
      <c r="Q1476" s="3">
        <v>236.55</v>
      </c>
      <c r="R1476" s="3">
        <v>168</v>
      </c>
      <c r="S1476" s="3">
        <v>68.55</v>
      </c>
      <c r="T1476" t="s">
        <v>1954</v>
      </c>
      <c r="U1476" t="s">
        <v>71</v>
      </c>
    </row>
    <row r="1477" spans="1:21" x14ac:dyDescent="0.35">
      <c r="A1477" t="s">
        <v>3976</v>
      </c>
      <c r="B1477" s="2">
        <v>45398</v>
      </c>
      <c r="C1477">
        <v>4</v>
      </c>
      <c r="D1477">
        <v>2024</v>
      </c>
      <c r="F1477" t="s">
        <v>1505</v>
      </c>
      <c r="G1477" t="s">
        <v>2314</v>
      </c>
      <c r="H1477" t="s">
        <v>1864</v>
      </c>
      <c r="I1477" t="s">
        <v>2101</v>
      </c>
      <c r="J1477" t="s">
        <v>1997</v>
      </c>
      <c r="K1477" t="s">
        <v>1906</v>
      </c>
      <c r="L1477" t="s">
        <v>1889</v>
      </c>
      <c r="M1477">
        <v>1</v>
      </c>
      <c r="N1477" s="3">
        <v>89</v>
      </c>
      <c r="O1477" s="3">
        <v>48</v>
      </c>
      <c r="P1477" s="4">
        <v>0.2</v>
      </c>
      <c r="Q1477" s="3">
        <v>71.2</v>
      </c>
      <c r="R1477" s="3">
        <v>48</v>
      </c>
      <c r="S1477" s="3">
        <v>23.2</v>
      </c>
      <c r="T1477" t="s">
        <v>1954</v>
      </c>
      <c r="U1477" t="s">
        <v>72</v>
      </c>
    </row>
    <row r="1478" spans="1:21" x14ac:dyDescent="0.35">
      <c r="A1478" t="s">
        <v>3977</v>
      </c>
      <c r="B1478" s="2">
        <v>45398</v>
      </c>
      <c r="C1478">
        <v>4</v>
      </c>
      <c r="D1478">
        <v>2024</v>
      </c>
      <c r="F1478" t="s">
        <v>964</v>
      </c>
      <c r="G1478" t="s">
        <v>2122</v>
      </c>
      <c r="H1478" t="s">
        <v>1866</v>
      </c>
      <c r="I1478" t="s">
        <v>1866</v>
      </c>
      <c r="J1478" t="s">
        <v>1991</v>
      </c>
      <c r="K1478" t="s">
        <v>1925</v>
      </c>
      <c r="L1478" t="s">
        <v>1885</v>
      </c>
      <c r="M1478">
        <v>1</v>
      </c>
      <c r="N1478" s="3">
        <v>35</v>
      </c>
      <c r="O1478" s="3">
        <v>16</v>
      </c>
      <c r="P1478" s="4">
        <v>0.1</v>
      </c>
      <c r="Q1478" s="3">
        <v>31.5</v>
      </c>
      <c r="R1478" s="3">
        <v>16</v>
      </c>
      <c r="S1478" s="3">
        <v>15.5</v>
      </c>
      <c r="T1478" t="s">
        <v>1954</v>
      </c>
      <c r="U1478" t="s">
        <v>72</v>
      </c>
    </row>
    <row r="1479" spans="1:21" x14ac:dyDescent="0.35">
      <c r="A1479" t="s">
        <v>3978</v>
      </c>
      <c r="B1479" s="2">
        <v>45398</v>
      </c>
      <c r="C1479">
        <v>4</v>
      </c>
      <c r="D1479">
        <v>2024</v>
      </c>
      <c r="F1479" t="s">
        <v>267</v>
      </c>
      <c r="G1479" t="s">
        <v>3099</v>
      </c>
      <c r="H1479" t="s">
        <v>1863</v>
      </c>
      <c r="I1479" t="s">
        <v>2056</v>
      </c>
      <c r="J1479" t="s">
        <v>1963</v>
      </c>
      <c r="K1479" t="s">
        <v>1907</v>
      </c>
      <c r="L1479" t="s">
        <v>1890</v>
      </c>
      <c r="M1479">
        <v>3</v>
      </c>
      <c r="N1479" s="3">
        <v>119</v>
      </c>
      <c r="O1479" s="3">
        <v>72</v>
      </c>
      <c r="P1479" s="4">
        <v>0</v>
      </c>
      <c r="Q1479" s="3">
        <v>357</v>
      </c>
      <c r="R1479" s="3">
        <v>216</v>
      </c>
      <c r="S1479" s="3">
        <v>141</v>
      </c>
      <c r="T1479" t="s">
        <v>1954</v>
      </c>
      <c r="U1479" t="s">
        <v>71</v>
      </c>
    </row>
    <row r="1480" spans="1:21" x14ac:dyDescent="0.35">
      <c r="A1480" t="s">
        <v>3979</v>
      </c>
      <c r="B1480" s="2">
        <v>45398</v>
      </c>
      <c r="C1480">
        <v>4</v>
      </c>
      <c r="D1480">
        <v>2024</v>
      </c>
      <c r="F1480" t="s">
        <v>115</v>
      </c>
      <c r="G1480" t="s">
        <v>2532</v>
      </c>
      <c r="H1480" t="s">
        <v>1866</v>
      </c>
      <c r="I1480" t="s">
        <v>1866</v>
      </c>
      <c r="J1480" t="s">
        <v>2034</v>
      </c>
      <c r="K1480" t="s">
        <v>1904</v>
      </c>
      <c r="L1480" t="s">
        <v>1889</v>
      </c>
      <c r="M1480">
        <v>1</v>
      </c>
      <c r="N1480" s="3">
        <v>149</v>
      </c>
      <c r="O1480" s="3">
        <v>91</v>
      </c>
      <c r="P1480" s="4">
        <v>0.15</v>
      </c>
      <c r="Q1480" s="3">
        <v>126.65</v>
      </c>
      <c r="R1480" s="3">
        <v>91</v>
      </c>
      <c r="S1480" s="3">
        <v>35.65</v>
      </c>
      <c r="T1480" t="s">
        <v>1954</v>
      </c>
      <c r="U1480" t="s">
        <v>71</v>
      </c>
    </row>
    <row r="1481" spans="1:21" x14ac:dyDescent="0.35">
      <c r="A1481" t="s">
        <v>3980</v>
      </c>
      <c r="B1481" s="2">
        <v>45398</v>
      </c>
      <c r="C1481">
        <v>4</v>
      </c>
      <c r="D1481">
        <v>2024</v>
      </c>
      <c r="F1481" t="s">
        <v>1567</v>
      </c>
      <c r="G1481" t="s">
        <v>2386</v>
      </c>
      <c r="H1481" t="s">
        <v>1875</v>
      </c>
      <c r="I1481" t="s">
        <v>1970</v>
      </c>
      <c r="J1481" t="s">
        <v>2026</v>
      </c>
      <c r="K1481" t="s">
        <v>1919</v>
      </c>
      <c r="L1481" t="s">
        <v>1887</v>
      </c>
      <c r="M1481">
        <v>2</v>
      </c>
      <c r="N1481" s="3">
        <v>85</v>
      </c>
      <c r="O1481" s="3">
        <v>44</v>
      </c>
      <c r="P1481" s="4">
        <v>0</v>
      </c>
      <c r="Q1481" s="3">
        <v>170</v>
      </c>
      <c r="R1481" s="3">
        <v>88</v>
      </c>
      <c r="S1481" s="3">
        <v>82</v>
      </c>
      <c r="T1481" t="s">
        <v>1954</v>
      </c>
      <c r="U1481" t="s">
        <v>71</v>
      </c>
    </row>
    <row r="1482" spans="1:21" x14ac:dyDescent="0.35">
      <c r="A1482" t="s">
        <v>3981</v>
      </c>
      <c r="B1482" s="2">
        <v>45398</v>
      </c>
      <c r="C1482">
        <v>4</v>
      </c>
      <c r="D1482">
        <v>2024</v>
      </c>
      <c r="F1482" t="s">
        <v>1416</v>
      </c>
      <c r="G1482" t="s">
        <v>2495</v>
      </c>
      <c r="H1482" t="s">
        <v>1867</v>
      </c>
      <c r="I1482" t="s">
        <v>2181</v>
      </c>
      <c r="J1482" t="s">
        <v>2061</v>
      </c>
      <c r="K1482" t="s">
        <v>1923</v>
      </c>
      <c r="L1482" t="s">
        <v>1888</v>
      </c>
      <c r="M1482">
        <v>1</v>
      </c>
      <c r="N1482" s="3">
        <v>25</v>
      </c>
      <c r="O1482" s="3">
        <v>11</v>
      </c>
      <c r="P1482" s="4">
        <v>0.15</v>
      </c>
      <c r="Q1482" s="3">
        <v>21.25</v>
      </c>
      <c r="R1482" s="3">
        <v>11</v>
      </c>
      <c r="S1482" s="3">
        <v>10.25</v>
      </c>
      <c r="T1482" t="s">
        <v>1954</v>
      </c>
      <c r="U1482" t="s">
        <v>71</v>
      </c>
    </row>
    <row r="1483" spans="1:21" x14ac:dyDescent="0.35">
      <c r="A1483" t="s">
        <v>3982</v>
      </c>
      <c r="B1483" s="2">
        <v>45398</v>
      </c>
      <c r="C1483">
        <v>4</v>
      </c>
      <c r="D1483">
        <v>2024</v>
      </c>
      <c r="F1483" t="s">
        <v>644</v>
      </c>
      <c r="G1483" t="s">
        <v>2837</v>
      </c>
      <c r="H1483" t="s">
        <v>1875</v>
      </c>
      <c r="I1483" t="s">
        <v>1996</v>
      </c>
      <c r="J1483" t="s">
        <v>1997</v>
      </c>
      <c r="K1483" t="s">
        <v>1906</v>
      </c>
      <c r="L1483" t="s">
        <v>1889</v>
      </c>
      <c r="M1483">
        <v>1</v>
      </c>
      <c r="N1483" s="3">
        <v>89</v>
      </c>
      <c r="O1483" s="3">
        <v>48</v>
      </c>
      <c r="P1483" s="4">
        <v>0.1</v>
      </c>
      <c r="Q1483" s="3">
        <v>80.099999999999994</v>
      </c>
      <c r="R1483" s="3">
        <v>48</v>
      </c>
      <c r="S1483" s="3">
        <v>32.1</v>
      </c>
      <c r="T1483" t="s">
        <v>1954</v>
      </c>
      <c r="U1483" t="s">
        <v>72</v>
      </c>
    </row>
    <row r="1484" spans="1:21" x14ac:dyDescent="0.35">
      <c r="A1484" t="s">
        <v>3983</v>
      </c>
      <c r="B1484" s="2">
        <v>45398</v>
      </c>
      <c r="C1484">
        <v>4</v>
      </c>
      <c r="D1484">
        <v>2024</v>
      </c>
      <c r="F1484" t="s">
        <v>1355</v>
      </c>
      <c r="G1484" t="s">
        <v>3984</v>
      </c>
      <c r="H1484" t="s">
        <v>1873</v>
      </c>
      <c r="I1484" t="s">
        <v>2323</v>
      </c>
      <c r="J1484" t="s">
        <v>1987</v>
      </c>
      <c r="K1484" t="s">
        <v>1908</v>
      </c>
      <c r="L1484" t="s">
        <v>1890</v>
      </c>
      <c r="M1484">
        <v>1</v>
      </c>
      <c r="N1484" s="3">
        <v>129</v>
      </c>
      <c r="O1484" s="3">
        <v>78</v>
      </c>
      <c r="P1484" s="4">
        <v>0.05</v>
      </c>
      <c r="Q1484" s="3">
        <v>122.55</v>
      </c>
      <c r="R1484" s="3">
        <v>78</v>
      </c>
      <c r="S1484" s="3">
        <v>44.55</v>
      </c>
      <c r="T1484" t="s">
        <v>1954</v>
      </c>
      <c r="U1484" t="s">
        <v>71</v>
      </c>
    </row>
    <row r="1485" spans="1:21" x14ac:dyDescent="0.35">
      <c r="A1485" t="s">
        <v>3985</v>
      </c>
      <c r="B1485" s="2">
        <v>45398</v>
      </c>
      <c r="C1485">
        <v>4</v>
      </c>
      <c r="D1485">
        <v>2024</v>
      </c>
      <c r="F1485" t="s">
        <v>744</v>
      </c>
      <c r="G1485" t="s">
        <v>3986</v>
      </c>
      <c r="H1485" t="s">
        <v>1868</v>
      </c>
      <c r="I1485" t="s">
        <v>2113</v>
      </c>
      <c r="J1485" t="s">
        <v>2001</v>
      </c>
      <c r="K1485" t="s">
        <v>1911</v>
      </c>
      <c r="L1485" t="s">
        <v>1886</v>
      </c>
      <c r="M1485">
        <v>2</v>
      </c>
      <c r="N1485" s="3">
        <v>58</v>
      </c>
      <c r="O1485" s="3">
        <v>25</v>
      </c>
      <c r="P1485" s="4">
        <v>0</v>
      </c>
      <c r="Q1485" s="3">
        <v>116</v>
      </c>
      <c r="R1485" s="3">
        <v>50</v>
      </c>
      <c r="S1485" s="3">
        <v>66</v>
      </c>
      <c r="T1485" t="s">
        <v>1954</v>
      </c>
      <c r="U1485" t="s">
        <v>71</v>
      </c>
    </row>
    <row r="1486" spans="1:21" x14ac:dyDescent="0.35">
      <c r="A1486" t="s">
        <v>3987</v>
      </c>
      <c r="B1486" s="2">
        <v>45398</v>
      </c>
      <c r="C1486">
        <v>4</v>
      </c>
      <c r="D1486">
        <v>2024</v>
      </c>
      <c r="F1486" t="s">
        <v>393</v>
      </c>
      <c r="G1486" t="s">
        <v>2248</v>
      </c>
      <c r="H1486" t="s">
        <v>1868</v>
      </c>
      <c r="I1486" t="s">
        <v>2022</v>
      </c>
      <c r="J1486" t="s">
        <v>2061</v>
      </c>
      <c r="K1486" t="s">
        <v>1923</v>
      </c>
      <c r="L1486" t="s">
        <v>1888</v>
      </c>
      <c r="M1486">
        <v>2</v>
      </c>
      <c r="N1486" s="3">
        <v>25</v>
      </c>
      <c r="O1486" s="3">
        <v>11</v>
      </c>
      <c r="P1486" s="4">
        <v>0</v>
      </c>
      <c r="Q1486" s="3">
        <v>50</v>
      </c>
      <c r="R1486" s="3">
        <v>22</v>
      </c>
      <c r="S1486" s="3">
        <v>28</v>
      </c>
      <c r="T1486" t="s">
        <v>1954</v>
      </c>
      <c r="U1486" t="s">
        <v>72</v>
      </c>
    </row>
    <row r="1487" spans="1:21" x14ac:dyDescent="0.35">
      <c r="A1487" t="s">
        <v>3988</v>
      </c>
      <c r="B1487" s="2">
        <v>45398</v>
      </c>
      <c r="C1487">
        <v>4</v>
      </c>
      <c r="D1487">
        <v>2024</v>
      </c>
      <c r="F1487" t="s">
        <v>1540</v>
      </c>
      <c r="G1487" t="s">
        <v>2885</v>
      </c>
      <c r="H1487" t="s">
        <v>1866</v>
      </c>
      <c r="I1487" t="s">
        <v>1866</v>
      </c>
      <c r="J1487" t="s">
        <v>1991</v>
      </c>
      <c r="K1487" t="s">
        <v>1925</v>
      </c>
      <c r="L1487" t="s">
        <v>1885</v>
      </c>
      <c r="M1487">
        <v>1</v>
      </c>
      <c r="N1487" s="3">
        <v>35</v>
      </c>
      <c r="O1487" s="3">
        <v>16</v>
      </c>
      <c r="P1487" s="4">
        <v>0</v>
      </c>
      <c r="Q1487" s="3">
        <v>35</v>
      </c>
      <c r="R1487" s="3">
        <v>16</v>
      </c>
      <c r="S1487" s="3">
        <v>19</v>
      </c>
      <c r="T1487" t="s">
        <v>1954</v>
      </c>
      <c r="U1487" t="s">
        <v>72</v>
      </c>
    </row>
    <row r="1488" spans="1:21" x14ac:dyDescent="0.35">
      <c r="A1488" t="s">
        <v>3989</v>
      </c>
      <c r="B1488" s="2">
        <v>45398</v>
      </c>
      <c r="C1488">
        <v>4</v>
      </c>
      <c r="D1488">
        <v>2024</v>
      </c>
      <c r="F1488" t="s">
        <v>1122</v>
      </c>
      <c r="G1488" t="s">
        <v>3990</v>
      </c>
      <c r="H1488" t="s">
        <v>1870</v>
      </c>
      <c r="I1488" t="s">
        <v>2000</v>
      </c>
      <c r="J1488" t="s">
        <v>1997</v>
      </c>
      <c r="K1488" t="s">
        <v>1906</v>
      </c>
      <c r="L1488" t="s">
        <v>1889</v>
      </c>
      <c r="M1488">
        <v>2</v>
      </c>
      <c r="N1488" s="3">
        <v>89</v>
      </c>
      <c r="O1488" s="3">
        <v>48</v>
      </c>
      <c r="P1488" s="4">
        <v>0.05</v>
      </c>
      <c r="Q1488" s="3">
        <v>169.1</v>
      </c>
      <c r="R1488" s="3">
        <v>96</v>
      </c>
      <c r="S1488" s="3">
        <v>73.099999999999994</v>
      </c>
      <c r="T1488" t="s">
        <v>1954</v>
      </c>
      <c r="U1488" t="s">
        <v>71</v>
      </c>
    </row>
    <row r="1489" spans="1:21" x14ac:dyDescent="0.35">
      <c r="A1489" t="s">
        <v>3991</v>
      </c>
      <c r="B1489" s="2">
        <v>45399</v>
      </c>
      <c r="C1489">
        <v>4</v>
      </c>
      <c r="D1489">
        <v>2024</v>
      </c>
      <c r="F1489" t="s">
        <v>855</v>
      </c>
      <c r="G1489" t="s">
        <v>2032</v>
      </c>
      <c r="H1489" t="s">
        <v>1874</v>
      </c>
      <c r="I1489" t="s">
        <v>2200</v>
      </c>
      <c r="J1489" t="s">
        <v>2114</v>
      </c>
      <c r="K1489" t="s">
        <v>1915</v>
      </c>
      <c r="L1489" t="s">
        <v>1886</v>
      </c>
      <c r="M1489">
        <v>1</v>
      </c>
      <c r="N1489" s="3">
        <v>85</v>
      </c>
      <c r="O1489" s="3">
        <v>41</v>
      </c>
      <c r="P1489" s="4">
        <v>0</v>
      </c>
      <c r="Q1489" s="3">
        <v>85</v>
      </c>
      <c r="R1489" s="3">
        <v>41</v>
      </c>
      <c r="S1489" s="3">
        <v>44</v>
      </c>
      <c r="T1489" t="s">
        <v>1954</v>
      </c>
      <c r="U1489" t="s">
        <v>72</v>
      </c>
    </row>
    <row r="1490" spans="1:21" x14ac:dyDescent="0.35">
      <c r="A1490" t="s">
        <v>3992</v>
      </c>
      <c r="B1490" s="2">
        <v>45399</v>
      </c>
      <c r="C1490">
        <v>4</v>
      </c>
      <c r="D1490">
        <v>2024</v>
      </c>
      <c r="F1490" t="s">
        <v>262</v>
      </c>
      <c r="G1490" t="s">
        <v>2404</v>
      </c>
      <c r="H1490" t="s">
        <v>1870</v>
      </c>
      <c r="I1490" t="s">
        <v>2060</v>
      </c>
      <c r="J1490" t="s">
        <v>2015</v>
      </c>
      <c r="K1490" t="s">
        <v>1914</v>
      </c>
      <c r="L1490" t="s">
        <v>1888</v>
      </c>
      <c r="M1490">
        <v>1</v>
      </c>
      <c r="N1490" s="3">
        <v>65</v>
      </c>
      <c r="O1490" s="3">
        <v>32</v>
      </c>
      <c r="P1490" s="4">
        <v>0.05</v>
      </c>
      <c r="Q1490" s="3">
        <v>61.75</v>
      </c>
      <c r="R1490" s="3">
        <v>32</v>
      </c>
      <c r="S1490" s="3">
        <v>29.75</v>
      </c>
      <c r="T1490" t="s">
        <v>1954</v>
      </c>
      <c r="U1490" t="s">
        <v>72</v>
      </c>
    </row>
    <row r="1491" spans="1:21" x14ac:dyDescent="0.35">
      <c r="A1491" t="s">
        <v>3993</v>
      </c>
      <c r="B1491" s="2">
        <v>45399</v>
      </c>
      <c r="C1491">
        <v>4</v>
      </c>
      <c r="D1491">
        <v>2024</v>
      </c>
      <c r="F1491" t="s">
        <v>314</v>
      </c>
      <c r="G1491" t="s">
        <v>2141</v>
      </c>
      <c r="H1491" t="s">
        <v>1870</v>
      </c>
      <c r="I1491" t="s">
        <v>2192</v>
      </c>
      <c r="J1491" t="s">
        <v>2067</v>
      </c>
      <c r="K1491" t="s">
        <v>1918</v>
      </c>
      <c r="L1491" t="s">
        <v>1889</v>
      </c>
      <c r="M1491">
        <v>2</v>
      </c>
      <c r="N1491" s="3">
        <v>69</v>
      </c>
      <c r="O1491" s="3">
        <v>37</v>
      </c>
      <c r="P1491" s="4">
        <v>0</v>
      </c>
      <c r="Q1491" s="3">
        <v>138</v>
      </c>
      <c r="R1491" s="3">
        <v>74</v>
      </c>
      <c r="S1491" s="3">
        <v>64</v>
      </c>
      <c r="T1491" t="s">
        <v>1954</v>
      </c>
      <c r="U1491" t="s">
        <v>72</v>
      </c>
    </row>
    <row r="1492" spans="1:21" x14ac:dyDescent="0.35">
      <c r="A1492" t="s">
        <v>3994</v>
      </c>
      <c r="B1492" s="2">
        <v>45399</v>
      </c>
      <c r="C1492">
        <v>4</v>
      </c>
      <c r="D1492">
        <v>2024</v>
      </c>
      <c r="F1492" t="s">
        <v>124</v>
      </c>
      <c r="G1492" t="s">
        <v>2624</v>
      </c>
      <c r="H1492" t="s">
        <v>1872</v>
      </c>
      <c r="I1492" t="s">
        <v>2076</v>
      </c>
      <c r="J1492" t="s">
        <v>1956</v>
      </c>
      <c r="K1492" t="s">
        <v>1909</v>
      </c>
      <c r="L1492" t="s">
        <v>1887</v>
      </c>
      <c r="M1492">
        <v>2</v>
      </c>
      <c r="N1492" s="3">
        <v>95</v>
      </c>
      <c r="O1492" s="3">
        <v>54</v>
      </c>
      <c r="P1492" s="4">
        <v>0</v>
      </c>
      <c r="Q1492" s="3">
        <v>190</v>
      </c>
      <c r="R1492" s="3">
        <v>108</v>
      </c>
      <c r="S1492" s="3">
        <v>82</v>
      </c>
      <c r="T1492" t="s">
        <v>1954</v>
      </c>
      <c r="U1492" t="s">
        <v>72</v>
      </c>
    </row>
    <row r="1493" spans="1:21" x14ac:dyDescent="0.35">
      <c r="A1493" t="s">
        <v>3995</v>
      </c>
      <c r="B1493" s="2">
        <v>45399</v>
      </c>
      <c r="C1493">
        <v>4</v>
      </c>
      <c r="D1493">
        <v>2024</v>
      </c>
      <c r="F1493" t="s">
        <v>700</v>
      </c>
      <c r="G1493" t="s">
        <v>2143</v>
      </c>
      <c r="H1493" t="s">
        <v>1872</v>
      </c>
      <c r="I1493" t="s">
        <v>2357</v>
      </c>
      <c r="J1493" t="s">
        <v>1997</v>
      </c>
      <c r="K1493" t="s">
        <v>1906</v>
      </c>
      <c r="L1493" t="s">
        <v>1889</v>
      </c>
      <c r="M1493">
        <v>2</v>
      </c>
      <c r="N1493" s="3">
        <v>89</v>
      </c>
      <c r="O1493" s="3">
        <v>48</v>
      </c>
      <c r="P1493" s="4">
        <v>0</v>
      </c>
      <c r="Q1493" s="3">
        <v>178</v>
      </c>
      <c r="R1493" s="3">
        <v>96</v>
      </c>
      <c r="S1493" s="3">
        <v>82</v>
      </c>
      <c r="T1493" t="s">
        <v>1954</v>
      </c>
      <c r="U1493" t="s">
        <v>71</v>
      </c>
    </row>
    <row r="1494" spans="1:21" x14ac:dyDescent="0.35">
      <c r="A1494" t="s">
        <v>3996</v>
      </c>
      <c r="B1494" s="2">
        <v>45399</v>
      </c>
      <c r="C1494">
        <v>4</v>
      </c>
      <c r="D1494">
        <v>2024</v>
      </c>
      <c r="F1494" t="s">
        <v>643</v>
      </c>
      <c r="G1494" t="s">
        <v>2722</v>
      </c>
      <c r="H1494" t="s">
        <v>1866</v>
      </c>
      <c r="I1494" t="s">
        <v>1866</v>
      </c>
      <c r="J1494" t="s">
        <v>2026</v>
      </c>
      <c r="K1494" t="s">
        <v>1919</v>
      </c>
      <c r="L1494" t="s">
        <v>1887</v>
      </c>
      <c r="M1494">
        <v>1</v>
      </c>
      <c r="N1494" s="3">
        <v>85</v>
      </c>
      <c r="O1494" s="3">
        <v>44</v>
      </c>
      <c r="P1494" s="4">
        <v>0</v>
      </c>
      <c r="Q1494" s="3">
        <v>85</v>
      </c>
      <c r="R1494" s="3">
        <v>44</v>
      </c>
      <c r="S1494" s="3">
        <v>41</v>
      </c>
      <c r="T1494" t="s">
        <v>1954</v>
      </c>
      <c r="U1494" t="s">
        <v>72</v>
      </c>
    </row>
    <row r="1495" spans="1:21" x14ac:dyDescent="0.35">
      <c r="A1495" t="s">
        <v>3997</v>
      </c>
      <c r="B1495" s="2">
        <v>45399</v>
      </c>
      <c r="C1495">
        <v>4</v>
      </c>
      <c r="D1495">
        <v>2024</v>
      </c>
      <c r="F1495" t="s">
        <v>1763</v>
      </c>
      <c r="G1495" t="s">
        <v>2892</v>
      </c>
      <c r="H1495" t="s">
        <v>1875</v>
      </c>
      <c r="I1495" t="s">
        <v>1970</v>
      </c>
      <c r="J1495" t="s">
        <v>2001</v>
      </c>
      <c r="K1495" t="s">
        <v>1911</v>
      </c>
      <c r="L1495" t="s">
        <v>1886</v>
      </c>
      <c r="M1495">
        <v>1</v>
      </c>
      <c r="N1495" s="3">
        <v>58</v>
      </c>
      <c r="O1495" s="3">
        <v>25</v>
      </c>
      <c r="P1495" s="4">
        <v>0.1</v>
      </c>
      <c r="Q1495" s="3">
        <v>52.2</v>
      </c>
      <c r="R1495" s="3">
        <v>25</v>
      </c>
      <c r="S1495" s="3">
        <v>27.2</v>
      </c>
      <c r="T1495" t="s">
        <v>1954</v>
      </c>
      <c r="U1495" t="s">
        <v>71</v>
      </c>
    </row>
    <row r="1496" spans="1:21" x14ac:dyDescent="0.35">
      <c r="A1496" t="s">
        <v>3998</v>
      </c>
      <c r="B1496" s="2">
        <v>45399</v>
      </c>
      <c r="C1496">
        <v>4</v>
      </c>
      <c r="D1496">
        <v>2024</v>
      </c>
      <c r="F1496" t="s">
        <v>1053</v>
      </c>
      <c r="G1496" t="s">
        <v>3455</v>
      </c>
      <c r="H1496" t="s">
        <v>1875</v>
      </c>
      <c r="I1496" t="s">
        <v>1996</v>
      </c>
      <c r="J1496" t="s">
        <v>2011</v>
      </c>
      <c r="K1496" t="s">
        <v>1927</v>
      </c>
      <c r="L1496" t="s">
        <v>1885</v>
      </c>
      <c r="M1496">
        <v>2</v>
      </c>
      <c r="N1496" s="3">
        <v>24</v>
      </c>
      <c r="O1496" s="3">
        <v>10</v>
      </c>
      <c r="P1496" s="4">
        <v>0.1</v>
      </c>
      <c r="Q1496" s="3">
        <v>43.2</v>
      </c>
      <c r="R1496" s="3">
        <v>20</v>
      </c>
      <c r="S1496" s="3">
        <v>23.2</v>
      </c>
      <c r="T1496" t="s">
        <v>1954</v>
      </c>
      <c r="U1496" t="s">
        <v>72</v>
      </c>
    </row>
    <row r="1497" spans="1:21" x14ac:dyDescent="0.35">
      <c r="A1497" t="s">
        <v>3999</v>
      </c>
      <c r="B1497" s="2">
        <v>45399</v>
      </c>
      <c r="C1497">
        <v>4</v>
      </c>
      <c r="D1497">
        <v>2024</v>
      </c>
      <c r="F1497" t="s">
        <v>1520</v>
      </c>
      <c r="G1497" t="s">
        <v>3526</v>
      </c>
      <c r="H1497" t="s">
        <v>1867</v>
      </c>
      <c r="I1497" t="s">
        <v>2036</v>
      </c>
      <c r="J1497" t="s">
        <v>1991</v>
      </c>
      <c r="K1497" t="s">
        <v>1925</v>
      </c>
      <c r="L1497" t="s">
        <v>1885</v>
      </c>
      <c r="M1497">
        <v>1</v>
      </c>
      <c r="N1497" s="3">
        <v>35</v>
      </c>
      <c r="O1497" s="3">
        <v>16</v>
      </c>
      <c r="P1497" s="4">
        <v>0.05</v>
      </c>
      <c r="Q1497" s="3">
        <v>33.25</v>
      </c>
      <c r="R1497" s="3">
        <v>16</v>
      </c>
      <c r="S1497" s="3">
        <v>17.25</v>
      </c>
      <c r="T1497" t="s">
        <v>1954</v>
      </c>
      <c r="U1497" t="s">
        <v>72</v>
      </c>
    </row>
    <row r="1498" spans="1:21" x14ac:dyDescent="0.35">
      <c r="A1498" t="s">
        <v>4000</v>
      </c>
      <c r="B1498" s="2">
        <v>45399</v>
      </c>
      <c r="C1498">
        <v>4</v>
      </c>
      <c r="D1498">
        <v>2024</v>
      </c>
      <c r="F1498" t="s">
        <v>618</v>
      </c>
      <c r="G1498" t="s">
        <v>2517</v>
      </c>
      <c r="H1498" t="s">
        <v>1874</v>
      </c>
      <c r="I1498" t="s">
        <v>2119</v>
      </c>
      <c r="J1498" t="s">
        <v>1978</v>
      </c>
      <c r="K1498" t="s">
        <v>1916</v>
      </c>
      <c r="L1498" t="s">
        <v>1887</v>
      </c>
      <c r="M1498">
        <v>3</v>
      </c>
      <c r="N1498" s="3">
        <v>79</v>
      </c>
      <c r="O1498" s="3">
        <v>42</v>
      </c>
      <c r="P1498" s="4">
        <v>0</v>
      </c>
      <c r="Q1498" s="3">
        <v>237</v>
      </c>
      <c r="R1498" s="3">
        <v>126</v>
      </c>
      <c r="S1498" s="3">
        <v>111</v>
      </c>
      <c r="T1498" t="s">
        <v>1954</v>
      </c>
      <c r="U1498" t="s">
        <v>72</v>
      </c>
    </row>
    <row r="1499" spans="1:21" x14ac:dyDescent="0.35">
      <c r="A1499" t="s">
        <v>4001</v>
      </c>
      <c r="B1499" s="2">
        <v>45399</v>
      </c>
      <c r="C1499">
        <v>4</v>
      </c>
      <c r="D1499">
        <v>2024</v>
      </c>
      <c r="F1499" t="s">
        <v>1553</v>
      </c>
      <c r="G1499" t="s">
        <v>2356</v>
      </c>
      <c r="H1499" t="s">
        <v>1872</v>
      </c>
      <c r="I1499" t="s">
        <v>2357</v>
      </c>
      <c r="J1499" t="s">
        <v>2034</v>
      </c>
      <c r="K1499" t="s">
        <v>1904</v>
      </c>
      <c r="L1499" t="s">
        <v>1889</v>
      </c>
      <c r="M1499">
        <v>2</v>
      </c>
      <c r="N1499" s="3">
        <v>149</v>
      </c>
      <c r="O1499" s="3">
        <v>91</v>
      </c>
      <c r="P1499" s="4">
        <v>0.05</v>
      </c>
      <c r="Q1499" s="3">
        <v>283.10000000000002</v>
      </c>
      <c r="R1499" s="3">
        <v>182</v>
      </c>
      <c r="S1499" s="3">
        <v>101.1</v>
      </c>
      <c r="T1499" t="s">
        <v>1954</v>
      </c>
      <c r="U1499" t="s">
        <v>72</v>
      </c>
    </row>
    <row r="1500" spans="1:21" x14ac:dyDescent="0.35">
      <c r="A1500" t="s">
        <v>4002</v>
      </c>
      <c r="B1500" s="2">
        <v>45399</v>
      </c>
      <c r="C1500">
        <v>4</v>
      </c>
      <c r="D1500">
        <v>2024</v>
      </c>
      <c r="F1500" t="s">
        <v>441</v>
      </c>
      <c r="G1500" t="s">
        <v>2480</v>
      </c>
      <c r="H1500" t="s">
        <v>1871</v>
      </c>
      <c r="I1500" t="s">
        <v>2144</v>
      </c>
      <c r="J1500" t="s">
        <v>1978</v>
      </c>
      <c r="K1500" t="s">
        <v>1916</v>
      </c>
      <c r="L1500" t="s">
        <v>1887</v>
      </c>
      <c r="M1500">
        <v>2</v>
      </c>
      <c r="N1500" s="3">
        <v>79</v>
      </c>
      <c r="O1500" s="3">
        <v>42</v>
      </c>
      <c r="P1500" s="4">
        <v>0</v>
      </c>
      <c r="Q1500" s="3">
        <v>158</v>
      </c>
      <c r="R1500" s="3">
        <v>84</v>
      </c>
      <c r="S1500" s="3">
        <v>74</v>
      </c>
      <c r="T1500" t="s">
        <v>1954</v>
      </c>
      <c r="U1500" t="s">
        <v>72</v>
      </c>
    </row>
    <row r="1501" spans="1:21" x14ac:dyDescent="0.35">
      <c r="A1501" t="s">
        <v>4003</v>
      </c>
      <c r="B1501" s="2">
        <v>45399</v>
      </c>
      <c r="C1501">
        <v>4</v>
      </c>
      <c r="D1501">
        <v>2024</v>
      </c>
      <c r="F1501" t="s">
        <v>1127</v>
      </c>
      <c r="G1501" t="s">
        <v>56</v>
      </c>
      <c r="H1501" t="s">
        <v>1870</v>
      </c>
      <c r="I1501" t="s">
        <v>2000</v>
      </c>
      <c r="J1501" t="s">
        <v>2067</v>
      </c>
      <c r="K1501" t="s">
        <v>1918</v>
      </c>
      <c r="L1501" t="s">
        <v>1889</v>
      </c>
      <c r="M1501">
        <v>4</v>
      </c>
      <c r="N1501" s="3">
        <v>69</v>
      </c>
      <c r="O1501" s="3">
        <v>37</v>
      </c>
      <c r="P1501" s="4">
        <v>0.1</v>
      </c>
      <c r="Q1501" s="3">
        <v>248.4</v>
      </c>
      <c r="R1501" s="3">
        <v>148</v>
      </c>
      <c r="S1501" s="3">
        <v>100.4</v>
      </c>
      <c r="T1501" t="s">
        <v>1954</v>
      </c>
      <c r="U1501" t="s">
        <v>72</v>
      </c>
    </row>
    <row r="1502" spans="1:21" x14ac:dyDescent="0.35">
      <c r="A1502" t="s">
        <v>4004</v>
      </c>
      <c r="B1502" s="2">
        <v>45400</v>
      </c>
      <c r="C1502">
        <v>4</v>
      </c>
      <c r="D1502">
        <v>2024</v>
      </c>
      <c r="F1502" t="s">
        <v>1031</v>
      </c>
      <c r="G1502" t="s">
        <v>2757</v>
      </c>
      <c r="H1502" t="s">
        <v>1874</v>
      </c>
      <c r="I1502" t="s">
        <v>2200</v>
      </c>
      <c r="J1502" t="s">
        <v>1978</v>
      </c>
      <c r="K1502" t="s">
        <v>1916</v>
      </c>
      <c r="L1502" t="s">
        <v>1887</v>
      </c>
      <c r="M1502">
        <v>1</v>
      </c>
      <c r="N1502" s="3">
        <v>79</v>
      </c>
      <c r="O1502" s="3">
        <v>42</v>
      </c>
      <c r="P1502" s="4">
        <v>0.1</v>
      </c>
      <c r="Q1502" s="3">
        <v>71.099999999999994</v>
      </c>
      <c r="R1502" s="3">
        <v>42</v>
      </c>
      <c r="S1502" s="3">
        <v>29.1</v>
      </c>
      <c r="T1502" t="s">
        <v>1954</v>
      </c>
      <c r="U1502" t="s">
        <v>71</v>
      </c>
    </row>
    <row r="1503" spans="1:21" x14ac:dyDescent="0.35">
      <c r="A1503" t="s">
        <v>4005</v>
      </c>
      <c r="B1503" s="2">
        <v>45400</v>
      </c>
      <c r="C1503">
        <v>4</v>
      </c>
      <c r="D1503">
        <v>2024</v>
      </c>
      <c r="F1503" t="s">
        <v>994</v>
      </c>
      <c r="G1503" t="s">
        <v>3767</v>
      </c>
      <c r="H1503" t="s">
        <v>1866</v>
      </c>
      <c r="I1503" t="s">
        <v>1866</v>
      </c>
      <c r="J1503" t="s">
        <v>1963</v>
      </c>
      <c r="K1503" t="s">
        <v>1907</v>
      </c>
      <c r="L1503" t="s">
        <v>1890</v>
      </c>
      <c r="M1503">
        <v>2</v>
      </c>
      <c r="N1503" s="3">
        <v>119</v>
      </c>
      <c r="O1503" s="3">
        <v>72</v>
      </c>
      <c r="P1503" s="4">
        <v>0.1</v>
      </c>
      <c r="Q1503" s="3">
        <v>214.2</v>
      </c>
      <c r="R1503" s="3">
        <v>144</v>
      </c>
      <c r="S1503" s="3">
        <v>70.2</v>
      </c>
      <c r="T1503" t="s">
        <v>1954</v>
      </c>
      <c r="U1503" t="s">
        <v>71</v>
      </c>
    </row>
    <row r="1504" spans="1:21" x14ac:dyDescent="0.35">
      <c r="A1504" t="s">
        <v>4006</v>
      </c>
      <c r="B1504" s="2">
        <v>45400</v>
      </c>
      <c r="C1504">
        <v>4</v>
      </c>
      <c r="D1504">
        <v>2024</v>
      </c>
      <c r="F1504" t="s">
        <v>973</v>
      </c>
      <c r="G1504" t="s">
        <v>3022</v>
      </c>
      <c r="H1504" t="s">
        <v>1869</v>
      </c>
      <c r="I1504" t="s">
        <v>2073</v>
      </c>
      <c r="J1504" t="s">
        <v>2064</v>
      </c>
      <c r="K1504" t="s">
        <v>1922</v>
      </c>
      <c r="L1504" t="s">
        <v>1887</v>
      </c>
      <c r="M1504">
        <v>1</v>
      </c>
      <c r="N1504" s="3">
        <v>32</v>
      </c>
      <c r="O1504" s="3">
        <v>14</v>
      </c>
      <c r="P1504" s="4">
        <v>0.15</v>
      </c>
      <c r="Q1504" s="3">
        <v>27.2</v>
      </c>
      <c r="R1504" s="3">
        <v>14</v>
      </c>
      <c r="S1504" s="3">
        <v>13.2</v>
      </c>
      <c r="T1504" t="s">
        <v>1954</v>
      </c>
      <c r="U1504" t="s">
        <v>71</v>
      </c>
    </row>
    <row r="1505" spans="1:21" x14ac:dyDescent="0.35">
      <c r="A1505" t="s">
        <v>4007</v>
      </c>
      <c r="B1505" s="2">
        <v>45400</v>
      </c>
      <c r="C1505">
        <v>4</v>
      </c>
      <c r="D1505">
        <v>2024</v>
      </c>
      <c r="F1505" t="s">
        <v>1212</v>
      </c>
      <c r="G1505" t="s">
        <v>3092</v>
      </c>
      <c r="H1505" t="s">
        <v>1866</v>
      </c>
      <c r="I1505" t="s">
        <v>1866</v>
      </c>
      <c r="J1505" t="s">
        <v>2183</v>
      </c>
      <c r="K1505" t="s">
        <v>1917</v>
      </c>
      <c r="L1505" t="s">
        <v>1886</v>
      </c>
      <c r="M1505">
        <v>4</v>
      </c>
      <c r="N1505" s="3">
        <v>72</v>
      </c>
      <c r="O1505" s="3">
        <v>34</v>
      </c>
      <c r="P1505" s="4">
        <v>0.15</v>
      </c>
      <c r="Q1505" s="3">
        <v>244.8</v>
      </c>
      <c r="R1505" s="3">
        <v>136</v>
      </c>
      <c r="S1505" s="3">
        <v>108.8</v>
      </c>
      <c r="T1505" t="s">
        <v>1954</v>
      </c>
      <c r="U1505" t="s">
        <v>71</v>
      </c>
    </row>
    <row r="1506" spans="1:21" x14ac:dyDescent="0.35">
      <c r="A1506" t="s">
        <v>4008</v>
      </c>
      <c r="B1506" s="2">
        <v>45400</v>
      </c>
      <c r="C1506">
        <v>4</v>
      </c>
      <c r="D1506">
        <v>2024</v>
      </c>
      <c r="F1506" t="s">
        <v>994</v>
      </c>
      <c r="G1506" t="s">
        <v>3767</v>
      </c>
      <c r="H1506" t="s">
        <v>1866</v>
      </c>
      <c r="I1506" t="s">
        <v>1866</v>
      </c>
      <c r="J1506" t="s">
        <v>2001</v>
      </c>
      <c r="K1506" t="s">
        <v>1911</v>
      </c>
      <c r="L1506" t="s">
        <v>1886</v>
      </c>
      <c r="M1506">
        <v>1</v>
      </c>
      <c r="N1506" s="3">
        <v>58</v>
      </c>
      <c r="O1506" s="3">
        <v>25</v>
      </c>
      <c r="P1506" s="4">
        <v>0.1</v>
      </c>
      <c r="Q1506" s="3">
        <v>52.2</v>
      </c>
      <c r="R1506" s="3">
        <v>25</v>
      </c>
      <c r="S1506" s="3">
        <v>27.2</v>
      </c>
      <c r="T1506" t="s">
        <v>1954</v>
      </c>
      <c r="U1506" t="s">
        <v>71</v>
      </c>
    </row>
    <row r="1507" spans="1:21" x14ac:dyDescent="0.35">
      <c r="A1507" t="s">
        <v>4009</v>
      </c>
      <c r="B1507" s="2">
        <v>45400</v>
      </c>
      <c r="C1507">
        <v>4</v>
      </c>
      <c r="D1507">
        <v>2024</v>
      </c>
      <c r="F1507" t="s">
        <v>1092</v>
      </c>
      <c r="G1507" t="s">
        <v>3048</v>
      </c>
      <c r="H1507" t="s">
        <v>1866</v>
      </c>
      <c r="I1507" t="s">
        <v>1866</v>
      </c>
      <c r="J1507" t="s">
        <v>2045</v>
      </c>
      <c r="K1507" t="s">
        <v>1910</v>
      </c>
      <c r="L1507" t="s">
        <v>1890</v>
      </c>
      <c r="M1507">
        <v>2</v>
      </c>
      <c r="N1507" s="3">
        <v>99</v>
      </c>
      <c r="O1507" s="3">
        <v>58</v>
      </c>
      <c r="P1507" s="4">
        <v>0</v>
      </c>
      <c r="Q1507" s="3">
        <v>198</v>
      </c>
      <c r="R1507" s="3">
        <v>116</v>
      </c>
      <c r="S1507" s="3">
        <v>82</v>
      </c>
      <c r="T1507" t="s">
        <v>1954</v>
      </c>
      <c r="U1507" t="s">
        <v>71</v>
      </c>
    </row>
    <row r="1508" spans="1:21" x14ac:dyDescent="0.35">
      <c r="A1508" t="s">
        <v>4010</v>
      </c>
      <c r="B1508" s="2">
        <v>45400</v>
      </c>
      <c r="C1508">
        <v>4</v>
      </c>
      <c r="D1508">
        <v>2024</v>
      </c>
      <c r="F1508" t="s">
        <v>1088</v>
      </c>
      <c r="G1508" t="s">
        <v>2848</v>
      </c>
      <c r="H1508" t="s">
        <v>1864</v>
      </c>
      <c r="I1508" t="s">
        <v>2211</v>
      </c>
      <c r="J1508" t="s">
        <v>1997</v>
      </c>
      <c r="K1508" t="s">
        <v>1906</v>
      </c>
      <c r="L1508" t="s">
        <v>1889</v>
      </c>
      <c r="M1508">
        <v>2</v>
      </c>
      <c r="N1508" s="3">
        <v>89</v>
      </c>
      <c r="O1508" s="3">
        <v>48</v>
      </c>
      <c r="P1508" s="4">
        <v>0.1</v>
      </c>
      <c r="Q1508" s="3">
        <v>160.19999999999999</v>
      </c>
      <c r="R1508" s="3">
        <v>96</v>
      </c>
      <c r="S1508" s="3">
        <v>64.2</v>
      </c>
      <c r="T1508" t="s">
        <v>1954</v>
      </c>
      <c r="U1508" t="s">
        <v>71</v>
      </c>
    </row>
    <row r="1509" spans="1:21" x14ac:dyDescent="0.35">
      <c r="A1509" t="s">
        <v>4011</v>
      </c>
      <c r="B1509" s="2">
        <v>45400</v>
      </c>
      <c r="C1509">
        <v>4</v>
      </c>
      <c r="D1509">
        <v>2024</v>
      </c>
      <c r="F1509" t="s">
        <v>440</v>
      </c>
      <c r="G1509" t="s">
        <v>2908</v>
      </c>
      <c r="H1509" t="s">
        <v>1874</v>
      </c>
      <c r="I1509" t="s">
        <v>2041</v>
      </c>
      <c r="J1509" t="s">
        <v>1987</v>
      </c>
      <c r="K1509" t="s">
        <v>1908</v>
      </c>
      <c r="L1509" t="s">
        <v>1890</v>
      </c>
      <c r="M1509">
        <v>1</v>
      </c>
      <c r="N1509" s="3">
        <v>129</v>
      </c>
      <c r="O1509" s="3">
        <v>78</v>
      </c>
      <c r="P1509" s="4">
        <v>0.05</v>
      </c>
      <c r="Q1509" s="3">
        <v>122.55</v>
      </c>
      <c r="R1509" s="3">
        <v>78</v>
      </c>
      <c r="S1509" s="3">
        <v>44.55</v>
      </c>
      <c r="T1509" t="s">
        <v>1954</v>
      </c>
      <c r="U1509" t="s">
        <v>71</v>
      </c>
    </row>
    <row r="1510" spans="1:21" x14ac:dyDescent="0.35">
      <c r="A1510" t="s">
        <v>4012</v>
      </c>
      <c r="B1510" s="2">
        <v>45400</v>
      </c>
      <c r="C1510">
        <v>4</v>
      </c>
      <c r="D1510">
        <v>2024</v>
      </c>
      <c r="F1510" t="s">
        <v>1121</v>
      </c>
      <c r="G1510" t="s">
        <v>4013</v>
      </c>
      <c r="H1510" t="s">
        <v>1874</v>
      </c>
      <c r="I1510" t="s">
        <v>2200</v>
      </c>
      <c r="J1510" t="s">
        <v>1963</v>
      </c>
      <c r="K1510" t="s">
        <v>1907</v>
      </c>
      <c r="L1510" t="s">
        <v>1890</v>
      </c>
      <c r="M1510">
        <v>1</v>
      </c>
      <c r="N1510" s="3">
        <v>119</v>
      </c>
      <c r="O1510" s="3">
        <v>72</v>
      </c>
      <c r="P1510" s="4">
        <v>0</v>
      </c>
      <c r="Q1510" s="3">
        <v>119</v>
      </c>
      <c r="R1510" s="3">
        <v>72</v>
      </c>
      <c r="S1510" s="3">
        <v>47</v>
      </c>
      <c r="T1510" t="s">
        <v>1954</v>
      </c>
      <c r="U1510" t="s">
        <v>71</v>
      </c>
    </row>
    <row r="1511" spans="1:21" x14ac:dyDescent="0.35">
      <c r="A1511" t="s">
        <v>4014</v>
      </c>
      <c r="B1511" s="2">
        <v>45400</v>
      </c>
      <c r="C1511">
        <v>4</v>
      </c>
      <c r="D1511">
        <v>2024</v>
      </c>
      <c r="F1511" t="s">
        <v>410</v>
      </c>
      <c r="G1511" t="s">
        <v>2072</v>
      </c>
      <c r="H1511" t="s">
        <v>1866</v>
      </c>
      <c r="I1511" t="s">
        <v>1866</v>
      </c>
      <c r="J1511" t="s">
        <v>1991</v>
      </c>
      <c r="K1511" t="s">
        <v>1925</v>
      </c>
      <c r="L1511" t="s">
        <v>1885</v>
      </c>
      <c r="M1511">
        <v>1</v>
      </c>
      <c r="N1511" s="3">
        <v>35</v>
      </c>
      <c r="O1511" s="3">
        <v>16</v>
      </c>
      <c r="P1511" s="4">
        <v>0</v>
      </c>
      <c r="Q1511" s="3">
        <v>35</v>
      </c>
      <c r="R1511" s="3">
        <v>16</v>
      </c>
      <c r="S1511" s="3">
        <v>19</v>
      </c>
      <c r="T1511" t="s">
        <v>1954</v>
      </c>
      <c r="U1511" t="s">
        <v>72</v>
      </c>
    </row>
    <row r="1512" spans="1:21" x14ac:dyDescent="0.35">
      <c r="A1512" t="s">
        <v>4015</v>
      </c>
      <c r="B1512" s="2">
        <v>45400</v>
      </c>
      <c r="C1512">
        <v>4</v>
      </c>
      <c r="D1512">
        <v>2024</v>
      </c>
      <c r="F1512" t="s">
        <v>1783</v>
      </c>
      <c r="G1512" t="s">
        <v>2652</v>
      </c>
      <c r="H1512" t="s">
        <v>1875</v>
      </c>
      <c r="I1512" t="s">
        <v>2054</v>
      </c>
      <c r="J1512" t="s">
        <v>2045</v>
      </c>
      <c r="K1512" t="s">
        <v>1910</v>
      </c>
      <c r="L1512" t="s">
        <v>1890</v>
      </c>
      <c r="M1512">
        <v>1</v>
      </c>
      <c r="N1512" s="3">
        <v>99</v>
      </c>
      <c r="O1512" s="3">
        <v>58</v>
      </c>
      <c r="P1512" s="4">
        <v>0.1</v>
      </c>
      <c r="Q1512" s="3">
        <v>89.1</v>
      </c>
      <c r="R1512" s="3">
        <v>58</v>
      </c>
      <c r="S1512" s="3">
        <v>31.1</v>
      </c>
      <c r="T1512" t="s">
        <v>1954</v>
      </c>
      <c r="U1512" t="s">
        <v>71</v>
      </c>
    </row>
    <row r="1513" spans="1:21" x14ac:dyDescent="0.35">
      <c r="A1513" t="s">
        <v>4016</v>
      </c>
      <c r="B1513" s="2">
        <v>45400</v>
      </c>
      <c r="C1513">
        <v>4</v>
      </c>
      <c r="D1513">
        <v>2024</v>
      </c>
      <c r="F1513" t="s">
        <v>349</v>
      </c>
      <c r="G1513" t="s">
        <v>2812</v>
      </c>
      <c r="H1513" t="s">
        <v>1869</v>
      </c>
      <c r="I1513" t="s">
        <v>1977</v>
      </c>
      <c r="J1513" t="s">
        <v>2061</v>
      </c>
      <c r="K1513" t="s">
        <v>1923</v>
      </c>
      <c r="L1513" t="s">
        <v>1888</v>
      </c>
      <c r="M1513">
        <v>2</v>
      </c>
      <c r="N1513" s="3">
        <v>25</v>
      </c>
      <c r="O1513" s="3">
        <v>11</v>
      </c>
      <c r="P1513" s="4">
        <v>0.1</v>
      </c>
      <c r="Q1513" s="3">
        <v>45</v>
      </c>
      <c r="R1513" s="3">
        <v>22</v>
      </c>
      <c r="S1513" s="3">
        <v>23</v>
      </c>
      <c r="T1513" t="s">
        <v>1954</v>
      </c>
      <c r="U1513" t="s">
        <v>72</v>
      </c>
    </row>
    <row r="1514" spans="1:21" x14ac:dyDescent="0.35">
      <c r="A1514" t="s">
        <v>4017</v>
      </c>
      <c r="B1514" s="2">
        <v>45401</v>
      </c>
      <c r="C1514">
        <v>4</v>
      </c>
      <c r="D1514">
        <v>2024</v>
      </c>
      <c r="F1514" t="s">
        <v>695</v>
      </c>
      <c r="G1514" t="s">
        <v>3511</v>
      </c>
      <c r="H1514" t="s">
        <v>1870</v>
      </c>
      <c r="I1514" t="s">
        <v>2192</v>
      </c>
      <c r="J1514" t="s">
        <v>2064</v>
      </c>
      <c r="K1514" t="s">
        <v>1922</v>
      </c>
      <c r="L1514" t="s">
        <v>1887</v>
      </c>
      <c r="M1514">
        <v>1</v>
      </c>
      <c r="N1514" s="3">
        <v>32</v>
      </c>
      <c r="O1514" s="3">
        <v>14</v>
      </c>
      <c r="P1514" s="4">
        <v>0</v>
      </c>
      <c r="Q1514" s="3">
        <v>32</v>
      </c>
      <c r="R1514" s="3">
        <v>14</v>
      </c>
      <c r="S1514" s="3">
        <v>18</v>
      </c>
      <c r="T1514" t="s">
        <v>1954</v>
      </c>
      <c r="U1514" t="s">
        <v>72</v>
      </c>
    </row>
    <row r="1515" spans="1:21" x14ac:dyDescent="0.35">
      <c r="A1515" t="s">
        <v>4018</v>
      </c>
      <c r="B1515" s="2">
        <v>45401</v>
      </c>
      <c r="C1515">
        <v>4</v>
      </c>
      <c r="D1515">
        <v>2024</v>
      </c>
      <c r="F1515" t="s">
        <v>352</v>
      </c>
      <c r="G1515" t="s">
        <v>2107</v>
      </c>
      <c r="H1515" t="s">
        <v>1874</v>
      </c>
      <c r="I1515" t="s">
        <v>2041</v>
      </c>
      <c r="J1515" t="s">
        <v>2015</v>
      </c>
      <c r="K1515" t="s">
        <v>1914</v>
      </c>
      <c r="L1515" t="s">
        <v>1888</v>
      </c>
      <c r="M1515">
        <v>1</v>
      </c>
      <c r="N1515" s="3">
        <v>65</v>
      </c>
      <c r="O1515" s="3">
        <v>32</v>
      </c>
      <c r="P1515" s="4">
        <v>0.05</v>
      </c>
      <c r="Q1515" s="3">
        <v>61.75</v>
      </c>
      <c r="R1515" s="3">
        <v>32</v>
      </c>
      <c r="S1515" s="3">
        <v>29.75</v>
      </c>
      <c r="T1515" t="s">
        <v>1954</v>
      </c>
      <c r="U1515" t="s">
        <v>72</v>
      </c>
    </row>
    <row r="1516" spans="1:21" x14ac:dyDescent="0.35">
      <c r="A1516" t="s">
        <v>4019</v>
      </c>
      <c r="B1516" s="2">
        <v>45401</v>
      </c>
      <c r="C1516">
        <v>4</v>
      </c>
      <c r="D1516">
        <v>2024</v>
      </c>
      <c r="F1516" t="s">
        <v>338</v>
      </c>
      <c r="G1516" t="s">
        <v>2078</v>
      </c>
      <c r="H1516" t="s">
        <v>1864</v>
      </c>
      <c r="I1516" t="s">
        <v>2211</v>
      </c>
      <c r="J1516" t="s">
        <v>2015</v>
      </c>
      <c r="K1516" t="s">
        <v>1914</v>
      </c>
      <c r="L1516" t="s">
        <v>1888</v>
      </c>
      <c r="M1516">
        <v>2</v>
      </c>
      <c r="N1516" s="3">
        <v>65</v>
      </c>
      <c r="O1516" s="3">
        <v>32</v>
      </c>
      <c r="P1516" s="4">
        <v>0</v>
      </c>
      <c r="Q1516" s="3">
        <v>130</v>
      </c>
      <c r="R1516" s="3">
        <v>64</v>
      </c>
      <c r="S1516" s="3">
        <v>66</v>
      </c>
      <c r="T1516" t="s">
        <v>1954</v>
      </c>
      <c r="U1516" t="s">
        <v>72</v>
      </c>
    </row>
    <row r="1517" spans="1:21" x14ac:dyDescent="0.35">
      <c r="A1517" t="s">
        <v>4020</v>
      </c>
      <c r="B1517" s="2">
        <v>45401</v>
      </c>
      <c r="C1517">
        <v>4</v>
      </c>
      <c r="D1517">
        <v>2024</v>
      </c>
      <c r="F1517" t="s">
        <v>122</v>
      </c>
      <c r="G1517" t="s">
        <v>1989</v>
      </c>
      <c r="H1517" t="s">
        <v>1871</v>
      </c>
      <c r="I1517" t="s">
        <v>1990</v>
      </c>
      <c r="J1517" t="s">
        <v>1997</v>
      </c>
      <c r="K1517" t="s">
        <v>1906</v>
      </c>
      <c r="L1517" t="s">
        <v>1889</v>
      </c>
      <c r="M1517">
        <v>1</v>
      </c>
      <c r="N1517" s="3">
        <v>89</v>
      </c>
      <c r="O1517" s="3">
        <v>48</v>
      </c>
      <c r="P1517" s="4">
        <v>0.05</v>
      </c>
      <c r="Q1517" s="3">
        <v>84.55</v>
      </c>
      <c r="R1517" s="3">
        <v>48</v>
      </c>
      <c r="S1517" s="3">
        <v>36.549999999999997</v>
      </c>
      <c r="T1517" t="s">
        <v>1954</v>
      </c>
      <c r="U1517" t="s">
        <v>72</v>
      </c>
    </row>
    <row r="1518" spans="1:21" x14ac:dyDescent="0.35">
      <c r="A1518" t="s">
        <v>4021</v>
      </c>
      <c r="B1518" s="2">
        <v>45401</v>
      </c>
      <c r="C1518">
        <v>4</v>
      </c>
      <c r="D1518">
        <v>2024</v>
      </c>
      <c r="F1518" t="s">
        <v>1775</v>
      </c>
      <c r="G1518" t="s">
        <v>4022</v>
      </c>
      <c r="H1518" t="s">
        <v>1863</v>
      </c>
      <c r="I1518" t="s">
        <v>2056</v>
      </c>
      <c r="J1518" t="s">
        <v>1971</v>
      </c>
      <c r="K1518" t="s">
        <v>1920</v>
      </c>
      <c r="L1518" t="s">
        <v>1886</v>
      </c>
      <c r="M1518">
        <v>4</v>
      </c>
      <c r="N1518" s="3">
        <v>45</v>
      </c>
      <c r="O1518" s="3">
        <v>19</v>
      </c>
      <c r="P1518" s="4">
        <v>0.05</v>
      </c>
      <c r="Q1518" s="3">
        <v>171</v>
      </c>
      <c r="R1518" s="3">
        <v>76</v>
      </c>
      <c r="S1518" s="3">
        <v>95</v>
      </c>
      <c r="T1518" t="s">
        <v>1954</v>
      </c>
      <c r="U1518" t="s">
        <v>71</v>
      </c>
    </row>
    <row r="1519" spans="1:21" x14ac:dyDescent="0.35">
      <c r="A1519" t="s">
        <v>4023</v>
      </c>
      <c r="B1519" s="2">
        <v>45401</v>
      </c>
      <c r="C1519">
        <v>4</v>
      </c>
      <c r="D1519">
        <v>2024</v>
      </c>
      <c r="F1519" t="s">
        <v>426</v>
      </c>
      <c r="G1519" t="s">
        <v>2242</v>
      </c>
      <c r="H1519" t="s">
        <v>1871</v>
      </c>
      <c r="I1519" t="s">
        <v>2234</v>
      </c>
      <c r="J1519" t="s">
        <v>1967</v>
      </c>
      <c r="K1519" t="s">
        <v>1913</v>
      </c>
      <c r="L1519" t="s">
        <v>1888</v>
      </c>
      <c r="M1519">
        <v>1</v>
      </c>
      <c r="N1519" s="3">
        <v>78</v>
      </c>
      <c r="O1519" s="3">
        <v>39</v>
      </c>
      <c r="P1519" s="4">
        <v>0.05</v>
      </c>
      <c r="Q1519" s="3">
        <v>74.099999999999994</v>
      </c>
      <c r="R1519" s="3">
        <v>39</v>
      </c>
      <c r="S1519" s="3">
        <v>35.1</v>
      </c>
      <c r="T1519" t="s">
        <v>1954</v>
      </c>
      <c r="U1519" t="s">
        <v>71</v>
      </c>
    </row>
    <row r="1520" spans="1:21" x14ac:dyDescent="0.35">
      <c r="A1520" t="s">
        <v>4024</v>
      </c>
      <c r="B1520" s="2">
        <v>45401</v>
      </c>
      <c r="C1520">
        <v>4</v>
      </c>
      <c r="D1520">
        <v>2024</v>
      </c>
      <c r="F1520" t="s">
        <v>284</v>
      </c>
      <c r="G1520" t="s">
        <v>3644</v>
      </c>
      <c r="H1520" t="s">
        <v>1871</v>
      </c>
      <c r="I1520" t="s">
        <v>1966</v>
      </c>
      <c r="J1520" t="s">
        <v>2015</v>
      </c>
      <c r="K1520" t="s">
        <v>1914</v>
      </c>
      <c r="L1520" t="s">
        <v>1888</v>
      </c>
      <c r="M1520">
        <v>3</v>
      </c>
      <c r="N1520" s="3">
        <v>65</v>
      </c>
      <c r="O1520" s="3">
        <v>32</v>
      </c>
      <c r="P1520" s="4">
        <v>0.1</v>
      </c>
      <c r="Q1520" s="3">
        <v>175.5</v>
      </c>
      <c r="R1520" s="3">
        <v>96</v>
      </c>
      <c r="S1520" s="3">
        <v>79.5</v>
      </c>
      <c r="T1520" t="s">
        <v>1954</v>
      </c>
      <c r="U1520" t="s">
        <v>72</v>
      </c>
    </row>
    <row r="1521" spans="1:21" x14ac:dyDescent="0.35">
      <c r="A1521" t="s">
        <v>4025</v>
      </c>
      <c r="B1521" s="2">
        <v>45401</v>
      </c>
      <c r="C1521">
        <v>4</v>
      </c>
      <c r="D1521">
        <v>2024</v>
      </c>
      <c r="F1521" t="s">
        <v>400</v>
      </c>
      <c r="G1521" t="s">
        <v>3463</v>
      </c>
      <c r="H1521" t="s">
        <v>1873</v>
      </c>
      <c r="I1521" t="s">
        <v>2070</v>
      </c>
      <c r="J1521" t="s">
        <v>1953</v>
      </c>
      <c r="K1521" t="s">
        <v>1905</v>
      </c>
      <c r="L1521" t="s">
        <v>1888</v>
      </c>
      <c r="M1521">
        <v>2</v>
      </c>
      <c r="N1521" s="3">
        <v>120</v>
      </c>
      <c r="O1521" s="3">
        <v>63</v>
      </c>
      <c r="P1521" s="4">
        <v>0</v>
      </c>
      <c r="Q1521" s="3">
        <v>240</v>
      </c>
      <c r="R1521" s="3">
        <v>126</v>
      </c>
      <c r="S1521" s="3">
        <v>114</v>
      </c>
      <c r="T1521" t="s">
        <v>1954</v>
      </c>
      <c r="U1521" t="s">
        <v>71</v>
      </c>
    </row>
    <row r="1522" spans="1:21" x14ac:dyDescent="0.35">
      <c r="A1522" t="s">
        <v>4026</v>
      </c>
      <c r="B1522" s="2">
        <v>45401</v>
      </c>
      <c r="C1522">
        <v>4</v>
      </c>
      <c r="D1522">
        <v>2024</v>
      </c>
      <c r="F1522" t="s">
        <v>135</v>
      </c>
      <c r="G1522" t="s">
        <v>2986</v>
      </c>
      <c r="H1522" t="s">
        <v>1869</v>
      </c>
      <c r="I1522" t="s">
        <v>1977</v>
      </c>
      <c r="J1522" t="s">
        <v>1953</v>
      </c>
      <c r="K1522" t="s">
        <v>1905</v>
      </c>
      <c r="L1522" t="s">
        <v>1888</v>
      </c>
      <c r="M1522">
        <v>1</v>
      </c>
      <c r="N1522" s="3">
        <v>120</v>
      </c>
      <c r="O1522" s="3">
        <v>63</v>
      </c>
      <c r="P1522" s="4">
        <v>0.05</v>
      </c>
      <c r="Q1522" s="3">
        <v>114</v>
      </c>
      <c r="R1522" s="3">
        <v>63</v>
      </c>
      <c r="S1522" s="3">
        <v>51</v>
      </c>
      <c r="T1522" t="s">
        <v>1954</v>
      </c>
      <c r="U1522" t="s">
        <v>72</v>
      </c>
    </row>
    <row r="1523" spans="1:21" x14ac:dyDescent="0.35">
      <c r="A1523" t="s">
        <v>4027</v>
      </c>
      <c r="B1523" s="2">
        <v>45401</v>
      </c>
      <c r="C1523">
        <v>4</v>
      </c>
      <c r="D1523">
        <v>2024</v>
      </c>
      <c r="F1523" t="s">
        <v>285</v>
      </c>
      <c r="G1523" t="s">
        <v>2215</v>
      </c>
      <c r="H1523" t="s">
        <v>1875</v>
      </c>
      <c r="I1523" t="s">
        <v>1996</v>
      </c>
      <c r="J1523" t="s">
        <v>1987</v>
      </c>
      <c r="K1523" t="s">
        <v>1908</v>
      </c>
      <c r="L1523" t="s">
        <v>1890</v>
      </c>
      <c r="M1523">
        <v>1</v>
      </c>
      <c r="N1523" s="3">
        <v>129</v>
      </c>
      <c r="O1523" s="3">
        <v>78</v>
      </c>
      <c r="P1523" s="4">
        <v>0.1</v>
      </c>
      <c r="Q1523" s="3">
        <v>116.1</v>
      </c>
      <c r="R1523" s="3">
        <v>78</v>
      </c>
      <c r="S1523" s="3">
        <v>38.1</v>
      </c>
      <c r="T1523" t="s">
        <v>1954</v>
      </c>
      <c r="U1523" t="s">
        <v>71</v>
      </c>
    </row>
    <row r="1524" spans="1:21" x14ac:dyDescent="0.35">
      <c r="A1524" t="s">
        <v>4028</v>
      </c>
      <c r="B1524" s="2">
        <v>45401</v>
      </c>
      <c r="C1524">
        <v>4</v>
      </c>
      <c r="D1524">
        <v>2024</v>
      </c>
      <c r="F1524" t="s">
        <v>1807</v>
      </c>
      <c r="G1524" t="s">
        <v>2622</v>
      </c>
      <c r="H1524" t="s">
        <v>1874</v>
      </c>
      <c r="I1524" t="s">
        <v>2119</v>
      </c>
      <c r="J1524" t="s">
        <v>1967</v>
      </c>
      <c r="K1524" t="s">
        <v>1913</v>
      </c>
      <c r="L1524" t="s">
        <v>1888</v>
      </c>
      <c r="M1524">
        <v>2</v>
      </c>
      <c r="N1524" s="3">
        <v>78</v>
      </c>
      <c r="O1524" s="3">
        <v>39</v>
      </c>
      <c r="P1524" s="4">
        <v>0.15</v>
      </c>
      <c r="Q1524" s="3">
        <v>132.6</v>
      </c>
      <c r="R1524" s="3">
        <v>78</v>
      </c>
      <c r="S1524" s="3">
        <v>54.6</v>
      </c>
      <c r="T1524" t="s">
        <v>1954</v>
      </c>
      <c r="U1524" t="s">
        <v>72</v>
      </c>
    </row>
    <row r="1525" spans="1:21" x14ac:dyDescent="0.35">
      <c r="A1525" t="s">
        <v>4029</v>
      </c>
      <c r="B1525" s="2">
        <v>45401</v>
      </c>
      <c r="C1525">
        <v>4</v>
      </c>
      <c r="D1525">
        <v>2024</v>
      </c>
      <c r="F1525" t="s">
        <v>249</v>
      </c>
      <c r="G1525" t="s">
        <v>2082</v>
      </c>
      <c r="H1525" t="s">
        <v>1866</v>
      </c>
      <c r="I1525" t="s">
        <v>1866</v>
      </c>
      <c r="J1525" t="s">
        <v>1971</v>
      </c>
      <c r="K1525" t="s">
        <v>1920</v>
      </c>
      <c r="L1525" t="s">
        <v>1886</v>
      </c>
      <c r="M1525">
        <v>3</v>
      </c>
      <c r="N1525" s="3">
        <v>45</v>
      </c>
      <c r="O1525" s="3">
        <v>19</v>
      </c>
      <c r="P1525" s="4">
        <v>0</v>
      </c>
      <c r="Q1525" s="3">
        <v>135</v>
      </c>
      <c r="R1525" s="3">
        <v>57</v>
      </c>
      <c r="S1525" s="3">
        <v>78</v>
      </c>
      <c r="T1525" t="s">
        <v>1954</v>
      </c>
      <c r="U1525" t="s">
        <v>72</v>
      </c>
    </row>
    <row r="1526" spans="1:21" x14ac:dyDescent="0.35">
      <c r="A1526" t="s">
        <v>4030</v>
      </c>
      <c r="B1526" s="2">
        <v>45401</v>
      </c>
      <c r="C1526">
        <v>4</v>
      </c>
      <c r="D1526">
        <v>2024</v>
      </c>
      <c r="F1526" t="s">
        <v>508</v>
      </c>
      <c r="G1526" t="s">
        <v>2284</v>
      </c>
      <c r="H1526" t="s">
        <v>1864</v>
      </c>
      <c r="I1526" t="s">
        <v>2044</v>
      </c>
      <c r="J1526" t="s">
        <v>2067</v>
      </c>
      <c r="K1526" t="s">
        <v>1918</v>
      </c>
      <c r="L1526" t="s">
        <v>1889</v>
      </c>
      <c r="M1526">
        <v>1</v>
      </c>
      <c r="N1526" s="3">
        <v>69</v>
      </c>
      <c r="O1526" s="3">
        <v>37</v>
      </c>
      <c r="P1526" s="4">
        <v>0</v>
      </c>
      <c r="Q1526" s="3">
        <v>69</v>
      </c>
      <c r="R1526" s="3">
        <v>37</v>
      </c>
      <c r="S1526" s="3">
        <v>32</v>
      </c>
      <c r="T1526" t="s">
        <v>1954</v>
      </c>
      <c r="U1526" t="s">
        <v>71</v>
      </c>
    </row>
    <row r="1527" spans="1:21" x14ac:dyDescent="0.35">
      <c r="A1527" t="s">
        <v>4031</v>
      </c>
      <c r="B1527" s="2">
        <v>45401</v>
      </c>
      <c r="C1527">
        <v>4</v>
      </c>
      <c r="D1527">
        <v>2024</v>
      </c>
      <c r="F1527" t="s">
        <v>1837</v>
      </c>
      <c r="G1527" t="s">
        <v>2622</v>
      </c>
      <c r="H1527" t="s">
        <v>1866</v>
      </c>
      <c r="I1527" t="s">
        <v>1866</v>
      </c>
      <c r="J1527" t="s">
        <v>2023</v>
      </c>
      <c r="K1527" t="s">
        <v>1912</v>
      </c>
      <c r="L1527" t="s">
        <v>1890</v>
      </c>
      <c r="M1527">
        <v>3</v>
      </c>
      <c r="N1527" s="3">
        <v>249</v>
      </c>
      <c r="O1527" s="3">
        <v>168</v>
      </c>
      <c r="P1527" s="4">
        <v>0.1</v>
      </c>
      <c r="Q1527" s="3">
        <v>672.3</v>
      </c>
      <c r="R1527" s="3">
        <v>504</v>
      </c>
      <c r="S1527" s="3">
        <v>168.3</v>
      </c>
      <c r="T1527" t="s">
        <v>1954</v>
      </c>
      <c r="U1527" t="s">
        <v>72</v>
      </c>
    </row>
    <row r="1528" spans="1:21" x14ac:dyDescent="0.35">
      <c r="A1528" t="s">
        <v>4032</v>
      </c>
      <c r="B1528" s="2">
        <v>45401</v>
      </c>
      <c r="C1528">
        <v>4</v>
      </c>
      <c r="D1528">
        <v>2024</v>
      </c>
      <c r="F1528" t="s">
        <v>1138</v>
      </c>
      <c r="G1528" t="s">
        <v>2861</v>
      </c>
      <c r="H1528" t="s">
        <v>1866</v>
      </c>
      <c r="I1528" t="s">
        <v>1866</v>
      </c>
      <c r="J1528" t="s">
        <v>2045</v>
      </c>
      <c r="K1528" t="s">
        <v>1910</v>
      </c>
      <c r="L1528" t="s">
        <v>1890</v>
      </c>
      <c r="M1528">
        <v>3</v>
      </c>
      <c r="N1528" s="3">
        <v>99</v>
      </c>
      <c r="O1528" s="3">
        <v>58</v>
      </c>
      <c r="P1528" s="4">
        <v>0.15</v>
      </c>
      <c r="Q1528" s="3">
        <v>252.45</v>
      </c>
      <c r="R1528" s="3">
        <v>174</v>
      </c>
      <c r="S1528" s="3">
        <v>78.45</v>
      </c>
      <c r="T1528" t="s">
        <v>1954</v>
      </c>
      <c r="U1528" t="s">
        <v>71</v>
      </c>
    </row>
    <row r="1529" spans="1:21" x14ac:dyDescent="0.35">
      <c r="A1529" t="s">
        <v>4033</v>
      </c>
      <c r="B1529" s="2">
        <v>45401</v>
      </c>
      <c r="C1529">
        <v>4</v>
      </c>
      <c r="D1529">
        <v>2024</v>
      </c>
      <c r="F1529" t="s">
        <v>1593</v>
      </c>
      <c r="G1529" t="s">
        <v>2176</v>
      </c>
      <c r="H1529" t="s">
        <v>1874</v>
      </c>
      <c r="I1529" t="s">
        <v>2186</v>
      </c>
      <c r="J1529" t="s">
        <v>2067</v>
      </c>
      <c r="K1529" t="s">
        <v>1918</v>
      </c>
      <c r="L1529" t="s">
        <v>1889</v>
      </c>
      <c r="M1529">
        <v>2</v>
      </c>
      <c r="N1529" s="3">
        <v>69</v>
      </c>
      <c r="O1529" s="3">
        <v>37</v>
      </c>
      <c r="P1529" s="4">
        <v>0.15</v>
      </c>
      <c r="Q1529" s="3">
        <v>117.3</v>
      </c>
      <c r="R1529" s="3">
        <v>74</v>
      </c>
      <c r="S1529" s="3">
        <v>43.3</v>
      </c>
      <c r="T1529" t="s">
        <v>1954</v>
      </c>
      <c r="U1529" t="s">
        <v>72</v>
      </c>
    </row>
    <row r="1530" spans="1:21" x14ac:dyDescent="0.35">
      <c r="A1530" t="s">
        <v>4034</v>
      </c>
      <c r="B1530" s="2">
        <v>45402</v>
      </c>
      <c r="C1530">
        <v>4</v>
      </c>
      <c r="D1530">
        <v>2024</v>
      </c>
      <c r="F1530" t="s">
        <v>521</v>
      </c>
      <c r="G1530" t="s">
        <v>2569</v>
      </c>
      <c r="H1530" t="s">
        <v>1866</v>
      </c>
      <c r="I1530" t="s">
        <v>1866</v>
      </c>
      <c r="J1530" t="s">
        <v>2001</v>
      </c>
      <c r="K1530" t="s">
        <v>1911</v>
      </c>
      <c r="L1530" t="s">
        <v>1886</v>
      </c>
      <c r="M1530">
        <v>2</v>
      </c>
      <c r="N1530" s="3">
        <v>58</v>
      </c>
      <c r="O1530" s="3">
        <v>25</v>
      </c>
      <c r="P1530" s="4">
        <v>0.1</v>
      </c>
      <c r="Q1530" s="3">
        <v>104.4</v>
      </c>
      <c r="R1530" s="3">
        <v>50</v>
      </c>
      <c r="S1530" s="3">
        <v>54.4</v>
      </c>
      <c r="T1530" t="s">
        <v>1954</v>
      </c>
      <c r="U1530" t="s">
        <v>71</v>
      </c>
    </row>
    <row r="1531" spans="1:21" x14ac:dyDescent="0.35">
      <c r="A1531" t="s">
        <v>4035</v>
      </c>
      <c r="B1531" s="2">
        <v>45402</v>
      </c>
      <c r="C1531">
        <v>4</v>
      </c>
      <c r="D1531">
        <v>2024</v>
      </c>
      <c r="F1531" t="s">
        <v>1136</v>
      </c>
      <c r="G1531" t="s">
        <v>2263</v>
      </c>
      <c r="H1531" t="s">
        <v>1864</v>
      </c>
      <c r="I1531" t="s">
        <v>2087</v>
      </c>
      <c r="J1531" t="s">
        <v>2026</v>
      </c>
      <c r="K1531" t="s">
        <v>1919</v>
      </c>
      <c r="L1531" t="s">
        <v>1887</v>
      </c>
      <c r="M1531">
        <v>1</v>
      </c>
      <c r="N1531" s="3">
        <v>85</v>
      </c>
      <c r="O1531" s="3">
        <v>44</v>
      </c>
      <c r="P1531" s="4">
        <v>0.1</v>
      </c>
      <c r="Q1531" s="3">
        <v>76.5</v>
      </c>
      <c r="R1531" s="3">
        <v>44</v>
      </c>
      <c r="S1531" s="3">
        <v>32.5</v>
      </c>
      <c r="T1531" t="s">
        <v>1954</v>
      </c>
      <c r="U1531" t="s">
        <v>71</v>
      </c>
    </row>
    <row r="1532" spans="1:21" x14ac:dyDescent="0.35">
      <c r="A1532" t="s">
        <v>4036</v>
      </c>
      <c r="B1532" s="2">
        <v>45402</v>
      </c>
      <c r="C1532">
        <v>4</v>
      </c>
      <c r="D1532">
        <v>2024</v>
      </c>
      <c r="F1532" t="s">
        <v>836</v>
      </c>
      <c r="G1532" t="s">
        <v>3548</v>
      </c>
      <c r="H1532" t="s">
        <v>1868</v>
      </c>
      <c r="I1532" t="s">
        <v>2014</v>
      </c>
      <c r="J1532" t="s">
        <v>2120</v>
      </c>
      <c r="K1532" t="s">
        <v>1926</v>
      </c>
      <c r="L1532" t="s">
        <v>1885</v>
      </c>
      <c r="M1532">
        <v>2</v>
      </c>
      <c r="N1532" s="3">
        <v>28</v>
      </c>
      <c r="O1532" s="3">
        <v>13</v>
      </c>
      <c r="P1532" s="4">
        <v>0.15</v>
      </c>
      <c r="Q1532" s="3">
        <v>47.6</v>
      </c>
      <c r="R1532" s="3">
        <v>26</v>
      </c>
      <c r="S1532" s="3">
        <v>21.6</v>
      </c>
      <c r="T1532" t="s">
        <v>1954</v>
      </c>
      <c r="U1532" t="s">
        <v>71</v>
      </c>
    </row>
    <row r="1533" spans="1:21" x14ac:dyDescent="0.35">
      <c r="A1533" t="s">
        <v>4037</v>
      </c>
      <c r="B1533" s="2">
        <v>45402</v>
      </c>
      <c r="C1533">
        <v>4</v>
      </c>
      <c r="D1533">
        <v>2024</v>
      </c>
      <c r="F1533" t="s">
        <v>1637</v>
      </c>
      <c r="G1533" t="s">
        <v>2585</v>
      </c>
      <c r="H1533" t="s">
        <v>1863</v>
      </c>
      <c r="I1533" t="s">
        <v>1952</v>
      </c>
      <c r="J1533" t="s">
        <v>1956</v>
      </c>
      <c r="K1533" t="s">
        <v>1909</v>
      </c>
      <c r="L1533" t="s">
        <v>1887</v>
      </c>
      <c r="M1533">
        <v>3</v>
      </c>
      <c r="N1533" s="3">
        <v>95</v>
      </c>
      <c r="O1533" s="3">
        <v>54</v>
      </c>
      <c r="P1533" s="4">
        <v>0.05</v>
      </c>
      <c r="Q1533" s="3">
        <v>270.75</v>
      </c>
      <c r="R1533" s="3">
        <v>162</v>
      </c>
      <c r="S1533" s="3">
        <v>108.75</v>
      </c>
      <c r="T1533" t="s">
        <v>1954</v>
      </c>
      <c r="U1533" t="s">
        <v>71</v>
      </c>
    </row>
    <row r="1534" spans="1:21" x14ac:dyDescent="0.35">
      <c r="A1534" t="s">
        <v>4038</v>
      </c>
      <c r="B1534" s="2">
        <v>45402</v>
      </c>
      <c r="C1534">
        <v>4</v>
      </c>
      <c r="D1534">
        <v>2024</v>
      </c>
      <c r="F1534" t="s">
        <v>297</v>
      </c>
      <c r="G1534" t="s">
        <v>2038</v>
      </c>
      <c r="H1534" t="s">
        <v>1863</v>
      </c>
      <c r="I1534" t="s">
        <v>2056</v>
      </c>
      <c r="J1534" t="s">
        <v>1967</v>
      </c>
      <c r="K1534" t="s">
        <v>1913</v>
      </c>
      <c r="L1534" t="s">
        <v>1888</v>
      </c>
      <c r="M1534">
        <v>3</v>
      </c>
      <c r="N1534" s="3">
        <v>78</v>
      </c>
      <c r="O1534" s="3">
        <v>39</v>
      </c>
      <c r="P1534" s="4">
        <v>0</v>
      </c>
      <c r="Q1534" s="3">
        <v>234</v>
      </c>
      <c r="R1534" s="3">
        <v>117</v>
      </c>
      <c r="S1534" s="3">
        <v>117</v>
      </c>
      <c r="T1534" t="s">
        <v>1954</v>
      </c>
      <c r="U1534" t="s">
        <v>71</v>
      </c>
    </row>
    <row r="1535" spans="1:21" x14ac:dyDescent="0.35">
      <c r="A1535" t="s">
        <v>4039</v>
      </c>
      <c r="B1535" s="2">
        <v>45402</v>
      </c>
      <c r="C1535">
        <v>4</v>
      </c>
      <c r="D1535">
        <v>2024</v>
      </c>
      <c r="F1535" t="s">
        <v>997</v>
      </c>
      <c r="G1535" t="s">
        <v>2213</v>
      </c>
      <c r="H1535" t="s">
        <v>1863</v>
      </c>
      <c r="I1535" t="s">
        <v>1952</v>
      </c>
      <c r="J1535" t="s">
        <v>2162</v>
      </c>
      <c r="K1535" t="s">
        <v>1921</v>
      </c>
      <c r="L1535" t="s">
        <v>1889</v>
      </c>
      <c r="M1535">
        <v>1</v>
      </c>
      <c r="N1535" s="3">
        <v>55</v>
      </c>
      <c r="O1535" s="3">
        <v>27</v>
      </c>
      <c r="P1535" s="4">
        <v>0.1</v>
      </c>
      <c r="Q1535" s="3">
        <v>49.5</v>
      </c>
      <c r="R1535" s="3">
        <v>27</v>
      </c>
      <c r="S1535" s="3">
        <v>22.5</v>
      </c>
      <c r="T1535" t="s">
        <v>1954</v>
      </c>
      <c r="U1535" t="s">
        <v>72</v>
      </c>
    </row>
    <row r="1536" spans="1:21" x14ac:dyDescent="0.35">
      <c r="A1536" t="s">
        <v>4040</v>
      </c>
      <c r="B1536" s="2">
        <v>45402</v>
      </c>
      <c r="C1536">
        <v>4</v>
      </c>
      <c r="D1536">
        <v>2024</v>
      </c>
      <c r="F1536" t="s">
        <v>106</v>
      </c>
      <c r="G1536" t="s">
        <v>3121</v>
      </c>
      <c r="H1536" t="s">
        <v>1864</v>
      </c>
      <c r="I1536" t="s">
        <v>2087</v>
      </c>
      <c r="J1536" t="s">
        <v>2061</v>
      </c>
      <c r="K1536" t="s">
        <v>1923</v>
      </c>
      <c r="L1536" t="s">
        <v>1888</v>
      </c>
      <c r="M1536">
        <v>1</v>
      </c>
      <c r="N1536" s="3">
        <v>25</v>
      </c>
      <c r="O1536" s="3">
        <v>11</v>
      </c>
      <c r="P1536" s="4">
        <v>0</v>
      </c>
      <c r="Q1536" s="3">
        <v>25</v>
      </c>
      <c r="R1536" s="3">
        <v>11</v>
      </c>
      <c r="S1536" s="3">
        <v>14</v>
      </c>
      <c r="T1536" t="s">
        <v>1954</v>
      </c>
      <c r="U1536" t="s">
        <v>72</v>
      </c>
    </row>
    <row r="1537" spans="1:21" x14ac:dyDescent="0.35">
      <c r="A1537" t="s">
        <v>4041</v>
      </c>
      <c r="B1537" s="2">
        <v>45402</v>
      </c>
      <c r="C1537">
        <v>4</v>
      </c>
      <c r="D1537">
        <v>2024</v>
      </c>
      <c r="F1537" t="s">
        <v>1561</v>
      </c>
      <c r="G1537" t="s">
        <v>2671</v>
      </c>
      <c r="H1537" t="s">
        <v>1870</v>
      </c>
      <c r="I1537" t="s">
        <v>2083</v>
      </c>
      <c r="J1537" t="s">
        <v>2045</v>
      </c>
      <c r="K1537" t="s">
        <v>1910</v>
      </c>
      <c r="L1537" t="s">
        <v>1890</v>
      </c>
      <c r="M1537">
        <v>4</v>
      </c>
      <c r="N1537" s="3">
        <v>99</v>
      </c>
      <c r="O1537" s="3">
        <v>58</v>
      </c>
      <c r="P1537" s="4">
        <v>0.1</v>
      </c>
      <c r="Q1537" s="3">
        <v>356.4</v>
      </c>
      <c r="R1537" s="3">
        <v>232</v>
      </c>
      <c r="S1537" s="3">
        <v>124.4</v>
      </c>
      <c r="T1537" t="s">
        <v>1954</v>
      </c>
      <c r="U1537" t="s">
        <v>71</v>
      </c>
    </row>
    <row r="1538" spans="1:21" x14ac:dyDescent="0.35">
      <c r="A1538" t="s">
        <v>4042</v>
      </c>
      <c r="B1538" s="2">
        <v>45402</v>
      </c>
      <c r="C1538">
        <v>4</v>
      </c>
      <c r="D1538">
        <v>2024</v>
      </c>
      <c r="F1538" t="s">
        <v>511</v>
      </c>
      <c r="G1538" t="s">
        <v>2641</v>
      </c>
      <c r="H1538" t="s">
        <v>1870</v>
      </c>
      <c r="I1538" t="s">
        <v>2060</v>
      </c>
      <c r="J1538" t="s">
        <v>1997</v>
      </c>
      <c r="K1538" t="s">
        <v>1906</v>
      </c>
      <c r="L1538" t="s">
        <v>1889</v>
      </c>
      <c r="M1538">
        <v>1</v>
      </c>
      <c r="N1538" s="3">
        <v>89</v>
      </c>
      <c r="O1538" s="3">
        <v>48</v>
      </c>
      <c r="P1538" s="4">
        <v>0.05</v>
      </c>
      <c r="Q1538" s="3">
        <v>84.55</v>
      </c>
      <c r="R1538" s="3">
        <v>48</v>
      </c>
      <c r="S1538" s="3">
        <v>36.549999999999997</v>
      </c>
      <c r="T1538" t="s">
        <v>1954</v>
      </c>
      <c r="U1538" t="s">
        <v>72</v>
      </c>
    </row>
    <row r="1539" spans="1:21" x14ac:dyDescent="0.35">
      <c r="A1539" t="s">
        <v>4043</v>
      </c>
      <c r="B1539" s="2">
        <v>45402</v>
      </c>
      <c r="C1539">
        <v>4</v>
      </c>
      <c r="D1539">
        <v>2024</v>
      </c>
      <c r="F1539" t="s">
        <v>1410</v>
      </c>
      <c r="G1539" t="s">
        <v>2920</v>
      </c>
      <c r="H1539" t="s">
        <v>1866</v>
      </c>
      <c r="I1539" t="s">
        <v>1866</v>
      </c>
      <c r="J1539" t="s">
        <v>1997</v>
      </c>
      <c r="K1539" t="s">
        <v>1906</v>
      </c>
      <c r="L1539" t="s">
        <v>1889</v>
      </c>
      <c r="M1539">
        <v>2</v>
      </c>
      <c r="N1539" s="3">
        <v>89</v>
      </c>
      <c r="O1539" s="3">
        <v>48</v>
      </c>
      <c r="P1539" s="4">
        <v>0.05</v>
      </c>
      <c r="Q1539" s="3">
        <v>169.1</v>
      </c>
      <c r="R1539" s="3">
        <v>96</v>
      </c>
      <c r="S1539" s="3">
        <v>73.099999999999994</v>
      </c>
      <c r="T1539" t="s">
        <v>1954</v>
      </c>
      <c r="U1539" t="s">
        <v>72</v>
      </c>
    </row>
    <row r="1540" spans="1:21" x14ac:dyDescent="0.35">
      <c r="A1540" t="s">
        <v>4044</v>
      </c>
      <c r="B1540" s="2">
        <v>45402</v>
      </c>
      <c r="C1540">
        <v>4</v>
      </c>
      <c r="D1540">
        <v>2024</v>
      </c>
      <c r="F1540" t="s">
        <v>253</v>
      </c>
      <c r="G1540" t="s">
        <v>3011</v>
      </c>
      <c r="H1540" t="s">
        <v>1873</v>
      </c>
      <c r="I1540" t="s">
        <v>2395</v>
      </c>
      <c r="J1540" t="s">
        <v>2120</v>
      </c>
      <c r="K1540" t="s">
        <v>1926</v>
      </c>
      <c r="L1540" t="s">
        <v>1885</v>
      </c>
      <c r="M1540">
        <v>2</v>
      </c>
      <c r="N1540" s="3">
        <v>28</v>
      </c>
      <c r="O1540" s="3">
        <v>13</v>
      </c>
      <c r="P1540" s="4">
        <v>0.2</v>
      </c>
      <c r="Q1540" s="3">
        <v>44.8</v>
      </c>
      <c r="R1540" s="3">
        <v>26</v>
      </c>
      <c r="S1540" s="3">
        <v>18.8</v>
      </c>
      <c r="T1540" t="s">
        <v>1954</v>
      </c>
      <c r="U1540" t="s">
        <v>71</v>
      </c>
    </row>
    <row r="1541" spans="1:21" x14ac:dyDescent="0.35">
      <c r="A1541" t="s">
        <v>4045</v>
      </c>
      <c r="B1541" s="2">
        <v>45402</v>
      </c>
      <c r="C1541">
        <v>4</v>
      </c>
      <c r="D1541">
        <v>2024</v>
      </c>
      <c r="F1541" t="s">
        <v>761</v>
      </c>
      <c r="G1541" t="s">
        <v>2318</v>
      </c>
      <c r="H1541" t="s">
        <v>1875</v>
      </c>
      <c r="I1541" t="s">
        <v>1981</v>
      </c>
      <c r="J1541" t="s">
        <v>2015</v>
      </c>
      <c r="K1541" t="s">
        <v>1914</v>
      </c>
      <c r="L1541" t="s">
        <v>1888</v>
      </c>
      <c r="M1541">
        <v>1</v>
      </c>
      <c r="N1541" s="3">
        <v>65</v>
      </c>
      <c r="O1541" s="3">
        <v>32</v>
      </c>
      <c r="P1541" s="4">
        <v>0.1</v>
      </c>
      <c r="Q1541" s="3">
        <v>58.5</v>
      </c>
      <c r="R1541" s="3">
        <v>32</v>
      </c>
      <c r="S1541" s="3">
        <v>26.5</v>
      </c>
      <c r="T1541" t="s">
        <v>1954</v>
      </c>
      <c r="U1541" t="s">
        <v>72</v>
      </c>
    </row>
    <row r="1542" spans="1:21" x14ac:dyDescent="0.35">
      <c r="A1542" t="s">
        <v>4046</v>
      </c>
      <c r="B1542" s="2">
        <v>45402</v>
      </c>
      <c r="C1542">
        <v>4</v>
      </c>
      <c r="D1542">
        <v>2024</v>
      </c>
      <c r="F1542" t="s">
        <v>680</v>
      </c>
      <c r="G1542" t="s">
        <v>2930</v>
      </c>
      <c r="H1542" t="s">
        <v>1866</v>
      </c>
      <c r="I1542" t="s">
        <v>1866</v>
      </c>
      <c r="J1542" t="s">
        <v>1956</v>
      </c>
      <c r="K1542" t="s">
        <v>1909</v>
      </c>
      <c r="L1542" t="s">
        <v>1887</v>
      </c>
      <c r="M1542">
        <v>1</v>
      </c>
      <c r="N1542" s="3">
        <v>95</v>
      </c>
      <c r="O1542" s="3">
        <v>54</v>
      </c>
      <c r="P1542" s="4">
        <v>0.1</v>
      </c>
      <c r="Q1542" s="3">
        <v>85.5</v>
      </c>
      <c r="R1542" s="3">
        <v>54</v>
      </c>
      <c r="S1542" s="3">
        <v>31.5</v>
      </c>
      <c r="T1542" t="s">
        <v>1954</v>
      </c>
      <c r="U1542" t="s">
        <v>72</v>
      </c>
    </row>
    <row r="1543" spans="1:21" x14ac:dyDescent="0.35">
      <c r="A1543" t="s">
        <v>4047</v>
      </c>
      <c r="B1543" s="2">
        <v>45402</v>
      </c>
      <c r="C1543">
        <v>4</v>
      </c>
      <c r="D1543">
        <v>2024</v>
      </c>
      <c r="F1543" t="s">
        <v>1627</v>
      </c>
      <c r="G1543" t="s">
        <v>2506</v>
      </c>
      <c r="H1543" t="s">
        <v>1875</v>
      </c>
      <c r="I1543" t="s">
        <v>1981</v>
      </c>
      <c r="J1543" t="s">
        <v>2061</v>
      </c>
      <c r="K1543" t="s">
        <v>1923</v>
      </c>
      <c r="L1543" t="s">
        <v>1888</v>
      </c>
      <c r="M1543">
        <v>2</v>
      </c>
      <c r="N1543" s="3">
        <v>25</v>
      </c>
      <c r="O1543" s="3">
        <v>11</v>
      </c>
      <c r="P1543" s="4">
        <v>0.1</v>
      </c>
      <c r="Q1543" s="3">
        <v>45</v>
      </c>
      <c r="R1543" s="3">
        <v>22</v>
      </c>
      <c r="S1543" s="3">
        <v>23</v>
      </c>
      <c r="T1543" t="s">
        <v>1954</v>
      </c>
      <c r="U1543" t="s">
        <v>71</v>
      </c>
    </row>
    <row r="1544" spans="1:21" x14ac:dyDescent="0.35">
      <c r="A1544" t="s">
        <v>4048</v>
      </c>
      <c r="B1544" s="2">
        <v>45402</v>
      </c>
      <c r="C1544">
        <v>4</v>
      </c>
      <c r="D1544">
        <v>2024</v>
      </c>
      <c r="F1544" t="s">
        <v>226</v>
      </c>
      <c r="G1544" t="s">
        <v>2197</v>
      </c>
      <c r="H1544" t="s">
        <v>1871</v>
      </c>
      <c r="I1544" t="s">
        <v>2234</v>
      </c>
      <c r="J1544" t="s">
        <v>2045</v>
      </c>
      <c r="K1544" t="s">
        <v>1910</v>
      </c>
      <c r="L1544" t="s">
        <v>1890</v>
      </c>
      <c r="M1544">
        <v>2</v>
      </c>
      <c r="N1544" s="3">
        <v>99</v>
      </c>
      <c r="O1544" s="3">
        <v>58</v>
      </c>
      <c r="P1544" s="4">
        <v>0.1</v>
      </c>
      <c r="Q1544" s="3">
        <v>178.2</v>
      </c>
      <c r="R1544" s="3">
        <v>116</v>
      </c>
      <c r="S1544" s="3">
        <v>62.2</v>
      </c>
      <c r="T1544" t="s">
        <v>1954</v>
      </c>
      <c r="U1544" t="s">
        <v>72</v>
      </c>
    </row>
    <row r="1545" spans="1:21" x14ac:dyDescent="0.35">
      <c r="A1545" t="s">
        <v>4049</v>
      </c>
      <c r="B1545" s="2">
        <v>45402</v>
      </c>
      <c r="C1545">
        <v>4</v>
      </c>
      <c r="D1545">
        <v>2024</v>
      </c>
      <c r="F1545" t="s">
        <v>313</v>
      </c>
      <c r="G1545" t="s">
        <v>2648</v>
      </c>
      <c r="H1545" t="s">
        <v>1871</v>
      </c>
      <c r="I1545" t="s">
        <v>1990</v>
      </c>
      <c r="J1545" t="s">
        <v>2045</v>
      </c>
      <c r="K1545" t="s">
        <v>1910</v>
      </c>
      <c r="L1545" t="s">
        <v>1890</v>
      </c>
      <c r="M1545">
        <v>2</v>
      </c>
      <c r="N1545" s="3">
        <v>99</v>
      </c>
      <c r="O1545" s="3">
        <v>58</v>
      </c>
      <c r="P1545" s="4">
        <v>0.15</v>
      </c>
      <c r="Q1545" s="3">
        <v>168.3</v>
      </c>
      <c r="R1545" s="3">
        <v>116</v>
      </c>
      <c r="S1545" s="3">
        <v>52.3</v>
      </c>
      <c r="T1545" t="s">
        <v>1954</v>
      </c>
      <c r="U1545" t="s">
        <v>72</v>
      </c>
    </row>
    <row r="1546" spans="1:21" x14ac:dyDescent="0.35">
      <c r="A1546" t="s">
        <v>4050</v>
      </c>
      <c r="B1546" s="2">
        <v>45402</v>
      </c>
      <c r="C1546">
        <v>4</v>
      </c>
      <c r="D1546">
        <v>2024</v>
      </c>
      <c r="F1546" t="s">
        <v>764</v>
      </c>
      <c r="G1546" t="s">
        <v>2497</v>
      </c>
      <c r="H1546" t="s">
        <v>1866</v>
      </c>
      <c r="I1546" t="s">
        <v>1866</v>
      </c>
      <c r="J1546" t="s">
        <v>2011</v>
      </c>
      <c r="K1546" t="s">
        <v>1927</v>
      </c>
      <c r="L1546" t="s">
        <v>1885</v>
      </c>
      <c r="M1546">
        <v>1</v>
      </c>
      <c r="N1546" s="3">
        <v>24</v>
      </c>
      <c r="O1546" s="3">
        <v>10</v>
      </c>
      <c r="P1546" s="4">
        <v>0.1</v>
      </c>
      <c r="Q1546" s="3">
        <v>21.6</v>
      </c>
      <c r="R1546" s="3">
        <v>10</v>
      </c>
      <c r="S1546" s="3">
        <v>11.6</v>
      </c>
      <c r="T1546" t="s">
        <v>1954</v>
      </c>
      <c r="U1546" t="s">
        <v>72</v>
      </c>
    </row>
    <row r="1547" spans="1:21" x14ac:dyDescent="0.35">
      <c r="A1547" t="s">
        <v>4051</v>
      </c>
      <c r="B1547" s="2">
        <v>45402</v>
      </c>
      <c r="C1547">
        <v>4</v>
      </c>
      <c r="D1547">
        <v>2024</v>
      </c>
      <c r="F1547" t="s">
        <v>193</v>
      </c>
      <c r="G1547" t="s">
        <v>1976</v>
      </c>
      <c r="H1547" t="s">
        <v>1869</v>
      </c>
      <c r="I1547" t="s">
        <v>1977</v>
      </c>
      <c r="J1547" t="s">
        <v>1953</v>
      </c>
      <c r="K1547" t="s">
        <v>1905</v>
      </c>
      <c r="L1547" t="s">
        <v>1888</v>
      </c>
      <c r="M1547">
        <v>3</v>
      </c>
      <c r="N1547" s="3">
        <v>120</v>
      </c>
      <c r="O1547" s="3">
        <v>63</v>
      </c>
      <c r="P1547" s="4">
        <v>0.1</v>
      </c>
      <c r="Q1547" s="3">
        <v>324</v>
      </c>
      <c r="R1547" s="3">
        <v>189</v>
      </c>
      <c r="S1547" s="3">
        <v>135</v>
      </c>
      <c r="T1547" t="s">
        <v>1954</v>
      </c>
      <c r="U1547" t="s">
        <v>72</v>
      </c>
    </row>
    <row r="1548" spans="1:21" x14ac:dyDescent="0.35">
      <c r="A1548" t="s">
        <v>4052</v>
      </c>
      <c r="B1548" s="2">
        <v>45402</v>
      </c>
      <c r="C1548">
        <v>4</v>
      </c>
      <c r="D1548">
        <v>2024</v>
      </c>
      <c r="F1548" t="s">
        <v>823</v>
      </c>
      <c r="G1548" t="s">
        <v>2447</v>
      </c>
      <c r="H1548" t="s">
        <v>1866</v>
      </c>
      <c r="I1548" t="s">
        <v>1866</v>
      </c>
      <c r="J1548" t="s">
        <v>2015</v>
      </c>
      <c r="K1548" t="s">
        <v>1914</v>
      </c>
      <c r="L1548" t="s">
        <v>1888</v>
      </c>
      <c r="M1548">
        <v>2</v>
      </c>
      <c r="N1548" s="3">
        <v>65</v>
      </c>
      <c r="O1548" s="3">
        <v>32</v>
      </c>
      <c r="P1548" s="4">
        <v>0.05</v>
      </c>
      <c r="Q1548" s="3">
        <v>123.5</v>
      </c>
      <c r="R1548" s="3">
        <v>64</v>
      </c>
      <c r="S1548" s="3">
        <v>59.5</v>
      </c>
      <c r="T1548" t="s">
        <v>1954</v>
      </c>
      <c r="U1548" t="s">
        <v>72</v>
      </c>
    </row>
    <row r="1549" spans="1:21" x14ac:dyDescent="0.35">
      <c r="A1549" t="s">
        <v>4053</v>
      </c>
      <c r="B1549" s="2">
        <v>45402</v>
      </c>
      <c r="C1549">
        <v>4</v>
      </c>
      <c r="D1549">
        <v>2024</v>
      </c>
      <c r="F1549" t="s">
        <v>1259</v>
      </c>
      <c r="G1549" t="s">
        <v>2486</v>
      </c>
      <c r="H1549" t="s">
        <v>1870</v>
      </c>
      <c r="I1549" t="s">
        <v>2060</v>
      </c>
      <c r="J1549" t="s">
        <v>2026</v>
      </c>
      <c r="K1549" t="s">
        <v>1919</v>
      </c>
      <c r="L1549" t="s">
        <v>1887</v>
      </c>
      <c r="M1549">
        <v>1</v>
      </c>
      <c r="N1549" s="3">
        <v>85</v>
      </c>
      <c r="O1549" s="3">
        <v>44</v>
      </c>
      <c r="P1549" s="4">
        <v>0</v>
      </c>
      <c r="Q1549" s="3">
        <v>85</v>
      </c>
      <c r="R1549" s="3">
        <v>44</v>
      </c>
      <c r="S1549" s="3">
        <v>41</v>
      </c>
      <c r="T1549" t="s">
        <v>1954</v>
      </c>
      <c r="U1549" t="s">
        <v>71</v>
      </c>
    </row>
    <row r="1550" spans="1:21" x14ac:dyDescent="0.35">
      <c r="A1550" t="s">
        <v>4054</v>
      </c>
      <c r="B1550" s="2">
        <v>45403</v>
      </c>
      <c r="C1550">
        <v>4</v>
      </c>
      <c r="D1550">
        <v>2024</v>
      </c>
      <c r="F1550" t="s">
        <v>1824</v>
      </c>
      <c r="G1550" t="s">
        <v>3429</v>
      </c>
      <c r="H1550" t="s">
        <v>1873</v>
      </c>
      <c r="I1550" t="s">
        <v>2070</v>
      </c>
      <c r="J1550" t="s">
        <v>1960</v>
      </c>
      <c r="K1550" t="s">
        <v>1924</v>
      </c>
      <c r="L1550" t="s">
        <v>1885</v>
      </c>
      <c r="M1550">
        <v>2</v>
      </c>
      <c r="N1550" s="3">
        <v>42</v>
      </c>
      <c r="O1550" s="3">
        <v>20</v>
      </c>
      <c r="P1550" s="4">
        <v>0.15</v>
      </c>
      <c r="Q1550" s="3">
        <v>71.400000000000006</v>
      </c>
      <c r="R1550" s="3">
        <v>40</v>
      </c>
      <c r="S1550" s="3">
        <v>31.4</v>
      </c>
      <c r="T1550" t="s">
        <v>1954</v>
      </c>
      <c r="U1550" t="s">
        <v>71</v>
      </c>
    </row>
    <row r="1551" spans="1:21" x14ac:dyDescent="0.35">
      <c r="A1551" t="s">
        <v>4055</v>
      </c>
      <c r="B1551" s="2">
        <v>45403</v>
      </c>
      <c r="C1551">
        <v>4</v>
      </c>
      <c r="D1551">
        <v>2024</v>
      </c>
      <c r="F1551" t="s">
        <v>904</v>
      </c>
      <c r="G1551" t="s">
        <v>2650</v>
      </c>
      <c r="H1551" t="s">
        <v>1871</v>
      </c>
      <c r="I1551" t="s">
        <v>1966</v>
      </c>
      <c r="J1551" t="s">
        <v>2026</v>
      </c>
      <c r="K1551" t="s">
        <v>1919</v>
      </c>
      <c r="L1551" t="s">
        <v>1887</v>
      </c>
      <c r="M1551">
        <v>3</v>
      </c>
      <c r="N1551" s="3">
        <v>85</v>
      </c>
      <c r="O1551" s="3">
        <v>44</v>
      </c>
      <c r="P1551" s="4">
        <v>0.15</v>
      </c>
      <c r="Q1551" s="3">
        <v>216.75</v>
      </c>
      <c r="R1551" s="3">
        <v>132</v>
      </c>
      <c r="S1551" s="3">
        <v>84.75</v>
      </c>
      <c r="T1551" t="s">
        <v>1954</v>
      </c>
      <c r="U1551" t="s">
        <v>71</v>
      </c>
    </row>
    <row r="1552" spans="1:21" x14ac:dyDescent="0.35">
      <c r="A1552" t="s">
        <v>4056</v>
      </c>
      <c r="B1552" s="2">
        <v>45403</v>
      </c>
      <c r="C1552">
        <v>4</v>
      </c>
      <c r="D1552">
        <v>2024</v>
      </c>
      <c r="F1552" t="s">
        <v>103</v>
      </c>
      <c r="G1552" t="s">
        <v>2708</v>
      </c>
      <c r="H1552" t="s">
        <v>1874</v>
      </c>
      <c r="I1552" t="s">
        <v>2186</v>
      </c>
      <c r="J1552" t="s">
        <v>1956</v>
      </c>
      <c r="K1552" t="s">
        <v>1909</v>
      </c>
      <c r="L1552" t="s">
        <v>1887</v>
      </c>
      <c r="M1552">
        <v>3</v>
      </c>
      <c r="N1552" s="3">
        <v>95</v>
      </c>
      <c r="O1552" s="3">
        <v>54</v>
      </c>
      <c r="P1552" s="4">
        <v>0</v>
      </c>
      <c r="Q1552" s="3">
        <v>285</v>
      </c>
      <c r="R1552" s="3">
        <v>162</v>
      </c>
      <c r="S1552" s="3">
        <v>123</v>
      </c>
      <c r="T1552" t="s">
        <v>1954</v>
      </c>
      <c r="U1552" t="s">
        <v>72</v>
      </c>
    </row>
    <row r="1553" spans="1:21" x14ac:dyDescent="0.35">
      <c r="A1553" t="s">
        <v>4057</v>
      </c>
      <c r="B1553" s="2">
        <v>45403</v>
      </c>
      <c r="C1553">
        <v>4</v>
      </c>
      <c r="D1553">
        <v>2024</v>
      </c>
      <c r="F1553" t="s">
        <v>1473</v>
      </c>
      <c r="G1553" t="s">
        <v>2250</v>
      </c>
      <c r="H1553" t="s">
        <v>1871</v>
      </c>
      <c r="I1553" t="s">
        <v>2144</v>
      </c>
      <c r="J1553" t="s">
        <v>2015</v>
      </c>
      <c r="K1553" t="s">
        <v>1914</v>
      </c>
      <c r="L1553" t="s">
        <v>1888</v>
      </c>
      <c r="M1553">
        <v>1</v>
      </c>
      <c r="N1553" s="3">
        <v>65</v>
      </c>
      <c r="O1553" s="3">
        <v>32</v>
      </c>
      <c r="P1553" s="4">
        <v>0.1</v>
      </c>
      <c r="Q1553" s="3">
        <v>58.5</v>
      </c>
      <c r="R1553" s="3">
        <v>32</v>
      </c>
      <c r="S1553" s="3">
        <v>26.5</v>
      </c>
      <c r="T1553" t="s">
        <v>1954</v>
      </c>
      <c r="U1553" t="s">
        <v>72</v>
      </c>
    </row>
    <row r="1554" spans="1:21" x14ac:dyDescent="0.35">
      <c r="A1554" t="s">
        <v>4058</v>
      </c>
      <c r="B1554" s="2">
        <v>45403</v>
      </c>
      <c r="C1554">
        <v>4</v>
      </c>
      <c r="D1554">
        <v>2024</v>
      </c>
      <c r="F1554" t="s">
        <v>444</v>
      </c>
      <c r="G1554" t="s">
        <v>2895</v>
      </c>
      <c r="H1554" t="s">
        <v>1872</v>
      </c>
      <c r="I1554" t="s">
        <v>1986</v>
      </c>
      <c r="J1554" t="s">
        <v>2120</v>
      </c>
      <c r="K1554" t="s">
        <v>1926</v>
      </c>
      <c r="L1554" t="s">
        <v>1885</v>
      </c>
      <c r="M1554">
        <v>2</v>
      </c>
      <c r="N1554" s="3">
        <v>28</v>
      </c>
      <c r="O1554" s="3">
        <v>13</v>
      </c>
      <c r="P1554" s="4">
        <v>0.05</v>
      </c>
      <c r="Q1554" s="3">
        <v>53.2</v>
      </c>
      <c r="R1554" s="3">
        <v>26</v>
      </c>
      <c r="S1554" s="3">
        <v>27.2</v>
      </c>
      <c r="T1554" t="s">
        <v>1954</v>
      </c>
      <c r="U1554" t="s">
        <v>71</v>
      </c>
    </row>
    <row r="1555" spans="1:21" x14ac:dyDescent="0.35">
      <c r="A1555" t="s">
        <v>4059</v>
      </c>
      <c r="B1555" s="2">
        <v>45403</v>
      </c>
      <c r="C1555">
        <v>4</v>
      </c>
      <c r="D1555">
        <v>2024</v>
      </c>
      <c r="F1555" t="s">
        <v>512</v>
      </c>
      <c r="G1555" t="s">
        <v>3610</v>
      </c>
      <c r="H1555" t="s">
        <v>1866</v>
      </c>
      <c r="I1555" t="s">
        <v>1866</v>
      </c>
      <c r="J1555" t="s">
        <v>2162</v>
      </c>
      <c r="K1555" t="s">
        <v>1921</v>
      </c>
      <c r="L1555" t="s">
        <v>1889</v>
      </c>
      <c r="M1555">
        <v>1</v>
      </c>
      <c r="N1555" s="3">
        <v>55</v>
      </c>
      <c r="O1555" s="3">
        <v>27</v>
      </c>
      <c r="P1555" s="4">
        <v>0.1</v>
      </c>
      <c r="Q1555" s="3">
        <v>49.5</v>
      </c>
      <c r="R1555" s="3">
        <v>27</v>
      </c>
      <c r="S1555" s="3">
        <v>22.5</v>
      </c>
      <c r="T1555" t="s">
        <v>1954</v>
      </c>
      <c r="U1555" t="s">
        <v>71</v>
      </c>
    </row>
    <row r="1556" spans="1:21" x14ac:dyDescent="0.35">
      <c r="A1556" t="s">
        <v>4060</v>
      </c>
      <c r="B1556" s="2">
        <v>45403</v>
      </c>
      <c r="C1556">
        <v>4</v>
      </c>
      <c r="D1556">
        <v>2024</v>
      </c>
      <c r="F1556" t="s">
        <v>181</v>
      </c>
      <c r="G1556" t="s">
        <v>2244</v>
      </c>
      <c r="H1556" t="s">
        <v>1868</v>
      </c>
      <c r="I1556" t="s">
        <v>2014</v>
      </c>
      <c r="J1556" t="s">
        <v>2001</v>
      </c>
      <c r="K1556" t="s">
        <v>1911</v>
      </c>
      <c r="L1556" t="s">
        <v>1886</v>
      </c>
      <c r="M1556">
        <v>3</v>
      </c>
      <c r="N1556" s="3">
        <v>58</v>
      </c>
      <c r="O1556" s="3">
        <v>25</v>
      </c>
      <c r="P1556" s="4">
        <v>0.05</v>
      </c>
      <c r="Q1556" s="3">
        <v>165.3</v>
      </c>
      <c r="R1556" s="3">
        <v>75</v>
      </c>
      <c r="S1556" s="3">
        <v>90.3</v>
      </c>
      <c r="T1556" t="s">
        <v>1954</v>
      </c>
      <c r="U1556" t="s">
        <v>72</v>
      </c>
    </row>
    <row r="1557" spans="1:21" x14ac:dyDescent="0.35">
      <c r="A1557" t="s">
        <v>4061</v>
      </c>
      <c r="B1557" s="2">
        <v>45403</v>
      </c>
      <c r="C1557">
        <v>4</v>
      </c>
      <c r="D1557">
        <v>2024</v>
      </c>
      <c r="F1557" t="s">
        <v>193</v>
      </c>
      <c r="G1557" t="s">
        <v>1976</v>
      </c>
      <c r="H1557" t="s">
        <v>1869</v>
      </c>
      <c r="I1557" t="s">
        <v>1977</v>
      </c>
      <c r="J1557" t="s">
        <v>2067</v>
      </c>
      <c r="K1557" t="s">
        <v>1918</v>
      </c>
      <c r="L1557" t="s">
        <v>1889</v>
      </c>
      <c r="M1557">
        <v>1</v>
      </c>
      <c r="N1557" s="3">
        <v>69</v>
      </c>
      <c r="O1557" s="3">
        <v>37</v>
      </c>
      <c r="P1557" s="4">
        <v>0.1</v>
      </c>
      <c r="Q1557" s="3">
        <v>62.1</v>
      </c>
      <c r="R1557" s="3">
        <v>37</v>
      </c>
      <c r="S1557" s="3">
        <v>25.1</v>
      </c>
      <c r="T1557" t="s">
        <v>1954</v>
      </c>
      <c r="U1557" t="s">
        <v>72</v>
      </c>
    </row>
    <row r="1558" spans="1:21" x14ac:dyDescent="0.35">
      <c r="A1558" t="s">
        <v>4062</v>
      </c>
      <c r="B1558" s="2">
        <v>45403</v>
      </c>
      <c r="C1558">
        <v>4</v>
      </c>
      <c r="D1558">
        <v>2024</v>
      </c>
      <c r="F1558" t="s">
        <v>395</v>
      </c>
      <c r="G1558" t="s">
        <v>2854</v>
      </c>
      <c r="H1558" t="s">
        <v>1868</v>
      </c>
      <c r="I1558" t="s">
        <v>2014</v>
      </c>
      <c r="J1558" t="s">
        <v>2114</v>
      </c>
      <c r="K1558" t="s">
        <v>1915</v>
      </c>
      <c r="L1558" t="s">
        <v>1886</v>
      </c>
      <c r="M1558">
        <v>2</v>
      </c>
      <c r="N1558" s="3">
        <v>85</v>
      </c>
      <c r="O1558" s="3">
        <v>41</v>
      </c>
      <c r="P1558" s="4">
        <v>0.1</v>
      </c>
      <c r="Q1558" s="3">
        <v>153</v>
      </c>
      <c r="R1558" s="3">
        <v>82</v>
      </c>
      <c r="S1558" s="3">
        <v>71</v>
      </c>
      <c r="T1558" t="s">
        <v>1954</v>
      </c>
      <c r="U1558" t="s">
        <v>72</v>
      </c>
    </row>
    <row r="1559" spans="1:21" x14ac:dyDescent="0.35">
      <c r="A1559" t="s">
        <v>4063</v>
      </c>
      <c r="B1559" s="2">
        <v>45403</v>
      </c>
      <c r="C1559">
        <v>4</v>
      </c>
      <c r="D1559">
        <v>2024</v>
      </c>
      <c r="F1559" t="s">
        <v>324</v>
      </c>
      <c r="G1559" t="s">
        <v>2630</v>
      </c>
      <c r="H1559" t="s">
        <v>1866</v>
      </c>
      <c r="I1559" t="s">
        <v>1866</v>
      </c>
      <c r="J1559" t="s">
        <v>1967</v>
      </c>
      <c r="K1559" t="s">
        <v>1913</v>
      </c>
      <c r="L1559" t="s">
        <v>1888</v>
      </c>
      <c r="M1559">
        <v>1</v>
      </c>
      <c r="N1559" s="3">
        <v>78</v>
      </c>
      <c r="O1559" s="3">
        <v>39</v>
      </c>
      <c r="P1559" s="4">
        <v>0.05</v>
      </c>
      <c r="Q1559" s="3">
        <v>74.099999999999994</v>
      </c>
      <c r="R1559" s="3">
        <v>39</v>
      </c>
      <c r="S1559" s="3">
        <v>35.1</v>
      </c>
      <c r="T1559" t="s">
        <v>1954</v>
      </c>
      <c r="U1559" t="s">
        <v>72</v>
      </c>
    </row>
    <row r="1560" spans="1:21" x14ac:dyDescent="0.35">
      <c r="A1560" t="s">
        <v>4064</v>
      </c>
      <c r="B1560" s="2">
        <v>45403</v>
      </c>
      <c r="C1560">
        <v>4</v>
      </c>
      <c r="D1560">
        <v>2024</v>
      </c>
      <c r="F1560" t="s">
        <v>1237</v>
      </c>
      <c r="G1560" t="s">
        <v>4065</v>
      </c>
      <c r="H1560" t="s">
        <v>1872</v>
      </c>
      <c r="I1560" t="s">
        <v>1986</v>
      </c>
      <c r="J1560" t="s">
        <v>2114</v>
      </c>
      <c r="K1560" t="s">
        <v>1915</v>
      </c>
      <c r="L1560" t="s">
        <v>1886</v>
      </c>
      <c r="M1560">
        <v>2</v>
      </c>
      <c r="N1560" s="3">
        <v>85</v>
      </c>
      <c r="O1560" s="3">
        <v>41</v>
      </c>
      <c r="P1560" s="4">
        <v>0</v>
      </c>
      <c r="Q1560" s="3">
        <v>170</v>
      </c>
      <c r="R1560" s="3">
        <v>82</v>
      </c>
      <c r="S1560" s="3">
        <v>88</v>
      </c>
      <c r="T1560" t="s">
        <v>1954</v>
      </c>
      <c r="U1560" t="s">
        <v>71</v>
      </c>
    </row>
    <row r="1561" spans="1:21" x14ac:dyDescent="0.35">
      <c r="A1561" t="s">
        <v>4066</v>
      </c>
      <c r="B1561" s="2">
        <v>45403</v>
      </c>
      <c r="C1561">
        <v>4</v>
      </c>
      <c r="D1561">
        <v>2024</v>
      </c>
      <c r="F1561" t="s">
        <v>326</v>
      </c>
      <c r="G1561" t="s">
        <v>2626</v>
      </c>
      <c r="H1561" t="s">
        <v>1864</v>
      </c>
      <c r="I1561" t="s">
        <v>2101</v>
      </c>
      <c r="J1561" t="s">
        <v>2183</v>
      </c>
      <c r="K1561" t="s">
        <v>1917</v>
      </c>
      <c r="L1561" t="s">
        <v>1886</v>
      </c>
      <c r="M1561">
        <v>1</v>
      </c>
      <c r="N1561" s="3">
        <v>72</v>
      </c>
      <c r="O1561" s="3">
        <v>34</v>
      </c>
      <c r="P1561" s="4">
        <v>0.15</v>
      </c>
      <c r="Q1561" s="3">
        <v>61.2</v>
      </c>
      <c r="R1561" s="3">
        <v>34</v>
      </c>
      <c r="S1561" s="3">
        <v>27.2</v>
      </c>
      <c r="T1561" t="s">
        <v>1954</v>
      </c>
      <c r="U1561" t="s">
        <v>72</v>
      </c>
    </row>
    <row r="1562" spans="1:21" x14ac:dyDescent="0.35">
      <c r="A1562" t="s">
        <v>4067</v>
      </c>
      <c r="B1562" s="2">
        <v>45403</v>
      </c>
      <c r="C1562">
        <v>4</v>
      </c>
      <c r="D1562">
        <v>2024</v>
      </c>
      <c r="F1562" t="s">
        <v>870</v>
      </c>
      <c r="G1562" t="s">
        <v>2306</v>
      </c>
      <c r="H1562" t="s">
        <v>1871</v>
      </c>
      <c r="I1562" t="s">
        <v>2234</v>
      </c>
      <c r="J1562" t="s">
        <v>1953</v>
      </c>
      <c r="K1562" t="s">
        <v>1905</v>
      </c>
      <c r="L1562" t="s">
        <v>1888</v>
      </c>
      <c r="M1562">
        <v>4</v>
      </c>
      <c r="N1562" s="3">
        <v>120</v>
      </c>
      <c r="O1562" s="3">
        <v>63</v>
      </c>
      <c r="P1562" s="4">
        <v>0</v>
      </c>
      <c r="Q1562" s="3">
        <v>480</v>
      </c>
      <c r="R1562" s="3">
        <v>252</v>
      </c>
      <c r="S1562" s="3">
        <v>228</v>
      </c>
      <c r="T1562" t="s">
        <v>1954</v>
      </c>
      <c r="U1562" t="s">
        <v>72</v>
      </c>
    </row>
    <row r="1563" spans="1:21" x14ac:dyDescent="0.35">
      <c r="A1563" t="s">
        <v>4068</v>
      </c>
      <c r="B1563" s="2">
        <v>45403</v>
      </c>
      <c r="C1563">
        <v>4</v>
      </c>
      <c r="D1563">
        <v>2024</v>
      </c>
      <c r="F1563" t="s">
        <v>93</v>
      </c>
      <c r="G1563" t="s">
        <v>2720</v>
      </c>
      <c r="H1563" t="s">
        <v>1869</v>
      </c>
      <c r="I1563" t="s">
        <v>1977</v>
      </c>
      <c r="J1563" t="s">
        <v>1971</v>
      </c>
      <c r="K1563" t="s">
        <v>1920</v>
      </c>
      <c r="L1563" t="s">
        <v>1886</v>
      </c>
      <c r="M1563">
        <v>1</v>
      </c>
      <c r="N1563" s="3">
        <v>45</v>
      </c>
      <c r="O1563" s="3">
        <v>19</v>
      </c>
      <c r="P1563" s="4">
        <v>0.1</v>
      </c>
      <c r="Q1563" s="3">
        <v>40.5</v>
      </c>
      <c r="R1563" s="3">
        <v>19</v>
      </c>
      <c r="S1563" s="3">
        <v>21.5</v>
      </c>
      <c r="T1563" t="s">
        <v>1954</v>
      </c>
      <c r="U1563" t="s">
        <v>72</v>
      </c>
    </row>
    <row r="1564" spans="1:21" x14ac:dyDescent="0.35">
      <c r="A1564" t="s">
        <v>4069</v>
      </c>
      <c r="B1564" s="2">
        <v>45403</v>
      </c>
      <c r="C1564">
        <v>4</v>
      </c>
      <c r="D1564">
        <v>2024</v>
      </c>
      <c r="F1564" t="s">
        <v>1380</v>
      </c>
      <c r="G1564" t="s">
        <v>3123</v>
      </c>
      <c r="H1564" t="s">
        <v>1863</v>
      </c>
      <c r="I1564" t="s">
        <v>2056</v>
      </c>
      <c r="J1564" t="s">
        <v>2034</v>
      </c>
      <c r="K1564" t="s">
        <v>1904</v>
      </c>
      <c r="L1564" t="s">
        <v>1889</v>
      </c>
      <c r="M1564">
        <v>1</v>
      </c>
      <c r="N1564" s="3">
        <v>149</v>
      </c>
      <c r="O1564" s="3">
        <v>91</v>
      </c>
      <c r="P1564" s="4">
        <v>0.1</v>
      </c>
      <c r="Q1564" s="3">
        <v>134.1</v>
      </c>
      <c r="R1564" s="3">
        <v>91</v>
      </c>
      <c r="S1564" s="3">
        <v>43.1</v>
      </c>
      <c r="T1564" t="s">
        <v>1954</v>
      </c>
      <c r="U1564" t="s">
        <v>71</v>
      </c>
    </row>
    <row r="1565" spans="1:21" x14ac:dyDescent="0.35">
      <c r="A1565" t="s">
        <v>4070</v>
      </c>
      <c r="B1565" s="2">
        <v>45403</v>
      </c>
      <c r="C1565">
        <v>4</v>
      </c>
      <c r="D1565">
        <v>2024</v>
      </c>
      <c r="F1565" t="s">
        <v>147</v>
      </c>
      <c r="G1565" t="s">
        <v>2322</v>
      </c>
      <c r="H1565" t="s">
        <v>1873</v>
      </c>
      <c r="I1565" t="s">
        <v>2323</v>
      </c>
      <c r="J1565" t="s">
        <v>2026</v>
      </c>
      <c r="K1565" t="s">
        <v>1919</v>
      </c>
      <c r="L1565" t="s">
        <v>1887</v>
      </c>
      <c r="M1565">
        <v>3</v>
      </c>
      <c r="N1565" s="3">
        <v>85</v>
      </c>
      <c r="O1565" s="3">
        <v>44</v>
      </c>
      <c r="P1565" s="4">
        <v>0.05</v>
      </c>
      <c r="Q1565" s="3">
        <v>242.25</v>
      </c>
      <c r="R1565" s="3">
        <v>132</v>
      </c>
      <c r="S1565" s="3">
        <v>110.25</v>
      </c>
      <c r="T1565" t="s">
        <v>1954</v>
      </c>
      <c r="U1565" t="s">
        <v>72</v>
      </c>
    </row>
    <row r="1566" spans="1:21" x14ac:dyDescent="0.35">
      <c r="A1566" t="s">
        <v>4071</v>
      </c>
      <c r="B1566" s="2">
        <v>45403</v>
      </c>
      <c r="C1566">
        <v>4</v>
      </c>
      <c r="D1566">
        <v>2024</v>
      </c>
      <c r="F1566" t="s">
        <v>1557</v>
      </c>
      <c r="G1566" t="s">
        <v>2359</v>
      </c>
      <c r="H1566" t="s">
        <v>1866</v>
      </c>
      <c r="I1566" t="s">
        <v>1866</v>
      </c>
      <c r="J1566" t="s">
        <v>2045</v>
      </c>
      <c r="K1566" t="s">
        <v>1910</v>
      </c>
      <c r="L1566" t="s">
        <v>1890</v>
      </c>
      <c r="M1566">
        <v>2</v>
      </c>
      <c r="N1566" s="3">
        <v>99</v>
      </c>
      <c r="O1566" s="3">
        <v>58</v>
      </c>
      <c r="P1566" s="4">
        <v>0.05</v>
      </c>
      <c r="Q1566" s="3">
        <v>188.1</v>
      </c>
      <c r="R1566" s="3">
        <v>116</v>
      </c>
      <c r="S1566" s="3">
        <v>72.099999999999994</v>
      </c>
      <c r="T1566" t="s">
        <v>1954</v>
      </c>
      <c r="U1566" t="s">
        <v>71</v>
      </c>
    </row>
    <row r="1567" spans="1:21" x14ac:dyDescent="0.35">
      <c r="A1567" t="s">
        <v>4072</v>
      </c>
      <c r="B1567" s="2">
        <v>45404</v>
      </c>
      <c r="C1567">
        <v>4</v>
      </c>
      <c r="D1567">
        <v>2024</v>
      </c>
      <c r="F1567" t="s">
        <v>1407</v>
      </c>
      <c r="G1567" t="s">
        <v>2063</v>
      </c>
      <c r="H1567" t="s">
        <v>1871</v>
      </c>
      <c r="I1567" t="s">
        <v>2144</v>
      </c>
      <c r="J1567" t="s">
        <v>1997</v>
      </c>
      <c r="K1567" t="s">
        <v>1906</v>
      </c>
      <c r="L1567" t="s">
        <v>1889</v>
      </c>
      <c r="M1567">
        <v>4</v>
      </c>
      <c r="N1567" s="3">
        <v>89</v>
      </c>
      <c r="O1567" s="3">
        <v>48</v>
      </c>
      <c r="P1567" s="4">
        <v>0.1</v>
      </c>
      <c r="Q1567" s="3">
        <v>320.39999999999998</v>
      </c>
      <c r="R1567" s="3">
        <v>192</v>
      </c>
      <c r="S1567" s="3">
        <v>128.4</v>
      </c>
      <c r="T1567" t="s">
        <v>1954</v>
      </c>
      <c r="U1567" t="s">
        <v>71</v>
      </c>
    </row>
    <row r="1568" spans="1:21" x14ac:dyDescent="0.35">
      <c r="A1568" t="s">
        <v>4073</v>
      </c>
      <c r="B1568" s="2">
        <v>45404</v>
      </c>
      <c r="C1568">
        <v>4</v>
      </c>
      <c r="D1568">
        <v>2024</v>
      </c>
      <c r="F1568" t="s">
        <v>674</v>
      </c>
      <c r="G1568" t="s">
        <v>2934</v>
      </c>
      <c r="H1568" t="s">
        <v>1875</v>
      </c>
      <c r="I1568" t="s">
        <v>2054</v>
      </c>
      <c r="J1568" t="s">
        <v>1971</v>
      </c>
      <c r="K1568" t="s">
        <v>1920</v>
      </c>
      <c r="L1568" t="s">
        <v>1886</v>
      </c>
      <c r="M1568">
        <v>1</v>
      </c>
      <c r="N1568" s="3">
        <v>45</v>
      </c>
      <c r="O1568" s="3">
        <v>19</v>
      </c>
      <c r="P1568" s="4">
        <v>0.1</v>
      </c>
      <c r="Q1568" s="3">
        <v>40.5</v>
      </c>
      <c r="R1568" s="3">
        <v>19</v>
      </c>
      <c r="S1568" s="3">
        <v>21.5</v>
      </c>
      <c r="T1568" t="s">
        <v>1954</v>
      </c>
      <c r="U1568" t="s">
        <v>71</v>
      </c>
    </row>
    <row r="1569" spans="1:21" x14ac:dyDescent="0.35">
      <c r="A1569" t="s">
        <v>4074</v>
      </c>
      <c r="B1569" s="2">
        <v>45404</v>
      </c>
      <c r="C1569">
        <v>4</v>
      </c>
      <c r="D1569">
        <v>2024</v>
      </c>
      <c r="F1569" t="s">
        <v>590</v>
      </c>
      <c r="G1569" t="s">
        <v>4075</v>
      </c>
      <c r="H1569" t="s">
        <v>1866</v>
      </c>
      <c r="I1569" t="s">
        <v>1866</v>
      </c>
      <c r="J1569" t="s">
        <v>2067</v>
      </c>
      <c r="K1569" t="s">
        <v>1918</v>
      </c>
      <c r="L1569" t="s">
        <v>1889</v>
      </c>
      <c r="M1569">
        <v>2</v>
      </c>
      <c r="N1569" s="3">
        <v>69</v>
      </c>
      <c r="O1569" s="3">
        <v>37</v>
      </c>
      <c r="P1569" s="4">
        <v>0</v>
      </c>
      <c r="Q1569" s="3">
        <v>138</v>
      </c>
      <c r="R1569" s="3">
        <v>74</v>
      </c>
      <c r="S1569" s="3">
        <v>64</v>
      </c>
      <c r="T1569" t="s">
        <v>1954</v>
      </c>
      <c r="U1569" t="s">
        <v>71</v>
      </c>
    </row>
    <row r="1570" spans="1:21" x14ac:dyDescent="0.35">
      <c r="A1570" t="s">
        <v>4076</v>
      </c>
      <c r="B1570" s="2">
        <v>45404</v>
      </c>
      <c r="C1570">
        <v>4</v>
      </c>
      <c r="D1570">
        <v>2024</v>
      </c>
      <c r="F1570" t="s">
        <v>994</v>
      </c>
      <c r="G1570" t="s">
        <v>3767</v>
      </c>
      <c r="H1570" t="s">
        <v>1866</v>
      </c>
      <c r="I1570" t="s">
        <v>1866</v>
      </c>
      <c r="J1570" t="s">
        <v>1956</v>
      </c>
      <c r="K1570" t="s">
        <v>1909</v>
      </c>
      <c r="L1570" t="s">
        <v>1887</v>
      </c>
      <c r="M1570">
        <v>2</v>
      </c>
      <c r="N1570" s="3">
        <v>95</v>
      </c>
      <c r="O1570" s="3">
        <v>54</v>
      </c>
      <c r="P1570" s="4">
        <v>0.1</v>
      </c>
      <c r="Q1570" s="3">
        <v>171</v>
      </c>
      <c r="R1570" s="3">
        <v>108</v>
      </c>
      <c r="S1570" s="3">
        <v>63</v>
      </c>
      <c r="T1570" t="s">
        <v>1954</v>
      </c>
      <c r="U1570" t="s">
        <v>72</v>
      </c>
    </row>
    <row r="1571" spans="1:21" x14ac:dyDescent="0.35">
      <c r="A1571" t="s">
        <v>4077</v>
      </c>
      <c r="B1571" s="2">
        <v>45404</v>
      </c>
      <c r="C1571">
        <v>4</v>
      </c>
      <c r="D1571">
        <v>2024</v>
      </c>
      <c r="F1571" t="s">
        <v>1850</v>
      </c>
      <c r="G1571" t="s">
        <v>2628</v>
      </c>
      <c r="H1571" t="s">
        <v>1866</v>
      </c>
      <c r="I1571" t="s">
        <v>1866</v>
      </c>
      <c r="J1571" t="s">
        <v>1956</v>
      </c>
      <c r="K1571" t="s">
        <v>1909</v>
      </c>
      <c r="L1571" t="s">
        <v>1887</v>
      </c>
      <c r="M1571">
        <v>2</v>
      </c>
      <c r="N1571" s="3">
        <v>95</v>
      </c>
      <c r="O1571" s="3">
        <v>54</v>
      </c>
      <c r="P1571" s="4">
        <v>0.1</v>
      </c>
      <c r="Q1571" s="3">
        <v>171</v>
      </c>
      <c r="R1571" s="3">
        <v>108</v>
      </c>
      <c r="S1571" s="3">
        <v>63</v>
      </c>
      <c r="T1571" t="s">
        <v>1954</v>
      </c>
      <c r="U1571" t="s">
        <v>71</v>
      </c>
    </row>
    <row r="1572" spans="1:21" x14ac:dyDescent="0.35">
      <c r="A1572" t="s">
        <v>4078</v>
      </c>
      <c r="B1572" s="2">
        <v>45404</v>
      </c>
      <c r="C1572">
        <v>4</v>
      </c>
      <c r="D1572">
        <v>2024</v>
      </c>
      <c r="F1572" t="s">
        <v>1637</v>
      </c>
      <c r="G1572" t="s">
        <v>2585</v>
      </c>
      <c r="H1572" t="s">
        <v>1863</v>
      </c>
      <c r="I1572" t="s">
        <v>1952</v>
      </c>
      <c r="J1572" t="s">
        <v>2120</v>
      </c>
      <c r="K1572" t="s">
        <v>1926</v>
      </c>
      <c r="L1572" t="s">
        <v>1885</v>
      </c>
      <c r="M1572">
        <v>1</v>
      </c>
      <c r="N1572" s="3">
        <v>28</v>
      </c>
      <c r="O1572" s="3">
        <v>13</v>
      </c>
      <c r="P1572" s="4">
        <v>0.1</v>
      </c>
      <c r="Q1572" s="3">
        <v>25.2</v>
      </c>
      <c r="R1572" s="3">
        <v>13</v>
      </c>
      <c r="S1572" s="3">
        <v>12.2</v>
      </c>
      <c r="T1572" t="s">
        <v>1954</v>
      </c>
      <c r="U1572" t="s">
        <v>72</v>
      </c>
    </row>
    <row r="1573" spans="1:21" x14ac:dyDescent="0.35">
      <c r="A1573" t="s">
        <v>4079</v>
      </c>
      <c r="B1573" s="2">
        <v>45404</v>
      </c>
      <c r="C1573">
        <v>4</v>
      </c>
      <c r="D1573">
        <v>2024</v>
      </c>
      <c r="F1573" t="s">
        <v>321</v>
      </c>
      <c r="G1573" t="s">
        <v>2574</v>
      </c>
      <c r="H1573" t="s">
        <v>1874</v>
      </c>
      <c r="I1573" t="s">
        <v>2041</v>
      </c>
      <c r="J1573" t="s">
        <v>2183</v>
      </c>
      <c r="K1573" t="s">
        <v>1917</v>
      </c>
      <c r="L1573" t="s">
        <v>1886</v>
      </c>
      <c r="M1573">
        <v>1</v>
      </c>
      <c r="N1573" s="3">
        <v>72</v>
      </c>
      <c r="O1573" s="3">
        <v>34</v>
      </c>
      <c r="P1573" s="4">
        <v>0.1</v>
      </c>
      <c r="Q1573" s="3">
        <v>64.8</v>
      </c>
      <c r="R1573" s="3">
        <v>34</v>
      </c>
      <c r="S1573" s="3">
        <v>30.8</v>
      </c>
      <c r="T1573" t="s">
        <v>1954</v>
      </c>
      <c r="U1573" t="s">
        <v>72</v>
      </c>
    </row>
    <row r="1574" spans="1:21" x14ac:dyDescent="0.35">
      <c r="A1574" t="s">
        <v>4080</v>
      </c>
      <c r="B1574" s="2">
        <v>45404</v>
      </c>
      <c r="C1574">
        <v>4</v>
      </c>
      <c r="D1574">
        <v>2024</v>
      </c>
      <c r="F1574" t="s">
        <v>594</v>
      </c>
      <c r="G1574" t="s">
        <v>2112</v>
      </c>
      <c r="H1574" t="s">
        <v>1868</v>
      </c>
      <c r="I1574" t="s">
        <v>2113</v>
      </c>
      <c r="J1574" t="s">
        <v>2183</v>
      </c>
      <c r="K1574" t="s">
        <v>1917</v>
      </c>
      <c r="L1574" t="s">
        <v>1886</v>
      </c>
      <c r="M1574">
        <v>5</v>
      </c>
      <c r="N1574" s="3">
        <v>72</v>
      </c>
      <c r="O1574" s="3">
        <v>34</v>
      </c>
      <c r="P1574" s="4">
        <v>0.05</v>
      </c>
      <c r="Q1574" s="3">
        <v>342</v>
      </c>
      <c r="R1574" s="3">
        <v>170</v>
      </c>
      <c r="S1574" s="3">
        <v>172</v>
      </c>
      <c r="T1574" t="s">
        <v>1954</v>
      </c>
      <c r="U1574" t="s">
        <v>72</v>
      </c>
    </row>
    <row r="1575" spans="1:21" x14ac:dyDescent="0.35">
      <c r="A1575" t="s">
        <v>4081</v>
      </c>
      <c r="B1575" s="2">
        <v>45404</v>
      </c>
      <c r="C1575">
        <v>4</v>
      </c>
      <c r="D1575">
        <v>2024</v>
      </c>
      <c r="F1575" t="s">
        <v>762</v>
      </c>
      <c r="G1575" t="s">
        <v>2013</v>
      </c>
      <c r="H1575" t="s">
        <v>1868</v>
      </c>
      <c r="I1575" t="s">
        <v>2014</v>
      </c>
      <c r="J1575" t="s">
        <v>1967</v>
      </c>
      <c r="K1575" t="s">
        <v>1913</v>
      </c>
      <c r="L1575" t="s">
        <v>1888</v>
      </c>
      <c r="M1575">
        <v>2</v>
      </c>
      <c r="N1575" s="3">
        <v>78</v>
      </c>
      <c r="O1575" s="3">
        <v>39</v>
      </c>
      <c r="P1575" s="4">
        <v>0.05</v>
      </c>
      <c r="Q1575" s="3">
        <v>148.19999999999999</v>
      </c>
      <c r="R1575" s="3">
        <v>78</v>
      </c>
      <c r="S1575" s="3">
        <v>70.2</v>
      </c>
      <c r="T1575" t="s">
        <v>1954</v>
      </c>
      <c r="U1575" t="s">
        <v>72</v>
      </c>
    </row>
    <row r="1576" spans="1:21" x14ac:dyDescent="0.35">
      <c r="A1576" t="s">
        <v>4082</v>
      </c>
      <c r="B1576" s="2">
        <v>45405</v>
      </c>
      <c r="C1576">
        <v>4</v>
      </c>
      <c r="D1576">
        <v>2024</v>
      </c>
      <c r="F1576" t="s">
        <v>1087</v>
      </c>
      <c r="G1576" t="s">
        <v>2224</v>
      </c>
      <c r="H1576" t="s">
        <v>1873</v>
      </c>
      <c r="I1576" t="s">
        <v>2070</v>
      </c>
      <c r="J1576" t="s">
        <v>2183</v>
      </c>
      <c r="K1576" t="s">
        <v>1917</v>
      </c>
      <c r="L1576" t="s">
        <v>1886</v>
      </c>
      <c r="M1576">
        <v>1</v>
      </c>
      <c r="N1576" s="3">
        <v>72</v>
      </c>
      <c r="O1576" s="3">
        <v>34</v>
      </c>
      <c r="P1576" s="4">
        <v>0.1</v>
      </c>
      <c r="Q1576" s="3">
        <v>64.8</v>
      </c>
      <c r="R1576" s="3">
        <v>34</v>
      </c>
      <c r="S1576" s="3">
        <v>30.8</v>
      </c>
      <c r="T1576" t="s">
        <v>1954</v>
      </c>
      <c r="U1576" t="s">
        <v>71</v>
      </c>
    </row>
    <row r="1577" spans="1:21" x14ac:dyDescent="0.35">
      <c r="A1577" t="s">
        <v>4083</v>
      </c>
      <c r="B1577" s="2">
        <v>45405</v>
      </c>
      <c r="C1577">
        <v>4</v>
      </c>
      <c r="D1577">
        <v>2024</v>
      </c>
      <c r="F1577" t="s">
        <v>1623</v>
      </c>
      <c r="G1577" t="s">
        <v>2143</v>
      </c>
      <c r="H1577" t="s">
        <v>1871</v>
      </c>
      <c r="I1577" t="s">
        <v>1966</v>
      </c>
      <c r="J1577" t="s">
        <v>1991</v>
      </c>
      <c r="K1577" t="s">
        <v>1925</v>
      </c>
      <c r="L1577" t="s">
        <v>1885</v>
      </c>
      <c r="M1577">
        <v>1</v>
      </c>
      <c r="N1577" s="3">
        <v>35</v>
      </c>
      <c r="O1577" s="3">
        <v>16</v>
      </c>
      <c r="P1577" s="4">
        <v>0.15</v>
      </c>
      <c r="Q1577" s="3">
        <v>29.75</v>
      </c>
      <c r="R1577" s="3">
        <v>16</v>
      </c>
      <c r="S1577" s="3">
        <v>13.75</v>
      </c>
      <c r="T1577" t="s">
        <v>1954</v>
      </c>
      <c r="U1577" t="s">
        <v>71</v>
      </c>
    </row>
    <row r="1578" spans="1:21" x14ac:dyDescent="0.35">
      <c r="A1578" t="s">
        <v>4084</v>
      </c>
      <c r="B1578" s="2">
        <v>45405</v>
      </c>
      <c r="C1578">
        <v>4</v>
      </c>
      <c r="D1578">
        <v>2024</v>
      </c>
      <c r="F1578" t="s">
        <v>705</v>
      </c>
      <c r="G1578" t="s">
        <v>2529</v>
      </c>
      <c r="H1578" t="s">
        <v>1869</v>
      </c>
      <c r="I1578" t="s">
        <v>1977</v>
      </c>
      <c r="J1578" t="s">
        <v>2120</v>
      </c>
      <c r="K1578" t="s">
        <v>1926</v>
      </c>
      <c r="L1578" t="s">
        <v>1885</v>
      </c>
      <c r="M1578">
        <v>2</v>
      </c>
      <c r="N1578" s="3">
        <v>28</v>
      </c>
      <c r="O1578" s="3">
        <v>13</v>
      </c>
      <c r="P1578" s="4">
        <v>0.05</v>
      </c>
      <c r="Q1578" s="3">
        <v>53.2</v>
      </c>
      <c r="R1578" s="3">
        <v>26</v>
      </c>
      <c r="S1578" s="3">
        <v>27.2</v>
      </c>
      <c r="T1578" t="s">
        <v>1954</v>
      </c>
      <c r="U1578" t="s">
        <v>72</v>
      </c>
    </row>
    <row r="1579" spans="1:21" x14ac:dyDescent="0.35">
      <c r="A1579" t="s">
        <v>4085</v>
      </c>
      <c r="B1579" s="2">
        <v>45405</v>
      </c>
      <c r="C1579">
        <v>4</v>
      </c>
      <c r="D1579">
        <v>2024</v>
      </c>
      <c r="F1579" t="s">
        <v>850</v>
      </c>
      <c r="G1579" t="s">
        <v>2286</v>
      </c>
      <c r="H1579" t="s">
        <v>1875</v>
      </c>
      <c r="I1579" t="s">
        <v>2054</v>
      </c>
      <c r="J1579" t="s">
        <v>2001</v>
      </c>
      <c r="K1579" t="s">
        <v>1911</v>
      </c>
      <c r="L1579" t="s">
        <v>1886</v>
      </c>
      <c r="M1579">
        <v>1</v>
      </c>
      <c r="N1579" s="3">
        <v>58</v>
      </c>
      <c r="O1579" s="3">
        <v>25</v>
      </c>
      <c r="P1579" s="4">
        <v>0.05</v>
      </c>
      <c r="Q1579" s="3">
        <v>55.1</v>
      </c>
      <c r="R1579" s="3">
        <v>25</v>
      </c>
      <c r="S1579" s="3">
        <v>30.1</v>
      </c>
      <c r="T1579" t="s">
        <v>1954</v>
      </c>
      <c r="U1579" t="s">
        <v>71</v>
      </c>
    </row>
    <row r="1580" spans="1:21" x14ac:dyDescent="0.35">
      <c r="A1580" t="s">
        <v>4086</v>
      </c>
      <c r="B1580" s="2">
        <v>45405</v>
      </c>
      <c r="C1580">
        <v>4</v>
      </c>
      <c r="D1580">
        <v>2024</v>
      </c>
      <c r="F1580" t="s">
        <v>1792</v>
      </c>
      <c r="G1580" t="s">
        <v>3022</v>
      </c>
      <c r="H1580" t="s">
        <v>1875</v>
      </c>
      <c r="I1580" t="s">
        <v>2054</v>
      </c>
      <c r="J1580" t="s">
        <v>2120</v>
      </c>
      <c r="K1580" t="s">
        <v>1926</v>
      </c>
      <c r="L1580" t="s">
        <v>1885</v>
      </c>
      <c r="M1580">
        <v>2</v>
      </c>
      <c r="N1580" s="3">
        <v>28</v>
      </c>
      <c r="O1580" s="3">
        <v>13</v>
      </c>
      <c r="P1580" s="4">
        <v>0.1</v>
      </c>
      <c r="Q1580" s="3">
        <v>50.4</v>
      </c>
      <c r="R1580" s="3">
        <v>26</v>
      </c>
      <c r="S1580" s="3">
        <v>24.4</v>
      </c>
      <c r="T1580" t="s">
        <v>1954</v>
      </c>
      <c r="U1580" t="s">
        <v>72</v>
      </c>
    </row>
    <row r="1581" spans="1:21" x14ac:dyDescent="0.35">
      <c r="A1581" t="s">
        <v>4087</v>
      </c>
      <c r="B1581" s="2">
        <v>45405</v>
      </c>
      <c r="C1581">
        <v>4</v>
      </c>
      <c r="D1581">
        <v>2024</v>
      </c>
      <c r="F1581" t="s">
        <v>381</v>
      </c>
      <c r="G1581" t="s">
        <v>2194</v>
      </c>
      <c r="H1581" t="s">
        <v>1873</v>
      </c>
      <c r="I1581" t="s">
        <v>2070</v>
      </c>
      <c r="J1581" t="s">
        <v>2183</v>
      </c>
      <c r="K1581" t="s">
        <v>1917</v>
      </c>
      <c r="L1581" t="s">
        <v>1886</v>
      </c>
      <c r="M1581">
        <v>1</v>
      </c>
      <c r="N1581" s="3">
        <v>72</v>
      </c>
      <c r="O1581" s="3">
        <v>34</v>
      </c>
      <c r="P1581" s="4">
        <v>0</v>
      </c>
      <c r="Q1581" s="3">
        <v>72</v>
      </c>
      <c r="R1581" s="3">
        <v>34</v>
      </c>
      <c r="S1581" s="3">
        <v>38</v>
      </c>
      <c r="T1581" t="s">
        <v>1954</v>
      </c>
      <c r="U1581" t="s">
        <v>72</v>
      </c>
    </row>
    <row r="1582" spans="1:21" x14ac:dyDescent="0.35">
      <c r="A1582" t="s">
        <v>4088</v>
      </c>
      <c r="B1582" s="2">
        <v>45405</v>
      </c>
      <c r="C1582">
        <v>4</v>
      </c>
      <c r="D1582">
        <v>2024</v>
      </c>
      <c r="F1582" t="s">
        <v>848</v>
      </c>
      <c r="G1582" t="s">
        <v>63</v>
      </c>
      <c r="H1582" t="s">
        <v>1866</v>
      </c>
      <c r="I1582" t="s">
        <v>1866</v>
      </c>
      <c r="J1582" t="s">
        <v>2015</v>
      </c>
      <c r="K1582" t="s">
        <v>1914</v>
      </c>
      <c r="L1582" t="s">
        <v>1888</v>
      </c>
      <c r="M1582">
        <v>2</v>
      </c>
      <c r="N1582" s="3">
        <v>65</v>
      </c>
      <c r="O1582" s="3">
        <v>32</v>
      </c>
      <c r="P1582" s="4">
        <v>0</v>
      </c>
      <c r="Q1582" s="3">
        <v>130</v>
      </c>
      <c r="R1582" s="3">
        <v>64</v>
      </c>
      <c r="S1582" s="3">
        <v>66</v>
      </c>
      <c r="T1582" t="s">
        <v>1954</v>
      </c>
      <c r="U1582" t="s">
        <v>72</v>
      </c>
    </row>
    <row r="1583" spans="1:21" x14ac:dyDescent="0.35">
      <c r="A1583" t="s">
        <v>4089</v>
      </c>
      <c r="B1583" s="2">
        <v>45405</v>
      </c>
      <c r="C1583">
        <v>4</v>
      </c>
      <c r="D1583">
        <v>2024</v>
      </c>
      <c r="F1583" t="s">
        <v>1063</v>
      </c>
      <c r="G1583" t="s">
        <v>2934</v>
      </c>
      <c r="H1583" t="s">
        <v>1875</v>
      </c>
      <c r="I1583" t="s">
        <v>1970</v>
      </c>
      <c r="J1583" t="s">
        <v>1971</v>
      </c>
      <c r="K1583" t="s">
        <v>1920</v>
      </c>
      <c r="L1583" t="s">
        <v>1886</v>
      </c>
      <c r="M1583">
        <v>3</v>
      </c>
      <c r="N1583" s="3">
        <v>45</v>
      </c>
      <c r="O1583" s="3">
        <v>19</v>
      </c>
      <c r="P1583" s="4">
        <v>0.05</v>
      </c>
      <c r="Q1583" s="3">
        <v>128.25</v>
      </c>
      <c r="R1583" s="3">
        <v>57</v>
      </c>
      <c r="S1583" s="3">
        <v>71.25</v>
      </c>
      <c r="T1583" t="s">
        <v>1954</v>
      </c>
      <c r="U1583" t="s">
        <v>72</v>
      </c>
    </row>
    <row r="1584" spans="1:21" x14ac:dyDescent="0.35">
      <c r="A1584" t="s">
        <v>4090</v>
      </c>
      <c r="B1584" s="2">
        <v>45405</v>
      </c>
      <c r="C1584">
        <v>4</v>
      </c>
      <c r="D1584">
        <v>2024</v>
      </c>
      <c r="F1584" t="s">
        <v>1744</v>
      </c>
      <c r="G1584" t="s">
        <v>2480</v>
      </c>
      <c r="H1584" t="s">
        <v>1870</v>
      </c>
      <c r="I1584" t="s">
        <v>2083</v>
      </c>
      <c r="J1584" t="s">
        <v>1991</v>
      </c>
      <c r="K1584" t="s">
        <v>1925</v>
      </c>
      <c r="L1584" t="s">
        <v>1885</v>
      </c>
      <c r="M1584">
        <v>1</v>
      </c>
      <c r="N1584" s="3">
        <v>35</v>
      </c>
      <c r="O1584" s="3">
        <v>16</v>
      </c>
      <c r="P1584" s="4">
        <v>0.1</v>
      </c>
      <c r="Q1584" s="3">
        <v>31.5</v>
      </c>
      <c r="R1584" s="3">
        <v>16</v>
      </c>
      <c r="S1584" s="3">
        <v>15.5</v>
      </c>
      <c r="T1584" t="s">
        <v>1954</v>
      </c>
      <c r="U1584" t="s">
        <v>72</v>
      </c>
    </row>
    <row r="1585" spans="1:21" x14ac:dyDescent="0.35">
      <c r="A1585" t="s">
        <v>4091</v>
      </c>
      <c r="B1585" s="2">
        <v>45405</v>
      </c>
      <c r="C1585">
        <v>4</v>
      </c>
      <c r="D1585">
        <v>2024</v>
      </c>
      <c r="F1585" t="s">
        <v>1747</v>
      </c>
      <c r="G1585" t="s">
        <v>2370</v>
      </c>
      <c r="H1585" t="s">
        <v>1871</v>
      </c>
      <c r="I1585" t="s">
        <v>2144</v>
      </c>
      <c r="J1585" t="s">
        <v>1997</v>
      </c>
      <c r="K1585" t="s">
        <v>1906</v>
      </c>
      <c r="L1585" t="s">
        <v>1889</v>
      </c>
      <c r="M1585">
        <v>1</v>
      </c>
      <c r="N1585" s="3">
        <v>89</v>
      </c>
      <c r="O1585" s="3">
        <v>48</v>
      </c>
      <c r="P1585" s="4">
        <v>0</v>
      </c>
      <c r="Q1585" s="3">
        <v>89</v>
      </c>
      <c r="R1585" s="3">
        <v>48</v>
      </c>
      <c r="S1585" s="3">
        <v>41</v>
      </c>
      <c r="T1585" t="s">
        <v>1954</v>
      </c>
      <c r="U1585" t="s">
        <v>72</v>
      </c>
    </row>
    <row r="1586" spans="1:21" x14ac:dyDescent="0.35">
      <c r="A1586" t="s">
        <v>4092</v>
      </c>
      <c r="B1586" s="2">
        <v>45405</v>
      </c>
      <c r="C1586">
        <v>4</v>
      </c>
      <c r="D1586">
        <v>2024</v>
      </c>
      <c r="F1586" t="s">
        <v>742</v>
      </c>
      <c r="G1586" t="s">
        <v>2318</v>
      </c>
      <c r="H1586" t="s">
        <v>1866</v>
      </c>
      <c r="I1586" t="s">
        <v>1866</v>
      </c>
      <c r="J1586" t="s">
        <v>2067</v>
      </c>
      <c r="K1586" t="s">
        <v>1918</v>
      </c>
      <c r="L1586" t="s">
        <v>1889</v>
      </c>
      <c r="M1586">
        <v>1</v>
      </c>
      <c r="N1586" s="3">
        <v>69</v>
      </c>
      <c r="O1586" s="3">
        <v>37</v>
      </c>
      <c r="P1586" s="4">
        <v>0.15</v>
      </c>
      <c r="Q1586" s="3">
        <v>58.65</v>
      </c>
      <c r="R1586" s="3">
        <v>37</v>
      </c>
      <c r="S1586" s="3">
        <v>21.65</v>
      </c>
      <c r="T1586" t="s">
        <v>1954</v>
      </c>
      <c r="U1586" t="s">
        <v>71</v>
      </c>
    </row>
    <row r="1587" spans="1:21" x14ac:dyDescent="0.35">
      <c r="A1587" t="s">
        <v>4093</v>
      </c>
      <c r="B1587" s="2">
        <v>45405</v>
      </c>
      <c r="C1587">
        <v>4</v>
      </c>
      <c r="D1587">
        <v>2024</v>
      </c>
      <c r="F1587" t="s">
        <v>752</v>
      </c>
      <c r="G1587" t="s">
        <v>2347</v>
      </c>
      <c r="H1587" t="s">
        <v>1871</v>
      </c>
      <c r="I1587" t="s">
        <v>1990</v>
      </c>
      <c r="J1587" t="s">
        <v>1960</v>
      </c>
      <c r="K1587" t="s">
        <v>1924</v>
      </c>
      <c r="L1587" t="s">
        <v>1885</v>
      </c>
      <c r="M1587">
        <v>3</v>
      </c>
      <c r="N1587" s="3">
        <v>42</v>
      </c>
      <c r="O1587" s="3">
        <v>20</v>
      </c>
      <c r="P1587" s="4">
        <v>0.05</v>
      </c>
      <c r="Q1587" s="3">
        <v>119.7</v>
      </c>
      <c r="R1587" s="3">
        <v>60</v>
      </c>
      <c r="S1587" s="3">
        <v>59.7</v>
      </c>
      <c r="T1587" t="s">
        <v>1954</v>
      </c>
      <c r="U1587" t="s">
        <v>72</v>
      </c>
    </row>
    <row r="1588" spans="1:21" x14ac:dyDescent="0.35">
      <c r="A1588" t="s">
        <v>4094</v>
      </c>
      <c r="B1588" s="2">
        <v>45405</v>
      </c>
      <c r="C1588">
        <v>4</v>
      </c>
      <c r="D1588">
        <v>2024</v>
      </c>
      <c r="F1588" t="s">
        <v>1137</v>
      </c>
      <c r="G1588" t="s">
        <v>3610</v>
      </c>
      <c r="H1588" t="s">
        <v>1871</v>
      </c>
      <c r="I1588" t="s">
        <v>1990</v>
      </c>
      <c r="J1588" t="s">
        <v>1978</v>
      </c>
      <c r="K1588" t="s">
        <v>1916</v>
      </c>
      <c r="L1588" t="s">
        <v>1887</v>
      </c>
      <c r="M1588">
        <v>1</v>
      </c>
      <c r="N1588" s="3">
        <v>79</v>
      </c>
      <c r="O1588" s="3">
        <v>42</v>
      </c>
      <c r="P1588" s="4">
        <v>0</v>
      </c>
      <c r="Q1588" s="3">
        <v>79</v>
      </c>
      <c r="R1588" s="3">
        <v>42</v>
      </c>
      <c r="S1588" s="3">
        <v>37</v>
      </c>
      <c r="T1588" t="s">
        <v>1954</v>
      </c>
      <c r="U1588" t="s">
        <v>72</v>
      </c>
    </row>
    <row r="1589" spans="1:21" x14ac:dyDescent="0.35">
      <c r="A1589" t="s">
        <v>4095</v>
      </c>
      <c r="B1589" s="2">
        <v>45405</v>
      </c>
      <c r="C1589">
        <v>4</v>
      </c>
      <c r="D1589">
        <v>2024</v>
      </c>
      <c r="F1589" t="s">
        <v>544</v>
      </c>
      <c r="G1589" t="s">
        <v>2334</v>
      </c>
      <c r="H1589" t="s">
        <v>1864</v>
      </c>
      <c r="I1589" t="s">
        <v>2044</v>
      </c>
      <c r="J1589" t="s">
        <v>2026</v>
      </c>
      <c r="K1589" t="s">
        <v>1919</v>
      </c>
      <c r="L1589" t="s">
        <v>1887</v>
      </c>
      <c r="M1589">
        <v>5</v>
      </c>
      <c r="N1589" s="3">
        <v>85</v>
      </c>
      <c r="O1589" s="3">
        <v>44</v>
      </c>
      <c r="P1589" s="4">
        <v>0.05</v>
      </c>
      <c r="Q1589" s="3">
        <v>403.75</v>
      </c>
      <c r="R1589" s="3">
        <v>220</v>
      </c>
      <c r="S1589" s="3">
        <v>183.75</v>
      </c>
      <c r="T1589" t="s">
        <v>1954</v>
      </c>
      <c r="U1589" t="s">
        <v>72</v>
      </c>
    </row>
    <row r="1590" spans="1:21" x14ac:dyDescent="0.35">
      <c r="A1590" t="s">
        <v>4096</v>
      </c>
      <c r="B1590" s="2">
        <v>45406</v>
      </c>
      <c r="C1590">
        <v>4</v>
      </c>
      <c r="D1590">
        <v>2024</v>
      </c>
      <c r="F1590" t="s">
        <v>209</v>
      </c>
      <c r="G1590" t="s">
        <v>1980</v>
      </c>
      <c r="H1590" t="s">
        <v>1871</v>
      </c>
      <c r="I1590" t="s">
        <v>2234</v>
      </c>
      <c r="J1590" t="s">
        <v>2001</v>
      </c>
      <c r="K1590" t="s">
        <v>1911</v>
      </c>
      <c r="L1590" t="s">
        <v>1886</v>
      </c>
      <c r="M1590">
        <v>2</v>
      </c>
      <c r="N1590" s="3">
        <v>58</v>
      </c>
      <c r="O1590" s="3">
        <v>25</v>
      </c>
      <c r="P1590" s="4">
        <v>0.1</v>
      </c>
      <c r="Q1590" s="3">
        <v>104.4</v>
      </c>
      <c r="R1590" s="3">
        <v>50</v>
      </c>
      <c r="S1590" s="3">
        <v>54.4</v>
      </c>
      <c r="T1590" t="s">
        <v>1954</v>
      </c>
      <c r="U1590" t="s">
        <v>72</v>
      </c>
    </row>
    <row r="1591" spans="1:21" x14ac:dyDescent="0.35">
      <c r="A1591" t="s">
        <v>4097</v>
      </c>
      <c r="B1591" s="2">
        <v>45406</v>
      </c>
      <c r="C1591">
        <v>4</v>
      </c>
      <c r="D1591">
        <v>2024</v>
      </c>
      <c r="F1591" t="s">
        <v>169</v>
      </c>
      <c r="G1591" t="s">
        <v>2466</v>
      </c>
      <c r="H1591" t="s">
        <v>1874</v>
      </c>
      <c r="I1591" t="s">
        <v>2200</v>
      </c>
      <c r="J1591" t="s">
        <v>1997</v>
      </c>
      <c r="K1591" t="s">
        <v>1906</v>
      </c>
      <c r="L1591" t="s">
        <v>1889</v>
      </c>
      <c r="M1591">
        <v>2</v>
      </c>
      <c r="N1591" s="3">
        <v>89</v>
      </c>
      <c r="O1591" s="3">
        <v>48</v>
      </c>
      <c r="P1591" s="4">
        <v>0.05</v>
      </c>
      <c r="Q1591" s="3">
        <v>169.1</v>
      </c>
      <c r="R1591" s="3">
        <v>96</v>
      </c>
      <c r="S1591" s="3">
        <v>73.099999999999994</v>
      </c>
      <c r="T1591" t="s">
        <v>1954</v>
      </c>
      <c r="U1591" t="s">
        <v>72</v>
      </c>
    </row>
    <row r="1592" spans="1:21" x14ac:dyDescent="0.35">
      <c r="A1592" t="s">
        <v>4098</v>
      </c>
      <c r="B1592" s="2">
        <v>45406</v>
      </c>
      <c r="C1592">
        <v>4</v>
      </c>
      <c r="D1592">
        <v>2024</v>
      </c>
      <c r="F1592" t="s">
        <v>1047</v>
      </c>
      <c r="G1592" t="s">
        <v>2296</v>
      </c>
      <c r="H1592" t="s">
        <v>1875</v>
      </c>
      <c r="I1592" t="s">
        <v>1996</v>
      </c>
      <c r="J1592" t="s">
        <v>1963</v>
      </c>
      <c r="K1592" t="s">
        <v>1907</v>
      </c>
      <c r="L1592" t="s">
        <v>1890</v>
      </c>
      <c r="M1592">
        <v>1</v>
      </c>
      <c r="N1592" s="3">
        <v>119</v>
      </c>
      <c r="O1592" s="3">
        <v>72</v>
      </c>
      <c r="P1592" s="4">
        <v>0</v>
      </c>
      <c r="Q1592" s="3">
        <v>119</v>
      </c>
      <c r="R1592" s="3">
        <v>72</v>
      </c>
      <c r="S1592" s="3">
        <v>47</v>
      </c>
      <c r="T1592" t="s">
        <v>1954</v>
      </c>
      <c r="U1592" t="s">
        <v>72</v>
      </c>
    </row>
    <row r="1593" spans="1:21" x14ac:dyDescent="0.35">
      <c r="A1593" t="s">
        <v>4099</v>
      </c>
      <c r="B1593" s="2">
        <v>45406</v>
      </c>
      <c r="C1593">
        <v>4</v>
      </c>
      <c r="D1593">
        <v>2024</v>
      </c>
      <c r="F1593" t="s">
        <v>898</v>
      </c>
      <c r="G1593" t="s">
        <v>2250</v>
      </c>
      <c r="H1593" t="s">
        <v>1875</v>
      </c>
      <c r="I1593" t="s">
        <v>2054</v>
      </c>
      <c r="J1593" t="s">
        <v>2011</v>
      </c>
      <c r="K1593" t="s">
        <v>1927</v>
      </c>
      <c r="L1593" t="s">
        <v>1885</v>
      </c>
      <c r="M1593">
        <v>2</v>
      </c>
      <c r="N1593" s="3">
        <v>24</v>
      </c>
      <c r="O1593" s="3">
        <v>10</v>
      </c>
      <c r="P1593" s="4">
        <v>0</v>
      </c>
      <c r="Q1593" s="3">
        <v>48</v>
      </c>
      <c r="R1593" s="3">
        <v>20</v>
      </c>
      <c r="S1593" s="3">
        <v>28</v>
      </c>
      <c r="T1593" t="s">
        <v>1954</v>
      </c>
      <c r="U1593" t="s">
        <v>72</v>
      </c>
    </row>
    <row r="1594" spans="1:21" x14ac:dyDescent="0.35">
      <c r="A1594" t="s">
        <v>4100</v>
      </c>
      <c r="B1594" s="2">
        <v>45406</v>
      </c>
      <c r="C1594">
        <v>4</v>
      </c>
      <c r="D1594">
        <v>2024</v>
      </c>
      <c r="F1594" t="s">
        <v>77</v>
      </c>
      <c r="G1594" t="s">
        <v>60</v>
      </c>
      <c r="H1594" t="s">
        <v>1863</v>
      </c>
      <c r="I1594" t="s">
        <v>2056</v>
      </c>
      <c r="J1594" t="s">
        <v>2183</v>
      </c>
      <c r="K1594" t="s">
        <v>1917</v>
      </c>
      <c r="L1594" t="s">
        <v>1886</v>
      </c>
      <c r="M1594">
        <v>3</v>
      </c>
      <c r="N1594" s="3">
        <v>72</v>
      </c>
      <c r="O1594" s="3">
        <v>34</v>
      </c>
      <c r="P1594" s="4">
        <v>0</v>
      </c>
      <c r="Q1594" s="3">
        <v>216</v>
      </c>
      <c r="R1594" s="3">
        <v>102</v>
      </c>
      <c r="S1594" s="3">
        <v>114</v>
      </c>
      <c r="T1594" t="s">
        <v>1954</v>
      </c>
      <c r="U1594" t="s">
        <v>72</v>
      </c>
    </row>
    <row r="1595" spans="1:21" x14ac:dyDescent="0.35">
      <c r="A1595" t="s">
        <v>4101</v>
      </c>
      <c r="B1595" s="2">
        <v>45406</v>
      </c>
      <c r="C1595">
        <v>4</v>
      </c>
      <c r="D1595">
        <v>2024</v>
      </c>
      <c r="F1595" t="s">
        <v>1040</v>
      </c>
      <c r="G1595" t="s">
        <v>3520</v>
      </c>
      <c r="H1595" t="s">
        <v>1863</v>
      </c>
      <c r="I1595" t="s">
        <v>1952</v>
      </c>
      <c r="J1595" t="s">
        <v>1956</v>
      </c>
      <c r="K1595" t="s">
        <v>1909</v>
      </c>
      <c r="L1595" t="s">
        <v>1887</v>
      </c>
      <c r="M1595">
        <v>2</v>
      </c>
      <c r="N1595" s="3">
        <v>95</v>
      </c>
      <c r="O1595" s="3">
        <v>54</v>
      </c>
      <c r="P1595" s="4">
        <v>0</v>
      </c>
      <c r="Q1595" s="3">
        <v>190</v>
      </c>
      <c r="R1595" s="3">
        <v>108</v>
      </c>
      <c r="S1595" s="3">
        <v>82</v>
      </c>
      <c r="T1595" t="s">
        <v>1954</v>
      </c>
      <c r="U1595" t="s">
        <v>71</v>
      </c>
    </row>
    <row r="1596" spans="1:21" x14ac:dyDescent="0.35">
      <c r="A1596" t="s">
        <v>4102</v>
      </c>
      <c r="B1596" s="2">
        <v>45406</v>
      </c>
      <c r="C1596">
        <v>4</v>
      </c>
      <c r="D1596">
        <v>2024</v>
      </c>
      <c r="F1596" t="s">
        <v>875</v>
      </c>
      <c r="G1596" t="s">
        <v>2412</v>
      </c>
      <c r="H1596" t="s">
        <v>1873</v>
      </c>
      <c r="I1596" t="s">
        <v>2320</v>
      </c>
      <c r="J1596" t="s">
        <v>2023</v>
      </c>
      <c r="K1596" t="s">
        <v>1912</v>
      </c>
      <c r="L1596" t="s">
        <v>1890</v>
      </c>
      <c r="M1596">
        <v>2</v>
      </c>
      <c r="N1596" s="3">
        <v>249</v>
      </c>
      <c r="O1596" s="3">
        <v>168</v>
      </c>
      <c r="P1596" s="4">
        <v>0.15</v>
      </c>
      <c r="Q1596" s="3">
        <v>423.3</v>
      </c>
      <c r="R1596" s="3">
        <v>336</v>
      </c>
      <c r="S1596" s="3">
        <v>87.3</v>
      </c>
      <c r="T1596" t="s">
        <v>1954</v>
      </c>
      <c r="U1596" t="s">
        <v>72</v>
      </c>
    </row>
    <row r="1597" spans="1:21" x14ac:dyDescent="0.35">
      <c r="A1597" t="s">
        <v>4103</v>
      </c>
      <c r="B1597" s="2">
        <v>45406</v>
      </c>
      <c r="C1597">
        <v>4</v>
      </c>
      <c r="D1597">
        <v>2024</v>
      </c>
      <c r="F1597" t="s">
        <v>1248</v>
      </c>
      <c r="G1597" t="s">
        <v>2535</v>
      </c>
      <c r="H1597" t="s">
        <v>1874</v>
      </c>
      <c r="I1597" t="s">
        <v>2186</v>
      </c>
      <c r="J1597" t="s">
        <v>2162</v>
      </c>
      <c r="K1597" t="s">
        <v>1921</v>
      </c>
      <c r="L1597" t="s">
        <v>1889</v>
      </c>
      <c r="M1597">
        <v>1</v>
      </c>
      <c r="N1597" s="3">
        <v>55</v>
      </c>
      <c r="O1597" s="3">
        <v>27</v>
      </c>
      <c r="P1597" s="4">
        <v>0</v>
      </c>
      <c r="Q1597" s="3">
        <v>55</v>
      </c>
      <c r="R1597" s="3">
        <v>27</v>
      </c>
      <c r="S1597" s="3">
        <v>28</v>
      </c>
      <c r="T1597" t="s">
        <v>1954</v>
      </c>
      <c r="U1597" t="s">
        <v>72</v>
      </c>
    </row>
    <row r="1598" spans="1:21" x14ac:dyDescent="0.35">
      <c r="A1598" t="s">
        <v>4104</v>
      </c>
      <c r="B1598" s="2">
        <v>45406</v>
      </c>
      <c r="C1598">
        <v>4</v>
      </c>
      <c r="D1598">
        <v>2024</v>
      </c>
      <c r="F1598" t="s">
        <v>113</v>
      </c>
      <c r="G1598" t="s">
        <v>2038</v>
      </c>
      <c r="H1598" t="s">
        <v>1868</v>
      </c>
      <c r="I1598" t="s">
        <v>1959</v>
      </c>
      <c r="J1598" t="s">
        <v>1956</v>
      </c>
      <c r="K1598" t="s">
        <v>1909</v>
      </c>
      <c r="L1598" t="s">
        <v>1887</v>
      </c>
      <c r="M1598">
        <v>2</v>
      </c>
      <c r="N1598" s="3">
        <v>95</v>
      </c>
      <c r="O1598" s="3">
        <v>54</v>
      </c>
      <c r="P1598" s="4">
        <v>0.05</v>
      </c>
      <c r="Q1598" s="3">
        <v>180.5</v>
      </c>
      <c r="R1598" s="3">
        <v>108</v>
      </c>
      <c r="S1598" s="3">
        <v>72.5</v>
      </c>
      <c r="T1598" t="s">
        <v>1954</v>
      </c>
      <c r="U1598" t="s">
        <v>72</v>
      </c>
    </row>
    <row r="1599" spans="1:21" x14ac:dyDescent="0.35">
      <c r="A1599" t="s">
        <v>4105</v>
      </c>
      <c r="B1599" s="2">
        <v>45406</v>
      </c>
      <c r="C1599">
        <v>4</v>
      </c>
      <c r="D1599">
        <v>2024</v>
      </c>
      <c r="F1599" t="s">
        <v>1267</v>
      </c>
      <c r="G1599" t="s">
        <v>2608</v>
      </c>
      <c r="H1599" t="s">
        <v>1870</v>
      </c>
      <c r="I1599" t="s">
        <v>2083</v>
      </c>
      <c r="J1599" t="s">
        <v>2011</v>
      </c>
      <c r="K1599" t="s">
        <v>1927</v>
      </c>
      <c r="L1599" t="s">
        <v>1885</v>
      </c>
      <c r="M1599">
        <v>1</v>
      </c>
      <c r="N1599" s="3">
        <v>24</v>
      </c>
      <c r="O1599" s="3">
        <v>10</v>
      </c>
      <c r="P1599" s="4">
        <v>0.05</v>
      </c>
      <c r="Q1599" s="3">
        <v>22.8</v>
      </c>
      <c r="R1599" s="3">
        <v>10</v>
      </c>
      <c r="S1599" s="3">
        <v>12.8</v>
      </c>
      <c r="T1599" t="s">
        <v>1954</v>
      </c>
      <c r="U1599" t="s">
        <v>72</v>
      </c>
    </row>
    <row r="1600" spans="1:21" x14ac:dyDescent="0.35">
      <c r="A1600" t="s">
        <v>4106</v>
      </c>
      <c r="B1600" s="2">
        <v>45406</v>
      </c>
      <c r="C1600">
        <v>4</v>
      </c>
      <c r="D1600">
        <v>2024</v>
      </c>
      <c r="F1600" t="s">
        <v>154</v>
      </c>
      <c r="G1600" t="s">
        <v>60</v>
      </c>
      <c r="H1600" t="s">
        <v>1874</v>
      </c>
      <c r="I1600" t="s">
        <v>2200</v>
      </c>
      <c r="J1600" t="s">
        <v>2034</v>
      </c>
      <c r="K1600" t="s">
        <v>1904</v>
      </c>
      <c r="L1600" t="s">
        <v>1889</v>
      </c>
      <c r="M1600">
        <v>3</v>
      </c>
      <c r="N1600" s="3">
        <v>149</v>
      </c>
      <c r="O1600" s="3">
        <v>91</v>
      </c>
      <c r="P1600" s="4">
        <v>0.05</v>
      </c>
      <c r="Q1600" s="3">
        <v>424.65</v>
      </c>
      <c r="R1600" s="3">
        <v>273</v>
      </c>
      <c r="S1600" s="3">
        <v>151.65</v>
      </c>
      <c r="T1600" t="s">
        <v>1954</v>
      </c>
      <c r="U1600" t="s">
        <v>72</v>
      </c>
    </row>
    <row r="1601" spans="1:21" x14ac:dyDescent="0.35">
      <c r="A1601" t="s">
        <v>4107</v>
      </c>
      <c r="B1601" s="2">
        <v>45406</v>
      </c>
      <c r="C1601">
        <v>4</v>
      </c>
      <c r="D1601">
        <v>2024</v>
      </c>
      <c r="F1601" t="s">
        <v>93</v>
      </c>
      <c r="G1601" t="s">
        <v>2720</v>
      </c>
      <c r="H1601" t="s">
        <v>1869</v>
      </c>
      <c r="I1601" t="s">
        <v>1977</v>
      </c>
      <c r="J1601" t="s">
        <v>2067</v>
      </c>
      <c r="K1601" t="s">
        <v>1918</v>
      </c>
      <c r="L1601" t="s">
        <v>1889</v>
      </c>
      <c r="M1601">
        <v>1</v>
      </c>
      <c r="N1601" s="3">
        <v>69</v>
      </c>
      <c r="O1601" s="3">
        <v>37</v>
      </c>
      <c r="P1601" s="4">
        <v>0.15</v>
      </c>
      <c r="Q1601" s="3">
        <v>58.65</v>
      </c>
      <c r="R1601" s="3">
        <v>37</v>
      </c>
      <c r="S1601" s="3">
        <v>21.65</v>
      </c>
      <c r="T1601" t="s">
        <v>1954</v>
      </c>
      <c r="U1601" t="s">
        <v>72</v>
      </c>
    </row>
    <row r="1602" spans="1:21" x14ac:dyDescent="0.35">
      <c r="A1602" t="s">
        <v>4108</v>
      </c>
      <c r="B1602" s="2">
        <v>45406</v>
      </c>
      <c r="C1602">
        <v>4</v>
      </c>
      <c r="D1602">
        <v>2024</v>
      </c>
      <c r="F1602" t="s">
        <v>1466</v>
      </c>
      <c r="G1602" t="s">
        <v>3919</v>
      </c>
      <c r="H1602" t="s">
        <v>1875</v>
      </c>
      <c r="I1602" t="s">
        <v>1996</v>
      </c>
      <c r="J1602" t="s">
        <v>2120</v>
      </c>
      <c r="K1602" t="s">
        <v>1926</v>
      </c>
      <c r="L1602" t="s">
        <v>1885</v>
      </c>
      <c r="M1602">
        <v>2</v>
      </c>
      <c r="N1602" s="3">
        <v>28</v>
      </c>
      <c r="O1602" s="3">
        <v>13</v>
      </c>
      <c r="P1602" s="4">
        <v>0.1</v>
      </c>
      <c r="Q1602" s="3">
        <v>50.4</v>
      </c>
      <c r="R1602" s="3">
        <v>26</v>
      </c>
      <c r="S1602" s="3">
        <v>24.4</v>
      </c>
      <c r="T1602" t="s">
        <v>1954</v>
      </c>
      <c r="U1602" t="s">
        <v>71</v>
      </c>
    </row>
    <row r="1603" spans="1:21" x14ac:dyDescent="0.35">
      <c r="A1603" t="s">
        <v>4109</v>
      </c>
      <c r="B1603" s="2">
        <v>45406</v>
      </c>
      <c r="C1603">
        <v>4</v>
      </c>
      <c r="D1603">
        <v>2024</v>
      </c>
      <c r="F1603" t="s">
        <v>914</v>
      </c>
      <c r="G1603" t="s">
        <v>2053</v>
      </c>
      <c r="H1603" t="s">
        <v>1875</v>
      </c>
      <c r="I1603" t="s">
        <v>2054</v>
      </c>
      <c r="J1603" t="s">
        <v>1960</v>
      </c>
      <c r="K1603" t="s">
        <v>1924</v>
      </c>
      <c r="L1603" t="s">
        <v>1885</v>
      </c>
      <c r="M1603">
        <v>1</v>
      </c>
      <c r="N1603" s="3">
        <v>42</v>
      </c>
      <c r="O1603" s="3">
        <v>20</v>
      </c>
      <c r="P1603" s="4">
        <v>0.1</v>
      </c>
      <c r="Q1603" s="3">
        <v>37.799999999999997</v>
      </c>
      <c r="R1603" s="3">
        <v>20</v>
      </c>
      <c r="S1603" s="3">
        <v>17.8</v>
      </c>
      <c r="T1603" t="s">
        <v>1954</v>
      </c>
      <c r="U1603" t="s">
        <v>72</v>
      </c>
    </row>
    <row r="1604" spans="1:21" x14ac:dyDescent="0.35">
      <c r="A1604" t="s">
        <v>4110</v>
      </c>
      <c r="B1604" s="2">
        <v>45407</v>
      </c>
      <c r="C1604">
        <v>4</v>
      </c>
      <c r="D1604">
        <v>2024</v>
      </c>
      <c r="F1604" t="s">
        <v>253</v>
      </c>
      <c r="G1604" t="s">
        <v>3011</v>
      </c>
      <c r="H1604" t="s">
        <v>1873</v>
      </c>
      <c r="I1604" t="s">
        <v>2395</v>
      </c>
      <c r="J1604" t="s">
        <v>2061</v>
      </c>
      <c r="K1604" t="s">
        <v>1923</v>
      </c>
      <c r="L1604" t="s">
        <v>1888</v>
      </c>
      <c r="M1604">
        <v>1</v>
      </c>
      <c r="N1604" s="3">
        <v>25</v>
      </c>
      <c r="O1604" s="3">
        <v>11</v>
      </c>
      <c r="P1604" s="4">
        <v>0</v>
      </c>
      <c r="Q1604" s="3">
        <v>25</v>
      </c>
      <c r="R1604" s="3">
        <v>11</v>
      </c>
      <c r="S1604" s="3">
        <v>14</v>
      </c>
      <c r="T1604" t="s">
        <v>1954</v>
      </c>
      <c r="U1604" t="s">
        <v>72</v>
      </c>
    </row>
    <row r="1605" spans="1:21" x14ac:dyDescent="0.35">
      <c r="A1605" t="s">
        <v>4111</v>
      </c>
      <c r="B1605" s="2">
        <v>45407</v>
      </c>
      <c r="C1605">
        <v>4</v>
      </c>
      <c r="D1605">
        <v>2024</v>
      </c>
      <c r="F1605" t="s">
        <v>231</v>
      </c>
      <c r="G1605" t="s">
        <v>2006</v>
      </c>
      <c r="H1605" t="s">
        <v>1868</v>
      </c>
      <c r="I1605" t="s">
        <v>2014</v>
      </c>
      <c r="J1605" t="s">
        <v>2026</v>
      </c>
      <c r="K1605" t="s">
        <v>1919</v>
      </c>
      <c r="L1605" t="s">
        <v>1887</v>
      </c>
      <c r="M1605">
        <v>1</v>
      </c>
      <c r="N1605" s="3">
        <v>85</v>
      </c>
      <c r="O1605" s="3">
        <v>44</v>
      </c>
      <c r="P1605" s="4">
        <v>0</v>
      </c>
      <c r="Q1605" s="3">
        <v>85</v>
      </c>
      <c r="R1605" s="3">
        <v>44</v>
      </c>
      <c r="S1605" s="3">
        <v>41</v>
      </c>
      <c r="T1605" t="s">
        <v>1954</v>
      </c>
      <c r="U1605" t="s">
        <v>72</v>
      </c>
    </row>
    <row r="1606" spans="1:21" x14ac:dyDescent="0.35">
      <c r="A1606" t="s">
        <v>4112</v>
      </c>
      <c r="B1606" s="2">
        <v>45407</v>
      </c>
      <c r="C1606">
        <v>4</v>
      </c>
      <c r="D1606">
        <v>2024</v>
      </c>
      <c r="F1606" t="s">
        <v>1020</v>
      </c>
      <c r="G1606" t="s">
        <v>1995</v>
      </c>
      <c r="H1606" t="s">
        <v>1864</v>
      </c>
      <c r="I1606" t="s">
        <v>2211</v>
      </c>
      <c r="J1606" t="s">
        <v>2034</v>
      </c>
      <c r="K1606" t="s">
        <v>1904</v>
      </c>
      <c r="L1606" t="s">
        <v>1889</v>
      </c>
      <c r="M1606">
        <v>3</v>
      </c>
      <c r="N1606" s="3">
        <v>149</v>
      </c>
      <c r="O1606" s="3">
        <v>91</v>
      </c>
      <c r="P1606" s="4">
        <v>0.1</v>
      </c>
      <c r="Q1606" s="3">
        <v>402.3</v>
      </c>
      <c r="R1606" s="3">
        <v>273</v>
      </c>
      <c r="S1606" s="3">
        <v>129.30000000000001</v>
      </c>
      <c r="T1606" t="s">
        <v>1954</v>
      </c>
      <c r="U1606" t="s">
        <v>72</v>
      </c>
    </row>
    <row r="1607" spans="1:21" x14ac:dyDescent="0.35">
      <c r="A1607" t="s">
        <v>4113</v>
      </c>
      <c r="B1607" s="2">
        <v>45407</v>
      </c>
      <c r="C1607">
        <v>4</v>
      </c>
      <c r="D1607">
        <v>2024</v>
      </c>
      <c r="F1607" t="s">
        <v>1462</v>
      </c>
      <c r="G1607" t="s">
        <v>61</v>
      </c>
      <c r="H1607" t="s">
        <v>1870</v>
      </c>
      <c r="J1607" t="s">
        <v>1963</v>
      </c>
      <c r="K1607" t="s">
        <v>1907</v>
      </c>
      <c r="L1607" t="s">
        <v>1890</v>
      </c>
      <c r="M1607">
        <v>2</v>
      </c>
      <c r="N1607" s="3">
        <v>119</v>
      </c>
      <c r="O1607" s="3">
        <v>72</v>
      </c>
      <c r="P1607" s="4">
        <v>0.05</v>
      </c>
      <c r="Q1607" s="3">
        <v>226.1</v>
      </c>
      <c r="R1607" s="3">
        <v>144</v>
      </c>
      <c r="S1607" s="3">
        <v>82.1</v>
      </c>
      <c r="T1607" t="s">
        <v>1954</v>
      </c>
      <c r="U1607" t="s">
        <v>71</v>
      </c>
    </row>
    <row r="1608" spans="1:21" x14ac:dyDescent="0.35">
      <c r="A1608" t="s">
        <v>4114</v>
      </c>
      <c r="B1608" s="2">
        <v>45407</v>
      </c>
      <c r="C1608">
        <v>4</v>
      </c>
      <c r="D1608">
        <v>2024</v>
      </c>
      <c r="F1608" t="s">
        <v>1488</v>
      </c>
      <c r="G1608" t="s">
        <v>65</v>
      </c>
      <c r="H1608" t="s">
        <v>1866</v>
      </c>
      <c r="I1608" t="s">
        <v>1866</v>
      </c>
      <c r="J1608" t="s">
        <v>1997</v>
      </c>
      <c r="K1608" t="s">
        <v>1906</v>
      </c>
      <c r="L1608" t="s">
        <v>1889</v>
      </c>
      <c r="M1608">
        <v>1</v>
      </c>
      <c r="N1608" s="3">
        <v>89</v>
      </c>
      <c r="O1608" s="3">
        <v>48</v>
      </c>
      <c r="P1608" s="4">
        <v>0.15</v>
      </c>
      <c r="Q1608" s="3">
        <v>75.650000000000006</v>
      </c>
      <c r="R1608" s="3">
        <v>48</v>
      </c>
      <c r="S1608" s="3">
        <v>27.65</v>
      </c>
      <c r="T1608" t="s">
        <v>1954</v>
      </c>
      <c r="U1608" t="s">
        <v>72</v>
      </c>
    </row>
    <row r="1609" spans="1:21" x14ac:dyDescent="0.35">
      <c r="A1609" t="s">
        <v>4115</v>
      </c>
      <c r="B1609" s="2">
        <v>45407</v>
      </c>
      <c r="C1609">
        <v>4</v>
      </c>
      <c r="D1609">
        <v>2024</v>
      </c>
      <c r="F1609" t="s">
        <v>1832</v>
      </c>
      <c r="G1609" t="s">
        <v>4116</v>
      </c>
      <c r="H1609" t="s">
        <v>1866</v>
      </c>
      <c r="I1609" t="s">
        <v>1866</v>
      </c>
      <c r="J1609" t="s">
        <v>1978</v>
      </c>
      <c r="K1609" t="s">
        <v>1916</v>
      </c>
      <c r="L1609" t="s">
        <v>1887</v>
      </c>
      <c r="M1609">
        <v>3</v>
      </c>
      <c r="N1609" s="3">
        <v>79</v>
      </c>
      <c r="O1609" s="3">
        <v>42</v>
      </c>
      <c r="P1609" s="4">
        <v>0.1</v>
      </c>
      <c r="Q1609" s="3">
        <v>213.3</v>
      </c>
      <c r="R1609" s="3">
        <v>126</v>
      </c>
      <c r="S1609" s="3">
        <v>87.3</v>
      </c>
      <c r="T1609" t="s">
        <v>1954</v>
      </c>
      <c r="U1609" t="s">
        <v>71</v>
      </c>
    </row>
    <row r="1610" spans="1:21" x14ac:dyDescent="0.35">
      <c r="A1610" t="s">
        <v>4117</v>
      </c>
      <c r="B1610" s="2">
        <v>45407</v>
      </c>
      <c r="C1610">
        <v>4</v>
      </c>
      <c r="D1610">
        <v>2024</v>
      </c>
      <c r="F1610" t="s">
        <v>454</v>
      </c>
      <c r="G1610" t="s">
        <v>2704</v>
      </c>
      <c r="H1610" t="s">
        <v>1874</v>
      </c>
      <c r="I1610" t="s">
        <v>2041</v>
      </c>
      <c r="J1610" t="s">
        <v>2023</v>
      </c>
      <c r="K1610" t="s">
        <v>1912</v>
      </c>
      <c r="L1610" t="s">
        <v>1890</v>
      </c>
      <c r="M1610">
        <v>2</v>
      </c>
      <c r="N1610" s="3">
        <v>249</v>
      </c>
      <c r="O1610" s="3">
        <v>168</v>
      </c>
      <c r="P1610" s="4">
        <v>0.1</v>
      </c>
      <c r="Q1610" s="3">
        <v>448.2</v>
      </c>
      <c r="R1610" s="3">
        <v>336</v>
      </c>
      <c r="S1610" s="3">
        <v>112.2</v>
      </c>
      <c r="T1610" t="s">
        <v>1954</v>
      </c>
      <c r="U1610" t="s">
        <v>71</v>
      </c>
    </row>
    <row r="1611" spans="1:21" x14ac:dyDescent="0.35">
      <c r="A1611" t="s">
        <v>4118</v>
      </c>
      <c r="B1611" s="2">
        <v>45407</v>
      </c>
      <c r="C1611">
        <v>4</v>
      </c>
      <c r="D1611">
        <v>2024</v>
      </c>
      <c r="F1611" t="s">
        <v>107</v>
      </c>
      <c r="G1611" t="s">
        <v>3211</v>
      </c>
      <c r="H1611" t="s">
        <v>1864</v>
      </c>
      <c r="I1611" t="s">
        <v>2044</v>
      </c>
      <c r="J1611" t="s">
        <v>2183</v>
      </c>
      <c r="K1611" t="s">
        <v>1917</v>
      </c>
      <c r="L1611" t="s">
        <v>1886</v>
      </c>
      <c r="M1611">
        <v>1</v>
      </c>
      <c r="N1611" s="3">
        <v>72</v>
      </c>
      <c r="O1611" s="3">
        <v>34</v>
      </c>
      <c r="P1611" s="4">
        <v>0.1</v>
      </c>
      <c r="Q1611" s="3">
        <v>64.8</v>
      </c>
      <c r="R1611" s="3">
        <v>34</v>
      </c>
      <c r="S1611" s="3">
        <v>30.8</v>
      </c>
      <c r="T1611" t="s">
        <v>1954</v>
      </c>
      <c r="U1611" t="s">
        <v>72</v>
      </c>
    </row>
    <row r="1612" spans="1:21" x14ac:dyDescent="0.35">
      <c r="A1612" t="s">
        <v>4119</v>
      </c>
      <c r="B1612" s="2">
        <v>45407</v>
      </c>
      <c r="C1612">
        <v>4</v>
      </c>
      <c r="D1612">
        <v>2024</v>
      </c>
      <c r="F1612" t="s">
        <v>161</v>
      </c>
      <c r="G1612" t="s">
        <v>2254</v>
      </c>
      <c r="H1612" t="s">
        <v>1866</v>
      </c>
      <c r="I1612" t="s">
        <v>1866</v>
      </c>
      <c r="J1612" t="s">
        <v>2001</v>
      </c>
      <c r="K1612" t="s">
        <v>1911</v>
      </c>
      <c r="L1612" t="s">
        <v>1886</v>
      </c>
      <c r="M1612">
        <v>1</v>
      </c>
      <c r="N1612" s="3">
        <v>58</v>
      </c>
      <c r="O1612" s="3">
        <v>25</v>
      </c>
      <c r="P1612" s="4">
        <v>0.1</v>
      </c>
      <c r="Q1612" s="3">
        <v>52.2</v>
      </c>
      <c r="R1612" s="3">
        <v>25</v>
      </c>
      <c r="S1612" s="3">
        <v>27.2</v>
      </c>
      <c r="T1612" t="s">
        <v>1954</v>
      </c>
      <c r="U1612" t="s">
        <v>72</v>
      </c>
    </row>
    <row r="1613" spans="1:21" x14ac:dyDescent="0.35">
      <c r="A1613" t="s">
        <v>4120</v>
      </c>
      <c r="B1613" s="2">
        <v>45407</v>
      </c>
      <c r="C1613">
        <v>4</v>
      </c>
      <c r="D1613">
        <v>2024</v>
      </c>
      <c r="F1613" t="s">
        <v>113</v>
      </c>
      <c r="G1613" t="s">
        <v>2038</v>
      </c>
      <c r="H1613" t="s">
        <v>1868</v>
      </c>
      <c r="I1613" t="s">
        <v>1959</v>
      </c>
      <c r="J1613" t="s">
        <v>2120</v>
      </c>
      <c r="K1613" t="s">
        <v>1926</v>
      </c>
      <c r="L1613" t="s">
        <v>1885</v>
      </c>
      <c r="M1613">
        <v>2</v>
      </c>
      <c r="N1613" s="3">
        <v>28</v>
      </c>
      <c r="O1613" s="3">
        <v>13</v>
      </c>
      <c r="P1613" s="4">
        <v>0.1</v>
      </c>
      <c r="Q1613" s="3">
        <v>50.4</v>
      </c>
      <c r="R1613" s="3">
        <v>26</v>
      </c>
      <c r="S1613" s="3">
        <v>24.4</v>
      </c>
      <c r="T1613" t="s">
        <v>1954</v>
      </c>
      <c r="U1613" t="s">
        <v>72</v>
      </c>
    </row>
    <row r="1614" spans="1:21" x14ac:dyDescent="0.35">
      <c r="A1614" t="s">
        <v>4121</v>
      </c>
      <c r="B1614" s="2">
        <v>45407</v>
      </c>
      <c r="C1614">
        <v>4</v>
      </c>
      <c r="D1614">
        <v>2024</v>
      </c>
      <c r="F1614" t="s">
        <v>1548</v>
      </c>
      <c r="G1614" t="s">
        <v>2032</v>
      </c>
      <c r="H1614" t="s">
        <v>1872</v>
      </c>
      <c r="I1614" t="s">
        <v>2152</v>
      </c>
      <c r="J1614" t="s">
        <v>1967</v>
      </c>
      <c r="K1614" t="s">
        <v>1913</v>
      </c>
      <c r="L1614" t="s">
        <v>1888</v>
      </c>
      <c r="M1614">
        <v>2</v>
      </c>
      <c r="N1614" s="3">
        <v>78</v>
      </c>
      <c r="O1614" s="3">
        <v>39</v>
      </c>
      <c r="P1614" s="4">
        <v>0</v>
      </c>
      <c r="Q1614" s="3">
        <v>156</v>
      </c>
      <c r="R1614" s="3">
        <v>78</v>
      </c>
      <c r="S1614" s="3">
        <v>78</v>
      </c>
      <c r="T1614" t="s">
        <v>1954</v>
      </c>
      <c r="U1614" t="s">
        <v>71</v>
      </c>
    </row>
    <row r="1615" spans="1:21" x14ac:dyDescent="0.35">
      <c r="A1615" t="s">
        <v>4122</v>
      </c>
      <c r="B1615" s="2">
        <v>45407</v>
      </c>
      <c r="C1615">
        <v>4</v>
      </c>
      <c r="D1615">
        <v>2024</v>
      </c>
      <c r="F1615" t="s">
        <v>627</v>
      </c>
      <c r="G1615" t="s">
        <v>3584</v>
      </c>
      <c r="H1615" t="s">
        <v>1869</v>
      </c>
      <c r="I1615" t="s">
        <v>1974</v>
      </c>
      <c r="J1615" t="s">
        <v>2023</v>
      </c>
      <c r="K1615" t="s">
        <v>1912</v>
      </c>
      <c r="L1615" t="s">
        <v>1890</v>
      </c>
      <c r="M1615">
        <v>1</v>
      </c>
      <c r="N1615" s="3">
        <v>249</v>
      </c>
      <c r="O1615" s="3">
        <v>168</v>
      </c>
      <c r="P1615" s="4">
        <v>0.05</v>
      </c>
      <c r="Q1615" s="3">
        <v>236.55</v>
      </c>
      <c r="R1615" s="3">
        <v>168</v>
      </c>
      <c r="S1615" s="3">
        <v>68.55</v>
      </c>
      <c r="T1615" t="s">
        <v>1954</v>
      </c>
      <c r="U1615" t="s">
        <v>72</v>
      </c>
    </row>
    <row r="1616" spans="1:21" x14ac:dyDescent="0.35">
      <c r="A1616" t="s">
        <v>4123</v>
      </c>
      <c r="B1616" s="2">
        <v>45407</v>
      </c>
      <c r="C1616">
        <v>4</v>
      </c>
      <c r="D1616">
        <v>2024</v>
      </c>
      <c r="F1616" t="s">
        <v>697</v>
      </c>
      <c r="G1616" t="s">
        <v>4124</v>
      </c>
      <c r="H1616" t="s">
        <v>1871</v>
      </c>
      <c r="I1616" t="s">
        <v>1990</v>
      </c>
      <c r="J1616" t="s">
        <v>2061</v>
      </c>
      <c r="K1616" t="s">
        <v>1923</v>
      </c>
      <c r="L1616" t="s">
        <v>1888</v>
      </c>
      <c r="M1616">
        <v>1</v>
      </c>
      <c r="N1616" s="3">
        <v>25</v>
      </c>
      <c r="O1616" s="3">
        <v>11</v>
      </c>
      <c r="P1616" s="4">
        <v>0</v>
      </c>
      <c r="Q1616" s="3">
        <v>25</v>
      </c>
      <c r="R1616" s="3">
        <v>11</v>
      </c>
      <c r="S1616" s="3">
        <v>14</v>
      </c>
      <c r="T1616" t="s">
        <v>1954</v>
      </c>
      <c r="U1616" t="s">
        <v>71</v>
      </c>
    </row>
    <row r="1617" spans="1:21" x14ac:dyDescent="0.35">
      <c r="A1617" t="s">
        <v>4125</v>
      </c>
      <c r="B1617" s="2">
        <v>45407</v>
      </c>
      <c r="C1617">
        <v>4</v>
      </c>
      <c r="D1617">
        <v>2024</v>
      </c>
      <c r="F1617" t="s">
        <v>970</v>
      </c>
      <c r="G1617" t="s">
        <v>2156</v>
      </c>
      <c r="H1617" t="s">
        <v>1869</v>
      </c>
      <c r="I1617" t="s">
        <v>2157</v>
      </c>
      <c r="J1617" t="s">
        <v>1960</v>
      </c>
      <c r="K1617" t="s">
        <v>1924</v>
      </c>
      <c r="L1617" t="s">
        <v>1885</v>
      </c>
      <c r="M1617">
        <v>2</v>
      </c>
      <c r="N1617" s="3">
        <v>42</v>
      </c>
      <c r="O1617" s="3">
        <v>20</v>
      </c>
      <c r="P1617" s="4">
        <v>0</v>
      </c>
      <c r="Q1617" s="3">
        <v>84</v>
      </c>
      <c r="R1617" s="3">
        <v>40</v>
      </c>
      <c r="S1617" s="3">
        <v>44</v>
      </c>
      <c r="T1617" t="s">
        <v>1954</v>
      </c>
      <c r="U1617" t="s">
        <v>72</v>
      </c>
    </row>
    <row r="1618" spans="1:21" x14ac:dyDescent="0.35">
      <c r="A1618" t="s">
        <v>4126</v>
      </c>
      <c r="B1618" s="2">
        <v>45408</v>
      </c>
      <c r="C1618">
        <v>4</v>
      </c>
      <c r="D1618">
        <v>2024</v>
      </c>
      <c r="F1618" t="s">
        <v>823</v>
      </c>
      <c r="G1618" t="s">
        <v>2447</v>
      </c>
      <c r="H1618" t="s">
        <v>1866</v>
      </c>
      <c r="I1618" t="s">
        <v>1866</v>
      </c>
      <c r="J1618" t="s">
        <v>1963</v>
      </c>
      <c r="K1618" t="s">
        <v>1907</v>
      </c>
      <c r="L1618" t="s">
        <v>1890</v>
      </c>
      <c r="M1618">
        <v>1</v>
      </c>
      <c r="N1618" s="3">
        <v>119</v>
      </c>
      <c r="O1618" s="3">
        <v>72</v>
      </c>
      <c r="P1618" s="4">
        <v>0.1</v>
      </c>
      <c r="Q1618" s="3">
        <v>107.1</v>
      </c>
      <c r="R1618" s="3">
        <v>72</v>
      </c>
      <c r="S1618" s="3">
        <v>35.1</v>
      </c>
      <c r="T1618" t="s">
        <v>1954</v>
      </c>
      <c r="U1618" t="s">
        <v>72</v>
      </c>
    </row>
    <row r="1619" spans="1:21" x14ac:dyDescent="0.35">
      <c r="A1619" t="s">
        <v>4127</v>
      </c>
      <c r="B1619" s="2">
        <v>45408</v>
      </c>
      <c r="C1619">
        <v>4</v>
      </c>
      <c r="D1619">
        <v>2024</v>
      </c>
      <c r="F1619" t="s">
        <v>345</v>
      </c>
      <c r="G1619" t="s">
        <v>2210</v>
      </c>
      <c r="H1619" t="s">
        <v>1864</v>
      </c>
      <c r="I1619" t="s">
        <v>2211</v>
      </c>
      <c r="J1619" t="s">
        <v>1953</v>
      </c>
      <c r="K1619" t="s">
        <v>1905</v>
      </c>
      <c r="L1619" t="s">
        <v>1888</v>
      </c>
      <c r="M1619">
        <v>2</v>
      </c>
      <c r="N1619" s="3">
        <v>120</v>
      </c>
      <c r="O1619" s="3">
        <v>63</v>
      </c>
      <c r="P1619" s="4">
        <v>0</v>
      </c>
      <c r="Q1619" s="3">
        <v>240</v>
      </c>
      <c r="R1619" s="3">
        <v>126</v>
      </c>
      <c r="S1619" s="3">
        <v>114</v>
      </c>
      <c r="T1619" t="s">
        <v>1954</v>
      </c>
      <c r="U1619" t="s">
        <v>72</v>
      </c>
    </row>
    <row r="1620" spans="1:21" x14ac:dyDescent="0.35">
      <c r="A1620" t="s">
        <v>4128</v>
      </c>
      <c r="B1620" s="2">
        <v>45408</v>
      </c>
      <c r="C1620">
        <v>4</v>
      </c>
      <c r="D1620">
        <v>2024</v>
      </c>
      <c r="F1620" t="s">
        <v>138</v>
      </c>
      <c r="G1620" t="s">
        <v>3627</v>
      </c>
      <c r="H1620" t="s">
        <v>1871</v>
      </c>
      <c r="I1620" t="s">
        <v>2144</v>
      </c>
      <c r="J1620" t="s">
        <v>1978</v>
      </c>
      <c r="K1620" t="s">
        <v>1916</v>
      </c>
      <c r="L1620" t="s">
        <v>1887</v>
      </c>
      <c r="M1620">
        <v>3</v>
      </c>
      <c r="N1620" s="3">
        <v>79</v>
      </c>
      <c r="O1620" s="3">
        <v>42</v>
      </c>
      <c r="P1620" s="4">
        <v>0.05</v>
      </c>
      <c r="Q1620" s="3">
        <v>225.15</v>
      </c>
      <c r="R1620" s="3">
        <v>126</v>
      </c>
      <c r="S1620" s="3">
        <v>99.15</v>
      </c>
      <c r="T1620" t="s">
        <v>1954</v>
      </c>
      <c r="U1620" t="s">
        <v>72</v>
      </c>
    </row>
    <row r="1621" spans="1:21" x14ac:dyDescent="0.35">
      <c r="A1621" t="s">
        <v>4129</v>
      </c>
      <c r="B1621" s="2">
        <v>45408</v>
      </c>
      <c r="C1621">
        <v>4</v>
      </c>
      <c r="D1621">
        <v>2024</v>
      </c>
      <c r="F1621" t="s">
        <v>151</v>
      </c>
      <c r="G1621" t="s">
        <v>3398</v>
      </c>
      <c r="H1621" t="s">
        <v>1868</v>
      </c>
      <c r="I1621" t="s">
        <v>1959</v>
      </c>
      <c r="J1621" t="s">
        <v>1997</v>
      </c>
      <c r="K1621" t="s">
        <v>1906</v>
      </c>
      <c r="L1621" t="s">
        <v>1889</v>
      </c>
      <c r="M1621">
        <v>1</v>
      </c>
      <c r="N1621" s="3">
        <v>89</v>
      </c>
      <c r="O1621" s="3">
        <v>48</v>
      </c>
      <c r="P1621" s="4">
        <v>0</v>
      </c>
      <c r="Q1621" s="3">
        <v>89</v>
      </c>
      <c r="R1621" s="3">
        <v>48</v>
      </c>
      <c r="S1621" s="3">
        <v>41</v>
      </c>
      <c r="T1621" t="s">
        <v>1954</v>
      </c>
      <c r="U1621" t="s">
        <v>72</v>
      </c>
    </row>
    <row r="1622" spans="1:21" x14ac:dyDescent="0.35">
      <c r="A1622" t="s">
        <v>4130</v>
      </c>
      <c r="B1622" s="2">
        <v>45408</v>
      </c>
      <c r="C1622">
        <v>4</v>
      </c>
      <c r="D1622">
        <v>2024</v>
      </c>
      <c r="F1622" t="s">
        <v>1733</v>
      </c>
      <c r="G1622" t="s">
        <v>4131</v>
      </c>
      <c r="H1622" t="s">
        <v>1866</v>
      </c>
      <c r="I1622" t="s">
        <v>1866</v>
      </c>
      <c r="J1622" t="s">
        <v>1956</v>
      </c>
      <c r="K1622" t="s">
        <v>1909</v>
      </c>
      <c r="L1622" t="s">
        <v>1887</v>
      </c>
      <c r="M1622">
        <v>1</v>
      </c>
      <c r="N1622" s="3">
        <v>95</v>
      </c>
      <c r="O1622" s="3">
        <v>54</v>
      </c>
      <c r="P1622" s="4">
        <v>0.1</v>
      </c>
      <c r="Q1622" s="3">
        <v>85.5</v>
      </c>
      <c r="R1622" s="3">
        <v>54</v>
      </c>
      <c r="S1622" s="3">
        <v>31.5</v>
      </c>
      <c r="T1622" t="s">
        <v>1954</v>
      </c>
      <c r="U1622" t="s">
        <v>71</v>
      </c>
    </row>
    <row r="1623" spans="1:21" x14ac:dyDescent="0.35">
      <c r="A1623" t="s">
        <v>4132</v>
      </c>
      <c r="B1623" s="2">
        <v>45408</v>
      </c>
      <c r="C1623">
        <v>4</v>
      </c>
      <c r="D1623">
        <v>2024</v>
      </c>
      <c r="F1623" t="s">
        <v>1109</v>
      </c>
      <c r="G1623" t="s">
        <v>2786</v>
      </c>
      <c r="H1623" t="s">
        <v>1863</v>
      </c>
      <c r="I1623" t="s">
        <v>1952</v>
      </c>
      <c r="J1623" t="s">
        <v>2162</v>
      </c>
      <c r="K1623" t="s">
        <v>1921</v>
      </c>
      <c r="L1623" t="s">
        <v>1889</v>
      </c>
      <c r="M1623">
        <v>1</v>
      </c>
      <c r="N1623" s="3">
        <v>55</v>
      </c>
      <c r="O1623" s="3">
        <v>27</v>
      </c>
      <c r="P1623" s="4">
        <v>0.1</v>
      </c>
      <c r="Q1623" s="3">
        <v>49.5</v>
      </c>
      <c r="R1623" s="3">
        <v>27</v>
      </c>
      <c r="S1623" s="3">
        <v>22.5</v>
      </c>
      <c r="T1623" t="s">
        <v>1954</v>
      </c>
      <c r="U1623" t="s">
        <v>71</v>
      </c>
    </row>
    <row r="1624" spans="1:21" x14ac:dyDescent="0.35">
      <c r="A1624" t="s">
        <v>4133</v>
      </c>
      <c r="B1624" s="2">
        <v>45408</v>
      </c>
      <c r="C1624">
        <v>4</v>
      </c>
      <c r="D1624">
        <v>2024</v>
      </c>
      <c r="F1624" t="s">
        <v>699</v>
      </c>
      <c r="G1624" t="s">
        <v>3299</v>
      </c>
      <c r="H1624" t="s">
        <v>1866</v>
      </c>
      <c r="I1624" t="s">
        <v>1866</v>
      </c>
      <c r="J1624" t="s">
        <v>1953</v>
      </c>
      <c r="K1624" t="s">
        <v>1905</v>
      </c>
      <c r="L1624" t="s">
        <v>1888</v>
      </c>
      <c r="M1624">
        <v>2</v>
      </c>
      <c r="N1624" s="3">
        <v>120</v>
      </c>
      <c r="O1624" s="3">
        <v>63</v>
      </c>
      <c r="P1624" s="4">
        <v>0.1</v>
      </c>
      <c r="Q1624" s="3">
        <v>216</v>
      </c>
      <c r="R1624" s="3">
        <v>126</v>
      </c>
      <c r="S1624" s="3">
        <v>90</v>
      </c>
      <c r="T1624" t="s">
        <v>1954</v>
      </c>
      <c r="U1624" t="s">
        <v>71</v>
      </c>
    </row>
    <row r="1625" spans="1:21" x14ac:dyDescent="0.35">
      <c r="A1625" t="s">
        <v>4134</v>
      </c>
      <c r="B1625" s="2">
        <v>45408</v>
      </c>
      <c r="C1625">
        <v>4</v>
      </c>
      <c r="D1625">
        <v>2024</v>
      </c>
      <c r="F1625" t="s">
        <v>192</v>
      </c>
      <c r="G1625" t="s">
        <v>3315</v>
      </c>
      <c r="H1625" t="s">
        <v>1866</v>
      </c>
      <c r="I1625" t="s">
        <v>1866</v>
      </c>
      <c r="J1625" t="s">
        <v>2011</v>
      </c>
      <c r="K1625" t="s">
        <v>1927</v>
      </c>
      <c r="L1625" t="s">
        <v>1885</v>
      </c>
      <c r="M1625">
        <v>1</v>
      </c>
      <c r="N1625" s="3">
        <v>24</v>
      </c>
      <c r="O1625" s="3">
        <v>10</v>
      </c>
      <c r="P1625" s="4">
        <v>0.05</v>
      </c>
      <c r="Q1625" s="3">
        <v>22.8</v>
      </c>
      <c r="R1625" s="3">
        <v>10</v>
      </c>
      <c r="S1625" s="3">
        <v>12.8</v>
      </c>
      <c r="T1625" t="s">
        <v>1954</v>
      </c>
      <c r="U1625" t="s">
        <v>72</v>
      </c>
    </row>
    <row r="1626" spans="1:21" x14ac:dyDescent="0.35">
      <c r="A1626" t="s">
        <v>4135</v>
      </c>
      <c r="B1626" s="2">
        <v>45408</v>
      </c>
      <c r="C1626">
        <v>4</v>
      </c>
      <c r="D1626">
        <v>2024</v>
      </c>
      <c r="F1626" t="s">
        <v>307</v>
      </c>
      <c r="G1626" t="s">
        <v>63</v>
      </c>
      <c r="H1626" t="s">
        <v>1866</v>
      </c>
      <c r="I1626" t="s">
        <v>1866</v>
      </c>
      <c r="J1626" t="s">
        <v>1978</v>
      </c>
      <c r="K1626" t="s">
        <v>1916</v>
      </c>
      <c r="L1626" t="s">
        <v>1887</v>
      </c>
      <c r="M1626">
        <v>1</v>
      </c>
      <c r="N1626" s="3">
        <v>79</v>
      </c>
      <c r="O1626" s="3">
        <v>42</v>
      </c>
      <c r="P1626" s="4">
        <v>0.15</v>
      </c>
      <c r="Q1626" s="3">
        <v>67.150000000000006</v>
      </c>
      <c r="R1626" s="3">
        <v>42</v>
      </c>
      <c r="S1626" s="3">
        <v>25.15</v>
      </c>
      <c r="T1626" t="s">
        <v>1954</v>
      </c>
      <c r="U1626" t="s">
        <v>72</v>
      </c>
    </row>
    <row r="1627" spans="1:21" x14ac:dyDescent="0.35">
      <c r="A1627" t="s">
        <v>4136</v>
      </c>
      <c r="B1627" s="2">
        <v>45408</v>
      </c>
      <c r="C1627">
        <v>4</v>
      </c>
      <c r="D1627">
        <v>2024</v>
      </c>
      <c r="F1627" t="s">
        <v>818</v>
      </c>
      <c r="G1627" t="s">
        <v>3259</v>
      </c>
      <c r="H1627" t="s">
        <v>1875</v>
      </c>
      <c r="I1627" t="s">
        <v>2054</v>
      </c>
      <c r="J1627" t="s">
        <v>1997</v>
      </c>
      <c r="K1627" t="s">
        <v>1906</v>
      </c>
      <c r="L1627" t="s">
        <v>1889</v>
      </c>
      <c r="M1627">
        <v>5</v>
      </c>
      <c r="N1627" s="3">
        <v>89</v>
      </c>
      <c r="O1627" s="3">
        <v>48</v>
      </c>
      <c r="P1627" s="4">
        <v>0.05</v>
      </c>
      <c r="Q1627" s="3">
        <v>422.75</v>
      </c>
      <c r="R1627" s="3">
        <v>240</v>
      </c>
      <c r="S1627" s="3">
        <v>182.75</v>
      </c>
      <c r="T1627" t="s">
        <v>1954</v>
      </c>
      <c r="U1627" t="s">
        <v>72</v>
      </c>
    </row>
    <row r="1628" spans="1:21" x14ac:dyDescent="0.35">
      <c r="A1628" t="s">
        <v>4137</v>
      </c>
      <c r="B1628" s="2">
        <v>45408</v>
      </c>
      <c r="C1628">
        <v>4</v>
      </c>
      <c r="D1628">
        <v>2024</v>
      </c>
      <c r="F1628" t="s">
        <v>287</v>
      </c>
      <c r="G1628" t="s">
        <v>2252</v>
      </c>
      <c r="H1628" t="s">
        <v>1868</v>
      </c>
      <c r="I1628" t="s">
        <v>2113</v>
      </c>
      <c r="J1628" t="s">
        <v>2045</v>
      </c>
      <c r="K1628" t="s">
        <v>1910</v>
      </c>
      <c r="L1628" t="s">
        <v>1890</v>
      </c>
      <c r="M1628">
        <v>1</v>
      </c>
      <c r="N1628" s="3">
        <v>99</v>
      </c>
      <c r="O1628" s="3">
        <v>58</v>
      </c>
      <c r="P1628" s="4">
        <v>0.05</v>
      </c>
      <c r="Q1628" s="3">
        <v>94.05</v>
      </c>
      <c r="R1628" s="3">
        <v>58</v>
      </c>
      <c r="S1628" s="3">
        <v>36.049999999999997</v>
      </c>
      <c r="T1628" t="s">
        <v>1954</v>
      </c>
      <c r="U1628" t="s">
        <v>72</v>
      </c>
    </row>
    <row r="1629" spans="1:21" x14ac:dyDescent="0.35">
      <c r="A1629" t="s">
        <v>4138</v>
      </c>
      <c r="B1629" s="2">
        <v>45408</v>
      </c>
      <c r="C1629">
        <v>4</v>
      </c>
      <c r="D1629">
        <v>2024</v>
      </c>
      <c r="F1629" t="s">
        <v>1676</v>
      </c>
      <c r="G1629" t="s">
        <v>3203</v>
      </c>
      <c r="H1629" t="s">
        <v>1872</v>
      </c>
      <c r="I1629" t="s">
        <v>1986</v>
      </c>
      <c r="J1629" t="s">
        <v>1971</v>
      </c>
      <c r="K1629" t="s">
        <v>1920</v>
      </c>
      <c r="L1629" t="s">
        <v>1886</v>
      </c>
      <c r="M1629">
        <v>2</v>
      </c>
      <c r="N1629" s="3">
        <v>45</v>
      </c>
      <c r="O1629" s="3">
        <v>19</v>
      </c>
      <c r="P1629" s="4">
        <v>0</v>
      </c>
      <c r="Q1629" s="3">
        <v>90</v>
      </c>
      <c r="R1629" s="3">
        <v>38</v>
      </c>
      <c r="S1629" s="3">
        <v>52</v>
      </c>
      <c r="T1629" t="s">
        <v>1954</v>
      </c>
      <c r="U1629" t="s">
        <v>71</v>
      </c>
    </row>
    <row r="1630" spans="1:21" x14ac:dyDescent="0.35">
      <c r="A1630" t="s">
        <v>4139</v>
      </c>
      <c r="B1630" s="2">
        <v>45408</v>
      </c>
      <c r="C1630">
        <v>4</v>
      </c>
      <c r="D1630">
        <v>2024</v>
      </c>
      <c r="F1630" t="s">
        <v>1021</v>
      </c>
      <c r="G1630" t="s">
        <v>2040</v>
      </c>
      <c r="H1630" t="s">
        <v>1868</v>
      </c>
      <c r="I1630" t="s">
        <v>1959</v>
      </c>
      <c r="J1630" t="s">
        <v>1997</v>
      </c>
      <c r="K1630" t="s">
        <v>1906</v>
      </c>
      <c r="L1630" t="s">
        <v>1889</v>
      </c>
      <c r="M1630">
        <v>5</v>
      </c>
      <c r="N1630" s="3">
        <v>89</v>
      </c>
      <c r="O1630" s="3">
        <v>48</v>
      </c>
      <c r="P1630" s="4">
        <v>0.1</v>
      </c>
      <c r="Q1630" s="3">
        <v>400.5</v>
      </c>
      <c r="R1630" s="3">
        <v>240</v>
      </c>
      <c r="S1630" s="3">
        <v>160.5</v>
      </c>
      <c r="T1630" t="s">
        <v>1954</v>
      </c>
      <c r="U1630" t="s">
        <v>72</v>
      </c>
    </row>
    <row r="1631" spans="1:21" x14ac:dyDescent="0.35">
      <c r="A1631" t="s">
        <v>4140</v>
      </c>
      <c r="B1631" s="2">
        <v>45408</v>
      </c>
      <c r="C1631">
        <v>4</v>
      </c>
      <c r="D1631">
        <v>2024</v>
      </c>
      <c r="F1631" t="s">
        <v>665</v>
      </c>
      <c r="G1631" t="s">
        <v>3365</v>
      </c>
      <c r="H1631" t="s">
        <v>1864</v>
      </c>
      <c r="I1631" t="s">
        <v>2087</v>
      </c>
      <c r="J1631" t="s">
        <v>1956</v>
      </c>
      <c r="K1631" t="s">
        <v>1909</v>
      </c>
      <c r="L1631" t="s">
        <v>1887</v>
      </c>
      <c r="M1631">
        <v>3</v>
      </c>
      <c r="N1631" s="3">
        <v>95</v>
      </c>
      <c r="O1631" s="3">
        <v>54</v>
      </c>
      <c r="P1631" s="4">
        <v>0.15</v>
      </c>
      <c r="Q1631" s="3">
        <v>242.25</v>
      </c>
      <c r="R1631" s="3">
        <v>162</v>
      </c>
      <c r="S1631" s="3">
        <v>80.25</v>
      </c>
      <c r="T1631" t="s">
        <v>1954</v>
      </c>
      <c r="U1631" t="s">
        <v>71</v>
      </c>
    </row>
    <row r="1632" spans="1:21" x14ac:dyDescent="0.35">
      <c r="A1632" t="s">
        <v>4141</v>
      </c>
      <c r="B1632" s="2">
        <v>45408</v>
      </c>
      <c r="C1632">
        <v>4</v>
      </c>
      <c r="D1632">
        <v>2024</v>
      </c>
      <c r="F1632" t="s">
        <v>1315</v>
      </c>
      <c r="G1632" t="s">
        <v>3119</v>
      </c>
      <c r="H1632" t="s">
        <v>1868</v>
      </c>
      <c r="I1632" t="s">
        <v>2022</v>
      </c>
      <c r="J1632" t="s">
        <v>1987</v>
      </c>
      <c r="K1632" t="s">
        <v>1908</v>
      </c>
      <c r="L1632" t="s">
        <v>1890</v>
      </c>
      <c r="M1632">
        <v>2</v>
      </c>
      <c r="N1632" s="3">
        <v>129</v>
      </c>
      <c r="O1632" s="3">
        <v>78</v>
      </c>
      <c r="P1632" s="4">
        <v>0</v>
      </c>
      <c r="Q1632" s="3">
        <v>258</v>
      </c>
      <c r="R1632" s="3">
        <v>156</v>
      </c>
      <c r="S1632" s="3">
        <v>102</v>
      </c>
      <c r="T1632" t="s">
        <v>1954</v>
      </c>
      <c r="U1632" t="s">
        <v>71</v>
      </c>
    </row>
    <row r="1633" spans="1:21" x14ac:dyDescent="0.35">
      <c r="A1633" t="s">
        <v>4142</v>
      </c>
      <c r="B1633" s="2">
        <v>45408</v>
      </c>
      <c r="C1633">
        <v>4</v>
      </c>
      <c r="D1633">
        <v>2024</v>
      </c>
      <c r="F1633" t="s">
        <v>820</v>
      </c>
      <c r="G1633" t="s">
        <v>2314</v>
      </c>
      <c r="H1633" t="s">
        <v>1870</v>
      </c>
      <c r="I1633" t="s">
        <v>2060</v>
      </c>
      <c r="J1633" t="s">
        <v>2045</v>
      </c>
      <c r="K1633" t="s">
        <v>1910</v>
      </c>
      <c r="L1633" t="s">
        <v>1890</v>
      </c>
      <c r="M1633">
        <v>2</v>
      </c>
      <c r="N1633" s="3">
        <v>99</v>
      </c>
      <c r="O1633" s="3">
        <v>58</v>
      </c>
      <c r="P1633" s="4">
        <v>0.05</v>
      </c>
      <c r="Q1633" s="3">
        <v>188.1</v>
      </c>
      <c r="R1633" s="3">
        <v>116</v>
      </c>
      <c r="S1633" s="3">
        <v>72.099999999999994</v>
      </c>
      <c r="T1633" t="s">
        <v>1954</v>
      </c>
      <c r="U1633" t="s">
        <v>72</v>
      </c>
    </row>
    <row r="1634" spans="1:21" x14ac:dyDescent="0.35">
      <c r="A1634" t="s">
        <v>4143</v>
      </c>
      <c r="B1634" s="2">
        <v>45408</v>
      </c>
      <c r="C1634">
        <v>4</v>
      </c>
      <c r="D1634">
        <v>2024</v>
      </c>
      <c r="F1634" t="s">
        <v>317</v>
      </c>
      <c r="G1634" t="s">
        <v>2664</v>
      </c>
      <c r="H1634" t="s">
        <v>1866</v>
      </c>
      <c r="I1634" t="s">
        <v>1866</v>
      </c>
      <c r="J1634" t="s">
        <v>1997</v>
      </c>
      <c r="K1634" t="s">
        <v>1906</v>
      </c>
      <c r="L1634" t="s">
        <v>1889</v>
      </c>
      <c r="M1634">
        <v>2</v>
      </c>
      <c r="N1634" s="3">
        <v>89</v>
      </c>
      <c r="O1634" s="3">
        <v>48</v>
      </c>
      <c r="P1634" s="4">
        <v>0</v>
      </c>
      <c r="Q1634" s="3">
        <v>178</v>
      </c>
      <c r="R1634" s="3">
        <v>96</v>
      </c>
      <c r="S1634" s="3">
        <v>82</v>
      </c>
      <c r="T1634" t="s">
        <v>1954</v>
      </c>
      <c r="U1634" t="s">
        <v>72</v>
      </c>
    </row>
    <row r="1635" spans="1:21" x14ac:dyDescent="0.35">
      <c r="A1635" t="s">
        <v>4144</v>
      </c>
      <c r="B1635" s="2">
        <v>45408</v>
      </c>
      <c r="C1635">
        <v>4</v>
      </c>
      <c r="D1635">
        <v>2024</v>
      </c>
      <c r="F1635" t="s">
        <v>875</v>
      </c>
      <c r="G1635" t="s">
        <v>2412</v>
      </c>
      <c r="H1635" t="s">
        <v>1873</v>
      </c>
      <c r="I1635" t="s">
        <v>2320</v>
      </c>
      <c r="J1635" t="s">
        <v>1963</v>
      </c>
      <c r="K1635" t="s">
        <v>1907</v>
      </c>
      <c r="L1635" t="s">
        <v>1890</v>
      </c>
      <c r="M1635">
        <v>1</v>
      </c>
      <c r="N1635" s="3">
        <v>119</v>
      </c>
      <c r="O1635" s="3">
        <v>72</v>
      </c>
      <c r="P1635" s="4">
        <v>0.05</v>
      </c>
      <c r="Q1635" s="3">
        <v>113.05</v>
      </c>
      <c r="R1635" s="3">
        <v>72</v>
      </c>
      <c r="S1635" s="3">
        <v>41.05</v>
      </c>
      <c r="T1635" t="s">
        <v>1954</v>
      </c>
      <c r="U1635" t="s">
        <v>72</v>
      </c>
    </row>
    <row r="1636" spans="1:21" x14ac:dyDescent="0.35">
      <c r="A1636" t="s">
        <v>4145</v>
      </c>
      <c r="B1636" s="2">
        <v>45409</v>
      </c>
      <c r="C1636">
        <v>4</v>
      </c>
      <c r="D1636">
        <v>2024</v>
      </c>
      <c r="F1636" t="s">
        <v>184</v>
      </c>
      <c r="G1636" t="s">
        <v>2261</v>
      </c>
      <c r="H1636" t="s">
        <v>1869</v>
      </c>
      <c r="I1636" t="s">
        <v>1977</v>
      </c>
      <c r="J1636" t="s">
        <v>1971</v>
      </c>
      <c r="K1636" t="s">
        <v>1920</v>
      </c>
      <c r="L1636" t="s">
        <v>1886</v>
      </c>
      <c r="M1636">
        <v>1</v>
      </c>
      <c r="N1636" s="3">
        <v>45</v>
      </c>
      <c r="O1636" s="3">
        <v>19</v>
      </c>
      <c r="P1636" s="4">
        <v>0</v>
      </c>
      <c r="Q1636" s="3">
        <v>45</v>
      </c>
      <c r="R1636" s="3">
        <v>19</v>
      </c>
      <c r="S1636" s="3">
        <v>26</v>
      </c>
      <c r="T1636" t="s">
        <v>1954</v>
      </c>
      <c r="U1636" t="s">
        <v>71</v>
      </c>
    </row>
    <row r="1637" spans="1:21" x14ac:dyDescent="0.35">
      <c r="A1637" t="s">
        <v>4146</v>
      </c>
      <c r="B1637" s="2">
        <v>45409</v>
      </c>
      <c r="C1637">
        <v>4</v>
      </c>
      <c r="D1637">
        <v>2024</v>
      </c>
      <c r="F1637" t="s">
        <v>768</v>
      </c>
      <c r="G1637" t="s">
        <v>3909</v>
      </c>
      <c r="H1637" t="s">
        <v>1863</v>
      </c>
      <c r="I1637" t="s">
        <v>2033</v>
      </c>
      <c r="J1637" t="s">
        <v>2026</v>
      </c>
      <c r="K1637" t="s">
        <v>1919</v>
      </c>
      <c r="L1637" t="s">
        <v>1887</v>
      </c>
      <c r="M1637">
        <v>3</v>
      </c>
      <c r="N1637" s="3">
        <v>85</v>
      </c>
      <c r="O1637" s="3">
        <v>44</v>
      </c>
      <c r="P1637" s="4">
        <v>0.05</v>
      </c>
      <c r="Q1637" s="3">
        <v>242.25</v>
      </c>
      <c r="R1637" s="3">
        <v>132</v>
      </c>
      <c r="S1637" s="3">
        <v>110.25</v>
      </c>
      <c r="T1637" t="s">
        <v>1954</v>
      </c>
      <c r="U1637" t="s">
        <v>71</v>
      </c>
    </row>
    <row r="1638" spans="1:21" x14ac:dyDescent="0.35">
      <c r="A1638" t="s">
        <v>4147</v>
      </c>
      <c r="B1638" s="2">
        <v>45409</v>
      </c>
      <c r="C1638">
        <v>4</v>
      </c>
      <c r="D1638">
        <v>2024</v>
      </c>
      <c r="F1638" t="s">
        <v>297</v>
      </c>
      <c r="G1638" t="s">
        <v>2038</v>
      </c>
      <c r="H1638" t="s">
        <v>1863</v>
      </c>
      <c r="I1638" t="s">
        <v>2056</v>
      </c>
      <c r="J1638" t="s">
        <v>2026</v>
      </c>
      <c r="K1638" t="s">
        <v>1919</v>
      </c>
      <c r="L1638" t="s">
        <v>1887</v>
      </c>
      <c r="M1638">
        <v>1</v>
      </c>
      <c r="N1638" s="3">
        <v>85</v>
      </c>
      <c r="O1638" s="3">
        <v>44</v>
      </c>
      <c r="P1638" s="4">
        <v>0.05</v>
      </c>
      <c r="Q1638" s="3">
        <v>80.75</v>
      </c>
      <c r="R1638" s="3">
        <v>44</v>
      </c>
      <c r="S1638" s="3">
        <v>36.75</v>
      </c>
      <c r="T1638" t="s">
        <v>1954</v>
      </c>
      <c r="U1638" t="s">
        <v>72</v>
      </c>
    </row>
    <row r="1639" spans="1:21" x14ac:dyDescent="0.35">
      <c r="A1639" t="s">
        <v>4148</v>
      </c>
      <c r="B1639" s="2">
        <v>45409</v>
      </c>
      <c r="C1639">
        <v>4</v>
      </c>
      <c r="D1639">
        <v>2024</v>
      </c>
      <c r="F1639" t="s">
        <v>325</v>
      </c>
      <c r="G1639" t="s">
        <v>65</v>
      </c>
      <c r="H1639" t="s">
        <v>1874</v>
      </c>
      <c r="I1639" t="s">
        <v>2200</v>
      </c>
      <c r="J1639" t="s">
        <v>1960</v>
      </c>
      <c r="K1639" t="s">
        <v>1924</v>
      </c>
      <c r="L1639" t="s">
        <v>1885</v>
      </c>
      <c r="M1639">
        <v>1</v>
      </c>
      <c r="N1639" s="3">
        <v>42</v>
      </c>
      <c r="O1639" s="3">
        <v>20</v>
      </c>
      <c r="P1639" s="4">
        <v>0</v>
      </c>
      <c r="Q1639" s="3">
        <v>42</v>
      </c>
      <c r="R1639" s="3">
        <v>20</v>
      </c>
      <c r="S1639" s="3">
        <v>22</v>
      </c>
      <c r="T1639" t="s">
        <v>1954</v>
      </c>
      <c r="U1639" t="s">
        <v>72</v>
      </c>
    </row>
    <row r="1640" spans="1:21" x14ac:dyDescent="0.35">
      <c r="A1640" t="s">
        <v>4149</v>
      </c>
      <c r="B1640" s="2">
        <v>45409</v>
      </c>
      <c r="C1640">
        <v>4</v>
      </c>
      <c r="D1640">
        <v>2024</v>
      </c>
      <c r="F1640" t="s">
        <v>1077</v>
      </c>
      <c r="G1640" t="s">
        <v>3306</v>
      </c>
      <c r="H1640" t="s">
        <v>1870</v>
      </c>
      <c r="I1640" t="s">
        <v>2060</v>
      </c>
      <c r="J1640" t="s">
        <v>1953</v>
      </c>
      <c r="K1640" t="s">
        <v>1905</v>
      </c>
      <c r="L1640" t="s">
        <v>1888</v>
      </c>
      <c r="M1640">
        <v>1</v>
      </c>
      <c r="N1640" s="3">
        <v>120</v>
      </c>
      <c r="O1640" s="3">
        <v>63</v>
      </c>
      <c r="P1640" s="4">
        <v>0.05</v>
      </c>
      <c r="Q1640" s="3">
        <v>114</v>
      </c>
      <c r="R1640" s="3">
        <v>63</v>
      </c>
      <c r="S1640" s="3">
        <v>51</v>
      </c>
      <c r="T1640" t="s">
        <v>1954</v>
      </c>
      <c r="U1640" t="s">
        <v>71</v>
      </c>
    </row>
    <row r="1641" spans="1:21" x14ac:dyDescent="0.35">
      <c r="A1641" t="s">
        <v>4150</v>
      </c>
      <c r="B1641" s="2">
        <v>45409</v>
      </c>
      <c r="C1641">
        <v>4</v>
      </c>
      <c r="D1641">
        <v>2024</v>
      </c>
      <c r="F1641" t="s">
        <v>842</v>
      </c>
      <c r="G1641" t="s">
        <v>2105</v>
      </c>
      <c r="H1641" t="s">
        <v>1871</v>
      </c>
      <c r="I1641" t="s">
        <v>1966</v>
      </c>
      <c r="J1641" t="s">
        <v>2023</v>
      </c>
      <c r="K1641" t="s">
        <v>1912</v>
      </c>
      <c r="L1641" t="s">
        <v>1890</v>
      </c>
      <c r="M1641">
        <v>1</v>
      </c>
      <c r="N1641" s="3">
        <v>249</v>
      </c>
      <c r="O1641" s="3">
        <v>168</v>
      </c>
      <c r="P1641" s="4">
        <v>0.05</v>
      </c>
      <c r="Q1641" s="3">
        <v>236.55</v>
      </c>
      <c r="R1641" s="3">
        <v>168</v>
      </c>
      <c r="S1641" s="3">
        <v>68.55</v>
      </c>
      <c r="T1641" t="s">
        <v>1954</v>
      </c>
      <c r="U1641" t="s">
        <v>72</v>
      </c>
    </row>
    <row r="1642" spans="1:21" x14ac:dyDescent="0.35">
      <c r="A1642" t="s">
        <v>4151</v>
      </c>
      <c r="B1642" s="2">
        <v>45409</v>
      </c>
      <c r="C1642">
        <v>4</v>
      </c>
      <c r="D1642">
        <v>2024</v>
      </c>
      <c r="F1642" t="s">
        <v>635</v>
      </c>
      <c r="G1642" t="s">
        <v>2769</v>
      </c>
      <c r="H1642" t="s">
        <v>1873</v>
      </c>
      <c r="I1642" t="s">
        <v>2320</v>
      </c>
      <c r="J1642" t="s">
        <v>1997</v>
      </c>
      <c r="K1642" t="s">
        <v>1906</v>
      </c>
      <c r="L1642" t="s">
        <v>1889</v>
      </c>
      <c r="M1642">
        <v>2</v>
      </c>
      <c r="N1642" s="3">
        <v>89</v>
      </c>
      <c r="O1642" s="3">
        <v>48</v>
      </c>
      <c r="P1642" s="4">
        <v>0</v>
      </c>
      <c r="Q1642" s="3">
        <v>178</v>
      </c>
      <c r="R1642" s="3">
        <v>96</v>
      </c>
      <c r="S1642" s="3">
        <v>82</v>
      </c>
      <c r="T1642" t="s">
        <v>1954</v>
      </c>
      <c r="U1642" t="s">
        <v>72</v>
      </c>
    </row>
    <row r="1643" spans="1:21" x14ac:dyDescent="0.35">
      <c r="A1643" t="s">
        <v>4152</v>
      </c>
      <c r="B1643" s="2">
        <v>45409</v>
      </c>
      <c r="C1643">
        <v>4</v>
      </c>
      <c r="D1643">
        <v>2024</v>
      </c>
      <c r="F1643" t="s">
        <v>1530</v>
      </c>
      <c r="G1643" t="s">
        <v>2552</v>
      </c>
      <c r="H1643" t="s">
        <v>1874</v>
      </c>
      <c r="I1643" t="s">
        <v>2041</v>
      </c>
      <c r="J1643" t="s">
        <v>1956</v>
      </c>
      <c r="K1643" t="s">
        <v>1909</v>
      </c>
      <c r="L1643" t="s">
        <v>1887</v>
      </c>
      <c r="M1643">
        <v>1</v>
      </c>
      <c r="N1643" s="3">
        <v>95</v>
      </c>
      <c r="O1643" s="3">
        <v>54</v>
      </c>
      <c r="P1643" s="4">
        <v>0.05</v>
      </c>
      <c r="Q1643" s="3">
        <v>90.25</v>
      </c>
      <c r="R1643" s="3">
        <v>54</v>
      </c>
      <c r="S1643" s="3">
        <v>36.25</v>
      </c>
      <c r="T1643" t="s">
        <v>1954</v>
      </c>
      <c r="U1643" t="s">
        <v>72</v>
      </c>
    </row>
    <row r="1644" spans="1:21" x14ac:dyDescent="0.35">
      <c r="A1644" t="s">
        <v>4153</v>
      </c>
      <c r="B1644" s="2">
        <v>45409</v>
      </c>
      <c r="C1644">
        <v>4</v>
      </c>
      <c r="D1644">
        <v>2024</v>
      </c>
      <c r="F1644" t="s">
        <v>1335</v>
      </c>
      <c r="G1644" t="s">
        <v>2263</v>
      </c>
      <c r="H1644" t="s">
        <v>1870</v>
      </c>
      <c r="I1644" t="s">
        <v>2060</v>
      </c>
      <c r="J1644" t="s">
        <v>1960</v>
      </c>
      <c r="K1644" t="s">
        <v>1924</v>
      </c>
      <c r="L1644" t="s">
        <v>1885</v>
      </c>
      <c r="M1644">
        <v>1</v>
      </c>
      <c r="N1644" s="3">
        <v>42</v>
      </c>
      <c r="O1644" s="3">
        <v>20</v>
      </c>
      <c r="P1644" s="4">
        <v>0.2</v>
      </c>
      <c r="Q1644" s="3">
        <v>33.6</v>
      </c>
      <c r="R1644" s="3">
        <v>20</v>
      </c>
      <c r="S1644" s="3">
        <v>13.6</v>
      </c>
      <c r="T1644" t="s">
        <v>1954</v>
      </c>
      <c r="U1644" t="s">
        <v>72</v>
      </c>
    </row>
    <row r="1645" spans="1:21" x14ac:dyDescent="0.35">
      <c r="A1645" t="s">
        <v>4154</v>
      </c>
      <c r="B1645" s="2">
        <v>45409</v>
      </c>
      <c r="C1645">
        <v>4</v>
      </c>
      <c r="D1645">
        <v>2024</v>
      </c>
      <c r="F1645" t="s">
        <v>443</v>
      </c>
      <c r="G1645" t="s">
        <v>2282</v>
      </c>
      <c r="H1645" t="s">
        <v>1864</v>
      </c>
      <c r="I1645" t="s">
        <v>2211</v>
      </c>
      <c r="J1645" t="s">
        <v>2120</v>
      </c>
      <c r="K1645" t="s">
        <v>1926</v>
      </c>
      <c r="L1645" t="s">
        <v>1885</v>
      </c>
      <c r="M1645">
        <v>1</v>
      </c>
      <c r="N1645" s="3">
        <v>28</v>
      </c>
      <c r="O1645" s="3">
        <v>13</v>
      </c>
      <c r="P1645" s="4">
        <v>0.05</v>
      </c>
      <c r="Q1645" s="3">
        <v>26.6</v>
      </c>
      <c r="R1645" s="3">
        <v>13</v>
      </c>
      <c r="S1645" s="3">
        <v>13.6</v>
      </c>
      <c r="T1645" t="s">
        <v>1954</v>
      </c>
      <c r="U1645" t="s">
        <v>72</v>
      </c>
    </row>
    <row r="1646" spans="1:21" x14ac:dyDescent="0.35">
      <c r="A1646" t="s">
        <v>4155</v>
      </c>
      <c r="B1646" s="2">
        <v>45409</v>
      </c>
      <c r="C1646">
        <v>4</v>
      </c>
      <c r="D1646">
        <v>2024</v>
      </c>
      <c r="F1646" t="s">
        <v>1039</v>
      </c>
      <c r="G1646" t="s">
        <v>3112</v>
      </c>
      <c r="H1646" t="s">
        <v>1871</v>
      </c>
      <c r="I1646" t="s">
        <v>1966</v>
      </c>
      <c r="J1646" t="s">
        <v>1960</v>
      </c>
      <c r="K1646" t="s">
        <v>1924</v>
      </c>
      <c r="L1646" t="s">
        <v>1885</v>
      </c>
      <c r="M1646">
        <v>1</v>
      </c>
      <c r="N1646" s="3">
        <v>42</v>
      </c>
      <c r="O1646" s="3">
        <v>20</v>
      </c>
      <c r="P1646" s="4">
        <v>0</v>
      </c>
      <c r="Q1646" s="3">
        <v>42</v>
      </c>
      <c r="R1646" s="3">
        <v>20</v>
      </c>
      <c r="S1646" s="3">
        <v>22</v>
      </c>
      <c r="T1646" t="s">
        <v>1954</v>
      </c>
      <c r="U1646" t="s">
        <v>71</v>
      </c>
    </row>
    <row r="1647" spans="1:21" x14ac:dyDescent="0.35">
      <c r="A1647" t="s">
        <v>4156</v>
      </c>
      <c r="B1647" s="2">
        <v>45410</v>
      </c>
      <c r="C1647">
        <v>4</v>
      </c>
      <c r="D1647">
        <v>2024</v>
      </c>
      <c r="F1647" t="s">
        <v>606</v>
      </c>
      <c r="G1647" t="s">
        <v>4157</v>
      </c>
      <c r="H1647" t="s">
        <v>1871</v>
      </c>
      <c r="I1647" t="s">
        <v>1966</v>
      </c>
      <c r="J1647" t="s">
        <v>2001</v>
      </c>
      <c r="K1647" t="s">
        <v>1911</v>
      </c>
      <c r="L1647" t="s">
        <v>1886</v>
      </c>
      <c r="M1647">
        <v>1</v>
      </c>
      <c r="N1647" s="3">
        <v>58</v>
      </c>
      <c r="O1647" s="3">
        <v>25</v>
      </c>
      <c r="P1647" s="4">
        <v>0.05</v>
      </c>
      <c r="Q1647" s="3">
        <v>55.1</v>
      </c>
      <c r="R1647" s="3">
        <v>25</v>
      </c>
      <c r="S1647" s="3">
        <v>30.1</v>
      </c>
      <c r="T1647" t="s">
        <v>1954</v>
      </c>
      <c r="U1647" t="s">
        <v>71</v>
      </c>
    </row>
    <row r="1648" spans="1:21" x14ac:dyDescent="0.35">
      <c r="A1648" t="s">
        <v>4158</v>
      </c>
      <c r="B1648" s="2">
        <v>45410</v>
      </c>
      <c r="C1648">
        <v>4</v>
      </c>
      <c r="D1648">
        <v>2024</v>
      </c>
      <c r="F1648" t="s">
        <v>1215</v>
      </c>
      <c r="G1648" t="s">
        <v>1958</v>
      </c>
      <c r="H1648" t="s">
        <v>1866</v>
      </c>
      <c r="I1648" t="s">
        <v>1866</v>
      </c>
      <c r="J1648" t="s">
        <v>2023</v>
      </c>
      <c r="K1648" t="s">
        <v>1912</v>
      </c>
      <c r="L1648" t="s">
        <v>1890</v>
      </c>
      <c r="M1648">
        <v>3</v>
      </c>
      <c r="N1648" s="3">
        <v>249</v>
      </c>
      <c r="O1648" s="3">
        <v>168</v>
      </c>
      <c r="P1648" s="4">
        <v>0.1</v>
      </c>
      <c r="Q1648" s="3">
        <v>672.3</v>
      </c>
      <c r="R1648" s="3">
        <v>504</v>
      </c>
      <c r="S1648" s="3">
        <v>168.3</v>
      </c>
      <c r="T1648" t="s">
        <v>1954</v>
      </c>
      <c r="U1648" t="s">
        <v>71</v>
      </c>
    </row>
    <row r="1649" spans="1:21" x14ac:dyDescent="0.35">
      <c r="A1649" t="s">
        <v>4159</v>
      </c>
      <c r="B1649" s="2">
        <v>45410</v>
      </c>
      <c r="C1649">
        <v>4</v>
      </c>
      <c r="D1649">
        <v>2024</v>
      </c>
      <c r="F1649" t="s">
        <v>329</v>
      </c>
      <c r="G1649" t="s">
        <v>2698</v>
      </c>
      <c r="H1649" t="s">
        <v>1866</v>
      </c>
      <c r="I1649" t="s">
        <v>1866</v>
      </c>
      <c r="J1649" t="s">
        <v>1956</v>
      </c>
      <c r="K1649" t="s">
        <v>1909</v>
      </c>
      <c r="L1649" t="s">
        <v>1887</v>
      </c>
      <c r="M1649">
        <v>3</v>
      </c>
      <c r="N1649" s="3">
        <v>95</v>
      </c>
      <c r="O1649" s="3">
        <v>54</v>
      </c>
      <c r="P1649" s="4">
        <v>0</v>
      </c>
      <c r="Q1649" s="3">
        <v>285</v>
      </c>
      <c r="R1649" s="3">
        <v>162</v>
      </c>
      <c r="S1649" s="3">
        <v>123</v>
      </c>
      <c r="T1649" t="s">
        <v>1954</v>
      </c>
      <c r="U1649" t="s">
        <v>72</v>
      </c>
    </row>
    <row r="1650" spans="1:21" x14ac:dyDescent="0.35">
      <c r="A1650" t="s">
        <v>4160</v>
      </c>
      <c r="B1650" s="2">
        <v>45410</v>
      </c>
      <c r="C1650">
        <v>4</v>
      </c>
      <c r="D1650">
        <v>2024</v>
      </c>
      <c r="F1650" t="s">
        <v>1839</v>
      </c>
      <c r="G1650" t="s">
        <v>2185</v>
      </c>
      <c r="H1650" t="s">
        <v>1874</v>
      </c>
      <c r="I1650" t="s">
        <v>2186</v>
      </c>
      <c r="J1650" t="s">
        <v>1971</v>
      </c>
      <c r="K1650" t="s">
        <v>1920</v>
      </c>
      <c r="L1650" t="s">
        <v>1886</v>
      </c>
      <c r="M1650">
        <v>1</v>
      </c>
      <c r="N1650" s="3">
        <v>45</v>
      </c>
      <c r="O1650" s="3">
        <v>19</v>
      </c>
      <c r="P1650" s="4">
        <v>0.05</v>
      </c>
      <c r="Q1650" s="3">
        <v>42.75</v>
      </c>
      <c r="R1650" s="3">
        <v>19</v>
      </c>
      <c r="S1650" s="3">
        <v>23.75</v>
      </c>
      <c r="T1650" t="s">
        <v>1954</v>
      </c>
      <c r="U1650" t="s">
        <v>72</v>
      </c>
    </row>
    <row r="1651" spans="1:21" x14ac:dyDescent="0.35">
      <c r="A1651" t="s">
        <v>4161</v>
      </c>
      <c r="B1651" s="2">
        <v>45410</v>
      </c>
      <c r="C1651">
        <v>4</v>
      </c>
      <c r="D1651">
        <v>2024</v>
      </c>
      <c r="F1651" t="s">
        <v>1672</v>
      </c>
      <c r="G1651" t="s">
        <v>2480</v>
      </c>
      <c r="H1651" t="s">
        <v>1866</v>
      </c>
      <c r="I1651" t="s">
        <v>1866</v>
      </c>
      <c r="J1651" t="s">
        <v>2120</v>
      </c>
      <c r="K1651" t="s">
        <v>1926</v>
      </c>
      <c r="L1651" t="s">
        <v>1885</v>
      </c>
      <c r="M1651">
        <v>1</v>
      </c>
      <c r="N1651" s="3">
        <v>28</v>
      </c>
      <c r="O1651" s="3">
        <v>13</v>
      </c>
      <c r="P1651" s="4">
        <v>0.05</v>
      </c>
      <c r="Q1651" s="3">
        <v>26.6</v>
      </c>
      <c r="R1651" s="3">
        <v>13</v>
      </c>
      <c r="S1651" s="3">
        <v>13.6</v>
      </c>
      <c r="T1651" t="s">
        <v>1954</v>
      </c>
      <c r="U1651" t="s">
        <v>72</v>
      </c>
    </row>
    <row r="1652" spans="1:21" x14ac:dyDescent="0.35">
      <c r="A1652" t="s">
        <v>4162</v>
      </c>
      <c r="B1652" s="2">
        <v>45410</v>
      </c>
      <c r="C1652">
        <v>4</v>
      </c>
      <c r="D1652">
        <v>2024</v>
      </c>
      <c r="F1652" t="s">
        <v>899</v>
      </c>
      <c r="G1652" t="s">
        <v>2430</v>
      </c>
      <c r="H1652" t="s">
        <v>1870</v>
      </c>
      <c r="I1652" t="s">
        <v>2000</v>
      </c>
      <c r="J1652" t="s">
        <v>1963</v>
      </c>
      <c r="K1652" t="s">
        <v>1907</v>
      </c>
      <c r="L1652" t="s">
        <v>1890</v>
      </c>
      <c r="M1652">
        <v>2</v>
      </c>
      <c r="N1652" s="3">
        <v>119</v>
      </c>
      <c r="O1652" s="3">
        <v>72</v>
      </c>
      <c r="P1652" s="4">
        <v>0</v>
      </c>
      <c r="Q1652" s="3">
        <v>238</v>
      </c>
      <c r="R1652" s="3">
        <v>144</v>
      </c>
      <c r="S1652" s="3">
        <v>94</v>
      </c>
      <c r="T1652" t="s">
        <v>1954</v>
      </c>
      <c r="U1652" t="s">
        <v>72</v>
      </c>
    </row>
    <row r="1653" spans="1:21" x14ac:dyDescent="0.35">
      <c r="A1653" t="s">
        <v>4163</v>
      </c>
      <c r="B1653" s="2">
        <v>45410</v>
      </c>
      <c r="C1653">
        <v>4</v>
      </c>
      <c r="D1653">
        <v>2024</v>
      </c>
      <c r="F1653" t="s">
        <v>452</v>
      </c>
      <c r="G1653" t="s">
        <v>2291</v>
      </c>
      <c r="H1653" t="s">
        <v>1863</v>
      </c>
      <c r="I1653" t="s">
        <v>1952</v>
      </c>
      <c r="J1653" t="s">
        <v>2045</v>
      </c>
      <c r="K1653" t="s">
        <v>1910</v>
      </c>
      <c r="L1653" t="s">
        <v>1890</v>
      </c>
      <c r="M1653">
        <v>1</v>
      </c>
      <c r="N1653" s="3">
        <v>99</v>
      </c>
      <c r="O1653" s="3">
        <v>58</v>
      </c>
      <c r="P1653" s="4">
        <v>0.05</v>
      </c>
      <c r="Q1653" s="3">
        <v>94.05</v>
      </c>
      <c r="R1653" s="3">
        <v>58</v>
      </c>
      <c r="S1653" s="3">
        <v>36.049999999999997</v>
      </c>
      <c r="T1653" t="s">
        <v>1954</v>
      </c>
      <c r="U1653" t="s">
        <v>72</v>
      </c>
    </row>
    <row r="1654" spans="1:21" x14ac:dyDescent="0.35">
      <c r="A1654" t="s">
        <v>4164</v>
      </c>
      <c r="B1654" s="2">
        <v>45410</v>
      </c>
      <c r="C1654">
        <v>4</v>
      </c>
      <c r="D1654">
        <v>2024</v>
      </c>
      <c r="F1654" t="s">
        <v>156</v>
      </c>
      <c r="G1654" t="s">
        <v>3673</v>
      </c>
      <c r="H1654" t="s">
        <v>1875</v>
      </c>
      <c r="I1654" t="s">
        <v>1981</v>
      </c>
      <c r="J1654" t="s">
        <v>1997</v>
      </c>
      <c r="K1654" t="s">
        <v>1906</v>
      </c>
      <c r="L1654" t="s">
        <v>1889</v>
      </c>
      <c r="M1654">
        <v>1</v>
      </c>
      <c r="N1654" s="3">
        <v>89</v>
      </c>
      <c r="O1654" s="3">
        <v>48</v>
      </c>
      <c r="P1654" s="4">
        <v>0.05</v>
      </c>
      <c r="Q1654" s="3">
        <v>84.55</v>
      </c>
      <c r="R1654" s="3">
        <v>48</v>
      </c>
      <c r="S1654" s="3">
        <v>36.549999999999997</v>
      </c>
      <c r="T1654" t="s">
        <v>1954</v>
      </c>
      <c r="U1654" t="s">
        <v>72</v>
      </c>
    </row>
    <row r="1655" spans="1:21" x14ac:dyDescent="0.35">
      <c r="A1655" t="s">
        <v>4165</v>
      </c>
      <c r="B1655" s="2">
        <v>45410</v>
      </c>
      <c r="C1655">
        <v>4</v>
      </c>
      <c r="D1655">
        <v>2024</v>
      </c>
      <c r="F1655" t="s">
        <v>523</v>
      </c>
      <c r="G1655" t="s">
        <v>2250</v>
      </c>
      <c r="H1655" t="s">
        <v>1871</v>
      </c>
      <c r="I1655" t="s">
        <v>1966</v>
      </c>
      <c r="J1655" t="s">
        <v>2114</v>
      </c>
      <c r="K1655" t="s">
        <v>1915</v>
      </c>
      <c r="L1655" t="s">
        <v>1886</v>
      </c>
      <c r="M1655">
        <v>1</v>
      </c>
      <c r="N1655" s="3">
        <v>85</v>
      </c>
      <c r="O1655" s="3">
        <v>41</v>
      </c>
      <c r="P1655" s="4">
        <v>0.05</v>
      </c>
      <c r="Q1655" s="3">
        <v>80.75</v>
      </c>
      <c r="R1655" s="3">
        <v>41</v>
      </c>
      <c r="S1655" s="3">
        <v>39.75</v>
      </c>
      <c r="T1655" t="s">
        <v>1954</v>
      </c>
      <c r="U1655" t="s">
        <v>72</v>
      </c>
    </row>
    <row r="1656" spans="1:21" x14ac:dyDescent="0.35">
      <c r="A1656" t="s">
        <v>4166</v>
      </c>
      <c r="B1656" s="2">
        <v>45410</v>
      </c>
      <c r="C1656">
        <v>4</v>
      </c>
      <c r="D1656">
        <v>2024</v>
      </c>
      <c r="F1656" t="s">
        <v>446</v>
      </c>
      <c r="G1656" t="s">
        <v>3442</v>
      </c>
      <c r="H1656" t="s">
        <v>1872</v>
      </c>
      <c r="I1656" t="s">
        <v>2076</v>
      </c>
      <c r="J1656" t="s">
        <v>1991</v>
      </c>
      <c r="K1656" t="s">
        <v>1925</v>
      </c>
      <c r="L1656" t="s">
        <v>1885</v>
      </c>
      <c r="M1656">
        <v>1</v>
      </c>
      <c r="N1656" s="3">
        <v>35</v>
      </c>
      <c r="O1656" s="3">
        <v>16</v>
      </c>
      <c r="P1656" s="4">
        <v>0.1</v>
      </c>
      <c r="Q1656" s="3">
        <v>31.5</v>
      </c>
      <c r="R1656" s="3">
        <v>16</v>
      </c>
      <c r="S1656" s="3">
        <v>15.5</v>
      </c>
      <c r="T1656" t="s">
        <v>1954</v>
      </c>
      <c r="U1656" t="s">
        <v>72</v>
      </c>
    </row>
    <row r="1657" spans="1:21" x14ac:dyDescent="0.35">
      <c r="A1657" t="s">
        <v>4167</v>
      </c>
      <c r="B1657" s="2">
        <v>45410</v>
      </c>
      <c r="C1657">
        <v>4</v>
      </c>
      <c r="D1657">
        <v>2024</v>
      </c>
      <c r="F1657" t="s">
        <v>1614</v>
      </c>
      <c r="G1657" t="s">
        <v>2300</v>
      </c>
      <c r="H1657" t="s">
        <v>1866</v>
      </c>
      <c r="I1657" t="s">
        <v>1866</v>
      </c>
      <c r="J1657" t="s">
        <v>1963</v>
      </c>
      <c r="K1657" t="s">
        <v>1907</v>
      </c>
      <c r="L1657" t="s">
        <v>1890</v>
      </c>
      <c r="M1657">
        <v>2</v>
      </c>
      <c r="N1657" s="3">
        <v>119</v>
      </c>
      <c r="O1657" s="3">
        <v>72</v>
      </c>
      <c r="P1657" s="4">
        <v>0</v>
      </c>
      <c r="Q1657" s="3">
        <v>238</v>
      </c>
      <c r="R1657" s="3">
        <v>144</v>
      </c>
      <c r="S1657" s="3">
        <v>94</v>
      </c>
      <c r="T1657" t="s">
        <v>1954</v>
      </c>
      <c r="U1657" t="s">
        <v>71</v>
      </c>
    </row>
    <row r="1658" spans="1:21" x14ac:dyDescent="0.35">
      <c r="A1658" t="s">
        <v>4168</v>
      </c>
      <c r="B1658" s="2">
        <v>45410</v>
      </c>
      <c r="C1658">
        <v>4</v>
      </c>
      <c r="D1658">
        <v>2024</v>
      </c>
      <c r="F1658" t="s">
        <v>312</v>
      </c>
      <c r="G1658" t="s">
        <v>2208</v>
      </c>
      <c r="H1658" t="s">
        <v>1866</v>
      </c>
      <c r="I1658" t="s">
        <v>1866</v>
      </c>
      <c r="J1658" t="s">
        <v>1963</v>
      </c>
      <c r="K1658" t="s">
        <v>1907</v>
      </c>
      <c r="L1658" t="s">
        <v>1890</v>
      </c>
      <c r="M1658">
        <v>1</v>
      </c>
      <c r="N1658" s="3">
        <v>119</v>
      </c>
      <c r="O1658" s="3">
        <v>72</v>
      </c>
      <c r="P1658" s="4">
        <v>0.1</v>
      </c>
      <c r="Q1658" s="3">
        <v>107.1</v>
      </c>
      <c r="R1658" s="3">
        <v>72</v>
      </c>
      <c r="S1658" s="3">
        <v>35.1</v>
      </c>
      <c r="T1658" t="s">
        <v>1954</v>
      </c>
      <c r="U1658" t="s">
        <v>72</v>
      </c>
    </row>
    <row r="1659" spans="1:21" x14ac:dyDescent="0.35">
      <c r="A1659" t="s">
        <v>4169</v>
      </c>
      <c r="B1659" s="2">
        <v>45411</v>
      </c>
      <c r="C1659">
        <v>4</v>
      </c>
      <c r="D1659">
        <v>2024</v>
      </c>
      <c r="F1659" t="s">
        <v>424</v>
      </c>
      <c r="G1659" t="s">
        <v>2595</v>
      </c>
      <c r="H1659" t="s">
        <v>1873</v>
      </c>
      <c r="I1659" t="s">
        <v>2070</v>
      </c>
      <c r="J1659" t="s">
        <v>2026</v>
      </c>
      <c r="K1659" t="s">
        <v>1919</v>
      </c>
      <c r="L1659" t="s">
        <v>1887</v>
      </c>
      <c r="M1659">
        <v>2</v>
      </c>
      <c r="N1659" s="3">
        <v>85</v>
      </c>
      <c r="O1659" s="3">
        <v>44</v>
      </c>
      <c r="P1659" s="4">
        <v>0.1</v>
      </c>
      <c r="Q1659" s="3">
        <v>153</v>
      </c>
      <c r="R1659" s="3">
        <v>88</v>
      </c>
      <c r="S1659" s="3">
        <v>65</v>
      </c>
      <c r="T1659" t="s">
        <v>1954</v>
      </c>
      <c r="U1659" t="s">
        <v>72</v>
      </c>
    </row>
    <row r="1660" spans="1:21" x14ac:dyDescent="0.35">
      <c r="A1660" t="s">
        <v>4170</v>
      </c>
      <c r="B1660" s="2">
        <v>45411</v>
      </c>
      <c r="C1660">
        <v>4</v>
      </c>
      <c r="D1660">
        <v>2024</v>
      </c>
      <c r="F1660" t="s">
        <v>170</v>
      </c>
      <c r="G1660" t="s">
        <v>3152</v>
      </c>
      <c r="H1660" t="s">
        <v>1863</v>
      </c>
      <c r="I1660" t="s">
        <v>2033</v>
      </c>
      <c r="J1660" t="s">
        <v>2162</v>
      </c>
      <c r="K1660" t="s">
        <v>1921</v>
      </c>
      <c r="L1660" t="s">
        <v>1889</v>
      </c>
      <c r="M1660">
        <v>1</v>
      </c>
      <c r="N1660" s="3">
        <v>55</v>
      </c>
      <c r="O1660" s="3">
        <v>27</v>
      </c>
      <c r="P1660" s="4">
        <v>0.2</v>
      </c>
      <c r="Q1660" s="3">
        <v>44</v>
      </c>
      <c r="R1660" s="3">
        <v>27</v>
      </c>
      <c r="S1660" s="3">
        <v>17</v>
      </c>
      <c r="T1660" t="s">
        <v>1954</v>
      </c>
      <c r="U1660" t="s">
        <v>72</v>
      </c>
    </row>
    <row r="1661" spans="1:21" x14ac:dyDescent="0.35">
      <c r="A1661" t="s">
        <v>4171</v>
      </c>
      <c r="B1661" s="2">
        <v>45411</v>
      </c>
      <c r="C1661">
        <v>4</v>
      </c>
      <c r="D1661">
        <v>2024</v>
      </c>
      <c r="F1661" t="s">
        <v>662</v>
      </c>
      <c r="G1661" t="s">
        <v>2378</v>
      </c>
      <c r="H1661" t="s">
        <v>1867</v>
      </c>
      <c r="I1661" t="s">
        <v>2004</v>
      </c>
      <c r="J1661" t="s">
        <v>2064</v>
      </c>
      <c r="K1661" t="s">
        <v>1922</v>
      </c>
      <c r="L1661" t="s">
        <v>1887</v>
      </c>
      <c r="M1661">
        <v>1</v>
      </c>
      <c r="N1661" s="3">
        <v>32</v>
      </c>
      <c r="O1661" s="3">
        <v>14</v>
      </c>
      <c r="P1661" s="4">
        <v>0</v>
      </c>
      <c r="Q1661" s="3">
        <v>32</v>
      </c>
      <c r="R1661" s="3">
        <v>14</v>
      </c>
      <c r="S1661" s="3">
        <v>18</v>
      </c>
      <c r="T1661" t="s">
        <v>1954</v>
      </c>
      <c r="U1661" t="s">
        <v>72</v>
      </c>
    </row>
    <row r="1662" spans="1:21" x14ac:dyDescent="0.35">
      <c r="A1662" t="s">
        <v>4172</v>
      </c>
      <c r="B1662" s="2">
        <v>45411</v>
      </c>
      <c r="C1662">
        <v>4</v>
      </c>
      <c r="D1662">
        <v>2024</v>
      </c>
      <c r="F1662" t="s">
        <v>1837</v>
      </c>
      <c r="G1662" t="s">
        <v>2622</v>
      </c>
      <c r="H1662" t="s">
        <v>1866</v>
      </c>
      <c r="I1662" t="s">
        <v>1866</v>
      </c>
      <c r="J1662" t="s">
        <v>1971</v>
      </c>
      <c r="K1662" t="s">
        <v>1920</v>
      </c>
      <c r="L1662" t="s">
        <v>1886</v>
      </c>
      <c r="M1662">
        <v>1</v>
      </c>
      <c r="N1662" s="3">
        <v>45</v>
      </c>
      <c r="O1662" s="3">
        <v>19</v>
      </c>
      <c r="P1662" s="4">
        <v>0</v>
      </c>
      <c r="Q1662" s="3">
        <v>45</v>
      </c>
      <c r="R1662" s="3">
        <v>19</v>
      </c>
      <c r="S1662" s="3">
        <v>26</v>
      </c>
      <c r="T1662" t="s">
        <v>1954</v>
      </c>
      <c r="U1662" t="s">
        <v>72</v>
      </c>
    </row>
    <row r="1663" spans="1:21" x14ac:dyDescent="0.35">
      <c r="A1663" t="s">
        <v>4173</v>
      </c>
      <c r="B1663" s="2">
        <v>45411</v>
      </c>
      <c r="C1663">
        <v>4</v>
      </c>
      <c r="D1663">
        <v>2024</v>
      </c>
      <c r="F1663" t="s">
        <v>1760</v>
      </c>
      <c r="G1663" t="s">
        <v>2473</v>
      </c>
      <c r="H1663" t="s">
        <v>1875</v>
      </c>
      <c r="I1663" t="s">
        <v>2054</v>
      </c>
      <c r="J1663" t="s">
        <v>1960</v>
      </c>
      <c r="K1663" t="s">
        <v>1924</v>
      </c>
      <c r="L1663" t="s">
        <v>1885</v>
      </c>
      <c r="M1663">
        <v>3</v>
      </c>
      <c r="N1663" s="3">
        <v>42</v>
      </c>
      <c r="O1663" s="3">
        <v>20</v>
      </c>
      <c r="P1663" s="4">
        <v>0.1</v>
      </c>
      <c r="Q1663" s="3">
        <v>113.4</v>
      </c>
      <c r="R1663" s="3">
        <v>60</v>
      </c>
      <c r="S1663" s="3">
        <v>53.4</v>
      </c>
      <c r="T1663" t="s">
        <v>1954</v>
      </c>
      <c r="U1663" t="s">
        <v>72</v>
      </c>
    </row>
    <row r="1664" spans="1:21" x14ac:dyDescent="0.35">
      <c r="A1664" t="s">
        <v>4174</v>
      </c>
      <c r="B1664" s="2">
        <v>45411</v>
      </c>
      <c r="C1664">
        <v>4</v>
      </c>
      <c r="D1664">
        <v>2024</v>
      </c>
      <c r="F1664" t="s">
        <v>420</v>
      </c>
      <c r="G1664" t="s">
        <v>2146</v>
      </c>
      <c r="H1664" t="s">
        <v>1871</v>
      </c>
      <c r="I1664" t="s">
        <v>1990</v>
      </c>
      <c r="J1664" t="s">
        <v>1991</v>
      </c>
      <c r="K1664" t="s">
        <v>1925</v>
      </c>
      <c r="L1664" t="s">
        <v>1885</v>
      </c>
      <c r="M1664">
        <v>1</v>
      </c>
      <c r="N1664" s="3">
        <v>35</v>
      </c>
      <c r="O1664" s="3">
        <v>16</v>
      </c>
      <c r="P1664" s="4">
        <v>0.1</v>
      </c>
      <c r="Q1664" s="3">
        <v>31.5</v>
      </c>
      <c r="R1664" s="3">
        <v>16</v>
      </c>
      <c r="S1664" s="3">
        <v>15.5</v>
      </c>
      <c r="T1664" t="s">
        <v>1954</v>
      </c>
      <c r="U1664" t="s">
        <v>72</v>
      </c>
    </row>
    <row r="1665" spans="1:21" x14ac:dyDescent="0.35">
      <c r="A1665" t="s">
        <v>4175</v>
      </c>
      <c r="B1665" s="2">
        <v>45411</v>
      </c>
      <c r="C1665">
        <v>4</v>
      </c>
      <c r="D1665">
        <v>2024</v>
      </c>
      <c r="F1665" t="s">
        <v>1478</v>
      </c>
      <c r="G1665" t="s">
        <v>57</v>
      </c>
      <c r="H1665" t="s">
        <v>1871</v>
      </c>
      <c r="I1665" t="s">
        <v>1990</v>
      </c>
      <c r="J1665" t="s">
        <v>1967</v>
      </c>
      <c r="K1665" t="s">
        <v>1913</v>
      </c>
      <c r="L1665" t="s">
        <v>1888</v>
      </c>
      <c r="M1665">
        <v>1</v>
      </c>
      <c r="N1665" s="3">
        <v>78</v>
      </c>
      <c r="O1665" s="3">
        <v>39</v>
      </c>
      <c r="P1665" s="4">
        <v>0</v>
      </c>
      <c r="Q1665" s="3">
        <v>78</v>
      </c>
      <c r="R1665" s="3">
        <v>39</v>
      </c>
      <c r="S1665" s="3">
        <v>39</v>
      </c>
      <c r="T1665" t="s">
        <v>1954</v>
      </c>
      <c r="U1665" t="s">
        <v>71</v>
      </c>
    </row>
    <row r="1666" spans="1:21" x14ac:dyDescent="0.35">
      <c r="A1666" t="s">
        <v>4176</v>
      </c>
      <c r="B1666" s="2">
        <v>45411</v>
      </c>
      <c r="C1666">
        <v>4</v>
      </c>
      <c r="D1666">
        <v>2024</v>
      </c>
      <c r="F1666" t="s">
        <v>435</v>
      </c>
      <c r="G1666" t="s">
        <v>3306</v>
      </c>
      <c r="H1666" t="s">
        <v>1863</v>
      </c>
      <c r="I1666" t="s">
        <v>2051</v>
      </c>
      <c r="J1666" t="s">
        <v>2026</v>
      </c>
      <c r="K1666" t="s">
        <v>1919</v>
      </c>
      <c r="L1666" t="s">
        <v>1887</v>
      </c>
      <c r="M1666">
        <v>1</v>
      </c>
      <c r="N1666" s="3">
        <v>85</v>
      </c>
      <c r="O1666" s="3">
        <v>44</v>
      </c>
      <c r="P1666" s="4">
        <v>0</v>
      </c>
      <c r="Q1666" s="3">
        <v>85</v>
      </c>
      <c r="R1666" s="3">
        <v>44</v>
      </c>
      <c r="S1666" s="3">
        <v>41</v>
      </c>
      <c r="T1666" t="s">
        <v>1954</v>
      </c>
      <c r="U1666" t="s">
        <v>72</v>
      </c>
    </row>
    <row r="1667" spans="1:21" x14ac:dyDescent="0.35">
      <c r="A1667" t="s">
        <v>4177</v>
      </c>
      <c r="B1667" s="2">
        <v>45411</v>
      </c>
      <c r="C1667">
        <v>4</v>
      </c>
      <c r="D1667">
        <v>2024</v>
      </c>
      <c r="F1667" t="s">
        <v>488</v>
      </c>
      <c r="G1667" t="s">
        <v>4178</v>
      </c>
      <c r="H1667" t="s">
        <v>1872</v>
      </c>
      <c r="I1667" t="s">
        <v>2152</v>
      </c>
      <c r="J1667" t="s">
        <v>1956</v>
      </c>
      <c r="K1667" t="s">
        <v>1909</v>
      </c>
      <c r="L1667" t="s">
        <v>1887</v>
      </c>
      <c r="M1667">
        <v>5</v>
      </c>
      <c r="N1667" s="3">
        <v>95</v>
      </c>
      <c r="O1667" s="3">
        <v>54</v>
      </c>
      <c r="P1667" s="4">
        <v>0.05</v>
      </c>
      <c r="Q1667" s="3">
        <v>451.25</v>
      </c>
      <c r="R1667" s="3">
        <v>270</v>
      </c>
      <c r="S1667" s="3">
        <v>181.25</v>
      </c>
      <c r="T1667" t="s">
        <v>1954</v>
      </c>
      <c r="U1667" t="s">
        <v>71</v>
      </c>
    </row>
    <row r="1668" spans="1:21" x14ac:dyDescent="0.35">
      <c r="A1668" t="s">
        <v>4179</v>
      </c>
      <c r="B1668" s="2">
        <v>45412</v>
      </c>
      <c r="C1668">
        <v>4</v>
      </c>
      <c r="D1668">
        <v>2024</v>
      </c>
      <c r="F1668" t="s">
        <v>307</v>
      </c>
      <c r="G1668" t="s">
        <v>63</v>
      </c>
      <c r="H1668" t="s">
        <v>1866</v>
      </c>
      <c r="I1668" t="s">
        <v>1866</v>
      </c>
      <c r="J1668" t="s">
        <v>1963</v>
      </c>
      <c r="K1668" t="s">
        <v>1907</v>
      </c>
      <c r="L1668" t="s">
        <v>1890</v>
      </c>
      <c r="M1668">
        <v>1</v>
      </c>
      <c r="N1668" s="3">
        <v>119</v>
      </c>
      <c r="O1668" s="3">
        <v>72</v>
      </c>
      <c r="P1668" s="4">
        <v>0.1</v>
      </c>
      <c r="Q1668" s="3">
        <v>107.1</v>
      </c>
      <c r="R1668" s="3">
        <v>72</v>
      </c>
      <c r="S1668" s="3">
        <v>35.1</v>
      </c>
      <c r="T1668" t="s">
        <v>1954</v>
      </c>
      <c r="U1668" t="s">
        <v>72</v>
      </c>
    </row>
    <row r="1669" spans="1:21" x14ac:dyDescent="0.35">
      <c r="A1669" t="s">
        <v>4180</v>
      </c>
      <c r="B1669" s="2">
        <v>45412</v>
      </c>
      <c r="C1669">
        <v>4</v>
      </c>
      <c r="D1669">
        <v>2024</v>
      </c>
      <c r="F1669" t="s">
        <v>798</v>
      </c>
      <c r="G1669" t="s">
        <v>59</v>
      </c>
      <c r="H1669" t="s">
        <v>1870</v>
      </c>
      <c r="I1669" t="s">
        <v>2000</v>
      </c>
      <c r="J1669" t="s">
        <v>2162</v>
      </c>
      <c r="K1669" t="s">
        <v>1921</v>
      </c>
      <c r="L1669" t="s">
        <v>1889</v>
      </c>
      <c r="M1669">
        <v>1</v>
      </c>
      <c r="N1669" s="3">
        <v>55</v>
      </c>
      <c r="O1669" s="3">
        <v>27</v>
      </c>
      <c r="P1669" s="4">
        <v>0.15</v>
      </c>
      <c r="Q1669" s="3">
        <v>46.75</v>
      </c>
      <c r="R1669" s="3">
        <v>27</v>
      </c>
      <c r="S1669" s="3">
        <v>19.75</v>
      </c>
      <c r="T1669" t="s">
        <v>1954</v>
      </c>
      <c r="U1669" t="s">
        <v>72</v>
      </c>
    </row>
    <row r="1670" spans="1:21" x14ac:dyDescent="0.35">
      <c r="A1670" t="s">
        <v>4181</v>
      </c>
      <c r="B1670" s="2">
        <v>45412</v>
      </c>
      <c r="C1670">
        <v>4</v>
      </c>
      <c r="D1670">
        <v>2024</v>
      </c>
      <c r="F1670" t="s">
        <v>495</v>
      </c>
      <c r="G1670" t="s">
        <v>2050</v>
      </c>
      <c r="H1670" t="s">
        <v>1868</v>
      </c>
      <c r="I1670" t="s">
        <v>1959</v>
      </c>
      <c r="J1670" t="s">
        <v>2183</v>
      </c>
      <c r="K1670" t="s">
        <v>1917</v>
      </c>
      <c r="L1670" t="s">
        <v>1886</v>
      </c>
      <c r="M1670">
        <v>2</v>
      </c>
      <c r="N1670" s="3">
        <v>72</v>
      </c>
      <c r="O1670" s="3">
        <v>34</v>
      </c>
      <c r="P1670" s="4">
        <v>0.1</v>
      </c>
      <c r="Q1670" s="3">
        <v>129.6</v>
      </c>
      <c r="R1670" s="3">
        <v>68</v>
      </c>
      <c r="S1670" s="3">
        <v>61.6</v>
      </c>
      <c r="T1670" t="s">
        <v>1954</v>
      </c>
      <c r="U1670" t="s">
        <v>71</v>
      </c>
    </row>
    <row r="1671" spans="1:21" x14ac:dyDescent="0.35">
      <c r="A1671" t="s">
        <v>4182</v>
      </c>
      <c r="B1671" s="2">
        <v>45412</v>
      </c>
      <c r="C1671">
        <v>4</v>
      </c>
      <c r="D1671">
        <v>2024</v>
      </c>
      <c r="F1671" t="s">
        <v>149</v>
      </c>
      <c r="G1671" t="s">
        <v>2755</v>
      </c>
      <c r="H1671" t="s">
        <v>1870</v>
      </c>
      <c r="I1671" t="s">
        <v>2060</v>
      </c>
      <c r="J1671" t="s">
        <v>2061</v>
      </c>
      <c r="K1671" t="s">
        <v>1923</v>
      </c>
      <c r="L1671" t="s">
        <v>1888</v>
      </c>
      <c r="M1671">
        <v>1</v>
      </c>
      <c r="N1671" s="3">
        <v>25</v>
      </c>
      <c r="O1671" s="3">
        <v>11</v>
      </c>
      <c r="P1671" s="4">
        <v>0.05</v>
      </c>
      <c r="Q1671" s="3">
        <v>23.75</v>
      </c>
      <c r="R1671" s="3">
        <v>11</v>
      </c>
      <c r="S1671" s="3">
        <v>12.75</v>
      </c>
      <c r="T1671" t="s">
        <v>1954</v>
      </c>
      <c r="U1671" t="s">
        <v>72</v>
      </c>
    </row>
    <row r="1672" spans="1:21" x14ac:dyDescent="0.35">
      <c r="A1672" t="s">
        <v>4183</v>
      </c>
      <c r="B1672" s="2">
        <v>45412</v>
      </c>
      <c r="C1672">
        <v>4</v>
      </c>
      <c r="D1672">
        <v>2024</v>
      </c>
      <c r="F1672" t="s">
        <v>1341</v>
      </c>
      <c r="G1672" t="s">
        <v>2393</v>
      </c>
      <c r="H1672" t="s">
        <v>1874</v>
      </c>
      <c r="I1672" t="s">
        <v>2119</v>
      </c>
      <c r="J1672" t="s">
        <v>2034</v>
      </c>
      <c r="K1672" t="s">
        <v>1904</v>
      </c>
      <c r="L1672" t="s">
        <v>1889</v>
      </c>
      <c r="M1672">
        <v>1</v>
      </c>
      <c r="N1672" s="3">
        <v>149</v>
      </c>
      <c r="O1672" s="3">
        <v>91</v>
      </c>
      <c r="P1672" s="4">
        <v>0.1</v>
      </c>
      <c r="Q1672" s="3">
        <v>134.1</v>
      </c>
      <c r="R1672" s="3">
        <v>91</v>
      </c>
      <c r="S1672" s="3">
        <v>43.1</v>
      </c>
      <c r="T1672" t="s">
        <v>1954</v>
      </c>
      <c r="U1672" t="s">
        <v>71</v>
      </c>
    </row>
    <row r="1673" spans="1:21" x14ac:dyDescent="0.35">
      <c r="A1673" t="s">
        <v>4184</v>
      </c>
      <c r="B1673" s="2">
        <v>45412</v>
      </c>
      <c r="C1673">
        <v>4</v>
      </c>
      <c r="D1673">
        <v>2024</v>
      </c>
      <c r="F1673" t="s">
        <v>158</v>
      </c>
      <c r="G1673" t="s">
        <v>2837</v>
      </c>
      <c r="H1673" t="s">
        <v>1866</v>
      </c>
      <c r="I1673" t="s">
        <v>1866</v>
      </c>
      <c r="J1673" t="s">
        <v>1997</v>
      </c>
      <c r="K1673" t="s">
        <v>1906</v>
      </c>
      <c r="L1673" t="s">
        <v>1889</v>
      </c>
      <c r="M1673">
        <v>5</v>
      </c>
      <c r="N1673" s="3">
        <v>89</v>
      </c>
      <c r="O1673" s="3">
        <v>48</v>
      </c>
      <c r="P1673" s="4">
        <v>0.15</v>
      </c>
      <c r="Q1673" s="3">
        <v>378.25</v>
      </c>
      <c r="R1673" s="3">
        <v>240</v>
      </c>
      <c r="S1673" s="3">
        <v>138.25</v>
      </c>
      <c r="T1673" t="s">
        <v>1954</v>
      </c>
      <c r="U1673" t="s">
        <v>71</v>
      </c>
    </row>
    <row r="1674" spans="1:21" x14ac:dyDescent="0.35">
      <c r="A1674" t="s">
        <v>4185</v>
      </c>
      <c r="B1674" s="2">
        <v>45412</v>
      </c>
      <c r="C1674">
        <v>4</v>
      </c>
      <c r="D1674">
        <v>2024</v>
      </c>
      <c r="F1674" t="s">
        <v>370</v>
      </c>
      <c r="G1674" t="s">
        <v>3877</v>
      </c>
      <c r="H1674" t="s">
        <v>1870</v>
      </c>
      <c r="I1674" t="s">
        <v>2060</v>
      </c>
      <c r="J1674" t="s">
        <v>2067</v>
      </c>
      <c r="K1674" t="s">
        <v>1918</v>
      </c>
      <c r="L1674" t="s">
        <v>1889</v>
      </c>
      <c r="M1674">
        <v>3</v>
      </c>
      <c r="N1674" s="3">
        <v>69</v>
      </c>
      <c r="O1674" s="3">
        <v>37</v>
      </c>
      <c r="P1674" s="4">
        <v>0</v>
      </c>
      <c r="Q1674" s="3">
        <v>207</v>
      </c>
      <c r="R1674" s="3">
        <v>111</v>
      </c>
      <c r="S1674" s="3">
        <v>96</v>
      </c>
      <c r="T1674" t="s">
        <v>1954</v>
      </c>
      <c r="U1674" t="s">
        <v>72</v>
      </c>
    </row>
    <row r="1675" spans="1:21" x14ac:dyDescent="0.35">
      <c r="A1675" t="s">
        <v>4186</v>
      </c>
      <c r="B1675" s="2">
        <v>45412</v>
      </c>
      <c r="C1675">
        <v>4</v>
      </c>
      <c r="D1675">
        <v>2024</v>
      </c>
      <c r="F1675" t="s">
        <v>558</v>
      </c>
      <c r="G1675" t="s">
        <v>2402</v>
      </c>
      <c r="H1675" t="s">
        <v>1871</v>
      </c>
      <c r="I1675" t="s">
        <v>2144</v>
      </c>
      <c r="J1675" t="s">
        <v>2001</v>
      </c>
      <c r="K1675" t="s">
        <v>1911</v>
      </c>
      <c r="L1675" t="s">
        <v>1886</v>
      </c>
      <c r="M1675">
        <v>1</v>
      </c>
      <c r="N1675" s="3">
        <v>58</v>
      </c>
      <c r="O1675" s="3">
        <v>25</v>
      </c>
      <c r="P1675" s="4">
        <v>0</v>
      </c>
      <c r="Q1675" s="3">
        <v>58</v>
      </c>
      <c r="R1675" s="3">
        <v>25</v>
      </c>
      <c r="S1675" s="3">
        <v>33</v>
      </c>
      <c r="T1675" t="s">
        <v>1954</v>
      </c>
      <c r="U1675" t="s">
        <v>72</v>
      </c>
    </row>
    <row r="1676" spans="1:21" x14ac:dyDescent="0.35">
      <c r="A1676" t="s">
        <v>4187</v>
      </c>
      <c r="B1676" s="2">
        <v>45412</v>
      </c>
      <c r="C1676">
        <v>4</v>
      </c>
      <c r="D1676">
        <v>2024</v>
      </c>
      <c r="F1676" t="s">
        <v>1708</v>
      </c>
      <c r="G1676" t="s">
        <v>2341</v>
      </c>
      <c r="H1676" t="s">
        <v>1874</v>
      </c>
      <c r="I1676" t="s">
        <v>2119</v>
      </c>
      <c r="J1676" t="s">
        <v>1997</v>
      </c>
      <c r="K1676" t="s">
        <v>1906</v>
      </c>
      <c r="L1676" t="s">
        <v>1889</v>
      </c>
      <c r="M1676">
        <v>3</v>
      </c>
      <c r="N1676" s="3">
        <v>89</v>
      </c>
      <c r="O1676" s="3">
        <v>48</v>
      </c>
      <c r="P1676" s="4">
        <v>0</v>
      </c>
      <c r="Q1676" s="3">
        <v>267</v>
      </c>
      <c r="R1676" s="3">
        <v>144</v>
      </c>
      <c r="S1676" s="3">
        <v>123</v>
      </c>
      <c r="T1676" t="s">
        <v>1954</v>
      </c>
      <c r="U1676" t="s">
        <v>71</v>
      </c>
    </row>
    <row r="1677" spans="1:21" x14ac:dyDescent="0.35">
      <c r="A1677" t="s">
        <v>4188</v>
      </c>
      <c r="B1677" s="2">
        <v>45412</v>
      </c>
      <c r="C1677">
        <v>4</v>
      </c>
      <c r="D1677">
        <v>2024</v>
      </c>
      <c r="F1677" t="s">
        <v>1421</v>
      </c>
      <c r="G1677" t="s">
        <v>3850</v>
      </c>
      <c r="H1677" t="s">
        <v>1871</v>
      </c>
      <c r="I1677" t="s">
        <v>2144</v>
      </c>
      <c r="J1677" t="s">
        <v>1960</v>
      </c>
      <c r="K1677" t="s">
        <v>1924</v>
      </c>
      <c r="L1677" t="s">
        <v>1885</v>
      </c>
      <c r="M1677">
        <v>2</v>
      </c>
      <c r="N1677" s="3">
        <v>42</v>
      </c>
      <c r="O1677" s="3">
        <v>20</v>
      </c>
      <c r="P1677" s="4">
        <v>0.1</v>
      </c>
      <c r="Q1677" s="3">
        <v>75.599999999999994</v>
      </c>
      <c r="R1677" s="3">
        <v>40</v>
      </c>
      <c r="S1677" s="3">
        <v>35.6</v>
      </c>
      <c r="T1677" t="s">
        <v>1954</v>
      </c>
      <c r="U1677" t="s">
        <v>71</v>
      </c>
    </row>
    <row r="1678" spans="1:21" x14ac:dyDescent="0.35">
      <c r="A1678" t="s">
        <v>4189</v>
      </c>
      <c r="B1678" s="2">
        <v>45413</v>
      </c>
      <c r="C1678">
        <v>5</v>
      </c>
      <c r="D1678">
        <v>2024</v>
      </c>
      <c r="F1678" t="s">
        <v>1511</v>
      </c>
      <c r="G1678" t="s">
        <v>3330</v>
      </c>
      <c r="H1678" t="s">
        <v>1868</v>
      </c>
      <c r="I1678" t="s">
        <v>2014</v>
      </c>
      <c r="J1678" t="s">
        <v>2183</v>
      </c>
      <c r="K1678" t="s">
        <v>1917</v>
      </c>
      <c r="L1678" t="s">
        <v>1886</v>
      </c>
      <c r="M1678">
        <v>2</v>
      </c>
      <c r="N1678" s="3">
        <v>72</v>
      </c>
      <c r="O1678" s="3">
        <v>34</v>
      </c>
      <c r="P1678" s="4">
        <v>0.05</v>
      </c>
      <c r="Q1678" s="3">
        <v>136.80000000000001</v>
      </c>
      <c r="R1678" s="3">
        <v>68</v>
      </c>
      <c r="S1678" s="3">
        <v>68.8</v>
      </c>
      <c r="T1678" t="s">
        <v>1954</v>
      </c>
      <c r="U1678" t="s">
        <v>71</v>
      </c>
    </row>
    <row r="1679" spans="1:21" x14ac:dyDescent="0.35">
      <c r="A1679" t="s">
        <v>4190</v>
      </c>
      <c r="B1679" s="2">
        <v>45413</v>
      </c>
      <c r="C1679">
        <v>5</v>
      </c>
      <c r="D1679">
        <v>2024</v>
      </c>
      <c r="F1679" t="s">
        <v>1791</v>
      </c>
      <c r="G1679" t="s">
        <v>4191</v>
      </c>
      <c r="H1679" t="s">
        <v>1871</v>
      </c>
      <c r="I1679" t="s">
        <v>1966</v>
      </c>
      <c r="J1679" t="s">
        <v>2045</v>
      </c>
      <c r="K1679" t="s">
        <v>1910</v>
      </c>
      <c r="L1679" t="s">
        <v>1890</v>
      </c>
      <c r="M1679">
        <v>3</v>
      </c>
      <c r="N1679" s="3">
        <v>99</v>
      </c>
      <c r="O1679" s="3">
        <v>58</v>
      </c>
      <c r="P1679" s="4">
        <v>0.05</v>
      </c>
      <c r="Q1679" s="3">
        <v>282.14999999999998</v>
      </c>
      <c r="R1679" s="3">
        <v>174</v>
      </c>
      <c r="S1679" s="3">
        <v>108.15</v>
      </c>
      <c r="T1679" t="s">
        <v>1954</v>
      </c>
      <c r="U1679" t="s">
        <v>71</v>
      </c>
    </row>
    <row r="1680" spans="1:21" x14ac:dyDescent="0.35">
      <c r="A1680" t="s">
        <v>4192</v>
      </c>
      <c r="B1680" s="2">
        <v>45413</v>
      </c>
      <c r="C1680">
        <v>5</v>
      </c>
      <c r="D1680">
        <v>2024</v>
      </c>
      <c r="F1680" t="s">
        <v>81</v>
      </c>
      <c r="G1680" t="s">
        <v>2238</v>
      </c>
      <c r="H1680" t="s">
        <v>1875</v>
      </c>
      <c r="I1680" t="s">
        <v>1981</v>
      </c>
      <c r="J1680" t="s">
        <v>2114</v>
      </c>
      <c r="K1680" t="s">
        <v>1915</v>
      </c>
      <c r="L1680" t="s">
        <v>1886</v>
      </c>
      <c r="M1680">
        <v>1</v>
      </c>
      <c r="N1680" s="3">
        <v>85</v>
      </c>
      <c r="O1680" s="3">
        <v>41</v>
      </c>
      <c r="P1680" s="4">
        <v>0.05</v>
      </c>
      <c r="Q1680" s="3">
        <v>80.75</v>
      </c>
      <c r="R1680" s="3">
        <v>41</v>
      </c>
      <c r="S1680" s="3">
        <v>39.75</v>
      </c>
      <c r="T1680" t="s">
        <v>1954</v>
      </c>
      <c r="U1680" t="s">
        <v>72</v>
      </c>
    </row>
    <row r="1681" spans="1:21" x14ac:dyDescent="0.35">
      <c r="A1681" t="s">
        <v>4193</v>
      </c>
      <c r="B1681" s="2">
        <v>45413</v>
      </c>
      <c r="C1681">
        <v>5</v>
      </c>
      <c r="D1681">
        <v>2024</v>
      </c>
      <c r="F1681" t="s">
        <v>139</v>
      </c>
      <c r="G1681" t="s">
        <v>2078</v>
      </c>
      <c r="H1681" t="s">
        <v>1875</v>
      </c>
      <c r="I1681" t="s">
        <v>2054</v>
      </c>
      <c r="J1681" t="s">
        <v>2034</v>
      </c>
      <c r="K1681" t="s">
        <v>1904</v>
      </c>
      <c r="L1681" t="s">
        <v>1889</v>
      </c>
      <c r="M1681">
        <v>1</v>
      </c>
      <c r="N1681" s="3">
        <v>149</v>
      </c>
      <c r="O1681" s="3">
        <v>91</v>
      </c>
      <c r="P1681" s="4">
        <v>0.1</v>
      </c>
      <c r="Q1681" s="3">
        <v>134.1</v>
      </c>
      <c r="R1681" s="3">
        <v>91</v>
      </c>
      <c r="S1681" s="3">
        <v>43.1</v>
      </c>
      <c r="T1681" t="s">
        <v>1954</v>
      </c>
      <c r="U1681" t="s">
        <v>72</v>
      </c>
    </row>
    <row r="1682" spans="1:21" x14ac:dyDescent="0.35">
      <c r="A1682" t="s">
        <v>4194</v>
      </c>
      <c r="B1682" s="2">
        <v>45413</v>
      </c>
      <c r="C1682">
        <v>5</v>
      </c>
      <c r="D1682">
        <v>2024</v>
      </c>
      <c r="F1682" t="s">
        <v>1438</v>
      </c>
      <c r="G1682" t="s">
        <v>2298</v>
      </c>
      <c r="H1682" t="s">
        <v>1872</v>
      </c>
      <c r="I1682" t="s">
        <v>2076</v>
      </c>
      <c r="J1682" t="s">
        <v>1963</v>
      </c>
      <c r="K1682" t="s">
        <v>1907</v>
      </c>
      <c r="L1682" t="s">
        <v>1890</v>
      </c>
      <c r="M1682">
        <v>1</v>
      </c>
      <c r="N1682" s="3">
        <v>119</v>
      </c>
      <c r="O1682" s="3">
        <v>72</v>
      </c>
      <c r="P1682" s="4">
        <v>0.05</v>
      </c>
      <c r="Q1682" s="3">
        <v>113.05</v>
      </c>
      <c r="R1682" s="3">
        <v>72</v>
      </c>
      <c r="S1682" s="3">
        <v>41.05</v>
      </c>
      <c r="T1682" t="s">
        <v>1954</v>
      </c>
      <c r="U1682" t="s">
        <v>72</v>
      </c>
    </row>
    <row r="1683" spans="1:21" x14ac:dyDescent="0.35">
      <c r="A1683" t="s">
        <v>4195</v>
      </c>
      <c r="B1683" s="2">
        <v>45413</v>
      </c>
      <c r="C1683">
        <v>5</v>
      </c>
      <c r="D1683">
        <v>2024</v>
      </c>
      <c r="F1683" t="s">
        <v>99</v>
      </c>
      <c r="G1683" t="s">
        <v>2213</v>
      </c>
      <c r="H1683" t="s">
        <v>1864</v>
      </c>
      <c r="I1683" t="s">
        <v>2211</v>
      </c>
      <c r="J1683" t="s">
        <v>2064</v>
      </c>
      <c r="K1683" t="s">
        <v>1922</v>
      </c>
      <c r="L1683" t="s">
        <v>1887</v>
      </c>
      <c r="M1683">
        <v>3</v>
      </c>
      <c r="N1683" s="3">
        <v>32</v>
      </c>
      <c r="O1683" s="3">
        <v>14</v>
      </c>
      <c r="P1683" s="4">
        <v>0.05</v>
      </c>
      <c r="Q1683" s="3">
        <v>91.2</v>
      </c>
      <c r="R1683" s="3">
        <v>42</v>
      </c>
      <c r="S1683" s="3">
        <v>49.2</v>
      </c>
      <c r="T1683" t="s">
        <v>1954</v>
      </c>
      <c r="U1683" t="s">
        <v>72</v>
      </c>
    </row>
    <row r="1684" spans="1:21" x14ac:dyDescent="0.35">
      <c r="A1684" t="s">
        <v>4196</v>
      </c>
      <c r="B1684" s="2">
        <v>45413</v>
      </c>
      <c r="C1684">
        <v>5</v>
      </c>
      <c r="D1684">
        <v>2024</v>
      </c>
      <c r="F1684" t="s">
        <v>768</v>
      </c>
      <c r="G1684" t="s">
        <v>3909</v>
      </c>
      <c r="H1684" t="s">
        <v>1863</v>
      </c>
      <c r="I1684" t="s">
        <v>2033</v>
      </c>
      <c r="J1684" t="s">
        <v>2120</v>
      </c>
      <c r="K1684" t="s">
        <v>1926</v>
      </c>
      <c r="L1684" t="s">
        <v>1885</v>
      </c>
      <c r="M1684">
        <v>1</v>
      </c>
      <c r="N1684" s="3">
        <v>28</v>
      </c>
      <c r="O1684" s="3">
        <v>13</v>
      </c>
      <c r="P1684" s="4">
        <v>0.05</v>
      </c>
      <c r="Q1684" s="3">
        <v>26.6</v>
      </c>
      <c r="R1684" s="3">
        <v>13</v>
      </c>
      <c r="S1684" s="3">
        <v>13.6</v>
      </c>
      <c r="T1684" t="s">
        <v>1954</v>
      </c>
      <c r="U1684" t="s">
        <v>72</v>
      </c>
    </row>
    <row r="1685" spans="1:21" x14ac:dyDescent="0.35">
      <c r="A1685" t="s">
        <v>4197</v>
      </c>
      <c r="B1685" s="2">
        <v>45413</v>
      </c>
      <c r="C1685">
        <v>5</v>
      </c>
      <c r="D1685">
        <v>2024</v>
      </c>
      <c r="F1685" t="s">
        <v>1550</v>
      </c>
      <c r="G1685" t="s">
        <v>2124</v>
      </c>
      <c r="H1685" t="s">
        <v>1866</v>
      </c>
      <c r="I1685" t="s">
        <v>1866</v>
      </c>
      <c r="J1685" t="s">
        <v>2064</v>
      </c>
      <c r="K1685" t="s">
        <v>1922</v>
      </c>
      <c r="L1685" t="s">
        <v>1887</v>
      </c>
      <c r="M1685">
        <v>3</v>
      </c>
      <c r="N1685" s="3">
        <v>32</v>
      </c>
      <c r="O1685" s="3">
        <v>14</v>
      </c>
      <c r="P1685" s="4">
        <v>0.1</v>
      </c>
      <c r="Q1685" s="3">
        <v>86.4</v>
      </c>
      <c r="R1685" s="3">
        <v>42</v>
      </c>
      <c r="S1685" s="3">
        <v>44.4</v>
      </c>
      <c r="T1685" t="s">
        <v>1954</v>
      </c>
      <c r="U1685" t="s">
        <v>72</v>
      </c>
    </row>
    <row r="1686" spans="1:21" x14ac:dyDescent="0.35">
      <c r="A1686" t="s">
        <v>4198</v>
      </c>
      <c r="B1686" s="2">
        <v>45414</v>
      </c>
      <c r="C1686">
        <v>5</v>
      </c>
      <c r="D1686">
        <v>2024</v>
      </c>
      <c r="F1686" t="s">
        <v>1848</v>
      </c>
      <c r="G1686" t="s">
        <v>3070</v>
      </c>
      <c r="H1686" t="s">
        <v>1875</v>
      </c>
      <c r="I1686" t="s">
        <v>2054</v>
      </c>
      <c r="J1686" t="s">
        <v>2015</v>
      </c>
      <c r="K1686" t="s">
        <v>1914</v>
      </c>
      <c r="L1686" t="s">
        <v>1888</v>
      </c>
      <c r="M1686">
        <v>1</v>
      </c>
      <c r="N1686" s="3">
        <v>65</v>
      </c>
      <c r="O1686" s="3">
        <v>32</v>
      </c>
      <c r="P1686" s="4">
        <v>0.05</v>
      </c>
      <c r="Q1686" s="3">
        <v>61.75</v>
      </c>
      <c r="R1686" s="3">
        <v>32</v>
      </c>
      <c r="S1686" s="3">
        <v>29.75</v>
      </c>
      <c r="T1686" t="s">
        <v>1954</v>
      </c>
      <c r="U1686" t="s">
        <v>71</v>
      </c>
    </row>
    <row r="1687" spans="1:21" x14ac:dyDescent="0.35">
      <c r="A1687" t="s">
        <v>4199</v>
      </c>
      <c r="B1687" s="2">
        <v>45414</v>
      </c>
      <c r="C1687">
        <v>5</v>
      </c>
      <c r="D1687">
        <v>2024</v>
      </c>
      <c r="F1687" t="s">
        <v>916</v>
      </c>
      <c r="G1687" t="s">
        <v>3229</v>
      </c>
      <c r="H1687" t="s">
        <v>1868</v>
      </c>
      <c r="I1687" t="s">
        <v>2113</v>
      </c>
      <c r="J1687" t="s">
        <v>1971</v>
      </c>
      <c r="K1687" t="s">
        <v>1920</v>
      </c>
      <c r="L1687" t="s">
        <v>1886</v>
      </c>
      <c r="M1687">
        <v>4</v>
      </c>
      <c r="N1687" s="3">
        <v>45</v>
      </c>
      <c r="O1687" s="3">
        <v>19</v>
      </c>
      <c r="P1687" s="4">
        <v>0</v>
      </c>
      <c r="Q1687" s="3">
        <v>180</v>
      </c>
      <c r="R1687" s="3">
        <v>76</v>
      </c>
      <c r="S1687" s="3">
        <v>104</v>
      </c>
      <c r="T1687" t="s">
        <v>1954</v>
      </c>
      <c r="U1687" t="s">
        <v>71</v>
      </c>
    </row>
    <row r="1688" spans="1:21" x14ac:dyDescent="0.35">
      <c r="A1688" t="s">
        <v>4200</v>
      </c>
      <c r="B1688" s="2">
        <v>45414</v>
      </c>
      <c r="C1688">
        <v>5</v>
      </c>
      <c r="D1688">
        <v>2024</v>
      </c>
      <c r="F1688" t="s">
        <v>276</v>
      </c>
      <c r="G1688" t="s">
        <v>2739</v>
      </c>
      <c r="H1688" t="s">
        <v>1864</v>
      </c>
      <c r="I1688" t="s">
        <v>2101</v>
      </c>
      <c r="J1688" t="s">
        <v>2067</v>
      </c>
      <c r="K1688" t="s">
        <v>1918</v>
      </c>
      <c r="L1688" t="s">
        <v>1889</v>
      </c>
      <c r="M1688">
        <v>2</v>
      </c>
      <c r="N1688" s="3">
        <v>69</v>
      </c>
      <c r="O1688" s="3">
        <v>37</v>
      </c>
      <c r="P1688" s="4">
        <v>0</v>
      </c>
      <c r="Q1688" s="3">
        <v>138</v>
      </c>
      <c r="R1688" s="3">
        <v>74</v>
      </c>
      <c r="S1688" s="3">
        <v>64</v>
      </c>
      <c r="T1688" t="s">
        <v>1954</v>
      </c>
      <c r="U1688" t="s">
        <v>71</v>
      </c>
    </row>
    <row r="1689" spans="1:21" x14ac:dyDescent="0.35">
      <c r="A1689" t="s">
        <v>4201</v>
      </c>
      <c r="B1689" s="2">
        <v>45414</v>
      </c>
      <c r="C1689">
        <v>5</v>
      </c>
      <c r="D1689">
        <v>2024</v>
      </c>
      <c r="F1689" t="s">
        <v>1303</v>
      </c>
      <c r="G1689" t="s">
        <v>2541</v>
      </c>
      <c r="H1689" t="s">
        <v>1871</v>
      </c>
      <c r="I1689" t="s">
        <v>1966</v>
      </c>
      <c r="J1689" t="s">
        <v>1956</v>
      </c>
      <c r="K1689" t="s">
        <v>1909</v>
      </c>
      <c r="L1689" t="s">
        <v>1887</v>
      </c>
      <c r="M1689">
        <v>2</v>
      </c>
      <c r="N1689" s="3">
        <v>95</v>
      </c>
      <c r="O1689" s="3">
        <v>54</v>
      </c>
      <c r="P1689" s="4">
        <v>0.15</v>
      </c>
      <c r="Q1689" s="3">
        <v>161.5</v>
      </c>
      <c r="R1689" s="3">
        <v>108</v>
      </c>
      <c r="S1689" s="3">
        <v>53.5</v>
      </c>
      <c r="T1689" t="s">
        <v>1954</v>
      </c>
      <c r="U1689" t="s">
        <v>72</v>
      </c>
    </row>
    <row r="1690" spans="1:21" x14ac:dyDescent="0.35">
      <c r="A1690" t="s">
        <v>4202</v>
      </c>
      <c r="B1690" s="2">
        <v>45414</v>
      </c>
      <c r="C1690">
        <v>5</v>
      </c>
      <c r="D1690">
        <v>2024</v>
      </c>
      <c r="F1690" t="s">
        <v>753</v>
      </c>
      <c r="G1690" t="s">
        <v>2818</v>
      </c>
      <c r="H1690" t="s">
        <v>1866</v>
      </c>
      <c r="I1690" t="s">
        <v>1866</v>
      </c>
      <c r="J1690" t="s">
        <v>2034</v>
      </c>
      <c r="K1690" t="s">
        <v>1904</v>
      </c>
      <c r="L1690" t="s">
        <v>1889</v>
      </c>
      <c r="M1690">
        <v>1</v>
      </c>
      <c r="N1690" s="3">
        <v>149</v>
      </c>
      <c r="O1690" s="3">
        <v>91</v>
      </c>
      <c r="P1690" s="4">
        <v>0.15</v>
      </c>
      <c r="Q1690" s="3">
        <v>126.65</v>
      </c>
      <c r="R1690" s="3">
        <v>91</v>
      </c>
      <c r="S1690" s="3">
        <v>35.65</v>
      </c>
      <c r="T1690" t="s">
        <v>1954</v>
      </c>
      <c r="U1690" t="s">
        <v>71</v>
      </c>
    </row>
    <row r="1691" spans="1:21" x14ac:dyDescent="0.35">
      <c r="A1691" t="s">
        <v>4203</v>
      </c>
      <c r="B1691" s="2">
        <v>45414</v>
      </c>
      <c r="C1691">
        <v>5</v>
      </c>
      <c r="D1691">
        <v>2024</v>
      </c>
      <c r="F1691" t="s">
        <v>1524</v>
      </c>
      <c r="G1691" t="s">
        <v>3315</v>
      </c>
      <c r="H1691" t="s">
        <v>1870</v>
      </c>
      <c r="I1691" t="s">
        <v>2083</v>
      </c>
      <c r="J1691" t="s">
        <v>1987</v>
      </c>
      <c r="K1691" t="s">
        <v>1908</v>
      </c>
      <c r="L1691" t="s">
        <v>1890</v>
      </c>
      <c r="M1691">
        <v>3</v>
      </c>
      <c r="N1691" s="3">
        <v>129</v>
      </c>
      <c r="O1691" s="3">
        <v>78</v>
      </c>
      <c r="P1691" s="4">
        <v>0.1</v>
      </c>
      <c r="Q1691" s="3">
        <v>348.3</v>
      </c>
      <c r="R1691" s="3">
        <v>234</v>
      </c>
      <c r="S1691" s="3">
        <v>114.3</v>
      </c>
      <c r="T1691" t="s">
        <v>1954</v>
      </c>
      <c r="U1691" t="s">
        <v>71</v>
      </c>
    </row>
    <row r="1692" spans="1:21" x14ac:dyDescent="0.35">
      <c r="A1692" t="s">
        <v>4204</v>
      </c>
      <c r="B1692" s="2">
        <v>45414</v>
      </c>
      <c r="C1692">
        <v>5</v>
      </c>
      <c r="D1692">
        <v>2024</v>
      </c>
      <c r="F1692" t="s">
        <v>573</v>
      </c>
      <c r="G1692" t="s">
        <v>2614</v>
      </c>
      <c r="H1692" t="s">
        <v>1863</v>
      </c>
      <c r="I1692" t="s">
        <v>1952</v>
      </c>
      <c r="J1692" t="s">
        <v>2067</v>
      </c>
      <c r="K1692" t="s">
        <v>1918</v>
      </c>
      <c r="L1692" t="s">
        <v>1889</v>
      </c>
      <c r="M1692">
        <v>1</v>
      </c>
      <c r="N1692" s="3">
        <v>69</v>
      </c>
      <c r="O1692" s="3">
        <v>37</v>
      </c>
      <c r="P1692" s="4">
        <v>0</v>
      </c>
      <c r="Q1692" s="3">
        <v>69</v>
      </c>
      <c r="R1692" s="3">
        <v>37</v>
      </c>
      <c r="S1692" s="3">
        <v>32</v>
      </c>
      <c r="T1692" t="s">
        <v>1954</v>
      </c>
      <c r="U1692" t="s">
        <v>72</v>
      </c>
    </row>
    <row r="1693" spans="1:21" x14ac:dyDescent="0.35">
      <c r="A1693" t="s">
        <v>4205</v>
      </c>
      <c r="B1693" s="2">
        <v>45414</v>
      </c>
      <c r="C1693">
        <v>5</v>
      </c>
      <c r="D1693">
        <v>2024</v>
      </c>
      <c r="F1693" t="s">
        <v>1258</v>
      </c>
      <c r="G1693" t="s">
        <v>2646</v>
      </c>
      <c r="H1693" t="s">
        <v>1870</v>
      </c>
      <c r="I1693" t="s">
        <v>2060</v>
      </c>
      <c r="J1693" t="s">
        <v>2064</v>
      </c>
      <c r="K1693" t="s">
        <v>1922</v>
      </c>
      <c r="L1693" t="s">
        <v>1887</v>
      </c>
      <c r="M1693">
        <v>1</v>
      </c>
      <c r="N1693" s="3">
        <v>32</v>
      </c>
      <c r="O1693" s="3">
        <v>14</v>
      </c>
      <c r="P1693" s="4">
        <v>0</v>
      </c>
      <c r="Q1693" s="3">
        <v>32</v>
      </c>
      <c r="R1693" s="3">
        <v>14</v>
      </c>
      <c r="S1693" s="3">
        <v>18</v>
      </c>
      <c r="T1693" t="s">
        <v>1954</v>
      </c>
      <c r="U1693" t="s">
        <v>71</v>
      </c>
    </row>
    <row r="1694" spans="1:21" x14ac:dyDescent="0.35">
      <c r="A1694" t="s">
        <v>4206</v>
      </c>
      <c r="B1694" s="2">
        <v>45414</v>
      </c>
      <c r="C1694">
        <v>5</v>
      </c>
      <c r="D1694">
        <v>2024</v>
      </c>
      <c r="F1694" t="s">
        <v>202</v>
      </c>
      <c r="G1694" t="s">
        <v>3548</v>
      </c>
      <c r="H1694" t="s">
        <v>1868</v>
      </c>
      <c r="I1694" t="s">
        <v>1959</v>
      </c>
      <c r="J1694" t="s">
        <v>1963</v>
      </c>
      <c r="K1694" t="s">
        <v>1907</v>
      </c>
      <c r="L1694" t="s">
        <v>1890</v>
      </c>
      <c r="M1694">
        <v>1</v>
      </c>
      <c r="N1694" s="3">
        <v>119</v>
      </c>
      <c r="O1694" s="3">
        <v>72</v>
      </c>
      <c r="P1694" s="4">
        <v>0.15</v>
      </c>
      <c r="Q1694" s="3">
        <v>101.15</v>
      </c>
      <c r="R1694" s="3">
        <v>72</v>
      </c>
      <c r="S1694" s="3">
        <v>29.15</v>
      </c>
      <c r="T1694" t="s">
        <v>1954</v>
      </c>
      <c r="U1694" t="s">
        <v>72</v>
      </c>
    </row>
    <row r="1695" spans="1:21" x14ac:dyDescent="0.35">
      <c r="A1695" t="s">
        <v>4207</v>
      </c>
      <c r="B1695" s="2">
        <v>45414</v>
      </c>
      <c r="C1695">
        <v>5</v>
      </c>
      <c r="D1695">
        <v>2024</v>
      </c>
      <c r="F1695" t="s">
        <v>1493</v>
      </c>
      <c r="G1695" t="s">
        <v>2082</v>
      </c>
      <c r="H1695" t="s">
        <v>1870</v>
      </c>
      <c r="I1695" t="s">
        <v>2083</v>
      </c>
      <c r="J1695" t="s">
        <v>1956</v>
      </c>
      <c r="K1695" t="s">
        <v>1909</v>
      </c>
      <c r="L1695" t="s">
        <v>1887</v>
      </c>
      <c r="M1695">
        <v>1</v>
      </c>
      <c r="N1695" s="3">
        <v>95</v>
      </c>
      <c r="O1695" s="3">
        <v>54</v>
      </c>
      <c r="P1695" s="4">
        <v>0.05</v>
      </c>
      <c r="Q1695" s="3">
        <v>90.25</v>
      </c>
      <c r="R1695" s="3">
        <v>54</v>
      </c>
      <c r="S1695" s="3">
        <v>36.25</v>
      </c>
      <c r="T1695" t="s">
        <v>1954</v>
      </c>
      <c r="U1695" t="s">
        <v>72</v>
      </c>
    </row>
    <row r="1696" spans="1:21" x14ac:dyDescent="0.35">
      <c r="A1696" t="s">
        <v>4208</v>
      </c>
      <c r="B1696" s="2">
        <v>45414</v>
      </c>
      <c r="C1696">
        <v>5</v>
      </c>
      <c r="D1696">
        <v>2024</v>
      </c>
      <c r="F1696" t="s">
        <v>1548</v>
      </c>
      <c r="G1696" t="s">
        <v>2032</v>
      </c>
      <c r="H1696" t="s">
        <v>1872</v>
      </c>
      <c r="I1696" t="s">
        <v>2152</v>
      </c>
      <c r="J1696" t="s">
        <v>2061</v>
      </c>
      <c r="K1696" t="s">
        <v>1923</v>
      </c>
      <c r="L1696" t="s">
        <v>1888</v>
      </c>
      <c r="M1696">
        <v>1</v>
      </c>
      <c r="N1696" s="3">
        <v>25</v>
      </c>
      <c r="O1696" s="3">
        <v>11</v>
      </c>
      <c r="P1696" s="4">
        <v>0.05</v>
      </c>
      <c r="Q1696" s="3">
        <v>23.75</v>
      </c>
      <c r="R1696" s="3">
        <v>11</v>
      </c>
      <c r="S1696" s="3">
        <v>12.75</v>
      </c>
      <c r="T1696" t="s">
        <v>1954</v>
      </c>
      <c r="U1696" t="s">
        <v>72</v>
      </c>
    </row>
    <row r="1697" spans="1:21" x14ac:dyDescent="0.35">
      <c r="A1697" t="s">
        <v>4209</v>
      </c>
      <c r="B1697" s="2">
        <v>45414</v>
      </c>
      <c r="C1697">
        <v>5</v>
      </c>
      <c r="D1697">
        <v>2024</v>
      </c>
      <c r="F1697" t="s">
        <v>760</v>
      </c>
      <c r="G1697" t="s">
        <v>2103</v>
      </c>
      <c r="H1697" t="s">
        <v>1866</v>
      </c>
      <c r="I1697" t="s">
        <v>1866</v>
      </c>
      <c r="J1697" t="s">
        <v>1953</v>
      </c>
      <c r="K1697" t="s">
        <v>1905</v>
      </c>
      <c r="L1697" t="s">
        <v>1888</v>
      </c>
      <c r="M1697">
        <v>1</v>
      </c>
      <c r="N1697" s="3">
        <v>120</v>
      </c>
      <c r="O1697" s="3">
        <v>63</v>
      </c>
      <c r="P1697" s="4">
        <v>0</v>
      </c>
      <c r="Q1697" s="3">
        <v>120</v>
      </c>
      <c r="R1697" s="3">
        <v>63</v>
      </c>
      <c r="S1697" s="3">
        <v>57</v>
      </c>
      <c r="T1697" t="s">
        <v>1954</v>
      </c>
      <c r="U1697" t="s">
        <v>72</v>
      </c>
    </row>
    <row r="1698" spans="1:21" x14ac:dyDescent="0.35">
      <c r="A1698" t="s">
        <v>4210</v>
      </c>
      <c r="B1698" s="2">
        <v>45414</v>
      </c>
      <c r="C1698">
        <v>5</v>
      </c>
      <c r="D1698">
        <v>2024</v>
      </c>
      <c r="F1698" t="s">
        <v>195</v>
      </c>
      <c r="G1698" t="s">
        <v>4211</v>
      </c>
      <c r="H1698" t="s">
        <v>1875</v>
      </c>
      <c r="I1698" t="s">
        <v>1981</v>
      </c>
      <c r="J1698" t="s">
        <v>1997</v>
      </c>
      <c r="K1698" t="s">
        <v>1906</v>
      </c>
      <c r="L1698" t="s">
        <v>1889</v>
      </c>
      <c r="M1698">
        <v>2</v>
      </c>
      <c r="N1698" s="3">
        <v>89</v>
      </c>
      <c r="O1698" s="3">
        <v>48</v>
      </c>
      <c r="P1698" s="4">
        <v>0.1</v>
      </c>
      <c r="Q1698" s="3">
        <v>160.19999999999999</v>
      </c>
      <c r="R1698" s="3">
        <v>96</v>
      </c>
      <c r="S1698" s="3">
        <v>64.2</v>
      </c>
      <c r="T1698" t="s">
        <v>1954</v>
      </c>
      <c r="U1698" t="s">
        <v>71</v>
      </c>
    </row>
    <row r="1699" spans="1:21" x14ac:dyDescent="0.35">
      <c r="A1699" t="s">
        <v>4212</v>
      </c>
      <c r="B1699" s="2">
        <v>45415</v>
      </c>
      <c r="C1699">
        <v>5</v>
      </c>
      <c r="D1699">
        <v>2024</v>
      </c>
      <c r="F1699" t="s">
        <v>321</v>
      </c>
      <c r="G1699" t="s">
        <v>2574</v>
      </c>
      <c r="H1699" t="s">
        <v>1874</v>
      </c>
      <c r="I1699" t="s">
        <v>2041</v>
      </c>
      <c r="J1699" t="s">
        <v>2034</v>
      </c>
      <c r="K1699" t="s">
        <v>1904</v>
      </c>
      <c r="L1699" t="s">
        <v>1889</v>
      </c>
      <c r="M1699">
        <v>3</v>
      </c>
      <c r="N1699" s="3">
        <v>149</v>
      </c>
      <c r="O1699" s="3">
        <v>91</v>
      </c>
      <c r="P1699" s="4">
        <v>0</v>
      </c>
      <c r="Q1699" s="3">
        <v>447</v>
      </c>
      <c r="R1699" s="3">
        <v>273</v>
      </c>
      <c r="S1699" s="3">
        <v>174</v>
      </c>
      <c r="T1699" t="s">
        <v>1954</v>
      </c>
      <c r="U1699" t="s">
        <v>72</v>
      </c>
    </row>
    <row r="1700" spans="1:21" x14ac:dyDescent="0.35">
      <c r="A1700" t="s">
        <v>4213</v>
      </c>
      <c r="B1700" s="2">
        <v>45415</v>
      </c>
      <c r="C1700">
        <v>5</v>
      </c>
      <c r="D1700">
        <v>2024</v>
      </c>
      <c r="F1700" t="s">
        <v>1612</v>
      </c>
      <c r="G1700" t="s">
        <v>3542</v>
      </c>
      <c r="H1700" t="s">
        <v>1866</v>
      </c>
      <c r="I1700" t="s">
        <v>1866</v>
      </c>
      <c r="J1700" t="s">
        <v>2061</v>
      </c>
      <c r="K1700" t="s">
        <v>1923</v>
      </c>
      <c r="L1700" t="s">
        <v>1888</v>
      </c>
      <c r="M1700">
        <v>1</v>
      </c>
      <c r="N1700" s="3">
        <v>25</v>
      </c>
      <c r="O1700" s="3">
        <v>11</v>
      </c>
      <c r="P1700" s="4">
        <v>0</v>
      </c>
      <c r="Q1700" s="3">
        <v>25</v>
      </c>
      <c r="R1700" s="3">
        <v>11</v>
      </c>
      <c r="S1700" s="3">
        <v>14</v>
      </c>
      <c r="T1700" t="s">
        <v>1954</v>
      </c>
      <c r="U1700" t="s">
        <v>72</v>
      </c>
    </row>
    <row r="1701" spans="1:21" x14ac:dyDescent="0.35">
      <c r="A1701" t="s">
        <v>4214</v>
      </c>
      <c r="B1701" s="2">
        <v>45415</v>
      </c>
      <c r="C1701">
        <v>5</v>
      </c>
      <c r="D1701">
        <v>2024</v>
      </c>
      <c r="F1701" t="s">
        <v>187</v>
      </c>
      <c r="G1701" t="s">
        <v>2265</v>
      </c>
      <c r="H1701" t="s">
        <v>1868</v>
      </c>
      <c r="I1701" t="s">
        <v>2022</v>
      </c>
      <c r="J1701" t="s">
        <v>1963</v>
      </c>
      <c r="K1701" t="s">
        <v>1907</v>
      </c>
      <c r="L1701" t="s">
        <v>1890</v>
      </c>
      <c r="M1701">
        <v>2</v>
      </c>
      <c r="N1701" s="3">
        <v>119</v>
      </c>
      <c r="O1701" s="3">
        <v>72</v>
      </c>
      <c r="P1701" s="4">
        <v>0</v>
      </c>
      <c r="Q1701" s="3">
        <v>238</v>
      </c>
      <c r="R1701" s="3">
        <v>144</v>
      </c>
      <c r="S1701" s="3">
        <v>94</v>
      </c>
      <c r="T1701" t="s">
        <v>1954</v>
      </c>
      <c r="U1701" t="s">
        <v>72</v>
      </c>
    </row>
    <row r="1702" spans="1:21" x14ac:dyDescent="0.35">
      <c r="A1702" t="s">
        <v>4215</v>
      </c>
      <c r="B1702" s="2">
        <v>45415</v>
      </c>
      <c r="C1702">
        <v>5</v>
      </c>
      <c r="D1702">
        <v>2024</v>
      </c>
      <c r="F1702" t="s">
        <v>706</v>
      </c>
      <c r="G1702" t="s">
        <v>2499</v>
      </c>
      <c r="H1702" t="s">
        <v>1875</v>
      </c>
      <c r="I1702" t="s">
        <v>1981</v>
      </c>
      <c r="J1702" t="s">
        <v>1971</v>
      </c>
      <c r="K1702" t="s">
        <v>1920</v>
      </c>
      <c r="L1702" t="s">
        <v>1886</v>
      </c>
      <c r="M1702">
        <v>1</v>
      </c>
      <c r="N1702" s="3">
        <v>45</v>
      </c>
      <c r="O1702" s="3">
        <v>19</v>
      </c>
      <c r="P1702" s="4">
        <v>0.1</v>
      </c>
      <c r="Q1702" s="3">
        <v>40.5</v>
      </c>
      <c r="R1702" s="3">
        <v>19</v>
      </c>
      <c r="S1702" s="3">
        <v>21.5</v>
      </c>
      <c r="T1702" t="s">
        <v>1954</v>
      </c>
      <c r="U1702" t="s">
        <v>71</v>
      </c>
    </row>
    <row r="1703" spans="1:21" x14ac:dyDescent="0.35">
      <c r="A1703" t="s">
        <v>4216</v>
      </c>
      <c r="B1703" s="2">
        <v>45415</v>
      </c>
      <c r="C1703">
        <v>5</v>
      </c>
      <c r="D1703">
        <v>2024</v>
      </c>
      <c r="F1703" t="s">
        <v>983</v>
      </c>
      <c r="G1703" t="s">
        <v>3090</v>
      </c>
      <c r="H1703" t="s">
        <v>1872</v>
      </c>
      <c r="I1703" t="s">
        <v>1986</v>
      </c>
      <c r="J1703" t="s">
        <v>1997</v>
      </c>
      <c r="K1703" t="s">
        <v>1906</v>
      </c>
      <c r="L1703" t="s">
        <v>1889</v>
      </c>
      <c r="M1703">
        <v>3</v>
      </c>
      <c r="N1703" s="3">
        <v>89</v>
      </c>
      <c r="O1703" s="3">
        <v>48</v>
      </c>
      <c r="P1703" s="4">
        <v>0</v>
      </c>
      <c r="Q1703" s="3">
        <v>267</v>
      </c>
      <c r="R1703" s="3">
        <v>144</v>
      </c>
      <c r="S1703" s="3">
        <v>123</v>
      </c>
      <c r="T1703" t="s">
        <v>1954</v>
      </c>
      <c r="U1703" t="s">
        <v>71</v>
      </c>
    </row>
    <row r="1704" spans="1:21" x14ac:dyDescent="0.35">
      <c r="A1704" t="s">
        <v>4217</v>
      </c>
      <c r="B1704" s="2">
        <v>45415</v>
      </c>
      <c r="C1704">
        <v>5</v>
      </c>
      <c r="D1704">
        <v>2024</v>
      </c>
      <c r="F1704" t="s">
        <v>1504</v>
      </c>
      <c r="G1704" t="s">
        <v>2457</v>
      </c>
      <c r="H1704" t="s">
        <v>1866</v>
      </c>
      <c r="I1704" t="s">
        <v>1866</v>
      </c>
      <c r="J1704" t="s">
        <v>1953</v>
      </c>
      <c r="K1704" t="s">
        <v>1905</v>
      </c>
      <c r="L1704" t="s">
        <v>1888</v>
      </c>
      <c r="M1704">
        <v>2</v>
      </c>
      <c r="N1704" s="3">
        <v>120</v>
      </c>
      <c r="O1704" s="3">
        <v>63</v>
      </c>
      <c r="P1704" s="4">
        <v>0</v>
      </c>
      <c r="Q1704" s="3">
        <v>240</v>
      </c>
      <c r="R1704" s="3">
        <v>126</v>
      </c>
      <c r="S1704" s="3">
        <v>114</v>
      </c>
      <c r="T1704" t="s">
        <v>1954</v>
      </c>
      <c r="U1704" t="s">
        <v>71</v>
      </c>
    </row>
    <row r="1705" spans="1:21" x14ac:dyDescent="0.35">
      <c r="A1705" t="s">
        <v>4218</v>
      </c>
      <c r="B1705" s="2">
        <v>45415</v>
      </c>
      <c r="C1705">
        <v>5</v>
      </c>
      <c r="D1705">
        <v>2024</v>
      </c>
      <c r="F1705" t="s">
        <v>801</v>
      </c>
      <c r="G1705" t="s">
        <v>3497</v>
      </c>
      <c r="H1705" t="s">
        <v>1871</v>
      </c>
      <c r="I1705" t="s">
        <v>2234</v>
      </c>
      <c r="J1705" t="s">
        <v>1960</v>
      </c>
      <c r="K1705" t="s">
        <v>1924</v>
      </c>
      <c r="L1705" t="s">
        <v>1885</v>
      </c>
      <c r="M1705">
        <v>1</v>
      </c>
      <c r="N1705" s="3">
        <v>42</v>
      </c>
      <c r="O1705" s="3">
        <v>20</v>
      </c>
      <c r="P1705" s="4">
        <v>0.15</v>
      </c>
      <c r="Q1705" s="3">
        <v>35.700000000000003</v>
      </c>
      <c r="R1705" s="3">
        <v>20</v>
      </c>
      <c r="S1705" s="3">
        <v>15.7</v>
      </c>
      <c r="T1705" t="s">
        <v>1954</v>
      </c>
      <c r="U1705" t="s">
        <v>71</v>
      </c>
    </row>
    <row r="1706" spans="1:21" x14ac:dyDescent="0.35">
      <c r="A1706" t="s">
        <v>4219</v>
      </c>
      <c r="B1706" s="2">
        <v>45415</v>
      </c>
      <c r="C1706">
        <v>5</v>
      </c>
      <c r="D1706">
        <v>2024</v>
      </c>
      <c r="F1706" t="s">
        <v>327</v>
      </c>
      <c r="G1706" t="s">
        <v>2687</v>
      </c>
      <c r="H1706" t="s">
        <v>1870</v>
      </c>
      <c r="I1706" t="s">
        <v>2192</v>
      </c>
      <c r="J1706" t="s">
        <v>1987</v>
      </c>
      <c r="K1706" t="s">
        <v>1908</v>
      </c>
      <c r="L1706" t="s">
        <v>1890</v>
      </c>
      <c r="M1706">
        <v>2</v>
      </c>
      <c r="N1706" s="3">
        <v>129</v>
      </c>
      <c r="O1706" s="3">
        <v>78</v>
      </c>
      <c r="P1706" s="4">
        <v>0</v>
      </c>
      <c r="Q1706" s="3">
        <v>258</v>
      </c>
      <c r="R1706" s="3">
        <v>156</v>
      </c>
      <c r="S1706" s="3">
        <v>102</v>
      </c>
      <c r="T1706" t="s">
        <v>1954</v>
      </c>
      <c r="U1706" t="s">
        <v>72</v>
      </c>
    </row>
    <row r="1707" spans="1:21" x14ac:dyDescent="0.35">
      <c r="A1707" t="s">
        <v>4220</v>
      </c>
      <c r="B1707" s="2">
        <v>45415</v>
      </c>
      <c r="C1707">
        <v>5</v>
      </c>
      <c r="D1707">
        <v>2024</v>
      </c>
      <c r="F1707" t="s">
        <v>360</v>
      </c>
      <c r="G1707" t="s">
        <v>2529</v>
      </c>
      <c r="H1707" t="s">
        <v>1866</v>
      </c>
      <c r="I1707" t="s">
        <v>1866</v>
      </c>
      <c r="J1707" t="s">
        <v>2034</v>
      </c>
      <c r="K1707" t="s">
        <v>1904</v>
      </c>
      <c r="L1707" t="s">
        <v>1889</v>
      </c>
      <c r="M1707">
        <v>3</v>
      </c>
      <c r="N1707" s="3">
        <v>149</v>
      </c>
      <c r="O1707" s="3">
        <v>91</v>
      </c>
      <c r="P1707" s="4">
        <v>0</v>
      </c>
      <c r="Q1707" s="3">
        <v>447</v>
      </c>
      <c r="R1707" s="3">
        <v>273</v>
      </c>
      <c r="S1707" s="3">
        <v>174</v>
      </c>
      <c r="T1707" t="s">
        <v>1954</v>
      </c>
      <c r="U1707" t="s">
        <v>72</v>
      </c>
    </row>
    <row r="1708" spans="1:21" x14ac:dyDescent="0.35">
      <c r="A1708" t="s">
        <v>4221</v>
      </c>
      <c r="B1708" s="2">
        <v>45415</v>
      </c>
      <c r="C1708">
        <v>5</v>
      </c>
      <c r="D1708">
        <v>2024</v>
      </c>
      <c r="F1708" t="s">
        <v>1253</v>
      </c>
      <c r="G1708" t="s">
        <v>3310</v>
      </c>
      <c r="H1708" t="s">
        <v>1866</v>
      </c>
      <c r="I1708" t="s">
        <v>1866</v>
      </c>
      <c r="J1708" t="s">
        <v>1953</v>
      </c>
      <c r="K1708" t="s">
        <v>1905</v>
      </c>
      <c r="L1708" t="s">
        <v>1888</v>
      </c>
      <c r="M1708">
        <v>1</v>
      </c>
      <c r="N1708" s="3">
        <v>120</v>
      </c>
      <c r="O1708" s="3">
        <v>63</v>
      </c>
      <c r="P1708" s="4">
        <v>0.05</v>
      </c>
      <c r="Q1708" s="3">
        <v>114</v>
      </c>
      <c r="R1708" s="3">
        <v>63</v>
      </c>
      <c r="S1708" s="3">
        <v>51</v>
      </c>
      <c r="T1708" t="s">
        <v>1954</v>
      </c>
      <c r="U1708" t="s">
        <v>71</v>
      </c>
    </row>
    <row r="1709" spans="1:21" x14ac:dyDescent="0.35">
      <c r="A1709" t="s">
        <v>4222</v>
      </c>
      <c r="B1709" s="2">
        <v>45415</v>
      </c>
      <c r="C1709">
        <v>5</v>
      </c>
      <c r="D1709">
        <v>2024</v>
      </c>
      <c r="F1709" t="s">
        <v>1780</v>
      </c>
      <c r="G1709" t="s">
        <v>2116</v>
      </c>
      <c r="H1709" t="s">
        <v>1866</v>
      </c>
      <c r="I1709" t="s">
        <v>1866</v>
      </c>
      <c r="J1709" t="s">
        <v>2067</v>
      </c>
      <c r="K1709" t="s">
        <v>1918</v>
      </c>
      <c r="L1709" t="s">
        <v>1889</v>
      </c>
      <c r="M1709">
        <v>3</v>
      </c>
      <c r="N1709" s="3">
        <v>69</v>
      </c>
      <c r="O1709" s="3">
        <v>37</v>
      </c>
      <c r="P1709" s="4">
        <v>0</v>
      </c>
      <c r="Q1709" s="3">
        <v>207</v>
      </c>
      <c r="R1709" s="3">
        <v>111</v>
      </c>
      <c r="S1709" s="3">
        <v>96</v>
      </c>
      <c r="T1709" t="s">
        <v>1954</v>
      </c>
      <c r="U1709" t="s">
        <v>71</v>
      </c>
    </row>
    <row r="1710" spans="1:21" x14ac:dyDescent="0.35">
      <c r="A1710" t="s">
        <v>4223</v>
      </c>
      <c r="B1710" s="2">
        <v>45415</v>
      </c>
      <c r="C1710">
        <v>5</v>
      </c>
      <c r="D1710">
        <v>2024</v>
      </c>
      <c r="F1710" t="s">
        <v>1386</v>
      </c>
      <c r="G1710" t="s">
        <v>3108</v>
      </c>
      <c r="H1710" t="s">
        <v>1872</v>
      </c>
      <c r="I1710" t="s">
        <v>2152</v>
      </c>
      <c r="J1710" t="s">
        <v>1956</v>
      </c>
      <c r="K1710" t="s">
        <v>1909</v>
      </c>
      <c r="L1710" t="s">
        <v>1887</v>
      </c>
      <c r="M1710">
        <v>4</v>
      </c>
      <c r="N1710" s="3">
        <v>95</v>
      </c>
      <c r="O1710" s="3">
        <v>54</v>
      </c>
      <c r="P1710" s="4">
        <v>0.15</v>
      </c>
      <c r="Q1710" s="3">
        <v>323</v>
      </c>
      <c r="R1710" s="3">
        <v>216</v>
      </c>
      <c r="S1710" s="3">
        <v>107</v>
      </c>
      <c r="T1710" t="s">
        <v>1954</v>
      </c>
      <c r="U1710" t="s">
        <v>71</v>
      </c>
    </row>
    <row r="1711" spans="1:21" x14ac:dyDescent="0.35">
      <c r="A1711" t="s">
        <v>4224</v>
      </c>
      <c r="B1711" s="2">
        <v>45415</v>
      </c>
      <c r="C1711">
        <v>5</v>
      </c>
      <c r="D1711">
        <v>2024</v>
      </c>
      <c r="F1711" t="s">
        <v>214</v>
      </c>
      <c r="G1711" t="s">
        <v>2771</v>
      </c>
      <c r="H1711" t="s">
        <v>1872</v>
      </c>
      <c r="I1711" t="s">
        <v>2357</v>
      </c>
      <c r="J1711" t="s">
        <v>2034</v>
      </c>
      <c r="K1711" t="s">
        <v>1904</v>
      </c>
      <c r="L1711" t="s">
        <v>1889</v>
      </c>
      <c r="M1711">
        <v>1</v>
      </c>
      <c r="N1711" s="3">
        <v>149</v>
      </c>
      <c r="O1711" s="3">
        <v>91</v>
      </c>
      <c r="P1711" s="4">
        <v>0.2</v>
      </c>
      <c r="Q1711" s="3">
        <v>119.2</v>
      </c>
      <c r="R1711" s="3">
        <v>91</v>
      </c>
      <c r="S1711" s="3">
        <v>28.2</v>
      </c>
      <c r="T1711" t="s">
        <v>1954</v>
      </c>
      <c r="U1711" t="s">
        <v>72</v>
      </c>
    </row>
    <row r="1712" spans="1:21" x14ac:dyDescent="0.35">
      <c r="A1712" t="s">
        <v>4225</v>
      </c>
      <c r="B1712" s="2">
        <v>45415</v>
      </c>
      <c r="C1712">
        <v>5</v>
      </c>
      <c r="D1712">
        <v>2024</v>
      </c>
      <c r="F1712" t="s">
        <v>1260</v>
      </c>
      <c r="G1712" t="s">
        <v>4124</v>
      </c>
      <c r="H1712" t="s">
        <v>1873</v>
      </c>
      <c r="I1712" t="s">
        <v>2320</v>
      </c>
      <c r="J1712" t="s">
        <v>2011</v>
      </c>
      <c r="K1712" t="s">
        <v>1927</v>
      </c>
      <c r="L1712" t="s">
        <v>1885</v>
      </c>
      <c r="M1712">
        <v>2</v>
      </c>
      <c r="N1712" s="3">
        <v>24</v>
      </c>
      <c r="O1712" s="3">
        <v>10</v>
      </c>
      <c r="P1712" s="4">
        <v>0.1</v>
      </c>
      <c r="Q1712" s="3">
        <v>43.2</v>
      </c>
      <c r="R1712" s="3">
        <v>20</v>
      </c>
      <c r="S1712" s="3">
        <v>23.2</v>
      </c>
      <c r="T1712" t="s">
        <v>1954</v>
      </c>
      <c r="U1712" t="s">
        <v>71</v>
      </c>
    </row>
    <row r="1713" spans="1:21" x14ac:dyDescent="0.35">
      <c r="A1713" t="s">
        <v>4226</v>
      </c>
      <c r="B1713" s="2">
        <v>45415</v>
      </c>
      <c r="C1713">
        <v>5</v>
      </c>
      <c r="D1713">
        <v>2024</v>
      </c>
      <c r="F1713" t="s">
        <v>214</v>
      </c>
      <c r="G1713" t="s">
        <v>2771</v>
      </c>
      <c r="H1713" t="s">
        <v>1872</v>
      </c>
      <c r="I1713" t="s">
        <v>2357</v>
      </c>
      <c r="J1713" t="s">
        <v>2120</v>
      </c>
      <c r="K1713" t="s">
        <v>1926</v>
      </c>
      <c r="L1713" t="s">
        <v>1885</v>
      </c>
      <c r="M1713">
        <v>2</v>
      </c>
      <c r="N1713" s="3">
        <v>28</v>
      </c>
      <c r="O1713" s="3">
        <v>13</v>
      </c>
      <c r="P1713" s="4">
        <v>0</v>
      </c>
      <c r="Q1713" s="3">
        <v>56</v>
      </c>
      <c r="R1713" s="3">
        <v>26</v>
      </c>
      <c r="S1713" s="3">
        <v>30</v>
      </c>
      <c r="T1713" t="s">
        <v>1954</v>
      </c>
      <c r="U1713" t="s">
        <v>72</v>
      </c>
    </row>
    <row r="1714" spans="1:21" x14ac:dyDescent="0.35">
      <c r="A1714" t="s">
        <v>4227</v>
      </c>
      <c r="B1714" s="2">
        <v>45415</v>
      </c>
      <c r="C1714">
        <v>5</v>
      </c>
      <c r="D1714">
        <v>2024</v>
      </c>
      <c r="F1714" t="s">
        <v>1791</v>
      </c>
      <c r="G1714" t="s">
        <v>4191</v>
      </c>
      <c r="H1714" t="s">
        <v>1871</v>
      </c>
      <c r="I1714" t="s">
        <v>1966</v>
      </c>
      <c r="J1714" t="s">
        <v>1967</v>
      </c>
      <c r="K1714" t="s">
        <v>1913</v>
      </c>
      <c r="L1714" t="s">
        <v>1888</v>
      </c>
      <c r="M1714">
        <v>1</v>
      </c>
      <c r="N1714" s="3">
        <v>78</v>
      </c>
      <c r="O1714" s="3">
        <v>39</v>
      </c>
      <c r="P1714" s="4">
        <v>0.1</v>
      </c>
      <c r="Q1714" s="3">
        <v>70.2</v>
      </c>
      <c r="R1714" s="3">
        <v>39</v>
      </c>
      <c r="S1714" s="3">
        <v>31.2</v>
      </c>
      <c r="T1714" t="s">
        <v>1954</v>
      </c>
      <c r="U1714" t="s">
        <v>72</v>
      </c>
    </row>
    <row r="1715" spans="1:21" x14ac:dyDescent="0.35">
      <c r="A1715" t="s">
        <v>4228</v>
      </c>
      <c r="B1715" s="2">
        <v>45416</v>
      </c>
      <c r="C1715">
        <v>5</v>
      </c>
      <c r="D1715">
        <v>2024</v>
      </c>
      <c r="F1715" t="s">
        <v>1703</v>
      </c>
      <c r="G1715" t="s">
        <v>2370</v>
      </c>
      <c r="H1715" t="s">
        <v>1875</v>
      </c>
      <c r="I1715" t="s">
        <v>1981</v>
      </c>
      <c r="J1715" t="s">
        <v>2064</v>
      </c>
      <c r="K1715" t="s">
        <v>1922</v>
      </c>
      <c r="L1715" t="s">
        <v>1887</v>
      </c>
      <c r="M1715">
        <v>1</v>
      </c>
      <c r="N1715" s="3">
        <v>32</v>
      </c>
      <c r="O1715" s="3">
        <v>14</v>
      </c>
      <c r="P1715" s="4">
        <v>0</v>
      </c>
      <c r="Q1715" s="3">
        <v>32</v>
      </c>
      <c r="R1715" s="3">
        <v>14</v>
      </c>
      <c r="S1715" s="3">
        <v>18</v>
      </c>
      <c r="T1715" t="s">
        <v>1954</v>
      </c>
      <c r="U1715" t="s">
        <v>71</v>
      </c>
    </row>
    <row r="1716" spans="1:21" x14ac:dyDescent="0.35">
      <c r="A1716" t="s">
        <v>4229</v>
      </c>
      <c r="B1716" s="2">
        <v>45416</v>
      </c>
      <c r="C1716">
        <v>5</v>
      </c>
      <c r="D1716">
        <v>2024</v>
      </c>
      <c r="F1716" t="s">
        <v>1589</v>
      </c>
      <c r="G1716" t="s">
        <v>2828</v>
      </c>
      <c r="H1716" t="s">
        <v>1874</v>
      </c>
      <c r="I1716" t="s">
        <v>2119</v>
      </c>
      <c r="J1716" t="s">
        <v>2034</v>
      </c>
      <c r="K1716" t="s">
        <v>1904</v>
      </c>
      <c r="L1716" t="s">
        <v>1889</v>
      </c>
      <c r="M1716">
        <v>1</v>
      </c>
      <c r="N1716" s="3">
        <v>149</v>
      </c>
      <c r="O1716" s="3">
        <v>91</v>
      </c>
      <c r="P1716" s="4">
        <v>0.1</v>
      </c>
      <c r="Q1716" s="3">
        <v>134.1</v>
      </c>
      <c r="R1716" s="3">
        <v>91</v>
      </c>
      <c r="S1716" s="3">
        <v>43.1</v>
      </c>
      <c r="T1716" t="s">
        <v>1954</v>
      </c>
      <c r="U1716" t="s">
        <v>71</v>
      </c>
    </row>
    <row r="1717" spans="1:21" x14ac:dyDescent="0.35">
      <c r="A1717" t="s">
        <v>4230</v>
      </c>
      <c r="B1717" s="2">
        <v>45416</v>
      </c>
      <c r="C1717">
        <v>5</v>
      </c>
      <c r="D1717">
        <v>2024</v>
      </c>
      <c r="F1717" t="s">
        <v>649</v>
      </c>
      <c r="G1717" t="s">
        <v>2199</v>
      </c>
      <c r="H1717" t="s">
        <v>1874</v>
      </c>
      <c r="I1717" t="s">
        <v>2200</v>
      </c>
      <c r="J1717" t="s">
        <v>2026</v>
      </c>
      <c r="K1717" t="s">
        <v>1919</v>
      </c>
      <c r="L1717" t="s">
        <v>1887</v>
      </c>
      <c r="M1717">
        <v>2</v>
      </c>
      <c r="N1717" s="3">
        <v>85</v>
      </c>
      <c r="O1717" s="3">
        <v>44</v>
      </c>
      <c r="P1717" s="4">
        <v>0.05</v>
      </c>
      <c r="Q1717" s="3">
        <v>161.5</v>
      </c>
      <c r="R1717" s="3">
        <v>88</v>
      </c>
      <c r="S1717" s="3">
        <v>73.5</v>
      </c>
      <c r="T1717" t="s">
        <v>1954</v>
      </c>
      <c r="U1717" t="s">
        <v>72</v>
      </c>
    </row>
    <row r="1718" spans="1:21" x14ac:dyDescent="0.35">
      <c r="A1718" t="s">
        <v>4231</v>
      </c>
      <c r="B1718" s="2">
        <v>45416</v>
      </c>
      <c r="C1718">
        <v>5</v>
      </c>
      <c r="D1718">
        <v>2024</v>
      </c>
      <c r="F1718" t="s">
        <v>1279</v>
      </c>
      <c r="G1718" t="s">
        <v>3056</v>
      </c>
      <c r="H1718" t="s">
        <v>1863</v>
      </c>
      <c r="I1718" t="s">
        <v>2033</v>
      </c>
      <c r="J1718" t="s">
        <v>1967</v>
      </c>
      <c r="K1718" t="s">
        <v>1913</v>
      </c>
      <c r="L1718" t="s">
        <v>1888</v>
      </c>
      <c r="M1718">
        <v>1</v>
      </c>
      <c r="N1718" s="3">
        <v>78</v>
      </c>
      <c r="O1718" s="3">
        <v>39</v>
      </c>
      <c r="P1718" s="4">
        <v>0.1</v>
      </c>
      <c r="Q1718" s="3">
        <v>70.2</v>
      </c>
      <c r="R1718" s="3">
        <v>39</v>
      </c>
      <c r="S1718" s="3">
        <v>31.2</v>
      </c>
      <c r="T1718" t="s">
        <v>1954</v>
      </c>
      <c r="U1718" t="s">
        <v>71</v>
      </c>
    </row>
    <row r="1719" spans="1:21" x14ac:dyDescent="0.35">
      <c r="A1719" t="s">
        <v>4232</v>
      </c>
      <c r="B1719" s="2">
        <v>45416</v>
      </c>
      <c r="C1719">
        <v>5</v>
      </c>
      <c r="D1719">
        <v>2024</v>
      </c>
      <c r="F1719" t="s">
        <v>326</v>
      </c>
      <c r="G1719" t="s">
        <v>2626</v>
      </c>
      <c r="H1719" t="s">
        <v>1864</v>
      </c>
      <c r="I1719" t="s">
        <v>2101</v>
      </c>
      <c r="J1719" t="s">
        <v>1967</v>
      </c>
      <c r="K1719" t="s">
        <v>1913</v>
      </c>
      <c r="L1719" t="s">
        <v>1888</v>
      </c>
      <c r="M1719">
        <v>1</v>
      </c>
      <c r="N1719" s="3">
        <v>78</v>
      </c>
      <c r="O1719" s="3">
        <v>39</v>
      </c>
      <c r="P1719" s="4">
        <v>0</v>
      </c>
      <c r="Q1719" s="3">
        <v>78</v>
      </c>
      <c r="R1719" s="3">
        <v>39</v>
      </c>
      <c r="S1719" s="3">
        <v>39</v>
      </c>
      <c r="T1719" t="s">
        <v>1954</v>
      </c>
      <c r="U1719" t="s">
        <v>72</v>
      </c>
    </row>
    <row r="1720" spans="1:21" x14ac:dyDescent="0.35">
      <c r="A1720" t="s">
        <v>4233</v>
      </c>
      <c r="B1720" s="2">
        <v>45416</v>
      </c>
      <c r="C1720">
        <v>5</v>
      </c>
      <c r="D1720">
        <v>2024</v>
      </c>
      <c r="F1720" t="s">
        <v>1056</v>
      </c>
      <c r="G1720" t="s">
        <v>2164</v>
      </c>
      <c r="H1720" t="s">
        <v>1874</v>
      </c>
      <c r="I1720" t="s">
        <v>2186</v>
      </c>
      <c r="J1720" t="s">
        <v>1997</v>
      </c>
      <c r="K1720" t="s">
        <v>1906</v>
      </c>
      <c r="L1720" t="s">
        <v>1889</v>
      </c>
      <c r="M1720">
        <v>1</v>
      </c>
      <c r="N1720" s="3">
        <v>89</v>
      </c>
      <c r="O1720" s="3">
        <v>48</v>
      </c>
      <c r="P1720" s="4">
        <v>0.15</v>
      </c>
      <c r="Q1720" s="3">
        <v>75.650000000000006</v>
      </c>
      <c r="R1720" s="3">
        <v>48</v>
      </c>
      <c r="S1720" s="3">
        <v>27.65</v>
      </c>
      <c r="T1720" t="s">
        <v>1954</v>
      </c>
      <c r="U1720" t="s">
        <v>71</v>
      </c>
    </row>
    <row r="1721" spans="1:21" x14ac:dyDescent="0.35">
      <c r="A1721" t="s">
        <v>4234</v>
      </c>
      <c r="B1721" s="2">
        <v>45416</v>
      </c>
      <c r="C1721">
        <v>5</v>
      </c>
      <c r="D1721">
        <v>2024</v>
      </c>
      <c r="F1721" t="s">
        <v>205</v>
      </c>
      <c r="G1721" t="s">
        <v>4235</v>
      </c>
      <c r="H1721" t="s">
        <v>1875</v>
      </c>
      <c r="I1721" t="s">
        <v>1981</v>
      </c>
      <c r="J1721" t="s">
        <v>2026</v>
      </c>
      <c r="K1721" t="s">
        <v>1919</v>
      </c>
      <c r="L1721" t="s">
        <v>1887</v>
      </c>
      <c r="M1721">
        <v>1</v>
      </c>
      <c r="N1721" s="3">
        <v>85</v>
      </c>
      <c r="O1721" s="3">
        <v>44</v>
      </c>
      <c r="P1721" s="4">
        <v>0.1</v>
      </c>
      <c r="Q1721" s="3">
        <v>76.5</v>
      </c>
      <c r="R1721" s="3">
        <v>44</v>
      </c>
      <c r="S1721" s="3">
        <v>32.5</v>
      </c>
      <c r="T1721" t="s">
        <v>1954</v>
      </c>
      <c r="U1721" t="s">
        <v>71</v>
      </c>
    </row>
    <row r="1722" spans="1:21" x14ac:dyDescent="0.35">
      <c r="A1722" t="s">
        <v>4236</v>
      </c>
      <c r="B1722" s="2">
        <v>45416</v>
      </c>
      <c r="C1722">
        <v>5</v>
      </c>
      <c r="D1722">
        <v>2024</v>
      </c>
      <c r="F1722" t="s">
        <v>578</v>
      </c>
      <c r="G1722" t="s">
        <v>2364</v>
      </c>
      <c r="H1722" t="s">
        <v>1864</v>
      </c>
      <c r="I1722" t="s">
        <v>2087</v>
      </c>
      <c r="J1722" t="s">
        <v>2162</v>
      </c>
      <c r="K1722" t="s">
        <v>1921</v>
      </c>
      <c r="L1722" t="s">
        <v>1889</v>
      </c>
      <c r="M1722">
        <v>1</v>
      </c>
      <c r="N1722" s="3">
        <v>55</v>
      </c>
      <c r="O1722" s="3">
        <v>27</v>
      </c>
      <c r="P1722" s="4">
        <v>0</v>
      </c>
      <c r="Q1722" s="3">
        <v>55</v>
      </c>
      <c r="R1722" s="3">
        <v>27</v>
      </c>
      <c r="S1722" s="3">
        <v>28</v>
      </c>
      <c r="T1722" t="s">
        <v>1954</v>
      </c>
      <c r="U1722" t="s">
        <v>72</v>
      </c>
    </row>
    <row r="1723" spans="1:21" x14ac:dyDescent="0.35">
      <c r="A1723" t="s">
        <v>4237</v>
      </c>
      <c r="B1723" s="2">
        <v>45416</v>
      </c>
      <c r="C1723">
        <v>5</v>
      </c>
      <c r="D1723">
        <v>2024</v>
      </c>
      <c r="F1723" t="s">
        <v>419</v>
      </c>
      <c r="G1723" t="s">
        <v>1983</v>
      </c>
      <c r="H1723" t="s">
        <v>1875</v>
      </c>
      <c r="I1723" t="s">
        <v>1981</v>
      </c>
      <c r="J1723" t="s">
        <v>2061</v>
      </c>
      <c r="K1723" t="s">
        <v>1923</v>
      </c>
      <c r="L1723" t="s">
        <v>1888</v>
      </c>
      <c r="M1723">
        <v>2</v>
      </c>
      <c r="N1723" s="3">
        <v>25</v>
      </c>
      <c r="O1723" s="3">
        <v>11</v>
      </c>
      <c r="P1723" s="4">
        <v>0</v>
      </c>
      <c r="Q1723" s="3">
        <v>50</v>
      </c>
      <c r="R1723" s="3">
        <v>22</v>
      </c>
      <c r="S1723" s="3">
        <v>28</v>
      </c>
      <c r="T1723" t="s">
        <v>1954</v>
      </c>
      <c r="U1723" t="s">
        <v>72</v>
      </c>
    </row>
    <row r="1724" spans="1:21" x14ac:dyDescent="0.35">
      <c r="A1724" t="s">
        <v>4238</v>
      </c>
      <c r="B1724" s="2">
        <v>45416</v>
      </c>
      <c r="C1724">
        <v>5</v>
      </c>
      <c r="D1724">
        <v>2024</v>
      </c>
      <c r="F1724" t="s">
        <v>1013</v>
      </c>
      <c r="G1724" t="s">
        <v>2048</v>
      </c>
      <c r="H1724" t="s">
        <v>1875</v>
      </c>
      <c r="I1724" t="s">
        <v>1970</v>
      </c>
      <c r="J1724" t="s">
        <v>1963</v>
      </c>
      <c r="K1724" t="s">
        <v>1907</v>
      </c>
      <c r="L1724" t="s">
        <v>1890</v>
      </c>
      <c r="M1724">
        <v>1</v>
      </c>
      <c r="N1724" s="3">
        <v>119</v>
      </c>
      <c r="O1724" s="3">
        <v>72</v>
      </c>
      <c r="P1724" s="4">
        <v>0.05</v>
      </c>
      <c r="Q1724" s="3">
        <v>113.05</v>
      </c>
      <c r="R1724" s="3">
        <v>72</v>
      </c>
      <c r="S1724" s="3">
        <v>41.05</v>
      </c>
      <c r="T1724" t="s">
        <v>1954</v>
      </c>
      <c r="U1724" t="s">
        <v>72</v>
      </c>
    </row>
    <row r="1725" spans="1:21" x14ac:dyDescent="0.35">
      <c r="A1725" t="s">
        <v>4239</v>
      </c>
      <c r="B1725" s="2">
        <v>45416</v>
      </c>
      <c r="C1725">
        <v>5</v>
      </c>
      <c r="D1725">
        <v>2024</v>
      </c>
      <c r="F1725" t="s">
        <v>1734</v>
      </c>
      <c r="G1725" t="s">
        <v>4240</v>
      </c>
      <c r="H1725" t="s">
        <v>1866</v>
      </c>
      <c r="I1725" t="s">
        <v>1866</v>
      </c>
      <c r="J1725" t="s">
        <v>1971</v>
      </c>
      <c r="K1725" t="s">
        <v>1920</v>
      </c>
      <c r="L1725" t="s">
        <v>1886</v>
      </c>
      <c r="M1725">
        <v>2</v>
      </c>
      <c r="N1725" s="3">
        <v>45</v>
      </c>
      <c r="O1725" s="3">
        <v>19</v>
      </c>
      <c r="P1725" s="4">
        <v>0.15</v>
      </c>
      <c r="Q1725" s="3">
        <v>76.5</v>
      </c>
      <c r="R1725" s="3">
        <v>38</v>
      </c>
      <c r="S1725" s="3">
        <v>38.5</v>
      </c>
      <c r="T1725" t="s">
        <v>1954</v>
      </c>
      <c r="U1725" t="s">
        <v>71</v>
      </c>
    </row>
    <row r="1726" spans="1:21" x14ac:dyDescent="0.35">
      <c r="A1726" t="s">
        <v>4241</v>
      </c>
      <c r="B1726" s="2">
        <v>45417</v>
      </c>
      <c r="C1726">
        <v>5</v>
      </c>
      <c r="D1726">
        <v>2024</v>
      </c>
      <c r="F1726" t="s">
        <v>342</v>
      </c>
      <c r="G1726" t="s">
        <v>2778</v>
      </c>
      <c r="H1726" t="s">
        <v>1875</v>
      </c>
      <c r="I1726" t="s">
        <v>1970</v>
      </c>
      <c r="J1726" t="s">
        <v>1978</v>
      </c>
      <c r="K1726" t="s">
        <v>1916</v>
      </c>
      <c r="L1726" t="s">
        <v>1887</v>
      </c>
      <c r="M1726">
        <v>1</v>
      </c>
      <c r="N1726" s="3">
        <v>79</v>
      </c>
      <c r="O1726" s="3">
        <v>42</v>
      </c>
      <c r="P1726" s="4">
        <v>0</v>
      </c>
      <c r="Q1726" s="3">
        <v>79</v>
      </c>
      <c r="R1726" s="3">
        <v>42</v>
      </c>
      <c r="S1726" s="3">
        <v>37</v>
      </c>
      <c r="T1726" t="s">
        <v>1954</v>
      </c>
      <c r="U1726" t="s">
        <v>72</v>
      </c>
    </row>
    <row r="1727" spans="1:21" x14ac:dyDescent="0.35">
      <c r="A1727" t="s">
        <v>4242</v>
      </c>
      <c r="B1727" s="2">
        <v>45417</v>
      </c>
      <c r="C1727">
        <v>5</v>
      </c>
      <c r="D1727">
        <v>2024</v>
      </c>
      <c r="F1727" t="s">
        <v>1460</v>
      </c>
      <c r="G1727" t="s">
        <v>2272</v>
      </c>
      <c r="H1727" t="s">
        <v>1867</v>
      </c>
      <c r="I1727" t="s">
        <v>2036</v>
      </c>
      <c r="J1727" t="s">
        <v>1971</v>
      </c>
      <c r="K1727" t="s">
        <v>1920</v>
      </c>
      <c r="L1727" t="s">
        <v>1886</v>
      </c>
      <c r="M1727">
        <v>1</v>
      </c>
      <c r="N1727" s="3">
        <v>45</v>
      </c>
      <c r="O1727" s="3">
        <v>19</v>
      </c>
      <c r="P1727" s="4">
        <v>0</v>
      </c>
      <c r="Q1727" s="3">
        <v>45</v>
      </c>
      <c r="R1727" s="3">
        <v>19</v>
      </c>
      <c r="S1727" s="3">
        <v>26</v>
      </c>
      <c r="T1727" t="s">
        <v>1954</v>
      </c>
      <c r="U1727" t="s">
        <v>71</v>
      </c>
    </row>
    <row r="1728" spans="1:21" x14ac:dyDescent="0.35">
      <c r="A1728" t="s">
        <v>4243</v>
      </c>
      <c r="B1728" s="2">
        <v>45417</v>
      </c>
      <c r="C1728">
        <v>5</v>
      </c>
      <c r="D1728">
        <v>2024</v>
      </c>
      <c r="F1728" t="s">
        <v>183</v>
      </c>
      <c r="G1728" t="s">
        <v>2771</v>
      </c>
      <c r="H1728" t="s">
        <v>1874</v>
      </c>
      <c r="I1728" t="s">
        <v>2041</v>
      </c>
      <c r="J1728" t="s">
        <v>2183</v>
      </c>
      <c r="K1728" t="s">
        <v>1917</v>
      </c>
      <c r="L1728" t="s">
        <v>1886</v>
      </c>
      <c r="M1728">
        <v>3</v>
      </c>
      <c r="N1728" s="3">
        <v>72</v>
      </c>
      <c r="O1728" s="3">
        <v>34</v>
      </c>
      <c r="P1728" s="4">
        <v>0.1</v>
      </c>
      <c r="Q1728" s="3">
        <v>194.4</v>
      </c>
      <c r="R1728" s="3">
        <v>102</v>
      </c>
      <c r="S1728" s="3">
        <v>92.4</v>
      </c>
      <c r="T1728" t="s">
        <v>1954</v>
      </c>
      <c r="U1728" t="s">
        <v>72</v>
      </c>
    </row>
    <row r="1729" spans="1:21" x14ac:dyDescent="0.35">
      <c r="A1729" t="s">
        <v>4244</v>
      </c>
      <c r="B1729" s="2">
        <v>45417</v>
      </c>
      <c r="C1729">
        <v>5</v>
      </c>
      <c r="D1729">
        <v>2024</v>
      </c>
      <c r="F1729" t="s">
        <v>373</v>
      </c>
      <c r="G1729" t="s">
        <v>2331</v>
      </c>
      <c r="H1729" t="s">
        <v>1870</v>
      </c>
      <c r="I1729" t="s">
        <v>2060</v>
      </c>
      <c r="J1729" t="s">
        <v>1991</v>
      </c>
      <c r="K1729" t="s">
        <v>1925</v>
      </c>
      <c r="L1729" t="s">
        <v>1885</v>
      </c>
      <c r="M1729">
        <v>1</v>
      </c>
      <c r="N1729" s="3">
        <v>35</v>
      </c>
      <c r="O1729" s="3">
        <v>16</v>
      </c>
      <c r="P1729" s="4">
        <v>0.05</v>
      </c>
      <c r="Q1729" s="3">
        <v>33.25</v>
      </c>
      <c r="R1729" s="3">
        <v>16</v>
      </c>
      <c r="S1729" s="3">
        <v>17.25</v>
      </c>
      <c r="T1729" t="s">
        <v>1954</v>
      </c>
      <c r="U1729" t="s">
        <v>72</v>
      </c>
    </row>
    <row r="1730" spans="1:21" x14ac:dyDescent="0.35">
      <c r="A1730" t="s">
        <v>4245</v>
      </c>
      <c r="B1730" s="2">
        <v>45417</v>
      </c>
      <c r="C1730">
        <v>5</v>
      </c>
      <c r="D1730">
        <v>2024</v>
      </c>
      <c r="F1730" t="s">
        <v>497</v>
      </c>
      <c r="G1730" t="s">
        <v>2576</v>
      </c>
      <c r="H1730" t="s">
        <v>1875</v>
      </c>
      <c r="I1730" t="s">
        <v>1996</v>
      </c>
      <c r="J1730" t="s">
        <v>1960</v>
      </c>
      <c r="K1730" t="s">
        <v>1924</v>
      </c>
      <c r="L1730" t="s">
        <v>1885</v>
      </c>
      <c r="M1730">
        <v>2</v>
      </c>
      <c r="N1730" s="3">
        <v>42</v>
      </c>
      <c r="O1730" s="3">
        <v>20</v>
      </c>
      <c r="P1730" s="4">
        <v>0</v>
      </c>
      <c r="Q1730" s="3">
        <v>84</v>
      </c>
      <c r="R1730" s="3">
        <v>40</v>
      </c>
      <c r="S1730" s="3">
        <v>44</v>
      </c>
      <c r="T1730" t="s">
        <v>1954</v>
      </c>
      <c r="U1730" t="s">
        <v>72</v>
      </c>
    </row>
    <row r="1731" spans="1:21" x14ac:dyDescent="0.35">
      <c r="A1731" t="s">
        <v>4246</v>
      </c>
      <c r="B1731" s="2">
        <v>45417</v>
      </c>
      <c r="C1731">
        <v>5</v>
      </c>
      <c r="D1731">
        <v>2024</v>
      </c>
      <c r="F1731" t="s">
        <v>1413</v>
      </c>
      <c r="G1731" t="s">
        <v>2550</v>
      </c>
      <c r="H1731" t="s">
        <v>1874</v>
      </c>
      <c r="I1731" t="s">
        <v>2119</v>
      </c>
      <c r="J1731" t="s">
        <v>2162</v>
      </c>
      <c r="K1731" t="s">
        <v>1921</v>
      </c>
      <c r="L1731" t="s">
        <v>1889</v>
      </c>
      <c r="M1731">
        <v>2</v>
      </c>
      <c r="N1731" s="3">
        <v>55</v>
      </c>
      <c r="O1731" s="3">
        <v>27</v>
      </c>
      <c r="P1731" s="4">
        <v>0</v>
      </c>
      <c r="Q1731" s="3">
        <v>110</v>
      </c>
      <c r="R1731" s="3">
        <v>54</v>
      </c>
      <c r="S1731" s="3">
        <v>56</v>
      </c>
      <c r="T1731" t="s">
        <v>1954</v>
      </c>
      <c r="U1731" t="s">
        <v>72</v>
      </c>
    </row>
    <row r="1732" spans="1:21" x14ac:dyDescent="0.35">
      <c r="A1732" t="s">
        <v>4247</v>
      </c>
      <c r="B1732" s="2">
        <v>45417</v>
      </c>
      <c r="C1732">
        <v>5</v>
      </c>
      <c r="D1732">
        <v>2024</v>
      </c>
      <c r="F1732" t="s">
        <v>1403</v>
      </c>
      <c r="G1732" t="s">
        <v>3203</v>
      </c>
      <c r="H1732" t="s">
        <v>1866</v>
      </c>
      <c r="I1732" t="s">
        <v>1866</v>
      </c>
      <c r="J1732" t="s">
        <v>1953</v>
      </c>
      <c r="K1732" t="s">
        <v>1905</v>
      </c>
      <c r="L1732" t="s">
        <v>1888</v>
      </c>
      <c r="M1732">
        <v>1</v>
      </c>
      <c r="N1732" s="3">
        <v>120</v>
      </c>
      <c r="O1732" s="3">
        <v>63</v>
      </c>
      <c r="P1732" s="4">
        <v>0.1</v>
      </c>
      <c r="Q1732" s="3">
        <v>108</v>
      </c>
      <c r="R1732" s="3">
        <v>63</v>
      </c>
      <c r="S1732" s="3">
        <v>45</v>
      </c>
      <c r="T1732" t="s">
        <v>1954</v>
      </c>
      <c r="U1732" t="s">
        <v>71</v>
      </c>
    </row>
    <row r="1733" spans="1:21" x14ac:dyDescent="0.35">
      <c r="A1733" t="s">
        <v>4248</v>
      </c>
      <c r="B1733" s="2">
        <v>45417</v>
      </c>
      <c r="C1733">
        <v>5</v>
      </c>
      <c r="D1733">
        <v>2024</v>
      </c>
      <c r="F1733" t="s">
        <v>1169</v>
      </c>
      <c r="G1733" t="s">
        <v>3016</v>
      </c>
      <c r="H1733" t="s">
        <v>1867</v>
      </c>
      <c r="I1733" t="s">
        <v>2036</v>
      </c>
      <c r="J1733" t="s">
        <v>1956</v>
      </c>
      <c r="K1733" t="s">
        <v>1909</v>
      </c>
      <c r="L1733" t="s">
        <v>1887</v>
      </c>
      <c r="M1733">
        <v>2</v>
      </c>
      <c r="N1733" s="3">
        <v>95</v>
      </c>
      <c r="O1733" s="3">
        <v>54</v>
      </c>
      <c r="P1733" s="4">
        <v>0.1</v>
      </c>
      <c r="Q1733" s="3">
        <v>171</v>
      </c>
      <c r="R1733" s="3">
        <v>108</v>
      </c>
      <c r="S1733" s="3">
        <v>63</v>
      </c>
      <c r="T1733" t="s">
        <v>1954</v>
      </c>
      <c r="U1733" t="s">
        <v>72</v>
      </c>
    </row>
    <row r="1734" spans="1:21" x14ac:dyDescent="0.35">
      <c r="A1734" t="s">
        <v>4249</v>
      </c>
      <c r="B1734" s="2">
        <v>45417</v>
      </c>
      <c r="C1734">
        <v>5</v>
      </c>
      <c r="D1734">
        <v>2024</v>
      </c>
      <c r="F1734" t="s">
        <v>251</v>
      </c>
      <c r="G1734" t="s">
        <v>2176</v>
      </c>
      <c r="H1734" t="s">
        <v>1866</v>
      </c>
      <c r="I1734" t="s">
        <v>1866</v>
      </c>
      <c r="J1734" t="s">
        <v>2045</v>
      </c>
      <c r="K1734" t="s">
        <v>1910</v>
      </c>
      <c r="L1734" t="s">
        <v>1890</v>
      </c>
      <c r="M1734">
        <v>1</v>
      </c>
      <c r="N1734" s="3">
        <v>99</v>
      </c>
      <c r="O1734" s="3">
        <v>58</v>
      </c>
      <c r="P1734" s="4">
        <v>0</v>
      </c>
      <c r="Q1734" s="3">
        <v>99</v>
      </c>
      <c r="R1734" s="3">
        <v>58</v>
      </c>
      <c r="S1734" s="3">
        <v>41</v>
      </c>
      <c r="T1734" t="s">
        <v>1954</v>
      </c>
      <c r="U1734" t="s">
        <v>71</v>
      </c>
    </row>
    <row r="1735" spans="1:21" x14ac:dyDescent="0.35">
      <c r="A1735" t="s">
        <v>4250</v>
      </c>
      <c r="B1735" s="2">
        <v>45417</v>
      </c>
      <c r="C1735">
        <v>5</v>
      </c>
      <c r="D1735">
        <v>2024</v>
      </c>
      <c r="F1735" t="s">
        <v>728</v>
      </c>
      <c r="G1735" t="s">
        <v>56</v>
      </c>
      <c r="H1735" t="s">
        <v>1868</v>
      </c>
      <c r="I1735" t="s">
        <v>2113</v>
      </c>
      <c r="J1735" t="s">
        <v>1963</v>
      </c>
      <c r="K1735" t="s">
        <v>1907</v>
      </c>
      <c r="L1735" t="s">
        <v>1890</v>
      </c>
      <c r="M1735">
        <v>5</v>
      </c>
      <c r="N1735" s="3">
        <v>119</v>
      </c>
      <c r="O1735" s="3">
        <v>72</v>
      </c>
      <c r="P1735" s="4">
        <v>0.05</v>
      </c>
      <c r="Q1735" s="3">
        <v>565.25</v>
      </c>
      <c r="R1735" s="3">
        <v>360</v>
      </c>
      <c r="S1735" s="3">
        <v>205.25</v>
      </c>
      <c r="T1735" t="s">
        <v>1954</v>
      </c>
      <c r="U1735" t="s">
        <v>72</v>
      </c>
    </row>
    <row r="1736" spans="1:21" x14ac:dyDescent="0.35">
      <c r="A1736" t="s">
        <v>4251</v>
      </c>
      <c r="B1736" s="2">
        <v>45417</v>
      </c>
      <c r="C1736">
        <v>5</v>
      </c>
      <c r="D1736">
        <v>2024</v>
      </c>
      <c r="F1736" t="s">
        <v>166</v>
      </c>
      <c r="G1736" t="s">
        <v>1993</v>
      </c>
      <c r="H1736" t="s">
        <v>1875</v>
      </c>
      <c r="I1736" t="s">
        <v>1996</v>
      </c>
      <c r="J1736" t="s">
        <v>2001</v>
      </c>
      <c r="K1736" t="s">
        <v>1911</v>
      </c>
      <c r="L1736" t="s">
        <v>1886</v>
      </c>
      <c r="M1736">
        <v>2</v>
      </c>
      <c r="N1736" s="3">
        <v>58</v>
      </c>
      <c r="O1736" s="3">
        <v>25</v>
      </c>
      <c r="P1736" s="4">
        <v>0.15</v>
      </c>
      <c r="Q1736" s="3">
        <v>98.6</v>
      </c>
      <c r="R1736" s="3">
        <v>50</v>
      </c>
      <c r="S1736" s="3">
        <v>48.6</v>
      </c>
      <c r="T1736" t="s">
        <v>1954</v>
      </c>
      <c r="U1736" t="s">
        <v>71</v>
      </c>
    </row>
    <row r="1737" spans="1:21" x14ac:dyDescent="0.35">
      <c r="A1737" t="s">
        <v>4252</v>
      </c>
      <c r="B1737" s="2">
        <v>45417</v>
      </c>
      <c r="C1737">
        <v>5</v>
      </c>
      <c r="D1737">
        <v>2024</v>
      </c>
      <c r="F1737" t="s">
        <v>284</v>
      </c>
      <c r="G1737" t="s">
        <v>3644</v>
      </c>
      <c r="H1737" t="s">
        <v>1871</v>
      </c>
      <c r="I1737" t="s">
        <v>1966</v>
      </c>
      <c r="J1737" t="s">
        <v>2034</v>
      </c>
      <c r="K1737" t="s">
        <v>1904</v>
      </c>
      <c r="L1737" t="s">
        <v>1889</v>
      </c>
      <c r="M1737">
        <v>3</v>
      </c>
      <c r="N1737" s="3">
        <v>149</v>
      </c>
      <c r="O1737" s="3">
        <v>91</v>
      </c>
      <c r="P1737" s="4">
        <v>0</v>
      </c>
      <c r="Q1737" s="3">
        <v>447</v>
      </c>
      <c r="R1737" s="3">
        <v>273</v>
      </c>
      <c r="S1737" s="3">
        <v>174</v>
      </c>
      <c r="T1737" t="s">
        <v>1954</v>
      </c>
      <c r="U1737" t="s">
        <v>72</v>
      </c>
    </row>
    <row r="1738" spans="1:21" x14ac:dyDescent="0.35">
      <c r="A1738" t="s">
        <v>4253</v>
      </c>
      <c r="B1738" s="2">
        <v>45417</v>
      </c>
      <c r="C1738">
        <v>5</v>
      </c>
      <c r="D1738">
        <v>2024</v>
      </c>
      <c r="F1738" t="s">
        <v>640</v>
      </c>
      <c r="G1738" t="s">
        <v>4254</v>
      </c>
      <c r="H1738" t="s">
        <v>1871</v>
      </c>
      <c r="I1738" t="s">
        <v>1990</v>
      </c>
      <c r="J1738" t="s">
        <v>2045</v>
      </c>
      <c r="K1738" t="s">
        <v>1910</v>
      </c>
      <c r="L1738" t="s">
        <v>1890</v>
      </c>
      <c r="M1738">
        <v>2</v>
      </c>
      <c r="N1738" s="3">
        <v>99</v>
      </c>
      <c r="O1738" s="3">
        <v>58</v>
      </c>
      <c r="P1738" s="4">
        <v>0.05</v>
      </c>
      <c r="Q1738" s="3">
        <v>188.1</v>
      </c>
      <c r="R1738" s="3">
        <v>116</v>
      </c>
      <c r="S1738" s="3">
        <v>72.099999999999994</v>
      </c>
      <c r="T1738" t="s">
        <v>1954</v>
      </c>
      <c r="U1738" t="s">
        <v>71</v>
      </c>
    </row>
    <row r="1739" spans="1:21" x14ac:dyDescent="0.35">
      <c r="A1739" t="s">
        <v>4255</v>
      </c>
      <c r="B1739" s="2">
        <v>45417</v>
      </c>
      <c r="C1739">
        <v>5</v>
      </c>
      <c r="D1739">
        <v>2024</v>
      </c>
      <c r="F1739" t="s">
        <v>334</v>
      </c>
      <c r="G1739" t="s">
        <v>2293</v>
      </c>
      <c r="H1739" t="s">
        <v>1871</v>
      </c>
      <c r="I1739" t="s">
        <v>2234</v>
      </c>
      <c r="J1739" t="s">
        <v>1987</v>
      </c>
      <c r="K1739" t="s">
        <v>1908</v>
      </c>
      <c r="L1739" t="s">
        <v>1890</v>
      </c>
      <c r="M1739">
        <v>4</v>
      </c>
      <c r="N1739" s="3">
        <v>129</v>
      </c>
      <c r="O1739" s="3">
        <v>78</v>
      </c>
      <c r="P1739" s="4">
        <v>0.05</v>
      </c>
      <c r="Q1739" s="3">
        <v>490.2</v>
      </c>
      <c r="R1739" s="3">
        <v>312</v>
      </c>
      <c r="S1739" s="3">
        <v>178.2</v>
      </c>
      <c r="T1739" t="s">
        <v>1954</v>
      </c>
      <c r="U1739" t="s">
        <v>72</v>
      </c>
    </row>
    <row r="1740" spans="1:21" x14ac:dyDescent="0.35">
      <c r="A1740" t="s">
        <v>4256</v>
      </c>
      <c r="B1740" s="2">
        <v>45417</v>
      </c>
      <c r="C1740">
        <v>5</v>
      </c>
      <c r="D1740">
        <v>2024</v>
      </c>
      <c r="F1740" t="s">
        <v>204</v>
      </c>
      <c r="G1740" t="s">
        <v>58</v>
      </c>
      <c r="H1740" t="s">
        <v>1872</v>
      </c>
      <c r="I1740" t="s">
        <v>1986</v>
      </c>
      <c r="J1740" t="s">
        <v>1960</v>
      </c>
      <c r="K1740" t="s">
        <v>1924</v>
      </c>
      <c r="L1740" t="s">
        <v>1885</v>
      </c>
      <c r="M1740">
        <v>1</v>
      </c>
      <c r="N1740" s="3">
        <v>42</v>
      </c>
      <c r="O1740" s="3">
        <v>20</v>
      </c>
      <c r="P1740" s="4">
        <v>0</v>
      </c>
      <c r="Q1740" s="3">
        <v>42</v>
      </c>
      <c r="R1740" s="3">
        <v>20</v>
      </c>
      <c r="S1740" s="3">
        <v>22</v>
      </c>
      <c r="T1740" t="s">
        <v>1954</v>
      </c>
      <c r="U1740" t="s">
        <v>71</v>
      </c>
    </row>
    <row r="1741" spans="1:21" x14ac:dyDescent="0.35">
      <c r="A1741" t="s">
        <v>4257</v>
      </c>
      <c r="B1741" s="2">
        <v>45417</v>
      </c>
      <c r="C1741">
        <v>5</v>
      </c>
      <c r="D1741">
        <v>2024</v>
      </c>
      <c r="F1741" t="s">
        <v>1584</v>
      </c>
      <c r="G1741" t="s">
        <v>2040</v>
      </c>
      <c r="H1741" t="s">
        <v>1873</v>
      </c>
      <c r="I1741" t="s">
        <v>2320</v>
      </c>
      <c r="J1741" t="s">
        <v>2064</v>
      </c>
      <c r="K1741" t="s">
        <v>1922</v>
      </c>
      <c r="L1741" t="s">
        <v>1887</v>
      </c>
      <c r="M1741">
        <v>4</v>
      </c>
      <c r="N1741" s="3">
        <v>32</v>
      </c>
      <c r="O1741" s="3">
        <v>14</v>
      </c>
      <c r="P1741" s="4">
        <v>0.1</v>
      </c>
      <c r="Q1741" s="3">
        <v>115.2</v>
      </c>
      <c r="R1741" s="3">
        <v>56</v>
      </c>
      <c r="S1741" s="3">
        <v>59.2</v>
      </c>
      <c r="T1741" t="s">
        <v>1954</v>
      </c>
      <c r="U1741" t="s">
        <v>71</v>
      </c>
    </row>
    <row r="1742" spans="1:21" x14ac:dyDescent="0.35">
      <c r="A1742" t="s">
        <v>4258</v>
      </c>
      <c r="B1742" s="2">
        <v>45417</v>
      </c>
      <c r="C1742">
        <v>5</v>
      </c>
      <c r="D1742">
        <v>2024</v>
      </c>
      <c r="F1742" t="s">
        <v>318</v>
      </c>
      <c r="G1742" t="s">
        <v>3948</v>
      </c>
      <c r="H1742" t="s">
        <v>1868</v>
      </c>
      <c r="I1742" t="s">
        <v>2113</v>
      </c>
      <c r="J1742" t="s">
        <v>2162</v>
      </c>
      <c r="K1742" t="s">
        <v>1921</v>
      </c>
      <c r="L1742" t="s">
        <v>1889</v>
      </c>
      <c r="M1742">
        <v>1</v>
      </c>
      <c r="N1742" s="3">
        <v>55</v>
      </c>
      <c r="O1742" s="3">
        <v>27</v>
      </c>
      <c r="P1742" s="4">
        <v>0.05</v>
      </c>
      <c r="Q1742" s="3">
        <v>52.25</v>
      </c>
      <c r="R1742" s="3">
        <v>27</v>
      </c>
      <c r="S1742" s="3">
        <v>25.25</v>
      </c>
      <c r="T1742" t="s">
        <v>1954</v>
      </c>
      <c r="U1742" t="s">
        <v>72</v>
      </c>
    </row>
    <row r="1743" spans="1:21" x14ac:dyDescent="0.35">
      <c r="A1743" t="s">
        <v>4259</v>
      </c>
      <c r="B1743" s="2">
        <v>45418</v>
      </c>
      <c r="C1743">
        <v>5</v>
      </c>
      <c r="D1743">
        <v>2024</v>
      </c>
      <c r="F1743" t="s">
        <v>90</v>
      </c>
      <c r="G1743" t="s">
        <v>2322</v>
      </c>
      <c r="H1743" t="s">
        <v>1866</v>
      </c>
      <c r="I1743" t="s">
        <v>1866</v>
      </c>
      <c r="J1743" t="s">
        <v>2061</v>
      </c>
      <c r="K1743" t="s">
        <v>1923</v>
      </c>
      <c r="L1743" t="s">
        <v>1888</v>
      </c>
      <c r="M1743">
        <v>2</v>
      </c>
      <c r="N1743" s="3">
        <v>25</v>
      </c>
      <c r="O1743" s="3">
        <v>11</v>
      </c>
      <c r="P1743" s="4">
        <v>0.15</v>
      </c>
      <c r="Q1743" s="3">
        <v>42.5</v>
      </c>
      <c r="R1743" s="3">
        <v>22</v>
      </c>
      <c r="S1743" s="3">
        <v>20.5</v>
      </c>
      <c r="T1743" t="s">
        <v>1954</v>
      </c>
      <c r="U1743" t="s">
        <v>72</v>
      </c>
    </row>
    <row r="1744" spans="1:21" x14ac:dyDescent="0.35">
      <c r="A1744" t="s">
        <v>4260</v>
      </c>
      <c r="B1744" s="2">
        <v>45418</v>
      </c>
      <c r="C1744">
        <v>5</v>
      </c>
      <c r="D1744">
        <v>2024</v>
      </c>
      <c r="F1744" t="s">
        <v>984</v>
      </c>
      <c r="G1744" t="s">
        <v>2633</v>
      </c>
      <c r="H1744" t="s">
        <v>1866</v>
      </c>
      <c r="I1744" t="s">
        <v>1866</v>
      </c>
      <c r="J1744" t="s">
        <v>2034</v>
      </c>
      <c r="K1744" t="s">
        <v>1904</v>
      </c>
      <c r="L1744" t="s">
        <v>1889</v>
      </c>
      <c r="M1744">
        <v>1</v>
      </c>
      <c r="N1744" s="3">
        <v>149</v>
      </c>
      <c r="O1744" s="3">
        <v>91</v>
      </c>
      <c r="P1744" s="4">
        <v>0.05</v>
      </c>
      <c r="Q1744" s="3">
        <v>141.55000000000001</v>
      </c>
      <c r="R1744" s="3">
        <v>91</v>
      </c>
      <c r="S1744" s="3">
        <v>50.55</v>
      </c>
      <c r="T1744" t="s">
        <v>1954</v>
      </c>
      <c r="U1744" t="s">
        <v>71</v>
      </c>
    </row>
    <row r="1745" spans="1:21" x14ac:dyDescent="0.35">
      <c r="A1745" t="s">
        <v>4261</v>
      </c>
      <c r="B1745" s="2">
        <v>45418</v>
      </c>
      <c r="C1745">
        <v>5</v>
      </c>
      <c r="D1745">
        <v>2024</v>
      </c>
      <c r="F1745" t="s">
        <v>1389</v>
      </c>
      <c r="G1745" t="s">
        <v>3024</v>
      </c>
      <c r="H1745" t="s">
        <v>1869</v>
      </c>
      <c r="I1745" t="s">
        <v>1977</v>
      </c>
      <c r="J1745" t="s">
        <v>1978</v>
      </c>
      <c r="K1745" t="s">
        <v>1916</v>
      </c>
      <c r="L1745" t="s">
        <v>1887</v>
      </c>
      <c r="M1745">
        <v>1</v>
      </c>
      <c r="N1745" s="3">
        <v>79</v>
      </c>
      <c r="O1745" s="3">
        <v>42</v>
      </c>
      <c r="P1745" s="4">
        <v>0.1</v>
      </c>
      <c r="Q1745" s="3">
        <v>71.099999999999994</v>
      </c>
      <c r="R1745" s="3">
        <v>42</v>
      </c>
      <c r="S1745" s="3">
        <v>29.1</v>
      </c>
      <c r="T1745" t="s">
        <v>1954</v>
      </c>
      <c r="U1745" t="s">
        <v>72</v>
      </c>
    </row>
    <row r="1746" spans="1:21" x14ac:dyDescent="0.35">
      <c r="A1746" t="s">
        <v>4262</v>
      </c>
      <c r="B1746" s="2">
        <v>45418</v>
      </c>
      <c r="C1746">
        <v>5</v>
      </c>
      <c r="D1746">
        <v>2024</v>
      </c>
      <c r="F1746" t="s">
        <v>252</v>
      </c>
      <c r="G1746" t="s">
        <v>2356</v>
      </c>
      <c r="H1746" t="s">
        <v>1868</v>
      </c>
      <c r="I1746" t="s">
        <v>2014</v>
      </c>
      <c r="J1746" t="s">
        <v>1997</v>
      </c>
      <c r="K1746" t="s">
        <v>1906</v>
      </c>
      <c r="L1746" t="s">
        <v>1889</v>
      </c>
      <c r="M1746">
        <v>1</v>
      </c>
      <c r="N1746" s="3">
        <v>89</v>
      </c>
      <c r="O1746" s="3">
        <v>48</v>
      </c>
      <c r="P1746" s="4">
        <v>0</v>
      </c>
      <c r="Q1746" s="3">
        <v>89</v>
      </c>
      <c r="R1746" s="3">
        <v>48</v>
      </c>
      <c r="S1746" s="3">
        <v>41</v>
      </c>
      <c r="T1746" t="s">
        <v>1954</v>
      </c>
      <c r="U1746" t="s">
        <v>71</v>
      </c>
    </row>
    <row r="1747" spans="1:21" x14ac:dyDescent="0.35">
      <c r="A1747" t="s">
        <v>4263</v>
      </c>
      <c r="B1747" s="2">
        <v>45418</v>
      </c>
      <c r="C1747">
        <v>5</v>
      </c>
      <c r="D1747">
        <v>2024</v>
      </c>
      <c r="F1747" t="s">
        <v>709</v>
      </c>
      <c r="G1747" t="s">
        <v>2063</v>
      </c>
      <c r="H1747" t="s">
        <v>1875</v>
      </c>
      <c r="I1747" t="s">
        <v>1981</v>
      </c>
      <c r="J1747" t="s">
        <v>2011</v>
      </c>
      <c r="K1747" t="s">
        <v>1927</v>
      </c>
      <c r="L1747" t="s">
        <v>1885</v>
      </c>
      <c r="M1747">
        <v>1</v>
      </c>
      <c r="N1747" s="3">
        <v>24</v>
      </c>
      <c r="O1747" s="3">
        <v>10</v>
      </c>
      <c r="P1747" s="4">
        <v>0.1</v>
      </c>
      <c r="Q1747" s="3">
        <v>21.6</v>
      </c>
      <c r="R1747" s="3">
        <v>10</v>
      </c>
      <c r="S1747" s="3">
        <v>11.6</v>
      </c>
      <c r="T1747" t="s">
        <v>1954</v>
      </c>
      <c r="U1747" t="s">
        <v>72</v>
      </c>
    </row>
    <row r="1748" spans="1:21" x14ac:dyDescent="0.35">
      <c r="A1748" t="s">
        <v>4264</v>
      </c>
      <c r="B1748" s="2">
        <v>45418</v>
      </c>
      <c r="C1748">
        <v>5</v>
      </c>
      <c r="D1748">
        <v>2024</v>
      </c>
      <c r="F1748" t="s">
        <v>883</v>
      </c>
      <c r="G1748" t="s">
        <v>3256</v>
      </c>
      <c r="H1748" t="s">
        <v>1866</v>
      </c>
      <c r="I1748" t="s">
        <v>1866</v>
      </c>
      <c r="J1748" t="s">
        <v>2114</v>
      </c>
      <c r="K1748" t="s">
        <v>1915</v>
      </c>
      <c r="L1748" t="s">
        <v>1886</v>
      </c>
      <c r="M1748">
        <v>1</v>
      </c>
      <c r="N1748" s="3">
        <v>85</v>
      </c>
      <c r="O1748" s="3">
        <v>41</v>
      </c>
      <c r="P1748" s="4">
        <v>0</v>
      </c>
      <c r="Q1748" s="3">
        <v>85</v>
      </c>
      <c r="R1748" s="3">
        <v>41</v>
      </c>
      <c r="S1748" s="3">
        <v>44</v>
      </c>
      <c r="T1748" t="s">
        <v>1954</v>
      </c>
      <c r="U1748" t="s">
        <v>71</v>
      </c>
    </row>
    <row r="1749" spans="1:21" x14ac:dyDescent="0.35">
      <c r="A1749" t="s">
        <v>4265</v>
      </c>
      <c r="B1749" s="2">
        <v>45418</v>
      </c>
      <c r="C1749">
        <v>5</v>
      </c>
      <c r="D1749">
        <v>2024</v>
      </c>
      <c r="F1749" t="s">
        <v>1020</v>
      </c>
      <c r="G1749" t="s">
        <v>1995</v>
      </c>
      <c r="H1749" t="s">
        <v>1864</v>
      </c>
      <c r="I1749" t="s">
        <v>2211</v>
      </c>
      <c r="J1749" t="s">
        <v>2162</v>
      </c>
      <c r="K1749" t="s">
        <v>1921</v>
      </c>
      <c r="L1749" t="s">
        <v>1889</v>
      </c>
      <c r="M1749">
        <v>1</v>
      </c>
      <c r="N1749" s="3">
        <v>55</v>
      </c>
      <c r="O1749" s="3">
        <v>27</v>
      </c>
      <c r="P1749" s="4">
        <v>0.05</v>
      </c>
      <c r="Q1749" s="3">
        <v>52.25</v>
      </c>
      <c r="R1749" s="3">
        <v>27</v>
      </c>
      <c r="S1749" s="3">
        <v>25.25</v>
      </c>
      <c r="T1749" t="s">
        <v>1954</v>
      </c>
      <c r="U1749" t="s">
        <v>72</v>
      </c>
    </row>
    <row r="1750" spans="1:21" x14ac:dyDescent="0.35">
      <c r="A1750" t="s">
        <v>4266</v>
      </c>
      <c r="B1750" s="2">
        <v>45419</v>
      </c>
      <c r="C1750">
        <v>5</v>
      </c>
      <c r="D1750">
        <v>2024</v>
      </c>
      <c r="F1750" t="s">
        <v>1548</v>
      </c>
      <c r="G1750" t="s">
        <v>2032</v>
      </c>
      <c r="H1750" t="s">
        <v>1872</v>
      </c>
      <c r="I1750" t="s">
        <v>2152</v>
      </c>
      <c r="J1750" t="s">
        <v>2001</v>
      </c>
      <c r="K1750" t="s">
        <v>1911</v>
      </c>
      <c r="L1750" t="s">
        <v>1886</v>
      </c>
      <c r="M1750">
        <v>2</v>
      </c>
      <c r="N1750" s="3">
        <v>58</v>
      </c>
      <c r="O1750" s="3">
        <v>25</v>
      </c>
      <c r="P1750" s="4">
        <v>0</v>
      </c>
      <c r="Q1750" s="3">
        <v>116</v>
      </c>
      <c r="R1750" s="3">
        <v>50</v>
      </c>
      <c r="S1750" s="3">
        <v>66</v>
      </c>
      <c r="T1750" t="s">
        <v>1954</v>
      </c>
      <c r="U1750" t="s">
        <v>72</v>
      </c>
    </row>
    <row r="1751" spans="1:21" x14ac:dyDescent="0.35">
      <c r="A1751" t="s">
        <v>4267</v>
      </c>
      <c r="B1751" s="2">
        <v>45419</v>
      </c>
      <c r="C1751">
        <v>5</v>
      </c>
      <c r="D1751">
        <v>2024</v>
      </c>
      <c r="F1751" t="s">
        <v>374</v>
      </c>
      <c r="G1751" t="s">
        <v>2626</v>
      </c>
      <c r="H1751" t="s">
        <v>1866</v>
      </c>
      <c r="I1751" t="s">
        <v>1866</v>
      </c>
      <c r="J1751" t="s">
        <v>2061</v>
      </c>
      <c r="K1751" t="s">
        <v>1923</v>
      </c>
      <c r="L1751" t="s">
        <v>1888</v>
      </c>
      <c r="M1751">
        <v>3</v>
      </c>
      <c r="N1751" s="3">
        <v>25</v>
      </c>
      <c r="O1751" s="3">
        <v>11</v>
      </c>
      <c r="P1751" s="4">
        <v>0.1</v>
      </c>
      <c r="Q1751" s="3">
        <v>67.5</v>
      </c>
      <c r="R1751" s="3">
        <v>33</v>
      </c>
      <c r="S1751" s="3">
        <v>34.5</v>
      </c>
      <c r="T1751" t="s">
        <v>1954</v>
      </c>
      <c r="U1751" t="s">
        <v>72</v>
      </c>
    </row>
    <row r="1752" spans="1:21" x14ac:dyDescent="0.35">
      <c r="A1752" t="s">
        <v>4268</v>
      </c>
      <c r="B1752" s="2">
        <v>45419</v>
      </c>
      <c r="C1752">
        <v>5</v>
      </c>
      <c r="D1752">
        <v>2024</v>
      </c>
      <c r="F1752" t="s">
        <v>1165</v>
      </c>
      <c r="G1752" t="s">
        <v>4269</v>
      </c>
      <c r="H1752" t="s">
        <v>1867</v>
      </c>
      <c r="I1752" t="s">
        <v>2004</v>
      </c>
      <c r="J1752" t="s">
        <v>2001</v>
      </c>
      <c r="K1752" t="s">
        <v>1911</v>
      </c>
      <c r="L1752" t="s">
        <v>1886</v>
      </c>
      <c r="M1752">
        <v>2</v>
      </c>
      <c r="N1752" s="3">
        <v>58</v>
      </c>
      <c r="O1752" s="3">
        <v>25</v>
      </c>
      <c r="P1752" s="4">
        <v>0</v>
      </c>
      <c r="Q1752" s="3">
        <v>116</v>
      </c>
      <c r="R1752" s="3">
        <v>50</v>
      </c>
      <c r="S1752" s="3">
        <v>66</v>
      </c>
      <c r="T1752" t="s">
        <v>1954</v>
      </c>
      <c r="U1752" t="s">
        <v>71</v>
      </c>
    </row>
    <row r="1753" spans="1:21" x14ac:dyDescent="0.35">
      <c r="A1753" t="s">
        <v>4270</v>
      </c>
      <c r="B1753" s="2">
        <v>45419</v>
      </c>
      <c r="C1753">
        <v>5</v>
      </c>
      <c r="D1753">
        <v>2024</v>
      </c>
      <c r="F1753" t="s">
        <v>1246</v>
      </c>
      <c r="G1753" t="s">
        <v>4271</v>
      </c>
      <c r="H1753" t="s">
        <v>1866</v>
      </c>
      <c r="I1753" t="s">
        <v>1866</v>
      </c>
      <c r="J1753" t="s">
        <v>2162</v>
      </c>
      <c r="K1753" t="s">
        <v>1921</v>
      </c>
      <c r="L1753" t="s">
        <v>1889</v>
      </c>
      <c r="M1753">
        <v>3</v>
      </c>
      <c r="N1753" s="3">
        <v>55</v>
      </c>
      <c r="O1753" s="3">
        <v>27</v>
      </c>
      <c r="P1753" s="4">
        <v>0.1</v>
      </c>
      <c r="Q1753" s="3">
        <v>148.5</v>
      </c>
      <c r="R1753" s="3">
        <v>81</v>
      </c>
      <c r="S1753" s="3">
        <v>67.5</v>
      </c>
      <c r="T1753" t="s">
        <v>1954</v>
      </c>
      <c r="U1753" t="s">
        <v>71</v>
      </c>
    </row>
    <row r="1754" spans="1:21" x14ac:dyDescent="0.35">
      <c r="A1754" t="s">
        <v>4272</v>
      </c>
      <c r="B1754" s="2">
        <v>45419</v>
      </c>
      <c r="C1754">
        <v>5</v>
      </c>
      <c r="D1754">
        <v>2024</v>
      </c>
      <c r="F1754" t="s">
        <v>742</v>
      </c>
      <c r="G1754" t="s">
        <v>2318</v>
      </c>
      <c r="H1754" t="s">
        <v>1866</v>
      </c>
      <c r="I1754" t="s">
        <v>1866</v>
      </c>
      <c r="J1754" t="s">
        <v>1953</v>
      </c>
      <c r="K1754" t="s">
        <v>1905</v>
      </c>
      <c r="L1754" t="s">
        <v>1888</v>
      </c>
      <c r="M1754">
        <v>2</v>
      </c>
      <c r="N1754" s="3">
        <v>120</v>
      </c>
      <c r="O1754" s="3">
        <v>63</v>
      </c>
      <c r="P1754" s="4">
        <v>0.15</v>
      </c>
      <c r="Q1754" s="3">
        <v>204</v>
      </c>
      <c r="R1754" s="3">
        <v>126</v>
      </c>
      <c r="S1754" s="3">
        <v>78</v>
      </c>
      <c r="T1754" t="s">
        <v>1954</v>
      </c>
      <c r="U1754" t="s">
        <v>72</v>
      </c>
    </row>
    <row r="1755" spans="1:21" x14ac:dyDescent="0.35">
      <c r="A1755" t="s">
        <v>4273</v>
      </c>
      <c r="B1755" s="2">
        <v>45419</v>
      </c>
      <c r="C1755">
        <v>5</v>
      </c>
      <c r="D1755">
        <v>2024</v>
      </c>
      <c r="F1755" t="s">
        <v>252</v>
      </c>
      <c r="G1755" t="s">
        <v>2356</v>
      </c>
      <c r="H1755" t="s">
        <v>1868</v>
      </c>
      <c r="I1755" t="s">
        <v>2014</v>
      </c>
      <c r="J1755" t="s">
        <v>2120</v>
      </c>
      <c r="K1755" t="s">
        <v>1926</v>
      </c>
      <c r="L1755" t="s">
        <v>1885</v>
      </c>
      <c r="M1755">
        <v>2</v>
      </c>
      <c r="N1755" s="3">
        <v>28</v>
      </c>
      <c r="O1755" s="3">
        <v>13</v>
      </c>
      <c r="P1755" s="4">
        <v>0</v>
      </c>
      <c r="Q1755" s="3">
        <v>56</v>
      </c>
      <c r="R1755" s="3">
        <v>26</v>
      </c>
      <c r="S1755" s="3">
        <v>30</v>
      </c>
      <c r="T1755" t="s">
        <v>1954</v>
      </c>
      <c r="U1755" t="s">
        <v>72</v>
      </c>
    </row>
    <row r="1756" spans="1:21" x14ac:dyDescent="0.35">
      <c r="A1756" t="s">
        <v>4274</v>
      </c>
      <c r="B1756" s="2">
        <v>45419</v>
      </c>
      <c r="C1756">
        <v>5</v>
      </c>
      <c r="D1756">
        <v>2024</v>
      </c>
      <c r="F1756" t="s">
        <v>442</v>
      </c>
      <c r="G1756" t="s">
        <v>1993</v>
      </c>
      <c r="H1756" t="s">
        <v>1866</v>
      </c>
      <c r="I1756" t="s">
        <v>1866</v>
      </c>
      <c r="J1756" t="s">
        <v>2026</v>
      </c>
      <c r="K1756" t="s">
        <v>1919</v>
      </c>
      <c r="L1756" t="s">
        <v>1887</v>
      </c>
      <c r="M1756">
        <v>1</v>
      </c>
      <c r="N1756" s="3">
        <v>85</v>
      </c>
      <c r="O1756" s="3">
        <v>44</v>
      </c>
      <c r="P1756" s="4">
        <v>0.05</v>
      </c>
      <c r="Q1756" s="3">
        <v>80.75</v>
      </c>
      <c r="R1756" s="3">
        <v>44</v>
      </c>
      <c r="S1756" s="3">
        <v>36.75</v>
      </c>
      <c r="T1756" t="s">
        <v>1954</v>
      </c>
      <c r="U1756" t="s">
        <v>71</v>
      </c>
    </row>
    <row r="1757" spans="1:21" x14ac:dyDescent="0.35">
      <c r="A1757" t="s">
        <v>4275</v>
      </c>
      <c r="B1757" s="2">
        <v>45419</v>
      </c>
      <c r="C1757">
        <v>5</v>
      </c>
      <c r="D1757">
        <v>2024</v>
      </c>
      <c r="F1757" t="s">
        <v>278</v>
      </c>
      <c r="G1757" t="s">
        <v>2504</v>
      </c>
      <c r="H1757" t="s">
        <v>1870</v>
      </c>
      <c r="I1757" t="s">
        <v>2000</v>
      </c>
      <c r="J1757" t="s">
        <v>1956</v>
      </c>
      <c r="K1757" t="s">
        <v>1909</v>
      </c>
      <c r="L1757" t="s">
        <v>1887</v>
      </c>
      <c r="M1757">
        <v>1</v>
      </c>
      <c r="N1757" s="3">
        <v>95</v>
      </c>
      <c r="O1757" s="3">
        <v>54</v>
      </c>
      <c r="P1757" s="4">
        <v>0</v>
      </c>
      <c r="Q1757" s="3">
        <v>95</v>
      </c>
      <c r="R1757" s="3">
        <v>54</v>
      </c>
      <c r="S1757" s="3">
        <v>41</v>
      </c>
      <c r="T1757" t="s">
        <v>1954</v>
      </c>
      <c r="U1757" t="s">
        <v>72</v>
      </c>
    </row>
    <row r="1758" spans="1:21" x14ac:dyDescent="0.35">
      <c r="A1758" t="s">
        <v>4276</v>
      </c>
      <c r="B1758" s="2">
        <v>45419</v>
      </c>
      <c r="C1758">
        <v>5</v>
      </c>
      <c r="D1758">
        <v>2024</v>
      </c>
      <c r="F1758" t="s">
        <v>1354</v>
      </c>
      <c r="G1758" t="s">
        <v>2428</v>
      </c>
      <c r="H1758" t="s">
        <v>1873</v>
      </c>
      <c r="I1758" t="s">
        <v>2320</v>
      </c>
      <c r="J1758" t="s">
        <v>2045</v>
      </c>
      <c r="K1758" t="s">
        <v>1910</v>
      </c>
      <c r="L1758" t="s">
        <v>1890</v>
      </c>
      <c r="M1758">
        <v>5</v>
      </c>
      <c r="N1758" s="3">
        <v>99</v>
      </c>
      <c r="O1758" s="3">
        <v>58</v>
      </c>
      <c r="P1758" s="4">
        <v>0</v>
      </c>
      <c r="Q1758" s="3">
        <v>495</v>
      </c>
      <c r="R1758" s="3">
        <v>290</v>
      </c>
      <c r="S1758" s="3">
        <v>205</v>
      </c>
      <c r="T1758" t="s">
        <v>1954</v>
      </c>
      <c r="U1758" t="s">
        <v>72</v>
      </c>
    </row>
    <row r="1759" spans="1:21" x14ac:dyDescent="0.35">
      <c r="A1759" t="s">
        <v>4277</v>
      </c>
      <c r="B1759" s="2">
        <v>45419</v>
      </c>
      <c r="C1759">
        <v>5</v>
      </c>
      <c r="D1759">
        <v>2024</v>
      </c>
      <c r="F1759" t="s">
        <v>111</v>
      </c>
      <c r="G1759" t="s">
        <v>3203</v>
      </c>
      <c r="H1759" t="s">
        <v>1863</v>
      </c>
      <c r="I1759" t="s">
        <v>1952</v>
      </c>
      <c r="J1759" t="s">
        <v>2015</v>
      </c>
      <c r="K1759" t="s">
        <v>1914</v>
      </c>
      <c r="L1759" t="s">
        <v>1888</v>
      </c>
      <c r="M1759">
        <v>3</v>
      </c>
      <c r="N1759" s="3">
        <v>65</v>
      </c>
      <c r="O1759" s="3">
        <v>32</v>
      </c>
      <c r="P1759" s="4">
        <v>0</v>
      </c>
      <c r="Q1759" s="3">
        <v>195</v>
      </c>
      <c r="R1759" s="3">
        <v>96</v>
      </c>
      <c r="S1759" s="3">
        <v>99</v>
      </c>
      <c r="T1759" t="s">
        <v>1954</v>
      </c>
      <c r="U1759" t="s">
        <v>72</v>
      </c>
    </row>
    <row r="1760" spans="1:21" x14ac:dyDescent="0.35">
      <c r="A1760" t="s">
        <v>4278</v>
      </c>
      <c r="B1760" s="2">
        <v>45419</v>
      </c>
      <c r="C1760">
        <v>5</v>
      </c>
      <c r="D1760">
        <v>2024</v>
      </c>
      <c r="F1760" t="s">
        <v>536</v>
      </c>
      <c r="G1760" t="s">
        <v>2094</v>
      </c>
      <c r="H1760" t="s">
        <v>1871</v>
      </c>
      <c r="I1760" t="s">
        <v>1990</v>
      </c>
      <c r="J1760" t="s">
        <v>1978</v>
      </c>
      <c r="K1760" t="s">
        <v>1916</v>
      </c>
      <c r="L1760" t="s">
        <v>1887</v>
      </c>
      <c r="M1760">
        <v>4</v>
      </c>
      <c r="N1760" s="3">
        <v>79</v>
      </c>
      <c r="O1760" s="3">
        <v>42</v>
      </c>
      <c r="P1760" s="4">
        <v>0.1</v>
      </c>
      <c r="Q1760" s="3">
        <v>284.39999999999998</v>
      </c>
      <c r="R1760" s="3">
        <v>168</v>
      </c>
      <c r="S1760" s="3">
        <v>116.4</v>
      </c>
      <c r="T1760" t="s">
        <v>1954</v>
      </c>
      <c r="U1760" t="s">
        <v>72</v>
      </c>
    </row>
    <row r="1761" spans="1:21" x14ac:dyDescent="0.35">
      <c r="A1761" t="s">
        <v>4279</v>
      </c>
      <c r="B1761" s="2">
        <v>45420</v>
      </c>
      <c r="C1761">
        <v>5</v>
      </c>
      <c r="D1761">
        <v>2024</v>
      </c>
      <c r="F1761" t="s">
        <v>137</v>
      </c>
      <c r="G1761" t="s">
        <v>57</v>
      </c>
      <c r="H1761" t="s">
        <v>1873</v>
      </c>
      <c r="I1761" t="s">
        <v>2395</v>
      </c>
      <c r="J1761" t="s">
        <v>1987</v>
      </c>
      <c r="K1761" t="s">
        <v>1908</v>
      </c>
      <c r="L1761" t="s">
        <v>1890</v>
      </c>
      <c r="M1761">
        <v>1</v>
      </c>
      <c r="N1761" s="3">
        <v>129</v>
      </c>
      <c r="O1761" s="3">
        <v>78</v>
      </c>
      <c r="P1761" s="4">
        <v>0</v>
      </c>
      <c r="Q1761" s="3">
        <v>129</v>
      </c>
      <c r="R1761" s="3">
        <v>78</v>
      </c>
      <c r="S1761" s="3">
        <v>51</v>
      </c>
      <c r="T1761" t="s">
        <v>1954</v>
      </c>
      <c r="U1761" t="s">
        <v>72</v>
      </c>
    </row>
    <row r="1762" spans="1:21" x14ac:dyDescent="0.35">
      <c r="A1762" t="s">
        <v>4280</v>
      </c>
      <c r="B1762" s="2">
        <v>45420</v>
      </c>
      <c r="C1762">
        <v>5</v>
      </c>
      <c r="D1762">
        <v>2024</v>
      </c>
      <c r="F1762" t="s">
        <v>374</v>
      </c>
      <c r="G1762" t="s">
        <v>2626</v>
      </c>
      <c r="H1762" t="s">
        <v>1866</v>
      </c>
      <c r="I1762" t="s">
        <v>1866</v>
      </c>
      <c r="J1762" t="s">
        <v>2162</v>
      </c>
      <c r="K1762" t="s">
        <v>1921</v>
      </c>
      <c r="L1762" t="s">
        <v>1889</v>
      </c>
      <c r="M1762">
        <v>2</v>
      </c>
      <c r="N1762" s="3">
        <v>55</v>
      </c>
      <c r="O1762" s="3">
        <v>27</v>
      </c>
      <c r="P1762" s="4">
        <v>0.1</v>
      </c>
      <c r="Q1762" s="3">
        <v>99</v>
      </c>
      <c r="R1762" s="3">
        <v>54</v>
      </c>
      <c r="S1762" s="3">
        <v>45</v>
      </c>
      <c r="T1762" t="s">
        <v>1954</v>
      </c>
      <c r="U1762" t="s">
        <v>72</v>
      </c>
    </row>
    <row r="1763" spans="1:21" x14ac:dyDescent="0.35">
      <c r="A1763" t="s">
        <v>4281</v>
      </c>
      <c r="B1763" s="2">
        <v>45420</v>
      </c>
      <c r="C1763">
        <v>5</v>
      </c>
      <c r="D1763">
        <v>2024</v>
      </c>
      <c r="F1763" t="s">
        <v>128</v>
      </c>
      <c r="G1763" t="s">
        <v>2641</v>
      </c>
      <c r="H1763" t="s">
        <v>1874</v>
      </c>
      <c r="I1763" t="s">
        <v>2119</v>
      </c>
      <c r="J1763" t="s">
        <v>1960</v>
      </c>
      <c r="K1763" t="s">
        <v>1924</v>
      </c>
      <c r="L1763" t="s">
        <v>1885</v>
      </c>
      <c r="M1763">
        <v>1</v>
      </c>
      <c r="N1763" s="3">
        <v>42</v>
      </c>
      <c r="O1763" s="3">
        <v>20</v>
      </c>
      <c r="P1763" s="4">
        <v>0.05</v>
      </c>
      <c r="Q1763" s="3">
        <v>39.9</v>
      </c>
      <c r="R1763" s="3">
        <v>20</v>
      </c>
      <c r="S1763" s="3">
        <v>19.899999999999999</v>
      </c>
      <c r="T1763" t="s">
        <v>1954</v>
      </c>
      <c r="U1763" t="s">
        <v>72</v>
      </c>
    </row>
    <row r="1764" spans="1:21" x14ac:dyDescent="0.35">
      <c r="A1764" t="s">
        <v>4282</v>
      </c>
      <c r="B1764" s="2">
        <v>45420</v>
      </c>
      <c r="C1764">
        <v>5</v>
      </c>
      <c r="D1764">
        <v>2024</v>
      </c>
      <c r="F1764" t="s">
        <v>310</v>
      </c>
      <c r="G1764" t="s">
        <v>2082</v>
      </c>
      <c r="H1764" t="s">
        <v>1873</v>
      </c>
      <c r="I1764" t="s">
        <v>2395</v>
      </c>
      <c r="J1764" t="s">
        <v>1978</v>
      </c>
      <c r="K1764" t="s">
        <v>1916</v>
      </c>
      <c r="L1764" t="s">
        <v>1887</v>
      </c>
      <c r="M1764">
        <v>1</v>
      </c>
      <c r="N1764" s="3">
        <v>79</v>
      </c>
      <c r="O1764" s="3">
        <v>42</v>
      </c>
      <c r="P1764" s="4">
        <v>0.15</v>
      </c>
      <c r="Q1764" s="3">
        <v>67.150000000000006</v>
      </c>
      <c r="R1764" s="3">
        <v>42</v>
      </c>
      <c r="S1764" s="3">
        <v>25.15</v>
      </c>
      <c r="T1764" t="s">
        <v>1954</v>
      </c>
      <c r="U1764" t="s">
        <v>72</v>
      </c>
    </row>
    <row r="1765" spans="1:21" x14ac:dyDescent="0.35">
      <c r="A1765" t="s">
        <v>4283</v>
      </c>
      <c r="B1765" s="2">
        <v>45420</v>
      </c>
      <c r="C1765">
        <v>5</v>
      </c>
      <c r="D1765">
        <v>2024</v>
      </c>
      <c r="F1765" t="s">
        <v>538</v>
      </c>
      <c r="G1765" t="s">
        <v>3365</v>
      </c>
      <c r="H1765" t="s">
        <v>1866</v>
      </c>
      <c r="I1765" t="s">
        <v>1866</v>
      </c>
      <c r="J1765" t="s">
        <v>2015</v>
      </c>
      <c r="K1765" t="s">
        <v>1914</v>
      </c>
      <c r="L1765" t="s">
        <v>1888</v>
      </c>
      <c r="M1765">
        <v>2</v>
      </c>
      <c r="N1765" s="3">
        <v>65</v>
      </c>
      <c r="O1765" s="3">
        <v>32</v>
      </c>
      <c r="P1765" s="4">
        <v>0</v>
      </c>
      <c r="Q1765" s="3">
        <v>130</v>
      </c>
      <c r="R1765" s="3">
        <v>64</v>
      </c>
      <c r="S1765" s="3">
        <v>66</v>
      </c>
      <c r="T1765" t="s">
        <v>1954</v>
      </c>
      <c r="U1765" t="s">
        <v>71</v>
      </c>
    </row>
    <row r="1766" spans="1:21" x14ac:dyDescent="0.35">
      <c r="A1766" t="s">
        <v>4284</v>
      </c>
      <c r="B1766" s="2">
        <v>45420</v>
      </c>
      <c r="C1766">
        <v>5</v>
      </c>
      <c r="D1766">
        <v>2024</v>
      </c>
      <c r="F1766" t="s">
        <v>931</v>
      </c>
      <c r="G1766" t="s">
        <v>2820</v>
      </c>
      <c r="H1766" t="s">
        <v>1866</v>
      </c>
      <c r="I1766" t="s">
        <v>1866</v>
      </c>
      <c r="J1766" t="s">
        <v>2114</v>
      </c>
      <c r="K1766" t="s">
        <v>1915</v>
      </c>
      <c r="L1766" t="s">
        <v>1886</v>
      </c>
      <c r="M1766">
        <v>2</v>
      </c>
      <c r="N1766" s="3">
        <v>85</v>
      </c>
      <c r="O1766" s="3">
        <v>41</v>
      </c>
      <c r="P1766" s="4">
        <v>0</v>
      </c>
      <c r="Q1766" s="3">
        <v>170</v>
      </c>
      <c r="R1766" s="3">
        <v>82</v>
      </c>
      <c r="S1766" s="3">
        <v>88</v>
      </c>
      <c r="T1766" t="s">
        <v>1954</v>
      </c>
      <c r="U1766" t="s">
        <v>71</v>
      </c>
    </row>
    <row r="1767" spans="1:21" x14ac:dyDescent="0.35">
      <c r="A1767" t="s">
        <v>4285</v>
      </c>
      <c r="B1767" s="2">
        <v>45420</v>
      </c>
      <c r="C1767">
        <v>5</v>
      </c>
      <c r="D1767">
        <v>2024</v>
      </c>
      <c r="F1767" t="s">
        <v>551</v>
      </c>
      <c r="G1767" t="s">
        <v>61</v>
      </c>
      <c r="H1767" t="s">
        <v>1864</v>
      </c>
      <c r="I1767" t="s">
        <v>2101</v>
      </c>
      <c r="J1767" t="s">
        <v>1967</v>
      </c>
      <c r="K1767" t="s">
        <v>1913</v>
      </c>
      <c r="L1767" t="s">
        <v>1888</v>
      </c>
      <c r="M1767">
        <v>2</v>
      </c>
      <c r="N1767" s="3">
        <v>78</v>
      </c>
      <c r="O1767" s="3">
        <v>39</v>
      </c>
      <c r="P1767" s="4">
        <v>0.2</v>
      </c>
      <c r="Q1767" s="3">
        <v>124.8</v>
      </c>
      <c r="R1767" s="3">
        <v>78</v>
      </c>
      <c r="S1767" s="3">
        <v>46.8</v>
      </c>
      <c r="T1767" t="s">
        <v>1954</v>
      </c>
      <c r="U1767" t="s">
        <v>72</v>
      </c>
    </row>
    <row r="1768" spans="1:21" x14ac:dyDescent="0.35">
      <c r="A1768" t="s">
        <v>4286</v>
      </c>
      <c r="B1768" s="2">
        <v>45420</v>
      </c>
      <c r="C1768">
        <v>5</v>
      </c>
      <c r="D1768">
        <v>2024</v>
      </c>
      <c r="F1768" t="s">
        <v>801</v>
      </c>
      <c r="G1768" t="s">
        <v>3497</v>
      </c>
      <c r="H1768" t="s">
        <v>1871</v>
      </c>
      <c r="I1768" t="s">
        <v>2234</v>
      </c>
      <c r="J1768" t="s">
        <v>2015</v>
      </c>
      <c r="K1768" t="s">
        <v>1914</v>
      </c>
      <c r="L1768" t="s">
        <v>1888</v>
      </c>
      <c r="M1768">
        <v>1</v>
      </c>
      <c r="N1768" s="3">
        <v>65</v>
      </c>
      <c r="O1768" s="3">
        <v>32</v>
      </c>
      <c r="P1768" s="4">
        <v>0.05</v>
      </c>
      <c r="Q1768" s="3">
        <v>61.75</v>
      </c>
      <c r="R1768" s="3">
        <v>32</v>
      </c>
      <c r="S1768" s="3">
        <v>29.75</v>
      </c>
      <c r="T1768" t="s">
        <v>1954</v>
      </c>
      <c r="U1768" t="s">
        <v>72</v>
      </c>
    </row>
    <row r="1769" spans="1:21" x14ac:dyDescent="0.35">
      <c r="A1769" t="s">
        <v>4287</v>
      </c>
      <c r="B1769" s="2">
        <v>45420</v>
      </c>
      <c r="C1769">
        <v>5</v>
      </c>
      <c r="D1769">
        <v>2024</v>
      </c>
      <c r="F1769" t="s">
        <v>1078</v>
      </c>
      <c r="G1769" t="s">
        <v>2134</v>
      </c>
      <c r="H1769" t="s">
        <v>1875</v>
      </c>
      <c r="I1769" t="s">
        <v>1996</v>
      </c>
      <c r="J1769" t="s">
        <v>1997</v>
      </c>
      <c r="K1769" t="s">
        <v>1906</v>
      </c>
      <c r="L1769" t="s">
        <v>1889</v>
      </c>
      <c r="M1769">
        <v>1</v>
      </c>
      <c r="N1769" s="3">
        <v>89</v>
      </c>
      <c r="O1769" s="3">
        <v>48</v>
      </c>
      <c r="P1769" s="4">
        <v>0.05</v>
      </c>
      <c r="Q1769" s="3">
        <v>84.55</v>
      </c>
      <c r="R1769" s="3">
        <v>48</v>
      </c>
      <c r="S1769" s="3">
        <v>36.549999999999997</v>
      </c>
      <c r="T1769" t="s">
        <v>1954</v>
      </c>
      <c r="U1769" t="s">
        <v>72</v>
      </c>
    </row>
    <row r="1770" spans="1:21" x14ac:dyDescent="0.35">
      <c r="A1770" t="s">
        <v>4288</v>
      </c>
      <c r="B1770" s="2">
        <v>45420</v>
      </c>
      <c r="C1770">
        <v>5</v>
      </c>
      <c r="D1770">
        <v>2024</v>
      </c>
      <c r="F1770" t="s">
        <v>1032</v>
      </c>
      <c r="G1770" t="s">
        <v>2231</v>
      </c>
      <c r="H1770" t="s">
        <v>1874</v>
      </c>
      <c r="I1770" t="s">
        <v>2119</v>
      </c>
      <c r="J1770" t="s">
        <v>2183</v>
      </c>
      <c r="K1770" t="s">
        <v>1917</v>
      </c>
      <c r="L1770" t="s">
        <v>1886</v>
      </c>
      <c r="M1770">
        <v>2</v>
      </c>
      <c r="N1770" s="3">
        <v>72</v>
      </c>
      <c r="O1770" s="3">
        <v>34</v>
      </c>
      <c r="P1770" s="4">
        <v>0.05</v>
      </c>
      <c r="Q1770" s="3">
        <v>136.80000000000001</v>
      </c>
      <c r="R1770" s="3">
        <v>68</v>
      </c>
      <c r="S1770" s="3">
        <v>68.8</v>
      </c>
      <c r="T1770" t="s">
        <v>1954</v>
      </c>
      <c r="U1770" t="s">
        <v>71</v>
      </c>
    </row>
    <row r="1771" spans="1:21" x14ac:dyDescent="0.35">
      <c r="A1771" t="s">
        <v>4289</v>
      </c>
      <c r="B1771" s="2">
        <v>45420</v>
      </c>
      <c r="C1771">
        <v>5</v>
      </c>
      <c r="D1771">
        <v>2024</v>
      </c>
      <c r="F1771" t="s">
        <v>1820</v>
      </c>
      <c r="G1771" t="s">
        <v>2156</v>
      </c>
      <c r="H1771" t="s">
        <v>1870</v>
      </c>
      <c r="I1771" t="s">
        <v>2192</v>
      </c>
      <c r="J1771" t="s">
        <v>1991</v>
      </c>
      <c r="K1771" t="s">
        <v>1925</v>
      </c>
      <c r="L1771" t="s">
        <v>1885</v>
      </c>
      <c r="M1771">
        <v>2</v>
      </c>
      <c r="N1771" s="3">
        <v>35</v>
      </c>
      <c r="O1771" s="3">
        <v>16</v>
      </c>
      <c r="P1771" s="4">
        <v>0.1</v>
      </c>
      <c r="Q1771" s="3">
        <v>63</v>
      </c>
      <c r="R1771" s="3">
        <v>32</v>
      </c>
      <c r="S1771" s="3">
        <v>31</v>
      </c>
      <c r="T1771" t="s">
        <v>1954</v>
      </c>
      <c r="U1771" t="s">
        <v>72</v>
      </c>
    </row>
    <row r="1772" spans="1:21" x14ac:dyDescent="0.35">
      <c r="A1772" t="s">
        <v>4290</v>
      </c>
      <c r="B1772" s="2">
        <v>45420</v>
      </c>
      <c r="C1772">
        <v>5</v>
      </c>
      <c r="D1772">
        <v>2024</v>
      </c>
      <c r="F1772" t="s">
        <v>1203</v>
      </c>
      <c r="G1772" t="s">
        <v>2511</v>
      </c>
      <c r="H1772" t="s">
        <v>1871</v>
      </c>
      <c r="I1772" t="s">
        <v>1990</v>
      </c>
      <c r="J1772" t="s">
        <v>2114</v>
      </c>
      <c r="K1772" t="s">
        <v>1915</v>
      </c>
      <c r="L1772" t="s">
        <v>1886</v>
      </c>
      <c r="M1772">
        <v>1</v>
      </c>
      <c r="N1772" s="3">
        <v>85</v>
      </c>
      <c r="O1772" s="3">
        <v>41</v>
      </c>
      <c r="P1772" s="4">
        <v>0</v>
      </c>
      <c r="Q1772" s="3">
        <v>85</v>
      </c>
      <c r="R1772" s="3">
        <v>41</v>
      </c>
      <c r="S1772" s="3">
        <v>44</v>
      </c>
      <c r="T1772" t="s">
        <v>1954</v>
      </c>
      <c r="U1772" t="s">
        <v>71</v>
      </c>
    </row>
    <row r="1773" spans="1:21" x14ac:dyDescent="0.35">
      <c r="A1773" t="s">
        <v>4291</v>
      </c>
      <c r="B1773" s="2">
        <v>45420</v>
      </c>
      <c r="C1773">
        <v>5</v>
      </c>
      <c r="D1773">
        <v>2024</v>
      </c>
      <c r="F1773" t="s">
        <v>350</v>
      </c>
      <c r="G1773" t="s">
        <v>3022</v>
      </c>
      <c r="H1773" t="s">
        <v>1866</v>
      </c>
      <c r="I1773" t="s">
        <v>1866</v>
      </c>
      <c r="J1773" t="s">
        <v>1963</v>
      </c>
      <c r="K1773" t="s">
        <v>1907</v>
      </c>
      <c r="L1773" t="s">
        <v>1890</v>
      </c>
      <c r="M1773">
        <v>1</v>
      </c>
      <c r="N1773" s="3">
        <v>119</v>
      </c>
      <c r="O1773" s="3">
        <v>72</v>
      </c>
      <c r="P1773" s="4">
        <v>0</v>
      </c>
      <c r="Q1773" s="3">
        <v>119</v>
      </c>
      <c r="R1773" s="3">
        <v>72</v>
      </c>
      <c r="S1773" s="3">
        <v>47</v>
      </c>
      <c r="T1773" t="s">
        <v>1954</v>
      </c>
      <c r="U1773" t="s">
        <v>72</v>
      </c>
    </row>
    <row r="1774" spans="1:21" x14ac:dyDescent="0.35">
      <c r="A1774" t="s">
        <v>4292</v>
      </c>
      <c r="B1774" s="2">
        <v>45420</v>
      </c>
      <c r="C1774">
        <v>5</v>
      </c>
      <c r="D1774">
        <v>2024</v>
      </c>
      <c r="F1774" t="s">
        <v>1056</v>
      </c>
      <c r="G1774" t="s">
        <v>2164</v>
      </c>
      <c r="H1774" t="s">
        <v>1874</v>
      </c>
      <c r="I1774" t="s">
        <v>2186</v>
      </c>
      <c r="J1774" t="s">
        <v>1967</v>
      </c>
      <c r="K1774" t="s">
        <v>1913</v>
      </c>
      <c r="L1774" t="s">
        <v>1888</v>
      </c>
      <c r="M1774">
        <v>1</v>
      </c>
      <c r="N1774" s="3">
        <v>78</v>
      </c>
      <c r="O1774" s="3">
        <v>39</v>
      </c>
      <c r="P1774" s="4">
        <v>0</v>
      </c>
      <c r="Q1774" s="3">
        <v>78</v>
      </c>
      <c r="R1774" s="3">
        <v>39</v>
      </c>
      <c r="S1774" s="3">
        <v>39</v>
      </c>
      <c r="T1774" t="s">
        <v>1954</v>
      </c>
      <c r="U1774" t="s">
        <v>72</v>
      </c>
    </row>
    <row r="1775" spans="1:21" x14ac:dyDescent="0.35">
      <c r="A1775" t="s">
        <v>4293</v>
      </c>
      <c r="B1775" s="2">
        <v>45420</v>
      </c>
      <c r="C1775">
        <v>5</v>
      </c>
      <c r="D1775">
        <v>2024</v>
      </c>
      <c r="F1775" t="s">
        <v>1412</v>
      </c>
      <c r="G1775" t="s">
        <v>4294</v>
      </c>
      <c r="H1775" t="s">
        <v>1875</v>
      </c>
      <c r="I1775" t="s">
        <v>1970</v>
      </c>
      <c r="J1775" t="s">
        <v>1960</v>
      </c>
      <c r="K1775" t="s">
        <v>1924</v>
      </c>
      <c r="L1775" t="s">
        <v>1885</v>
      </c>
      <c r="M1775">
        <v>2</v>
      </c>
      <c r="N1775" s="3">
        <v>42</v>
      </c>
      <c r="O1775" s="3">
        <v>20</v>
      </c>
      <c r="P1775" s="4">
        <v>0</v>
      </c>
      <c r="Q1775" s="3">
        <v>84</v>
      </c>
      <c r="R1775" s="3">
        <v>40</v>
      </c>
      <c r="S1775" s="3">
        <v>44</v>
      </c>
      <c r="T1775" t="s">
        <v>1954</v>
      </c>
      <c r="U1775" t="s">
        <v>71</v>
      </c>
    </row>
    <row r="1776" spans="1:21" x14ac:dyDescent="0.35">
      <c r="A1776" t="s">
        <v>4295</v>
      </c>
      <c r="B1776" s="2">
        <v>45420</v>
      </c>
      <c r="C1776">
        <v>5</v>
      </c>
      <c r="D1776">
        <v>2024</v>
      </c>
      <c r="F1776" t="s">
        <v>535</v>
      </c>
      <c r="G1776" t="s">
        <v>2178</v>
      </c>
      <c r="H1776" t="s">
        <v>1875</v>
      </c>
      <c r="I1776" t="s">
        <v>2054</v>
      </c>
      <c r="J1776" t="s">
        <v>2015</v>
      </c>
      <c r="K1776" t="s">
        <v>1914</v>
      </c>
      <c r="L1776" t="s">
        <v>1888</v>
      </c>
      <c r="M1776">
        <v>1</v>
      </c>
      <c r="N1776" s="3">
        <v>65</v>
      </c>
      <c r="O1776" s="3">
        <v>32</v>
      </c>
      <c r="P1776" s="4">
        <v>0.15</v>
      </c>
      <c r="Q1776" s="3">
        <v>55.25</v>
      </c>
      <c r="R1776" s="3">
        <v>32</v>
      </c>
      <c r="S1776" s="3">
        <v>23.25</v>
      </c>
      <c r="T1776" t="s">
        <v>1954</v>
      </c>
      <c r="U1776" t="s">
        <v>72</v>
      </c>
    </row>
    <row r="1777" spans="1:21" x14ac:dyDescent="0.35">
      <c r="A1777" t="s">
        <v>4296</v>
      </c>
      <c r="B1777" s="2">
        <v>45420</v>
      </c>
      <c r="C1777">
        <v>5</v>
      </c>
      <c r="D1777">
        <v>2024</v>
      </c>
      <c r="F1777" t="s">
        <v>482</v>
      </c>
      <c r="G1777" t="s">
        <v>2521</v>
      </c>
      <c r="H1777" t="s">
        <v>1864</v>
      </c>
      <c r="I1777" t="s">
        <v>2101</v>
      </c>
      <c r="J1777" t="s">
        <v>1963</v>
      </c>
      <c r="K1777" t="s">
        <v>1907</v>
      </c>
      <c r="L1777" t="s">
        <v>1890</v>
      </c>
      <c r="M1777">
        <v>1</v>
      </c>
      <c r="N1777" s="3">
        <v>119</v>
      </c>
      <c r="O1777" s="3">
        <v>72</v>
      </c>
      <c r="P1777" s="4">
        <v>0.1</v>
      </c>
      <c r="Q1777" s="3">
        <v>107.1</v>
      </c>
      <c r="R1777" s="3">
        <v>72</v>
      </c>
      <c r="S1777" s="3">
        <v>35.1</v>
      </c>
      <c r="T1777" t="s">
        <v>1954</v>
      </c>
      <c r="U1777" t="s">
        <v>71</v>
      </c>
    </row>
    <row r="1778" spans="1:21" x14ac:dyDescent="0.35">
      <c r="A1778" t="s">
        <v>4297</v>
      </c>
      <c r="B1778" s="2">
        <v>45420</v>
      </c>
      <c r="C1778">
        <v>5</v>
      </c>
      <c r="D1778">
        <v>2024</v>
      </c>
      <c r="F1778" t="s">
        <v>90</v>
      </c>
      <c r="G1778" t="s">
        <v>2322</v>
      </c>
      <c r="H1778" t="s">
        <v>1866</v>
      </c>
      <c r="I1778" t="s">
        <v>1866</v>
      </c>
      <c r="J1778" t="s">
        <v>2026</v>
      </c>
      <c r="K1778" t="s">
        <v>1919</v>
      </c>
      <c r="L1778" t="s">
        <v>1887</v>
      </c>
      <c r="M1778">
        <v>3</v>
      </c>
      <c r="N1778" s="3">
        <v>85</v>
      </c>
      <c r="O1778" s="3">
        <v>44</v>
      </c>
      <c r="P1778" s="4">
        <v>0.1</v>
      </c>
      <c r="Q1778" s="3">
        <v>229.5</v>
      </c>
      <c r="R1778" s="3">
        <v>132</v>
      </c>
      <c r="S1778" s="3">
        <v>97.5</v>
      </c>
      <c r="T1778" t="s">
        <v>1954</v>
      </c>
      <c r="U1778" t="s">
        <v>72</v>
      </c>
    </row>
    <row r="1779" spans="1:21" x14ac:dyDescent="0.35">
      <c r="A1779" t="s">
        <v>4298</v>
      </c>
      <c r="B1779" s="2">
        <v>45421</v>
      </c>
      <c r="C1779">
        <v>5</v>
      </c>
      <c r="D1779">
        <v>2024</v>
      </c>
      <c r="F1779" t="s">
        <v>82</v>
      </c>
      <c r="G1779" t="s">
        <v>2545</v>
      </c>
      <c r="H1779" t="s">
        <v>1868</v>
      </c>
      <c r="I1779" t="s">
        <v>2113</v>
      </c>
      <c r="J1779" t="s">
        <v>1991</v>
      </c>
      <c r="K1779" t="s">
        <v>1925</v>
      </c>
      <c r="L1779" t="s">
        <v>1885</v>
      </c>
      <c r="M1779">
        <v>2</v>
      </c>
      <c r="N1779" s="3">
        <v>35</v>
      </c>
      <c r="O1779" s="3">
        <v>16</v>
      </c>
      <c r="P1779" s="4">
        <v>0.05</v>
      </c>
      <c r="Q1779" s="3">
        <v>66.5</v>
      </c>
      <c r="R1779" s="3">
        <v>32</v>
      </c>
      <c r="S1779" s="3">
        <v>34.5</v>
      </c>
      <c r="T1779" t="s">
        <v>1954</v>
      </c>
      <c r="U1779" t="s">
        <v>72</v>
      </c>
    </row>
    <row r="1780" spans="1:21" x14ac:dyDescent="0.35">
      <c r="A1780" t="s">
        <v>4299</v>
      </c>
      <c r="B1780" s="2">
        <v>45421</v>
      </c>
      <c r="C1780">
        <v>5</v>
      </c>
      <c r="D1780">
        <v>2024</v>
      </c>
      <c r="F1780" t="s">
        <v>1644</v>
      </c>
      <c r="G1780" t="s">
        <v>56</v>
      </c>
      <c r="H1780" t="s">
        <v>1864</v>
      </c>
      <c r="I1780" t="s">
        <v>2087</v>
      </c>
      <c r="J1780" t="s">
        <v>1960</v>
      </c>
      <c r="K1780" t="s">
        <v>1924</v>
      </c>
      <c r="L1780" t="s">
        <v>1885</v>
      </c>
      <c r="M1780">
        <v>1</v>
      </c>
      <c r="N1780" s="3">
        <v>42</v>
      </c>
      <c r="O1780" s="3">
        <v>20</v>
      </c>
      <c r="P1780" s="4">
        <v>0.1</v>
      </c>
      <c r="Q1780" s="3">
        <v>37.799999999999997</v>
      </c>
      <c r="R1780" s="3">
        <v>20</v>
      </c>
      <c r="S1780" s="3">
        <v>17.8</v>
      </c>
      <c r="T1780" t="s">
        <v>1954</v>
      </c>
      <c r="U1780" t="s">
        <v>72</v>
      </c>
    </row>
    <row r="1781" spans="1:21" x14ac:dyDescent="0.35">
      <c r="A1781" t="s">
        <v>4300</v>
      </c>
      <c r="B1781" s="2">
        <v>45421</v>
      </c>
      <c r="C1781">
        <v>5</v>
      </c>
      <c r="D1781">
        <v>2024</v>
      </c>
      <c r="F1781" t="s">
        <v>329</v>
      </c>
      <c r="G1781" t="s">
        <v>2698</v>
      </c>
      <c r="H1781" t="s">
        <v>1866</v>
      </c>
      <c r="I1781" t="s">
        <v>1866</v>
      </c>
      <c r="J1781" t="s">
        <v>2045</v>
      </c>
      <c r="K1781" t="s">
        <v>1910</v>
      </c>
      <c r="L1781" t="s">
        <v>1890</v>
      </c>
      <c r="M1781">
        <v>4</v>
      </c>
      <c r="N1781" s="3">
        <v>99</v>
      </c>
      <c r="O1781" s="3">
        <v>58</v>
      </c>
      <c r="P1781" s="4">
        <v>0.15</v>
      </c>
      <c r="Q1781" s="3">
        <v>336.6</v>
      </c>
      <c r="R1781" s="3">
        <v>232</v>
      </c>
      <c r="S1781" s="3">
        <v>104.6</v>
      </c>
      <c r="T1781" t="s">
        <v>1954</v>
      </c>
      <c r="U1781" t="s">
        <v>72</v>
      </c>
    </row>
    <row r="1782" spans="1:21" x14ac:dyDescent="0.35">
      <c r="A1782" t="s">
        <v>4301</v>
      </c>
      <c r="B1782" s="2">
        <v>45421</v>
      </c>
      <c r="C1782">
        <v>5</v>
      </c>
      <c r="D1782">
        <v>2024</v>
      </c>
      <c r="F1782" t="s">
        <v>205</v>
      </c>
      <c r="G1782" t="s">
        <v>4235</v>
      </c>
      <c r="H1782" t="s">
        <v>1875</v>
      </c>
      <c r="I1782" t="s">
        <v>1981</v>
      </c>
      <c r="J1782" t="s">
        <v>2001</v>
      </c>
      <c r="K1782" t="s">
        <v>1911</v>
      </c>
      <c r="L1782" t="s">
        <v>1886</v>
      </c>
      <c r="M1782">
        <v>1</v>
      </c>
      <c r="N1782" s="3">
        <v>58</v>
      </c>
      <c r="O1782" s="3">
        <v>25</v>
      </c>
      <c r="P1782" s="4">
        <v>0</v>
      </c>
      <c r="Q1782" s="3">
        <v>58</v>
      </c>
      <c r="R1782" s="3">
        <v>25</v>
      </c>
      <c r="S1782" s="3">
        <v>33</v>
      </c>
      <c r="T1782" t="s">
        <v>1954</v>
      </c>
      <c r="U1782" t="s">
        <v>72</v>
      </c>
    </row>
    <row r="1783" spans="1:21" x14ac:dyDescent="0.35">
      <c r="A1783" t="s">
        <v>4302</v>
      </c>
      <c r="B1783" s="2">
        <v>45421</v>
      </c>
      <c r="C1783">
        <v>5</v>
      </c>
      <c r="D1783">
        <v>2024</v>
      </c>
      <c r="F1783" t="s">
        <v>1849</v>
      </c>
      <c r="G1783" t="s">
        <v>2741</v>
      </c>
      <c r="H1783" t="s">
        <v>1868</v>
      </c>
      <c r="I1783" t="s">
        <v>2022</v>
      </c>
      <c r="J1783" t="s">
        <v>1997</v>
      </c>
      <c r="K1783" t="s">
        <v>1906</v>
      </c>
      <c r="L1783" t="s">
        <v>1889</v>
      </c>
      <c r="M1783">
        <v>2</v>
      </c>
      <c r="N1783" s="3">
        <v>89</v>
      </c>
      <c r="O1783" s="3">
        <v>48</v>
      </c>
      <c r="P1783" s="4">
        <v>0.15</v>
      </c>
      <c r="Q1783" s="3">
        <v>151.30000000000001</v>
      </c>
      <c r="R1783" s="3">
        <v>96</v>
      </c>
      <c r="S1783" s="3">
        <v>55.3</v>
      </c>
      <c r="T1783" t="s">
        <v>1954</v>
      </c>
      <c r="U1783" t="s">
        <v>72</v>
      </c>
    </row>
    <row r="1784" spans="1:21" x14ac:dyDescent="0.35">
      <c r="A1784" t="s">
        <v>4303</v>
      </c>
      <c r="B1784" s="2">
        <v>45421</v>
      </c>
      <c r="C1784">
        <v>5</v>
      </c>
      <c r="D1784">
        <v>2024</v>
      </c>
      <c r="F1784" t="s">
        <v>368</v>
      </c>
      <c r="G1784" t="s">
        <v>2100</v>
      </c>
      <c r="H1784" t="s">
        <v>1875</v>
      </c>
      <c r="I1784" t="s">
        <v>1996</v>
      </c>
      <c r="J1784" t="s">
        <v>2011</v>
      </c>
      <c r="K1784" t="s">
        <v>1927</v>
      </c>
      <c r="L1784" t="s">
        <v>1885</v>
      </c>
      <c r="M1784">
        <v>1</v>
      </c>
      <c r="N1784" s="3">
        <v>24</v>
      </c>
      <c r="O1784" s="3">
        <v>10</v>
      </c>
      <c r="P1784" s="4">
        <v>0.1</v>
      </c>
      <c r="Q1784" s="3">
        <v>21.6</v>
      </c>
      <c r="R1784" s="3">
        <v>10</v>
      </c>
      <c r="S1784" s="3">
        <v>11.6</v>
      </c>
      <c r="T1784" t="s">
        <v>1954</v>
      </c>
      <c r="U1784" t="s">
        <v>72</v>
      </c>
    </row>
    <row r="1785" spans="1:21" x14ac:dyDescent="0.35">
      <c r="A1785" t="s">
        <v>4304</v>
      </c>
      <c r="B1785" s="2">
        <v>45421</v>
      </c>
      <c r="C1785">
        <v>5</v>
      </c>
      <c r="D1785">
        <v>2024</v>
      </c>
      <c r="F1785" t="s">
        <v>361</v>
      </c>
      <c r="G1785" t="s">
        <v>2920</v>
      </c>
      <c r="H1785" t="s">
        <v>1867</v>
      </c>
      <c r="I1785" t="s">
        <v>2004</v>
      </c>
      <c r="J1785" t="s">
        <v>2064</v>
      </c>
      <c r="K1785" t="s">
        <v>1922</v>
      </c>
      <c r="L1785" t="s">
        <v>1887</v>
      </c>
      <c r="M1785">
        <v>4</v>
      </c>
      <c r="N1785" s="3">
        <v>32</v>
      </c>
      <c r="O1785" s="3">
        <v>14</v>
      </c>
      <c r="P1785" s="4">
        <v>0</v>
      </c>
      <c r="Q1785" s="3">
        <v>128</v>
      </c>
      <c r="R1785" s="3">
        <v>56</v>
      </c>
      <c r="S1785" s="3">
        <v>72</v>
      </c>
      <c r="T1785" t="s">
        <v>1954</v>
      </c>
      <c r="U1785" t="s">
        <v>71</v>
      </c>
    </row>
    <row r="1786" spans="1:21" x14ac:dyDescent="0.35">
      <c r="A1786" t="s">
        <v>4305</v>
      </c>
      <c r="B1786" s="2">
        <v>45421</v>
      </c>
      <c r="C1786">
        <v>5</v>
      </c>
      <c r="D1786">
        <v>2024</v>
      </c>
      <c r="F1786" t="s">
        <v>392</v>
      </c>
      <c r="G1786" t="s">
        <v>2174</v>
      </c>
      <c r="H1786" t="s">
        <v>1868</v>
      </c>
      <c r="I1786" t="s">
        <v>2113</v>
      </c>
      <c r="J1786" t="s">
        <v>1997</v>
      </c>
      <c r="K1786" t="s">
        <v>1906</v>
      </c>
      <c r="L1786" t="s">
        <v>1889</v>
      </c>
      <c r="M1786">
        <v>2</v>
      </c>
      <c r="N1786" s="3">
        <v>89</v>
      </c>
      <c r="O1786" s="3">
        <v>48</v>
      </c>
      <c r="P1786" s="4">
        <v>0.1</v>
      </c>
      <c r="Q1786" s="3">
        <v>160.19999999999999</v>
      </c>
      <c r="R1786" s="3">
        <v>96</v>
      </c>
      <c r="S1786" s="3">
        <v>64.2</v>
      </c>
      <c r="T1786" t="s">
        <v>1954</v>
      </c>
      <c r="U1786" t="s">
        <v>72</v>
      </c>
    </row>
    <row r="1787" spans="1:21" x14ac:dyDescent="0.35">
      <c r="A1787" t="s">
        <v>4306</v>
      </c>
      <c r="B1787" s="2">
        <v>45421</v>
      </c>
      <c r="C1787">
        <v>5</v>
      </c>
      <c r="D1787">
        <v>2024</v>
      </c>
      <c r="F1787" t="s">
        <v>327</v>
      </c>
      <c r="G1787" t="s">
        <v>2687</v>
      </c>
      <c r="H1787" t="s">
        <v>1870</v>
      </c>
      <c r="I1787" t="s">
        <v>2192</v>
      </c>
      <c r="J1787" t="s">
        <v>2067</v>
      </c>
      <c r="K1787" t="s">
        <v>1918</v>
      </c>
      <c r="L1787" t="s">
        <v>1889</v>
      </c>
      <c r="M1787">
        <v>5</v>
      </c>
      <c r="N1787" s="3">
        <v>69</v>
      </c>
      <c r="O1787" s="3">
        <v>37</v>
      </c>
      <c r="P1787" s="4">
        <v>0.05</v>
      </c>
      <c r="Q1787" s="3">
        <v>327.75</v>
      </c>
      <c r="R1787" s="3">
        <v>185</v>
      </c>
      <c r="S1787" s="3">
        <v>142.75</v>
      </c>
      <c r="T1787" t="s">
        <v>1954</v>
      </c>
      <c r="U1787" t="s">
        <v>72</v>
      </c>
    </row>
    <row r="1788" spans="1:21" x14ac:dyDescent="0.35">
      <c r="A1788" t="s">
        <v>4307</v>
      </c>
      <c r="B1788" s="2">
        <v>45421</v>
      </c>
      <c r="C1788">
        <v>5</v>
      </c>
      <c r="D1788">
        <v>2024</v>
      </c>
      <c r="F1788" t="s">
        <v>551</v>
      </c>
      <c r="G1788" t="s">
        <v>61</v>
      </c>
      <c r="H1788" t="s">
        <v>1864</v>
      </c>
      <c r="I1788" t="s">
        <v>2101</v>
      </c>
      <c r="J1788" t="s">
        <v>1956</v>
      </c>
      <c r="K1788" t="s">
        <v>1909</v>
      </c>
      <c r="L1788" t="s">
        <v>1887</v>
      </c>
      <c r="M1788">
        <v>1</v>
      </c>
      <c r="N1788" s="3">
        <v>95</v>
      </c>
      <c r="O1788" s="3">
        <v>54</v>
      </c>
      <c r="P1788" s="4">
        <v>0</v>
      </c>
      <c r="Q1788" s="3">
        <v>95</v>
      </c>
      <c r="R1788" s="3">
        <v>54</v>
      </c>
      <c r="S1788" s="3">
        <v>41</v>
      </c>
      <c r="T1788" t="s">
        <v>1954</v>
      </c>
      <c r="U1788" t="s">
        <v>72</v>
      </c>
    </row>
    <row r="1789" spans="1:21" x14ac:dyDescent="0.35">
      <c r="A1789" t="s">
        <v>4308</v>
      </c>
      <c r="B1789" s="2">
        <v>45421</v>
      </c>
      <c r="C1789">
        <v>5</v>
      </c>
      <c r="D1789">
        <v>2024</v>
      </c>
      <c r="F1789" t="s">
        <v>1692</v>
      </c>
      <c r="G1789" t="s">
        <v>3147</v>
      </c>
      <c r="H1789" t="s">
        <v>1868</v>
      </c>
      <c r="I1789" t="s">
        <v>2022</v>
      </c>
      <c r="J1789" t="s">
        <v>2120</v>
      </c>
      <c r="K1789" t="s">
        <v>1926</v>
      </c>
      <c r="L1789" t="s">
        <v>1885</v>
      </c>
      <c r="M1789">
        <v>4</v>
      </c>
      <c r="N1789" s="3">
        <v>28</v>
      </c>
      <c r="O1789" s="3">
        <v>13</v>
      </c>
      <c r="P1789" s="4">
        <v>0</v>
      </c>
      <c r="Q1789" s="3">
        <v>112</v>
      </c>
      <c r="R1789" s="3">
        <v>52</v>
      </c>
      <c r="S1789" s="3">
        <v>60</v>
      </c>
      <c r="T1789" t="s">
        <v>1954</v>
      </c>
      <c r="U1789" t="s">
        <v>72</v>
      </c>
    </row>
    <row r="1790" spans="1:21" x14ac:dyDescent="0.35">
      <c r="A1790" t="s">
        <v>4309</v>
      </c>
      <c r="B1790" s="2">
        <v>45421</v>
      </c>
      <c r="C1790">
        <v>5</v>
      </c>
      <c r="D1790">
        <v>2024</v>
      </c>
      <c r="F1790" t="s">
        <v>121</v>
      </c>
      <c r="G1790" t="s">
        <v>4310</v>
      </c>
      <c r="H1790" t="s">
        <v>1866</v>
      </c>
      <c r="I1790" t="s">
        <v>1866</v>
      </c>
      <c r="J1790" t="s">
        <v>2034</v>
      </c>
      <c r="K1790" t="s">
        <v>1904</v>
      </c>
      <c r="L1790" t="s">
        <v>1889</v>
      </c>
      <c r="M1790">
        <v>1</v>
      </c>
      <c r="N1790" s="3">
        <v>149</v>
      </c>
      <c r="O1790" s="3">
        <v>91</v>
      </c>
      <c r="P1790" s="4">
        <v>0.05</v>
      </c>
      <c r="Q1790" s="3">
        <v>141.55000000000001</v>
      </c>
      <c r="R1790" s="3">
        <v>91</v>
      </c>
      <c r="S1790" s="3">
        <v>50.55</v>
      </c>
      <c r="T1790" t="s">
        <v>1954</v>
      </c>
      <c r="U1790" t="s">
        <v>71</v>
      </c>
    </row>
    <row r="1791" spans="1:21" x14ac:dyDescent="0.35">
      <c r="A1791" t="s">
        <v>4311</v>
      </c>
      <c r="B1791" s="2">
        <v>45421</v>
      </c>
      <c r="C1791">
        <v>5</v>
      </c>
      <c r="D1791">
        <v>2024</v>
      </c>
      <c r="F1791" t="s">
        <v>1229</v>
      </c>
      <c r="G1791" t="s">
        <v>2722</v>
      </c>
      <c r="H1791" t="s">
        <v>1870</v>
      </c>
      <c r="I1791" t="s">
        <v>2000</v>
      </c>
      <c r="J1791" t="s">
        <v>2061</v>
      </c>
      <c r="K1791" t="s">
        <v>1923</v>
      </c>
      <c r="L1791" t="s">
        <v>1888</v>
      </c>
      <c r="M1791">
        <v>1</v>
      </c>
      <c r="N1791" s="3">
        <v>25</v>
      </c>
      <c r="O1791" s="3">
        <v>11</v>
      </c>
      <c r="P1791" s="4">
        <v>0</v>
      </c>
      <c r="Q1791" s="3">
        <v>25</v>
      </c>
      <c r="R1791" s="3">
        <v>11</v>
      </c>
      <c r="S1791" s="3">
        <v>14</v>
      </c>
      <c r="T1791" t="s">
        <v>1954</v>
      </c>
      <c r="U1791" t="s">
        <v>71</v>
      </c>
    </row>
    <row r="1792" spans="1:21" x14ac:dyDescent="0.35">
      <c r="A1792" t="s">
        <v>4312</v>
      </c>
      <c r="B1792" s="2">
        <v>45421</v>
      </c>
      <c r="C1792">
        <v>5</v>
      </c>
      <c r="D1792">
        <v>2024</v>
      </c>
      <c r="F1792" t="s">
        <v>1169</v>
      </c>
      <c r="G1792" t="s">
        <v>3016</v>
      </c>
      <c r="H1792" t="s">
        <v>1867</v>
      </c>
      <c r="I1792" t="s">
        <v>2036</v>
      </c>
      <c r="J1792" t="s">
        <v>2026</v>
      </c>
      <c r="K1792" t="s">
        <v>1919</v>
      </c>
      <c r="L1792" t="s">
        <v>1887</v>
      </c>
      <c r="M1792">
        <v>2</v>
      </c>
      <c r="N1792" s="3">
        <v>85</v>
      </c>
      <c r="O1792" s="3">
        <v>44</v>
      </c>
      <c r="P1792" s="4">
        <v>0.2</v>
      </c>
      <c r="Q1792" s="3">
        <v>136</v>
      </c>
      <c r="R1792" s="3">
        <v>88</v>
      </c>
      <c r="S1792" s="3">
        <v>48</v>
      </c>
      <c r="T1792" t="s">
        <v>1954</v>
      </c>
      <c r="U1792" t="s">
        <v>72</v>
      </c>
    </row>
    <row r="1793" spans="1:21" x14ac:dyDescent="0.35">
      <c r="A1793" t="s">
        <v>4313</v>
      </c>
      <c r="B1793" s="2">
        <v>45421</v>
      </c>
      <c r="C1793">
        <v>5</v>
      </c>
      <c r="D1793">
        <v>2024</v>
      </c>
      <c r="F1793" t="s">
        <v>819</v>
      </c>
      <c r="G1793" t="s">
        <v>2752</v>
      </c>
      <c r="H1793" t="s">
        <v>1872</v>
      </c>
      <c r="I1793" t="s">
        <v>2357</v>
      </c>
      <c r="J1793" t="s">
        <v>2162</v>
      </c>
      <c r="K1793" t="s">
        <v>1921</v>
      </c>
      <c r="L1793" t="s">
        <v>1889</v>
      </c>
      <c r="M1793">
        <v>1</v>
      </c>
      <c r="N1793" s="3">
        <v>55</v>
      </c>
      <c r="O1793" s="3">
        <v>27</v>
      </c>
      <c r="P1793" s="4">
        <v>0.05</v>
      </c>
      <c r="Q1793" s="3">
        <v>52.25</v>
      </c>
      <c r="R1793" s="3">
        <v>27</v>
      </c>
      <c r="S1793" s="3">
        <v>25.25</v>
      </c>
      <c r="T1793" t="s">
        <v>1954</v>
      </c>
      <c r="U1793" t="s">
        <v>72</v>
      </c>
    </row>
    <row r="1794" spans="1:21" x14ac:dyDescent="0.35">
      <c r="A1794" t="s">
        <v>4314</v>
      </c>
      <c r="B1794" s="2">
        <v>45421</v>
      </c>
      <c r="C1794">
        <v>5</v>
      </c>
      <c r="D1794">
        <v>2024</v>
      </c>
      <c r="F1794" t="s">
        <v>502</v>
      </c>
      <c r="G1794" t="s">
        <v>2454</v>
      </c>
      <c r="H1794" t="s">
        <v>1875</v>
      </c>
      <c r="I1794" t="s">
        <v>2054</v>
      </c>
      <c r="J1794" t="s">
        <v>2011</v>
      </c>
      <c r="K1794" t="s">
        <v>1927</v>
      </c>
      <c r="L1794" t="s">
        <v>1885</v>
      </c>
      <c r="M1794">
        <v>1</v>
      </c>
      <c r="N1794" s="3">
        <v>24</v>
      </c>
      <c r="O1794" s="3">
        <v>10</v>
      </c>
      <c r="P1794" s="4">
        <v>0.1</v>
      </c>
      <c r="Q1794" s="3">
        <v>21.6</v>
      </c>
      <c r="R1794" s="3">
        <v>10</v>
      </c>
      <c r="S1794" s="3">
        <v>11.6</v>
      </c>
      <c r="T1794" t="s">
        <v>1954</v>
      </c>
      <c r="U1794" t="s">
        <v>72</v>
      </c>
    </row>
    <row r="1795" spans="1:21" x14ac:dyDescent="0.35">
      <c r="A1795" t="s">
        <v>4315</v>
      </c>
      <c r="B1795" s="2">
        <v>45421</v>
      </c>
      <c r="C1795">
        <v>5</v>
      </c>
      <c r="D1795">
        <v>2024</v>
      </c>
      <c r="F1795" t="s">
        <v>581</v>
      </c>
      <c r="G1795" t="s">
        <v>2017</v>
      </c>
      <c r="H1795" t="s">
        <v>1868</v>
      </c>
      <c r="I1795" t="s">
        <v>2014</v>
      </c>
      <c r="J1795" t="s">
        <v>1991</v>
      </c>
      <c r="K1795" t="s">
        <v>1925</v>
      </c>
      <c r="L1795" t="s">
        <v>1885</v>
      </c>
      <c r="M1795">
        <v>1</v>
      </c>
      <c r="N1795" s="3">
        <v>35</v>
      </c>
      <c r="O1795" s="3">
        <v>16</v>
      </c>
      <c r="P1795" s="4">
        <v>0</v>
      </c>
      <c r="Q1795" s="3">
        <v>35</v>
      </c>
      <c r="R1795" s="3">
        <v>16</v>
      </c>
      <c r="S1795" s="3">
        <v>19</v>
      </c>
      <c r="T1795" t="s">
        <v>1954</v>
      </c>
      <c r="U1795" t="s">
        <v>72</v>
      </c>
    </row>
    <row r="1796" spans="1:21" x14ac:dyDescent="0.35">
      <c r="A1796" t="s">
        <v>4316</v>
      </c>
      <c r="B1796" s="2">
        <v>45421</v>
      </c>
      <c r="C1796">
        <v>5</v>
      </c>
      <c r="D1796">
        <v>2024</v>
      </c>
      <c r="F1796" t="s">
        <v>1573</v>
      </c>
      <c r="G1796" t="s">
        <v>2339</v>
      </c>
      <c r="H1796" t="s">
        <v>1870</v>
      </c>
      <c r="I1796" t="s">
        <v>2060</v>
      </c>
      <c r="J1796" t="s">
        <v>1997</v>
      </c>
      <c r="K1796" t="s">
        <v>1906</v>
      </c>
      <c r="L1796" t="s">
        <v>1889</v>
      </c>
      <c r="M1796">
        <v>1</v>
      </c>
      <c r="N1796" s="3">
        <v>89</v>
      </c>
      <c r="O1796" s="3">
        <v>48</v>
      </c>
      <c r="P1796" s="4">
        <v>0.05</v>
      </c>
      <c r="Q1796" s="3">
        <v>84.55</v>
      </c>
      <c r="R1796" s="3">
        <v>48</v>
      </c>
      <c r="S1796" s="3">
        <v>36.549999999999997</v>
      </c>
      <c r="T1796" t="s">
        <v>1954</v>
      </c>
      <c r="U1796" t="s">
        <v>72</v>
      </c>
    </row>
    <row r="1797" spans="1:21" x14ac:dyDescent="0.35">
      <c r="A1797" t="s">
        <v>4317</v>
      </c>
      <c r="B1797" s="2">
        <v>45421</v>
      </c>
      <c r="C1797">
        <v>5</v>
      </c>
      <c r="D1797">
        <v>2024</v>
      </c>
      <c r="F1797" t="s">
        <v>1666</v>
      </c>
      <c r="G1797" t="s">
        <v>2995</v>
      </c>
      <c r="H1797" t="s">
        <v>1871</v>
      </c>
      <c r="I1797" t="s">
        <v>2144</v>
      </c>
      <c r="J1797" t="s">
        <v>1963</v>
      </c>
      <c r="K1797" t="s">
        <v>1907</v>
      </c>
      <c r="L1797" t="s">
        <v>1890</v>
      </c>
      <c r="M1797">
        <v>4</v>
      </c>
      <c r="N1797" s="3">
        <v>119</v>
      </c>
      <c r="O1797" s="3">
        <v>72</v>
      </c>
      <c r="P1797" s="4">
        <v>0</v>
      </c>
      <c r="Q1797" s="3">
        <v>476</v>
      </c>
      <c r="R1797" s="3">
        <v>288</v>
      </c>
      <c r="S1797" s="3">
        <v>188</v>
      </c>
      <c r="T1797" t="s">
        <v>1954</v>
      </c>
      <c r="U1797" t="s">
        <v>71</v>
      </c>
    </row>
    <row r="1798" spans="1:21" x14ac:dyDescent="0.35">
      <c r="A1798" t="s">
        <v>4318</v>
      </c>
      <c r="B1798" s="2">
        <v>45422</v>
      </c>
      <c r="C1798">
        <v>5</v>
      </c>
      <c r="D1798">
        <v>2024</v>
      </c>
      <c r="F1798" t="s">
        <v>715</v>
      </c>
      <c r="G1798" t="s">
        <v>2284</v>
      </c>
      <c r="H1798" t="s">
        <v>1870</v>
      </c>
      <c r="I1798" t="s">
        <v>2060</v>
      </c>
      <c r="J1798" t="s">
        <v>1971</v>
      </c>
      <c r="K1798" t="s">
        <v>1920</v>
      </c>
      <c r="L1798" t="s">
        <v>1886</v>
      </c>
      <c r="M1798">
        <v>1</v>
      </c>
      <c r="N1798" s="3">
        <v>45</v>
      </c>
      <c r="O1798" s="3">
        <v>19</v>
      </c>
      <c r="P1798" s="4">
        <v>0</v>
      </c>
      <c r="Q1798" s="3">
        <v>45</v>
      </c>
      <c r="R1798" s="3">
        <v>19</v>
      </c>
      <c r="S1798" s="3">
        <v>26</v>
      </c>
      <c r="T1798" t="s">
        <v>1954</v>
      </c>
      <c r="U1798" t="s">
        <v>72</v>
      </c>
    </row>
    <row r="1799" spans="1:21" x14ac:dyDescent="0.35">
      <c r="A1799" t="s">
        <v>4319</v>
      </c>
      <c r="B1799" s="2">
        <v>45422</v>
      </c>
      <c r="C1799">
        <v>5</v>
      </c>
      <c r="D1799">
        <v>2024</v>
      </c>
      <c r="F1799" t="s">
        <v>1568</v>
      </c>
      <c r="G1799" t="s">
        <v>3119</v>
      </c>
      <c r="H1799" t="s">
        <v>1874</v>
      </c>
      <c r="I1799" t="s">
        <v>2200</v>
      </c>
      <c r="J1799" t="s">
        <v>1963</v>
      </c>
      <c r="K1799" t="s">
        <v>1907</v>
      </c>
      <c r="L1799" t="s">
        <v>1890</v>
      </c>
      <c r="M1799">
        <v>1</v>
      </c>
      <c r="N1799" s="3">
        <v>119</v>
      </c>
      <c r="O1799" s="3">
        <v>72</v>
      </c>
      <c r="P1799" s="4">
        <v>0</v>
      </c>
      <c r="Q1799" s="3">
        <v>119</v>
      </c>
      <c r="R1799" s="3">
        <v>72</v>
      </c>
      <c r="S1799" s="3">
        <v>47</v>
      </c>
      <c r="T1799" t="s">
        <v>1954</v>
      </c>
      <c r="U1799" t="s">
        <v>71</v>
      </c>
    </row>
    <row r="1800" spans="1:21" x14ac:dyDescent="0.35">
      <c r="A1800" t="s">
        <v>4320</v>
      </c>
      <c r="B1800" s="2">
        <v>45422</v>
      </c>
      <c r="C1800">
        <v>5</v>
      </c>
      <c r="D1800">
        <v>2024</v>
      </c>
      <c r="F1800" t="s">
        <v>301</v>
      </c>
      <c r="G1800" t="s">
        <v>2972</v>
      </c>
      <c r="H1800" t="s">
        <v>1870</v>
      </c>
      <c r="I1800" t="s">
        <v>2192</v>
      </c>
      <c r="J1800" t="s">
        <v>1960</v>
      </c>
      <c r="K1800" t="s">
        <v>1924</v>
      </c>
      <c r="L1800" t="s">
        <v>1885</v>
      </c>
      <c r="M1800">
        <v>1</v>
      </c>
      <c r="N1800" s="3">
        <v>42</v>
      </c>
      <c r="O1800" s="3">
        <v>20</v>
      </c>
      <c r="P1800" s="4">
        <v>0.05</v>
      </c>
      <c r="Q1800" s="3">
        <v>39.9</v>
      </c>
      <c r="R1800" s="3">
        <v>20</v>
      </c>
      <c r="S1800" s="3">
        <v>19.899999999999999</v>
      </c>
      <c r="T1800" t="s">
        <v>1954</v>
      </c>
      <c r="U1800" t="s">
        <v>72</v>
      </c>
    </row>
    <row r="1801" spans="1:21" x14ac:dyDescent="0.35">
      <c r="A1801" t="s">
        <v>4321</v>
      </c>
      <c r="B1801" s="2">
        <v>45422</v>
      </c>
      <c r="C1801">
        <v>5</v>
      </c>
      <c r="D1801">
        <v>2024</v>
      </c>
      <c r="F1801" t="s">
        <v>95</v>
      </c>
      <c r="G1801" t="s">
        <v>2105</v>
      </c>
      <c r="H1801" t="s">
        <v>1866</v>
      </c>
      <c r="I1801" t="s">
        <v>1866</v>
      </c>
      <c r="J1801" t="s">
        <v>1960</v>
      </c>
      <c r="K1801" t="s">
        <v>1924</v>
      </c>
      <c r="L1801" t="s">
        <v>1885</v>
      </c>
      <c r="M1801">
        <v>5</v>
      </c>
      <c r="N1801" s="3">
        <v>42</v>
      </c>
      <c r="O1801" s="3">
        <v>20</v>
      </c>
      <c r="P1801" s="4">
        <v>0.1</v>
      </c>
      <c r="Q1801" s="3">
        <v>189</v>
      </c>
      <c r="R1801" s="3">
        <v>100</v>
      </c>
      <c r="S1801" s="3">
        <v>89</v>
      </c>
      <c r="T1801" t="s">
        <v>1954</v>
      </c>
      <c r="U1801" t="s">
        <v>72</v>
      </c>
    </row>
    <row r="1802" spans="1:21" x14ac:dyDescent="0.35">
      <c r="A1802" t="s">
        <v>4322</v>
      </c>
      <c r="B1802" s="2">
        <v>45422</v>
      </c>
      <c r="C1802">
        <v>5</v>
      </c>
      <c r="D1802">
        <v>2024</v>
      </c>
      <c r="F1802" t="s">
        <v>966</v>
      </c>
      <c r="G1802" t="s">
        <v>2130</v>
      </c>
      <c r="H1802" t="s">
        <v>1871</v>
      </c>
      <c r="I1802" t="s">
        <v>1966</v>
      </c>
      <c r="J1802" t="s">
        <v>2045</v>
      </c>
      <c r="K1802" t="s">
        <v>1910</v>
      </c>
      <c r="L1802" t="s">
        <v>1890</v>
      </c>
      <c r="M1802">
        <v>1</v>
      </c>
      <c r="N1802" s="3">
        <v>99</v>
      </c>
      <c r="O1802" s="3">
        <v>58</v>
      </c>
      <c r="P1802" s="4">
        <v>0.2</v>
      </c>
      <c r="Q1802" s="3">
        <v>79.2</v>
      </c>
      <c r="R1802" s="3">
        <v>58</v>
      </c>
      <c r="S1802" s="3">
        <v>21.2</v>
      </c>
      <c r="T1802" t="s">
        <v>1954</v>
      </c>
      <c r="U1802" t="s">
        <v>72</v>
      </c>
    </row>
    <row r="1803" spans="1:21" x14ac:dyDescent="0.35">
      <c r="A1803" t="s">
        <v>4323</v>
      </c>
      <c r="B1803" s="2">
        <v>45422</v>
      </c>
      <c r="C1803">
        <v>5</v>
      </c>
      <c r="D1803">
        <v>2024</v>
      </c>
      <c r="F1803" t="s">
        <v>1806</v>
      </c>
      <c r="G1803" t="s">
        <v>2318</v>
      </c>
      <c r="H1803" t="s">
        <v>1874</v>
      </c>
      <c r="I1803" t="s">
        <v>2041</v>
      </c>
      <c r="J1803" t="s">
        <v>1960</v>
      </c>
      <c r="K1803" t="s">
        <v>1924</v>
      </c>
      <c r="L1803" t="s">
        <v>1885</v>
      </c>
      <c r="M1803">
        <v>1</v>
      </c>
      <c r="N1803" s="3">
        <v>42</v>
      </c>
      <c r="O1803" s="3">
        <v>20</v>
      </c>
      <c r="P1803" s="4">
        <v>0.15</v>
      </c>
      <c r="Q1803" s="3">
        <v>35.700000000000003</v>
      </c>
      <c r="R1803" s="3">
        <v>20</v>
      </c>
      <c r="S1803" s="3">
        <v>15.7</v>
      </c>
      <c r="T1803" t="s">
        <v>1954</v>
      </c>
      <c r="U1803" t="s">
        <v>72</v>
      </c>
    </row>
    <row r="1804" spans="1:21" x14ac:dyDescent="0.35">
      <c r="A1804" t="s">
        <v>4324</v>
      </c>
      <c r="B1804" s="2">
        <v>45422</v>
      </c>
      <c r="C1804">
        <v>5</v>
      </c>
      <c r="D1804">
        <v>2024</v>
      </c>
      <c r="F1804" t="s">
        <v>890</v>
      </c>
      <c r="G1804" t="s">
        <v>2908</v>
      </c>
      <c r="H1804" t="s">
        <v>1875</v>
      </c>
      <c r="I1804" t="s">
        <v>2054</v>
      </c>
      <c r="J1804" t="s">
        <v>2061</v>
      </c>
      <c r="K1804" t="s">
        <v>1923</v>
      </c>
      <c r="L1804" t="s">
        <v>1888</v>
      </c>
      <c r="M1804">
        <v>3</v>
      </c>
      <c r="N1804" s="3">
        <v>25</v>
      </c>
      <c r="O1804" s="3">
        <v>11</v>
      </c>
      <c r="P1804" s="4">
        <v>0.1</v>
      </c>
      <c r="Q1804" s="3">
        <v>67.5</v>
      </c>
      <c r="R1804" s="3">
        <v>33</v>
      </c>
      <c r="S1804" s="3">
        <v>34.5</v>
      </c>
      <c r="T1804" t="s">
        <v>1954</v>
      </c>
      <c r="U1804" t="s">
        <v>71</v>
      </c>
    </row>
    <row r="1805" spans="1:21" x14ac:dyDescent="0.35">
      <c r="A1805" t="s">
        <v>4325</v>
      </c>
      <c r="B1805" s="2">
        <v>45422</v>
      </c>
      <c r="C1805">
        <v>5</v>
      </c>
      <c r="D1805">
        <v>2024</v>
      </c>
      <c r="F1805" t="s">
        <v>1092</v>
      </c>
      <c r="G1805" t="s">
        <v>3048</v>
      </c>
      <c r="H1805" t="s">
        <v>1866</v>
      </c>
      <c r="I1805" t="s">
        <v>1866</v>
      </c>
      <c r="J1805" t="s">
        <v>2023</v>
      </c>
      <c r="K1805" t="s">
        <v>1912</v>
      </c>
      <c r="L1805" t="s">
        <v>1890</v>
      </c>
      <c r="M1805">
        <v>3</v>
      </c>
      <c r="N1805" s="3">
        <v>249</v>
      </c>
      <c r="O1805" s="3">
        <v>168</v>
      </c>
      <c r="P1805" s="4">
        <v>0.1</v>
      </c>
      <c r="Q1805" s="3">
        <v>672.3</v>
      </c>
      <c r="R1805" s="3">
        <v>504</v>
      </c>
      <c r="S1805" s="3">
        <v>168.3</v>
      </c>
      <c r="T1805" t="s">
        <v>1954</v>
      </c>
      <c r="U1805" t="s">
        <v>72</v>
      </c>
    </row>
    <row r="1806" spans="1:21" x14ac:dyDescent="0.35">
      <c r="A1806" t="s">
        <v>4326</v>
      </c>
      <c r="B1806" s="2">
        <v>45422</v>
      </c>
      <c r="C1806">
        <v>5</v>
      </c>
      <c r="D1806">
        <v>2024</v>
      </c>
      <c r="F1806" t="s">
        <v>1825</v>
      </c>
      <c r="G1806" t="s">
        <v>3330</v>
      </c>
      <c r="H1806" t="s">
        <v>1864</v>
      </c>
      <c r="I1806" t="s">
        <v>2101</v>
      </c>
      <c r="J1806" t="s">
        <v>2114</v>
      </c>
      <c r="K1806" t="s">
        <v>1915</v>
      </c>
      <c r="L1806" t="s">
        <v>1886</v>
      </c>
      <c r="M1806">
        <v>1</v>
      </c>
      <c r="N1806" s="3">
        <v>85</v>
      </c>
      <c r="O1806" s="3">
        <v>41</v>
      </c>
      <c r="P1806" s="4">
        <v>0.1</v>
      </c>
      <c r="Q1806" s="3">
        <v>76.5</v>
      </c>
      <c r="R1806" s="3">
        <v>41</v>
      </c>
      <c r="S1806" s="3">
        <v>35.5</v>
      </c>
      <c r="T1806" t="s">
        <v>1954</v>
      </c>
      <c r="U1806" t="s">
        <v>71</v>
      </c>
    </row>
    <row r="1807" spans="1:21" x14ac:dyDescent="0.35">
      <c r="A1807" t="s">
        <v>4327</v>
      </c>
      <c r="B1807" s="2">
        <v>45422</v>
      </c>
      <c r="C1807">
        <v>5</v>
      </c>
      <c r="D1807">
        <v>2024</v>
      </c>
      <c r="F1807" t="s">
        <v>1055</v>
      </c>
      <c r="G1807" t="s">
        <v>2325</v>
      </c>
      <c r="H1807" t="s">
        <v>1871</v>
      </c>
      <c r="I1807" t="s">
        <v>1990</v>
      </c>
      <c r="J1807" t="s">
        <v>2015</v>
      </c>
      <c r="K1807" t="s">
        <v>1914</v>
      </c>
      <c r="L1807" t="s">
        <v>1888</v>
      </c>
      <c r="M1807">
        <v>1</v>
      </c>
      <c r="N1807" s="3">
        <v>65</v>
      </c>
      <c r="O1807" s="3">
        <v>32</v>
      </c>
      <c r="P1807" s="4">
        <v>0</v>
      </c>
      <c r="Q1807" s="3">
        <v>65</v>
      </c>
      <c r="R1807" s="3">
        <v>32</v>
      </c>
      <c r="S1807" s="3">
        <v>33</v>
      </c>
      <c r="T1807" t="s">
        <v>1954</v>
      </c>
      <c r="U1807" t="s">
        <v>72</v>
      </c>
    </row>
    <row r="1808" spans="1:21" x14ac:dyDescent="0.35">
      <c r="A1808" t="s">
        <v>4328</v>
      </c>
      <c r="B1808" s="2">
        <v>45422</v>
      </c>
      <c r="C1808">
        <v>5</v>
      </c>
      <c r="D1808">
        <v>2024</v>
      </c>
      <c r="F1808" t="s">
        <v>294</v>
      </c>
      <c r="G1808" t="s">
        <v>2197</v>
      </c>
      <c r="H1808" t="s">
        <v>1870</v>
      </c>
      <c r="I1808" t="s">
        <v>2083</v>
      </c>
      <c r="J1808" t="s">
        <v>1971</v>
      </c>
      <c r="K1808" t="s">
        <v>1920</v>
      </c>
      <c r="L1808" t="s">
        <v>1886</v>
      </c>
      <c r="M1808">
        <v>1</v>
      </c>
      <c r="N1808" s="3">
        <v>45</v>
      </c>
      <c r="O1808" s="3">
        <v>19</v>
      </c>
      <c r="P1808" s="4">
        <v>0.1</v>
      </c>
      <c r="Q1808" s="3">
        <v>40.5</v>
      </c>
      <c r="R1808" s="3">
        <v>19</v>
      </c>
      <c r="S1808" s="3">
        <v>21.5</v>
      </c>
      <c r="T1808" t="s">
        <v>1954</v>
      </c>
      <c r="U1808" t="s">
        <v>72</v>
      </c>
    </row>
    <row r="1809" spans="1:21" x14ac:dyDescent="0.35">
      <c r="A1809" t="s">
        <v>4329</v>
      </c>
      <c r="B1809" s="2">
        <v>45422</v>
      </c>
      <c r="C1809">
        <v>5</v>
      </c>
      <c r="D1809">
        <v>2024</v>
      </c>
      <c r="F1809" t="s">
        <v>572</v>
      </c>
      <c r="G1809" t="s">
        <v>2072</v>
      </c>
      <c r="H1809" t="s">
        <v>1873</v>
      </c>
      <c r="I1809" t="s">
        <v>2070</v>
      </c>
      <c r="J1809" t="s">
        <v>2045</v>
      </c>
      <c r="K1809" t="s">
        <v>1910</v>
      </c>
      <c r="L1809" t="s">
        <v>1890</v>
      </c>
      <c r="M1809">
        <v>1</v>
      </c>
      <c r="N1809" s="3">
        <v>99</v>
      </c>
      <c r="O1809" s="3">
        <v>58</v>
      </c>
      <c r="P1809" s="4">
        <v>0</v>
      </c>
      <c r="Q1809" s="3">
        <v>99</v>
      </c>
      <c r="R1809" s="3">
        <v>58</v>
      </c>
      <c r="S1809" s="3">
        <v>41</v>
      </c>
      <c r="T1809" t="s">
        <v>1954</v>
      </c>
      <c r="U1809" t="s">
        <v>72</v>
      </c>
    </row>
    <row r="1810" spans="1:21" x14ac:dyDescent="0.35">
      <c r="A1810" t="s">
        <v>4330</v>
      </c>
      <c r="B1810" s="2">
        <v>45423</v>
      </c>
      <c r="C1810">
        <v>5</v>
      </c>
      <c r="D1810">
        <v>2024</v>
      </c>
      <c r="F1810" t="s">
        <v>1534</v>
      </c>
      <c r="G1810" t="s">
        <v>2514</v>
      </c>
      <c r="H1810" t="s">
        <v>1871</v>
      </c>
      <c r="I1810" t="s">
        <v>1966</v>
      </c>
      <c r="J1810" t="s">
        <v>1963</v>
      </c>
      <c r="K1810" t="s">
        <v>1907</v>
      </c>
      <c r="L1810" t="s">
        <v>1890</v>
      </c>
      <c r="M1810">
        <v>3</v>
      </c>
      <c r="N1810" s="3">
        <v>119</v>
      </c>
      <c r="O1810" s="3">
        <v>72</v>
      </c>
      <c r="P1810" s="4">
        <v>0.1</v>
      </c>
      <c r="Q1810" s="3">
        <v>321.3</v>
      </c>
      <c r="R1810" s="3">
        <v>216</v>
      </c>
      <c r="S1810" s="3">
        <v>105.3</v>
      </c>
      <c r="T1810" t="s">
        <v>1954</v>
      </c>
      <c r="U1810" t="s">
        <v>71</v>
      </c>
    </row>
    <row r="1811" spans="1:21" x14ac:dyDescent="0.35">
      <c r="A1811" t="s">
        <v>4331</v>
      </c>
      <c r="B1811" s="2">
        <v>45423</v>
      </c>
      <c r="C1811">
        <v>5</v>
      </c>
      <c r="D1811">
        <v>2024</v>
      </c>
      <c r="F1811" t="s">
        <v>183</v>
      </c>
      <c r="G1811" t="s">
        <v>2771</v>
      </c>
      <c r="H1811" t="s">
        <v>1874</v>
      </c>
      <c r="I1811" t="s">
        <v>2041</v>
      </c>
      <c r="J1811" t="s">
        <v>1956</v>
      </c>
      <c r="K1811" t="s">
        <v>1909</v>
      </c>
      <c r="L1811" t="s">
        <v>1887</v>
      </c>
      <c r="M1811">
        <v>2</v>
      </c>
      <c r="N1811" s="3">
        <v>95</v>
      </c>
      <c r="O1811" s="3">
        <v>54</v>
      </c>
      <c r="P1811" s="4">
        <v>0.15</v>
      </c>
      <c r="Q1811" s="3">
        <v>161.5</v>
      </c>
      <c r="R1811" s="3">
        <v>108</v>
      </c>
      <c r="S1811" s="3">
        <v>53.5</v>
      </c>
      <c r="T1811" t="s">
        <v>1954</v>
      </c>
      <c r="U1811" t="s">
        <v>72</v>
      </c>
    </row>
    <row r="1812" spans="1:21" x14ac:dyDescent="0.35">
      <c r="A1812" t="s">
        <v>4332</v>
      </c>
      <c r="B1812" s="2">
        <v>45423</v>
      </c>
      <c r="C1812">
        <v>5</v>
      </c>
      <c r="D1812">
        <v>2024</v>
      </c>
      <c r="F1812" t="s">
        <v>1126</v>
      </c>
      <c r="G1812" t="s">
        <v>2757</v>
      </c>
      <c r="H1812" t="s">
        <v>1866</v>
      </c>
      <c r="I1812" t="s">
        <v>1866</v>
      </c>
      <c r="J1812" t="s">
        <v>1997</v>
      </c>
      <c r="K1812" t="s">
        <v>1906</v>
      </c>
      <c r="L1812" t="s">
        <v>1889</v>
      </c>
      <c r="M1812">
        <v>1</v>
      </c>
      <c r="N1812" s="3">
        <v>89</v>
      </c>
      <c r="O1812" s="3">
        <v>48</v>
      </c>
      <c r="P1812" s="4">
        <v>0.1</v>
      </c>
      <c r="Q1812" s="3">
        <v>80.099999999999994</v>
      </c>
      <c r="R1812" s="3">
        <v>48</v>
      </c>
      <c r="S1812" s="3">
        <v>32.1</v>
      </c>
      <c r="T1812" t="s">
        <v>1954</v>
      </c>
      <c r="U1812" t="s">
        <v>71</v>
      </c>
    </row>
    <row r="1813" spans="1:21" x14ac:dyDescent="0.35">
      <c r="A1813" t="s">
        <v>4333</v>
      </c>
      <c r="B1813" s="2">
        <v>45423</v>
      </c>
      <c r="C1813">
        <v>5</v>
      </c>
      <c r="D1813">
        <v>2024</v>
      </c>
      <c r="F1813" t="s">
        <v>555</v>
      </c>
      <c r="G1813" t="s">
        <v>3608</v>
      </c>
      <c r="H1813" t="s">
        <v>1863</v>
      </c>
      <c r="I1813" t="s">
        <v>2051</v>
      </c>
      <c r="J1813" t="s">
        <v>1967</v>
      </c>
      <c r="K1813" t="s">
        <v>1913</v>
      </c>
      <c r="L1813" t="s">
        <v>1888</v>
      </c>
      <c r="M1813">
        <v>1</v>
      </c>
      <c r="N1813" s="3">
        <v>78</v>
      </c>
      <c r="O1813" s="3">
        <v>39</v>
      </c>
      <c r="P1813" s="4">
        <v>0</v>
      </c>
      <c r="Q1813" s="3">
        <v>78</v>
      </c>
      <c r="R1813" s="3">
        <v>39</v>
      </c>
      <c r="S1813" s="3">
        <v>39</v>
      </c>
      <c r="T1813" t="s">
        <v>1954</v>
      </c>
      <c r="U1813" t="s">
        <v>72</v>
      </c>
    </row>
    <row r="1814" spans="1:21" x14ac:dyDescent="0.35">
      <c r="A1814" t="s">
        <v>4334</v>
      </c>
      <c r="B1814" s="2">
        <v>45423</v>
      </c>
      <c r="C1814">
        <v>5</v>
      </c>
      <c r="D1814">
        <v>2024</v>
      </c>
      <c r="F1814" t="s">
        <v>1555</v>
      </c>
      <c r="G1814" t="s">
        <v>2666</v>
      </c>
      <c r="H1814" t="s">
        <v>1866</v>
      </c>
      <c r="I1814" t="s">
        <v>1866</v>
      </c>
      <c r="J1814" t="s">
        <v>2162</v>
      </c>
      <c r="K1814" t="s">
        <v>1921</v>
      </c>
      <c r="L1814" t="s">
        <v>1889</v>
      </c>
      <c r="M1814">
        <v>5</v>
      </c>
      <c r="N1814" s="3">
        <v>55</v>
      </c>
      <c r="O1814" s="3">
        <v>27</v>
      </c>
      <c r="P1814" s="4">
        <v>0.05</v>
      </c>
      <c r="Q1814" s="3">
        <v>261.25</v>
      </c>
      <c r="R1814" s="3">
        <v>135</v>
      </c>
      <c r="S1814" s="3">
        <v>126.25</v>
      </c>
      <c r="T1814" t="s">
        <v>1954</v>
      </c>
      <c r="U1814" t="s">
        <v>71</v>
      </c>
    </row>
    <row r="1815" spans="1:21" x14ac:dyDescent="0.35">
      <c r="A1815" t="s">
        <v>4335</v>
      </c>
      <c r="B1815" s="2">
        <v>45423</v>
      </c>
      <c r="C1815">
        <v>5</v>
      </c>
      <c r="D1815">
        <v>2024</v>
      </c>
      <c r="F1815" t="s">
        <v>606</v>
      </c>
      <c r="G1815" t="s">
        <v>4157</v>
      </c>
      <c r="H1815" t="s">
        <v>1871</v>
      </c>
      <c r="I1815" t="s">
        <v>1966</v>
      </c>
      <c r="J1815" t="s">
        <v>1991</v>
      </c>
      <c r="K1815" t="s">
        <v>1925</v>
      </c>
      <c r="L1815" t="s">
        <v>1885</v>
      </c>
      <c r="M1815">
        <v>1</v>
      </c>
      <c r="N1815" s="3">
        <v>35</v>
      </c>
      <c r="O1815" s="3">
        <v>16</v>
      </c>
      <c r="P1815" s="4">
        <v>0.15</v>
      </c>
      <c r="Q1815" s="3">
        <v>29.75</v>
      </c>
      <c r="R1815" s="3">
        <v>16</v>
      </c>
      <c r="S1815" s="3">
        <v>13.75</v>
      </c>
      <c r="T1815" t="s">
        <v>1954</v>
      </c>
      <c r="U1815" t="s">
        <v>72</v>
      </c>
    </row>
    <row r="1816" spans="1:21" x14ac:dyDescent="0.35">
      <c r="A1816" t="s">
        <v>4336</v>
      </c>
      <c r="B1816" s="2">
        <v>45423</v>
      </c>
      <c r="C1816">
        <v>5</v>
      </c>
      <c r="D1816">
        <v>2024</v>
      </c>
      <c r="F1816" t="s">
        <v>217</v>
      </c>
      <c r="G1816" t="s">
        <v>3639</v>
      </c>
      <c r="H1816" t="s">
        <v>1866</v>
      </c>
      <c r="I1816" t="s">
        <v>1866</v>
      </c>
      <c r="J1816" t="s">
        <v>2067</v>
      </c>
      <c r="K1816" t="s">
        <v>1918</v>
      </c>
      <c r="L1816" t="s">
        <v>1889</v>
      </c>
      <c r="M1816">
        <v>1</v>
      </c>
      <c r="N1816" s="3">
        <v>69</v>
      </c>
      <c r="O1816" s="3">
        <v>37</v>
      </c>
      <c r="P1816" s="4">
        <v>0</v>
      </c>
      <c r="Q1816" s="3">
        <v>69</v>
      </c>
      <c r="R1816" s="3">
        <v>37</v>
      </c>
      <c r="S1816" s="3">
        <v>32</v>
      </c>
      <c r="T1816" t="s">
        <v>1954</v>
      </c>
      <c r="U1816" t="s">
        <v>72</v>
      </c>
    </row>
    <row r="1817" spans="1:21" x14ac:dyDescent="0.35">
      <c r="A1817" t="s">
        <v>4337</v>
      </c>
      <c r="B1817" s="2">
        <v>45423</v>
      </c>
      <c r="C1817">
        <v>5</v>
      </c>
      <c r="D1817">
        <v>2024</v>
      </c>
      <c r="F1817" t="s">
        <v>296</v>
      </c>
      <c r="G1817" t="s">
        <v>3344</v>
      </c>
      <c r="H1817" t="s">
        <v>1866</v>
      </c>
      <c r="I1817" t="s">
        <v>1866</v>
      </c>
      <c r="J1817" t="s">
        <v>2011</v>
      </c>
      <c r="K1817" t="s">
        <v>1927</v>
      </c>
      <c r="L1817" t="s">
        <v>1885</v>
      </c>
      <c r="M1817">
        <v>1</v>
      </c>
      <c r="N1817" s="3">
        <v>24</v>
      </c>
      <c r="O1817" s="3">
        <v>10</v>
      </c>
      <c r="P1817" s="4">
        <v>0</v>
      </c>
      <c r="Q1817" s="3">
        <v>24</v>
      </c>
      <c r="R1817" s="3">
        <v>10</v>
      </c>
      <c r="S1817" s="3">
        <v>14</v>
      </c>
      <c r="T1817" t="s">
        <v>1954</v>
      </c>
      <c r="U1817" t="s">
        <v>71</v>
      </c>
    </row>
    <row r="1818" spans="1:21" x14ac:dyDescent="0.35">
      <c r="A1818" t="s">
        <v>4338</v>
      </c>
      <c r="B1818" s="2">
        <v>45423</v>
      </c>
      <c r="C1818">
        <v>5</v>
      </c>
      <c r="D1818">
        <v>2024</v>
      </c>
      <c r="F1818" t="s">
        <v>195</v>
      </c>
      <c r="G1818" t="s">
        <v>4211</v>
      </c>
      <c r="H1818" t="s">
        <v>1875</v>
      </c>
      <c r="I1818" t="s">
        <v>1981</v>
      </c>
      <c r="J1818" t="s">
        <v>2045</v>
      </c>
      <c r="K1818" t="s">
        <v>1910</v>
      </c>
      <c r="L1818" t="s">
        <v>1890</v>
      </c>
      <c r="M1818">
        <v>5</v>
      </c>
      <c r="N1818" s="3">
        <v>99</v>
      </c>
      <c r="O1818" s="3">
        <v>58</v>
      </c>
      <c r="P1818" s="4">
        <v>0.15</v>
      </c>
      <c r="Q1818" s="3">
        <v>420.75</v>
      </c>
      <c r="R1818" s="3">
        <v>290</v>
      </c>
      <c r="S1818" s="3">
        <v>130.75</v>
      </c>
      <c r="T1818" t="s">
        <v>1954</v>
      </c>
      <c r="U1818" t="s">
        <v>72</v>
      </c>
    </row>
    <row r="1819" spans="1:21" x14ac:dyDescent="0.35">
      <c r="A1819" t="s">
        <v>4339</v>
      </c>
      <c r="B1819" s="2">
        <v>45423</v>
      </c>
      <c r="C1819">
        <v>5</v>
      </c>
      <c r="D1819">
        <v>2024</v>
      </c>
      <c r="F1819" t="s">
        <v>384</v>
      </c>
      <c r="G1819" t="s">
        <v>57</v>
      </c>
      <c r="H1819" t="s">
        <v>1864</v>
      </c>
      <c r="I1819" t="s">
        <v>2101</v>
      </c>
      <c r="J1819" t="s">
        <v>2064</v>
      </c>
      <c r="K1819" t="s">
        <v>1922</v>
      </c>
      <c r="L1819" t="s">
        <v>1887</v>
      </c>
      <c r="M1819">
        <v>3</v>
      </c>
      <c r="N1819" s="3">
        <v>32</v>
      </c>
      <c r="O1819" s="3">
        <v>14</v>
      </c>
      <c r="P1819" s="4">
        <v>0.05</v>
      </c>
      <c r="Q1819" s="3">
        <v>91.2</v>
      </c>
      <c r="R1819" s="3">
        <v>42</v>
      </c>
      <c r="S1819" s="3">
        <v>49.2</v>
      </c>
      <c r="T1819" t="s">
        <v>1954</v>
      </c>
      <c r="U1819" t="s">
        <v>71</v>
      </c>
    </row>
    <row r="1820" spans="1:21" x14ac:dyDescent="0.35">
      <c r="A1820" t="s">
        <v>4340</v>
      </c>
      <c r="B1820" s="2">
        <v>45423</v>
      </c>
      <c r="C1820">
        <v>5</v>
      </c>
      <c r="D1820">
        <v>2024</v>
      </c>
      <c r="F1820" t="s">
        <v>863</v>
      </c>
      <c r="G1820" t="s">
        <v>2143</v>
      </c>
      <c r="H1820" t="s">
        <v>1866</v>
      </c>
      <c r="I1820" t="s">
        <v>1866</v>
      </c>
      <c r="J1820" t="s">
        <v>1978</v>
      </c>
      <c r="K1820" t="s">
        <v>1916</v>
      </c>
      <c r="L1820" t="s">
        <v>1887</v>
      </c>
      <c r="M1820">
        <v>2</v>
      </c>
      <c r="N1820" s="3">
        <v>79</v>
      </c>
      <c r="O1820" s="3">
        <v>42</v>
      </c>
      <c r="P1820" s="4">
        <v>0.05</v>
      </c>
      <c r="Q1820" s="3">
        <v>150.1</v>
      </c>
      <c r="R1820" s="3">
        <v>84</v>
      </c>
      <c r="S1820" s="3">
        <v>66.099999999999994</v>
      </c>
      <c r="T1820" t="s">
        <v>1954</v>
      </c>
      <c r="U1820" t="s">
        <v>71</v>
      </c>
    </row>
    <row r="1821" spans="1:21" x14ac:dyDescent="0.35">
      <c r="A1821" t="s">
        <v>4341</v>
      </c>
      <c r="B1821" s="2">
        <v>45423</v>
      </c>
      <c r="C1821">
        <v>5</v>
      </c>
      <c r="D1821">
        <v>2024</v>
      </c>
      <c r="F1821" t="s">
        <v>174</v>
      </c>
      <c r="G1821" t="s">
        <v>2296</v>
      </c>
      <c r="H1821" t="s">
        <v>1870</v>
      </c>
      <c r="I1821" t="s">
        <v>2000</v>
      </c>
      <c r="J1821" t="s">
        <v>2001</v>
      </c>
      <c r="K1821" t="s">
        <v>1911</v>
      </c>
      <c r="L1821" t="s">
        <v>1886</v>
      </c>
      <c r="M1821">
        <v>3</v>
      </c>
      <c r="N1821" s="3">
        <v>58</v>
      </c>
      <c r="O1821" s="3">
        <v>25</v>
      </c>
      <c r="P1821" s="4">
        <v>0.1</v>
      </c>
      <c r="Q1821" s="3">
        <v>156.6</v>
      </c>
      <c r="R1821" s="3">
        <v>75</v>
      </c>
      <c r="S1821" s="3">
        <v>81.599999999999994</v>
      </c>
      <c r="T1821" t="s">
        <v>1954</v>
      </c>
      <c r="U1821" t="s">
        <v>72</v>
      </c>
    </row>
    <row r="1822" spans="1:21" x14ac:dyDescent="0.35">
      <c r="A1822" t="s">
        <v>4342</v>
      </c>
      <c r="B1822" s="2">
        <v>45423</v>
      </c>
      <c r="C1822">
        <v>5</v>
      </c>
      <c r="D1822">
        <v>2024</v>
      </c>
      <c r="F1822" t="s">
        <v>1554</v>
      </c>
      <c r="G1822" t="s">
        <v>2747</v>
      </c>
      <c r="H1822" t="s">
        <v>1871</v>
      </c>
      <c r="I1822" t="s">
        <v>1990</v>
      </c>
      <c r="J1822" t="s">
        <v>2015</v>
      </c>
      <c r="K1822" t="s">
        <v>1914</v>
      </c>
      <c r="L1822" t="s">
        <v>1888</v>
      </c>
      <c r="M1822">
        <v>1</v>
      </c>
      <c r="N1822" s="3">
        <v>65</v>
      </c>
      <c r="O1822" s="3">
        <v>32</v>
      </c>
      <c r="P1822" s="4">
        <v>0.05</v>
      </c>
      <c r="Q1822" s="3">
        <v>61.75</v>
      </c>
      <c r="R1822" s="3">
        <v>32</v>
      </c>
      <c r="S1822" s="3">
        <v>29.75</v>
      </c>
      <c r="T1822" t="s">
        <v>1954</v>
      </c>
      <c r="U1822" t="s">
        <v>72</v>
      </c>
    </row>
    <row r="1823" spans="1:21" x14ac:dyDescent="0.35">
      <c r="A1823" t="s">
        <v>4343</v>
      </c>
      <c r="B1823" s="2">
        <v>45423</v>
      </c>
      <c r="C1823">
        <v>5</v>
      </c>
      <c r="D1823">
        <v>2024</v>
      </c>
      <c r="F1823" t="s">
        <v>1245</v>
      </c>
      <c r="G1823" t="s">
        <v>56</v>
      </c>
      <c r="H1823" t="s">
        <v>1870</v>
      </c>
      <c r="I1823" t="s">
        <v>2000</v>
      </c>
      <c r="J1823" t="s">
        <v>1967</v>
      </c>
      <c r="K1823" t="s">
        <v>1913</v>
      </c>
      <c r="L1823" t="s">
        <v>1888</v>
      </c>
      <c r="M1823">
        <v>4</v>
      </c>
      <c r="N1823" s="3">
        <v>78</v>
      </c>
      <c r="O1823" s="3">
        <v>39</v>
      </c>
      <c r="P1823" s="4">
        <v>0</v>
      </c>
      <c r="Q1823" s="3">
        <v>312</v>
      </c>
      <c r="R1823" s="3">
        <v>156</v>
      </c>
      <c r="S1823" s="3">
        <v>156</v>
      </c>
      <c r="T1823" t="s">
        <v>1954</v>
      </c>
      <c r="U1823" t="s">
        <v>72</v>
      </c>
    </row>
    <row r="1824" spans="1:21" x14ac:dyDescent="0.35">
      <c r="A1824" t="s">
        <v>4344</v>
      </c>
      <c r="B1824" s="2">
        <v>45423</v>
      </c>
      <c r="C1824">
        <v>5</v>
      </c>
      <c r="D1824">
        <v>2024</v>
      </c>
      <c r="F1824" t="s">
        <v>385</v>
      </c>
      <c r="G1824" t="s">
        <v>2238</v>
      </c>
      <c r="H1824" t="s">
        <v>1872</v>
      </c>
      <c r="I1824" t="s">
        <v>2076</v>
      </c>
      <c r="J1824" t="s">
        <v>2001</v>
      </c>
      <c r="K1824" t="s">
        <v>1911</v>
      </c>
      <c r="L1824" t="s">
        <v>1886</v>
      </c>
      <c r="M1824">
        <v>1</v>
      </c>
      <c r="N1824" s="3">
        <v>58</v>
      </c>
      <c r="O1824" s="3">
        <v>25</v>
      </c>
      <c r="P1824" s="4">
        <v>0.05</v>
      </c>
      <c r="Q1824" s="3">
        <v>55.1</v>
      </c>
      <c r="R1824" s="3">
        <v>25</v>
      </c>
      <c r="S1824" s="3">
        <v>30.1</v>
      </c>
      <c r="T1824" t="s">
        <v>1954</v>
      </c>
      <c r="U1824" t="s">
        <v>72</v>
      </c>
    </row>
    <row r="1825" spans="1:21" x14ac:dyDescent="0.35">
      <c r="A1825" t="s">
        <v>4345</v>
      </c>
      <c r="B1825" s="2">
        <v>45423</v>
      </c>
      <c r="C1825">
        <v>5</v>
      </c>
      <c r="D1825">
        <v>2024</v>
      </c>
      <c r="F1825" t="s">
        <v>236</v>
      </c>
      <c r="G1825" t="s">
        <v>2846</v>
      </c>
      <c r="H1825" t="s">
        <v>1870</v>
      </c>
      <c r="I1825" t="s">
        <v>2083</v>
      </c>
      <c r="J1825" t="s">
        <v>2120</v>
      </c>
      <c r="K1825" t="s">
        <v>1926</v>
      </c>
      <c r="L1825" t="s">
        <v>1885</v>
      </c>
      <c r="M1825">
        <v>1</v>
      </c>
      <c r="N1825" s="3">
        <v>28</v>
      </c>
      <c r="O1825" s="3">
        <v>13</v>
      </c>
      <c r="P1825" s="4">
        <v>0</v>
      </c>
      <c r="Q1825" s="3">
        <v>28</v>
      </c>
      <c r="R1825" s="3">
        <v>13</v>
      </c>
      <c r="S1825" s="3">
        <v>15</v>
      </c>
      <c r="T1825" t="s">
        <v>1954</v>
      </c>
      <c r="U1825" t="s">
        <v>72</v>
      </c>
    </row>
    <row r="1826" spans="1:21" x14ac:dyDescent="0.35">
      <c r="A1826" t="s">
        <v>4346</v>
      </c>
      <c r="B1826" s="2">
        <v>45423</v>
      </c>
      <c r="C1826">
        <v>5</v>
      </c>
      <c r="D1826">
        <v>2024</v>
      </c>
      <c r="F1826" t="s">
        <v>260</v>
      </c>
      <c r="G1826" t="s">
        <v>3866</v>
      </c>
      <c r="H1826" t="s">
        <v>1871</v>
      </c>
      <c r="I1826" t="s">
        <v>2144</v>
      </c>
      <c r="J1826" t="s">
        <v>1953</v>
      </c>
      <c r="K1826" t="s">
        <v>1905</v>
      </c>
      <c r="L1826" t="s">
        <v>1888</v>
      </c>
      <c r="M1826">
        <v>3</v>
      </c>
      <c r="N1826" s="3">
        <v>120</v>
      </c>
      <c r="O1826" s="3">
        <v>63</v>
      </c>
      <c r="P1826" s="4">
        <v>0</v>
      </c>
      <c r="Q1826" s="3">
        <v>360</v>
      </c>
      <c r="R1826" s="3">
        <v>189</v>
      </c>
      <c r="S1826" s="3">
        <v>171</v>
      </c>
      <c r="U1826" t="s">
        <v>72</v>
      </c>
    </row>
    <row r="1827" spans="1:21" x14ac:dyDescent="0.35">
      <c r="A1827" t="s">
        <v>4347</v>
      </c>
      <c r="B1827" s="2">
        <v>45424</v>
      </c>
      <c r="C1827">
        <v>5</v>
      </c>
      <c r="D1827">
        <v>2024</v>
      </c>
      <c r="F1827" t="s">
        <v>277</v>
      </c>
      <c r="G1827" t="s">
        <v>2449</v>
      </c>
      <c r="H1827" t="s">
        <v>1866</v>
      </c>
      <c r="I1827" t="s">
        <v>1866</v>
      </c>
      <c r="J1827" t="s">
        <v>2120</v>
      </c>
      <c r="K1827" t="s">
        <v>1926</v>
      </c>
      <c r="L1827" t="s">
        <v>1885</v>
      </c>
      <c r="M1827">
        <v>1</v>
      </c>
      <c r="N1827" s="3">
        <v>28</v>
      </c>
      <c r="O1827" s="3">
        <v>13</v>
      </c>
      <c r="P1827" s="4">
        <v>0</v>
      </c>
      <c r="Q1827" s="3">
        <v>28</v>
      </c>
      <c r="R1827" s="3">
        <v>13</v>
      </c>
      <c r="S1827" s="3">
        <v>15</v>
      </c>
      <c r="T1827" t="s">
        <v>1954</v>
      </c>
      <c r="U1827" t="s">
        <v>72</v>
      </c>
    </row>
    <row r="1828" spans="1:21" x14ac:dyDescent="0.35">
      <c r="A1828" t="s">
        <v>4348</v>
      </c>
      <c r="B1828" s="2">
        <v>45424</v>
      </c>
      <c r="C1828">
        <v>5</v>
      </c>
      <c r="D1828">
        <v>2024</v>
      </c>
      <c r="F1828" t="s">
        <v>1810</v>
      </c>
      <c r="G1828" t="s">
        <v>4178</v>
      </c>
      <c r="H1828" t="s">
        <v>1868</v>
      </c>
      <c r="I1828" t="s">
        <v>2022</v>
      </c>
      <c r="J1828" t="s">
        <v>1963</v>
      </c>
      <c r="K1828" t="s">
        <v>1907</v>
      </c>
      <c r="L1828" t="s">
        <v>1890</v>
      </c>
      <c r="M1828">
        <v>2</v>
      </c>
      <c r="N1828" s="3">
        <v>119</v>
      </c>
      <c r="O1828" s="3">
        <v>72</v>
      </c>
      <c r="P1828" s="4">
        <v>0.15</v>
      </c>
      <c r="Q1828" s="3">
        <v>202.3</v>
      </c>
      <c r="R1828" s="3">
        <v>144</v>
      </c>
      <c r="S1828" s="3">
        <v>58.3</v>
      </c>
      <c r="T1828" t="s">
        <v>1954</v>
      </c>
      <c r="U1828" t="s">
        <v>71</v>
      </c>
    </row>
    <row r="1829" spans="1:21" x14ac:dyDescent="0.35">
      <c r="A1829" t="s">
        <v>4349</v>
      </c>
      <c r="B1829" s="2">
        <v>45424</v>
      </c>
      <c r="C1829">
        <v>5</v>
      </c>
      <c r="D1829">
        <v>2024</v>
      </c>
      <c r="F1829" t="s">
        <v>1203</v>
      </c>
      <c r="G1829" t="s">
        <v>2511</v>
      </c>
      <c r="H1829" t="s">
        <v>1871</v>
      </c>
      <c r="I1829" t="s">
        <v>1990</v>
      </c>
      <c r="J1829" t="s">
        <v>2001</v>
      </c>
      <c r="K1829" t="s">
        <v>1911</v>
      </c>
      <c r="L1829" t="s">
        <v>1886</v>
      </c>
      <c r="M1829">
        <v>1</v>
      </c>
      <c r="N1829" s="3">
        <v>58</v>
      </c>
      <c r="O1829" s="3">
        <v>25</v>
      </c>
      <c r="P1829" s="4">
        <v>0.1</v>
      </c>
      <c r="Q1829" s="3">
        <v>52.2</v>
      </c>
      <c r="R1829" s="3">
        <v>25</v>
      </c>
      <c r="S1829" s="3">
        <v>27.2</v>
      </c>
      <c r="T1829" t="s">
        <v>1954</v>
      </c>
      <c r="U1829" t="s">
        <v>72</v>
      </c>
    </row>
    <row r="1830" spans="1:21" x14ac:dyDescent="0.35">
      <c r="A1830" t="s">
        <v>4350</v>
      </c>
      <c r="B1830" s="2">
        <v>45424</v>
      </c>
      <c r="C1830">
        <v>5</v>
      </c>
      <c r="D1830">
        <v>2024</v>
      </c>
      <c r="F1830" t="s">
        <v>325</v>
      </c>
      <c r="G1830" t="s">
        <v>65</v>
      </c>
      <c r="H1830" t="s">
        <v>1874</v>
      </c>
      <c r="I1830" t="s">
        <v>2200</v>
      </c>
      <c r="J1830" t="s">
        <v>2061</v>
      </c>
      <c r="K1830" t="s">
        <v>1923</v>
      </c>
      <c r="L1830" t="s">
        <v>1888</v>
      </c>
      <c r="M1830">
        <v>1</v>
      </c>
      <c r="N1830" s="3">
        <v>25</v>
      </c>
      <c r="O1830" s="3">
        <v>11</v>
      </c>
      <c r="P1830" s="4">
        <v>0.15</v>
      </c>
      <c r="Q1830" s="3">
        <v>21.25</v>
      </c>
      <c r="R1830" s="3">
        <v>11</v>
      </c>
      <c r="S1830" s="3">
        <v>10.25</v>
      </c>
      <c r="T1830" t="s">
        <v>1954</v>
      </c>
      <c r="U1830" t="s">
        <v>72</v>
      </c>
    </row>
    <row r="1831" spans="1:21" x14ac:dyDescent="0.35">
      <c r="A1831" t="s">
        <v>4351</v>
      </c>
      <c r="B1831" s="2">
        <v>45424</v>
      </c>
      <c r="C1831">
        <v>5</v>
      </c>
      <c r="D1831">
        <v>2024</v>
      </c>
      <c r="F1831" t="s">
        <v>749</v>
      </c>
      <c r="G1831" t="s">
        <v>2148</v>
      </c>
      <c r="H1831" t="s">
        <v>1868</v>
      </c>
      <c r="I1831" t="s">
        <v>2022</v>
      </c>
      <c r="J1831" t="s">
        <v>2001</v>
      </c>
      <c r="K1831" t="s">
        <v>1911</v>
      </c>
      <c r="L1831" t="s">
        <v>1886</v>
      </c>
      <c r="M1831">
        <v>1</v>
      </c>
      <c r="N1831" s="3">
        <v>58</v>
      </c>
      <c r="O1831" s="3">
        <v>25</v>
      </c>
      <c r="P1831" s="4">
        <v>0</v>
      </c>
      <c r="Q1831" s="3">
        <v>58</v>
      </c>
      <c r="R1831" s="3">
        <v>25</v>
      </c>
      <c r="S1831" s="3">
        <v>33</v>
      </c>
      <c r="T1831" t="s">
        <v>1954</v>
      </c>
      <c r="U1831" t="s">
        <v>72</v>
      </c>
    </row>
    <row r="1832" spans="1:21" x14ac:dyDescent="0.35">
      <c r="A1832" t="s">
        <v>4352</v>
      </c>
      <c r="B1832" s="2">
        <v>45424</v>
      </c>
      <c r="C1832">
        <v>5</v>
      </c>
      <c r="D1832">
        <v>2024</v>
      </c>
      <c r="F1832" t="s">
        <v>1349</v>
      </c>
      <c r="G1832" t="s">
        <v>2895</v>
      </c>
      <c r="H1832" t="s">
        <v>1866</v>
      </c>
      <c r="I1832" t="s">
        <v>1866</v>
      </c>
      <c r="J1832" t="s">
        <v>2001</v>
      </c>
      <c r="K1832" t="s">
        <v>1911</v>
      </c>
      <c r="L1832" t="s">
        <v>1886</v>
      </c>
      <c r="M1832">
        <v>2</v>
      </c>
      <c r="N1832" s="3">
        <v>58</v>
      </c>
      <c r="O1832" s="3">
        <v>25</v>
      </c>
      <c r="P1832" s="4">
        <v>0.15</v>
      </c>
      <c r="Q1832" s="3">
        <v>98.6</v>
      </c>
      <c r="R1832" s="3">
        <v>50</v>
      </c>
      <c r="S1832" s="3">
        <v>48.6</v>
      </c>
      <c r="T1832" t="s">
        <v>1954</v>
      </c>
      <c r="U1832" t="s">
        <v>72</v>
      </c>
    </row>
    <row r="1833" spans="1:21" x14ac:dyDescent="0.35">
      <c r="A1833" t="s">
        <v>4353</v>
      </c>
      <c r="B1833" s="2">
        <v>45424</v>
      </c>
      <c r="C1833">
        <v>5</v>
      </c>
      <c r="D1833">
        <v>2024</v>
      </c>
      <c r="F1833" t="s">
        <v>258</v>
      </c>
      <c r="G1833" t="s">
        <v>2434</v>
      </c>
      <c r="H1833" t="s">
        <v>1864</v>
      </c>
      <c r="I1833" t="s">
        <v>2101</v>
      </c>
      <c r="J1833" t="s">
        <v>2034</v>
      </c>
      <c r="K1833" t="s">
        <v>1904</v>
      </c>
      <c r="L1833" t="s">
        <v>1889</v>
      </c>
      <c r="M1833">
        <v>2</v>
      </c>
      <c r="N1833" s="3">
        <v>149</v>
      </c>
      <c r="O1833" s="3">
        <v>91</v>
      </c>
      <c r="P1833" s="4">
        <v>0</v>
      </c>
      <c r="Q1833" s="3">
        <v>298</v>
      </c>
      <c r="R1833" s="3">
        <v>182</v>
      </c>
      <c r="S1833" s="3">
        <v>116</v>
      </c>
      <c r="T1833" t="s">
        <v>1954</v>
      </c>
      <c r="U1833" t="s">
        <v>72</v>
      </c>
    </row>
    <row r="1834" spans="1:21" x14ac:dyDescent="0.35">
      <c r="A1834" t="s">
        <v>4354</v>
      </c>
      <c r="B1834" s="2">
        <v>45424</v>
      </c>
      <c r="C1834">
        <v>5</v>
      </c>
      <c r="D1834">
        <v>2024</v>
      </c>
      <c r="F1834" t="s">
        <v>1242</v>
      </c>
      <c r="G1834" t="s">
        <v>3986</v>
      </c>
      <c r="H1834" t="s">
        <v>1866</v>
      </c>
      <c r="I1834" t="s">
        <v>1866</v>
      </c>
      <c r="J1834" t="s">
        <v>1987</v>
      </c>
      <c r="K1834" t="s">
        <v>1908</v>
      </c>
      <c r="L1834" t="s">
        <v>1890</v>
      </c>
      <c r="M1834">
        <v>2</v>
      </c>
      <c r="N1834" s="3">
        <v>129</v>
      </c>
      <c r="O1834" s="3">
        <v>78</v>
      </c>
      <c r="P1834" s="4">
        <v>0.05</v>
      </c>
      <c r="Q1834" s="3">
        <v>245.1</v>
      </c>
      <c r="R1834" s="3">
        <v>156</v>
      </c>
      <c r="S1834" s="3">
        <v>89.1</v>
      </c>
      <c r="T1834" t="s">
        <v>1954</v>
      </c>
      <c r="U1834" t="s">
        <v>71</v>
      </c>
    </row>
    <row r="1835" spans="1:21" x14ac:dyDescent="0.35">
      <c r="A1835" t="s">
        <v>4355</v>
      </c>
      <c r="B1835" s="2">
        <v>45424</v>
      </c>
      <c r="C1835">
        <v>5</v>
      </c>
      <c r="D1835">
        <v>2024</v>
      </c>
      <c r="F1835" t="s">
        <v>185</v>
      </c>
      <c r="G1835" t="s">
        <v>2252</v>
      </c>
      <c r="H1835" t="s">
        <v>1866</v>
      </c>
      <c r="I1835" t="s">
        <v>1866</v>
      </c>
      <c r="J1835" t="s">
        <v>2045</v>
      </c>
      <c r="K1835" t="s">
        <v>1910</v>
      </c>
      <c r="L1835" t="s">
        <v>1890</v>
      </c>
      <c r="M1835">
        <v>1</v>
      </c>
      <c r="N1835" s="3">
        <v>99</v>
      </c>
      <c r="O1835" s="3">
        <v>58</v>
      </c>
      <c r="P1835" s="4">
        <v>0.15</v>
      </c>
      <c r="Q1835" s="3">
        <v>84.15</v>
      </c>
      <c r="R1835" s="3">
        <v>58</v>
      </c>
      <c r="S1835" s="3">
        <v>26.15</v>
      </c>
      <c r="T1835" t="s">
        <v>1954</v>
      </c>
      <c r="U1835" t="s">
        <v>72</v>
      </c>
    </row>
    <row r="1836" spans="1:21" x14ac:dyDescent="0.35">
      <c r="A1836" t="s">
        <v>4356</v>
      </c>
      <c r="B1836" s="2">
        <v>45424</v>
      </c>
      <c r="C1836">
        <v>5</v>
      </c>
      <c r="D1836">
        <v>2024</v>
      </c>
      <c r="F1836" t="s">
        <v>446</v>
      </c>
      <c r="G1836" t="s">
        <v>3442</v>
      </c>
      <c r="H1836" t="s">
        <v>1872</v>
      </c>
      <c r="I1836" t="s">
        <v>2076</v>
      </c>
      <c r="J1836" t="s">
        <v>2001</v>
      </c>
      <c r="K1836" t="s">
        <v>1911</v>
      </c>
      <c r="L1836" t="s">
        <v>1886</v>
      </c>
      <c r="M1836">
        <v>1</v>
      </c>
      <c r="N1836" s="3">
        <v>58</v>
      </c>
      <c r="O1836" s="3">
        <v>25</v>
      </c>
      <c r="P1836" s="4">
        <v>0.1</v>
      </c>
      <c r="Q1836" s="3">
        <v>52.2</v>
      </c>
      <c r="R1836" s="3">
        <v>25</v>
      </c>
      <c r="S1836" s="3">
        <v>27.2</v>
      </c>
      <c r="T1836" t="s">
        <v>1954</v>
      </c>
      <c r="U1836" t="s">
        <v>72</v>
      </c>
    </row>
    <row r="1837" spans="1:21" x14ac:dyDescent="0.35">
      <c r="A1837" t="s">
        <v>4357</v>
      </c>
      <c r="B1837" s="2">
        <v>45424</v>
      </c>
      <c r="C1837">
        <v>5</v>
      </c>
      <c r="D1837">
        <v>2024</v>
      </c>
      <c r="F1837" t="s">
        <v>1429</v>
      </c>
      <c r="G1837" t="s">
        <v>2447</v>
      </c>
      <c r="H1837" t="s">
        <v>1874</v>
      </c>
      <c r="I1837" t="s">
        <v>2200</v>
      </c>
      <c r="J1837" t="s">
        <v>1997</v>
      </c>
      <c r="K1837" t="s">
        <v>1906</v>
      </c>
      <c r="L1837" t="s">
        <v>1889</v>
      </c>
      <c r="M1837">
        <v>3</v>
      </c>
      <c r="N1837" s="3">
        <v>89</v>
      </c>
      <c r="O1837" s="3">
        <v>48</v>
      </c>
      <c r="P1837" s="4">
        <v>0.05</v>
      </c>
      <c r="Q1837" s="3">
        <v>253.65</v>
      </c>
      <c r="R1837" s="3">
        <v>144</v>
      </c>
      <c r="S1837" s="3">
        <v>109.65</v>
      </c>
      <c r="T1837" t="s">
        <v>1954</v>
      </c>
      <c r="U1837" t="s">
        <v>72</v>
      </c>
    </row>
    <row r="1838" spans="1:21" x14ac:dyDescent="0.35">
      <c r="A1838" t="s">
        <v>4358</v>
      </c>
      <c r="B1838" s="2">
        <v>45424</v>
      </c>
      <c r="C1838">
        <v>5</v>
      </c>
      <c r="D1838">
        <v>2024</v>
      </c>
      <c r="F1838" t="s">
        <v>1302</v>
      </c>
      <c r="G1838" t="s">
        <v>3211</v>
      </c>
      <c r="H1838" t="s">
        <v>1863</v>
      </c>
      <c r="I1838" t="s">
        <v>2056</v>
      </c>
      <c r="J1838" t="s">
        <v>2061</v>
      </c>
      <c r="K1838" t="s">
        <v>1923</v>
      </c>
      <c r="L1838" t="s">
        <v>1888</v>
      </c>
      <c r="M1838">
        <v>2</v>
      </c>
      <c r="N1838" s="3">
        <v>25</v>
      </c>
      <c r="O1838" s="3">
        <v>11</v>
      </c>
      <c r="P1838" s="4">
        <v>0.1</v>
      </c>
      <c r="Q1838" s="3">
        <v>45</v>
      </c>
      <c r="R1838" s="3">
        <v>22</v>
      </c>
      <c r="S1838" s="3">
        <v>23</v>
      </c>
      <c r="T1838" t="s">
        <v>1954</v>
      </c>
      <c r="U1838" t="s">
        <v>71</v>
      </c>
    </row>
    <row r="1839" spans="1:21" x14ac:dyDescent="0.35">
      <c r="A1839" t="s">
        <v>4359</v>
      </c>
      <c r="B1839" s="2">
        <v>45424</v>
      </c>
      <c r="C1839">
        <v>5</v>
      </c>
      <c r="D1839">
        <v>2024</v>
      </c>
      <c r="F1839" t="s">
        <v>296</v>
      </c>
      <c r="G1839" t="s">
        <v>3344</v>
      </c>
      <c r="H1839" t="s">
        <v>1866</v>
      </c>
      <c r="I1839" t="s">
        <v>1866</v>
      </c>
      <c r="J1839" t="s">
        <v>2015</v>
      </c>
      <c r="K1839" t="s">
        <v>1914</v>
      </c>
      <c r="L1839" t="s">
        <v>1888</v>
      </c>
      <c r="M1839">
        <v>1</v>
      </c>
      <c r="N1839" s="3">
        <v>65</v>
      </c>
      <c r="O1839" s="3">
        <v>32</v>
      </c>
      <c r="P1839" s="4">
        <v>0</v>
      </c>
      <c r="Q1839" s="3">
        <v>65</v>
      </c>
      <c r="R1839" s="3">
        <v>32</v>
      </c>
      <c r="S1839" s="3">
        <v>33</v>
      </c>
      <c r="T1839" t="s">
        <v>1954</v>
      </c>
      <c r="U1839" t="s">
        <v>72</v>
      </c>
    </row>
    <row r="1840" spans="1:21" x14ac:dyDescent="0.35">
      <c r="A1840" t="s">
        <v>4360</v>
      </c>
      <c r="B1840" s="2">
        <v>45424</v>
      </c>
      <c r="C1840">
        <v>5</v>
      </c>
      <c r="D1840">
        <v>2024</v>
      </c>
      <c r="F1840" t="s">
        <v>351</v>
      </c>
      <c r="G1840" t="s">
        <v>3306</v>
      </c>
      <c r="H1840" t="s">
        <v>1867</v>
      </c>
      <c r="I1840" t="s">
        <v>2165</v>
      </c>
      <c r="J1840" t="s">
        <v>1956</v>
      </c>
      <c r="K1840" t="s">
        <v>1909</v>
      </c>
      <c r="L1840" t="s">
        <v>1887</v>
      </c>
      <c r="M1840">
        <v>1</v>
      </c>
      <c r="N1840" s="3">
        <v>95</v>
      </c>
      <c r="O1840" s="3">
        <v>54</v>
      </c>
      <c r="P1840" s="4">
        <v>0.1</v>
      </c>
      <c r="Q1840" s="3">
        <v>85.5</v>
      </c>
      <c r="R1840" s="3">
        <v>54</v>
      </c>
      <c r="S1840" s="3">
        <v>31.5</v>
      </c>
      <c r="T1840" t="s">
        <v>1954</v>
      </c>
      <c r="U1840" t="s">
        <v>72</v>
      </c>
    </row>
    <row r="1841" spans="1:21" x14ac:dyDescent="0.35">
      <c r="A1841" t="s">
        <v>4361</v>
      </c>
      <c r="B1841" s="2">
        <v>45424</v>
      </c>
      <c r="C1841">
        <v>5</v>
      </c>
      <c r="D1841">
        <v>2024</v>
      </c>
      <c r="F1841" t="s">
        <v>296</v>
      </c>
      <c r="G1841" t="s">
        <v>3344</v>
      </c>
      <c r="H1841" t="s">
        <v>1866</v>
      </c>
      <c r="I1841" t="s">
        <v>1866</v>
      </c>
      <c r="J1841" t="s">
        <v>1960</v>
      </c>
      <c r="K1841" t="s">
        <v>1924</v>
      </c>
      <c r="L1841" t="s">
        <v>1885</v>
      </c>
      <c r="M1841">
        <v>2</v>
      </c>
      <c r="N1841" s="3">
        <v>42</v>
      </c>
      <c r="O1841" s="3">
        <v>20</v>
      </c>
      <c r="P1841" s="4">
        <v>0.15</v>
      </c>
      <c r="Q1841" s="3">
        <v>71.400000000000006</v>
      </c>
      <c r="R1841" s="3">
        <v>40</v>
      </c>
      <c r="S1841" s="3">
        <v>31.4</v>
      </c>
      <c r="T1841" t="s">
        <v>1954</v>
      </c>
      <c r="U1841" t="s">
        <v>72</v>
      </c>
    </row>
    <row r="1842" spans="1:21" x14ac:dyDescent="0.35">
      <c r="A1842" t="s">
        <v>4362</v>
      </c>
      <c r="B1842" s="2">
        <v>45424</v>
      </c>
      <c r="C1842">
        <v>5</v>
      </c>
      <c r="D1842">
        <v>2024</v>
      </c>
      <c r="F1842" t="s">
        <v>1493</v>
      </c>
      <c r="G1842" t="s">
        <v>2082</v>
      </c>
      <c r="H1842" t="s">
        <v>1870</v>
      </c>
      <c r="I1842" t="s">
        <v>2083</v>
      </c>
      <c r="J1842" t="s">
        <v>2114</v>
      </c>
      <c r="K1842" t="s">
        <v>1915</v>
      </c>
      <c r="L1842" t="s">
        <v>1886</v>
      </c>
      <c r="M1842">
        <v>1</v>
      </c>
      <c r="N1842" s="3">
        <v>85</v>
      </c>
      <c r="O1842" s="3">
        <v>41</v>
      </c>
      <c r="P1842" s="4">
        <v>0.05</v>
      </c>
      <c r="Q1842" s="3">
        <v>80.75</v>
      </c>
      <c r="R1842" s="3">
        <v>41</v>
      </c>
      <c r="S1842" s="3">
        <v>39.75</v>
      </c>
      <c r="T1842" t="s">
        <v>1954</v>
      </c>
      <c r="U1842" t="s">
        <v>72</v>
      </c>
    </row>
    <row r="1843" spans="1:21" x14ac:dyDescent="0.35">
      <c r="A1843" t="s">
        <v>4363</v>
      </c>
      <c r="B1843" s="2">
        <v>45424</v>
      </c>
      <c r="C1843">
        <v>5</v>
      </c>
      <c r="D1843">
        <v>2024</v>
      </c>
      <c r="F1843" t="s">
        <v>176</v>
      </c>
      <c r="G1843" t="s">
        <v>2141</v>
      </c>
      <c r="H1843" t="s">
        <v>1875</v>
      </c>
      <c r="I1843" t="s">
        <v>2054</v>
      </c>
      <c r="J1843" t="s">
        <v>2120</v>
      </c>
      <c r="K1843" t="s">
        <v>1926</v>
      </c>
      <c r="L1843" t="s">
        <v>1885</v>
      </c>
      <c r="M1843">
        <v>2</v>
      </c>
      <c r="N1843" s="3">
        <v>28</v>
      </c>
      <c r="O1843" s="3">
        <v>13</v>
      </c>
      <c r="P1843" s="4">
        <v>0</v>
      </c>
      <c r="Q1843" s="3">
        <v>56</v>
      </c>
      <c r="R1843" s="3">
        <v>26</v>
      </c>
      <c r="S1843" s="3">
        <v>30</v>
      </c>
      <c r="T1843" t="s">
        <v>1954</v>
      </c>
      <c r="U1843" t="s">
        <v>72</v>
      </c>
    </row>
    <row r="1844" spans="1:21" x14ac:dyDescent="0.35">
      <c r="A1844" t="s">
        <v>4364</v>
      </c>
      <c r="B1844" s="2">
        <v>45424</v>
      </c>
      <c r="C1844">
        <v>5</v>
      </c>
      <c r="D1844">
        <v>2024</v>
      </c>
      <c r="F1844" t="s">
        <v>638</v>
      </c>
      <c r="G1844" t="s">
        <v>4365</v>
      </c>
      <c r="H1844" t="s">
        <v>1866</v>
      </c>
      <c r="I1844" t="s">
        <v>1866</v>
      </c>
      <c r="J1844" t="s">
        <v>1956</v>
      </c>
      <c r="K1844" t="s">
        <v>1909</v>
      </c>
      <c r="L1844" t="s">
        <v>1887</v>
      </c>
      <c r="M1844">
        <v>4</v>
      </c>
      <c r="N1844" s="3">
        <v>95</v>
      </c>
      <c r="O1844" s="3">
        <v>54</v>
      </c>
      <c r="P1844" s="4">
        <v>0.15</v>
      </c>
      <c r="Q1844" s="3">
        <v>323</v>
      </c>
      <c r="R1844" s="3">
        <v>216</v>
      </c>
      <c r="S1844" s="3">
        <v>107</v>
      </c>
      <c r="T1844" t="s">
        <v>1954</v>
      </c>
      <c r="U1844" t="s">
        <v>71</v>
      </c>
    </row>
    <row r="1845" spans="1:21" x14ac:dyDescent="0.35">
      <c r="A1845" t="s">
        <v>4366</v>
      </c>
      <c r="B1845" s="2">
        <v>45425</v>
      </c>
      <c r="C1845">
        <v>5</v>
      </c>
      <c r="D1845">
        <v>2024</v>
      </c>
      <c r="F1845" t="s">
        <v>816</v>
      </c>
      <c r="G1845" t="s">
        <v>2788</v>
      </c>
      <c r="H1845" t="s">
        <v>1864</v>
      </c>
      <c r="I1845" t="s">
        <v>2211</v>
      </c>
      <c r="J1845" t="s">
        <v>2067</v>
      </c>
      <c r="K1845" t="s">
        <v>1918</v>
      </c>
      <c r="L1845" t="s">
        <v>1889</v>
      </c>
      <c r="M1845">
        <v>2</v>
      </c>
      <c r="N1845" s="3">
        <v>69</v>
      </c>
      <c r="O1845" s="3">
        <v>37</v>
      </c>
      <c r="P1845" s="4">
        <v>0.05</v>
      </c>
      <c r="Q1845" s="3">
        <v>131.1</v>
      </c>
      <c r="R1845" s="3">
        <v>74</v>
      </c>
      <c r="S1845" s="3">
        <v>57.1</v>
      </c>
      <c r="T1845" t="s">
        <v>1954</v>
      </c>
      <c r="U1845" t="s">
        <v>72</v>
      </c>
    </row>
    <row r="1846" spans="1:21" x14ac:dyDescent="0.35">
      <c r="A1846" t="s">
        <v>4367</v>
      </c>
      <c r="B1846" s="2">
        <v>45425</v>
      </c>
      <c r="C1846">
        <v>5</v>
      </c>
      <c r="D1846">
        <v>2024</v>
      </c>
      <c r="F1846" t="s">
        <v>331</v>
      </c>
      <c r="G1846" t="s">
        <v>2257</v>
      </c>
      <c r="H1846" t="s">
        <v>1875</v>
      </c>
      <c r="I1846" t="s">
        <v>1970</v>
      </c>
      <c r="J1846" t="s">
        <v>2026</v>
      </c>
      <c r="K1846" t="s">
        <v>1919</v>
      </c>
      <c r="L1846" t="s">
        <v>1887</v>
      </c>
      <c r="M1846">
        <v>2</v>
      </c>
      <c r="N1846" s="3">
        <v>85</v>
      </c>
      <c r="O1846" s="3">
        <v>44</v>
      </c>
      <c r="P1846" s="4">
        <v>0.05</v>
      </c>
      <c r="Q1846" s="3">
        <v>161.5</v>
      </c>
      <c r="R1846" s="3">
        <v>88</v>
      </c>
      <c r="S1846" s="3">
        <v>73.5</v>
      </c>
      <c r="T1846" t="s">
        <v>1954</v>
      </c>
      <c r="U1846" t="s">
        <v>72</v>
      </c>
    </row>
    <row r="1847" spans="1:21" x14ac:dyDescent="0.35">
      <c r="A1847" t="s">
        <v>4368</v>
      </c>
      <c r="B1847" s="2">
        <v>45425</v>
      </c>
      <c r="C1847">
        <v>5</v>
      </c>
      <c r="D1847">
        <v>2024</v>
      </c>
      <c r="F1847" t="s">
        <v>703</v>
      </c>
      <c r="G1847" t="s">
        <v>3691</v>
      </c>
      <c r="H1847" t="s">
        <v>1871</v>
      </c>
      <c r="I1847" t="s">
        <v>2234</v>
      </c>
      <c r="J1847" t="s">
        <v>1997</v>
      </c>
      <c r="K1847" t="s">
        <v>1906</v>
      </c>
      <c r="L1847" t="s">
        <v>1889</v>
      </c>
      <c r="M1847">
        <v>2</v>
      </c>
      <c r="N1847" s="3">
        <v>89</v>
      </c>
      <c r="O1847" s="3">
        <v>48</v>
      </c>
      <c r="P1847" s="4">
        <v>0.05</v>
      </c>
      <c r="Q1847" s="3">
        <v>169.1</v>
      </c>
      <c r="R1847" s="3">
        <v>96</v>
      </c>
      <c r="S1847" s="3">
        <v>73.099999999999994</v>
      </c>
      <c r="T1847" t="s">
        <v>1954</v>
      </c>
      <c r="U1847" t="s">
        <v>72</v>
      </c>
    </row>
    <row r="1848" spans="1:21" x14ac:dyDescent="0.35">
      <c r="A1848" t="s">
        <v>4369</v>
      </c>
      <c r="B1848" s="2">
        <v>45425</v>
      </c>
      <c r="C1848">
        <v>5</v>
      </c>
      <c r="D1848">
        <v>2024</v>
      </c>
      <c r="F1848" t="s">
        <v>301</v>
      </c>
      <c r="G1848" t="s">
        <v>2972</v>
      </c>
      <c r="H1848" t="s">
        <v>1870</v>
      </c>
      <c r="I1848" t="s">
        <v>2192</v>
      </c>
      <c r="J1848" t="s">
        <v>1991</v>
      </c>
      <c r="K1848" t="s">
        <v>1925</v>
      </c>
      <c r="L1848" t="s">
        <v>1885</v>
      </c>
      <c r="M1848">
        <v>1</v>
      </c>
      <c r="N1848" s="3">
        <v>35</v>
      </c>
      <c r="O1848" s="3">
        <v>16</v>
      </c>
      <c r="P1848" s="4">
        <v>0.1</v>
      </c>
      <c r="Q1848" s="3">
        <v>31.5</v>
      </c>
      <c r="R1848" s="3">
        <v>16</v>
      </c>
      <c r="S1848" s="3">
        <v>15.5</v>
      </c>
      <c r="T1848" t="s">
        <v>1954</v>
      </c>
      <c r="U1848" t="s">
        <v>72</v>
      </c>
    </row>
    <row r="1849" spans="1:21" x14ac:dyDescent="0.35">
      <c r="A1849" t="s">
        <v>4370</v>
      </c>
      <c r="B1849" s="2">
        <v>45425</v>
      </c>
      <c r="C1849">
        <v>5</v>
      </c>
      <c r="D1849">
        <v>2024</v>
      </c>
      <c r="F1849" t="s">
        <v>1639</v>
      </c>
      <c r="G1849" t="s">
        <v>2514</v>
      </c>
      <c r="H1849" t="s">
        <v>1875</v>
      </c>
      <c r="I1849" t="s">
        <v>1996</v>
      </c>
      <c r="J1849" t="s">
        <v>1978</v>
      </c>
      <c r="K1849" t="s">
        <v>1916</v>
      </c>
      <c r="L1849" t="s">
        <v>1887</v>
      </c>
      <c r="M1849">
        <v>1</v>
      </c>
      <c r="N1849" s="3">
        <v>79</v>
      </c>
      <c r="O1849" s="3">
        <v>42</v>
      </c>
      <c r="P1849" s="4">
        <v>0.1</v>
      </c>
      <c r="Q1849" s="3">
        <v>71.099999999999994</v>
      </c>
      <c r="R1849" s="3">
        <v>42</v>
      </c>
      <c r="S1849" s="3">
        <v>29.1</v>
      </c>
      <c r="T1849" t="s">
        <v>1954</v>
      </c>
      <c r="U1849" t="s">
        <v>72</v>
      </c>
    </row>
    <row r="1850" spans="1:21" x14ac:dyDescent="0.35">
      <c r="A1850" t="s">
        <v>4371</v>
      </c>
      <c r="B1850" s="2">
        <v>45425</v>
      </c>
      <c r="C1850">
        <v>5</v>
      </c>
      <c r="D1850">
        <v>2024</v>
      </c>
      <c r="F1850" t="s">
        <v>860</v>
      </c>
      <c r="G1850" t="s">
        <v>3259</v>
      </c>
      <c r="H1850" t="s">
        <v>1863</v>
      </c>
      <c r="I1850" t="s">
        <v>2056</v>
      </c>
      <c r="J1850" t="s">
        <v>1971</v>
      </c>
      <c r="K1850" t="s">
        <v>1920</v>
      </c>
      <c r="L1850" t="s">
        <v>1886</v>
      </c>
      <c r="M1850">
        <v>2</v>
      </c>
      <c r="N1850" s="3">
        <v>45</v>
      </c>
      <c r="O1850" s="3">
        <v>19</v>
      </c>
      <c r="P1850" s="4">
        <v>0.05</v>
      </c>
      <c r="Q1850" s="3">
        <v>85.5</v>
      </c>
      <c r="R1850" s="3">
        <v>38</v>
      </c>
      <c r="S1850" s="3">
        <v>47.5</v>
      </c>
      <c r="T1850" t="s">
        <v>1954</v>
      </c>
      <c r="U1850" t="s">
        <v>71</v>
      </c>
    </row>
    <row r="1851" spans="1:21" x14ac:dyDescent="0.35">
      <c r="A1851" t="s">
        <v>4372</v>
      </c>
      <c r="B1851" s="2">
        <v>45425</v>
      </c>
      <c r="C1851">
        <v>5</v>
      </c>
      <c r="D1851">
        <v>2024</v>
      </c>
      <c r="F1851" t="s">
        <v>701</v>
      </c>
      <c r="G1851" t="s">
        <v>2454</v>
      </c>
      <c r="H1851" t="s">
        <v>1868</v>
      </c>
      <c r="I1851" t="s">
        <v>2014</v>
      </c>
      <c r="J1851" t="s">
        <v>1963</v>
      </c>
      <c r="K1851" t="s">
        <v>1907</v>
      </c>
      <c r="L1851" t="s">
        <v>1890</v>
      </c>
      <c r="M1851">
        <v>2</v>
      </c>
      <c r="N1851" s="3">
        <v>119</v>
      </c>
      <c r="O1851" s="3">
        <v>72</v>
      </c>
      <c r="P1851" s="4">
        <v>0.05</v>
      </c>
      <c r="Q1851" s="3">
        <v>226.1</v>
      </c>
      <c r="R1851" s="3">
        <v>144</v>
      </c>
      <c r="S1851" s="3">
        <v>82.1</v>
      </c>
      <c r="T1851" t="s">
        <v>1954</v>
      </c>
      <c r="U1851" t="s">
        <v>72</v>
      </c>
    </row>
    <row r="1852" spans="1:21" x14ac:dyDescent="0.35">
      <c r="A1852" t="s">
        <v>4373</v>
      </c>
      <c r="B1852" s="2">
        <v>45425</v>
      </c>
      <c r="C1852">
        <v>5</v>
      </c>
      <c r="D1852">
        <v>2024</v>
      </c>
      <c r="F1852" t="s">
        <v>570</v>
      </c>
      <c r="G1852" t="s">
        <v>4374</v>
      </c>
      <c r="H1852" t="s">
        <v>1875</v>
      </c>
      <c r="I1852" t="s">
        <v>2054</v>
      </c>
      <c r="J1852" t="s">
        <v>2001</v>
      </c>
      <c r="K1852" t="s">
        <v>1911</v>
      </c>
      <c r="L1852" t="s">
        <v>1886</v>
      </c>
      <c r="M1852">
        <v>1</v>
      </c>
      <c r="N1852" s="3">
        <v>58</v>
      </c>
      <c r="O1852" s="3">
        <v>25</v>
      </c>
      <c r="P1852" s="4">
        <v>0</v>
      </c>
      <c r="Q1852" s="3">
        <v>58</v>
      </c>
      <c r="R1852" s="3">
        <v>25</v>
      </c>
      <c r="S1852" s="3">
        <v>33</v>
      </c>
      <c r="T1852" t="s">
        <v>1954</v>
      </c>
      <c r="U1852" t="s">
        <v>71</v>
      </c>
    </row>
    <row r="1853" spans="1:21" x14ac:dyDescent="0.35">
      <c r="A1853" t="s">
        <v>4375</v>
      </c>
      <c r="B1853" s="2">
        <v>45425</v>
      </c>
      <c r="C1853">
        <v>5</v>
      </c>
      <c r="D1853">
        <v>2024</v>
      </c>
      <c r="F1853" t="s">
        <v>1668</v>
      </c>
      <c r="G1853" t="s">
        <v>2154</v>
      </c>
      <c r="H1853" t="s">
        <v>1863</v>
      </c>
      <c r="I1853" t="s">
        <v>2056</v>
      </c>
      <c r="J1853" t="s">
        <v>1997</v>
      </c>
      <c r="K1853" t="s">
        <v>1906</v>
      </c>
      <c r="L1853" t="s">
        <v>1889</v>
      </c>
      <c r="M1853">
        <v>3</v>
      </c>
      <c r="N1853" s="3">
        <v>89</v>
      </c>
      <c r="O1853" s="3">
        <v>48</v>
      </c>
      <c r="P1853" s="4">
        <v>0</v>
      </c>
      <c r="Q1853" s="3">
        <v>267</v>
      </c>
      <c r="R1853" s="3">
        <v>144</v>
      </c>
      <c r="S1853" s="3">
        <v>123</v>
      </c>
      <c r="T1853" t="s">
        <v>1954</v>
      </c>
      <c r="U1853" t="s">
        <v>72</v>
      </c>
    </row>
    <row r="1854" spans="1:21" x14ac:dyDescent="0.35">
      <c r="A1854" t="s">
        <v>4376</v>
      </c>
      <c r="B1854" s="2">
        <v>45425</v>
      </c>
      <c r="C1854">
        <v>5</v>
      </c>
      <c r="D1854">
        <v>2024</v>
      </c>
      <c r="F1854" t="s">
        <v>1781</v>
      </c>
      <c r="G1854" t="s">
        <v>2628</v>
      </c>
      <c r="H1854" t="s">
        <v>1873</v>
      </c>
      <c r="I1854" t="s">
        <v>2320</v>
      </c>
      <c r="J1854" t="s">
        <v>2183</v>
      </c>
      <c r="K1854" t="s">
        <v>1917</v>
      </c>
      <c r="L1854" t="s">
        <v>1886</v>
      </c>
      <c r="M1854">
        <v>1</v>
      </c>
      <c r="N1854" s="3">
        <v>72</v>
      </c>
      <c r="O1854" s="3">
        <v>34</v>
      </c>
      <c r="P1854" s="4">
        <v>0</v>
      </c>
      <c r="Q1854" s="3">
        <v>72</v>
      </c>
      <c r="R1854" s="3">
        <v>34</v>
      </c>
      <c r="S1854" s="3">
        <v>38</v>
      </c>
      <c r="T1854" t="s">
        <v>1954</v>
      </c>
      <c r="U1854" t="s">
        <v>71</v>
      </c>
    </row>
    <row r="1855" spans="1:21" x14ac:dyDescent="0.35">
      <c r="A1855" t="s">
        <v>4377</v>
      </c>
      <c r="B1855" s="2">
        <v>45425</v>
      </c>
      <c r="C1855">
        <v>5</v>
      </c>
      <c r="D1855">
        <v>2024</v>
      </c>
      <c r="F1855" t="s">
        <v>1781</v>
      </c>
      <c r="G1855" t="s">
        <v>2628</v>
      </c>
      <c r="H1855" t="s">
        <v>1873</v>
      </c>
      <c r="I1855" t="s">
        <v>2320</v>
      </c>
      <c r="J1855" t="s">
        <v>2001</v>
      </c>
      <c r="K1855" t="s">
        <v>1911</v>
      </c>
      <c r="L1855" t="s">
        <v>1886</v>
      </c>
      <c r="M1855">
        <v>1</v>
      </c>
      <c r="N1855" s="3">
        <v>58</v>
      </c>
      <c r="O1855" s="3">
        <v>25</v>
      </c>
      <c r="P1855" s="4">
        <v>0.1</v>
      </c>
      <c r="Q1855" s="3">
        <v>52.2</v>
      </c>
      <c r="R1855" s="3">
        <v>25</v>
      </c>
      <c r="S1855" s="3">
        <v>27.2</v>
      </c>
      <c r="T1855" t="s">
        <v>1954</v>
      </c>
      <c r="U1855" t="s">
        <v>71</v>
      </c>
    </row>
    <row r="1856" spans="1:21" x14ac:dyDescent="0.35">
      <c r="A1856" t="s">
        <v>4378</v>
      </c>
      <c r="B1856" s="2">
        <v>45425</v>
      </c>
      <c r="C1856">
        <v>5</v>
      </c>
      <c r="D1856">
        <v>2024</v>
      </c>
      <c r="F1856" t="s">
        <v>290</v>
      </c>
      <c r="G1856" t="s">
        <v>2267</v>
      </c>
      <c r="H1856" t="s">
        <v>1874</v>
      </c>
      <c r="I1856" t="s">
        <v>2119</v>
      </c>
      <c r="J1856" t="s">
        <v>2034</v>
      </c>
      <c r="K1856" t="s">
        <v>1904</v>
      </c>
      <c r="L1856" t="s">
        <v>1889</v>
      </c>
      <c r="M1856">
        <v>1</v>
      </c>
      <c r="N1856" s="3">
        <v>149</v>
      </c>
      <c r="O1856" s="3">
        <v>91</v>
      </c>
      <c r="P1856" s="4">
        <v>0.1</v>
      </c>
      <c r="Q1856" s="3">
        <v>134.1</v>
      </c>
      <c r="R1856" s="3">
        <v>91</v>
      </c>
      <c r="S1856" s="3">
        <v>43.1</v>
      </c>
      <c r="T1856" t="s">
        <v>1954</v>
      </c>
      <c r="U1856" t="s">
        <v>72</v>
      </c>
    </row>
    <row r="1857" spans="1:21" x14ac:dyDescent="0.35">
      <c r="A1857" t="s">
        <v>4379</v>
      </c>
      <c r="B1857" s="2">
        <v>45425</v>
      </c>
      <c r="C1857">
        <v>5</v>
      </c>
      <c r="D1857">
        <v>2024</v>
      </c>
      <c r="F1857" t="s">
        <v>212</v>
      </c>
      <c r="G1857" t="s">
        <v>2096</v>
      </c>
      <c r="H1857" t="s">
        <v>1866</v>
      </c>
      <c r="I1857" t="s">
        <v>1866</v>
      </c>
      <c r="J1857" t="s">
        <v>2001</v>
      </c>
      <c r="K1857" t="s">
        <v>1911</v>
      </c>
      <c r="L1857" t="s">
        <v>1886</v>
      </c>
      <c r="M1857">
        <v>1</v>
      </c>
      <c r="N1857" s="3">
        <v>58</v>
      </c>
      <c r="O1857" s="3">
        <v>25</v>
      </c>
      <c r="P1857" s="4">
        <v>0</v>
      </c>
      <c r="Q1857" s="3">
        <v>58</v>
      </c>
      <c r="R1857" s="3">
        <v>25</v>
      </c>
      <c r="S1857" s="3">
        <v>33</v>
      </c>
      <c r="T1857" t="s">
        <v>1954</v>
      </c>
      <c r="U1857" t="s">
        <v>71</v>
      </c>
    </row>
    <row r="1858" spans="1:21" x14ac:dyDescent="0.35">
      <c r="A1858" t="s">
        <v>4380</v>
      </c>
      <c r="B1858" s="2">
        <v>45425</v>
      </c>
      <c r="C1858">
        <v>5</v>
      </c>
      <c r="D1858">
        <v>2024</v>
      </c>
      <c r="F1858" t="s">
        <v>365</v>
      </c>
      <c r="G1858" t="s">
        <v>2176</v>
      </c>
      <c r="H1858" t="s">
        <v>1867</v>
      </c>
      <c r="I1858" t="s">
        <v>2004</v>
      </c>
      <c r="J1858" t="s">
        <v>2023</v>
      </c>
      <c r="K1858" t="s">
        <v>1912</v>
      </c>
      <c r="L1858" t="s">
        <v>1890</v>
      </c>
      <c r="M1858">
        <v>2</v>
      </c>
      <c r="N1858" s="3">
        <v>249</v>
      </c>
      <c r="O1858" s="3">
        <v>168</v>
      </c>
      <c r="P1858" s="4">
        <v>0</v>
      </c>
      <c r="Q1858" s="3">
        <v>498</v>
      </c>
      <c r="R1858" s="3">
        <v>336</v>
      </c>
      <c r="S1858" s="3">
        <v>162</v>
      </c>
      <c r="T1858" t="s">
        <v>1954</v>
      </c>
      <c r="U1858" t="s">
        <v>72</v>
      </c>
    </row>
    <row r="1859" spans="1:21" x14ac:dyDescent="0.35">
      <c r="A1859" t="s">
        <v>4381</v>
      </c>
      <c r="B1859" s="2">
        <v>45425</v>
      </c>
      <c r="C1859">
        <v>5</v>
      </c>
      <c r="D1859">
        <v>2024</v>
      </c>
      <c r="F1859" t="s">
        <v>1829</v>
      </c>
      <c r="G1859" t="s">
        <v>3039</v>
      </c>
      <c r="H1859" t="s">
        <v>1864</v>
      </c>
      <c r="I1859" t="s">
        <v>2211</v>
      </c>
      <c r="J1859" t="s">
        <v>1956</v>
      </c>
      <c r="K1859" t="s">
        <v>1909</v>
      </c>
      <c r="L1859" t="s">
        <v>1887</v>
      </c>
      <c r="M1859">
        <v>1</v>
      </c>
      <c r="N1859" s="3">
        <v>95</v>
      </c>
      <c r="O1859" s="3">
        <v>54</v>
      </c>
      <c r="P1859" s="4">
        <v>0.05</v>
      </c>
      <c r="Q1859" s="3">
        <v>90.25</v>
      </c>
      <c r="R1859" s="3">
        <v>54</v>
      </c>
      <c r="S1859" s="3">
        <v>36.25</v>
      </c>
      <c r="T1859" t="s">
        <v>1954</v>
      </c>
      <c r="U1859" t="s">
        <v>71</v>
      </c>
    </row>
    <row r="1860" spans="1:21" x14ac:dyDescent="0.35">
      <c r="A1860" t="s">
        <v>4382</v>
      </c>
      <c r="B1860" s="2">
        <v>45426</v>
      </c>
      <c r="C1860">
        <v>5</v>
      </c>
      <c r="D1860">
        <v>2024</v>
      </c>
      <c r="F1860" t="s">
        <v>398</v>
      </c>
      <c r="G1860" t="s">
        <v>2291</v>
      </c>
      <c r="H1860" t="s">
        <v>1868</v>
      </c>
      <c r="I1860" t="s">
        <v>2113</v>
      </c>
      <c r="J1860" t="s">
        <v>2011</v>
      </c>
      <c r="K1860" t="s">
        <v>1927</v>
      </c>
      <c r="L1860" t="s">
        <v>1885</v>
      </c>
      <c r="M1860">
        <v>3</v>
      </c>
      <c r="N1860" s="3">
        <v>24</v>
      </c>
      <c r="O1860" s="3">
        <v>10</v>
      </c>
      <c r="P1860" s="4">
        <v>0.05</v>
      </c>
      <c r="Q1860" s="3">
        <v>68.400000000000006</v>
      </c>
      <c r="R1860" s="3">
        <v>30</v>
      </c>
      <c r="S1860" s="3">
        <v>38.4</v>
      </c>
      <c r="T1860" t="s">
        <v>1954</v>
      </c>
      <c r="U1860" t="s">
        <v>72</v>
      </c>
    </row>
    <row r="1861" spans="1:21" x14ac:dyDescent="0.35">
      <c r="A1861" t="s">
        <v>4383</v>
      </c>
      <c r="B1861" s="2">
        <v>45426</v>
      </c>
      <c r="C1861">
        <v>5</v>
      </c>
      <c r="D1861">
        <v>2024</v>
      </c>
      <c r="F1861" t="s">
        <v>1222</v>
      </c>
      <c r="G1861" t="s">
        <v>4384</v>
      </c>
      <c r="H1861" t="s">
        <v>1866</v>
      </c>
      <c r="I1861" t="s">
        <v>1866</v>
      </c>
      <c r="J1861" t="s">
        <v>1978</v>
      </c>
      <c r="K1861" t="s">
        <v>1916</v>
      </c>
      <c r="L1861" t="s">
        <v>1887</v>
      </c>
      <c r="M1861">
        <v>2</v>
      </c>
      <c r="N1861" s="3">
        <v>79</v>
      </c>
      <c r="O1861" s="3">
        <v>42</v>
      </c>
      <c r="P1861" s="4">
        <v>0.1</v>
      </c>
      <c r="Q1861" s="3">
        <v>142.19999999999999</v>
      </c>
      <c r="R1861" s="3">
        <v>84</v>
      </c>
      <c r="S1861" s="3">
        <v>58.2</v>
      </c>
      <c r="T1861" t="s">
        <v>1954</v>
      </c>
      <c r="U1861" t="s">
        <v>71</v>
      </c>
    </row>
    <row r="1862" spans="1:21" x14ac:dyDescent="0.35">
      <c r="A1862" t="s">
        <v>4385</v>
      </c>
      <c r="B1862" s="2">
        <v>45426</v>
      </c>
      <c r="C1862">
        <v>5</v>
      </c>
      <c r="D1862">
        <v>2024</v>
      </c>
      <c r="F1862" t="s">
        <v>267</v>
      </c>
      <c r="G1862" t="s">
        <v>3099</v>
      </c>
      <c r="H1862" t="s">
        <v>1863</v>
      </c>
      <c r="I1862" t="s">
        <v>2056</v>
      </c>
      <c r="J1862" t="s">
        <v>2023</v>
      </c>
      <c r="K1862" t="s">
        <v>1912</v>
      </c>
      <c r="L1862" t="s">
        <v>1890</v>
      </c>
      <c r="M1862">
        <v>1</v>
      </c>
      <c r="N1862" s="3">
        <v>249</v>
      </c>
      <c r="O1862" s="3">
        <v>168</v>
      </c>
      <c r="P1862" s="4">
        <v>0.1</v>
      </c>
      <c r="Q1862" s="3">
        <v>224.1</v>
      </c>
      <c r="R1862" s="3">
        <v>168</v>
      </c>
      <c r="S1862" s="3">
        <v>56.1</v>
      </c>
      <c r="T1862" t="s">
        <v>1954</v>
      </c>
      <c r="U1862" t="s">
        <v>72</v>
      </c>
    </row>
    <row r="1863" spans="1:21" x14ac:dyDescent="0.35">
      <c r="A1863" t="s">
        <v>4386</v>
      </c>
      <c r="B1863" s="2">
        <v>45426</v>
      </c>
      <c r="C1863">
        <v>5</v>
      </c>
      <c r="D1863">
        <v>2024</v>
      </c>
      <c r="F1863" t="s">
        <v>1186</v>
      </c>
      <c r="G1863" t="s">
        <v>3108</v>
      </c>
      <c r="H1863" t="s">
        <v>1870</v>
      </c>
      <c r="I1863" t="s">
        <v>2192</v>
      </c>
      <c r="J1863" t="s">
        <v>2001</v>
      </c>
      <c r="K1863" t="s">
        <v>1911</v>
      </c>
      <c r="L1863" t="s">
        <v>1886</v>
      </c>
      <c r="M1863">
        <v>2</v>
      </c>
      <c r="N1863" s="3">
        <v>58</v>
      </c>
      <c r="O1863" s="3">
        <v>25</v>
      </c>
      <c r="P1863" s="4">
        <v>0.15</v>
      </c>
      <c r="Q1863" s="3">
        <v>98.6</v>
      </c>
      <c r="R1863" s="3">
        <v>50</v>
      </c>
      <c r="S1863" s="3">
        <v>48.6</v>
      </c>
      <c r="T1863" t="s">
        <v>1954</v>
      </c>
      <c r="U1863" t="s">
        <v>72</v>
      </c>
    </row>
    <row r="1864" spans="1:21" x14ac:dyDescent="0.35">
      <c r="A1864" t="s">
        <v>4387</v>
      </c>
      <c r="B1864" s="2">
        <v>45426</v>
      </c>
      <c r="C1864">
        <v>5</v>
      </c>
      <c r="D1864">
        <v>2024</v>
      </c>
      <c r="F1864" t="s">
        <v>1136</v>
      </c>
      <c r="G1864" t="s">
        <v>2263</v>
      </c>
      <c r="H1864" t="s">
        <v>1864</v>
      </c>
      <c r="I1864" t="s">
        <v>2087</v>
      </c>
      <c r="J1864" t="s">
        <v>1997</v>
      </c>
      <c r="K1864" t="s">
        <v>1906</v>
      </c>
      <c r="L1864" t="s">
        <v>1889</v>
      </c>
      <c r="M1864">
        <v>2</v>
      </c>
      <c r="N1864" s="3">
        <v>89</v>
      </c>
      <c r="O1864" s="3">
        <v>48</v>
      </c>
      <c r="P1864" s="4">
        <v>0.1</v>
      </c>
      <c r="Q1864" s="3">
        <v>160.19999999999999</v>
      </c>
      <c r="R1864" s="3">
        <v>96</v>
      </c>
      <c r="S1864" s="3">
        <v>64.2</v>
      </c>
      <c r="T1864" t="s">
        <v>1954</v>
      </c>
      <c r="U1864" t="s">
        <v>72</v>
      </c>
    </row>
    <row r="1865" spans="1:21" x14ac:dyDescent="0.35">
      <c r="A1865" t="s">
        <v>4388</v>
      </c>
      <c r="B1865" s="2">
        <v>45426</v>
      </c>
      <c r="C1865">
        <v>5</v>
      </c>
      <c r="D1865">
        <v>2024</v>
      </c>
      <c r="F1865" t="s">
        <v>1794</v>
      </c>
      <c r="G1865" t="s">
        <v>2730</v>
      </c>
      <c r="H1865" t="s">
        <v>1870</v>
      </c>
      <c r="I1865" t="s">
        <v>2083</v>
      </c>
      <c r="J1865" t="s">
        <v>1953</v>
      </c>
      <c r="K1865" t="s">
        <v>1905</v>
      </c>
      <c r="L1865" t="s">
        <v>1888</v>
      </c>
      <c r="M1865">
        <v>1</v>
      </c>
      <c r="N1865" s="3">
        <v>120</v>
      </c>
      <c r="O1865" s="3">
        <v>63</v>
      </c>
      <c r="P1865" s="4">
        <v>0</v>
      </c>
      <c r="Q1865" s="3">
        <v>120</v>
      </c>
      <c r="R1865" s="3">
        <v>63</v>
      </c>
      <c r="S1865" s="3">
        <v>57</v>
      </c>
      <c r="T1865" t="s">
        <v>1954</v>
      </c>
      <c r="U1865" t="s">
        <v>71</v>
      </c>
    </row>
    <row r="1866" spans="1:21" x14ac:dyDescent="0.35">
      <c r="A1866" t="s">
        <v>4389</v>
      </c>
      <c r="B1866" s="2">
        <v>45427</v>
      </c>
      <c r="C1866">
        <v>5</v>
      </c>
      <c r="D1866">
        <v>2024</v>
      </c>
      <c r="F1866" t="s">
        <v>1675</v>
      </c>
      <c r="G1866" t="s">
        <v>1985</v>
      </c>
      <c r="H1866" t="s">
        <v>1868</v>
      </c>
      <c r="I1866" t="s">
        <v>2014</v>
      </c>
      <c r="J1866" t="s">
        <v>1963</v>
      </c>
      <c r="K1866" t="s">
        <v>1907</v>
      </c>
      <c r="L1866" t="s">
        <v>1890</v>
      </c>
      <c r="M1866">
        <v>1</v>
      </c>
      <c r="N1866" s="3">
        <v>119</v>
      </c>
      <c r="O1866" s="3">
        <v>72</v>
      </c>
      <c r="P1866" s="4">
        <v>0.1</v>
      </c>
      <c r="Q1866" s="3">
        <v>107.1</v>
      </c>
      <c r="R1866" s="3">
        <v>72</v>
      </c>
      <c r="S1866" s="3">
        <v>35.1</v>
      </c>
      <c r="T1866" t="s">
        <v>1954</v>
      </c>
      <c r="U1866" t="s">
        <v>71</v>
      </c>
    </row>
    <row r="1867" spans="1:21" x14ac:dyDescent="0.35">
      <c r="A1867" t="s">
        <v>4390</v>
      </c>
      <c r="B1867" s="2">
        <v>45427</v>
      </c>
      <c r="C1867">
        <v>5</v>
      </c>
      <c r="D1867">
        <v>2024</v>
      </c>
      <c r="F1867" t="s">
        <v>1553</v>
      </c>
      <c r="G1867" t="s">
        <v>2356</v>
      </c>
      <c r="H1867" t="s">
        <v>1872</v>
      </c>
      <c r="I1867" t="s">
        <v>2357</v>
      </c>
      <c r="J1867" t="s">
        <v>2026</v>
      </c>
      <c r="K1867" t="s">
        <v>1919</v>
      </c>
      <c r="L1867" t="s">
        <v>1887</v>
      </c>
      <c r="M1867">
        <v>1</v>
      </c>
      <c r="N1867" s="3">
        <v>85</v>
      </c>
      <c r="O1867" s="3">
        <v>44</v>
      </c>
      <c r="P1867" s="4">
        <v>0</v>
      </c>
      <c r="Q1867" s="3">
        <v>85</v>
      </c>
      <c r="R1867" s="3">
        <v>44</v>
      </c>
      <c r="S1867" s="3">
        <v>41</v>
      </c>
      <c r="T1867" t="s">
        <v>1954</v>
      </c>
      <c r="U1867" t="s">
        <v>72</v>
      </c>
    </row>
    <row r="1868" spans="1:21" x14ac:dyDescent="0.35">
      <c r="A1868" t="s">
        <v>4391</v>
      </c>
      <c r="B1868" s="2">
        <v>45427</v>
      </c>
      <c r="C1868">
        <v>5</v>
      </c>
      <c r="D1868">
        <v>2024</v>
      </c>
      <c r="F1868" t="s">
        <v>398</v>
      </c>
      <c r="G1868" t="s">
        <v>2291</v>
      </c>
      <c r="H1868" t="s">
        <v>1868</v>
      </c>
      <c r="I1868" t="s">
        <v>2113</v>
      </c>
      <c r="J1868" t="s">
        <v>2067</v>
      </c>
      <c r="K1868" t="s">
        <v>1918</v>
      </c>
      <c r="L1868" t="s">
        <v>1889</v>
      </c>
      <c r="M1868">
        <v>2</v>
      </c>
      <c r="N1868" s="3">
        <v>69</v>
      </c>
      <c r="O1868" s="3">
        <v>37</v>
      </c>
      <c r="P1868" s="4">
        <v>0.05</v>
      </c>
      <c r="Q1868" s="3">
        <v>131.1</v>
      </c>
      <c r="R1868" s="3">
        <v>74</v>
      </c>
      <c r="S1868" s="3">
        <v>57.1</v>
      </c>
      <c r="T1868" t="s">
        <v>1954</v>
      </c>
      <c r="U1868" t="s">
        <v>72</v>
      </c>
    </row>
    <row r="1869" spans="1:21" x14ac:dyDescent="0.35">
      <c r="A1869" t="s">
        <v>4392</v>
      </c>
      <c r="B1869" s="2">
        <v>45427</v>
      </c>
      <c r="C1869">
        <v>5</v>
      </c>
      <c r="D1869">
        <v>2024</v>
      </c>
      <c r="F1869" t="s">
        <v>706</v>
      </c>
      <c r="G1869" t="s">
        <v>2499</v>
      </c>
      <c r="H1869" t="s">
        <v>1875</v>
      </c>
      <c r="I1869" t="s">
        <v>1981</v>
      </c>
      <c r="J1869" t="s">
        <v>1987</v>
      </c>
      <c r="K1869" t="s">
        <v>1908</v>
      </c>
      <c r="L1869" t="s">
        <v>1890</v>
      </c>
      <c r="M1869">
        <v>3</v>
      </c>
      <c r="N1869" s="3">
        <v>129</v>
      </c>
      <c r="O1869" s="3">
        <v>78</v>
      </c>
      <c r="P1869" s="4">
        <v>0.05</v>
      </c>
      <c r="Q1869" s="3">
        <v>367.65</v>
      </c>
      <c r="R1869" s="3">
        <v>234</v>
      </c>
      <c r="S1869" s="3">
        <v>133.65</v>
      </c>
      <c r="T1869" t="s">
        <v>1954</v>
      </c>
      <c r="U1869" t="s">
        <v>72</v>
      </c>
    </row>
    <row r="1870" spans="1:21" x14ac:dyDescent="0.35">
      <c r="A1870" t="s">
        <v>4393</v>
      </c>
      <c r="B1870" s="2">
        <v>45427</v>
      </c>
      <c r="C1870">
        <v>5</v>
      </c>
      <c r="D1870">
        <v>2024</v>
      </c>
      <c r="F1870" t="s">
        <v>176</v>
      </c>
      <c r="G1870" t="s">
        <v>2141</v>
      </c>
      <c r="H1870" t="s">
        <v>1875</v>
      </c>
      <c r="I1870" t="s">
        <v>2054</v>
      </c>
      <c r="J1870" t="s">
        <v>2064</v>
      </c>
      <c r="K1870" t="s">
        <v>1922</v>
      </c>
      <c r="L1870" t="s">
        <v>1887</v>
      </c>
      <c r="M1870">
        <v>2</v>
      </c>
      <c r="N1870" s="3">
        <v>32</v>
      </c>
      <c r="O1870" s="3">
        <v>14</v>
      </c>
      <c r="P1870" s="4">
        <v>0.1</v>
      </c>
      <c r="Q1870" s="3">
        <v>57.6</v>
      </c>
      <c r="R1870" s="3">
        <v>28</v>
      </c>
      <c r="S1870" s="3">
        <v>29.6</v>
      </c>
      <c r="T1870" t="s">
        <v>1954</v>
      </c>
      <c r="U1870" t="s">
        <v>72</v>
      </c>
    </row>
    <row r="1871" spans="1:21" x14ac:dyDescent="0.35">
      <c r="A1871" t="s">
        <v>4394</v>
      </c>
      <c r="B1871" s="2">
        <v>45427</v>
      </c>
      <c r="C1871">
        <v>5</v>
      </c>
      <c r="D1871">
        <v>2024</v>
      </c>
      <c r="F1871" t="s">
        <v>1205</v>
      </c>
      <c r="G1871" t="s">
        <v>2532</v>
      </c>
      <c r="H1871" t="s">
        <v>1871</v>
      </c>
      <c r="I1871" t="s">
        <v>1966</v>
      </c>
      <c r="J1871" t="s">
        <v>1956</v>
      </c>
      <c r="K1871" t="s">
        <v>1909</v>
      </c>
      <c r="L1871" t="s">
        <v>1887</v>
      </c>
      <c r="M1871">
        <v>2</v>
      </c>
      <c r="N1871" s="3">
        <v>95</v>
      </c>
      <c r="O1871" s="3">
        <v>54</v>
      </c>
      <c r="P1871" s="4">
        <v>0</v>
      </c>
      <c r="Q1871" s="3">
        <v>190</v>
      </c>
      <c r="R1871" s="3">
        <v>108</v>
      </c>
      <c r="S1871" s="3">
        <v>82</v>
      </c>
      <c r="T1871" t="s">
        <v>1954</v>
      </c>
      <c r="U1871" t="s">
        <v>71</v>
      </c>
    </row>
    <row r="1872" spans="1:21" x14ac:dyDescent="0.35">
      <c r="A1872" t="s">
        <v>4395</v>
      </c>
      <c r="B1872" s="2">
        <v>45427</v>
      </c>
      <c r="C1872">
        <v>5</v>
      </c>
      <c r="D1872">
        <v>2024</v>
      </c>
      <c r="F1872" t="s">
        <v>848</v>
      </c>
      <c r="G1872" t="s">
        <v>63</v>
      </c>
      <c r="H1872" t="s">
        <v>1866</v>
      </c>
      <c r="I1872" t="s">
        <v>1866</v>
      </c>
      <c r="J1872" t="s">
        <v>1987</v>
      </c>
      <c r="K1872" t="s">
        <v>1908</v>
      </c>
      <c r="L1872" t="s">
        <v>1890</v>
      </c>
      <c r="M1872">
        <v>2</v>
      </c>
      <c r="N1872" s="3">
        <v>129</v>
      </c>
      <c r="O1872" s="3">
        <v>78</v>
      </c>
      <c r="P1872" s="4">
        <v>0.15</v>
      </c>
      <c r="Q1872" s="3">
        <v>219.3</v>
      </c>
      <c r="R1872" s="3">
        <v>156</v>
      </c>
      <c r="S1872" s="3">
        <v>63.3</v>
      </c>
      <c r="T1872" t="s">
        <v>1954</v>
      </c>
      <c r="U1872" t="s">
        <v>72</v>
      </c>
    </row>
    <row r="1873" spans="1:21" x14ac:dyDescent="0.35">
      <c r="A1873" t="s">
        <v>4396</v>
      </c>
      <c r="B1873" s="2">
        <v>45427</v>
      </c>
      <c r="C1873">
        <v>5</v>
      </c>
      <c r="D1873">
        <v>2024</v>
      </c>
      <c r="F1873" t="s">
        <v>229</v>
      </c>
      <c r="G1873" t="s">
        <v>2048</v>
      </c>
      <c r="H1873" t="s">
        <v>1872</v>
      </c>
      <c r="I1873" t="s">
        <v>1986</v>
      </c>
      <c r="J1873" t="s">
        <v>1963</v>
      </c>
      <c r="K1873" t="s">
        <v>1907</v>
      </c>
      <c r="L1873" t="s">
        <v>1890</v>
      </c>
      <c r="M1873">
        <v>1</v>
      </c>
      <c r="N1873" s="3">
        <v>119</v>
      </c>
      <c r="O1873" s="3">
        <v>72</v>
      </c>
      <c r="P1873" s="4">
        <v>0.1</v>
      </c>
      <c r="Q1873" s="3">
        <v>107.1</v>
      </c>
      <c r="R1873" s="3">
        <v>72</v>
      </c>
      <c r="S1873" s="3">
        <v>35.1</v>
      </c>
      <c r="T1873" t="s">
        <v>1954</v>
      </c>
      <c r="U1873" t="s">
        <v>72</v>
      </c>
    </row>
    <row r="1874" spans="1:21" x14ac:dyDescent="0.35">
      <c r="A1874" t="s">
        <v>4397</v>
      </c>
      <c r="B1874" s="2">
        <v>45427</v>
      </c>
      <c r="C1874">
        <v>5</v>
      </c>
      <c r="D1874">
        <v>2024</v>
      </c>
      <c r="F1874" t="s">
        <v>97</v>
      </c>
      <c r="G1874" t="s">
        <v>3022</v>
      </c>
      <c r="H1874" t="s">
        <v>1871</v>
      </c>
      <c r="I1874" t="s">
        <v>1966</v>
      </c>
      <c r="J1874" t="s">
        <v>2162</v>
      </c>
      <c r="K1874" t="s">
        <v>1921</v>
      </c>
      <c r="L1874" t="s">
        <v>1889</v>
      </c>
      <c r="M1874">
        <v>2</v>
      </c>
      <c r="N1874" s="3">
        <v>55</v>
      </c>
      <c r="O1874" s="3">
        <v>27</v>
      </c>
      <c r="P1874" s="4">
        <v>0.05</v>
      </c>
      <c r="Q1874" s="3">
        <v>104.5</v>
      </c>
      <c r="R1874" s="3">
        <v>54</v>
      </c>
      <c r="S1874" s="3">
        <v>50.5</v>
      </c>
      <c r="T1874" t="s">
        <v>1954</v>
      </c>
      <c r="U1874" t="s">
        <v>72</v>
      </c>
    </row>
    <row r="1875" spans="1:21" x14ac:dyDescent="0.35">
      <c r="A1875" t="s">
        <v>4398</v>
      </c>
      <c r="B1875" s="2">
        <v>45427</v>
      </c>
      <c r="C1875">
        <v>5</v>
      </c>
      <c r="D1875">
        <v>2024</v>
      </c>
      <c r="F1875" t="s">
        <v>180</v>
      </c>
      <c r="G1875" t="s">
        <v>2080</v>
      </c>
      <c r="H1875" t="s">
        <v>1868</v>
      </c>
      <c r="I1875" t="s">
        <v>2014</v>
      </c>
      <c r="J1875" t="s">
        <v>1967</v>
      </c>
      <c r="K1875" t="s">
        <v>1913</v>
      </c>
      <c r="L1875" t="s">
        <v>1888</v>
      </c>
      <c r="M1875">
        <v>2</v>
      </c>
      <c r="N1875" s="3">
        <v>78</v>
      </c>
      <c r="O1875" s="3">
        <v>39</v>
      </c>
      <c r="P1875" s="4">
        <v>0.05</v>
      </c>
      <c r="Q1875" s="3">
        <v>148.19999999999999</v>
      </c>
      <c r="R1875" s="3">
        <v>78</v>
      </c>
      <c r="S1875" s="3">
        <v>70.2</v>
      </c>
      <c r="T1875" t="s">
        <v>1954</v>
      </c>
      <c r="U1875" t="s">
        <v>72</v>
      </c>
    </row>
    <row r="1876" spans="1:21" x14ac:dyDescent="0.35">
      <c r="A1876" t="s">
        <v>4399</v>
      </c>
      <c r="B1876" s="2">
        <v>45427</v>
      </c>
      <c r="C1876">
        <v>5</v>
      </c>
      <c r="D1876">
        <v>2024</v>
      </c>
      <c r="F1876" t="s">
        <v>941</v>
      </c>
      <c r="G1876" t="s">
        <v>2122</v>
      </c>
      <c r="H1876" t="s">
        <v>1870</v>
      </c>
      <c r="I1876" t="s">
        <v>2083</v>
      </c>
      <c r="J1876" t="s">
        <v>2162</v>
      </c>
      <c r="K1876" t="s">
        <v>1921</v>
      </c>
      <c r="L1876" t="s">
        <v>1889</v>
      </c>
      <c r="M1876">
        <v>1</v>
      </c>
      <c r="N1876" s="3">
        <v>55</v>
      </c>
      <c r="O1876" s="3">
        <v>27</v>
      </c>
      <c r="P1876" s="4">
        <v>0</v>
      </c>
      <c r="Q1876" s="3">
        <v>55</v>
      </c>
      <c r="R1876" s="3">
        <v>27</v>
      </c>
      <c r="S1876" s="3">
        <v>28</v>
      </c>
      <c r="T1876" t="s">
        <v>1954</v>
      </c>
      <c r="U1876" t="s">
        <v>72</v>
      </c>
    </row>
    <row r="1877" spans="1:21" x14ac:dyDescent="0.35">
      <c r="A1877" t="s">
        <v>4400</v>
      </c>
      <c r="B1877" s="2">
        <v>45427</v>
      </c>
      <c r="C1877">
        <v>5</v>
      </c>
      <c r="D1877">
        <v>2024</v>
      </c>
      <c r="F1877" t="s">
        <v>484</v>
      </c>
      <c r="G1877" t="s">
        <v>2445</v>
      </c>
      <c r="H1877" t="s">
        <v>1869</v>
      </c>
      <c r="I1877" t="s">
        <v>1977</v>
      </c>
      <c r="J1877" t="s">
        <v>1997</v>
      </c>
      <c r="K1877" t="s">
        <v>1906</v>
      </c>
      <c r="L1877" t="s">
        <v>1889</v>
      </c>
      <c r="M1877">
        <v>4</v>
      </c>
      <c r="N1877" s="3">
        <v>89</v>
      </c>
      <c r="O1877" s="3">
        <v>48</v>
      </c>
      <c r="P1877" s="4">
        <v>0.05</v>
      </c>
      <c r="Q1877" s="3">
        <v>338.2</v>
      </c>
      <c r="R1877" s="3">
        <v>192</v>
      </c>
      <c r="S1877" s="3">
        <v>146.19999999999999</v>
      </c>
      <c r="T1877" t="s">
        <v>1954</v>
      </c>
      <c r="U1877" t="s">
        <v>72</v>
      </c>
    </row>
    <row r="1878" spans="1:21" x14ac:dyDescent="0.35">
      <c r="A1878" t="s">
        <v>4401</v>
      </c>
      <c r="B1878" s="2">
        <v>45427</v>
      </c>
      <c r="C1878">
        <v>5</v>
      </c>
      <c r="D1878">
        <v>2024</v>
      </c>
      <c r="F1878" t="s">
        <v>317</v>
      </c>
      <c r="G1878" t="s">
        <v>2664</v>
      </c>
      <c r="H1878" t="s">
        <v>1866</v>
      </c>
      <c r="I1878" t="s">
        <v>1866</v>
      </c>
      <c r="J1878" t="s">
        <v>2114</v>
      </c>
      <c r="K1878" t="s">
        <v>1915</v>
      </c>
      <c r="L1878" t="s">
        <v>1886</v>
      </c>
      <c r="M1878">
        <v>3</v>
      </c>
      <c r="N1878" s="3">
        <v>85</v>
      </c>
      <c r="O1878" s="3">
        <v>41</v>
      </c>
      <c r="P1878" s="4">
        <v>0.15</v>
      </c>
      <c r="Q1878" s="3">
        <v>216.75</v>
      </c>
      <c r="R1878" s="3">
        <v>123</v>
      </c>
      <c r="S1878" s="3">
        <v>93.75</v>
      </c>
      <c r="T1878" t="s">
        <v>1954</v>
      </c>
      <c r="U1878" t="s">
        <v>72</v>
      </c>
    </row>
    <row r="1879" spans="1:21" x14ac:dyDescent="0.35">
      <c r="A1879" t="s">
        <v>4402</v>
      </c>
      <c r="B1879" s="2">
        <v>45427</v>
      </c>
      <c r="C1879">
        <v>5</v>
      </c>
      <c r="D1879">
        <v>2024</v>
      </c>
      <c r="F1879" t="s">
        <v>1026</v>
      </c>
      <c r="G1879" t="s">
        <v>3344</v>
      </c>
      <c r="H1879" t="s">
        <v>1875</v>
      </c>
      <c r="I1879" t="s">
        <v>1981</v>
      </c>
      <c r="J1879" t="s">
        <v>1953</v>
      </c>
      <c r="K1879" t="s">
        <v>1905</v>
      </c>
      <c r="L1879" t="s">
        <v>1888</v>
      </c>
      <c r="M1879">
        <v>4</v>
      </c>
      <c r="N1879" s="3">
        <v>120</v>
      </c>
      <c r="O1879" s="3">
        <v>63</v>
      </c>
      <c r="P1879" s="4">
        <v>0.1</v>
      </c>
      <c r="Q1879" s="3">
        <v>432</v>
      </c>
      <c r="R1879" s="3">
        <v>252</v>
      </c>
      <c r="S1879" s="3">
        <v>180</v>
      </c>
      <c r="T1879" t="s">
        <v>1954</v>
      </c>
      <c r="U1879" t="s">
        <v>72</v>
      </c>
    </row>
    <row r="1880" spans="1:21" x14ac:dyDescent="0.35">
      <c r="A1880" t="s">
        <v>4403</v>
      </c>
      <c r="B1880" s="2">
        <v>45428</v>
      </c>
      <c r="C1880">
        <v>5</v>
      </c>
      <c r="D1880">
        <v>2024</v>
      </c>
      <c r="F1880" t="s">
        <v>198</v>
      </c>
      <c r="G1880" t="s">
        <v>2620</v>
      </c>
      <c r="H1880" t="s">
        <v>1866</v>
      </c>
      <c r="I1880" t="s">
        <v>1866</v>
      </c>
      <c r="J1880" t="s">
        <v>2034</v>
      </c>
      <c r="K1880" t="s">
        <v>1904</v>
      </c>
      <c r="L1880" t="s">
        <v>1889</v>
      </c>
      <c r="M1880">
        <v>3</v>
      </c>
      <c r="N1880" s="3">
        <v>149</v>
      </c>
      <c r="O1880" s="3">
        <v>91</v>
      </c>
      <c r="P1880" s="4">
        <v>0.05</v>
      </c>
      <c r="Q1880" s="3">
        <v>424.65</v>
      </c>
      <c r="R1880" s="3">
        <v>273</v>
      </c>
      <c r="S1880" s="3">
        <v>151.65</v>
      </c>
      <c r="T1880" t="s">
        <v>1954</v>
      </c>
      <c r="U1880" t="s">
        <v>72</v>
      </c>
    </row>
    <row r="1881" spans="1:21" x14ac:dyDescent="0.35">
      <c r="A1881" t="s">
        <v>4404</v>
      </c>
      <c r="B1881" s="2">
        <v>45428</v>
      </c>
      <c r="C1881">
        <v>5</v>
      </c>
      <c r="D1881">
        <v>2024</v>
      </c>
      <c r="F1881" t="s">
        <v>145</v>
      </c>
      <c r="G1881" t="s">
        <v>2956</v>
      </c>
      <c r="H1881" t="s">
        <v>1875</v>
      </c>
      <c r="I1881" t="s">
        <v>1970</v>
      </c>
      <c r="J1881" t="s">
        <v>1953</v>
      </c>
      <c r="K1881" t="s">
        <v>1905</v>
      </c>
      <c r="L1881" t="s">
        <v>1888</v>
      </c>
      <c r="M1881">
        <v>5</v>
      </c>
      <c r="N1881" s="3">
        <v>120</v>
      </c>
      <c r="O1881" s="3">
        <v>63</v>
      </c>
      <c r="P1881" s="4">
        <v>0.05</v>
      </c>
      <c r="Q1881" s="3">
        <v>570</v>
      </c>
      <c r="R1881" s="3">
        <v>315</v>
      </c>
      <c r="S1881" s="3">
        <v>255</v>
      </c>
      <c r="T1881" t="s">
        <v>1954</v>
      </c>
      <c r="U1881" t="s">
        <v>72</v>
      </c>
    </row>
    <row r="1882" spans="1:21" x14ac:dyDescent="0.35">
      <c r="A1882" t="s">
        <v>4405</v>
      </c>
      <c r="B1882" s="2">
        <v>45428</v>
      </c>
      <c r="C1882">
        <v>5</v>
      </c>
      <c r="D1882">
        <v>2024</v>
      </c>
      <c r="F1882" t="s">
        <v>728</v>
      </c>
      <c r="G1882" t="s">
        <v>56</v>
      </c>
      <c r="H1882" t="s">
        <v>1868</v>
      </c>
      <c r="I1882" t="s">
        <v>2113</v>
      </c>
      <c r="J1882" t="s">
        <v>2061</v>
      </c>
      <c r="K1882" t="s">
        <v>1923</v>
      </c>
      <c r="L1882" t="s">
        <v>1888</v>
      </c>
      <c r="M1882">
        <v>1</v>
      </c>
      <c r="N1882" s="3">
        <v>25</v>
      </c>
      <c r="O1882" s="3">
        <v>11</v>
      </c>
      <c r="P1882" s="4">
        <v>0</v>
      </c>
      <c r="Q1882" s="3">
        <v>25</v>
      </c>
      <c r="R1882" s="3">
        <v>11</v>
      </c>
      <c r="S1882" s="3">
        <v>14</v>
      </c>
      <c r="T1882" t="s">
        <v>1954</v>
      </c>
      <c r="U1882" t="s">
        <v>72</v>
      </c>
    </row>
    <row r="1883" spans="1:21" x14ac:dyDescent="0.35">
      <c r="A1883" t="s">
        <v>4406</v>
      </c>
      <c r="B1883" s="2">
        <v>45428</v>
      </c>
      <c r="C1883">
        <v>5</v>
      </c>
      <c r="D1883">
        <v>2024</v>
      </c>
      <c r="F1883" t="s">
        <v>708</v>
      </c>
      <c r="G1883" t="s">
        <v>3542</v>
      </c>
      <c r="H1883" t="s">
        <v>1866</v>
      </c>
      <c r="I1883" t="s">
        <v>1866</v>
      </c>
      <c r="J1883" t="s">
        <v>1997</v>
      </c>
      <c r="K1883" t="s">
        <v>1906</v>
      </c>
      <c r="L1883" t="s">
        <v>1889</v>
      </c>
      <c r="M1883">
        <v>1</v>
      </c>
      <c r="N1883" s="3">
        <v>89</v>
      </c>
      <c r="O1883" s="3">
        <v>48</v>
      </c>
      <c r="P1883" s="4">
        <v>0</v>
      </c>
      <c r="Q1883" s="3">
        <v>89</v>
      </c>
      <c r="R1883" s="3">
        <v>48</v>
      </c>
      <c r="S1883" s="3">
        <v>41</v>
      </c>
      <c r="T1883" t="s">
        <v>1954</v>
      </c>
      <c r="U1883" t="s">
        <v>72</v>
      </c>
    </row>
    <row r="1884" spans="1:21" x14ac:dyDescent="0.35">
      <c r="A1884" t="s">
        <v>4407</v>
      </c>
      <c r="B1884" s="2">
        <v>45428</v>
      </c>
      <c r="C1884">
        <v>5</v>
      </c>
      <c r="D1884">
        <v>2024</v>
      </c>
      <c r="F1884" t="s">
        <v>1074</v>
      </c>
      <c r="G1884" t="s">
        <v>2072</v>
      </c>
      <c r="H1884" t="s">
        <v>1869</v>
      </c>
      <c r="I1884" t="s">
        <v>1974</v>
      </c>
      <c r="J1884" t="s">
        <v>2001</v>
      </c>
      <c r="K1884" t="s">
        <v>1911</v>
      </c>
      <c r="L1884" t="s">
        <v>1886</v>
      </c>
      <c r="M1884">
        <v>3</v>
      </c>
      <c r="N1884" s="3">
        <v>58</v>
      </c>
      <c r="O1884" s="3">
        <v>25</v>
      </c>
      <c r="P1884" s="4">
        <v>0.05</v>
      </c>
      <c r="Q1884" s="3">
        <v>165.3</v>
      </c>
      <c r="R1884" s="3">
        <v>75</v>
      </c>
      <c r="S1884" s="3">
        <v>90.3</v>
      </c>
      <c r="T1884" t="s">
        <v>1954</v>
      </c>
      <c r="U1884" t="s">
        <v>72</v>
      </c>
    </row>
    <row r="1885" spans="1:21" x14ac:dyDescent="0.35">
      <c r="A1885" t="s">
        <v>4408</v>
      </c>
      <c r="B1885" s="2">
        <v>45428</v>
      </c>
      <c r="C1885">
        <v>5</v>
      </c>
      <c r="D1885">
        <v>2024</v>
      </c>
      <c r="F1885" t="s">
        <v>812</v>
      </c>
      <c r="G1885" t="s">
        <v>2489</v>
      </c>
      <c r="H1885" t="s">
        <v>1863</v>
      </c>
      <c r="I1885" t="s">
        <v>2056</v>
      </c>
      <c r="J1885" t="s">
        <v>2067</v>
      </c>
      <c r="K1885" t="s">
        <v>1918</v>
      </c>
      <c r="L1885" t="s">
        <v>1889</v>
      </c>
      <c r="M1885">
        <v>2</v>
      </c>
      <c r="N1885" s="3">
        <v>69</v>
      </c>
      <c r="O1885" s="3">
        <v>37</v>
      </c>
      <c r="P1885" s="4">
        <v>0.05</v>
      </c>
      <c r="Q1885" s="3">
        <v>131.1</v>
      </c>
      <c r="R1885" s="3">
        <v>74</v>
      </c>
      <c r="S1885" s="3">
        <v>57.1</v>
      </c>
      <c r="T1885" t="s">
        <v>1954</v>
      </c>
      <c r="U1885" t="s">
        <v>72</v>
      </c>
    </row>
    <row r="1886" spans="1:21" x14ac:dyDescent="0.35">
      <c r="A1886" t="s">
        <v>4409</v>
      </c>
      <c r="B1886" s="2">
        <v>45428</v>
      </c>
      <c r="C1886">
        <v>5</v>
      </c>
      <c r="D1886">
        <v>2024</v>
      </c>
      <c r="F1886" t="s">
        <v>967</v>
      </c>
      <c r="G1886" t="s">
        <v>2794</v>
      </c>
      <c r="H1886" t="s">
        <v>1875</v>
      </c>
      <c r="I1886" t="s">
        <v>2054</v>
      </c>
      <c r="J1886" t="s">
        <v>2045</v>
      </c>
      <c r="K1886" t="s">
        <v>1910</v>
      </c>
      <c r="L1886" t="s">
        <v>1890</v>
      </c>
      <c r="M1886">
        <v>1</v>
      </c>
      <c r="N1886" s="3">
        <v>99</v>
      </c>
      <c r="O1886" s="3">
        <v>58</v>
      </c>
      <c r="P1886" s="4">
        <v>0.05</v>
      </c>
      <c r="Q1886" s="3">
        <v>94.05</v>
      </c>
      <c r="R1886" s="3">
        <v>58</v>
      </c>
      <c r="S1886" s="3">
        <v>36.049999999999997</v>
      </c>
      <c r="T1886" t="s">
        <v>1954</v>
      </c>
      <c r="U1886" t="s">
        <v>71</v>
      </c>
    </row>
    <row r="1887" spans="1:21" x14ac:dyDescent="0.35">
      <c r="A1887" t="s">
        <v>4410</v>
      </c>
      <c r="B1887" s="2">
        <v>45428</v>
      </c>
      <c r="C1887">
        <v>5</v>
      </c>
      <c r="D1887">
        <v>2024</v>
      </c>
      <c r="F1887" t="s">
        <v>343</v>
      </c>
      <c r="G1887" t="s">
        <v>2445</v>
      </c>
      <c r="H1887" t="s">
        <v>1875</v>
      </c>
      <c r="I1887" t="s">
        <v>1996</v>
      </c>
      <c r="J1887" t="s">
        <v>1971</v>
      </c>
      <c r="K1887" t="s">
        <v>1920</v>
      </c>
      <c r="L1887" t="s">
        <v>1886</v>
      </c>
      <c r="M1887">
        <v>2</v>
      </c>
      <c r="N1887" s="3">
        <v>45</v>
      </c>
      <c r="O1887" s="3">
        <v>19</v>
      </c>
      <c r="P1887" s="4">
        <v>0.1</v>
      </c>
      <c r="Q1887" s="3">
        <v>81</v>
      </c>
      <c r="R1887" s="3">
        <v>38</v>
      </c>
      <c r="S1887" s="3">
        <v>43</v>
      </c>
      <c r="T1887" t="s">
        <v>1954</v>
      </c>
      <c r="U1887" t="s">
        <v>72</v>
      </c>
    </row>
    <row r="1888" spans="1:21" x14ac:dyDescent="0.35">
      <c r="A1888" t="s">
        <v>4411</v>
      </c>
      <c r="B1888" s="2">
        <v>45428</v>
      </c>
      <c r="C1888">
        <v>5</v>
      </c>
      <c r="D1888">
        <v>2024</v>
      </c>
      <c r="F1888" t="s">
        <v>1524</v>
      </c>
      <c r="G1888" t="s">
        <v>3315</v>
      </c>
      <c r="H1888" t="s">
        <v>1870</v>
      </c>
      <c r="I1888" t="s">
        <v>2083</v>
      </c>
      <c r="J1888" t="s">
        <v>2015</v>
      </c>
      <c r="K1888" t="s">
        <v>1914</v>
      </c>
      <c r="L1888" t="s">
        <v>1888</v>
      </c>
      <c r="M1888">
        <v>1</v>
      </c>
      <c r="N1888" s="3">
        <v>65</v>
      </c>
      <c r="O1888" s="3">
        <v>32</v>
      </c>
      <c r="P1888" s="4">
        <v>0.05</v>
      </c>
      <c r="Q1888" s="3">
        <v>61.75</v>
      </c>
      <c r="R1888" s="3">
        <v>32</v>
      </c>
      <c r="S1888" s="3">
        <v>29.75</v>
      </c>
      <c r="T1888" t="s">
        <v>1954</v>
      </c>
      <c r="U1888" t="s">
        <v>72</v>
      </c>
    </row>
    <row r="1889" spans="1:21" x14ac:dyDescent="0.35">
      <c r="A1889" t="s">
        <v>4412</v>
      </c>
      <c r="B1889" s="2">
        <v>45428</v>
      </c>
      <c r="C1889">
        <v>5</v>
      </c>
      <c r="D1889">
        <v>2024</v>
      </c>
      <c r="F1889" t="s">
        <v>1422</v>
      </c>
      <c r="G1889" t="s">
        <v>2794</v>
      </c>
      <c r="H1889" t="s">
        <v>1866</v>
      </c>
      <c r="I1889" t="s">
        <v>1866</v>
      </c>
      <c r="J1889" t="s">
        <v>2026</v>
      </c>
      <c r="K1889" t="s">
        <v>1919</v>
      </c>
      <c r="L1889" t="s">
        <v>1887</v>
      </c>
      <c r="M1889">
        <v>1</v>
      </c>
      <c r="N1889" s="3">
        <v>85</v>
      </c>
      <c r="O1889" s="3">
        <v>44</v>
      </c>
      <c r="P1889" s="4">
        <v>0.05</v>
      </c>
      <c r="Q1889" s="3">
        <v>80.75</v>
      </c>
      <c r="R1889" s="3">
        <v>44</v>
      </c>
      <c r="S1889" s="3">
        <v>36.75</v>
      </c>
      <c r="T1889" t="s">
        <v>1954</v>
      </c>
      <c r="U1889" t="s">
        <v>72</v>
      </c>
    </row>
    <row r="1890" spans="1:21" x14ac:dyDescent="0.35">
      <c r="A1890" t="s">
        <v>4413</v>
      </c>
      <c r="B1890" s="2">
        <v>45428</v>
      </c>
      <c r="C1890">
        <v>5</v>
      </c>
      <c r="D1890">
        <v>2024</v>
      </c>
      <c r="F1890" t="s">
        <v>1549</v>
      </c>
      <c r="G1890" t="s">
        <v>2687</v>
      </c>
      <c r="H1890" t="s">
        <v>1873</v>
      </c>
      <c r="I1890" t="s">
        <v>2323</v>
      </c>
      <c r="J1890" t="s">
        <v>1997</v>
      </c>
      <c r="K1890" t="s">
        <v>1906</v>
      </c>
      <c r="L1890" t="s">
        <v>1889</v>
      </c>
      <c r="M1890">
        <v>2</v>
      </c>
      <c r="N1890" s="3">
        <v>89</v>
      </c>
      <c r="O1890" s="3">
        <v>48</v>
      </c>
      <c r="P1890" s="4">
        <v>0</v>
      </c>
      <c r="Q1890" s="3">
        <v>178</v>
      </c>
      <c r="R1890" s="3">
        <v>96</v>
      </c>
      <c r="S1890" s="3">
        <v>82</v>
      </c>
      <c r="T1890" t="s">
        <v>1954</v>
      </c>
      <c r="U1890" t="s">
        <v>71</v>
      </c>
    </row>
    <row r="1891" spans="1:21" x14ac:dyDescent="0.35">
      <c r="A1891" t="s">
        <v>4414</v>
      </c>
      <c r="B1891" s="2">
        <v>45428</v>
      </c>
      <c r="C1891">
        <v>5</v>
      </c>
      <c r="D1891">
        <v>2024</v>
      </c>
      <c r="F1891" t="s">
        <v>333</v>
      </c>
      <c r="G1891" t="s">
        <v>2069</v>
      </c>
      <c r="H1891" t="s">
        <v>1873</v>
      </c>
      <c r="I1891" t="s">
        <v>2070</v>
      </c>
      <c r="J1891" t="s">
        <v>1991</v>
      </c>
      <c r="K1891" t="s">
        <v>1925</v>
      </c>
      <c r="L1891" t="s">
        <v>1885</v>
      </c>
      <c r="M1891">
        <v>1</v>
      </c>
      <c r="N1891" s="3">
        <v>35</v>
      </c>
      <c r="O1891" s="3">
        <v>16</v>
      </c>
      <c r="P1891" s="4">
        <v>0.15</v>
      </c>
      <c r="Q1891" s="3">
        <v>29.75</v>
      </c>
      <c r="R1891" s="3">
        <v>16</v>
      </c>
      <c r="S1891" s="3">
        <v>13.75</v>
      </c>
      <c r="T1891" t="s">
        <v>1954</v>
      </c>
      <c r="U1891" t="s">
        <v>72</v>
      </c>
    </row>
    <row r="1892" spans="1:21" x14ac:dyDescent="0.35">
      <c r="A1892" t="s">
        <v>4415</v>
      </c>
      <c r="B1892" s="2">
        <v>45429</v>
      </c>
      <c r="C1892">
        <v>5</v>
      </c>
      <c r="D1892">
        <v>2024</v>
      </c>
      <c r="F1892" t="s">
        <v>204</v>
      </c>
      <c r="G1892" t="s">
        <v>58</v>
      </c>
      <c r="H1892" t="s">
        <v>1872</v>
      </c>
      <c r="I1892" t="s">
        <v>1986</v>
      </c>
      <c r="J1892" t="s">
        <v>2067</v>
      </c>
      <c r="K1892" t="s">
        <v>1918</v>
      </c>
      <c r="L1892" t="s">
        <v>1889</v>
      </c>
      <c r="M1892">
        <v>3</v>
      </c>
      <c r="N1892" s="3">
        <v>69</v>
      </c>
      <c r="O1892" s="3">
        <v>37</v>
      </c>
      <c r="P1892" s="4">
        <v>0</v>
      </c>
      <c r="Q1892" s="3">
        <v>207</v>
      </c>
      <c r="R1892" s="3">
        <v>111</v>
      </c>
      <c r="S1892" s="3">
        <v>96</v>
      </c>
      <c r="T1892" t="s">
        <v>1954</v>
      </c>
      <c r="U1892" t="s">
        <v>72</v>
      </c>
    </row>
    <row r="1893" spans="1:21" x14ac:dyDescent="0.35">
      <c r="A1893" t="s">
        <v>4416</v>
      </c>
      <c r="B1893" s="2">
        <v>45429</v>
      </c>
      <c r="C1893">
        <v>5</v>
      </c>
      <c r="D1893">
        <v>2024</v>
      </c>
      <c r="F1893" t="s">
        <v>161</v>
      </c>
      <c r="G1893" t="s">
        <v>2254</v>
      </c>
      <c r="H1893" t="s">
        <v>1866</v>
      </c>
      <c r="J1893" t="s">
        <v>1956</v>
      </c>
      <c r="K1893" t="s">
        <v>1909</v>
      </c>
      <c r="L1893" t="s">
        <v>1887</v>
      </c>
      <c r="M1893">
        <v>3</v>
      </c>
      <c r="N1893" s="3">
        <v>95</v>
      </c>
      <c r="O1893" s="3">
        <v>54</v>
      </c>
      <c r="P1893" s="4">
        <v>0</v>
      </c>
      <c r="Q1893" s="3">
        <v>285</v>
      </c>
      <c r="R1893" s="3">
        <v>162</v>
      </c>
      <c r="S1893" s="3">
        <v>123</v>
      </c>
      <c r="T1893" t="s">
        <v>1954</v>
      </c>
      <c r="U1893" t="s">
        <v>72</v>
      </c>
    </row>
    <row r="1894" spans="1:21" x14ac:dyDescent="0.35">
      <c r="A1894" t="s">
        <v>4417</v>
      </c>
      <c r="B1894" s="2">
        <v>45429</v>
      </c>
      <c r="C1894">
        <v>5</v>
      </c>
      <c r="D1894">
        <v>2024</v>
      </c>
      <c r="F1894" t="s">
        <v>432</v>
      </c>
      <c r="G1894" t="s">
        <v>3624</v>
      </c>
      <c r="H1894" t="s">
        <v>1875</v>
      </c>
      <c r="I1894" t="s">
        <v>1981</v>
      </c>
      <c r="J1894" t="s">
        <v>2045</v>
      </c>
      <c r="K1894" t="s">
        <v>1910</v>
      </c>
      <c r="L1894" t="s">
        <v>1890</v>
      </c>
      <c r="M1894">
        <v>2</v>
      </c>
      <c r="N1894" s="3">
        <v>99</v>
      </c>
      <c r="O1894" s="3">
        <v>58</v>
      </c>
      <c r="P1894" s="4">
        <v>0.1</v>
      </c>
      <c r="Q1894" s="3">
        <v>178.2</v>
      </c>
      <c r="R1894" s="3">
        <v>116</v>
      </c>
      <c r="S1894" s="3">
        <v>62.2</v>
      </c>
      <c r="T1894" t="s">
        <v>1954</v>
      </c>
      <c r="U1894" t="s">
        <v>72</v>
      </c>
    </row>
    <row r="1895" spans="1:21" x14ac:dyDescent="0.35">
      <c r="A1895" t="s">
        <v>4418</v>
      </c>
      <c r="B1895" s="2">
        <v>45429</v>
      </c>
      <c r="C1895">
        <v>5</v>
      </c>
      <c r="D1895">
        <v>2024</v>
      </c>
      <c r="F1895" t="s">
        <v>926</v>
      </c>
      <c r="G1895" t="s">
        <v>3292</v>
      </c>
      <c r="H1895" t="s">
        <v>1874</v>
      </c>
      <c r="I1895" t="s">
        <v>2186</v>
      </c>
      <c r="J1895" t="s">
        <v>2023</v>
      </c>
      <c r="K1895" t="s">
        <v>1912</v>
      </c>
      <c r="L1895" t="s">
        <v>1890</v>
      </c>
      <c r="M1895">
        <v>1</v>
      </c>
      <c r="N1895" s="3">
        <v>249</v>
      </c>
      <c r="O1895" s="3">
        <v>168</v>
      </c>
      <c r="P1895" s="4">
        <v>0.05</v>
      </c>
      <c r="Q1895" s="3">
        <v>236.55</v>
      </c>
      <c r="R1895" s="3">
        <v>168</v>
      </c>
      <c r="S1895" s="3">
        <v>68.55</v>
      </c>
      <c r="T1895" t="s">
        <v>1954</v>
      </c>
      <c r="U1895" t="s">
        <v>72</v>
      </c>
    </row>
    <row r="1896" spans="1:21" x14ac:dyDescent="0.35">
      <c r="A1896" t="s">
        <v>4419</v>
      </c>
      <c r="B1896" s="2">
        <v>45429</v>
      </c>
      <c r="C1896">
        <v>5</v>
      </c>
      <c r="D1896">
        <v>2024</v>
      </c>
      <c r="F1896" t="s">
        <v>1085</v>
      </c>
      <c r="G1896" t="s">
        <v>61</v>
      </c>
      <c r="H1896" t="s">
        <v>1869</v>
      </c>
      <c r="I1896" t="s">
        <v>2073</v>
      </c>
      <c r="J1896" t="s">
        <v>1967</v>
      </c>
      <c r="K1896" t="s">
        <v>1913</v>
      </c>
      <c r="L1896" t="s">
        <v>1888</v>
      </c>
      <c r="M1896">
        <v>5</v>
      </c>
      <c r="N1896" s="3">
        <v>78</v>
      </c>
      <c r="O1896" s="3">
        <v>39</v>
      </c>
      <c r="P1896" s="4">
        <v>0</v>
      </c>
      <c r="Q1896" s="3">
        <v>390</v>
      </c>
      <c r="R1896" s="3">
        <v>195</v>
      </c>
      <c r="S1896" s="3">
        <v>195</v>
      </c>
      <c r="T1896" t="s">
        <v>1954</v>
      </c>
      <c r="U1896" t="s">
        <v>71</v>
      </c>
    </row>
    <row r="1897" spans="1:21" x14ac:dyDescent="0.35">
      <c r="A1897" t="s">
        <v>4420</v>
      </c>
      <c r="B1897" s="2">
        <v>45429</v>
      </c>
      <c r="C1897">
        <v>5</v>
      </c>
      <c r="D1897">
        <v>2024</v>
      </c>
      <c r="F1897" t="s">
        <v>361</v>
      </c>
      <c r="G1897" t="s">
        <v>2920</v>
      </c>
      <c r="H1897" t="s">
        <v>1867</v>
      </c>
      <c r="I1897" t="s">
        <v>2004</v>
      </c>
      <c r="J1897" t="s">
        <v>1956</v>
      </c>
      <c r="K1897" t="s">
        <v>1909</v>
      </c>
      <c r="L1897" t="s">
        <v>1887</v>
      </c>
      <c r="M1897">
        <v>1</v>
      </c>
      <c r="N1897" s="3">
        <v>95</v>
      </c>
      <c r="O1897" s="3">
        <v>54</v>
      </c>
      <c r="P1897" s="4">
        <v>0</v>
      </c>
      <c r="Q1897" s="3">
        <v>95</v>
      </c>
      <c r="R1897" s="3">
        <v>54</v>
      </c>
      <c r="S1897" s="3">
        <v>41</v>
      </c>
      <c r="T1897" t="s">
        <v>1954</v>
      </c>
      <c r="U1897" t="s">
        <v>72</v>
      </c>
    </row>
    <row r="1898" spans="1:21" x14ac:dyDescent="0.35">
      <c r="A1898" t="s">
        <v>4421</v>
      </c>
      <c r="B1898" s="2">
        <v>45429</v>
      </c>
      <c r="C1898">
        <v>5</v>
      </c>
      <c r="D1898">
        <v>2024</v>
      </c>
      <c r="F1898" t="s">
        <v>1141</v>
      </c>
      <c r="G1898" t="s">
        <v>3694</v>
      </c>
      <c r="H1898" t="s">
        <v>1870</v>
      </c>
      <c r="I1898" t="s">
        <v>2060</v>
      </c>
      <c r="J1898" t="s">
        <v>2026</v>
      </c>
      <c r="K1898" t="s">
        <v>1919</v>
      </c>
      <c r="L1898" t="s">
        <v>1887</v>
      </c>
      <c r="M1898">
        <v>2</v>
      </c>
      <c r="N1898" s="3">
        <v>85</v>
      </c>
      <c r="O1898" s="3">
        <v>44</v>
      </c>
      <c r="P1898" s="4">
        <v>0</v>
      </c>
      <c r="Q1898" s="3">
        <v>170</v>
      </c>
      <c r="R1898" s="3">
        <v>88</v>
      </c>
      <c r="S1898" s="3">
        <v>82</v>
      </c>
      <c r="T1898" t="s">
        <v>1954</v>
      </c>
      <c r="U1898" t="s">
        <v>72</v>
      </c>
    </row>
    <row r="1899" spans="1:21" x14ac:dyDescent="0.35">
      <c r="A1899" t="s">
        <v>4422</v>
      </c>
      <c r="B1899" s="2">
        <v>45429</v>
      </c>
      <c r="C1899">
        <v>5</v>
      </c>
      <c r="D1899">
        <v>2024</v>
      </c>
      <c r="F1899" t="s">
        <v>1456</v>
      </c>
      <c r="G1899" t="s">
        <v>3411</v>
      </c>
      <c r="H1899" t="s">
        <v>1868</v>
      </c>
      <c r="I1899" t="s">
        <v>2022</v>
      </c>
      <c r="J1899" t="s">
        <v>1991</v>
      </c>
      <c r="K1899" t="s">
        <v>1925</v>
      </c>
      <c r="L1899" t="s">
        <v>1885</v>
      </c>
      <c r="M1899">
        <v>1</v>
      </c>
      <c r="N1899" s="3">
        <v>35</v>
      </c>
      <c r="O1899" s="3">
        <v>16</v>
      </c>
      <c r="P1899" s="4">
        <v>0.1</v>
      </c>
      <c r="Q1899" s="3">
        <v>31.5</v>
      </c>
      <c r="R1899" s="3">
        <v>16</v>
      </c>
      <c r="S1899" s="3">
        <v>15.5</v>
      </c>
      <c r="T1899" t="s">
        <v>1954</v>
      </c>
      <c r="U1899" t="s">
        <v>71</v>
      </c>
    </row>
    <row r="1900" spans="1:21" x14ac:dyDescent="0.35">
      <c r="A1900" t="s">
        <v>4423</v>
      </c>
      <c r="B1900" s="2">
        <v>45429</v>
      </c>
      <c r="C1900">
        <v>5</v>
      </c>
      <c r="D1900">
        <v>2024</v>
      </c>
      <c r="F1900" t="s">
        <v>1169</v>
      </c>
      <c r="G1900" t="s">
        <v>3016</v>
      </c>
      <c r="H1900" t="s">
        <v>1867</v>
      </c>
      <c r="I1900" t="s">
        <v>2036</v>
      </c>
      <c r="J1900" t="s">
        <v>1956</v>
      </c>
      <c r="K1900" t="s">
        <v>1909</v>
      </c>
      <c r="L1900" t="s">
        <v>1887</v>
      </c>
      <c r="M1900">
        <v>1</v>
      </c>
      <c r="N1900" s="3">
        <v>95</v>
      </c>
      <c r="O1900" s="3">
        <v>54</v>
      </c>
      <c r="P1900" s="4">
        <v>0</v>
      </c>
      <c r="Q1900" s="3">
        <v>95</v>
      </c>
      <c r="R1900" s="3">
        <v>54</v>
      </c>
      <c r="S1900" s="3">
        <v>41</v>
      </c>
      <c r="T1900" t="s">
        <v>1954</v>
      </c>
      <c r="U1900" t="s">
        <v>72</v>
      </c>
    </row>
    <row r="1901" spans="1:21" x14ac:dyDescent="0.35">
      <c r="A1901" t="s">
        <v>4424</v>
      </c>
      <c r="B1901" s="2">
        <v>45429</v>
      </c>
      <c r="C1901">
        <v>5</v>
      </c>
      <c r="D1901">
        <v>2024</v>
      </c>
      <c r="F1901" t="s">
        <v>1359</v>
      </c>
      <c r="G1901" t="s">
        <v>3137</v>
      </c>
      <c r="H1901" t="s">
        <v>1875</v>
      </c>
      <c r="I1901" t="s">
        <v>2054</v>
      </c>
      <c r="J1901" t="s">
        <v>1963</v>
      </c>
      <c r="K1901" t="s">
        <v>1907</v>
      </c>
      <c r="L1901" t="s">
        <v>1890</v>
      </c>
      <c r="M1901">
        <v>1</v>
      </c>
      <c r="N1901" s="3">
        <v>119</v>
      </c>
      <c r="O1901" s="3">
        <v>72</v>
      </c>
      <c r="P1901" s="4">
        <v>0.05</v>
      </c>
      <c r="Q1901" s="3">
        <v>113.05</v>
      </c>
      <c r="R1901" s="3">
        <v>72</v>
      </c>
      <c r="S1901" s="3">
        <v>41.05</v>
      </c>
      <c r="T1901" t="s">
        <v>1954</v>
      </c>
      <c r="U1901" t="s">
        <v>72</v>
      </c>
    </row>
    <row r="1902" spans="1:21" x14ac:dyDescent="0.35">
      <c r="A1902" t="s">
        <v>4425</v>
      </c>
      <c r="B1902" s="2">
        <v>45429</v>
      </c>
      <c r="C1902">
        <v>5</v>
      </c>
      <c r="D1902">
        <v>2024</v>
      </c>
      <c r="F1902" t="s">
        <v>1045</v>
      </c>
      <c r="G1902" t="s">
        <v>3344</v>
      </c>
      <c r="H1902" t="s">
        <v>1873</v>
      </c>
      <c r="I1902" t="s">
        <v>2323</v>
      </c>
      <c r="J1902" t="s">
        <v>1956</v>
      </c>
      <c r="K1902" t="s">
        <v>1909</v>
      </c>
      <c r="L1902" t="s">
        <v>1887</v>
      </c>
      <c r="M1902">
        <v>2</v>
      </c>
      <c r="N1902" s="3">
        <v>95</v>
      </c>
      <c r="O1902" s="3">
        <v>54</v>
      </c>
      <c r="P1902" s="4">
        <v>0</v>
      </c>
      <c r="Q1902" s="3">
        <v>190</v>
      </c>
      <c r="R1902" s="3">
        <v>108</v>
      </c>
      <c r="S1902" s="3">
        <v>82</v>
      </c>
      <c r="T1902" t="s">
        <v>1954</v>
      </c>
      <c r="U1902" t="s">
        <v>71</v>
      </c>
    </row>
    <row r="1903" spans="1:21" x14ac:dyDescent="0.35">
      <c r="A1903" t="s">
        <v>4426</v>
      </c>
      <c r="B1903" s="2">
        <v>45429</v>
      </c>
      <c r="C1903">
        <v>5</v>
      </c>
      <c r="D1903">
        <v>2024</v>
      </c>
      <c r="F1903" t="s">
        <v>1484</v>
      </c>
      <c r="G1903" t="s">
        <v>3497</v>
      </c>
      <c r="H1903" t="s">
        <v>1866</v>
      </c>
      <c r="I1903" t="s">
        <v>1866</v>
      </c>
      <c r="J1903" t="s">
        <v>2011</v>
      </c>
      <c r="K1903" t="s">
        <v>1927</v>
      </c>
      <c r="L1903" t="s">
        <v>1885</v>
      </c>
      <c r="M1903">
        <v>1</v>
      </c>
      <c r="N1903" s="3">
        <v>24</v>
      </c>
      <c r="O1903" s="3">
        <v>10</v>
      </c>
      <c r="P1903" s="4">
        <v>0.05</v>
      </c>
      <c r="Q1903" s="3">
        <v>22.8</v>
      </c>
      <c r="R1903" s="3">
        <v>10</v>
      </c>
      <c r="S1903" s="3">
        <v>12.8</v>
      </c>
      <c r="T1903" t="s">
        <v>1954</v>
      </c>
      <c r="U1903" t="s">
        <v>72</v>
      </c>
    </row>
    <row r="1904" spans="1:21" x14ac:dyDescent="0.35">
      <c r="A1904" t="s">
        <v>4427</v>
      </c>
      <c r="B1904" s="2">
        <v>45430</v>
      </c>
      <c r="C1904">
        <v>5</v>
      </c>
      <c r="D1904">
        <v>2024</v>
      </c>
      <c r="F1904" t="s">
        <v>622</v>
      </c>
      <c r="G1904" t="s">
        <v>2643</v>
      </c>
      <c r="H1904" t="s">
        <v>1866</v>
      </c>
      <c r="I1904" t="s">
        <v>1866</v>
      </c>
      <c r="J1904" t="s">
        <v>2120</v>
      </c>
      <c r="K1904" t="s">
        <v>1926</v>
      </c>
      <c r="L1904" t="s">
        <v>1885</v>
      </c>
      <c r="M1904">
        <v>1</v>
      </c>
      <c r="N1904" s="3">
        <v>28</v>
      </c>
      <c r="O1904" s="3">
        <v>13</v>
      </c>
      <c r="P1904" s="4">
        <v>0</v>
      </c>
      <c r="Q1904" s="3">
        <v>28</v>
      </c>
      <c r="R1904" s="3">
        <v>13</v>
      </c>
      <c r="S1904" s="3">
        <v>15</v>
      </c>
      <c r="T1904" t="s">
        <v>1954</v>
      </c>
      <c r="U1904" t="s">
        <v>71</v>
      </c>
    </row>
    <row r="1905" spans="1:21" x14ac:dyDescent="0.35">
      <c r="A1905" t="s">
        <v>4428</v>
      </c>
      <c r="B1905" s="2">
        <v>45430</v>
      </c>
      <c r="C1905">
        <v>5</v>
      </c>
      <c r="D1905">
        <v>2024</v>
      </c>
      <c r="F1905" t="s">
        <v>714</v>
      </c>
      <c r="G1905" t="s">
        <v>2098</v>
      </c>
      <c r="H1905" t="s">
        <v>1870</v>
      </c>
      <c r="I1905" t="s">
        <v>2083</v>
      </c>
      <c r="J1905" t="s">
        <v>1967</v>
      </c>
      <c r="K1905" t="s">
        <v>1913</v>
      </c>
      <c r="L1905" t="s">
        <v>1888</v>
      </c>
      <c r="M1905">
        <v>4</v>
      </c>
      <c r="N1905" s="3">
        <v>78</v>
      </c>
      <c r="O1905" s="3">
        <v>39</v>
      </c>
      <c r="P1905" s="4">
        <v>0</v>
      </c>
      <c r="Q1905" s="3">
        <v>312</v>
      </c>
      <c r="R1905" s="3">
        <v>156</v>
      </c>
      <c r="S1905" s="3">
        <v>156</v>
      </c>
      <c r="T1905" t="s">
        <v>1954</v>
      </c>
      <c r="U1905" t="s">
        <v>72</v>
      </c>
    </row>
    <row r="1906" spans="1:21" x14ac:dyDescent="0.35">
      <c r="A1906" t="s">
        <v>4429</v>
      </c>
      <c r="B1906" s="2">
        <v>45430</v>
      </c>
      <c r="C1906">
        <v>5</v>
      </c>
      <c r="D1906">
        <v>2024</v>
      </c>
      <c r="F1906" t="s">
        <v>1376</v>
      </c>
      <c r="G1906" t="s">
        <v>3836</v>
      </c>
      <c r="H1906" t="s">
        <v>1870</v>
      </c>
      <c r="I1906" t="s">
        <v>2083</v>
      </c>
      <c r="J1906" t="s">
        <v>1953</v>
      </c>
      <c r="K1906" t="s">
        <v>1905</v>
      </c>
      <c r="L1906" t="s">
        <v>1888</v>
      </c>
      <c r="M1906">
        <v>2</v>
      </c>
      <c r="N1906" s="3">
        <v>120</v>
      </c>
      <c r="O1906" s="3">
        <v>63</v>
      </c>
      <c r="P1906" s="4">
        <v>0.1</v>
      </c>
      <c r="Q1906" s="3">
        <v>216</v>
      </c>
      <c r="R1906" s="3">
        <v>126</v>
      </c>
      <c r="S1906" s="3">
        <v>90</v>
      </c>
      <c r="T1906" t="s">
        <v>1954</v>
      </c>
      <c r="U1906" t="s">
        <v>72</v>
      </c>
    </row>
    <row r="1907" spans="1:21" x14ac:dyDescent="0.35">
      <c r="A1907" t="s">
        <v>4430</v>
      </c>
      <c r="B1907" s="2">
        <v>45430</v>
      </c>
      <c r="C1907">
        <v>5</v>
      </c>
      <c r="D1907">
        <v>2024</v>
      </c>
      <c r="F1907" t="s">
        <v>424</v>
      </c>
      <c r="G1907" t="s">
        <v>2595</v>
      </c>
      <c r="H1907" t="s">
        <v>1873</v>
      </c>
      <c r="I1907" t="s">
        <v>2070</v>
      </c>
      <c r="J1907" t="s">
        <v>2034</v>
      </c>
      <c r="K1907" t="s">
        <v>1904</v>
      </c>
      <c r="L1907" t="s">
        <v>1889</v>
      </c>
      <c r="M1907">
        <v>2</v>
      </c>
      <c r="N1907" s="3">
        <v>149</v>
      </c>
      <c r="O1907" s="3">
        <v>91</v>
      </c>
      <c r="P1907" s="4">
        <v>0.1</v>
      </c>
      <c r="Q1907" s="3">
        <v>268.2</v>
      </c>
      <c r="R1907" s="3">
        <v>182</v>
      </c>
      <c r="S1907" s="3">
        <v>86.2</v>
      </c>
      <c r="T1907" t="s">
        <v>1954</v>
      </c>
      <c r="U1907" t="s">
        <v>72</v>
      </c>
    </row>
    <row r="1908" spans="1:21" x14ac:dyDescent="0.35">
      <c r="A1908" t="s">
        <v>4431</v>
      </c>
      <c r="B1908" s="2">
        <v>45430</v>
      </c>
      <c r="C1908">
        <v>5</v>
      </c>
      <c r="D1908">
        <v>2024</v>
      </c>
      <c r="F1908" t="s">
        <v>1142</v>
      </c>
      <c r="G1908" t="s">
        <v>3024</v>
      </c>
      <c r="H1908" t="s">
        <v>1866</v>
      </c>
      <c r="I1908" t="s">
        <v>1866</v>
      </c>
      <c r="J1908" t="s">
        <v>2120</v>
      </c>
      <c r="K1908" t="s">
        <v>1926</v>
      </c>
      <c r="L1908" t="s">
        <v>1885</v>
      </c>
      <c r="M1908">
        <v>1</v>
      </c>
      <c r="N1908" s="3">
        <v>28</v>
      </c>
      <c r="O1908" s="3">
        <v>13</v>
      </c>
      <c r="P1908" s="4">
        <v>0</v>
      </c>
      <c r="Q1908" s="3">
        <v>28</v>
      </c>
      <c r="R1908" s="3">
        <v>13</v>
      </c>
      <c r="S1908" s="3">
        <v>15</v>
      </c>
      <c r="T1908" t="s">
        <v>1954</v>
      </c>
      <c r="U1908" t="s">
        <v>71</v>
      </c>
    </row>
    <row r="1909" spans="1:21" x14ac:dyDescent="0.35">
      <c r="A1909" t="s">
        <v>4432</v>
      </c>
      <c r="B1909" s="2">
        <v>45430</v>
      </c>
      <c r="C1909">
        <v>5</v>
      </c>
      <c r="D1909">
        <v>2024</v>
      </c>
      <c r="F1909" t="s">
        <v>162</v>
      </c>
      <c r="G1909" t="s">
        <v>2592</v>
      </c>
      <c r="H1909" t="s">
        <v>1869</v>
      </c>
      <c r="I1909" t="s">
        <v>2157</v>
      </c>
      <c r="J1909" t="s">
        <v>2026</v>
      </c>
      <c r="K1909" t="s">
        <v>1919</v>
      </c>
      <c r="L1909" t="s">
        <v>1887</v>
      </c>
      <c r="M1909">
        <v>1</v>
      </c>
      <c r="N1909" s="3">
        <v>85</v>
      </c>
      <c r="O1909" s="3">
        <v>44</v>
      </c>
      <c r="P1909" s="4">
        <v>0.15</v>
      </c>
      <c r="Q1909" s="3">
        <v>72.25</v>
      </c>
      <c r="R1909" s="3">
        <v>44</v>
      </c>
      <c r="S1909" s="3">
        <v>28.25</v>
      </c>
      <c r="T1909" t="s">
        <v>1954</v>
      </c>
      <c r="U1909" t="s">
        <v>72</v>
      </c>
    </row>
    <row r="1910" spans="1:21" x14ac:dyDescent="0.35">
      <c r="A1910" t="s">
        <v>4433</v>
      </c>
      <c r="B1910" s="2">
        <v>45430</v>
      </c>
      <c r="C1910">
        <v>5</v>
      </c>
      <c r="D1910">
        <v>2024</v>
      </c>
      <c r="F1910" t="s">
        <v>807</v>
      </c>
      <c r="G1910" t="s">
        <v>2671</v>
      </c>
      <c r="H1910" t="s">
        <v>1864</v>
      </c>
      <c r="I1910" t="s">
        <v>2087</v>
      </c>
      <c r="J1910" t="s">
        <v>2045</v>
      </c>
      <c r="K1910" t="s">
        <v>1910</v>
      </c>
      <c r="L1910" t="s">
        <v>1890</v>
      </c>
      <c r="M1910">
        <v>1</v>
      </c>
      <c r="N1910" s="3">
        <v>99</v>
      </c>
      <c r="O1910" s="3">
        <v>58</v>
      </c>
      <c r="P1910" s="4">
        <v>0.15</v>
      </c>
      <c r="Q1910" s="3">
        <v>84.15</v>
      </c>
      <c r="R1910" s="3">
        <v>58</v>
      </c>
      <c r="S1910" s="3">
        <v>26.15</v>
      </c>
      <c r="T1910" t="s">
        <v>1954</v>
      </c>
      <c r="U1910" t="s">
        <v>72</v>
      </c>
    </row>
    <row r="1911" spans="1:21" x14ac:dyDescent="0.35">
      <c r="A1911" t="s">
        <v>4434</v>
      </c>
      <c r="B1911" s="2">
        <v>45430</v>
      </c>
      <c r="C1911">
        <v>5</v>
      </c>
      <c r="D1911">
        <v>2024</v>
      </c>
      <c r="F1911" t="s">
        <v>652</v>
      </c>
      <c r="G1911" t="s">
        <v>2608</v>
      </c>
      <c r="H1911" t="s">
        <v>1870</v>
      </c>
      <c r="I1911" t="s">
        <v>2192</v>
      </c>
      <c r="J1911" t="s">
        <v>1963</v>
      </c>
      <c r="K1911" t="s">
        <v>1907</v>
      </c>
      <c r="L1911" t="s">
        <v>1890</v>
      </c>
      <c r="M1911">
        <v>3</v>
      </c>
      <c r="N1911" s="3">
        <v>119</v>
      </c>
      <c r="O1911" s="3">
        <v>72</v>
      </c>
      <c r="P1911" s="4">
        <v>0.05</v>
      </c>
      <c r="Q1911" s="3">
        <v>339.15</v>
      </c>
      <c r="R1911" s="3">
        <v>216</v>
      </c>
      <c r="S1911" s="3">
        <v>123.15</v>
      </c>
      <c r="T1911" t="s">
        <v>1954</v>
      </c>
      <c r="U1911" t="s">
        <v>71</v>
      </c>
    </row>
    <row r="1912" spans="1:21" x14ac:dyDescent="0.35">
      <c r="A1912" t="s">
        <v>4435</v>
      </c>
      <c r="B1912" s="2">
        <v>45430</v>
      </c>
      <c r="C1912">
        <v>5</v>
      </c>
      <c r="D1912">
        <v>2024</v>
      </c>
      <c r="F1912" t="s">
        <v>535</v>
      </c>
      <c r="G1912" t="s">
        <v>2178</v>
      </c>
      <c r="H1912" t="s">
        <v>1875</v>
      </c>
      <c r="I1912" t="s">
        <v>2054</v>
      </c>
      <c r="J1912" t="s">
        <v>1963</v>
      </c>
      <c r="K1912" t="s">
        <v>1907</v>
      </c>
      <c r="L1912" t="s">
        <v>1890</v>
      </c>
      <c r="M1912">
        <v>1</v>
      </c>
      <c r="N1912" s="3">
        <v>119</v>
      </c>
      <c r="O1912" s="3">
        <v>72</v>
      </c>
      <c r="P1912" s="4">
        <v>0</v>
      </c>
      <c r="Q1912" s="3">
        <v>119</v>
      </c>
      <c r="R1912" s="3">
        <v>72</v>
      </c>
      <c r="S1912" s="3">
        <v>47</v>
      </c>
      <c r="T1912" t="s">
        <v>1954</v>
      </c>
      <c r="U1912" t="s">
        <v>72</v>
      </c>
    </row>
    <row r="1913" spans="1:21" x14ac:dyDescent="0.35">
      <c r="A1913" t="s">
        <v>4436</v>
      </c>
      <c r="B1913" s="2">
        <v>45430</v>
      </c>
      <c r="C1913">
        <v>5</v>
      </c>
      <c r="D1913">
        <v>2024</v>
      </c>
      <c r="F1913" t="s">
        <v>131</v>
      </c>
      <c r="G1913" t="s">
        <v>2028</v>
      </c>
      <c r="H1913" t="s">
        <v>1873</v>
      </c>
      <c r="I1913" t="s">
        <v>2323</v>
      </c>
      <c r="J1913" t="s">
        <v>1978</v>
      </c>
      <c r="K1913" t="s">
        <v>1916</v>
      </c>
      <c r="L1913" t="s">
        <v>1887</v>
      </c>
      <c r="M1913">
        <v>4</v>
      </c>
      <c r="N1913" s="3">
        <v>79</v>
      </c>
      <c r="O1913" s="3">
        <v>42</v>
      </c>
      <c r="P1913" s="4">
        <v>0</v>
      </c>
      <c r="Q1913" s="3">
        <v>316</v>
      </c>
      <c r="R1913" s="3">
        <v>168</v>
      </c>
      <c r="S1913" s="3">
        <v>148</v>
      </c>
      <c r="T1913" t="s">
        <v>1954</v>
      </c>
      <c r="U1913" t="s">
        <v>72</v>
      </c>
    </row>
    <row r="1914" spans="1:21" x14ac:dyDescent="0.35">
      <c r="A1914" t="s">
        <v>4437</v>
      </c>
      <c r="B1914" s="2">
        <v>45431</v>
      </c>
      <c r="C1914">
        <v>5</v>
      </c>
      <c r="D1914">
        <v>2024</v>
      </c>
      <c r="F1914" t="s">
        <v>1105</v>
      </c>
      <c r="G1914" t="s">
        <v>2425</v>
      </c>
      <c r="H1914" t="s">
        <v>1875</v>
      </c>
      <c r="I1914" t="s">
        <v>1996</v>
      </c>
      <c r="J1914" t="s">
        <v>1978</v>
      </c>
      <c r="K1914" t="s">
        <v>1916</v>
      </c>
      <c r="L1914" t="s">
        <v>1887</v>
      </c>
      <c r="M1914">
        <v>1</v>
      </c>
      <c r="N1914" s="3">
        <v>79</v>
      </c>
      <c r="O1914" s="3">
        <v>42</v>
      </c>
      <c r="P1914" s="4">
        <v>0.1</v>
      </c>
      <c r="Q1914" s="3">
        <v>71.099999999999994</v>
      </c>
      <c r="R1914" s="3">
        <v>42</v>
      </c>
      <c r="S1914" s="3">
        <v>29.1</v>
      </c>
      <c r="T1914" t="s">
        <v>1954</v>
      </c>
      <c r="U1914" t="s">
        <v>71</v>
      </c>
    </row>
    <row r="1915" spans="1:21" x14ac:dyDescent="0.35">
      <c r="A1915" t="s">
        <v>4438</v>
      </c>
      <c r="B1915" s="2">
        <v>45431</v>
      </c>
      <c r="C1915">
        <v>5</v>
      </c>
      <c r="D1915">
        <v>2024</v>
      </c>
      <c r="F1915" t="s">
        <v>1314</v>
      </c>
      <c r="G1915" t="s">
        <v>2592</v>
      </c>
      <c r="H1915" t="s">
        <v>1867</v>
      </c>
      <c r="I1915" t="s">
        <v>2181</v>
      </c>
      <c r="J1915" t="s">
        <v>1997</v>
      </c>
      <c r="K1915" t="s">
        <v>1906</v>
      </c>
      <c r="L1915" t="s">
        <v>1889</v>
      </c>
      <c r="M1915">
        <v>1</v>
      </c>
      <c r="N1915" s="3">
        <v>89</v>
      </c>
      <c r="O1915" s="3">
        <v>48</v>
      </c>
      <c r="P1915" s="4">
        <v>0.15</v>
      </c>
      <c r="Q1915" s="3">
        <v>75.650000000000006</v>
      </c>
      <c r="R1915" s="3">
        <v>48</v>
      </c>
      <c r="S1915" s="3">
        <v>27.65</v>
      </c>
      <c r="T1915" t="s">
        <v>1954</v>
      </c>
      <c r="U1915" t="s">
        <v>71</v>
      </c>
    </row>
    <row r="1916" spans="1:21" x14ac:dyDescent="0.35">
      <c r="A1916" t="s">
        <v>4439</v>
      </c>
      <c r="B1916" s="2">
        <v>45431</v>
      </c>
      <c r="C1916">
        <v>5</v>
      </c>
      <c r="D1916">
        <v>2024</v>
      </c>
      <c r="F1916" t="s">
        <v>1071</v>
      </c>
      <c r="G1916" t="s">
        <v>2673</v>
      </c>
      <c r="H1916" t="s">
        <v>1875</v>
      </c>
      <c r="I1916" t="s">
        <v>2054</v>
      </c>
      <c r="J1916" t="s">
        <v>2162</v>
      </c>
      <c r="K1916" t="s">
        <v>1921</v>
      </c>
      <c r="L1916" t="s">
        <v>1889</v>
      </c>
      <c r="M1916">
        <v>1</v>
      </c>
      <c r="N1916" s="3">
        <v>55</v>
      </c>
      <c r="O1916" s="3">
        <v>27</v>
      </c>
      <c r="P1916" s="4">
        <v>0</v>
      </c>
      <c r="Q1916" s="3">
        <v>55</v>
      </c>
      <c r="R1916" s="3">
        <v>27</v>
      </c>
      <c r="S1916" s="3">
        <v>28</v>
      </c>
      <c r="T1916" t="s">
        <v>1954</v>
      </c>
      <c r="U1916" t="s">
        <v>71</v>
      </c>
    </row>
    <row r="1917" spans="1:21" x14ac:dyDescent="0.35">
      <c r="A1917" t="s">
        <v>4440</v>
      </c>
      <c r="B1917" s="2">
        <v>45431</v>
      </c>
      <c r="C1917">
        <v>5</v>
      </c>
      <c r="D1917">
        <v>2024</v>
      </c>
      <c r="F1917" t="s">
        <v>332</v>
      </c>
      <c r="G1917" t="s">
        <v>2747</v>
      </c>
      <c r="H1917" t="s">
        <v>1866</v>
      </c>
      <c r="I1917" t="s">
        <v>1866</v>
      </c>
      <c r="J1917" t="s">
        <v>2001</v>
      </c>
      <c r="K1917" t="s">
        <v>1911</v>
      </c>
      <c r="L1917" t="s">
        <v>1886</v>
      </c>
      <c r="M1917">
        <v>2</v>
      </c>
      <c r="N1917" s="3">
        <v>58</v>
      </c>
      <c r="O1917" s="3">
        <v>25</v>
      </c>
      <c r="P1917" s="4">
        <v>0.1</v>
      </c>
      <c r="Q1917" s="3">
        <v>104.4</v>
      </c>
      <c r="R1917" s="3">
        <v>50</v>
      </c>
      <c r="S1917" s="3">
        <v>54.4</v>
      </c>
      <c r="T1917" t="s">
        <v>1954</v>
      </c>
      <c r="U1917" t="s">
        <v>71</v>
      </c>
    </row>
    <row r="1918" spans="1:21" x14ac:dyDescent="0.35">
      <c r="A1918" t="s">
        <v>4441</v>
      </c>
      <c r="B1918" s="2">
        <v>45431</v>
      </c>
      <c r="C1918">
        <v>5</v>
      </c>
      <c r="D1918">
        <v>2024</v>
      </c>
      <c r="F1918" t="s">
        <v>1360</v>
      </c>
      <c r="G1918" t="s">
        <v>2110</v>
      </c>
      <c r="H1918" t="s">
        <v>1864</v>
      </c>
      <c r="I1918" t="s">
        <v>2044</v>
      </c>
      <c r="J1918" t="s">
        <v>1956</v>
      </c>
      <c r="K1918" t="s">
        <v>1909</v>
      </c>
      <c r="L1918" t="s">
        <v>1887</v>
      </c>
      <c r="M1918">
        <v>5</v>
      </c>
      <c r="N1918" s="3">
        <v>95</v>
      </c>
      <c r="O1918" s="3">
        <v>54</v>
      </c>
      <c r="P1918" s="4">
        <v>0</v>
      </c>
      <c r="Q1918" s="3">
        <v>475</v>
      </c>
      <c r="R1918" s="3">
        <v>270</v>
      </c>
      <c r="S1918" s="3">
        <v>205</v>
      </c>
      <c r="T1918" t="s">
        <v>1954</v>
      </c>
      <c r="U1918" t="s">
        <v>71</v>
      </c>
    </row>
    <row r="1919" spans="1:21" x14ac:dyDescent="0.35">
      <c r="A1919" t="s">
        <v>4442</v>
      </c>
      <c r="B1919" s="2">
        <v>45431</v>
      </c>
      <c r="C1919">
        <v>5</v>
      </c>
      <c r="D1919">
        <v>2024</v>
      </c>
      <c r="F1919" t="s">
        <v>474</v>
      </c>
      <c r="G1919" t="s">
        <v>2298</v>
      </c>
      <c r="H1919" t="s">
        <v>1866</v>
      </c>
      <c r="I1919" t="s">
        <v>1866</v>
      </c>
      <c r="J1919" t="s">
        <v>2162</v>
      </c>
      <c r="K1919" t="s">
        <v>1921</v>
      </c>
      <c r="L1919" t="s">
        <v>1889</v>
      </c>
      <c r="M1919">
        <v>2</v>
      </c>
      <c r="N1919" s="3">
        <v>55</v>
      </c>
      <c r="O1919" s="3">
        <v>27</v>
      </c>
      <c r="P1919" s="4">
        <v>0</v>
      </c>
      <c r="Q1919" s="3">
        <v>110</v>
      </c>
      <c r="R1919" s="3">
        <v>54</v>
      </c>
      <c r="S1919" s="3">
        <v>56</v>
      </c>
      <c r="T1919" t="s">
        <v>1954</v>
      </c>
      <c r="U1919" t="s">
        <v>71</v>
      </c>
    </row>
    <row r="1920" spans="1:21" x14ac:dyDescent="0.35">
      <c r="A1920" t="s">
        <v>4443</v>
      </c>
      <c r="B1920" s="2">
        <v>45431</v>
      </c>
      <c r="C1920">
        <v>5</v>
      </c>
      <c r="D1920">
        <v>2024</v>
      </c>
      <c r="F1920" t="s">
        <v>402</v>
      </c>
      <c r="G1920" t="s">
        <v>2124</v>
      </c>
      <c r="H1920" t="s">
        <v>1871</v>
      </c>
      <c r="I1920" t="s">
        <v>1990</v>
      </c>
      <c r="J1920" t="s">
        <v>2064</v>
      </c>
      <c r="K1920" t="s">
        <v>1922</v>
      </c>
      <c r="L1920" t="s">
        <v>1887</v>
      </c>
      <c r="M1920">
        <v>1</v>
      </c>
      <c r="N1920" s="3">
        <v>32</v>
      </c>
      <c r="O1920" s="3">
        <v>14</v>
      </c>
      <c r="P1920" s="4">
        <v>0</v>
      </c>
      <c r="Q1920" s="3">
        <v>32</v>
      </c>
      <c r="R1920" s="3">
        <v>14</v>
      </c>
      <c r="S1920" s="3">
        <v>18</v>
      </c>
      <c r="T1920" t="s">
        <v>1954</v>
      </c>
      <c r="U1920" t="s">
        <v>72</v>
      </c>
    </row>
    <row r="1921" spans="1:21" x14ac:dyDescent="0.35">
      <c r="A1921" t="s">
        <v>4444</v>
      </c>
      <c r="B1921" s="2">
        <v>45431</v>
      </c>
      <c r="C1921">
        <v>5</v>
      </c>
      <c r="D1921">
        <v>2024</v>
      </c>
      <c r="F1921" t="s">
        <v>1365</v>
      </c>
      <c r="G1921" t="s">
        <v>2343</v>
      </c>
      <c r="H1921" t="s">
        <v>1872</v>
      </c>
      <c r="I1921" t="s">
        <v>1986</v>
      </c>
      <c r="J1921" t="s">
        <v>1953</v>
      </c>
      <c r="K1921" t="s">
        <v>1905</v>
      </c>
      <c r="L1921" t="s">
        <v>1888</v>
      </c>
      <c r="M1921">
        <v>3</v>
      </c>
      <c r="N1921" s="3">
        <v>120</v>
      </c>
      <c r="O1921" s="3">
        <v>63</v>
      </c>
      <c r="P1921" s="4">
        <v>0.1</v>
      </c>
      <c r="Q1921" s="3">
        <v>324</v>
      </c>
      <c r="R1921" s="3">
        <v>189</v>
      </c>
      <c r="S1921" s="3">
        <v>135</v>
      </c>
      <c r="T1921" t="s">
        <v>1954</v>
      </c>
      <c r="U1921" t="s">
        <v>72</v>
      </c>
    </row>
    <row r="1922" spans="1:21" x14ac:dyDescent="0.35">
      <c r="A1922" t="s">
        <v>4445</v>
      </c>
      <c r="B1922" s="2">
        <v>45431</v>
      </c>
      <c r="C1922">
        <v>5</v>
      </c>
      <c r="D1922">
        <v>2024</v>
      </c>
      <c r="F1922" t="s">
        <v>1237</v>
      </c>
      <c r="G1922" t="s">
        <v>4065</v>
      </c>
      <c r="H1922" t="s">
        <v>1872</v>
      </c>
      <c r="I1922" t="s">
        <v>1986</v>
      </c>
      <c r="J1922" t="s">
        <v>1997</v>
      </c>
      <c r="K1922" t="s">
        <v>1906</v>
      </c>
      <c r="L1922" t="s">
        <v>1889</v>
      </c>
      <c r="M1922">
        <v>1</v>
      </c>
      <c r="N1922" s="3">
        <v>89</v>
      </c>
      <c r="O1922" s="3">
        <v>48</v>
      </c>
      <c r="P1922" s="4">
        <v>0.05</v>
      </c>
      <c r="Q1922" s="3">
        <v>84.55</v>
      </c>
      <c r="R1922" s="3">
        <v>48</v>
      </c>
      <c r="S1922" s="3">
        <v>36.549999999999997</v>
      </c>
      <c r="T1922" t="s">
        <v>1954</v>
      </c>
      <c r="U1922" t="s">
        <v>72</v>
      </c>
    </row>
    <row r="1923" spans="1:21" x14ac:dyDescent="0.35">
      <c r="A1923" t="s">
        <v>4446</v>
      </c>
      <c r="B1923" s="2">
        <v>45431</v>
      </c>
      <c r="C1923">
        <v>5</v>
      </c>
      <c r="D1923">
        <v>2024</v>
      </c>
      <c r="F1923" t="s">
        <v>209</v>
      </c>
      <c r="G1923" t="s">
        <v>1980</v>
      </c>
      <c r="H1923" t="s">
        <v>1871</v>
      </c>
      <c r="I1923" t="s">
        <v>2234</v>
      </c>
      <c r="J1923" t="s">
        <v>2114</v>
      </c>
      <c r="K1923" t="s">
        <v>1915</v>
      </c>
      <c r="L1923" t="s">
        <v>1886</v>
      </c>
      <c r="M1923">
        <v>1</v>
      </c>
      <c r="N1923" s="3">
        <v>85</v>
      </c>
      <c r="O1923" s="3">
        <v>41</v>
      </c>
      <c r="P1923" s="4">
        <v>0.05</v>
      </c>
      <c r="Q1923" s="3">
        <v>80.75</v>
      </c>
      <c r="R1923" s="3">
        <v>41</v>
      </c>
      <c r="S1923" s="3">
        <v>39.75</v>
      </c>
      <c r="T1923" t="s">
        <v>1954</v>
      </c>
      <c r="U1923" t="s">
        <v>72</v>
      </c>
    </row>
    <row r="1924" spans="1:21" x14ac:dyDescent="0.35">
      <c r="A1924" t="s">
        <v>4447</v>
      </c>
      <c r="B1924" s="2">
        <v>45431</v>
      </c>
      <c r="C1924">
        <v>5</v>
      </c>
      <c r="D1924">
        <v>2024</v>
      </c>
      <c r="F1924" t="s">
        <v>836</v>
      </c>
      <c r="G1924" t="s">
        <v>3548</v>
      </c>
      <c r="H1924" t="s">
        <v>1868</v>
      </c>
      <c r="I1924" t="s">
        <v>2014</v>
      </c>
      <c r="J1924" t="s">
        <v>1987</v>
      </c>
      <c r="K1924" t="s">
        <v>1908</v>
      </c>
      <c r="L1924" t="s">
        <v>1890</v>
      </c>
      <c r="M1924">
        <v>1</v>
      </c>
      <c r="N1924" s="3">
        <v>129</v>
      </c>
      <c r="O1924" s="3">
        <v>78</v>
      </c>
      <c r="P1924" s="4">
        <v>0.1</v>
      </c>
      <c r="Q1924" s="3">
        <v>116.1</v>
      </c>
      <c r="R1924" s="3">
        <v>78</v>
      </c>
      <c r="S1924" s="3">
        <v>38.1</v>
      </c>
      <c r="T1924" t="s">
        <v>1954</v>
      </c>
      <c r="U1924" t="s">
        <v>72</v>
      </c>
    </row>
    <row r="1925" spans="1:21" x14ac:dyDescent="0.35">
      <c r="A1925" t="s">
        <v>4448</v>
      </c>
      <c r="B1925" s="2">
        <v>45431</v>
      </c>
      <c r="C1925">
        <v>5</v>
      </c>
      <c r="D1925">
        <v>2024</v>
      </c>
      <c r="F1925" t="s">
        <v>713</v>
      </c>
      <c r="G1925" t="s">
        <v>2075</v>
      </c>
      <c r="H1925" t="s">
        <v>1872</v>
      </c>
      <c r="I1925" t="s">
        <v>2076</v>
      </c>
      <c r="J1925" t="s">
        <v>1963</v>
      </c>
      <c r="K1925" t="s">
        <v>1907</v>
      </c>
      <c r="L1925" t="s">
        <v>1890</v>
      </c>
      <c r="M1925">
        <v>2</v>
      </c>
      <c r="N1925" s="3">
        <v>119</v>
      </c>
      <c r="O1925" s="3">
        <v>72</v>
      </c>
      <c r="P1925" s="4">
        <v>0.15</v>
      </c>
      <c r="Q1925" s="3">
        <v>202.3</v>
      </c>
      <c r="R1925" s="3">
        <v>144</v>
      </c>
      <c r="S1925" s="3">
        <v>58.3</v>
      </c>
      <c r="T1925" t="s">
        <v>1954</v>
      </c>
      <c r="U1925" t="s">
        <v>72</v>
      </c>
    </row>
    <row r="1926" spans="1:21" x14ac:dyDescent="0.35">
      <c r="A1926" t="s">
        <v>4449</v>
      </c>
      <c r="B1926" s="2">
        <v>45431</v>
      </c>
      <c r="C1926">
        <v>5</v>
      </c>
      <c r="D1926">
        <v>2024</v>
      </c>
      <c r="F1926" t="s">
        <v>318</v>
      </c>
      <c r="G1926" t="s">
        <v>3948</v>
      </c>
      <c r="H1926" t="s">
        <v>1868</v>
      </c>
      <c r="I1926" t="s">
        <v>2113</v>
      </c>
      <c r="J1926" t="s">
        <v>2026</v>
      </c>
      <c r="K1926" t="s">
        <v>1919</v>
      </c>
      <c r="L1926" t="s">
        <v>1887</v>
      </c>
      <c r="M1926">
        <v>1</v>
      </c>
      <c r="N1926" s="3">
        <v>85</v>
      </c>
      <c r="O1926" s="3">
        <v>44</v>
      </c>
      <c r="P1926" s="4">
        <v>0</v>
      </c>
      <c r="Q1926" s="3">
        <v>85</v>
      </c>
      <c r="R1926" s="3">
        <v>44</v>
      </c>
      <c r="S1926" s="3">
        <v>41</v>
      </c>
      <c r="T1926" t="s">
        <v>1954</v>
      </c>
      <c r="U1926" t="s">
        <v>72</v>
      </c>
    </row>
    <row r="1927" spans="1:21" x14ac:dyDescent="0.35">
      <c r="A1927" t="s">
        <v>4450</v>
      </c>
      <c r="B1927" s="2">
        <v>45431</v>
      </c>
      <c r="C1927">
        <v>5</v>
      </c>
      <c r="D1927">
        <v>2024</v>
      </c>
      <c r="F1927" t="s">
        <v>1720</v>
      </c>
      <c r="G1927" t="s">
        <v>1985</v>
      </c>
      <c r="H1927" t="s">
        <v>1871</v>
      </c>
      <c r="I1927" t="s">
        <v>2234</v>
      </c>
      <c r="J1927" t="s">
        <v>2034</v>
      </c>
      <c r="K1927" t="s">
        <v>1904</v>
      </c>
      <c r="L1927" t="s">
        <v>1889</v>
      </c>
      <c r="M1927">
        <v>2</v>
      </c>
      <c r="N1927" s="3">
        <v>149</v>
      </c>
      <c r="O1927" s="3">
        <v>91</v>
      </c>
      <c r="P1927" s="4">
        <v>0</v>
      </c>
      <c r="Q1927" s="3">
        <v>298</v>
      </c>
      <c r="R1927" s="3">
        <v>182</v>
      </c>
      <c r="S1927" s="3">
        <v>116</v>
      </c>
      <c r="T1927" t="s">
        <v>1954</v>
      </c>
      <c r="U1927" t="s">
        <v>72</v>
      </c>
    </row>
    <row r="1928" spans="1:21" x14ac:dyDescent="0.35">
      <c r="A1928" t="s">
        <v>4451</v>
      </c>
      <c r="B1928" s="2">
        <v>45432</v>
      </c>
      <c r="C1928">
        <v>5</v>
      </c>
      <c r="D1928">
        <v>2024</v>
      </c>
      <c r="F1928" t="s">
        <v>1626</v>
      </c>
      <c r="G1928" t="s">
        <v>2759</v>
      </c>
      <c r="H1928" t="s">
        <v>1873</v>
      </c>
      <c r="I1928" t="s">
        <v>2320</v>
      </c>
      <c r="J1928" t="s">
        <v>1953</v>
      </c>
      <c r="K1928" t="s">
        <v>1905</v>
      </c>
      <c r="L1928" t="s">
        <v>1888</v>
      </c>
      <c r="M1928">
        <v>1</v>
      </c>
      <c r="N1928" s="3">
        <v>120</v>
      </c>
      <c r="O1928" s="3">
        <v>63</v>
      </c>
      <c r="P1928" s="4">
        <v>0.1</v>
      </c>
      <c r="Q1928" s="3">
        <v>108</v>
      </c>
      <c r="R1928" s="3">
        <v>63</v>
      </c>
      <c r="S1928" s="3">
        <v>45</v>
      </c>
      <c r="T1928" t="s">
        <v>1954</v>
      </c>
      <c r="U1928" t="s">
        <v>72</v>
      </c>
    </row>
    <row r="1929" spans="1:21" x14ac:dyDescent="0.35">
      <c r="A1929" t="s">
        <v>4452</v>
      </c>
      <c r="B1929" s="2">
        <v>45432</v>
      </c>
      <c r="C1929">
        <v>5</v>
      </c>
      <c r="D1929">
        <v>2024</v>
      </c>
      <c r="F1929" t="s">
        <v>1681</v>
      </c>
      <c r="G1929" t="s">
        <v>2296</v>
      </c>
      <c r="H1929" t="s">
        <v>1872</v>
      </c>
      <c r="I1929" t="s">
        <v>2152</v>
      </c>
      <c r="J1929" t="s">
        <v>1987</v>
      </c>
      <c r="K1929" t="s">
        <v>1908</v>
      </c>
      <c r="L1929" t="s">
        <v>1890</v>
      </c>
      <c r="M1929">
        <v>1</v>
      </c>
      <c r="N1929" s="3">
        <v>129</v>
      </c>
      <c r="O1929" s="3">
        <v>78</v>
      </c>
      <c r="P1929" s="4">
        <v>0</v>
      </c>
      <c r="Q1929" s="3">
        <v>129</v>
      </c>
      <c r="R1929" s="3">
        <v>78</v>
      </c>
      <c r="S1929" s="3">
        <v>51</v>
      </c>
      <c r="T1929" t="s">
        <v>1954</v>
      </c>
      <c r="U1929" t="s">
        <v>71</v>
      </c>
    </row>
    <row r="1930" spans="1:21" x14ac:dyDescent="0.35">
      <c r="A1930" t="s">
        <v>4453</v>
      </c>
      <c r="B1930" s="2">
        <v>45432</v>
      </c>
      <c r="C1930">
        <v>5</v>
      </c>
      <c r="D1930">
        <v>2024</v>
      </c>
      <c r="F1930" t="s">
        <v>1745</v>
      </c>
      <c r="G1930" t="s">
        <v>4131</v>
      </c>
      <c r="H1930" t="s">
        <v>1872</v>
      </c>
      <c r="I1930" t="s">
        <v>2357</v>
      </c>
      <c r="J1930" t="s">
        <v>1987</v>
      </c>
      <c r="K1930" t="s">
        <v>1908</v>
      </c>
      <c r="L1930" t="s">
        <v>1890</v>
      </c>
      <c r="M1930">
        <v>2</v>
      </c>
      <c r="N1930" s="3">
        <v>129</v>
      </c>
      <c r="O1930" s="3">
        <v>78</v>
      </c>
      <c r="P1930" s="4">
        <v>0.05</v>
      </c>
      <c r="Q1930" s="3">
        <v>245.1</v>
      </c>
      <c r="R1930" s="3">
        <v>156</v>
      </c>
      <c r="S1930" s="3">
        <v>89.1</v>
      </c>
      <c r="T1930" t="s">
        <v>1954</v>
      </c>
      <c r="U1930" t="s">
        <v>71</v>
      </c>
    </row>
    <row r="1931" spans="1:21" x14ac:dyDescent="0.35">
      <c r="A1931" t="s">
        <v>4454</v>
      </c>
      <c r="B1931" s="2">
        <v>45432</v>
      </c>
      <c r="C1931">
        <v>5</v>
      </c>
      <c r="D1931">
        <v>2024</v>
      </c>
      <c r="F1931" t="s">
        <v>425</v>
      </c>
      <c r="G1931" t="s">
        <v>62</v>
      </c>
      <c r="H1931" t="s">
        <v>1872</v>
      </c>
      <c r="I1931" t="s">
        <v>2076</v>
      </c>
      <c r="J1931" t="s">
        <v>2162</v>
      </c>
      <c r="K1931" t="s">
        <v>1921</v>
      </c>
      <c r="L1931" t="s">
        <v>1889</v>
      </c>
      <c r="M1931">
        <v>1</v>
      </c>
      <c r="N1931" s="3">
        <v>55</v>
      </c>
      <c r="O1931" s="3">
        <v>27</v>
      </c>
      <c r="P1931" s="4">
        <v>0.05</v>
      </c>
      <c r="Q1931" s="3">
        <v>52.25</v>
      </c>
      <c r="R1931" s="3">
        <v>27</v>
      </c>
      <c r="S1931" s="3">
        <v>25.25</v>
      </c>
      <c r="T1931" t="s">
        <v>1954</v>
      </c>
      <c r="U1931" t="s">
        <v>72</v>
      </c>
    </row>
    <row r="1932" spans="1:21" x14ac:dyDescent="0.35">
      <c r="A1932" t="s">
        <v>4455</v>
      </c>
      <c r="B1932" s="2">
        <v>45432</v>
      </c>
      <c r="C1932">
        <v>5</v>
      </c>
      <c r="D1932">
        <v>2024</v>
      </c>
      <c r="F1932" t="s">
        <v>141</v>
      </c>
      <c r="G1932" t="s">
        <v>2509</v>
      </c>
      <c r="H1932" t="s">
        <v>1872</v>
      </c>
      <c r="I1932" t="s">
        <v>1986</v>
      </c>
      <c r="J1932" t="s">
        <v>2026</v>
      </c>
      <c r="K1932" t="s">
        <v>1919</v>
      </c>
      <c r="L1932" t="s">
        <v>1887</v>
      </c>
      <c r="M1932">
        <v>2</v>
      </c>
      <c r="N1932" s="3">
        <v>85</v>
      </c>
      <c r="O1932" s="3">
        <v>44</v>
      </c>
      <c r="P1932" s="4">
        <v>0.05</v>
      </c>
      <c r="Q1932" s="3">
        <v>161.5</v>
      </c>
      <c r="R1932" s="3">
        <v>88</v>
      </c>
      <c r="S1932" s="3">
        <v>73.5</v>
      </c>
      <c r="T1932" t="s">
        <v>1954</v>
      </c>
      <c r="U1932" t="s">
        <v>72</v>
      </c>
    </row>
    <row r="1933" spans="1:21" x14ac:dyDescent="0.35">
      <c r="A1933" t="s">
        <v>4456</v>
      </c>
      <c r="B1933" s="2">
        <v>45432</v>
      </c>
      <c r="C1933">
        <v>5</v>
      </c>
      <c r="D1933">
        <v>2024</v>
      </c>
      <c r="F1933" t="s">
        <v>626</v>
      </c>
      <c r="G1933" t="s">
        <v>2521</v>
      </c>
      <c r="H1933" t="s">
        <v>1866</v>
      </c>
      <c r="I1933" t="s">
        <v>1866</v>
      </c>
      <c r="J1933" t="s">
        <v>1960</v>
      </c>
      <c r="K1933" t="s">
        <v>1924</v>
      </c>
      <c r="L1933" t="s">
        <v>1885</v>
      </c>
      <c r="M1933">
        <v>1</v>
      </c>
      <c r="N1933" s="3">
        <v>42</v>
      </c>
      <c r="O1933" s="3">
        <v>20</v>
      </c>
      <c r="P1933" s="4">
        <v>0.1</v>
      </c>
      <c r="Q1933" s="3">
        <v>37.799999999999997</v>
      </c>
      <c r="R1933" s="3">
        <v>20</v>
      </c>
      <c r="S1933" s="3">
        <v>17.8</v>
      </c>
      <c r="T1933" t="s">
        <v>1954</v>
      </c>
      <c r="U1933" t="s">
        <v>71</v>
      </c>
    </row>
    <row r="1934" spans="1:21" x14ac:dyDescent="0.35">
      <c r="A1934" t="s">
        <v>4457</v>
      </c>
      <c r="B1934" s="2">
        <v>45432</v>
      </c>
      <c r="C1934">
        <v>5</v>
      </c>
      <c r="D1934">
        <v>2024</v>
      </c>
      <c r="F1934" t="s">
        <v>1265</v>
      </c>
      <c r="G1934" t="s">
        <v>2194</v>
      </c>
      <c r="H1934" t="s">
        <v>1864</v>
      </c>
      <c r="I1934" t="s">
        <v>2044</v>
      </c>
      <c r="J1934" t="s">
        <v>1956</v>
      </c>
      <c r="K1934" t="s">
        <v>1909</v>
      </c>
      <c r="L1934" t="s">
        <v>1887</v>
      </c>
      <c r="M1934">
        <v>1</v>
      </c>
      <c r="N1934" s="3">
        <v>95</v>
      </c>
      <c r="O1934" s="3">
        <v>54</v>
      </c>
      <c r="P1934" s="4">
        <v>0</v>
      </c>
      <c r="Q1934" s="3">
        <v>95</v>
      </c>
      <c r="R1934" s="3">
        <v>54</v>
      </c>
      <c r="S1934" s="3">
        <v>41</v>
      </c>
      <c r="T1934" t="s">
        <v>1954</v>
      </c>
      <c r="U1934" t="s">
        <v>72</v>
      </c>
    </row>
    <row r="1935" spans="1:21" x14ac:dyDescent="0.35">
      <c r="A1935" t="s">
        <v>4458</v>
      </c>
      <c r="B1935" s="2">
        <v>45432</v>
      </c>
      <c r="C1935">
        <v>5</v>
      </c>
      <c r="D1935">
        <v>2024</v>
      </c>
      <c r="F1935" t="s">
        <v>174</v>
      </c>
      <c r="G1935" t="s">
        <v>2296</v>
      </c>
      <c r="H1935" t="s">
        <v>1870</v>
      </c>
      <c r="I1935" t="s">
        <v>2000</v>
      </c>
      <c r="J1935" t="s">
        <v>1997</v>
      </c>
      <c r="K1935" t="s">
        <v>1906</v>
      </c>
      <c r="L1935" t="s">
        <v>1889</v>
      </c>
      <c r="M1935">
        <v>1</v>
      </c>
      <c r="N1935" s="3">
        <v>89</v>
      </c>
      <c r="O1935" s="3">
        <v>48</v>
      </c>
      <c r="P1935" s="4">
        <v>0.1</v>
      </c>
      <c r="Q1935" s="3">
        <v>80.099999999999994</v>
      </c>
      <c r="R1935" s="3">
        <v>48</v>
      </c>
      <c r="S1935" s="3">
        <v>32.1</v>
      </c>
      <c r="T1935" t="s">
        <v>1954</v>
      </c>
      <c r="U1935" t="s">
        <v>72</v>
      </c>
    </row>
    <row r="1936" spans="1:21" x14ac:dyDescent="0.35">
      <c r="A1936" t="s">
        <v>4459</v>
      </c>
      <c r="B1936" s="2">
        <v>45432</v>
      </c>
      <c r="C1936">
        <v>5</v>
      </c>
      <c r="D1936">
        <v>2024</v>
      </c>
      <c r="F1936" t="s">
        <v>1466</v>
      </c>
      <c r="G1936" t="s">
        <v>3919</v>
      </c>
      <c r="H1936" t="s">
        <v>1875</v>
      </c>
      <c r="I1936" t="s">
        <v>1996</v>
      </c>
      <c r="J1936" t="s">
        <v>1987</v>
      </c>
      <c r="K1936" t="s">
        <v>1908</v>
      </c>
      <c r="L1936" t="s">
        <v>1890</v>
      </c>
      <c r="M1936">
        <v>1</v>
      </c>
      <c r="N1936" s="3">
        <v>129</v>
      </c>
      <c r="O1936" s="3">
        <v>78</v>
      </c>
      <c r="P1936" s="4">
        <v>0.05</v>
      </c>
      <c r="Q1936" s="3">
        <v>122.55</v>
      </c>
      <c r="R1936" s="3">
        <v>78</v>
      </c>
      <c r="S1936" s="3">
        <v>44.55</v>
      </c>
      <c r="T1936" t="s">
        <v>1954</v>
      </c>
      <c r="U1936" t="s">
        <v>72</v>
      </c>
    </row>
    <row r="1937" spans="1:21" x14ac:dyDescent="0.35">
      <c r="A1937" t="s">
        <v>4460</v>
      </c>
      <c r="B1937" s="2">
        <v>45432</v>
      </c>
      <c r="C1937">
        <v>5</v>
      </c>
      <c r="D1937">
        <v>2024</v>
      </c>
      <c r="F1937" t="s">
        <v>1190</v>
      </c>
      <c r="G1937" t="s">
        <v>3078</v>
      </c>
      <c r="H1937" t="s">
        <v>1864</v>
      </c>
      <c r="I1937" t="s">
        <v>2211</v>
      </c>
      <c r="J1937" t="s">
        <v>2034</v>
      </c>
      <c r="K1937" t="s">
        <v>1904</v>
      </c>
      <c r="L1937" t="s">
        <v>1889</v>
      </c>
      <c r="M1937">
        <v>2</v>
      </c>
      <c r="N1937" s="3">
        <v>149</v>
      </c>
      <c r="O1937" s="3">
        <v>91</v>
      </c>
      <c r="P1937" s="4">
        <v>0.1</v>
      </c>
      <c r="Q1937" s="3">
        <v>268.2</v>
      </c>
      <c r="R1937" s="3">
        <v>182</v>
      </c>
      <c r="S1937" s="3">
        <v>86.2</v>
      </c>
      <c r="T1937" t="s">
        <v>1954</v>
      </c>
      <c r="U1937" t="s">
        <v>72</v>
      </c>
    </row>
    <row r="1938" spans="1:21" x14ac:dyDescent="0.35">
      <c r="A1938" t="s">
        <v>4461</v>
      </c>
      <c r="B1938" s="2">
        <v>45432</v>
      </c>
      <c r="C1938">
        <v>5</v>
      </c>
      <c r="D1938">
        <v>2024</v>
      </c>
      <c r="F1938" t="s">
        <v>177</v>
      </c>
      <c r="G1938" t="s">
        <v>3013</v>
      </c>
      <c r="H1938" t="s">
        <v>1870</v>
      </c>
      <c r="I1938" t="s">
        <v>2083</v>
      </c>
      <c r="J1938" t="s">
        <v>1956</v>
      </c>
      <c r="K1938" t="s">
        <v>1909</v>
      </c>
      <c r="L1938" t="s">
        <v>1887</v>
      </c>
      <c r="M1938">
        <v>1</v>
      </c>
      <c r="N1938" s="3">
        <v>95</v>
      </c>
      <c r="O1938" s="3">
        <v>54</v>
      </c>
      <c r="P1938" s="4">
        <v>0.05</v>
      </c>
      <c r="Q1938" s="3">
        <v>90.25</v>
      </c>
      <c r="R1938" s="3">
        <v>54</v>
      </c>
      <c r="S1938" s="3">
        <v>36.25</v>
      </c>
      <c r="T1938" t="s">
        <v>1954</v>
      </c>
      <c r="U1938" t="s">
        <v>72</v>
      </c>
    </row>
    <row r="1939" spans="1:21" x14ac:dyDescent="0.35">
      <c r="A1939" t="s">
        <v>4462</v>
      </c>
      <c r="B1939" s="2">
        <v>45432</v>
      </c>
      <c r="C1939">
        <v>5</v>
      </c>
      <c r="D1939">
        <v>2024</v>
      </c>
      <c r="F1939" t="s">
        <v>1358</v>
      </c>
      <c r="G1939" t="s">
        <v>3455</v>
      </c>
      <c r="H1939" t="s">
        <v>1872</v>
      </c>
      <c r="I1939" t="s">
        <v>1986</v>
      </c>
      <c r="J1939" t="s">
        <v>2034</v>
      </c>
      <c r="K1939" t="s">
        <v>1904</v>
      </c>
      <c r="L1939" t="s">
        <v>1889</v>
      </c>
      <c r="M1939">
        <v>1</v>
      </c>
      <c r="N1939" s="3">
        <v>149</v>
      </c>
      <c r="O1939" s="3">
        <v>91</v>
      </c>
      <c r="P1939" s="4">
        <v>0</v>
      </c>
      <c r="Q1939" s="3">
        <v>149</v>
      </c>
      <c r="R1939" s="3">
        <v>91</v>
      </c>
      <c r="S1939" s="3">
        <v>58</v>
      </c>
      <c r="T1939" t="s">
        <v>1954</v>
      </c>
      <c r="U1939" t="s">
        <v>71</v>
      </c>
    </row>
    <row r="1940" spans="1:21" x14ac:dyDescent="0.35">
      <c r="A1940" t="s">
        <v>4463</v>
      </c>
      <c r="B1940" s="2">
        <v>45433</v>
      </c>
      <c r="C1940">
        <v>5</v>
      </c>
      <c r="D1940">
        <v>2024</v>
      </c>
      <c r="F1940" t="s">
        <v>1527</v>
      </c>
      <c r="G1940" t="s">
        <v>3147</v>
      </c>
      <c r="H1940" t="s">
        <v>1864</v>
      </c>
      <c r="I1940" t="s">
        <v>2087</v>
      </c>
      <c r="J1940" t="s">
        <v>2120</v>
      </c>
      <c r="K1940" t="s">
        <v>1926</v>
      </c>
      <c r="L1940" t="s">
        <v>1885</v>
      </c>
      <c r="M1940">
        <v>2</v>
      </c>
      <c r="N1940" s="3">
        <v>28</v>
      </c>
      <c r="O1940" s="3">
        <v>13</v>
      </c>
      <c r="P1940" s="4">
        <v>0.05</v>
      </c>
      <c r="Q1940" s="3">
        <v>53.2</v>
      </c>
      <c r="R1940" s="3">
        <v>26</v>
      </c>
      <c r="S1940" s="3">
        <v>27.2</v>
      </c>
      <c r="T1940" t="s">
        <v>1954</v>
      </c>
      <c r="U1940" t="s">
        <v>72</v>
      </c>
    </row>
    <row r="1941" spans="1:21" x14ac:dyDescent="0.35">
      <c r="A1941" t="s">
        <v>4464</v>
      </c>
      <c r="B1941" s="2">
        <v>45433</v>
      </c>
      <c r="C1941">
        <v>5</v>
      </c>
      <c r="D1941">
        <v>2024</v>
      </c>
      <c r="F1941" t="s">
        <v>516</v>
      </c>
      <c r="G1941" t="s">
        <v>3507</v>
      </c>
      <c r="H1941" t="s">
        <v>1863</v>
      </c>
      <c r="I1941" t="s">
        <v>1952</v>
      </c>
      <c r="J1941" t="s">
        <v>2045</v>
      </c>
      <c r="K1941" t="s">
        <v>1910</v>
      </c>
      <c r="L1941" t="s">
        <v>1890</v>
      </c>
      <c r="M1941">
        <v>1</v>
      </c>
      <c r="N1941" s="3">
        <v>99</v>
      </c>
      <c r="O1941" s="3">
        <v>58</v>
      </c>
      <c r="P1941" s="4">
        <v>0.05</v>
      </c>
      <c r="Q1941" s="3">
        <v>94.05</v>
      </c>
      <c r="R1941" s="3">
        <v>58</v>
      </c>
      <c r="S1941" s="3">
        <v>36.049999999999997</v>
      </c>
      <c r="T1941" t="s">
        <v>1954</v>
      </c>
      <c r="U1941" t="s">
        <v>72</v>
      </c>
    </row>
    <row r="1942" spans="1:21" x14ac:dyDescent="0.35">
      <c r="A1942" t="s">
        <v>4465</v>
      </c>
      <c r="B1942" s="2">
        <v>45433</v>
      </c>
      <c r="C1942">
        <v>5</v>
      </c>
      <c r="D1942">
        <v>2024</v>
      </c>
      <c r="F1942" t="s">
        <v>1616</v>
      </c>
      <c r="G1942" t="s">
        <v>2072</v>
      </c>
      <c r="H1942" t="s">
        <v>1873</v>
      </c>
      <c r="I1942" t="s">
        <v>2070</v>
      </c>
      <c r="J1942" t="s">
        <v>2026</v>
      </c>
      <c r="K1942" t="s">
        <v>1919</v>
      </c>
      <c r="L1942" t="s">
        <v>1887</v>
      </c>
      <c r="M1942">
        <v>4</v>
      </c>
      <c r="N1942" s="3">
        <v>85</v>
      </c>
      <c r="O1942" s="3">
        <v>44</v>
      </c>
      <c r="P1942" s="4">
        <v>0</v>
      </c>
      <c r="Q1942" s="3">
        <v>340</v>
      </c>
      <c r="R1942" s="3">
        <v>176</v>
      </c>
      <c r="S1942" s="3">
        <v>164</v>
      </c>
      <c r="T1942" t="s">
        <v>1954</v>
      </c>
      <c r="U1942" t="s">
        <v>72</v>
      </c>
    </row>
    <row r="1943" spans="1:21" x14ac:dyDescent="0.35">
      <c r="A1943" t="s">
        <v>4466</v>
      </c>
      <c r="B1943" s="2">
        <v>45433</v>
      </c>
      <c r="C1943">
        <v>5</v>
      </c>
      <c r="D1943">
        <v>2024</v>
      </c>
      <c r="F1943" t="s">
        <v>1108</v>
      </c>
      <c r="G1943" t="s">
        <v>3114</v>
      </c>
      <c r="H1943" t="s">
        <v>1868</v>
      </c>
      <c r="I1943" t="s">
        <v>1959</v>
      </c>
      <c r="J1943" t="s">
        <v>1963</v>
      </c>
      <c r="K1943" t="s">
        <v>1907</v>
      </c>
      <c r="L1943" t="s">
        <v>1890</v>
      </c>
      <c r="M1943">
        <v>1</v>
      </c>
      <c r="N1943" s="3">
        <v>119</v>
      </c>
      <c r="O1943" s="3">
        <v>72</v>
      </c>
      <c r="P1943" s="4">
        <v>0</v>
      </c>
      <c r="Q1943" s="3">
        <v>119</v>
      </c>
      <c r="R1943" s="3">
        <v>72</v>
      </c>
      <c r="S1943" s="3">
        <v>47</v>
      </c>
      <c r="T1943" t="s">
        <v>1954</v>
      </c>
      <c r="U1943" t="s">
        <v>72</v>
      </c>
    </row>
    <row r="1944" spans="1:21" x14ac:dyDescent="0.35">
      <c r="A1944" t="s">
        <v>4467</v>
      </c>
      <c r="B1944" s="2">
        <v>45433</v>
      </c>
      <c r="C1944">
        <v>5</v>
      </c>
      <c r="D1944">
        <v>2024</v>
      </c>
      <c r="F1944" t="s">
        <v>1760</v>
      </c>
      <c r="G1944" t="s">
        <v>2473</v>
      </c>
      <c r="H1944" t="s">
        <v>1875</v>
      </c>
      <c r="I1944" t="s">
        <v>2054</v>
      </c>
      <c r="J1944" t="s">
        <v>2011</v>
      </c>
      <c r="K1944" t="s">
        <v>1927</v>
      </c>
      <c r="L1944" t="s">
        <v>1885</v>
      </c>
      <c r="M1944">
        <v>3</v>
      </c>
      <c r="N1944" s="3">
        <v>24</v>
      </c>
      <c r="O1944" s="3">
        <v>10</v>
      </c>
      <c r="P1944" s="4">
        <v>0.1</v>
      </c>
      <c r="Q1944" s="3">
        <v>64.8</v>
      </c>
      <c r="R1944" s="3">
        <v>30</v>
      </c>
      <c r="S1944" s="3">
        <v>34.799999999999997</v>
      </c>
      <c r="T1944" t="s">
        <v>1954</v>
      </c>
      <c r="U1944" t="s">
        <v>72</v>
      </c>
    </row>
    <row r="1945" spans="1:21" x14ac:dyDescent="0.35">
      <c r="A1945" t="s">
        <v>4468</v>
      </c>
      <c r="B1945" s="2">
        <v>45433</v>
      </c>
      <c r="C1945">
        <v>5</v>
      </c>
      <c r="D1945">
        <v>2024</v>
      </c>
      <c r="F1945" t="s">
        <v>680</v>
      </c>
      <c r="G1945" t="s">
        <v>2930</v>
      </c>
      <c r="H1945" t="s">
        <v>1866</v>
      </c>
      <c r="I1945" t="s">
        <v>1866</v>
      </c>
      <c r="J1945" t="s">
        <v>1967</v>
      </c>
      <c r="K1945" t="s">
        <v>1913</v>
      </c>
      <c r="L1945" t="s">
        <v>1888</v>
      </c>
      <c r="M1945">
        <v>1</v>
      </c>
      <c r="N1945" s="3">
        <v>78</v>
      </c>
      <c r="O1945" s="3">
        <v>39</v>
      </c>
      <c r="P1945" s="4">
        <v>0</v>
      </c>
      <c r="Q1945" s="3">
        <v>78</v>
      </c>
      <c r="R1945" s="3">
        <v>39</v>
      </c>
      <c r="S1945" s="3">
        <v>39</v>
      </c>
      <c r="T1945" t="s">
        <v>1954</v>
      </c>
      <c r="U1945" t="s">
        <v>72</v>
      </c>
    </row>
    <row r="1946" spans="1:21" x14ac:dyDescent="0.35">
      <c r="A1946" t="s">
        <v>4469</v>
      </c>
      <c r="B1946" s="2">
        <v>45433</v>
      </c>
      <c r="C1946">
        <v>5</v>
      </c>
      <c r="D1946">
        <v>2024</v>
      </c>
      <c r="F1946" t="s">
        <v>1711</v>
      </c>
      <c r="G1946" t="s">
        <v>2571</v>
      </c>
      <c r="H1946" t="s">
        <v>1874</v>
      </c>
      <c r="I1946" t="s">
        <v>2200</v>
      </c>
      <c r="J1946" t="s">
        <v>1971</v>
      </c>
      <c r="K1946" t="s">
        <v>1920</v>
      </c>
      <c r="L1946" t="s">
        <v>1886</v>
      </c>
      <c r="M1946">
        <v>2</v>
      </c>
      <c r="N1946" s="3">
        <v>45</v>
      </c>
      <c r="O1946" s="3">
        <v>19</v>
      </c>
      <c r="P1946" s="4">
        <v>0</v>
      </c>
      <c r="Q1946" s="3">
        <v>90</v>
      </c>
      <c r="R1946" s="3">
        <v>38</v>
      </c>
      <c r="S1946" s="3">
        <v>52</v>
      </c>
      <c r="T1946" t="s">
        <v>1954</v>
      </c>
      <c r="U1946" t="s">
        <v>72</v>
      </c>
    </row>
    <row r="1947" spans="1:21" x14ac:dyDescent="0.35">
      <c r="A1947" t="s">
        <v>4470</v>
      </c>
      <c r="B1947" s="2">
        <v>45433</v>
      </c>
      <c r="C1947">
        <v>5</v>
      </c>
      <c r="D1947">
        <v>2024</v>
      </c>
      <c r="F1947" t="s">
        <v>195</v>
      </c>
      <c r="G1947" t="s">
        <v>4211</v>
      </c>
      <c r="H1947" t="s">
        <v>1875</v>
      </c>
      <c r="I1947" t="s">
        <v>1981</v>
      </c>
      <c r="J1947" t="s">
        <v>2183</v>
      </c>
      <c r="K1947" t="s">
        <v>1917</v>
      </c>
      <c r="L1947" t="s">
        <v>1886</v>
      </c>
      <c r="M1947">
        <v>1</v>
      </c>
      <c r="N1947" s="3">
        <v>72</v>
      </c>
      <c r="O1947" s="3">
        <v>34</v>
      </c>
      <c r="P1947" s="4">
        <v>0.1</v>
      </c>
      <c r="Q1947" s="3">
        <v>64.8</v>
      </c>
      <c r="R1947" s="3">
        <v>34</v>
      </c>
      <c r="S1947" s="3">
        <v>30.8</v>
      </c>
      <c r="T1947" t="s">
        <v>1954</v>
      </c>
      <c r="U1947" t="s">
        <v>72</v>
      </c>
    </row>
    <row r="1948" spans="1:21" x14ac:dyDescent="0.35">
      <c r="A1948" t="s">
        <v>4471</v>
      </c>
      <c r="B1948" s="2">
        <v>45433</v>
      </c>
      <c r="C1948">
        <v>5</v>
      </c>
      <c r="D1948">
        <v>2024</v>
      </c>
      <c r="F1948" t="s">
        <v>426</v>
      </c>
      <c r="G1948" t="s">
        <v>2242</v>
      </c>
      <c r="H1948" t="s">
        <v>1871</v>
      </c>
      <c r="I1948" t="s">
        <v>2234</v>
      </c>
      <c r="J1948" t="s">
        <v>2045</v>
      </c>
      <c r="K1948" t="s">
        <v>1910</v>
      </c>
      <c r="L1948" t="s">
        <v>1890</v>
      </c>
      <c r="M1948">
        <v>1</v>
      </c>
      <c r="N1948" s="3">
        <v>99</v>
      </c>
      <c r="O1948" s="3">
        <v>58</v>
      </c>
      <c r="P1948" s="4">
        <v>0.1</v>
      </c>
      <c r="Q1948" s="3">
        <v>89.1</v>
      </c>
      <c r="R1948" s="3">
        <v>58</v>
      </c>
      <c r="S1948" s="3">
        <v>31.1</v>
      </c>
      <c r="T1948" t="s">
        <v>1954</v>
      </c>
      <c r="U1948" t="s">
        <v>72</v>
      </c>
    </row>
    <row r="1949" spans="1:21" x14ac:dyDescent="0.35">
      <c r="A1949" t="s">
        <v>4472</v>
      </c>
      <c r="B1949" s="2">
        <v>45433</v>
      </c>
      <c r="C1949">
        <v>5</v>
      </c>
      <c r="D1949">
        <v>2024</v>
      </c>
      <c r="F1949" t="s">
        <v>235</v>
      </c>
      <c r="G1949" t="s">
        <v>4473</v>
      </c>
      <c r="H1949" t="s">
        <v>1866</v>
      </c>
      <c r="I1949" t="s">
        <v>1866</v>
      </c>
      <c r="J1949" t="s">
        <v>2064</v>
      </c>
      <c r="K1949" t="s">
        <v>1922</v>
      </c>
      <c r="L1949" t="s">
        <v>1887</v>
      </c>
      <c r="M1949">
        <v>3</v>
      </c>
      <c r="N1949" s="3">
        <v>32</v>
      </c>
      <c r="O1949" s="3">
        <v>14</v>
      </c>
      <c r="P1949" s="4">
        <v>0.15</v>
      </c>
      <c r="Q1949" s="3">
        <v>81.599999999999994</v>
      </c>
      <c r="R1949" s="3">
        <v>42</v>
      </c>
      <c r="S1949" s="3">
        <v>39.6</v>
      </c>
      <c r="T1949" t="s">
        <v>1954</v>
      </c>
      <c r="U1949" t="s">
        <v>71</v>
      </c>
    </row>
    <row r="1950" spans="1:21" x14ac:dyDescent="0.35">
      <c r="A1950" t="s">
        <v>4474</v>
      </c>
      <c r="B1950" s="2">
        <v>45433</v>
      </c>
      <c r="C1950">
        <v>5</v>
      </c>
      <c r="D1950">
        <v>2024</v>
      </c>
      <c r="F1950" t="s">
        <v>224</v>
      </c>
      <c r="G1950" t="s">
        <v>3099</v>
      </c>
      <c r="H1950" t="s">
        <v>1864</v>
      </c>
      <c r="I1950" t="s">
        <v>2211</v>
      </c>
      <c r="J1950" t="s">
        <v>2064</v>
      </c>
      <c r="K1950" t="s">
        <v>1922</v>
      </c>
      <c r="L1950" t="s">
        <v>1887</v>
      </c>
      <c r="M1950">
        <v>1</v>
      </c>
      <c r="N1950" s="3">
        <v>32</v>
      </c>
      <c r="O1950" s="3">
        <v>14</v>
      </c>
      <c r="P1950" s="4">
        <v>0</v>
      </c>
      <c r="Q1950" s="3">
        <v>32</v>
      </c>
      <c r="R1950" s="3">
        <v>14</v>
      </c>
      <c r="S1950" s="3">
        <v>18</v>
      </c>
      <c r="T1950" t="s">
        <v>1954</v>
      </c>
      <c r="U1950" t="s">
        <v>71</v>
      </c>
    </row>
    <row r="1951" spans="1:21" x14ac:dyDescent="0.35">
      <c r="A1951" t="s">
        <v>4475</v>
      </c>
      <c r="B1951" s="2">
        <v>45433</v>
      </c>
      <c r="C1951">
        <v>5</v>
      </c>
      <c r="D1951">
        <v>2024</v>
      </c>
      <c r="F1951" t="s">
        <v>1798</v>
      </c>
      <c r="G1951" t="s">
        <v>2559</v>
      </c>
      <c r="H1951" t="s">
        <v>1866</v>
      </c>
      <c r="I1951" t="s">
        <v>1866</v>
      </c>
      <c r="J1951" t="s">
        <v>1971</v>
      </c>
      <c r="K1951" t="s">
        <v>1920</v>
      </c>
      <c r="L1951" t="s">
        <v>1886</v>
      </c>
      <c r="M1951">
        <v>1</v>
      </c>
      <c r="N1951" s="3">
        <v>45</v>
      </c>
      <c r="O1951" s="3">
        <v>19</v>
      </c>
      <c r="P1951" s="4">
        <v>0.2</v>
      </c>
      <c r="Q1951" s="3">
        <v>36</v>
      </c>
      <c r="R1951" s="3">
        <v>19</v>
      </c>
      <c r="S1951" s="3">
        <v>17</v>
      </c>
      <c r="T1951" t="s">
        <v>1954</v>
      </c>
      <c r="U1951" t="s">
        <v>72</v>
      </c>
    </row>
    <row r="1952" spans="1:21" x14ac:dyDescent="0.35">
      <c r="A1952" t="s">
        <v>4476</v>
      </c>
      <c r="B1952" s="2">
        <v>45433</v>
      </c>
      <c r="C1952">
        <v>5</v>
      </c>
      <c r="D1952">
        <v>2024</v>
      </c>
      <c r="F1952" t="s">
        <v>1644</v>
      </c>
      <c r="G1952" t="s">
        <v>56</v>
      </c>
      <c r="H1952" t="s">
        <v>1864</v>
      </c>
      <c r="I1952" t="s">
        <v>2087</v>
      </c>
      <c r="J1952" t="s">
        <v>1956</v>
      </c>
      <c r="K1952" t="s">
        <v>1909</v>
      </c>
      <c r="L1952" t="s">
        <v>1887</v>
      </c>
      <c r="M1952">
        <v>3</v>
      </c>
      <c r="N1952" s="3">
        <v>95</v>
      </c>
      <c r="O1952" s="3">
        <v>54</v>
      </c>
      <c r="P1952" s="4">
        <v>0</v>
      </c>
      <c r="Q1952" s="3">
        <v>285</v>
      </c>
      <c r="R1952" s="3">
        <v>162</v>
      </c>
      <c r="S1952" s="3">
        <v>123</v>
      </c>
      <c r="T1952" t="s">
        <v>1954</v>
      </c>
      <c r="U1952" t="s">
        <v>72</v>
      </c>
    </row>
    <row r="1953" spans="1:21" x14ac:dyDescent="0.35">
      <c r="A1953" t="s">
        <v>4477</v>
      </c>
      <c r="B1953" s="2">
        <v>45434</v>
      </c>
      <c r="C1953">
        <v>5</v>
      </c>
      <c r="D1953">
        <v>2024</v>
      </c>
      <c r="F1953" t="s">
        <v>504</v>
      </c>
      <c r="G1953" t="s">
        <v>2238</v>
      </c>
      <c r="H1953" t="s">
        <v>1863</v>
      </c>
      <c r="I1953" t="s">
        <v>2033</v>
      </c>
      <c r="J1953" t="s">
        <v>1953</v>
      </c>
      <c r="K1953" t="s">
        <v>1905</v>
      </c>
      <c r="L1953" t="s">
        <v>1888</v>
      </c>
      <c r="M1953">
        <v>1</v>
      </c>
      <c r="N1953" s="3">
        <v>120</v>
      </c>
      <c r="O1953" s="3">
        <v>63</v>
      </c>
      <c r="P1953" s="4">
        <v>0.05</v>
      </c>
      <c r="Q1953" s="3">
        <v>114</v>
      </c>
      <c r="R1953" s="3">
        <v>63</v>
      </c>
      <c r="S1953" s="3">
        <v>51</v>
      </c>
      <c r="T1953" t="s">
        <v>1954</v>
      </c>
      <c r="U1953" t="s">
        <v>71</v>
      </c>
    </row>
    <row r="1954" spans="1:21" x14ac:dyDescent="0.35">
      <c r="A1954" t="s">
        <v>4478</v>
      </c>
      <c r="B1954" s="2">
        <v>45434</v>
      </c>
      <c r="C1954">
        <v>5</v>
      </c>
      <c r="D1954">
        <v>2024</v>
      </c>
      <c r="F1954" t="s">
        <v>1053</v>
      </c>
      <c r="G1954" t="s">
        <v>3455</v>
      </c>
      <c r="H1954" t="s">
        <v>1875</v>
      </c>
      <c r="I1954" t="s">
        <v>1996</v>
      </c>
      <c r="J1954" t="s">
        <v>1956</v>
      </c>
      <c r="K1954" t="s">
        <v>1909</v>
      </c>
      <c r="L1954" t="s">
        <v>1887</v>
      </c>
      <c r="M1954">
        <v>1</v>
      </c>
      <c r="N1954" s="3">
        <v>95</v>
      </c>
      <c r="O1954" s="3">
        <v>54</v>
      </c>
      <c r="P1954" s="4">
        <v>0.15</v>
      </c>
      <c r="Q1954" s="3">
        <v>80.75</v>
      </c>
      <c r="R1954" s="3">
        <v>54</v>
      </c>
      <c r="S1954" s="3">
        <v>26.75</v>
      </c>
      <c r="T1954" t="s">
        <v>1954</v>
      </c>
      <c r="U1954" t="s">
        <v>72</v>
      </c>
    </row>
    <row r="1955" spans="1:21" x14ac:dyDescent="0.35">
      <c r="A1955" t="s">
        <v>4479</v>
      </c>
      <c r="B1955" s="2">
        <v>45434</v>
      </c>
      <c r="C1955">
        <v>5</v>
      </c>
      <c r="D1955">
        <v>2024</v>
      </c>
      <c r="F1955" t="s">
        <v>367</v>
      </c>
      <c r="G1955" t="s">
        <v>2569</v>
      </c>
      <c r="H1955" t="s">
        <v>1866</v>
      </c>
      <c r="I1955" t="s">
        <v>1866</v>
      </c>
      <c r="J1955" t="s">
        <v>2015</v>
      </c>
      <c r="K1955" t="s">
        <v>1914</v>
      </c>
      <c r="L1955" t="s">
        <v>1888</v>
      </c>
      <c r="M1955">
        <v>1</v>
      </c>
      <c r="N1955" s="3">
        <v>65</v>
      </c>
      <c r="O1955" s="3">
        <v>32</v>
      </c>
      <c r="P1955" s="4">
        <v>0.15</v>
      </c>
      <c r="Q1955" s="3">
        <v>55.25</v>
      </c>
      <c r="R1955" s="3">
        <v>32</v>
      </c>
      <c r="S1955" s="3">
        <v>23.25</v>
      </c>
      <c r="T1955" t="s">
        <v>1954</v>
      </c>
      <c r="U1955" t="s">
        <v>72</v>
      </c>
    </row>
    <row r="1956" spans="1:21" x14ac:dyDescent="0.35">
      <c r="A1956" t="s">
        <v>4480</v>
      </c>
      <c r="B1956" s="2">
        <v>45434</v>
      </c>
      <c r="C1956">
        <v>5</v>
      </c>
      <c r="D1956">
        <v>2024</v>
      </c>
      <c r="F1956" t="s">
        <v>1351</v>
      </c>
      <c r="G1956" t="s">
        <v>4481</v>
      </c>
      <c r="H1956" t="s">
        <v>1868</v>
      </c>
      <c r="I1956" t="s">
        <v>2022</v>
      </c>
      <c r="J1956" t="s">
        <v>1953</v>
      </c>
      <c r="K1956" t="s">
        <v>1905</v>
      </c>
      <c r="L1956" t="s">
        <v>1888</v>
      </c>
      <c r="M1956">
        <v>1</v>
      </c>
      <c r="N1956" s="3">
        <v>120</v>
      </c>
      <c r="O1956" s="3">
        <v>63</v>
      </c>
      <c r="P1956" s="4">
        <v>0</v>
      </c>
      <c r="Q1956" s="3">
        <v>120</v>
      </c>
      <c r="R1956" s="3">
        <v>63</v>
      </c>
      <c r="S1956" s="3">
        <v>57</v>
      </c>
      <c r="T1956" t="s">
        <v>1954</v>
      </c>
      <c r="U1956" t="s">
        <v>71</v>
      </c>
    </row>
    <row r="1957" spans="1:21" x14ac:dyDescent="0.35">
      <c r="A1957" t="s">
        <v>4482</v>
      </c>
      <c r="B1957" s="2">
        <v>45434</v>
      </c>
      <c r="C1957">
        <v>5</v>
      </c>
      <c r="D1957">
        <v>2024</v>
      </c>
      <c r="F1957" t="s">
        <v>804</v>
      </c>
      <c r="G1957" t="s">
        <v>2063</v>
      </c>
      <c r="H1957" t="s">
        <v>1864</v>
      </c>
      <c r="I1957" t="s">
        <v>2044</v>
      </c>
      <c r="J1957" t="s">
        <v>1960</v>
      </c>
      <c r="K1957" t="s">
        <v>1924</v>
      </c>
      <c r="L1957" t="s">
        <v>1885</v>
      </c>
      <c r="M1957">
        <v>1</v>
      </c>
      <c r="N1957" s="3">
        <v>42</v>
      </c>
      <c r="O1957" s="3">
        <v>20</v>
      </c>
      <c r="P1957" s="4">
        <v>0</v>
      </c>
      <c r="Q1957" s="3">
        <v>42</v>
      </c>
      <c r="R1957" s="3">
        <v>20</v>
      </c>
      <c r="S1957" s="3">
        <v>22</v>
      </c>
      <c r="T1957" t="s">
        <v>1954</v>
      </c>
      <c r="U1957" t="s">
        <v>71</v>
      </c>
    </row>
    <row r="1958" spans="1:21" x14ac:dyDescent="0.35">
      <c r="A1958" t="s">
        <v>4483</v>
      </c>
      <c r="B1958" s="2">
        <v>45434</v>
      </c>
      <c r="C1958">
        <v>5</v>
      </c>
      <c r="D1958">
        <v>2024</v>
      </c>
      <c r="F1958" t="s">
        <v>830</v>
      </c>
      <c r="G1958" t="s">
        <v>2414</v>
      </c>
      <c r="H1958" t="s">
        <v>1863</v>
      </c>
      <c r="I1958" t="s">
        <v>2033</v>
      </c>
      <c r="J1958" t="s">
        <v>2023</v>
      </c>
      <c r="K1958" t="s">
        <v>1912</v>
      </c>
      <c r="L1958" t="s">
        <v>1890</v>
      </c>
      <c r="M1958">
        <v>1</v>
      </c>
      <c r="N1958" s="3">
        <v>249</v>
      </c>
      <c r="O1958" s="3">
        <v>168</v>
      </c>
      <c r="P1958" s="4">
        <v>0.05</v>
      </c>
      <c r="Q1958" s="3">
        <v>236.55</v>
      </c>
      <c r="R1958" s="3">
        <v>168</v>
      </c>
      <c r="S1958" s="3">
        <v>68.55</v>
      </c>
      <c r="T1958" t="s">
        <v>1954</v>
      </c>
      <c r="U1958" t="s">
        <v>72</v>
      </c>
    </row>
    <row r="1959" spans="1:21" x14ac:dyDescent="0.35">
      <c r="A1959" t="s">
        <v>4484</v>
      </c>
      <c r="B1959" s="2">
        <v>45434</v>
      </c>
      <c r="C1959">
        <v>5</v>
      </c>
      <c r="D1959">
        <v>2024</v>
      </c>
      <c r="F1959" t="s">
        <v>604</v>
      </c>
      <c r="G1959" t="s">
        <v>2069</v>
      </c>
      <c r="H1959" t="s">
        <v>1869</v>
      </c>
      <c r="I1959" t="s">
        <v>2157</v>
      </c>
      <c r="J1959" t="s">
        <v>2114</v>
      </c>
      <c r="K1959" t="s">
        <v>1915</v>
      </c>
      <c r="L1959" t="s">
        <v>1886</v>
      </c>
      <c r="M1959">
        <v>2</v>
      </c>
      <c r="N1959" s="3">
        <v>85</v>
      </c>
      <c r="O1959" s="3">
        <v>41</v>
      </c>
      <c r="P1959" s="4">
        <v>0.05</v>
      </c>
      <c r="Q1959" s="3">
        <v>161.5</v>
      </c>
      <c r="R1959" s="3">
        <v>82</v>
      </c>
      <c r="S1959" s="3">
        <v>79.5</v>
      </c>
      <c r="T1959" t="s">
        <v>1954</v>
      </c>
      <c r="U1959" t="s">
        <v>71</v>
      </c>
    </row>
    <row r="1960" spans="1:21" x14ac:dyDescent="0.35">
      <c r="A1960" t="s">
        <v>4485</v>
      </c>
      <c r="B1960" s="2">
        <v>45434</v>
      </c>
      <c r="C1960">
        <v>5</v>
      </c>
      <c r="D1960">
        <v>2024</v>
      </c>
      <c r="F1960" t="s">
        <v>1317</v>
      </c>
      <c r="G1960" t="s">
        <v>3389</v>
      </c>
      <c r="H1960" t="s">
        <v>1863</v>
      </c>
      <c r="I1960" t="s">
        <v>2051</v>
      </c>
      <c r="J1960" t="s">
        <v>1987</v>
      </c>
      <c r="K1960" t="s">
        <v>1908</v>
      </c>
      <c r="L1960" t="s">
        <v>1890</v>
      </c>
      <c r="M1960">
        <v>1</v>
      </c>
      <c r="N1960" s="3">
        <v>129</v>
      </c>
      <c r="O1960" s="3">
        <v>78</v>
      </c>
      <c r="P1960" s="4">
        <v>0.05</v>
      </c>
      <c r="Q1960" s="3">
        <v>122.55</v>
      </c>
      <c r="R1960" s="3">
        <v>78</v>
      </c>
      <c r="S1960" s="3">
        <v>44.55</v>
      </c>
      <c r="T1960" t="s">
        <v>1954</v>
      </c>
      <c r="U1960" t="s">
        <v>71</v>
      </c>
    </row>
    <row r="1961" spans="1:21" x14ac:dyDescent="0.35">
      <c r="A1961" t="s">
        <v>4486</v>
      </c>
      <c r="B1961" s="2">
        <v>45434</v>
      </c>
      <c r="C1961">
        <v>5</v>
      </c>
      <c r="D1961">
        <v>2024</v>
      </c>
      <c r="F1961" t="s">
        <v>1451</v>
      </c>
      <c r="G1961" t="s">
        <v>2116</v>
      </c>
      <c r="H1961" t="s">
        <v>1875</v>
      </c>
      <c r="I1961" t="s">
        <v>2054</v>
      </c>
      <c r="J1961" t="s">
        <v>1953</v>
      </c>
      <c r="K1961" t="s">
        <v>1905</v>
      </c>
      <c r="L1961" t="s">
        <v>1888</v>
      </c>
      <c r="M1961">
        <v>1</v>
      </c>
      <c r="N1961" s="3">
        <v>120</v>
      </c>
      <c r="O1961" s="3">
        <v>63</v>
      </c>
      <c r="P1961" s="4">
        <v>0.05</v>
      </c>
      <c r="Q1961" s="3">
        <v>114</v>
      </c>
      <c r="R1961" s="3">
        <v>63</v>
      </c>
      <c r="S1961" s="3">
        <v>51</v>
      </c>
      <c r="T1961" t="s">
        <v>1954</v>
      </c>
      <c r="U1961" t="s">
        <v>72</v>
      </c>
    </row>
    <row r="1962" spans="1:21" x14ac:dyDescent="0.35">
      <c r="A1962" t="s">
        <v>4487</v>
      </c>
      <c r="B1962" s="2">
        <v>45434</v>
      </c>
      <c r="C1962">
        <v>5</v>
      </c>
      <c r="D1962">
        <v>2024</v>
      </c>
      <c r="F1962" t="s">
        <v>816</v>
      </c>
      <c r="G1962" t="s">
        <v>2788</v>
      </c>
      <c r="H1962" t="s">
        <v>1864</v>
      </c>
      <c r="I1962" t="s">
        <v>2211</v>
      </c>
      <c r="J1962" t="s">
        <v>2023</v>
      </c>
      <c r="K1962" t="s">
        <v>1912</v>
      </c>
      <c r="L1962" t="s">
        <v>1890</v>
      </c>
      <c r="M1962">
        <v>1</v>
      </c>
      <c r="N1962" s="3">
        <v>249</v>
      </c>
      <c r="O1962" s="3">
        <v>168</v>
      </c>
      <c r="P1962" s="4">
        <v>0.05</v>
      </c>
      <c r="Q1962" s="3">
        <v>236.55</v>
      </c>
      <c r="R1962" s="3">
        <v>168</v>
      </c>
      <c r="S1962" s="3">
        <v>68.55</v>
      </c>
      <c r="T1962" t="s">
        <v>1954</v>
      </c>
      <c r="U1962" t="s">
        <v>72</v>
      </c>
    </row>
    <row r="1963" spans="1:21" x14ac:dyDescent="0.35">
      <c r="A1963" t="s">
        <v>4488</v>
      </c>
      <c r="B1963" s="2">
        <v>45434</v>
      </c>
      <c r="C1963">
        <v>5</v>
      </c>
      <c r="D1963">
        <v>2024</v>
      </c>
      <c r="F1963" t="s">
        <v>1189</v>
      </c>
      <c r="G1963" t="s">
        <v>2449</v>
      </c>
      <c r="H1963" t="s">
        <v>1875</v>
      </c>
      <c r="I1963" t="s">
        <v>1970</v>
      </c>
      <c r="J1963" t="s">
        <v>1971</v>
      </c>
      <c r="K1963" t="s">
        <v>1920</v>
      </c>
      <c r="L1963" t="s">
        <v>1886</v>
      </c>
      <c r="M1963">
        <v>2</v>
      </c>
      <c r="N1963" s="3">
        <v>45</v>
      </c>
      <c r="O1963" s="3">
        <v>19</v>
      </c>
      <c r="P1963" s="4">
        <v>0.1</v>
      </c>
      <c r="Q1963" s="3">
        <v>81</v>
      </c>
      <c r="R1963" s="3">
        <v>38</v>
      </c>
      <c r="S1963" s="3">
        <v>43</v>
      </c>
      <c r="T1963" t="s">
        <v>1954</v>
      </c>
      <c r="U1963" t="s">
        <v>72</v>
      </c>
    </row>
    <row r="1964" spans="1:21" x14ac:dyDescent="0.35">
      <c r="A1964" t="s">
        <v>4489</v>
      </c>
      <c r="B1964" s="2">
        <v>45434</v>
      </c>
      <c r="C1964">
        <v>5</v>
      </c>
      <c r="D1964">
        <v>2024</v>
      </c>
      <c r="F1964" t="s">
        <v>1829</v>
      </c>
      <c r="G1964" t="s">
        <v>3039</v>
      </c>
      <c r="H1964" t="s">
        <v>1864</v>
      </c>
      <c r="I1964" t="s">
        <v>2211</v>
      </c>
      <c r="J1964" t="s">
        <v>2183</v>
      </c>
      <c r="K1964" t="s">
        <v>1917</v>
      </c>
      <c r="L1964" t="s">
        <v>1886</v>
      </c>
      <c r="M1964">
        <v>1</v>
      </c>
      <c r="N1964" s="3">
        <v>72</v>
      </c>
      <c r="O1964" s="3">
        <v>34</v>
      </c>
      <c r="P1964" s="4">
        <v>0</v>
      </c>
      <c r="Q1964" s="3">
        <v>72</v>
      </c>
      <c r="R1964" s="3">
        <v>34</v>
      </c>
      <c r="S1964" s="3">
        <v>38</v>
      </c>
      <c r="T1964" t="s">
        <v>1954</v>
      </c>
      <c r="U1964" t="s">
        <v>72</v>
      </c>
    </row>
    <row r="1965" spans="1:21" x14ac:dyDescent="0.35">
      <c r="A1965" t="s">
        <v>4490</v>
      </c>
      <c r="B1965" s="2">
        <v>45434</v>
      </c>
      <c r="C1965">
        <v>5</v>
      </c>
      <c r="D1965">
        <v>2024</v>
      </c>
      <c r="F1965" t="s">
        <v>1105</v>
      </c>
      <c r="G1965" t="s">
        <v>2425</v>
      </c>
      <c r="H1965" t="s">
        <v>1875</v>
      </c>
      <c r="I1965" t="s">
        <v>1996</v>
      </c>
      <c r="J1965" t="s">
        <v>2026</v>
      </c>
      <c r="K1965" t="s">
        <v>1919</v>
      </c>
      <c r="L1965" t="s">
        <v>1887</v>
      </c>
      <c r="M1965">
        <v>4</v>
      </c>
      <c r="N1965" s="3">
        <v>85</v>
      </c>
      <c r="O1965" s="3">
        <v>44</v>
      </c>
      <c r="P1965" s="4">
        <v>0.1</v>
      </c>
      <c r="Q1965" s="3">
        <v>306</v>
      </c>
      <c r="R1965" s="3">
        <v>176</v>
      </c>
      <c r="S1965" s="3">
        <v>130</v>
      </c>
      <c r="T1965" t="s">
        <v>1954</v>
      </c>
      <c r="U1965" t="s">
        <v>72</v>
      </c>
    </row>
    <row r="1966" spans="1:21" x14ac:dyDescent="0.35">
      <c r="A1966" t="s">
        <v>4491</v>
      </c>
      <c r="B1966" s="2">
        <v>45434</v>
      </c>
      <c r="C1966">
        <v>5</v>
      </c>
      <c r="D1966">
        <v>2024</v>
      </c>
      <c r="F1966" t="s">
        <v>1018</v>
      </c>
      <c r="G1966" t="s">
        <v>2628</v>
      </c>
      <c r="H1966" t="s">
        <v>1864</v>
      </c>
      <c r="I1966" t="s">
        <v>2211</v>
      </c>
      <c r="J1966" t="s">
        <v>2045</v>
      </c>
      <c r="K1966" t="s">
        <v>1910</v>
      </c>
      <c r="L1966" t="s">
        <v>1890</v>
      </c>
      <c r="M1966">
        <v>1</v>
      </c>
      <c r="N1966" s="3">
        <v>99</v>
      </c>
      <c r="O1966" s="3">
        <v>58</v>
      </c>
      <c r="P1966" s="4">
        <v>0</v>
      </c>
      <c r="Q1966" s="3">
        <v>99</v>
      </c>
      <c r="R1966" s="3">
        <v>58</v>
      </c>
      <c r="S1966" s="3">
        <v>41</v>
      </c>
      <c r="T1966" t="s">
        <v>1954</v>
      </c>
      <c r="U1966" t="s">
        <v>72</v>
      </c>
    </row>
    <row r="1967" spans="1:21" x14ac:dyDescent="0.35">
      <c r="A1967" t="s">
        <v>4492</v>
      </c>
      <c r="B1967" s="2">
        <v>45434</v>
      </c>
      <c r="C1967">
        <v>5</v>
      </c>
      <c r="D1967">
        <v>2024</v>
      </c>
      <c r="F1967" t="s">
        <v>1858</v>
      </c>
      <c r="G1967" t="s">
        <v>3009</v>
      </c>
      <c r="H1967" t="s">
        <v>1868</v>
      </c>
      <c r="I1967" t="s">
        <v>1959</v>
      </c>
      <c r="J1967" t="s">
        <v>1987</v>
      </c>
      <c r="K1967" t="s">
        <v>1908</v>
      </c>
      <c r="L1967" t="s">
        <v>1890</v>
      </c>
      <c r="M1967">
        <v>2</v>
      </c>
      <c r="N1967" s="3">
        <v>129</v>
      </c>
      <c r="O1967" s="3">
        <v>78</v>
      </c>
      <c r="P1967" s="4">
        <v>0.1</v>
      </c>
      <c r="Q1967" s="3">
        <v>232.2</v>
      </c>
      <c r="R1967" s="3">
        <v>156</v>
      </c>
      <c r="S1967" s="3">
        <v>76.2</v>
      </c>
      <c r="T1967" t="s">
        <v>1954</v>
      </c>
      <c r="U1967" t="s">
        <v>72</v>
      </c>
    </row>
    <row r="1968" spans="1:21" x14ac:dyDescent="0.35">
      <c r="A1968" t="s">
        <v>4493</v>
      </c>
      <c r="B1968" s="2">
        <v>45434</v>
      </c>
      <c r="C1968">
        <v>5</v>
      </c>
      <c r="D1968">
        <v>2024</v>
      </c>
      <c r="F1968" t="s">
        <v>688</v>
      </c>
      <c r="G1968" t="s">
        <v>3137</v>
      </c>
      <c r="H1968" t="s">
        <v>1871</v>
      </c>
      <c r="I1968" t="s">
        <v>1990</v>
      </c>
      <c r="J1968" t="s">
        <v>1956</v>
      </c>
      <c r="K1968" t="s">
        <v>1909</v>
      </c>
      <c r="L1968" t="s">
        <v>1887</v>
      </c>
      <c r="M1968">
        <v>3</v>
      </c>
      <c r="N1968" s="3">
        <v>95</v>
      </c>
      <c r="O1968" s="3">
        <v>54</v>
      </c>
      <c r="P1968" s="4">
        <v>0.1</v>
      </c>
      <c r="Q1968" s="3">
        <v>256.5</v>
      </c>
      <c r="R1968" s="3">
        <v>162</v>
      </c>
      <c r="S1968" s="3">
        <v>94.5</v>
      </c>
      <c r="T1968" t="s">
        <v>1954</v>
      </c>
      <c r="U1968" t="s">
        <v>71</v>
      </c>
    </row>
    <row r="1969" spans="1:21" x14ac:dyDescent="0.35">
      <c r="A1969" t="s">
        <v>4494</v>
      </c>
      <c r="B1969" s="2">
        <v>45434</v>
      </c>
      <c r="C1969">
        <v>5</v>
      </c>
      <c r="D1969">
        <v>2024</v>
      </c>
      <c r="F1969" t="s">
        <v>860</v>
      </c>
      <c r="G1969" t="s">
        <v>3259</v>
      </c>
      <c r="H1969" t="s">
        <v>1863</v>
      </c>
      <c r="I1969" t="s">
        <v>2056</v>
      </c>
      <c r="J1969" t="s">
        <v>2045</v>
      </c>
      <c r="K1969" t="s">
        <v>1910</v>
      </c>
      <c r="L1969" t="s">
        <v>1890</v>
      </c>
      <c r="M1969">
        <v>3</v>
      </c>
      <c r="N1969" s="3">
        <v>99</v>
      </c>
      <c r="O1969" s="3">
        <v>58</v>
      </c>
      <c r="P1969" s="4">
        <v>0.1</v>
      </c>
      <c r="Q1969" s="3">
        <v>267.3</v>
      </c>
      <c r="R1969" s="3">
        <v>174</v>
      </c>
      <c r="S1969" s="3">
        <v>93.3</v>
      </c>
      <c r="T1969" t="s">
        <v>1954</v>
      </c>
      <c r="U1969" t="s">
        <v>72</v>
      </c>
    </row>
    <row r="1970" spans="1:21" x14ac:dyDescent="0.35">
      <c r="A1970" t="s">
        <v>4495</v>
      </c>
      <c r="B1970" s="2">
        <v>45434</v>
      </c>
      <c r="C1970">
        <v>5</v>
      </c>
      <c r="D1970">
        <v>2024</v>
      </c>
      <c r="F1970" t="s">
        <v>718</v>
      </c>
      <c r="G1970" t="s">
        <v>1985</v>
      </c>
      <c r="H1970" t="s">
        <v>1869</v>
      </c>
      <c r="I1970" t="s">
        <v>2157</v>
      </c>
      <c r="J1970" t="s">
        <v>2026</v>
      </c>
      <c r="K1970" t="s">
        <v>1919</v>
      </c>
      <c r="L1970" t="s">
        <v>1887</v>
      </c>
      <c r="M1970">
        <v>3</v>
      </c>
      <c r="N1970" s="3">
        <v>85</v>
      </c>
      <c r="O1970" s="3">
        <v>44</v>
      </c>
      <c r="P1970" s="4">
        <v>0.05</v>
      </c>
      <c r="Q1970" s="3">
        <v>242.25</v>
      </c>
      <c r="R1970" s="3">
        <v>132</v>
      </c>
      <c r="S1970" s="3">
        <v>110.25</v>
      </c>
      <c r="T1970" t="s">
        <v>1954</v>
      </c>
      <c r="U1970" t="s">
        <v>72</v>
      </c>
    </row>
    <row r="1971" spans="1:21" x14ac:dyDescent="0.35">
      <c r="A1971" t="s">
        <v>4496</v>
      </c>
      <c r="B1971" s="2">
        <v>45434</v>
      </c>
      <c r="C1971">
        <v>5</v>
      </c>
      <c r="D1971">
        <v>2024</v>
      </c>
      <c r="F1971" t="s">
        <v>362</v>
      </c>
      <c r="G1971" t="s">
        <v>2314</v>
      </c>
      <c r="H1971" t="s">
        <v>1871</v>
      </c>
      <c r="I1971" t="s">
        <v>1990</v>
      </c>
      <c r="J1971" t="s">
        <v>2061</v>
      </c>
      <c r="K1971" t="s">
        <v>1923</v>
      </c>
      <c r="L1971" t="s">
        <v>1888</v>
      </c>
      <c r="M1971">
        <v>3</v>
      </c>
      <c r="N1971" s="3">
        <v>25</v>
      </c>
      <c r="O1971" s="3">
        <v>11</v>
      </c>
      <c r="P1971" s="4">
        <v>0.1</v>
      </c>
      <c r="Q1971" s="3">
        <v>67.5</v>
      </c>
      <c r="R1971" s="3">
        <v>33</v>
      </c>
      <c r="S1971" s="3">
        <v>34.5</v>
      </c>
      <c r="T1971" t="s">
        <v>1954</v>
      </c>
      <c r="U1971" t="s">
        <v>72</v>
      </c>
    </row>
    <row r="1972" spans="1:21" x14ac:dyDescent="0.35">
      <c r="A1972" t="s">
        <v>4497</v>
      </c>
      <c r="B1972" s="2">
        <v>45435</v>
      </c>
      <c r="C1972">
        <v>5</v>
      </c>
      <c r="D1972">
        <v>2024</v>
      </c>
      <c r="F1972" t="s">
        <v>893</v>
      </c>
      <c r="G1972" t="s">
        <v>1980</v>
      </c>
      <c r="H1972" t="s">
        <v>1875</v>
      </c>
      <c r="I1972" t="s">
        <v>1981</v>
      </c>
      <c r="J1972" t="s">
        <v>1971</v>
      </c>
      <c r="K1972" t="s">
        <v>1920</v>
      </c>
      <c r="L1972" t="s">
        <v>1886</v>
      </c>
      <c r="M1972">
        <v>1</v>
      </c>
      <c r="N1972" s="3">
        <v>45</v>
      </c>
      <c r="O1972" s="3">
        <v>19</v>
      </c>
      <c r="P1972" s="4">
        <v>0.2</v>
      </c>
      <c r="Q1972" s="3">
        <v>36</v>
      </c>
      <c r="R1972" s="3">
        <v>19</v>
      </c>
      <c r="S1972" s="3">
        <v>17</v>
      </c>
      <c r="T1972" t="s">
        <v>1954</v>
      </c>
      <c r="U1972" t="s">
        <v>72</v>
      </c>
    </row>
    <row r="1973" spans="1:21" x14ac:dyDescent="0.35">
      <c r="A1973" t="s">
        <v>4498</v>
      </c>
      <c r="B1973" s="2">
        <v>45435</v>
      </c>
      <c r="C1973">
        <v>5</v>
      </c>
      <c r="D1973">
        <v>2024</v>
      </c>
      <c r="F1973" t="s">
        <v>1841</v>
      </c>
      <c r="G1973" t="s">
        <v>3455</v>
      </c>
      <c r="H1973" t="s">
        <v>1874</v>
      </c>
      <c r="I1973" t="s">
        <v>2041</v>
      </c>
      <c r="J1973" t="s">
        <v>2015</v>
      </c>
      <c r="K1973" t="s">
        <v>1914</v>
      </c>
      <c r="L1973" t="s">
        <v>1888</v>
      </c>
      <c r="M1973">
        <v>1</v>
      </c>
      <c r="N1973" s="3">
        <v>65</v>
      </c>
      <c r="O1973" s="3">
        <v>32</v>
      </c>
      <c r="P1973" s="4">
        <v>0</v>
      </c>
      <c r="Q1973" s="3">
        <v>65</v>
      </c>
      <c r="R1973" s="3">
        <v>32</v>
      </c>
      <c r="S1973" s="3">
        <v>33</v>
      </c>
      <c r="T1973" t="s">
        <v>1954</v>
      </c>
      <c r="U1973" t="s">
        <v>71</v>
      </c>
    </row>
    <row r="1974" spans="1:21" x14ac:dyDescent="0.35">
      <c r="A1974" t="s">
        <v>4499</v>
      </c>
      <c r="B1974" s="2">
        <v>45435</v>
      </c>
      <c r="C1974">
        <v>5</v>
      </c>
      <c r="D1974">
        <v>2024</v>
      </c>
      <c r="F1974" t="s">
        <v>1171</v>
      </c>
      <c r="G1974" t="s">
        <v>2614</v>
      </c>
      <c r="H1974" t="s">
        <v>1875</v>
      </c>
      <c r="I1974" t="s">
        <v>1970</v>
      </c>
      <c r="J1974" t="s">
        <v>1991</v>
      </c>
      <c r="K1974" t="s">
        <v>1925</v>
      </c>
      <c r="L1974" t="s">
        <v>1885</v>
      </c>
      <c r="M1974">
        <v>1</v>
      </c>
      <c r="N1974" s="3">
        <v>35</v>
      </c>
      <c r="O1974" s="3">
        <v>16</v>
      </c>
      <c r="P1974" s="4">
        <v>0</v>
      </c>
      <c r="Q1974" s="3">
        <v>35</v>
      </c>
      <c r="R1974" s="3">
        <v>16</v>
      </c>
      <c r="S1974" s="3">
        <v>19</v>
      </c>
      <c r="T1974" t="s">
        <v>1954</v>
      </c>
      <c r="U1974" t="s">
        <v>72</v>
      </c>
    </row>
    <row r="1975" spans="1:21" x14ac:dyDescent="0.35">
      <c r="A1975" t="s">
        <v>4500</v>
      </c>
      <c r="B1975" s="2">
        <v>45435</v>
      </c>
      <c r="C1975">
        <v>5</v>
      </c>
      <c r="D1975">
        <v>2024</v>
      </c>
      <c r="F1975" t="s">
        <v>293</v>
      </c>
      <c r="G1975" t="s">
        <v>2728</v>
      </c>
      <c r="H1975" t="s">
        <v>1866</v>
      </c>
      <c r="I1975" t="s">
        <v>1866</v>
      </c>
      <c r="J1975" t="s">
        <v>2061</v>
      </c>
      <c r="K1975" t="s">
        <v>1923</v>
      </c>
      <c r="L1975" t="s">
        <v>1888</v>
      </c>
      <c r="M1975">
        <v>3</v>
      </c>
      <c r="N1975" s="3">
        <v>25</v>
      </c>
      <c r="O1975" s="3">
        <v>11</v>
      </c>
      <c r="P1975" s="4">
        <v>0.1</v>
      </c>
      <c r="Q1975" s="3">
        <v>67.5</v>
      </c>
      <c r="R1975" s="3">
        <v>33</v>
      </c>
      <c r="S1975" s="3">
        <v>34.5</v>
      </c>
      <c r="T1975" t="s">
        <v>1954</v>
      </c>
      <c r="U1975" t="s">
        <v>72</v>
      </c>
    </row>
    <row r="1976" spans="1:21" x14ac:dyDescent="0.35">
      <c r="A1976" t="s">
        <v>4501</v>
      </c>
      <c r="B1976" s="2">
        <v>45435</v>
      </c>
      <c r="C1976">
        <v>5</v>
      </c>
      <c r="D1976">
        <v>2024</v>
      </c>
      <c r="F1976" t="s">
        <v>502</v>
      </c>
      <c r="G1976" t="s">
        <v>2454</v>
      </c>
      <c r="H1976" t="s">
        <v>1875</v>
      </c>
      <c r="I1976" t="s">
        <v>2054</v>
      </c>
      <c r="J1976" t="s">
        <v>1963</v>
      </c>
      <c r="K1976" t="s">
        <v>1907</v>
      </c>
      <c r="L1976" t="s">
        <v>1890</v>
      </c>
      <c r="M1976">
        <v>1</v>
      </c>
      <c r="N1976" s="3">
        <v>119</v>
      </c>
      <c r="O1976" s="3">
        <v>72</v>
      </c>
      <c r="P1976" s="4">
        <v>0.1</v>
      </c>
      <c r="Q1976" s="3">
        <v>107.1</v>
      </c>
      <c r="R1976" s="3">
        <v>72</v>
      </c>
      <c r="S1976" s="3">
        <v>35.1</v>
      </c>
      <c r="T1976" t="s">
        <v>1954</v>
      </c>
      <c r="U1976" t="s">
        <v>72</v>
      </c>
    </row>
    <row r="1977" spans="1:21" x14ac:dyDescent="0.35">
      <c r="A1977" t="s">
        <v>4502</v>
      </c>
      <c r="B1977" s="2">
        <v>45435</v>
      </c>
      <c r="C1977">
        <v>5</v>
      </c>
      <c r="D1977">
        <v>2024</v>
      </c>
      <c r="F1977" t="s">
        <v>773</v>
      </c>
      <c r="G1977" t="s">
        <v>4503</v>
      </c>
      <c r="H1977" t="s">
        <v>1871</v>
      </c>
      <c r="I1977" t="s">
        <v>2144</v>
      </c>
      <c r="J1977" t="s">
        <v>2120</v>
      </c>
      <c r="K1977" t="s">
        <v>1926</v>
      </c>
      <c r="L1977" t="s">
        <v>1885</v>
      </c>
      <c r="M1977">
        <v>1</v>
      </c>
      <c r="N1977" s="3">
        <v>28</v>
      </c>
      <c r="O1977" s="3">
        <v>13</v>
      </c>
      <c r="P1977" s="4">
        <v>0.1</v>
      </c>
      <c r="Q1977" s="3">
        <v>25.2</v>
      </c>
      <c r="R1977" s="3">
        <v>13</v>
      </c>
      <c r="S1977" s="3">
        <v>12.2</v>
      </c>
      <c r="T1977" t="s">
        <v>1954</v>
      </c>
      <c r="U1977" t="s">
        <v>71</v>
      </c>
    </row>
    <row r="1978" spans="1:21" x14ac:dyDescent="0.35">
      <c r="A1978" t="s">
        <v>4504</v>
      </c>
      <c r="B1978" s="2">
        <v>45435</v>
      </c>
      <c r="C1978">
        <v>5</v>
      </c>
      <c r="D1978">
        <v>2024</v>
      </c>
      <c r="F1978" t="s">
        <v>725</v>
      </c>
      <c r="G1978" t="s">
        <v>2744</v>
      </c>
      <c r="H1978" t="s">
        <v>1871</v>
      </c>
      <c r="I1978" t="s">
        <v>1990</v>
      </c>
      <c r="J1978" t="s">
        <v>2001</v>
      </c>
      <c r="K1978" t="s">
        <v>1911</v>
      </c>
      <c r="L1978" t="s">
        <v>1886</v>
      </c>
      <c r="M1978">
        <v>1</v>
      </c>
      <c r="N1978" s="3">
        <v>58</v>
      </c>
      <c r="O1978" s="3">
        <v>25</v>
      </c>
      <c r="P1978" s="4">
        <v>0</v>
      </c>
      <c r="Q1978" s="3">
        <v>58</v>
      </c>
      <c r="R1978" s="3">
        <v>25</v>
      </c>
      <c r="S1978" s="3">
        <v>33</v>
      </c>
      <c r="T1978" t="s">
        <v>1954</v>
      </c>
      <c r="U1978" t="s">
        <v>72</v>
      </c>
    </row>
    <row r="1979" spans="1:21" x14ac:dyDescent="0.35">
      <c r="A1979" t="s">
        <v>4505</v>
      </c>
      <c r="B1979" s="2">
        <v>45435</v>
      </c>
      <c r="C1979">
        <v>5</v>
      </c>
      <c r="D1979">
        <v>2024</v>
      </c>
      <c r="F1979" t="s">
        <v>1784</v>
      </c>
      <c r="G1979" t="s">
        <v>2810</v>
      </c>
      <c r="H1979" t="s">
        <v>1875</v>
      </c>
      <c r="I1979" t="s">
        <v>1970</v>
      </c>
      <c r="J1979" t="s">
        <v>2162</v>
      </c>
      <c r="K1979" t="s">
        <v>1921</v>
      </c>
      <c r="L1979" t="s">
        <v>1889</v>
      </c>
      <c r="M1979">
        <v>2</v>
      </c>
      <c r="N1979" s="3">
        <v>55</v>
      </c>
      <c r="O1979" s="3">
        <v>27</v>
      </c>
      <c r="P1979" s="4">
        <v>0</v>
      </c>
      <c r="Q1979" s="3">
        <v>110</v>
      </c>
      <c r="R1979" s="3">
        <v>54</v>
      </c>
      <c r="S1979" s="3">
        <v>56</v>
      </c>
      <c r="T1979" t="s">
        <v>1954</v>
      </c>
      <c r="U1979" t="s">
        <v>72</v>
      </c>
    </row>
    <row r="1980" spans="1:21" x14ac:dyDescent="0.35">
      <c r="A1980" t="s">
        <v>4506</v>
      </c>
      <c r="B1980" s="2">
        <v>45435</v>
      </c>
      <c r="C1980">
        <v>5</v>
      </c>
      <c r="D1980">
        <v>2024</v>
      </c>
      <c r="F1980" t="s">
        <v>659</v>
      </c>
      <c r="G1980" t="s">
        <v>1976</v>
      </c>
      <c r="H1980" t="s">
        <v>1866</v>
      </c>
      <c r="I1980" t="s">
        <v>1866</v>
      </c>
      <c r="J1980" t="s">
        <v>2026</v>
      </c>
      <c r="K1980" t="s">
        <v>1919</v>
      </c>
      <c r="L1980" t="s">
        <v>1887</v>
      </c>
      <c r="M1980">
        <v>1</v>
      </c>
      <c r="N1980" s="3">
        <v>85</v>
      </c>
      <c r="O1980" s="3">
        <v>44</v>
      </c>
      <c r="P1980" s="4">
        <v>0.2</v>
      </c>
      <c r="Q1980" s="3">
        <v>68</v>
      </c>
      <c r="R1980" s="3">
        <v>44</v>
      </c>
      <c r="S1980" s="3">
        <v>24</v>
      </c>
      <c r="T1980" t="s">
        <v>1954</v>
      </c>
      <c r="U1980" t="s">
        <v>71</v>
      </c>
    </row>
    <row r="1981" spans="1:21" x14ac:dyDescent="0.35">
      <c r="A1981" t="s">
        <v>4507</v>
      </c>
      <c r="B1981" s="2">
        <v>45435</v>
      </c>
      <c r="C1981">
        <v>5</v>
      </c>
      <c r="D1981">
        <v>2024</v>
      </c>
      <c r="F1981" t="s">
        <v>1770</v>
      </c>
      <c r="G1981" t="s">
        <v>3694</v>
      </c>
      <c r="H1981" t="s">
        <v>1875</v>
      </c>
      <c r="I1981" t="s">
        <v>1970</v>
      </c>
      <c r="J1981" t="s">
        <v>2114</v>
      </c>
      <c r="K1981" t="s">
        <v>1915</v>
      </c>
      <c r="L1981" t="s">
        <v>1886</v>
      </c>
      <c r="M1981">
        <v>1</v>
      </c>
      <c r="N1981" s="3">
        <v>85</v>
      </c>
      <c r="O1981" s="3">
        <v>41</v>
      </c>
      <c r="P1981" s="4">
        <v>0.05</v>
      </c>
      <c r="Q1981" s="3">
        <v>80.75</v>
      </c>
      <c r="R1981" s="3">
        <v>41</v>
      </c>
      <c r="S1981" s="3">
        <v>39.75</v>
      </c>
      <c r="T1981" t="s">
        <v>1954</v>
      </c>
      <c r="U1981" t="s">
        <v>71</v>
      </c>
    </row>
    <row r="1982" spans="1:21" x14ac:dyDescent="0.35">
      <c r="A1982" t="s">
        <v>4508</v>
      </c>
      <c r="B1982" s="2">
        <v>45435</v>
      </c>
      <c r="C1982">
        <v>5</v>
      </c>
      <c r="D1982">
        <v>2024</v>
      </c>
      <c r="F1982" t="s">
        <v>514</v>
      </c>
      <c r="G1982" t="s">
        <v>4509</v>
      </c>
      <c r="H1982" t="s">
        <v>1870</v>
      </c>
      <c r="I1982" t="s">
        <v>2192</v>
      </c>
      <c r="J1982" t="s">
        <v>1997</v>
      </c>
      <c r="K1982" t="s">
        <v>1906</v>
      </c>
      <c r="L1982" t="s">
        <v>1889</v>
      </c>
      <c r="M1982">
        <v>5</v>
      </c>
      <c r="N1982" s="3">
        <v>89</v>
      </c>
      <c r="O1982" s="3">
        <v>48</v>
      </c>
      <c r="P1982" s="4">
        <v>0.05</v>
      </c>
      <c r="Q1982" s="3">
        <v>422.75</v>
      </c>
      <c r="R1982" s="3">
        <v>240</v>
      </c>
      <c r="S1982" s="3">
        <v>182.75</v>
      </c>
      <c r="T1982" t="s">
        <v>1954</v>
      </c>
      <c r="U1982" t="s">
        <v>71</v>
      </c>
    </row>
    <row r="1983" spans="1:21" x14ac:dyDescent="0.35">
      <c r="A1983" t="s">
        <v>4510</v>
      </c>
      <c r="B1983" s="2">
        <v>45435</v>
      </c>
      <c r="C1983">
        <v>5</v>
      </c>
      <c r="D1983">
        <v>2024</v>
      </c>
      <c r="F1983" t="s">
        <v>641</v>
      </c>
      <c r="G1983" t="s">
        <v>3639</v>
      </c>
      <c r="H1983" t="s">
        <v>1868</v>
      </c>
      <c r="I1983" t="s">
        <v>2014</v>
      </c>
      <c r="J1983" t="s">
        <v>1997</v>
      </c>
      <c r="K1983" t="s">
        <v>1906</v>
      </c>
      <c r="L1983" t="s">
        <v>1889</v>
      </c>
      <c r="M1983">
        <v>5</v>
      </c>
      <c r="N1983" s="3">
        <v>89</v>
      </c>
      <c r="O1983" s="3">
        <v>48</v>
      </c>
      <c r="P1983" s="4">
        <v>0</v>
      </c>
      <c r="Q1983" s="3">
        <v>445</v>
      </c>
      <c r="R1983" s="3">
        <v>240</v>
      </c>
      <c r="S1983" s="3">
        <v>205</v>
      </c>
      <c r="T1983" t="s">
        <v>1954</v>
      </c>
      <c r="U1983" t="s">
        <v>71</v>
      </c>
    </row>
    <row r="1984" spans="1:21" x14ac:dyDescent="0.35">
      <c r="A1984" t="s">
        <v>4511</v>
      </c>
      <c r="B1984" s="2">
        <v>45436</v>
      </c>
      <c r="C1984">
        <v>5</v>
      </c>
      <c r="D1984">
        <v>2024</v>
      </c>
      <c r="F1984" t="s">
        <v>108</v>
      </c>
      <c r="G1984" t="s">
        <v>4512</v>
      </c>
      <c r="H1984" t="s">
        <v>1874</v>
      </c>
      <c r="I1984" t="s">
        <v>2041</v>
      </c>
      <c r="J1984" t="s">
        <v>2034</v>
      </c>
      <c r="K1984" t="s">
        <v>1904</v>
      </c>
      <c r="L1984" t="s">
        <v>1889</v>
      </c>
      <c r="M1984">
        <v>2</v>
      </c>
      <c r="N1984" s="3">
        <v>149</v>
      </c>
      <c r="O1984" s="3">
        <v>91</v>
      </c>
      <c r="P1984" s="4">
        <v>0.05</v>
      </c>
      <c r="Q1984" s="3">
        <v>283.10000000000002</v>
      </c>
      <c r="R1984" s="3">
        <v>182</v>
      </c>
      <c r="S1984" s="3">
        <v>101.1</v>
      </c>
      <c r="T1984" t="s">
        <v>1954</v>
      </c>
      <c r="U1984" t="s">
        <v>71</v>
      </c>
    </row>
    <row r="1985" spans="1:21" x14ac:dyDescent="0.35">
      <c r="A1985" t="s">
        <v>4513</v>
      </c>
      <c r="B1985" s="2">
        <v>45436</v>
      </c>
      <c r="C1985">
        <v>5</v>
      </c>
      <c r="D1985">
        <v>2024</v>
      </c>
      <c r="F1985" t="s">
        <v>391</v>
      </c>
      <c r="G1985" t="s">
        <v>4514</v>
      </c>
      <c r="H1985" t="s">
        <v>1871</v>
      </c>
      <c r="I1985" t="s">
        <v>2144</v>
      </c>
      <c r="J1985" t="s">
        <v>1963</v>
      </c>
      <c r="K1985" t="s">
        <v>1907</v>
      </c>
      <c r="L1985" t="s">
        <v>1890</v>
      </c>
      <c r="M1985">
        <v>1</v>
      </c>
      <c r="N1985" s="3">
        <v>119</v>
      </c>
      <c r="O1985" s="3">
        <v>72</v>
      </c>
      <c r="P1985" s="4">
        <v>0.05</v>
      </c>
      <c r="Q1985" s="3">
        <v>113.05</v>
      </c>
      <c r="R1985" s="3">
        <v>72</v>
      </c>
      <c r="S1985" s="3">
        <v>41.05</v>
      </c>
      <c r="T1985" t="s">
        <v>1954</v>
      </c>
      <c r="U1985" t="s">
        <v>71</v>
      </c>
    </row>
    <row r="1986" spans="1:21" x14ac:dyDescent="0.35">
      <c r="A1986" t="s">
        <v>4515</v>
      </c>
      <c r="B1986" s="2">
        <v>45436</v>
      </c>
      <c r="C1986">
        <v>5</v>
      </c>
      <c r="D1986">
        <v>2024</v>
      </c>
      <c r="F1986" t="s">
        <v>449</v>
      </c>
      <c r="G1986" t="s">
        <v>2837</v>
      </c>
      <c r="H1986" t="s">
        <v>1868</v>
      </c>
      <c r="I1986" t="s">
        <v>1959</v>
      </c>
      <c r="J1986" t="s">
        <v>2034</v>
      </c>
      <c r="K1986" t="s">
        <v>1904</v>
      </c>
      <c r="L1986" t="s">
        <v>1889</v>
      </c>
      <c r="M1986">
        <v>3</v>
      </c>
      <c r="N1986" s="3">
        <v>149</v>
      </c>
      <c r="O1986" s="3">
        <v>91</v>
      </c>
      <c r="P1986" s="4">
        <v>0.1</v>
      </c>
      <c r="Q1986" s="3">
        <v>402.3</v>
      </c>
      <c r="R1986" s="3">
        <v>273</v>
      </c>
      <c r="S1986" s="3">
        <v>129.30000000000001</v>
      </c>
      <c r="T1986" t="s">
        <v>1954</v>
      </c>
      <c r="U1986" t="s">
        <v>72</v>
      </c>
    </row>
    <row r="1987" spans="1:21" x14ac:dyDescent="0.35">
      <c r="A1987" t="s">
        <v>4516</v>
      </c>
      <c r="B1987" s="2">
        <v>45436</v>
      </c>
      <c r="C1987">
        <v>5</v>
      </c>
      <c r="D1987">
        <v>2024</v>
      </c>
      <c r="F1987" t="s">
        <v>1365</v>
      </c>
      <c r="G1987" t="s">
        <v>2343</v>
      </c>
      <c r="H1987" t="s">
        <v>1872</v>
      </c>
      <c r="I1987" t="s">
        <v>1986</v>
      </c>
      <c r="J1987" t="s">
        <v>1960</v>
      </c>
      <c r="K1987" t="s">
        <v>1924</v>
      </c>
      <c r="L1987" t="s">
        <v>1885</v>
      </c>
      <c r="M1987">
        <v>1</v>
      </c>
      <c r="N1987" s="3">
        <v>42</v>
      </c>
      <c r="O1987" s="3">
        <v>20</v>
      </c>
      <c r="P1987" s="4">
        <v>0.1</v>
      </c>
      <c r="Q1987" s="3">
        <v>37.799999999999997</v>
      </c>
      <c r="R1987" s="3">
        <v>20</v>
      </c>
      <c r="S1987" s="3">
        <v>17.8</v>
      </c>
      <c r="T1987" t="s">
        <v>1954</v>
      </c>
      <c r="U1987" t="s">
        <v>72</v>
      </c>
    </row>
    <row r="1988" spans="1:21" x14ac:dyDescent="0.35">
      <c r="A1988" t="s">
        <v>4517</v>
      </c>
      <c r="B1988" s="2">
        <v>45436</v>
      </c>
      <c r="C1988">
        <v>5</v>
      </c>
      <c r="D1988">
        <v>2024</v>
      </c>
      <c r="F1988" t="s">
        <v>919</v>
      </c>
      <c r="G1988" t="s">
        <v>2626</v>
      </c>
      <c r="H1988" t="s">
        <v>1871</v>
      </c>
      <c r="I1988" t="s">
        <v>2234</v>
      </c>
      <c r="J1988" t="s">
        <v>1978</v>
      </c>
      <c r="K1988" t="s">
        <v>1916</v>
      </c>
      <c r="L1988" t="s">
        <v>1887</v>
      </c>
      <c r="M1988">
        <v>1</v>
      </c>
      <c r="N1988" s="3">
        <v>79</v>
      </c>
      <c r="O1988" s="3">
        <v>42</v>
      </c>
      <c r="P1988" s="4">
        <v>0.1</v>
      </c>
      <c r="Q1988" s="3">
        <v>71.099999999999994</v>
      </c>
      <c r="R1988" s="3">
        <v>42</v>
      </c>
      <c r="S1988" s="3">
        <v>29.1</v>
      </c>
      <c r="T1988" t="s">
        <v>1954</v>
      </c>
      <c r="U1988" t="s">
        <v>71</v>
      </c>
    </row>
    <row r="1989" spans="1:21" x14ac:dyDescent="0.35">
      <c r="A1989" t="s">
        <v>4518</v>
      </c>
      <c r="B1989" s="2">
        <v>45436</v>
      </c>
      <c r="C1989">
        <v>5</v>
      </c>
      <c r="D1989">
        <v>2024</v>
      </c>
      <c r="F1989" t="s">
        <v>1317</v>
      </c>
      <c r="G1989" t="s">
        <v>3389</v>
      </c>
      <c r="H1989" t="s">
        <v>1863</v>
      </c>
      <c r="I1989" t="s">
        <v>2051</v>
      </c>
      <c r="J1989" t="s">
        <v>2064</v>
      </c>
      <c r="K1989" t="s">
        <v>1922</v>
      </c>
      <c r="L1989" t="s">
        <v>1887</v>
      </c>
      <c r="M1989">
        <v>1</v>
      </c>
      <c r="N1989" s="3">
        <v>32</v>
      </c>
      <c r="O1989" s="3">
        <v>14</v>
      </c>
      <c r="P1989" s="4">
        <v>0.05</v>
      </c>
      <c r="Q1989" s="3">
        <v>30.4</v>
      </c>
      <c r="R1989" s="3">
        <v>14</v>
      </c>
      <c r="S1989" s="3">
        <v>16.399999999999999</v>
      </c>
      <c r="T1989" t="s">
        <v>1954</v>
      </c>
      <c r="U1989" t="s">
        <v>72</v>
      </c>
    </row>
    <row r="1990" spans="1:21" x14ac:dyDescent="0.35">
      <c r="A1990" t="s">
        <v>4519</v>
      </c>
      <c r="B1990" s="2">
        <v>45436</v>
      </c>
      <c r="C1990">
        <v>5</v>
      </c>
      <c r="D1990">
        <v>2024</v>
      </c>
      <c r="F1990" t="s">
        <v>1005</v>
      </c>
      <c r="G1990" t="s">
        <v>2818</v>
      </c>
      <c r="H1990" t="s">
        <v>1864</v>
      </c>
      <c r="I1990" t="s">
        <v>2087</v>
      </c>
      <c r="J1990" t="s">
        <v>2183</v>
      </c>
      <c r="K1990" t="s">
        <v>1917</v>
      </c>
      <c r="L1990" t="s">
        <v>1886</v>
      </c>
      <c r="M1990">
        <v>2</v>
      </c>
      <c r="N1990" s="3">
        <v>72</v>
      </c>
      <c r="O1990" s="3">
        <v>34</v>
      </c>
      <c r="P1990" s="4">
        <v>0.1</v>
      </c>
      <c r="Q1990" s="3">
        <v>129.6</v>
      </c>
      <c r="R1990" s="3">
        <v>68</v>
      </c>
      <c r="S1990" s="3">
        <v>61.6</v>
      </c>
      <c r="T1990" t="s">
        <v>1954</v>
      </c>
      <c r="U1990" t="s">
        <v>72</v>
      </c>
    </row>
    <row r="1991" spans="1:21" x14ac:dyDescent="0.35">
      <c r="A1991" t="s">
        <v>4520</v>
      </c>
      <c r="B1991" s="2">
        <v>45436</v>
      </c>
      <c r="C1991">
        <v>5</v>
      </c>
      <c r="D1991">
        <v>2024</v>
      </c>
      <c r="F1991" t="s">
        <v>1000</v>
      </c>
      <c r="G1991" t="s">
        <v>4521</v>
      </c>
      <c r="H1991" t="s">
        <v>1868</v>
      </c>
      <c r="I1991" t="s">
        <v>2014</v>
      </c>
      <c r="J1991" t="s">
        <v>2061</v>
      </c>
      <c r="K1991" t="s">
        <v>1923</v>
      </c>
      <c r="L1991" t="s">
        <v>1888</v>
      </c>
      <c r="M1991">
        <v>1</v>
      </c>
      <c r="N1991" s="3">
        <v>25</v>
      </c>
      <c r="O1991" s="3">
        <v>11</v>
      </c>
      <c r="P1991" s="4">
        <v>0.05</v>
      </c>
      <c r="Q1991" s="3">
        <v>23.75</v>
      </c>
      <c r="R1991" s="3">
        <v>11</v>
      </c>
      <c r="S1991" s="3">
        <v>12.75</v>
      </c>
      <c r="T1991" t="s">
        <v>1954</v>
      </c>
      <c r="U1991" t="s">
        <v>71</v>
      </c>
    </row>
    <row r="1992" spans="1:21" x14ac:dyDescent="0.35">
      <c r="A1992" t="s">
        <v>4522</v>
      </c>
      <c r="B1992" s="2">
        <v>45436</v>
      </c>
      <c r="C1992">
        <v>5</v>
      </c>
      <c r="D1992">
        <v>2024</v>
      </c>
      <c r="F1992" t="s">
        <v>214</v>
      </c>
      <c r="G1992" t="s">
        <v>2771</v>
      </c>
      <c r="H1992" t="s">
        <v>1872</v>
      </c>
      <c r="I1992" t="s">
        <v>2357</v>
      </c>
      <c r="J1992" t="s">
        <v>1956</v>
      </c>
      <c r="K1992" t="s">
        <v>1909</v>
      </c>
      <c r="L1992" t="s">
        <v>1887</v>
      </c>
      <c r="M1992">
        <v>2</v>
      </c>
      <c r="N1992" s="3">
        <v>95</v>
      </c>
      <c r="O1992" s="3">
        <v>54</v>
      </c>
      <c r="P1992" s="4">
        <v>0.05</v>
      </c>
      <c r="Q1992" s="3">
        <v>180.5</v>
      </c>
      <c r="R1992" s="3">
        <v>108</v>
      </c>
      <c r="S1992" s="3">
        <v>72.5</v>
      </c>
      <c r="T1992" t="s">
        <v>1954</v>
      </c>
      <c r="U1992" t="s">
        <v>72</v>
      </c>
    </row>
    <row r="1993" spans="1:21" x14ac:dyDescent="0.35">
      <c r="A1993" t="s">
        <v>4523</v>
      </c>
      <c r="B1993" s="2">
        <v>45436</v>
      </c>
      <c r="C1993">
        <v>5</v>
      </c>
      <c r="D1993">
        <v>2024</v>
      </c>
      <c r="F1993" t="s">
        <v>1341</v>
      </c>
      <c r="G1993" t="s">
        <v>2393</v>
      </c>
      <c r="H1993" t="s">
        <v>1874</v>
      </c>
      <c r="I1993" t="s">
        <v>2119</v>
      </c>
      <c r="J1993" t="s">
        <v>1991</v>
      </c>
      <c r="K1993" t="s">
        <v>1925</v>
      </c>
      <c r="L1993" t="s">
        <v>1885</v>
      </c>
      <c r="M1993">
        <v>1</v>
      </c>
      <c r="N1993" s="3">
        <v>35</v>
      </c>
      <c r="O1993" s="3">
        <v>16</v>
      </c>
      <c r="P1993" s="4">
        <v>0.2</v>
      </c>
      <c r="Q1993" s="3">
        <v>28</v>
      </c>
      <c r="R1993" s="3">
        <v>16</v>
      </c>
      <c r="S1993" s="3">
        <v>12</v>
      </c>
      <c r="T1993" t="s">
        <v>1954</v>
      </c>
      <c r="U1993" t="s">
        <v>72</v>
      </c>
    </row>
    <row r="1994" spans="1:21" x14ac:dyDescent="0.35">
      <c r="A1994" t="s">
        <v>4524</v>
      </c>
      <c r="B1994" s="2">
        <v>45436</v>
      </c>
      <c r="C1994">
        <v>5</v>
      </c>
      <c r="D1994">
        <v>2024</v>
      </c>
      <c r="F1994" t="s">
        <v>1467</v>
      </c>
      <c r="G1994" t="s">
        <v>2325</v>
      </c>
      <c r="H1994" t="s">
        <v>1863</v>
      </c>
      <c r="I1994" t="s">
        <v>2056</v>
      </c>
      <c r="J1994" t="s">
        <v>1997</v>
      </c>
      <c r="K1994" t="s">
        <v>1906</v>
      </c>
      <c r="L1994" t="s">
        <v>1889</v>
      </c>
      <c r="M1994">
        <v>1</v>
      </c>
      <c r="N1994" s="3">
        <v>89</v>
      </c>
      <c r="O1994" s="3">
        <v>48</v>
      </c>
      <c r="P1994" s="4">
        <v>0.05</v>
      </c>
      <c r="Q1994" s="3">
        <v>84.55</v>
      </c>
      <c r="R1994" s="3">
        <v>48</v>
      </c>
      <c r="S1994" s="3">
        <v>36.549999999999997</v>
      </c>
      <c r="T1994" t="s">
        <v>1954</v>
      </c>
      <c r="U1994" t="s">
        <v>72</v>
      </c>
    </row>
    <row r="1995" spans="1:21" x14ac:dyDescent="0.35">
      <c r="A1995" t="s">
        <v>4525</v>
      </c>
      <c r="B1995" s="2">
        <v>45436</v>
      </c>
      <c r="C1995">
        <v>5</v>
      </c>
      <c r="D1995">
        <v>2024</v>
      </c>
      <c r="F1995" t="s">
        <v>638</v>
      </c>
      <c r="G1995" t="s">
        <v>4365</v>
      </c>
      <c r="H1995" t="s">
        <v>1866</v>
      </c>
      <c r="I1995" t="s">
        <v>1866</v>
      </c>
      <c r="J1995" t="s">
        <v>1956</v>
      </c>
      <c r="K1995" t="s">
        <v>1909</v>
      </c>
      <c r="L1995" t="s">
        <v>1887</v>
      </c>
      <c r="M1995">
        <v>4</v>
      </c>
      <c r="N1995" s="3">
        <v>95</v>
      </c>
      <c r="O1995" s="3">
        <v>54</v>
      </c>
      <c r="P1995" s="4">
        <v>0.1</v>
      </c>
      <c r="Q1995" s="3">
        <v>342</v>
      </c>
      <c r="R1995" s="3">
        <v>216</v>
      </c>
      <c r="S1995" s="3">
        <v>126</v>
      </c>
      <c r="T1995" t="s">
        <v>1954</v>
      </c>
      <c r="U1995" t="s">
        <v>72</v>
      </c>
    </row>
    <row r="1996" spans="1:21" x14ac:dyDescent="0.35">
      <c r="A1996" t="s">
        <v>4526</v>
      </c>
      <c r="B1996" s="2">
        <v>45436</v>
      </c>
      <c r="C1996">
        <v>5</v>
      </c>
      <c r="D1996">
        <v>2024</v>
      </c>
      <c r="F1996" t="s">
        <v>794</v>
      </c>
      <c r="G1996" t="s">
        <v>2934</v>
      </c>
      <c r="H1996" t="s">
        <v>1866</v>
      </c>
      <c r="I1996" t="s">
        <v>1866</v>
      </c>
      <c r="J1996" t="s">
        <v>1960</v>
      </c>
      <c r="K1996" t="s">
        <v>1924</v>
      </c>
      <c r="L1996" t="s">
        <v>1885</v>
      </c>
      <c r="M1996">
        <v>1</v>
      </c>
      <c r="N1996" s="3">
        <v>42</v>
      </c>
      <c r="O1996" s="3">
        <v>20</v>
      </c>
      <c r="P1996" s="4">
        <v>0.05</v>
      </c>
      <c r="Q1996" s="3">
        <v>39.9</v>
      </c>
      <c r="R1996" s="3">
        <v>20</v>
      </c>
      <c r="S1996" s="3">
        <v>19.899999999999999</v>
      </c>
      <c r="T1996" t="s">
        <v>1954</v>
      </c>
      <c r="U1996" t="s">
        <v>71</v>
      </c>
    </row>
    <row r="1997" spans="1:21" x14ac:dyDescent="0.35">
      <c r="A1997" t="s">
        <v>4527</v>
      </c>
      <c r="B1997" s="2">
        <v>45437</v>
      </c>
      <c r="C1997">
        <v>5</v>
      </c>
      <c r="D1997">
        <v>2024</v>
      </c>
      <c r="F1997" t="s">
        <v>637</v>
      </c>
      <c r="G1997" t="s">
        <v>3673</v>
      </c>
      <c r="H1997" t="s">
        <v>1866</v>
      </c>
      <c r="I1997" t="s">
        <v>1866</v>
      </c>
      <c r="J1997" t="s">
        <v>2011</v>
      </c>
      <c r="K1997" t="s">
        <v>1927</v>
      </c>
      <c r="L1997" t="s">
        <v>1885</v>
      </c>
      <c r="M1997">
        <v>2</v>
      </c>
      <c r="N1997" s="3">
        <v>24</v>
      </c>
      <c r="O1997" s="3">
        <v>10</v>
      </c>
      <c r="P1997" s="4">
        <v>0.05</v>
      </c>
      <c r="Q1997" s="3">
        <v>45.6</v>
      </c>
      <c r="R1997" s="3">
        <v>20</v>
      </c>
      <c r="S1997" s="3">
        <v>25.6</v>
      </c>
      <c r="T1997" t="s">
        <v>1954</v>
      </c>
      <c r="U1997" t="s">
        <v>71</v>
      </c>
    </row>
    <row r="1998" spans="1:21" x14ac:dyDescent="0.35">
      <c r="A1998" t="s">
        <v>4528</v>
      </c>
      <c r="B1998" s="2">
        <v>45437</v>
      </c>
      <c r="C1998">
        <v>5</v>
      </c>
      <c r="D1998">
        <v>2024</v>
      </c>
      <c r="F1998" t="s">
        <v>621</v>
      </c>
      <c r="G1998" t="s">
        <v>2449</v>
      </c>
      <c r="H1998" t="s">
        <v>1868</v>
      </c>
      <c r="I1998" t="s">
        <v>2022</v>
      </c>
      <c r="J1998" t="s">
        <v>2064</v>
      </c>
      <c r="K1998" t="s">
        <v>1922</v>
      </c>
      <c r="L1998" t="s">
        <v>1887</v>
      </c>
      <c r="M1998">
        <v>1</v>
      </c>
      <c r="N1998" s="3">
        <v>32</v>
      </c>
      <c r="O1998" s="3">
        <v>14</v>
      </c>
      <c r="P1998" s="4">
        <v>0.2</v>
      </c>
      <c r="Q1998" s="3">
        <v>25.6</v>
      </c>
      <c r="R1998" s="3">
        <v>14</v>
      </c>
      <c r="S1998" s="3">
        <v>11.6</v>
      </c>
      <c r="T1998" t="s">
        <v>1954</v>
      </c>
      <c r="U1998" t="s">
        <v>71</v>
      </c>
    </row>
    <row r="1999" spans="1:21" x14ac:dyDescent="0.35">
      <c r="A1999" t="s">
        <v>4529</v>
      </c>
      <c r="B1999" s="2">
        <v>45437</v>
      </c>
      <c r="C1999">
        <v>5</v>
      </c>
      <c r="D1999">
        <v>2024</v>
      </c>
      <c r="F1999" t="s">
        <v>968</v>
      </c>
      <c r="G1999" t="s">
        <v>3280</v>
      </c>
      <c r="H1999" t="s">
        <v>1873</v>
      </c>
      <c r="I1999" t="s">
        <v>2320</v>
      </c>
      <c r="J1999" t="s">
        <v>1956</v>
      </c>
      <c r="K1999" t="s">
        <v>1909</v>
      </c>
      <c r="L1999" t="s">
        <v>1887</v>
      </c>
      <c r="M1999">
        <v>2</v>
      </c>
      <c r="N1999" s="3">
        <v>95</v>
      </c>
      <c r="O1999" s="3">
        <v>54</v>
      </c>
      <c r="P1999" s="4">
        <v>0.05</v>
      </c>
      <c r="Q1999" s="3">
        <v>180.5</v>
      </c>
      <c r="R1999" s="3">
        <v>108</v>
      </c>
      <c r="S1999" s="3">
        <v>72.5</v>
      </c>
      <c r="T1999" t="s">
        <v>1954</v>
      </c>
      <c r="U1999" t="s">
        <v>71</v>
      </c>
    </row>
    <row r="2000" spans="1:21" x14ac:dyDescent="0.35">
      <c r="A2000" t="s">
        <v>4530</v>
      </c>
      <c r="B2000" s="2">
        <v>45437</v>
      </c>
      <c r="C2000">
        <v>5</v>
      </c>
      <c r="D2000">
        <v>2024</v>
      </c>
      <c r="F2000" t="s">
        <v>366</v>
      </c>
      <c r="G2000" t="s">
        <v>2128</v>
      </c>
      <c r="H2000" t="s">
        <v>1870</v>
      </c>
      <c r="I2000" t="s">
        <v>2060</v>
      </c>
      <c r="J2000" t="s">
        <v>1971</v>
      </c>
      <c r="K2000" t="s">
        <v>1920</v>
      </c>
      <c r="L2000" t="s">
        <v>1886</v>
      </c>
      <c r="M2000">
        <v>1</v>
      </c>
      <c r="N2000" s="3">
        <v>45</v>
      </c>
      <c r="O2000" s="3">
        <v>19</v>
      </c>
      <c r="P2000" s="4">
        <v>0.05</v>
      </c>
      <c r="Q2000" s="3">
        <v>42.75</v>
      </c>
      <c r="R2000" s="3">
        <v>19</v>
      </c>
      <c r="S2000" s="3">
        <v>23.75</v>
      </c>
      <c r="T2000" t="s">
        <v>1954</v>
      </c>
      <c r="U2000" t="s">
        <v>72</v>
      </c>
    </row>
    <row r="2001" spans="1:21" x14ac:dyDescent="0.35">
      <c r="A2001" t="s">
        <v>4531</v>
      </c>
      <c r="B2001" s="2">
        <v>45437</v>
      </c>
      <c r="C2001">
        <v>5</v>
      </c>
      <c r="D2001">
        <v>2024</v>
      </c>
      <c r="F2001" t="s">
        <v>1400</v>
      </c>
      <c r="G2001" t="s">
        <v>2975</v>
      </c>
      <c r="H2001" t="s">
        <v>1874</v>
      </c>
      <c r="I2001" t="s">
        <v>2119</v>
      </c>
      <c r="J2001" t="s">
        <v>1963</v>
      </c>
      <c r="K2001" t="s">
        <v>1907</v>
      </c>
      <c r="L2001" t="s">
        <v>1890</v>
      </c>
      <c r="M2001">
        <v>1</v>
      </c>
      <c r="N2001" s="3">
        <v>119</v>
      </c>
      <c r="O2001" s="3">
        <v>72</v>
      </c>
      <c r="P2001" s="4">
        <v>0.15</v>
      </c>
      <c r="Q2001" s="3">
        <v>101.15</v>
      </c>
      <c r="R2001" s="3">
        <v>72</v>
      </c>
      <c r="S2001" s="3">
        <v>29.15</v>
      </c>
      <c r="T2001" t="s">
        <v>1954</v>
      </c>
      <c r="U2001" t="s">
        <v>71</v>
      </c>
    </row>
    <row r="2002" spans="1:21" x14ac:dyDescent="0.35">
      <c r="A2002" t="s">
        <v>4532</v>
      </c>
      <c r="B2002" s="2">
        <v>45437</v>
      </c>
      <c r="C2002">
        <v>5</v>
      </c>
      <c r="D2002">
        <v>2024</v>
      </c>
      <c r="F2002" t="s">
        <v>1067</v>
      </c>
      <c r="G2002" t="s">
        <v>2824</v>
      </c>
      <c r="H2002" t="s">
        <v>1875</v>
      </c>
      <c r="I2002" t="s">
        <v>1970</v>
      </c>
      <c r="J2002" t="s">
        <v>1967</v>
      </c>
      <c r="K2002" t="s">
        <v>1913</v>
      </c>
      <c r="L2002" t="s">
        <v>1888</v>
      </c>
      <c r="M2002">
        <v>4</v>
      </c>
      <c r="N2002" s="3">
        <v>78</v>
      </c>
      <c r="O2002" s="3">
        <v>39</v>
      </c>
      <c r="P2002" s="4">
        <v>0</v>
      </c>
      <c r="Q2002" s="3">
        <v>312</v>
      </c>
      <c r="R2002" s="3">
        <v>156</v>
      </c>
      <c r="S2002" s="3">
        <v>156</v>
      </c>
      <c r="T2002" t="s">
        <v>1954</v>
      </c>
      <c r="U2002" t="s">
        <v>72</v>
      </c>
    </row>
    <row r="2003" spans="1:21" x14ac:dyDescent="0.35">
      <c r="A2003" t="s">
        <v>4533</v>
      </c>
      <c r="B2003" s="2">
        <v>45437</v>
      </c>
      <c r="C2003">
        <v>5</v>
      </c>
      <c r="D2003">
        <v>2024</v>
      </c>
      <c r="F2003" t="s">
        <v>1063</v>
      </c>
      <c r="G2003" t="s">
        <v>2934</v>
      </c>
      <c r="H2003" t="s">
        <v>1875</v>
      </c>
      <c r="I2003" t="s">
        <v>1970</v>
      </c>
      <c r="J2003" t="s">
        <v>2001</v>
      </c>
      <c r="K2003" t="s">
        <v>1911</v>
      </c>
      <c r="L2003" t="s">
        <v>1886</v>
      </c>
      <c r="M2003">
        <v>2</v>
      </c>
      <c r="N2003" s="3">
        <v>58</v>
      </c>
      <c r="O2003" s="3">
        <v>25</v>
      </c>
      <c r="P2003" s="4">
        <v>0.05</v>
      </c>
      <c r="Q2003" s="3">
        <v>110.2</v>
      </c>
      <c r="R2003" s="3">
        <v>50</v>
      </c>
      <c r="S2003" s="3">
        <v>60.2</v>
      </c>
      <c r="T2003" t="s">
        <v>1954</v>
      </c>
      <c r="U2003" t="s">
        <v>72</v>
      </c>
    </row>
    <row r="2004" spans="1:21" x14ac:dyDescent="0.35">
      <c r="A2004" t="s">
        <v>4534</v>
      </c>
      <c r="B2004" s="2">
        <v>45437</v>
      </c>
      <c r="C2004">
        <v>5</v>
      </c>
      <c r="D2004">
        <v>2024</v>
      </c>
      <c r="F2004" t="s">
        <v>232</v>
      </c>
      <c r="G2004" t="s">
        <v>2430</v>
      </c>
      <c r="H2004" t="s">
        <v>1868</v>
      </c>
      <c r="I2004" t="s">
        <v>2022</v>
      </c>
      <c r="J2004" t="s">
        <v>2026</v>
      </c>
      <c r="K2004" t="s">
        <v>1919</v>
      </c>
      <c r="L2004" t="s">
        <v>1887</v>
      </c>
      <c r="M2004">
        <v>1</v>
      </c>
      <c r="N2004" s="3">
        <v>85</v>
      </c>
      <c r="O2004" s="3">
        <v>44</v>
      </c>
      <c r="P2004" s="4">
        <v>0.1</v>
      </c>
      <c r="Q2004" s="3">
        <v>76.5</v>
      </c>
      <c r="R2004" s="3">
        <v>44</v>
      </c>
      <c r="S2004" s="3">
        <v>32.5</v>
      </c>
      <c r="T2004" t="s">
        <v>1954</v>
      </c>
      <c r="U2004" t="s">
        <v>72</v>
      </c>
    </row>
    <row r="2005" spans="1:21" x14ac:dyDescent="0.35">
      <c r="A2005" t="s">
        <v>4535</v>
      </c>
      <c r="B2005" s="2">
        <v>45437</v>
      </c>
      <c r="C2005">
        <v>5</v>
      </c>
      <c r="D2005">
        <v>2024</v>
      </c>
      <c r="F2005" t="s">
        <v>149</v>
      </c>
      <c r="G2005" t="s">
        <v>2755</v>
      </c>
      <c r="H2005" t="s">
        <v>1870</v>
      </c>
      <c r="I2005" t="s">
        <v>2060</v>
      </c>
      <c r="J2005" t="s">
        <v>2001</v>
      </c>
      <c r="K2005" t="s">
        <v>1911</v>
      </c>
      <c r="L2005" t="s">
        <v>1886</v>
      </c>
      <c r="M2005">
        <v>1</v>
      </c>
      <c r="N2005" s="3">
        <v>58</v>
      </c>
      <c r="O2005" s="3">
        <v>25</v>
      </c>
      <c r="P2005" s="4">
        <v>0.1</v>
      </c>
      <c r="Q2005" s="3">
        <v>52.2</v>
      </c>
      <c r="R2005" s="3">
        <v>25</v>
      </c>
      <c r="S2005" s="3">
        <v>27.2</v>
      </c>
      <c r="T2005" t="s">
        <v>1954</v>
      </c>
      <c r="U2005" t="s">
        <v>72</v>
      </c>
    </row>
    <row r="2006" spans="1:21" x14ac:dyDescent="0.35">
      <c r="A2006" t="s">
        <v>4536</v>
      </c>
      <c r="B2006" s="2">
        <v>45437</v>
      </c>
      <c r="C2006">
        <v>5</v>
      </c>
      <c r="D2006">
        <v>2024</v>
      </c>
      <c r="F2006" t="s">
        <v>1556</v>
      </c>
      <c r="G2006" t="s">
        <v>2506</v>
      </c>
      <c r="H2006" t="s">
        <v>1872</v>
      </c>
      <c r="I2006" t="s">
        <v>1986</v>
      </c>
      <c r="J2006" t="s">
        <v>2183</v>
      </c>
      <c r="K2006" t="s">
        <v>1917</v>
      </c>
      <c r="L2006" t="s">
        <v>1886</v>
      </c>
      <c r="M2006">
        <v>2</v>
      </c>
      <c r="N2006" s="3">
        <v>72</v>
      </c>
      <c r="O2006" s="3">
        <v>34</v>
      </c>
      <c r="P2006" s="4">
        <v>0</v>
      </c>
      <c r="Q2006" s="3">
        <v>144</v>
      </c>
      <c r="R2006" s="3">
        <v>68</v>
      </c>
      <c r="S2006" s="3">
        <v>76</v>
      </c>
      <c r="T2006" t="s">
        <v>1954</v>
      </c>
      <c r="U2006" t="s">
        <v>71</v>
      </c>
    </row>
    <row r="2007" spans="1:21" x14ac:dyDescent="0.35">
      <c r="A2007" t="s">
        <v>4537</v>
      </c>
      <c r="B2007" s="2">
        <v>45437</v>
      </c>
      <c r="C2007">
        <v>5</v>
      </c>
      <c r="D2007">
        <v>2024</v>
      </c>
      <c r="F2007" t="s">
        <v>436</v>
      </c>
      <c r="G2007" t="s">
        <v>4538</v>
      </c>
      <c r="H2007" t="s">
        <v>1866</v>
      </c>
      <c r="I2007" t="s">
        <v>1866</v>
      </c>
      <c r="J2007" t="s">
        <v>1978</v>
      </c>
      <c r="K2007" t="s">
        <v>1916</v>
      </c>
      <c r="L2007" t="s">
        <v>1887</v>
      </c>
      <c r="M2007">
        <v>4</v>
      </c>
      <c r="N2007" s="3">
        <v>79</v>
      </c>
      <c r="O2007" s="3">
        <v>42</v>
      </c>
      <c r="P2007" s="4">
        <v>0</v>
      </c>
      <c r="Q2007" s="3">
        <v>316</v>
      </c>
      <c r="R2007" s="3">
        <v>168</v>
      </c>
      <c r="S2007" s="3">
        <v>148</v>
      </c>
      <c r="T2007" t="s">
        <v>1954</v>
      </c>
      <c r="U2007" t="s">
        <v>71</v>
      </c>
    </row>
    <row r="2008" spans="1:21" x14ac:dyDescent="0.35">
      <c r="A2008" t="s">
        <v>4539</v>
      </c>
      <c r="B2008" s="2">
        <v>45437</v>
      </c>
      <c r="C2008">
        <v>5</v>
      </c>
      <c r="D2008">
        <v>2024</v>
      </c>
      <c r="F2008" t="s">
        <v>942</v>
      </c>
      <c r="G2008" t="s">
        <v>3804</v>
      </c>
      <c r="H2008" t="s">
        <v>1871</v>
      </c>
      <c r="I2008" t="s">
        <v>1990</v>
      </c>
      <c r="J2008" t="s">
        <v>1967</v>
      </c>
      <c r="K2008" t="s">
        <v>1913</v>
      </c>
      <c r="L2008" t="s">
        <v>1888</v>
      </c>
      <c r="M2008">
        <v>2</v>
      </c>
      <c r="N2008" s="3">
        <v>78</v>
      </c>
      <c r="O2008" s="3">
        <v>39</v>
      </c>
      <c r="P2008" s="4">
        <v>0</v>
      </c>
      <c r="Q2008" s="3">
        <v>156</v>
      </c>
      <c r="R2008" s="3">
        <v>78</v>
      </c>
      <c r="S2008" s="3">
        <v>78</v>
      </c>
      <c r="T2008" t="s">
        <v>1954</v>
      </c>
      <c r="U2008" t="s">
        <v>71</v>
      </c>
    </row>
    <row r="2009" spans="1:21" x14ac:dyDescent="0.35">
      <c r="A2009" t="s">
        <v>4540</v>
      </c>
      <c r="B2009" s="2">
        <v>45437</v>
      </c>
      <c r="C2009">
        <v>5</v>
      </c>
      <c r="D2009">
        <v>2024</v>
      </c>
      <c r="F2009" t="s">
        <v>503</v>
      </c>
      <c r="G2009" t="s">
        <v>3804</v>
      </c>
      <c r="H2009" t="s">
        <v>1866</v>
      </c>
      <c r="I2009" t="s">
        <v>1866</v>
      </c>
      <c r="J2009" t="s">
        <v>2183</v>
      </c>
      <c r="K2009" t="s">
        <v>1917</v>
      </c>
      <c r="L2009" t="s">
        <v>1886</v>
      </c>
      <c r="M2009">
        <v>1</v>
      </c>
      <c r="N2009" s="3">
        <v>72</v>
      </c>
      <c r="O2009" s="3">
        <v>34</v>
      </c>
      <c r="P2009" s="4">
        <v>0</v>
      </c>
      <c r="Q2009" s="3">
        <v>72</v>
      </c>
      <c r="R2009" s="3">
        <v>34</v>
      </c>
      <c r="S2009" s="3">
        <v>38</v>
      </c>
      <c r="T2009" t="s">
        <v>1954</v>
      </c>
      <c r="U2009" t="s">
        <v>71</v>
      </c>
    </row>
    <row r="2010" spans="1:21" x14ac:dyDescent="0.35">
      <c r="A2010" t="s">
        <v>4541</v>
      </c>
      <c r="B2010" s="2">
        <v>45437</v>
      </c>
      <c r="C2010">
        <v>5</v>
      </c>
      <c r="D2010">
        <v>2024</v>
      </c>
      <c r="F2010" t="s">
        <v>126</v>
      </c>
      <c r="G2010" t="s">
        <v>2003</v>
      </c>
      <c r="H2010" t="s">
        <v>1867</v>
      </c>
      <c r="I2010" t="s">
        <v>2004</v>
      </c>
      <c r="J2010" t="s">
        <v>2067</v>
      </c>
      <c r="K2010" t="s">
        <v>1918</v>
      </c>
      <c r="L2010" t="s">
        <v>1889</v>
      </c>
      <c r="M2010">
        <v>5</v>
      </c>
      <c r="N2010" s="3">
        <v>69</v>
      </c>
      <c r="O2010" s="3">
        <v>37</v>
      </c>
      <c r="P2010" s="4">
        <v>0</v>
      </c>
      <c r="Q2010" s="3">
        <v>345</v>
      </c>
      <c r="R2010" s="3">
        <v>185</v>
      </c>
      <c r="S2010" s="3">
        <v>160</v>
      </c>
      <c r="T2010" t="s">
        <v>1954</v>
      </c>
      <c r="U2010" t="s">
        <v>72</v>
      </c>
    </row>
    <row r="2011" spans="1:21" x14ac:dyDescent="0.35">
      <c r="A2011" t="s">
        <v>4542</v>
      </c>
      <c r="B2011" s="2">
        <v>45437</v>
      </c>
      <c r="C2011">
        <v>5</v>
      </c>
      <c r="D2011">
        <v>2024</v>
      </c>
      <c r="F2011" t="s">
        <v>577</v>
      </c>
      <c r="G2011" t="s">
        <v>2790</v>
      </c>
      <c r="H2011" t="s">
        <v>1870</v>
      </c>
      <c r="I2011" t="s">
        <v>2192</v>
      </c>
      <c r="J2011" t="s">
        <v>1991</v>
      </c>
      <c r="K2011" t="s">
        <v>1925</v>
      </c>
      <c r="L2011" t="s">
        <v>1885</v>
      </c>
      <c r="M2011">
        <v>1</v>
      </c>
      <c r="N2011" s="3">
        <v>35</v>
      </c>
      <c r="O2011" s="3">
        <v>16</v>
      </c>
      <c r="P2011" s="4">
        <v>0.05</v>
      </c>
      <c r="Q2011" s="3">
        <v>33.25</v>
      </c>
      <c r="R2011" s="3">
        <v>16</v>
      </c>
      <c r="S2011" s="3">
        <v>17.25</v>
      </c>
      <c r="T2011" t="s">
        <v>1954</v>
      </c>
      <c r="U2011" t="s">
        <v>72</v>
      </c>
    </row>
    <row r="2012" spans="1:21" x14ac:dyDescent="0.35">
      <c r="A2012" t="s">
        <v>4543</v>
      </c>
      <c r="B2012" s="2">
        <v>45437</v>
      </c>
      <c r="C2012">
        <v>5</v>
      </c>
      <c r="D2012">
        <v>2024</v>
      </c>
      <c r="F2012" t="s">
        <v>1825</v>
      </c>
      <c r="G2012" t="s">
        <v>3330</v>
      </c>
      <c r="H2012" t="s">
        <v>1864</v>
      </c>
      <c r="I2012" t="s">
        <v>2101</v>
      </c>
      <c r="J2012" t="s">
        <v>2162</v>
      </c>
      <c r="K2012" t="s">
        <v>1921</v>
      </c>
      <c r="L2012" t="s">
        <v>1889</v>
      </c>
      <c r="M2012">
        <v>4</v>
      </c>
      <c r="N2012" s="3">
        <v>55</v>
      </c>
      <c r="O2012" s="3">
        <v>27</v>
      </c>
      <c r="P2012" s="4">
        <v>0</v>
      </c>
      <c r="Q2012" s="3">
        <v>220</v>
      </c>
      <c r="R2012" s="3">
        <v>108</v>
      </c>
      <c r="S2012" s="3">
        <v>112</v>
      </c>
      <c r="U2012" t="s">
        <v>72</v>
      </c>
    </row>
    <row r="2013" spans="1:21" x14ac:dyDescent="0.35">
      <c r="A2013" t="s">
        <v>4544</v>
      </c>
      <c r="B2013" s="2">
        <v>45437</v>
      </c>
      <c r="C2013">
        <v>5</v>
      </c>
      <c r="D2013">
        <v>2024</v>
      </c>
      <c r="F2013" t="s">
        <v>878</v>
      </c>
      <c r="G2013" t="s">
        <v>2959</v>
      </c>
      <c r="H2013" t="s">
        <v>1875</v>
      </c>
      <c r="I2013" t="s">
        <v>1970</v>
      </c>
      <c r="J2013" t="s">
        <v>2045</v>
      </c>
      <c r="K2013" t="s">
        <v>1910</v>
      </c>
      <c r="L2013" t="s">
        <v>1890</v>
      </c>
      <c r="M2013">
        <v>1</v>
      </c>
      <c r="N2013" s="3">
        <v>99</v>
      </c>
      <c r="O2013" s="3">
        <v>58</v>
      </c>
      <c r="P2013" s="4">
        <v>0.05</v>
      </c>
      <c r="Q2013" s="3">
        <v>94.05</v>
      </c>
      <c r="R2013" s="3">
        <v>58</v>
      </c>
      <c r="S2013" s="3">
        <v>36.049999999999997</v>
      </c>
      <c r="T2013" t="s">
        <v>1954</v>
      </c>
      <c r="U2013" t="s">
        <v>71</v>
      </c>
    </row>
    <row r="2014" spans="1:21" x14ac:dyDescent="0.35">
      <c r="A2014" t="s">
        <v>4545</v>
      </c>
      <c r="B2014" s="2">
        <v>45437</v>
      </c>
      <c r="C2014">
        <v>5</v>
      </c>
      <c r="D2014">
        <v>2024</v>
      </c>
      <c r="F2014" t="s">
        <v>1141</v>
      </c>
      <c r="G2014" t="s">
        <v>3694</v>
      </c>
      <c r="H2014" t="s">
        <v>1870</v>
      </c>
      <c r="I2014" t="s">
        <v>2060</v>
      </c>
      <c r="J2014" t="s">
        <v>1956</v>
      </c>
      <c r="K2014" t="s">
        <v>1909</v>
      </c>
      <c r="L2014" t="s">
        <v>1887</v>
      </c>
      <c r="M2014">
        <v>1</v>
      </c>
      <c r="N2014" s="3">
        <v>95</v>
      </c>
      <c r="O2014" s="3">
        <v>54</v>
      </c>
      <c r="P2014" s="4">
        <v>0.05</v>
      </c>
      <c r="Q2014" s="3">
        <v>90.25</v>
      </c>
      <c r="R2014" s="3">
        <v>54</v>
      </c>
      <c r="S2014" s="3">
        <v>36.25</v>
      </c>
      <c r="T2014" t="s">
        <v>1954</v>
      </c>
      <c r="U2014" t="s">
        <v>72</v>
      </c>
    </row>
    <row r="2015" spans="1:21" x14ac:dyDescent="0.35">
      <c r="A2015" t="s">
        <v>4546</v>
      </c>
      <c r="B2015" s="2">
        <v>45438</v>
      </c>
      <c r="C2015">
        <v>5</v>
      </c>
      <c r="D2015">
        <v>2024</v>
      </c>
      <c r="F2015" t="s">
        <v>1289</v>
      </c>
      <c r="G2015" t="s">
        <v>2250</v>
      </c>
      <c r="H2015" t="s">
        <v>1869</v>
      </c>
      <c r="I2015" t="s">
        <v>1974</v>
      </c>
      <c r="J2015" t="s">
        <v>2061</v>
      </c>
      <c r="K2015" t="s">
        <v>1923</v>
      </c>
      <c r="L2015" t="s">
        <v>1888</v>
      </c>
      <c r="M2015">
        <v>2</v>
      </c>
      <c r="N2015" s="3">
        <v>25</v>
      </c>
      <c r="O2015" s="3">
        <v>11</v>
      </c>
      <c r="P2015" s="4">
        <v>0</v>
      </c>
      <c r="Q2015" s="3">
        <v>50</v>
      </c>
      <c r="R2015" s="3">
        <v>22</v>
      </c>
      <c r="S2015" s="3">
        <v>28</v>
      </c>
      <c r="T2015" t="s">
        <v>1954</v>
      </c>
      <c r="U2015" t="s">
        <v>71</v>
      </c>
    </row>
    <row r="2016" spans="1:21" x14ac:dyDescent="0.35">
      <c r="A2016" t="s">
        <v>4547</v>
      </c>
      <c r="B2016" s="2">
        <v>45438</v>
      </c>
      <c r="C2016">
        <v>5</v>
      </c>
      <c r="D2016">
        <v>2024</v>
      </c>
      <c r="F2016" t="s">
        <v>909</v>
      </c>
      <c r="G2016" t="s">
        <v>2370</v>
      </c>
      <c r="H2016" t="s">
        <v>1872</v>
      </c>
      <c r="I2016" t="s">
        <v>2152</v>
      </c>
      <c r="J2016" t="s">
        <v>2061</v>
      </c>
      <c r="K2016" t="s">
        <v>1923</v>
      </c>
      <c r="L2016" t="s">
        <v>1888</v>
      </c>
      <c r="M2016">
        <v>1</v>
      </c>
      <c r="N2016" s="3">
        <v>25</v>
      </c>
      <c r="O2016" s="3">
        <v>11</v>
      </c>
      <c r="P2016" s="4">
        <v>0.15</v>
      </c>
      <c r="Q2016" s="3">
        <v>21.25</v>
      </c>
      <c r="R2016" s="3">
        <v>11</v>
      </c>
      <c r="S2016" s="3">
        <v>10.25</v>
      </c>
      <c r="T2016" t="s">
        <v>1954</v>
      </c>
      <c r="U2016" t="s">
        <v>72</v>
      </c>
    </row>
    <row r="2017" spans="1:21" x14ac:dyDescent="0.35">
      <c r="A2017" t="s">
        <v>4548</v>
      </c>
      <c r="B2017" s="2">
        <v>45438</v>
      </c>
      <c r="C2017">
        <v>5</v>
      </c>
      <c r="D2017">
        <v>2024</v>
      </c>
      <c r="F2017" t="s">
        <v>1207</v>
      </c>
      <c r="G2017" t="s">
        <v>4549</v>
      </c>
      <c r="H2017" t="s">
        <v>1873</v>
      </c>
      <c r="I2017" t="s">
        <v>2395</v>
      </c>
      <c r="J2017" t="s">
        <v>2001</v>
      </c>
      <c r="K2017" t="s">
        <v>1911</v>
      </c>
      <c r="L2017" t="s">
        <v>1886</v>
      </c>
      <c r="M2017">
        <v>1</v>
      </c>
      <c r="N2017" s="3">
        <v>58</v>
      </c>
      <c r="O2017" s="3">
        <v>25</v>
      </c>
      <c r="P2017" s="4">
        <v>0.15</v>
      </c>
      <c r="Q2017" s="3">
        <v>49.3</v>
      </c>
      <c r="R2017" s="3">
        <v>25</v>
      </c>
      <c r="S2017" s="3">
        <v>24.3</v>
      </c>
      <c r="T2017" t="s">
        <v>1954</v>
      </c>
      <c r="U2017" t="s">
        <v>71</v>
      </c>
    </row>
    <row r="2018" spans="1:21" x14ac:dyDescent="0.35">
      <c r="A2018" t="s">
        <v>4550</v>
      </c>
      <c r="B2018" s="2">
        <v>45438</v>
      </c>
      <c r="C2018">
        <v>5</v>
      </c>
      <c r="D2018">
        <v>2024</v>
      </c>
      <c r="F2018" t="s">
        <v>532</v>
      </c>
      <c r="G2018" t="s">
        <v>3037</v>
      </c>
      <c r="H2018" t="s">
        <v>1869</v>
      </c>
      <c r="I2018" t="s">
        <v>1974</v>
      </c>
      <c r="J2018" t="s">
        <v>2015</v>
      </c>
      <c r="K2018" t="s">
        <v>1914</v>
      </c>
      <c r="L2018" t="s">
        <v>1888</v>
      </c>
      <c r="M2018">
        <v>2</v>
      </c>
      <c r="N2018" s="3">
        <v>65</v>
      </c>
      <c r="O2018" s="3">
        <v>32</v>
      </c>
      <c r="P2018" s="4">
        <v>0.15</v>
      </c>
      <c r="Q2018" s="3">
        <v>110.5</v>
      </c>
      <c r="R2018" s="3">
        <v>64</v>
      </c>
      <c r="S2018" s="3">
        <v>46.5</v>
      </c>
      <c r="T2018" t="s">
        <v>1954</v>
      </c>
      <c r="U2018" t="s">
        <v>71</v>
      </c>
    </row>
    <row r="2019" spans="1:21" x14ac:dyDescent="0.35">
      <c r="A2019" t="s">
        <v>4551</v>
      </c>
      <c r="B2019" s="2">
        <v>45438</v>
      </c>
      <c r="C2019">
        <v>5</v>
      </c>
      <c r="D2019">
        <v>2024</v>
      </c>
      <c r="F2019" t="s">
        <v>1512</v>
      </c>
      <c r="G2019" t="s">
        <v>2100</v>
      </c>
      <c r="H2019" t="s">
        <v>1872</v>
      </c>
      <c r="I2019" t="s">
        <v>2152</v>
      </c>
      <c r="J2019" t="s">
        <v>2001</v>
      </c>
      <c r="K2019" t="s">
        <v>1911</v>
      </c>
      <c r="L2019" t="s">
        <v>1886</v>
      </c>
      <c r="M2019">
        <v>1</v>
      </c>
      <c r="N2019" s="3">
        <v>58</v>
      </c>
      <c r="O2019" s="3">
        <v>25</v>
      </c>
      <c r="P2019" s="4">
        <v>0</v>
      </c>
      <c r="Q2019" s="3">
        <v>58</v>
      </c>
      <c r="R2019" s="3">
        <v>25</v>
      </c>
      <c r="S2019" s="3">
        <v>33</v>
      </c>
      <c r="T2019" t="s">
        <v>1954</v>
      </c>
      <c r="U2019" t="s">
        <v>71</v>
      </c>
    </row>
    <row r="2020" spans="1:21" x14ac:dyDescent="0.35">
      <c r="A2020" t="s">
        <v>4552</v>
      </c>
      <c r="B2020" s="2">
        <v>45438</v>
      </c>
      <c r="C2020">
        <v>5</v>
      </c>
      <c r="D2020">
        <v>2024</v>
      </c>
      <c r="F2020" t="s">
        <v>1381</v>
      </c>
      <c r="G2020" t="s">
        <v>2983</v>
      </c>
      <c r="H2020" t="s">
        <v>1872</v>
      </c>
      <c r="I2020" t="s">
        <v>2357</v>
      </c>
      <c r="J2020" t="s">
        <v>2183</v>
      </c>
      <c r="K2020" t="s">
        <v>1917</v>
      </c>
      <c r="L2020" t="s">
        <v>1886</v>
      </c>
      <c r="M2020">
        <v>1</v>
      </c>
      <c r="N2020" s="3">
        <v>72</v>
      </c>
      <c r="O2020" s="3">
        <v>34</v>
      </c>
      <c r="P2020" s="4">
        <v>0.05</v>
      </c>
      <c r="Q2020" s="3">
        <v>68.400000000000006</v>
      </c>
      <c r="R2020" s="3">
        <v>34</v>
      </c>
      <c r="S2020" s="3">
        <v>34.4</v>
      </c>
      <c r="T2020" t="s">
        <v>1954</v>
      </c>
      <c r="U2020" t="s">
        <v>71</v>
      </c>
    </row>
    <row r="2021" spans="1:21" x14ac:dyDescent="0.35">
      <c r="A2021" t="s">
        <v>4553</v>
      </c>
      <c r="B2021" s="2">
        <v>45438</v>
      </c>
      <c r="C2021">
        <v>5</v>
      </c>
      <c r="D2021">
        <v>2024</v>
      </c>
      <c r="F2021" t="s">
        <v>514</v>
      </c>
      <c r="G2021" t="s">
        <v>4509</v>
      </c>
      <c r="H2021" t="s">
        <v>1870</v>
      </c>
      <c r="I2021" t="s">
        <v>2192</v>
      </c>
      <c r="J2021" t="s">
        <v>2114</v>
      </c>
      <c r="K2021" t="s">
        <v>1915</v>
      </c>
      <c r="L2021" t="s">
        <v>1886</v>
      </c>
      <c r="M2021">
        <v>1</v>
      </c>
      <c r="N2021" s="3">
        <v>85</v>
      </c>
      <c r="O2021" s="3">
        <v>41</v>
      </c>
      <c r="P2021" s="4">
        <v>0</v>
      </c>
      <c r="Q2021" s="3">
        <v>85</v>
      </c>
      <c r="R2021" s="3">
        <v>41</v>
      </c>
      <c r="S2021" s="3">
        <v>44</v>
      </c>
      <c r="T2021" t="s">
        <v>1954</v>
      </c>
      <c r="U2021" t="s">
        <v>72</v>
      </c>
    </row>
    <row r="2022" spans="1:21" x14ac:dyDescent="0.35">
      <c r="A2022" t="s">
        <v>4554</v>
      </c>
      <c r="B2022" s="2">
        <v>45438</v>
      </c>
      <c r="C2022">
        <v>5</v>
      </c>
      <c r="D2022">
        <v>2024</v>
      </c>
      <c r="F2022" t="s">
        <v>1495</v>
      </c>
      <c r="G2022" t="s">
        <v>3714</v>
      </c>
      <c r="H2022" t="s">
        <v>1871</v>
      </c>
      <c r="I2022" t="s">
        <v>2144</v>
      </c>
      <c r="J2022" t="s">
        <v>1991</v>
      </c>
      <c r="K2022" t="s">
        <v>1925</v>
      </c>
      <c r="L2022" t="s">
        <v>1885</v>
      </c>
      <c r="M2022">
        <v>2</v>
      </c>
      <c r="N2022" s="3">
        <v>35</v>
      </c>
      <c r="O2022" s="3">
        <v>16</v>
      </c>
      <c r="P2022" s="4">
        <v>0</v>
      </c>
      <c r="Q2022" s="3">
        <v>70</v>
      </c>
      <c r="R2022" s="3">
        <v>32</v>
      </c>
      <c r="S2022" s="3">
        <v>38</v>
      </c>
      <c r="T2022" t="s">
        <v>1954</v>
      </c>
      <c r="U2022" t="s">
        <v>71</v>
      </c>
    </row>
    <row r="2023" spans="1:21" x14ac:dyDescent="0.35">
      <c r="A2023" t="s">
        <v>4555</v>
      </c>
      <c r="B2023" s="2">
        <v>45438</v>
      </c>
      <c r="C2023">
        <v>5</v>
      </c>
      <c r="D2023">
        <v>2024</v>
      </c>
      <c r="F2023" t="s">
        <v>96</v>
      </c>
      <c r="G2023" t="s">
        <v>2094</v>
      </c>
      <c r="H2023" t="s">
        <v>1866</v>
      </c>
      <c r="I2023" t="s">
        <v>1866</v>
      </c>
      <c r="J2023" t="s">
        <v>2001</v>
      </c>
      <c r="K2023" t="s">
        <v>1911</v>
      </c>
      <c r="L2023" t="s">
        <v>1886</v>
      </c>
      <c r="M2023">
        <v>2</v>
      </c>
      <c r="N2023" s="3">
        <v>58</v>
      </c>
      <c r="O2023" s="3">
        <v>25</v>
      </c>
      <c r="P2023" s="4">
        <v>0.15</v>
      </c>
      <c r="Q2023" s="3">
        <v>98.6</v>
      </c>
      <c r="R2023" s="3">
        <v>50</v>
      </c>
      <c r="S2023" s="3">
        <v>48.6</v>
      </c>
      <c r="T2023" t="s">
        <v>1954</v>
      </c>
      <c r="U2023" t="s">
        <v>72</v>
      </c>
    </row>
    <row r="2024" spans="1:21" x14ac:dyDescent="0.35">
      <c r="A2024" t="s">
        <v>4556</v>
      </c>
      <c r="B2024" s="2">
        <v>45438</v>
      </c>
      <c r="C2024">
        <v>5</v>
      </c>
      <c r="D2024">
        <v>2024</v>
      </c>
      <c r="F2024" t="s">
        <v>1783</v>
      </c>
      <c r="G2024" t="s">
        <v>2652</v>
      </c>
      <c r="H2024" t="s">
        <v>1875</v>
      </c>
      <c r="I2024" t="s">
        <v>2054</v>
      </c>
      <c r="J2024" t="s">
        <v>2045</v>
      </c>
      <c r="K2024" t="s">
        <v>1910</v>
      </c>
      <c r="L2024" t="s">
        <v>1890</v>
      </c>
      <c r="M2024">
        <v>1</v>
      </c>
      <c r="N2024" s="3">
        <v>99</v>
      </c>
      <c r="O2024" s="3">
        <v>58</v>
      </c>
      <c r="P2024" s="4">
        <v>0.05</v>
      </c>
      <c r="Q2024" s="3">
        <v>94.05</v>
      </c>
      <c r="R2024" s="3">
        <v>58</v>
      </c>
      <c r="S2024" s="3">
        <v>36.049999999999997</v>
      </c>
      <c r="T2024" t="s">
        <v>1954</v>
      </c>
      <c r="U2024" t="s">
        <v>72</v>
      </c>
    </row>
    <row r="2025" spans="1:21" x14ac:dyDescent="0.35">
      <c r="A2025" t="s">
        <v>4557</v>
      </c>
      <c r="B2025" s="2">
        <v>45438</v>
      </c>
      <c r="C2025">
        <v>5</v>
      </c>
      <c r="D2025">
        <v>2024</v>
      </c>
      <c r="F2025" t="s">
        <v>1216</v>
      </c>
      <c r="G2025" t="s">
        <v>2404</v>
      </c>
      <c r="H2025" t="s">
        <v>1869</v>
      </c>
      <c r="I2025" t="s">
        <v>1977</v>
      </c>
      <c r="J2025" t="s">
        <v>1978</v>
      </c>
      <c r="K2025" t="s">
        <v>1916</v>
      </c>
      <c r="L2025" t="s">
        <v>1887</v>
      </c>
      <c r="M2025">
        <v>1</v>
      </c>
      <c r="N2025" s="3">
        <v>79</v>
      </c>
      <c r="O2025" s="3">
        <v>42</v>
      </c>
      <c r="P2025" s="4">
        <v>0</v>
      </c>
      <c r="Q2025" s="3">
        <v>79</v>
      </c>
      <c r="R2025" s="3">
        <v>42</v>
      </c>
      <c r="S2025" s="3">
        <v>37</v>
      </c>
      <c r="T2025" t="s">
        <v>1954</v>
      </c>
      <c r="U2025" t="s">
        <v>72</v>
      </c>
    </row>
    <row r="2026" spans="1:21" x14ac:dyDescent="0.35">
      <c r="A2026" t="s">
        <v>4558</v>
      </c>
      <c r="B2026" s="2">
        <v>45438</v>
      </c>
      <c r="C2026">
        <v>5</v>
      </c>
      <c r="D2026">
        <v>2024</v>
      </c>
      <c r="F2026" t="s">
        <v>176</v>
      </c>
      <c r="G2026" t="s">
        <v>2141</v>
      </c>
      <c r="H2026" t="s">
        <v>1875</v>
      </c>
      <c r="I2026" t="s">
        <v>2054</v>
      </c>
      <c r="J2026" t="s">
        <v>2023</v>
      </c>
      <c r="K2026" t="s">
        <v>1912</v>
      </c>
      <c r="L2026" t="s">
        <v>1890</v>
      </c>
      <c r="M2026">
        <v>3</v>
      </c>
      <c r="N2026" s="3">
        <v>249</v>
      </c>
      <c r="O2026" s="3">
        <v>168</v>
      </c>
      <c r="P2026" s="4">
        <v>0.1</v>
      </c>
      <c r="Q2026" s="3">
        <v>672.3</v>
      </c>
      <c r="R2026" s="3">
        <v>504</v>
      </c>
      <c r="S2026" s="3">
        <v>168.3</v>
      </c>
      <c r="T2026" t="s">
        <v>1954</v>
      </c>
      <c r="U2026" t="s">
        <v>72</v>
      </c>
    </row>
    <row r="2027" spans="1:21" x14ac:dyDescent="0.35">
      <c r="A2027" t="s">
        <v>4559</v>
      </c>
      <c r="B2027" s="2">
        <v>45438</v>
      </c>
      <c r="C2027">
        <v>5</v>
      </c>
      <c r="D2027">
        <v>2024</v>
      </c>
      <c r="F2027" t="s">
        <v>950</v>
      </c>
      <c r="G2027" t="s">
        <v>3986</v>
      </c>
      <c r="H2027" t="s">
        <v>1871</v>
      </c>
      <c r="I2027" t="s">
        <v>2234</v>
      </c>
      <c r="J2027" t="s">
        <v>1960</v>
      </c>
      <c r="K2027" t="s">
        <v>1924</v>
      </c>
      <c r="L2027" t="s">
        <v>1885</v>
      </c>
      <c r="M2027">
        <v>2</v>
      </c>
      <c r="N2027" s="3">
        <v>42</v>
      </c>
      <c r="O2027" s="3">
        <v>20</v>
      </c>
      <c r="P2027" s="4">
        <v>0.05</v>
      </c>
      <c r="Q2027" s="3">
        <v>79.8</v>
      </c>
      <c r="R2027" s="3">
        <v>40</v>
      </c>
      <c r="S2027" s="3">
        <v>39.799999999999997</v>
      </c>
      <c r="T2027" t="s">
        <v>1954</v>
      </c>
      <c r="U2027" t="s">
        <v>71</v>
      </c>
    </row>
    <row r="2028" spans="1:21" x14ac:dyDescent="0.35">
      <c r="A2028" t="s">
        <v>4560</v>
      </c>
      <c r="B2028" s="2">
        <v>45438</v>
      </c>
      <c r="C2028">
        <v>5</v>
      </c>
      <c r="D2028">
        <v>2024</v>
      </c>
      <c r="F2028" t="s">
        <v>228</v>
      </c>
      <c r="G2028" t="s">
        <v>3833</v>
      </c>
      <c r="H2028" t="s">
        <v>1866</v>
      </c>
      <c r="I2028" t="s">
        <v>1866</v>
      </c>
      <c r="J2028" t="s">
        <v>2067</v>
      </c>
      <c r="K2028" t="s">
        <v>1918</v>
      </c>
      <c r="L2028" t="s">
        <v>1889</v>
      </c>
      <c r="M2028">
        <v>1</v>
      </c>
      <c r="N2028" s="3">
        <v>69</v>
      </c>
      <c r="O2028" s="3">
        <v>37</v>
      </c>
      <c r="P2028" s="4">
        <v>0.05</v>
      </c>
      <c r="Q2028" s="3">
        <v>65.55</v>
      </c>
      <c r="R2028" s="3">
        <v>37</v>
      </c>
      <c r="S2028" s="3">
        <v>28.55</v>
      </c>
      <c r="T2028" t="s">
        <v>1954</v>
      </c>
      <c r="U2028" t="s">
        <v>72</v>
      </c>
    </row>
    <row r="2029" spans="1:21" x14ac:dyDescent="0.35">
      <c r="A2029" t="s">
        <v>4561</v>
      </c>
      <c r="B2029" s="2">
        <v>45438</v>
      </c>
      <c r="C2029">
        <v>5</v>
      </c>
      <c r="D2029">
        <v>2024</v>
      </c>
      <c r="F2029" t="s">
        <v>1133</v>
      </c>
      <c r="G2029" t="s">
        <v>2376</v>
      </c>
      <c r="H2029" t="s">
        <v>1863</v>
      </c>
      <c r="I2029" t="s">
        <v>2033</v>
      </c>
      <c r="J2029" t="s">
        <v>1987</v>
      </c>
      <c r="K2029" t="s">
        <v>1908</v>
      </c>
      <c r="L2029" t="s">
        <v>1890</v>
      </c>
      <c r="M2029">
        <v>2</v>
      </c>
      <c r="N2029" s="3">
        <v>129</v>
      </c>
      <c r="O2029" s="3">
        <v>78</v>
      </c>
      <c r="P2029" s="4">
        <v>0.1</v>
      </c>
      <c r="Q2029" s="3">
        <v>232.2</v>
      </c>
      <c r="R2029" s="3">
        <v>156</v>
      </c>
      <c r="S2029" s="3">
        <v>76.2</v>
      </c>
      <c r="T2029" t="s">
        <v>1954</v>
      </c>
      <c r="U2029" t="s">
        <v>71</v>
      </c>
    </row>
    <row r="2030" spans="1:21" x14ac:dyDescent="0.35">
      <c r="A2030" t="s">
        <v>4562</v>
      </c>
      <c r="B2030" s="2">
        <v>45438</v>
      </c>
      <c r="C2030">
        <v>5</v>
      </c>
      <c r="D2030">
        <v>2024</v>
      </c>
      <c r="F2030" t="s">
        <v>106</v>
      </c>
      <c r="G2030" t="s">
        <v>3121</v>
      </c>
      <c r="H2030" t="s">
        <v>1864</v>
      </c>
      <c r="I2030" t="s">
        <v>2087</v>
      </c>
      <c r="J2030" t="s">
        <v>2114</v>
      </c>
      <c r="K2030" t="s">
        <v>1915</v>
      </c>
      <c r="L2030" t="s">
        <v>1886</v>
      </c>
      <c r="M2030">
        <v>4</v>
      </c>
      <c r="N2030" s="3">
        <v>85</v>
      </c>
      <c r="O2030" s="3">
        <v>41</v>
      </c>
      <c r="P2030" s="4">
        <v>0</v>
      </c>
      <c r="Q2030" s="3">
        <v>340</v>
      </c>
      <c r="R2030" s="3">
        <v>164</v>
      </c>
      <c r="S2030" s="3">
        <v>176</v>
      </c>
      <c r="T2030" t="s">
        <v>1954</v>
      </c>
      <c r="U2030" t="s">
        <v>72</v>
      </c>
    </row>
    <row r="2031" spans="1:21" x14ac:dyDescent="0.35">
      <c r="A2031" t="s">
        <v>4563</v>
      </c>
      <c r="B2031" s="2">
        <v>45439</v>
      </c>
      <c r="C2031">
        <v>5</v>
      </c>
      <c r="D2031">
        <v>2024</v>
      </c>
      <c r="F2031" t="s">
        <v>1507</v>
      </c>
      <c r="G2031" t="s">
        <v>4022</v>
      </c>
      <c r="H2031" t="s">
        <v>1870</v>
      </c>
      <c r="I2031" t="s">
        <v>2192</v>
      </c>
      <c r="J2031" t="s">
        <v>1953</v>
      </c>
      <c r="K2031" t="s">
        <v>1905</v>
      </c>
      <c r="L2031" t="s">
        <v>1888</v>
      </c>
      <c r="M2031">
        <v>3</v>
      </c>
      <c r="N2031" s="3">
        <v>120</v>
      </c>
      <c r="O2031" s="3">
        <v>63</v>
      </c>
      <c r="P2031" s="4">
        <v>0.1</v>
      </c>
      <c r="Q2031" s="3">
        <v>324</v>
      </c>
      <c r="R2031" s="3">
        <v>189</v>
      </c>
      <c r="S2031" s="3">
        <v>135</v>
      </c>
      <c r="T2031" t="s">
        <v>1954</v>
      </c>
      <c r="U2031" t="s">
        <v>71</v>
      </c>
    </row>
    <row r="2032" spans="1:21" x14ac:dyDescent="0.35">
      <c r="A2032" t="s">
        <v>4564</v>
      </c>
      <c r="B2032" s="2">
        <v>45439</v>
      </c>
      <c r="C2032">
        <v>5</v>
      </c>
      <c r="D2032">
        <v>2024</v>
      </c>
      <c r="F2032" t="s">
        <v>274</v>
      </c>
      <c r="G2032" t="s">
        <v>3463</v>
      </c>
      <c r="H2032" t="s">
        <v>1870</v>
      </c>
      <c r="I2032" t="s">
        <v>2060</v>
      </c>
      <c r="J2032" t="s">
        <v>1991</v>
      </c>
      <c r="K2032" t="s">
        <v>1925</v>
      </c>
      <c r="L2032" t="s">
        <v>1885</v>
      </c>
      <c r="M2032">
        <v>2</v>
      </c>
      <c r="N2032" s="3">
        <v>35</v>
      </c>
      <c r="O2032" s="3">
        <v>16</v>
      </c>
      <c r="P2032" s="4">
        <v>0.05</v>
      </c>
      <c r="Q2032" s="3">
        <v>66.5</v>
      </c>
      <c r="R2032" s="3">
        <v>32</v>
      </c>
      <c r="S2032" s="3">
        <v>34.5</v>
      </c>
      <c r="T2032" t="s">
        <v>1954</v>
      </c>
      <c r="U2032" t="s">
        <v>72</v>
      </c>
    </row>
    <row r="2033" spans="1:21" x14ac:dyDescent="0.35">
      <c r="A2033" t="s">
        <v>4565</v>
      </c>
      <c r="B2033" s="2">
        <v>45439</v>
      </c>
      <c r="C2033">
        <v>5</v>
      </c>
      <c r="D2033">
        <v>2024</v>
      </c>
      <c r="F2033" t="s">
        <v>276</v>
      </c>
      <c r="G2033" t="s">
        <v>2739</v>
      </c>
      <c r="H2033" t="s">
        <v>1864</v>
      </c>
      <c r="I2033" t="s">
        <v>2101</v>
      </c>
      <c r="J2033" t="s">
        <v>1978</v>
      </c>
      <c r="K2033" t="s">
        <v>1916</v>
      </c>
      <c r="L2033" t="s">
        <v>1887</v>
      </c>
      <c r="M2033">
        <v>1</v>
      </c>
      <c r="N2033" s="3">
        <v>79</v>
      </c>
      <c r="O2033" s="3">
        <v>42</v>
      </c>
      <c r="P2033" s="4">
        <v>0.05</v>
      </c>
      <c r="Q2033" s="3">
        <v>75.05</v>
      </c>
      <c r="R2033" s="3">
        <v>42</v>
      </c>
      <c r="S2033" s="3">
        <v>33.049999999999997</v>
      </c>
      <c r="T2033" t="s">
        <v>1954</v>
      </c>
      <c r="U2033" t="s">
        <v>72</v>
      </c>
    </row>
    <row r="2034" spans="1:21" x14ac:dyDescent="0.35">
      <c r="A2034" t="s">
        <v>4566</v>
      </c>
      <c r="B2034" s="2">
        <v>45439</v>
      </c>
      <c r="C2034">
        <v>5</v>
      </c>
      <c r="D2034">
        <v>2024</v>
      </c>
      <c r="F2034" t="s">
        <v>604</v>
      </c>
      <c r="G2034" t="s">
        <v>2069</v>
      </c>
      <c r="H2034" t="s">
        <v>1869</v>
      </c>
      <c r="I2034" t="s">
        <v>2157</v>
      </c>
      <c r="J2034" t="s">
        <v>1963</v>
      </c>
      <c r="K2034" t="s">
        <v>1907</v>
      </c>
      <c r="L2034" t="s">
        <v>1890</v>
      </c>
      <c r="M2034">
        <v>2</v>
      </c>
      <c r="N2034" s="3">
        <v>119</v>
      </c>
      <c r="O2034" s="3">
        <v>72</v>
      </c>
      <c r="P2034" s="4">
        <v>0.1</v>
      </c>
      <c r="Q2034" s="3">
        <v>214.2</v>
      </c>
      <c r="R2034" s="3">
        <v>144</v>
      </c>
      <c r="S2034" s="3">
        <v>70.2</v>
      </c>
      <c r="T2034" t="s">
        <v>1954</v>
      </c>
      <c r="U2034" t="s">
        <v>72</v>
      </c>
    </row>
    <row r="2035" spans="1:21" x14ac:dyDescent="0.35">
      <c r="A2035" t="s">
        <v>4567</v>
      </c>
      <c r="B2035" s="2">
        <v>45439</v>
      </c>
      <c r="C2035">
        <v>5</v>
      </c>
      <c r="D2035">
        <v>2024</v>
      </c>
      <c r="F2035" t="s">
        <v>1135</v>
      </c>
      <c r="G2035" t="s">
        <v>2959</v>
      </c>
      <c r="H2035" t="s">
        <v>1873</v>
      </c>
      <c r="I2035" t="s">
        <v>2070</v>
      </c>
      <c r="J2035" t="s">
        <v>1971</v>
      </c>
      <c r="K2035" t="s">
        <v>1920</v>
      </c>
      <c r="L2035" t="s">
        <v>1886</v>
      </c>
      <c r="M2035">
        <v>2</v>
      </c>
      <c r="N2035" s="3">
        <v>45</v>
      </c>
      <c r="O2035" s="3">
        <v>19</v>
      </c>
      <c r="P2035" s="4">
        <v>0</v>
      </c>
      <c r="Q2035" s="3">
        <v>90</v>
      </c>
      <c r="R2035" s="3">
        <v>38</v>
      </c>
      <c r="S2035" s="3">
        <v>52</v>
      </c>
      <c r="T2035" t="s">
        <v>1954</v>
      </c>
      <c r="U2035" t="s">
        <v>71</v>
      </c>
    </row>
    <row r="2036" spans="1:21" x14ac:dyDescent="0.35">
      <c r="A2036" t="s">
        <v>4568</v>
      </c>
      <c r="B2036" s="2">
        <v>45439</v>
      </c>
      <c r="C2036">
        <v>5</v>
      </c>
      <c r="D2036">
        <v>2024</v>
      </c>
      <c r="F2036" t="s">
        <v>1681</v>
      </c>
      <c r="G2036" t="s">
        <v>2296</v>
      </c>
      <c r="H2036" t="s">
        <v>1872</v>
      </c>
      <c r="I2036" t="s">
        <v>2152</v>
      </c>
      <c r="J2036" t="s">
        <v>2067</v>
      </c>
      <c r="K2036" t="s">
        <v>1918</v>
      </c>
      <c r="L2036" t="s">
        <v>1889</v>
      </c>
      <c r="M2036">
        <v>1</v>
      </c>
      <c r="N2036" s="3">
        <v>69</v>
      </c>
      <c r="O2036" s="3">
        <v>37</v>
      </c>
      <c r="P2036" s="4">
        <v>0</v>
      </c>
      <c r="Q2036" s="3">
        <v>69</v>
      </c>
      <c r="R2036" s="3">
        <v>37</v>
      </c>
      <c r="S2036" s="3">
        <v>32</v>
      </c>
      <c r="T2036" t="s">
        <v>1954</v>
      </c>
      <c r="U2036" t="s">
        <v>72</v>
      </c>
    </row>
    <row r="2037" spans="1:21" x14ac:dyDescent="0.35">
      <c r="A2037" t="s">
        <v>4569</v>
      </c>
      <c r="B2037" s="2">
        <v>45439</v>
      </c>
      <c r="C2037">
        <v>5</v>
      </c>
      <c r="D2037">
        <v>2024</v>
      </c>
      <c r="F2037" t="s">
        <v>291</v>
      </c>
      <c r="G2037" t="s">
        <v>2124</v>
      </c>
      <c r="H2037" t="s">
        <v>1872</v>
      </c>
      <c r="I2037" t="s">
        <v>2076</v>
      </c>
      <c r="J2037" t="s">
        <v>1971</v>
      </c>
      <c r="K2037" t="s">
        <v>1920</v>
      </c>
      <c r="L2037" t="s">
        <v>1886</v>
      </c>
      <c r="M2037">
        <v>1</v>
      </c>
      <c r="N2037" s="3">
        <v>45</v>
      </c>
      <c r="O2037" s="3">
        <v>19</v>
      </c>
      <c r="P2037" s="4">
        <v>0.05</v>
      </c>
      <c r="Q2037" s="3">
        <v>42.75</v>
      </c>
      <c r="R2037" s="3">
        <v>19</v>
      </c>
      <c r="S2037" s="3">
        <v>23.75</v>
      </c>
      <c r="T2037" t="s">
        <v>1954</v>
      </c>
      <c r="U2037" t="s">
        <v>72</v>
      </c>
    </row>
    <row r="2038" spans="1:21" x14ac:dyDescent="0.35">
      <c r="A2038" t="s">
        <v>4570</v>
      </c>
      <c r="B2038" s="2">
        <v>45439</v>
      </c>
      <c r="C2038">
        <v>5</v>
      </c>
      <c r="D2038">
        <v>2024</v>
      </c>
      <c r="F2038" t="s">
        <v>446</v>
      </c>
      <c r="G2038" t="s">
        <v>3442</v>
      </c>
      <c r="H2038" t="s">
        <v>1872</v>
      </c>
      <c r="I2038" t="s">
        <v>2076</v>
      </c>
      <c r="J2038" t="s">
        <v>1987</v>
      </c>
      <c r="K2038" t="s">
        <v>1908</v>
      </c>
      <c r="L2038" t="s">
        <v>1890</v>
      </c>
      <c r="M2038">
        <v>1</v>
      </c>
      <c r="N2038" s="3">
        <v>129</v>
      </c>
      <c r="O2038" s="3">
        <v>78</v>
      </c>
      <c r="P2038" s="4">
        <v>0</v>
      </c>
      <c r="Q2038" s="3">
        <v>129</v>
      </c>
      <c r="R2038" s="3">
        <v>78</v>
      </c>
      <c r="S2038" s="3">
        <v>51</v>
      </c>
      <c r="T2038" t="s">
        <v>1954</v>
      </c>
      <c r="U2038" t="s">
        <v>72</v>
      </c>
    </row>
    <row r="2039" spans="1:21" x14ac:dyDescent="0.35">
      <c r="A2039" t="s">
        <v>4571</v>
      </c>
      <c r="B2039" s="2">
        <v>45439</v>
      </c>
      <c r="C2039">
        <v>5</v>
      </c>
      <c r="D2039">
        <v>2024</v>
      </c>
      <c r="F2039" t="s">
        <v>336</v>
      </c>
      <c r="G2039" t="s">
        <v>2759</v>
      </c>
      <c r="H2039" t="s">
        <v>1864</v>
      </c>
      <c r="I2039" t="s">
        <v>2044</v>
      </c>
      <c r="J2039" t="s">
        <v>1953</v>
      </c>
      <c r="K2039" t="s">
        <v>1905</v>
      </c>
      <c r="L2039" t="s">
        <v>1888</v>
      </c>
      <c r="M2039">
        <v>2</v>
      </c>
      <c r="N2039" s="3">
        <v>120</v>
      </c>
      <c r="O2039" s="3">
        <v>63</v>
      </c>
      <c r="P2039" s="4">
        <v>0</v>
      </c>
      <c r="Q2039" s="3">
        <v>240</v>
      </c>
      <c r="R2039" s="3">
        <v>126</v>
      </c>
      <c r="S2039" s="3">
        <v>114</v>
      </c>
      <c r="T2039" t="s">
        <v>1954</v>
      </c>
      <c r="U2039" t="s">
        <v>72</v>
      </c>
    </row>
    <row r="2040" spans="1:21" x14ac:dyDescent="0.35">
      <c r="A2040" t="s">
        <v>4572</v>
      </c>
      <c r="B2040" s="2">
        <v>45439</v>
      </c>
      <c r="C2040">
        <v>5</v>
      </c>
      <c r="D2040">
        <v>2024</v>
      </c>
      <c r="F2040" t="s">
        <v>783</v>
      </c>
      <c r="G2040" t="s">
        <v>2240</v>
      </c>
      <c r="H2040" t="s">
        <v>1863</v>
      </c>
      <c r="I2040" t="s">
        <v>2051</v>
      </c>
      <c r="J2040" t="s">
        <v>2015</v>
      </c>
      <c r="K2040" t="s">
        <v>1914</v>
      </c>
      <c r="L2040" t="s">
        <v>1888</v>
      </c>
      <c r="M2040">
        <v>1</v>
      </c>
      <c r="N2040" s="3">
        <v>65</v>
      </c>
      <c r="O2040" s="3">
        <v>32</v>
      </c>
      <c r="P2040" s="4">
        <v>0.1</v>
      </c>
      <c r="Q2040" s="3">
        <v>58.5</v>
      </c>
      <c r="R2040" s="3">
        <v>32</v>
      </c>
      <c r="S2040" s="3">
        <v>26.5</v>
      </c>
      <c r="T2040" t="s">
        <v>1954</v>
      </c>
      <c r="U2040" t="s">
        <v>72</v>
      </c>
    </row>
    <row r="2041" spans="1:21" x14ac:dyDescent="0.35">
      <c r="A2041" t="s">
        <v>4573</v>
      </c>
      <c r="B2041" s="2">
        <v>45440</v>
      </c>
      <c r="C2041">
        <v>5</v>
      </c>
      <c r="D2041">
        <v>2024</v>
      </c>
      <c r="F2041" t="s">
        <v>1709</v>
      </c>
      <c r="G2041" t="s">
        <v>2327</v>
      </c>
      <c r="H2041" t="s">
        <v>1868</v>
      </c>
      <c r="I2041" t="s">
        <v>2014</v>
      </c>
      <c r="J2041" t="s">
        <v>1991</v>
      </c>
      <c r="K2041" t="s">
        <v>1925</v>
      </c>
      <c r="L2041" t="s">
        <v>1885</v>
      </c>
      <c r="M2041">
        <v>1</v>
      </c>
      <c r="N2041" s="3">
        <v>35</v>
      </c>
      <c r="O2041" s="3">
        <v>16</v>
      </c>
      <c r="P2041" s="4">
        <v>0</v>
      </c>
      <c r="Q2041" s="3">
        <v>35</v>
      </c>
      <c r="R2041" s="3">
        <v>16</v>
      </c>
      <c r="S2041" s="3">
        <v>19</v>
      </c>
      <c r="T2041" t="s">
        <v>1954</v>
      </c>
      <c r="U2041" t="s">
        <v>71</v>
      </c>
    </row>
    <row r="2042" spans="1:21" x14ac:dyDescent="0.35">
      <c r="A2042" t="s">
        <v>4574</v>
      </c>
      <c r="B2042" s="2">
        <v>45440</v>
      </c>
      <c r="C2042">
        <v>5</v>
      </c>
      <c r="D2042">
        <v>2024</v>
      </c>
      <c r="F2042" t="s">
        <v>83</v>
      </c>
      <c r="G2042" t="s">
        <v>2892</v>
      </c>
      <c r="H2042" t="s">
        <v>1866</v>
      </c>
      <c r="I2042" t="s">
        <v>1866</v>
      </c>
      <c r="J2042" t="s">
        <v>1963</v>
      </c>
      <c r="K2042" t="s">
        <v>1907</v>
      </c>
      <c r="L2042" t="s">
        <v>1890</v>
      </c>
      <c r="M2042">
        <v>4</v>
      </c>
      <c r="N2042" s="3">
        <v>119</v>
      </c>
      <c r="O2042" s="3">
        <v>72</v>
      </c>
      <c r="P2042" s="4">
        <v>0.1</v>
      </c>
      <c r="Q2042" s="3">
        <v>428.4</v>
      </c>
      <c r="R2042" s="3">
        <v>288</v>
      </c>
      <c r="S2042" s="3">
        <v>140.4</v>
      </c>
      <c r="T2042" t="s">
        <v>1954</v>
      </c>
      <c r="U2042" t="s">
        <v>72</v>
      </c>
    </row>
    <row r="2043" spans="1:21" x14ac:dyDescent="0.35">
      <c r="A2043" t="s">
        <v>4575</v>
      </c>
      <c r="B2043" s="2">
        <v>45440</v>
      </c>
      <c r="C2043">
        <v>5</v>
      </c>
      <c r="D2043">
        <v>2024</v>
      </c>
      <c r="F2043" t="s">
        <v>1186</v>
      </c>
      <c r="G2043" t="s">
        <v>3108</v>
      </c>
      <c r="H2043" t="s">
        <v>1870</v>
      </c>
      <c r="I2043" t="s">
        <v>2192</v>
      </c>
      <c r="J2043" t="s">
        <v>1978</v>
      </c>
      <c r="K2043" t="s">
        <v>1916</v>
      </c>
      <c r="L2043" t="s">
        <v>1887</v>
      </c>
      <c r="M2043">
        <v>3</v>
      </c>
      <c r="N2043" s="3">
        <v>79</v>
      </c>
      <c r="O2043" s="3">
        <v>42</v>
      </c>
      <c r="P2043" s="4">
        <v>0.1</v>
      </c>
      <c r="Q2043" s="3">
        <v>213.3</v>
      </c>
      <c r="R2043" s="3">
        <v>126</v>
      </c>
      <c r="S2043" s="3">
        <v>87.3</v>
      </c>
      <c r="T2043" t="s">
        <v>1954</v>
      </c>
      <c r="U2043" t="s">
        <v>72</v>
      </c>
    </row>
    <row r="2044" spans="1:21" x14ac:dyDescent="0.35">
      <c r="A2044" t="s">
        <v>4576</v>
      </c>
      <c r="B2044" s="2">
        <v>45440</v>
      </c>
      <c r="C2044">
        <v>5</v>
      </c>
      <c r="D2044">
        <v>2024</v>
      </c>
      <c r="F2044" t="s">
        <v>1836</v>
      </c>
      <c r="G2044" t="s">
        <v>2389</v>
      </c>
      <c r="H2044" t="s">
        <v>1866</v>
      </c>
      <c r="I2044" t="s">
        <v>1866</v>
      </c>
      <c r="J2044" t="s">
        <v>2045</v>
      </c>
      <c r="K2044" t="s">
        <v>1910</v>
      </c>
      <c r="L2044" t="s">
        <v>1890</v>
      </c>
      <c r="M2044">
        <v>1</v>
      </c>
      <c r="N2044" s="3">
        <v>99</v>
      </c>
      <c r="O2044" s="3">
        <v>58</v>
      </c>
      <c r="P2044" s="4">
        <v>0.1</v>
      </c>
      <c r="Q2044" s="3">
        <v>89.1</v>
      </c>
      <c r="R2044" s="3">
        <v>58</v>
      </c>
      <c r="S2044" s="3">
        <v>31.1</v>
      </c>
      <c r="T2044" t="s">
        <v>1954</v>
      </c>
      <c r="U2044" t="s">
        <v>72</v>
      </c>
    </row>
    <row r="2045" spans="1:21" x14ac:dyDescent="0.35">
      <c r="A2045" t="s">
        <v>4577</v>
      </c>
      <c r="B2045" s="2">
        <v>45440</v>
      </c>
      <c r="C2045">
        <v>5</v>
      </c>
      <c r="D2045">
        <v>2024</v>
      </c>
      <c r="F2045" t="s">
        <v>329</v>
      </c>
      <c r="G2045" t="s">
        <v>2698</v>
      </c>
      <c r="H2045" t="s">
        <v>1866</v>
      </c>
      <c r="I2045" t="s">
        <v>1866</v>
      </c>
      <c r="J2045" t="s">
        <v>1960</v>
      </c>
      <c r="K2045" t="s">
        <v>1924</v>
      </c>
      <c r="L2045" t="s">
        <v>1885</v>
      </c>
      <c r="M2045">
        <v>1</v>
      </c>
      <c r="N2045" s="3">
        <v>42</v>
      </c>
      <c r="O2045" s="3">
        <v>20</v>
      </c>
      <c r="P2045" s="4">
        <v>0</v>
      </c>
      <c r="Q2045" s="3">
        <v>42</v>
      </c>
      <c r="R2045" s="3">
        <v>20</v>
      </c>
      <c r="S2045" s="3">
        <v>22</v>
      </c>
      <c r="T2045" t="s">
        <v>1954</v>
      </c>
      <c r="U2045" t="s">
        <v>72</v>
      </c>
    </row>
    <row r="2046" spans="1:21" x14ac:dyDescent="0.35">
      <c r="A2046" t="s">
        <v>4578</v>
      </c>
      <c r="B2046" s="2">
        <v>45440</v>
      </c>
      <c r="C2046">
        <v>5</v>
      </c>
      <c r="D2046">
        <v>2024</v>
      </c>
      <c r="F2046" t="s">
        <v>172</v>
      </c>
      <c r="G2046" t="s">
        <v>2464</v>
      </c>
      <c r="H2046" t="s">
        <v>1874</v>
      </c>
      <c r="I2046" t="s">
        <v>2119</v>
      </c>
      <c r="J2046" t="s">
        <v>2114</v>
      </c>
      <c r="K2046" t="s">
        <v>1915</v>
      </c>
      <c r="L2046" t="s">
        <v>1886</v>
      </c>
      <c r="M2046">
        <v>1</v>
      </c>
      <c r="N2046" s="3">
        <v>85</v>
      </c>
      <c r="O2046" s="3">
        <v>41</v>
      </c>
      <c r="P2046" s="4">
        <v>0</v>
      </c>
      <c r="Q2046" s="3">
        <v>85</v>
      </c>
      <c r="R2046" s="3">
        <v>41</v>
      </c>
      <c r="S2046" s="3">
        <v>44</v>
      </c>
      <c r="T2046" t="s">
        <v>1954</v>
      </c>
      <c r="U2046" t="s">
        <v>71</v>
      </c>
    </row>
    <row r="2047" spans="1:21" x14ac:dyDescent="0.35">
      <c r="A2047" t="s">
        <v>4579</v>
      </c>
      <c r="B2047" s="2">
        <v>45440</v>
      </c>
      <c r="C2047">
        <v>5</v>
      </c>
      <c r="D2047">
        <v>2024</v>
      </c>
      <c r="F2047" t="s">
        <v>234</v>
      </c>
      <c r="G2047" t="s">
        <v>2932</v>
      </c>
      <c r="H2047" t="s">
        <v>1866</v>
      </c>
      <c r="I2047" t="s">
        <v>1866</v>
      </c>
      <c r="J2047" t="s">
        <v>2015</v>
      </c>
      <c r="K2047" t="s">
        <v>1914</v>
      </c>
      <c r="L2047" t="s">
        <v>1888</v>
      </c>
      <c r="M2047">
        <v>4</v>
      </c>
      <c r="N2047" s="3">
        <v>65</v>
      </c>
      <c r="O2047" s="3">
        <v>32</v>
      </c>
      <c r="P2047" s="4">
        <v>0</v>
      </c>
      <c r="Q2047" s="3">
        <v>260</v>
      </c>
      <c r="R2047" s="3">
        <v>128</v>
      </c>
      <c r="S2047" s="3">
        <v>132</v>
      </c>
      <c r="T2047" t="s">
        <v>1954</v>
      </c>
      <c r="U2047" t="s">
        <v>71</v>
      </c>
    </row>
    <row r="2048" spans="1:21" x14ac:dyDescent="0.35">
      <c r="A2048" t="s">
        <v>4580</v>
      </c>
      <c r="B2048" s="2">
        <v>45440</v>
      </c>
      <c r="C2048">
        <v>5</v>
      </c>
      <c r="D2048">
        <v>2024</v>
      </c>
      <c r="F2048" t="s">
        <v>86</v>
      </c>
      <c r="G2048" t="s">
        <v>2489</v>
      </c>
      <c r="H2048" t="s">
        <v>1873</v>
      </c>
      <c r="I2048" t="s">
        <v>2323</v>
      </c>
      <c r="J2048" t="s">
        <v>1987</v>
      </c>
      <c r="K2048" t="s">
        <v>1908</v>
      </c>
      <c r="L2048" t="s">
        <v>1890</v>
      </c>
      <c r="M2048">
        <v>1</v>
      </c>
      <c r="N2048" s="3">
        <v>129</v>
      </c>
      <c r="O2048" s="3">
        <v>78</v>
      </c>
      <c r="P2048" s="4">
        <v>0.05</v>
      </c>
      <c r="Q2048" s="3">
        <v>122.55</v>
      </c>
      <c r="R2048" s="3">
        <v>78</v>
      </c>
      <c r="S2048" s="3">
        <v>44.55</v>
      </c>
      <c r="T2048" t="s">
        <v>1954</v>
      </c>
      <c r="U2048" t="s">
        <v>72</v>
      </c>
    </row>
    <row r="2049" spans="1:21" x14ac:dyDescent="0.35">
      <c r="A2049" t="s">
        <v>4581</v>
      </c>
      <c r="B2049" s="2">
        <v>45440</v>
      </c>
      <c r="C2049">
        <v>5</v>
      </c>
      <c r="D2049">
        <v>2024</v>
      </c>
      <c r="F2049" t="s">
        <v>332</v>
      </c>
      <c r="G2049" t="s">
        <v>2747</v>
      </c>
      <c r="H2049" t="s">
        <v>1866</v>
      </c>
      <c r="I2049" t="s">
        <v>1866</v>
      </c>
      <c r="J2049" t="s">
        <v>1960</v>
      </c>
      <c r="K2049" t="s">
        <v>1924</v>
      </c>
      <c r="L2049" t="s">
        <v>1885</v>
      </c>
      <c r="M2049">
        <v>2</v>
      </c>
      <c r="N2049" s="3">
        <v>42</v>
      </c>
      <c r="O2049" s="3">
        <v>20</v>
      </c>
      <c r="P2049" s="4">
        <v>0.05</v>
      </c>
      <c r="Q2049" s="3">
        <v>79.8</v>
      </c>
      <c r="R2049" s="3">
        <v>40</v>
      </c>
      <c r="S2049" s="3">
        <v>39.799999999999997</v>
      </c>
      <c r="T2049" t="s">
        <v>1954</v>
      </c>
      <c r="U2049" t="s">
        <v>72</v>
      </c>
    </row>
    <row r="2050" spans="1:21" x14ac:dyDescent="0.35">
      <c r="A2050" t="s">
        <v>4582</v>
      </c>
      <c r="B2050" s="2">
        <v>45440</v>
      </c>
      <c r="C2050">
        <v>5</v>
      </c>
      <c r="D2050">
        <v>2024</v>
      </c>
      <c r="F2050" t="s">
        <v>221</v>
      </c>
      <c r="G2050" t="s">
        <v>59</v>
      </c>
      <c r="H2050" t="s">
        <v>1870</v>
      </c>
      <c r="I2050" t="s">
        <v>2060</v>
      </c>
      <c r="J2050" t="s">
        <v>2001</v>
      </c>
      <c r="K2050" t="s">
        <v>1911</v>
      </c>
      <c r="L2050" t="s">
        <v>1886</v>
      </c>
      <c r="M2050">
        <v>2</v>
      </c>
      <c r="N2050" s="3">
        <v>58</v>
      </c>
      <c r="O2050" s="3">
        <v>25</v>
      </c>
      <c r="P2050" s="4">
        <v>0.1</v>
      </c>
      <c r="Q2050" s="3">
        <v>104.4</v>
      </c>
      <c r="R2050" s="3">
        <v>50</v>
      </c>
      <c r="S2050" s="3">
        <v>54.4</v>
      </c>
      <c r="T2050" t="s">
        <v>1954</v>
      </c>
      <c r="U2050" t="s">
        <v>72</v>
      </c>
    </row>
    <row r="2051" spans="1:21" x14ac:dyDescent="0.35">
      <c r="A2051" t="s">
        <v>4583</v>
      </c>
      <c r="B2051" s="2">
        <v>45440</v>
      </c>
      <c r="C2051">
        <v>5</v>
      </c>
      <c r="D2051">
        <v>2024</v>
      </c>
      <c r="F2051" t="s">
        <v>1768</v>
      </c>
      <c r="G2051" t="s">
        <v>2378</v>
      </c>
      <c r="H2051" t="s">
        <v>1875</v>
      </c>
      <c r="I2051" t="s">
        <v>2054</v>
      </c>
      <c r="J2051" t="s">
        <v>1987</v>
      </c>
      <c r="K2051" t="s">
        <v>1908</v>
      </c>
      <c r="L2051" t="s">
        <v>1890</v>
      </c>
      <c r="M2051">
        <v>1</v>
      </c>
      <c r="N2051" s="3">
        <v>129</v>
      </c>
      <c r="O2051" s="3">
        <v>78</v>
      </c>
      <c r="P2051" s="4">
        <v>0.1</v>
      </c>
      <c r="Q2051" s="3">
        <v>116.1</v>
      </c>
      <c r="R2051" s="3">
        <v>78</v>
      </c>
      <c r="S2051" s="3">
        <v>38.1</v>
      </c>
      <c r="T2051" t="s">
        <v>1954</v>
      </c>
      <c r="U2051" t="s">
        <v>72</v>
      </c>
    </row>
    <row r="2052" spans="1:21" x14ac:dyDescent="0.35">
      <c r="A2052" t="s">
        <v>4584</v>
      </c>
      <c r="B2052" s="2">
        <v>45440</v>
      </c>
      <c r="C2052">
        <v>5</v>
      </c>
      <c r="D2052">
        <v>2024</v>
      </c>
      <c r="F2052" t="s">
        <v>395</v>
      </c>
      <c r="G2052" t="s">
        <v>2854</v>
      </c>
      <c r="H2052" t="s">
        <v>1868</v>
      </c>
      <c r="I2052" t="s">
        <v>2014</v>
      </c>
      <c r="J2052" t="s">
        <v>2120</v>
      </c>
      <c r="K2052" t="s">
        <v>1926</v>
      </c>
      <c r="L2052" t="s">
        <v>1885</v>
      </c>
      <c r="M2052">
        <v>1</v>
      </c>
      <c r="N2052" s="3">
        <v>28</v>
      </c>
      <c r="O2052" s="3">
        <v>13</v>
      </c>
      <c r="P2052" s="4">
        <v>0.05</v>
      </c>
      <c r="Q2052" s="3">
        <v>26.6</v>
      </c>
      <c r="R2052" s="3">
        <v>13</v>
      </c>
      <c r="S2052" s="3">
        <v>13.6</v>
      </c>
      <c r="T2052" t="s">
        <v>1954</v>
      </c>
      <c r="U2052" t="s">
        <v>72</v>
      </c>
    </row>
    <row r="2053" spans="1:21" x14ac:dyDescent="0.35">
      <c r="A2053" t="s">
        <v>4585</v>
      </c>
      <c r="B2053" s="2">
        <v>45440</v>
      </c>
      <c r="C2053">
        <v>5</v>
      </c>
      <c r="D2053">
        <v>2024</v>
      </c>
      <c r="F2053" t="s">
        <v>399</v>
      </c>
      <c r="G2053" t="s">
        <v>2341</v>
      </c>
      <c r="H2053" t="s">
        <v>1863</v>
      </c>
      <c r="I2053" t="s">
        <v>2056</v>
      </c>
      <c r="J2053" t="s">
        <v>1997</v>
      </c>
      <c r="K2053" t="s">
        <v>1906</v>
      </c>
      <c r="L2053" t="s">
        <v>1889</v>
      </c>
      <c r="M2053">
        <v>3</v>
      </c>
      <c r="N2053" s="3">
        <v>89</v>
      </c>
      <c r="O2053" s="3">
        <v>48</v>
      </c>
      <c r="P2053" s="4">
        <v>0.05</v>
      </c>
      <c r="Q2053" s="3">
        <v>253.65</v>
      </c>
      <c r="R2053" s="3">
        <v>144</v>
      </c>
      <c r="S2053" s="3">
        <v>109.65</v>
      </c>
      <c r="T2053" t="s">
        <v>1954</v>
      </c>
      <c r="U2053" t="s">
        <v>72</v>
      </c>
    </row>
    <row r="2054" spans="1:21" x14ac:dyDescent="0.35">
      <c r="A2054" t="s">
        <v>4586</v>
      </c>
      <c r="B2054" s="2">
        <v>45440</v>
      </c>
      <c r="C2054">
        <v>5</v>
      </c>
      <c r="D2054">
        <v>2024</v>
      </c>
      <c r="F2054" t="s">
        <v>1239</v>
      </c>
      <c r="G2054" t="s">
        <v>3184</v>
      </c>
      <c r="H2054" t="s">
        <v>1869</v>
      </c>
      <c r="I2054" t="s">
        <v>2157</v>
      </c>
      <c r="J2054" t="s">
        <v>1991</v>
      </c>
      <c r="K2054" t="s">
        <v>1925</v>
      </c>
      <c r="L2054" t="s">
        <v>1885</v>
      </c>
      <c r="M2054">
        <v>3</v>
      </c>
      <c r="N2054" s="3">
        <v>35</v>
      </c>
      <c r="O2054" s="3">
        <v>16</v>
      </c>
      <c r="P2054" s="4">
        <v>0.05</v>
      </c>
      <c r="Q2054" s="3">
        <v>99.75</v>
      </c>
      <c r="R2054" s="3">
        <v>48</v>
      </c>
      <c r="S2054" s="3">
        <v>51.75</v>
      </c>
      <c r="T2054" t="s">
        <v>1954</v>
      </c>
      <c r="U2054" t="s">
        <v>72</v>
      </c>
    </row>
    <row r="2055" spans="1:21" x14ac:dyDescent="0.35">
      <c r="A2055" t="s">
        <v>4587</v>
      </c>
      <c r="B2055" s="2">
        <v>45440</v>
      </c>
      <c r="C2055">
        <v>5</v>
      </c>
      <c r="D2055">
        <v>2024</v>
      </c>
      <c r="F2055" t="s">
        <v>273</v>
      </c>
      <c r="G2055" t="s">
        <v>2470</v>
      </c>
      <c r="H2055" t="s">
        <v>1866</v>
      </c>
      <c r="I2055" t="s">
        <v>1866</v>
      </c>
      <c r="J2055" t="s">
        <v>1956</v>
      </c>
      <c r="K2055" t="s">
        <v>1909</v>
      </c>
      <c r="L2055" t="s">
        <v>1887</v>
      </c>
      <c r="M2055">
        <v>1</v>
      </c>
      <c r="N2055" s="3">
        <v>95</v>
      </c>
      <c r="O2055" s="3">
        <v>54</v>
      </c>
      <c r="P2055" s="4">
        <v>0.1</v>
      </c>
      <c r="Q2055" s="3">
        <v>85.5</v>
      </c>
      <c r="R2055" s="3">
        <v>54</v>
      </c>
      <c r="S2055" s="3">
        <v>31.5</v>
      </c>
      <c r="T2055" t="s">
        <v>1954</v>
      </c>
      <c r="U2055" t="s">
        <v>72</v>
      </c>
    </row>
    <row r="2056" spans="1:21" x14ac:dyDescent="0.35">
      <c r="A2056" t="s">
        <v>4588</v>
      </c>
      <c r="B2056" s="2">
        <v>45440</v>
      </c>
      <c r="C2056">
        <v>5</v>
      </c>
      <c r="D2056">
        <v>2024</v>
      </c>
      <c r="F2056" t="s">
        <v>1584</v>
      </c>
      <c r="G2056" t="s">
        <v>2040</v>
      </c>
      <c r="H2056" t="s">
        <v>1873</v>
      </c>
      <c r="I2056" t="s">
        <v>2320</v>
      </c>
      <c r="J2056" t="s">
        <v>2064</v>
      </c>
      <c r="K2056" t="s">
        <v>1922</v>
      </c>
      <c r="L2056" t="s">
        <v>1887</v>
      </c>
      <c r="M2056">
        <v>3</v>
      </c>
      <c r="N2056" s="3">
        <v>32</v>
      </c>
      <c r="O2056" s="3">
        <v>14</v>
      </c>
      <c r="P2056" s="4">
        <v>0.15</v>
      </c>
      <c r="Q2056" s="3">
        <v>81.599999999999994</v>
      </c>
      <c r="R2056" s="3">
        <v>42</v>
      </c>
      <c r="S2056" s="3">
        <v>39.6</v>
      </c>
      <c r="T2056" t="s">
        <v>1954</v>
      </c>
      <c r="U2056" t="s">
        <v>72</v>
      </c>
    </row>
    <row r="2057" spans="1:21" x14ac:dyDescent="0.35">
      <c r="A2057" t="s">
        <v>4589</v>
      </c>
      <c r="B2057" s="2">
        <v>45440</v>
      </c>
      <c r="C2057">
        <v>5</v>
      </c>
      <c r="D2057">
        <v>2024</v>
      </c>
      <c r="F2057" t="s">
        <v>372</v>
      </c>
      <c r="G2057" t="s">
        <v>2473</v>
      </c>
      <c r="H2057" t="s">
        <v>1875</v>
      </c>
      <c r="I2057" t="s">
        <v>1996</v>
      </c>
      <c r="J2057" t="s">
        <v>2114</v>
      </c>
      <c r="K2057" t="s">
        <v>1915</v>
      </c>
      <c r="L2057" t="s">
        <v>1886</v>
      </c>
      <c r="M2057">
        <v>4</v>
      </c>
      <c r="N2057" s="3">
        <v>85</v>
      </c>
      <c r="O2057" s="3">
        <v>41</v>
      </c>
      <c r="P2057" s="4">
        <v>0.15</v>
      </c>
      <c r="Q2057" s="3">
        <v>289</v>
      </c>
      <c r="R2057" s="3">
        <v>164</v>
      </c>
      <c r="S2057" s="3">
        <v>125</v>
      </c>
      <c r="T2057" t="s">
        <v>1954</v>
      </c>
      <c r="U2057" t="s">
        <v>72</v>
      </c>
    </row>
    <row r="2058" spans="1:21" x14ac:dyDescent="0.35">
      <c r="A2058" t="s">
        <v>4590</v>
      </c>
      <c r="B2058" s="2">
        <v>45440</v>
      </c>
      <c r="C2058">
        <v>5</v>
      </c>
      <c r="D2058">
        <v>2024</v>
      </c>
      <c r="F2058" t="s">
        <v>1696</v>
      </c>
      <c r="G2058" t="s">
        <v>2658</v>
      </c>
      <c r="H2058" t="s">
        <v>1869</v>
      </c>
      <c r="I2058" t="s">
        <v>1974</v>
      </c>
      <c r="J2058" t="s">
        <v>2023</v>
      </c>
      <c r="K2058" t="s">
        <v>1912</v>
      </c>
      <c r="L2058" t="s">
        <v>1890</v>
      </c>
      <c r="M2058">
        <v>1</v>
      </c>
      <c r="N2058" s="3">
        <v>249</v>
      </c>
      <c r="O2058" s="3">
        <v>168</v>
      </c>
      <c r="P2058" s="4">
        <v>0.1</v>
      </c>
      <c r="Q2058" s="3">
        <v>224.1</v>
      </c>
      <c r="R2058" s="3">
        <v>168</v>
      </c>
      <c r="S2058" s="3">
        <v>56.1</v>
      </c>
      <c r="T2058" t="s">
        <v>1954</v>
      </c>
      <c r="U2058" t="s">
        <v>71</v>
      </c>
    </row>
    <row r="2059" spans="1:21" x14ac:dyDescent="0.35">
      <c r="A2059" t="s">
        <v>4591</v>
      </c>
      <c r="B2059" s="2">
        <v>45441</v>
      </c>
      <c r="C2059">
        <v>5</v>
      </c>
      <c r="D2059">
        <v>2024</v>
      </c>
      <c r="F2059" t="s">
        <v>940</v>
      </c>
      <c r="G2059" t="s">
        <v>4514</v>
      </c>
      <c r="H2059" t="s">
        <v>1864</v>
      </c>
      <c r="I2059" t="s">
        <v>2211</v>
      </c>
      <c r="J2059" t="s">
        <v>1971</v>
      </c>
      <c r="K2059" t="s">
        <v>1920</v>
      </c>
      <c r="L2059" t="s">
        <v>1886</v>
      </c>
      <c r="M2059">
        <v>3</v>
      </c>
      <c r="N2059" s="3">
        <v>45</v>
      </c>
      <c r="O2059" s="3">
        <v>19</v>
      </c>
      <c r="P2059" s="4">
        <v>0.1</v>
      </c>
      <c r="Q2059" s="3">
        <v>121.5</v>
      </c>
      <c r="R2059" s="3">
        <v>57</v>
      </c>
      <c r="S2059" s="3">
        <v>64.5</v>
      </c>
      <c r="T2059" t="s">
        <v>1954</v>
      </c>
      <c r="U2059" t="s">
        <v>71</v>
      </c>
    </row>
    <row r="2060" spans="1:21" x14ac:dyDescent="0.35">
      <c r="A2060" t="s">
        <v>4592</v>
      </c>
      <c r="B2060" s="2">
        <v>45441</v>
      </c>
      <c r="C2060">
        <v>5</v>
      </c>
      <c r="D2060">
        <v>2024</v>
      </c>
      <c r="F2060" t="s">
        <v>1218</v>
      </c>
      <c r="G2060" t="s">
        <v>3398</v>
      </c>
      <c r="H2060" t="s">
        <v>1866</v>
      </c>
      <c r="I2060" t="s">
        <v>1866</v>
      </c>
      <c r="J2060" t="s">
        <v>2034</v>
      </c>
      <c r="K2060" t="s">
        <v>1904</v>
      </c>
      <c r="L2060" t="s">
        <v>1889</v>
      </c>
      <c r="M2060">
        <v>1</v>
      </c>
      <c r="N2060" s="3">
        <v>149</v>
      </c>
      <c r="O2060" s="3">
        <v>91</v>
      </c>
      <c r="P2060" s="4">
        <v>0</v>
      </c>
      <c r="Q2060" s="3">
        <v>149</v>
      </c>
      <c r="R2060" s="3">
        <v>91</v>
      </c>
      <c r="S2060" s="3">
        <v>58</v>
      </c>
      <c r="T2060" t="s">
        <v>1954</v>
      </c>
      <c r="U2060" t="s">
        <v>72</v>
      </c>
    </row>
    <row r="2061" spans="1:21" x14ac:dyDescent="0.35">
      <c r="A2061" t="s">
        <v>4593</v>
      </c>
      <c r="B2061" s="2">
        <v>45441</v>
      </c>
      <c r="C2061">
        <v>5</v>
      </c>
      <c r="D2061">
        <v>2024</v>
      </c>
      <c r="F2061" t="s">
        <v>887</v>
      </c>
      <c r="G2061" t="s">
        <v>2713</v>
      </c>
      <c r="H2061" t="s">
        <v>1864</v>
      </c>
      <c r="I2061" t="s">
        <v>2211</v>
      </c>
      <c r="J2061" t="s">
        <v>2120</v>
      </c>
      <c r="K2061" t="s">
        <v>1926</v>
      </c>
      <c r="L2061" t="s">
        <v>1885</v>
      </c>
      <c r="M2061">
        <v>1</v>
      </c>
      <c r="N2061" s="3">
        <v>28</v>
      </c>
      <c r="O2061" s="3">
        <v>13</v>
      </c>
      <c r="P2061" s="4">
        <v>0.05</v>
      </c>
      <c r="Q2061" s="3">
        <v>26.6</v>
      </c>
      <c r="R2061" s="3">
        <v>13</v>
      </c>
      <c r="S2061" s="3">
        <v>13.6</v>
      </c>
      <c r="T2061" t="s">
        <v>1954</v>
      </c>
      <c r="U2061" t="s">
        <v>72</v>
      </c>
    </row>
    <row r="2062" spans="1:21" x14ac:dyDescent="0.35">
      <c r="A2062" t="s">
        <v>4594</v>
      </c>
      <c r="B2062" s="2">
        <v>45441</v>
      </c>
      <c r="C2062">
        <v>5</v>
      </c>
      <c r="D2062">
        <v>2024</v>
      </c>
      <c r="F2062" t="s">
        <v>588</v>
      </c>
      <c r="G2062" t="s">
        <v>2043</v>
      </c>
      <c r="H2062" t="s">
        <v>1864</v>
      </c>
      <c r="I2062" t="s">
        <v>2044</v>
      </c>
      <c r="J2062" t="s">
        <v>2015</v>
      </c>
      <c r="K2062" t="s">
        <v>1914</v>
      </c>
      <c r="L2062" t="s">
        <v>1888</v>
      </c>
      <c r="M2062">
        <v>4</v>
      </c>
      <c r="N2062" s="3">
        <v>65</v>
      </c>
      <c r="O2062" s="3">
        <v>32</v>
      </c>
      <c r="P2062" s="4">
        <v>0.05</v>
      </c>
      <c r="Q2062" s="3">
        <v>247</v>
      </c>
      <c r="R2062" s="3">
        <v>128</v>
      </c>
      <c r="S2062" s="3">
        <v>119</v>
      </c>
      <c r="T2062" t="s">
        <v>1954</v>
      </c>
      <c r="U2062" t="s">
        <v>72</v>
      </c>
    </row>
    <row r="2063" spans="1:21" x14ac:dyDescent="0.35">
      <c r="A2063" t="s">
        <v>4595</v>
      </c>
      <c r="B2063" s="2">
        <v>45441</v>
      </c>
      <c r="C2063">
        <v>5</v>
      </c>
      <c r="D2063">
        <v>2024</v>
      </c>
      <c r="F2063" t="s">
        <v>532</v>
      </c>
      <c r="G2063" t="s">
        <v>3037</v>
      </c>
      <c r="H2063" t="s">
        <v>1869</v>
      </c>
      <c r="I2063" t="s">
        <v>1974</v>
      </c>
      <c r="J2063" t="s">
        <v>1991</v>
      </c>
      <c r="K2063" t="s">
        <v>1925</v>
      </c>
      <c r="L2063" t="s">
        <v>1885</v>
      </c>
      <c r="M2063">
        <v>1</v>
      </c>
      <c r="N2063" s="3">
        <v>35</v>
      </c>
      <c r="O2063" s="3">
        <v>16</v>
      </c>
      <c r="P2063" s="4">
        <v>0.2</v>
      </c>
      <c r="Q2063" s="3">
        <v>28</v>
      </c>
      <c r="R2063" s="3">
        <v>16</v>
      </c>
      <c r="S2063" s="3">
        <v>12</v>
      </c>
      <c r="T2063" t="s">
        <v>1954</v>
      </c>
      <c r="U2063" t="s">
        <v>72</v>
      </c>
    </row>
    <row r="2064" spans="1:21" x14ac:dyDescent="0.35">
      <c r="A2064" t="s">
        <v>4596</v>
      </c>
      <c r="B2064" s="2">
        <v>45441</v>
      </c>
      <c r="C2064">
        <v>5</v>
      </c>
      <c r="D2064">
        <v>2024</v>
      </c>
      <c r="F2064" t="s">
        <v>319</v>
      </c>
      <c r="G2064" t="s">
        <v>2582</v>
      </c>
      <c r="H2064" t="s">
        <v>1870</v>
      </c>
      <c r="I2064" t="s">
        <v>2060</v>
      </c>
      <c r="J2064" t="s">
        <v>1978</v>
      </c>
      <c r="K2064" t="s">
        <v>1916</v>
      </c>
      <c r="L2064" t="s">
        <v>1887</v>
      </c>
      <c r="M2064">
        <v>1</v>
      </c>
      <c r="N2064" s="3">
        <v>79</v>
      </c>
      <c r="O2064" s="3">
        <v>42</v>
      </c>
      <c r="P2064" s="4">
        <v>0.1</v>
      </c>
      <c r="Q2064" s="3">
        <v>71.099999999999994</v>
      </c>
      <c r="R2064" s="3">
        <v>42</v>
      </c>
      <c r="S2064" s="3">
        <v>29.1</v>
      </c>
      <c r="T2064" t="s">
        <v>1954</v>
      </c>
      <c r="U2064" t="s">
        <v>72</v>
      </c>
    </row>
    <row r="2065" spans="1:21" x14ac:dyDescent="0.35">
      <c r="A2065" t="s">
        <v>4597</v>
      </c>
      <c r="B2065" s="2">
        <v>45441</v>
      </c>
      <c r="C2065">
        <v>5</v>
      </c>
      <c r="D2065">
        <v>2024</v>
      </c>
      <c r="F2065" t="s">
        <v>128</v>
      </c>
      <c r="G2065" t="s">
        <v>2641</v>
      </c>
      <c r="H2065" t="s">
        <v>1874</v>
      </c>
      <c r="I2065" t="s">
        <v>2119</v>
      </c>
      <c r="J2065" t="s">
        <v>2001</v>
      </c>
      <c r="K2065" t="s">
        <v>1911</v>
      </c>
      <c r="L2065" t="s">
        <v>1886</v>
      </c>
      <c r="M2065">
        <v>1</v>
      </c>
      <c r="N2065" s="3">
        <v>58</v>
      </c>
      <c r="O2065" s="3">
        <v>25</v>
      </c>
      <c r="P2065" s="4">
        <v>0.1</v>
      </c>
      <c r="Q2065" s="3">
        <v>52.2</v>
      </c>
      <c r="R2065" s="3">
        <v>25</v>
      </c>
      <c r="S2065" s="3">
        <v>27.2</v>
      </c>
      <c r="T2065" t="s">
        <v>1954</v>
      </c>
      <c r="U2065" t="s">
        <v>72</v>
      </c>
    </row>
    <row r="2066" spans="1:21" x14ac:dyDescent="0.35">
      <c r="A2066" t="s">
        <v>4598</v>
      </c>
      <c r="B2066" s="2">
        <v>45441</v>
      </c>
      <c r="C2066">
        <v>5</v>
      </c>
      <c r="D2066">
        <v>2024</v>
      </c>
      <c r="F2066" t="s">
        <v>1033</v>
      </c>
      <c r="G2066" t="s">
        <v>2222</v>
      </c>
      <c r="H2066" t="s">
        <v>1870</v>
      </c>
      <c r="I2066" t="s">
        <v>2192</v>
      </c>
      <c r="J2066" t="s">
        <v>2011</v>
      </c>
      <c r="K2066" t="s">
        <v>1927</v>
      </c>
      <c r="L2066" t="s">
        <v>1885</v>
      </c>
      <c r="M2066">
        <v>2</v>
      </c>
      <c r="N2066" s="3">
        <v>24</v>
      </c>
      <c r="O2066" s="3">
        <v>10</v>
      </c>
      <c r="P2066" s="4">
        <v>0.05</v>
      </c>
      <c r="Q2066" s="3">
        <v>45.6</v>
      </c>
      <c r="R2066" s="3">
        <v>20</v>
      </c>
      <c r="S2066" s="3">
        <v>25.6</v>
      </c>
      <c r="T2066" t="s">
        <v>1954</v>
      </c>
      <c r="U2066" t="s">
        <v>71</v>
      </c>
    </row>
    <row r="2067" spans="1:21" x14ac:dyDescent="0.35">
      <c r="A2067" t="s">
        <v>4599</v>
      </c>
      <c r="B2067" s="2">
        <v>45441</v>
      </c>
      <c r="C2067">
        <v>5</v>
      </c>
      <c r="D2067">
        <v>2024</v>
      </c>
      <c r="F2067" t="s">
        <v>251</v>
      </c>
      <c r="G2067" t="s">
        <v>2176</v>
      </c>
      <c r="H2067" t="s">
        <v>1866</v>
      </c>
      <c r="I2067" t="s">
        <v>1866</v>
      </c>
      <c r="J2067" t="s">
        <v>1991</v>
      </c>
      <c r="K2067" t="s">
        <v>1925</v>
      </c>
      <c r="L2067" t="s">
        <v>1885</v>
      </c>
      <c r="M2067">
        <v>1</v>
      </c>
      <c r="N2067" s="3">
        <v>35</v>
      </c>
      <c r="O2067" s="3">
        <v>16</v>
      </c>
      <c r="P2067" s="4">
        <v>0.05</v>
      </c>
      <c r="Q2067" s="3">
        <v>33.25</v>
      </c>
      <c r="R2067" s="3">
        <v>16</v>
      </c>
      <c r="S2067" s="3">
        <v>17.25</v>
      </c>
      <c r="T2067" t="s">
        <v>1954</v>
      </c>
      <c r="U2067" t="s">
        <v>72</v>
      </c>
    </row>
    <row r="2068" spans="1:21" x14ac:dyDescent="0.35">
      <c r="A2068" t="s">
        <v>4600</v>
      </c>
      <c r="B2068" s="2">
        <v>45441</v>
      </c>
      <c r="C2068">
        <v>5</v>
      </c>
      <c r="D2068">
        <v>2024</v>
      </c>
      <c r="F2068" t="s">
        <v>187</v>
      </c>
      <c r="G2068" t="s">
        <v>2265</v>
      </c>
      <c r="H2068" t="s">
        <v>1868</v>
      </c>
      <c r="I2068" t="s">
        <v>2022</v>
      </c>
      <c r="J2068" t="s">
        <v>2061</v>
      </c>
      <c r="K2068" t="s">
        <v>1923</v>
      </c>
      <c r="L2068" t="s">
        <v>1888</v>
      </c>
      <c r="M2068">
        <v>1</v>
      </c>
      <c r="N2068" s="3">
        <v>25</v>
      </c>
      <c r="O2068" s="3">
        <v>11</v>
      </c>
      <c r="P2068" s="4">
        <v>0.1</v>
      </c>
      <c r="Q2068" s="3">
        <v>22.5</v>
      </c>
      <c r="R2068" s="3">
        <v>11</v>
      </c>
      <c r="S2068" s="3">
        <v>11.5</v>
      </c>
      <c r="T2068" t="s">
        <v>1954</v>
      </c>
      <c r="U2068" t="s">
        <v>72</v>
      </c>
    </row>
    <row r="2069" spans="1:21" x14ac:dyDescent="0.35">
      <c r="A2069" t="s">
        <v>4601</v>
      </c>
      <c r="B2069" s="2">
        <v>45441</v>
      </c>
      <c r="C2069">
        <v>5</v>
      </c>
      <c r="D2069">
        <v>2024</v>
      </c>
      <c r="F2069" t="s">
        <v>317</v>
      </c>
      <c r="G2069" t="s">
        <v>2664</v>
      </c>
      <c r="H2069" t="s">
        <v>1866</v>
      </c>
      <c r="I2069" t="s">
        <v>1866</v>
      </c>
      <c r="J2069" t="s">
        <v>2120</v>
      </c>
      <c r="K2069" t="s">
        <v>1926</v>
      </c>
      <c r="L2069" t="s">
        <v>1885</v>
      </c>
      <c r="M2069">
        <v>3</v>
      </c>
      <c r="N2069" s="3">
        <v>28</v>
      </c>
      <c r="O2069" s="3">
        <v>13</v>
      </c>
      <c r="P2069" s="4">
        <v>0.05</v>
      </c>
      <c r="Q2069" s="3">
        <v>79.8</v>
      </c>
      <c r="R2069" s="3">
        <v>39</v>
      </c>
      <c r="S2069" s="3">
        <v>40.799999999999997</v>
      </c>
      <c r="T2069" t="s">
        <v>1954</v>
      </c>
      <c r="U2069" t="s">
        <v>72</v>
      </c>
    </row>
    <row r="2070" spans="1:21" x14ac:dyDescent="0.35">
      <c r="A2070" t="s">
        <v>4602</v>
      </c>
      <c r="B2070" s="2">
        <v>45442</v>
      </c>
      <c r="C2070">
        <v>5</v>
      </c>
      <c r="D2070">
        <v>2024</v>
      </c>
      <c r="F2070" t="s">
        <v>731</v>
      </c>
      <c r="G2070" t="s">
        <v>2495</v>
      </c>
      <c r="H2070" t="s">
        <v>1868</v>
      </c>
      <c r="I2070" t="s">
        <v>2022</v>
      </c>
      <c r="J2070" t="s">
        <v>2183</v>
      </c>
      <c r="K2070" t="s">
        <v>1917</v>
      </c>
      <c r="L2070" t="s">
        <v>1886</v>
      </c>
      <c r="M2070">
        <v>4</v>
      </c>
      <c r="N2070" s="3">
        <v>72</v>
      </c>
      <c r="O2070" s="3">
        <v>34</v>
      </c>
      <c r="P2070" s="4">
        <v>0.05</v>
      </c>
      <c r="Q2070" s="3">
        <v>273.60000000000002</v>
      </c>
      <c r="R2070" s="3">
        <v>136</v>
      </c>
      <c r="S2070" s="3">
        <v>137.6</v>
      </c>
      <c r="T2070" t="s">
        <v>1954</v>
      </c>
      <c r="U2070" t="s">
        <v>72</v>
      </c>
    </row>
    <row r="2071" spans="1:21" x14ac:dyDescent="0.35">
      <c r="A2071" t="s">
        <v>4603</v>
      </c>
      <c r="B2071" s="2">
        <v>45442</v>
      </c>
      <c r="C2071">
        <v>5</v>
      </c>
      <c r="D2071">
        <v>2024</v>
      </c>
      <c r="F2071" t="s">
        <v>104</v>
      </c>
      <c r="G2071" t="s">
        <v>3378</v>
      </c>
      <c r="H2071" t="s">
        <v>1866</v>
      </c>
      <c r="I2071" t="s">
        <v>1866</v>
      </c>
      <c r="J2071" t="s">
        <v>2045</v>
      </c>
      <c r="K2071" t="s">
        <v>1910</v>
      </c>
      <c r="L2071" t="s">
        <v>1890</v>
      </c>
      <c r="M2071">
        <v>1</v>
      </c>
      <c r="N2071" s="3">
        <v>99</v>
      </c>
      <c r="O2071" s="3">
        <v>58</v>
      </c>
      <c r="P2071" s="4">
        <v>0.1</v>
      </c>
      <c r="Q2071" s="3">
        <v>89.1</v>
      </c>
      <c r="R2071" s="3">
        <v>58</v>
      </c>
      <c r="S2071" s="3">
        <v>31.1</v>
      </c>
      <c r="T2071" t="s">
        <v>1954</v>
      </c>
      <c r="U2071" t="s">
        <v>72</v>
      </c>
    </row>
    <row r="2072" spans="1:21" x14ac:dyDescent="0.35">
      <c r="A2072" t="s">
        <v>4604</v>
      </c>
      <c r="B2072" s="2">
        <v>45442</v>
      </c>
      <c r="C2072">
        <v>5</v>
      </c>
      <c r="D2072">
        <v>2024</v>
      </c>
      <c r="F2072" t="s">
        <v>189</v>
      </c>
      <c r="G2072" t="s">
        <v>2571</v>
      </c>
      <c r="H2072" t="s">
        <v>1871</v>
      </c>
      <c r="I2072" t="s">
        <v>1966</v>
      </c>
      <c r="J2072" t="s">
        <v>2120</v>
      </c>
      <c r="K2072" t="s">
        <v>1926</v>
      </c>
      <c r="L2072" t="s">
        <v>1885</v>
      </c>
      <c r="M2072">
        <v>1</v>
      </c>
      <c r="N2072" s="3">
        <v>28</v>
      </c>
      <c r="O2072" s="3">
        <v>13</v>
      </c>
      <c r="P2072" s="4">
        <v>0.1</v>
      </c>
      <c r="Q2072" s="3">
        <v>25.2</v>
      </c>
      <c r="R2072" s="3">
        <v>13</v>
      </c>
      <c r="S2072" s="3">
        <v>12.2</v>
      </c>
      <c r="T2072" t="s">
        <v>1954</v>
      </c>
      <c r="U2072" t="s">
        <v>72</v>
      </c>
    </row>
    <row r="2073" spans="1:21" x14ac:dyDescent="0.35">
      <c r="A2073" t="s">
        <v>4605</v>
      </c>
      <c r="B2073" s="2">
        <v>45442</v>
      </c>
      <c r="C2073">
        <v>5</v>
      </c>
      <c r="D2073">
        <v>2024</v>
      </c>
      <c r="F2073" t="s">
        <v>1685</v>
      </c>
      <c r="G2073" t="s">
        <v>2347</v>
      </c>
      <c r="H2073" t="s">
        <v>1868</v>
      </c>
      <c r="I2073" t="s">
        <v>2014</v>
      </c>
      <c r="J2073" t="s">
        <v>1971</v>
      </c>
      <c r="K2073" t="s">
        <v>1920</v>
      </c>
      <c r="L2073" t="s">
        <v>1886</v>
      </c>
      <c r="M2073">
        <v>2</v>
      </c>
      <c r="N2073" s="3">
        <v>45</v>
      </c>
      <c r="O2073" s="3">
        <v>19</v>
      </c>
      <c r="P2073" s="4">
        <v>0.15</v>
      </c>
      <c r="Q2073" s="3">
        <v>76.5</v>
      </c>
      <c r="R2073" s="3">
        <v>38</v>
      </c>
      <c r="S2073" s="3">
        <v>38.5</v>
      </c>
      <c r="T2073" t="s">
        <v>1954</v>
      </c>
      <c r="U2073" t="s">
        <v>71</v>
      </c>
    </row>
    <row r="2074" spans="1:21" x14ac:dyDescent="0.35">
      <c r="A2074" t="s">
        <v>4606</v>
      </c>
      <c r="B2074" s="2">
        <v>45442</v>
      </c>
      <c r="C2074">
        <v>5</v>
      </c>
      <c r="D2074">
        <v>2024</v>
      </c>
      <c r="F2074" t="s">
        <v>591</v>
      </c>
      <c r="G2074" t="s">
        <v>2078</v>
      </c>
      <c r="H2074" t="s">
        <v>1871</v>
      </c>
      <c r="I2074" t="s">
        <v>1990</v>
      </c>
      <c r="J2074" t="s">
        <v>2001</v>
      </c>
      <c r="K2074" t="s">
        <v>1911</v>
      </c>
      <c r="L2074" t="s">
        <v>1886</v>
      </c>
      <c r="M2074">
        <v>4</v>
      </c>
      <c r="N2074" s="3">
        <v>58</v>
      </c>
      <c r="O2074" s="3">
        <v>25</v>
      </c>
      <c r="P2074" s="4">
        <v>0.1</v>
      </c>
      <c r="Q2074" s="3">
        <v>208.8</v>
      </c>
      <c r="R2074" s="3">
        <v>100</v>
      </c>
      <c r="S2074" s="3">
        <v>108.8</v>
      </c>
      <c r="T2074" t="s">
        <v>1954</v>
      </c>
      <c r="U2074" t="s">
        <v>72</v>
      </c>
    </row>
    <row r="2075" spans="1:21" x14ac:dyDescent="0.35">
      <c r="A2075" t="s">
        <v>4607</v>
      </c>
      <c r="B2075" s="2">
        <v>45442</v>
      </c>
      <c r="C2075">
        <v>5</v>
      </c>
      <c r="D2075">
        <v>2024</v>
      </c>
      <c r="F2075" t="s">
        <v>461</v>
      </c>
      <c r="G2075" t="s">
        <v>2384</v>
      </c>
      <c r="H2075" t="s">
        <v>1869</v>
      </c>
      <c r="I2075" t="s">
        <v>2157</v>
      </c>
      <c r="J2075" t="s">
        <v>1997</v>
      </c>
      <c r="K2075" t="s">
        <v>1906</v>
      </c>
      <c r="L2075" t="s">
        <v>1889</v>
      </c>
      <c r="M2075">
        <v>1</v>
      </c>
      <c r="N2075" s="3">
        <v>89</v>
      </c>
      <c r="O2075" s="3">
        <v>48</v>
      </c>
      <c r="P2075" s="4">
        <v>0</v>
      </c>
      <c r="Q2075" s="3">
        <v>89</v>
      </c>
      <c r="R2075" s="3">
        <v>48</v>
      </c>
      <c r="S2075" s="3">
        <v>41</v>
      </c>
      <c r="T2075" t="s">
        <v>1954</v>
      </c>
      <c r="U2075" t="s">
        <v>71</v>
      </c>
    </row>
    <row r="2076" spans="1:21" x14ac:dyDescent="0.35">
      <c r="A2076" t="s">
        <v>4608</v>
      </c>
      <c r="B2076" s="2">
        <v>45442</v>
      </c>
      <c r="C2076">
        <v>5</v>
      </c>
      <c r="D2076">
        <v>2024</v>
      </c>
      <c r="F2076" t="s">
        <v>314</v>
      </c>
      <c r="G2076" t="s">
        <v>2141</v>
      </c>
      <c r="H2076" t="s">
        <v>1870</v>
      </c>
      <c r="I2076" t="s">
        <v>2192</v>
      </c>
      <c r="J2076" t="s">
        <v>2061</v>
      </c>
      <c r="K2076" t="s">
        <v>1923</v>
      </c>
      <c r="L2076" t="s">
        <v>1888</v>
      </c>
      <c r="M2076">
        <v>1</v>
      </c>
      <c r="N2076" s="3">
        <v>25</v>
      </c>
      <c r="O2076" s="3">
        <v>11</v>
      </c>
      <c r="P2076" s="4">
        <v>0.1</v>
      </c>
      <c r="Q2076" s="3">
        <v>22.5</v>
      </c>
      <c r="R2076" s="3">
        <v>11</v>
      </c>
      <c r="S2076" s="3">
        <v>11.5</v>
      </c>
      <c r="T2076" t="s">
        <v>1954</v>
      </c>
      <c r="U2076" t="s">
        <v>72</v>
      </c>
    </row>
    <row r="2077" spans="1:21" x14ac:dyDescent="0.35">
      <c r="A2077" t="s">
        <v>4609</v>
      </c>
      <c r="B2077" s="2">
        <v>45442</v>
      </c>
      <c r="C2077">
        <v>5</v>
      </c>
      <c r="D2077">
        <v>2024</v>
      </c>
      <c r="F2077" t="s">
        <v>1173</v>
      </c>
      <c r="G2077" t="s">
        <v>2170</v>
      </c>
      <c r="H2077" t="s">
        <v>1866</v>
      </c>
      <c r="I2077" t="s">
        <v>1866</v>
      </c>
      <c r="J2077" t="s">
        <v>2120</v>
      </c>
      <c r="K2077" t="s">
        <v>1926</v>
      </c>
      <c r="L2077" t="s">
        <v>1885</v>
      </c>
      <c r="M2077">
        <v>1</v>
      </c>
      <c r="N2077" s="3">
        <v>28</v>
      </c>
      <c r="O2077" s="3">
        <v>13</v>
      </c>
      <c r="P2077" s="4">
        <v>0</v>
      </c>
      <c r="Q2077" s="3">
        <v>28</v>
      </c>
      <c r="R2077" s="3">
        <v>13</v>
      </c>
      <c r="S2077" s="3">
        <v>15</v>
      </c>
      <c r="T2077" t="s">
        <v>1954</v>
      </c>
      <c r="U2077" t="s">
        <v>72</v>
      </c>
    </row>
    <row r="2078" spans="1:21" x14ac:dyDescent="0.35">
      <c r="A2078" t="s">
        <v>4610</v>
      </c>
      <c r="B2078" s="2">
        <v>45442</v>
      </c>
      <c r="C2078">
        <v>5</v>
      </c>
      <c r="D2078">
        <v>2024</v>
      </c>
      <c r="F2078" t="s">
        <v>1729</v>
      </c>
      <c r="G2078" t="s">
        <v>2419</v>
      </c>
      <c r="H2078" t="s">
        <v>1866</v>
      </c>
      <c r="I2078" t="s">
        <v>1866</v>
      </c>
      <c r="J2078" t="s">
        <v>2023</v>
      </c>
      <c r="K2078" t="s">
        <v>1912</v>
      </c>
      <c r="L2078" t="s">
        <v>1890</v>
      </c>
      <c r="M2078">
        <v>2</v>
      </c>
      <c r="N2078" s="3">
        <v>249</v>
      </c>
      <c r="O2078" s="3">
        <v>168</v>
      </c>
      <c r="P2078" s="4">
        <v>0.05</v>
      </c>
      <c r="Q2078" s="3">
        <v>473.1</v>
      </c>
      <c r="R2078" s="3">
        <v>336</v>
      </c>
      <c r="S2078" s="3">
        <v>137.1</v>
      </c>
      <c r="T2078" t="s">
        <v>1954</v>
      </c>
      <c r="U2078" t="s">
        <v>72</v>
      </c>
    </row>
    <row r="2079" spans="1:21" x14ac:dyDescent="0.35">
      <c r="A2079" t="s">
        <v>4611</v>
      </c>
      <c r="B2079" s="2">
        <v>45442</v>
      </c>
      <c r="C2079">
        <v>5</v>
      </c>
      <c r="D2079">
        <v>2024</v>
      </c>
      <c r="F2079" t="s">
        <v>331</v>
      </c>
      <c r="G2079" t="s">
        <v>2257</v>
      </c>
      <c r="H2079" t="s">
        <v>1875</v>
      </c>
      <c r="I2079" t="s">
        <v>1970</v>
      </c>
      <c r="J2079" t="s">
        <v>2015</v>
      </c>
      <c r="K2079" t="s">
        <v>1914</v>
      </c>
      <c r="L2079" t="s">
        <v>1888</v>
      </c>
      <c r="M2079">
        <v>2</v>
      </c>
      <c r="N2079" s="3">
        <v>65</v>
      </c>
      <c r="O2079" s="3">
        <v>32</v>
      </c>
      <c r="P2079" s="4">
        <v>0.05</v>
      </c>
      <c r="Q2079" s="3">
        <v>123.5</v>
      </c>
      <c r="R2079" s="3">
        <v>64</v>
      </c>
      <c r="S2079" s="3">
        <v>59.5</v>
      </c>
      <c r="T2079" t="s">
        <v>1954</v>
      </c>
      <c r="U2079" t="s">
        <v>72</v>
      </c>
    </row>
    <row r="2080" spans="1:21" x14ac:dyDescent="0.35">
      <c r="A2080" t="s">
        <v>4612</v>
      </c>
      <c r="B2080" s="2">
        <v>45442</v>
      </c>
      <c r="C2080">
        <v>5</v>
      </c>
      <c r="D2080">
        <v>2024</v>
      </c>
      <c r="F2080" t="s">
        <v>450</v>
      </c>
      <c r="G2080" t="s">
        <v>3511</v>
      </c>
      <c r="H2080" t="s">
        <v>1870</v>
      </c>
      <c r="I2080" t="s">
        <v>2083</v>
      </c>
      <c r="J2080" t="s">
        <v>2064</v>
      </c>
      <c r="K2080" t="s">
        <v>1922</v>
      </c>
      <c r="L2080" t="s">
        <v>1887</v>
      </c>
      <c r="M2080">
        <v>4</v>
      </c>
      <c r="N2080" s="3">
        <v>32</v>
      </c>
      <c r="O2080" s="3">
        <v>14</v>
      </c>
      <c r="P2080" s="4">
        <v>0.1</v>
      </c>
      <c r="Q2080" s="3">
        <v>115.2</v>
      </c>
      <c r="R2080" s="3">
        <v>56</v>
      </c>
      <c r="S2080" s="3">
        <v>59.2</v>
      </c>
      <c r="T2080" t="s">
        <v>1954</v>
      </c>
      <c r="U2080" t="s">
        <v>72</v>
      </c>
    </row>
    <row r="2081" spans="1:21" x14ac:dyDescent="0.35">
      <c r="A2081" t="s">
        <v>4613</v>
      </c>
      <c r="B2081" s="2">
        <v>45442</v>
      </c>
      <c r="C2081">
        <v>5</v>
      </c>
      <c r="D2081">
        <v>2024</v>
      </c>
      <c r="F2081" t="s">
        <v>863</v>
      </c>
      <c r="G2081" t="s">
        <v>2143</v>
      </c>
      <c r="H2081" t="s">
        <v>1866</v>
      </c>
      <c r="I2081" t="s">
        <v>1866</v>
      </c>
      <c r="J2081" t="s">
        <v>2015</v>
      </c>
      <c r="K2081" t="s">
        <v>1914</v>
      </c>
      <c r="L2081" t="s">
        <v>1888</v>
      </c>
      <c r="M2081">
        <v>3</v>
      </c>
      <c r="N2081" s="3">
        <v>65</v>
      </c>
      <c r="O2081" s="3">
        <v>32</v>
      </c>
      <c r="P2081" s="4">
        <v>0</v>
      </c>
      <c r="Q2081" s="3">
        <v>195</v>
      </c>
      <c r="R2081" s="3">
        <v>96</v>
      </c>
      <c r="S2081" s="3">
        <v>99</v>
      </c>
      <c r="T2081" t="s">
        <v>1954</v>
      </c>
      <c r="U2081" t="s">
        <v>72</v>
      </c>
    </row>
    <row r="2082" spans="1:21" x14ac:dyDescent="0.35">
      <c r="A2082" t="s">
        <v>4614</v>
      </c>
      <c r="B2082" s="2">
        <v>45442</v>
      </c>
      <c r="C2082">
        <v>5</v>
      </c>
      <c r="D2082">
        <v>2024</v>
      </c>
      <c r="F2082" t="s">
        <v>1531</v>
      </c>
      <c r="G2082" t="s">
        <v>3387</v>
      </c>
      <c r="H2082" t="s">
        <v>1875</v>
      </c>
      <c r="I2082" t="s">
        <v>1981</v>
      </c>
      <c r="J2082" t="s">
        <v>1971</v>
      </c>
      <c r="K2082" t="s">
        <v>1920</v>
      </c>
      <c r="L2082" t="s">
        <v>1886</v>
      </c>
      <c r="M2082">
        <v>3</v>
      </c>
      <c r="N2082" s="3">
        <v>45</v>
      </c>
      <c r="O2082" s="3">
        <v>19</v>
      </c>
      <c r="P2082" s="4">
        <v>0</v>
      </c>
      <c r="Q2082" s="3">
        <v>135</v>
      </c>
      <c r="R2082" s="3">
        <v>57</v>
      </c>
      <c r="S2082" s="3">
        <v>78</v>
      </c>
      <c r="T2082" t="s">
        <v>1954</v>
      </c>
      <c r="U2082" t="s">
        <v>72</v>
      </c>
    </row>
    <row r="2083" spans="1:21" x14ac:dyDescent="0.35">
      <c r="A2083" t="s">
        <v>4615</v>
      </c>
      <c r="B2083" s="2">
        <v>45442</v>
      </c>
      <c r="C2083">
        <v>5</v>
      </c>
      <c r="D2083">
        <v>2024</v>
      </c>
      <c r="F2083" t="s">
        <v>748</v>
      </c>
      <c r="G2083" t="s">
        <v>4178</v>
      </c>
      <c r="H2083" t="s">
        <v>1874</v>
      </c>
      <c r="I2083" t="s">
        <v>2200</v>
      </c>
      <c r="J2083" t="s">
        <v>2034</v>
      </c>
      <c r="K2083" t="s">
        <v>1904</v>
      </c>
      <c r="L2083" t="s">
        <v>1889</v>
      </c>
      <c r="M2083">
        <v>1</v>
      </c>
      <c r="N2083" s="3">
        <v>149</v>
      </c>
      <c r="O2083" s="3">
        <v>91</v>
      </c>
      <c r="P2083" s="4">
        <v>0.15</v>
      </c>
      <c r="Q2083" s="3">
        <v>126.65</v>
      </c>
      <c r="R2083" s="3">
        <v>91</v>
      </c>
      <c r="S2083" s="3">
        <v>35.65</v>
      </c>
      <c r="T2083" t="s">
        <v>1954</v>
      </c>
      <c r="U2083" t="s">
        <v>71</v>
      </c>
    </row>
    <row r="2084" spans="1:21" x14ac:dyDescent="0.35">
      <c r="A2084" t="s">
        <v>4616</v>
      </c>
      <c r="B2084" s="2">
        <v>45443</v>
      </c>
      <c r="C2084">
        <v>5</v>
      </c>
      <c r="D2084">
        <v>2024</v>
      </c>
      <c r="F2084" t="s">
        <v>213</v>
      </c>
      <c r="G2084" t="s">
        <v>2072</v>
      </c>
      <c r="H2084" t="s">
        <v>1866</v>
      </c>
      <c r="I2084" t="s">
        <v>1866</v>
      </c>
      <c r="J2084" t="s">
        <v>2183</v>
      </c>
      <c r="K2084" t="s">
        <v>1917</v>
      </c>
      <c r="L2084" t="s">
        <v>1886</v>
      </c>
      <c r="M2084">
        <v>1</v>
      </c>
      <c r="N2084" s="3">
        <v>72</v>
      </c>
      <c r="O2084" s="3">
        <v>34</v>
      </c>
      <c r="P2084" s="4">
        <v>0.1</v>
      </c>
      <c r="Q2084" s="3">
        <v>64.8</v>
      </c>
      <c r="R2084" s="3">
        <v>34</v>
      </c>
      <c r="S2084" s="3">
        <v>30.8</v>
      </c>
      <c r="T2084" t="s">
        <v>1954</v>
      </c>
      <c r="U2084" t="s">
        <v>72</v>
      </c>
    </row>
    <row r="2085" spans="1:21" x14ac:dyDescent="0.35">
      <c r="A2085" t="s">
        <v>4617</v>
      </c>
      <c r="B2085" s="2">
        <v>45443</v>
      </c>
      <c r="C2085">
        <v>5</v>
      </c>
      <c r="D2085">
        <v>2024</v>
      </c>
      <c r="F2085" t="s">
        <v>90</v>
      </c>
      <c r="G2085" t="s">
        <v>2322</v>
      </c>
      <c r="H2085" t="s">
        <v>1866</v>
      </c>
      <c r="I2085" t="s">
        <v>1866</v>
      </c>
      <c r="J2085" t="s">
        <v>2064</v>
      </c>
      <c r="K2085" t="s">
        <v>1922</v>
      </c>
      <c r="L2085" t="s">
        <v>1887</v>
      </c>
      <c r="M2085">
        <v>3</v>
      </c>
      <c r="N2085" s="3">
        <v>32</v>
      </c>
      <c r="O2085" s="3">
        <v>14</v>
      </c>
      <c r="P2085" s="4">
        <v>0.1</v>
      </c>
      <c r="Q2085" s="3">
        <v>86.4</v>
      </c>
      <c r="R2085" s="3">
        <v>42</v>
      </c>
      <c r="S2085" s="3">
        <v>44.4</v>
      </c>
      <c r="T2085" t="s">
        <v>1954</v>
      </c>
      <c r="U2085" t="s">
        <v>72</v>
      </c>
    </row>
    <row r="2086" spans="1:21" x14ac:dyDescent="0.35">
      <c r="A2086" t="s">
        <v>4618</v>
      </c>
      <c r="B2086" s="2">
        <v>45443</v>
      </c>
      <c r="C2086">
        <v>5</v>
      </c>
      <c r="D2086">
        <v>2024</v>
      </c>
      <c r="F2086" t="s">
        <v>178</v>
      </c>
      <c r="G2086" t="s">
        <v>2822</v>
      </c>
      <c r="H2086" t="s">
        <v>1874</v>
      </c>
      <c r="I2086" t="s">
        <v>2186</v>
      </c>
      <c r="J2086" t="s">
        <v>1991</v>
      </c>
      <c r="K2086" t="s">
        <v>1925</v>
      </c>
      <c r="L2086" t="s">
        <v>1885</v>
      </c>
      <c r="M2086">
        <v>4</v>
      </c>
      <c r="N2086" s="3">
        <v>35</v>
      </c>
      <c r="O2086" s="3">
        <v>16</v>
      </c>
      <c r="P2086" s="4">
        <v>0.05</v>
      </c>
      <c r="Q2086" s="3">
        <v>133</v>
      </c>
      <c r="R2086" s="3">
        <v>64</v>
      </c>
      <c r="S2086" s="3">
        <v>69</v>
      </c>
      <c r="T2086" t="s">
        <v>1954</v>
      </c>
      <c r="U2086" t="s">
        <v>72</v>
      </c>
    </row>
    <row r="2087" spans="1:21" x14ac:dyDescent="0.35">
      <c r="A2087" t="s">
        <v>4619</v>
      </c>
      <c r="B2087" s="2">
        <v>45443</v>
      </c>
      <c r="C2087">
        <v>5</v>
      </c>
      <c r="D2087">
        <v>2024</v>
      </c>
      <c r="F2087" t="s">
        <v>115</v>
      </c>
      <c r="G2087" t="s">
        <v>2532</v>
      </c>
      <c r="H2087" t="s">
        <v>1866</v>
      </c>
      <c r="I2087" t="s">
        <v>1866</v>
      </c>
      <c r="J2087" t="s">
        <v>1971</v>
      </c>
      <c r="K2087" t="s">
        <v>1920</v>
      </c>
      <c r="L2087" t="s">
        <v>1886</v>
      </c>
      <c r="M2087">
        <v>1</v>
      </c>
      <c r="N2087" s="3">
        <v>45</v>
      </c>
      <c r="O2087" s="3">
        <v>19</v>
      </c>
      <c r="P2087" s="4">
        <v>0.05</v>
      </c>
      <c r="Q2087" s="3">
        <v>42.75</v>
      </c>
      <c r="R2087" s="3">
        <v>19</v>
      </c>
      <c r="S2087" s="3">
        <v>23.75</v>
      </c>
      <c r="T2087" t="s">
        <v>1954</v>
      </c>
      <c r="U2087" t="s">
        <v>72</v>
      </c>
    </row>
    <row r="2088" spans="1:21" x14ac:dyDescent="0.35">
      <c r="A2088" t="s">
        <v>4620</v>
      </c>
      <c r="B2088" s="2">
        <v>45443</v>
      </c>
      <c r="C2088">
        <v>5</v>
      </c>
      <c r="D2088">
        <v>2024</v>
      </c>
      <c r="F2088" t="s">
        <v>1083</v>
      </c>
      <c r="G2088" t="s">
        <v>2626</v>
      </c>
      <c r="H2088" t="s">
        <v>1872</v>
      </c>
      <c r="I2088" t="s">
        <v>1986</v>
      </c>
      <c r="J2088" t="s">
        <v>2023</v>
      </c>
      <c r="K2088" t="s">
        <v>1912</v>
      </c>
      <c r="L2088" t="s">
        <v>1890</v>
      </c>
      <c r="M2088">
        <v>1</v>
      </c>
      <c r="N2088" s="3">
        <v>249</v>
      </c>
      <c r="O2088" s="3">
        <v>168</v>
      </c>
      <c r="P2088" s="4">
        <v>0.1</v>
      </c>
      <c r="Q2088" s="3">
        <v>224.1</v>
      </c>
      <c r="R2088" s="3">
        <v>168</v>
      </c>
      <c r="S2088" s="3">
        <v>56.1</v>
      </c>
      <c r="T2088" t="s">
        <v>1954</v>
      </c>
      <c r="U2088" t="s">
        <v>71</v>
      </c>
    </row>
    <row r="2089" spans="1:21" x14ac:dyDescent="0.35">
      <c r="A2089" t="s">
        <v>4621</v>
      </c>
      <c r="B2089" s="2">
        <v>45443</v>
      </c>
      <c r="C2089">
        <v>5</v>
      </c>
      <c r="D2089">
        <v>2024</v>
      </c>
      <c r="F2089" t="s">
        <v>660</v>
      </c>
      <c r="G2089" t="s">
        <v>2959</v>
      </c>
      <c r="H2089" t="s">
        <v>1863</v>
      </c>
      <c r="I2089" t="s">
        <v>1952</v>
      </c>
      <c r="J2089" t="s">
        <v>2183</v>
      </c>
      <c r="K2089" t="s">
        <v>1917</v>
      </c>
      <c r="L2089" t="s">
        <v>1886</v>
      </c>
      <c r="M2089">
        <v>1</v>
      </c>
      <c r="N2089" s="3">
        <v>72</v>
      </c>
      <c r="O2089" s="3">
        <v>34</v>
      </c>
      <c r="P2089" s="4">
        <v>0</v>
      </c>
      <c r="Q2089" s="3">
        <v>72</v>
      </c>
      <c r="R2089" s="3">
        <v>34</v>
      </c>
      <c r="S2089" s="3">
        <v>38</v>
      </c>
      <c r="T2089" t="s">
        <v>1954</v>
      </c>
      <c r="U2089" t="s">
        <v>72</v>
      </c>
    </row>
    <row r="2090" spans="1:21" x14ac:dyDescent="0.35">
      <c r="A2090" t="s">
        <v>4622</v>
      </c>
      <c r="B2090" s="2">
        <v>45443</v>
      </c>
      <c r="C2090">
        <v>5</v>
      </c>
      <c r="D2090">
        <v>2024</v>
      </c>
      <c r="F2090" t="s">
        <v>432</v>
      </c>
      <c r="G2090" t="s">
        <v>3624</v>
      </c>
      <c r="H2090" t="s">
        <v>1875</v>
      </c>
      <c r="I2090" t="s">
        <v>1981</v>
      </c>
      <c r="J2090" t="s">
        <v>1987</v>
      </c>
      <c r="K2090" t="s">
        <v>1908</v>
      </c>
      <c r="L2090" t="s">
        <v>1890</v>
      </c>
      <c r="M2090">
        <v>1</v>
      </c>
      <c r="N2090" s="3">
        <v>129</v>
      </c>
      <c r="O2090" s="3">
        <v>78</v>
      </c>
      <c r="P2090" s="4">
        <v>0.1</v>
      </c>
      <c r="Q2090" s="3">
        <v>116.1</v>
      </c>
      <c r="R2090" s="3">
        <v>78</v>
      </c>
      <c r="S2090" s="3">
        <v>38.1</v>
      </c>
      <c r="T2090" t="s">
        <v>1954</v>
      </c>
      <c r="U2090" t="s">
        <v>72</v>
      </c>
    </row>
    <row r="2091" spans="1:21" x14ac:dyDescent="0.35">
      <c r="A2091" t="s">
        <v>4623</v>
      </c>
      <c r="B2091" s="2">
        <v>45443</v>
      </c>
      <c r="C2091">
        <v>5</v>
      </c>
      <c r="D2091">
        <v>2024</v>
      </c>
      <c r="F2091" t="s">
        <v>1732</v>
      </c>
      <c r="G2091" t="s">
        <v>2298</v>
      </c>
      <c r="H2091" t="s">
        <v>1869</v>
      </c>
      <c r="I2091" t="s">
        <v>1974</v>
      </c>
      <c r="J2091" t="s">
        <v>2011</v>
      </c>
      <c r="K2091" t="s">
        <v>1927</v>
      </c>
      <c r="L2091" t="s">
        <v>1885</v>
      </c>
      <c r="M2091">
        <v>2</v>
      </c>
      <c r="N2091" s="3">
        <v>24</v>
      </c>
      <c r="O2091" s="3">
        <v>10</v>
      </c>
      <c r="P2091" s="4">
        <v>0.05</v>
      </c>
      <c r="Q2091" s="3">
        <v>45.6</v>
      </c>
      <c r="R2091" s="3">
        <v>20</v>
      </c>
      <c r="S2091" s="3">
        <v>25.6</v>
      </c>
      <c r="T2091" t="s">
        <v>1954</v>
      </c>
      <c r="U2091" t="s">
        <v>72</v>
      </c>
    </row>
    <row r="2092" spans="1:21" x14ac:dyDescent="0.35">
      <c r="A2092" t="s">
        <v>4624</v>
      </c>
      <c r="B2092" s="2">
        <v>45443</v>
      </c>
      <c r="C2092">
        <v>5</v>
      </c>
      <c r="D2092">
        <v>2024</v>
      </c>
      <c r="F2092" t="s">
        <v>568</v>
      </c>
      <c r="G2092" t="s">
        <v>2595</v>
      </c>
      <c r="H2092" t="s">
        <v>1866</v>
      </c>
      <c r="I2092" t="s">
        <v>1866</v>
      </c>
      <c r="J2092" t="s">
        <v>2026</v>
      </c>
      <c r="K2092" t="s">
        <v>1919</v>
      </c>
      <c r="L2092" t="s">
        <v>1887</v>
      </c>
      <c r="M2092">
        <v>2</v>
      </c>
      <c r="N2092" s="3">
        <v>85</v>
      </c>
      <c r="O2092" s="3">
        <v>44</v>
      </c>
      <c r="P2092" s="4">
        <v>0</v>
      </c>
      <c r="Q2092" s="3">
        <v>170</v>
      </c>
      <c r="R2092" s="3">
        <v>88</v>
      </c>
      <c r="S2092" s="3">
        <v>82</v>
      </c>
      <c r="T2092" t="s">
        <v>1954</v>
      </c>
      <c r="U2092" t="s">
        <v>72</v>
      </c>
    </row>
    <row r="2093" spans="1:21" x14ac:dyDescent="0.35">
      <c r="A2093" t="s">
        <v>4625</v>
      </c>
      <c r="B2093" s="2">
        <v>45443</v>
      </c>
      <c r="C2093">
        <v>5</v>
      </c>
      <c r="D2093">
        <v>2024</v>
      </c>
      <c r="F2093" t="s">
        <v>141</v>
      </c>
      <c r="G2093" t="s">
        <v>2509</v>
      </c>
      <c r="H2093" t="s">
        <v>1872</v>
      </c>
      <c r="I2093" t="s">
        <v>1986</v>
      </c>
      <c r="J2093" t="s">
        <v>2015</v>
      </c>
      <c r="K2093" t="s">
        <v>1914</v>
      </c>
      <c r="L2093" t="s">
        <v>1888</v>
      </c>
      <c r="M2093">
        <v>1</v>
      </c>
      <c r="N2093" s="3">
        <v>65</v>
      </c>
      <c r="O2093" s="3">
        <v>32</v>
      </c>
      <c r="P2093" s="4">
        <v>0.05</v>
      </c>
      <c r="Q2093" s="3">
        <v>61.75</v>
      </c>
      <c r="R2093" s="3">
        <v>32</v>
      </c>
      <c r="S2093" s="3">
        <v>29.75</v>
      </c>
      <c r="T2093" t="s">
        <v>1954</v>
      </c>
      <c r="U2093" t="s">
        <v>72</v>
      </c>
    </row>
    <row r="2094" spans="1:21" x14ac:dyDescent="0.35">
      <c r="A2094" t="s">
        <v>4626</v>
      </c>
      <c r="B2094" s="2">
        <v>45443</v>
      </c>
      <c r="C2094">
        <v>5</v>
      </c>
      <c r="D2094">
        <v>2024</v>
      </c>
      <c r="F2094" t="s">
        <v>1578</v>
      </c>
      <c r="G2094" t="s">
        <v>2400</v>
      </c>
      <c r="H2094" t="s">
        <v>1867</v>
      </c>
      <c r="I2094" t="s">
        <v>2036</v>
      </c>
      <c r="J2094" t="s">
        <v>2015</v>
      </c>
      <c r="K2094" t="s">
        <v>1914</v>
      </c>
      <c r="L2094" t="s">
        <v>1888</v>
      </c>
      <c r="M2094">
        <v>4</v>
      </c>
      <c r="N2094" s="3">
        <v>65</v>
      </c>
      <c r="O2094" s="3">
        <v>32</v>
      </c>
      <c r="P2094" s="4">
        <v>0.1</v>
      </c>
      <c r="Q2094" s="3">
        <v>234</v>
      </c>
      <c r="R2094" s="3">
        <v>128</v>
      </c>
      <c r="S2094" s="3">
        <v>106</v>
      </c>
      <c r="T2094" t="s">
        <v>1954</v>
      </c>
      <c r="U2094" t="s">
        <v>71</v>
      </c>
    </row>
    <row r="2095" spans="1:21" x14ac:dyDescent="0.35">
      <c r="A2095" t="s">
        <v>4627</v>
      </c>
      <c r="B2095" s="2">
        <v>45444</v>
      </c>
      <c r="C2095">
        <v>6</v>
      </c>
      <c r="D2095">
        <v>2024</v>
      </c>
      <c r="F2095" t="s">
        <v>924</v>
      </c>
      <c r="G2095" t="s">
        <v>2161</v>
      </c>
      <c r="H2095" t="s">
        <v>1870</v>
      </c>
      <c r="I2095" t="s">
        <v>2083</v>
      </c>
      <c r="J2095" t="s">
        <v>2114</v>
      </c>
      <c r="K2095" t="s">
        <v>1915</v>
      </c>
      <c r="L2095" t="s">
        <v>1886</v>
      </c>
      <c r="M2095">
        <v>1</v>
      </c>
      <c r="N2095" s="3">
        <v>85</v>
      </c>
      <c r="O2095" s="3">
        <v>41</v>
      </c>
      <c r="P2095" s="4">
        <v>0.05</v>
      </c>
      <c r="Q2095" s="3">
        <v>80.75</v>
      </c>
      <c r="R2095" s="3">
        <v>41</v>
      </c>
      <c r="S2095" s="3">
        <v>39.75</v>
      </c>
      <c r="T2095" t="s">
        <v>1954</v>
      </c>
      <c r="U2095" t="s">
        <v>72</v>
      </c>
    </row>
    <row r="2096" spans="1:21" x14ac:dyDescent="0.35">
      <c r="A2096" t="s">
        <v>4628</v>
      </c>
      <c r="B2096" s="2">
        <v>45444</v>
      </c>
      <c r="C2096">
        <v>6</v>
      </c>
      <c r="D2096">
        <v>2024</v>
      </c>
      <c r="F2096" t="s">
        <v>193</v>
      </c>
      <c r="G2096" t="s">
        <v>1976</v>
      </c>
      <c r="H2096" t="s">
        <v>1869</v>
      </c>
      <c r="I2096" t="s">
        <v>1977</v>
      </c>
      <c r="J2096" t="s">
        <v>1978</v>
      </c>
      <c r="K2096" t="s">
        <v>1916</v>
      </c>
      <c r="L2096" t="s">
        <v>1887</v>
      </c>
      <c r="M2096">
        <v>3</v>
      </c>
      <c r="N2096" s="3">
        <v>79</v>
      </c>
      <c r="O2096" s="3">
        <v>42</v>
      </c>
      <c r="P2096" s="4">
        <v>0.2</v>
      </c>
      <c r="Q2096" s="3">
        <v>189.6</v>
      </c>
      <c r="R2096" s="3">
        <v>126</v>
      </c>
      <c r="S2096" s="3">
        <v>63.6</v>
      </c>
      <c r="T2096" t="s">
        <v>1954</v>
      </c>
      <c r="U2096" t="s">
        <v>72</v>
      </c>
    </row>
    <row r="2097" spans="1:21" x14ac:dyDescent="0.35">
      <c r="A2097" t="s">
        <v>4629</v>
      </c>
      <c r="B2097" s="2">
        <v>45444</v>
      </c>
      <c r="C2097">
        <v>6</v>
      </c>
      <c r="D2097">
        <v>2024</v>
      </c>
      <c r="F2097" t="s">
        <v>295</v>
      </c>
      <c r="G2097" t="s">
        <v>64</v>
      </c>
      <c r="H2097" t="s">
        <v>1873</v>
      </c>
      <c r="I2097" t="s">
        <v>2323</v>
      </c>
      <c r="J2097" t="s">
        <v>2114</v>
      </c>
      <c r="K2097" t="s">
        <v>1915</v>
      </c>
      <c r="L2097" t="s">
        <v>1886</v>
      </c>
      <c r="M2097">
        <v>1</v>
      </c>
      <c r="N2097" s="3">
        <v>85</v>
      </c>
      <c r="O2097" s="3">
        <v>41</v>
      </c>
      <c r="P2097" s="4">
        <v>0.1</v>
      </c>
      <c r="Q2097" s="3">
        <v>76.5</v>
      </c>
      <c r="R2097" s="3">
        <v>41</v>
      </c>
      <c r="S2097" s="3">
        <v>35.5</v>
      </c>
      <c r="T2097" t="s">
        <v>1954</v>
      </c>
      <c r="U2097" t="s">
        <v>72</v>
      </c>
    </row>
    <row r="2098" spans="1:21" x14ac:dyDescent="0.35">
      <c r="A2098" t="s">
        <v>4630</v>
      </c>
      <c r="B2098" s="2">
        <v>45444</v>
      </c>
      <c r="C2098">
        <v>6</v>
      </c>
      <c r="D2098">
        <v>2024</v>
      </c>
      <c r="F2098" t="s">
        <v>751</v>
      </c>
      <c r="G2098" t="s">
        <v>3104</v>
      </c>
      <c r="H2098" t="s">
        <v>1863</v>
      </c>
      <c r="I2098" t="s">
        <v>1952</v>
      </c>
      <c r="J2098" t="s">
        <v>2061</v>
      </c>
      <c r="K2098" t="s">
        <v>1923</v>
      </c>
      <c r="L2098" t="s">
        <v>1888</v>
      </c>
      <c r="M2098">
        <v>2</v>
      </c>
      <c r="N2098" s="3">
        <v>25</v>
      </c>
      <c r="O2098" s="3">
        <v>11</v>
      </c>
      <c r="P2098" s="4">
        <v>0.1</v>
      </c>
      <c r="Q2098" s="3">
        <v>45</v>
      </c>
      <c r="R2098" s="3">
        <v>22</v>
      </c>
      <c r="S2098" s="3">
        <v>23</v>
      </c>
      <c r="T2098" t="s">
        <v>1954</v>
      </c>
      <c r="U2098" t="s">
        <v>71</v>
      </c>
    </row>
    <row r="2099" spans="1:21" x14ac:dyDescent="0.35">
      <c r="A2099" t="s">
        <v>4631</v>
      </c>
      <c r="B2099" s="2">
        <v>45444</v>
      </c>
      <c r="C2099">
        <v>6</v>
      </c>
      <c r="D2099">
        <v>2024</v>
      </c>
      <c r="F2099" t="s">
        <v>384</v>
      </c>
      <c r="G2099" t="s">
        <v>57</v>
      </c>
      <c r="H2099" t="s">
        <v>1864</v>
      </c>
      <c r="I2099" t="s">
        <v>2101</v>
      </c>
      <c r="J2099" t="s">
        <v>2011</v>
      </c>
      <c r="K2099" t="s">
        <v>1927</v>
      </c>
      <c r="L2099" t="s">
        <v>1885</v>
      </c>
      <c r="M2099">
        <v>1</v>
      </c>
      <c r="N2099" s="3">
        <v>24</v>
      </c>
      <c r="O2099" s="3">
        <v>10</v>
      </c>
      <c r="P2099" s="4">
        <v>0</v>
      </c>
      <c r="Q2099" s="3">
        <v>24</v>
      </c>
      <c r="R2099" s="3">
        <v>10</v>
      </c>
      <c r="S2099" s="3">
        <v>14</v>
      </c>
      <c r="T2099" t="s">
        <v>1954</v>
      </c>
      <c r="U2099" t="s">
        <v>72</v>
      </c>
    </row>
    <row r="2100" spans="1:21" x14ac:dyDescent="0.35">
      <c r="A2100" t="s">
        <v>4632</v>
      </c>
      <c r="B2100" s="2">
        <v>45444</v>
      </c>
      <c r="C2100">
        <v>6</v>
      </c>
      <c r="D2100">
        <v>2024</v>
      </c>
      <c r="F2100" t="s">
        <v>1040</v>
      </c>
      <c r="G2100" t="s">
        <v>3520</v>
      </c>
      <c r="H2100" t="s">
        <v>1863</v>
      </c>
      <c r="I2100" t="s">
        <v>1952</v>
      </c>
      <c r="J2100" t="s">
        <v>2034</v>
      </c>
      <c r="K2100" t="s">
        <v>1904</v>
      </c>
      <c r="L2100" t="s">
        <v>1889</v>
      </c>
      <c r="M2100">
        <v>2</v>
      </c>
      <c r="N2100" s="3">
        <v>149</v>
      </c>
      <c r="O2100" s="3">
        <v>91</v>
      </c>
      <c r="P2100" s="4">
        <v>0</v>
      </c>
      <c r="Q2100" s="3">
        <v>298</v>
      </c>
      <c r="R2100" s="3">
        <v>182</v>
      </c>
      <c r="S2100" s="3">
        <v>116</v>
      </c>
      <c r="T2100" t="s">
        <v>1954</v>
      </c>
      <c r="U2100" t="s">
        <v>72</v>
      </c>
    </row>
    <row r="2101" spans="1:21" x14ac:dyDescent="0.35">
      <c r="A2101" t="s">
        <v>4633</v>
      </c>
      <c r="B2101" s="2">
        <v>45444</v>
      </c>
      <c r="C2101">
        <v>6</v>
      </c>
      <c r="D2101">
        <v>2024</v>
      </c>
      <c r="F2101" t="s">
        <v>600</v>
      </c>
      <c r="G2101" t="s">
        <v>3389</v>
      </c>
      <c r="H2101" t="s">
        <v>1871</v>
      </c>
      <c r="I2101" t="s">
        <v>1990</v>
      </c>
      <c r="J2101" t="s">
        <v>2162</v>
      </c>
      <c r="K2101" t="s">
        <v>1921</v>
      </c>
      <c r="L2101" t="s">
        <v>1889</v>
      </c>
      <c r="M2101">
        <v>1</v>
      </c>
      <c r="N2101" s="3">
        <v>55</v>
      </c>
      <c r="O2101" s="3">
        <v>27</v>
      </c>
      <c r="P2101" s="4">
        <v>0.15</v>
      </c>
      <c r="Q2101" s="3">
        <v>46.75</v>
      </c>
      <c r="R2101" s="3">
        <v>27</v>
      </c>
      <c r="S2101" s="3">
        <v>19.75</v>
      </c>
      <c r="T2101" t="s">
        <v>1954</v>
      </c>
      <c r="U2101" t="s">
        <v>72</v>
      </c>
    </row>
    <row r="2102" spans="1:21" x14ac:dyDescent="0.35">
      <c r="A2102" t="s">
        <v>4634</v>
      </c>
      <c r="B2102" s="2">
        <v>45444</v>
      </c>
      <c r="C2102">
        <v>6</v>
      </c>
      <c r="D2102">
        <v>2024</v>
      </c>
      <c r="F2102" t="s">
        <v>1433</v>
      </c>
      <c r="G2102" t="s">
        <v>3398</v>
      </c>
      <c r="H2102" t="s">
        <v>1866</v>
      </c>
      <c r="I2102" t="s">
        <v>1866</v>
      </c>
      <c r="J2102" t="s">
        <v>2001</v>
      </c>
      <c r="K2102" t="s">
        <v>1911</v>
      </c>
      <c r="L2102" t="s">
        <v>1886</v>
      </c>
      <c r="M2102">
        <v>1</v>
      </c>
      <c r="N2102" s="3">
        <v>58</v>
      </c>
      <c r="O2102" s="3">
        <v>25</v>
      </c>
      <c r="P2102" s="4">
        <v>0.05</v>
      </c>
      <c r="Q2102" s="3">
        <v>55.1</v>
      </c>
      <c r="R2102" s="3">
        <v>25</v>
      </c>
      <c r="S2102" s="3">
        <v>30.1</v>
      </c>
      <c r="T2102" t="s">
        <v>1954</v>
      </c>
      <c r="U2102" t="s">
        <v>71</v>
      </c>
    </row>
    <row r="2103" spans="1:21" x14ac:dyDescent="0.35">
      <c r="A2103" t="s">
        <v>4635</v>
      </c>
      <c r="B2103" s="2">
        <v>45444</v>
      </c>
      <c r="C2103">
        <v>6</v>
      </c>
      <c r="D2103">
        <v>2024</v>
      </c>
      <c r="F2103" t="s">
        <v>1235</v>
      </c>
      <c r="G2103" t="s">
        <v>2552</v>
      </c>
      <c r="H2103" t="s">
        <v>1872</v>
      </c>
      <c r="I2103" t="s">
        <v>2357</v>
      </c>
      <c r="J2103" t="s">
        <v>2001</v>
      </c>
      <c r="K2103" t="s">
        <v>1911</v>
      </c>
      <c r="L2103" t="s">
        <v>1886</v>
      </c>
      <c r="M2103">
        <v>4</v>
      </c>
      <c r="N2103" s="3">
        <v>58</v>
      </c>
      <c r="O2103" s="3">
        <v>25</v>
      </c>
      <c r="P2103" s="4">
        <v>0</v>
      </c>
      <c r="Q2103" s="3">
        <v>232</v>
      </c>
      <c r="R2103" s="3">
        <v>100</v>
      </c>
      <c r="S2103" s="3">
        <v>132</v>
      </c>
      <c r="T2103" t="s">
        <v>1954</v>
      </c>
      <c r="U2103" t="s">
        <v>72</v>
      </c>
    </row>
    <row r="2104" spans="1:21" x14ac:dyDescent="0.35">
      <c r="A2104" t="s">
        <v>4636</v>
      </c>
      <c r="B2104" s="2">
        <v>45444</v>
      </c>
      <c r="C2104">
        <v>6</v>
      </c>
      <c r="D2104">
        <v>2024</v>
      </c>
      <c r="F2104" t="s">
        <v>1119</v>
      </c>
      <c r="G2104" t="s">
        <v>2176</v>
      </c>
      <c r="H2104" t="s">
        <v>1874</v>
      </c>
      <c r="I2104" t="s">
        <v>2200</v>
      </c>
      <c r="J2104" t="s">
        <v>2015</v>
      </c>
      <c r="K2104" t="s">
        <v>1914</v>
      </c>
      <c r="L2104" t="s">
        <v>1888</v>
      </c>
      <c r="M2104">
        <v>1</v>
      </c>
      <c r="N2104" s="3">
        <v>65</v>
      </c>
      <c r="O2104" s="3">
        <v>32</v>
      </c>
      <c r="P2104" s="4">
        <v>0</v>
      </c>
      <c r="Q2104" s="3">
        <v>65</v>
      </c>
      <c r="R2104" s="3">
        <v>32</v>
      </c>
      <c r="S2104" s="3">
        <v>33</v>
      </c>
      <c r="T2104" t="s">
        <v>1954</v>
      </c>
      <c r="U2104" t="s">
        <v>72</v>
      </c>
    </row>
    <row r="2105" spans="1:21" x14ac:dyDescent="0.35">
      <c r="A2105" t="s">
        <v>4637</v>
      </c>
      <c r="B2105" s="2">
        <v>45444</v>
      </c>
      <c r="C2105">
        <v>6</v>
      </c>
      <c r="D2105">
        <v>2024</v>
      </c>
      <c r="F2105" t="s">
        <v>1493</v>
      </c>
      <c r="G2105" t="s">
        <v>2082</v>
      </c>
      <c r="H2105" t="s">
        <v>1870</v>
      </c>
      <c r="I2105" t="s">
        <v>2083</v>
      </c>
      <c r="J2105" t="s">
        <v>2011</v>
      </c>
      <c r="K2105" t="s">
        <v>1927</v>
      </c>
      <c r="L2105" t="s">
        <v>1885</v>
      </c>
      <c r="M2105">
        <v>3</v>
      </c>
      <c r="N2105" s="3">
        <v>24</v>
      </c>
      <c r="O2105" s="3">
        <v>10</v>
      </c>
      <c r="P2105" s="4">
        <v>0.1</v>
      </c>
      <c r="Q2105" s="3">
        <v>64.8</v>
      </c>
      <c r="R2105" s="3">
        <v>30</v>
      </c>
      <c r="S2105" s="3">
        <v>34.799999999999997</v>
      </c>
      <c r="T2105" t="s">
        <v>1954</v>
      </c>
      <c r="U2105" t="s">
        <v>72</v>
      </c>
    </row>
    <row r="2106" spans="1:21" x14ac:dyDescent="0.35">
      <c r="A2106" t="s">
        <v>4638</v>
      </c>
      <c r="B2106" s="2">
        <v>45444</v>
      </c>
      <c r="C2106">
        <v>6</v>
      </c>
      <c r="D2106">
        <v>2024</v>
      </c>
      <c r="F2106" t="s">
        <v>428</v>
      </c>
      <c r="G2106" t="s">
        <v>2306</v>
      </c>
      <c r="H2106" t="s">
        <v>1863</v>
      </c>
      <c r="I2106" t="s">
        <v>1952</v>
      </c>
      <c r="J2106" t="s">
        <v>2001</v>
      </c>
      <c r="K2106" t="s">
        <v>1911</v>
      </c>
      <c r="L2106" t="s">
        <v>1886</v>
      </c>
      <c r="M2106">
        <v>3</v>
      </c>
      <c r="N2106" s="3">
        <v>58</v>
      </c>
      <c r="O2106" s="3">
        <v>25</v>
      </c>
      <c r="P2106" s="4">
        <v>0</v>
      </c>
      <c r="Q2106" s="3">
        <v>174</v>
      </c>
      <c r="R2106" s="3">
        <v>75</v>
      </c>
      <c r="S2106" s="3">
        <v>99</v>
      </c>
      <c r="T2106" t="s">
        <v>1954</v>
      </c>
      <c r="U2106" t="s">
        <v>72</v>
      </c>
    </row>
    <row r="2107" spans="1:21" x14ac:dyDescent="0.35">
      <c r="A2107" t="s">
        <v>4639</v>
      </c>
      <c r="B2107" s="2">
        <v>45444</v>
      </c>
      <c r="C2107">
        <v>6</v>
      </c>
      <c r="D2107">
        <v>2024</v>
      </c>
      <c r="F2107" t="s">
        <v>397</v>
      </c>
      <c r="G2107" t="s">
        <v>64</v>
      </c>
      <c r="H2107" t="s">
        <v>1870</v>
      </c>
      <c r="I2107" t="s">
        <v>2192</v>
      </c>
      <c r="J2107" t="s">
        <v>1987</v>
      </c>
      <c r="K2107" t="s">
        <v>1908</v>
      </c>
      <c r="L2107" t="s">
        <v>1890</v>
      </c>
      <c r="M2107">
        <v>1</v>
      </c>
      <c r="N2107" s="3">
        <v>129</v>
      </c>
      <c r="O2107" s="3">
        <v>78</v>
      </c>
      <c r="P2107" s="4">
        <v>0.1</v>
      </c>
      <c r="Q2107" s="3">
        <v>116.1</v>
      </c>
      <c r="R2107" s="3">
        <v>78</v>
      </c>
      <c r="S2107" s="3">
        <v>38.1</v>
      </c>
      <c r="T2107" t="s">
        <v>1954</v>
      </c>
      <c r="U2107" t="s">
        <v>72</v>
      </c>
    </row>
    <row r="2108" spans="1:21" x14ac:dyDescent="0.35">
      <c r="A2108" t="s">
        <v>4640</v>
      </c>
      <c r="B2108" s="2">
        <v>45444</v>
      </c>
      <c r="C2108">
        <v>6</v>
      </c>
      <c r="D2108">
        <v>2024</v>
      </c>
      <c r="F2108" t="s">
        <v>773</v>
      </c>
      <c r="G2108" t="s">
        <v>4503</v>
      </c>
      <c r="H2108" t="s">
        <v>1871</v>
      </c>
      <c r="I2108" t="s">
        <v>2144</v>
      </c>
      <c r="J2108" t="s">
        <v>2067</v>
      </c>
      <c r="K2108" t="s">
        <v>1918</v>
      </c>
      <c r="L2108" t="s">
        <v>1889</v>
      </c>
      <c r="M2108">
        <v>3</v>
      </c>
      <c r="N2108" s="3">
        <v>69</v>
      </c>
      <c r="O2108" s="3">
        <v>37</v>
      </c>
      <c r="P2108" s="4">
        <v>0.1</v>
      </c>
      <c r="Q2108" s="3">
        <v>186.3</v>
      </c>
      <c r="R2108" s="3">
        <v>111</v>
      </c>
      <c r="S2108" s="3">
        <v>75.3</v>
      </c>
      <c r="T2108" t="s">
        <v>1954</v>
      </c>
      <c r="U2108" t="s">
        <v>72</v>
      </c>
    </row>
    <row r="2109" spans="1:21" x14ac:dyDescent="0.35">
      <c r="A2109" t="s">
        <v>4641</v>
      </c>
      <c r="B2109" s="2">
        <v>45444</v>
      </c>
      <c r="C2109">
        <v>6</v>
      </c>
      <c r="D2109">
        <v>2024</v>
      </c>
      <c r="F2109" t="s">
        <v>1294</v>
      </c>
      <c r="G2109" t="s">
        <v>3652</v>
      </c>
      <c r="H2109" t="s">
        <v>1868</v>
      </c>
      <c r="I2109" t="s">
        <v>2022</v>
      </c>
      <c r="J2109" t="s">
        <v>1956</v>
      </c>
      <c r="K2109" t="s">
        <v>1909</v>
      </c>
      <c r="L2109" t="s">
        <v>1887</v>
      </c>
      <c r="M2109">
        <v>1</v>
      </c>
      <c r="N2109" s="3">
        <v>95</v>
      </c>
      <c r="O2109" s="3">
        <v>54</v>
      </c>
      <c r="P2109" s="4">
        <v>0.1</v>
      </c>
      <c r="Q2109" s="3">
        <v>85.5</v>
      </c>
      <c r="R2109" s="3">
        <v>54</v>
      </c>
      <c r="S2109" s="3">
        <v>31.5</v>
      </c>
      <c r="T2109" t="s">
        <v>1954</v>
      </c>
      <c r="U2109" t="s">
        <v>71</v>
      </c>
    </row>
    <row r="2110" spans="1:21" x14ac:dyDescent="0.35">
      <c r="A2110" t="s">
        <v>4642</v>
      </c>
      <c r="B2110" s="2">
        <v>45444</v>
      </c>
      <c r="C2110">
        <v>6</v>
      </c>
      <c r="D2110">
        <v>2024</v>
      </c>
      <c r="F2110" t="s">
        <v>1067</v>
      </c>
      <c r="G2110" t="s">
        <v>2824</v>
      </c>
      <c r="H2110" t="s">
        <v>1875</v>
      </c>
      <c r="I2110" t="s">
        <v>1970</v>
      </c>
      <c r="J2110" t="s">
        <v>2015</v>
      </c>
      <c r="K2110" t="s">
        <v>1914</v>
      </c>
      <c r="L2110" t="s">
        <v>1888</v>
      </c>
      <c r="M2110">
        <v>2</v>
      </c>
      <c r="N2110" s="3">
        <v>65</v>
      </c>
      <c r="O2110" s="3">
        <v>32</v>
      </c>
      <c r="P2110" s="4">
        <v>0.05</v>
      </c>
      <c r="Q2110" s="3">
        <v>123.5</v>
      </c>
      <c r="R2110" s="3">
        <v>64</v>
      </c>
      <c r="S2110" s="3">
        <v>59.5</v>
      </c>
      <c r="T2110" t="s">
        <v>1954</v>
      </c>
      <c r="U2110" t="s">
        <v>72</v>
      </c>
    </row>
    <row r="2111" spans="1:21" x14ac:dyDescent="0.35">
      <c r="A2111" t="s">
        <v>4643</v>
      </c>
      <c r="B2111" s="2">
        <v>45445</v>
      </c>
      <c r="C2111">
        <v>6</v>
      </c>
      <c r="D2111">
        <v>2024</v>
      </c>
      <c r="F2111" t="s">
        <v>330</v>
      </c>
      <c r="G2111" t="s">
        <v>1962</v>
      </c>
      <c r="H2111" t="s">
        <v>1868</v>
      </c>
      <c r="I2111" t="s">
        <v>1959</v>
      </c>
      <c r="J2111" t="s">
        <v>2023</v>
      </c>
      <c r="K2111" t="s">
        <v>1912</v>
      </c>
      <c r="L2111" t="s">
        <v>1890</v>
      </c>
      <c r="M2111">
        <v>2</v>
      </c>
      <c r="N2111" s="3">
        <v>249</v>
      </c>
      <c r="O2111" s="3">
        <v>168</v>
      </c>
      <c r="P2111" s="4">
        <v>0.15</v>
      </c>
      <c r="Q2111" s="3">
        <v>423.3</v>
      </c>
      <c r="R2111" s="3">
        <v>336</v>
      </c>
      <c r="S2111" s="3">
        <v>87.3</v>
      </c>
      <c r="T2111" t="s">
        <v>1954</v>
      </c>
      <c r="U2111" t="s">
        <v>72</v>
      </c>
    </row>
    <row r="2112" spans="1:21" x14ac:dyDescent="0.35">
      <c r="A2112" t="s">
        <v>4644</v>
      </c>
      <c r="B2112" s="2">
        <v>45445</v>
      </c>
      <c r="C2112">
        <v>6</v>
      </c>
      <c r="D2112">
        <v>2024</v>
      </c>
      <c r="F2112" t="s">
        <v>196</v>
      </c>
      <c r="G2112" t="s">
        <v>2312</v>
      </c>
      <c r="H2112" t="s">
        <v>1875</v>
      </c>
      <c r="I2112" t="s">
        <v>1970</v>
      </c>
      <c r="J2112" t="s">
        <v>1967</v>
      </c>
      <c r="K2112" t="s">
        <v>1913</v>
      </c>
      <c r="L2112" t="s">
        <v>1888</v>
      </c>
      <c r="M2112">
        <v>4</v>
      </c>
      <c r="N2112" s="3">
        <v>78</v>
      </c>
      <c r="O2112" s="3">
        <v>39</v>
      </c>
      <c r="P2112" s="4">
        <v>0.05</v>
      </c>
      <c r="Q2112" s="3">
        <v>296.39999999999998</v>
      </c>
      <c r="R2112" s="3">
        <v>156</v>
      </c>
      <c r="S2112" s="3">
        <v>140.4</v>
      </c>
      <c r="T2112" t="s">
        <v>1954</v>
      </c>
      <c r="U2112" t="s">
        <v>72</v>
      </c>
    </row>
    <row r="2113" spans="1:21" x14ac:dyDescent="0.35">
      <c r="A2113" t="s">
        <v>4645</v>
      </c>
      <c r="B2113" s="2">
        <v>45445</v>
      </c>
      <c r="C2113">
        <v>6</v>
      </c>
      <c r="D2113">
        <v>2024</v>
      </c>
      <c r="F2113" t="s">
        <v>1853</v>
      </c>
      <c r="G2113" t="s">
        <v>2687</v>
      </c>
      <c r="H2113" t="s">
        <v>1875</v>
      </c>
      <c r="I2113" t="s">
        <v>2054</v>
      </c>
      <c r="J2113" t="s">
        <v>1978</v>
      </c>
      <c r="K2113" t="s">
        <v>1916</v>
      </c>
      <c r="L2113" t="s">
        <v>1887</v>
      </c>
      <c r="M2113">
        <v>2</v>
      </c>
      <c r="N2113" s="3">
        <v>79</v>
      </c>
      <c r="O2113" s="3">
        <v>42</v>
      </c>
      <c r="P2113" s="4">
        <v>0.1</v>
      </c>
      <c r="Q2113" s="3">
        <v>142.19999999999999</v>
      </c>
      <c r="R2113" s="3">
        <v>84</v>
      </c>
      <c r="S2113" s="3">
        <v>58.2</v>
      </c>
      <c r="T2113" t="s">
        <v>1954</v>
      </c>
      <c r="U2113" t="s">
        <v>71</v>
      </c>
    </row>
    <row r="2114" spans="1:21" x14ac:dyDescent="0.35">
      <c r="A2114" t="s">
        <v>4646</v>
      </c>
      <c r="B2114" s="2">
        <v>45445</v>
      </c>
      <c r="C2114">
        <v>6</v>
      </c>
      <c r="D2114">
        <v>2024</v>
      </c>
      <c r="F2114" t="s">
        <v>1228</v>
      </c>
      <c r="G2114" t="s">
        <v>2132</v>
      </c>
      <c r="H2114" t="s">
        <v>1866</v>
      </c>
      <c r="I2114" t="s">
        <v>1866</v>
      </c>
      <c r="J2114" t="s">
        <v>2015</v>
      </c>
      <c r="K2114" t="s">
        <v>1914</v>
      </c>
      <c r="L2114" t="s">
        <v>1888</v>
      </c>
      <c r="M2114">
        <v>2</v>
      </c>
      <c r="N2114" s="3">
        <v>65</v>
      </c>
      <c r="O2114" s="3">
        <v>32</v>
      </c>
      <c r="P2114" s="4">
        <v>0.15</v>
      </c>
      <c r="Q2114" s="3">
        <v>110.5</v>
      </c>
      <c r="R2114" s="3">
        <v>64</v>
      </c>
      <c r="S2114" s="3">
        <v>46.5</v>
      </c>
      <c r="T2114" t="s">
        <v>1954</v>
      </c>
      <c r="U2114" t="s">
        <v>71</v>
      </c>
    </row>
    <row r="2115" spans="1:21" x14ac:dyDescent="0.35">
      <c r="A2115" t="s">
        <v>4647</v>
      </c>
      <c r="B2115" s="2">
        <v>45445</v>
      </c>
      <c r="C2115">
        <v>6</v>
      </c>
      <c r="D2115">
        <v>2024</v>
      </c>
      <c r="F2115" t="s">
        <v>1014</v>
      </c>
      <c r="G2115" t="s">
        <v>3147</v>
      </c>
      <c r="H2115" t="s">
        <v>1873</v>
      </c>
      <c r="I2115" t="s">
        <v>2320</v>
      </c>
      <c r="J2115" t="s">
        <v>2026</v>
      </c>
      <c r="K2115" t="s">
        <v>1919</v>
      </c>
      <c r="L2115" t="s">
        <v>1887</v>
      </c>
      <c r="M2115">
        <v>1</v>
      </c>
      <c r="N2115" s="3">
        <v>85</v>
      </c>
      <c r="O2115" s="3">
        <v>44</v>
      </c>
      <c r="P2115" s="4">
        <v>0</v>
      </c>
      <c r="Q2115" s="3">
        <v>85</v>
      </c>
      <c r="R2115" s="3">
        <v>44</v>
      </c>
      <c r="S2115" s="3">
        <v>41</v>
      </c>
      <c r="T2115" t="s">
        <v>1954</v>
      </c>
      <c r="U2115" t="s">
        <v>71</v>
      </c>
    </row>
    <row r="2116" spans="1:21" x14ac:dyDescent="0.35">
      <c r="A2116" t="s">
        <v>4648</v>
      </c>
      <c r="B2116" s="2">
        <v>45445</v>
      </c>
      <c r="C2116">
        <v>6</v>
      </c>
      <c r="D2116">
        <v>2024</v>
      </c>
      <c r="F2116" t="s">
        <v>428</v>
      </c>
      <c r="G2116" t="s">
        <v>2306</v>
      </c>
      <c r="H2116" t="s">
        <v>1863</v>
      </c>
      <c r="I2116" t="s">
        <v>1952</v>
      </c>
      <c r="J2116" t="s">
        <v>1978</v>
      </c>
      <c r="K2116" t="s">
        <v>1916</v>
      </c>
      <c r="L2116" t="s">
        <v>1887</v>
      </c>
      <c r="M2116">
        <v>2</v>
      </c>
      <c r="N2116" s="3">
        <v>79</v>
      </c>
      <c r="O2116" s="3">
        <v>42</v>
      </c>
      <c r="P2116" s="4">
        <v>0</v>
      </c>
      <c r="Q2116" s="3">
        <v>158</v>
      </c>
      <c r="R2116" s="3">
        <v>84</v>
      </c>
      <c r="S2116" s="3">
        <v>74</v>
      </c>
      <c r="T2116" t="s">
        <v>1954</v>
      </c>
      <c r="U2116" t="s">
        <v>72</v>
      </c>
    </row>
    <row r="2117" spans="1:21" x14ac:dyDescent="0.35">
      <c r="A2117" t="s">
        <v>4649</v>
      </c>
      <c r="B2117" s="2">
        <v>45445</v>
      </c>
      <c r="C2117">
        <v>6</v>
      </c>
      <c r="D2117">
        <v>2024</v>
      </c>
      <c r="F2117" t="s">
        <v>78</v>
      </c>
      <c r="G2117" t="s">
        <v>2302</v>
      </c>
      <c r="H2117" t="s">
        <v>1864</v>
      </c>
      <c r="I2117" t="s">
        <v>2044</v>
      </c>
      <c r="J2117" t="s">
        <v>1987</v>
      </c>
      <c r="K2117" t="s">
        <v>1908</v>
      </c>
      <c r="L2117" t="s">
        <v>1890</v>
      </c>
      <c r="M2117">
        <v>2</v>
      </c>
      <c r="N2117" s="3">
        <v>129</v>
      </c>
      <c r="O2117" s="3">
        <v>78</v>
      </c>
      <c r="P2117" s="4">
        <v>0.15</v>
      </c>
      <c r="Q2117" s="3">
        <v>219.3</v>
      </c>
      <c r="R2117" s="3">
        <v>156</v>
      </c>
      <c r="S2117" s="3">
        <v>63.3</v>
      </c>
      <c r="T2117" t="s">
        <v>1954</v>
      </c>
      <c r="U2117" t="s">
        <v>72</v>
      </c>
    </row>
    <row r="2118" spans="1:21" x14ac:dyDescent="0.35">
      <c r="A2118" t="s">
        <v>4650</v>
      </c>
      <c r="B2118" s="2">
        <v>45445</v>
      </c>
      <c r="C2118">
        <v>6</v>
      </c>
      <c r="D2118">
        <v>2024</v>
      </c>
      <c r="F2118" t="s">
        <v>973</v>
      </c>
      <c r="G2118" t="s">
        <v>3022</v>
      </c>
      <c r="H2118" t="s">
        <v>1869</v>
      </c>
      <c r="I2118" t="s">
        <v>2073</v>
      </c>
      <c r="J2118" t="s">
        <v>1997</v>
      </c>
      <c r="K2118" t="s">
        <v>1906</v>
      </c>
      <c r="L2118" t="s">
        <v>1889</v>
      </c>
      <c r="M2118">
        <v>1</v>
      </c>
      <c r="N2118" s="3">
        <v>89</v>
      </c>
      <c r="O2118" s="3">
        <v>48</v>
      </c>
      <c r="P2118" s="4">
        <v>0.05</v>
      </c>
      <c r="Q2118" s="3">
        <v>84.55</v>
      </c>
      <c r="R2118" s="3">
        <v>48</v>
      </c>
      <c r="S2118" s="3">
        <v>36.549999999999997</v>
      </c>
      <c r="T2118" t="s">
        <v>1954</v>
      </c>
      <c r="U2118" t="s">
        <v>72</v>
      </c>
    </row>
    <row r="2119" spans="1:21" x14ac:dyDescent="0.35">
      <c r="A2119" t="s">
        <v>4651</v>
      </c>
      <c r="B2119" s="2">
        <v>45445</v>
      </c>
      <c r="C2119">
        <v>6</v>
      </c>
      <c r="D2119">
        <v>2024</v>
      </c>
      <c r="F2119" t="s">
        <v>1660</v>
      </c>
      <c r="G2119" t="s">
        <v>4652</v>
      </c>
      <c r="H2119" t="s">
        <v>1875</v>
      </c>
      <c r="I2119" t="s">
        <v>2054</v>
      </c>
      <c r="J2119" t="s">
        <v>1963</v>
      </c>
      <c r="K2119" t="s">
        <v>1907</v>
      </c>
      <c r="L2119" t="s">
        <v>1890</v>
      </c>
      <c r="M2119">
        <v>1</v>
      </c>
      <c r="N2119" s="3">
        <v>119</v>
      </c>
      <c r="O2119" s="3">
        <v>72</v>
      </c>
      <c r="P2119" s="4">
        <v>0.05</v>
      </c>
      <c r="Q2119" s="3">
        <v>113.05</v>
      </c>
      <c r="R2119" s="3">
        <v>72</v>
      </c>
      <c r="S2119" s="3">
        <v>41.05</v>
      </c>
      <c r="T2119" t="s">
        <v>1954</v>
      </c>
      <c r="U2119" t="s">
        <v>71</v>
      </c>
    </row>
    <row r="2120" spans="1:21" x14ac:dyDescent="0.35">
      <c r="A2120" t="s">
        <v>4653</v>
      </c>
      <c r="B2120" s="2">
        <v>45445</v>
      </c>
      <c r="C2120">
        <v>6</v>
      </c>
      <c r="D2120">
        <v>2024</v>
      </c>
      <c r="F2120" t="s">
        <v>442</v>
      </c>
      <c r="G2120" t="s">
        <v>1993</v>
      </c>
      <c r="H2120" t="s">
        <v>1866</v>
      </c>
      <c r="I2120" t="s">
        <v>1866</v>
      </c>
      <c r="J2120" t="s">
        <v>1991</v>
      </c>
      <c r="K2120" t="s">
        <v>1925</v>
      </c>
      <c r="L2120" t="s">
        <v>1885</v>
      </c>
      <c r="M2120">
        <v>2</v>
      </c>
      <c r="N2120" s="3">
        <v>35</v>
      </c>
      <c r="O2120" s="3">
        <v>16</v>
      </c>
      <c r="P2120" s="4">
        <v>0.05</v>
      </c>
      <c r="Q2120" s="3">
        <v>66.5</v>
      </c>
      <c r="R2120" s="3">
        <v>32</v>
      </c>
      <c r="S2120" s="3">
        <v>34.5</v>
      </c>
      <c r="T2120" t="s">
        <v>1954</v>
      </c>
      <c r="U2120" t="s">
        <v>72</v>
      </c>
    </row>
    <row r="2121" spans="1:21" x14ac:dyDescent="0.35">
      <c r="A2121" t="s">
        <v>4654</v>
      </c>
      <c r="B2121" s="2">
        <v>45445</v>
      </c>
      <c r="C2121">
        <v>6</v>
      </c>
      <c r="D2121">
        <v>2024</v>
      </c>
      <c r="F2121" t="s">
        <v>1781</v>
      </c>
      <c r="G2121" t="s">
        <v>2628</v>
      </c>
      <c r="H2121" t="s">
        <v>1873</v>
      </c>
      <c r="I2121" t="s">
        <v>2320</v>
      </c>
      <c r="J2121" t="s">
        <v>2034</v>
      </c>
      <c r="K2121" t="s">
        <v>1904</v>
      </c>
      <c r="L2121" t="s">
        <v>1889</v>
      </c>
      <c r="M2121">
        <v>2</v>
      </c>
      <c r="N2121" s="3">
        <v>149</v>
      </c>
      <c r="O2121" s="3">
        <v>91</v>
      </c>
      <c r="P2121" s="4">
        <v>0</v>
      </c>
      <c r="Q2121" s="3">
        <v>298</v>
      </c>
      <c r="R2121" s="3">
        <v>182</v>
      </c>
      <c r="S2121" s="3">
        <v>116</v>
      </c>
      <c r="T2121" t="s">
        <v>1954</v>
      </c>
      <c r="U2121" t="s">
        <v>72</v>
      </c>
    </row>
    <row r="2122" spans="1:21" x14ac:dyDescent="0.35">
      <c r="A2122" t="s">
        <v>4655</v>
      </c>
      <c r="B2122" s="2">
        <v>45446</v>
      </c>
      <c r="C2122">
        <v>6</v>
      </c>
      <c r="D2122">
        <v>2024</v>
      </c>
      <c r="F2122" t="s">
        <v>1693</v>
      </c>
      <c r="G2122" t="s">
        <v>2146</v>
      </c>
      <c r="H2122" t="s">
        <v>1863</v>
      </c>
      <c r="I2122" t="s">
        <v>2051</v>
      </c>
      <c r="J2122" t="s">
        <v>2045</v>
      </c>
      <c r="K2122" t="s">
        <v>1910</v>
      </c>
      <c r="L2122" t="s">
        <v>1890</v>
      </c>
      <c r="M2122">
        <v>2</v>
      </c>
      <c r="N2122" s="3">
        <v>99</v>
      </c>
      <c r="O2122" s="3">
        <v>58</v>
      </c>
      <c r="P2122" s="4">
        <v>0.15</v>
      </c>
      <c r="Q2122" s="3">
        <v>168.3</v>
      </c>
      <c r="R2122" s="3">
        <v>116</v>
      </c>
      <c r="S2122" s="3">
        <v>52.3</v>
      </c>
      <c r="T2122" t="s">
        <v>1954</v>
      </c>
      <c r="U2122" t="s">
        <v>71</v>
      </c>
    </row>
    <row r="2123" spans="1:21" x14ac:dyDescent="0.35">
      <c r="A2123" t="s">
        <v>4656</v>
      </c>
      <c r="B2123" s="2">
        <v>45446</v>
      </c>
      <c r="C2123">
        <v>6</v>
      </c>
      <c r="D2123">
        <v>2024</v>
      </c>
      <c r="F2123" t="s">
        <v>687</v>
      </c>
      <c r="G2123" t="s">
        <v>2146</v>
      </c>
      <c r="H2123" t="s">
        <v>1866</v>
      </c>
      <c r="I2123" t="s">
        <v>1866</v>
      </c>
      <c r="J2123" t="s">
        <v>2114</v>
      </c>
      <c r="K2123" t="s">
        <v>1915</v>
      </c>
      <c r="L2123" t="s">
        <v>1886</v>
      </c>
      <c r="M2123">
        <v>1</v>
      </c>
      <c r="N2123" s="3">
        <v>85</v>
      </c>
      <c r="O2123" s="3">
        <v>41</v>
      </c>
      <c r="P2123" s="4">
        <v>0</v>
      </c>
      <c r="Q2123" s="3">
        <v>85</v>
      </c>
      <c r="R2123" s="3">
        <v>41</v>
      </c>
      <c r="S2123" s="3">
        <v>44</v>
      </c>
      <c r="T2123" t="s">
        <v>1954</v>
      </c>
      <c r="U2123" t="s">
        <v>72</v>
      </c>
    </row>
    <row r="2124" spans="1:21" x14ac:dyDescent="0.35">
      <c r="A2124" t="s">
        <v>4657</v>
      </c>
      <c r="B2124" s="2">
        <v>45446</v>
      </c>
      <c r="C2124">
        <v>6</v>
      </c>
      <c r="D2124">
        <v>2024</v>
      </c>
      <c r="F2124" t="s">
        <v>512</v>
      </c>
      <c r="G2124" t="s">
        <v>3610</v>
      </c>
      <c r="H2124" t="s">
        <v>1866</v>
      </c>
      <c r="I2124" t="s">
        <v>1866</v>
      </c>
      <c r="J2124" t="s">
        <v>1987</v>
      </c>
      <c r="K2124" t="s">
        <v>1908</v>
      </c>
      <c r="L2124" t="s">
        <v>1890</v>
      </c>
      <c r="M2124">
        <v>1</v>
      </c>
      <c r="N2124" s="3">
        <v>129</v>
      </c>
      <c r="O2124" s="3">
        <v>78</v>
      </c>
      <c r="P2124" s="4">
        <v>0.05</v>
      </c>
      <c r="Q2124" s="3">
        <v>122.55</v>
      </c>
      <c r="R2124" s="3">
        <v>78</v>
      </c>
      <c r="S2124" s="3">
        <v>44.55</v>
      </c>
      <c r="T2124" t="s">
        <v>1954</v>
      </c>
      <c r="U2124" t="s">
        <v>72</v>
      </c>
    </row>
    <row r="2125" spans="1:21" x14ac:dyDescent="0.35">
      <c r="A2125" t="s">
        <v>4658</v>
      </c>
      <c r="B2125" s="2">
        <v>45446</v>
      </c>
      <c r="C2125">
        <v>6</v>
      </c>
      <c r="D2125">
        <v>2024</v>
      </c>
      <c r="F2125" t="s">
        <v>327</v>
      </c>
      <c r="G2125" t="s">
        <v>2687</v>
      </c>
      <c r="H2125" t="s">
        <v>1870</v>
      </c>
      <c r="I2125" t="s">
        <v>2192</v>
      </c>
      <c r="J2125" t="s">
        <v>2034</v>
      </c>
      <c r="K2125" t="s">
        <v>1904</v>
      </c>
      <c r="L2125" t="s">
        <v>1889</v>
      </c>
      <c r="M2125">
        <v>1</v>
      </c>
      <c r="N2125" s="3">
        <v>149</v>
      </c>
      <c r="O2125" s="3">
        <v>91</v>
      </c>
      <c r="P2125" s="4">
        <v>0.1</v>
      </c>
      <c r="Q2125" s="3">
        <v>134.1</v>
      </c>
      <c r="R2125" s="3">
        <v>91</v>
      </c>
      <c r="S2125" s="3">
        <v>43.1</v>
      </c>
      <c r="T2125" t="s">
        <v>1954</v>
      </c>
      <c r="U2125" t="s">
        <v>72</v>
      </c>
    </row>
    <row r="2126" spans="1:21" x14ac:dyDescent="0.35">
      <c r="A2126" t="s">
        <v>4659</v>
      </c>
      <c r="B2126" s="2">
        <v>45446</v>
      </c>
      <c r="C2126">
        <v>6</v>
      </c>
      <c r="D2126">
        <v>2024</v>
      </c>
      <c r="F2126" t="s">
        <v>129</v>
      </c>
      <c r="G2126" t="s">
        <v>2691</v>
      </c>
      <c r="H2126" t="s">
        <v>1868</v>
      </c>
      <c r="I2126" t="s">
        <v>2014</v>
      </c>
      <c r="J2126" t="s">
        <v>2064</v>
      </c>
      <c r="K2126" t="s">
        <v>1922</v>
      </c>
      <c r="L2126" t="s">
        <v>1887</v>
      </c>
      <c r="M2126">
        <v>1</v>
      </c>
      <c r="N2126" s="3">
        <v>32</v>
      </c>
      <c r="O2126" s="3">
        <v>14</v>
      </c>
      <c r="P2126" s="4">
        <v>0.15</v>
      </c>
      <c r="Q2126" s="3">
        <v>27.2</v>
      </c>
      <c r="R2126" s="3">
        <v>14</v>
      </c>
      <c r="S2126" s="3">
        <v>13.2</v>
      </c>
      <c r="T2126" t="s">
        <v>1954</v>
      </c>
      <c r="U2126" t="s">
        <v>72</v>
      </c>
    </row>
    <row r="2127" spans="1:21" x14ac:dyDescent="0.35">
      <c r="A2127" t="s">
        <v>4660</v>
      </c>
      <c r="B2127" s="2">
        <v>45446</v>
      </c>
      <c r="C2127">
        <v>6</v>
      </c>
      <c r="D2127">
        <v>2024</v>
      </c>
      <c r="F2127" t="s">
        <v>1606</v>
      </c>
      <c r="G2127" t="s">
        <v>2384</v>
      </c>
      <c r="H2127" t="s">
        <v>1875</v>
      </c>
      <c r="I2127" t="s">
        <v>2054</v>
      </c>
      <c r="J2127" t="s">
        <v>2001</v>
      </c>
      <c r="K2127" t="s">
        <v>1911</v>
      </c>
      <c r="L2127" t="s">
        <v>1886</v>
      </c>
      <c r="M2127">
        <v>1</v>
      </c>
      <c r="N2127" s="3">
        <v>58</v>
      </c>
      <c r="O2127" s="3">
        <v>25</v>
      </c>
      <c r="P2127" s="4">
        <v>0.1</v>
      </c>
      <c r="Q2127" s="3">
        <v>52.2</v>
      </c>
      <c r="R2127" s="3">
        <v>25</v>
      </c>
      <c r="S2127" s="3">
        <v>27.2</v>
      </c>
      <c r="T2127" t="s">
        <v>1954</v>
      </c>
      <c r="U2127" t="s">
        <v>72</v>
      </c>
    </row>
    <row r="2128" spans="1:21" x14ac:dyDescent="0.35">
      <c r="A2128" t="s">
        <v>4661</v>
      </c>
      <c r="B2128" s="2">
        <v>45446</v>
      </c>
      <c r="C2128">
        <v>6</v>
      </c>
      <c r="D2128">
        <v>2024</v>
      </c>
      <c r="F2128" t="s">
        <v>912</v>
      </c>
      <c r="G2128" t="s">
        <v>3189</v>
      </c>
      <c r="H2128" t="s">
        <v>1869</v>
      </c>
      <c r="I2128" t="s">
        <v>2073</v>
      </c>
      <c r="J2128" t="s">
        <v>1991</v>
      </c>
      <c r="K2128" t="s">
        <v>1925</v>
      </c>
      <c r="L2128" t="s">
        <v>1885</v>
      </c>
      <c r="M2128">
        <v>2</v>
      </c>
      <c r="N2128" s="3">
        <v>35</v>
      </c>
      <c r="O2128" s="3">
        <v>16</v>
      </c>
      <c r="P2128" s="4">
        <v>0.1</v>
      </c>
      <c r="Q2128" s="3">
        <v>63</v>
      </c>
      <c r="R2128" s="3">
        <v>32</v>
      </c>
      <c r="S2128" s="3">
        <v>31</v>
      </c>
      <c r="T2128" t="s">
        <v>1954</v>
      </c>
      <c r="U2128" t="s">
        <v>71</v>
      </c>
    </row>
    <row r="2129" spans="1:21" x14ac:dyDescent="0.35">
      <c r="A2129" t="s">
        <v>4662</v>
      </c>
      <c r="B2129" s="2">
        <v>45446</v>
      </c>
      <c r="C2129">
        <v>6</v>
      </c>
      <c r="D2129">
        <v>2024</v>
      </c>
      <c r="F2129" t="s">
        <v>1379</v>
      </c>
      <c r="G2129" t="s">
        <v>2130</v>
      </c>
      <c r="H2129" t="s">
        <v>1868</v>
      </c>
      <c r="I2129" t="s">
        <v>2014</v>
      </c>
      <c r="J2129" t="s">
        <v>1978</v>
      </c>
      <c r="K2129" t="s">
        <v>1916</v>
      </c>
      <c r="L2129" t="s">
        <v>1887</v>
      </c>
      <c r="M2129">
        <v>2</v>
      </c>
      <c r="N2129" s="3">
        <v>79</v>
      </c>
      <c r="O2129" s="3">
        <v>42</v>
      </c>
      <c r="P2129" s="4">
        <v>0.05</v>
      </c>
      <c r="Q2129" s="3">
        <v>150.1</v>
      </c>
      <c r="R2129" s="3">
        <v>84</v>
      </c>
      <c r="S2129" s="3">
        <v>66.099999999999994</v>
      </c>
      <c r="T2129" t="s">
        <v>1954</v>
      </c>
      <c r="U2129" t="s">
        <v>72</v>
      </c>
    </row>
    <row r="2130" spans="1:21" x14ac:dyDescent="0.35">
      <c r="A2130" t="s">
        <v>4663</v>
      </c>
      <c r="B2130" s="2">
        <v>45446</v>
      </c>
      <c r="C2130">
        <v>6</v>
      </c>
      <c r="D2130">
        <v>2024</v>
      </c>
      <c r="F2130" t="s">
        <v>365</v>
      </c>
      <c r="G2130" t="s">
        <v>2176</v>
      </c>
      <c r="H2130" t="s">
        <v>1867</v>
      </c>
      <c r="I2130" t="s">
        <v>2004</v>
      </c>
      <c r="J2130" t="s">
        <v>2015</v>
      </c>
      <c r="K2130" t="s">
        <v>1914</v>
      </c>
      <c r="L2130" t="s">
        <v>1888</v>
      </c>
      <c r="M2130">
        <v>4</v>
      </c>
      <c r="N2130" s="3">
        <v>65</v>
      </c>
      <c r="O2130" s="3">
        <v>32</v>
      </c>
      <c r="P2130" s="4">
        <v>0.05</v>
      </c>
      <c r="Q2130" s="3">
        <v>247</v>
      </c>
      <c r="R2130" s="3">
        <v>128</v>
      </c>
      <c r="S2130" s="3">
        <v>119</v>
      </c>
      <c r="T2130" t="s">
        <v>1954</v>
      </c>
      <c r="U2130" t="s">
        <v>72</v>
      </c>
    </row>
    <row r="2131" spans="1:21" x14ac:dyDescent="0.35">
      <c r="A2131" t="s">
        <v>4664</v>
      </c>
      <c r="B2131" s="2">
        <v>45446</v>
      </c>
      <c r="C2131">
        <v>6</v>
      </c>
      <c r="D2131">
        <v>2024</v>
      </c>
      <c r="F2131" t="s">
        <v>520</v>
      </c>
      <c r="G2131" t="s">
        <v>2204</v>
      </c>
      <c r="H2131" t="s">
        <v>1866</v>
      </c>
      <c r="I2131" t="s">
        <v>1866</v>
      </c>
      <c r="J2131" t="s">
        <v>2061</v>
      </c>
      <c r="K2131" t="s">
        <v>1923</v>
      </c>
      <c r="L2131" t="s">
        <v>1888</v>
      </c>
      <c r="M2131">
        <v>2</v>
      </c>
      <c r="N2131" s="3">
        <v>25</v>
      </c>
      <c r="O2131" s="3">
        <v>11</v>
      </c>
      <c r="P2131" s="4">
        <v>0.05</v>
      </c>
      <c r="Q2131" s="3">
        <v>47.5</v>
      </c>
      <c r="R2131" s="3">
        <v>22</v>
      </c>
      <c r="S2131" s="3">
        <v>25.5</v>
      </c>
      <c r="T2131" t="s">
        <v>1954</v>
      </c>
      <c r="U2131" t="s">
        <v>72</v>
      </c>
    </row>
    <row r="2132" spans="1:21" x14ac:dyDescent="0.35">
      <c r="A2132" t="s">
        <v>4665</v>
      </c>
      <c r="B2132" s="2">
        <v>45446</v>
      </c>
      <c r="C2132">
        <v>6</v>
      </c>
      <c r="D2132">
        <v>2024</v>
      </c>
      <c r="F2132" t="s">
        <v>983</v>
      </c>
      <c r="G2132" t="s">
        <v>3090</v>
      </c>
      <c r="H2132" t="s">
        <v>1872</v>
      </c>
      <c r="I2132" t="s">
        <v>1986</v>
      </c>
      <c r="J2132" t="s">
        <v>2061</v>
      </c>
      <c r="K2132" t="s">
        <v>1923</v>
      </c>
      <c r="L2132" t="s">
        <v>1888</v>
      </c>
      <c r="M2132">
        <v>2</v>
      </c>
      <c r="N2132" s="3">
        <v>25</v>
      </c>
      <c r="O2132" s="3">
        <v>11</v>
      </c>
      <c r="P2132" s="4">
        <v>0.1</v>
      </c>
      <c r="Q2132" s="3">
        <v>45</v>
      </c>
      <c r="R2132" s="3">
        <v>22</v>
      </c>
      <c r="S2132" s="3">
        <v>23</v>
      </c>
      <c r="T2132" t="s">
        <v>1954</v>
      </c>
      <c r="U2132" t="s">
        <v>72</v>
      </c>
    </row>
    <row r="2133" spans="1:21" x14ac:dyDescent="0.35">
      <c r="A2133" t="s">
        <v>4666</v>
      </c>
      <c r="B2133" s="2">
        <v>45446</v>
      </c>
      <c r="C2133">
        <v>6</v>
      </c>
      <c r="D2133">
        <v>2024</v>
      </c>
      <c r="F2133" t="s">
        <v>508</v>
      </c>
      <c r="G2133" t="s">
        <v>2284</v>
      </c>
      <c r="H2133" t="s">
        <v>1864</v>
      </c>
      <c r="I2133" t="s">
        <v>2044</v>
      </c>
      <c r="J2133" t="s">
        <v>2045</v>
      </c>
      <c r="K2133" t="s">
        <v>1910</v>
      </c>
      <c r="L2133" t="s">
        <v>1890</v>
      </c>
      <c r="M2133">
        <v>1</v>
      </c>
      <c r="N2133" s="3">
        <v>99</v>
      </c>
      <c r="O2133" s="3">
        <v>58</v>
      </c>
      <c r="P2133" s="4">
        <v>0.05</v>
      </c>
      <c r="Q2133" s="3">
        <v>94.05</v>
      </c>
      <c r="R2133" s="3">
        <v>58</v>
      </c>
      <c r="S2133" s="3">
        <v>36.049999999999997</v>
      </c>
      <c r="T2133" t="s">
        <v>1954</v>
      </c>
      <c r="U2133" t="s">
        <v>72</v>
      </c>
    </row>
    <row r="2134" spans="1:21" x14ac:dyDescent="0.35">
      <c r="A2134" t="s">
        <v>4667</v>
      </c>
      <c r="B2134" s="2">
        <v>45447</v>
      </c>
      <c r="C2134">
        <v>6</v>
      </c>
      <c r="D2134">
        <v>2024</v>
      </c>
      <c r="F2134" t="s">
        <v>259</v>
      </c>
      <c r="G2134" t="s">
        <v>2537</v>
      </c>
      <c r="H2134" t="s">
        <v>1875</v>
      </c>
      <c r="I2134" t="s">
        <v>2054</v>
      </c>
      <c r="J2134" t="s">
        <v>1997</v>
      </c>
      <c r="K2134" t="s">
        <v>1906</v>
      </c>
      <c r="L2134" t="s">
        <v>1889</v>
      </c>
      <c r="M2134">
        <v>2</v>
      </c>
      <c r="N2134" s="3">
        <v>89</v>
      </c>
      <c r="O2134" s="3">
        <v>48</v>
      </c>
      <c r="P2134" s="4">
        <v>0</v>
      </c>
      <c r="Q2134" s="3">
        <v>178</v>
      </c>
      <c r="R2134" s="3">
        <v>96</v>
      </c>
      <c r="S2134" s="3">
        <v>82</v>
      </c>
      <c r="T2134" t="s">
        <v>1954</v>
      </c>
      <c r="U2134" t="s">
        <v>72</v>
      </c>
    </row>
    <row r="2135" spans="1:21" x14ac:dyDescent="0.35">
      <c r="A2135" t="s">
        <v>4668</v>
      </c>
      <c r="B2135" s="2">
        <v>45447</v>
      </c>
      <c r="C2135">
        <v>6</v>
      </c>
      <c r="D2135">
        <v>2024</v>
      </c>
      <c r="F2135" t="s">
        <v>180</v>
      </c>
      <c r="G2135" t="s">
        <v>2080</v>
      </c>
      <c r="H2135" t="s">
        <v>1868</v>
      </c>
      <c r="I2135" t="s">
        <v>2014</v>
      </c>
      <c r="J2135" t="s">
        <v>1956</v>
      </c>
      <c r="K2135" t="s">
        <v>1909</v>
      </c>
      <c r="L2135" t="s">
        <v>1887</v>
      </c>
      <c r="M2135">
        <v>2</v>
      </c>
      <c r="N2135" s="3">
        <v>95</v>
      </c>
      <c r="O2135" s="3">
        <v>54</v>
      </c>
      <c r="P2135" s="4">
        <v>0.15</v>
      </c>
      <c r="Q2135" s="3">
        <v>161.5</v>
      </c>
      <c r="R2135" s="3">
        <v>108</v>
      </c>
      <c r="S2135" s="3">
        <v>53.5</v>
      </c>
      <c r="T2135" t="s">
        <v>1954</v>
      </c>
      <c r="U2135" t="s">
        <v>72</v>
      </c>
    </row>
    <row r="2136" spans="1:21" x14ac:dyDescent="0.35">
      <c r="A2136" t="s">
        <v>4669</v>
      </c>
      <c r="B2136" s="2">
        <v>45447</v>
      </c>
      <c r="C2136">
        <v>6</v>
      </c>
      <c r="D2136">
        <v>2024</v>
      </c>
      <c r="F2136" t="s">
        <v>1342</v>
      </c>
      <c r="G2136" t="s">
        <v>3662</v>
      </c>
      <c r="H2136" t="s">
        <v>1875</v>
      </c>
      <c r="I2136" t="s">
        <v>2054</v>
      </c>
      <c r="J2136" t="s">
        <v>2034</v>
      </c>
      <c r="K2136" t="s">
        <v>1904</v>
      </c>
      <c r="L2136" t="s">
        <v>1889</v>
      </c>
      <c r="M2136">
        <v>3</v>
      </c>
      <c r="N2136" s="3">
        <v>149</v>
      </c>
      <c r="O2136" s="3">
        <v>91</v>
      </c>
      <c r="P2136" s="4">
        <v>0.05</v>
      </c>
      <c r="Q2136" s="3">
        <v>424.65</v>
      </c>
      <c r="R2136" s="3">
        <v>273</v>
      </c>
      <c r="S2136" s="3">
        <v>151.65</v>
      </c>
      <c r="T2136" t="s">
        <v>1954</v>
      </c>
      <c r="U2136" t="s">
        <v>72</v>
      </c>
    </row>
    <row r="2137" spans="1:21" x14ac:dyDescent="0.35">
      <c r="A2137" t="s">
        <v>4670</v>
      </c>
      <c r="B2137" s="2">
        <v>45447</v>
      </c>
      <c r="C2137">
        <v>6</v>
      </c>
      <c r="D2137">
        <v>2024</v>
      </c>
      <c r="F2137" t="s">
        <v>1268</v>
      </c>
      <c r="G2137" t="s">
        <v>1973</v>
      </c>
      <c r="H2137" t="s">
        <v>1875</v>
      </c>
      <c r="I2137" t="s">
        <v>1996</v>
      </c>
      <c r="J2137" t="s">
        <v>1963</v>
      </c>
      <c r="K2137" t="s">
        <v>1907</v>
      </c>
      <c r="L2137" t="s">
        <v>1890</v>
      </c>
      <c r="M2137">
        <v>1</v>
      </c>
      <c r="N2137" s="3">
        <v>119</v>
      </c>
      <c r="O2137" s="3">
        <v>72</v>
      </c>
      <c r="P2137" s="4">
        <v>0.1</v>
      </c>
      <c r="Q2137" s="3">
        <v>107.1</v>
      </c>
      <c r="R2137" s="3">
        <v>72</v>
      </c>
      <c r="S2137" s="3">
        <v>35.1</v>
      </c>
      <c r="T2137" t="s">
        <v>1954</v>
      </c>
      <c r="U2137" t="s">
        <v>72</v>
      </c>
    </row>
    <row r="2138" spans="1:21" x14ac:dyDescent="0.35">
      <c r="A2138" t="s">
        <v>4671</v>
      </c>
      <c r="B2138" s="2">
        <v>45447</v>
      </c>
      <c r="C2138">
        <v>6</v>
      </c>
      <c r="D2138">
        <v>2024</v>
      </c>
      <c r="F2138" t="s">
        <v>161</v>
      </c>
      <c r="G2138" t="s">
        <v>2254</v>
      </c>
      <c r="H2138" t="s">
        <v>1866</v>
      </c>
      <c r="I2138" t="s">
        <v>1866</v>
      </c>
      <c r="J2138" t="s">
        <v>1963</v>
      </c>
      <c r="K2138" t="s">
        <v>1907</v>
      </c>
      <c r="L2138" t="s">
        <v>1890</v>
      </c>
      <c r="M2138">
        <v>1</v>
      </c>
      <c r="N2138" s="3">
        <v>119</v>
      </c>
      <c r="O2138" s="3">
        <v>72</v>
      </c>
      <c r="P2138" s="4">
        <v>0</v>
      </c>
      <c r="Q2138" s="3">
        <v>119</v>
      </c>
      <c r="R2138" s="3">
        <v>72</v>
      </c>
      <c r="S2138" s="3">
        <v>47</v>
      </c>
      <c r="T2138" t="s">
        <v>1954</v>
      </c>
      <c r="U2138" t="s">
        <v>72</v>
      </c>
    </row>
    <row r="2139" spans="1:21" x14ac:dyDescent="0.35">
      <c r="A2139" t="s">
        <v>4672</v>
      </c>
      <c r="B2139" s="2">
        <v>45447</v>
      </c>
      <c r="C2139">
        <v>6</v>
      </c>
      <c r="D2139">
        <v>2024</v>
      </c>
      <c r="F2139" t="s">
        <v>1281</v>
      </c>
      <c r="G2139" t="s">
        <v>2489</v>
      </c>
      <c r="H2139" t="s">
        <v>1875</v>
      </c>
      <c r="I2139" t="s">
        <v>1996</v>
      </c>
      <c r="J2139" t="s">
        <v>2001</v>
      </c>
      <c r="K2139" t="s">
        <v>1911</v>
      </c>
      <c r="L2139" t="s">
        <v>1886</v>
      </c>
      <c r="M2139">
        <v>3</v>
      </c>
      <c r="N2139" s="3">
        <v>58</v>
      </c>
      <c r="O2139" s="3">
        <v>25</v>
      </c>
      <c r="P2139" s="4">
        <v>0.15</v>
      </c>
      <c r="Q2139" s="3">
        <v>147.9</v>
      </c>
      <c r="R2139" s="3">
        <v>75</v>
      </c>
      <c r="S2139" s="3">
        <v>72.900000000000006</v>
      </c>
      <c r="T2139" t="s">
        <v>1954</v>
      </c>
      <c r="U2139" t="s">
        <v>72</v>
      </c>
    </row>
    <row r="2140" spans="1:21" x14ac:dyDescent="0.35">
      <c r="A2140" t="s">
        <v>4673</v>
      </c>
      <c r="B2140" s="2">
        <v>45447</v>
      </c>
      <c r="C2140">
        <v>6</v>
      </c>
      <c r="D2140">
        <v>2024</v>
      </c>
      <c r="F2140" t="s">
        <v>1225</v>
      </c>
      <c r="G2140" t="s">
        <v>2861</v>
      </c>
      <c r="H2140" t="s">
        <v>1872</v>
      </c>
      <c r="I2140" t="s">
        <v>1986</v>
      </c>
      <c r="J2140" t="s">
        <v>1960</v>
      </c>
      <c r="K2140" t="s">
        <v>1924</v>
      </c>
      <c r="L2140" t="s">
        <v>1885</v>
      </c>
      <c r="M2140">
        <v>2</v>
      </c>
      <c r="N2140" s="3">
        <v>42</v>
      </c>
      <c r="O2140" s="3">
        <v>20</v>
      </c>
      <c r="P2140" s="4">
        <v>0</v>
      </c>
      <c r="Q2140" s="3">
        <v>84</v>
      </c>
      <c r="R2140" s="3">
        <v>40</v>
      </c>
      <c r="S2140" s="3">
        <v>44</v>
      </c>
      <c r="T2140" t="s">
        <v>1954</v>
      </c>
      <c r="U2140" t="s">
        <v>72</v>
      </c>
    </row>
    <row r="2141" spans="1:21" x14ac:dyDescent="0.35">
      <c r="A2141" t="s">
        <v>4674</v>
      </c>
      <c r="B2141" s="2">
        <v>45447</v>
      </c>
      <c r="C2141">
        <v>6</v>
      </c>
      <c r="D2141">
        <v>2024</v>
      </c>
      <c r="F2141" t="s">
        <v>1799</v>
      </c>
      <c r="G2141" t="s">
        <v>3627</v>
      </c>
      <c r="H2141" t="s">
        <v>1867</v>
      </c>
      <c r="I2141" t="s">
        <v>2181</v>
      </c>
      <c r="J2141" t="s">
        <v>2034</v>
      </c>
      <c r="K2141" t="s">
        <v>1904</v>
      </c>
      <c r="L2141" t="s">
        <v>1889</v>
      </c>
      <c r="M2141">
        <v>5</v>
      </c>
      <c r="N2141" s="3">
        <v>149</v>
      </c>
      <c r="O2141" s="3">
        <v>91</v>
      </c>
      <c r="P2141" s="4">
        <v>0</v>
      </c>
      <c r="Q2141" s="3">
        <v>745</v>
      </c>
      <c r="R2141" s="3">
        <v>455</v>
      </c>
      <c r="S2141" s="3">
        <v>290</v>
      </c>
      <c r="T2141" t="s">
        <v>1954</v>
      </c>
      <c r="U2141" t="s">
        <v>71</v>
      </c>
    </row>
    <row r="2142" spans="1:21" x14ac:dyDescent="0.35">
      <c r="A2142" t="s">
        <v>4675</v>
      </c>
      <c r="B2142" s="2">
        <v>45447</v>
      </c>
      <c r="C2142">
        <v>6</v>
      </c>
      <c r="D2142">
        <v>2024</v>
      </c>
      <c r="F2142" t="s">
        <v>448</v>
      </c>
      <c r="G2142" t="s">
        <v>2250</v>
      </c>
      <c r="H2142" t="s">
        <v>1869</v>
      </c>
      <c r="I2142" t="s">
        <v>1974</v>
      </c>
      <c r="J2142" t="s">
        <v>2023</v>
      </c>
      <c r="K2142" t="s">
        <v>1912</v>
      </c>
      <c r="L2142" t="s">
        <v>1890</v>
      </c>
      <c r="M2142">
        <v>2</v>
      </c>
      <c r="N2142" s="3">
        <v>249</v>
      </c>
      <c r="O2142" s="3">
        <v>168</v>
      </c>
      <c r="P2142" s="4">
        <v>0.15</v>
      </c>
      <c r="Q2142" s="3">
        <v>423.3</v>
      </c>
      <c r="R2142" s="3">
        <v>336</v>
      </c>
      <c r="S2142" s="3">
        <v>87.3</v>
      </c>
      <c r="T2142" t="s">
        <v>1954</v>
      </c>
      <c r="U2142" t="s">
        <v>71</v>
      </c>
    </row>
    <row r="2143" spans="1:21" x14ac:dyDescent="0.35">
      <c r="A2143" t="s">
        <v>4676</v>
      </c>
      <c r="B2143" s="2">
        <v>45447</v>
      </c>
      <c r="C2143">
        <v>6</v>
      </c>
      <c r="D2143">
        <v>2024</v>
      </c>
      <c r="F2143" t="s">
        <v>1706</v>
      </c>
      <c r="G2143" t="s">
        <v>3823</v>
      </c>
      <c r="H2143" t="s">
        <v>1869</v>
      </c>
      <c r="I2143" t="s">
        <v>2157</v>
      </c>
      <c r="J2143" t="s">
        <v>2001</v>
      </c>
      <c r="K2143" t="s">
        <v>1911</v>
      </c>
      <c r="L2143" t="s">
        <v>1886</v>
      </c>
      <c r="M2143">
        <v>1</v>
      </c>
      <c r="N2143" s="3">
        <v>58</v>
      </c>
      <c r="O2143" s="3">
        <v>25</v>
      </c>
      <c r="P2143" s="4">
        <v>0</v>
      </c>
      <c r="Q2143" s="3">
        <v>58</v>
      </c>
      <c r="R2143" s="3">
        <v>25</v>
      </c>
      <c r="S2143" s="3">
        <v>33</v>
      </c>
      <c r="T2143" t="s">
        <v>1954</v>
      </c>
      <c r="U2143" t="s">
        <v>72</v>
      </c>
    </row>
    <row r="2144" spans="1:21" x14ac:dyDescent="0.35">
      <c r="A2144" t="s">
        <v>4677</v>
      </c>
      <c r="B2144" s="2">
        <v>45447</v>
      </c>
      <c r="C2144">
        <v>6</v>
      </c>
      <c r="D2144">
        <v>2024</v>
      </c>
      <c r="F2144" t="s">
        <v>112</v>
      </c>
      <c r="G2144" t="s">
        <v>2585</v>
      </c>
      <c r="H2144" t="s">
        <v>1866</v>
      </c>
      <c r="I2144" t="s">
        <v>1866</v>
      </c>
      <c r="J2144" t="s">
        <v>1971</v>
      </c>
      <c r="K2144" t="s">
        <v>1920</v>
      </c>
      <c r="L2144" t="s">
        <v>1886</v>
      </c>
      <c r="M2144">
        <v>1</v>
      </c>
      <c r="N2144" s="3">
        <v>45</v>
      </c>
      <c r="O2144" s="3">
        <v>19</v>
      </c>
      <c r="P2144" s="4">
        <v>0</v>
      </c>
      <c r="Q2144" s="3">
        <v>45</v>
      </c>
      <c r="R2144" s="3">
        <v>19</v>
      </c>
      <c r="S2144" s="3">
        <v>26</v>
      </c>
      <c r="T2144" t="s">
        <v>1954</v>
      </c>
      <c r="U2144" t="s">
        <v>72</v>
      </c>
    </row>
    <row r="2145" spans="1:21" x14ac:dyDescent="0.35">
      <c r="A2145" t="s">
        <v>4678</v>
      </c>
      <c r="B2145" s="2">
        <v>45447</v>
      </c>
      <c r="C2145">
        <v>6</v>
      </c>
      <c r="D2145">
        <v>2024</v>
      </c>
      <c r="F2145" t="s">
        <v>1079</v>
      </c>
      <c r="G2145" t="s">
        <v>2790</v>
      </c>
      <c r="H2145" t="s">
        <v>1868</v>
      </c>
      <c r="I2145" t="s">
        <v>2022</v>
      </c>
      <c r="J2145" t="s">
        <v>1960</v>
      </c>
      <c r="K2145" t="s">
        <v>1924</v>
      </c>
      <c r="L2145" t="s">
        <v>1885</v>
      </c>
      <c r="M2145">
        <v>1</v>
      </c>
      <c r="N2145" s="3">
        <v>42</v>
      </c>
      <c r="O2145" s="3">
        <v>20</v>
      </c>
      <c r="P2145" s="4">
        <v>0.15</v>
      </c>
      <c r="Q2145" s="3">
        <v>35.700000000000003</v>
      </c>
      <c r="R2145" s="3">
        <v>20</v>
      </c>
      <c r="S2145" s="3">
        <v>15.7</v>
      </c>
      <c r="T2145" t="s">
        <v>1954</v>
      </c>
      <c r="U2145" t="s">
        <v>72</v>
      </c>
    </row>
    <row r="2146" spans="1:21" x14ac:dyDescent="0.35">
      <c r="A2146" t="s">
        <v>4679</v>
      </c>
      <c r="B2146" s="2">
        <v>45448</v>
      </c>
      <c r="C2146">
        <v>6</v>
      </c>
      <c r="D2146">
        <v>2024</v>
      </c>
      <c r="F2146" t="s">
        <v>303</v>
      </c>
      <c r="G2146" t="s">
        <v>2148</v>
      </c>
      <c r="H2146" t="s">
        <v>1864</v>
      </c>
      <c r="I2146" t="s">
        <v>2087</v>
      </c>
      <c r="J2146" t="s">
        <v>1991</v>
      </c>
      <c r="K2146" t="s">
        <v>1925</v>
      </c>
      <c r="L2146" t="s">
        <v>1885</v>
      </c>
      <c r="M2146">
        <v>3</v>
      </c>
      <c r="N2146" s="3">
        <v>35</v>
      </c>
      <c r="O2146" s="3">
        <v>16</v>
      </c>
      <c r="P2146" s="4">
        <v>0</v>
      </c>
      <c r="Q2146" s="3">
        <v>105</v>
      </c>
      <c r="R2146" s="3">
        <v>48</v>
      </c>
      <c r="S2146" s="3">
        <v>57</v>
      </c>
      <c r="T2146" t="s">
        <v>1954</v>
      </c>
      <c r="U2146" t="s">
        <v>72</v>
      </c>
    </row>
    <row r="2147" spans="1:21" x14ac:dyDescent="0.35">
      <c r="A2147" t="s">
        <v>4680</v>
      </c>
      <c r="B2147" s="2">
        <v>45448</v>
      </c>
      <c r="C2147">
        <v>6</v>
      </c>
      <c r="D2147">
        <v>2024</v>
      </c>
      <c r="F2147" t="s">
        <v>284</v>
      </c>
      <c r="G2147" t="s">
        <v>3644</v>
      </c>
      <c r="H2147" t="s">
        <v>1871</v>
      </c>
      <c r="I2147" t="s">
        <v>1966</v>
      </c>
      <c r="J2147" t="s">
        <v>1963</v>
      </c>
      <c r="K2147" t="s">
        <v>1907</v>
      </c>
      <c r="L2147" t="s">
        <v>1890</v>
      </c>
      <c r="M2147">
        <v>2</v>
      </c>
      <c r="N2147" s="3">
        <v>119</v>
      </c>
      <c r="O2147" s="3">
        <v>72</v>
      </c>
      <c r="P2147" s="4">
        <v>0</v>
      </c>
      <c r="Q2147" s="3">
        <v>238</v>
      </c>
      <c r="R2147" s="3">
        <v>144</v>
      </c>
      <c r="S2147" s="3">
        <v>94</v>
      </c>
      <c r="T2147" t="s">
        <v>1954</v>
      </c>
      <c r="U2147" t="s">
        <v>72</v>
      </c>
    </row>
    <row r="2148" spans="1:21" x14ac:dyDescent="0.35">
      <c r="A2148" t="s">
        <v>4681</v>
      </c>
      <c r="B2148" s="2">
        <v>45448</v>
      </c>
      <c r="C2148">
        <v>6</v>
      </c>
      <c r="D2148">
        <v>2024</v>
      </c>
      <c r="F2148" t="s">
        <v>1067</v>
      </c>
      <c r="G2148" t="s">
        <v>2824</v>
      </c>
      <c r="H2148" t="s">
        <v>1875</v>
      </c>
      <c r="I2148" t="s">
        <v>1970</v>
      </c>
      <c r="J2148" t="s">
        <v>2023</v>
      </c>
      <c r="K2148" t="s">
        <v>1912</v>
      </c>
      <c r="L2148" t="s">
        <v>1890</v>
      </c>
      <c r="M2148">
        <v>1</v>
      </c>
      <c r="N2148" s="3">
        <v>249</v>
      </c>
      <c r="O2148" s="3">
        <v>168</v>
      </c>
      <c r="P2148" s="4">
        <v>0.1</v>
      </c>
      <c r="Q2148" s="3">
        <v>224.1</v>
      </c>
      <c r="R2148" s="3">
        <v>168</v>
      </c>
      <c r="S2148" s="3">
        <v>56.1</v>
      </c>
      <c r="T2148" t="s">
        <v>1954</v>
      </c>
      <c r="U2148" t="s">
        <v>72</v>
      </c>
    </row>
    <row r="2149" spans="1:21" x14ac:dyDescent="0.35">
      <c r="A2149" t="s">
        <v>4682</v>
      </c>
      <c r="B2149" s="2">
        <v>45448</v>
      </c>
      <c r="C2149">
        <v>6</v>
      </c>
      <c r="D2149">
        <v>2024</v>
      </c>
      <c r="F2149" t="s">
        <v>647</v>
      </c>
      <c r="G2149" t="s">
        <v>2316</v>
      </c>
      <c r="H2149" t="s">
        <v>1863</v>
      </c>
      <c r="I2149" t="s">
        <v>2033</v>
      </c>
      <c r="J2149" t="s">
        <v>1987</v>
      </c>
      <c r="K2149" t="s">
        <v>1908</v>
      </c>
      <c r="L2149" t="s">
        <v>1890</v>
      </c>
      <c r="M2149">
        <v>1</v>
      </c>
      <c r="N2149" s="3">
        <v>129</v>
      </c>
      <c r="O2149" s="3">
        <v>78</v>
      </c>
      <c r="P2149" s="4">
        <v>0</v>
      </c>
      <c r="Q2149" s="3">
        <v>129</v>
      </c>
      <c r="R2149" s="3">
        <v>78</v>
      </c>
      <c r="S2149" s="3">
        <v>51</v>
      </c>
      <c r="T2149" t="s">
        <v>1954</v>
      </c>
      <c r="U2149" t="s">
        <v>72</v>
      </c>
    </row>
    <row r="2150" spans="1:21" x14ac:dyDescent="0.35">
      <c r="A2150" t="s">
        <v>4683</v>
      </c>
      <c r="B2150" s="2">
        <v>45448</v>
      </c>
      <c r="C2150">
        <v>6</v>
      </c>
      <c r="D2150">
        <v>2024</v>
      </c>
      <c r="F2150" t="s">
        <v>1066</v>
      </c>
      <c r="G2150" t="s">
        <v>2050</v>
      </c>
      <c r="H2150" t="s">
        <v>1863</v>
      </c>
      <c r="I2150" t="s">
        <v>2051</v>
      </c>
      <c r="J2150" t="s">
        <v>1991</v>
      </c>
      <c r="K2150" t="s">
        <v>1925</v>
      </c>
      <c r="L2150" t="s">
        <v>1885</v>
      </c>
      <c r="M2150">
        <v>1</v>
      </c>
      <c r="N2150" s="3">
        <v>35</v>
      </c>
      <c r="O2150" s="3">
        <v>16</v>
      </c>
      <c r="P2150" s="4">
        <v>0.05</v>
      </c>
      <c r="Q2150" s="3">
        <v>33.25</v>
      </c>
      <c r="R2150" s="3">
        <v>16</v>
      </c>
      <c r="S2150" s="3">
        <v>17.25</v>
      </c>
      <c r="T2150" t="s">
        <v>1954</v>
      </c>
      <c r="U2150" t="s">
        <v>72</v>
      </c>
    </row>
    <row r="2151" spans="1:21" x14ac:dyDescent="0.35">
      <c r="A2151" t="s">
        <v>4684</v>
      </c>
      <c r="B2151" s="2">
        <v>45448</v>
      </c>
      <c r="C2151">
        <v>6</v>
      </c>
      <c r="D2151">
        <v>2024</v>
      </c>
      <c r="F2151" t="s">
        <v>618</v>
      </c>
      <c r="G2151" t="s">
        <v>2517</v>
      </c>
      <c r="H2151" t="s">
        <v>1874</v>
      </c>
      <c r="I2151" t="s">
        <v>2119</v>
      </c>
      <c r="J2151" t="s">
        <v>2061</v>
      </c>
      <c r="K2151" t="s">
        <v>1923</v>
      </c>
      <c r="L2151" t="s">
        <v>1888</v>
      </c>
      <c r="M2151">
        <v>3</v>
      </c>
      <c r="N2151" s="3">
        <v>25</v>
      </c>
      <c r="O2151" s="3">
        <v>11</v>
      </c>
      <c r="P2151" s="4">
        <v>0.1</v>
      </c>
      <c r="Q2151" s="3">
        <v>67.5</v>
      </c>
      <c r="R2151" s="3">
        <v>33</v>
      </c>
      <c r="S2151" s="3">
        <v>34.5</v>
      </c>
      <c r="T2151" t="s">
        <v>1954</v>
      </c>
      <c r="U2151" t="s">
        <v>72</v>
      </c>
    </row>
    <row r="2152" spans="1:21" x14ac:dyDescent="0.35">
      <c r="A2152" t="s">
        <v>4685</v>
      </c>
      <c r="B2152" s="2">
        <v>45448</v>
      </c>
      <c r="C2152">
        <v>6</v>
      </c>
      <c r="D2152">
        <v>2024</v>
      </c>
      <c r="F2152" t="s">
        <v>790</v>
      </c>
      <c r="G2152" t="s">
        <v>2206</v>
      </c>
      <c r="H2152" t="s">
        <v>1871</v>
      </c>
      <c r="I2152" t="s">
        <v>2234</v>
      </c>
      <c r="J2152" t="s">
        <v>2034</v>
      </c>
      <c r="K2152" t="s">
        <v>1904</v>
      </c>
      <c r="L2152" t="s">
        <v>1889</v>
      </c>
      <c r="M2152">
        <v>4</v>
      </c>
      <c r="N2152" s="3">
        <v>149</v>
      </c>
      <c r="O2152" s="3">
        <v>91</v>
      </c>
      <c r="P2152" s="4">
        <v>0.05</v>
      </c>
      <c r="Q2152" s="3">
        <v>566.20000000000005</v>
      </c>
      <c r="R2152" s="3">
        <v>364</v>
      </c>
      <c r="S2152" s="3">
        <v>202.2</v>
      </c>
      <c r="T2152" t="s">
        <v>1954</v>
      </c>
      <c r="U2152" t="s">
        <v>71</v>
      </c>
    </row>
    <row r="2153" spans="1:21" x14ac:dyDescent="0.35">
      <c r="A2153" t="s">
        <v>4686</v>
      </c>
      <c r="B2153" s="2">
        <v>45448</v>
      </c>
      <c r="C2153">
        <v>6</v>
      </c>
      <c r="D2153">
        <v>2024</v>
      </c>
      <c r="F2153" t="s">
        <v>740</v>
      </c>
      <c r="G2153" t="s">
        <v>2459</v>
      </c>
      <c r="H2153" t="s">
        <v>1867</v>
      </c>
      <c r="I2153" t="s">
        <v>2165</v>
      </c>
      <c r="J2153" t="s">
        <v>1963</v>
      </c>
      <c r="K2153" t="s">
        <v>1907</v>
      </c>
      <c r="L2153" t="s">
        <v>1890</v>
      </c>
      <c r="M2153">
        <v>1</v>
      </c>
      <c r="N2153" s="3">
        <v>119</v>
      </c>
      <c r="O2153" s="3">
        <v>72</v>
      </c>
      <c r="P2153" s="4">
        <v>0</v>
      </c>
      <c r="Q2153" s="3">
        <v>119</v>
      </c>
      <c r="R2153" s="3">
        <v>72</v>
      </c>
      <c r="S2153" s="3">
        <v>47</v>
      </c>
      <c r="T2153" t="s">
        <v>1954</v>
      </c>
      <c r="U2153" t="s">
        <v>71</v>
      </c>
    </row>
    <row r="2154" spans="1:21" x14ac:dyDescent="0.35">
      <c r="A2154" t="s">
        <v>4687</v>
      </c>
      <c r="B2154" s="2">
        <v>45448</v>
      </c>
      <c r="C2154">
        <v>6</v>
      </c>
      <c r="D2154">
        <v>2024</v>
      </c>
      <c r="F2154" t="s">
        <v>469</v>
      </c>
      <c r="G2154" t="s">
        <v>2497</v>
      </c>
      <c r="H2154" t="s">
        <v>1870</v>
      </c>
      <c r="I2154" t="s">
        <v>2060</v>
      </c>
      <c r="J2154" t="s">
        <v>2067</v>
      </c>
      <c r="K2154" t="s">
        <v>1918</v>
      </c>
      <c r="L2154" t="s">
        <v>1889</v>
      </c>
      <c r="M2154">
        <v>1</v>
      </c>
      <c r="N2154" s="3">
        <v>69</v>
      </c>
      <c r="O2154" s="3">
        <v>37</v>
      </c>
      <c r="P2154" s="4">
        <v>0</v>
      </c>
      <c r="Q2154" s="3">
        <v>69</v>
      </c>
      <c r="R2154" s="3">
        <v>37</v>
      </c>
      <c r="S2154" s="3">
        <v>32</v>
      </c>
      <c r="T2154" t="s">
        <v>1954</v>
      </c>
      <c r="U2154" t="s">
        <v>71</v>
      </c>
    </row>
    <row r="2155" spans="1:21" x14ac:dyDescent="0.35">
      <c r="A2155" t="s">
        <v>4688</v>
      </c>
      <c r="B2155" s="2">
        <v>45448</v>
      </c>
      <c r="C2155">
        <v>6</v>
      </c>
      <c r="D2155">
        <v>2024</v>
      </c>
      <c r="F2155" t="s">
        <v>1637</v>
      </c>
      <c r="G2155" t="s">
        <v>2585</v>
      </c>
      <c r="H2155" t="s">
        <v>1863</v>
      </c>
      <c r="I2155" t="s">
        <v>1952</v>
      </c>
      <c r="J2155" t="s">
        <v>1956</v>
      </c>
      <c r="K2155" t="s">
        <v>1909</v>
      </c>
      <c r="L2155" t="s">
        <v>1887</v>
      </c>
      <c r="M2155">
        <v>1</v>
      </c>
      <c r="N2155" s="3">
        <v>95</v>
      </c>
      <c r="O2155" s="3">
        <v>54</v>
      </c>
      <c r="P2155" s="4">
        <v>0.1</v>
      </c>
      <c r="Q2155" s="3">
        <v>85.5</v>
      </c>
      <c r="R2155" s="3">
        <v>54</v>
      </c>
      <c r="S2155" s="3">
        <v>31.5</v>
      </c>
      <c r="T2155" t="s">
        <v>1954</v>
      </c>
      <c r="U2155" t="s">
        <v>72</v>
      </c>
    </row>
    <row r="2156" spans="1:21" x14ac:dyDescent="0.35">
      <c r="A2156" t="s">
        <v>4689</v>
      </c>
      <c r="B2156" s="2">
        <v>45448</v>
      </c>
      <c r="C2156">
        <v>6</v>
      </c>
      <c r="D2156">
        <v>2024</v>
      </c>
      <c r="F2156" t="s">
        <v>637</v>
      </c>
      <c r="G2156" t="s">
        <v>3673</v>
      </c>
      <c r="H2156" t="s">
        <v>1866</v>
      </c>
      <c r="I2156" t="s">
        <v>1866</v>
      </c>
      <c r="J2156" t="s">
        <v>1987</v>
      </c>
      <c r="K2156" t="s">
        <v>1908</v>
      </c>
      <c r="L2156" t="s">
        <v>1890</v>
      </c>
      <c r="M2156">
        <v>1</v>
      </c>
      <c r="N2156" s="3">
        <v>129</v>
      </c>
      <c r="O2156" s="3">
        <v>78</v>
      </c>
      <c r="P2156" s="4">
        <v>0.1</v>
      </c>
      <c r="Q2156" s="3">
        <v>116.1</v>
      </c>
      <c r="R2156" s="3">
        <v>78</v>
      </c>
      <c r="S2156" s="3">
        <v>38.1</v>
      </c>
      <c r="T2156" t="s">
        <v>1954</v>
      </c>
      <c r="U2156" t="s">
        <v>72</v>
      </c>
    </row>
    <row r="2157" spans="1:21" x14ac:dyDescent="0.35">
      <c r="A2157" t="s">
        <v>4690</v>
      </c>
      <c r="B2157" s="2">
        <v>45448</v>
      </c>
      <c r="C2157">
        <v>6</v>
      </c>
      <c r="D2157">
        <v>2024</v>
      </c>
      <c r="F2157" t="s">
        <v>371</v>
      </c>
      <c r="G2157" t="s">
        <v>2154</v>
      </c>
      <c r="H2157" t="s">
        <v>1871</v>
      </c>
      <c r="I2157" t="s">
        <v>2234</v>
      </c>
      <c r="J2157" t="s">
        <v>2011</v>
      </c>
      <c r="K2157" t="s">
        <v>1927</v>
      </c>
      <c r="L2157" t="s">
        <v>1885</v>
      </c>
      <c r="M2157">
        <v>1</v>
      </c>
      <c r="N2157" s="3">
        <v>24</v>
      </c>
      <c r="O2157" s="3">
        <v>10</v>
      </c>
      <c r="P2157" s="4">
        <v>0</v>
      </c>
      <c r="Q2157" s="3">
        <v>24</v>
      </c>
      <c r="R2157" s="3">
        <v>10</v>
      </c>
      <c r="S2157" s="3">
        <v>14</v>
      </c>
      <c r="T2157" t="s">
        <v>1954</v>
      </c>
      <c r="U2157" t="s">
        <v>72</v>
      </c>
    </row>
    <row r="2158" spans="1:21" x14ac:dyDescent="0.35">
      <c r="A2158" t="s">
        <v>4691</v>
      </c>
      <c r="B2158" s="2">
        <v>45448</v>
      </c>
      <c r="C2158">
        <v>6</v>
      </c>
      <c r="D2158">
        <v>2024</v>
      </c>
      <c r="F2158" t="s">
        <v>398</v>
      </c>
      <c r="G2158" t="s">
        <v>2291</v>
      </c>
      <c r="H2158" t="s">
        <v>1868</v>
      </c>
      <c r="I2158" t="s">
        <v>2113</v>
      </c>
      <c r="J2158" t="s">
        <v>1967</v>
      </c>
      <c r="K2158" t="s">
        <v>1913</v>
      </c>
      <c r="L2158" t="s">
        <v>1888</v>
      </c>
      <c r="M2158">
        <v>3</v>
      </c>
      <c r="N2158" s="3">
        <v>78</v>
      </c>
      <c r="O2158" s="3">
        <v>39</v>
      </c>
      <c r="P2158" s="4">
        <v>0.15</v>
      </c>
      <c r="Q2158" s="3">
        <v>198.9</v>
      </c>
      <c r="R2158" s="3">
        <v>117</v>
      </c>
      <c r="S2158" s="3">
        <v>81.900000000000006</v>
      </c>
      <c r="T2158" t="s">
        <v>1954</v>
      </c>
      <c r="U2158" t="s">
        <v>72</v>
      </c>
    </row>
    <row r="2159" spans="1:21" x14ac:dyDescent="0.35">
      <c r="A2159" t="s">
        <v>4692</v>
      </c>
      <c r="B2159" s="2">
        <v>45448</v>
      </c>
      <c r="C2159">
        <v>6</v>
      </c>
      <c r="D2159">
        <v>2024</v>
      </c>
      <c r="F2159" t="s">
        <v>190</v>
      </c>
      <c r="G2159" t="s">
        <v>3032</v>
      </c>
      <c r="H2159" t="s">
        <v>1872</v>
      </c>
      <c r="I2159" t="s">
        <v>2357</v>
      </c>
      <c r="J2159" t="s">
        <v>2120</v>
      </c>
      <c r="K2159" t="s">
        <v>1926</v>
      </c>
      <c r="L2159" t="s">
        <v>1885</v>
      </c>
      <c r="M2159">
        <v>1</v>
      </c>
      <c r="N2159" s="3">
        <v>28</v>
      </c>
      <c r="O2159" s="3">
        <v>13</v>
      </c>
      <c r="P2159" s="4">
        <v>0</v>
      </c>
      <c r="Q2159" s="3">
        <v>28</v>
      </c>
      <c r="R2159" s="3">
        <v>13</v>
      </c>
      <c r="S2159" s="3">
        <v>15</v>
      </c>
      <c r="T2159" t="s">
        <v>1954</v>
      </c>
      <c r="U2159" t="s">
        <v>72</v>
      </c>
    </row>
    <row r="2160" spans="1:21" x14ac:dyDescent="0.35">
      <c r="A2160" t="s">
        <v>4693</v>
      </c>
      <c r="B2160" s="2">
        <v>45448</v>
      </c>
      <c r="C2160">
        <v>6</v>
      </c>
      <c r="D2160">
        <v>2024</v>
      </c>
      <c r="F2160" t="s">
        <v>1359</v>
      </c>
      <c r="G2160" t="s">
        <v>3137</v>
      </c>
      <c r="H2160" t="s">
        <v>1875</v>
      </c>
      <c r="I2160" t="s">
        <v>2054</v>
      </c>
      <c r="J2160" t="s">
        <v>2026</v>
      </c>
      <c r="K2160" t="s">
        <v>1919</v>
      </c>
      <c r="L2160" t="s">
        <v>1887</v>
      </c>
      <c r="M2160">
        <v>2</v>
      </c>
      <c r="N2160" s="3">
        <v>85</v>
      </c>
      <c r="O2160" s="3">
        <v>44</v>
      </c>
      <c r="P2160" s="4">
        <v>0</v>
      </c>
      <c r="Q2160" s="3">
        <v>170</v>
      </c>
      <c r="R2160" s="3">
        <v>88</v>
      </c>
      <c r="S2160" s="3">
        <v>82</v>
      </c>
      <c r="T2160" t="s">
        <v>1954</v>
      </c>
      <c r="U2160" t="s">
        <v>72</v>
      </c>
    </row>
    <row r="2161" spans="1:21" x14ac:dyDescent="0.35">
      <c r="A2161" t="s">
        <v>4694</v>
      </c>
      <c r="B2161" s="2">
        <v>45448</v>
      </c>
      <c r="C2161">
        <v>6</v>
      </c>
      <c r="D2161">
        <v>2024</v>
      </c>
      <c r="F2161" t="s">
        <v>706</v>
      </c>
      <c r="G2161" t="s">
        <v>2499</v>
      </c>
      <c r="H2161" t="s">
        <v>1875</v>
      </c>
      <c r="I2161" t="s">
        <v>1981</v>
      </c>
      <c r="J2161" t="s">
        <v>1960</v>
      </c>
      <c r="K2161" t="s">
        <v>1924</v>
      </c>
      <c r="L2161" t="s">
        <v>1885</v>
      </c>
      <c r="M2161">
        <v>2</v>
      </c>
      <c r="N2161" s="3">
        <v>42</v>
      </c>
      <c r="O2161" s="3">
        <v>20</v>
      </c>
      <c r="P2161" s="4">
        <v>0.05</v>
      </c>
      <c r="Q2161" s="3">
        <v>79.8</v>
      </c>
      <c r="R2161" s="3">
        <v>40</v>
      </c>
      <c r="S2161" s="3">
        <v>39.799999999999997</v>
      </c>
      <c r="T2161" t="s">
        <v>1954</v>
      </c>
      <c r="U2161" t="s">
        <v>72</v>
      </c>
    </row>
    <row r="2162" spans="1:21" x14ac:dyDescent="0.35">
      <c r="A2162" t="s">
        <v>4695</v>
      </c>
      <c r="B2162" s="2">
        <v>45449</v>
      </c>
      <c r="C2162">
        <v>6</v>
      </c>
      <c r="D2162">
        <v>2024</v>
      </c>
      <c r="F2162" t="s">
        <v>456</v>
      </c>
      <c r="G2162" t="s">
        <v>2098</v>
      </c>
      <c r="H2162" t="s">
        <v>1870</v>
      </c>
      <c r="I2162" t="s">
        <v>2060</v>
      </c>
      <c r="J2162" t="s">
        <v>2064</v>
      </c>
      <c r="K2162" t="s">
        <v>1922</v>
      </c>
      <c r="L2162" t="s">
        <v>1887</v>
      </c>
      <c r="M2162">
        <v>1</v>
      </c>
      <c r="N2162" s="3">
        <v>32</v>
      </c>
      <c r="O2162" s="3">
        <v>14</v>
      </c>
      <c r="P2162" s="4">
        <v>0</v>
      </c>
      <c r="Q2162" s="3">
        <v>32</v>
      </c>
      <c r="R2162" s="3">
        <v>14</v>
      </c>
      <c r="S2162" s="3">
        <v>18</v>
      </c>
      <c r="T2162" t="s">
        <v>1954</v>
      </c>
      <c r="U2162" t="s">
        <v>72</v>
      </c>
    </row>
    <row r="2163" spans="1:21" x14ac:dyDescent="0.35">
      <c r="A2163" t="s">
        <v>4696</v>
      </c>
      <c r="B2163" s="2">
        <v>45449</v>
      </c>
      <c r="C2163">
        <v>6</v>
      </c>
      <c r="D2163">
        <v>2024</v>
      </c>
      <c r="F2163" t="s">
        <v>1726</v>
      </c>
      <c r="G2163" t="s">
        <v>62</v>
      </c>
      <c r="H2163" t="s">
        <v>1875</v>
      </c>
      <c r="I2163" t="s">
        <v>1996</v>
      </c>
      <c r="J2163" t="s">
        <v>1997</v>
      </c>
      <c r="K2163" t="s">
        <v>1906</v>
      </c>
      <c r="L2163" t="s">
        <v>1889</v>
      </c>
      <c r="M2163">
        <v>2</v>
      </c>
      <c r="N2163" s="3">
        <v>89</v>
      </c>
      <c r="O2163" s="3">
        <v>48</v>
      </c>
      <c r="P2163" s="4">
        <v>0.15</v>
      </c>
      <c r="Q2163" s="3">
        <v>151.30000000000001</v>
      </c>
      <c r="R2163" s="3">
        <v>96</v>
      </c>
      <c r="S2163" s="3">
        <v>55.3</v>
      </c>
      <c r="T2163" t="s">
        <v>1954</v>
      </c>
      <c r="U2163" t="s">
        <v>71</v>
      </c>
    </row>
    <row r="2164" spans="1:21" x14ac:dyDescent="0.35">
      <c r="A2164" t="s">
        <v>4697</v>
      </c>
      <c r="B2164" s="2">
        <v>45449</v>
      </c>
      <c r="C2164">
        <v>6</v>
      </c>
      <c r="D2164">
        <v>2024</v>
      </c>
      <c r="F2164" t="s">
        <v>1574</v>
      </c>
      <c r="G2164" t="s">
        <v>2810</v>
      </c>
      <c r="H2164" t="s">
        <v>1871</v>
      </c>
      <c r="I2164" t="s">
        <v>2234</v>
      </c>
      <c r="J2164" t="s">
        <v>2026</v>
      </c>
      <c r="K2164" t="s">
        <v>1919</v>
      </c>
      <c r="L2164" t="s">
        <v>1887</v>
      </c>
      <c r="M2164">
        <v>2</v>
      </c>
      <c r="N2164" s="3">
        <v>85</v>
      </c>
      <c r="O2164" s="3">
        <v>44</v>
      </c>
      <c r="P2164" s="4">
        <v>0</v>
      </c>
      <c r="Q2164" s="3">
        <v>170</v>
      </c>
      <c r="R2164" s="3">
        <v>88</v>
      </c>
      <c r="S2164" s="3">
        <v>82</v>
      </c>
      <c r="T2164" t="s">
        <v>1954</v>
      </c>
      <c r="U2164" t="s">
        <v>72</v>
      </c>
    </row>
    <row r="2165" spans="1:21" x14ac:dyDescent="0.35">
      <c r="A2165" t="s">
        <v>4698</v>
      </c>
      <c r="B2165" s="2">
        <v>45449</v>
      </c>
      <c r="C2165">
        <v>6</v>
      </c>
      <c r="D2165">
        <v>2024</v>
      </c>
      <c r="F2165" t="s">
        <v>589</v>
      </c>
      <c r="G2165" t="s">
        <v>2614</v>
      </c>
      <c r="H2165" t="s">
        <v>1870</v>
      </c>
      <c r="I2165" t="s">
        <v>2060</v>
      </c>
      <c r="J2165" t="s">
        <v>2001</v>
      </c>
      <c r="K2165" t="s">
        <v>1911</v>
      </c>
      <c r="L2165" t="s">
        <v>1886</v>
      </c>
      <c r="M2165">
        <v>1</v>
      </c>
      <c r="N2165" s="3">
        <v>58</v>
      </c>
      <c r="O2165" s="3">
        <v>25</v>
      </c>
      <c r="P2165" s="4">
        <v>0.1</v>
      </c>
      <c r="Q2165" s="3">
        <v>52.2</v>
      </c>
      <c r="R2165" s="3">
        <v>25</v>
      </c>
      <c r="S2165" s="3">
        <v>27.2</v>
      </c>
      <c r="T2165" t="s">
        <v>1954</v>
      </c>
      <c r="U2165" t="s">
        <v>71</v>
      </c>
    </row>
    <row r="2166" spans="1:21" x14ac:dyDescent="0.35">
      <c r="A2166" t="s">
        <v>4699</v>
      </c>
      <c r="B2166" s="2">
        <v>45449</v>
      </c>
      <c r="C2166">
        <v>6</v>
      </c>
      <c r="D2166">
        <v>2024</v>
      </c>
      <c r="F2166" t="s">
        <v>1105</v>
      </c>
      <c r="G2166" t="s">
        <v>2425</v>
      </c>
      <c r="H2166" t="s">
        <v>1875</v>
      </c>
      <c r="I2166" t="s">
        <v>1996</v>
      </c>
      <c r="J2166" t="s">
        <v>2061</v>
      </c>
      <c r="K2166" t="s">
        <v>1923</v>
      </c>
      <c r="L2166" t="s">
        <v>1888</v>
      </c>
      <c r="M2166">
        <v>3</v>
      </c>
      <c r="N2166" s="3">
        <v>25</v>
      </c>
      <c r="O2166" s="3">
        <v>11</v>
      </c>
      <c r="P2166" s="4">
        <v>0.1</v>
      </c>
      <c r="Q2166" s="3">
        <v>67.5</v>
      </c>
      <c r="R2166" s="3">
        <v>33</v>
      </c>
      <c r="S2166" s="3">
        <v>34.5</v>
      </c>
      <c r="T2166" t="s">
        <v>1954</v>
      </c>
      <c r="U2166" t="s">
        <v>72</v>
      </c>
    </row>
    <row r="2167" spans="1:21" x14ac:dyDescent="0.35">
      <c r="A2167" t="s">
        <v>4700</v>
      </c>
      <c r="B2167" s="2">
        <v>45449</v>
      </c>
      <c r="C2167">
        <v>6</v>
      </c>
      <c r="D2167">
        <v>2024</v>
      </c>
      <c r="F2167" t="s">
        <v>528</v>
      </c>
      <c r="G2167" t="s">
        <v>2063</v>
      </c>
      <c r="H2167" t="s">
        <v>1864</v>
      </c>
      <c r="I2167" t="s">
        <v>2044</v>
      </c>
      <c r="J2167" t="s">
        <v>2064</v>
      </c>
      <c r="K2167" t="s">
        <v>1922</v>
      </c>
      <c r="L2167" t="s">
        <v>1887</v>
      </c>
      <c r="M2167">
        <v>1</v>
      </c>
      <c r="N2167" s="3">
        <v>32</v>
      </c>
      <c r="O2167" s="3">
        <v>14</v>
      </c>
      <c r="P2167" s="4">
        <v>0.05</v>
      </c>
      <c r="Q2167" s="3">
        <v>30.4</v>
      </c>
      <c r="R2167" s="3">
        <v>14</v>
      </c>
      <c r="S2167" s="3">
        <v>16.399999999999999</v>
      </c>
      <c r="T2167" t="s">
        <v>1954</v>
      </c>
      <c r="U2167" t="s">
        <v>72</v>
      </c>
    </row>
    <row r="2168" spans="1:21" x14ac:dyDescent="0.35">
      <c r="A2168" t="s">
        <v>4701</v>
      </c>
      <c r="B2168" s="2">
        <v>45449</v>
      </c>
      <c r="C2168">
        <v>6</v>
      </c>
      <c r="D2168">
        <v>2024</v>
      </c>
      <c r="F2168" t="s">
        <v>999</v>
      </c>
      <c r="G2168" t="s">
        <v>2824</v>
      </c>
      <c r="H2168" t="s">
        <v>1872</v>
      </c>
      <c r="I2168" t="s">
        <v>2152</v>
      </c>
      <c r="J2168" t="s">
        <v>2183</v>
      </c>
      <c r="K2168" t="s">
        <v>1917</v>
      </c>
      <c r="L2168" t="s">
        <v>1886</v>
      </c>
      <c r="M2168">
        <v>1</v>
      </c>
      <c r="N2168" s="3">
        <v>72</v>
      </c>
      <c r="O2168" s="3">
        <v>34</v>
      </c>
      <c r="P2168" s="4">
        <v>0.05</v>
      </c>
      <c r="Q2168" s="3">
        <v>68.400000000000006</v>
      </c>
      <c r="R2168" s="3">
        <v>34</v>
      </c>
      <c r="S2168" s="3">
        <v>34.4</v>
      </c>
      <c r="T2168" t="s">
        <v>1954</v>
      </c>
      <c r="U2168" t="s">
        <v>71</v>
      </c>
    </row>
    <row r="2169" spans="1:21" x14ac:dyDescent="0.35">
      <c r="A2169" t="s">
        <v>4702</v>
      </c>
      <c r="B2169" s="2">
        <v>45449</v>
      </c>
      <c r="C2169">
        <v>6</v>
      </c>
      <c r="D2169">
        <v>2024</v>
      </c>
      <c r="F2169" t="s">
        <v>1753</v>
      </c>
      <c r="G2169" t="s">
        <v>4013</v>
      </c>
      <c r="H2169" t="s">
        <v>1869</v>
      </c>
      <c r="I2169" t="s">
        <v>2157</v>
      </c>
      <c r="J2169" t="s">
        <v>1956</v>
      </c>
      <c r="K2169" t="s">
        <v>1909</v>
      </c>
      <c r="L2169" t="s">
        <v>1887</v>
      </c>
      <c r="M2169">
        <v>1</v>
      </c>
      <c r="N2169" s="3">
        <v>95</v>
      </c>
      <c r="O2169" s="3">
        <v>54</v>
      </c>
      <c r="P2169" s="4">
        <v>0.05</v>
      </c>
      <c r="Q2169" s="3">
        <v>90.25</v>
      </c>
      <c r="R2169" s="3">
        <v>54</v>
      </c>
      <c r="S2169" s="3">
        <v>36.25</v>
      </c>
      <c r="T2169" t="s">
        <v>1954</v>
      </c>
      <c r="U2169" t="s">
        <v>71</v>
      </c>
    </row>
    <row r="2170" spans="1:21" x14ac:dyDescent="0.35">
      <c r="A2170" t="s">
        <v>4703</v>
      </c>
      <c r="B2170" s="2">
        <v>45450</v>
      </c>
      <c r="C2170">
        <v>6</v>
      </c>
      <c r="D2170">
        <v>2024</v>
      </c>
      <c r="F2170" t="s">
        <v>456</v>
      </c>
      <c r="G2170" t="s">
        <v>2098</v>
      </c>
      <c r="H2170" t="s">
        <v>1870</v>
      </c>
      <c r="I2170" t="s">
        <v>2060</v>
      </c>
      <c r="J2170" t="s">
        <v>2045</v>
      </c>
      <c r="K2170" t="s">
        <v>1910</v>
      </c>
      <c r="L2170" t="s">
        <v>1890</v>
      </c>
      <c r="M2170">
        <v>1</v>
      </c>
      <c r="N2170" s="3">
        <v>99</v>
      </c>
      <c r="O2170" s="3">
        <v>58</v>
      </c>
      <c r="P2170" s="4">
        <v>0</v>
      </c>
      <c r="Q2170" s="3">
        <v>99</v>
      </c>
      <c r="R2170" s="3">
        <v>58</v>
      </c>
      <c r="S2170" s="3">
        <v>41</v>
      </c>
      <c r="T2170" t="s">
        <v>1954</v>
      </c>
      <c r="U2170" t="s">
        <v>72</v>
      </c>
    </row>
    <row r="2171" spans="1:21" x14ac:dyDescent="0.35">
      <c r="A2171" t="s">
        <v>4704</v>
      </c>
      <c r="B2171" s="2">
        <v>45450</v>
      </c>
      <c r="C2171">
        <v>6</v>
      </c>
      <c r="D2171">
        <v>2024</v>
      </c>
      <c r="F2171" t="s">
        <v>1597</v>
      </c>
      <c r="G2171" t="s">
        <v>2936</v>
      </c>
      <c r="H2171" t="s">
        <v>1866</v>
      </c>
      <c r="I2171" t="s">
        <v>1866</v>
      </c>
      <c r="J2171" t="s">
        <v>2120</v>
      </c>
      <c r="K2171" t="s">
        <v>1926</v>
      </c>
      <c r="L2171" t="s">
        <v>1885</v>
      </c>
      <c r="M2171">
        <v>2</v>
      </c>
      <c r="N2171" s="3">
        <v>28</v>
      </c>
      <c r="O2171" s="3">
        <v>13</v>
      </c>
      <c r="P2171" s="4">
        <v>0</v>
      </c>
      <c r="Q2171" s="3">
        <v>56</v>
      </c>
      <c r="R2171" s="3">
        <v>26</v>
      </c>
      <c r="S2171" s="3">
        <v>30</v>
      </c>
      <c r="T2171" t="s">
        <v>1954</v>
      </c>
      <c r="U2171" t="s">
        <v>72</v>
      </c>
    </row>
    <row r="2172" spans="1:21" x14ac:dyDescent="0.35">
      <c r="A2172" t="s">
        <v>4705</v>
      </c>
      <c r="B2172" s="2">
        <v>45450</v>
      </c>
      <c r="C2172">
        <v>6</v>
      </c>
      <c r="D2172">
        <v>2024</v>
      </c>
      <c r="F2172" t="s">
        <v>1271</v>
      </c>
      <c r="G2172" t="s">
        <v>3520</v>
      </c>
      <c r="H2172" t="s">
        <v>1873</v>
      </c>
      <c r="I2172" t="s">
        <v>2395</v>
      </c>
      <c r="J2172" t="s">
        <v>2061</v>
      </c>
      <c r="K2172" t="s">
        <v>1923</v>
      </c>
      <c r="L2172" t="s">
        <v>1888</v>
      </c>
      <c r="M2172">
        <v>1</v>
      </c>
      <c r="N2172" s="3">
        <v>25</v>
      </c>
      <c r="O2172" s="3">
        <v>11</v>
      </c>
      <c r="P2172" s="4">
        <v>0</v>
      </c>
      <c r="Q2172" s="3">
        <v>25</v>
      </c>
      <c r="R2172" s="3">
        <v>11</v>
      </c>
      <c r="S2172" s="3">
        <v>14</v>
      </c>
      <c r="T2172" t="s">
        <v>1954</v>
      </c>
      <c r="U2172" t="s">
        <v>71</v>
      </c>
    </row>
    <row r="2173" spans="1:21" x14ac:dyDescent="0.35">
      <c r="A2173" t="s">
        <v>4706</v>
      </c>
      <c r="B2173" s="2">
        <v>45450</v>
      </c>
      <c r="C2173">
        <v>6</v>
      </c>
      <c r="D2173">
        <v>2024</v>
      </c>
      <c r="F2173" t="s">
        <v>999</v>
      </c>
      <c r="G2173" t="s">
        <v>2824</v>
      </c>
      <c r="H2173" t="s">
        <v>1872</v>
      </c>
      <c r="I2173" t="s">
        <v>2152</v>
      </c>
      <c r="J2173" t="s">
        <v>2034</v>
      </c>
      <c r="K2173" t="s">
        <v>1904</v>
      </c>
      <c r="L2173" t="s">
        <v>1889</v>
      </c>
      <c r="M2173">
        <v>1</v>
      </c>
      <c r="N2173" s="3">
        <v>149</v>
      </c>
      <c r="O2173" s="3">
        <v>91</v>
      </c>
      <c r="P2173" s="4">
        <v>0.15</v>
      </c>
      <c r="Q2173" s="3">
        <v>126.65</v>
      </c>
      <c r="R2173" s="3">
        <v>91</v>
      </c>
      <c r="S2173" s="3">
        <v>35.65</v>
      </c>
      <c r="T2173" t="s">
        <v>1954</v>
      </c>
      <c r="U2173" t="s">
        <v>72</v>
      </c>
    </row>
    <row r="2174" spans="1:21" x14ac:dyDescent="0.35">
      <c r="A2174" t="s">
        <v>4707</v>
      </c>
      <c r="B2174" s="2">
        <v>45450</v>
      </c>
      <c r="C2174">
        <v>6</v>
      </c>
      <c r="D2174">
        <v>2024</v>
      </c>
      <c r="F2174" t="s">
        <v>797</v>
      </c>
      <c r="G2174" t="s">
        <v>2168</v>
      </c>
      <c r="H2174" t="s">
        <v>1866</v>
      </c>
      <c r="I2174" t="s">
        <v>1866</v>
      </c>
      <c r="J2174" t="s">
        <v>1963</v>
      </c>
      <c r="K2174" t="s">
        <v>1907</v>
      </c>
      <c r="L2174" t="s">
        <v>1890</v>
      </c>
      <c r="M2174">
        <v>2</v>
      </c>
      <c r="N2174" s="3">
        <v>119</v>
      </c>
      <c r="O2174" s="3">
        <v>72</v>
      </c>
      <c r="P2174" s="4">
        <v>0.15</v>
      </c>
      <c r="Q2174" s="3">
        <v>202.3</v>
      </c>
      <c r="R2174" s="3">
        <v>144</v>
      </c>
      <c r="S2174" s="3">
        <v>58.3</v>
      </c>
      <c r="T2174" t="s">
        <v>1954</v>
      </c>
      <c r="U2174" t="s">
        <v>72</v>
      </c>
    </row>
    <row r="2175" spans="1:21" x14ac:dyDescent="0.35">
      <c r="A2175" t="s">
        <v>4708</v>
      </c>
      <c r="B2175" s="2">
        <v>45450</v>
      </c>
      <c r="C2175">
        <v>6</v>
      </c>
      <c r="D2175">
        <v>2024</v>
      </c>
      <c r="F2175" t="s">
        <v>1561</v>
      </c>
      <c r="G2175" t="s">
        <v>2671</v>
      </c>
      <c r="H2175" t="s">
        <v>1870</v>
      </c>
      <c r="I2175" t="s">
        <v>2083</v>
      </c>
      <c r="J2175" t="s">
        <v>2061</v>
      </c>
      <c r="K2175" t="s">
        <v>1923</v>
      </c>
      <c r="L2175" t="s">
        <v>1888</v>
      </c>
      <c r="M2175">
        <v>3</v>
      </c>
      <c r="N2175" s="3">
        <v>25</v>
      </c>
      <c r="O2175" s="3">
        <v>11</v>
      </c>
      <c r="P2175" s="4">
        <v>0.05</v>
      </c>
      <c r="Q2175" s="3">
        <v>71.25</v>
      </c>
      <c r="R2175" s="3">
        <v>33</v>
      </c>
      <c r="S2175" s="3">
        <v>38.25</v>
      </c>
      <c r="T2175" t="s">
        <v>1954</v>
      </c>
      <c r="U2175" t="s">
        <v>72</v>
      </c>
    </row>
    <row r="2176" spans="1:21" x14ac:dyDescent="0.35">
      <c r="A2176" t="s">
        <v>4709</v>
      </c>
      <c r="B2176" s="2">
        <v>45450</v>
      </c>
      <c r="C2176">
        <v>6</v>
      </c>
      <c r="D2176">
        <v>2024</v>
      </c>
      <c r="F2176" t="s">
        <v>1616</v>
      </c>
      <c r="G2176" t="s">
        <v>2072</v>
      </c>
      <c r="H2176" t="s">
        <v>1873</v>
      </c>
      <c r="I2176" t="s">
        <v>2070</v>
      </c>
      <c r="J2176" t="s">
        <v>2026</v>
      </c>
      <c r="K2176" t="s">
        <v>1919</v>
      </c>
      <c r="L2176" t="s">
        <v>1887</v>
      </c>
      <c r="M2176">
        <v>1</v>
      </c>
      <c r="N2176" s="3">
        <v>85</v>
      </c>
      <c r="O2176" s="3">
        <v>44</v>
      </c>
      <c r="P2176" s="4">
        <v>0.1</v>
      </c>
      <c r="Q2176" s="3">
        <v>76.5</v>
      </c>
      <c r="R2176" s="3">
        <v>44</v>
      </c>
      <c r="S2176" s="3">
        <v>32.5</v>
      </c>
      <c r="T2176" t="s">
        <v>1954</v>
      </c>
      <c r="U2176" t="s">
        <v>72</v>
      </c>
    </row>
    <row r="2177" spans="1:21" x14ac:dyDescent="0.35">
      <c r="A2177" t="s">
        <v>4710</v>
      </c>
      <c r="B2177" s="2">
        <v>45450</v>
      </c>
      <c r="C2177">
        <v>6</v>
      </c>
      <c r="D2177">
        <v>2024</v>
      </c>
      <c r="F2177" t="s">
        <v>1334</v>
      </c>
      <c r="G2177" t="s">
        <v>2671</v>
      </c>
      <c r="H2177" t="s">
        <v>1873</v>
      </c>
      <c r="I2177" t="s">
        <v>2320</v>
      </c>
      <c r="J2177" t="s">
        <v>2026</v>
      </c>
      <c r="K2177" t="s">
        <v>1919</v>
      </c>
      <c r="L2177" t="s">
        <v>1887</v>
      </c>
      <c r="M2177">
        <v>1</v>
      </c>
      <c r="N2177" s="3">
        <v>85</v>
      </c>
      <c r="O2177" s="3">
        <v>44</v>
      </c>
      <c r="P2177" s="4">
        <v>0.15</v>
      </c>
      <c r="Q2177" s="3">
        <v>72.25</v>
      </c>
      <c r="R2177" s="3">
        <v>44</v>
      </c>
      <c r="S2177" s="3">
        <v>28.25</v>
      </c>
      <c r="T2177" t="s">
        <v>1954</v>
      </c>
      <c r="U2177" t="s">
        <v>71</v>
      </c>
    </row>
    <row r="2178" spans="1:21" x14ac:dyDescent="0.35">
      <c r="A2178" t="s">
        <v>4711</v>
      </c>
      <c r="B2178" s="2">
        <v>45450</v>
      </c>
      <c r="C2178">
        <v>6</v>
      </c>
      <c r="D2178">
        <v>2024</v>
      </c>
      <c r="F2178" t="s">
        <v>601</v>
      </c>
      <c r="G2178" t="s">
        <v>2571</v>
      </c>
      <c r="H2178" t="s">
        <v>1871</v>
      </c>
      <c r="I2178" t="s">
        <v>2234</v>
      </c>
      <c r="J2178" t="s">
        <v>1953</v>
      </c>
      <c r="K2178" t="s">
        <v>1905</v>
      </c>
      <c r="L2178" t="s">
        <v>1888</v>
      </c>
      <c r="M2178">
        <v>5</v>
      </c>
      <c r="N2178" s="3">
        <v>120</v>
      </c>
      <c r="O2178" s="3">
        <v>63</v>
      </c>
      <c r="P2178" s="4">
        <v>0.1</v>
      </c>
      <c r="Q2178" s="3">
        <v>540</v>
      </c>
      <c r="R2178" s="3">
        <v>315</v>
      </c>
      <c r="S2178" s="3">
        <v>225</v>
      </c>
      <c r="T2178" t="s">
        <v>1954</v>
      </c>
      <c r="U2178" t="s">
        <v>72</v>
      </c>
    </row>
    <row r="2179" spans="1:21" x14ac:dyDescent="0.35">
      <c r="A2179" t="s">
        <v>4712</v>
      </c>
      <c r="B2179" s="2">
        <v>45450</v>
      </c>
      <c r="C2179">
        <v>6</v>
      </c>
      <c r="D2179">
        <v>2024</v>
      </c>
      <c r="F2179" t="s">
        <v>319</v>
      </c>
      <c r="G2179" t="s">
        <v>2582</v>
      </c>
      <c r="H2179" t="s">
        <v>1870</v>
      </c>
      <c r="I2179" t="s">
        <v>2060</v>
      </c>
      <c r="J2179" t="s">
        <v>2183</v>
      </c>
      <c r="K2179" t="s">
        <v>1917</v>
      </c>
      <c r="L2179" t="s">
        <v>1886</v>
      </c>
      <c r="M2179">
        <v>1</v>
      </c>
      <c r="N2179" s="3">
        <v>72</v>
      </c>
      <c r="O2179" s="3">
        <v>34</v>
      </c>
      <c r="P2179" s="4">
        <v>0</v>
      </c>
      <c r="Q2179" s="3">
        <v>72</v>
      </c>
      <c r="R2179" s="3">
        <v>34</v>
      </c>
      <c r="S2179" s="3">
        <v>38</v>
      </c>
      <c r="T2179" t="s">
        <v>1954</v>
      </c>
      <c r="U2179" t="s">
        <v>72</v>
      </c>
    </row>
    <row r="2180" spans="1:21" x14ac:dyDescent="0.35">
      <c r="A2180" t="s">
        <v>4713</v>
      </c>
      <c r="B2180" s="2">
        <v>45451</v>
      </c>
      <c r="C2180">
        <v>6</v>
      </c>
      <c r="D2180">
        <v>2024</v>
      </c>
      <c r="F2180" t="s">
        <v>237</v>
      </c>
      <c r="G2180" t="s">
        <v>2080</v>
      </c>
      <c r="H2180" t="s">
        <v>1867</v>
      </c>
      <c r="I2180" t="s">
        <v>2004</v>
      </c>
      <c r="J2180" t="s">
        <v>1956</v>
      </c>
      <c r="K2180" t="s">
        <v>1909</v>
      </c>
      <c r="L2180" t="s">
        <v>1887</v>
      </c>
      <c r="M2180">
        <v>1</v>
      </c>
      <c r="N2180" s="3">
        <v>95</v>
      </c>
      <c r="O2180" s="3">
        <v>54</v>
      </c>
      <c r="P2180" s="4">
        <v>0.2</v>
      </c>
      <c r="Q2180" s="3">
        <v>76</v>
      </c>
      <c r="R2180" s="3">
        <v>54</v>
      </c>
      <c r="S2180" s="3">
        <v>22</v>
      </c>
      <c r="T2180" t="s">
        <v>1954</v>
      </c>
      <c r="U2180" t="s">
        <v>72</v>
      </c>
    </row>
    <row r="2181" spans="1:21" x14ac:dyDescent="0.35">
      <c r="A2181" t="s">
        <v>4714</v>
      </c>
      <c r="B2181" s="2">
        <v>45451</v>
      </c>
      <c r="C2181">
        <v>6</v>
      </c>
      <c r="D2181">
        <v>2024</v>
      </c>
      <c r="F2181" t="s">
        <v>313</v>
      </c>
      <c r="G2181" t="s">
        <v>2648</v>
      </c>
      <c r="H2181" t="s">
        <v>1871</v>
      </c>
      <c r="I2181" t="s">
        <v>1990</v>
      </c>
      <c r="J2181" t="s">
        <v>2162</v>
      </c>
      <c r="K2181" t="s">
        <v>1921</v>
      </c>
      <c r="L2181" t="s">
        <v>1889</v>
      </c>
      <c r="M2181">
        <v>4</v>
      </c>
      <c r="N2181" s="3">
        <v>55</v>
      </c>
      <c r="O2181" s="3">
        <v>27</v>
      </c>
      <c r="P2181" s="4">
        <v>0.05</v>
      </c>
      <c r="Q2181" s="3">
        <v>209</v>
      </c>
      <c r="R2181" s="3">
        <v>108</v>
      </c>
      <c r="S2181" s="3">
        <v>101</v>
      </c>
      <c r="T2181" t="s">
        <v>1954</v>
      </c>
      <c r="U2181" t="s">
        <v>72</v>
      </c>
    </row>
    <row r="2182" spans="1:21" x14ac:dyDescent="0.35">
      <c r="A2182" t="s">
        <v>4715</v>
      </c>
      <c r="B2182" s="2">
        <v>45451</v>
      </c>
      <c r="C2182">
        <v>6</v>
      </c>
      <c r="D2182">
        <v>2024</v>
      </c>
      <c r="F2182" t="s">
        <v>1738</v>
      </c>
      <c r="G2182" t="s">
        <v>2963</v>
      </c>
      <c r="H2182" t="s">
        <v>1866</v>
      </c>
      <c r="I2182" t="s">
        <v>1866</v>
      </c>
      <c r="J2182" t="s">
        <v>1967</v>
      </c>
      <c r="K2182" t="s">
        <v>1913</v>
      </c>
      <c r="L2182" t="s">
        <v>1888</v>
      </c>
      <c r="M2182">
        <v>2</v>
      </c>
      <c r="N2182" s="3">
        <v>78</v>
      </c>
      <c r="O2182" s="3">
        <v>39</v>
      </c>
      <c r="P2182" s="4">
        <v>0.15</v>
      </c>
      <c r="Q2182" s="3">
        <v>132.6</v>
      </c>
      <c r="R2182" s="3">
        <v>78</v>
      </c>
      <c r="S2182" s="3">
        <v>54.6</v>
      </c>
      <c r="T2182" t="s">
        <v>1954</v>
      </c>
      <c r="U2182" t="s">
        <v>72</v>
      </c>
    </row>
    <row r="2183" spans="1:21" x14ac:dyDescent="0.35">
      <c r="A2183" t="s">
        <v>4716</v>
      </c>
      <c r="B2183" s="2">
        <v>45451</v>
      </c>
      <c r="C2183">
        <v>6</v>
      </c>
      <c r="D2183">
        <v>2024</v>
      </c>
      <c r="F2183" t="s">
        <v>1179</v>
      </c>
      <c r="G2183" t="s">
        <v>2389</v>
      </c>
      <c r="H2183" t="s">
        <v>1870</v>
      </c>
      <c r="I2183" t="s">
        <v>2000</v>
      </c>
      <c r="J2183" t="s">
        <v>2064</v>
      </c>
      <c r="K2183" t="s">
        <v>1922</v>
      </c>
      <c r="L2183" t="s">
        <v>1887</v>
      </c>
      <c r="M2183">
        <v>2</v>
      </c>
      <c r="N2183" s="3">
        <v>32</v>
      </c>
      <c r="O2183" s="3">
        <v>14</v>
      </c>
      <c r="P2183" s="4">
        <v>0</v>
      </c>
      <c r="Q2183" s="3">
        <v>64</v>
      </c>
      <c r="R2183" s="3">
        <v>28</v>
      </c>
      <c r="S2183" s="3">
        <v>36</v>
      </c>
      <c r="T2183" t="s">
        <v>1954</v>
      </c>
      <c r="U2183" t="s">
        <v>72</v>
      </c>
    </row>
    <row r="2184" spans="1:21" x14ac:dyDescent="0.35">
      <c r="A2184" t="s">
        <v>4717</v>
      </c>
      <c r="B2184" s="2">
        <v>45451</v>
      </c>
      <c r="C2184">
        <v>6</v>
      </c>
      <c r="D2184">
        <v>2024</v>
      </c>
      <c r="F2184" t="s">
        <v>785</v>
      </c>
      <c r="G2184" t="s">
        <v>2389</v>
      </c>
      <c r="H2184" t="s">
        <v>1869</v>
      </c>
      <c r="I2184" t="s">
        <v>2073</v>
      </c>
      <c r="J2184" t="s">
        <v>2120</v>
      </c>
      <c r="K2184" t="s">
        <v>1926</v>
      </c>
      <c r="L2184" t="s">
        <v>1885</v>
      </c>
      <c r="M2184">
        <v>3</v>
      </c>
      <c r="N2184" s="3">
        <v>28</v>
      </c>
      <c r="O2184" s="3">
        <v>13</v>
      </c>
      <c r="P2184" s="4">
        <v>0</v>
      </c>
      <c r="Q2184" s="3">
        <v>84</v>
      </c>
      <c r="R2184" s="3">
        <v>39</v>
      </c>
      <c r="S2184" s="3">
        <v>45</v>
      </c>
      <c r="T2184" t="s">
        <v>1954</v>
      </c>
      <c r="U2184" t="s">
        <v>72</v>
      </c>
    </row>
    <row r="2185" spans="1:21" x14ac:dyDescent="0.35">
      <c r="A2185" t="s">
        <v>4718</v>
      </c>
      <c r="B2185" s="2">
        <v>45451</v>
      </c>
      <c r="C2185">
        <v>6</v>
      </c>
      <c r="D2185">
        <v>2024</v>
      </c>
      <c r="F2185" t="s">
        <v>515</v>
      </c>
      <c r="G2185" t="s">
        <v>2786</v>
      </c>
      <c r="H2185" t="s">
        <v>1874</v>
      </c>
      <c r="I2185" t="s">
        <v>2041</v>
      </c>
      <c r="J2185" t="s">
        <v>2015</v>
      </c>
      <c r="K2185" t="s">
        <v>1914</v>
      </c>
      <c r="L2185" t="s">
        <v>1888</v>
      </c>
      <c r="M2185">
        <v>1</v>
      </c>
      <c r="N2185" s="3">
        <v>65</v>
      </c>
      <c r="O2185" s="3">
        <v>32</v>
      </c>
      <c r="P2185" s="4">
        <v>0.1</v>
      </c>
      <c r="Q2185" s="3">
        <v>58.5</v>
      </c>
      <c r="R2185" s="3">
        <v>32</v>
      </c>
      <c r="S2185" s="3">
        <v>26.5</v>
      </c>
      <c r="T2185" t="s">
        <v>1954</v>
      </c>
      <c r="U2185" t="s">
        <v>72</v>
      </c>
    </row>
    <row r="2186" spans="1:21" x14ac:dyDescent="0.35">
      <c r="A2186" t="s">
        <v>4719</v>
      </c>
      <c r="B2186" s="2">
        <v>45451</v>
      </c>
      <c r="C2186">
        <v>6</v>
      </c>
      <c r="D2186">
        <v>2024</v>
      </c>
      <c r="F2186" t="s">
        <v>334</v>
      </c>
      <c r="G2186" t="s">
        <v>2293</v>
      </c>
      <c r="H2186" t="s">
        <v>1871</v>
      </c>
      <c r="I2186" t="s">
        <v>2234</v>
      </c>
      <c r="J2186" t="s">
        <v>2015</v>
      </c>
      <c r="K2186" t="s">
        <v>1914</v>
      </c>
      <c r="L2186" t="s">
        <v>1888</v>
      </c>
      <c r="M2186">
        <v>2</v>
      </c>
      <c r="N2186" s="3">
        <v>65</v>
      </c>
      <c r="O2186" s="3">
        <v>32</v>
      </c>
      <c r="P2186" s="4">
        <v>0.05</v>
      </c>
      <c r="Q2186" s="3">
        <v>123.5</v>
      </c>
      <c r="R2186" s="3">
        <v>64</v>
      </c>
      <c r="S2186" s="3">
        <v>59.5</v>
      </c>
      <c r="T2186" t="s">
        <v>1954</v>
      </c>
      <c r="U2186" t="s">
        <v>72</v>
      </c>
    </row>
    <row r="2187" spans="1:21" x14ac:dyDescent="0.35">
      <c r="A2187" t="s">
        <v>4720</v>
      </c>
      <c r="B2187" s="2">
        <v>45451</v>
      </c>
      <c r="C2187">
        <v>6</v>
      </c>
      <c r="D2187">
        <v>2024</v>
      </c>
      <c r="F2187" t="s">
        <v>137</v>
      </c>
      <c r="G2187" t="s">
        <v>57</v>
      </c>
      <c r="H2187" t="s">
        <v>1873</v>
      </c>
      <c r="I2187" t="s">
        <v>2395</v>
      </c>
      <c r="J2187" t="s">
        <v>2034</v>
      </c>
      <c r="K2187" t="s">
        <v>1904</v>
      </c>
      <c r="L2187" t="s">
        <v>1889</v>
      </c>
      <c r="M2187">
        <v>5</v>
      </c>
      <c r="N2187" s="3">
        <v>149</v>
      </c>
      <c r="O2187" s="3">
        <v>91</v>
      </c>
      <c r="P2187" s="4">
        <v>0.05</v>
      </c>
      <c r="Q2187" s="3">
        <v>707.75</v>
      </c>
      <c r="R2187" s="3">
        <v>455</v>
      </c>
      <c r="S2187" s="3">
        <v>252.75</v>
      </c>
      <c r="T2187" t="s">
        <v>1954</v>
      </c>
      <c r="U2187" t="s">
        <v>72</v>
      </c>
    </row>
    <row r="2188" spans="1:21" x14ac:dyDescent="0.35">
      <c r="A2188" t="s">
        <v>4721</v>
      </c>
      <c r="B2188" s="2">
        <v>45451</v>
      </c>
      <c r="C2188">
        <v>6</v>
      </c>
      <c r="D2188">
        <v>2024</v>
      </c>
      <c r="F2188" t="s">
        <v>188</v>
      </c>
      <c r="G2188" t="s">
        <v>2172</v>
      </c>
      <c r="H2188" t="s">
        <v>1871</v>
      </c>
      <c r="I2188" t="s">
        <v>1990</v>
      </c>
      <c r="J2188" t="s">
        <v>1956</v>
      </c>
      <c r="K2188" t="s">
        <v>1909</v>
      </c>
      <c r="L2188" t="s">
        <v>1887</v>
      </c>
      <c r="M2188">
        <v>1</v>
      </c>
      <c r="N2188" s="3">
        <v>95</v>
      </c>
      <c r="O2188" s="3">
        <v>54</v>
      </c>
      <c r="P2188" s="4">
        <v>0.1</v>
      </c>
      <c r="Q2188" s="3">
        <v>85.5</v>
      </c>
      <c r="R2188" s="3">
        <v>54</v>
      </c>
      <c r="S2188" s="3">
        <v>31.5</v>
      </c>
      <c r="T2188" t="s">
        <v>1954</v>
      </c>
      <c r="U2188" t="s">
        <v>72</v>
      </c>
    </row>
    <row r="2189" spans="1:21" x14ac:dyDescent="0.35">
      <c r="A2189" t="s">
        <v>4722</v>
      </c>
      <c r="B2189" s="2">
        <v>45451</v>
      </c>
      <c r="C2189">
        <v>6</v>
      </c>
      <c r="D2189">
        <v>2024</v>
      </c>
      <c r="F2189" t="s">
        <v>289</v>
      </c>
      <c r="G2189" t="s">
        <v>2254</v>
      </c>
      <c r="H2189" t="s">
        <v>1868</v>
      </c>
      <c r="I2189" t="s">
        <v>1959</v>
      </c>
      <c r="J2189" t="s">
        <v>1953</v>
      </c>
      <c r="K2189" t="s">
        <v>1905</v>
      </c>
      <c r="L2189" t="s">
        <v>1888</v>
      </c>
      <c r="M2189">
        <v>1</v>
      </c>
      <c r="N2189" s="3">
        <v>120</v>
      </c>
      <c r="O2189" s="3">
        <v>63</v>
      </c>
      <c r="P2189" s="4">
        <v>0</v>
      </c>
      <c r="Q2189" s="3">
        <v>120</v>
      </c>
      <c r="R2189" s="3">
        <v>63</v>
      </c>
      <c r="S2189" s="3">
        <v>57</v>
      </c>
      <c r="T2189" t="s">
        <v>1954</v>
      </c>
      <c r="U2189" t="s">
        <v>72</v>
      </c>
    </row>
    <row r="2190" spans="1:21" x14ac:dyDescent="0.35">
      <c r="A2190" t="s">
        <v>4723</v>
      </c>
      <c r="B2190" s="2">
        <v>45451</v>
      </c>
      <c r="C2190">
        <v>6</v>
      </c>
      <c r="D2190">
        <v>2024</v>
      </c>
      <c r="F2190" t="s">
        <v>201</v>
      </c>
      <c r="G2190" t="s">
        <v>2595</v>
      </c>
      <c r="H2190" t="s">
        <v>1868</v>
      </c>
      <c r="I2190" t="s">
        <v>2113</v>
      </c>
      <c r="J2190" t="s">
        <v>1956</v>
      </c>
      <c r="K2190" t="s">
        <v>1909</v>
      </c>
      <c r="L2190" t="s">
        <v>1887</v>
      </c>
      <c r="M2190">
        <v>1</v>
      </c>
      <c r="N2190" s="3">
        <v>95</v>
      </c>
      <c r="O2190" s="3">
        <v>54</v>
      </c>
      <c r="P2190" s="4">
        <v>0</v>
      </c>
      <c r="Q2190" s="3">
        <v>95</v>
      </c>
      <c r="R2190" s="3">
        <v>54</v>
      </c>
      <c r="S2190" s="3">
        <v>41</v>
      </c>
      <c r="T2190" t="s">
        <v>1954</v>
      </c>
      <c r="U2190" t="s">
        <v>72</v>
      </c>
    </row>
    <row r="2191" spans="1:21" x14ac:dyDescent="0.35">
      <c r="A2191" t="s">
        <v>4724</v>
      </c>
      <c r="B2191" s="2">
        <v>45451</v>
      </c>
      <c r="C2191">
        <v>6</v>
      </c>
      <c r="D2191">
        <v>2024</v>
      </c>
      <c r="F2191" t="s">
        <v>1589</v>
      </c>
      <c r="G2191" t="s">
        <v>2828</v>
      </c>
      <c r="H2191" t="s">
        <v>1874</v>
      </c>
      <c r="I2191" t="s">
        <v>2119</v>
      </c>
      <c r="J2191" t="s">
        <v>1997</v>
      </c>
      <c r="K2191" t="s">
        <v>1906</v>
      </c>
      <c r="L2191" t="s">
        <v>1889</v>
      </c>
      <c r="M2191">
        <v>1</v>
      </c>
      <c r="N2191" s="3">
        <v>89</v>
      </c>
      <c r="O2191" s="3">
        <v>48</v>
      </c>
      <c r="P2191" s="4">
        <v>0.05</v>
      </c>
      <c r="Q2191" s="3">
        <v>84.55</v>
      </c>
      <c r="R2191" s="3">
        <v>48</v>
      </c>
      <c r="S2191" s="3">
        <v>36.549999999999997</v>
      </c>
      <c r="T2191" t="s">
        <v>1954</v>
      </c>
      <c r="U2191" t="s">
        <v>72</v>
      </c>
    </row>
    <row r="2192" spans="1:21" x14ac:dyDescent="0.35">
      <c r="A2192" t="s">
        <v>4725</v>
      </c>
      <c r="B2192" s="2">
        <v>45451</v>
      </c>
      <c r="C2192">
        <v>6</v>
      </c>
      <c r="D2192">
        <v>2024</v>
      </c>
      <c r="F2192" t="s">
        <v>675</v>
      </c>
      <c r="G2192" t="s">
        <v>4294</v>
      </c>
      <c r="H2192" t="s">
        <v>1868</v>
      </c>
      <c r="I2192" t="s">
        <v>2113</v>
      </c>
      <c r="J2192" t="s">
        <v>1978</v>
      </c>
      <c r="K2192" t="s">
        <v>1916</v>
      </c>
      <c r="L2192" t="s">
        <v>1887</v>
      </c>
      <c r="M2192">
        <v>1</v>
      </c>
      <c r="N2192" s="3">
        <v>79</v>
      </c>
      <c r="O2192" s="3">
        <v>42</v>
      </c>
      <c r="P2192" s="4">
        <v>0</v>
      </c>
      <c r="Q2192" s="3">
        <v>79</v>
      </c>
      <c r="R2192" s="3">
        <v>42</v>
      </c>
      <c r="S2192" s="3">
        <v>37</v>
      </c>
      <c r="T2192" t="s">
        <v>1954</v>
      </c>
      <c r="U2192" t="s">
        <v>71</v>
      </c>
    </row>
    <row r="2193" spans="1:21" x14ac:dyDescent="0.35">
      <c r="A2193" t="s">
        <v>4726</v>
      </c>
      <c r="B2193" s="2">
        <v>45451</v>
      </c>
      <c r="C2193">
        <v>6</v>
      </c>
      <c r="D2193">
        <v>2024</v>
      </c>
      <c r="F2193" t="s">
        <v>1485</v>
      </c>
      <c r="G2193" t="s">
        <v>64</v>
      </c>
      <c r="H2193" t="s">
        <v>1870</v>
      </c>
      <c r="I2193" t="s">
        <v>2060</v>
      </c>
      <c r="J2193" t="s">
        <v>1960</v>
      </c>
      <c r="K2193" t="s">
        <v>1924</v>
      </c>
      <c r="L2193" t="s">
        <v>1885</v>
      </c>
      <c r="M2193">
        <v>1</v>
      </c>
      <c r="N2193" s="3">
        <v>42</v>
      </c>
      <c r="O2193" s="3">
        <v>20</v>
      </c>
      <c r="P2193" s="4">
        <v>0.05</v>
      </c>
      <c r="Q2193" s="3">
        <v>39.9</v>
      </c>
      <c r="R2193" s="3">
        <v>20</v>
      </c>
      <c r="S2193" s="3">
        <v>19.899999999999999</v>
      </c>
      <c r="T2193" t="s">
        <v>1954</v>
      </c>
      <c r="U2193" t="s">
        <v>71</v>
      </c>
    </row>
    <row r="2194" spans="1:21" x14ac:dyDescent="0.35">
      <c r="A2194" t="s">
        <v>4727</v>
      </c>
      <c r="B2194" s="2">
        <v>45451</v>
      </c>
      <c r="C2194">
        <v>6</v>
      </c>
      <c r="D2194">
        <v>2024</v>
      </c>
      <c r="F2194" t="s">
        <v>560</v>
      </c>
      <c r="G2194" t="s">
        <v>2805</v>
      </c>
      <c r="H2194" t="s">
        <v>1866</v>
      </c>
      <c r="I2194" t="s">
        <v>1866</v>
      </c>
      <c r="J2194" t="s">
        <v>1997</v>
      </c>
      <c r="K2194" t="s">
        <v>1906</v>
      </c>
      <c r="L2194" t="s">
        <v>1889</v>
      </c>
      <c r="M2194">
        <v>3</v>
      </c>
      <c r="N2194" s="3">
        <v>89</v>
      </c>
      <c r="O2194" s="3">
        <v>48</v>
      </c>
      <c r="P2194" s="4">
        <v>0.1</v>
      </c>
      <c r="Q2194" s="3">
        <v>240.3</v>
      </c>
      <c r="R2194" s="3">
        <v>144</v>
      </c>
      <c r="S2194" s="3">
        <v>96.3</v>
      </c>
      <c r="T2194" t="s">
        <v>1954</v>
      </c>
      <c r="U2194" t="s">
        <v>72</v>
      </c>
    </row>
    <row r="2195" spans="1:21" x14ac:dyDescent="0.35">
      <c r="A2195" t="s">
        <v>4728</v>
      </c>
      <c r="B2195" s="2">
        <v>45451</v>
      </c>
      <c r="C2195">
        <v>6</v>
      </c>
      <c r="D2195">
        <v>2024</v>
      </c>
      <c r="F2195" t="s">
        <v>1785</v>
      </c>
      <c r="G2195" t="s">
        <v>2141</v>
      </c>
      <c r="H2195" t="s">
        <v>1869</v>
      </c>
      <c r="I2195" t="s">
        <v>1977</v>
      </c>
      <c r="J2195" t="s">
        <v>2015</v>
      </c>
      <c r="K2195" t="s">
        <v>1914</v>
      </c>
      <c r="L2195" t="s">
        <v>1888</v>
      </c>
      <c r="M2195">
        <v>1</v>
      </c>
      <c r="N2195" s="3">
        <v>65</v>
      </c>
      <c r="O2195" s="3">
        <v>32</v>
      </c>
      <c r="P2195" s="4">
        <v>0.1</v>
      </c>
      <c r="Q2195" s="3">
        <v>58.5</v>
      </c>
      <c r="R2195" s="3">
        <v>32</v>
      </c>
      <c r="S2195" s="3">
        <v>26.5</v>
      </c>
      <c r="T2195" t="s">
        <v>1954</v>
      </c>
      <c r="U2195" t="s">
        <v>72</v>
      </c>
    </row>
    <row r="2196" spans="1:21" x14ac:dyDescent="0.35">
      <c r="A2196" t="s">
        <v>4729</v>
      </c>
      <c r="B2196" s="2">
        <v>45451</v>
      </c>
      <c r="C2196">
        <v>6</v>
      </c>
      <c r="D2196">
        <v>2024</v>
      </c>
      <c r="F2196" t="s">
        <v>300</v>
      </c>
      <c r="G2196" t="s">
        <v>2400</v>
      </c>
      <c r="H2196" t="s">
        <v>1870</v>
      </c>
      <c r="I2196" t="s">
        <v>2083</v>
      </c>
      <c r="J2196" t="s">
        <v>1971</v>
      </c>
      <c r="K2196" t="s">
        <v>1920</v>
      </c>
      <c r="L2196" t="s">
        <v>1886</v>
      </c>
      <c r="M2196">
        <v>2</v>
      </c>
      <c r="N2196" s="3">
        <v>45</v>
      </c>
      <c r="O2196" s="3">
        <v>19</v>
      </c>
      <c r="P2196" s="4">
        <v>0.05</v>
      </c>
      <c r="Q2196" s="3">
        <v>85.5</v>
      </c>
      <c r="R2196" s="3">
        <v>38</v>
      </c>
      <c r="S2196" s="3">
        <v>47.5</v>
      </c>
      <c r="T2196" t="s">
        <v>1954</v>
      </c>
      <c r="U2196" t="s">
        <v>71</v>
      </c>
    </row>
    <row r="2197" spans="1:21" x14ac:dyDescent="0.35">
      <c r="A2197" t="s">
        <v>4730</v>
      </c>
      <c r="B2197" s="2">
        <v>45452</v>
      </c>
      <c r="C2197">
        <v>6</v>
      </c>
      <c r="D2197">
        <v>2024</v>
      </c>
      <c r="F2197" t="s">
        <v>211</v>
      </c>
      <c r="G2197" t="s">
        <v>2008</v>
      </c>
      <c r="H2197" t="s">
        <v>1866</v>
      </c>
      <c r="I2197" t="s">
        <v>1866</v>
      </c>
      <c r="J2197" t="s">
        <v>2034</v>
      </c>
      <c r="K2197" t="s">
        <v>1904</v>
      </c>
      <c r="L2197" t="s">
        <v>1889</v>
      </c>
      <c r="M2197">
        <v>1</v>
      </c>
      <c r="N2197" s="3">
        <v>149</v>
      </c>
      <c r="O2197" s="3">
        <v>91</v>
      </c>
      <c r="P2197" s="4">
        <v>0.2</v>
      </c>
      <c r="Q2197" s="3">
        <v>119.2</v>
      </c>
      <c r="R2197" s="3">
        <v>91</v>
      </c>
      <c r="S2197" s="3">
        <v>28.2</v>
      </c>
      <c r="T2197" t="s">
        <v>1954</v>
      </c>
      <c r="U2197" t="s">
        <v>72</v>
      </c>
    </row>
    <row r="2198" spans="1:21" x14ac:dyDescent="0.35">
      <c r="A2198" t="s">
        <v>4731</v>
      </c>
      <c r="B2198" s="2">
        <v>45452</v>
      </c>
      <c r="C2198">
        <v>6</v>
      </c>
      <c r="D2198">
        <v>2024</v>
      </c>
      <c r="F2198" t="s">
        <v>492</v>
      </c>
      <c r="G2198" t="s">
        <v>62</v>
      </c>
      <c r="H2198" t="s">
        <v>1869</v>
      </c>
      <c r="I2198" t="s">
        <v>1977</v>
      </c>
      <c r="J2198" t="s">
        <v>1987</v>
      </c>
      <c r="K2198" t="s">
        <v>1908</v>
      </c>
      <c r="L2198" t="s">
        <v>1890</v>
      </c>
      <c r="M2198">
        <v>1</v>
      </c>
      <c r="N2198" s="3">
        <v>129</v>
      </c>
      <c r="O2198" s="3">
        <v>78</v>
      </c>
      <c r="P2198" s="4">
        <v>0.1</v>
      </c>
      <c r="Q2198" s="3">
        <v>116.1</v>
      </c>
      <c r="R2198" s="3">
        <v>78</v>
      </c>
      <c r="S2198" s="3">
        <v>38.1</v>
      </c>
      <c r="T2198" t="s">
        <v>1954</v>
      </c>
      <c r="U2198" t="s">
        <v>72</v>
      </c>
    </row>
    <row r="2199" spans="1:21" x14ac:dyDescent="0.35">
      <c r="A2199" t="s">
        <v>4732</v>
      </c>
      <c r="B2199" s="2">
        <v>45452</v>
      </c>
      <c r="C2199">
        <v>6</v>
      </c>
      <c r="D2199">
        <v>2024</v>
      </c>
      <c r="F2199" t="s">
        <v>674</v>
      </c>
      <c r="G2199" t="s">
        <v>2934</v>
      </c>
      <c r="H2199" t="s">
        <v>1875</v>
      </c>
      <c r="I2199" t="s">
        <v>2054</v>
      </c>
      <c r="J2199" t="s">
        <v>1967</v>
      </c>
      <c r="K2199" t="s">
        <v>1913</v>
      </c>
      <c r="L2199" t="s">
        <v>1888</v>
      </c>
      <c r="M2199">
        <v>2</v>
      </c>
      <c r="N2199" s="3">
        <v>78</v>
      </c>
      <c r="O2199" s="3">
        <v>39</v>
      </c>
      <c r="P2199" s="4">
        <v>0.1</v>
      </c>
      <c r="Q2199" s="3">
        <v>140.4</v>
      </c>
      <c r="R2199" s="3">
        <v>78</v>
      </c>
      <c r="S2199" s="3">
        <v>62.4</v>
      </c>
      <c r="T2199" t="s">
        <v>1954</v>
      </c>
      <c r="U2199" t="s">
        <v>72</v>
      </c>
    </row>
    <row r="2200" spans="1:21" x14ac:dyDescent="0.35">
      <c r="A2200" t="s">
        <v>4733</v>
      </c>
      <c r="B2200" s="2">
        <v>45452</v>
      </c>
      <c r="C2200">
        <v>6</v>
      </c>
      <c r="D2200">
        <v>2024</v>
      </c>
      <c r="F2200" t="s">
        <v>131</v>
      </c>
      <c r="G2200" t="s">
        <v>2028</v>
      </c>
      <c r="H2200" t="s">
        <v>1873</v>
      </c>
      <c r="I2200" t="s">
        <v>2323</v>
      </c>
      <c r="J2200" t="s">
        <v>2061</v>
      </c>
      <c r="K2200" t="s">
        <v>1923</v>
      </c>
      <c r="L2200" t="s">
        <v>1888</v>
      </c>
      <c r="M2200">
        <v>1</v>
      </c>
      <c r="N2200" s="3">
        <v>25</v>
      </c>
      <c r="O2200" s="3">
        <v>11</v>
      </c>
      <c r="P2200" s="4">
        <v>0.1</v>
      </c>
      <c r="Q2200" s="3">
        <v>22.5</v>
      </c>
      <c r="R2200" s="3">
        <v>11</v>
      </c>
      <c r="S2200" s="3">
        <v>11.5</v>
      </c>
      <c r="T2200" t="s">
        <v>1954</v>
      </c>
      <c r="U2200" t="s">
        <v>72</v>
      </c>
    </row>
    <row r="2201" spans="1:21" x14ac:dyDescent="0.35">
      <c r="A2201" t="s">
        <v>4734</v>
      </c>
      <c r="B2201" s="2">
        <v>45452</v>
      </c>
      <c r="C2201">
        <v>6</v>
      </c>
      <c r="D2201">
        <v>2024</v>
      </c>
      <c r="F2201" t="s">
        <v>115</v>
      </c>
      <c r="G2201" t="s">
        <v>2532</v>
      </c>
      <c r="H2201" t="s">
        <v>1866</v>
      </c>
      <c r="I2201" t="s">
        <v>1866</v>
      </c>
      <c r="J2201" t="s">
        <v>2120</v>
      </c>
      <c r="K2201" t="s">
        <v>1926</v>
      </c>
      <c r="L2201" t="s">
        <v>1885</v>
      </c>
      <c r="M2201">
        <v>1</v>
      </c>
      <c r="N2201" s="3">
        <v>28</v>
      </c>
      <c r="O2201" s="3">
        <v>13</v>
      </c>
      <c r="P2201" s="4">
        <v>0.05</v>
      </c>
      <c r="Q2201" s="3">
        <v>26.6</v>
      </c>
      <c r="R2201" s="3">
        <v>13</v>
      </c>
      <c r="S2201" s="3">
        <v>13.6</v>
      </c>
      <c r="T2201" t="s">
        <v>1954</v>
      </c>
      <c r="U2201" t="s">
        <v>72</v>
      </c>
    </row>
    <row r="2202" spans="1:21" x14ac:dyDescent="0.35">
      <c r="A2202" t="s">
        <v>4735</v>
      </c>
      <c r="B2202" s="2">
        <v>45452</v>
      </c>
      <c r="C2202">
        <v>6</v>
      </c>
      <c r="D2202">
        <v>2024</v>
      </c>
      <c r="F2202" t="s">
        <v>263</v>
      </c>
      <c r="G2202" t="s">
        <v>2407</v>
      </c>
      <c r="H2202" t="s">
        <v>1874</v>
      </c>
      <c r="I2202" t="s">
        <v>2186</v>
      </c>
      <c r="J2202" t="s">
        <v>2015</v>
      </c>
      <c r="K2202" t="s">
        <v>1914</v>
      </c>
      <c r="L2202" t="s">
        <v>1888</v>
      </c>
      <c r="M2202">
        <v>1</v>
      </c>
      <c r="N2202" s="3">
        <v>65</v>
      </c>
      <c r="O2202" s="3">
        <v>32</v>
      </c>
      <c r="P2202" s="4">
        <v>0.1</v>
      </c>
      <c r="Q2202" s="3">
        <v>58.5</v>
      </c>
      <c r="R2202" s="3">
        <v>32</v>
      </c>
      <c r="S2202" s="3">
        <v>26.5</v>
      </c>
      <c r="T2202" t="s">
        <v>1954</v>
      </c>
      <c r="U2202" t="s">
        <v>72</v>
      </c>
    </row>
    <row r="2203" spans="1:21" x14ac:dyDescent="0.35">
      <c r="A2203" t="s">
        <v>4736</v>
      </c>
      <c r="B2203" s="2">
        <v>45452</v>
      </c>
      <c r="C2203">
        <v>6</v>
      </c>
      <c r="D2203">
        <v>2024</v>
      </c>
      <c r="F2203" t="s">
        <v>1845</v>
      </c>
      <c r="G2203" t="s">
        <v>2017</v>
      </c>
      <c r="H2203" t="s">
        <v>1868</v>
      </c>
      <c r="I2203" t="s">
        <v>2113</v>
      </c>
      <c r="J2203" t="s">
        <v>2015</v>
      </c>
      <c r="K2203" t="s">
        <v>1914</v>
      </c>
      <c r="L2203" t="s">
        <v>1888</v>
      </c>
      <c r="M2203">
        <v>1</v>
      </c>
      <c r="N2203" s="3">
        <v>65</v>
      </c>
      <c r="O2203" s="3">
        <v>32</v>
      </c>
      <c r="P2203" s="4">
        <v>0</v>
      </c>
      <c r="Q2203" s="3">
        <v>65</v>
      </c>
      <c r="R2203" s="3">
        <v>32</v>
      </c>
      <c r="S2203" s="3">
        <v>33</v>
      </c>
      <c r="T2203" t="s">
        <v>1954</v>
      </c>
      <c r="U2203" t="s">
        <v>71</v>
      </c>
    </row>
    <row r="2204" spans="1:21" x14ac:dyDescent="0.35">
      <c r="A2204" t="s">
        <v>4737</v>
      </c>
      <c r="B2204" s="2">
        <v>45452</v>
      </c>
      <c r="C2204">
        <v>6</v>
      </c>
      <c r="D2204">
        <v>2024</v>
      </c>
      <c r="F2204" t="s">
        <v>180</v>
      </c>
      <c r="G2204" t="s">
        <v>2080</v>
      </c>
      <c r="H2204" t="s">
        <v>1868</v>
      </c>
      <c r="I2204" t="s">
        <v>2014</v>
      </c>
      <c r="J2204" t="s">
        <v>2061</v>
      </c>
      <c r="K2204" t="s">
        <v>1923</v>
      </c>
      <c r="L2204" t="s">
        <v>1888</v>
      </c>
      <c r="M2204">
        <v>2</v>
      </c>
      <c r="N2204" s="3">
        <v>25</v>
      </c>
      <c r="O2204" s="3">
        <v>11</v>
      </c>
      <c r="P2204" s="4">
        <v>0.1</v>
      </c>
      <c r="Q2204" s="3">
        <v>45</v>
      </c>
      <c r="R2204" s="3">
        <v>22</v>
      </c>
      <c r="S2204" s="3">
        <v>23</v>
      </c>
      <c r="T2204" t="s">
        <v>1954</v>
      </c>
      <c r="U2204" t="s">
        <v>72</v>
      </c>
    </row>
    <row r="2205" spans="1:21" x14ac:dyDescent="0.35">
      <c r="A2205" t="s">
        <v>4738</v>
      </c>
      <c r="B2205" s="2">
        <v>45452</v>
      </c>
      <c r="C2205">
        <v>6</v>
      </c>
      <c r="D2205">
        <v>2024</v>
      </c>
      <c r="F2205" t="s">
        <v>1179</v>
      </c>
      <c r="G2205" t="s">
        <v>2389</v>
      </c>
      <c r="H2205" t="s">
        <v>1870</v>
      </c>
      <c r="I2205" t="s">
        <v>2000</v>
      </c>
      <c r="J2205" t="s">
        <v>1997</v>
      </c>
      <c r="K2205" t="s">
        <v>1906</v>
      </c>
      <c r="L2205" t="s">
        <v>1889</v>
      </c>
      <c r="M2205">
        <v>3</v>
      </c>
      <c r="N2205" s="3">
        <v>89</v>
      </c>
      <c r="O2205" s="3">
        <v>48</v>
      </c>
      <c r="P2205" s="4">
        <v>0.1</v>
      </c>
      <c r="Q2205" s="3">
        <v>240.3</v>
      </c>
      <c r="R2205" s="3">
        <v>144</v>
      </c>
      <c r="S2205" s="3">
        <v>96.3</v>
      </c>
      <c r="T2205" t="s">
        <v>1954</v>
      </c>
      <c r="U2205" t="s">
        <v>72</v>
      </c>
    </row>
    <row r="2206" spans="1:21" x14ac:dyDescent="0.35">
      <c r="A2206" t="s">
        <v>4739</v>
      </c>
      <c r="B2206" s="2">
        <v>45452</v>
      </c>
      <c r="C2206">
        <v>6</v>
      </c>
      <c r="D2206">
        <v>2024</v>
      </c>
      <c r="F2206" t="s">
        <v>1771</v>
      </c>
      <c r="G2206" t="s">
        <v>4740</v>
      </c>
      <c r="H2206" t="s">
        <v>1868</v>
      </c>
      <c r="I2206" t="s">
        <v>2014</v>
      </c>
      <c r="J2206" t="s">
        <v>1987</v>
      </c>
      <c r="K2206" t="s">
        <v>1908</v>
      </c>
      <c r="L2206" t="s">
        <v>1890</v>
      </c>
      <c r="M2206">
        <v>1</v>
      </c>
      <c r="N2206" s="3">
        <v>129</v>
      </c>
      <c r="O2206" s="3">
        <v>78</v>
      </c>
      <c r="P2206" s="4">
        <v>0.15</v>
      </c>
      <c r="Q2206" s="3">
        <v>109.65</v>
      </c>
      <c r="R2206" s="3">
        <v>78</v>
      </c>
      <c r="S2206" s="3">
        <v>31.65</v>
      </c>
      <c r="T2206" t="s">
        <v>1954</v>
      </c>
      <c r="U2206" t="s">
        <v>71</v>
      </c>
    </row>
    <row r="2207" spans="1:21" x14ac:dyDescent="0.35">
      <c r="A2207" t="s">
        <v>4741</v>
      </c>
      <c r="B2207" s="2">
        <v>45452</v>
      </c>
      <c r="C2207">
        <v>6</v>
      </c>
      <c r="D2207">
        <v>2024</v>
      </c>
      <c r="F2207" t="s">
        <v>335</v>
      </c>
      <c r="G2207" t="s">
        <v>1951</v>
      </c>
      <c r="H2207" t="s">
        <v>1863</v>
      </c>
      <c r="I2207" t="s">
        <v>1952</v>
      </c>
      <c r="J2207" t="s">
        <v>1997</v>
      </c>
      <c r="K2207" t="s">
        <v>1906</v>
      </c>
      <c r="L2207" t="s">
        <v>1889</v>
      </c>
      <c r="M2207">
        <v>1</v>
      </c>
      <c r="N2207" s="3">
        <v>89</v>
      </c>
      <c r="O2207" s="3">
        <v>48</v>
      </c>
      <c r="P2207" s="4">
        <v>0</v>
      </c>
      <c r="Q2207" s="3">
        <v>89</v>
      </c>
      <c r="R2207" s="3">
        <v>48</v>
      </c>
      <c r="S2207" s="3">
        <v>41</v>
      </c>
      <c r="T2207" t="s">
        <v>1954</v>
      </c>
      <c r="U2207" t="s">
        <v>72</v>
      </c>
    </row>
    <row r="2208" spans="1:21" x14ac:dyDescent="0.35">
      <c r="A2208" t="s">
        <v>4742</v>
      </c>
      <c r="B2208" s="2">
        <v>45452</v>
      </c>
      <c r="C2208">
        <v>6</v>
      </c>
      <c r="D2208">
        <v>2024</v>
      </c>
      <c r="F2208" t="s">
        <v>336</v>
      </c>
      <c r="G2208" t="s">
        <v>2759</v>
      </c>
      <c r="H2208" t="s">
        <v>1864</v>
      </c>
      <c r="I2208" t="s">
        <v>2044</v>
      </c>
      <c r="J2208" t="s">
        <v>1967</v>
      </c>
      <c r="K2208" t="s">
        <v>1913</v>
      </c>
      <c r="L2208" t="s">
        <v>1888</v>
      </c>
      <c r="M2208">
        <v>3</v>
      </c>
      <c r="N2208" s="3">
        <v>78</v>
      </c>
      <c r="O2208" s="3">
        <v>39</v>
      </c>
      <c r="P2208" s="4">
        <v>0</v>
      </c>
      <c r="Q2208" s="3">
        <v>234</v>
      </c>
      <c r="R2208" s="3">
        <v>117</v>
      </c>
      <c r="S2208" s="3">
        <v>117</v>
      </c>
      <c r="T2208" t="s">
        <v>1954</v>
      </c>
      <c r="U2208" t="s">
        <v>72</v>
      </c>
    </row>
    <row r="2209" spans="1:21" x14ac:dyDescent="0.35">
      <c r="A2209" t="s">
        <v>4743</v>
      </c>
      <c r="B2209" s="2">
        <v>45452</v>
      </c>
      <c r="C2209">
        <v>6</v>
      </c>
      <c r="D2209">
        <v>2024</v>
      </c>
      <c r="F2209" t="s">
        <v>262</v>
      </c>
      <c r="G2209" t="s">
        <v>2404</v>
      </c>
      <c r="H2209" t="s">
        <v>1870</v>
      </c>
      <c r="I2209" t="s">
        <v>2060</v>
      </c>
      <c r="J2209" t="s">
        <v>2026</v>
      </c>
      <c r="K2209" t="s">
        <v>1919</v>
      </c>
      <c r="L2209" t="s">
        <v>1887</v>
      </c>
      <c r="M2209">
        <v>1</v>
      </c>
      <c r="N2209" s="3">
        <v>85</v>
      </c>
      <c r="O2209" s="3">
        <v>44</v>
      </c>
      <c r="P2209" s="4">
        <v>0.05</v>
      </c>
      <c r="Q2209" s="3">
        <v>80.75</v>
      </c>
      <c r="R2209" s="3">
        <v>44</v>
      </c>
      <c r="S2209" s="3">
        <v>36.75</v>
      </c>
      <c r="T2209" t="s">
        <v>1954</v>
      </c>
      <c r="U2209" t="s">
        <v>72</v>
      </c>
    </row>
    <row r="2210" spans="1:21" x14ac:dyDescent="0.35">
      <c r="A2210" t="s">
        <v>4744</v>
      </c>
      <c r="B2210" s="2">
        <v>45452</v>
      </c>
      <c r="C2210">
        <v>6</v>
      </c>
      <c r="D2210">
        <v>2024</v>
      </c>
      <c r="F2210" t="s">
        <v>983</v>
      </c>
      <c r="G2210" t="s">
        <v>3090</v>
      </c>
      <c r="H2210" t="s">
        <v>1872</v>
      </c>
      <c r="I2210" t="s">
        <v>1986</v>
      </c>
      <c r="J2210" t="s">
        <v>1953</v>
      </c>
      <c r="K2210" t="s">
        <v>1905</v>
      </c>
      <c r="L2210" t="s">
        <v>1888</v>
      </c>
      <c r="M2210">
        <v>1</v>
      </c>
      <c r="N2210" s="3">
        <v>120</v>
      </c>
      <c r="O2210" s="3">
        <v>63</v>
      </c>
      <c r="P2210" s="4">
        <v>0.1</v>
      </c>
      <c r="Q2210" s="3">
        <v>108</v>
      </c>
      <c r="R2210" s="3">
        <v>63</v>
      </c>
      <c r="S2210" s="3">
        <v>45</v>
      </c>
      <c r="T2210" t="s">
        <v>1954</v>
      </c>
      <c r="U2210" t="s">
        <v>72</v>
      </c>
    </row>
    <row r="2211" spans="1:21" x14ac:dyDescent="0.35">
      <c r="A2211" t="s">
        <v>4745</v>
      </c>
      <c r="B2211" s="2">
        <v>45453</v>
      </c>
      <c r="C2211">
        <v>6</v>
      </c>
      <c r="D2211">
        <v>2024</v>
      </c>
      <c r="F2211" t="s">
        <v>1825</v>
      </c>
      <c r="G2211" t="s">
        <v>3330</v>
      </c>
      <c r="H2211" t="s">
        <v>1864</v>
      </c>
      <c r="I2211" t="s">
        <v>2101</v>
      </c>
      <c r="J2211" t="s">
        <v>2183</v>
      </c>
      <c r="K2211" t="s">
        <v>1917</v>
      </c>
      <c r="L2211" t="s">
        <v>1886</v>
      </c>
      <c r="M2211">
        <v>1</v>
      </c>
      <c r="N2211" s="3">
        <v>72</v>
      </c>
      <c r="O2211" s="3">
        <v>34</v>
      </c>
      <c r="P2211" s="4">
        <v>0</v>
      </c>
      <c r="Q2211" s="3">
        <v>72</v>
      </c>
      <c r="R2211" s="3">
        <v>34</v>
      </c>
      <c r="S2211" s="3">
        <v>38</v>
      </c>
      <c r="T2211" t="s">
        <v>1954</v>
      </c>
      <c r="U2211" t="s">
        <v>72</v>
      </c>
    </row>
    <row r="2212" spans="1:21" x14ac:dyDescent="0.35">
      <c r="A2212" t="s">
        <v>4746</v>
      </c>
      <c r="B2212" s="2">
        <v>45453</v>
      </c>
      <c r="C2212">
        <v>6</v>
      </c>
      <c r="D2212">
        <v>2024</v>
      </c>
      <c r="F2212" t="s">
        <v>1572</v>
      </c>
      <c r="G2212" t="s">
        <v>3850</v>
      </c>
      <c r="H2212" t="s">
        <v>1871</v>
      </c>
      <c r="I2212" t="s">
        <v>2144</v>
      </c>
      <c r="J2212" t="s">
        <v>1956</v>
      </c>
      <c r="K2212" t="s">
        <v>1909</v>
      </c>
      <c r="L2212" t="s">
        <v>1887</v>
      </c>
      <c r="M2212">
        <v>2</v>
      </c>
      <c r="N2212" s="3">
        <v>95</v>
      </c>
      <c r="O2212" s="3">
        <v>54</v>
      </c>
      <c r="P2212" s="4">
        <v>0</v>
      </c>
      <c r="Q2212" s="3">
        <v>190</v>
      </c>
      <c r="R2212" s="3">
        <v>108</v>
      </c>
      <c r="S2212" s="3">
        <v>82</v>
      </c>
      <c r="T2212" t="s">
        <v>1954</v>
      </c>
      <c r="U2212" t="s">
        <v>71</v>
      </c>
    </row>
    <row r="2213" spans="1:21" x14ac:dyDescent="0.35">
      <c r="A2213" t="s">
        <v>4747</v>
      </c>
      <c r="B2213" s="2">
        <v>45453</v>
      </c>
      <c r="C2213">
        <v>6</v>
      </c>
      <c r="D2213">
        <v>2024</v>
      </c>
      <c r="F2213" t="s">
        <v>519</v>
      </c>
      <c r="G2213" t="s">
        <v>2445</v>
      </c>
      <c r="H2213" t="s">
        <v>1866</v>
      </c>
      <c r="I2213" t="s">
        <v>1866</v>
      </c>
      <c r="J2213" t="s">
        <v>2001</v>
      </c>
      <c r="K2213" t="s">
        <v>1911</v>
      </c>
      <c r="L2213" t="s">
        <v>1886</v>
      </c>
      <c r="M2213">
        <v>5</v>
      </c>
      <c r="N2213" s="3">
        <v>58</v>
      </c>
      <c r="O2213" s="3">
        <v>25</v>
      </c>
      <c r="P2213" s="4">
        <v>0.1</v>
      </c>
      <c r="Q2213" s="3">
        <v>261</v>
      </c>
      <c r="R2213" s="3">
        <v>125</v>
      </c>
      <c r="S2213" s="3">
        <v>136</v>
      </c>
      <c r="T2213" t="s">
        <v>1954</v>
      </c>
      <c r="U2213" t="s">
        <v>72</v>
      </c>
    </row>
    <row r="2214" spans="1:21" x14ac:dyDescent="0.35">
      <c r="A2214" t="s">
        <v>4748</v>
      </c>
      <c r="B2214" s="2">
        <v>45453</v>
      </c>
      <c r="C2214">
        <v>6</v>
      </c>
      <c r="D2214">
        <v>2024</v>
      </c>
      <c r="F2214" t="s">
        <v>1418</v>
      </c>
      <c r="G2214" t="s">
        <v>3359</v>
      </c>
      <c r="H2214" t="s">
        <v>1872</v>
      </c>
      <c r="I2214" t="s">
        <v>2076</v>
      </c>
      <c r="J2214" t="s">
        <v>2001</v>
      </c>
      <c r="K2214" t="s">
        <v>1911</v>
      </c>
      <c r="L2214" t="s">
        <v>1886</v>
      </c>
      <c r="M2214">
        <v>2</v>
      </c>
      <c r="N2214" s="3">
        <v>58</v>
      </c>
      <c r="O2214" s="3">
        <v>25</v>
      </c>
      <c r="P2214" s="4">
        <v>0</v>
      </c>
      <c r="Q2214" s="3">
        <v>116</v>
      </c>
      <c r="R2214" s="3">
        <v>50</v>
      </c>
      <c r="S2214" s="3">
        <v>66</v>
      </c>
      <c r="T2214" t="s">
        <v>1954</v>
      </c>
      <c r="U2214" t="s">
        <v>72</v>
      </c>
    </row>
    <row r="2215" spans="1:21" x14ac:dyDescent="0.35">
      <c r="A2215" t="s">
        <v>4749</v>
      </c>
      <c r="B2215" s="2">
        <v>45453</v>
      </c>
      <c r="C2215">
        <v>6</v>
      </c>
      <c r="D2215">
        <v>2024</v>
      </c>
      <c r="F2215" t="s">
        <v>692</v>
      </c>
      <c r="G2215" t="s">
        <v>62</v>
      </c>
      <c r="H2215" t="s">
        <v>1864</v>
      </c>
      <c r="I2215" t="s">
        <v>2044</v>
      </c>
      <c r="J2215" t="s">
        <v>2034</v>
      </c>
      <c r="K2215" t="s">
        <v>1904</v>
      </c>
      <c r="L2215" t="s">
        <v>1889</v>
      </c>
      <c r="M2215">
        <v>1</v>
      </c>
      <c r="N2215" s="3">
        <v>149</v>
      </c>
      <c r="O2215" s="3">
        <v>91</v>
      </c>
      <c r="P2215" s="4">
        <v>0.1</v>
      </c>
      <c r="Q2215" s="3">
        <v>134.1</v>
      </c>
      <c r="R2215" s="3">
        <v>91</v>
      </c>
      <c r="S2215" s="3">
        <v>43.1</v>
      </c>
      <c r="T2215" t="s">
        <v>1954</v>
      </c>
      <c r="U2215" t="s">
        <v>72</v>
      </c>
    </row>
    <row r="2216" spans="1:21" x14ac:dyDescent="0.35">
      <c r="A2216" t="s">
        <v>4750</v>
      </c>
      <c r="B2216" s="2">
        <v>45453</v>
      </c>
      <c r="C2216">
        <v>6</v>
      </c>
      <c r="D2216">
        <v>2024</v>
      </c>
      <c r="F2216" t="s">
        <v>1025</v>
      </c>
      <c r="G2216" t="s">
        <v>4751</v>
      </c>
      <c r="H2216" t="s">
        <v>1870</v>
      </c>
      <c r="I2216" t="s">
        <v>2083</v>
      </c>
      <c r="J2216" t="s">
        <v>1963</v>
      </c>
      <c r="K2216" t="s">
        <v>1907</v>
      </c>
      <c r="L2216" t="s">
        <v>1890</v>
      </c>
      <c r="M2216">
        <v>1</v>
      </c>
      <c r="N2216" s="3">
        <v>119</v>
      </c>
      <c r="O2216" s="3">
        <v>72</v>
      </c>
      <c r="P2216" s="4">
        <v>0</v>
      </c>
      <c r="Q2216" s="3">
        <v>119</v>
      </c>
      <c r="R2216" s="3">
        <v>72</v>
      </c>
      <c r="S2216" s="3">
        <v>47</v>
      </c>
      <c r="T2216" t="s">
        <v>1954</v>
      </c>
      <c r="U2216" t="s">
        <v>71</v>
      </c>
    </row>
    <row r="2217" spans="1:21" x14ac:dyDescent="0.35">
      <c r="A2217" t="s">
        <v>4752</v>
      </c>
      <c r="B2217" s="2">
        <v>45453</v>
      </c>
      <c r="C2217">
        <v>6</v>
      </c>
      <c r="D2217">
        <v>2024</v>
      </c>
      <c r="F2217" t="s">
        <v>650</v>
      </c>
      <c r="G2217" t="s">
        <v>2747</v>
      </c>
      <c r="H2217" t="s">
        <v>1874</v>
      </c>
      <c r="I2217" t="s">
        <v>2200</v>
      </c>
      <c r="J2217" t="s">
        <v>2045</v>
      </c>
      <c r="K2217" t="s">
        <v>1910</v>
      </c>
      <c r="L2217" t="s">
        <v>1890</v>
      </c>
      <c r="M2217">
        <v>5</v>
      </c>
      <c r="N2217" s="3">
        <v>99</v>
      </c>
      <c r="O2217" s="3">
        <v>58</v>
      </c>
      <c r="P2217" s="4">
        <v>0.1</v>
      </c>
      <c r="Q2217" s="3">
        <v>445.5</v>
      </c>
      <c r="R2217" s="3">
        <v>290</v>
      </c>
      <c r="S2217" s="3">
        <v>155.5</v>
      </c>
      <c r="T2217" t="s">
        <v>1954</v>
      </c>
      <c r="U2217" t="s">
        <v>71</v>
      </c>
    </row>
    <row r="2218" spans="1:21" x14ac:dyDescent="0.35">
      <c r="A2218" t="s">
        <v>4753</v>
      </c>
      <c r="B2218" s="2">
        <v>45453</v>
      </c>
      <c r="C2218">
        <v>6</v>
      </c>
      <c r="D2218">
        <v>2024</v>
      </c>
      <c r="F2218" t="s">
        <v>625</v>
      </c>
      <c r="G2218" t="s">
        <v>3572</v>
      </c>
      <c r="H2218" t="s">
        <v>1867</v>
      </c>
      <c r="I2218" t="s">
        <v>2181</v>
      </c>
      <c r="J2218" t="s">
        <v>2114</v>
      </c>
      <c r="K2218" t="s">
        <v>1915</v>
      </c>
      <c r="L2218" t="s">
        <v>1886</v>
      </c>
      <c r="M2218">
        <v>1</v>
      </c>
      <c r="N2218" s="3">
        <v>85</v>
      </c>
      <c r="O2218" s="3">
        <v>41</v>
      </c>
      <c r="P2218" s="4">
        <v>0.1</v>
      </c>
      <c r="Q2218" s="3">
        <v>76.5</v>
      </c>
      <c r="R2218" s="3">
        <v>41</v>
      </c>
      <c r="S2218" s="3">
        <v>35.5</v>
      </c>
      <c r="T2218" t="s">
        <v>1954</v>
      </c>
      <c r="U2218" t="s">
        <v>72</v>
      </c>
    </row>
    <row r="2219" spans="1:21" x14ac:dyDescent="0.35">
      <c r="A2219" t="s">
        <v>4754</v>
      </c>
      <c r="B2219" s="2">
        <v>45453</v>
      </c>
      <c r="C2219">
        <v>6</v>
      </c>
      <c r="D2219">
        <v>2024</v>
      </c>
      <c r="F2219" t="s">
        <v>951</v>
      </c>
      <c r="G2219" t="s">
        <v>3937</v>
      </c>
      <c r="H2219" t="s">
        <v>1866</v>
      </c>
      <c r="I2219" t="s">
        <v>1866</v>
      </c>
      <c r="J2219" t="s">
        <v>1991</v>
      </c>
      <c r="K2219" t="s">
        <v>1925</v>
      </c>
      <c r="L2219" t="s">
        <v>1885</v>
      </c>
      <c r="M2219">
        <v>3</v>
      </c>
      <c r="N2219" s="3">
        <v>35</v>
      </c>
      <c r="O2219" s="3">
        <v>16</v>
      </c>
      <c r="P2219" s="4">
        <v>0.05</v>
      </c>
      <c r="Q2219" s="3">
        <v>99.75</v>
      </c>
      <c r="R2219" s="3">
        <v>48</v>
      </c>
      <c r="S2219" s="3">
        <v>51.75</v>
      </c>
      <c r="T2219" t="s">
        <v>1954</v>
      </c>
      <c r="U2219" t="s">
        <v>72</v>
      </c>
    </row>
    <row r="2220" spans="1:21" x14ac:dyDescent="0.35">
      <c r="A2220" t="s">
        <v>4755</v>
      </c>
      <c r="B2220" s="2">
        <v>45453</v>
      </c>
      <c r="C2220">
        <v>6</v>
      </c>
      <c r="D2220">
        <v>2024</v>
      </c>
      <c r="F2220" t="s">
        <v>716</v>
      </c>
      <c r="G2220" t="s">
        <v>2202</v>
      </c>
      <c r="H2220" t="s">
        <v>1866</v>
      </c>
      <c r="I2220" t="s">
        <v>1866</v>
      </c>
      <c r="J2220" t="s">
        <v>1971</v>
      </c>
      <c r="K2220" t="s">
        <v>1920</v>
      </c>
      <c r="L2220" t="s">
        <v>1886</v>
      </c>
      <c r="M2220">
        <v>1</v>
      </c>
      <c r="N2220" s="3">
        <v>45</v>
      </c>
      <c r="O2220" s="3">
        <v>19</v>
      </c>
      <c r="P2220" s="4">
        <v>0.2</v>
      </c>
      <c r="Q2220" s="3">
        <v>36</v>
      </c>
      <c r="R2220" s="3">
        <v>19</v>
      </c>
      <c r="S2220" s="3">
        <v>17</v>
      </c>
      <c r="T2220" t="s">
        <v>1954</v>
      </c>
      <c r="U2220" t="s">
        <v>72</v>
      </c>
    </row>
    <row r="2221" spans="1:21" x14ac:dyDescent="0.35">
      <c r="A2221" t="s">
        <v>4756</v>
      </c>
      <c r="B2221" s="2">
        <v>45453</v>
      </c>
      <c r="C2221">
        <v>6</v>
      </c>
      <c r="D2221">
        <v>2024</v>
      </c>
      <c r="F2221" t="s">
        <v>951</v>
      </c>
      <c r="G2221" t="s">
        <v>3937</v>
      </c>
      <c r="H2221" t="s">
        <v>1866</v>
      </c>
      <c r="I2221" t="s">
        <v>1866</v>
      </c>
      <c r="J2221" t="s">
        <v>2114</v>
      </c>
      <c r="K2221" t="s">
        <v>1915</v>
      </c>
      <c r="L2221" t="s">
        <v>1886</v>
      </c>
      <c r="M2221">
        <v>2</v>
      </c>
      <c r="N2221" s="3">
        <v>85</v>
      </c>
      <c r="O2221" s="3">
        <v>41</v>
      </c>
      <c r="P2221" s="4">
        <v>0.1</v>
      </c>
      <c r="Q2221" s="3">
        <v>153</v>
      </c>
      <c r="R2221" s="3">
        <v>82</v>
      </c>
      <c r="S2221" s="3">
        <v>71</v>
      </c>
      <c r="T2221" t="s">
        <v>1954</v>
      </c>
      <c r="U2221" t="s">
        <v>72</v>
      </c>
    </row>
    <row r="2222" spans="1:21" x14ac:dyDescent="0.35">
      <c r="A2222" t="s">
        <v>4757</v>
      </c>
      <c r="B2222" s="2">
        <v>45453</v>
      </c>
      <c r="C2222">
        <v>6</v>
      </c>
      <c r="D2222">
        <v>2024</v>
      </c>
      <c r="F2222" t="s">
        <v>628</v>
      </c>
      <c r="G2222" t="s">
        <v>3608</v>
      </c>
      <c r="H2222" t="s">
        <v>1874</v>
      </c>
      <c r="I2222" t="s">
        <v>2186</v>
      </c>
      <c r="J2222" t="s">
        <v>2061</v>
      </c>
      <c r="K2222" t="s">
        <v>1923</v>
      </c>
      <c r="L2222" t="s">
        <v>1888</v>
      </c>
      <c r="M2222">
        <v>1</v>
      </c>
      <c r="N2222" s="3">
        <v>25</v>
      </c>
      <c r="O2222" s="3">
        <v>11</v>
      </c>
      <c r="P2222" s="4">
        <v>0</v>
      </c>
      <c r="Q2222" s="3">
        <v>25</v>
      </c>
      <c r="R2222" s="3">
        <v>11</v>
      </c>
      <c r="S2222" s="3">
        <v>14</v>
      </c>
      <c r="T2222" t="s">
        <v>1954</v>
      </c>
      <c r="U2222" t="s">
        <v>72</v>
      </c>
    </row>
    <row r="2223" spans="1:21" x14ac:dyDescent="0.35">
      <c r="A2223" t="s">
        <v>4758</v>
      </c>
      <c r="B2223" s="2">
        <v>45453</v>
      </c>
      <c r="C2223">
        <v>6</v>
      </c>
      <c r="D2223">
        <v>2024</v>
      </c>
      <c r="F2223" t="s">
        <v>719</v>
      </c>
      <c r="G2223" t="s">
        <v>4178</v>
      </c>
      <c r="H2223" t="s">
        <v>1866</v>
      </c>
      <c r="I2223" t="s">
        <v>1866</v>
      </c>
      <c r="J2223" t="s">
        <v>1971</v>
      </c>
      <c r="K2223" t="s">
        <v>1920</v>
      </c>
      <c r="L2223" t="s">
        <v>1886</v>
      </c>
      <c r="M2223">
        <v>1</v>
      </c>
      <c r="N2223" s="3">
        <v>45</v>
      </c>
      <c r="O2223" s="3">
        <v>19</v>
      </c>
      <c r="P2223" s="4">
        <v>0.1</v>
      </c>
      <c r="Q2223" s="3">
        <v>40.5</v>
      </c>
      <c r="R2223" s="3">
        <v>19</v>
      </c>
      <c r="S2223" s="3">
        <v>21.5</v>
      </c>
      <c r="T2223" t="s">
        <v>1954</v>
      </c>
      <c r="U2223" t="s">
        <v>71</v>
      </c>
    </row>
    <row r="2224" spans="1:21" x14ac:dyDescent="0.35">
      <c r="A2224" t="s">
        <v>4759</v>
      </c>
      <c r="B2224" s="2">
        <v>45453</v>
      </c>
      <c r="C2224">
        <v>6</v>
      </c>
      <c r="D2224">
        <v>2024</v>
      </c>
      <c r="F2224" t="s">
        <v>512</v>
      </c>
      <c r="G2224" t="s">
        <v>3610</v>
      </c>
      <c r="H2224" t="s">
        <v>1866</v>
      </c>
      <c r="I2224" t="s">
        <v>1866</v>
      </c>
      <c r="J2224" t="s">
        <v>2015</v>
      </c>
      <c r="K2224" t="s">
        <v>1914</v>
      </c>
      <c r="L2224" t="s">
        <v>1888</v>
      </c>
      <c r="M2224">
        <v>2</v>
      </c>
      <c r="N2224" s="3">
        <v>65</v>
      </c>
      <c r="O2224" s="3">
        <v>32</v>
      </c>
      <c r="P2224" s="4">
        <v>0.15</v>
      </c>
      <c r="Q2224" s="3">
        <v>110.5</v>
      </c>
      <c r="R2224" s="3">
        <v>64</v>
      </c>
      <c r="S2224" s="3">
        <v>46.5</v>
      </c>
      <c r="T2224" t="s">
        <v>1954</v>
      </c>
      <c r="U2224" t="s">
        <v>72</v>
      </c>
    </row>
    <row r="2225" spans="1:21" x14ac:dyDescent="0.35">
      <c r="A2225" t="s">
        <v>4760</v>
      </c>
      <c r="B2225" s="2">
        <v>45453</v>
      </c>
      <c r="C2225">
        <v>6</v>
      </c>
      <c r="D2225">
        <v>2024</v>
      </c>
      <c r="F2225" t="s">
        <v>1509</v>
      </c>
      <c r="G2225" t="s">
        <v>2527</v>
      </c>
      <c r="H2225" t="s">
        <v>1871</v>
      </c>
      <c r="I2225" t="s">
        <v>2234</v>
      </c>
      <c r="J2225" t="s">
        <v>2067</v>
      </c>
      <c r="K2225" t="s">
        <v>1918</v>
      </c>
      <c r="L2225" t="s">
        <v>1889</v>
      </c>
      <c r="M2225">
        <v>1</v>
      </c>
      <c r="N2225" s="3">
        <v>69</v>
      </c>
      <c r="O2225" s="3">
        <v>37</v>
      </c>
      <c r="P2225" s="4">
        <v>0.05</v>
      </c>
      <c r="Q2225" s="3">
        <v>65.55</v>
      </c>
      <c r="R2225" s="3">
        <v>37</v>
      </c>
      <c r="S2225" s="3">
        <v>28.55</v>
      </c>
      <c r="T2225" t="s">
        <v>1954</v>
      </c>
      <c r="U2225" t="s">
        <v>72</v>
      </c>
    </row>
    <row r="2226" spans="1:21" x14ac:dyDescent="0.35">
      <c r="A2226" t="s">
        <v>4761</v>
      </c>
      <c r="B2226" s="2">
        <v>45453</v>
      </c>
      <c r="C2226">
        <v>6</v>
      </c>
      <c r="D2226">
        <v>2024</v>
      </c>
      <c r="F2226" t="s">
        <v>547</v>
      </c>
      <c r="G2226" t="s">
        <v>2098</v>
      </c>
      <c r="H2226" t="s">
        <v>1866</v>
      </c>
      <c r="I2226" t="s">
        <v>1866</v>
      </c>
      <c r="J2226" t="s">
        <v>1953</v>
      </c>
      <c r="K2226" t="s">
        <v>1905</v>
      </c>
      <c r="L2226" t="s">
        <v>1888</v>
      </c>
      <c r="M2226">
        <v>1</v>
      </c>
      <c r="N2226" s="3">
        <v>120</v>
      </c>
      <c r="O2226" s="3">
        <v>63</v>
      </c>
      <c r="P2226" s="4">
        <v>0.05</v>
      </c>
      <c r="Q2226" s="3">
        <v>114</v>
      </c>
      <c r="R2226" s="3">
        <v>63</v>
      </c>
      <c r="S2226" s="3">
        <v>51</v>
      </c>
      <c r="T2226" t="s">
        <v>1954</v>
      </c>
      <c r="U2226" t="s">
        <v>71</v>
      </c>
    </row>
    <row r="2227" spans="1:21" x14ac:dyDescent="0.35">
      <c r="A2227" t="s">
        <v>4762</v>
      </c>
      <c r="B2227" s="2">
        <v>45453</v>
      </c>
      <c r="C2227">
        <v>6</v>
      </c>
      <c r="D2227">
        <v>2024</v>
      </c>
      <c r="F2227" t="s">
        <v>1138</v>
      </c>
      <c r="G2227" t="s">
        <v>2861</v>
      </c>
      <c r="H2227" t="s">
        <v>1866</v>
      </c>
      <c r="I2227" t="s">
        <v>1866</v>
      </c>
      <c r="J2227" t="s">
        <v>1978</v>
      </c>
      <c r="K2227" t="s">
        <v>1916</v>
      </c>
      <c r="L2227" t="s">
        <v>1887</v>
      </c>
      <c r="M2227">
        <v>2</v>
      </c>
      <c r="N2227" s="3">
        <v>79</v>
      </c>
      <c r="O2227" s="3">
        <v>42</v>
      </c>
      <c r="P2227" s="4">
        <v>0.05</v>
      </c>
      <c r="Q2227" s="3">
        <v>150.1</v>
      </c>
      <c r="R2227" s="3">
        <v>84</v>
      </c>
      <c r="S2227" s="3">
        <v>66.099999999999994</v>
      </c>
      <c r="T2227" t="s">
        <v>1954</v>
      </c>
      <c r="U2227" t="s">
        <v>72</v>
      </c>
    </row>
    <row r="2228" spans="1:21" x14ac:dyDescent="0.35">
      <c r="A2228" t="s">
        <v>4763</v>
      </c>
      <c r="B2228" s="2">
        <v>45453</v>
      </c>
      <c r="C2228">
        <v>6</v>
      </c>
      <c r="D2228">
        <v>2024</v>
      </c>
      <c r="F2228" t="s">
        <v>439</v>
      </c>
      <c r="G2228" t="s">
        <v>2118</v>
      </c>
      <c r="H2228" t="s">
        <v>1870</v>
      </c>
      <c r="I2228" t="s">
        <v>2083</v>
      </c>
      <c r="J2228" t="s">
        <v>2162</v>
      </c>
      <c r="K2228" t="s">
        <v>1921</v>
      </c>
      <c r="L2228" t="s">
        <v>1889</v>
      </c>
      <c r="M2228">
        <v>1</v>
      </c>
      <c r="N2228" s="3">
        <v>55</v>
      </c>
      <c r="O2228" s="3">
        <v>27</v>
      </c>
      <c r="P2228" s="4">
        <v>0</v>
      </c>
      <c r="Q2228" s="3">
        <v>55</v>
      </c>
      <c r="R2228" s="3">
        <v>27</v>
      </c>
      <c r="S2228" s="3">
        <v>28</v>
      </c>
      <c r="T2228" t="s">
        <v>1954</v>
      </c>
      <c r="U2228" t="s">
        <v>71</v>
      </c>
    </row>
    <row r="2229" spans="1:21" x14ac:dyDescent="0.35">
      <c r="A2229" t="s">
        <v>4764</v>
      </c>
      <c r="B2229" s="2">
        <v>45453</v>
      </c>
      <c r="C2229">
        <v>6</v>
      </c>
      <c r="D2229">
        <v>2024</v>
      </c>
      <c r="F2229" t="s">
        <v>1130</v>
      </c>
      <c r="G2229" t="s">
        <v>2252</v>
      </c>
      <c r="H2229" t="s">
        <v>1868</v>
      </c>
      <c r="I2229" t="s">
        <v>1959</v>
      </c>
      <c r="J2229" t="s">
        <v>1991</v>
      </c>
      <c r="K2229" t="s">
        <v>1925</v>
      </c>
      <c r="L2229" t="s">
        <v>1885</v>
      </c>
      <c r="M2229">
        <v>2</v>
      </c>
      <c r="N2229" s="3">
        <v>35</v>
      </c>
      <c r="O2229" s="3">
        <v>16</v>
      </c>
      <c r="P2229" s="4">
        <v>0.15</v>
      </c>
      <c r="Q2229" s="3">
        <v>59.5</v>
      </c>
      <c r="R2229" s="3">
        <v>32</v>
      </c>
      <c r="S2229" s="3">
        <v>27.5</v>
      </c>
      <c r="T2229" t="s">
        <v>1954</v>
      </c>
      <c r="U2229" t="s">
        <v>72</v>
      </c>
    </row>
    <row r="2230" spans="1:21" x14ac:dyDescent="0.35">
      <c r="A2230" t="s">
        <v>4765</v>
      </c>
      <c r="B2230" s="2">
        <v>45454</v>
      </c>
      <c r="C2230">
        <v>6</v>
      </c>
      <c r="D2230">
        <v>2024</v>
      </c>
      <c r="F2230" t="s">
        <v>397</v>
      </c>
      <c r="G2230" t="s">
        <v>64</v>
      </c>
      <c r="H2230" t="s">
        <v>1870</v>
      </c>
      <c r="I2230" t="s">
        <v>2192</v>
      </c>
      <c r="J2230" t="s">
        <v>1963</v>
      </c>
      <c r="K2230" t="s">
        <v>1907</v>
      </c>
      <c r="L2230" t="s">
        <v>1890</v>
      </c>
      <c r="M2230">
        <v>1</v>
      </c>
      <c r="N2230" s="3">
        <v>119</v>
      </c>
      <c r="O2230" s="3">
        <v>72</v>
      </c>
      <c r="P2230" s="4">
        <v>0</v>
      </c>
      <c r="Q2230" s="3">
        <v>119</v>
      </c>
      <c r="R2230" s="3">
        <v>72</v>
      </c>
      <c r="S2230" s="3">
        <v>47</v>
      </c>
      <c r="T2230" t="s">
        <v>1954</v>
      </c>
      <c r="U2230" t="s">
        <v>72</v>
      </c>
    </row>
    <row r="2231" spans="1:21" x14ac:dyDescent="0.35">
      <c r="A2231" t="s">
        <v>4766</v>
      </c>
      <c r="B2231" s="2">
        <v>45454</v>
      </c>
      <c r="C2231">
        <v>6</v>
      </c>
      <c r="D2231">
        <v>2024</v>
      </c>
      <c r="F2231" t="s">
        <v>386</v>
      </c>
      <c r="G2231" t="s">
        <v>2242</v>
      </c>
      <c r="H2231" t="s">
        <v>1871</v>
      </c>
      <c r="I2231" t="s">
        <v>2234</v>
      </c>
      <c r="J2231" t="s">
        <v>2061</v>
      </c>
      <c r="K2231" t="s">
        <v>1923</v>
      </c>
      <c r="L2231" t="s">
        <v>1888</v>
      </c>
      <c r="M2231">
        <v>2</v>
      </c>
      <c r="N2231" s="3">
        <v>25</v>
      </c>
      <c r="O2231" s="3">
        <v>11</v>
      </c>
      <c r="P2231" s="4">
        <v>0.2</v>
      </c>
      <c r="Q2231" s="3">
        <v>40</v>
      </c>
      <c r="R2231" s="3">
        <v>22</v>
      </c>
      <c r="S2231" s="3">
        <v>18</v>
      </c>
      <c r="T2231" t="s">
        <v>1954</v>
      </c>
      <c r="U2231" t="s">
        <v>71</v>
      </c>
    </row>
    <row r="2232" spans="1:21" x14ac:dyDescent="0.35">
      <c r="A2232" t="s">
        <v>4767</v>
      </c>
      <c r="B2232" s="2">
        <v>45454</v>
      </c>
      <c r="C2232">
        <v>6</v>
      </c>
      <c r="D2232">
        <v>2024</v>
      </c>
      <c r="F2232" t="s">
        <v>472</v>
      </c>
      <c r="G2232" t="s">
        <v>3134</v>
      </c>
      <c r="H2232" t="s">
        <v>1874</v>
      </c>
      <c r="I2232" t="s">
        <v>2200</v>
      </c>
      <c r="J2232" t="s">
        <v>2162</v>
      </c>
      <c r="K2232" t="s">
        <v>1921</v>
      </c>
      <c r="L2232" t="s">
        <v>1889</v>
      </c>
      <c r="M2232">
        <v>2</v>
      </c>
      <c r="N2232" s="3">
        <v>55</v>
      </c>
      <c r="O2232" s="3">
        <v>27</v>
      </c>
      <c r="P2232" s="4">
        <v>0</v>
      </c>
      <c r="Q2232" s="3">
        <v>110</v>
      </c>
      <c r="R2232" s="3">
        <v>54</v>
      </c>
      <c r="S2232" s="3">
        <v>56</v>
      </c>
      <c r="T2232" t="s">
        <v>1954</v>
      </c>
      <c r="U2232" t="s">
        <v>71</v>
      </c>
    </row>
    <row r="2233" spans="1:21" x14ac:dyDescent="0.35">
      <c r="A2233" t="s">
        <v>4768</v>
      </c>
      <c r="B2233" s="2">
        <v>45454</v>
      </c>
      <c r="C2233">
        <v>6</v>
      </c>
      <c r="D2233">
        <v>2024</v>
      </c>
      <c r="F2233" t="s">
        <v>270</v>
      </c>
      <c r="G2233" t="s">
        <v>2151</v>
      </c>
      <c r="H2233" t="s">
        <v>1872</v>
      </c>
      <c r="I2233" t="s">
        <v>2152</v>
      </c>
      <c r="J2233" t="s">
        <v>2045</v>
      </c>
      <c r="K2233" t="s">
        <v>1910</v>
      </c>
      <c r="L2233" t="s">
        <v>1890</v>
      </c>
      <c r="M2233">
        <v>1</v>
      </c>
      <c r="N2233" s="3">
        <v>99</v>
      </c>
      <c r="O2233" s="3">
        <v>58</v>
      </c>
      <c r="P2233" s="4">
        <v>0.1</v>
      </c>
      <c r="Q2233" s="3">
        <v>89.1</v>
      </c>
      <c r="R2233" s="3">
        <v>58</v>
      </c>
      <c r="S2233" s="3">
        <v>31.1</v>
      </c>
      <c r="T2233" t="s">
        <v>1954</v>
      </c>
      <c r="U2233" t="s">
        <v>72</v>
      </c>
    </row>
    <row r="2234" spans="1:21" x14ac:dyDescent="0.35">
      <c r="A2234" t="s">
        <v>4769</v>
      </c>
      <c r="B2234" s="2">
        <v>45454</v>
      </c>
      <c r="C2234">
        <v>6</v>
      </c>
      <c r="D2234">
        <v>2024</v>
      </c>
      <c r="F2234" t="s">
        <v>380</v>
      </c>
      <c r="G2234" t="s">
        <v>2096</v>
      </c>
      <c r="H2234" t="s">
        <v>1866</v>
      </c>
      <c r="I2234" t="s">
        <v>1866</v>
      </c>
      <c r="J2234" t="s">
        <v>2061</v>
      </c>
      <c r="K2234" t="s">
        <v>1923</v>
      </c>
      <c r="L2234" t="s">
        <v>1888</v>
      </c>
      <c r="M2234">
        <v>5</v>
      </c>
      <c r="N2234" s="3">
        <v>25</v>
      </c>
      <c r="O2234" s="3">
        <v>11</v>
      </c>
      <c r="P2234" s="4">
        <v>0</v>
      </c>
      <c r="Q2234" s="3">
        <v>125</v>
      </c>
      <c r="R2234" s="3">
        <v>55</v>
      </c>
      <c r="S2234" s="3">
        <v>70</v>
      </c>
      <c r="T2234" t="s">
        <v>1954</v>
      </c>
      <c r="U2234" t="s">
        <v>72</v>
      </c>
    </row>
    <row r="2235" spans="1:21" x14ac:dyDescent="0.35">
      <c r="A2235" t="s">
        <v>4770</v>
      </c>
      <c r="B2235" s="2">
        <v>45454</v>
      </c>
      <c r="C2235">
        <v>6</v>
      </c>
      <c r="D2235">
        <v>2024</v>
      </c>
      <c r="F2235" t="s">
        <v>433</v>
      </c>
      <c r="G2235" t="s">
        <v>3085</v>
      </c>
      <c r="H2235" t="s">
        <v>1870</v>
      </c>
      <c r="I2235" t="s">
        <v>2000</v>
      </c>
      <c r="J2235" t="s">
        <v>1971</v>
      </c>
      <c r="K2235" t="s">
        <v>1920</v>
      </c>
      <c r="L2235" t="s">
        <v>1886</v>
      </c>
      <c r="M2235">
        <v>2</v>
      </c>
      <c r="N2235" s="3">
        <v>45</v>
      </c>
      <c r="O2235" s="3">
        <v>19</v>
      </c>
      <c r="P2235" s="4">
        <v>0.1</v>
      </c>
      <c r="Q2235" s="3">
        <v>81</v>
      </c>
      <c r="R2235" s="3">
        <v>38</v>
      </c>
      <c r="S2235" s="3">
        <v>43</v>
      </c>
      <c r="T2235" t="s">
        <v>1954</v>
      </c>
      <c r="U2235" t="s">
        <v>72</v>
      </c>
    </row>
    <row r="2236" spans="1:21" x14ac:dyDescent="0.35">
      <c r="A2236" t="s">
        <v>4771</v>
      </c>
      <c r="B2236" s="2">
        <v>45454</v>
      </c>
      <c r="C2236">
        <v>6</v>
      </c>
      <c r="D2236">
        <v>2024</v>
      </c>
      <c r="F2236" t="s">
        <v>974</v>
      </c>
      <c r="G2236" t="s">
        <v>2521</v>
      </c>
      <c r="H2236" t="s">
        <v>1871</v>
      </c>
      <c r="I2236" t="s">
        <v>2144</v>
      </c>
      <c r="J2236" t="s">
        <v>1997</v>
      </c>
      <c r="K2236" t="s">
        <v>1906</v>
      </c>
      <c r="L2236" t="s">
        <v>1889</v>
      </c>
      <c r="M2236">
        <v>4</v>
      </c>
      <c r="N2236" s="3">
        <v>89</v>
      </c>
      <c r="O2236" s="3">
        <v>48</v>
      </c>
      <c r="P2236" s="4">
        <v>0</v>
      </c>
      <c r="Q2236" s="3">
        <v>356</v>
      </c>
      <c r="R2236" s="3">
        <v>192</v>
      </c>
      <c r="S2236" s="3">
        <v>164</v>
      </c>
      <c r="T2236" t="s">
        <v>1954</v>
      </c>
      <c r="U2236" t="s">
        <v>72</v>
      </c>
    </row>
    <row r="2237" spans="1:21" x14ac:dyDescent="0.35">
      <c r="A2237" t="s">
        <v>4772</v>
      </c>
      <c r="B2237" s="2">
        <v>45454</v>
      </c>
      <c r="C2237">
        <v>6</v>
      </c>
      <c r="D2237">
        <v>2024</v>
      </c>
      <c r="F2237" t="s">
        <v>1456</v>
      </c>
      <c r="G2237" t="s">
        <v>3411</v>
      </c>
      <c r="H2237" t="s">
        <v>1868</v>
      </c>
      <c r="I2237" t="s">
        <v>2022</v>
      </c>
      <c r="J2237" t="s">
        <v>1997</v>
      </c>
      <c r="K2237" t="s">
        <v>1906</v>
      </c>
      <c r="L2237" t="s">
        <v>1889</v>
      </c>
      <c r="M2237">
        <v>3</v>
      </c>
      <c r="N2237" s="3">
        <v>89</v>
      </c>
      <c r="O2237" s="3">
        <v>48</v>
      </c>
      <c r="P2237" s="4">
        <v>0</v>
      </c>
      <c r="Q2237" s="3">
        <v>267</v>
      </c>
      <c r="R2237" s="3">
        <v>144</v>
      </c>
      <c r="S2237" s="3">
        <v>123</v>
      </c>
      <c r="T2237" t="s">
        <v>1954</v>
      </c>
      <c r="U2237" t="s">
        <v>72</v>
      </c>
    </row>
    <row r="2238" spans="1:21" x14ac:dyDescent="0.35">
      <c r="A2238" t="s">
        <v>4773</v>
      </c>
      <c r="B2238" s="2">
        <v>45454</v>
      </c>
      <c r="C2238">
        <v>6</v>
      </c>
      <c r="D2238">
        <v>2024</v>
      </c>
      <c r="F2238" t="s">
        <v>674</v>
      </c>
      <c r="G2238" t="s">
        <v>2934</v>
      </c>
      <c r="H2238" t="s">
        <v>1875</v>
      </c>
      <c r="I2238" t="s">
        <v>2054</v>
      </c>
      <c r="J2238" t="s">
        <v>1991</v>
      </c>
      <c r="K2238" t="s">
        <v>1925</v>
      </c>
      <c r="L2238" t="s">
        <v>1885</v>
      </c>
      <c r="M2238">
        <v>3</v>
      </c>
      <c r="N2238" s="3">
        <v>35</v>
      </c>
      <c r="O2238" s="3">
        <v>16</v>
      </c>
      <c r="P2238" s="4">
        <v>0.1</v>
      </c>
      <c r="Q2238" s="3">
        <v>94.5</v>
      </c>
      <c r="R2238" s="3">
        <v>48</v>
      </c>
      <c r="S2238" s="3">
        <v>46.5</v>
      </c>
      <c r="T2238" t="s">
        <v>1954</v>
      </c>
      <c r="U2238" t="s">
        <v>72</v>
      </c>
    </row>
    <row r="2239" spans="1:21" x14ac:dyDescent="0.35">
      <c r="A2239" t="s">
        <v>4774</v>
      </c>
      <c r="B2239" s="2">
        <v>45454</v>
      </c>
      <c r="C2239">
        <v>6</v>
      </c>
      <c r="D2239">
        <v>2024</v>
      </c>
      <c r="F2239" t="s">
        <v>419</v>
      </c>
      <c r="G2239" t="s">
        <v>1983</v>
      </c>
      <c r="H2239" t="s">
        <v>1875</v>
      </c>
      <c r="I2239" t="s">
        <v>1981</v>
      </c>
      <c r="J2239" t="s">
        <v>1963</v>
      </c>
      <c r="K2239" t="s">
        <v>1907</v>
      </c>
      <c r="L2239" t="s">
        <v>1890</v>
      </c>
      <c r="M2239">
        <v>2</v>
      </c>
      <c r="N2239" s="3">
        <v>119</v>
      </c>
      <c r="O2239" s="3">
        <v>72</v>
      </c>
      <c r="P2239" s="4">
        <v>0.1</v>
      </c>
      <c r="Q2239" s="3">
        <v>214.2</v>
      </c>
      <c r="R2239" s="3">
        <v>144</v>
      </c>
      <c r="S2239" s="3">
        <v>70.2</v>
      </c>
      <c r="T2239" t="s">
        <v>1954</v>
      </c>
      <c r="U2239" t="s">
        <v>72</v>
      </c>
    </row>
    <row r="2240" spans="1:21" x14ac:dyDescent="0.35">
      <c r="A2240" t="s">
        <v>4775</v>
      </c>
      <c r="B2240" s="2">
        <v>45455</v>
      </c>
      <c r="C2240">
        <v>6</v>
      </c>
      <c r="D2240">
        <v>2024</v>
      </c>
      <c r="F2240" t="s">
        <v>1041</v>
      </c>
      <c r="G2240" t="s">
        <v>3520</v>
      </c>
      <c r="H2240" t="s">
        <v>1873</v>
      </c>
      <c r="I2240" t="s">
        <v>2070</v>
      </c>
      <c r="J2240" t="s">
        <v>2064</v>
      </c>
      <c r="K2240" t="s">
        <v>1922</v>
      </c>
      <c r="L2240" t="s">
        <v>1887</v>
      </c>
      <c r="M2240">
        <v>3</v>
      </c>
      <c r="N2240" s="3">
        <v>32</v>
      </c>
      <c r="O2240" s="3">
        <v>14</v>
      </c>
      <c r="P2240" s="4">
        <v>0.1</v>
      </c>
      <c r="Q2240" s="3">
        <v>86.4</v>
      </c>
      <c r="R2240" s="3">
        <v>42</v>
      </c>
      <c r="S2240" s="3">
        <v>44.4</v>
      </c>
      <c r="T2240" t="s">
        <v>1954</v>
      </c>
      <c r="U2240" t="s">
        <v>72</v>
      </c>
    </row>
    <row r="2241" spans="1:21" x14ac:dyDescent="0.35">
      <c r="A2241" t="s">
        <v>4776</v>
      </c>
      <c r="B2241" s="2">
        <v>45455</v>
      </c>
      <c r="C2241">
        <v>6</v>
      </c>
      <c r="D2241">
        <v>2024</v>
      </c>
      <c r="F2241" t="s">
        <v>273</v>
      </c>
      <c r="G2241" t="s">
        <v>2470</v>
      </c>
      <c r="H2241" t="s">
        <v>1866</v>
      </c>
      <c r="I2241" t="s">
        <v>1866</v>
      </c>
      <c r="J2241" t="s">
        <v>1991</v>
      </c>
      <c r="K2241" t="s">
        <v>1925</v>
      </c>
      <c r="L2241" t="s">
        <v>1885</v>
      </c>
      <c r="M2241">
        <v>1</v>
      </c>
      <c r="N2241" s="3">
        <v>35</v>
      </c>
      <c r="O2241" s="3">
        <v>16</v>
      </c>
      <c r="P2241" s="4">
        <v>0</v>
      </c>
      <c r="Q2241" s="3">
        <v>35</v>
      </c>
      <c r="R2241" s="3">
        <v>16</v>
      </c>
      <c r="S2241" s="3">
        <v>19</v>
      </c>
      <c r="T2241" t="s">
        <v>1954</v>
      </c>
      <c r="U2241" t="s">
        <v>72</v>
      </c>
    </row>
    <row r="2242" spans="1:21" x14ac:dyDescent="0.35">
      <c r="A2242" t="s">
        <v>4777</v>
      </c>
      <c r="B2242" s="2">
        <v>45455</v>
      </c>
      <c r="C2242">
        <v>6</v>
      </c>
      <c r="D2242">
        <v>2024</v>
      </c>
      <c r="F2242" t="s">
        <v>861</v>
      </c>
      <c r="G2242" t="s">
        <v>3070</v>
      </c>
      <c r="H2242" t="s">
        <v>1871</v>
      </c>
      <c r="I2242" t="s">
        <v>2234</v>
      </c>
      <c r="J2242" t="s">
        <v>2045</v>
      </c>
      <c r="K2242" t="s">
        <v>1910</v>
      </c>
      <c r="L2242" t="s">
        <v>1890</v>
      </c>
      <c r="M2242">
        <v>1</v>
      </c>
      <c r="N2242" s="3">
        <v>99</v>
      </c>
      <c r="O2242" s="3">
        <v>58</v>
      </c>
      <c r="P2242" s="4">
        <v>0.05</v>
      </c>
      <c r="Q2242" s="3">
        <v>94.05</v>
      </c>
      <c r="R2242" s="3">
        <v>58</v>
      </c>
      <c r="S2242" s="3">
        <v>36.049999999999997</v>
      </c>
      <c r="T2242" t="s">
        <v>1954</v>
      </c>
      <c r="U2242" t="s">
        <v>72</v>
      </c>
    </row>
    <row r="2243" spans="1:21" x14ac:dyDescent="0.35">
      <c r="A2243" t="s">
        <v>4778</v>
      </c>
      <c r="B2243" s="2">
        <v>45455</v>
      </c>
      <c r="C2243">
        <v>6</v>
      </c>
      <c r="D2243">
        <v>2024</v>
      </c>
      <c r="F2243" t="s">
        <v>575</v>
      </c>
      <c r="G2243" t="s">
        <v>2141</v>
      </c>
      <c r="H2243" t="s">
        <v>1866</v>
      </c>
      <c r="I2243" t="s">
        <v>1866</v>
      </c>
      <c r="J2243" t="s">
        <v>1953</v>
      </c>
      <c r="K2243" t="s">
        <v>1905</v>
      </c>
      <c r="L2243" t="s">
        <v>1888</v>
      </c>
      <c r="M2243">
        <v>4</v>
      </c>
      <c r="N2243" s="3">
        <v>120</v>
      </c>
      <c r="O2243" s="3">
        <v>63</v>
      </c>
      <c r="P2243" s="4">
        <v>0</v>
      </c>
      <c r="Q2243" s="3">
        <v>480</v>
      </c>
      <c r="R2243" s="3">
        <v>252</v>
      </c>
      <c r="S2243" s="3">
        <v>228</v>
      </c>
      <c r="T2243" t="s">
        <v>1954</v>
      </c>
      <c r="U2243" t="s">
        <v>72</v>
      </c>
    </row>
    <row r="2244" spans="1:21" x14ac:dyDescent="0.35">
      <c r="A2244" t="s">
        <v>4779</v>
      </c>
      <c r="B2244" s="2">
        <v>45455</v>
      </c>
      <c r="C2244">
        <v>6</v>
      </c>
      <c r="D2244">
        <v>2024</v>
      </c>
      <c r="F2244" t="s">
        <v>773</v>
      </c>
      <c r="G2244" t="s">
        <v>4503</v>
      </c>
      <c r="H2244" t="s">
        <v>1871</v>
      </c>
      <c r="I2244" t="s">
        <v>2144</v>
      </c>
      <c r="J2244" t="s">
        <v>1956</v>
      </c>
      <c r="K2244" t="s">
        <v>1909</v>
      </c>
      <c r="L2244" t="s">
        <v>1887</v>
      </c>
      <c r="M2244">
        <v>3</v>
      </c>
      <c r="N2244" s="3">
        <v>95</v>
      </c>
      <c r="O2244" s="3">
        <v>54</v>
      </c>
      <c r="P2244" s="4">
        <v>0</v>
      </c>
      <c r="Q2244" s="3">
        <v>285</v>
      </c>
      <c r="R2244" s="3">
        <v>162</v>
      </c>
      <c r="S2244" s="3">
        <v>123</v>
      </c>
      <c r="T2244" t="s">
        <v>1954</v>
      </c>
      <c r="U2244" t="s">
        <v>72</v>
      </c>
    </row>
    <row r="2245" spans="1:21" x14ac:dyDescent="0.35">
      <c r="A2245" t="s">
        <v>4780</v>
      </c>
      <c r="B2245" s="2">
        <v>45455</v>
      </c>
      <c r="C2245">
        <v>6</v>
      </c>
      <c r="D2245">
        <v>2024</v>
      </c>
      <c r="F2245" t="s">
        <v>1600</v>
      </c>
      <c r="G2245" t="s">
        <v>2837</v>
      </c>
      <c r="H2245" t="s">
        <v>1874</v>
      </c>
      <c r="I2245" t="s">
        <v>2200</v>
      </c>
      <c r="J2245" t="s">
        <v>1987</v>
      </c>
      <c r="K2245" t="s">
        <v>1908</v>
      </c>
      <c r="L2245" t="s">
        <v>1890</v>
      </c>
      <c r="M2245">
        <v>2</v>
      </c>
      <c r="N2245" s="3">
        <v>129</v>
      </c>
      <c r="O2245" s="3">
        <v>78</v>
      </c>
      <c r="P2245" s="4">
        <v>0</v>
      </c>
      <c r="Q2245" s="3">
        <v>258</v>
      </c>
      <c r="R2245" s="3">
        <v>156</v>
      </c>
      <c r="S2245" s="3">
        <v>102</v>
      </c>
      <c r="T2245" t="s">
        <v>1954</v>
      </c>
      <c r="U2245" t="s">
        <v>72</v>
      </c>
    </row>
    <row r="2246" spans="1:21" x14ac:dyDescent="0.35">
      <c r="A2246" t="s">
        <v>4781</v>
      </c>
      <c r="B2246" s="2">
        <v>45455</v>
      </c>
      <c r="C2246">
        <v>6</v>
      </c>
      <c r="D2246">
        <v>2024</v>
      </c>
      <c r="F2246" t="s">
        <v>587</v>
      </c>
      <c r="G2246" t="s">
        <v>2159</v>
      </c>
      <c r="H2246" t="s">
        <v>1866</v>
      </c>
      <c r="I2246" t="s">
        <v>1866</v>
      </c>
      <c r="J2246" t="s">
        <v>2001</v>
      </c>
      <c r="K2246" t="s">
        <v>1911</v>
      </c>
      <c r="L2246" t="s">
        <v>1886</v>
      </c>
      <c r="M2246">
        <v>1</v>
      </c>
      <c r="N2246" s="3">
        <v>58</v>
      </c>
      <c r="O2246" s="3">
        <v>25</v>
      </c>
      <c r="P2246" s="4">
        <v>0.05</v>
      </c>
      <c r="Q2246" s="3">
        <v>55.1</v>
      </c>
      <c r="R2246" s="3">
        <v>25</v>
      </c>
      <c r="S2246" s="3">
        <v>30.1</v>
      </c>
      <c r="T2246" t="s">
        <v>1954</v>
      </c>
      <c r="U2246" t="s">
        <v>72</v>
      </c>
    </row>
    <row r="2247" spans="1:21" x14ac:dyDescent="0.35">
      <c r="A2247" t="s">
        <v>4782</v>
      </c>
      <c r="B2247" s="2">
        <v>45455</v>
      </c>
      <c r="C2247">
        <v>6</v>
      </c>
      <c r="D2247">
        <v>2024</v>
      </c>
      <c r="F2247" t="s">
        <v>1654</v>
      </c>
      <c r="G2247" t="s">
        <v>2606</v>
      </c>
      <c r="H2247" t="s">
        <v>1871</v>
      </c>
      <c r="I2247" t="s">
        <v>1990</v>
      </c>
      <c r="J2247" t="s">
        <v>2064</v>
      </c>
      <c r="K2247" t="s">
        <v>1922</v>
      </c>
      <c r="L2247" t="s">
        <v>1887</v>
      </c>
      <c r="M2247">
        <v>4</v>
      </c>
      <c r="N2247" s="3">
        <v>32</v>
      </c>
      <c r="O2247" s="3">
        <v>14</v>
      </c>
      <c r="P2247" s="4">
        <v>0.1</v>
      </c>
      <c r="Q2247" s="3">
        <v>115.2</v>
      </c>
      <c r="R2247" s="3">
        <v>56</v>
      </c>
      <c r="S2247" s="3">
        <v>59.2</v>
      </c>
      <c r="T2247" t="s">
        <v>1954</v>
      </c>
      <c r="U2247" t="s">
        <v>72</v>
      </c>
    </row>
    <row r="2248" spans="1:21" x14ac:dyDescent="0.35">
      <c r="A2248" t="s">
        <v>4783</v>
      </c>
      <c r="B2248" s="2">
        <v>45455</v>
      </c>
      <c r="C2248">
        <v>6</v>
      </c>
      <c r="D2248">
        <v>2024</v>
      </c>
      <c r="F2248" t="s">
        <v>1489</v>
      </c>
      <c r="G2248" t="s">
        <v>3348</v>
      </c>
      <c r="H2248" t="s">
        <v>1863</v>
      </c>
      <c r="I2248" t="s">
        <v>2056</v>
      </c>
      <c r="J2248" t="s">
        <v>2183</v>
      </c>
      <c r="K2248" t="s">
        <v>1917</v>
      </c>
      <c r="L2248" t="s">
        <v>1886</v>
      </c>
      <c r="M2248">
        <v>2</v>
      </c>
      <c r="N2248" s="3">
        <v>72</v>
      </c>
      <c r="O2248" s="3">
        <v>34</v>
      </c>
      <c r="P2248" s="4">
        <v>0</v>
      </c>
      <c r="Q2248" s="3">
        <v>144</v>
      </c>
      <c r="R2248" s="3">
        <v>68</v>
      </c>
      <c r="S2248" s="3">
        <v>76</v>
      </c>
      <c r="T2248" t="s">
        <v>1954</v>
      </c>
      <c r="U2248" t="s">
        <v>71</v>
      </c>
    </row>
    <row r="2249" spans="1:21" x14ac:dyDescent="0.35">
      <c r="A2249" t="s">
        <v>4784</v>
      </c>
      <c r="B2249" s="2">
        <v>45455</v>
      </c>
      <c r="C2249">
        <v>6</v>
      </c>
      <c r="D2249">
        <v>2024</v>
      </c>
      <c r="F2249" t="s">
        <v>1608</v>
      </c>
      <c r="G2249" t="s">
        <v>2100</v>
      </c>
      <c r="H2249" t="s">
        <v>1867</v>
      </c>
      <c r="I2249" t="s">
        <v>2165</v>
      </c>
      <c r="J2249" t="s">
        <v>1953</v>
      </c>
      <c r="K2249" t="s">
        <v>1905</v>
      </c>
      <c r="L2249" t="s">
        <v>1888</v>
      </c>
      <c r="M2249">
        <v>2</v>
      </c>
      <c r="N2249" s="3">
        <v>120</v>
      </c>
      <c r="O2249" s="3">
        <v>63</v>
      </c>
      <c r="P2249" s="4">
        <v>0</v>
      </c>
      <c r="Q2249" s="3">
        <v>240</v>
      </c>
      <c r="R2249" s="3">
        <v>126</v>
      </c>
      <c r="S2249" s="3">
        <v>114</v>
      </c>
      <c r="T2249" t="s">
        <v>1954</v>
      </c>
      <c r="U2249" t="s">
        <v>71</v>
      </c>
    </row>
    <row r="2250" spans="1:21" x14ac:dyDescent="0.35">
      <c r="A2250" t="s">
        <v>4785</v>
      </c>
      <c r="B2250" s="2">
        <v>45456</v>
      </c>
      <c r="C2250">
        <v>6</v>
      </c>
      <c r="D2250">
        <v>2024</v>
      </c>
      <c r="F2250" t="s">
        <v>680</v>
      </c>
      <c r="G2250" t="s">
        <v>2930</v>
      </c>
      <c r="H2250" t="s">
        <v>1866</v>
      </c>
      <c r="I2250" t="s">
        <v>1866</v>
      </c>
      <c r="J2250" t="s">
        <v>1971</v>
      </c>
      <c r="K2250" t="s">
        <v>1920</v>
      </c>
      <c r="L2250" t="s">
        <v>1886</v>
      </c>
      <c r="M2250">
        <v>2</v>
      </c>
      <c r="N2250" s="3">
        <v>45</v>
      </c>
      <c r="O2250" s="3">
        <v>19</v>
      </c>
      <c r="P2250" s="4">
        <v>0.05</v>
      </c>
      <c r="Q2250" s="3">
        <v>85.5</v>
      </c>
      <c r="R2250" s="3">
        <v>38</v>
      </c>
      <c r="S2250" s="3">
        <v>47.5</v>
      </c>
      <c r="T2250" t="s">
        <v>1954</v>
      </c>
      <c r="U2250" t="s">
        <v>72</v>
      </c>
    </row>
    <row r="2251" spans="1:21" x14ac:dyDescent="0.35">
      <c r="A2251" t="s">
        <v>4786</v>
      </c>
      <c r="B2251" s="2">
        <v>45456</v>
      </c>
      <c r="C2251">
        <v>6</v>
      </c>
      <c r="D2251">
        <v>2024</v>
      </c>
      <c r="F2251" t="s">
        <v>585</v>
      </c>
      <c r="G2251" t="s">
        <v>3070</v>
      </c>
      <c r="H2251" t="s">
        <v>1871</v>
      </c>
      <c r="I2251" t="s">
        <v>1990</v>
      </c>
      <c r="J2251" t="s">
        <v>2045</v>
      </c>
      <c r="K2251" t="s">
        <v>1910</v>
      </c>
      <c r="L2251" t="s">
        <v>1890</v>
      </c>
      <c r="M2251">
        <v>3</v>
      </c>
      <c r="N2251" s="3">
        <v>99</v>
      </c>
      <c r="O2251" s="3">
        <v>58</v>
      </c>
      <c r="P2251" s="4">
        <v>0.05</v>
      </c>
      <c r="Q2251" s="3">
        <v>282.14999999999998</v>
      </c>
      <c r="R2251" s="3">
        <v>174</v>
      </c>
      <c r="S2251" s="3">
        <v>108.15</v>
      </c>
      <c r="T2251" t="s">
        <v>1954</v>
      </c>
      <c r="U2251" t="s">
        <v>72</v>
      </c>
    </row>
    <row r="2252" spans="1:21" x14ac:dyDescent="0.35">
      <c r="A2252" t="s">
        <v>4787</v>
      </c>
      <c r="B2252" s="2">
        <v>45456</v>
      </c>
      <c r="C2252">
        <v>6</v>
      </c>
      <c r="D2252">
        <v>2024</v>
      </c>
      <c r="F2252" t="s">
        <v>388</v>
      </c>
      <c r="G2252" t="s">
        <v>65</v>
      </c>
      <c r="H2252" t="s">
        <v>1872</v>
      </c>
      <c r="I2252" t="s">
        <v>2357</v>
      </c>
      <c r="J2252" t="s">
        <v>2120</v>
      </c>
      <c r="K2252" t="s">
        <v>1926</v>
      </c>
      <c r="L2252" t="s">
        <v>1885</v>
      </c>
      <c r="M2252">
        <v>1</v>
      </c>
      <c r="N2252" s="3">
        <v>28</v>
      </c>
      <c r="O2252" s="3">
        <v>13</v>
      </c>
      <c r="P2252" s="4">
        <v>0</v>
      </c>
      <c r="Q2252" s="3">
        <v>28</v>
      </c>
      <c r="R2252" s="3">
        <v>13</v>
      </c>
      <c r="S2252" s="3">
        <v>15</v>
      </c>
      <c r="T2252" t="s">
        <v>1954</v>
      </c>
      <c r="U2252" t="s">
        <v>72</v>
      </c>
    </row>
    <row r="2253" spans="1:21" x14ac:dyDescent="0.35">
      <c r="A2253" t="s">
        <v>4788</v>
      </c>
      <c r="B2253" s="2">
        <v>45456</v>
      </c>
      <c r="C2253">
        <v>6</v>
      </c>
      <c r="D2253">
        <v>2024</v>
      </c>
      <c r="F2253" t="s">
        <v>1399</v>
      </c>
      <c r="G2253" t="s">
        <v>2566</v>
      </c>
      <c r="H2253" t="s">
        <v>1872</v>
      </c>
      <c r="I2253" t="s">
        <v>2076</v>
      </c>
      <c r="J2253" t="s">
        <v>1997</v>
      </c>
      <c r="K2253" t="s">
        <v>1906</v>
      </c>
      <c r="L2253" t="s">
        <v>1889</v>
      </c>
      <c r="M2253">
        <v>2</v>
      </c>
      <c r="N2253" s="3">
        <v>89</v>
      </c>
      <c r="O2253" s="3">
        <v>48</v>
      </c>
      <c r="P2253" s="4">
        <v>0.05</v>
      </c>
      <c r="Q2253" s="3">
        <v>169.1</v>
      </c>
      <c r="R2253" s="3">
        <v>96</v>
      </c>
      <c r="S2253" s="3">
        <v>73.099999999999994</v>
      </c>
      <c r="T2253" t="s">
        <v>1954</v>
      </c>
      <c r="U2253" t="s">
        <v>72</v>
      </c>
    </row>
    <row r="2254" spans="1:21" x14ac:dyDescent="0.35">
      <c r="A2254" t="s">
        <v>4789</v>
      </c>
      <c r="B2254" s="2">
        <v>45456</v>
      </c>
      <c r="C2254">
        <v>6</v>
      </c>
      <c r="D2254">
        <v>2024</v>
      </c>
      <c r="F2254" t="s">
        <v>1035</v>
      </c>
      <c r="G2254" t="s">
        <v>2242</v>
      </c>
      <c r="H2254" t="s">
        <v>1863</v>
      </c>
      <c r="I2254" t="s">
        <v>2051</v>
      </c>
      <c r="J2254" t="s">
        <v>1963</v>
      </c>
      <c r="K2254" t="s">
        <v>1907</v>
      </c>
      <c r="L2254" t="s">
        <v>1890</v>
      </c>
      <c r="M2254">
        <v>1</v>
      </c>
      <c r="N2254" s="3">
        <v>119</v>
      </c>
      <c r="O2254" s="3">
        <v>72</v>
      </c>
      <c r="P2254" s="4">
        <v>0</v>
      </c>
      <c r="Q2254" s="3">
        <v>119</v>
      </c>
      <c r="R2254" s="3">
        <v>72</v>
      </c>
      <c r="S2254" s="3">
        <v>47</v>
      </c>
      <c r="T2254" t="s">
        <v>1954</v>
      </c>
      <c r="U2254" t="s">
        <v>72</v>
      </c>
    </row>
    <row r="2255" spans="1:21" x14ac:dyDescent="0.35">
      <c r="A2255" t="s">
        <v>4790</v>
      </c>
      <c r="B2255" s="2">
        <v>45456</v>
      </c>
      <c r="C2255">
        <v>6</v>
      </c>
      <c r="D2255">
        <v>2024</v>
      </c>
      <c r="F2255" t="s">
        <v>311</v>
      </c>
      <c r="G2255" t="s">
        <v>2059</v>
      </c>
      <c r="H2255" t="s">
        <v>1868</v>
      </c>
      <c r="I2255" t="s">
        <v>1959</v>
      </c>
      <c r="J2255" t="s">
        <v>1987</v>
      </c>
      <c r="K2255" t="s">
        <v>1908</v>
      </c>
      <c r="L2255" t="s">
        <v>1890</v>
      </c>
      <c r="M2255">
        <v>1</v>
      </c>
      <c r="N2255" s="3">
        <v>129</v>
      </c>
      <c r="O2255" s="3">
        <v>78</v>
      </c>
      <c r="P2255" s="4">
        <v>0</v>
      </c>
      <c r="Q2255" s="3">
        <v>129</v>
      </c>
      <c r="R2255" s="3">
        <v>78</v>
      </c>
      <c r="S2255" s="3">
        <v>51</v>
      </c>
      <c r="T2255" t="s">
        <v>1954</v>
      </c>
      <c r="U2255" t="s">
        <v>72</v>
      </c>
    </row>
    <row r="2256" spans="1:21" x14ac:dyDescent="0.35">
      <c r="A2256" t="s">
        <v>4791</v>
      </c>
      <c r="B2256" s="2">
        <v>45456</v>
      </c>
      <c r="C2256">
        <v>6</v>
      </c>
      <c r="D2256">
        <v>2024</v>
      </c>
      <c r="F2256" t="s">
        <v>1435</v>
      </c>
      <c r="G2256" t="s">
        <v>2566</v>
      </c>
      <c r="H2256" t="s">
        <v>1868</v>
      </c>
      <c r="I2256" t="s">
        <v>1959</v>
      </c>
      <c r="J2256" t="s">
        <v>1997</v>
      </c>
      <c r="K2256" t="s">
        <v>1906</v>
      </c>
      <c r="L2256" t="s">
        <v>1889</v>
      </c>
      <c r="M2256">
        <v>1</v>
      </c>
      <c r="N2256" s="3">
        <v>89</v>
      </c>
      <c r="O2256" s="3">
        <v>48</v>
      </c>
      <c r="P2256" s="4">
        <v>0</v>
      </c>
      <c r="Q2256" s="3">
        <v>89</v>
      </c>
      <c r="R2256" s="3">
        <v>48</v>
      </c>
      <c r="S2256" s="3">
        <v>41</v>
      </c>
      <c r="T2256" t="s">
        <v>1954</v>
      </c>
      <c r="U2256" t="s">
        <v>72</v>
      </c>
    </row>
    <row r="2257" spans="1:21" x14ac:dyDescent="0.35">
      <c r="A2257" t="s">
        <v>4792</v>
      </c>
      <c r="B2257" s="2">
        <v>45456</v>
      </c>
      <c r="C2257">
        <v>6</v>
      </c>
      <c r="D2257">
        <v>2024</v>
      </c>
      <c r="F2257" t="s">
        <v>484</v>
      </c>
      <c r="G2257" t="s">
        <v>2445</v>
      </c>
      <c r="H2257" t="s">
        <v>1869</v>
      </c>
      <c r="I2257" t="s">
        <v>1977</v>
      </c>
      <c r="J2257" t="s">
        <v>1997</v>
      </c>
      <c r="K2257" t="s">
        <v>1906</v>
      </c>
      <c r="L2257" t="s">
        <v>1889</v>
      </c>
      <c r="M2257">
        <v>2</v>
      </c>
      <c r="N2257" s="3">
        <v>89</v>
      </c>
      <c r="O2257" s="3">
        <v>48</v>
      </c>
      <c r="P2257" s="4">
        <v>0.1</v>
      </c>
      <c r="Q2257" s="3">
        <v>160.19999999999999</v>
      </c>
      <c r="R2257" s="3">
        <v>96</v>
      </c>
      <c r="S2257" s="3">
        <v>64.2</v>
      </c>
      <c r="T2257" t="s">
        <v>1954</v>
      </c>
      <c r="U2257" t="s">
        <v>72</v>
      </c>
    </row>
    <row r="2258" spans="1:21" x14ac:dyDescent="0.35">
      <c r="A2258" t="s">
        <v>4793</v>
      </c>
      <c r="B2258" s="2">
        <v>45456</v>
      </c>
      <c r="C2258">
        <v>6</v>
      </c>
      <c r="D2258">
        <v>2024</v>
      </c>
      <c r="F2258" t="s">
        <v>460</v>
      </c>
      <c r="G2258" t="s">
        <v>1962</v>
      </c>
      <c r="H2258" t="s">
        <v>1866</v>
      </c>
      <c r="I2258" t="s">
        <v>1866</v>
      </c>
      <c r="J2258" t="s">
        <v>2015</v>
      </c>
      <c r="K2258" t="s">
        <v>1914</v>
      </c>
      <c r="L2258" t="s">
        <v>1888</v>
      </c>
      <c r="M2258">
        <v>1</v>
      </c>
      <c r="N2258" s="3">
        <v>65</v>
      </c>
      <c r="O2258" s="3">
        <v>32</v>
      </c>
      <c r="P2258" s="4">
        <v>0</v>
      </c>
      <c r="Q2258" s="3">
        <v>65</v>
      </c>
      <c r="R2258" s="3">
        <v>32</v>
      </c>
      <c r="S2258" s="3">
        <v>33</v>
      </c>
      <c r="T2258" t="s">
        <v>1954</v>
      </c>
      <c r="U2258" t="s">
        <v>71</v>
      </c>
    </row>
    <row r="2259" spans="1:21" x14ac:dyDescent="0.35">
      <c r="A2259" t="s">
        <v>4794</v>
      </c>
      <c r="B2259" s="2">
        <v>45456</v>
      </c>
      <c r="C2259">
        <v>6</v>
      </c>
      <c r="D2259">
        <v>2024</v>
      </c>
      <c r="F2259" t="s">
        <v>1377</v>
      </c>
      <c r="G2259" t="s">
        <v>2043</v>
      </c>
      <c r="H2259" t="s">
        <v>1872</v>
      </c>
      <c r="I2259" t="s">
        <v>2357</v>
      </c>
      <c r="J2259" t="s">
        <v>2120</v>
      </c>
      <c r="K2259" t="s">
        <v>1926</v>
      </c>
      <c r="L2259" t="s">
        <v>1885</v>
      </c>
      <c r="M2259">
        <v>1</v>
      </c>
      <c r="N2259" s="3">
        <v>28</v>
      </c>
      <c r="O2259" s="3">
        <v>13</v>
      </c>
      <c r="P2259" s="4">
        <v>0</v>
      </c>
      <c r="Q2259" s="3">
        <v>28</v>
      </c>
      <c r="R2259" s="3">
        <v>13</v>
      </c>
      <c r="S2259" s="3">
        <v>15</v>
      </c>
      <c r="T2259" t="s">
        <v>1954</v>
      </c>
      <c r="U2259" t="s">
        <v>71</v>
      </c>
    </row>
    <row r="2260" spans="1:21" x14ac:dyDescent="0.35">
      <c r="A2260" t="s">
        <v>4795</v>
      </c>
      <c r="B2260" s="2">
        <v>45456</v>
      </c>
      <c r="C2260">
        <v>6</v>
      </c>
      <c r="D2260">
        <v>2024</v>
      </c>
      <c r="F2260" t="s">
        <v>1497</v>
      </c>
      <c r="G2260" t="s">
        <v>2132</v>
      </c>
      <c r="H2260" t="s">
        <v>1868</v>
      </c>
      <c r="I2260" t="s">
        <v>1959</v>
      </c>
      <c r="J2260" t="s">
        <v>1997</v>
      </c>
      <c r="K2260" t="s">
        <v>1906</v>
      </c>
      <c r="L2260" t="s">
        <v>1889</v>
      </c>
      <c r="M2260">
        <v>1</v>
      </c>
      <c r="N2260" s="3">
        <v>89</v>
      </c>
      <c r="O2260" s="3">
        <v>48</v>
      </c>
      <c r="P2260" s="4">
        <v>0.1</v>
      </c>
      <c r="Q2260" s="3">
        <v>80.099999999999994</v>
      </c>
      <c r="R2260" s="3">
        <v>48</v>
      </c>
      <c r="S2260" s="3">
        <v>32.1</v>
      </c>
      <c r="T2260" t="s">
        <v>1954</v>
      </c>
      <c r="U2260" t="s">
        <v>72</v>
      </c>
    </row>
    <row r="2261" spans="1:21" x14ac:dyDescent="0.35">
      <c r="A2261" t="s">
        <v>4796</v>
      </c>
      <c r="B2261" s="2">
        <v>45456</v>
      </c>
      <c r="C2261">
        <v>6</v>
      </c>
      <c r="D2261">
        <v>2024</v>
      </c>
      <c r="F2261" t="s">
        <v>706</v>
      </c>
      <c r="G2261" t="s">
        <v>2499</v>
      </c>
      <c r="H2261" t="s">
        <v>1875</v>
      </c>
      <c r="I2261" t="s">
        <v>1981</v>
      </c>
      <c r="J2261" t="s">
        <v>1971</v>
      </c>
      <c r="K2261" t="s">
        <v>1920</v>
      </c>
      <c r="L2261" t="s">
        <v>1886</v>
      </c>
      <c r="M2261">
        <v>1</v>
      </c>
      <c r="N2261" s="3">
        <v>45</v>
      </c>
      <c r="O2261" s="3">
        <v>19</v>
      </c>
      <c r="P2261" s="4">
        <v>0</v>
      </c>
      <c r="Q2261" s="3">
        <v>45</v>
      </c>
      <c r="R2261" s="3">
        <v>19</v>
      </c>
      <c r="S2261" s="3">
        <v>26</v>
      </c>
      <c r="T2261" t="s">
        <v>1954</v>
      </c>
      <c r="U2261" t="s">
        <v>72</v>
      </c>
    </row>
    <row r="2262" spans="1:21" x14ac:dyDescent="0.35">
      <c r="A2262" t="s">
        <v>4797</v>
      </c>
      <c r="B2262" s="2">
        <v>45456</v>
      </c>
      <c r="C2262">
        <v>6</v>
      </c>
      <c r="D2262">
        <v>2024</v>
      </c>
      <c r="F2262" t="s">
        <v>1580</v>
      </c>
      <c r="G2262" t="s">
        <v>2210</v>
      </c>
      <c r="H2262" t="s">
        <v>1872</v>
      </c>
      <c r="I2262" t="s">
        <v>1986</v>
      </c>
      <c r="J2262" t="s">
        <v>1971</v>
      </c>
      <c r="K2262" t="s">
        <v>1920</v>
      </c>
      <c r="L2262" t="s">
        <v>1886</v>
      </c>
      <c r="M2262">
        <v>1</v>
      </c>
      <c r="N2262" s="3">
        <v>45</v>
      </c>
      <c r="O2262" s="3">
        <v>19</v>
      </c>
      <c r="P2262" s="4">
        <v>0.1</v>
      </c>
      <c r="Q2262" s="3">
        <v>40.5</v>
      </c>
      <c r="R2262" s="3">
        <v>19</v>
      </c>
      <c r="S2262" s="3">
        <v>21.5</v>
      </c>
      <c r="T2262" t="s">
        <v>1954</v>
      </c>
      <c r="U2262" t="s">
        <v>71</v>
      </c>
    </row>
    <row r="2263" spans="1:21" x14ac:dyDescent="0.35">
      <c r="A2263" t="s">
        <v>4798</v>
      </c>
      <c r="B2263" s="2">
        <v>45456</v>
      </c>
      <c r="C2263">
        <v>6</v>
      </c>
      <c r="D2263">
        <v>2024</v>
      </c>
      <c r="F2263" t="s">
        <v>693</v>
      </c>
      <c r="G2263" t="s">
        <v>4799</v>
      </c>
      <c r="H2263" t="s">
        <v>1870</v>
      </c>
      <c r="I2263" t="s">
        <v>2192</v>
      </c>
      <c r="J2263" t="s">
        <v>1963</v>
      </c>
      <c r="K2263" t="s">
        <v>1907</v>
      </c>
      <c r="L2263" t="s">
        <v>1890</v>
      </c>
      <c r="M2263">
        <v>1</v>
      </c>
      <c r="N2263" s="3">
        <v>119</v>
      </c>
      <c r="O2263" s="3">
        <v>72</v>
      </c>
      <c r="P2263" s="4">
        <v>0.05</v>
      </c>
      <c r="Q2263" s="3">
        <v>113.05</v>
      </c>
      <c r="R2263" s="3">
        <v>72</v>
      </c>
      <c r="S2263" s="3">
        <v>41.05</v>
      </c>
      <c r="T2263" t="s">
        <v>1954</v>
      </c>
      <c r="U2263" t="s">
        <v>71</v>
      </c>
    </row>
    <row r="2264" spans="1:21" x14ac:dyDescent="0.35">
      <c r="A2264" t="s">
        <v>4800</v>
      </c>
      <c r="B2264" s="2">
        <v>45456</v>
      </c>
      <c r="C2264">
        <v>6</v>
      </c>
      <c r="D2264">
        <v>2024</v>
      </c>
      <c r="F2264" t="s">
        <v>294</v>
      </c>
      <c r="G2264" t="s">
        <v>2197</v>
      </c>
      <c r="H2264" t="s">
        <v>1870</v>
      </c>
      <c r="I2264" t="s">
        <v>2083</v>
      </c>
      <c r="J2264" t="s">
        <v>2001</v>
      </c>
      <c r="K2264" t="s">
        <v>1911</v>
      </c>
      <c r="L2264" t="s">
        <v>1886</v>
      </c>
      <c r="M2264">
        <v>1</v>
      </c>
      <c r="N2264" s="3">
        <v>58</v>
      </c>
      <c r="O2264" s="3">
        <v>25</v>
      </c>
      <c r="P2264" s="4">
        <v>0.1</v>
      </c>
      <c r="Q2264" s="3">
        <v>52.2</v>
      </c>
      <c r="R2264" s="3">
        <v>25</v>
      </c>
      <c r="S2264" s="3">
        <v>27.2</v>
      </c>
      <c r="T2264" t="s">
        <v>1954</v>
      </c>
      <c r="U2264" t="s">
        <v>72</v>
      </c>
    </row>
    <row r="2265" spans="1:21" x14ac:dyDescent="0.35">
      <c r="A2265" t="s">
        <v>4801</v>
      </c>
      <c r="B2265" s="2">
        <v>45456</v>
      </c>
      <c r="C2265">
        <v>6</v>
      </c>
      <c r="D2265">
        <v>2024</v>
      </c>
      <c r="F2265" t="s">
        <v>372</v>
      </c>
      <c r="G2265" t="s">
        <v>2473</v>
      </c>
      <c r="H2265" t="s">
        <v>1875</v>
      </c>
      <c r="I2265" t="s">
        <v>1996</v>
      </c>
      <c r="J2265" t="s">
        <v>2001</v>
      </c>
      <c r="K2265" t="s">
        <v>1911</v>
      </c>
      <c r="L2265" t="s">
        <v>1886</v>
      </c>
      <c r="M2265">
        <v>4</v>
      </c>
      <c r="N2265" s="3">
        <v>58</v>
      </c>
      <c r="O2265" s="3">
        <v>25</v>
      </c>
      <c r="P2265" s="4">
        <v>0</v>
      </c>
      <c r="Q2265" s="3">
        <v>232</v>
      </c>
      <c r="R2265" s="3">
        <v>100</v>
      </c>
      <c r="S2265" s="3">
        <v>132</v>
      </c>
      <c r="T2265" t="s">
        <v>1954</v>
      </c>
      <c r="U2265" t="s">
        <v>72</v>
      </c>
    </row>
    <row r="2266" spans="1:21" x14ac:dyDescent="0.35">
      <c r="A2266" t="s">
        <v>4802</v>
      </c>
      <c r="B2266" s="2">
        <v>45456</v>
      </c>
      <c r="C2266">
        <v>6</v>
      </c>
      <c r="D2266">
        <v>2024</v>
      </c>
      <c r="F2266" t="s">
        <v>729</v>
      </c>
      <c r="G2266" t="s">
        <v>4803</v>
      </c>
      <c r="H2266" t="s">
        <v>1863</v>
      </c>
      <c r="I2266" t="s">
        <v>2056</v>
      </c>
      <c r="J2266" t="s">
        <v>1978</v>
      </c>
      <c r="K2266" t="s">
        <v>1916</v>
      </c>
      <c r="L2266" t="s">
        <v>1887</v>
      </c>
      <c r="M2266">
        <v>2</v>
      </c>
      <c r="N2266" s="3">
        <v>79</v>
      </c>
      <c r="O2266" s="3">
        <v>42</v>
      </c>
      <c r="P2266" s="4">
        <v>0.15</v>
      </c>
      <c r="Q2266" s="3">
        <v>134.30000000000001</v>
      </c>
      <c r="R2266" s="3">
        <v>84</v>
      </c>
      <c r="S2266" s="3">
        <v>50.3</v>
      </c>
      <c r="T2266" t="s">
        <v>1954</v>
      </c>
      <c r="U2266" t="s">
        <v>71</v>
      </c>
    </row>
    <row r="2267" spans="1:21" x14ac:dyDescent="0.35">
      <c r="A2267" t="s">
        <v>4804</v>
      </c>
      <c r="B2267" s="2">
        <v>45457</v>
      </c>
      <c r="C2267">
        <v>6</v>
      </c>
      <c r="D2267">
        <v>2024</v>
      </c>
      <c r="F2267" t="s">
        <v>1511</v>
      </c>
      <c r="G2267" t="s">
        <v>3330</v>
      </c>
      <c r="H2267" t="s">
        <v>1868</v>
      </c>
      <c r="I2267" t="s">
        <v>2014</v>
      </c>
      <c r="J2267" t="s">
        <v>2011</v>
      </c>
      <c r="K2267" t="s">
        <v>1927</v>
      </c>
      <c r="L2267" t="s">
        <v>1885</v>
      </c>
      <c r="M2267">
        <v>1</v>
      </c>
      <c r="N2267" s="3">
        <v>24</v>
      </c>
      <c r="O2267" s="3">
        <v>10</v>
      </c>
      <c r="P2267" s="4">
        <v>0.15</v>
      </c>
      <c r="Q2267" s="3">
        <v>20.399999999999999</v>
      </c>
      <c r="R2267" s="3">
        <v>10</v>
      </c>
      <c r="S2267" s="3">
        <v>10.4</v>
      </c>
      <c r="T2267" t="s">
        <v>1954</v>
      </c>
      <c r="U2267" t="s">
        <v>72</v>
      </c>
    </row>
    <row r="2268" spans="1:21" x14ac:dyDescent="0.35">
      <c r="A2268" t="s">
        <v>4805</v>
      </c>
      <c r="B2268" s="2">
        <v>45457</v>
      </c>
      <c r="C2268">
        <v>6</v>
      </c>
      <c r="D2268">
        <v>2024</v>
      </c>
      <c r="F2268" t="s">
        <v>713</v>
      </c>
      <c r="G2268" t="s">
        <v>2075</v>
      </c>
      <c r="H2268" t="s">
        <v>1872</v>
      </c>
      <c r="J2268" t="s">
        <v>1956</v>
      </c>
      <c r="K2268" t="s">
        <v>1909</v>
      </c>
      <c r="L2268" t="s">
        <v>1887</v>
      </c>
      <c r="M2268">
        <v>1</v>
      </c>
      <c r="N2268" s="3">
        <v>95</v>
      </c>
      <c r="O2268" s="3">
        <v>54</v>
      </c>
      <c r="P2268" s="4">
        <v>0.05</v>
      </c>
      <c r="Q2268" s="3">
        <v>90.25</v>
      </c>
      <c r="R2268" s="3">
        <v>54</v>
      </c>
      <c r="S2268" s="3">
        <v>36.25</v>
      </c>
      <c r="T2268" t="s">
        <v>1954</v>
      </c>
      <c r="U2268" t="s">
        <v>72</v>
      </c>
    </row>
    <row r="2269" spans="1:21" x14ac:dyDescent="0.35">
      <c r="A2269" t="s">
        <v>4806</v>
      </c>
      <c r="B2269" s="2">
        <v>45457</v>
      </c>
      <c r="C2269">
        <v>6</v>
      </c>
      <c r="D2269">
        <v>2024</v>
      </c>
      <c r="F2269" t="s">
        <v>289</v>
      </c>
      <c r="G2269" t="s">
        <v>2254</v>
      </c>
      <c r="H2269" t="s">
        <v>1868</v>
      </c>
      <c r="I2269" t="s">
        <v>1959</v>
      </c>
      <c r="J2269" t="s">
        <v>1987</v>
      </c>
      <c r="K2269" t="s">
        <v>1908</v>
      </c>
      <c r="L2269" t="s">
        <v>1890</v>
      </c>
      <c r="M2269">
        <v>1</v>
      </c>
      <c r="N2269" s="3">
        <v>129</v>
      </c>
      <c r="O2269" s="3">
        <v>78</v>
      </c>
      <c r="P2269" s="4">
        <v>0</v>
      </c>
      <c r="Q2269" s="3">
        <v>129</v>
      </c>
      <c r="R2269" s="3">
        <v>78</v>
      </c>
      <c r="S2269" s="3">
        <v>51</v>
      </c>
      <c r="T2269" t="s">
        <v>1954</v>
      </c>
      <c r="U2269" t="s">
        <v>72</v>
      </c>
    </row>
    <row r="2270" spans="1:21" x14ac:dyDescent="0.35">
      <c r="A2270" t="s">
        <v>4807</v>
      </c>
      <c r="B2270" s="2">
        <v>45457</v>
      </c>
      <c r="C2270">
        <v>6</v>
      </c>
      <c r="D2270">
        <v>2024</v>
      </c>
      <c r="F2270" t="s">
        <v>227</v>
      </c>
      <c r="G2270" t="s">
        <v>2006</v>
      </c>
      <c r="H2270" t="s">
        <v>1867</v>
      </c>
      <c r="I2270" t="s">
        <v>2004</v>
      </c>
      <c r="J2270" t="s">
        <v>2034</v>
      </c>
      <c r="K2270" t="s">
        <v>1904</v>
      </c>
      <c r="L2270" t="s">
        <v>1889</v>
      </c>
      <c r="M2270">
        <v>2</v>
      </c>
      <c r="N2270" s="3">
        <v>149</v>
      </c>
      <c r="O2270" s="3">
        <v>91</v>
      </c>
      <c r="P2270" s="4">
        <v>0</v>
      </c>
      <c r="Q2270" s="3">
        <v>298</v>
      </c>
      <c r="R2270" s="3">
        <v>182</v>
      </c>
      <c r="S2270" s="3">
        <v>116</v>
      </c>
      <c r="T2270" t="s">
        <v>1954</v>
      </c>
      <c r="U2270" t="s">
        <v>72</v>
      </c>
    </row>
    <row r="2271" spans="1:21" x14ac:dyDescent="0.35">
      <c r="A2271" t="s">
        <v>4808</v>
      </c>
      <c r="B2271" s="2">
        <v>45457</v>
      </c>
      <c r="C2271">
        <v>6</v>
      </c>
      <c r="D2271">
        <v>2024</v>
      </c>
      <c r="F2271" t="s">
        <v>1454</v>
      </c>
      <c r="G2271" t="s">
        <v>2154</v>
      </c>
      <c r="H2271" t="s">
        <v>1872</v>
      </c>
      <c r="I2271" t="s">
        <v>1986</v>
      </c>
      <c r="J2271" t="s">
        <v>2061</v>
      </c>
      <c r="K2271" t="s">
        <v>1923</v>
      </c>
      <c r="L2271" t="s">
        <v>1888</v>
      </c>
      <c r="M2271">
        <v>3</v>
      </c>
      <c r="N2271" s="3">
        <v>25</v>
      </c>
      <c r="O2271" s="3">
        <v>11</v>
      </c>
      <c r="P2271" s="4">
        <v>0</v>
      </c>
      <c r="Q2271" s="3">
        <v>75</v>
      </c>
      <c r="R2271" s="3">
        <v>33</v>
      </c>
      <c r="S2271" s="3">
        <v>42</v>
      </c>
      <c r="T2271" t="s">
        <v>1954</v>
      </c>
      <c r="U2271" t="s">
        <v>72</v>
      </c>
    </row>
    <row r="2272" spans="1:21" x14ac:dyDescent="0.35">
      <c r="A2272" t="s">
        <v>4809</v>
      </c>
      <c r="B2272" s="2">
        <v>45457</v>
      </c>
      <c r="C2272">
        <v>6</v>
      </c>
      <c r="D2272">
        <v>2024</v>
      </c>
      <c r="F2272" t="s">
        <v>295</v>
      </c>
      <c r="G2272" t="s">
        <v>64</v>
      </c>
      <c r="H2272" t="s">
        <v>1873</v>
      </c>
      <c r="I2272" t="s">
        <v>2323</v>
      </c>
      <c r="J2272" t="s">
        <v>2162</v>
      </c>
      <c r="K2272" t="s">
        <v>1921</v>
      </c>
      <c r="L2272" t="s">
        <v>1889</v>
      </c>
      <c r="M2272">
        <v>3</v>
      </c>
      <c r="N2272" s="3">
        <v>55</v>
      </c>
      <c r="O2272" s="3">
        <v>27</v>
      </c>
      <c r="P2272" s="4">
        <v>0.05</v>
      </c>
      <c r="Q2272" s="3">
        <v>156.75</v>
      </c>
      <c r="R2272" s="3">
        <v>81</v>
      </c>
      <c r="S2272" s="3">
        <v>75.75</v>
      </c>
      <c r="T2272" t="s">
        <v>1954</v>
      </c>
      <c r="U2272" t="s">
        <v>72</v>
      </c>
    </row>
    <row r="2273" spans="1:21" x14ac:dyDescent="0.35">
      <c r="A2273" t="s">
        <v>4810</v>
      </c>
      <c r="B2273" s="2">
        <v>45457</v>
      </c>
      <c r="C2273">
        <v>6</v>
      </c>
      <c r="D2273">
        <v>2024</v>
      </c>
      <c r="F2273" t="s">
        <v>218</v>
      </c>
      <c r="G2273" t="s">
        <v>2566</v>
      </c>
      <c r="H2273" t="s">
        <v>1870</v>
      </c>
      <c r="I2273" t="s">
        <v>2083</v>
      </c>
      <c r="J2273" t="s">
        <v>2183</v>
      </c>
      <c r="K2273" t="s">
        <v>1917</v>
      </c>
      <c r="L2273" t="s">
        <v>1886</v>
      </c>
      <c r="M2273">
        <v>1</v>
      </c>
      <c r="N2273" s="3">
        <v>72</v>
      </c>
      <c r="O2273" s="3">
        <v>34</v>
      </c>
      <c r="P2273" s="4">
        <v>0</v>
      </c>
      <c r="Q2273" s="3">
        <v>72</v>
      </c>
      <c r="R2273" s="3">
        <v>34</v>
      </c>
      <c r="S2273" s="3">
        <v>38</v>
      </c>
      <c r="T2273" t="s">
        <v>1954</v>
      </c>
      <c r="U2273" t="s">
        <v>72</v>
      </c>
    </row>
    <row r="2274" spans="1:21" x14ac:dyDescent="0.35">
      <c r="A2274" t="s">
        <v>4811</v>
      </c>
      <c r="B2274" s="2">
        <v>45457</v>
      </c>
      <c r="C2274">
        <v>6</v>
      </c>
      <c r="D2274">
        <v>2024</v>
      </c>
      <c r="F2274" t="s">
        <v>287</v>
      </c>
      <c r="G2274" t="s">
        <v>2252</v>
      </c>
      <c r="H2274" t="s">
        <v>1868</v>
      </c>
      <c r="I2274" t="s">
        <v>2113</v>
      </c>
      <c r="J2274" t="s">
        <v>2015</v>
      </c>
      <c r="K2274" t="s">
        <v>1914</v>
      </c>
      <c r="L2274" t="s">
        <v>1888</v>
      </c>
      <c r="M2274">
        <v>1</v>
      </c>
      <c r="N2274" s="3">
        <v>65</v>
      </c>
      <c r="O2274" s="3">
        <v>32</v>
      </c>
      <c r="P2274" s="4">
        <v>0.15</v>
      </c>
      <c r="Q2274" s="3">
        <v>55.25</v>
      </c>
      <c r="R2274" s="3">
        <v>32</v>
      </c>
      <c r="S2274" s="3">
        <v>23.25</v>
      </c>
      <c r="T2274" t="s">
        <v>1954</v>
      </c>
      <c r="U2274" t="s">
        <v>72</v>
      </c>
    </row>
    <row r="2275" spans="1:21" x14ac:dyDescent="0.35">
      <c r="A2275" t="s">
        <v>4812</v>
      </c>
      <c r="B2275" s="2">
        <v>45457</v>
      </c>
      <c r="C2275">
        <v>6</v>
      </c>
      <c r="D2275">
        <v>2024</v>
      </c>
      <c r="F2275" t="s">
        <v>848</v>
      </c>
      <c r="G2275" t="s">
        <v>63</v>
      </c>
      <c r="H2275" t="s">
        <v>1866</v>
      </c>
      <c r="I2275" t="s">
        <v>1866</v>
      </c>
      <c r="J2275" t="s">
        <v>1978</v>
      </c>
      <c r="K2275" t="s">
        <v>1916</v>
      </c>
      <c r="L2275" t="s">
        <v>1887</v>
      </c>
      <c r="M2275">
        <v>3</v>
      </c>
      <c r="N2275" s="3">
        <v>79</v>
      </c>
      <c r="O2275" s="3">
        <v>42</v>
      </c>
      <c r="P2275" s="4">
        <v>0.1</v>
      </c>
      <c r="Q2275" s="3">
        <v>213.3</v>
      </c>
      <c r="R2275" s="3">
        <v>126</v>
      </c>
      <c r="S2275" s="3">
        <v>87.3</v>
      </c>
      <c r="T2275" t="s">
        <v>1954</v>
      </c>
      <c r="U2275" t="s">
        <v>72</v>
      </c>
    </row>
    <row r="2276" spans="1:21" x14ac:dyDescent="0.35">
      <c r="A2276" t="s">
        <v>4813</v>
      </c>
      <c r="B2276" s="2">
        <v>45457</v>
      </c>
      <c r="C2276">
        <v>6</v>
      </c>
      <c r="D2276">
        <v>2024</v>
      </c>
      <c r="F2276" t="s">
        <v>493</v>
      </c>
      <c r="G2276" t="s">
        <v>3507</v>
      </c>
      <c r="H2276" t="s">
        <v>1875</v>
      </c>
      <c r="I2276" t="s">
        <v>1970</v>
      </c>
      <c r="J2276" t="s">
        <v>1960</v>
      </c>
      <c r="K2276" t="s">
        <v>1924</v>
      </c>
      <c r="L2276" t="s">
        <v>1885</v>
      </c>
      <c r="M2276">
        <v>1</v>
      </c>
      <c r="N2276" s="3">
        <v>42</v>
      </c>
      <c r="O2276" s="3">
        <v>20</v>
      </c>
      <c r="P2276" s="4">
        <v>0.1</v>
      </c>
      <c r="Q2276" s="3">
        <v>37.799999999999997</v>
      </c>
      <c r="R2276" s="3">
        <v>20</v>
      </c>
      <c r="S2276" s="3">
        <v>17.8</v>
      </c>
      <c r="T2276" t="s">
        <v>1954</v>
      </c>
      <c r="U2276" t="s">
        <v>71</v>
      </c>
    </row>
    <row r="2277" spans="1:21" x14ac:dyDescent="0.35">
      <c r="A2277" t="s">
        <v>4814</v>
      </c>
      <c r="B2277" s="2">
        <v>45457</v>
      </c>
      <c r="C2277">
        <v>6</v>
      </c>
      <c r="D2277">
        <v>2024</v>
      </c>
      <c r="F2277" t="s">
        <v>875</v>
      </c>
      <c r="G2277" t="s">
        <v>2412</v>
      </c>
      <c r="H2277" t="s">
        <v>1873</v>
      </c>
      <c r="I2277" t="s">
        <v>2320</v>
      </c>
      <c r="J2277" t="s">
        <v>1978</v>
      </c>
      <c r="K2277" t="s">
        <v>1916</v>
      </c>
      <c r="L2277" t="s">
        <v>1887</v>
      </c>
      <c r="M2277">
        <v>1</v>
      </c>
      <c r="N2277" s="3">
        <v>79</v>
      </c>
      <c r="O2277" s="3">
        <v>42</v>
      </c>
      <c r="P2277" s="4">
        <v>0.05</v>
      </c>
      <c r="Q2277" s="3">
        <v>75.05</v>
      </c>
      <c r="R2277" s="3">
        <v>42</v>
      </c>
      <c r="S2277" s="3">
        <v>33.049999999999997</v>
      </c>
      <c r="T2277" t="s">
        <v>1954</v>
      </c>
      <c r="U2277" t="s">
        <v>72</v>
      </c>
    </row>
    <row r="2278" spans="1:21" x14ac:dyDescent="0.35">
      <c r="A2278" t="s">
        <v>4815</v>
      </c>
      <c r="B2278" s="2">
        <v>45458</v>
      </c>
      <c r="C2278">
        <v>6</v>
      </c>
      <c r="D2278">
        <v>2024</v>
      </c>
      <c r="F2278" t="s">
        <v>125</v>
      </c>
      <c r="G2278" t="s">
        <v>2327</v>
      </c>
      <c r="H2278" t="s">
        <v>1873</v>
      </c>
      <c r="I2278" t="s">
        <v>2323</v>
      </c>
      <c r="J2278" t="s">
        <v>1963</v>
      </c>
      <c r="K2278" t="s">
        <v>1907</v>
      </c>
      <c r="L2278" t="s">
        <v>1890</v>
      </c>
      <c r="M2278">
        <v>2</v>
      </c>
      <c r="N2278" s="3">
        <v>119</v>
      </c>
      <c r="O2278" s="3">
        <v>72</v>
      </c>
      <c r="P2278" s="4">
        <v>0</v>
      </c>
      <c r="Q2278" s="3">
        <v>238</v>
      </c>
      <c r="R2278" s="3">
        <v>144</v>
      </c>
      <c r="S2278" s="3">
        <v>94</v>
      </c>
      <c r="T2278" t="s">
        <v>1954</v>
      </c>
      <c r="U2278" t="s">
        <v>72</v>
      </c>
    </row>
    <row r="2279" spans="1:21" x14ac:dyDescent="0.35">
      <c r="A2279" t="s">
        <v>4816</v>
      </c>
      <c r="B2279" s="2">
        <v>45458</v>
      </c>
      <c r="C2279">
        <v>6</v>
      </c>
      <c r="D2279">
        <v>2024</v>
      </c>
      <c r="F2279" t="s">
        <v>654</v>
      </c>
      <c r="G2279" t="s">
        <v>2325</v>
      </c>
      <c r="H2279" t="s">
        <v>1875</v>
      </c>
      <c r="I2279" t="s">
        <v>2054</v>
      </c>
      <c r="J2279" t="s">
        <v>1997</v>
      </c>
      <c r="K2279" t="s">
        <v>1906</v>
      </c>
      <c r="L2279" t="s">
        <v>1889</v>
      </c>
      <c r="M2279">
        <v>2</v>
      </c>
      <c r="N2279" s="3">
        <v>89</v>
      </c>
      <c r="O2279" s="3">
        <v>48</v>
      </c>
      <c r="P2279" s="4">
        <v>0.05</v>
      </c>
      <c r="Q2279" s="3">
        <v>169.1</v>
      </c>
      <c r="R2279" s="3">
        <v>96</v>
      </c>
      <c r="S2279" s="3">
        <v>73.099999999999994</v>
      </c>
      <c r="T2279" t="s">
        <v>1954</v>
      </c>
      <c r="U2279" t="s">
        <v>71</v>
      </c>
    </row>
    <row r="2280" spans="1:21" x14ac:dyDescent="0.35">
      <c r="A2280" t="s">
        <v>4817</v>
      </c>
      <c r="B2280" s="2">
        <v>45458</v>
      </c>
      <c r="C2280">
        <v>6</v>
      </c>
      <c r="D2280">
        <v>2024</v>
      </c>
      <c r="F2280" t="s">
        <v>248</v>
      </c>
      <c r="G2280" t="s">
        <v>2053</v>
      </c>
      <c r="H2280" t="s">
        <v>1871</v>
      </c>
      <c r="I2280" t="s">
        <v>2234</v>
      </c>
      <c r="J2280" t="s">
        <v>2114</v>
      </c>
      <c r="K2280" t="s">
        <v>1915</v>
      </c>
      <c r="L2280" t="s">
        <v>1886</v>
      </c>
      <c r="M2280">
        <v>3</v>
      </c>
      <c r="N2280" s="3">
        <v>85</v>
      </c>
      <c r="O2280" s="3">
        <v>41</v>
      </c>
      <c r="P2280" s="4">
        <v>0</v>
      </c>
      <c r="Q2280" s="3">
        <v>255</v>
      </c>
      <c r="R2280" s="3">
        <v>123</v>
      </c>
      <c r="S2280" s="3">
        <v>132</v>
      </c>
      <c r="T2280" t="s">
        <v>1954</v>
      </c>
      <c r="U2280" t="s">
        <v>72</v>
      </c>
    </row>
    <row r="2281" spans="1:21" x14ac:dyDescent="0.35">
      <c r="A2281" t="s">
        <v>4818</v>
      </c>
      <c r="B2281" s="2">
        <v>45458</v>
      </c>
      <c r="C2281">
        <v>6</v>
      </c>
      <c r="D2281">
        <v>2024</v>
      </c>
      <c r="F2281" t="s">
        <v>592</v>
      </c>
      <c r="G2281" t="s">
        <v>3442</v>
      </c>
      <c r="H2281" t="s">
        <v>1872</v>
      </c>
      <c r="I2281" t="s">
        <v>1986</v>
      </c>
      <c r="J2281" t="s">
        <v>1953</v>
      </c>
      <c r="K2281" t="s">
        <v>1905</v>
      </c>
      <c r="L2281" t="s">
        <v>1888</v>
      </c>
      <c r="M2281">
        <v>2</v>
      </c>
      <c r="N2281" s="3">
        <v>120</v>
      </c>
      <c r="O2281" s="3">
        <v>63</v>
      </c>
      <c r="P2281" s="4">
        <v>0.2</v>
      </c>
      <c r="Q2281" s="3">
        <v>192</v>
      </c>
      <c r="R2281" s="3">
        <v>126</v>
      </c>
      <c r="S2281" s="3">
        <v>66</v>
      </c>
      <c r="T2281" t="s">
        <v>1954</v>
      </c>
      <c r="U2281" t="s">
        <v>71</v>
      </c>
    </row>
    <row r="2282" spans="1:21" x14ac:dyDescent="0.35">
      <c r="A2282" t="s">
        <v>4819</v>
      </c>
      <c r="B2282" s="2">
        <v>45458</v>
      </c>
      <c r="C2282">
        <v>6</v>
      </c>
      <c r="D2282">
        <v>2024</v>
      </c>
      <c r="F2282" t="s">
        <v>1036</v>
      </c>
      <c r="G2282" t="s">
        <v>2837</v>
      </c>
      <c r="H2282" t="s">
        <v>1863</v>
      </c>
      <c r="I2282" t="s">
        <v>2051</v>
      </c>
      <c r="J2282" t="s">
        <v>1953</v>
      </c>
      <c r="K2282" t="s">
        <v>1905</v>
      </c>
      <c r="L2282" t="s">
        <v>1888</v>
      </c>
      <c r="M2282">
        <v>5</v>
      </c>
      <c r="N2282" s="3">
        <v>120</v>
      </c>
      <c r="O2282" s="3">
        <v>63</v>
      </c>
      <c r="P2282" s="4">
        <v>0.1</v>
      </c>
      <c r="Q2282" s="3">
        <v>540</v>
      </c>
      <c r="R2282" s="3">
        <v>315</v>
      </c>
      <c r="S2282" s="3">
        <v>225</v>
      </c>
      <c r="T2282" t="s">
        <v>1954</v>
      </c>
      <c r="U2282" t="s">
        <v>72</v>
      </c>
    </row>
    <row r="2283" spans="1:21" x14ac:dyDescent="0.35">
      <c r="A2283" t="s">
        <v>4820</v>
      </c>
      <c r="B2283" s="2">
        <v>45458</v>
      </c>
      <c r="C2283">
        <v>6</v>
      </c>
      <c r="D2283">
        <v>2024</v>
      </c>
      <c r="F2283" t="s">
        <v>499</v>
      </c>
      <c r="G2283" t="s">
        <v>3423</v>
      </c>
      <c r="H2283" t="s">
        <v>1863</v>
      </c>
      <c r="I2283" t="s">
        <v>1952</v>
      </c>
      <c r="J2283" t="s">
        <v>1967</v>
      </c>
      <c r="K2283" t="s">
        <v>1913</v>
      </c>
      <c r="L2283" t="s">
        <v>1888</v>
      </c>
      <c r="M2283">
        <v>2</v>
      </c>
      <c r="N2283" s="3">
        <v>78</v>
      </c>
      <c r="O2283" s="3">
        <v>39</v>
      </c>
      <c r="P2283" s="4">
        <v>0</v>
      </c>
      <c r="Q2283" s="3">
        <v>156</v>
      </c>
      <c r="R2283" s="3">
        <v>78</v>
      </c>
      <c r="S2283" s="3">
        <v>78</v>
      </c>
      <c r="T2283" t="s">
        <v>1954</v>
      </c>
      <c r="U2283" t="s">
        <v>72</v>
      </c>
    </row>
    <row r="2284" spans="1:21" x14ac:dyDescent="0.35">
      <c r="A2284" t="s">
        <v>4821</v>
      </c>
      <c r="B2284" s="2">
        <v>45458</v>
      </c>
      <c r="C2284">
        <v>6</v>
      </c>
      <c r="D2284">
        <v>2024</v>
      </c>
      <c r="F2284" t="s">
        <v>1545</v>
      </c>
      <c r="G2284" t="s">
        <v>2124</v>
      </c>
      <c r="H2284" t="s">
        <v>1872</v>
      </c>
      <c r="I2284" t="s">
        <v>2152</v>
      </c>
      <c r="J2284" t="s">
        <v>2120</v>
      </c>
      <c r="K2284" t="s">
        <v>1926</v>
      </c>
      <c r="L2284" t="s">
        <v>1885</v>
      </c>
      <c r="M2284">
        <v>2</v>
      </c>
      <c r="N2284" s="3">
        <v>28</v>
      </c>
      <c r="O2284" s="3">
        <v>13</v>
      </c>
      <c r="P2284" s="4">
        <v>0</v>
      </c>
      <c r="Q2284" s="3">
        <v>56</v>
      </c>
      <c r="R2284" s="3">
        <v>26</v>
      </c>
      <c r="S2284" s="3">
        <v>30</v>
      </c>
      <c r="T2284" t="s">
        <v>1954</v>
      </c>
      <c r="U2284" t="s">
        <v>71</v>
      </c>
    </row>
    <row r="2285" spans="1:21" x14ac:dyDescent="0.35">
      <c r="A2285" t="s">
        <v>4822</v>
      </c>
      <c r="B2285" s="2">
        <v>45458</v>
      </c>
      <c r="C2285">
        <v>6</v>
      </c>
      <c r="D2285">
        <v>2024</v>
      </c>
      <c r="F2285" t="s">
        <v>1356</v>
      </c>
      <c r="G2285" t="s">
        <v>2837</v>
      </c>
      <c r="H2285" t="s">
        <v>1870</v>
      </c>
      <c r="I2285" t="s">
        <v>2192</v>
      </c>
      <c r="J2285" t="s">
        <v>1953</v>
      </c>
      <c r="K2285" t="s">
        <v>1905</v>
      </c>
      <c r="L2285" t="s">
        <v>1888</v>
      </c>
      <c r="M2285">
        <v>1</v>
      </c>
      <c r="N2285" s="3">
        <v>120</v>
      </c>
      <c r="O2285" s="3">
        <v>63</v>
      </c>
      <c r="P2285" s="4">
        <v>0.1</v>
      </c>
      <c r="Q2285" s="3">
        <v>108</v>
      </c>
      <c r="R2285" s="3">
        <v>63</v>
      </c>
      <c r="S2285" s="3">
        <v>45</v>
      </c>
      <c r="T2285" t="s">
        <v>1954</v>
      </c>
      <c r="U2285" t="s">
        <v>71</v>
      </c>
    </row>
    <row r="2286" spans="1:21" x14ac:dyDescent="0.35">
      <c r="A2286" t="s">
        <v>4823</v>
      </c>
      <c r="B2286" s="2">
        <v>45458</v>
      </c>
      <c r="C2286">
        <v>6</v>
      </c>
      <c r="D2286">
        <v>2024</v>
      </c>
      <c r="F2286" t="s">
        <v>232</v>
      </c>
      <c r="G2286" t="s">
        <v>2430</v>
      </c>
      <c r="H2286" t="s">
        <v>1868</v>
      </c>
      <c r="I2286" t="s">
        <v>2022</v>
      </c>
      <c r="J2286" t="s">
        <v>2015</v>
      </c>
      <c r="K2286" t="s">
        <v>1914</v>
      </c>
      <c r="L2286" t="s">
        <v>1888</v>
      </c>
      <c r="M2286">
        <v>2</v>
      </c>
      <c r="N2286" s="3">
        <v>65</v>
      </c>
      <c r="O2286" s="3">
        <v>32</v>
      </c>
      <c r="P2286" s="4">
        <v>0.1</v>
      </c>
      <c r="Q2286" s="3">
        <v>117</v>
      </c>
      <c r="R2286" s="3">
        <v>64</v>
      </c>
      <c r="S2286" s="3">
        <v>53</v>
      </c>
      <c r="T2286" t="s">
        <v>1954</v>
      </c>
      <c r="U2286" t="s">
        <v>72</v>
      </c>
    </row>
    <row r="2287" spans="1:21" x14ac:dyDescent="0.35">
      <c r="A2287" t="s">
        <v>4824</v>
      </c>
      <c r="B2287" s="2">
        <v>45458</v>
      </c>
      <c r="C2287">
        <v>6</v>
      </c>
      <c r="D2287">
        <v>2024</v>
      </c>
      <c r="F2287" t="s">
        <v>849</v>
      </c>
      <c r="G2287" t="s">
        <v>2517</v>
      </c>
      <c r="H2287" t="s">
        <v>1863</v>
      </c>
      <c r="I2287" t="s">
        <v>2051</v>
      </c>
      <c r="J2287" t="s">
        <v>1978</v>
      </c>
      <c r="K2287" t="s">
        <v>1916</v>
      </c>
      <c r="L2287" t="s">
        <v>1887</v>
      </c>
      <c r="M2287">
        <v>4</v>
      </c>
      <c r="N2287" s="3">
        <v>79</v>
      </c>
      <c r="O2287" s="3">
        <v>42</v>
      </c>
      <c r="P2287" s="4">
        <v>0.1</v>
      </c>
      <c r="Q2287" s="3">
        <v>284.39999999999998</v>
      </c>
      <c r="R2287" s="3">
        <v>168</v>
      </c>
      <c r="S2287" s="3">
        <v>116.4</v>
      </c>
      <c r="T2287" t="s">
        <v>1954</v>
      </c>
      <c r="U2287" t="s">
        <v>71</v>
      </c>
    </row>
    <row r="2288" spans="1:21" x14ac:dyDescent="0.35">
      <c r="A2288" t="s">
        <v>4825</v>
      </c>
      <c r="B2288" s="2">
        <v>45458</v>
      </c>
      <c r="C2288">
        <v>6</v>
      </c>
      <c r="D2288">
        <v>2024</v>
      </c>
      <c r="F2288" t="s">
        <v>504</v>
      </c>
      <c r="G2288" t="s">
        <v>2238</v>
      </c>
      <c r="H2288" t="s">
        <v>1863</v>
      </c>
      <c r="I2288" t="s">
        <v>2033</v>
      </c>
      <c r="J2288" t="s">
        <v>1987</v>
      </c>
      <c r="K2288" t="s">
        <v>1908</v>
      </c>
      <c r="L2288" t="s">
        <v>1890</v>
      </c>
      <c r="M2288">
        <v>5</v>
      </c>
      <c r="N2288" s="3">
        <v>129</v>
      </c>
      <c r="O2288" s="3">
        <v>78</v>
      </c>
      <c r="P2288" s="4">
        <v>0</v>
      </c>
      <c r="Q2288" s="3">
        <v>645</v>
      </c>
      <c r="R2288" s="3">
        <v>390</v>
      </c>
      <c r="S2288" s="3">
        <v>255</v>
      </c>
      <c r="T2288" t="s">
        <v>1954</v>
      </c>
      <c r="U2288" t="s">
        <v>72</v>
      </c>
    </row>
    <row r="2289" spans="1:21" x14ac:dyDescent="0.35">
      <c r="A2289" t="s">
        <v>4826</v>
      </c>
      <c r="B2289" s="2">
        <v>45459</v>
      </c>
      <c r="C2289">
        <v>6</v>
      </c>
      <c r="D2289">
        <v>2024</v>
      </c>
      <c r="F2289" t="s">
        <v>367</v>
      </c>
      <c r="G2289" t="s">
        <v>2569</v>
      </c>
      <c r="H2289" t="s">
        <v>1866</v>
      </c>
      <c r="I2289" t="s">
        <v>1866</v>
      </c>
      <c r="J2289" t="s">
        <v>1953</v>
      </c>
      <c r="K2289" t="s">
        <v>1905</v>
      </c>
      <c r="L2289" t="s">
        <v>1888</v>
      </c>
      <c r="M2289">
        <v>3</v>
      </c>
      <c r="N2289" s="3">
        <v>120</v>
      </c>
      <c r="O2289" s="3">
        <v>63</v>
      </c>
      <c r="P2289" s="4">
        <v>0.05</v>
      </c>
      <c r="Q2289" s="3">
        <v>342</v>
      </c>
      <c r="R2289" s="3">
        <v>189</v>
      </c>
      <c r="S2289" s="3">
        <v>153</v>
      </c>
      <c r="T2289" t="s">
        <v>1954</v>
      </c>
      <c r="U2289" t="s">
        <v>72</v>
      </c>
    </row>
    <row r="2290" spans="1:21" x14ac:dyDescent="0.35">
      <c r="A2290" t="s">
        <v>4827</v>
      </c>
      <c r="B2290" s="2">
        <v>45459</v>
      </c>
      <c r="C2290">
        <v>6</v>
      </c>
      <c r="D2290">
        <v>2024</v>
      </c>
      <c r="F2290" t="s">
        <v>580</v>
      </c>
      <c r="G2290" t="s">
        <v>4828</v>
      </c>
      <c r="H2290" t="s">
        <v>1863</v>
      </c>
      <c r="I2290" t="s">
        <v>2033</v>
      </c>
      <c r="J2290" t="s">
        <v>1971</v>
      </c>
      <c r="K2290" t="s">
        <v>1920</v>
      </c>
      <c r="L2290" t="s">
        <v>1886</v>
      </c>
      <c r="M2290">
        <v>4</v>
      </c>
      <c r="N2290" s="3">
        <v>45</v>
      </c>
      <c r="O2290" s="3">
        <v>19</v>
      </c>
      <c r="P2290" s="4">
        <v>0</v>
      </c>
      <c r="Q2290" s="3">
        <v>180</v>
      </c>
      <c r="R2290" s="3">
        <v>76</v>
      </c>
      <c r="S2290" s="3">
        <v>104</v>
      </c>
      <c r="T2290" t="s">
        <v>1954</v>
      </c>
      <c r="U2290" t="s">
        <v>71</v>
      </c>
    </row>
    <row r="2291" spans="1:21" x14ac:dyDescent="0.35">
      <c r="A2291" t="s">
        <v>4829</v>
      </c>
      <c r="B2291" s="2">
        <v>45459</v>
      </c>
      <c r="C2291">
        <v>6</v>
      </c>
      <c r="D2291">
        <v>2024</v>
      </c>
      <c r="F2291" t="s">
        <v>1830</v>
      </c>
      <c r="G2291" t="s">
        <v>2156</v>
      </c>
      <c r="H2291" t="s">
        <v>1874</v>
      </c>
      <c r="I2291" t="s">
        <v>2186</v>
      </c>
      <c r="J2291" t="s">
        <v>2120</v>
      </c>
      <c r="K2291" t="s">
        <v>1926</v>
      </c>
      <c r="L2291" t="s">
        <v>1885</v>
      </c>
      <c r="M2291">
        <v>1</v>
      </c>
      <c r="N2291" s="3">
        <v>28</v>
      </c>
      <c r="O2291" s="3">
        <v>13</v>
      </c>
      <c r="P2291" s="4">
        <v>0</v>
      </c>
      <c r="Q2291" s="3">
        <v>28</v>
      </c>
      <c r="R2291" s="3">
        <v>13</v>
      </c>
      <c r="S2291" s="3">
        <v>15</v>
      </c>
      <c r="T2291" t="s">
        <v>1954</v>
      </c>
      <c r="U2291" t="s">
        <v>71</v>
      </c>
    </row>
    <row r="2292" spans="1:21" x14ac:dyDescent="0.35">
      <c r="A2292" t="s">
        <v>4830</v>
      </c>
      <c r="B2292" s="2">
        <v>45459</v>
      </c>
      <c r="C2292">
        <v>6</v>
      </c>
      <c r="D2292">
        <v>2024</v>
      </c>
      <c r="F2292" t="s">
        <v>1219</v>
      </c>
      <c r="G2292" t="s">
        <v>4178</v>
      </c>
      <c r="H2292" t="s">
        <v>1873</v>
      </c>
      <c r="I2292" t="s">
        <v>2323</v>
      </c>
      <c r="J2292" t="s">
        <v>1978</v>
      </c>
      <c r="K2292" t="s">
        <v>1916</v>
      </c>
      <c r="L2292" t="s">
        <v>1887</v>
      </c>
      <c r="M2292">
        <v>1</v>
      </c>
      <c r="N2292" s="3">
        <v>79</v>
      </c>
      <c r="O2292" s="3">
        <v>42</v>
      </c>
      <c r="P2292" s="4">
        <v>0.1</v>
      </c>
      <c r="Q2292" s="3">
        <v>71.099999999999994</v>
      </c>
      <c r="R2292" s="3">
        <v>42</v>
      </c>
      <c r="S2292" s="3">
        <v>29.1</v>
      </c>
      <c r="T2292" t="s">
        <v>1954</v>
      </c>
      <c r="U2292" t="s">
        <v>71</v>
      </c>
    </row>
    <row r="2293" spans="1:21" x14ac:dyDescent="0.35">
      <c r="A2293" t="s">
        <v>4831</v>
      </c>
      <c r="B2293" s="2">
        <v>45459</v>
      </c>
      <c r="C2293">
        <v>6</v>
      </c>
      <c r="D2293">
        <v>2024</v>
      </c>
      <c r="F2293" t="s">
        <v>94</v>
      </c>
      <c r="G2293" t="s">
        <v>62</v>
      </c>
      <c r="H2293" t="s">
        <v>1863</v>
      </c>
      <c r="I2293" t="s">
        <v>2056</v>
      </c>
      <c r="J2293" t="s">
        <v>1960</v>
      </c>
      <c r="K2293" t="s">
        <v>1924</v>
      </c>
      <c r="L2293" t="s">
        <v>1885</v>
      </c>
      <c r="M2293">
        <v>3</v>
      </c>
      <c r="N2293" s="3">
        <v>42</v>
      </c>
      <c r="O2293" s="3">
        <v>20</v>
      </c>
      <c r="P2293" s="4">
        <v>0</v>
      </c>
      <c r="Q2293" s="3">
        <v>126</v>
      </c>
      <c r="R2293" s="3">
        <v>60</v>
      </c>
      <c r="S2293" s="3">
        <v>66</v>
      </c>
      <c r="T2293" t="s">
        <v>1954</v>
      </c>
      <c r="U2293" t="s">
        <v>72</v>
      </c>
    </row>
    <row r="2294" spans="1:21" x14ac:dyDescent="0.35">
      <c r="A2294" t="s">
        <v>4832</v>
      </c>
      <c r="B2294" s="2">
        <v>45459</v>
      </c>
      <c r="C2294">
        <v>6</v>
      </c>
      <c r="D2294">
        <v>2024</v>
      </c>
      <c r="F2294" t="s">
        <v>1260</v>
      </c>
      <c r="G2294" t="s">
        <v>4124</v>
      </c>
      <c r="H2294" t="s">
        <v>1873</v>
      </c>
      <c r="I2294" t="s">
        <v>2320</v>
      </c>
      <c r="J2294" t="s">
        <v>2067</v>
      </c>
      <c r="K2294" t="s">
        <v>1918</v>
      </c>
      <c r="L2294" t="s">
        <v>1889</v>
      </c>
      <c r="M2294">
        <v>5</v>
      </c>
      <c r="N2294" s="3">
        <v>69</v>
      </c>
      <c r="O2294" s="3">
        <v>37</v>
      </c>
      <c r="P2294" s="4">
        <v>0.1</v>
      </c>
      <c r="Q2294" s="3">
        <v>310.5</v>
      </c>
      <c r="R2294" s="3">
        <v>185</v>
      </c>
      <c r="S2294" s="3">
        <v>125.5</v>
      </c>
      <c r="T2294" t="s">
        <v>1954</v>
      </c>
      <c r="U2294" t="s">
        <v>72</v>
      </c>
    </row>
    <row r="2295" spans="1:21" x14ac:dyDescent="0.35">
      <c r="A2295" t="s">
        <v>4833</v>
      </c>
      <c r="B2295" s="2">
        <v>45459</v>
      </c>
      <c r="C2295">
        <v>6</v>
      </c>
      <c r="D2295">
        <v>2024</v>
      </c>
      <c r="F2295" t="s">
        <v>112</v>
      </c>
      <c r="G2295" t="s">
        <v>2585</v>
      </c>
      <c r="H2295" t="s">
        <v>1866</v>
      </c>
      <c r="I2295" t="s">
        <v>1866</v>
      </c>
      <c r="J2295" t="s">
        <v>2067</v>
      </c>
      <c r="K2295" t="s">
        <v>1918</v>
      </c>
      <c r="L2295" t="s">
        <v>1889</v>
      </c>
      <c r="M2295">
        <v>5</v>
      </c>
      <c r="N2295" s="3">
        <v>69</v>
      </c>
      <c r="O2295" s="3">
        <v>37</v>
      </c>
      <c r="P2295" s="4">
        <v>0.15</v>
      </c>
      <c r="Q2295" s="3">
        <v>293.25</v>
      </c>
      <c r="R2295" s="3">
        <v>185</v>
      </c>
      <c r="S2295" s="3">
        <v>108.25</v>
      </c>
      <c r="T2295" t="s">
        <v>1954</v>
      </c>
      <c r="U2295" t="s">
        <v>72</v>
      </c>
    </row>
    <row r="2296" spans="1:21" x14ac:dyDescent="0.35">
      <c r="A2296" t="s">
        <v>4834</v>
      </c>
      <c r="B2296" s="2">
        <v>45459</v>
      </c>
      <c r="C2296">
        <v>6</v>
      </c>
      <c r="D2296">
        <v>2024</v>
      </c>
      <c r="F2296" t="s">
        <v>261</v>
      </c>
      <c r="G2296" t="s">
        <v>2646</v>
      </c>
      <c r="H2296" t="s">
        <v>1867</v>
      </c>
      <c r="I2296" t="s">
        <v>2004</v>
      </c>
      <c r="J2296" t="s">
        <v>2045</v>
      </c>
      <c r="K2296" t="s">
        <v>1910</v>
      </c>
      <c r="L2296" t="s">
        <v>1890</v>
      </c>
      <c r="M2296">
        <v>1</v>
      </c>
      <c r="N2296" s="3">
        <v>99</v>
      </c>
      <c r="O2296" s="3">
        <v>58</v>
      </c>
      <c r="P2296" s="4">
        <v>0.1</v>
      </c>
      <c r="Q2296" s="3">
        <v>89.1</v>
      </c>
      <c r="R2296" s="3">
        <v>58</v>
      </c>
      <c r="S2296" s="3">
        <v>31.1</v>
      </c>
      <c r="T2296" t="s">
        <v>1954</v>
      </c>
      <c r="U2296" t="s">
        <v>72</v>
      </c>
    </row>
    <row r="2297" spans="1:21" x14ac:dyDescent="0.35">
      <c r="A2297" t="s">
        <v>4835</v>
      </c>
      <c r="B2297" s="2">
        <v>45459</v>
      </c>
      <c r="C2297">
        <v>6</v>
      </c>
      <c r="D2297">
        <v>2024</v>
      </c>
      <c r="F2297" t="s">
        <v>454</v>
      </c>
      <c r="G2297" t="s">
        <v>2704</v>
      </c>
      <c r="H2297" t="s">
        <v>1874</v>
      </c>
      <c r="I2297" t="s">
        <v>2041</v>
      </c>
      <c r="J2297" t="s">
        <v>2114</v>
      </c>
      <c r="K2297" t="s">
        <v>1915</v>
      </c>
      <c r="L2297" t="s">
        <v>1886</v>
      </c>
      <c r="M2297">
        <v>3</v>
      </c>
      <c r="N2297" s="3">
        <v>85</v>
      </c>
      <c r="O2297" s="3">
        <v>41</v>
      </c>
      <c r="P2297" s="4">
        <v>0.05</v>
      </c>
      <c r="Q2297" s="3">
        <v>242.25</v>
      </c>
      <c r="R2297" s="3">
        <v>123</v>
      </c>
      <c r="S2297" s="3">
        <v>119.25</v>
      </c>
      <c r="T2297" t="s">
        <v>1954</v>
      </c>
      <c r="U2297" t="s">
        <v>72</v>
      </c>
    </row>
    <row r="2298" spans="1:21" x14ac:dyDescent="0.35">
      <c r="A2298" t="s">
        <v>4836</v>
      </c>
      <c r="B2298" s="2">
        <v>45460</v>
      </c>
      <c r="C2298">
        <v>6</v>
      </c>
      <c r="D2298">
        <v>2024</v>
      </c>
      <c r="F2298" t="s">
        <v>575</v>
      </c>
      <c r="G2298" t="s">
        <v>2141</v>
      </c>
      <c r="H2298" t="s">
        <v>1866</v>
      </c>
      <c r="I2298" t="s">
        <v>1866</v>
      </c>
      <c r="J2298" t="s">
        <v>2162</v>
      </c>
      <c r="K2298" t="s">
        <v>1921</v>
      </c>
      <c r="L2298" t="s">
        <v>1889</v>
      </c>
      <c r="M2298">
        <v>1</v>
      </c>
      <c r="N2298" s="3">
        <v>55</v>
      </c>
      <c r="O2298" s="3">
        <v>27</v>
      </c>
      <c r="P2298" s="4">
        <v>0</v>
      </c>
      <c r="Q2298" s="3">
        <v>55</v>
      </c>
      <c r="R2298" s="3">
        <v>27</v>
      </c>
      <c r="S2298" s="3">
        <v>28</v>
      </c>
      <c r="T2298" t="s">
        <v>1954</v>
      </c>
      <c r="U2298" t="s">
        <v>72</v>
      </c>
    </row>
    <row r="2299" spans="1:21" x14ac:dyDescent="0.35">
      <c r="A2299" t="s">
        <v>4837</v>
      </c>
      <c r="B2299" s="2">
        <v>45460</v>
      </c>
      <c r="C2299">
        <v>6</v>
      </c>
      <c r="D2299">
        <v>2024</v>
      </c>
      <c r="F2299" t="s">
        <v>599</v>
      </c>
      <c r="G2299" t="s">
        <v>2908</v>
      </c>
      <c r="H2299" t="s">
        <v>1873</v>
      </c>
      <c r="I2299" t="s">
        <v>2395</v>
      </c>
      <c r="J2299" t="s">
        <v>1963</v>
      </c>
      <c r="K2299" t="s">
        <v>1907</v>
      </c>
      <c r="L2299" t="s">
        <v>1890</v>
      </c>
      <c r="M2299">
        <v>2</v>
      </c>
      <c r="N2299" s="3">
        <v>119</v>
      </c>
      <c r="O2299" s="3">
        <v>72</v>
      </c>
      <c r="P2299" s="4">
        <v>0</v>
      </c>
      <c r="Q2299" s="3">
        <v>238</v>
      </c>
      <c r="R2299" s="3">
        <v>144</v>
      </c>
      <c r="S2299" s="3">
        <v>94</v>
      </c>
      <c r="T2299" t="s">
        <v>1954</v>
      </c>
      <c r="U2299" t="s">
        <v>71</v>
      </c>
    </row>
    <row r="2300" spans="1:21" x14ac:dyDescent="0.35">
      <c r="A2300" t="s">
        <v>4838</v>
      </c>
      <c r="B2300" s="2">
        <v>45460</v>
      </c>
      <c r="C2300">
        <v>6</v>
      </c>
      <c r="D2300">
        <v>2024</v>
      </c>
      <c r="F2300" t="s">
        <v>104</v>
      </c>
      <c r="G2300" t="s">
        <v>3378</v>
      </c>
      <c r="H2300" t="s">
        <v>1866</v>
      </c>
      <c r="I2300" t="s">
        <v>1866</v>
      </c>
      <c r="J2300" t="s">
        <v>1960</v>
      </c>
      <c r="K2300" t="s">
        <v>1924</v>
      </c>
      <c r="L2300" t="s">
        <v>1885</v>
      </c>
      <c r="M2300">
        <v>1</v>
      </c>
      <c r="N2300" s="3">
        <v>42</v>
      </c>
      <c r="O2300" s="3">
        <v>20</v>
      </c>
      <c r="P2300" s="4">
        <v>0</v>
      </c>
      <c r="Q2300" s="3">
        <v>42</v>
      </c>
      <c r="R2300" s="3">
        <v>20</v>
      </c>
      <c r="S2300" s="3">
        <v>22</v>
      </c>
      <c r="T2300" t="s">
        <v>1954</v>
      </c>
      <c r="U2300" t="s">
        <v>72</v>
      </c>
    </row>
    <row r="2301" spans="1:21" x14ac:dyDescent="0.35">
      <c r="A2301" t="s">
        <v>4839</v>
      </c>
      <c r="B2301" s="2">
        <v>45460</v>
      </c>
      <c r="C2301">
        <v>6</v>
      </c>
      <c r="D2301">
        <v>2024</v>
      </c>
      <c r="F2301" t="s">
        <v>980</v>
      </c>
      <c r="G2301" t="s">
        <v>2351</v>
      </c>
      <c r="H2301" t="s">
        <v>1868</v>
      </c>
      <c r="I2301" t="s">
        <v>1959</v>
      </c>
      <c r="J2301" t="s">
        <v>2067</v>
      </c>
      <c r="K2301" t="s">
        <v>1918</v>
      </c>
      <c r="L2301" t="s">
        <v>1889</v>
      </c>
      <c r="M2301">
        <v>2</v>
      </c>
      <c r="N2301" s="3">
        <v>69</v>
      </c>
      <c r="O2301" s="3">
        <v>37</v>
      </c>
      <c r="P2301" s="4">
        <v>0.05</v>
      </c>
      <c r="Q2301" s="3">
        <v>131.1</v>
      </c>
      <c r="R2301" s="3">
        <v>74</v>
      </c>
      <c r="S2301" s="3">
        <v>57.1</v>
      </c>
      <c r="T2301" t="s">
        <v>1954</v>
      </c>
      <c r="U2301" t="s">
        <v>71</v>
      </c>
    </row>
    <row r="2302" spans="1:21" x14ac:dyDescent="0.35">
      <c r="A2302" t="s">
        <v>4840</v>
      </c>
      <c r="B2302" s="2">
        <v>45460</v>
      </c>
      <c r="C2302">
        <v>6</v>
      </c>
      <c r="D2302">
        <v>2024</v>
      </c>
      <c r="F2302" t="s">
        <v>591</v>
      </c>
      <c r="G2302" t="s">
        <v>2078</v>
      </c>
      <c r="H2302" t="s">
        <v>1871</v>
      </c>
      <c r="I2302" t="s">
        <v>1990</v>
      </c>
      <c r="J2302" t="s">
        <v>1953</v>
      </c>
      <c r="K2302" t="s">
        <v>1905</v>
      </c>
      <c r="L2302" t="s">
        <v>1888</v>
      </c>
      <c r="M2302">
        <v>1</v>
      </c>
      <c r="N2302" s="3">
        <v>120</v>
      </c>
      <c r="O2302" s="3">
        <v>63</v>
      </c>
      <c r="P2302" s="4">
        <v>0</v>
      </c>
      <c r="Q2302" s="3">
        <v>120</v>
      </c>
      <c r="R2302" s="3">
        <v>63</v>
      </c>
      <c r="S2302" s="3">
        <v>57</v>
      </c>
      <c r="T2302" t="s">
        <v>1954</v>
      </c>
      <c r="U2302" t="s">
        <v>72</v>
      </c>
    </row>
    <row r="2303" spans="1:21" x14ac:dyDescent="0.35">
      <c r="A2303" t="s">
        <v>4841</v>
      </c>
      <c r="B2303" s="2">
        <v>45460</v>
      </c>
      <c r="C2303">
        <v>6</v>
      </c>
      <c r="D2303">
        <v>2024</v>
      </c>
      <c r="F2303" t="s">
        <v>1167</v>
      </c>
      <c r="G2303" t="s">
        <v>2639</v>
      </c>
      <c r="H2303" t="s">
        <v>1874</v>
      </c>
      <c r="I2303" t="s">
        <v>2186</v>
      </c>
      <c r="J2303" t="s">
        <v>1997</v>
      </c>
      <c r="K2303" t="s">
        <v>1906</v>
      </c>
      <c r="L2303" t="s">
        <v>1889</v>
      </c>
      <c r="M2303">
        <v>1</v>
      </c>
      <c r="N2303" s="3">
        <v>89</v>
      </c>
      <c r="O2303" s="3">
        <v>48</v>
      </c>
      <c r="P2303" s="4">
        <v>0.05</v>
      </c>
      <c r="Q2303" s="3">
        <v>84.55</v>
      </c>
      <c r="R2303" s="3">
        <v>48</v>
      </c>
      <c r="S2303" s="3">
        <v>36.549999999999997</v>
      </c>
      <c r="T2303" t="s">
        <v>1954</v>
      </c>
      <c r="U2303" t="s">
        <v>72</v>
      </c>
    </row>
    <row r="2304" spans="1:21" x14ac:dyDescent="0.35">
      <c r="A2304" t="s">
        <v>4842</v>
      </c>
      <c r="B2304" s="2">
        <v>45460</v>
      </c>
      <c r="C2304">
        <v>6</v>
      </c>
      <c r="D2304">
        <v>2024</v>
      </c>
      <c r="F2304" t="s">
        <v>169</v>
      </c>
      <c r="G2304" t="s">
        <v>2466</v>
      </c>
      <c r="H2304" t="s">
        <v>1874</v>
      </c>
      <c r="I2304" t="s">
        <v>2200</v>
      </c>
      <c r="J2304" t="s">
        <v>2120</v>
      </c>
      <c r="K2304" t="s">
        <v>1926</v>
      </c>
      <c r="L2304" t="s">
        <v>1885</v>
      </c>
      <c r="M2304">
        <v>1</v>
      </c>
      <c r="N2304" s="3">
        <v>28</v>
      </c>
      <c r="O2304" s="3">
        <v>13</v>
      </c>
      <c r="P2304" s="4">
        <v>0.05</v>
      </c>
      <c r="Q2304" s="3">
        <v>26.6</v>
      </c>
      <c r="R2304" s="3">
        <v>13</v>
      </c>
      <c r="S2304" s="3">
        <v>13.6</v>
      </c>
      <c r="T2304" t="s">
        <v>1954</v>
      </c>
      <c r="U2304" t="s">
        <v>72</v>
      </c>
    </row>
    <row r="2305" spans="1:21" x14ac:dyDescent="0.35">
      <c r="A2305" t="s">
        <v>4843</v>
      </c>
      <c r="B2305" s="2">
        <v>45460</v>
      </c>
      <c r="C2305">
        <v>6</v>
      </c>
      <c r="D2305">
        <v>2024</v>
      </c>
      <c r="F2305" t="s">
        <v>1577</v>
      </c>
      <c r="G2305" t="s">
        <v>3767</v>
      </c>
      <c r="H2305" t="s">
        <v>1873</v>
      </c>
      <c r="I2305" t="s">
        <v>2395</v>
      </c>
      <c r="J2305" t="s">
        <v>2045</v>
      </c>
      <c r="K2305" t="s">
        <v>1910</v>
      </c>
      <c r="L2305" t="s">
        <v>1890</v>
      </c>
      <c r="M2305">
        <v>1</v>
      </c>
      <c r="N2305" s="3">
        <v>99</v>
      </c>
      <c r="O2305" s="3">
        <v>58</v>
      </c>
      <c r="P2305" s="4">
        <v>0</v>
      </c>
      <c r="Q2305" s="3">
        <v>99</v>
      </c>
      <c r="R2305" s="3">
        <v>58</v>
      </c>
      <c r="S2305" s="3">
        <v>41</v>
      </c>
      <c r="T2305" t="s">
        <v>1954</v>
      </c>
      <c r="U2305" t="s">
        <v>72</v>
      </c>
    </row>
    <row r="2306" spans="1:21" x14ac:dyDescent="0.35">
      <c r="A2306" t="s">
        <v>4844</v>
      </c>
      <c r="B2306" s="2">
        <v>45460</v>
      </c>
      <c r="C2306">
        <v>6</v>
      </c>
      <c r="D2306">
        <v>2024</v>
      </c>
      <c r="F2306" t="s">
        <v>336</v>
      </c>
      <c r="G2306" t="s">
        <v>2759</v>
      </c>
      <c r="H2306" t="s">
        <v>1864</v>
      </c>
      <c r="I2306" t="s">
        <v>2044</v>
      </c>
      <c r="J2306" t="s">
        <v>2067</v>
      </c>
      <c r="K2306" t="s">
        <v>1918</v>
      </c>
      <c r="L2306" t="s">
        <v>1889</v>
      </c>
      <c r="M2306">
        <v>1</v>
      </c>
      <c r="N2306" s="3">
        <v>69</v>
      </c>
      <c r="O2306" s="3">
        <v>37</v>
      </c>
      <c r="P2306" s="4">
        <v>0.05</v>
      </c>
      <c r="Q2306" s="3">
        <v>65.55</v>
      </c>
      <c r="R2306" s="3">
        <v>37</v>
      </c>
      <c r="S2306" s="3">
        <v>28.55</v>
      </c>
      <c r="T2306" t="s">
        <v>1954</v>
      </c>
      <c r="U2306" t="s">
        <v>72</v>
      </c>
    </row>
    <row r="2307" spans="1:21" x14ac:dyDescent="0.35">
      <c r="A2307" t="s">
        <v>4845</v>
      </c>
      <c r="B2307" s="2">
        <v>45460</v>
      </c>
      <c r="C2307">
        <v>6</v>
      </c>
      <c r="D2307">
        <v>2024</v>
      </c>
      <c r="F2307" t="s">
        <v>765</v>
      </c>
      <c r="G2307" t="s">
        <v>2298</v>
      </c>
      <c r="H2307" t="s">
        <v>1868</v>
      </c>
      <c r="I2307" t="s">
        <v>1959</v>
      </c>
      <c r="J2307" t="s">
        <v>2045</v>
      </c>
      <c r="K2307" t="s">
        <v>1910</v>
      </c>
      <c r="L2307" t="s">
        <v>1890</v>
      </c>
      <c r="M2307">
        <v>1</v>
      </c>
      <c r="N2307" s="3">
        <v>99</v>
      </c>
      <c r="O2307" s="3">
        <v>58</v>
      </c>
      <c r="P2307" s="4">
        <v>0</v>
      </c>
      <c r="Q2307" s="3">
        <v>99</v>
      </c>
      <c r="R2307" s="3">
        <v>58</v>
      </c>
      <c r="S2307" s="3">
        <v>41</v>
      </c>
      <c r="T2307" t="s">
        <v>1954</v>
      </c>
      <c r="U2307" t="s">
        <v>72</v>
      </c>
    </row>
    <row r="2308" spans="1:21" x14ac:dyDescent="0.35">
      <c r="A2308" t="s">
        <v>4846</v>
      </c>
      <c r="B2308" s="2">
        <v>45460</v>
      </c>
      <c r="C2308">
        <v>6</v>
      </c>
      <c r="D2308">
        <v>2024</v>
      </c>
      <c r="F2308" t="s">
        <v>1611</v>
      </c>
      <c r="G2308" t="s">
        <v>3158</v>
      </c>
      <c r="H2308" t="s">
        <v>1866</v>
      </c>
      <c r="I2308" t="s">
        <v>1866</v>
      </c>
      <c r="J2308" t="s">
        <v>1987</v>
      </c>
      <c r="K2308" t="s">
        <v>1908</v>
      </c>
      <c r="L2308" t="s">
        <v>1890</v>
      </c>
      <c r="M2308">
        <v>1</v>
      </c>
      <c r="N2308" s="3">
        <v>129</v>
      </c>
      <c r="O2308" s="3">
        <v>78</v>
      </c>
      <c r="P2308" s="4">
        <v>0.1</v>
      </c>
      <c r="Q2308" s="3">
        <v>116.1</v>
      </c>
      <c r="R2308" s="3">
        <v>78</v>
      </c>
      <c r="S2308" s="3">
        <v>38.1</v>
      </c>
      <c r="T2308" t="s">
        <v>1954</v>
      </c>
      <c r="U2308" t="s">
        <v>71</v>
      </c>
    </row>
    <row r="2309" spans="1:21" x14ac:dyDescent="0.35">
      <c r="A2309" t="s">
        <v>4847</v>
      </c>
      <c r="B2309" s="2">
        <v>45460</v>
      </c>
      <c r="C2309">
        <v>6</v>
      </c>
      <c r="D2309">
        <v>2024</v>
      </c>
      <c r="F2309" t="s">
        <v>292</v>
      </c>
      <c r="G2309" t="s">
        <v>2457</v>
      </c>
      <c r="H2309" t="s">
        <v>1870</v>
      </c>
      <c r="I2309" t="s">
        <v>2000</v>
      </c>
      <c r="J2309" t="s">
        <v>2183</v>
      </c>
      <c r="K2309" t="s">
        <v>1917</v>
      </c>
      <c r="L2309" t="s">
        <v>1886</v>
      </c>
      <c r="M2309">
        <v>2</v>
      </c>
      <c r="N2309" s="3">
        <v>72</v>
      </c>
      <c r="O2309" s="3">
        <v>34</v>
      </c>
      <c r="P2309" s="4">
        <v>0</v>
      </c>
      <c r="Q2309" s="3">
        <v>144</v>
      </c>
      <c r="R2309" s="3">
        <v>68</v>
      </c>
      <c r="S2309" s="3">
        <v>76</v>
      </c>
      <c r="T2309" t="s">
        <v>1954</v>
      </c>
      <c r="U2309" t="s">
        <v>72</v>
      </c>
    </row>
    <row r="2310" spans="1:21" x14ac:dyDescent="0.35">
      <c r="A2310" t="s">
        <v>4848</v>
      </c>
      <c r="B2310" s="2">
        <v>45460</v>
      </c>
      <c r="C2310">
        <v>6</v>
      </c>
      <c r="D2310">
        <v>2024</v>
      </c>
      <c r="F2310" t="s">
        <v>708</v>
      </c>
      <c r="G2310" t="s">
        <v>3542</v>
      </c>
      <c r="H2310" t="s">
        <v>1866</v>
      </c>
      <c r="I2310" t="s">
        <v>1866</v>
      </c>
      <c r="J2310" t="s">
        <v>2045</v>
      </c>
      <c r="K2310" t="s">
        <v>1910</v>
      </c>
      <c r="L2310" t="s">
        <v>1890</v>
      </c>
      <c r="M2310">
        <v>1</v>
      </c>
      <c r="N2310" s="3">
        <v>99</v>
      </c>
      <c r="O2310" s="3">
        <v>58</v>
      </c>
      <c r="P2310" s="4">
        <v>0.05</v>
      </c>
      <c r="Q2310" s="3">
        <v>94.05</v>
      </c>
      <c r="R2310" s="3">
        <v>58</v>
      </c>
      <c r="S2310" s="3">
        <v>36.049999999999997</v>
      </c>
      <c r="T2310" t="s">
        <v>1954</v>
      </c>
      <c r="U2310" t="s">
        <v>72</v>
      </c>
    </row>
    <row r="2311" spans="1:21" x14ac:dyDescent="0.35">
      <c r="A2311" t="s">
        <v>4849</v>
      </c>
      <c r="B2311" s="2">
        <v>45460</v>
      </c>
      <c r="C2311">
        <v>6</v>
      </c>
      <c r="D2311">
        <v>2024</v>
      </c>
      <c r="F2311" t="s">
        <v>1132</v>
      </c>
      <c r="G2311" t="s">
        <v>4850</v>
      </c>
      <c r="H2311" t="s">
        <v>1866</v>
      </c>
      <c r="I2311" t="s">
        <v>1866</v>
      </c>
      <c r="J2311" t="s">
        <v>1963</v>
      </c>
      <c r="K2311" t="s">
        <v>1907</v>
      </c>
      <c r="L2311" t="s">
        <v>1890</v>
      </c>
      <c r="M2311">
        <v>4</v>
      </c>
      <c r="N2311" s="3">
        <v>119</v>
      </c>
      <c r="O2311" s="3">
        <v>72</v>
      </c>
      <c r="P2311" s="4">
        <v>0.1</v>
      </c>
      <c r="Q2311" s="3">
        <v>428.4</v>
      </c>
      <c r="R2311" s="3">
        <v>288</v>
      </c>
      <c r="S2311" s="3">
        <v>140.4</v>
      </c>
      <c r="T2311" t="s">
        <v>1954</v>
      </c>
      <c r="U2311" t="s">
        <v>71</v>
      </c>
    </row>
    <row r="2312" spans="1:21" x14ac:dyDescent="0.35">
      <c r="A2312" t="s">
        <v>4851</v>
      </c>
      <c r="B2312" s="2">
        <v>45460</v>
      </c>
      <c r="C2312">
        <v>6</v>
      </c>
      <c r="D2312">
        <v>2024</v>
      </c>
      <c r="F2312" t="s">
        <v>413</v>
      </c>
      <c r="G2312" t="s">
        <v>2537</v>
      </c>
      <c r="H2312" t="s">
        <v>1869</v>
      </c>
      <c r="I2312" t="s">
        <v>2073</v>
      </c>
      <c r="J2312" t="s">
        <v>2067</v>
      </c>
      <c r="K2312" t="s">
        <v>1918</v>
      </c>
      <c r="L2312" t="s">
        <v>1889</v>
      </c>
      <c r="M2312">
        <v>1</v>
      </c>
      <c r="N2312" s="3">
        <v>69</v>
      </c>
      <c r="O2312" s="3">
        <v>37</v>
      </c>
      <c r="P2312" s="4">
        <v>0.1</v>
      </c>
      <c r="Q2312" s="3">
        <v>62.1</v>
      </c>
      <c r="R2312" s="3">
        <v>37</v>
      </c>
      <c r="S2312" s="3">
        <v>25.1</v>
      </c>
      <c r="T2312" t="s">
        <v>1954</v>
      </c>
      <c r="U2312" t="s">
        <v>72</v>
      </c>
    </row>
    <row r="2313" spans="1:21" x14ac:dyDescent="0.35">
      <c r="A2313" t="s">
        <v>4852</v>
      </c>
      <c r="B2313" s="2">
        <v>45460</v>
      </c>
      <c r="C2313">
        <v>6</v>
      </c>
      <c r="D2313">
        <v>2024</v>
      </c>
      <c r="F2313" t="s">
        <v>133</v>
      </c>
      <c r="G2313" t="s">
        <v>2486</v>
      </c>
      <c r="H2313" t="s">
        <v>1866</v>
      </c>
      <c r="I2313" t="s">
        <v>1866</v>
      </c>
      <c r="J2313" t="s">
        <v>1963</v>
      </c>
      <c r="K2313" t="s">
        <v>1907</v>
      </c>
      <c r="L2313" t="s">
        <v>1890</v>
      </c>
      <c r="M2313">
        <v>2</v>
      </c>
      <c r="N2313" s="3">
        <v>119</v>
      </c>
      <c r="O2313" s="3">
        <v>72</v>
      </c>
      <c r="P2313" s="4">
        <v>0.1</v>
      </c>
      <c r="Q2313" s="3">
        <v>214.2</v>
      </c>
      <c r="R2313" s="3">
        <v>144</v>
      </c>
      <c r="S2313" s="3">
        <v>70.2</v>
      </c>
      <c r="T2313" t="s">
        <v>1954</v>
      </c>
      <c r="U2313" t="s">
        <v>72</v>
      </c>
    </row>
    <row r="2314" spans="1:21" x14ac:dyDescent="0.35">
      <c r="A2314" t="s">
        <v>4853</v>
      </c>
      <c r="B2314" s="2">
        <v>45460</v>
      </c>
      <c r="C2314">
        <v>6</v>
      </c>
      <c r="D2314">
        <v>2024</v>
      </c>
      <c r="F2314" t="s">
        <v>80</v>
      </c>
      <c r="G2314" t="s">
        <v>3919</v>
      </c>
      <c r="H2314" t="s">
        <v>1864</v>
      </c>
      <c r="I2314" t="s">
        <v>2044</v>
      </c>
      <c r="J2314" t="s">
        <v>1967</v>
      </c>
      <c r="K2314" t="s">
        <v>1913</v>
      </c>
      <c r="L2314" t="s">
        <v>1888</v>
      </c>
      <c r="M2314">
        <v>2</v>
      </c>
      <c r="N2314" s="3">
        <v>78</v>
      </c>
      <c r="O2314" s="3">
        <v>39</v>
      </c>
      <c r="P2314" s="4">
        <v>0.05</v>
      </c>
      <c r="Q2314" s="3">
        <v>148.19999999999999</v>
      </c>
      <c r="R2314" s="3">
        <v>78</v>
      </c>
      <c r="S2314" s="3">
        <v>70.2</v>
      </c>
      <c r="T2314" t="s">
        <v>1954</v>
      </c>
      <c r="U2314" t="s">
        <v>71</v>
      </c>
    </row>
    <row r="2315" spans="1:21" x14ac:dyDescent="0.35">
      <c r="A2315" t="s">
        <v>4854</v>
      </c>
      <c r="B2315" s="2">
        <v>45460</v>
      </c>
      <c r="C2315">
        <v>6</v>
      </c>
      <c r="D2315">
        <v>2024</v>
      </c>
      <c r="F2315" t="s">
        <v>1023</v>
      </c>
      <c r="G2315" t="s">
        <v>3139</v>
      </c>
      <c r="H2315" t="s">
        <v>1868</v>
      </c>
      <c r="I2315" t="s">
        <v>2022</v>
      </c>
      <c r="J2315" t="s">
        <v>1963</v>
      </c>
      <c r="K2315" t="s">
        <v>1907</v>
      </c>
      <c r="L2315" t="s">
        <v>1890</v>
      </c>
      <c r="M2315">
        <v>1</v>
      </c>
      <c r="N2315" s="3">
        <v>119</v>
      </c>
      <c r="O2315" s="3">
        <v>72</v>
      </c>
      <c r="P2315" s="4">
        <v>0</v>
      </c>
      <c r="Q2315" s="3">
        <v>119</v>
      </c>
      <c r="R2315" s="3">
        <v>72</v>
      </c>
      <c r="S2315" s="3">
        <v>47</v>
      </c>
      <c r="T2315" t="s">
        <v>1954</v>
      </c>
      <c r="U2315" t="s">
        <v>72</v>
      </c>
    </row>
    <row r="2316" spans="1:21" x14ac:dyDescent="0.35">
      <c r="A2316" t="s">
        <v>4855</v>
      </c>
      <c r="B2316" s="2">
        <v>45460</v>
      </c>
      <c r="C2316">
        <v>6</v>
      </c>
      <c r="D2316">
        <v>2024</v>
      </c>
      <c r="F2316" t="s">
        <v>212</v>
      </c>
      <c r="G2316" t="s">
        <v>2096</v>
      </c>
      <c r="H2316" t="s">
        <v>1866</v>
      </c>
      <c r="I2316" t="s">
        <v>1866</v>
      </c>
      <c r="J2316" t="s">
        <v>1956</v>
      </c>
      <c r="K2316" t="s">
        <v>1909</v>
      </c>
      <c r="L2316" t="s">
        <v>1887</v>
      </c>
      <c r="M2316">
        <v>1</v>
      </c>
      <c r="N2316" s="3">
        <v>95</v>
      </c>
      <c r="O2316" s="3">
        <v>54</v>
      </c>
      <c r="P2316" s="4">
        <v>0.15</v>
      </c>
      <c r="Q2316" s="3">
        <v>80.75</v>
      </c>
      <c r="R2316" s="3">
        <v>54</v>
      </c>
      <c r="S2316" s="3">
        <v>26.75</v>
      </c>
      <c r="T2316" t="s">
        <v>1954</v>
      </c>
      <c r="U2316" t="s">
        <v>72</v>
      </c>
    </row>
    <row r="2317" spans="1:21" x14ac:dyDescent="0.35">
      <c r="A2317" t="s">
        <v>4856</v>
      </c>
      <c r="B2317" s="2">
        <v>45460</v>
      </c>
      <c r="C2317">
        <v>6</v>
      </c>
      <c r="D2317">
        <v>2024</v>
      </c>
      <c r="F2317" t="s">
        <v>258</v>
      </c>
      <c r="G2317" t="s">
        <v>2434</v>
      </c>
      <c r="H2317" t="s">
        <v>1864</v>
      </c>
      <c r="I2317" t="s">
        <v>2101</v>
      </c>
      <c r="J2317" t="s">
        <v>2015</v>
      </c>
      <c r="K2317" t="s">
        <v>1914</v>
      </c>
      <c r="L2317" t="s">
        <v>1888</v>
      </c>
      <c r="M2317">
        <v>1</v>
      </c>
      <c r="N2317" s="3">
        <v>65</v>
      </c>
      <c r="O2317" s="3">
        <v>32</v>
      </c>
      <c r="P2317" s="4">
        <v>0.05</v>
      </c>
      <c r="Q2317" s="3">
        <v>61.75</v>
      </c>
      <c r="R2317" s="3">
        <v>32</v>
      </c>
      <c r="S2317" s="3">
        <v>29.75</v>
      </c>
      <c r="T2317" t="s">
        <v>1954</v>
      </c>
      <c r="U2317" t="s">
        <v>72</v>
      </c>
    </row>
    <row r="2318" spans="1:21" x14ac:dyDescent="0.35">
      <c r="A2318" t="s">
        <v>4857</v>
      </c>
      <c r="B2318" s="2">
        <v>45461</v>
      </c>
      <c r="C2318">
        <v>6</v>
      </c>
      <c r="D2318">
        <v>2024</v>
      </c>
      <c r="F2318" t="s">
        <v>1710</v>
      </c>
      <c r="G2318" t="s">
        <v>3037</v>
      </c>
      <c r="H2318" t="s">
        <v>1868</v>
      </c>
      <c r="I2318" t="s">
        <v>2014</v>
      </c>
      <c r="J2318" t="s">
        <v>2001</v>
      </c>
      <c r="K2318" t="s">
        <v>1911</v>
      </c>
      <c r="L2318" t="s">
        <v>1886</v>
      </c>
      <c r="M2318">
        <v>1</v>
      </c>
      <c r="N2318" s="3">
        <v>58</v>
      </c>
      <c r="O2318" s="3">
        <v>25</v>
      </c>
      <c r="P2318" s="4">
        <v>0.05</v>
      </c>
      <c r="Q2318" s="3">
        <v>55.1</v>
      </c>
      <c r="R2318" s="3">
        <v>25</v>
      </c>
      <c r="S2318" s="3">
        <v>30.1</v>
      </c>
      <c r="T2318" t="s">
        <v>1954</v>
      </c>
      <c r="U2318" t="s">
        <v>72</v>
      </c>
    </row>
    <row r="2319" spans="1:21" x14ac:dyDescent="0.35">
      <c r="A2319" t="s">
        <v>4858</v>
      </c>
      <c r="B2319" s="2">
        <v>45461</v>
      </c>
      <c r="C2319">
        <v>6</v>
      </c>
      <c r="D2319">
        <v>2024</v>
      </c>
      <c r="F2319" t="s">
        <v>851</v>
      </c>
      <c r="G2319" t="s">
        <v>3048</v>
      </c>
      <c r="H2319" t="s">
        <v>1870</v>
      </c>
      <c r="I2319" t="s">
        <v>2083</v>
      </c>
      <c r="J2319" t="s">
        <v>1991</v>
      </c>
      <c r="K2319" t="s">
        <v>1925</v>
      </c>
      <c r="L2319" t="s">
        <v>1885</v>
      </c>
      <c r="M2319">
        <v>2</v>
      </c>
      <c r="N2319" s="3">
        <v>35</v>
      </c>
      <c r="O2319" s="3">
        <v>16</v>
      </c>
      <c r="P2319" s="4">
        <v>0.1</v>
      </c>
      <c r="Q2319" s="3">
        <v>63</v>
      </c>
      <c r="R2319" s="3">
        <v>32</v>
      </c>
      <c r="S2319" s="3">
        <v>31</v>
      </c>
      <c r="T2319" t="s">
        <v>1954</v>
      </c>
      <c r="U2319" t="s">
        <v>71</v>
      </c>
    </row>
    <row r="2320" spans="1:21" x14ac:dyDescent="0.35">
      <c r="A2320" t="s">
        <v>4859</v>
      </c>
      <c r="B2320" s="2">
        <v>45461</v>
      </c>
      <c r="C2320">
        <v>6</v>
      </c>
      <c r="D2320">
        <v>2024</v>
      </c>
      <c r="F2320" t="s">
        <v>884</v>
      </c>
      <c r="G2320" t="s">
        <v>2995</v>
      </c>
      <c r="H2320" t="s">
        <v>1874</v>
      </c>
      <c r="I2320" t="s">
        <v>2186</v>
      </c>
      <c r="J2320" t="s">
        <v>1963</v>
      </c>
      <c r="K2320" t="s">
        <v>1907</v>
      </c>
      <c r="L2320" t="s">
        <v>1890</v>
      </c>
      <c r="M2320">
        <v>2</v>
      </c>
      <c r="N2320" s="3">
        <v>119</v>
      </c>
      <c r="O2320" s="3">
        <v>72</v>
      </c>
      <c r="P2320" s="4">
        <v>0.05</v>
      </c>
      <c r="Q2320" s="3">
        <v>226.1</v>
      </c>
      <c r="R2320" s="3">
        <v>144</v>
      </c>
      <c r="S2320" s="3">
        <v>82.1</v>
      </c>
      <c r="T2320" t="s">
        <v>1954</v>
      </c>
      <c r="U2320" t="s">
        <v>72</v>
      </c>
    </row>
    <row r="2321" spans="1:21" x14ac:dyDescent="0.35">
      <c r="A2321" t="s">
        <v>4860</v>
      </c>
      <c r="B2321" s="2">
        <v>45461</v>
      </c>
      <c r="C2321">
        <v>6</v>
      </c>
      <c r="D2321">
        <v>2024</v>
      </c>
      <c r="F2321" t="s">
        <v>105</v>
      </c>
      <c r="G2321" t="s">
        <v>2885</v>
      </c>
      <c r="H2321" t="s">
        <v>1873</v>
      </c>
      <c r="I2321" t="s">
        <v>2395</v>
      </c>
      <c r="J2321" t="s">
        <v>1956</v>
      </c>
      <c r="K2321" t="s">
        <v>1909</v>
      </c>
      <c r="L2321" t="s">
        <v>1887</v>
      </c>
      <c r="M2321">
        <v>2</v>
      </c>
      <c r="N2321" s="3">
        <v>95</v>
      </c>
      <c r="O2321" s="3">
        <v>54</v>
      </c>
      <c r="P2321" s="4">
        <v>0.15</v>
      </c>
      <c r="Q2321" s="3">
        <v>161.5</v>
      </c>
      <c r="R2321" s="3">
        <v>108</v>
      </c>
      <c r="S2321" s="3">
        <v>53.5</v>
      </c>
      <c r="T2321" t="s">
        <v>1954</v>
      </c>
      <c r="U2321" t="s">
        <v>71</v>
      </c>
    </row>
    <row r="2322" spans="1:21" x14ac:dyDescent="0.35">
      <c r="A2322" t="s">
        <v>4861</v>
      </c>
      <c r="B2322" s="2">
        <v>45461</v>
      </c>
      <c r="C2322">
        <v>6</v>
      </c>
      <c r="D2322">
        <v>2024</v>
      </c>
      <c r="F2322" t="s">
        <v>1836</v>
      </c>
      <c r="G2322" t="s">
        <v>2389</v>
      </c>
      <c r="H2322" t="s">
        <v>1866</v>
      </c>
      <c r="I2322" t="s">
        <v>1866</v>
      </c>
      <c r="J2322" t="s">
        <v>1997</v>
      </c>
      <c r="K2322" t="s">
        <v>1906</v>
      </c>
      <c r="L2322" t="s">
        <v>1889</v>
      </c>
      <c r="M2322">
        <v>1</v>
      </c>
      <c r="N2322" s="3">
        <v>89</v>
      </c>
      <c r="O2322" s="3">
        <v>48</v>
      </c>
      <c r="P2322" s="4">
        <v>0.1</v>
      </c>
      <c r="Q2322" s="3">
        <v>80.099999999999994</v>
      </c>
      <c r="R2322" s="3">
        <v>48</v>
      </c>
      <c r="S2322" s="3">
        <v>32.1</v>
      </c>
      <c r="T2322" t="s">
        <v>1954</v>
      </c>
      <c r="U2322" t="s">
        <v>72</v>
      </c>
    </row>
    <row r="2323" spans="1:21" x14ac:dyDescent="0.35">
      <c r="A2323" t="s">
        <v>4862</v>
      </c>
      <c r="B2323" s="2">
        <v>45461</v>
      </c>
      <c r="C2323">
        <v>6</v>
      </c>
      <c r="D2323">
        <v>2024</v>
      </c>
      <c r="F2323" t="s">
        <v>1170</v>
      </c>
      <c r="G2323" t="s">
        <v>3499</v>
      </c>
      <c r="H2323" t="s">
        <v>1864</v>
      </c>
      <c r="I2323" t="s">
        <v>2101</v>
      </c>
      <c r="J2323" t="s">
        <v>1997</v>
      </c>
      <c r="K2323" t="s">
        <v>1906</v>
      </c>
      <c r="L2323" t="s">
        <v>1889</v>
      </c>
      <c r="M2323">
        <v>3</v>
      </c>
      <c r="N2323" s="3">
        <v>89</v>
      </c>
      <c r="O2323" s="3">
        <v>48</v>
      </c>
      <c r="P2323" s="4">
        <v>0</v>
      </c>
      <c r="Q2323" s="3">
        <v>267</v>
      </c>
      <c r="R2323" s="3">
        <v>144</v>
      </c>
      <c r="S2323" s="3">
        <v>123</v>
      </c>
      <c r="T2323" t="s">
        <v>1954</v>
      </c>
      <c r="U2323" t="s">
        <v>72</v>
      </c>
    </row>
    <row r="2324" spans="1:21" x14ac:dyDescent="0.35">
      <c r="A2324" t="s">
        <v>4863</v>
      </c>
      <c r="B2324" s="2">
        <v>45461</v>
      </c>
      <c r="C2324">
        <v>6</v>
      </c>
      <c r="D2324">
        <v>2024</v>
      </c>
      <c r="F2324" t="s">
        <v>720</v>
      </c>
      <c r="G2324" t="s">
        <v>2013</v>
      </c>
      <c r="H2324" t="s">
        <v>1863</v>
      </c>
      <c r="I2324" t="s">
        <v>2056</v>
      </c>
      <c r="J2324" t="s">
        <v>1953</v>
      </c>
      <c r="K2324" t="s">
        <v>1905</v>
      </c>
      <c r="L2324" t="s">
        <v>1888</v>
      </c>
      <c r="M2324">
        <v>2</v>
      </c>
      <c r="N2324" s="3">
        <v>120</v>
      </c>
      <c r="O2324" s="3">
        <v>63</v>
      </c>
      <c r="P2324" s="4">
        <v>0.1</v>
      </c>
      <c r="Q2324" s="3">
        <v>216</v>
      </c>
      <c r="R2324" s="3">
        <v>126</v>
      </c>
      <c r="S2324" s="3">
        <v>90</v>
      </c>
      <c r="T2324" t="s">
        <v>1954</v>
      </c>
      <c r="U2324" t="s">
        <v>72</v>
      </c>
    </row>
    <row r="2325" spans="1:21" x14ac:dyDescent="0.35">
      <c r="A2325" t="s">
        <v>4864</v>
      </c>
      <c r="B2325" s="2">
        <v>45461</v>
      </c>
      <c r="C2325">
        <v>6</v>
      </c>
      <c r="D2325">
        <v>2024</v>
      </c>
      <c r="F2325" t="s">
        <v>436</v>
      </c>
      <c r="G2325" t="s">
        <v>4538</v>
      </c>
      <c r="H2325" t="s">
        <v>1866</v>
      </c>
      <c r="I2325" t="s">
        <v>1866</v>
      </c>
      <c r="J2325" t="s">
        <v>1953</v>
      </c>
      <c r="K2325" t="s">
        <v>1905</v>
      </c>
      <c r="L2325" t="s">
        <v>1888</v>
      </c>
      <c r="M2325">
        <v>1</v>
      </c>
      <c r="N2325" s="3">
        <v>120</v>
      </c>
      <c r="O2325" s="3">
        <v>63</v>
      </c>
      <c r="P2325" s="4">
        <v>0</v>
      </c>
      <c r="Q2325" s="3">
        <v>120</v>
      </c>
      <c r="R2325" s="3">
        <v>63</v>
      </c>
      <c r="S2325" s="3">
        <v>57</v>
      </c>
      <c r="T2325" t="s">
        <v>1954</v>
      </c>
      <c r="U2325" t="s">
        <v>72</v>
      </c>
    </row>
    <row r="2326" spans="1:21" x14ac:dyDescent="0.35">
      <c r="A2326" t="s">
        <v>4865</v>
      </c>
      <c r="B2326" s="2">
        <v>45461</v>
      </c>
      <c r="C2326">
        <v>6</v>
      </c>
      <c r="D2326">
        <v>2024</v>
      </c>
      <c r="F2326" t="s">
        <v>309</v>
      </c>
      <c r="G2326" t="s">
        <v>2535</v>
      </c>
      <c r="H2326" t="s">
        <v>1870</v>
      </c>
      <c r="I2326" t="s">
        <v>2060</v>
      </c>
      <c r="J2326" t="s">
        <v>2001</v>
      </c>
      <c r="K2326" t="s">
        <v>1911</v>
      </c>
      <c r="L2326" t="s">
        <v>1886</v>
      </c>
      <c r="M2326">
        <v>1</v>
      </c>
      <c r="N2326" s="3">
        <v>58</v>
      </c>
      <c r="O2326" s="3">
        <v>25</v>
      </c>
      <c r="P2326" s="4">
        <v>0.05</v>
      </c>
      <c r="Q2326" s="3">
        <v>55.1</v>
      </c>
      <c r="R2326" s="3">
        <v>25</v>
      </c>
      <c r="S2326" s="3">
        <v>30.1</v>
      </c>
      <c r="T2326" t="s">
        <v>1954</v>
      </c>
      <c r="U2326" t="s">
        <v>72</v>
      </c>
    </row>
    <row r="2327" spans="1:21" x14ac:dyDescent="0.35">
      <c r="A2327" t="s">
        <v>4866</v>
      </c>
      <c r="B2327" s="2">
        <v>45461</v>
      </c>
      <c r="C2327">
        <v>6</v>
      </c>
      <c r="D2327">
        <v>2024</v>
      </c>
      <c r="F2327" t="s">
        <v>921</v>
      </c>
      <c r="G2327" t="s">
        <v>2298</v>
      </c>
      <c r="H2327" t="s">
        <v>1863</v>
      </c>
      <c r="I2327" t="s">
        <v>1952</v>
      </c>
      <c r="J2327" t="s">
        <v>1971</v>
      </c>
      <c r="K2327" t="s">
        <v>1920</v>
      </c>
      <c r="L2327" t="s">
        <v>1886</v>
      </c>
      <c r="M2327">
        <v>4</v>
      </c>
      <c r="N2327" s="3">
        <v>45</v>
      </c>
      <c r="O2327" s="3">
        <v>19</v>
      </c>
      <c r="P2327" s="4">
        <v>0</v>
      </c>
      <c r="Q2327" s="3">
        <v>180</v>
      </c>
      <c r="R2327" s="3">
        <v>76</v>
      </c>
      <c r="S2327" s="3">
        <v>104</v>
      </c>
      <c r="T2327" t="s">
        <v>1954</v>
      </c>
      <c r="U2327" t="s">
        <v>72</v>
      </c>
    </row>
    <row r="2328" spans="1:21" x14ac:dyDescent="0.35">
      <c r="A2328" t="s">
        <v>4867</v>
      </c>
      <c r="B2328" s="2">
        <v>45461</v>
      </c>
      <c r="C2328">
        <v>6</v>
      </c>
      <c r="D2328">
        <v>2024</v>
      </c>
      <c r="F2328" t="s">
        <v>210</v>
      </c>
      <c r="G2328" t="s">
        <v>2473</v>
      </c>
      <c r="H2328" t="s">
        <v>1869</v>
      </c>
      <c r="I2328" t="s">
        <v>1977</v>
      </c>
      <c r="J2328" t="s">
        <v>1953</v>
      </c>
      <c r="K2328" t="s">
        <v>1905</v>
      </c>
      <c r="L2328" t="s">
        <v>1888</v>
      </c>
      <c r="M2328">
        <v>2</v>
      </c>
      <c r="N2328" s="3">
        <v>120</v>
      </c>
      <c r="O2328" s="3">
        <v>63</v>
      </c>
      <c r="P2328" s="4">
        <v>0.05</v>
      </c>
      <c r="Q2328" s="3">
        <v>228</v>
      </c>
      <c r="R2328" s="3">
        <v>126</v>
      </c>
      <c r="S2328" s="3">
        <v>102</v>
      </c>
      <c r="T2328" t="s">
        <v>1954</v>
      </c>
      <c r="U2328" t="s">
        <v>72</v>
      </c>
    </row>
    <row r="2329" spans="1:21" x14ac:dyDescent="0.35">
      <c r="A2329" t="s">
        <v>4868</v>
      </c>
      <c r="B2329" s="2">
        <v>45461</v>
      </c>
      <c r="C2329">
        <v>6</v>
      </c>
      <c r="D2329">
        <v>2024</v>
      </c>
      <c r="F2329" t="s">
        <v>838</v>
      </c>
      <c r="G2329" t="s">
        <v>2334</v>
      </c>
      <c r="H2329" t="s">
        <v>1868</v>
      </c>
      <c r="I2329" t="s">
        <v>2113</v>
      </c>
      <c r="J2329" t="s">
        <v>1956</v>
      </c>
      <c r="K2329" t="s">
        <v>1909</v>
      </c>
      <c r="L2329" t="s">
        <v>1887</v>
      </c>
      <c r="M2329">
        <v>4</v>
      </c>
      <c r="N2329" s="3">
        <v>95</v>
      </c>
      <c r="O2329" s="3">
        <v>54</v>
      </c>
      <c r="P2329" s="4">
        <v>0</v>
      </c>
      <c r="Q2329" s="3">
        <v>380</v>
      </c>
      <c r="R2329" s="3">
        <v>216</v>
      </c>
      <c r="S2329" s="3">
        <v>164</v>
      </c>
      <c r="T2329" t="s">
        <v>1954</v>
      </c>
      <c r="U2329" t="s">
        <v>71</v>
      </c>
    </row>
    <row r="2330" spans="1:21" x14ac:dyDescent="0.35">
      <c r="A2330" t="s">
        <v>4869</v>
      </c>
      <c r="B2330" s="2">
        <v>45462</v>
      </c>
      <c r="C2330">
        <v>6</v>
      </c>
      <c r="D2330">
        <v>2024</v>
      </c>
      <c r="F2330" t="s">
        <v>452</v>
      </c>
      <c r="G2330" t="s">
        <v>2291</v>
      </c>
      <c r="H2330" t="s">
        <v>1863</v>
      </c>
      <c r="I2330" t="s">
        <v>1952</v>
      </c>
      <c r="J2330" t="s">
        <v>2114</v>
      </c>
      <c r="K2330" t="s">
        <v>1915</v>
      </c>
      <c r="L2330" t="s">
        <v>1886</v>
      </c>
      <c r="M2330">
        <v>2</v>
      </c>
      <c r="N2330" s="3">
        <v>85</v>
      </c>
      <c r="O2330" s="3">
        <v>41</v>
      </c>
      <c r="P2330" s="4">
        <v>0.15</v>
      </c>
      <c r="Q2330" s="3">
        <v>144.5</v>
      </c>
      <c r="R2330" s="3">
        <v>82</v>
      </c>
      <c r="S2330" s="3">
        <v>62.5</v>
      </c>
      <c r="T2330" t="s">
        <v>1954</v>
      </c>
      <c r="U2330" t="s">
        <v>72</v>
      </c>
    </row>
    <row r="2331" spans="1:21" x14ac:dyDescent="0.35">
      <c r="A2331" t="s">
        <v>4870</v>
      </c>
      <c r="B2331" s="2">
        <v>45462</v>
      </c>
      <c r="C2331">
        <v>6</v>
      </c>
      <c r="D2331">
        <v>2024</v>
      </c>
      <c r="F2331" t="s">
        <v>583</v>
      </c>
      <c r="G2331" t="s">
        <v>2739</v>
      </c>
      <c r="H2331" t="s">
        <v>1872</v>
      </c>
      <c r="I2331" t="s">
        <v>2076</v>
      </c>
      <c r="J2331" t="s">
        <v>2034</v>
      </c>
      <c r="K2331" t="s">
        <v>1904</v>
      </c>
      <c r="L2331" t="s">
        <v>1889</v>
      </c>
      <c r="M2331">
        <v>1</v>
      </c>
      <c r="N2331" s="3">
        <v>149</v>
      </c>
      <c r="O2331" s="3">
        <v>91</v>
      </c>
      <c r="P2331" s="4">
        <v>0.05</v>
      </c>
      <c r="Q2331" s="3">
        <v>141.55000000000001</v>
      </c>
      <c r="R2331" s="3">
        <v>91</v>
      </c>
      <c r="S2331" s="3">
        <v>50.55</v>
      </c>
      <c r="T2331" t="s">
        <v>1954</v>
      </c>
      <c r="U2331" t="s">
        <v>72</v>
      </c>
    </row>
    <row r="2332" spans="1:21" x14ac:dyDescent="0.35">
      <c r="A2332" t="s">
        <v>4871</v>
      </c>
      <c r="B2332" s="2">
        <v>45462</v>
      </c>
      <c r="C2332">
        <v>6</v>
      </c>
      <c r="D2332">
        <v>2024</v>
      </c>
      <c r="F2332" t="s">
        <v>611</v>
      </c>
      <c r="G2332" t="s">
        <v>2402</v>
      </c>
      <c r="H2332" t="s">
        <v>1864</v>
      </c>
      <c r="I2332" t="s">
        <v>2087</v>
      </c>
      <c r="J2332" t="s">
        <v>1997</v>
      </c>
      <c r="K2332" t="s">
        <v>1906</v>
      </c>
      <c r="L2332" t="s">
        <v>1889</v>
      </c>
      <c r="M2332">
        <v>5</v>
      </c>
      <c r="N2332" s="3">
        <v>89</v>
      </c>
      <c r="O2332" s="3">
        <v>48</v>
      </c>
      <c r="P2332" s="4">
        <v>0</v>
      </c>
      <c r="Q2332" s="3">
        <v>445</v>
      </c>
      <c r="R2332" s="3">
        <v>240</v>
      </c>
      <c r="S2332" s="3">
        <v>205</v>
      </c>
      <c r="T2332" t="s">
        <v>1954</v>
      </c>
      <c r="U2332" t="s">
        <v>72</v>
      </c>
    </row>
    <row r="2333" spans="1:21" x14ac:dyDescent="0.35">
      <c r="A2333" t="s">
        <v>4872</v>
      </c>
      <c r="B2333" s="2">
        <v>45462</v>
      </c>
      <c r="C2333">
        <v>6</v>
      </c>
      <c r="D2333">
        <v>2024</v>
      </c>
      <c r="F2333" t="s">
        <v>235</v>
      </c>
      <c r="G2333" t="s">
        <v>4473</v>
      </c>
      <c r="H2333" t="s">
        <v>1866</v>
      </c>
      <c r="I2333" t="s">
        <v>1866</v>
      </c>
      <c r="J2333" t="s">
        <v>2064</v>
      </c>
      <c r="K2333" t="s">
        <v>1922</v>
      </c>
      <c r="L2333" t="s">
        <v>1887</v>
      </c>
      <c r="M2333">
        <v>1</v>
      </c>
      <c r="N2333" s="3">
        <v>32</v>
      </c>
      <c r="O2333" s="3">
        <v>14</v>
      </c>
      <c r="P2333" s="4">
        <v>0.05</v>
      </c>
      <c r="Q2333" s="3">
        <v>30.4</v>
      </c>
      <c r="R2333" s="3">
        <v>14</v>
      </c>
      <c r="S2333" s="3">
        <v>16.399999999999999</v>
      </c>
      <c r="T2333" t="s">
        <v>1954</v>
      </c>
      <c r="U2333" t="s">
        <v>72</v>
      </c>
    </row>
    <row r="2334" spans="1:21" x14ac:dyDescent="0.35">
      <c r="A2334" t="s">
        <v>4873</v>
      </c>
      <c r="B2334" s="2">
        <v>45462</v>
      </c>
      <c r="C2334">
        <v>6</v>
      </c>
      <c r="D2334">
        <v>2024</v>
      </c>
      <c r="F2334" t="s">
        <v>1009</v>
      </c>
      <c r="G2334" t="s">
        <v>2628</v>
      </c>
      <c r="H2334" t="s">
        <v>1866</v>
      </c>
      <c r="I2334" t="s">
        <v>1866</v>
      </c>
      <c r="J2334" t="s">
        <v>1960</v>
      </c>
      <c r="K2334" t="s">
        <v>1924</v>
      </c>
      <c r="L2334" t="s">
        <v>1885</v>
      </c>
      <c r="M2334">
        <v>1</v>
      </c>
      <c r="N2334" s="3">
        <v>42</v>
      </c>
      <c r="O2334" s="3">
        <v>20</v>
      </c>
      <c r="P2334" s="4">
        <v>0.1</v>
      </c>
      <c r="Q2334" s="3">
        <v>37.799999999999997</v>
      </c>
      <c r="R2334" s="3">
        <v>20</v>
      </c>
      <c r="S2334" s="3">
        <v>17.8</v>
      </c>
      <c r="T2334" t="s">
        <v>1954</v>
      </c>
      <c r="U2334" t="s">
        <v>71</v>
      </c>
    </row>
    <row r="2335" spans="1:21" x14ac:dyDescent="0.35">
      <c r="A2335" t="s">
        <v>4874</v>
      </c>
      <c r="B2335" s="2">
        <v>45462</v>
      </c>
      <c r="C2335">
        <v>6</v>
      </c>
      <c r="D2335">
        <v>2024</v>
      </c>
      <c r="F2335" t="s">
        <v>826</v>
      </c>
      <c r="G2335" t="s">
        <v>2092</v>
      </c>
      <c r="H2335" t="s">
        <v>1870</v>
      </c>
      <c r="I2335" t="s">
        <v>2060</v>
      </c>
      <c r="J2335" t="s">
        <v>2026</v>
      </c>
      <c r="K2335" t="s">
        <v>1919</v>
      </c>
      <c r="L2335" t="s">
        <v>1887</v>
      </c>
      <c r="M2335">
        <v>2</v>
      </c>
      <c r="N2335" s="3">
        <v>85</v>
      </c>
      <c r="O2335" s="3">
        <v>44</v>
      </c>
      <c r="P2335" s="4">
        <v>0.05</v>
      </c>
      <c r="Q2335" s="3">
        <v>161.5</v>
      </c>
      <c r="R2335" s="3">
        <v>88</v>
      </c>
      <c r="S2335" s="3">
        <v>73.5</v>
      </c>
      <c r="T2335" t="s">
        <v>1954</v>
      </c>
      <c r="U2335" t="s">
        <v>72</v>
      </c>
    </row>
    <row r="2336" spans="1:21" x14ac:dyDescent="0.35">
      <c r="A2336" t="s">
        <v>4875</v>
      </c>
      <c r="B2336" s="2">
        <v>45462</v>
      </c>
      <c r="C2336">
        <v>6</v>
      </c>
      <c r="D2336">
        <v>2024</v>
      </c>
      <c r="F2336" t="s">
        <v>732</v>
      </c>
      <c r="G2336" t="s">
        <v>4876</v>
      </c>
      <c r="H2336" t="s">
        <v>1863</v>
      </c>
      <c r="I2336" t="s">
        <v>1952</v>
      </c>
      <c r="J2336" t="s">
        <v>1956</v>
      </c>
      <c r="K2336" t="s">
        <v>1909</v>
      </c>
      <c r="L2336" t="s">
        <v>1887</v>
      </c>
      <c r="M2336">
        <v>1</v>
      </c>
      <c r="N2336" s="3">
        <v>95</v>
      </c>
      <c r="O2336" s="3">
        <v>54</v>
      </c>
      <c r="P2336" s="4">
        <v>0.2</v>
      </c>
      <c r="Q2336" s="3">
        <v>76</v>
      </c>
      <c r="R2336" s="3">
        <v>54</v>
      </c>
      <c r="S2336" s="3">
        <v>22</v>
      </c>
      <c r="T2336" t="s">
        <v>1954</v>
      </c>
      <c r="U2336" t="s">
        <v>71</v>
      </c>
    </row>
    <row r="2337" spans="1:21" x14ac:dyDescent="0.35">
      <c r="A2337" t="s">
        <v>4877</v>
      </c>
      <c r="B2337" s="2">
        <v>45462</v>
      </c>
      <c r="C2337">
        <v>6</v>
      </c>
      <c r="D2337">
        <v>2024</v>
      </c>
      <c r="F2337" t="s">
        <v>1144</v>
      </c>
      <c r="G2337" t="s">
        <v>2736</v>
      </c>
      <c r="H2337" t="s">
        <v>1866</v>
      </c>
      <c r="I2337" t="s">
        <v>1866</v>
      </c>
      <c r="J2337" t="s">
        <v>2183</v>
      </c>
      <c r="K2337" t="s">
        <v>1917</v>
      </c>
      <c r="L2337" t="s">
        <v>1886</v>
      </c>
      <c r="M2337">
        <v>1</v>
      </c>
      <c r="N2337" s="3">
        <v>72</v>
      </c>
      <c r="O2337" s="3">
        <v>34</v>
      </c>
      <c r="P2337" s="4">
        <v>0</v>
      </c>
      <c r="Q2337" s="3">
        <v>72</v>
      </c>
      <c r="R2337" s="3">
        <v>34</v>
      </c>
      <c r="S2337" s="3">
        <v>38</v>
      </c>
      <c r="T2337" t="s">
        <v>1954</v>
      </c>
      <c r="U2337" t="s">
        <v>71</v>
      </c>
    </row>
    <row r="2338" spans="1:21" x14ac:dyDescent="0.35">
      <c r="A2338" t="s">
        <v>4878</v>
      </c>
      <c r="B2338" s="2">
        <v>45462</v>
      </c>
      <c r="C2338">
        <v>6</v>
      </c>
      <c r="D2338">
        <v>2024</v>
      </c>
      <c r="F2338" t="s">
        <v>862</v>
      </c>
      <c r="G2338" t="s">
        <v>2038</v>
      </c>
      <c r="H2338" t="s">
        <v>1875</v>
      </c>
      <c r="I2338" t="s">
        <v>1981</v>
      </c>
      <c r="J2338" t="s">
        <v>1971</v>
      </c>
      <c r="K2338" t="s">
        <v>1920</v>
      </c>
      <c r="L2338" t="s">
        <v>1886</v>
      </c>
      <c r="M2338">
        <v>2</v>
      </c>
      <c r="N2338" s="3">
        <v>45</v>
      </c>
      <c r="O2338" s="3">
        <v>19</v>
      </c>
      <c r="P2338" s="4">
        <v>0.1</v>
      </c>
      <c r="Q2338" s="3">
        <v>81</v>
      </c>
      <c r="R2338" s="3">
        <v>38</v>
      </c>
      <c r="S2338" s="3">
        <v>43</v>
      </c>
      <c r="T2338" t="s">
        <v>1954</v>
      </c>
      <c r="U2338" t="s">
        <v>72</v>
      </c>
    </row>
    <row r="2339" spans="1:21" x14ac:dyDescent="0.35">
      <c r="A2339" t="s">
        <v>4879</v>
      </c>
      <c r="B2339" s="2">
        <v>45462</v>
      </c>
      <c r="C2339">
        <v>6</v>
      </c>
      <c r="D2339">
        <v>2024</v>
      </c>
      <c r="F2339" t="s">
        <v>250</v>
      </c>
      <c r="G2339" t="s">
        <v>1965</v>
      </c>
      <c r="H2339" t="s">
        <v>1871</v>
      </c>
      <c r="I2339" t="s">
        <v>1966</v>
      </c>
      <c r="J2339" t="s">
        <v>1960</v>
      </c>
      <c r="K2339" t="s">
        <v>1924</v>
      </c>
      <c r="L2339" t="s">
        <v>1885</v>
      </c>
      <c r="M2339">
        <v>2</v>
      </c>
      <c r="N2339" s="3">
        <v>42</v>
      </c>
      <c r="O2339" s="3">
        <v>20</v>
      </c>
      <c r="P2339" s="4">
        <v>0.05</v>
      </c>
      <c r="Q2339" s="3">
        <v>79.8</v>
      </c>
      <c r="R2339" s="3">
        <v>40</v>
      </c>
      <c r="S2339" s="3">
        <v>39.799999999999997</v>
      </c>
      <c r="T2339" t="s">
        <v>1954</v>
      </c>
      <c r="U2339" t="s">
        <v>72</v>
      </c>
    </row>
    <row r="2340" spans="1:21" x14ac:dyDescent="0.35">
      <c r="A2340" t="s">
        <v>4880</v>
      </c>
      <c r="B2340" s="2">
        <v>45462</v>
      </c>
      <c r="C2340">
        <v>6</v>
      </c>
      <c r="D2340">
        <v>2024</v>
      </c>
      <c r="F2340" t="s">
        <v>945</v>
      </c>
      <c r="G2340" t="s">
        <v>3099</v>
      </c>
      <c r="H2340" t="s">
        <v>1875</v>
      </c>
      <c r="I2340" t="s">
        <v>1981</v>
      </c>
      <c r="J2340" t="s">
        <v>2034</v>
      </c>
      <c r="K2340" t="s">
        <v>1904</v>
      </c>
      <c r="L2340" t="s">
        <v>1889</v>
      </c>
      <c r="M2340">
        <v>1</v>
      </c>
      <c r="N2340" s="3">
        <v>149</v>
      </c>
      <c r="O2340" s="3">
        <v>91</v>
      </c>
      <c r="P2340" s="4">
        <v>0</v>
      </c>
      <c r="Q2340" s="3">
        <v>149</v>
      </c>
      <c r="R2340" s="3">
        <v>91</v>
      </c>
      <c r="S2340" s="3">
        <v>58</v>
      </c>
      <c r="T2340" t="s">
        <v>1954</v>
      </c>
      <c r="U2340" t="s">
        <v>71</v>
      </c>
    </row>
    <row r="2341" spans="1:21" x14ac:dyDescent="0.35">
      <c r="A2341" t="s">
        <v>4881</v>
      </c>
      <c r="B2341" s="2">
        <v>45462</v>
      </c>
      <c r="C2341">
        <v>6</v>
      </c>
      <c r="D2341">
        <v>2024</v>
      </c>
      <c r="F2341" t="s">
        <v>81</v>
      </c>
      <c r="G2341" t="s">
        <v>2238</v>
      </c>
      <c r="H2341" t="s">
        <v>1875</v>
      </c>
      <c r="I2341" t="s">
        <v>1981</v>
      </c>
      <c r="J2341" t="s">
        <v>1971</v>
      </c>
      <c r="K2341" t="s">
        <v>1920</v>
      </c>
      <c r="L2341" t="s">
        <v>1886</v>
      </c>
      <c r="M2341">
        <v>5</v>
      </c>
      <c r="N2341" s="3">
        <v>45</v>
      </c>
      <c r="O2341" s="3">
        <v>19</v>
      </c>
      <c r="P2341" s="4">
        <v>0.1</v>
      </c>
      <c r="Q2341" s="3">
        <v>202.5</v>
      </c>
      <c r="R2341" s="3">
        <v>95</v>
      </c>
      <c r="S2341" s="3">
        <v>107.5</v>
      </c>
      <c r="T2341" t="s">
        <v>1954</v>
      </c>
      <c r="U2341" t="s">
        <v>72</v>
      </c>
    </row>
    <row r="2342" spans="1:21" x14ac:dyDescent="0.35">
      <c r="A2342" t="s">
        <v>4882</v>
      </c>
      <c r="B2342" s="2">
        <v>45462</v>
      </c>
      <c r="C2342">
        <v>6</v>
      </c>
      <c r="D2342">
        <v>2024</v>
      </c>
      <c r="F2342" t="s">
        <v>1574</v>
      </c>
      <c r="G2342" t="s">
        <v>2810</v>
      </c>
      <c r="H2342" t="s">
        <v>1871</v>
      </c>
      <c r="I2342" t="s">
        <v>2234</v>
      </c>
      <c r="J2342" t="s">
        <v>2045</v>
      </c>
      <c r="K2342" t="s">
        <v>1910</v>
      </c>
      <c r="L2342" t="s">
        <v>1890</v>
      </c>
      <c r="M2342">
        <v>2</v>
      </c>
      <c r="N2342" s="3">
        <v>99</v>
      </c>
      <c r="O2342" s="3">
        <v>58</v>
      </c>
      <c r="P2342" s="4">
        <v>0.05</v>
      </c>
      <c r="Q2342" s="3">
        <v>188.1</v>
      </c>
      <c r="R2342" s="3">
        <v>116</v>
      </c>
      <c r="S2342" s="3">
        <v>72.099999999999994</v>
      </c>
      <c r="T2342" t="s">
        <v>1954</v>
      </c>
      <c r="U2342" t="s">
        <v>72</v>
      </c>
    </row>
    <row r="2343" spans="1:21" x14ac:dyDescent="0.35">
      <c r="A2343" t="s">
        <v>4883</v>
      </c>
      <c r="B2343" s="2">
        <v>45462</v>
      </c>
      <c r="C2343">
        <v>6</v>
      </c>
      <c r="D2343">
        <v>2024</v>
      </c>
      <c r="F2343" t="s">
        <v>104</v>
      </c>
      <c r="G2343" t="s">
        <v>3378</v>
      </c>
      <c r="H2343" t="s">
        <v>1866</v>
      </c>
      <c r="I2343" t="s">
        <v>1866</v>
      </c>
      <c r="J2343" t="s">
        <v>1997</v>
      </c>
      <c r="K2343" t="s">
        <v>1906</v>
      </c>
      <c r="L2343" t="s">
        <v>1889</v>
      </c>
      <c r="M2343">
        <v>2</v>
      </c>
      <c r="N2343" s="3">
        <v>89</v>
      </c>
      <c r="O2343" s="3">
        <v>48</v>
      </c>
      <c r="P2343" s="4">
        <v>0</v>
      </c>
      <c r="Q2343" s="3">
        <v>178</v>
      </c>
      <c r="R2343" s="3">
        <v>96</v>
      </c>
      <c r="S2343" s="3">
        <v>82</v>
      </c>
      <c r="T2343" t="s">
        <v>1954</v>
      </c>
      <c r="U2343" t="s">
        <v>72</v>
      </c>
    </row>
    <row r="2344" spans="1:21" x14ac:dyDescent="0.35">
      <c r="A2344" t="s">
        <v>4884</v>
      </c>
      <c r="B2344" s="2">
        <v>45463</v>
      </c>
      <c r="C2344">
        <v>6</v>
      </c>
      <c r="D2344">
        <v>2024</v>
      </c>
      <c r="F2344" t="s">
        <v>190</v>
      </c>
      <c r="G2344" t="s">
        <v>3032</v>
      </c>
      <c r="H2344" t="s">
        <v>1872</v>
      </c>
      <c r="I2344" t="s">
        <v>2357</v>
      </c>
      <c r="J2344" t="s">
        <v>2045</v>
      </c>
      <c r="K2344" t="s">
        <v>1910</v>
      </c>
      <c r="L2344" t="s">
        <v>1890</v>
      </c>
      <c r="M2344">
        <v>2</v>
      </c>
      <c r="N2344" s="3">
        <v>99</v>
      </c>
      <c r="O2344" s="3">
        <v>58</v>
      </c>
      <c r="P2344" s="4">
        <v>0.15</v>
      </c>
      <c r="Q2344" s="3">
        <v>168.3</v>
      </c>
      <c r="R2344" s="3">
        <v>116</v>
      </c>
      <c r="S2344" s="3">
        <v>52.3</v>
      </c>
      <c r="T2344" t="s">
        <v>1954</v>
      </c>
      <c r="U2344" t="s">
        <v>72</v>
      </c>
    </row>
    <row r="2345" spans="1:21" x14ac:dyDescent="0.35">
      <c r="A2345" t="s">
        <v>4885</v>
      </c>
      <c r="B2345" s="2">
        <v>45463</v>
      </c>
      <c r="C2345">
        <v>6</v>
      </c>
      <c r="D2345">
        <v>2024</v>
      </c>
      <c r="F2345" t="s">
        <v>521</v>
      </c>
      <c r="G2345" t="s">
        <v>2569</v>
      </c>
      <c r="H2345" t="s">
        <v>1866</v>
      </c>
      <c r="I2345" t="s">
        <v>1866</v>
      </c>
      <c r="J2345" t="s">
        <v>1953</v>
      </c>
      <c r="K2345" t="s">
        <v>1905</v>
      </c>
      <c r="L2345" t="s">
        <v>1888</v>
      </c>
      <c r="M2345">
        <v>1</v>
      </c>
      <c r="N2345" s="3">
        <v>120</v>
      </c>
      <c r="O2345" s="3">
        <v>63</v>
      </c>
      <c r="P2345" s="4">
        <v>0</v>
      </c>
      <c r="Q2345" s="3">
        <v>120</v>
      </c>
      <c r="R2345" s="3">
        <v>63</v>
      </c>
      <c r="S2345" s="3">
        <v>57</v>
      </c>
      <c r="T2345" t="s">
        <v>1954</v>
      </c>
      <c r="U2345" t="s">
        <v>72</v>
      </c>
    </row>
    <row r="2346" spans="1:21" x14ac:dyDescent="0.35">
      <c r="A2346" t="s">
        <v>4886</v>
      </c>
      <c r="B2346" s="2">
        <v>45463</v>
      </c>
      <c r="C2346">
        <v>6</v>
      </c>
      <c r="D2346">
        <v>2024</v>
      </c>
      <c r="F2346" t="s">
        <v>1753</v>
      </c>
      <c r="G2346" t="s">
        <v>4013</v>
      </c>
      <c r="H2346" t="s">
        <v>1869</v>
      </c>
      <c r="I2346" t="s">
        <v>2157</v>
      </c>
      <c r="J2346" t="s">
        <v>2064</v>
      </c>
      <c r="K2346" t="s">
        <v>1922</v>
      </c>
      <c r="L2346" t="s">
        <v>1887</v>
      </c>
      <c r="M2346">
        <v>2</v>
      </c>
      <c r="N2346" s="3">
        <v>32</v>
      </c>
      <c r="O2346" s="3">
        <v>14</v>
      </c>
      <c r="P2346" s="4">
        <v>0.1</v>
      </c>
      <c r="Q2346" s="3">
        <v>57.6</v>
      </c>
      <c r="R2346" s="3">
        <v>28</v>
      </c>
      <c r="S2346" s="3">
        <v>29.6</v>
      </c>
      <c r="T2346" t="s">
        <v>1954</v>
      </c>
      <c r="U2346" t="s">
        <v>72</v>
      </c>
    </row>
    <row r="2347" spans="1:21" x14ac:dyDescent="0.35">
      <c r="A2347" t="s">
        <v>4887</v>
      </c>
      <c r="B2347" s="2">
        <v>45463</v>
      </c>
      <c r="C2347">
        <v>6</v>
      </c>
      <c r="D2347">
        <v>2024</v>
      </c>
      <c r="F2347" t="s">
        <v>361</v>
      </c>
      <c r="G2347" t="s">
        <v>2920</v>
      </c>
      <c r="H2347" t="s">
        <v>1867</v>
      </c>
      <c r="I2347" t="s">
        <v>2004</v>
      </c>
      <c r="J2347" t="s">
        <v>2023</v>
      </c>
      <c r="K2347" t="s">
        <v>1912</v>
      </c>
      <c r="L2347" t="s">
        <v>1890</v>
      </c>
      <c r="M2347">
        <v>2</v>
      </c>
      <c r="N2347" s="3">
        <v>249</v>
      </c>
      <c r="O2347" s="3">
        <v>168</v>
      </c>
      <c r="P2347" s="4">
        <v>0.05</v>
      </c>
      <c r="Q2347" s="3">
        <v>473.1</v>
      </c>
      <c r="R2347" s="3">
        <v>336</v>
      </c>
      <c r="S2347" s="3">
        <v>137.1</v>
      </c>
      <c r="T2347" t="s">
        <v>1954</v>
      </c>
      <c r="U2347" t="s">
        <v>72</v>
      </c>
    </row>
    <row r="2348" spans="1:21" x14ac:dyDescent="0.35">
      <c r="A2348" t="s">
        <v>4888</v>
      </c>
      <c r="B2348" s="2">
        <v>45463</v>
      </c>
      <c r="C2348">
        <v>6</v>
      </c>
      <c r="D2348">
        <v>2024</v>
      </c>
      <c r="F2348" t="s">
        <v>1388</v>
      </c>
      <c r="G2348" t="s">
        <v>2278</v>
      </c>
      <c r="H2348" t="s">
        <v>1866</v>
      </c>
      <c r="I2348" t="s">
        <v>1866</v>
      </c>
      <c r="J2348" t="s">
        <v>2023</v>
      </c>
      <c r="K2348" t="s">
        <v>1912</v>
      </c>
      <c r="L2348" t="s">
        <v>1890</v>
      </c>
      <c r="M2348">
        <v>3</v>
      </c>
      <c r="N2348" s="3">
        <v>249</v>
      </c>
      <c r="O2348" s="3">
        <v>168</v>
      </c>
      <c r="P2348" s="4">
        <v>0</v>
      </c>
      <c r="Q2348" s="3">
        <v>747</v>
      </c>
      <c r="R2348" s="3">
        <v>504</v>
      </c>
      <c r="S2348" s="3">
        <v>243</v>
      </c>
      <c r="T2348" t="s">
        <v>1954</v>
      </c>
      <c r="U2348" t="s">
        <v>71</v>
      </c>
    </row>
    <row r="2349" spans="1:21" x14ac:dyDescent="0.35">
      <c r="A2349" t="s">
        <v>4889</v>
      </c>
      <c r="B2349" s="2">
        <v>45463</v>
      </c>
      <c r="C2349">
        <v>6</v>
      </c>
      <c r="D2349">
        <v>2024</v>
      </c>
      <c r="F2349" t="s">
        <v>1134</v>
      </c>
      <c r="G2349" t="s">
        <v>3749</v>
      </c>
      <c r="H2349" t="s">
        <v>1875</v>
      </c>
      <c r="I2349" t="s">
        <v>2054</v>
      </c>
      <c r="J2349" t="s">
        <v>2061</v>
      </c>
      <c r="K2349" t="s">
        <v>1923</v>
      </c>
      <c r="L2349" t="s">
        <v>1888</v>
      </c>
      <c r="M2349">
        <v>1</v>
      </c>
      <c r="N2349" s="3">
        <v>25</v>
      </c>
      <c r="O2349" s="3">
        <v>11</v>
      </c>
      <c r="P2349" s="4">
        <v>0.15</v>
      </c>
      <c r="Q2349" s="3">
        <v>21.25</v>
      </c>
      <c r="R2349" s="3">
        <v>11</v>
      </c>
      <c r="S2349" s="3">
        <v>10.25</v>
      </c>
      <c r="T2349" t="s">
        <v>1954</v>
      </c>
      <c r="U2349" t="s">
        <v>71</v>
      </c>
    </row>
    <row r="2350" spans="1:21" x14ac:dyDescent="0.35">
      <c r="A2350" t="s">
        <v>4890</v>
      </c>
      <c r="B2350" s="2">
        <v>45463</v>
      </c>
      <c r="C2350">
        <v>6</v>
      </c>
      <c r="D2350">
        <v>2024</v>
      </c>
      <c r="F2350" t="s">
        <v>1274</v>
      </c>
      <c r="G2350" t="s">
        <v>2261</v>
      </c>
      <c r="H2350" t="s">
        <v>1874</v>
      </c>
      <c r="I2350" t="s">
        <v>2119</v>
      </c>
      <c r="J2350" t="s">
        <v>1956</v>
      </c>
      <c r="K2350" t="s">
        <v>1909</v>
      </c>
      <c r="L2350" t="s">
        <v>1887</v>
      </c>
      <c r="M2350">
        <v>2</v>
      </c>
      <c r="N2350" s="3">
        <v>95</v>
      </c>
      <c r="O2350" s="3">
        <v>54</v>
      </c>
      <c r="P2350" s="4">
        <v>0.15</v>
      </c>
      <c r="Q2350" s="3">
        <v>161.5</v>
      </c>
      <c r="R2350" s="3">
        <v>108</v>
      </c>
      <c r="S2350" s="3">
        <v>53.5</v>
      </c>
      <c r="T2350" t="s">
        <v>1954</v>
      </c>
      <c r="U2350" t="s">
        <v>71</v>
      </c>
    </row>
    <row r="2351" spans="1:21" x14ac:dyDescent="0.35">
      <c r="A2351" t="s">
        <v>4891</v>
      </c>
      <c r="B2351" s="2">
        <v>45464</v>
      </c>
      <c r="C2351">
        <v>6</v>
      </c>
      <c r="D2351">
        <v>2024</v>
      </c>
      <c r="F2351" t="s">
        <v>138</v>
      </c>
      <c r="G2351" t="s">
        <v>3627</v>
      </c>
      <c r="H2351" t="s">
        <v>1871</v>
      </c>
      <c r="I2351" t="s">
        <v>2144</v>
      </c>
      <c r="J2351" t="s">
        <v>2061</v>
      </c>
      <c r="K2351" t="s">
        <v>1923</v>
      </c>
      <c r="L2351" t="s">
        <v>1888</v>
      </c>
      <c r="M2351">
        <v>4</v>
      </c>
      <c r="N2351" s="3">
        <v>25</v>
      </c>
      <c r="O2351" s="3">
        <v>11</v>
      </c>
      <c r="P2351" s="4">
        <v>0.05</v>
      </c>
      <c r="Q2351" s="3">
        <v>95</v>
      </c>
      <c r="R2351" s="3">
        <v>44</v>
      </c>
      <c r="S2351" s="3">
        <v>51</v>
      </c>
      <c r="T2351" t="s">
        <v>1954</v>
      </c>
      <c r="U2351" t="s">
        <v>72</v>
      </c>
    </row>
    <row r="2352" spans="1:21" x14ac:dyDescent="0.35">
      <c r="A2352" t="s">
        <v>4892</v>
      </c>
      <c r="B2352" s="2">
        <v>45464</v>
      </c>
      <c r="C2352">
        <v>6</v>
      </c>
      <c r="D2352">
        <v>2024</v>
      </c>
      <c r="F2352" t="s">
        <v>345</v>
      </c>
      <c r="G2352" t="s">
        <v>2210</v>
      </c>
      <c r="H2352" t="s">
        <v>1864</v>
      </c>
      <c r="I2352" t="s">
        <v>2211</v>
      </c>
      <c r="J2352" t="s">
        <v>1997</v>
      </c>
      <c r="K2352" t="s">
        <v>1906</v>
      </c>
      <c r="L2352" t="s">
        <v>1889</v>
      </c>
      <c r="M2352">
        <v>2</v>
      </c>
      <c r="N2352" s="3">
        <v>89</v>
      </c>
      <c r="O2352" s="3">
        <v>48</v>
      </c>
      <c r="P2352" s="4">
        <v>0</v>
      </c>
      <c r="Q2352" s="3">
        <v>178</v>
      </c>
      <c r="R2352" s="3">
        <v>96</v>
      </c>
      <c r="S2352" s="3">
        <v>82</v>
      </c>
      <c r="T2352" t="s">
        <v>1954</v>
      </c>
      <c r="U2352" t="s">
        <v>72</v>
      </c>
    </row>
    <row r="2353" spans="1:21" x14ac:dyDescent="0.35">
      <c r="A2353" t="s">
        <v>4893</v>
      </c>
      <c r="B2353" s="2">
        <v>45464</v>
      </c>
      <c r="C2353">
        <v>6</v>
      </c>
      <c r="D2353">
        <v>2024</v>
      </c>
      <c r="F2353" t="s">
        <v>156</v>
      </c>
      <c r="G2353" t="s">
        <v>3673</v>
      </c>
      <c r="H2353" t="s">
        <v>1875</v>
      </c>
      <c r="I2353" t="s">
        <v>1981</v>
      </c>
      <c r="J2353" t="s">
        <v>1963</v>
      </c>
      <c r="K2353" t="s">
        <v>1907</v>
      </c>
      <c r="L2353" t="s">
        <v>1890</v>
      </c>
      <c r="M2353">
        <v>1</v>
      </c>
      <c r="N2353" s="3">
        <v>119</v>
      </c>
      <c r="O2353" s="3">
        <v>72</v>
      </c>
      <c r="P2353" s="4">
        <v>0</v>
      </c>
      <c r="Q2353" s="3">
        <v>119</v>
      </c>
      <c r="R2353" s="3">
        <v>72</v>
      </c>
      <c r="S2353" s="3">
        <v>47</v>
      </c>
      <c r="T2353" t="s">
        <v>1954</v>
      </c>
      <c r="U2353" t="s">
        <v>72</v>
      </c>
    </row>
    <row r="2354" spans="1:21" x14ac:dyDescent="0.35">
      <c r="A2354" t="s">
        <v>4894</v>
      </c>
      <c r="B2354" s="2">
        <v>45464</v>
      </c>
      <c r="C2354">
        <v>6</v>
      </c>
      <c r="D2354">
        <v>2024</v>
      </c>
      <c r="F2354" t="s">
        <v>207</v>
      </c>
      <c r="G2354" t="s">
        <v>2898</v>
      </c>
      <c r="H2354" t="s">
        <v>1875</v>
      </c>
      <c r="I2354" t="s">
        <v>2054</v>
      </c>
      <c r="J2354" t="s">
        <v>2183</v>
      </c>
      <c r="K2354" t="s">
        <v>1917</v>
      </c>
      <c r="L2354" t="s">
        <v>1886</v>
      </c>
      <c r="M2354">
        <v>1</v>
      </c>
      <c r="N2354" s="3">
        <v>72</v>
      </c>
      <c r="O2354" s="3">
        <v>34</v>
      </c>
      <c r="P2354" s="4">
        <v>0.15</v>
      </c>
      <c r="Q2354" s="3">
        <v>61.2</v>
      </c>
      <c r="R2354" s="3">
        <v>34</v>
      </c>
      <c r="S2354" s="3">
        <v>27.2</v>
      </c>
      <c r="T2354" t="s">
        <v>1954</v>
      </c>
      <c r="U2354" t="s">
        <v>72</v>
      </c>
    </row>
    <row r="2355" spans="1:21" x14ac:dyDescent="0.35">
      <c r="A2355" t="s">
        <v>4895</v>
      </c>
      <c r="B2355" s="2">
        <v>45464</v>
      </c>
      <c r="C2355">
        <v>6</v>
      </c>
      <c r="D2355">
        <v>2024</v>
      </c>
      <c r="F2355" t="s">
        <v>1490</v>
      </c>
      <c r="G2355" t="s">
        <v>4896</v>
      </c>
      <c r="H2355" t="s">
        <v>1866</v>
      </c>
      <c r="I2355" t="s">
        <v>1866</v>
      </c>
      <c r="J2355" t="s">
        <v>1956</v>
      </c>
      <c r="K2355" t="s">
        <v>1909</v>
      </c>
      <c r="L2355" t="s">
        <v>1887</v>
      </c>
      <c r="M2355">
        <v>1</v>
      </c>
      <c r="N2355" s="3">
        <v>95</v>
      </c>
      <c r="O2355" s="3">
        <v>54</v>
      </c>
      <c r="P2355" s="4">
        <v>0.15</v>
      </c>
      <c r="Q2355" s="3">
        <v>80.75</v>
      </c>
      <c r="R2355" s="3">
        <v>54</v>
      </c>
      <c r="S2355" s="3">
        <v>26.75</v>
      </c>
      <c r="T2355" t="s">
        <v>1954</v>
      </c>
      <c r="U2355" t="s">
        <v>71</v>
      </c>
    </row>
    <row r="2356" spans="1:21" x14ac:dyDescent="0.35">
      <c r="A2356" t="s">
        <v>4897</v>
      </c>
      <c r="B2356" s="2">
        <v>45464</v>
      </c>
      <c r="C2356">
        <v>6</v>
      </c>
      <c r="D2356">
        <v>2024</v>
      </c>
      <c r="F2356" t="s">
        <v>1813</v>
      </c>
      <c r="G2356" t="s">
        <v>4271</v>
      </c>
      <c r="H2356" t="s">
        <v>1870</v>
      </c>
      <c r="I2356" t="s">
        <v>2192</v>
      </c>
      <c r="J2356" t="s">
        <v>2026</v>
      </c>
      <c r="K2356" t="s">
        <v>1919</v>
      </c>
      <c r="L2356" t="s">
        <v>1887</v>
      </c>
      <c r="M2356">
        <v>3</v>
      </c>
      <c r="N2356" s="3">
        <v>85</v>
      </c>
      <c r="O2356" s="3">
        <v>44</v>
      </c>
      <c r="P2356" s="4">
        <v>0.1</v>
      </c>
      <c r="Q2356" s="3">
        <v>229.5</v>
      </c>
      <c r="R2356" s="3">
        <v>132</v>
      </c>
      <c r="S2356" s="3">
        <v>97.5</v>
      </c>
      <c r="T2356" t="s">
        <v>1954</v>
      </c>
      <c r="U2356" t="s">
        <v>71</v>
      </c>
    </row>
    <row r="2357" spans="1:21" x14ac:dyDescent="0.35">
      <c r="A2357" t="s">
        <v>4898</v>
      </c>
      <c r="B2357" s="2">
        <v>45464</v>
      </c>
      <c r="C2357">
        <v>6</v>
      </c>
      <c r="D2357">
        <v>2024</v>
      </c>
      <c r="F2357" t="s">
        <v>525</v>
      </c>
      <c r="G2357" t="s">
        <v>4211</v>
      </c>
      <c r="H2357" t="s">
        <v>1869</v>
      </c>
      <c r="I2357" t="s">
        <v>2157</v>
      </c>
      <c r="J2357" t="s">
        <v>2120</v>
      </c>
      <c r="K2357" t="s">
        <v>1926</v>
      </c>
      <c r="L2357" t="s">
        <v>1885</v>
      </c>
      <c r="M2357">
        <v>4</v>
      </c>
      <c r="N2357" s="3">
        <v>28</v>
      </c>
      <c r="O2357" s="3">
        <v>13</v>
      </c>
      <c r="P2357" s="4">
        <v>0.05</v>
      </c>
      <c r="Q2357" s="3">
        <v>106.4</v>
      </c>
      <c r="R2357" s="3">
        <v>52</v>
      </c>
      <c r="S2357" s="3">
        <v>54.4</v>
      </c>
      <c r="T2357" t="s">
        <v>1954</v>
      </c>
      <c r="U2357" t="s">
        <v>71</v>
      </c>
    </row>
    <row r="2358" spans="1:21" x14ac:dyDescent="0.35">
      <c r="A2358" t="s">
        <v>4899</v>
      </c>
      <c r="B2358" s="2">
        <v>45464</v>
      </c>
      <c r="C2358">
        <v>6</v>
      </c>
      <c r="D2358">
        <v>2024</v>
      </c>
      <c r="F2358" t="s">
        <v>376</v>
      </c>
      <c r="G2358" t="s">
        <v>57</v>
      </c>
      <c r="H2358" t="s">
        <v>1875</v>
      </c>
      <c r="I2358" t="s">
        <v>1970</v>
      </c>
      <c r="J2358" t="s">
        <v>1991</v>
      </c>
      <c r="K2358" t="s">
        <v>1925</v>
      </c>
      <c r="L2358" t="s">
        <v>1885</v>
      </c>
      <c r="M2358">
        <v>3</v>
      </c>
      <c r="N2358" s="3">
        <v>35</v>
      </c>
      <c r="O2358" s="3">
        <v>16</v>
      </c>
      <c r="P2358" s="4">
        <v>0.1</v>
      </c>
      <c r="Q2358" s="3">
        <v>94.5</v>
      </c>
      <c r="R2358" s="3">
        <v>48</v>
      </c>
      <c r="S2358" s="3">
        <v>46.5</v>
      </c>
      <c r="T2358" t="s">
        <v>1954</v>
      </c>
      <c r="U2358" t="s">
        <v>72</v>
      </c>
    </row>
    <row r="2359" spans="1:21" x14ac:dyDescent="0.35">
      <c r="A2359" t="s">
        <v>4900</v>
      </c>
      <c r="B2359" s="2">
        <v>45464</v>
      </c>
      <c r="C2359">
        <v>6</v>
      </c>
      <c r="D2359">
        <v>2024</v>
      </c>
      <c r="F2359" t="s">
        <v>1308</v>
      </c>
      <c r="G2359" t="s">
        <v>56</v>
      </c>
      <c r="H2359" t="s">
        <v>1868</v>
      </c>
      <c r="I2359" t="s">
        <v>2014</v>
      </c>
      <c r="J2359" t="s">
        <v>1997</v>
      </c>
      <c r="K2359" t="s">
        <v>1906</v>
      </c>
      <c r="L2359" t="s">
        <v>1889</v>
      </c>
      <c r="M2359">
        <v>1</v>
      </c>
      <c r="N2359" s="3">
        <v>89</v>
      </c>
      <c r="O2359" s="3">
        <v>48</v>
      </c>
      <c r="P2359" s="4">
        <v>0.05</v>
      </c>
      <c r="Q2359" s="3">
        <v>84.55</v>
      </c>
      <c r="R2359" s="3">
        <v>48</v>
      </c>
      <c r="S2359" s="3">
        <v>36.549999999999997</v>
      </c>
      <c r="T2359" t="s">
        <v>1954</v>
      </c>
      <c r="U2359" t="s">
        <v>71</v>
      </c>
    </row>
    <row r="2360" spans="1:21" x14ac:dyDescent="0.35">
      <c r="A2360" t="s">
        <v>4901</v>
      </c>
      <c r="B2360" s="2">
        <v>45464</v>
      </c>
      <c r="C2360">
        <v>6</v>
      </c>
      <c r="D2360">
        <v>2024</v>
      </c>
      <c r="F2360" t="s">
        <v>1424</v>
      </c>
      <c r="G2360" t="s">
        <v>3328</v>
      </c>
      <c r="H2360" t="s">
        <v>1870</v>
      </c>
      <c r="I2360" t="s">
        <v>2083</v>
      </c>
      <c r="J2360" t="s">
        <v>1967</v>
      </c>
      <c r="K2360" t="s">
        <v>1913</v>
      </c>
      <c r="L2360" t="s">
        <v>1888</v>
      </c>
      <c r="M2360">
        <v>2</v>
      </c>
      <c r="N2360" s="3">
        <v>78</v>
      </c>
      <c r="O2360" s="3">
        <v>39</v>
      </c>
      <c r="P2360" s="4">
        <v>0.15</v>
      </c>
      <c r="Q2360" s="3">
        <v>132.6</v>
      </c>
      <c r="R2360" s="3">
        <v>78</v>
      </c>
      <c r="S2360" s="3">
        <v>54.6</v>
      </c>
      <c r="T2360" t="s">
        <v>1954</v>
      </c>
      <c r="U2360" t="s">
        <v>72</v>
      </c>
    </row>
    <row r="2361" spans="1:21" x14ac:dyDescent="0.35">
      <c r="A2361" t="s">
        <v>4902</v>
      </c>
      <c r="B2361" s="2">
        <v>45465</v>
      </c>
      <c r="C2361">
        <v>6</v>
      </c>
      <c r="D2361">
        <v>2024</v>
      </c>
      <c r="F2361" t="s">
        <v>1679</v>
      </c>
      <c r="G2361" t="s">
        <v>2889</v>
      </c>
      <c r="H2361" t="s">
        <v>1869</v>
      </c>
      <c r="I2361" t="s">
        <v>1977</v>
      </c>
      <c r="J2361" t="s">
        <v>2026</v>
      </c>
      <c r="K2361" t="s">
        <v>1919</v>
      </c>
      <c r="L2361" t="s">
        <v>1887</v>
      </c>
      <c r="M2361">
        <v>3</v>
      </c>
      <c r="N2361" s="3">
        <v>85</v>
      </c>
      <c r="O2361" s="3">
        <v>44</v>
      </c>
      <c r="P2361" s="4">
        <v>0</v>
      </c>
      <c r="Q2361" s="3">
        <v>255</v>
      </c>
      <c r="R2361" s="3">
        <v>132</v>
      </c>
      <c r="S2361" s="3">
        <v>123</v>
      </c>
      <c r="T2361" t="s">
        <v>1954</v>
      </c>
      <c r="U2361" t="s">
        <v>71</v>
      </c>
    </row>
    <row r="2362" spans="1:21" x14ac:dyDescent="0.35">
      <c r="A2362" t="s">
        <v>4903</v>
      </c>
      <c r="B2362" s="2">
        <v>45465</v>
      </c>
      <c r="C2362">
        <v>6</v>
      </c>
      <c r="D2362">
        <v>2024</v>
      </c>
      <c r="F2362" t="s">
        <v>1253</v>
      </c>
      <c r="G2362" t="s">
        <v>3310</v>
      </c>
      <c r="H2362" t="s">
        <v>1866</v>
      </c>
      <c r="I2362" t="s">
        <v>1866</v>
      </c>
      <c r="J2362" t="s">
        <v>2183</v>
      </c>
      <c r="K2362" t="s">
        <v>1917</v>
      </c>
      <c r="L2362" t="s">
        <v>1886</v>
      </c>
      <c r="M2362">
        <v>1</v>
      </c>
      <c r="N2362" s="3">
        <v>72</v>
      </c>
      <c r="O2362" s="3">
        <v>34</v>
      </c>
      <c r="P2362" s="4">
        <v>0.05</v>
      </c>
      <c r="Q2362" s="3">
        <v>68.400000000000006</v>
      </c>
      <c r="R2362" s="3">
        <v>34</v>
      </c>
      <c r="S2362" s="3">
        <v>34.4</v>
      </c>
      <c r="T2362" t="s">
        <v>1954</v>
      </c>
      <c r="U2362" t="s">
        <v>72</v>
      </c>
    </row>
    <row r="2363" spans="1:21" x14ac:dyDescent="0.35">
      <c r="A2363" t="s">
        <v>4904</v>
      </c>
      <c r="B2363" s="2">
        <v>45465</v>
      </c>
      <c r="C2363">
        <v>6</v>
      </c>
      <c r="D2363">
        <v>2024</v>
      </c>
      <c r="F2363" t="s">
        <v>1276</v>
      </c>
      <c r="G2363" t="s">
        <v>3085</v>
      </c>
      <c r="H2363" t="s">
        <v>1870</v>
      </c>
      <c r="I2363" t="s">
        <v>2083</v>
      </c>
      <c r="J2363" t="s">
        <v>1953</v>
      </c>
      <c r="K2363" t="s">
        <v>1905</v>
      </c>
      <c r="L2363" t="s">
        <v>1888</v>
      </c>
      <c r="M2363">
        <v>5</v>
      </c>
      <c r="N2363" s="3">
        <v>120</v>
      </c>
      <c r="O2363" s="3">
        <v>63</v>
      </c>
      <c r="P2363" s="4">
        <v>0.05</v>
      </c>
      <c r="Q2363" s="3">
        <v>570</v>
      </c>
      <c r="R2363" s="3">
        <v>315</v>
      </c>
      <c r="S2363" s="3">
        <v>255</v>
      </c>
      <c r="T2363" t="s">
        <v>1954</v>
      </c>
      <c r="U2363" t="s">
        <v>71</v>
      </c>
    </row>
    <row r="2364" spans="1:21" x14ac:dyDescent="0.35">
      <c r="A2364" t="s">
        <v>4905</v>
      </c>
      <c r="B2364" s="2">
        <v>45465</v>
      </c>
      <c r="C2364">
        <v>6</v>
      </c>
      <c r="D2364">
        <v>2024</v>
      </c>
      <c r="F2364" t="s">
        <v>848</v>
      </c>
      <c r="G2364" t="s">
        <v>63</v>
      </c>
      <c r="H2364" t="s">
        <v>1866</v>
      </c>
      <c r="I2364" t="s">
        <v>1866</v>
      </c>
      <c r="J2364" t="s">
        <v>1978</v>
      </c>
      <c r="K2364" t="s">
        <v>1916</v>
      </c>
      <c r="L2364" t="s">
        <v>1887</v>
      </c>
      <c r="M2364">
        <v>1</v>
      </c>
      <c r="N2364" s="3">
        <v>79</v>
      </c>
      <c r="O2364" s="3">
        <v>42</v>
      </c>
      <c r="P2364" s="4">
        <v>0.1</v>
      </c>
      <c r="Q2364" s="3">
        <v>71.099999999999994</v>
      </c>
      <c r="R2364" s="3">
        <v>42</v>
      </c>
      <c r="S2364" s="3">
        <v>29.1</v>
      </c>
      <c r="T2364" t="s">
        <v>1954</v>
      </c>
      <c r="U2364" t="s">
        <v>72</v>
      </c>
    </row>
    <row r="2365" spans="1:21" x14ac:dyDescent="0.35">
      <c r="A2365" t="s">
        <v>4906</v>
      </c>
      <c r="B2365" s="2">
        <v>45465</v>
      </c>
      <c r="C2365">
        <v>6</v>
      </c>
      <c r="D2365">
        <v>2024</v>
      </c>
      <c r="F2365" t="s">
        <v>1396</v>
      </c>
      <c r="G2365" t="s">
        <v>4907</v>
      </c>
      <c r="H2365" t="s">
        <v>1871</v>
      </c>
      <c r="I2365" t="s">
        <v>1990</v>
      </c>
      <c r="J2365" t="s">
        <v>2114</v>
      </c>
      <c r="K2365" t="s">
        <v>1915</v>
      </c>
      <c r="L2365" t="s">
        <v>1886</v>
      </c>
      <c r="M2365">
        <v>1</v>
      </c>
      <c r="N2365" s="3">
        <v>85</v>
      </c>
      <c r="O2365" s="3">
        <v>41</v>
      </c>
      <c r="P2365" s="4">
        <v>0</v>
      </c>
      <c r="Q2365" s="3">
        <v>85</v>
      </c>
      <c r="R2365" s="3">
        <v>41</v>
      </c>
      <c r="S2365" s="3">
        <v>44</v>
      </c>
      <c r="T2365" t="s">
        <v>1954</v>
      </c>
      <c r="U2365" t="s">
        <v>71</v>
      </c>
    </row>
    <row r="2366" spans="1:21" x14ac:dyDescent="0.35">
      <c r="A2366" t="s">
        <v>4908</v>
      </c>
      <c r="B2366" s="2">
        <v>45465</v>
      </c>
      <c r="C2366">
        <v>6</v>
      </c>
      <c r="D2366">
        <v>2024</v>
      </c>
      <c r="F2366" t="s">
        <v>96</v>
      </c>
      <c r="G2366" t="s">
        <v>2094</v>
      </c>
      <c r="H2366" t="s">
        <v>1866</v>
      </c>
      <c r="I2366" t="s">
        <v>1866</v>
      </c>
      <c r="J2366" t="s">
        <v>2011</v>
      </c>
      <c r="K2366" t="s">
        <v>1927</v>
      </c>
      <c r="L2366" t="s">
        <v>1885</v>
      </c>
      <c r="M2366">
        <v>5</v>
      </c>
      <c r="N2366" s="3">
        <v>24</v>
      </c>
      <c r="O2366" s="3">
        <v>10</v>
      </c>
      <c r="P2366" s="4">
        <v>0.1</v>
      </c>
      <c r="Q2366" s="3">
        <v>108</v>
      </c>
      <c r="R2366" s="3">
        <v>50</v>
      </c>
      <c r="S2366" s="3">
        <v>58</v>
      </c>
      <c r="T2366" t="s">
        <v>1954</v>
      </c>
      <c r="U2366" t="s">
        <v>72</v>
      </c>
    </row>
    <row r="2367" spans="1:21" x14ac:dyDescent="0.35">
      <c r="A2367" t="s">
        <v>4909</v>
      </c>
      <c r="B2367" s="2">
        <v>45465</v>
      </c>
      <c r="C2367">
        <v>6</v>
      </c>
      <c r="D2367">
        <v>2024</v>
      </c>
      <c r="F2367" t="s">
        <v>86</v>
      </c>
      <c r="G2367" t="s">
        <v>2489</v>
      </c>
      <c r="H2367" t="s">
        <v>1873</v>
      </c>
      <c r="I2367" t="s">
        <v>2323</v>
      </c>
      <c r="J2367" t="s">
        <v>1987</v>
      </c>
      <c r="K2367" t="s">
        <v>1908</v>
      </c>
      <c r="L2367" t="s">
        <v>1890</v>
      </c>
      <c r="M2367">
        <v>1</v>
      </c>
      <c r="N2367" s="3">
        <v>129</v>
      </c>
      <c r="O2367" s="3">
        <v>78</v>
      </c>
      <c r="P2367" s="4">
        <v>0.05</v>
      </c>
      <c r="Q2367" s="3">
        <v>122.55</v>
      </c>
      <c r="R2367" s="3">
        <v>78</v>
      </c>
      <c r="S2367" s="3">
        <v>44.55</v>
      </c>
      <c r="T2367" t="s">
        <v>1954</v>
      </c>
      <c r="U2367" t="s">
        <v>72</v>
      </c>
    </row>
    <row r="2368" spans="1:21" x14ac:dyDescent="0.35">
      <c r="A2368" t="s">
        <v>4910</v>
      </c>
      <c r="B2368" s="2">
        <v>45465</v>
      </c>
      <c r="C2368">
        <v>6</v>
      </c>
      <c r="D2368">
        <v>2024</v>
      </c>
      <c r="F2368" t="s">
        <v>618</v>
      </c>
      <c r="G2368" t="s">
        <v>2517</v>
      </c>
      <c r="H2368" t="s">
        <v>1874</v>
      </c>
      <c r="I2368" t="s">
        <v>2119</v>
      </c>
      <c r="J2368" t="s">
        <v>2015</v>
      </c>
      <c r="K2368" t="s">
        <v>1914</v>
      </c>
      <c r="L2368" t="s">
        <v>1888</v>
      </c>
      <c r="M2368">
        <v>2</v>
      </c>
      <c r="N2368" s="3">
        <v>65</v>
      </c>
      <c r="O2368" s="3">
        <v>32</v>
      </c>
      <c r="P2368" s="4">
        <v>0.1</v>
      </c>
      <c r="Q2368" s="3">
        <v>117</v>
      </c>
      <c r="R2368" s="3">
        <v>64</v>
      </c>
      <c r="S2368" s="3">
        <v>53</v>
      </c>
      <c r="T2368" t="s">
        <v>1954</v>
      </c>
      <c r="U2368" t="s">
        <v>72</v>
      </c>
    </row>
    <row r="2369" spans="1:21" x14ac:dyDescent="0.35">
      <c r="A2369" t="s">
        <v>4911</v>
      </c>
      <c r="B2369" s="2">
        <v>45465</v>
      </c>
      <c r="C2369">
        <v>6</v>
      </c>
      <c r="D2369">
        <v>2024</v>
      </c>
      <c r="F2369" t="s">
        <v>1572</v>
      </c>
      <c r="G2369" t="s">
        <v>3850</v>
      </c>
      <c r="H2369" t="s">
        <v>1871</v>
      </c>
      <c r="I2369" t="s">
        <v>2144</v>
      </c>
      <c r="J2369" t="s">
        <v>2011</v>
      </c>
      <c r="K2369" t="s">
        <v>1927</v>
      </c>
      <c r="L2369" t="s">
        <v>1885</v>
      </c>
      <c r="M2369">
        <v>2</v>
      </c>
      <c r="N2369" s="3">
        <v>24</v>
      </c>
      <c r="O2369" s="3">
        <v>10</v>
      </c>
      <c r="P2369" s="4">
        <v>0.1</v>
      </c>
      <c r="Q2369" s="3">
        <v>43.2</v>
      </c>
      <c r="R2369" s="3">
        <v>20</v>
      </c>
      <c r="S2369" s="3">
        <v>23.2</v>
      </c>
      <c r="T2369" t="s">
        <v>1954</v>
      </c>
      <c r="U2369" t="s">
        <v>72</v>
      </c>
    </row>
    <row r="2370" spans="1:21" x14ac:dyDescent="0.35">
      <c r="A2370" t="s">
        <v>4912</v>
      </c>
      <c r="B2370" s="2">
        <v>45465</v>
      </c>
      <c r="C2370">
        <v>6</v>
      </c>
      <c r="D2370">
        <v>2024</v>
      </c>
      <c r="F2370" t="s">
        <v>1807</v>
      </c>
      <c r="G2370" t="s">
        <v>2622</v>
      </c>
      <c r="H2370" t="s">
        <v>1874</v>
      </c>
      <c r="I2370" t="s">
        <v>2119</v>
      </c>
      <c r="J2370" t="s">
        <v>2120</v>
      </c>
      <c r="K2370" t="s">
        <v>1926</v>
      </c>
      <c r="L2370" t="s">
        <v>1885</v>
      </c>
      <c r="M2370">
        <v>3</v>
      </c>
      <c r="N2370" s="3">
        <v>28</v>
      </c>
      <c r="O2370" s="3">
        <v>13</v>
      </c>
      <c r="P2370" s="4">
        <v>0.1</v>
      </c>
      <c r="Q2370" s="3">
        <v>75.599999999999994</v>
      </c>
      <c r="R2370" s="3">
        <v>39</v>
      </c>
      <c r="S2370" s="3">
        <v>36.6</v>
      </c>
      <c r="T2370" t="s">
        <v>1954</v>
      </c>
      <c r="U2370" t="s">
        <v>72</v>
      </c>
    </row>
    <row r="2371" spans="1:21" x14ac:dyDescent="0.35">
      <c r="A2371" t="s">
        <v>4913</v>
      </c>
      <c r="B2371" s="2">
        <v>45465</v>
      </c>
      <c r="C2371">
        <v>6</v>
      </c>
      <c r="D2371">
        <v>2024</v>
      </c>
      <c r="F2371" t="s">
        <v>1680</v>
      </c>
      <c r="G2371" t="s">
        <v>2272</v>
      </c>
      <c r="H2371" t="s">
        <v>1872</v>
      </c>
      <c r="I2371" t="s">
        <v>2152</v>
      </c>
      <c r="J2371" t="s">
        <v>1960</v>
      </c>
      <c r="K2371" t="s">
        <v>1924</v>
      </c>
      <c r="L2371" t="s">
        <v>1885</v>
      </c>
      <c r="M2371">
        <v>2</v>
      </c>
      <c r="N2371" s="3">
        <v>42</v>
      </c>
      <c r="O2371" s="3">
        <v>20</v>
      </c>
      <c r="P2371" s="4">
        <v>0</v>
      </c>
      <c r="Q2371" s="3">
        <v>84</v>
      </c>
      <c r="R2371" s="3">
        <v>40</v>
      </c>
      <c r="S2371" s="3">
        <v>44</v>
      </c>
      <c r="T2371" t="s">
        <v>1954</v>
      </c>
      <c r="U2371" t="s">
        <v>72</v>
      </c>
    </row>
    <row r="2372" spans="1:21" x14ac:dyDescent="0.35">
      <c r="A2372" t="s">
        <v>4914</v>
      </c>
      <c r="B2372" s="2">
        <v>45465</v>
      </c>
      <c r="C2372">
        <v>6</v>
      </c>
      <c r="D2372">
        <v>2024</v>
      </c>
      <c r="F2372" t="s">
        <v>294</v>
      </c>
      <c r="G2372" t="s">
        <v>2197</v>
      </c>
      <c r="H2372" t="s">
        <v>1870</v>
      </c>
      <c r="I2372" t="s">
        <v>2083</v>
      </c>
      <c r="J2372" t="s">
        <v>2064</v>
      </c>
      <c r="K2372" t="s">
        <v>1922</v>
      </c>
      <c r="L2372" t="s">
        <v>1887</v>
      </c>
      <c r="M2372">
        <v>2</v>
      </c>
      <c r="N2372" s="3">
        <v>32</v>
      </c>
      <c r="O2372" s="3">
        <v>14</v>
      </c>
      <c r="P2372" s="4">
        <v>0</v>
      </c>
      <c r="Q2372" s="3">
        <v>64</v>
      </c>
      <c r="R2372" s="3">
        <v>28</v>
      </c>
      <c r="S2372" s="3">
        <v>36</v>
      </c>
      <c r="T2372" t="s">
        <v>1954</v>
      </c>
      <c r="U2372" t="s">
        <v>72</v>
      </c>
    </row>
    <row r="2373" spans="1:21" x14ac:dyDescent="0.35">
      <c r="A2373" t="s">
        <v>4915</v>
      </c>
      <c r="B2373" s="2">
        <v>45465</v>
      </c>
      <c r="C2373">
        <v>6</v>
      </c>
      <c r="D2373">
        <v>2024</v>
      </c>
      <c r="F2373" t="s">
        <v>1676</v>
      </c>
      <c r="G2373" t="s">
        <v>3203</v>
      </c>
      <c r="H2373" t="s">
        <v>1872</v>
      </c>
      <c r="I2373" t="s">
        <v>1986</v>
      </c>
      <c r="J2373" t="s">
        <v>2067</v>
      </c>
      <c r="K2373" t="s">
        <v>1918</v>
      </c>
      <c r="L2373" t="s">
        <v>1889</v>
      </c>
      <c r="M2373">
        <v>3</v>
      </c>
      <c r="N2373" s="3">
        <v>69</v>
      </c>
      <c r="O2373" s="3">
        <v>37</v>
      </c>
      <c r="P2373" s="4">
        <v>0</v>
      </c>
      <c r="Q2373" s="3">
        <v>207</v>
      </c>
      <c r="R2373" s="3">
        <v>111</v>
      </c>
      <c r="S2373" s="3">
        <v>96</v>
      </c>
      <c r="T2373" t="s">
        <v>1954</v>
      </c>
      <c r="U2373" t="s">
        <v>72</v>
      </c>
    </row>
    <row r="2374" spans="1:21" x14ac:dyDescent="0.35">
      <c r="A2374" t="s">
        <v>4916</v>
      </c>
      <c r="B2374" s="2">
        <v>45465</v>
      </c>
      <c r="C2374">
        <v>6</v>
      </c>
      <c r="D2374">
        <v>2024</v>
      </c>
      <c r="F2374" t="s">
        <v>770</v>
      </c>
      <c r="G2374" t="s">
        <v>2412</v>
      </c>
      <c r="H2374" t="s">
        <v>1875</v>
      </c>
      <c r="I2374" t="s">
        <v>1981</v>
      </c>
      <c r="J2374" t="s">
        <v>1997</v>
      </c>
      <c r="K2374" t="s">
        <v>1906</v>
      </c>
      <c r="L2374" t="s">
        <v>1889</v>
      </c>
      <c r="M2374">
        <v>2</v>
      </c>
      <c r="N2374" s="3">
        <v>89</v>
      </c>
      <c r="O2374" s="3">
        <v>48</v>
      </c>
      <c r="P2374" s="4">
        <v>0.1</v>
      </c>
      <c r="Q2374" s="3">
        <v>160.19999999999999</v>
      </c>
      <c r="R2374" s="3">
        <v>96</v>
      </c>
      <c r="S2374" s="3">
        <v>64.2</v>
      </c>
      <c r="T2374" t="s">
        <v>1954</v>
      </c>
      <c r="U2374" t="s">
        <v>71</v>
      </c>
    </row>
    <row r="2375" spans="1:21" x14ac:dyDescent="0.35">
      <c r="A2375" t="s">
        <v>4917</v>
      </c>
      <c r="B2375" s="2">
        <v>45466</v>
      </c>
      <c r="C2375">
        <v>6</v>
      </c>
      <c r="D2375">
        <v>2024</v>
      </c>
      <c r="F2375" t="s">
        <v>873</v>
      </c>
      <c r="G2375" t="s">
        <v>2943</v>
      </c>
      <c r="H2375" t="s">
        <v>1870</v>
      </c>
      <c r="I2375" t="s">
        <v>2083</v>
      </c>
      <c r="J2375" t="s">
        <v>1987</v>
      </c>
      <c r="K2375" t="s">
        <v>1908</v>
      </c>
      <c r="L2375" t="s">
        <v>1890</v>
      </c>
      <c r="M2375">
        <v>4</v>
      </c>
      <c r="N2375" s="3">
        <v>129</v>
      </c>
      <c r="O2375" s="3">
        <v>78</v>
      </c>
      <c r="P2375" s="4">
        <v>0.15</v>
      </c>
      <c r="Q2375" s="3">
        <v>438.6</v>
      </c>
      <c r="R2375" s="3">
        <v>312</v>
      </c>
      <c r="S2375" s="3">
        <v>126.6</v>
      </c>
      <c r="T2375" t="s">
        <v>1954</v>
      </c>
      <c r="U2375" t="s">
        <v>72</v>
      </c>
    </row>
    <row r="2376" spans="1:21" x14ac:dyDescent="0.35">
      <c r="A2376" t="s">
        <v>4918</v>
      </c>
      <c r="B2376" s="2">
        <v>45466</v>
      </c>
      <c r="C2376">
        <v>6</v>
      </c>
      <c r="D2376">
        <v>2024</v>
      </c>
      <c r="F2376" t="s">
        <v>1271</v>
      </c>
      <c r="G2376" t="s">
        <v>3520</v>
      </c>
      <c r="H2376" t="s">
        <v>1873</v>
      </c>
      <c r="I2376" t="s">
        <v>2395</v>
      </c>
      <c r="J2376" t="s">
        <v>1967</v>
      </c>
      <c r="K2376" t="s">
        <v>1913</v>
      </c>
      <c r="L2376" t="s">
        <v>1888</v>
      </c>
      <c r="M2376">
        <v>3</v>
      </c>
      <c r="N2376" s="3">
        <v>78</v>
      </c>
      <c r="O2376" s="3">
        <v>39</v>
      </c>
      <c r="P2376" s="4">
        <v>0</v>
      </c>
      <c r="Q2376" s="3">
        <v>234</v>
      </c>
      <c r="R2376" s="3">
        <v>117</v>
      </c>
      <c r="S2376" s="3">
        <v>117</v>
      </c>
      <c r="T2376" t="s">
        <v>1954</v>
      </c>
      <c r="U2376" t="s">
        <v>72</v>
      </c>
    </row>
    <row r="2377" spans="1:21" x14ac:dyDescent="0.35">
      <c r="A2377" t="s">
        <v>4919</v>
      </c>
      <c r="B2377" s="2">
        <v>45466</v>
      </c>
      <c r="C2377">
        <v>6</v>
      </c>
      <c r="D2377">
        <v>2024</v>
      </c>
      <c r="F2377" t="s">
        <v>766</v>
      </c>
      <c r="G2377" t="s">
        <v>2910</v>
      </c>
      <c r="H2377" t="s">
        <v>1864</v>
      </c>
      <c r="I2377" t="s">
        <v>2087</v>
      </c>
      <c r="J2377" t="s">
        <v>2034</v>
      </c>
      <c r="K2377" t="s">
        <v>1904</v>
      </c>
      <c r="L2377" t="s">
        <v>1889</v>
      </c>
      <c r="M2377">
        <v>1</v>
      </c>
      <c r="N2377" s="3">
        <v>149</v>
      </c>
      <c r="O2377" s="3">
        <v>91</v>
      </c>
      <c r="P2377" s="4">
        <v>0</v>
      </c>
      <c r="Q2377" s="3">
        <v>149</v>
      </c>
      <c r="R2377" s="3">
        <v>91</v>
      </c>
      <c r="S2377" s="3">
        <v>58</v>
      </c>
      <c r="T2377" t="s">
        <v>1954</v>
      </c>
      <c r="U2377" t="s">
        <v>72</v>
      </c>
    </row>
    <row r="2378" spans="1:21" x14ac:dyDescent="0.35">
      <c r="A2378" t="s">
        <v>4920</v>
      </c>
      <c r="B2378" s="2">
        <v>45466</v>
      </c>
      <c r="C2378">
        <v>6</v>
      </c>
      <c r="D2378">
        <v>2024</v>
      </c>
      <c r="F2378" t="s">
        <v>1556</v>
      </c>
      <c r="G2378" t="s">
        <v>2506</v>
      </c>
      <c r="H2378" t="s">
        <v>1872</v>
      </c>
      <c r="I2378" t="s">
        <v>1986</v>
      </c>
      <c r="J2378" t="s">
        <v>1956</v>
      </c>
      <c r="K2378" t="s">
        <v>1909</v>
      </c>
      <c r="L2378" t="s">
        <v>1887</v>
      </c>
      <c r="M2378">
        <v>2</v>
      </c>
      <c r="N2378" s="3">
        <v>95</v>
      </c>
      <c r="O2378" s="3">
        <v>54</v>
      </c>
      <c r="P2378" s="4">
        <v>0.1</v>
      </c>
      <c r="Q2378" s="3">
        <v>171</v>
      </c>
      <c r="R2378" s="3">
        <v>108</v>
      </c>
      <c r="S2378" s="3">
        <v>63</v>
      </c>
      <c r="T2378" t="s">
        <v>1954</v>
      </c>
      <c r="U2378" t="s">
        <v>72</v>
      </c>
    </row>
    <row r="2379" spans="1:21" x14ac:dyDescent="0.35">
      <c r="A2379" t="s">
        <v>4921</v>
      </c>
      <c r="B2379" s="2">
        <v>45466</v>
      </c>
      <c r="C2379">
        <v>6</v>
      </c>
      <c r="D2379">
        <v>2024</v>
      </c>
      <c r="F2379" t="s">
        <v>1046</v>
      </c>
      <c r="G2379" t="s">
        <v>2592</v>
      </c>
      <c r="H2379" t="s">
        <v>1866</v>
      </c>
      <c r="I2379" t="s">
        <v>1866</v>
      </c>
      <c r="J2379" t="s">
        <v>1971</v>
      </c>
      <c r="K2379" t="s">
        <v>1920</v>
      </c>
      <c r="L2379" t="s">
        <v>1886</v>
      </c>
      <c r="M2379">
        <v>5</v>
      </c>
      <c r="N2379" s="3">
        <v>45</v>
      </c>
      <c r="O2379" s="3">
        <v>19</v>
      </c>
      <c r="P2379" s="4">
        <v>0</v>
      </c>
      <c r="Q2379" s="3">
        <v>225</v>
      </c>
      <c r="R2379" s="3">
        <v>95</v>
      </c>
      <c r="S2379" s="3">
        <v>130</v>
      </c>
      <c r="T2379" t="s">
        <v>1954</v>
      </c>
      <c r="U2379" t="s">
        <v>71</v>
      </c>
    </row>
    <row r="2380" spans="1:21" x14ac:dyDescent="0.35">
      <c r="A2380" t="s">
        <v>4922</v>
      </c>
      <c r="B2380" s="2">
        <v>45466</v>
      </c>
      <c r="C2380">
        <v>6</v>
      </c>
      <c r="D2380">
        <v>2024</v>
      </c>
      <c r="F2380" t="s">
        <v>1652</v>
      </c>
      <c r="G2380" t="s">
        <v>2312</v>
      </c>
      <c r="H2380" t="s">
        <v>1866</v>
      </c>
      <c r="I2380" t="s">
        <v>1866</v>
      </c>
      <c r="J2380" t="s">
        <v>2067</v>
      </c>
      <c r="K2380" t="s">
        <v>1918</v>
      </c>
      <c r="L2380" t="s">
        <v>1889</v>
      </c>
      <c r="M2380">
        <v>3</v>
      </c>
      <c r="N2380" s="3">
        <v>69</v>
      </c>
      <c r="O2380" s="3">
        <v>37</v>
      </c>
      <c r="P2380" s="4">
        <v>0.15</v>
      </c>
      <c r="Q2380" s="3">
        <v>175.95</v>
      </c>
      <c r="R2380" s="3">
        <v>111</v>
      </c>
      <c r="S2380" s="3">
        <v>64.95</v>
      </c>
      <c r="T2380" t="s">
        <v>1954</v>
      </c>
      <c r="U2380" t="s">
        <v>72</v>
      </c>
    </row>
    <row r="2381" spans="1:21" x14ac:dyDescent="0.35">
      <c r="A2381" t="s">
        <v>4923</v>
      </c>
      <c r="B2381" s="2">
        <v>45466</v>
      </c>
      <c r="C2381">
        <v>6</v>
      </c>
      <c r="D2381">
        <v>2024</v>
      </c>
      <c r="F2381" t="s">
        <v>608</v>
      </c>
      <c r="G2381" t="s">
        <v>2641</v>
      </c>
      <c r="H2381" t="s">
        <v>1863</v>
      </c>
      <c r="I2381" t="s">
        <v>2051</v>
      </c>
      <c r="J2381" t="s">
        <v>2026</v>
      </c>
      <c r="K2381" t="s">
        <v>1919</v>
      </c>
      <c r="L2381" t="s">
        <v>1887</v>
      </c>
      <c r="M2381">
        <v>2</v>
      </c>
      <c r="N2381" s="3">
        <v>85</v>
      </c>
      <c r="O2381" s="3">
        <v>44</v>
      </c>
      <c r="P2381" s="4">
        <v>0</v>
      </c>
      <c r="Q2381" s="3">
        <v>170</v>
      </c>
      <c r="R2381" s="3">
        <v>88</v>
      </c>
      <c r="S2381" s="3">
        <v>82</v>
      </c>
      <c r="T2381" t="s">
        <v>1954</v>
      </c>
      <c r="U2381" t="s">
        <v>72</v>
      </c>
    </row>
    <row r="2382" spans="1:21" x14ac:dyDescent="0.35">
      <c r="A2382" t="s">
        <v>4924</v>
      </c>
      <c r="B2382" s="2">
        <v>45466</v>
      </c>
      <c r="C2382">
        <v>6</v>
      </c>
      <c r="D2382">
        <v>2024</v>
      </c>
      <c r="F2382" t="s">
        <v>1259</v>
      </c>
      <c r="G2382" t="s">
        <v>2486</v>
      </c>
      <c r="H2382" t="s">
        <v>1870</v>
      </c>
      <c r="I2382" t="s">
        <v>2060</v>
      </c>
      <c r="J2382" t="s">
        <v>2162</v>
      </c>
      <c r="K2382" t="s">
        <v>1921</v>
      </c>
      <c r="L2382" t="s">
        <v>1889</v>
      </c>
      <c r="M2382">
        <v>3</v>
      </c>
      <c r="N2382" s="3">
        <v>55</v>
      </c>
      <c r="O2382" s="3">
        <v>27</v>
      </c>
      <c r="P2382" s="4">
        <v>0.15</v>
      </c>
      <c r="Q2382" s="3">
        <v>140.25</v>
      </c>
      <c r="R2382" s="3">
        <v>81</v>
      </c>
      <c r="S2382" s="3">
        <v>59.25</v>
      </c>
      <c r="T2382" t="s">
        <v>1954</v>
      </c>
      <c r="U2382" t="s">
        <v>72</v>
      </c>
    </row>
    <row r="2383" spans="1:21" x14ac:dyDescent="0.35">
      <c r="A2383" t="s">
        <v>4925</v>
      </c>
      <c r="B2383" s="2">
        <v>45466</v>
      </c>
      <c r="C2383">
        <v>6</v>
      </c>
      <c r="D2383">
        <v>2024</v>
      </c>
      <c r="F2383" t="s">
        <v>1704</v>
      </c>
      <c r="G2383" t="s">
        <v>2159</v>
      </c>
      <c r="H2383" t="s">
        <v>1874</v>
      </c>
      <c r="I2383" t="s">
        <v>2041</v>
      </c>
      <c r="J2383" t="s">
        <v>2183</v>
      </c>
      <c r="K2383" t="s">
        <v>1917</v>
      </c>
      <c r="L2383" t="s">
        <v>1886</v>
      </c>
      <c r="M2383">
        <v>1</v>
      </c>
      <c r="N2383" s="3">
        <v>72</v>
      </c>
      <c r="O2383" s="3">
        <v>34</v>
      </c>
      <c r="P2383" s="4">
        <v>0</v>
      </c>
      <c r="Q2383" s="3">
        <v>72</v>
      </c>
      <c r="R2383" s="3">
        <v>34</v>
      </c>
      <c r="S2383" s="3">
        <v>38</v>
      </c>
      <c r="T2383" t="s">
        <v>1954</v>
      </c>
      <c r="U2383" t="s">
        <v>71</v>
      </c>
    </row>
    <row r="2384" spans="1:21" x14ac:dyDescent="0.35">
      <c r="A2384" t="s">
        <v>4926</v>
      </c>
      <c r="B2384" s="2">
        <v>45466</v>
      </c>
      <c r="C2384">
        <v>6</v>
      </c>
      <c r="D2384">
        <v>2024</v>
      </c>
      <c r="F2384" t="s">
        <v>495</v>
      </c>
      <c r="G2384" t="s">
        <v>2050</v>
      </c>
      <c r="H2384" t="s">
        <v>1868</v>
      </c>
      <c r="I2384" t="s">
        <v>1959</v>
      </c>
      <c r="J2384" t="s">
        <v>1963</v>
      </c>
      <c r="K2384" t="s">
        <v>1907</v>
      </c>
      <c r="L2384" t="s">
        <v>1890</v>
      </c>
      <c r="M2384">
        <v>1</v>
      </c>
      <c r="N2384" s="3">
        <v>119</v>
      </c>
      <c r="O2384" s="3">
        <v>72</v>
      </c>
      <c r="P2384" s="4">
        <v>0.05</v>
      </c>
      <c r="Q2384" s="3">
        <v>113.05</v>
      </c>
      <c r="R2384" s="3">
        <v>72</v>
      </c>
      <c r="S2384" s="3">
        <v>41.05</v>
      </c>
      <c r="T2384" t="s">
        <v>1954</v>
      </c>
      <c r="U2384" t="s">
        <v>72</v>
      </c>
    </row>
    <row r="2385" spans="1:21" x14ac:dyDescent="0.35">
      <c r="A2385" t="s">
        <v>4927</v>
      </c>
      <c r="B2385" s="2">
        <v>45466</v>
      </c>
      <c r="C2385">
        <v>6</v>
      </c>
      <c r="D2385">
        <v>2024</v>
      </c>
      <c r="F2385" t="s">
        <v>1004</v>
      </c>
      <c r="G2385" t="s">
        <v>2141</v>
      </c>
      <c r="H2385" t="s">
        <v>1867</v>
      </c>
      <c r="I2385" t="s">
        <v>2004</v>
      </c>
      <c r="J2385" t="s">
        <v>1956</v>
      </c>
      <c r="K2385" t="s">
        <v>1909</v>
      </c>
      <c r="L2385" t="s">
        <v>1887</v>
      </c>
      <c r="M2385">
        <v>1</v>
      </c>
      <c r="N2385" s="3">
        <v>95</v>
      </c>
      <c r="O2385" s="3">
        <v>54</v>
      </c>
      <c r="P2385" s="4">
        <v>0.05</v>
      </c>
      <c r="Q2385" s="3">
        <v>90.25</v>
      </c>
      <c r="R2385" s="3">
        <v>54</v>
      </c>
      <c r="S2385" s="3">
        <v>36.25</v>
      </c>
      <c r="T2385" t="s">
        <v>1954</v>
      </c>
      <c r="U2385" t="s">
        <v>71</v>
      </c>
    </row>
    <row r="2386" spans="1:21" x14ac:dyDescent="0.35">
      <c r="A2386" t="s">
        <v>4928</v>
      </c>
      <c r="B2386" s="2">
        <v>45466</v>
      </c>
      <c r="C2386">
        <v>6</v>
      </c>
      <c r="D2386">
        <v>2024</v>
      </c>
      <c r="F2386" t="s">
        <v>266</v>
      </c>
      <c r="G2386" t="s">
        <v>2561</v>
      </c>
      <c r="H2386" t="s">
        <v>1868</v>
      </c>
      <c r="I2386" t="s">
        <v>2113</v>
      </c>
      <c r="J2386" t="s">
        <v>2114</v>
      </c>
      <c r="K2386" t="s">
        <v>1915</v>
      </c>
      <c r="L2386" t="s">
        <v>1886</v>
      </c>
      <c r="M2386">
        <v>2</v>
      </c>
      <c r="N2386" s="3">
        <v>85</v>
      </c>
      <c r="O2386" s="3">
        <v>41</v>
      </c>
      <c r="P2386" s="4">
        <v>0.1</v>
      </c>
      <c r="Q2386" s="3">
        <v>153</v>
      </c>
      <c r="R2386" s="3">
        <v>82</v>
      </c>
      <c r="S2386" s="3">
        <v>71</v>
      </c>
      <c r="T2386" t="s">
        <v>1954</v>
      </c>
      <c r="U2386" t="s">
        <v>71</v>
      </c>
    </row>
    <row r="2387" spans="1:21" x14ac:dyDescent="0.35">
      <c r="A2387" t="s">
        <v>4929</v>
      </c>
      <c r="B2387" s="2">
        <v>45466</v>
      </c>
      <c r="C2387">
        <v>6</v>
      </c>
      <c r="D2387">
        <v>2024</v>
      </c>
      <c r="F2387" t="s">
        <v>293</v>
      </c>
      <c r="G2387" t="s">
        <v>2728</v>
      </c>
      <c r="H2387" t="s">
        <v>1866</v>
      </c>
      <c r="I2387" t="s">
        <v>1866</v>
      </c>
      <c r="J2387" t="s">
        <v>2162</v>
      </c>
      <c r="K2387" t="s">
        <v>1921</v>
      </c>
      <c r="L2387" t="s">
        <v>1889</v>
      </c>
      <c r="M2387">
        <v>1</v>
      </c>
      <c r="N2387" s="3">
        <v>55</v>
      </c>
      <c r="O2387" s="3">
        <v>27</v>
      </c>
      <c r="P2387" s="4">
        <v>0</v>
      </c>
      <c r="Q2387" s="3">
        <v>55</v>
      </c>
      <c r="R2387" s="3">
        <v>27</v>
      </c>
      <c r="S2387" s="3">
        <v>28</v>
      </c>
      <c r="T2387" t="s">
        <v>1954</v>
      </c>
      <c r="U2387" t="s">
        <v>72</v>
      </c>
    </row>
    <row r="2388" spans="1:21" x14ac:dyDescent="0.35">
      <c r="A2388" t="s">
        <v>4930</v>
      </c>
      <c r="B2388" s="2">
        <v>45466</v>
      </c>
      <c r="C2388">
        <v>6</v>
      </c>
      <c r="D2388">
        <v>2024</v>
      </c>
      <c r="F2388" t="s">
        <v>1178</v>
      </c>
      <c r="G2388" t="s">
        <v>3256</v>
      </c>
      <c r="H2388" t="s">
        <v>1868</v>
      </c>
      <c r="I2388" t="s">
        <v>1959</v>
      </c>
      <c r="J2388" t="s">
        <v>1991</v>
      </c>
      <c r="K2388" t="s">
        <v>1925</v>
      </c>
      <c r="L2388" t="s">
        <v>1885</v>
      </c>
      <c r="M2388">
        <v>3</v>
      </c>
      <c r="N2388" s="3">
        <v>35</v>
      </c>
      <c r="O2388" s="3">
        <v>16</v>
      </c>
      <c r="P2388" s="4">
        <v>0.15</v>
      </c>
      <c r="Q2388" s="3">
        <v>89.25</v>
      </c>
      <c r="R2388" s="3">
        <v>48</v>
      </c>
      <c r="S2388" s="3">
        <v>41.25</v>
      </c>
      <c r="T2388" t="s">
        <v>1954</v>
      </c>
      <c r="U2388" t="s">
        <v>71</v>
      </c>
    </row>
    <row r="2389" spans="1:21" x14ac:dyDescent="0.35">
      <c r="A2389" t="s">
        <v>4931</v>
      </c>
      <c r="B2389" s="2">
        <v>45466</v>
      </c>
      <c r="C2389">
        <v>6</v>
      </c>
      <c r="D2389">
        <v>2024</v>
      </c>
      <c r="F2389" t="s">
        <v>806</v>
      </c>
      <c r="G2389" t="s">
        <v>2364</v>
      </c>
      <c r="H2389" t="s">
        <v>1870</v>
      </c>
      <c r="I2389" t="s">
        <v>2060</v>
      </c>
      <c r="J2389" t="s">
        <v>2034</v>
      </c>
      <c r="K2389" t="s">
        <v>1904</v>
      </c>
      <c r="L2389" t="s">
        <v>1889</v>
      </c>
      <c r="M2389">
        <v>2</v>
      </c>
      <c r="N2389" s="3">
        <v>149</v>
      </c>
      <c r="O2389" s="3">
        <v>91</v>
      </c>
      <c r="P2389" s="4">
        <v>0.1</v>
      </c>
      <c r="Q2389" s="3">
        <v>268.2</v>
      </c>
      <c r="R2389" s="3">
        <v>182</v>
      </c>
      <c r="S2389" s="3">
        <v>86.2</v>
      </c>
      <c r="T2389" t="s">
        <v>1954</v>
      </c>
      <c r="U2389" t="s">
        <v>72</v>
      </c>
    </row>
    <row r="2390" spans="1:21" x14ac:dyDescent="0.35">
      <c r="A2390" t="s">
        <v>4932</v>
      </c>
      <c r="B2390" s="2">
        <v>45467</v>
      </c>
      <c r="C2390">
        <v>6</v>
      </c>
      <c r="D2390">
        <v>2024</v>
      </c>
      <c r="F2390" t="s">
        <v>368</v>
      </c>
      <c r="G2390" t="s">
        <v>2100</v>
      </c>
      <c r="H2390" t="s">
        <v>1875</v>
      </c>
      <c r="I2390" t="s">
        <v>1996</v>
      </c>
      <c r="J2390" t="s">
        <v>2162</v>
      </c>
      <c r="K2390" t="s">
        <v>1921</v>
      </c>
      <c r="L2390" t="s">
        <v>1889</v>
      </c>
      <c r="M2390">
        <v>2</v>
      </c>
      <c r="N2390" s="3">
        <v>55</v>
      </c>
      <c r="O2390" s="3">
        <v>27</v>
      </c>
      <c r="P2390" s="4">
        <v>0.1</v>
      </c>
      <c r="Q2390" s="3">
        <v>99</v>
      </c>
      <c r="R2390" s="3">
        <v>54</v>
      </c>
      <c r="S2390" s="3">
        <v>45</v>
      </c>
      <c r="T2390" t="s">
        <v>1954</v>
      </c>
      <c r="U2390" t="s">
        <v>72</v>
      </c>
    </row>
    <row r="2391" spans="1:21" x14ac:dyDescent="0.35">
      <c r="A2391" t="s">
        <v>4933</v>
      </c>
      <c r="B2391" s="2">
        <v>45467</v>
      </c>
      <c r="C2391">
        <v>6</v>
      </c>
      <c r="D2391">
        <v>2024</v>
      </c>
      <c r="F2391" t="s">
        <v>714</v>
      </c>
      <c r="G2391" t="s">
        <v>2098</v>
      </c>
      <c r="H2391" t="s">
        <v>1870</v>
      </c>
      <c r="I2391" t="s">
        <v>2083</v>
      </c>
      <c r="J2391" t="s">
        <v>2162</v>
      </c>
      <c r="K2391" t="s">
        <v>1921</v>
      </c>
      <c r="L2391" t="s">
        <v>1889</v>
      </c>
      <c r="M2391">
        <v>3</v>
      </c>
      <c r="N2391" s="3">
        <v>55</v>
      </c>
      <c r="O2391" s="3">
        <v>27</v>
      </c>
      <c r="P2391" s="4">
        <v>0</v>
      </c>
      <c r="Q2391" s="3">
        <v>165</v>
      </c>
      <c r="R2391" s="3">
        <v>81</v>
      </c>
      <c r="S2391" s="3">
        <v>84</v>
      </c>
      <c r="T2391" t="s">
        <v>1954</v>
      </c>
      <c r="U2391" t="s">
        <v>72</v>
      </c>
    </row>
    <row r="2392" spans="1:21" x14ac:dyDescent="0.35">
      <c r="A2392" t="s">
        <v>4934</v>
      </c>
      <c r="B2392" s="2">
        <v>45467</v>
      </c>
      <c r="C2392">
        <v>6</v>
      </c>
      <c r="D2392">
        <v>2024</v>
      </c>
      <c r="F2392" t="s">
        <v>1419</v>
      </c>
      <c r="G2392" t="s">
        <v>4538</v>
      </c>
      <c r="H2392" t="s">
        <v>1875</v>
      </c>
      <c r="I2392" t="s">
        <v>2054</v>
      </c>
      <c r="J2392" t="s">
        <v>2045</v>
      </c>
      <c r="K2392" t="s">
        <v>1910</v>
      </c>
      <c r="L2392" t="s">
        <v>1890</v>
      </c>
      <c r="M2392">
        <v>1</v>
      </c>
      <c r="N2392" s="3">
        <v>99</v>
      </c>
      <c r="O2392" s="3">
        <v>58</v>
      </c>
      <c r="P2392" s="4">
        <v>0.2</v>
      </c>
      <c r="Q2392" s="3">
        <v>79.2</v>
      </c>
      <c r="R2392" s="3">
        <v>58</v>
      </c>
      <c r="S2392" s="3">
        <v>21.2</v>
      </c>
      <c r="T2392" t="s">
        <v>1954</v>
      </c>
      <c r="U2392" t="s">
        <v>71</v>
      </c>
    </row>
    <row r="2393" spans="1:21" x14ac:dyDescent="0.35">
      <c r="A2393" t="s">
        <v>4935</v>
      </c>
      <c r="B2393" s="2">
        <v>45467</v>
      </c>
      <c r="C2393">
        <v>6</v>
      </c>
      <c r="D2393">
        <v>2024</v>
      </c>
      <c r="F2393" t="s">
        <v>1411</v>
      </c>
      <c r="G2393" t="s">
        <v>56</v>
      </c>
      <c r="H2393" t="s">
        <v>1870</v>
      </c>
      <c r="I2393" t="s">
        <v>2192</v>
      </c>
      <c r="J2393" t="s">
        <v>1956</v>
      </c>
      <c r="K2393" t="s">
        <v>1909</v>
      </c>
      <c r="L2393" t="s">
        <v>1887</v>
      </c>
      <c r="M2393">
        <v>2</v>
      </c>
      <c r="N2393" s="3">
        <v>95</v>
      </c>
      <c r="O2393" s="3">
        <v>54</v>
      </c>
      <c r="P2393" s="4">
        <v>0</v>
      </c>
      <c r="Q2393" s="3">
        <v>190</v>
      </c>
      <c r="R2393" s="3">
        <v>108</v>
      </c>
      <c r="S2393" s="3">
        <v>82</v>
      </c>
      <c r="T2393" t="s">
        <v>1954</v>
      </c>
      <c r="U2393" t="s">
        <v>71</v>
      </c>
    </row>
    <row r="2394" spans="1:21" x14ac:dyDescent="0.35">
      <c r="A2394" t="s">
        <v>4936</v>
      </c>
      <c r="B2394" s="2">
        <v>45467</v>
      </c>
      <c r="C2394">
        <v>6</v>
      </c>
      <c r="D2394">
        <v>2024</v>
      </c>
      <c r="F2394" t="s">
        <v>391</v>
      </c>
      <c r="G2394" t="s">
        <v>4514</v>
      </c>
      <c r="H2394" t="s">
        <v>1871</v>
      </c>
      <c r="I2394" t="s">
        <v>2144</v>
      </c>
      <c r="J2394" t="s">
        <v>2015</v>
      </c>
      <c r="K2394" t="s">
        <v>1914</v>
      </c>
      <c r="L2394" t="s">
        <v>1888</v>
      </c>
      <c r="M2394">
        <v>1</v>
      </c>
      <c r="N2394" s="3">
        <v>65</v>
      </c>
      <c r="O2394" s="3">
        <v>32</v>
      </c>
      <c r="P2394" s="4">
        <v>0.05</v>
      </c>
      <c r="Q2394" s="3">
        <v>61.75</v>
      </c>
      <c r="R2394" s="3">
        <v>32</v>
      </c>
      <c r="S2394" s="3">
        <v>29.75</v>
      </c>
      <c r="T2394" t="s">
        <v>1954</v>
      </c>
      <c r="U2394" t="s">
        <v>72</v>
      </c>
    </row>
    <row r="2395" spans="1:21" x14ac:dyDescent="0.35">
      <c r="A2395" t="s">
        <v>4937</v>
      </c>
      <c r="B2395" s="2">
        <v>45467</v>
      </c>
      <c r="C2395">
        <v>6</v>
      </c>
      <c r="D2395">
        <v>2024</v>
      </c>
      <c r="F2395" t="s">
        <v>137</v>
      </c>
      <c r="G2395" t="s">
        <v>57</v>
      </c>
      <c r="H2395" t="s">
        <v>1873</v>
      </c>
      <c r="I2395" t="s">
        <v>2395</v>
      </c>
      <c r="J2395" t="s">
        <v>2001</v>
      </c>
      <c r="K2395" t="s">
        <v>1911</v>
      </c>
      <c r="L2395" t="s">
        <v>1886</v>
      </c>
      <c r="M2395">
        <v>4</v>
      </c>
      <c r="N2395" s="3">
        <v>58</v>
      </c>
      <c r="O2395" s="3">
        <v>25</v>
      </c>
      <c r="P2395" s="4">
        <v>0.05</v>
      </c>
      <c r="Q2395" s="3">
        <v>220.4</v>
      </c>
      <c r="R2395" s="3">
        <v>100</v>
      </c>
      <c r="S2395" s="3">
        <v>120.4</v>
      </c>
      <c r="T2395" t="s">
        <v>1954</v>
      </c>
      <c r="U2395" t="s">
        <v>72</v>
      </c>
    </row>
    <row r="2396" spans="1:21" x14ac:dyDescent="0.35">
      <c r="A2396" t="s">
        <v>4938</v>
      </c>
      <c r="B2396" s="2">
        <v>45467</v>
      </c>
      <c r="C2396">
        <v>6</v>
      </c>
      <c r="D2396">
        <v>2024</v>
      </c>
      <c r="F2396" t="s">
        <v>1683</v>
      </c>
      <c r="G2396" t="s">
        <v>4939</v>
      </c>
      <c r="H2396" t="s">
        <v>1866</v>
      </c>
      <c r="I2396" t="s">
        <v>1866</v>
      </c>
      <c r="J2396" t="s">
        <v>2011</v>
      </c>
      <c r="K2396" t="s">
        <v>1927</v>
      </c>
      <c r="L2396" t="s">
        <v>1885</v>
      </c>
      <c r="M2396">
        <v>2</v>
      </c>
      <c r="N2396" s="3">
        <v>24</v>
      </c>
      <c r="O2396" s="3">
        <v>10</v>
      </c>
      <c r="P2396" s="4">
        <v>0.1</v>
      </c>
      <c r="Q2396" s="3">
        <v>43.2</v>
      </c>
      <c r="R2396" s="3">
        <v>20</v>
      </c>
      <c r="S2396" s="3">
        <v>23.2</v>
      </c>
      <c r="T2396" t="s">
        <v>1954</v>
      </c>
      <c r="U2396" t="s">
        <v>71</v>
      </c>
    </row>
    <row r="2397" spans="1:21" x14ac:dyDescent="0.35">
      <c r="A2397" t="s">
        <v>4940</v>
      </c>
      <c r="B2397" s="2">
        <v>45467</v>
      </c>
      <c r="C2397">
        <v>6</v>
      </c>
      <c r="D2397">
        <v>2024</v>
      </c>
      <c r="F2397" t="s">
        <v>1344</v>
      </c>
      <c r="G2397" t="s">
        <v>4941</v>
      </c>
      <c r="H2397" t="s">
        <v>1871</v>
      </c>
      <c r="I2397" t="s">
        <v>1990</v>
      </c>
      <c r="J2397" t="s">
        <v>1997</v>
      </c>
      <c r="K2397" t="s">
        <v>1906</v>
      </c>
      <c r="L2397" t="s">
        <v>1889</v>
      </c>
      <c r="M2397">
        <v>1</v>
      </c>
      <c r="N2397" s="3">
        <v>89</v>
      </c>
      <c r="O2397" s="3">
        <v>48</v>
      </c>
      <c r="P2397" s="4">
        <v>0.1</v>
      </c>
      <c r="Q2397" s="3">
        <v>80.099999999999994</v>
      </c>
      <c r="R2397" s="3">
        <v>48</v>
      </c>
      <c r="S2397" s="3">
        <v>32.1</v>
      </c>
      <c r="T2397" t="s">
        <v>1954</v>
      </c>
      <c r="U2397" t="s">
        <v>71</v>
      </c>
    </row>
    <row r="2398" spans="1:21" x14ac:dyDescent="0.35">
      <c r="A2398" t="s">
        <v>4942</v>
      </c>
      <c r="B2398" s="2">
        <v>45467</v>
      </c>
      <c r="C2398">
        <v>6</v>
      </c>
      <c r="D2398">
        <v>2024</v>
      </c>
      <c r="F2398" t="s">
        <v>90</v>
      </c>
      <c r="G2398" t="s">
        <v>2322</v>
      </c>
      <c r="H2398" t="s">
        <v>1866</v>
      </c>
      <c r="I2398" t="s">
        <v>1866</v>
      </c>
      <c r="J2398" t="s">
        <v>1956</v>
      </c>
      <c r="K2398" t="s">
        <v>1909</v>
      </c>
      <c r="L2398" t="s">
        <v>1887</v>
      </c>
      <c r="M2398">
        <v>1</v>
      </c>
      <c r="N2398" s="3">
        <v>95</v>
      </c>
      <c r="O2398" s="3">
        <v>54</v>
      </c>
      <c r="P2398" s="4">
        <v>0.1</v>
      </c>
      <c r="Q2398" s="3">
        <v>85.5</v>
      </c>
      <c r="R2398" s="3">
        <v>54</v>
      </c>
      <c r="S2398" s="3">
        <v>31.5</v>
      </c>
      <c r="T2398" t="s">
        <v>1954</v>
      </c>
      <c r="U2398" t="s">
        <v>72</v>
      </c>
    </row>
    <row r="2399" spans="1:21" x14ac:dyDescent="0.35">
      <c r="A2399" t="s">
        <v>4943</v>
      </c>
      <c r="B2399" s="2">
        <v>45467</v>
      </c>
      <c r="C2399">
        <v>6</v>
      </c>
      <c r="D2399">
        <v>2024</v>
      </c>
      <c r="F2399" t="s">
        <v>1323</v>
      </c>
      <c r="G2399" t="s">
        <v>4944</v>
      </c>
      <c r="H2399" t="s">
        <v>1868</v>
      </c>
      <c r="I2399" t="s">
        <v>2113</v>
      </c>
      <c r="J2399" t="s">
        <v>2064</v>
      </c>
      <c r="K2399" t="s">
        <v>1922</v>
      </c>
      <c r="L2399" t="s">
        <v>1887</v>
      </c>
      <c r="M2399">
        <v>1</v>
      </c>
      <c r="N2399" s="3">
        <v>32</v>
      </c>
      <c r="O2399" s="3">
        <v>14</v>
      </c>
      <c r="P2399" s="4">
        <v>0</v>
      </c>
      <c r="Q2399" s="3">
        <v>32</v>
      </c>
      <c r="R2399" s="3">
        <v>14</v>
      </c>
      <c r="S2399" s="3">
        <v>18</v>
      </c>
      <c r="T2399" t="s">
        <v>1954</v>
      </c>
      <c r="U2399" t="s">
        <v>71</v>
      </c>
    </row>
    <row r="2400" spans="1:21" x14ac:dyDescent="0.35">
      <c r="A2400" t="s">
        <v>4945</v>
      </c>
      <c r="B2400" s="2">
        <v>45467</v>
      </c>
      <c r="C2400">
        <v>6</v>
      </c>
      <c r="D2400">
        <v>2024</v>
      </c>
      <c r="F2400" t="s">
        <v>1649</v>
      </c>
      <c r="G2400" t="s">
        <v>2110</v>
      </c>
      <c r="H2400" t="s">
        <v>1866</v>
      </c>
      <c r="I2400" t="s">
        <v>1866</v>
      </c>
      <c r="J2400" t="s">
        <v>2061</v>
      </c>
      <c r="K2400" t="s">
        <v>1923</v>
      </c>
      <c r="L2400" t="s">
        <v>1888</v>
      </c>
      <c r="M2400">
        <v>1</v>
      </c>
      <c r="N2400" s="3">
        <v>25</v>
      </c>
      <c r="O2400" s="3">
        <v>11</v>
      </c>
      <c r="P2400" s="4">
        <v>0.1</v>
      </c>
      <c r="Q2400" s="3">
        <v>22.5</v>
      </c>
      <c r="R2400" s="3">
        <v>11</v>
      </c>
      <c r="S2400" s="3">
        <v>11.5</v>
      </c>
      <c r="T2400" t="s">
        <v>1954</v>
      </c>
      <c r="U2400" t="s">
        <v>72</v>
      </c>
    </row>
    <row r="2401" spans="1:21" x14ac:dyDescent="0.35">
      <c r="A2401" t="s">
        <v>4946</v>
      </c>
      <c r="B2401" s="2">
        <v>45467</v>
      </c>
      <c r="C2401">
        <v>6</v>
      </c>
      <c r="D2401">
        <v>2024</v>
      </c>
      <c r="F2401" t="s">
        <v>754</v>
      </c>
      <c r="G2401" t="s">
        <v>3328</v>
      </c>
      <c r="H2401" t="s">
        <v>1866</v>
      </c>
      <c r="I2401" t="s">
        <v>1866</v>
      </c>
      <c r="J2401" t="s">
        <v>1963</v>
      </c>
      <c r="K2401" t="s">
        <v>1907</v>
      </c>
      <c r="L2401" t="s">
        <v>1890</v>
      </c>
      <c r="M2401">
        <v>2</v>
      </c>
      <c r="N2401" s="3">
        <v>119</v>
      </c>
      <c r="O2401" s="3">
        <v>72</v>
      </c>
      <c r="P2401" s="4">
        <v>0</v>
      </c>
      <c r="Q2401" s="3">
        <v>238</v>
      </c>
      <c r="R2401" s="3">
        <v>144</v>
      </c>
      <c r="S2401" s="3">
        <v>94</v>
      </c>
      <c r="T2401" t="s">
        <v>1954</v>
      </c>
      <c r="U2401" t="s">
        <v>72</v>
      </c>
    </row>
    <row r="2402" spans="1:21" x14ac:dyDescent="0.35">
      <c r="A2402" t="s">
        <v>4947</v>
      </c>
      <c r="B2402" s="2">
        <v>45467</v>
      </c>
      <c r="C2402">
        <v>6</v>
      </c>
      <c r="D2402">
        <v>2024</v>
      </c>
      <c r="F2402" t="s">
        <v>238</v>
      </c>
      <c r="G2402" t="s">
        <v>63</v>
      </c>
      <c r="H2402" t="s">
        <v>1866</v>
      </c>
      <c r="I2402" t="s">
        <v>1866</v>
      </c>
      <c r="J2402" t="s">
        <v>1967</v>
      </c>
      <c r="K2402" t="s">
        <v>1913</v>
      </c>
      <c r="L2402" t="s">
        <v>1888</v>
      </c>
      <c r="M2402">
        <v>1</v>
      </c>
      <c r="N2402" s="3">
        <v>78</v>
      </c>
      <c r="O2402" s="3">
        <v>39</v>
      </c>
      <c r="P2402" s="4">
        <v>0.05</v>
      </c>
      <c r="Q2402" s="3">
        <v>74.099999999999994</v>
      </c>
      <c r="R2402" s="3">
        <v>39</v>
      </c>
      <c r="S2402" s="3">
        <v>35.1</v>
      </c>
      <c r="T2402" t="s">
        <v>1954</v>
      </c>
      <c r="U2402" t="s">
        <v>72</v>
      </c>
    </row>
    <row r="2403" spans="1:21" x14ac:dyDescent="0.35">
      <c r="A2403" t="s">
        <v>4948</v>
      </c>
      <c r="B2403" s="2">
        <v>45467</v>
      </c>
      <c r="C2403">
        <v>6</v>
      </c>
      <c r="D2403">
        <v>2024</v>
      </c>
      <c r="F2403" t="s">
        <v>547</v>
      </c>
      <c r="G2403" t="s">
        <v>2098</v>
      </c>
      <c r="H2403" t="s">
        <v>1866</v>
      </c>
      <c r="I2403" t="s">
        <v>1866</v>
      </c>
      <c r="J2403" t="s">
        <v>2061</v>
      </c>
      <c r="K2403" t="s">
        <v>1923</v>
      </c>
      <c r="L2403" t="s">
        <v>1888</v>
      </c>
      <c r="M2403">
        <v>1</v>
      </c>
      <c r="N2403" s="3">
        <v>25</v>
      </c>
      <c r="O2403" s="3">
        <v>11</v>
      </c>
      <c r="P2403" s="4">
        <v>0.1</v>
      </c>
      <c r="Q2403" s="3">
        <v>22.5</v>
      </c>
      <c r="R2403" s="3">
        <v>11</v>
      </c>
      <c r="S2403" s="3">
        <v>11.5</v>
      </c>
      <c r="T2403" t="s">
        <v>1954</v>
      </c>
      <c r="U2403" t="s">
        <v>72</v>
      </c>
    </row>
    <row r="2404" spans="1:21" x14ac:dyDescent="0.35">
      <c r="A2404" t="s">
        <v>4949</v>
      </c>
      <c r="B2404" s="2">
        <v>45467</v>
      </c>
      <c r="C2404">
        <v>6</v>
      </c>
      <c r="D2404">
        <v>2024</v>
      </c>
      <c r="F2404" t="s">
        <v>304</v>
      </c>
      <c r="G2404" t="s">
        <v>2345</v>
      </c>
      <c r="H2404" t="s">
        <v>1870</v>
      </c>
      <c r="I2404" t="s">
        <v>2000</v>
      </c>
      <c r="J2404" t="s">
        <v>1956</v>
      </c>
      <c r="K2404" t="s">
        <v>1909</v>
      </c>
      <c r="L2404" t="s">
        <v>1887</v>
      </c>
      <c r="M2404">
        <v>2</v>
      </c>
      <c r="N2404" s="3">
        <v>95</v>
      </c>
      <c r="O2404" s="3">
        <v>54</v>
      </c>
      <c r="P2404" s="4">
        <v>0.05</v>
      </c>
      <c r="Q2404" s="3">
        <v>180.5</v>
      </c>
      <c r="R2404" s="3">
        <v>108</v>
      </c>
      <c r="S2404" s="3">
        <v>72.5</v>
      </c>
      <c r="T2404" t="s">
        <v>1954</v>
      </c>
      <c r="U2404" t="s">
        <v>71</v>
      </c>
    </row>
    <row r="2405" spans="1:21" x14ac:dyDescent="0.35">
      <c r="A2405" t="s">
        <v>4950</v>
      </c>
      <c r="B2405" s="2">
        <v>45467</v>
      </c>
      <c r="C2405">
        <v>6</v>
      </c>
      <c r="D2405">
        <v>2024</v>
      </c>
      <c r="F2405" t="s">
        <v>1237</v>
      </c>
      <c r="G2405" t="s">
        <v>4065</v>
      </c>
      <c r="H2405" t="s">
        <v>1872</v>
      </c>
      <c r="I2405" t="s">
        <v>1986</v>
      </c>
      <c r="J2405" t="s">
        <v>1997</v>
      </c>
      <c r="K2405" t="s">
        <v>1906</v>
      </c>
      <c r="L2405" t="s">
        <v>1889</v>
      </c>
      <c r="M2405">
        <v>2</v>
      </c>
      <c r="N2405" s="3">
        <v>89</v>
      </c>
      <c r="O2405" s="3">
        <v>48</v>
      </c>
      <c r="P2405" s="4">
        <v>0</v>
      </c>
      <c r="Q2405" s="3">
        <v>178</v>
      </c>
      <c r="R2405" s="3">
        <v>96</v>
      </c>
      <c r="S2405" s="3">
        <v>82</v>
      </c>
      <c r="T2405" t="s">
        <v>1954</v>
      </c>
      <c r="U2405" t="s">
        <v>72</v>
      </c>
    </row>
    <row r="2406" spans="1:21" x14ac:dyDescent="0.35">
      <c r="A2406" t="s">
        <v>4951</v>
      </c>
      <c r="B2406" s="2">
        <v>45468</v>
      </c>
      <c r="C2406">
        <v>6</v>
      </c>
      <c r="D2406">
        <v>2024</v>
      </c>
      <c r="F2406" t="s">
        <v>493</v>
      </c>
      <c r="G2406" t="s">
        <v>3507</v>
      </c>
      <c r="H2406" t="s">
        <v>1875</v>
      </c>
      <c r="I2406" t="s">
        <v>1970</v>
      </c>
      <c r="J2406" t="s">
        <v>2023</v>
      </c>
      <c r="K2406" t="s">
        <v>1912</v>
      </c>
      <c r="L2406" t="s">
        <v>1890</v>
      </c>
      <c r="M2406">
        <v>1</v>
      </c>
      <c r="N2406" s="3">
        <v>249</v>
      </c>
      <c r="O2406" s="3">
        <v>168</v>
      </c>
      <c r="P2406" s="4">
        <v>0</v>
      </c>
      <c r="Q2406" s="3">
        <v>249</v>
      </c>
      <c r="R2406" s="3">
        <v>168</v>
      </c>
      <c r="S2406" s="3">
        <v>81</v>
      </c>
      <c r="T2406" t="s">
        <v>1954</v>
      </c>
      <c r="U2406" t="s">
        <v>72</v>
      </c>
    </row>
    <row r="2407" spans="1:21" x14ac:dyDescent="0.35">
      <c r="A2407" t="s">
        <v>4952</v>
      </c>
      <c r="B2407" s="2">
        <v>45468</v>
      </c>
      <c r="C2407">
        <v>6</v>
      </c>
      <c r="D2407">
        <v>2024</v>
      </c>
      <c r="F2407" t="s">
        <v>589</v>
      </c>
      <c r="G2407" t="s">
        <v>2614</v>
      </c>
      <c r="H2407" t="s">
        <v>1870</v>
      </c>
      <c r="I2407" t="s">
        <v>2060</v>
      </c>
      <c r="J2407" t="s">
        <v>2034</v>
      </c>
      <c r="K2407" t="s">
        <v>1904</v>
      </c>
      <c r="L2407" t="s">
        <v>1889</v>
      </c>
      <c r="M2407">
        <v>5</v>
      </c>
      <c r="N2407" s="3">
        <v>149</v>
      </c>
      <c r="O2407" s="3">
        <v>91</v>
      </c>
      <c r="P2407" s="4">
        <v>0.15</v>
      </c>
      <c r="Q2407" s="3">
        <v>633.25</v>
      </c>
      <c r="R2407" s="3">
        <v>455</v>
      </c>
      <c r="S2407" s="3">
        <v>178.25</v>
      </c>
      <c r="T2407" t="s">
        <v>1954</v>
      </c>
      <c r="U2407" t="s">
        <v>72</v>
      </c>
    </row>
    <row r="2408" spans="1:21" x14ac:dyDescent="0.35">
      <c r="A2408" t="s">
        <v>4953</v>
      </c>
      <c r="B2408" s="2">
        <v>45468</v>
      </c>
      <c r="C2408">
        <v>6</v>
      </c>
      <c r="D2408">
        <v>2024</v>
      </c>
      <c r="F2408" t="s">
        <v>560</v>
      </c>
      <c r="G2408" t="s">
        <v>2805</v>
      </c>
      <c r="H2408" t="s">
        <v>1866</v>
      </c>
      <c r="I2408" t="s">
        <v>1866</v>
      </c>
      <c r="J2408" t="s">
        <v>2067</v>
      </c>
      <c r="K2408" t="s">
        <v>1918</v>
      </c>
      <c r="L2408" t="s">
        <v>1889</v>
      </c>
      <c r="M2408">
        <v>4</v>
      </c>
      <c r="N2408" s="3">
        <v>69</v>
      </c>
      <c r="O2408" s="3">
        <v>37</v>
      </c>
      <c r="P2408" s="4">
        <v>0</v>
      </c>
      <c r="Q2408" s="3">
        <v>276</v>
      </c>
      <c r="R2408" s="3">
        <v>148</v>
      </c>
      <c r="S2408" s="3">
        <v>128</v>
      </c>
      <c r="T2408" t="s">
        <v>1954</v>
      </c>
      <c r="U2408" t="s">
        <v>72</v>
      </c>
    </row>
    <row r="2409" spans="1:21" x14ac:dyDescent="0.35">
      <c r="A2409" t="s">
        <v>4954</v>
      </c>
      <c r="B2409" s="2">
        <v>45468</v>
      </c>
      <c r="C2409">
        <v>6</v>
      </c>
      <c r="D2409">
        <v>2024</v>
      </c>
      <c r="F2409" t="s">
        <v>743</v>
      </c>
      <c r="G2409" t="s">
        <v>2736</v>
      </c>
      <c r="H2409" t="s">
        <v>1863</v>
      </c>
      <c r="I2409" t="s">
        <v>2033</v>
      </c>
      <c r="J2409" t="s">
        <v>2067</v>
      </c>
      <c r="K2409" t="s">
        <v>1918</v>
      </c>
      <c r="L2409" t="s">
        <v>1889</v>
      </c>
      <c r="M2409">
        <v>1</v>
      </c>
      <c r="N2409" s="3">
        <v>69</v>
      </c>
      <c r="O2409" s="3">
        <v>37</v>
      </c>
      <c r="P2409" s="4">
        <v>0</v>
      </c>
      <c r="Q2409" s="3">
        <v>69</v>
      </c>
      <c r="R2409" s="3">
        <v>37</v>
      </c>
      <c r="S2409" s="3">
        <v>32</v>
      </c>
      <c r="T2409" t="s">
        <v>1954</v>
      </c>
      <c r="U2409" t="s">
        <v>72</v>
      </c>
    </row>
    <row r="2410" spans="1:21" x14ac:dyDescent="0.35">
      <c r="A2410" t="s">
        <v>4955</v>
      </c>
      <c r="B2410" s="2">
        <v>45468</v>
      </c>
      <c r="C2410">
        <v>6</v>
      </c>
      <c r="D2410">
        <v>2024</v>
      </c>
      <c r="F2410" t="s">
        <v>1342</v>
      </c>
      <c r="G2410" t="s">
        <v>3662</v>
      </c>
      <c r="H2410" t="s">
        <v>1875</v>
      </c>
      <c r="I2410" t="s">
        <v>2054</v>
      </c>
      <c r="J2410" t="s">
        <v>1953</v>
      </c>
      <c r="K2410" t="s">
        <v>1905</v>
      </c>
      <c r="L2410" t="s">
        <v>1888</v>
      </c>
      <c r="M2410">
        <v>2</v>
      </c>
      <c r="N2410" s="3">
        <v>120</v>
      </c>
      <c r="O2410" s="3">
        <v>63</v>
      </c>
      <c r="P2410" s="4">
        <v>0</v>
      </c>
      <c r="Q2410" s="3">
        <v>240</v>
      </c>
      <c r="R2410" s="3">
        <v>126</v>
      </c>
      <c r="S2410" s="3">
        <v>114</v>
      </c>
      <c r="T2410" t="s">
        <v>1954</v>
      </c>
      <c r="U2410" t="s">
        <v>72</v>
      </c>
    </row>
    <row r="2411" spans="1:21" x14ac:dyDescent="0.35">
      <c r="A2411" t="s">
        <v>4956</v>
      </c>
      <c r="B2411" s="2">
        <v>45468</v>
      </c>
      <c r="C2411">
        <v>6</v>
      </c>
      <c r="D2411">
        <v>2024</v>
      </c>
      <c r="F2411" t="s">
        <v>295</v>
      </c>
      <c r="G2411" t="s">
        <v>64</v>
      </c>
      <c r="H2411" t="s">
        <v>1873</v>
      </c>
      <c r="I2411" t="s">
        <v>2323</v>
      </c>
      <c r="J2411" t="s">
        <v>1991</v>
      </c>
      <c r="K2411" t="s">
        <v>1925</v>
      </c>
      <c r="L2411" t="s">
        <v>1885</v>
      </c>
      <c r="M2411">
        <v>4</v>
      </c>
      <c r="N2411" s="3">
        <v>35</v>
      </c>
      <c r="O2411" s="3">
        <v>16</v>
      </c>
      <c r="P2411" s="4">
        <v>0</v>
      </c>
      <c r="Q2411" s="3">
        <v>140</v>
      </c>
      <c r="R2411" s="3">
        <v>64</v>
      </c>
      <c r="S2411" s="3">
        <v>76</v>
      </c>
      <c r="T2411" t="s">
        <v>1954</v>
      </c>
      <c r="U2411" t="s">
        <v>72</v>
      </c>
    </row>
    <row r="2412" spans="1:21" x14ac:dyDescent="0.35">
      <c r="A2412" t="s">
        <v>4957</v>
      </c>
      <c r="B2412" s="2">
        <v>45468</v>
      </c>
      <c r="C2412">
        <v>6</v>
      </c>
      <c r="D2412">
        <v>2024</v>
      </c>
      <c r="F2412" t="s">
        <v>499</v>
      </c>
      <c r="G2412" t="s">
        <v>3423</v>
      </c>
      <c r="H2412" t="s">
        <v>1863</v>
      </c>
      <c r="I2412" t="s">
        <v>1952</v>
      </c>
      <c r="J2412" t="s">
        <v>1987</v>
      </c>
      <c r="K2412" t="s">
        <v>1908</v>
      </c>
      <c r="L2412" t="s">
        <v>1890</v>
      </c>
      <c r="M2412">
        <v>1</v>
      </c>
      <c r="N2412" s="3">
        <v>129</v>
      </c>
      <c r="O2412" s="3">
        <v>78</v>
      </c>
      <c r="P2412" s="4">
        <v>0</v>
      </c>
      <c r="Q2412" s="3">
        <v>129</v>
      </c>
      <c r="R2412" s="3">
        <v>78</v>
      </c>
      <c r="S2412" s="3">
        <v>51</v>
      </c>
      <c r="T2412" t="s">
        <v>1954</v>
      </c>
      <c r="U2412" t="s">
        <v>72</v>
      </c>
    </row>
    <row r="2413" spans="1:21" x14ac:dyDescent="0.35">
      <c r="A2413" t="s">
        <v>4958</v>
      </c>
      <c r="B2413" s="2">
        <v>45468</v>
      </c>
      <c r="C2413">
        <v>6</v>
      </c>
      <c r="D2413">
        <v>2024</v>
      </c>
      <c r="F2413" t="s">
        <v>173</v>
      </c>
      <c r="G2413" t="s">
        <v>2351</v>
      </c>
      <c r="H2413" t="s">
        <v>1868</v>
      </c>
      <c r="I2413" t="s">
        <v>2113</v>
      </c>
      <c r="J2413" t="s">
        <v>2061</v>
      </c>
      <c r="K2413" t="s">
        <v>1923</v>
      </c>
      <c r="L2413" t="s">
        <v>1888</v>
      </c>
      <c r="M2413">
        <v>3</v>
      </c>
      <c r="N2413" s="3">
        <v>25</v>
      </c>
      <c r="O2413" s="3">
        <v>11</v>
      </c>
      <c r="P2413" s="4">
        <v>0</v>
      </c>
      <c r="Q2413" s="3">
        <v>75</v>
      </c>
      <c r="R2413" s="3">
        <v>33</v>
      </c>
      <c r="S2413" s="3">
        <v>42</v>
      </c>
      <c r="T2413" t="s">
        <v>1954</v>
      </c>
      <c r="U2413" t="s">
        <v>72</v>
      </c>
    </row>
    <row r="2414" spans="1:21" x14ac:dyDescent="0.35">
      <c r="A2414" t="s">
        <v>4959</v>
      </c>
      <c r="B2414" s="2">
        <v>45468</v>
      </c>
      <c r="C2414">
        <v>6</v>
      </c>
      <c r="D2414">
        <v>2024</v>
      </c>
      <c r="F2414" t="s">
        <v>279</v>
      </c>
      <c r="G2414" t="s">
        <v>2559</v>
      </c>
      <c r="H2414" t="s">
        <v>1873</v>
      </c>
      <c r="I2414" t="s">
        <v>2070</v>
      </c>
      <c r="J2414" t="s">
        <v>2034</v>
      </c>
      <c r="K2414" t="s">
        <v>1904</v>
      </c>
      <c r="L2414" t="s">
        <v>1889</v>
      </c>
      <c r="M2414">
        <v>3</v>
      </c>
      <c r="N2414" s="3">
        <v>149</v>
      </c>
      <c r="O2414" s="3">
        <v>91</v>
      </c>
      <c r="P2414" s="4">
        <v>0.05</v>
      </c>
      <c r="Q2414" s="3">
        <v>424.65</v>
      </c>
      <c r="R2414" s="3">
        <v>273</v>
      </c>
      <c r="S2414" s="3">
        <v>151.65</v>
      </c>
      <c r="T2414" t="s">
        <v>1954</v>
      </c>
      <c r="U2414" t="s">
        <v>72</v>
      </c>
    </row>
    <row r="2415" spans="1:21" x14ac:dyDescent="0.35">
      <c r="A2415" t="s">
        <v>4960</v>
      </c>
      <c r="B2415" s="2">
        <v>45468</v>
      </c>
      <c r="C2415">
        <v>6</v>
      </c>
      <c r="D2415">
        <v>2024</v>
      </c>
      <c r="F2415" t="s">
        <v>103</v>
      </c>
      <c r="G2415" t="s">
        <v>2708</v>
      </c>
      <c r="H2415" t="s">
        <v>1874</v>
      </c>
      <c r="I2415" t="s">
        <v>2186</v>
      </c>
      <c r="J2415" t="s">
        <v>1971</v>
      </c>
      <c r="K2415" t="s">
        <v>1920</v>
      </c>
      <c r="L2415" t="s">
        <v>1886</v>
      </c>
      <c r="M2415">
        <v>3</v>
      </c>
      <c r="N2415" s="3">
        <v>45</v>
      </c>
      <c r="O2415" s="3">
        <v>19</v>
      </c>
      <c r="P2415" s="4">
        <v>0.05</v>
      </c>
      <c r="Q2415" s="3">
        <v>128.25</v>
      </c>
      <c r="R2415" s="3">
        <v>57</v>
      </c>
      <c r="S2415" s="3">
        <v>71.25</v>
      </c>
      <c r="T2415" t="s">
        <v>1954</v>
      </c>
      <c r="U2415" t="s">
        <v>72</v>
      </c>
    </row>
    <row r="2416" spans="1:21" x14ac:dyDescent="0.35">
      <c r="A2416" t="s">
        <v>4961</v>
      </c>
      <c r="B2416" s="2">
        <v>45468</v>
      </c>
      <c r="C2416">
        <v>6</v>
      </c>
      <c r="D2416">
        <v>2024</v>
      </c>
      <c r="F2416" t="s">
        <v>712</v>
      </c>
      <c r="G2416" t="s">
        <v>4962</v>
      </c>
      <c r="H2416" t="s">
        <v>1869</v>
      </c>
      <c r="I2416" t="s">
        <v>2157</v>
      </c>
      <c r="J2416" t="s">
        <v>1963</v>
      </c>
      <c r="K2416" t="s">
        <v>1907</v>
      </c>
      <c r="L2416" t="s">
        <v>1890</v>
      </c>
      <c r="M2416">
        <v>1</v>
      </c>
      <c r="N2416" s="3">
        <v>119</v>
      </c>
      <c r="O2416" s="3">
        <v>72</v>
      </c>
      <c r="P2416" s="4">
        <v>0.2</v>
      </c>
      <c r="Q2416" s="3">
        <v>95.2</v>
      </c>
      <c r="R2416" s="3">
        <v>72</v>
      </c>
      <c r="S2416" s="3">
        <v>23.2</v>
      </c>
      <c r="T2416" t="s">
        <v>1954</v>
      </c>
      <c r="U2416" t="s">
        <v>71</v>
      </c>
    </row>
    <row r="2417" spans="1:21" x14ac:dyDescent="0.35">
      <c r="A2417" t="s">
        <v>4963</v>
      </c>
      <c r="B2417" s="2">
        <v>45469</v>
      </c>
      <c r="C2417">
        <v>6</v>
      </c>
      <c r="D2417">
        <v>2024</v>
      </c>
      <c r="F2417" t="s">
        <v>1385</v>
      </c>
      <c r="G2417" t="s">
        <v>3134</v>
      </c>
      <c r="H2417" t="s">
        <v>1866</v>
      </c>
      <c r="I2417" t="s">
        <v>1866</v>
      </c>
      <c r="J2417" t="s">
        <v>1997</v>
      </c>
      <c r="K2417" t="s">
        <v>1906</v>
      </c>
      <c r="L2417" t="s">
        <v>1889</v>
      </c>
      <c r="M2417">
        <v>2</v>
      </c>
      <c r="N2417" s="3">
        <v>89</v>
      </c>
      <c r="O2417" s="3">
        <v>48</v>
      </c>
      <c r="P2417" s="4">
        <v>0.1</v>
      </c>
      <c r="Q2417" s="3">
        <v>160.19999999999999</v>
      </c>
      <c r="R2417" s="3">
        <v>96</v>
      </c>
      <c r="S2417" s="3">
        <v>64.2</v>
      </c>
      <c r="T2417" t="s">
        <v>1954</v>
      </c>
      <c r="U2417" t="s">
        <v>72</v>
      </c>
    </row>
    <row r="2418" spans="1:21" x14ac:dyDescent="0.35">
      <c r="A2418" t="s">
        <v>4964</v>
      </c>
      <c r="B2418" s="2">
        <v>45469</v>
      </c>
      <c r="C2418">
        <v>6</v>
      </c>
      <c r="D2418">
        <v>2024</v>
      </c>
      <c r="F2418" t="s">
        <v>1067</v>
      </c>
      <c r="G2418" t="s">
        <v>2824</v>
      </c>
      <c r="H2418" t="s">
        <v>1875</v>
      </c>
      <c r="I2418" t="s">
        <v>1970</v>
      </c>
      <c r="J2418" t="s">
        <v>2045</v>
      </c>
      <c r="K2418" t="s">
        <v>1910</v>
      </c>
      <c r="L2418" t="s">
        <v>1890</v>
      </c>
      <c r="M2418">
        <v>2</v>
      </c>
      <c r="N2418" s="3">
        <v>99</v>
      </c>
      <c r="O2418" s="3">
        <v>58</v>
      </c>
      <c r="P2418" s="4">
        <v>0.1</v>
      </c>
      <c r="Q2418" s="3">
        <v>178.2</v>
      </c>
      <c r="R2418" s="3">
        <v>116</v>
      </c>
      <c r="S2418" s="3">
        <v>62.2</v>
      </c>
      <c r="T2418" t="s">
        <v>1954</v>
      </c>
      <c r="U2418" t="s">
        <v>72</v>
      </c>
    </row>
    <row r="2419" spans="1:21" x14ac:dyDescent="0.35">
      <c r="A2419" t="s">
        <v>4965</v>
      </c>
      <c r="B2419" s="2">
        <v>45469</v>
      </c>
      <c r="C2419">
        <v>6</v>
      </c>
      <c r="D2419">
        <v>2024</v>
      </c>
      <c r="F2419" t="s">
        <v>1228</v>
      </c>
      <c r="G2419" t="s">
        <v>2132</v>
      </c>
      <c r="H2419" t="s">
        <v>1866</v>
      </c>
      <c r="I2419" t="s">
        <v>1866</v>
      </c>
      <c r="J2419" t="s">
        <v>2015</v>
      </c>
      <c r="K2419" t="s">
        <v>1914</v>
      </c>
      <c r="L2419" t="s">
        <v>1888</v>
      </c>
      <c r="M2419">
        <v>3</v>
      </c>
      <c r="N2419" s="3">
        <v>65</v>
      </c>
      <c r="O2419" s="3">
        <v>32</v>
      </c>
      <c r="P2419" s="4">
        <v>0.1</v>
      </c>
      <c r="Q2419" s="3">
        <v>175.5</v>
      </c>
      <c r="R2419" s="3">
        <v>96</v>
      </c>
      <c r="S2419" s="3">
        <v>79.5</v>
      </c>
      <c r="T2419" t="s">
        <v>1954</v>
      </c>
      <c r="U2419" t="s">
        <v>72</v>
      </c>
    </row>
    <row r="2420" spans="1:21" x14ac:dyDescent="0.35">
      <c r="A2420" t="s">
        <v>4966</v>
      </c>
      <c r="B2420" s="2">
        <v>45469</v>
      </c>
      <c r="C2420">
        <v>6</v>
      </c>
      <c r="D2420">
        <v>2024</v>
      </c>
      <c r="F2420" t="s">
        <v>783</v>
      </c>
      <c r="G2420" t="s">
        <v>2240</v>
      </c>
      <c r="H2420" t="s">
        <v>1863</v>
      </c>
      <c r="I2420" t="s">
        <v>2051</v>
      </c>
      <c r="J2420" t="s">
        <v>1953</v>
      </c>
      <c r="K2420" t="s">
        <v>1905</v>
      </c>
      <c r="L2420" t="s">
        <v>1888</v>
      </c>
      <c r="M2420">
        <v>3</v>
      </c>
      <c r="N2420" s="3">
        <v>120</v>
      </c>
      <c r="O2420" s="3">
        <v>63</v>
      </c>
      <c r="P2420" s="4">
        <v>0.05</v>
      </c>
      <c r="Q2420" s="3">
        <v>342</v>
      </c>
      <c r="R2420" s="3">
        <v>189</v>
      </c>
      <c r="S2420" s="3">
        <v>153</v>
      </c>
      <c r="T2420" t="s">
        <v>1954</v>
      </c>
      <c r="U2420" t="s">
        <v>72</v>
      </c>
    </row>
    <row r="2421" spans="1:21" x14ac:dyDescent="0.35">
      <c r="A2421" t="s">
        <v>4967</v>
      </c>
      <c r="B2421" s="2">
        <v>45469</v>
      </c>
      <c r="C2421">
        <v>6</v>
      </c>
      <c r="D2421">
        <v>2024</v>
      </c>
      <c r="F2421" t="s">
        <v>109</v>
      </c>
      <c r="G2421" t="s">
        <v>3336</v>
      </c>
      <c r="H2421" t="s">
        <v>1874</v>
      </c>
      <c r="I2421" t="s">
        <v>2200</v>
      </c>
      <c r="J2421" t="s">
        <v>1956</v>
      </c>
      <c r="K2421" t="s">
        <v>1909</v>
      </c>
      <c r="L2421" t="s">
        <v>1887</v>
      </c>
      <c r="M2421">
        <v>1</v>
      </c>
      <c r="N2421" s="3">
        <v>95</v>
      </c>
      <c r="O2421" s="3">
        <v>54</v>
      </c>
      <c r="P2421" s="4">
        <v>0</v>
      </c>
      <c r="Q2421" s="3">
        <v>95</v>
      </c>
      <c r="R2421" s="3">
        <v>54</v>
      </c>
      <c r="S2421" s="3">
        <v>41</v>
      </c>
      <c r="T2421" t="s">
        <v>1954</v>
      </c>
      <c r="U2421" t="s">
        <v>72</v>
      </c>
    </row>
    <row r="2422" spans="1:21" x14ac:dyDescent="0.35">
      <c r="A2422" t="s">
        <v>4968</v>
      </c>
      <c r="B2422" s="2">
        <v>45469</v>
      </c>
      <c r="C2422">
        <v>6</v>
      </c>
      <c r="D2422">
        <v>2024</v>
      </c>
      <c r="F2422" t="s">
        <v>209</v>
      </c>
      <c r="G2422" t="s">
        <v>1980</v>
      </c>
      <c r="H2422" t="s">
        <v>1871</v>
      </c>
      <c r="I2422" t="s">
        <v>2234</v>
      </c>
      <c r="J2422" t="s">
        <v>2015</v>
      </c>
      <c r="K2422" t="s">
        <v>1914</v>
      </c>
      <c r="L2422" t="s">
        <v>1888</v>
      </c>
      <c r="M2422">
        <v>1</v>
      </c>
      <c r="N2422" s="3">
        <v>65</v>
      </c>
      <c r="O2422" s="3">
        <v>32</v>
      </c>
      <c r="P2422" s="4">
        <v>0.1</v>
      </c>
      <c r="Q2422" s="3">
        <v>58.5</v>
      </c>
      <c r="R2422" s="3">
        <v>32</v>
      </c>
      <c r="S2422" s="3">
        <v>26.5</v>
      </c>
      <c r="T2422" t="s">
        <v>1954</v>
      </c>
      <c r="U2422" t="s">
        <v>72</v>
      </c>
    </row>
    <row r="2423" spans="1:21" x14ac:dyDescent="0.35">
      <c r="A2423" t="s">
        <v>4969</v>
      </c>
      <c r="B2423" s="2">
        <v>45469</v>
      </c>
      <c r="C2423">
        <v>6</v>
      </c>
      <c r="D2423">
        <v>2024</v>
      </c>
      <c r="F2423" t="s">
        <v>582</v>
      </c>
      <c r="G2423" t="s">
        <v>2763</v>
      </c>
      <c r="H2423" t="s">
        <v>1866</v>
      </c>
      <c r="I2423" t="s">
        <v>1866</v>
      </c>
      <c r="J2423" t="s">
        <v>1963</v>
      </c>
      <c r="K2423" t="s">
        <v>1907</v>
      </c>
      <c r="L2423" t="s">
        <v>1890</v>
      </c>
      <c r="M2423">
        <v>2</v>
      </c>
      <c r="N2423" s="3">
        <v>119</v>
      </c>
      <c r="O2423" s="3">
        <v>72</v>
      </c>
      <c r="P2423" s="4">
        <v>0.05</v>
      </c>
      <c r="Q2423" s="3">
        <v>226.1</v>
      </c>
      <c r="R2423" s="3">
        <v>144</v>
      </c>
      <c r="S2423" s="3">
        <v>82.1</v>
      </c>
      <c r="T2423" t="s">
        <v>1954</v>
      </c>
      <c r="U2423" t="s">
        <v>71</v>
      </c>
    </row>
    <row r="2424" spans="1:21" x14ac:dyDescent="0.35">
      <c r="A2424" t="s">
        <v>4970</v>
      </c>
      <c r="B2424" s="2">
        <v>45469</v>
      </c>
      <c r="C2424">
        <v>6</v>
      </c>
      <c r="D2424">
        <v>2024</v>
      </c>
      <c r="F2424" t="s">
        <v>353</v>
      </c>
      <c r="G2424" t="s">
        <v>4971</v>
      </c>
      <c r="H2424" t="s">
        <v>1868</v>
      </c>
      <c r="I2424" t="s">
        <v>2014</v>
      </c>
      <c r="J2424" t="s">
        <v>2034</v>
      </c>
      <c r="K2424" t="s">
        <v>1904</v>
      </c>
      <c r="L2424" t="s">
        <v>1889</v>
      </c>
      <c r="M2424">
        <v>1</v>
      </c>
      <c r="N2424" s="3">
        <v>149</v>
      </c>
      <c r="O2424" s="3">
        <v>91</v>
      </c>
      <c r="P2424" s="4">
        <v>0.05</v>
      </c>
      <c r="Q2424" s="3">
        <v>141.55000000000001</v>
      </c>
      <c r="R2424" s="3">
        <v>91</v>
      </c>
      <c r="S2424" s="3">
        <v>50.55</v>
      </c>
      <c r="T2424" t="s">
        <v>1954</v>
      </c>
      <c r="U2424" t="s">
        <v>71</v>
      </c>
    </row>
    <row r="2425" spans="1:21" x14ac:dyDescent="0.35">
      <c r="A2425" t="s">
        <v>4972</v>
      </c>
      <c r="B2425" s="2">
        <v>45469</v>
      </c>
      <c r="C2425">
        <v>6</v>
      </c>
      <c r="D2425">
        <v>2024</v>
      </c>
      <c r="F2425" t="s">
        <v>1289</v>
      </c>
      <c r="G2425" t="s">
        <v>2250</v>
      </c>
      <c r="H2425" t="s">
        <v>1869</v>
      </c>
      <c r="I2425" t="s">
        <v>1974</v>
      </c>
      <c r="J2425" t="s">
        <v>2026</v>
      </c>
      <c r="K2425" t="s">
        <v>1919</v>
      </c>
      <c r="L2425" t="s">
        <v>1887</v>
      </c>
      <c r="M2425">
        <v>1</v>
      </c>
      <c r="N2425" s="3">
        <v>85</v>
      </c>
      <c r="O2425" s="3">
        <v>44</v>
      </c>
      <c r="P2425" s="4">
        <v>0.05</v>
      </c>
      <c r="Q2425" s="3">
        <v>80.75</v>
      </c>
      <c r="R2425" s="3">
        <v>44</v>
      </c>
      <c r="S2425" s="3">
        <v>36.75</v>
      </c>
      <c r="T2425" t="s">
        <v>1954</v>
      </c>
      <c r="U2425" t="s">
        <v>72</v>
      </c>
    </row>
    <row r="2426" spans="1:21" x14ac:dyDescent="0.35">
      <c r="A2426" t="s">
        <v>4973</v>
      </c>
      <c r="B2426" s="2">
        <v>45469</v>
      </c>
      <c r="C2426">
        <v>6</v>
      </c>
      <c r="D2426">
        <v>2024</v>
      </c>
      <c r="F2426" t="s">
        <v>1441</v>
      </c>
      <c r="G2426" t="s">
        <v>4974</v>
      </c>
      <c r="H2426" t="s">
        <v>1866</v>
      </c>
      <c r="I2426" t="s">
        <v>1866</v>
      </c>
      <c r="J2426" t="s">
        <v>2114</v>
      </c>
      <c r="K2426" t="s">
        <v>1915</v>
      </c>
      <c r="L2426" t="s">
        <v>1886</v>
      </c>
      <c r="M2426">
        <v>2</v>
      </c>
      <c r="N2426" s="3">
        <v>85</v>
      </c>
      <c r="O2426" s="3">
        <v>41</v>
      </c>
      <c r="P2426" s="4">
        <v>0</v>
      </c>
      <c r="Q2426" s="3">
        <v>170</v>
      </c>
      <c r="R2426" s="3">
        <v>82</v>
      </c>
      <c r="S2426" s="3">
        <v>88</v>
      </c>
      <c r="T2426" t="s">
        <v>1954</v>
      </c>
      <c r="U2426" t="s">
        <v>71</v>
      </c>
    </row>
    <row r="2427" spans="1:21" x14ac:dyDescent="0.35">
      <c r="A2427" t="s">
        <v>4975</v>
      </c>
      <c r="B2427" s="2">
        <v>45469</v>
      </c>
      <c r="C2427">
        <v>6</v>
      </c>
      <c r="D2427">
        <v>2024</v>
      </c>
      <c r="F2427" t="s">
        <v>1568</v>
      </c>
      <c r="G2427" t="s">
        <v>3119</v>
      </c>
      <c r="H2427" t="s">
        <v>1874</v>
      </c>
      <c r="I2427" t="s">
        <v>2200</v>
      </c>
      <c r="J2427" t="s">
        <v>1987</v>
      </c>
      <c r="K2427" t="s">
        <v>1908</v>
      </c>
      <c r="L2427" t="s">
        <v>1890</v>
      </c>
      <c r="M2427">
        <v>1</v>
      </c>
      <c r="N2427" s="3">
        <v>129</v>
      </c>
      <c r="O2427" s="3">
        <v>78</v>
      </c>
      <c r="P2427" s="4">
        <v>0</v>
      </c>
      <c r="Q2427" s="3">
        <v>129</v>
      </c>
      <c r="R2427" s="3">
        <v>78</v>
      </c>
      <c r="S2427" s="3">
        <v>51</v>
      </c>
      <c r="T2427" t="s">
        <v>1954</v>
      </c>
      <c r="U2427" t="s">
        <v>72</v>
      </c>
    </row>
    <row r="2428" spans="1:21" x14ac:dyDescent="0.35">
      <c r="A2428" t="s">
        <v>4976</v>
      </c>
      <c r="B2428" s="2">
        <v>45470</v>
      </c>
      <c r="C2428">
        <v>6</v>
      </c>
      <c r="D2428">
        <v>2024</v>
      </c>
      <c r="F2428" t="s">
        <v>1502</v>
      </c>
      <c r="G2428" t="s">
        <v>3644</v>
      </c>
      <c r="H2428" t="s">
        <v>1866</v>
      </c>
      <c r="I2428" t="s">
        <v>1866</v>
      </c>
      <c r="J2428" t="s">
        <v>2162</v>
      </c>
      <c r="K2428" t="s">
        <v>1921</v>
      </c>
      <c r="L2428" t="s">
        <v>1889</v>
      </c>
      <c r="M2428">
        <v>2</v>
      </c>
      <c r="N2428" s="3">
        <v>55</v>
      </c>
      <c r="O2428" s="3">
        <v>27</v>
      </c>
      <c r="P2428" s="4">
        <v>0.1</v>
      </c>
      <c r="Q2428" s="3">
        <v>99</v>
      </c>
      <c r="R2428" s="3">
        <v>54</v>
      </c>
      <c r="S2428" s="3">
        <v>45</v>
      </c>
      <c r="T2428" t="s">
        <v>1954</v>
      </c>
      <c r="U2428" t="s">
        <v>72</v>
      </c>
    </row>
    <row r="2429" spans="1:21" x14ac:dyDescent="0.35">
      <c r="A2429" t="s">
        <v>4977</v>
      </c>
      <c r="B2429" s="2">
        <v>45470</v>
      </c>
      <c r="C2429">
        <v>6</v>
      </c>
      <c r="D2429">
        <v>2024</v>
      </c>
      <c r="F2429" t="s">
        <v>1766</v>
      </c>
      <c r="G2429" t="s">
        <v>2715</v>
      </c>
      <c r="H2429" t="s">
        <v>1874</v>
      </c>
      <c r="I2429" t="s">
        <v>2186</v>
      </c>
      <c r="J2429" t="s">
        <v>2162</v>
      </c>
      <c r="K2429" t="s">
        <v>1921</v>
      </c>
      <c r="L2429" t="s">
        <v>1889</v>
      </c>
      <c r="M2429">
        <v>1</v>
      </c>
      <c r="N2429" s="3">
        <v>55</v>
      </c>
      <c r="O2429" s="3">
        <v>27</v>
      </c>
      <c r="P2429" s="4">
        <v>0.05</v>
      </c>
      <c r="Q2429" s="3">
        <v>52.25</v>
      </c>
      <c r="R2429" s="3">
        <v>27</v>
      </c>
      <c r="S2429" s="3">
        <v>25.25</v>
      </c>
      <c r="T2429" t="s">
        <v>1954</v>
      </c>
      <c r="U2429" t="s">
        <v>71</v>
      </c>
    </row>
    <row r="2430" spans="1:21" x14ac:dyDescent="0.35">
      <c r="A2430" t="s">
        <v>4978</v>
      </c>
      <c r="B2430" s="2">
        <v>45470</v>
      </c>
      <c r="C2430">
        <v>6</v>
      </c>
      <c r="D2430">
        <v>2024</v>
      </c>
      <c r="F2430" t="s">
        <v>1242</v>
      </c>
      <c r="G2430" t="s">
        <v>3986</v>
      </c>
      <c r="H2430" t="s">
        <v>1866</v>
      </c>
      <c r="I2430" t="s">
        <v>1866</v>
      </c>
      <c r="J2430" t="s">
        <v>2114</v>
      </c>
      <c r="K2430" t="s">
        <v>1915</v>
      </c>
      <c r="L2430" t="s">
        <v>1886</v>
      </c>
      <c r="M2430">
        <v>1</v>
      </c>
      <c r="N2430" s="3">
        <v>85</v>
      </c>
      <c r="O2430" s="3">
        <v>41</v>
      </c>
      <c r="P2430" s="4">
        <v>0.1</v>
      </c>
      <c r="Q2430" s="3">
        <v>76.5</v>
      </c>
      <c r="R2430" s="3">
        <v>41</v>
      </c>
      <c r="S2430" s="3">
        <v>35.5</v>
      </c>
      <c r="T2430" t="s">
        <v>1954</v>
      </c>
      <c r="U2430" t="s">
        <v>72</v>
      </c>
    </row>
    <row r="2431" spans="1:21" x14ac:dyDescent="0.35">
      <c r="A2431" t="s">
        <v>4979</v>
      </c>
      <c r="B2431" s="2">
        <v>45470</v>
      </c>
      <c r="C2431">
        <v>6</v>
      </c>
      <c r="D2431">
        <v>2024</v>
      </c>
      <c r="F2431" t="s">
        <v>1475</v>
      </c>
      <c r="G2431" t="s">
        <v>2174</v>
      </c>
      <c r="H2431" t="s">
        <v>1866</v>
      </c>
      <c r="I2431" t="s">
        <v>1866</v>
      </c>
      <c r="J2431" t="s">
        <v>2011</v>
      </c>
      <c r="K2431" t="s">
        <v>1927</v>
      </c>
      <c r="L2431" t="s">
        <v>1885</v>
      </c>
      <c r="M2431">
        <v>2</v>
      </c>
      <c r="N2431" s="3">
        <v>24</v>
      </c>
      <c r="O2431" s="3">
        <v>10</v>
      </c>
      <c r="P2431" s="4">
        <v>0.1</v>
      </c>
      <c r="Q2431" s="3">
        <v>43.2</v>
      </c>
      <c r="R2431" s="3">
        <v>20</v>
      </c>
      <c r="S2431" s="3">
        <v>23.2</v>
      </c>
      <c r="T2431" t="s">
        <v>1954</v>
      </c>
      <c r="U2431" t="s">
        <v>72</v>
      </c>
    </row>
    <row r="2432" spans="1:21" x14ac:dyDescent="0.35">
      <c r="A2432" t="s">
        <v>4980</v>
      </c>
      <c r="B2432" s="2">
        <v>45470</v>
      </c>
      <c r="C2432">
        <v>6</v>
      </c>
      <c r="D2432">
        <v>2024</v>
      </c>
      <c r="F2432" t="s">
        <v>1091</v>
      </c>
      <c r="G2432" t="s">
        <v>4896</v>
      </c>
      <c r="H2432" t="s">
        <v>1866</v>
      </c>
      <c r="I2432" t="s">
        <v>1866</v>
      </c>
      <c r="J2432" t="s">
        <v>2061</v>
      </c>
      <c r="K2432" t="s">
        <v>1923</v>
      </c>
      <c r="L2432" t="s">
        <v>1888</v>
      </c>
      <c r="M2432">
        <v>1</v>
      </c>
      <c r="N2432" s="3">
        <v>25</v>
      </c>
      <c r="O2432" s="3">
        <v>11</v>
      </c>
      <c r="P2432" s="4">
        <v>0.15</v>
      </c>
      <c r="Q2432" s="3">
        <v>21.25</v>
      </c>
      <c r="R2432" s="3">
        <v>11</v>
      </c>
      <c r="S2432" s="3">
        <v>10.25</v>
      </c>
      <c r="T2432" t="s">
        <v>1954</v>
      </c>
      <c r="U2432" t="s">
        <v>71</v>
      </c>
    </row>
    <row r="2433" spans="1:21" x14ac:dyDescent="0.35">
      <c r="A2433" t="s">
        <v>4981</v>
      </c>
      <c r="B2433" s="2">
        <v>45470</v>
      </c>
      <c r="C2433">
        <v>6</v>
      </c>
      <c r="D2433">
        <v>2024</v>
      </c>
      <c r="F2433" t="s">
        <v>250</v>
      </c>
      <c r="G2433" t="s">
        <v>1965</v>
      </c>
      <c r="H2433" t="s">
        <v>1871</v>
      </c>
      <c r="I2433" t="s">
        <v>1966</v>
      </c>
      <c r="J2433" t="s">
        <v>1953</v>
      </c>
      <c r="K2433" t="s">
        <v>1905</v>
      </c>
      <c r="L2433" t="s">
        <v>1888</v>
      </c>
      <c r="M2433">
        <v>2</v>
      </c>
      <c r="N2433" s="3">
        <v>120</v>
      </c>
      <c r="O2433" s="3">
        <v>63</v>
      </c>
      <c r="P2433" s="4">
        <v>0.1</v>
      </c>
      <c r="Q2433" s="3">
        <v>216</v>
      </c>
      <c r="R2433" s="3">
        <v>126</v>
      </c>
      <c r="S2433" s="3">
        <v>90</v>
      </c>
      <c r="T2433" t="s">
        <v>1954</v>
      </c>
      <c r="U2433" t="s">
        <v>72</v>
      </c>
    </row>
    <row r="2434" spans="1:21" x14ac:dyDescent="0.35">
      <c r="A2434" t="s">
        <v>4982</v>
      </c>
      <c r="B2434" s="2">
        <v>45470</v>
      </c>
      <c r="C2434">
        <v>6</v>
      </c>
      <c r="D2434">
        <v>2024</v>
      </c>
      <c r="F2434" t="s">
        <v>194</v>
      </c>
      <c r="G2434" t="s">
        <v>2717</v>
      </c>
      <c r="H2434" t="s">
        <v>1871</v>
      </c>
      <c r="I2434" t="s">
        <v>2144</v>
      </c>
      <c r="J2434" t="s">
        <v>1991</v>
      </c>
      <c r="K2434" t="s">
        <v>1925</v>
      </c>
      <c r="L2434" t="s">
        <v>1885</v>
      </c>
      <c r="M2434">
        <v>1</v>
      </c>
      <c r="N2434" s="3">
        <v>35</v>
      </c>
      <c r="O2434" s="3">
        <v>16</v>
      </c>
      <c r="P2434" s="4">
        <v>0.05</v>
      </c>
      <c r="Q2434" s="3">
        <v>33.25</v>
      </c>
      <c r="R2434" s="3">
        <v>16</v>
      </c>
      <c r="S2434" s="3">
        <v>17.25</v>
      </c>
      <c r="T2434" t="s">
        <v>1954</v>
      </c>
      <c r="U2434" t="s">
        <v>71</v>
      </c>
    </row>
    <row r="2435" spans="1:21" x14ac:dyDescent="0.35">
      <c r="A2435" t="s">
        <v>4983</v>
      </c>
      <c r="B2435" s="2">
        <v>45470</v>
      </c>
      <c r="C2435">
        <v>6</v>
      </c>
      <c r="D2435">
        <v>2024</v>
      </c>
      <c r="F2435" t="s">
        <v>1651</v>
      </c>
      <c r="G2435" t="s">
        <v>2318</v>
      </c>
      <c r="H2435" t="s">
        <v>1871</v>
      </c>
      <c r="I2435" t="s">
        <v>2144</v>
      </c>
      <c r="J2435" t="s">
        <v>2162</v>
      </c>
      <c r="K2435" t="s">
        <v>1921</v>
      </c>
      <c r="L2435" t="s">
        <v>1889</v>
      </c>
      <c r="M2435">
        <v>2</v>
      </c>
      <c r="N2435" s="3">
        <v>55</v>
      </c>
      <c r="O2435" s="3">
        <v>27</v>
      </c>
      <c r="P2435" s="4">
        <v>0.2</v>
      </c>
      <c r="Q2435" s="3">
        <v>88</v>
      </c>
      <c r="R2435" s="3">
        <v>54</v>
      </c>
      <c r="S2435" s="3">
        <v>34</v>
      </c>
      <c r="T2435" t="s">
        <v>1954</v>
      </c>
      <c r="U2435" t="s">
        <v>72</v>
      </c>
    </row>
    <row r="2436" spans="1:21" x14ac:dyDescent="0.35">
      <c r="A2436" t="s">
        <v>4984</v>
      </c>
      <c r="B2436" s="2">
        <v>45470</v>
      </c>
      <c r="C2436">
        <v>6</v>
      </c>
      <c r="D2436">
        <v>2024</v>
      </c>
      <c r="F2436" t="s">
        <v>358</v>
      </c>
      <c r="G2436" t="s">
        <v>2006</v>
      </c>
      <c r="H2436" t="s">
        <v>1875</v>
      </c>
      <c r="I2436" t="s">
        <v>1996</v>
      </c>
      <c r="J2436" t="s">
        <v>2183</v>
      </c>
      <c r="K2436" t="s">
        <v>1917</v>
      </c>
      <c r="L2436" t="s">
        <v>1886</v>
      </c>
      <c r="M2436">
        <v>1</v>
      </c>
      <c r="N2436" s="3">
        <v>72</v>
      </c>
      <c r="O2436" s="3">
        <v>34</v>
      </c>
      <c r="P2436" s="4">
        <v>0.05</v>
      </c>
      <c r="Q2436" s="3">
        <v>68.400000000000006</v>
      </c>
      <c r="R2436" s="3">
        <v>34</v>
      </c>
      <c r="S2436" s="3">
        <v>34.4</v>
      </c>
      <c r="T2436" t="s">
        <v>1954</v>
      </c>
      <c r="U2436" t="s">
        <v>72</v>
      </c>
    </row>
    <row r="2437" spans="1:21" x14ac:dyDescent="0.35">
      <c r="A2437" t="s">
        <v>4985</v>
      </c>
      <c r="B2437" s="2">
        <v>45470</v>
      </c>
      <c r="C2437">
        <v>6</v>
      </c>
      <c r="D2437">
        <v>2024</v>
      </c>
      <c r="F2437" t="s">
        <v>686</v>
      </c>
      <c r="G2437" t="s">
        <v>2752</v>
      </c>
      <c r="H2437" t="s">
        <v>1871</v>
      </c>
      <c r="I2437" t="s">
        <v>1966</v>
      </c>
      <c r="J2437" t="s">
        <v>2001</v>
      </c>
      <c r="K2437" t="s">
        <v>1911</v>
      </c>
      <c r="L2437" t="s">
        <v>1886</v>
      </c>
      <c r="M2437">
        <v>3</v>
      </c>
      <c r="N2437" s="3">
        <v>58</v>
      </c>
      <c r="O2437" s="3">
        <v>25</v>
      </c>
      <c r="P2437" s="4">
        <v>0.1</v>
      </c>
      <c r="Q2437" s="3">
        <v>156.6</v>
      </c>
      <c r="R2437" s="3">
        <v>75</v>
      </c>
      <c r="S2437" s="3">
        <v>81.599999999999994</v>
      </c>
      <c r="T2437" t="s">
        <v>1954</v>
      </c>
      <c r="U2437" t="s">
        <v>72</v>
      </c>
    </row>
    <row r="2438" spans="1:21" x14ac:dyDescent="0.35">
      <c r="A2438" t="s">
        <v>4986</v>
      </c>
      <c r="B2438" s="2">
        <v>45470</v>
      </c>
      <c r="C2438">
        <v>6</v>
      </c>
      <c r="D2438">
        <v>2024</v>
      </c>
      <c r="F2438" t="s">
        <v>1157</v>
      </c>
      <c r="G2438" t="s">
        <v>3059</v>
      </c>
      <c r="H2438" t="s">
        <v>1866</v>
      </c>
      <c r="I2438" t="s">
        <v>1866</v>
      </c>
      <c r="J2438" t="s">
        <v>1991</v>
      </c>
      <c r="K2438" t="s">
        <v>1925</v>
      </c>
      <c r="L2438" t="s">
        <v>1885</v>
      </c>
      <c r="M2438">
        <v>1</v>
      </c>
      <c r="N2438" s="3">
        <v>35</v>
      </c>
      <c r="O2438" s="3">
        <v>16</v>
      </c>
      <c r="P2438" s="4">
        <v>0.2</v>
      </c>
      <c r="Q2438" s="3">
        <v>28</v>
      </c>
      <c r="R2438" s="3">
        <v>16</v>
      </c>
      <c r="S2438" s="3">
        <v>12</v>
      </c>
      <c r="T2438" t="s">
        <v>1954</v>
      </c>
      <c r="U2438" t="s">
        <v>71</v>
      </c>
    </row>
    <row r="2439" spans="1:21" x14ac:dyDescent="0.35">
      <c r="A2439" t="s">
        <v>4987</v>
      </c>
      <c r="B2439" s="2">
        <v>45470</v>
      </c>
      <c r="C2439">
        <v>6</v>
      </c>
      <c r="D2439">
        <v>2024</v>
      </c>
      <c r="F2439" t="s">
        <v>446</v>
      </c>
      <c r="G2439" t="s">
        <v>3442</v>
      </c>
      <c r="H2439" t="s">
        <v>1872</v>
      </c>
      <c r="I2439" t="s">
        <v>2076</v>
      </c>
      <c r="J2439" t="s">
        <v>1991</v>
      </c>
      <c r="K2439" t="s">
        <v>1925</v>
      </c>
      <c r="L2439" t="s">
        <v>1885</v>
      </c>
      <c r="M2439">
        <v>1</v>
      </c>
      <c r="N2439" s="3">
        <v>35</v>
      </c>
      <c r="O2439" s="3">
        <v>16</v>
      </c>
      <c r="P2439" s="4">
        <v>0</v>
      </c>
      <c r="Q2439" s="3">
        <v>35</v>
      </c>
      <c r="R2439" s="3">
        <v>16</v>
      </c>
      <c r="S2439" s="3">
        <v>19</v>
      </c>
      <c r="T2439" t="s">
        <v>1954</v>
      </c>
      <c r="U2439" t="s">
        <v>72</v>
      </c>
    </row>
    <row r="2440" spans="1:21" x14ac:dyDescent="0.35">
      <c r="A2440" t="s">
        <v>4988</v>
      </c>
      <c r="B2440" s="2">
        <v>45470</v>
      </c>
      <c r="C2440">
        <v>6</v>
      </c>
      <c r="D2440">
        <v>2024</v>
      </c>
      <c r="F2440" t="s">
        <v>1852</v>
      </c>
      <c r="G2440" t="s">
        <v>2397</v>
      </c>
      <c r="H2440" t="s">
        <v>1871</v>
      </c>
      <c r="I2440" t="s">
        <v>1966</v>
      </c>
      <c r="J2440" t="s">
        <v>2064</v>
      </c>
      <c r="K2440" t="s">
        <v>1922</v>
      </c>
      <c r="L2440" t="s">
        <v>1887</v>
      </c>
      <c r="M2440">
        <v>1</v>
      </c>
      <c r="N2440" s="3">
        <v>32</v>
      </c>
      <c r="O2440" s="3">
        <v>14</v>
      </c>
      <c r="P2440" s="4">
        <v>0.05</v>
      </c>
      <c r="Q2440" s="3">
        <v>30.4</v>
      </c>
      <c r="R2440" s="3">
        <v>14</v>
      </c>
      <c r="S2440" s="3">
        <v>16.399999999999999</v>
      </c>
      <c r="T2440" t="s">
        <v>1954</v>
      </c>
      <c r="U2440" t="s">
        <v>72</v>
      </c>
    </row>
    <row r="2441" spans="1:21" x14ac:dyDescent="0.35">
      <c r="A2441" t="s">
        <v>4989</v>
      </c>
      <c r="B2441" s="2">
        <v>45470</v>
      </c>
      <c r="C2441">
        <v>6</v>
      </c>
      <c r="D2441">
        <v>2024</v>
      </c>
      <c r="F2441" t="s">
        <v>345</v>
      </c>
      <c r="G2441" t="s">
        <v>2210</v>
      </c>
      <c r="H2441" t="s">
        <v>1864</v>
      </c>
      <c r="I2441" t="s">
        <v>2211</v>
      </c>
      <c r="J2441" t="s">
        <v>1963</v>
      </c>
      <c r="K2441" t="s">
        <v>1907</v>
      </c>
      <c r="L2441" t="s">
        <v>1890</v>
      </c>
      <c r="M2441">
        <v>1</v>
      </c>
      <c r="N2441" s="3">
        <v>119</v>
      </c>
      <c r="O2441" s="3">
        <v>72</v>
      </c>
      <c r="P2441" s="4">
        <v>0.05</v>
      </c>
      <c r="Q2441" s="3">
        <v>113.05</v>
      </c>
      <c r="R2441" s="3">
        <v>72</v>
      </c>
      <c r="S2441" s="3">
        <v>41.05</v>
      </c>
      <c r="T2441" t="s">
        <v>1954</v>
      </c>
      <c r="U2441" t="s">
        <v>72</v>
      </c>
    </row>
    <row r="2442" spans="1:21" x14ac:dyDescent="0.35">
      <c r="A2442" t="s">
        <v>4990</v>
      </c>
      <c r="B2442" s="2">
        <v>45470</v>
      </c>
      <c r="C2442">
        <v>6</v>
      </c>
      <c r="D2442">
        <v>2024</v>
      </c>
      <c r="F2442" t="s">
        <v>1486</v>
      </c>
      <c r="G2442" t="s">
        <v>2872</v>
      </c>
      <c r="H2442" t="s">
        <v>1875</v>
      </c>
      <c r="I2442" t="s">
        <v>1970</v>
      </c>
      <c r="J2442" t="s">
        <v>2061</v>
      </c>
      <c r="K2442" t="s">
        <v>1923</v>
      </c>
      <c r="L2442" t="s">
        <v>1888</v>
      </c>
      <c r="M2442">
        <v>2</v>
      </c>
      <c r="N2442" s="3">
        <v>25</v>
      </c>
      <c r="O2442" s="3">
        <v>11</v>
      </c>
      <c r="P2442" s="4">
        <v>0.05</v>
      </c>
      <c r="Q2442" s="3">
        <v>47.5</v>
      </c>
      <c r="R2442" s="3">
        <v>22</v>
      </c>
      <c r="S2442" s="3">
        <v>25.5</v>
      </c>
      <c r="T2442" t="s">
        <v>1954</v>
      </c>
      <c r="U2442" t="s">
        <v>71</v>
      </c>
    </row>
    <row r="2443" spans="1:21" x14ac:dyDescent="0.35">
      <c r="A2443" t="s">
        <v>4991</v>
      </c>
      <c r="B2443" s="2">
        <v>45470</v>
      </c>
      <c r="C2443">
        <v>6</v>
      </c>
      <c r="D2443">
        <v>2024</v>
      </c>
      <c r="F2443" t="s">
        <v>113</v>
      </c>
      <c r="G2443" t="s">
        <v>2038</v>
      </c>
      <c r="H2443" t="s">
        <v>1868</v>
      </c>
      <c r="I2443" t="s">
        <v>1959</v>
      </c>
      <c r="J2443" t="s">
        <v>1967</v>
      </c>
      <c r="K2443" t="s">
        <v>1913</v>
      </c>
      <c r="L2443" t="s">
        <v>1888</v>
      </c>
      <c r="M2443">
        <v>1</v>
      </c>
      <c r="N2443" s="3">
        <v>78</v>
      </c>
      <c r="O2443" s="3">
        <v>39</v>
      </c>
      <c r="P2443" s="4">
        <v>0.1</v>
      </c>
      <c r="Q2443" s="3">
        <v>70.2</v>
      </c>
      <c r="R2443" s="3">
        <v>39</v>
      </c>
      <c r="S2443" s="3">
        <v>31.2</v>
      </c>
      <c r="T2443" t="s">
        <v>1954</v>
      </c>
      <c r="U2443" t="s">
        <v>72</v>
      </c>
    </row>
    <row r="2444" spans="1:21" x14ac:dyDescent="0.35">
      <c r="A2444" t="s">
        <v>4992</v>
      </c>
      <c r="B2444" s="2">
        <v>45470</v>
      </c>
      <c r="C2444">
        <v>6</v>
      </c>
      <c r="D2444">
        <v>2024</v>
      </c>
      <c r="F2444" t="s">
        <v>480</v>
      </c>
      <c r="G2444" t="s">
        <v>4828</v>
      </c>
      <c r="H2444" t="s">
        <v>1872</v>
      </c>
      <c r="I2444" t="s">
        <v>2152</v>
      </c>
      <c r="J2444" t="s">
        <v>2067</v>
      </c>
      <c r="K2444" t="s">
        <v>1918</v>
      </c>
      <c r="L2444" t="s">
        <v>1889</v>
      </c>
      <c r="M2444">
        <v>1</v>
      </c>
      <c r="N2444" s="3">
        <v>69</v>
      </c>
      <c r="O2444" s="3">
        <v>37</v>
      </c>
      <c r="P2444" s="4">
        <v>0.1</v>
      </c>
      <c r="Q2444" s="3">
        <v>62.1</v>
      </c>
      <c r="R2444" s="3">
        <v>37</v>
      </c>
      <c r="S2444" s="3">
        <v>25.1</v>
      </c>
      <c r="T2444" t="s">
        <v>1954</v>
      </c>
      <c r="U2444" t="s">
        <v>71</v>
      </c>
    </row>
    <row r="2445" spans="1:21" x14ac:dyDescent="0.35">
      <c r="A2445" t="s">
        <v>4993</v>
      </c>
      <c r="B2445" s="2">
        <v>45470</v>
      </c>
      <c r="C2445">
        <v>6</v>
      </c>
      <c r="D2445">
        <v>2024</v>
      </c>
      <c r="F2445" t="s">
        <v>1820</v>
      </c>
      <c r="G2445" t="s">
        <v>2156</v>
      </c>
      <c r="H2445" t="s">
        <v>1870</v>
      </c>
      <c r="I2445" t="s">
        <v>2192</v>
      </c>
      <c r="J2445" t="s">
        <v>2114</v>
      </c>
      <c r="K2445" t="s">
        <v>1915</v>
      </c>
      <c r="L2445" t="s">
        <v>1886</v>
      </c>
      <c r="M2445">
        <v>3</v>
      </c>
      <c r="N2445" s="3">
        <v>85</v>
      </c>
      <c r="O2445" s="3">
        <v>41</v>
      </c>
      <c r="P2445" s="4">
        <v>0.1</v>
      </c>
      <c r="Q2445" s="3">
        <v>229.5</v>
      </c>
      <c r="R2445" s="3">
        <v>123</v>
      </c>
      <c r="S2445" s="3">
        <v>106.5</v>
      </c>
      <c r="T2445" t="s">
        <v>1954</v>
      </c>
      <c r="U2445" t="s">
        <v>72</v>
      </c>
    </row>
    <row r="2446" spans="1:21" x14ac:dyDescent="0.35">
      <c r="A2446" t="s">
        <v>4994</v>
      </c>
      <c r="B2446" s="2">
        <v>45470</v>
      </c>
      <c r="C2446">
        <v>6</v>
      </c>
      <c r="D2446">
        <v>2024</v>
      </c>
      <c r="F2446" t="s">
        <v>1422</v>
      </c>
      <c r="G2446" t="s">
        <v>2794</v>
      </c>
      <c r="H2446" t="s">
        <v>1866</v>
      </c>
      <c r="I2446" t="s">
        <v>1866</v>
      </c>
      <c r="J2446" t="s">
        <v>2015</v>
      </c>
      <c r="K2446" t="s">
        <v>1914</v>
      </c>
      <c r="L2446" t="s">
        <v>1888</v>
      </c>
      <c r="M2446">
        <v>1</v>
      </c>
      <c r="N2446" s="3">
        <v>65</v>
      </c>
      <c r="O2446" s="3">
        <v>32</v>
      </c>
      <c r="P2446" s="4">
        <v>0</v>
      </c>
      <c r="Q2446" s="3">
        <v>65</v>
      </c>
      <c r="R2446" s="3">
        <v>32</v>
      </c>
      <c r="S2446" s="3">
        <v>33</v>
      </c>
      <c r="T2446" t="s">
        <v>1954</v>
      </c>
      <c r="U2446" t="s">
        <v>72</v>
      </c>
    </row>
    <row r="2447" spans="1:21" x14ac:dyDescent="0.35">
      <c r="A2447" t="s">
        <v>4995</v>
      </c>
      <c r="B2447" s="2">
        <v>45471</v>
      </c>
      <c r="C2447">
        <v>6</v>
      </c>
      <c r="D2447">
        <v>2024</v>
      </c>
      <c r="F2447" t="s">
        <v>712</v>
      </c>
      <c r="G2447" t="s">
        <v>4962</v>
      </c>
      <c r="H2447" t="s">
        <v>1869</v>
      </c>
      <c r="I2447" t="s">
        <v>2157</v>
      </c>
      <c r="J2447" t="s">
        <v>1956</v>
      </c>
      <c r="K2447" t="s">
        <v>1909</v>
      </c>
      <c r="L2447" t="s">
        <v>1887</v>
      </c>
      <c r="M2447">
        <v>1</v>
      </c>
      <c r="N2447" s="3">
        <v>95</v>
      </c>
      <c r="O2447" s="3">
        <v>54</v>
      </c>
      <c r="P2447" s="4">
        <v>0.05</v>
      </c>
      <c r="Q2447" s="3">
        <v>90.25</v>
      </c>
      <c r="R2447" s="3">
        <v>54</v>
      </c>
      <c r="S2447" s="3">
        <v>36.25</v>
      </c>
      <c r="T2447" t="s">
        <v>1954</v>
      </c>
      <c r="U2447" t="s">
        <v>72</v>
      </c>
    </row>
    <row r="2448" spans="1:21" x14ac:dyDescent="0.35">
      <c r="A2448" t="s">
        <v>4996</v>
      </c>
      <c r="B2448" s="2">
        <v>45471</v>
      </c>
      <c r="C2448">
        <v>6</v>
      </c>
      <c r="D2448">
        <v>2024</v>
      </c>
      <c r="F2448" t="s">
        <v>706</v>
      </c>
      <c r="G2448" t="s">
        <v>2499</v>
      </c>
      <c r="H2448" t="s">
        <v>1875</v>
      </c>
      <c r="I2448" t="s">
        <v>1981</v>
      </c>
      <c r="J2448" t="s">
        <v>1960</v>
      </c>
      <c r="K2448" t="s">
        <v>1924</v>
      </c>
      <c r="L2448" t="s">
        <v>1885</v>
      </c>
      <c r="M2448">
        <v>3</v>
      </c>
      <c r="N2448" s="3">
        <v>42</v>
      </c>
      <c r="O2448" s="3">
        <v>20</v>
      </c>
      <c r="P2448" s="4">
        <v>0.05</v>
      </c>
      <c r="Q2448" s="3">
        <v>119.7</v>
      </c>
      <c r="R2448" s="3">
        <v>60</v>
      </c>
      <c r="S2448" s="3">
        <v>59.7</v>
      </c>
      <c r="T2448" t="s">
        <v>1954</v>
      </c>
      <c r="U2448" t="s">
        <v>72</v>
      </c>
    </row>
    <row r="2449" spans="1:21" x14ac:dyDescent="0.35">
      <c r="A2449" t="s">
        <v>4997</v>
      </c>
      <c r="B2449" s="2">
        <v>45471</v>
      </c>
      <c r="C2449">
        <v>6</v>
      </c>
      <c r="D2449">
        <v>2024</v>
      </c>
      <c r="F2449" t="s">
        <v>1075</v>
      </c>
      <c r="G2449" t="s">
        <v>4998</v>
      </c>
      <c r="H2449" t="s">
        <v>1873</v>
      </c>
      <c r="I2449" t="s">
        <v>2323</v>
      </c>
      <c r="J2449" t="s">
        <v>1963</v>
      </c>
      <c r="K2449" t="s">
        <v>1907</v>
      </c>
      <c r="L2449" t="s">
        <v>1890</v>
      </c>
      <c r="M2449">
        <v>1</v>
      </c>
      <c r="N2449" s="3">
        <v>119</v>
      </c>
      <c r="O2449" s="3">
        <v>72</v>
      </c>
      <c r="P2449" s="4">
        <v>0</v>
      </c>
      <c r="Q2449" s="3">
        <v>119</v>
      </c>
      <c r="R2449" s="3">
        <v>72</v>
      </c>
      <c r="S2449" s="3">
        <v>47</v>
      </c>
      <c r="T2449" t="s">
        <v>1954</v>
      </c>
      <c r="U2449" t="s">
        <v>71</v>
      </c>
    </row>
    <row r="2450" spans="1:21" x14ac:dyDescent="0.35">
      <c r="A2450" t="s">
        <v>4999</v>
      </c>
      <c r="B2450" s="2">
        <v>45471</v>
      </c>
      <c r="C2450">
        <v>6</v>
      </c>
      <c r="D2450">
        <v>2024</v>
      </c>
      <c r="F2450" t="s">
        <v>154</v>
      </c>
      <c r="G2450" t="s">
        <v>60</v>
      </c>
      <c r="H2450" t="s">
        <v>1874</v>
      </c>
      <c r="I2450" t="s">
        <v>2200</v>
      </c>
      <c r="J2450" t="s">
        <v>2061</v>
      </c>
      <c r="K2450" t="s">
        <v>1923</v>
      </c>
      <c r="L2450" t="s">
        <v>1888</v>
      </c>
      <c r="M2450">
        <v>1</v>
      </c>
      <c r="N2450" s="3">
        <v>25</v>
      </c>
      <c r="O2450" s="3">
        <v>11</v>
      </c>
      <c r="P2450" s="4">
        <v>0</v>
      </c>
      <c r="Q2450" s="3">
        <v>25</v>
      </c>
      <c r="R2450" s="3">
        <v>11</v>
      </c>
      <c r="S2450" s="3">
        <v>14</v>
      </c>
      <c r="T2450" t="s">
        <v>1954</v>
      </c>
      <c r="U2450" t="s">
        <v>72</v>
      </c>
    </row>
    <row r="2451" spans="1:21" x14ac:dyDescent="0.35">
      <c r="A2451" t="s">
        <v>5000</v>
      </c>
      <c r="B2451" s="2">
        <v>45471</v>
      </c>
      <c r="C2451">
        <v>6</v>
      </c>
      <c r="D2451">
        <v>2024</v>
      </c>
      <c r="F2451" t="s">
        <v>674</v>
      </c>
      <c r="G2451" t="s">
        <v>2934</v>
      </c>
      <c r="H2451" t="s">
        <v>1875</v>
      </c>
      <c r="I2451" t="s">
        <v>2054</v>
      </c>
      <c r="J2451" t="s">
        <v>1956</v>
      </c>
      <c r="K2451" t="s">
        <v>1909</v>
      </c>
      <c r="L2451" t="s">
        <v>1887</v>
      </c>
      <c r="M2451">
        <v>5</v>
      </c>
      <c r="N2451" s="3">
        <v>95</v>
      </c>
      <c r="O2451" s="3">
        <v>54</v>
      </c>
      <c r="P2451" s="4">
        <v>0</v>
      </c>
      <c r="Q2451" s="3">
        <v>475</v>
      </c>
      <c r="R2451" s="3">
        <v>270</v>
      </c>
      <c r="S2451" s="3">
        <v>205</v>
      </c>
      <c r="T2451" t="s">
        <v>1954</v>
      </c>
      <c r="U2451" t="s">
        <v>72</v>
      </c>
    </row>
    <row r="2452" spans="1:21" x14ac:dyDescent="0.35">
      <c r="A2452" t="s">
        <v>5001</v>
      </c>
      <c r="B2452" s="2">
        <v>45471</v>
      </c>
      <c r="C2452">
        <v>6</v>
      </c>
      <c r="D2452">
        <v>2024</v>
      </c>
      <c r="F2452" t="s">
        <v>1107</v>
      </c>
      <c r="G2452" t="s">
        <v>1980</v>
      </c>
      <c r="H2452" t="s">
        <v>1866</v>
      </c>
      <c r="I2452" t="s">
        <v>1866</v>
      </c>
      <c r="J2452" t="s">
        <v>1963</v>
      </c>
      <c r="K2452" t="s">
        <v>1907</v>
      </c>
      <c r="L2452" t="s">
        <v>1890</v>
      </c>
      <c r="M2452">
        <v>1</v>
      </c>
      <c r="N2452" s="3">
        <v>119</v>
      </c>
      <c r="O2452" s="3">
        <v>72</v>
      </c>
      <c r="P2452" s="4">
        <v>0.1</v>
      </c>
      <c r="Q2452" s="3">
        <v>107.1</v>
      </c>
      <c r="R2452" s="3">
        <v>72</v>
      </c>
      <c r="S2452" s="3">
        <v>35.1</v>
      </c>
      <c r="T2452" t="s">
        <v>1954</v>
      </c>
      <c r="U2452" t="s">
        <v>71</v>
      </c>
    </row>
    <row r="2453" spans="1:21" x14ac:dyDescent="0.35">
      <c r="A2453" t="s">
        <v>5002</v>
      </c>
      <c r="B2453" s="2">
        <v>45471</v>
      </c>
      <c r="C2453">
        <v>6</v>
      </c>
      <c r="D2453">
        <v>2024</v>
      </c>
      <c r="F2453" t="s">
        <v>298</v>
      </c>
      <c r="G2453" t="s">
        <v>2100</v>
      </c>
      <c r="H2453" t="s">
        <v>1870</v>
      </c>
      <c r="I2453" t="s">
        <v>2060</v>
      </c>
      <c r="J2453" t="s">
        <v>2067</v>
      </c>
      <c r="K2453" t="s">
        <v>1918</v>
      </c>
      <c r="L2453" t="s">
        <v>1889</v>
      </c>
      <c r="M2453">
        <v>3</v>
      </c>
      <c r="N2453" s="3">
        <v>69</v>
      </c>
      <c r="O2453" s="3">
        <v>37</v>
      </c>
      <c r="P2453" s="4">
        <v>0.05</v>
      </c>
      <c r="Q2453" s="3">
        <v>196.65</v>
      </c>
      <c r="R2453" s="3">
        <v>111</v>
      </c>
      <c r="S2453" s="3">
        <v>85.65</v>
      </c>
      <c r="T2453" t="s">
        <v>1954</v>
      </c>
      <c r="U2453" t="s">
        <v>72</v>
      </c>
    </row>
    <row r="2454" spans="1:21" x14ac:dyDescent="0.35">
      <c r="A2454" t="s">
        <v>5003</v>
      </c>
      <c r="B2454" s="2">
        <v>45471</v>
      </c>
      <c r="C2454">
        <v>6</v>
      </c>
      <c r="D2454">
        <v>2024</v>
      </c>
      <c r="F2454" t="s">
        <v>535</v>
      </c>
      <c r="G2454" t="s">
        <v>2178</v>
      </c>
      <c r="H2454" t="s">
        <v>1875</v>
      </c>
      <c r="I2454" t="s">
        <v>2054</v>
      </c>
      <c r="J2454" t="s">
        <v>1953</v>
      </c>
      <c r="K2454" t="s">
        <v>1905</v>
      </c>
      <c r="L2454" t="s">
        <v>1888</v>
      </c>
      <c r="M2454">
        <v>1</v>
      </c>
      <c r="N2454" s="3">
        <v>120</v>
      </c>
      <c r="O2454" s="3">
        <v>63</v>
      </c>
      <c r="P2454" s="4">
        <v>0</v>
      </c>
      <c r="Q2454" s="3">
        <v>120</v>
      </c>
      <c r="R2454" s="3">
        <v>63</v>
      </c>
      <c r="S2454" s="3">
        <v>57</v>
      </c>
      <c r="T2454" t="s">
        <v>1954</v>
      </c>
      <c r="U2454" t="s">
        <v>72</v>
      </c>
    </row>
    <row r="2455" spans="1:21" x14ac:dyDescent="0.35">
      <c r="A2455" t="s">
        <v>5004</v>
      </c>
      <c r="B2455" s="2">
        <v>45471</v>
      </c>
      <c r="C2455">
        <v>6</v>
      </c>
      <c r="D2455">
        <v>2024</v>
      </c>
      <c r="F2455" t="s">
        <v>129</v>
      </c>
      <c r="G2455" t="s">
        <v>2691</v>
      </c>
      <c r="H2455" t="s">
        <v>1868</v>
      </c>
      <c r="I2455" t="s">
        <v>2014</v>
      </c>
      <c r="J2455" t="s">
        <v>1963</v>
      </c>
      <c r="K2455" t="s">
        <v>1907</v>
      </c>
      <c r="L2455" t="s">
        <v>1890</v>
      </c>
      <c r="M2455">
        <v>2</v>
      </c>
      <c r="N2455" s="3">
        <v>119</v>
      </c>
      <c r="O2455" s="3">
        <v>72</v>
      </c>
      <c r="P2455" s="4">
        <v>0.05</v>
      </c>
      <c r="Q2455" s="3">
        <v>226.1</v>
      </c>
      <c r="R2455" s="3">
        <v>144</v>
      </c>
      <c r="S2455" s="3">
        <v>82.1</v>
      </c>
      <c r="T2455" t="s">
        <v>1954</v>
      </c>
      <c r="U2455" t="s">
        <v>72</v>
      </c>
    </row>
    <row r="2456" spans="1:21" x14ac:dyDescent="0.35">
      <c r="A2456" t="s">
        <v>5005</v>
      </c>
      <c r="B2456" s="2">
        <v>45471</v>
      </c>
      <c r="C2456">
        <v>6</v>
      </c>
      <c r="D2456">
        <v>2024</v>
      </c>
      <c r="F2456" t="s">
        <v>757</v>
      </c>
      <c r="G2456" t="s">
        <v>2963</v>
      </c>
      <c r="H2456" t="s">
        <v>1868</v>
      </c>
      <c r="I2456" t="s">
        <v>2022</v>
      </c>
      <c r="J2456" t="s">
        <v>1953</v>
      </c>
      <c r="K2456" t="s">
        <v>1905</v>
      </c>
      <c r="L2456" t="s">
        <v>1888</v>
      </c>
      <c r="M2456">
        <v>1</v>
      </c>
      <c r="N2456" s="3">
        <v>120</v>
      </c>
      <c r="O2456" s="3">
        <v>63</v>
      </c>
      <c r="P2456" s="4">
        <v>0.05</v>
      </c>
      <c r="Q2456" s="3">
        <v>114</v>
      </c>
      <c r="R2456" s="3">
        <v>63</v>
      </c>
      <c r="S2456" s="3">
        <v>51</v>
      </c>
      <c r="T2456" t="s">
        <v>1954</v>
      </c>
      <c r="U2456" t="s">
        <v>71</v>
      </c>
    </row>
    <row r="2457" spans="1:21" x14ac:dyDescent="0.35">
      <c r="A2457" t="s">
        <v>5006</v>
      </c>
      <c r="B2457" s="2">
        <v>45471</v>
      </c>
      <c r="C2457">
        <v>6</v>
      </c>
      <c r="D2457">
        <v>2024</v>
      </c>
      <c r="F2457" t="s">
        <v>619</v>
      </c>
      <c r="G2457" t="s">
        <v>3211</v>
      </c>
      <c r="H2457" t="s">
        <v>1872</v>
      </c>
      <c r="I2457" t="s">
        <v>1986</v>
      </c>
      <c r="J2457" t="s">
        <v>2015</v>
      </c>
      <c r="K2457" t="s">
        <v>1914</v>
      </c>
      <c r="L2457" t="s">
        <v>1888</v>
      </c>
      <c r="M2457">
        <v>2</v>
      </c>
      <c r="N2457" s="3">
        <v>65</v>
      </c>
      <c r="O2457" s="3">
        <v>32</v>
      </c>
      <c r="P2457" s="4">
        <v>0.1</v>
      </c>
      <c r="Q2457" s="3">
        <v>117</v>
      </c>
      <c r="R2457" s="3">
        <v>64</v>
      </c>
      <c r="S2457" s="3">
        <v>53</v>
      </c>
      <c r="T2457" t="s">
        <v>1954</v>
      </c>
      <c r="U2457" t="s">
        <v>71</v>
      </c>
    </row>
    <row r="2458" spans="1:21" x14ac:dyDescent="0.35">
      <c r="A2458" t="s">
        <v>5007</v>
      </c>
      <c r="B2458" s="2">
        <v>45471</v>
      </c>
      <c r="C2458">
        <v>6</v>
      </c>
      <c r="D2458">
        <v>2024</v>
      </c>
      <c r="F2458" t="s">
        <v>333</v>
      </c>
      <c r="G2458" t="s">
        <v>2069</v>
      </c>
      <c r="H2458" t="s">
        <v>1873</v>
      </c>
      <c r="I2458" t="s">
        <v>2070</v>
      </c>
      <c r="J2458" t="s">
        <v>2061</v>
      </c>
      <c r="K2458" t="s">
        <v>1923</v>
      </c>
      <c r="L2458" t="s">
        <v>1888</v>
      </c>
      <c r="M2458">
        <v>1</v>
      </c>
      <c r="N2458" s="3">
        <v>25</v>
      </c>
      <c r="O2458" s="3">
        <v>11</v>
      </c>
      <c r="P2458" s="4">
        <v>0</v>
      </c>
      <c r="Q2458" s="3">
        <v>25</v>
      </c>
      <c r="R2458" s="3">
        <v>11</v>
      </c>
      <c r="S2458" s="3">
        <v>14</v>
      </c>
      <c r="T2458" t="s">
        <v>1954</v>
      </c>
      <c r="U2458" t="s">
        <v>72</v>
      </c>
    </row>
    <row r="2459" spans="1:21" x14ac:dyDescent="0.35">
      <c r="A2459" t="s">
        <v>5008</v>
      </c>
      <c r="B2459" s="2">
        <v>45472</v>
      </c>
      <c r="C2459">
        <v>6</v>
      </c>
      <c r="D2459">
        <v>2024</v>
      </c>
      <c r="F2459" t="s">
        <v>610</v>
      </c>
      <c r="G2459" t="s">
        <v>2628</v>
      </c>
      <c r="H2459" t="s">
        <v>1864</v>
      </c>
      <c r="I2459" t="s">
        <v>2211</v>
      </c>
      <c r="J2459" t="s">
        <v>2001</v>
      </c>
      <c r="K2459" t="s">
        <v>1911</v>
      </c>
      <c r="L2459" t="s">
        <v>1886</v>
      </c>
      <c r="M2459">
        <v>1</v>
      </c>
      <c r="N2459" s="3">
        <v>58</v>
      </c>
      <c r="O2459" s="3">
        <v>25</v>
      </c>
      <c r="P2459" s="4">
        <v>0.1</v>
      </c>
      <c r="Q2459" s="3">
        <v>52.2</v>
      </c>
      <c r="R2459" s="3">
        <v>25</v>
      </c>
      <c r="S2459" s="3">
        <v>27.2</v>
      </c>
      <c r="T2459" t="s">
        <v>1954</v>
      </c>
      <c r="U2459" t="s">
        <v>72</v>
      </c>
    </row>
    <row r="2460" spans="1:21" x14ac:dyDescent="0.35">
      <c r="A2460" t="s">
        <v>5009</v>
      </c>
      <c r="B2460" s="2">
        <v>45472</v>
      </c>
      <c r="C2460">
        <v>6</v>
      </c>
      <c r="D2460">
        <v>2024</v>
      </c>
      <c r="F2460" t="s">
        <v>1438</v>
      </c>
      <c r="G2460" t="s">
        <v>2298</v>
      </c>
      <c r="H2460" t="s">
        <v>1872</v>
      </c>
      <c r="I2460" t="s">
        <v>2076</v>
      </c>
      <c r="J2460" t="s">
        <v>1953</v>
      </c>
      <c r="K2460" t="s">
        <v>1905</v>
      </c>
      <c r="L2460" t="s">
        <v>1888</v>
      </c>
      <c r="M2460">
        <v>2</v>
      </c>
      <c r="N2460" s="3">
        <v>120</v>
      </c>
      <c r="O2460" s="3">
        <v>63</v>
      </c>
      <c r="P2460" s="4">
        <v>0</v>
      </c>
      <c r="Q2460" s="3">
        <v>240</v>
      </c>
      <c r="R2460" s="3">
        <v>126</v>
      </c>
      <c r="S2460" s="3">
        <v>114</v>
      </c>
      <c r="T2460" t="s">
        <v>1954</v>
      </c>
      <c r="U2460" t="s">
        <v>72</v>
      </c>
    </row>
    <row r="2461" spans="1:21" x14ac:dyDescent="0.35">
      <c r="A2461" t="s">
        <v>5010</v>
      </c>
      <c r="B2461" s="2">
        <v>45472</v>
      </c>
      <c r="C2461">
        <v>6</v>
      </c>
      <c r="D2461">
        <v>2024</v>
      </c>
      <c r="F2461" t="s">
        <v>619</v>
      </c>
      <c r="G2461" t="s">
        <v>3211</v>
      </c>
      <c r="H2461" t="s">
        <v>1872</v>
      </c>
      <c r="I2461" t="s">
        <v>1986</v>
      </c>
      <c r="J2461" t="s">
        <v>1960</v>
      </c>
      <c r="K2461" t="s">
        <v>1924</v>
      </c>
      <c r="L2461" t="s">
        <v>1885</v>
      </c>
      <c r="M2461">
        <v>3</v>
      </c>
      <c r="N2461" s="3">
        <v>42</v>
      </c>
      <c r="O2461" s="3">
        <v>20</v>
      </c>
      <c r="P2461" s="4">
        <v>0</v>
      </c>
      <c r="Q2461" s="3">
        <v>126</v>
      </c>
      <c r="R2461" s="3">
        <v>60</v>
      </c>
      <c r="S2461" s="3">
        <v>66</v>
      </c>
      <c r="T2461" t="s">
        <v>1954</v>
      </c>
      <c r="U2461" t="s">
        <v>72</v>
      </c>
    </row>
    <row r="2462" spans="1:21" x14ac:dyDescent="0.35">
      <c r="A2462" t="s">
        <v>5011</v>
      </c>
      <c r="B2462" s="2">
        <v>45472</v>
      </c>
      <c r="C2462">
        <v>6</v>
      </c>
      <c r="D2462">
        <v>2024</v>
      </c>
      <c r="F2462" t="s">
        <v>741</v>
      </c>
      <c r="G2462" t="s">
        <v>2673</v>
      </c>
      <c r="H2462" t="s">
        <v>1874</v>
      </c>
      <c r="I2462" t="s">
        <v>2186</v>
      </c>
      <c r="J2462" t="s">
        <v>2061</v>
      </c>
      <c r="K2462" t="s">
        <v>1923</v>
      </c>
      <c r="L2462" t="s">
        <v>1888</v>
      </c>
      <c r="M2462">
        <v>1</v>
      </c>
      <c r="N2462" s="3">
        <v>25</v>
      </c>
      <c r="O2462" s="3">
        <v>11</v>
      </c>
      <c r="P2462" s="4">
        <v>0.1</v>
      </c>
      <c r="Q2462" s="3">
        <v>22.5</v>
      </c>
      <c r="R2462" s="3">
        <v>11</v>
      </c>
      <c r="S2462" s="3">
        <v>11.5</v>
      </c>
      <c r="T2462" t="s">
        <v>1954</v>
      </c>
      <c r="U2462" t="s">
        <v>71</v>
      </c>
    </row>
    <row r="2463" spans="1:21" x14ac:dyDescent="0.35">
      <c r="A2463" t="s">
        <v>5012</v>
      </c>
      <c r="B2463" s="2">
        <v>45472</v>
      </c>
      <c r="C2463">
        <v>6</v>
      </c>
      <c r="D2463">
        <v>2024</v>
      </c>
      <c r="F2463" t="s">
        <v>96</v>
      </c>
      <c r="G2463" t="s">
        <v>2094</v>
      </c>
      <c r="H2463" t="s">
        <v>1866</v>
      </c>
      <c r="I2463" t="s">
        <v>1866</v>
      </c>
      <c r="J2463" t="s">
        <v>2183</v>
      </c>
      <c r="K2463" t="s">
        <v>1917</v>
      </c>
      <c r="L2463" t="s">
        <v>1886</v>
      </c>
      <c r="M2463">
        <v>1</v>
      </c>
      <c r="N2463" s="3">
        <v>72</v>
      </c>
      <c r="O2463" s="3">
        <v>34</v>
      </c>
      <c r="P2463" s="4">
        <v>0.1</v>
      </c>
      <c r="Q2463" s="3">
        <v>64.8</v>
      </c>
      <c r="R2463" s="3">
        <v>34</v>
      </c>
      <c r="S2463" s="3">
        <v>30.8</v>
      </c>
      <c r="T2463" t="s">
        <v>1954</v>
      </c>
      <c r="U2463" t="s">
        <v>72</v>
      </c>
    </row>
    <row r="2464" spans="1:21" x14ac:dyDescent="0.35">
      <c r="A2464" t="s">
        <v>5013</v>
      </c>
      <c r="B2464" s="2">
        <v>45472</v>
      </c>
      <c r="C2464">
        <v>6</v>
      </c>
      <c r="D2464">
        <v>2024</v>
      </c>
      <c r="F2464" t="s">
        <v>1472</v>
      </c>
      <c r="G2464" t="s">
        <v>2708</v>
      </c>
      <c r="H2464" t="s">
        <v>1875</v>
      </c>
      <c r="I2464" t="s">
        <v>1970</v>
      </c>
      <c r="J2464" t="s">
        <v>1967</v>
      </c>
      <c r="K2464" t="s">
        <v>1913</v>
      </c>
      <c r="L2464" t="s">
        <v>1888</v>
      </c>
      <c r="M2464">
        <v>1</v>
      </c>
      <c r="N2464" s="3">
        <v>78</v>
      </c>
      <c r="O2464" s="3">
        <v>39</v>
      </c>
      <c r="P2464" s="4">
        <v>0.05</v>
      </c>
      <c r="Q2464" s="3">
        <v>74.099999999999994</v>
      </c>
      <c r="R2464" s="3">
        <v>39</v>
      </c>
      <c r="S2464" s="3">
        <v>35.1</v>
      </c>
      <c r="T2464" t="s">
        <v>1954</v>
      </c>
      <c r="U2464" t="s">
        <v>71</v>
      </c>
    </row>
    <row r="2465" spans="1:21" x14ac:dyDescent="0.35">
      <c r="A2465" t="s">
        <v>5014</v>
      </c>
      <c r="B2465" s="2">
        <v>45472</v>
      </c>
      <c r="C2465">
        <v>6</v>
      </c>
      <c r="D2465">
        <v>2024</v>
      </c>
      <c r="F2465" t="s">
        <v>730</v>
      </c>
      <c r="G2465" t="s">
        <v>2373</v>
      </c>
      <c r="H2465" t="s">
        <v>1875</v>
      </c>
      <c r="I2465" t="s">
        <v>1970</v>
      </c>
      <c r="J2465" t="s">
        <v>1991</v>
      </c>
      <c r="K2465" t="s">
        <v>1925</v>
      </c>
      <c r="L2465" t="s">
        <v>1885</v>
      </c>
      <c r="M2465">
        <v>2</v>
      </c>
      <c r="N2465" s="3">
        <v>35</v>
      </c>
      <c r="O2465" s="3">
        <v>16</v>
      </c>
      <c r="P2465" s="4">
        <v>0.1</v>
      </c>
      <c r="Q2465" s="3">
        <v>63</v>
      </c>
      <c r="R2465" s="3">
        <v>32</v>
      </c>
      <c r="S2465" s="3">
        <v>31</v>
      </c>
      <c r="T2465" t="s">
        <v>1954</v>
      </c>
      <c r="U2465" t="s">
        <v>72</v>
      </c>
    </row>
    <row r="2466" spans="1:21" x14ac:dyDescent="0.35">
      <c r="A2466" t="s">
        <v>5015</v>
      </c>
      <c r="B2466" s="2">
        <v>45473</v>
      </c>
      <c r="C2466">
        <v>6</v>
      </c>
      <c r="D2466">
        <v>2024</v>
      </c>
      <c r="F2466" t="s">
        <v>262</v>
      </c>
      <c r="G2466" t="s">
        <v>2404</v>
      </c>
      <c r="H2466" t="s">
        <v>1870</v>
      </c>
      <c r="I2466" t="s">
        <v>2060</v>
      </c>
      <c r="J2466" t="s">
        <v>2001</v>
      </c>
      <c r="K2466" t="s">
        <v>1911</v>
      </c>
      <c r="L2466" t="s">
        <v>1886</v>
      </c>
      <c r="M2466">
        <v>1</v>
      </c>
      <c r="N2466" s="3">
        <v>58</v>
      </c>
      <c r="O2466" s="3">
        <v>25</v>
      </c>
      <c r="P2466" s="4">
        <v>0.1</v>
      </c>
      <c r="Q2466" s="3">
        <v>52.2</v>
      </c>
      <c r="R2466" s="3">
        <v>25</v>
      </c>
      <c r="S2466" s="3">
        <v>27.2</v>
      </c>
      <c r="T2466" t="s">
        <v>1954</v>
      </c>
      <c r="U2466" t="s">
        <v>72</v>
      </c>
    </row>
    <row r="2467" spans="1:21" x14ac:dyDescent="0.35">
      <c r="A2467" t="s">
        <v>5016</v>
      </c>
      <c r="B2467" s="2">
        <v>45473</v>
      </c>
      <c r="C2467">
        <v>6</v>
      </c>
      <c r="D2467">
        <v>2024</v>
      </c>
      <c r="F2467" t="s">
        <v>1003</v>
      </c>
      <c r="G2467" t="s">
        <v>3603</v>
      </c>
      <c r="H2467" t="s">
        <v>1871</v>
      </c>
      <c r="I2467" t="s">
        <v>1966</v>
      </c>
      <c r="J2467" t="s">
        <v>1956</v>
      </c>
      <c r="K2467" t="s">
        <v>1909</v>
      </c>
      <c r="L2467" t="s">
        <v>1887</v>
      </c>
      <c r="M2467">
        <v>2</v>
      </c>
      <c r="N2467" s="3">
        <v>95</v>
      </c>
      <c r="O2467" s="3">
        <v>54</v>
      </c>
      <c r="P2467" s="4">
        <v>0.1</v>
      </c>
      <c r="Q2467" s="3">
        <v>171</v>
      </c>
      <c r="R2467" s="3">
        <v>108</v>
      </c>
      <c r="S2467" s="3">
        <v>63</v>
      </c>
      <c r="T2467" t="s">
        <v>1954</v>
      </c>
      <c r="U2467" t="s">
        <v>71</v>
      </c>
    </row>
    <row r="2468" spans="1:21" x14ac:dyDescent="0.35">
      <c r="A2468" t="s">
        <v>5017</v>
      </c>
      <c r="B2468" s="2">
        <v>45473</v>
      </c>
      <c r="C2468">
        <v>6</v>
      </c>
      <c r="D2468">
        <v>2024</v>
      </c>
      <c r="F2468" t="s">
        <v>1148</v>
      </c>
      <c r="G2468" t="s">
        <v>2302</v>
      </c>
      <c r="H2468" t="s">
        <v>1867</v>
      </c>
      <c r="I2468" t="s">
        <v>2004</v>
      </c>
      <c r="J2468" t="s">
        <v>2001</v>
      </c>
      <c r="K2468" t="s">
        <v>1911</v>
      </c>
      <c r="L2468" t="s">
        <v>1886</v>
      </c>
      <c r="M2468">
        <v>1</v>
      </c>
      <c r="N2468" s="3">
        <v>58</v>
      </c>
      <c r="O2468" s="3">
        <v>25</v>
      </c>
      <c r="P2468" s="4">
        <v>0.05</v>
      </c>
      <c r="Q2468" s="3">
        <v>55.1</v>
      </c>
      <c r="R2468" s="3">
        <v>25</v>
      </c>
      <c r="S2468" s="3">
        <v>30.1</v>
      </c>
      <c r="T2468" t="s">
        <v>1954</v>
      </c>
      <c r="U2468" t="s">
        <v>71</v>
      </c>
    </row>
    <row r="2469" spans="1:21" x14ac:dyDescent="0.35">
      <c r="A2469" t="s">
        <v>5018</v>
      </c>
      <c r="B2469" s="2">
        <v>45473</v>
      </c>
      <c r="C2469">
        <v>6</v>
      </c>
      <c r="D2469">
        <v>2024</v>
      </c>
      <c r="F2469" t="s">
        <v>663</v>
      </c>
      <c r="G2469" t="s">
        <v>5019</v>
      </c>
      <c r="H2469" t="s">
        <v>1863</v>
      </c>
      <c r="I2469" t="s">
        <v>1952</v>
      </c>
      <c r="J2469" t="s">
        <v>2120</v>
      </c>
      <c r="K2469" t="s">
        <v>1926</v>
      </c>
      <c r="L2469" t="s">
        <v>1885</v>
      </c>
      <c r="M2469">
        <v>3</v>
      </c>
      <c r="N2469" s="3">
        <v>28</v>
      </c>
      <c r="O2469" s="3">
        <v>13</v>
      </c>
      <c r="P2469" s="4">
        <v>0</v>
      </c>
      <c r="Q2469" s="3">
        <v>84</v>
      </c>
      <c r="R2469" s="3">
        <v>39</v>
      </c>
      <c r="S2469" s="3">
        <v>45</v>
      </c>
      <c r="T2469" t="s">
        <v>1954</v>
      </c>
      <c r="U2469" t="s">
        <v>71</v>
      </c>
    </row>
    <row r="2470" spans="1:21" x14ac:dyDescent="0.35">
      <c r="A2470" t="s">
        <v>5020</v>
      </c>
      <c r="B2470" s="2">
        <v>45473</v>
      </c>
      <c r="C2470">
        <v>6</v>
      </c>
      <c r="D2470">
        <v>2024</v>
      </c>
      <c r="F2470" t="s">
        <v>1383</v>
      </c>
      <c r="G2470" t="s">
        <v>2107</v>
      </c>
      <c r="H2470" t="s">
        <v>1875</v>
      </c>
      <c r="I2470" t="s">
        <v>2054</v>
      </c>
      <c r="J2470" t="s">
        <v>1971</v>
      </c>
      <c r="K2470" t="s">
        <v>1920</v>
      </c>
      <c r="L2470" t="s">
        <v>1886</v>
      </c>
      <c r="M2470">
        <v>2</v>
      </c>
      <c r="N2470" s="3">
        <v>45</v>
      </c>
      <c r="O2470" s="3">
        <v>19</v>
      </c>
      <c r="P2470" s="4">
        <v>0.15</v>
      </c>
      <c r="Q2470" s="3">
        <v>76.5</v>
      </c>
      <c r="R2470" s="3">
        <v>38</v>
      </c>
      <c r="S2470" s="3">
        <v>38.5</v>
      </c>
      <c r="T2470" t="s">
        <v>1954</v>
      </c>
      <c r="U2470" t="s">
        <v>71</v>
      </c>
    </row>
    <row r="2471" spans="1:21" x14ac:dyDescent="0.35">
      <c r="A2471" t="s">
        <v>5021</v>
      </c>
      <c r="B2471" s="2">
        <v>45473</v>
      </c>
      <c r="C2471">
        <v>6</v>
      </c>
      <c r="D2471">
        <v>2024</v>
      </c>
      <c r="F2471" t="s">
        <v>746</v>
      </c>
      <c r="G2471" t="s">
        <v>2381</v>
      </c>
      <c r="H2471" t="s">
        <v>1864</v>
      </c>
      <c r="I2471" t="s">
        <v>2211</v>
      </c>
      <c r="J2471" t="s">
        <v>2026</v>
      </c>
      <c r="K2471" t="s">
        <v>1919</v>
      </c>
      <c r="L2471" t="s">
        <v>1887</v>
      </c>
      <c r="M2471">
        <v>3</v>
      </c>
      <c r="N2471" s="3">
        <v>85</v>
      </c>
      <c r="O2471" s="3">
        <v>44</v>
      </c>
      <c r="P2471" s="4">
        <v>0</v>
      </c>
      <c r="Q2471" s="3">
        <v>255</v>
      </c>
      <c r="R2471" s="3">
        <v>132</v>
      </c>
      <c r="S2471" s="3">
        <v>123</v>
      </c>
      <c r="T2471" t="s">
        <v>1954</v>
      </c>
      <c r="U2471" t="s">
        <v>72</v>
      </c>
    </row>
    <row r="2472" spans="1:21" x14ac:dyDescent="0.35">
      <c r="A2472" t="s">
        <v>5022</v>
      </c>
      <c r="B2472" s="2">
        <v>45473</v>
      </c>
      <c r="C2472">
        <v>6</v>
      </c>
      <c r="D2472">
        <v>2024</v>
      </c>
      <c r="F2472" t="s">
        <v>700</v>
      </c>
      <c r="G2472" t="s">
        <v>2143</v>
      </c>
      <c r="H2472" t="s">
        <v>1872</v>
      </c>
      <c r="I2472" t="s">
        <v>2357</v>
      </c>
      <c r="J2472" t="s">
        <v>2162</v>
      </c>
      <c r="K2472" t="s">
        <v>1921</v>
      </c>
      <c r="L2472" t="s">
        <v>1889</v>
      </c>
      <c r="M2472">
        <v>3</v>
      </c>
      <c r="N2472" s="3">
        <v>55</v>
      </c>
      <c r="O2472" s="3">
        <v>27</v>
      </c>
      <c r="P2472" s="4">
        <v>0</v>
      </c>
      <c r="Q2472" s="3">
        <v>165</v>
      </c>
      <c r="R2472" s="3">
        <v>81</v>
      </c>
      <c r="S2472" s="3">
        <v>84</v>
      </c>
      <c r="T2472" t="s">
        <v>1954</v>
      </c>
      <c r="U2472" t="s">
        <v>72</v>
      </c>
    </row>
    <row r="2473" spans="1:21" x14ac:dyDescent="0.35">
      <c r="A2473" t="s">
        <v>5023</v>
      </c>
      <c r="B2473" s="2">
        <v>45473</v>
      </c>
      <c r="C2473">
        <v>6</v>
      </c>
      <c r="D2473">
        <v>2024</v>
      </c>
      <c r="F2473" t="s">
        <v>187</v>
      </c>
      <c r="G2473" t="s">
        <v>2265</v>
      </c>
      <c r="H2473" t="s">
        <v>1868</v>
      </c>
      <c r="I2473" t="s">
        <v>2022</v>
      </c>
      <c r="J2473" t="s">
        <v>1987</v>
      </c>
      <c r="K2473" t="s">
        <v>1908</v>
      </c>
      <c r="L2473" t="s">
        <v>1890</v>
      </c>
      <c r="M2473">
        <v>2</v>
      </c>
      <c r="N2473" s="3">
        <v>129</v>
      </c>
      <c r="O2473" s="3">
        <v>78</v>
      </c>
      <c r="P2473" s="4">
        <v>0</v>
      </c>
      <c r="Q2473" s="3">
        <v>258</v>
      </c>
      <c r="R2473" s="3">
        <v>156</v>
      </c>
      <c r="S2473" s="3">
        <v>102</v>
      </c>
      <c r="T2473" t="s">
        <v>1954</v>
      </c>
      <c r="U2473" t="s">
        <v>72</v>
      </c>
    </row>
    <row r="2474" spans="1:21" x14ac:dyDescent="0.35">
      <c r="A2474" t="s">
        <v>5024</v>
      </c>
      <c r="B2474" s="2">
        <v>45473</v>
      </c>
      <c r="C2474">
        <v>6</v>
      </c>
      <c r="D2474">
        <v>2024</v>
      </c>
      <c r="F2474" t="s">
        <v>1805</v>
      </c>
      <c r="G2474" t="s">
        <v>4294</v>
      </c>
      <c r="H2474" t="s">
        <v>1870</v>
      </c>
      <c r="I2474" t="s">
        <v>2192</v>
      </c>
      <c r="J2474" t="s">
        <v>2064</v>
      </c>
      <c r="K2474" t="s">
        <v>1922</v>
      </c>
      <c r="L2474" t="s">
        <v>1887</v>
      </c>
      <c r="M2474">
        <v>1</v>
      </c>
      <c r="N2474" s="3">
        <v>32</v>
      </c>
      <c r="O2474" s="3">
        <v>14</v>
      </c>
      <c r="P2474" s="4">
        <v>0.05</v>
      </c>
      <c r="Q2474" s="3">
        <v>30.4</v>
      </c>
      <c r="R2474" s="3">
        <v>14</v>
      </c>
      <c r="S2474" s="3">
        <v>16.399999999999999</v>
      </c>
      <c r="T2474" t="s">
        <v>1954</v>
      </c>
      <c r="U2474" t="s">
        <v>71</v>
      </c>
    </row>
    <row r="2475" spans="1:21" x14ac:dyDescent="0.35">
      <c r="A2475" t="s">
        <v>5025</v>
      </c>
      <c r="B2475" s="2">
        <v>45473</v>
      </c>
      <c r="C2475">
        <v>6</v>
      </c>
      <c r="D2475">
        <v>2024</v>
      </c>
      <c r="F2475" t="s">
        <v>1351</v>
      </c>
      <c r="G2475" t="s">
        <v>4481</v>
      </c>
      <c r="H2475" t="s">
        <v>1868</v>
      </c>
      <c r="I2475" t="s">
        <v>2022</v>
      </c>
      <c r="J2475" t="s">
        <v>2183</v>
      </c>
      <c r="K2475" t="s">
        <v>1917</v>
      </c>
      <c r="L2475" t="s">
        <v>1886</v>
      </c>
      <c r="M2475">
        <v>4</v>
      </c>
      <c r="N2475" s="3">
        <v>72</v>
      </c>
      <c r="O2475" s="3">
        <v>34</v>
      </c>
      <c r="P2475" s="4">
        <v>0.05</v>
      </c>
      <c r="Q2475" s="3">
        <v>273.60000000000002</v>
      </c>
      <c r="R2475" s="3">
        <v>136</v>
      </c>
      <c r="S2475" s="3">
        <v>137.6</v>
      </c>
      <c r="T2475" t="s">
        <v>1954</v>
      </c>
      <c r="U2475" t="s">
        <v>72</v>
      </c>
    </row>
    <row r="2476" spans="1:21" x14ac:dyDescent="0.35">
      <c r="A2476" t="s">
        <v>5026</v>
      </c>
      <c r="B2476" s="2">
        <v>45473</v>
      </c>
      <c r="C2476">
        <v>6</v>
      </c>
      <c r="D2476">
        <v>2024</v>
      </c>
      <c r="F2476" t="s">
        <v>342</v>
      </c>
      <c r="G2476" t="s">
        <v>2778</v>
      </c>
      <c r="H2476" t="s">
        <v>1875</v>
      </c>
      <c r="I2476" t="s">
        <v>1970</v>
      </c>
      <c r="J2476" t="s">
        <v>1953</v>
      </c>
      <c r="K2476" t="s">
        <v>1905</v>
      </c>
      <c r="L2476" t="s">
        <v>1888</v>
      </c>
      <c r="M2476">
        <v>1</v>
      </c>
      <c r="N2476" s="3">
        <v>120</v>
      </c>
      <c r="O2476" s="3">
        <v>63</v>
      </c>
      <c r="P2476" s="4">
        <v>0</v>
      </c>
      <c r="Q2476" s="3">
        <v>120</v>
      </c>
      <c r="R2476" s="3">
        <v>63</v>
      </c>
      <c r="S2476" s="3">
        <v>57</v>
      </c>
      <c r="T2476" t="s">
        <v>1954</v>
      </c>
      <c r="U2476" t="s">
        <v>72</v>
      </c>
    </row>
    <row r="2477" spans="1:21" x14ac:dyDescent="0.35">
      <c r="A2477" t="s">
        <v>5027</v>
      </c>
      <c r="B2477" s="2">
        <v>45473</v>
      </c>
      <c r="C2477">
        <v>6</v>
      </c>
      <c r="D2477">
        <v>2024</v>
      </c>
      <c r="F2477" t="s">
        <v>278</v>
      </c>
      <c r="G2477" t="s">
        <v>2504</v>
      </c>
      <c r="H2477" t="s">
        <v>1870</v>
      </c>
      <c r="I2477" t="s">
        <v>2000</v>
      </c>
      <c r="J2477" t="s">
        <v>2034</v>
      </c>
      <c r="K2477" t="s">
        <v>1904</v>
      </c>
      <c r="L2477" t="s">
        <v>1889</v>
      </c>
      <c r="M2477">
        <v>1</v>
      </c>
      <c r="N2477" s="3">
        <v>149</v>
      </c>
      <c r="O2477" s="3">
        <v>91</v>
      </c>
      <c r="P2477" s="4">
        <v>0.1</v>
      </c>
      <c r="Q2477" s="3">
        <v>134.1</v>
      </c>
      <c r="R2477" s="3">
        <v>91</v>
      </c>
      <c r="S2477" s="3">
        <v>43.1</v>
      </c>
      <c r="T2477" t="s">
        <v>1954</v>
      </c>
      <c r="U2477" t="s">
        <v>72</v>
      </c>
    </row>
    <row r="2478" spans="1:21" x14ac:dyDescent="0.35">
      <c r="A2478" t="s">
        <v>5028</v>
      </c>
      <c r="B2478" s="2">
        <v>45473</v>
      </c>
      <c r="C2478">
        <v>6</v>
      </c>
      <c r="D2478">
        <v>2024</v>
      </c>
      <c r="F2478" t="s">
        <v>836</v>
      </c>
      <c r="G2478" t="s">
        <v>3548</v>
      </c>
      <c r="H2478" t="s">
        <v>1868</v>
      </c>
      <c r="I2478" t="s">
        <v>2014</v>
      </c>
      <c r="J2478" t="s">
        <v>2001</v>
      </c>
      <c r="K2478" t="s">
        <v>1911</v>
      </c>
      <c r="L2478" t="s">
        <v>1886</v>
      </c>
      <c r="M2478">
        <v>1</v>
      </c>
      <c r="N2478" s="3">
        <v>58</v>
      </c>
      <c r="O2478" s="3">
        <v>25</v>
      </c>
      <c r="P2478" s="4">
        <v>0</v>
      </c>
      <c r="Q2478" s="3">
        <v>58</v>
      </c>
      <c r="R2478" s="3">
        <v>25</v>
      </c>
      <c r="S2478" s="3">
        <v>33</v>
      </c>
      <c r="T2478" t="s">
        <v>1954</v>
      </c>
      <c r="U2478" t="s">
        <v>72</v>
      </c>
    </row>
    <row r="2479" spans="1:21" x14ac:dyDescent="0.35">
      <c r="A2479" t="s">
        <v>5029</v>
      </c>
      <c r="B2479" s="2">
        <v>45473</v>
      </c>
      <c r="C2479">
        <v>6</v>
      </c>
      <c r="D2479">
        <v>2024</v>
      </c>
      <c r="F2479" t="s">
        <v>112</v>
      </c>
      <c r="G2479" t="s">
        <v>2585</v>
      </c>
      <c r="H2479" t="s">
        <v>1866</v>
      </c>
      <c r="I2479" t="s">
        <v>1866</v>
      </c>
      <c r="J2479" t="s">
        <v>1960</v>
      </c>
      <c r="K2479" t="s">
        <v>1924</v>
      </c>
      <c r="L2479" t="s">
        <v>1885</v>
      </c>
      <c r="M2479">
        <v>3</v>
      </c>
      <c r="N2479" s="3">
        <v>42</v>
      </c>
      <c r="O2479" s="3">
        <v>20</v>
      </c>
      <c r="P2479" s="4">
        <v>0</v>
      </c>
      <c r="Q2479" s="3">
        <v>126</v>
      </c>
      <c r="R2479" s="3">
        <v>60</v>
      </c>
      <c r="S2479" s="3">
        <v>66</v>
      </c>
      <c r="T2479" t="s">
        <v>1954</v>
      </c>
      <c r="U2479" t="s">
        <v>72</v>
      </c>
    </row>
    <row r="2480" spans="1:21" x14ac:dyDescent="0.35">
      <c r="A2480" t="s">
        <v>5030</v>
      </c>
      <c r="B2480" s="2">
        <v>45473</v>
      </c>
      <c r="C2480">
        <v>6</v>
      </c>
      <c r="D2480">
        <v>2024</v>
      </c>
      <c r="F2480" t="s">
        <v>1473</v>
      </c>
      <c r="G2480" t="s">
        <v>2250</v>
      </c>
      <c r="H2480" t="s">
        <v>1871</v>
      </c>
      <c r="I2480" t="s">
        <v>2144</v>
      </c>
      <c r="J2480" t="s">
        <v>2162</v>
      </c>
      <c r="K2480" t="s">
        <v>1921</v>
      </c>
      <c r="L2480" t="s">
        <v>1889</v>
      </c>
      <c r="M2480">
        <v>2</v>
      </c>
      <c r="N2480" s="3">
        <v>55</v>
      </c>
      <c r="O2480" s="3">
        <v>27</v>
      </c>
      <c r="P2480" s="4">
        <v>0.1</v>
      </c>
      <c r="Q2480" s="3">
        <v>99</v>
      </c>
      <c r="R2480" s="3">
        <v>54</v>
      </c>
      <c r="S2480" s="3">
        <v>45</v>
      </c>
      <c r="T2480" t="s">
        <v>1954</v>
      </c>
      <c r="U2480" t="s">
        <v>72</v>
      </c>
    </row>
    <row r="2481" spans="1:21" x14ac:dyDescent="0.35">
      <c r="A2481" t="s">
        <v>5031</v>
      </c>
      <c r="B2481" s="2">
        <v>45474</v>
      </c>
      <c r="C2481">
        <v>7</v>
      </c>
      <c r="D2481">
        <v>2024</v>
      </c>
      <c r="F2481" t="s">
        <v>781</v>
      </c>
      <c r="G2481" t="s">
        <v>2325</v>
      </c>
      <c r="H2481" t="s">
        <v>1870</v>
      </c>
      <c r="I2481" t="s">
        <v>2192</v>
      </c>
      <c r="J2481" t="s">
        <v>2034</v>
      </c>
      <c r="K2481" t="s">
        <v>1904</v>
      </c>
      <c r="L2481" t="s">
        <v>1889</v>
      </c>
      <c r="M2481">
        <v>1</v>
      </c>
      <c r="N2481" s="3">
        <v>149</v>
      </c>
      <c r="O2481" s="3">
        <v>91</v>
      </c>
      <c r="P2481" s="4">
        <v>0</v>
      </c>
      <c r="Q2481" s="3">
        <v>149</v>
      </c>
      <c r="R2481" s="3">
        <v>91</v>
      </c>
      <c r="S2481" s="3">
        <v>58</v>
      </c>
      <c r="T2481" t="s">
        <v>1954</v>
      </c>
      <c r="U2481" t="s">
        <v>72</v>
      </c>
    </row>
    <row r="2482" spans="1:21" x14ac:dyDescent="0.35">
      <c r="A2482" t="s">
        <v>5032</v>
      </c>
      <c r="B2482" s="2">
        <v>45474</v>
      </c>
      <c r="C2482">
        <v>7</v>
      </c>
      <c r="D2482">
        <v>2024</v>
      </c>
      <c r="F2482" t="s">
        <v>428</v>
      </c>
      <c r="G2482" t="s">
        <v>2306</v>
      </c>
      <c r="H2482" t="s">
        <v>1863</v>
      </c>
      <c r="I2482" t="s">
        <v>1952</v>
      </c>
      <c r="J2482" t="s">
        <v>1953</v>
      </c>
      <c r="K2482" t="s">
        <v>1905</v>
      </c>
      <c r="L2482" t="s">
        <v>1888</v>
      </c>
      <c r="M2482">
        <v>2</v>
      </c>
      <c r="N2482" s="3">
        <v>120</v>
      </c>
      <c r="O2482" s="3">
        <v>63</v>
      </c>
      <c r="P2482" s="4">
        <v>0.2</v>
      </c>
      <c r="Q2482" s="3">
        <v>192</v>
      </c>
      <c r="R2482" s="3">
        <v>126</v>
      </c>
      <c r="S2482" s="3">
        <v>66</v>
      </c>
      <c r="T2482" t="s">
        <v>1954</v>
      </c>
      <c r="U2482" t="s">
        <v>72</v>
      </c>
    </row>
    <row r="2483" spans="1:21" x14ac:dyDescent="0.35">
      <c r="A2483" t="s">
        <v>5033</v>
      </c>
      <c r="B2483" s="2">
        <v>45474</v>
      </c>
      <c r="C2483">
        <v>7</v>
      </c>
      <c r="D2483">
        <v>2024</v>
      </c>
      <c r="F2483" t="s">
        <v>129</v>
      </c>
      <c r="G2483" t="s">
        <v>2691</v>
      </c>
      <c r="H2483" t="s">
        <v>1868</v>
      </c>
      <c r="I2483" t="s">
        <v>2014</v>
      </c>
      <c r="J2483" t="s">
        <v>2061</v>
      </c>
      <c r="K2483" t="s">
        <v>1923</v>
      </c>
      <c r="L2483" t="s">
        <v>1888</v>
      </c>
      <c r="M2483">
        <v>2</v>
      </c>
      <c r="N2483" s="3">
        <v>25</v>
      </c>
      <c r="O2483" s="3">
        <v>11</v>
      </c>
      <c r="P2483" s="4">
        <v>0.15</v>
      </c>
      <c r="Q2483" s="3">
        <v>42.5</v>
      </c>
      <c r="R2483" s="3">
        <v>22</v>
      </c>
      <c r="S2483" s="3">
        <v>20.5</v>
      </c>
      <c r="T2483" t="s">
        <v>1954</v>
      </c>
      <c r="U2483" t="s">
        <v>72</v>
      </c>
    </row>
    <row r="2484" spans="1:21" x14ac:dyDescent="0.35">
      <c r="A2484" t="s">
        <v>5034</v>
      </c>
      <c r="B2484" s="2">
        <v>45474</v>
      </c>
      <c r="C2484">
        <v>7</v>
      </c>
      <c r="D2484">
        <v>2024</v>
      </c>
      <c r="F2484" t="s">
        <v>917</v>
      </c>
      <c r="G2484" t="s">
        <v>2013</v>
      </c>
      <c r="H2484" t="s">
        <v>1864</v>
      </c>
      <c r="I2484" t="s">
        <v>2211</v>
      </c>
      <c r="J2484" t="s">
        <v>1978</v>
      </c>
      <c r="K2484" t="s">
        <v>1916</v>
      </c>
      <c r="L2484" t="s">
        <v>1887</v>
      </c>
      <c r="M2484">
        <v>1</v>
      </c>
      <c r="N2484" s="3">
        <v>79</v>
      </c>
      <c r="O2484" s="3">
        <v>42</v>
      </c>
      <c r="P2484" s="4">
        <v>0.15</v>
      </c>
      <c r="Q2484" s="3">
        <v>67.150000000000006</v>
      </c>
      <c r="R2484" s="3">
        <v>42</v>
      </c>
      <c r="S2484" s="3">
        <v>25.15</v>
      </c>
      <c r="T2484" t="s">
        <v>1954</v>
      </c>
      <c r="U2484" t="s">
        <v>72</v>
      </c>
    </row>
    <row r="2485" spans="1:21" x14ac:dyDescent="0.35">
      <c r="A2485" t="s">
        <v>5035</v>
      </c>
      <c r="B2485" s="2">
        <v>45474</v>
      </c>
      <c r="C2485">
        <v>7</v>
      </c>
      <c r="D2485">
        <v>2024</v>
      </c>
      <c r="F2485" t="s">
        <v>723</v>
      </c>
      <c r="G2485" t="s">
        <v>2302</v>
      </c>
      <c r="H2485" t="s">
        <v>1871</v>
      </c>
      <c r="I2485" t="s">
        <v>1966</v>
      </c>
      <c r="J2485" t="s">
        <v>1956</v>
      </c>
      <c r="K2485" t="s">
        <v>1909</v>
      </c>
      <c r="L2485" t="s">
        <v>1887</v>
      </c>
      <c r="M2485">
        <v>1</v>
      </c>
      <c r="N2485" s="3">
        <v>95</v>
      </c>
      <c r="O2485" s="3">
        <v>54</v>
      </c>
      <c r="P2485" s="4">
        <v>0.05</v>
      </c>
      <c r="Q2485" s="3">
        <v>90.25</v>
      </c>
      <c r="R2485" s="3">
        <v>54</v>
      </c>
      <c r="S2485" s="3">
        <v>36.25</v>
      </c>
      <c r="T2485" t="s">
        <v>1954</v>
      </c>
      <c r="U2485" t="s">
        <v>72</v>
      </c>
    </row>
    <row r="2486" spans="1:21" x14ac:dyDescent="0.35">
      <c r="A2486" t="s">
        <v>5036</v>
      </c>
      <c r="B2486" s="2">
        <v>45474</v>
      </c>
      <c r="C2486">
        <v>7</v>
      </c>
      <c r="D2486">
        <v>2024</v>
      </c>
      <c r="F2486" t="s">
        <v>1040</v>
      </c>
      <c r="G2486" t="s">
        <v>3520</v>
      </c>
      <c r="H2486" t="s">
        <v>1863</v>
      </c>
      <c r="I2486" t="s">
        <v>1952</v>
      </c>
      <c r="J2486" t="s">
        <v>2026</v>
      </c>
      <c r="K2486" t="s">
        <v>1919</v>
      </c>
      <c r="L2486" t="s">
        <v>1887</v>
      </c>
      <c r="M2486">
        <v>1</v>
      </c>
      <c r="N2486" s="3">
        <v>85</v>
      </c>
      <c r="O2486" s="3">
        <v>44</v>
      </c>
      <c r="P2486" s="4">
        <v>0.05</v>
      </c>
      <c r="Q2486" s="3">
        <v>80.75</v>
      </c>
      <c r="R2486" s="3">
        <v>44</v>
      </c>
      <c r="S2486" s="3">
        <v>36.75</v>
      </c>
      <c r="T2486" t="s">
        <v>1954</v>
      </c>
      <c r="U2486" t="s">
        <v>72</v>
      </c>
    </row>
    <row r="2487" spans="1:21" x14ac:dyDescent="0.35">
      <c r="A2487" t="s">
        <v>5037</v>
      </c>
      <c r="B2487" s="2">
        <v>45474</v>
      </c>
      <c r="C2487">
        <v>7</v>
      </c>
      <c r="D2487">
        <v>2024</v>
      </c>
      <c r="F2487" t="s">
        <v>690</v>
      </c>
      <c r="G2487" t="s">
        <v>62</v>
      </c>
      <c r="H2487" t="s">
        <v>1864</v>
      </c>
      <c r="I2487" t="s">
        <v>2044</v>
      </c>
      <c r="J2487" t="s">
        <v>1953</v>
      </c>
      <c r="K2487" t="s">
        <v>1905</v>
      </c>
      <c r="L2487" t="s">
        <v>1888</v>
      </c>
      <c r="M2487">
        <v>3</v>
      </c>
      <c r="N2487" s="3">
        <v>120</v>
      </c>
      <c r="O2487" s="3">
        <v>63</v>
      </c>
      <c r="P2487" s="4">
        <v>0.15</v>
      </c>
      <c r="Q2487" s="3">
        <v>306</v>
      </c>
      <c r="R2487" s="3">
        <v>189</v>
      </c>
      <c r="S2487" s="3">
        <v>117</v>
      </c>
      <c r="T2487" t="s">
        <v>1954</v>
      </c>
      <c r="U2487" t="s">
        <v>72</v>
      </c>
    </row>
    <row r="2488" spans="1:21" x14ac:dyDescent="0.35">
      <c r="A2488" t="s">
        <v>5038</v>
      </c>
      <c r="B2488" s="2">
        <v>45474</v>
      </c>
      <c r="C2488">
        <v>7</v>
      </c>
      <c r="D2488">
        <v>2024</v>
      </c>
      <c r="F2488" t="s">
        <v>301</v>
      </c>
      <c r="G2488" t="s">
        <v>2972</v>
      </c>
      <c r="H2488" t="s">
        <v>1870</v>
      </c>
      <c r="I2488" t="s">
        <v>2192</v>
      </c>
      <c r="J2488" t="s">
        <v>1991</v>
      </c>
      <c r="K2488" t="s">
        <v>1925</v>
      </c>
      <c r="L2488" t="s">
        <v>1885</v>
      </c>
      <c r="M2488">
        <v>2</v>
      </c>
      <c r="N2488" s="3">
        <v>35</v>
      </c>
      <c r="O2488" s="3">
        <v>16</v>
      </c>
      <c r="P2488" s="4">
        <v>0.05</v>
      </c>
      <c r="Q2488" s="3">
        <v>66.5</v>
      </c>
      <c r="R2488" s="3">
        <v>32</v>
      </c>
      <c r="S2488" s="3">
        <v>34.5</v>
      </c>
      <c r="T2488" t="s">
        <v>1954</v>
      </c>
      <c r="U2488" t="s">
        <v>72</v>
      </c>
    </row>
    <row r="2489" spans="1:21" x14ac:dyDescent="0.35">
      <c r="A2489" t="s">
        <v>5039</v>
      </c>
      <c r="B2489" s="2">
        <v>45474</v>
      </c>
      <c r="C2489">
        <v>7</v>
      </c>
      <c r="D2489">
        <v>2024</v>
      </c>
      <c r="F2489" t="s">
        <v>885</v>
      </c>
      <c r="G2489" t="s">
        <v>1995</v>
      </c>
      <c r="H2489" t="s">
        <v>1864</v>
      </c>
      <c r="I2489" t="s">
        <v>2211</v>
      </c>
      <c r="J2489" t="s">
        <v>2015</v>
      </c>
      <c r="K2489" t="s">
        <v>1914</v>
      </c>
      <c r="L2489" t="s">
        <v>1888</v>
      </c>
      <c r="M2489">
        <v>1</v>
      </c>
      <c r="N2489" s="3">
        <v>65</v>
      </c>
      <c r="O2489" s="3">
        <v>32</v>
      </c>
      <c r="P2489" s="4">
        <v>0</v>
      </c>
      <c r="Q2489" s="3">
        <v>65</v>
      </c>
      <c r="R2489" s="3">
        <v>32</v>
      </c>
      <c r="S2489" s="3">
        <v>33</v>
      </c>
      <c r="T2489" t="s">
        <v>1954</v>
      </c>
      <c r="U2489" t="s">
        <v>72</v>
      </c>
    </row>
    <row r="2490" spans="1:21" x14ac:dyDescent="0.35">
      <c r="A2490" t="s">
        <v>5040</v>
      </c>
      <c r="B2490" s="2">
        <v>45474</v>
      </c>
      <c r="C2490">
        <v>7</v>
      </c>
      <c r="D2490">
        <v>2024</v>
      </c>
      <c r="F2490" t="s">
        <v>1211</v>
      </c>
      <c r="G2490" t="s">
        <v>5041</v>
      </c>
      <c r="H2490" t="s">
        <v>1869</v>
      </c>
      <c r="I2490" t="s">
        <v>1977</v>
      </c>
      <c r="J2490" t="s">
        <v>2045</v>
      </c>
      <c r="K2490" t="s">
        <v>1910</v>
      </c>
      <c r="L2490" t="s">
        <v>1890</v>
      </c>
      <c r="M2490">
        <v>1</v>
      </c>
      <c r="N2490" s="3">
        <v>99</v>
      </c>
      <c r="O2490" s="3">
        <v>58</v>
      </c>
      <c r="P2490" s="4">
        <v>0.05</v>
      </c>
      <c r="Q2490" s="3">
        <v>94.05</v>
      </c>
      <c r="R2490" s="3">
        <v>58</v>
      </c>
      <c r="S2490" s="3">
        <v>36.049999999999997</v>
      </c>
      <c r="T2490" t="s">
        <v>1954</v>
      </c>
      <c r="U2490" t="s">
        <v>71</v>
      </c>
    </row>
    <row r="2491" spans="1:21" x14ac:dyDescent="0.35">
      <c r="A2491" t="s">
        <v>5042</v>
      </c>
      <c r="B2491" s="2">
        <v>45474</v>
      </c>
      <c r="C2491">
        <v>7</v>
      </c>
      <c r="D2491">
        <v>2024</v>
      </c>
      <c r="F2491" t="s">
        <v>178</v>
      </c>
      <c r="G2491" t="s">
        <v>2822</v>
      </c>
      <c r="H2491" t="s">
        <v>1874</v>
      </c>
      <c r="I2491" t="s">
        <v>2186</v>
      </c>
      <c r="J2491" t="s">
        <v>1971</v>
      </c>
      <c r="K2491" t="s">
        <v>1920</v>
      </c>
      <c r="L2491" t="s">
        <v>1886</v>
      </c>
      <c r="M2491">
        <v>3</v>
      </c>
      <c r="N2491" s="3">
        <v>45</v>
      </c>
      <c r="O2491" s="3">
        <v>19</v>
      </c>
      <c r="P2491" s="4">
        <v>0.05</v>
      </c>
      <c r="Q2491" s="3">
        <v>128.25</v>
      </c>
      <c r="R2491" s="3">
        <v>57</v>
      </c>
      <c r="S2491" s="3">
        <v>71.25</v>
      </c>
      <c r="T2491" t="s">
        <v>1954</v>
      </c>
      <c r="U2491" t="s">
        <v>72</v>
      </c>
    </row>
    <row r="2492" spans="1:21" x14ac:dyDescent="0.35">
      <c r="A2492" t="s">
        <v>5043</v>
      </c>
      <c r="B2492" s="2">
        <v>45474</v>
      </c>
      <c r="C2492">
        <v>7</v>
      </c>
      <c r="D2492">
        <v>2024</v>
      </c>
      <c r="F2492" t="s">
        <v>401</v>
      </c>
      <c r="G2492" t="s">
        <v>3134</v>
      </c>
      <c r="H2492" t="s">
        <v>1868</v>
      </c>
      <c r="I2492" t="s">
        <v>2022</v>
      </c>
      <c r="J2492" t="s">
        <v>1971</v>
      </c>
      <c r="K2492" t="s">
        <v>1920</v>
      </c>
      <c r="L2492" t="s">
        <v>1886</v>
      </c>
      <c r="M2492">
        <v>1</v>
      </c>
      <c r="N2492" s="3">
        <v>45</v>
      </c>
      <c r="O2492" s="3">
        <v>19</v>
      </c>
      <c r="P2492" s="4">
        <v>0.05</v>
      </c>
      <c r="Q2492" s="3">
        <v>42.75</v>
      </c>
      <c r="R2492" s="3">
        <v>19</v>
      </c>
      <c r="S2492" s="3">
        <v>23.75</v>
      </c>
      <c r="T2492" t="s">
        <v>1954</v>
      </c>
      <c r="U2492" t="s">
        <v>71</v>
      </c>
    </row>
    <row r="2493" spans="1:21" x14ac:dyDescent="0.35">
      <c r="A2493" t="s">
        <v>5044</v>
      </c>
      <c r="B2493" s="2">
        <v>45474</v>
      </c>
      <c r="C2493">
        <v>7</v>
      </c>
      <c r="D2493">
        <v>2024</v>
      </c>
      <c r="F2493" t="s">
        <v>497</v>
      </c>
      <c r="G2493" t="s">
        <v>2576</v>
      </c>
      <c r="H2493" t="s">
        <v>1875</v>
      </c>
      <c r="I2493" t="s">
        <v>1996</v>
      </c>
      <c r="J2493" t="s">
        <v>2067</v>
      </c>
      <c r="K2493" t="s">
        <v>1918</v>
      </c>
      <c r="L2493" t="s">
        <v>1889</v>
      </c>
      <c r="M2493">
        <v>1</v>
      </c>
      <c r="N2493" s="3">
        <v>69</v>
      </c>
      <c r="O2493" s="3">
        <v>37</v>
      </c>
      <c r="P2493" s="4">
        <v>0.15</v>
      </c>
      <c r="Q2493" s="3">
        <v>58.65</v>
      </c>
      <c r="R2493" s="3">
        <v>37</v>
      </c>
      <c r="S2493" s="3">
        <v>21.65</v>
      </c>
      <c r="T2493" t="s">
        <v>1954</v>
      </c>
      <c r="U2493" t="s">
        <v>72</v>
      </c>
    </row>
    <row r="2494" spans="1:21" x14ac:dyDescent="0.35">
      <c r="A2494" t="s">
        <v>5045</v>
      </c>
      <c r="B2494" s="2">
        <v>45474</v>
      </c>
      <c r="C2494">
        <v>7</v>
      </c>
      <c r="D2494">
        <v>2024</v>
      </c>
      <c r="F2494" t="s">
        <v>1453</v>
      </c>
      <c r="G2494" t="s">
        <v>2755</v>
      </c>
      <c r="H2494" t="s">
        <v>1866</v>
      </c>
      <c r="I2494" t="s">
        <v>1866</v>
      </c>
      <c r="J2494" t="s">
        <v>2061</v>
      </c>
      <c r="K2494" t="s">
        <v>1923</v>
      </c>
      <c r="L2494" t="s">
        <v>1888</v>
      </c>
      <c r="M2494">
        <v>2</v>
      </c>
      <c r="N2494" s="3">
        <v>25</v>
      </c>
      <c r="O2494" s="3">
        <v>11</v>
      </c>
      <c r="P2494" s="4">
        <v>0.1</v>
      </c>
      <c r="Q2494" s="3">
        <v>45</v>
      </c>
      <c r="R2494" s="3">
        <v>22</v>
      </c>
      <c r="S2494" s="3">
        <v>23</v>
      </c>
      <c r="T2494" t="s">
        <v>1954</v>
      </c>
      <c r="U2494" t="s">
        <v>72</v>
      </c>
    </row>
    <row r="2495" spans="1:21" x14ac:dyDescent="0.35">
      <c r="A2495" t="s">
        <v>5046</v>
      </c>
      <c r="B2495" s="2">
        <v>45474</v>
      </c>
      <c r="C2495">
        <v>7</v>
      </c>
      <c r="D2495">
        <v>2024</v>
      </c>
      <c r="F2495" t="s">
        <v>1465</v>
      </c>
      <c r="G2495" t="s">
        <v>2242</v>
      </c>
      <c r="H2495" t="s">
        <v>1875</v>
      </c>
      <c r="I2495" t="s">
        <v>1981</v>
      </c>
      <c r="J2495" t="s">
        <v>1963</v>
      </c>
      <c r="K2495" t="s">
        <v>1907</v>
      </c>
      <c r="L2495" t="s">
        <v>1890</v>
      </c>
      <c r="M2495">
        <v>2</v>
      </c>
      <c r="N2495" s="3">
        <v>119</v>
      </c>
      <c r="O2495" s="3">
        <v>72</v>
      </c>
      <c r="P2495" s="4">
        <v>0.1</v>
      </c>
      <c r="Q2495" s="3">
        <v>214.2</v>
      </c>
      <c r="R2495" s="3">
        <v>144</v>
      </c>
      <c r="S2495" s="3">
        <v>70.2</v>
      </c>
      <c r="T2495" t="s">
        <v>1954</v>
      </c>
      <c r="U2495" t="s">
        <v>71</v>
      </c>
    </row>
    <row r="2496" spans="1:21" x14ac:dyDescent="0.35">
      <c r="A2496" t="s">
        <v>5047</v>
      </c>
      <c r="B2496" s="2">
        <v>45475</v>
      </c>
      <c r="C2496">
        <v>7</v>
      </c>
      <c r="D2496">
        <v>2024</v>
      </c>
      <c r="F2496" t="s">
        <v>1255</v>
      </c>
      <c r="G2496" t="s">
        <v>4514</v>
      </c>
      <c r="H2496" t="s">
        <v>1866</v>
      </c>
      <c r="I2496" t="s">
        <v>1866</v>
      </c>
      <c r="J2496" t="s">
        <v>2045</v>
      </c>
      <c r="K2496" t="s">
        <v>1910</v>
      </c>
      <c r="L2496" t="s">
        <v>1890</v>
      </c>
      <c r="M2496">
        <v>2</v>
      </c>
      <c r="N2496" s="3">
        <v>99</v>
      </c>
      <c r="O2496" s="3">
        <v>58</v>
      </c>
      <c r="P2496" s="4">
        <v>0</v>
      </c>
      <c r="Q2496" s="3">
        <v>198</v>
      </c>
      <c r="R2496" s="3">
        <v>116</v>
      </c>
      <c r="S2496" s="3">
        <v>82</v>
      </c>
      <c r="T2496" t="s">
        <v>1954</v>
      </c>
      <c r="U2496" t="s">
        <v>71</v>
      </c>
    </row>
    <row r="2497" spans="1:21" x14ac:dyDescent="0.35">
      <c r="A2497" t="s">
        <v>5048</v>
      </c>
      <c r="B2497" s="2">
        <v>45475</v>
      </c>
      <c r="C2497">
        <v>7</v>
      </c>
      <c r="D2497">
        <v>2024</v>
      </c>
      <c r="F2497" t="s">
        <v>404</v>
      </c>
      <c r="G2497" t="s">
        <v>3533</v>
      </c>
      <c r="H2497" t="s">
        <v>1866</v>
      </c>
      <c r="I2497" t="s">
        <v>1866</v>
      </c>
      <c r="J2497" t="s">
        <v>1963</v>
      </c>
      <c r="K2497" t="s">
        <v>1907</v>
      </c>
      <c r="L2497" t="s">
        <v>1890</v>
      </c>
      <c r="M2497">
        <v>3</v>
      </c>
      <c r="N2497" s="3">
        <v>119</v>
      </c>
      <c r="O2497" s="3">
        <v>72</v>
      </c>
      <c r="P2497" s="4">
        <v>0.05</v>
      </c>
      <c r="Q2497" s="3">
        <v>339.15</v>
      </c>
      <c r="R2497" s="3">
        <v>216</v>
      </c>
      <c r="S2497" s="3">
        <v>123.15</v>
      </c>
      <c r="T2497" t="s">
        <v>1954</v>
      </c>
      <c r="U2497" t="s">
        <v>72</v>
      </c>
    </row>
    <row r="2498" spans="1:21" x14ac:dyDescent="0.35">
      <c r="A2498" t="s">
        <v>5049</v>
      </c>
      <c r="B2498" s="2">
        <v>45475</v>
      </c>
      <c r="C2498">
        <v>7</v>
      </c>
      <c r="D2498">
        <v>2024</v>
      </c>
      <c r="F2498" t="s">
        <v>1688</v>
      </c>
      <c r="G2498" t="s">
        <v>3520</v>
      </c>
      <c r="H2498" t="s">
        <v>1866</v>
      </c>
      <c r="I2498" t="s">
        <v>1866</v>
      </c>
      <c r="J2498" t="s">
        <v>2114</v>
      </c>
      <c r="K2498" t="s">
        <v>1915</v>
      </c>
      <c r="L2498" t="s">
        <v>1886</v>
      </c>
      <c r="M2498">
        <v>2</v>
      </c>
      <c r="N2498" s="3">
        <v>85</v>
      </c>
      <c r="O2498" s="3">
        <v>41</v>
      </c>
      <c r="P2498" s="4">
        <v>0</v>
      </c>
      <c r="Q2498" s="3">
        <v>170</v>
      </c>
      <c r="R2498" s="3">
        <v>82</v>
      </c>
      <c r="S2498" s="3">
        <v>88</v>
      </c>
      <c r="T2498" t="s">
        <v>1954</v>
      </c>
      <c r="U2498" t="s">
        <v>71</v>
      </c>
    </row>
    <row r="2499" spans="1:21" x14ac:dyDescent="0.35">
      <c r="A2499" t="s">
        <v>5050</v>
      </c>
      <c r="B2499" s="2">
        <v>45475</v>
      </c>
      <c r="C2499">
        <v>7</v>
      </c>
      <c r="D2499">
        <v>2024</v>
      </c>
      <c r="F2499" t="s">
        <v>93</v>
      </c>
      <c r="G2499" t="s">
        <v>2720</v>
      </c>
      <c r="H2499" t="s">
        <v>1869</v>
      </c>
      <c r="I2499" t="s">
        <v>1977</v>
      </c>
      <c r="J2499" t="s">
        <v>1997</v>
      </c>
      <c r="K2499" t="s">
        <v>1906</v>
      </c>
      <c r="L2499" t="s">
        <v>1889</v>
      </c>
      <c r="M2499">
        <v>1</v>
      </c>
      <c r="N2499" s="3">
        <v>89</v>
      </c>
      <c r="O2499" s="3">
        <v>48</v>
      </c>
      <c r="P2499" s="4">
        <v>0.1</v>
      </c>
      <c r="Q2499" s="3">
        <v>80.099999999999994</v>
      </c>
      <c r="R2499" s="3">
        <v>48</v>
      </c>
      <c r="S2499" s="3">
        <v>32.1</v>
      </c>
      <c r="T2499" t="s">
        <v>1954</v>
      </c>
      <c r="U2499" t="s">
        <v>72</v>
      </c>
    </row>
    <row r="2500" spans="1:21" x14ac:dyDescent="0.35">
      <c r="A2500" t="s">
        <v>5051</v>
      </c>
      <c r="B2500" s="2">
        <v>45475</v>
      </c>
      <c r="C2500">
        <v>7</v>
      </c>
      <c r="D2500">
        <v>2024</v>
      </c>
      <c r="F2500" t="s">
        <v>596</v>
      </c>
      <c r="G2500" t="s">
        <v>2298</v>
      </c>
      <c r="H2500" t="s">
        <v>1875</v>
      </c>
      <c r="I2500" t="s">
        <v>1981</v>
      </c>
      <c r="J2500" t="s">
        <v>1997</v>
      </c>
      <c r="K2500" t="s">
        <v>1906</v>
      </c>
      <c r="L2500" t="s">
        <v>1889</v>
      </c>
      <c r="M2500">
        <v>2</v>
      </c>
      <c r="N2500" s="3">
        <v>89</v>
      </c>
      <c r="O2500" s="3">
        <v>48</v>
      </c>
      <c r="P2500" s="4">
        <v>0.05</v>
      </c>
      <c r="Q2500" s="3">
        <v>169.1</v>
      </c>
      <c r="R2500" s="3">
        <v>96</v>
      </c>
      <c r="S2500" s="3">
        <v>73.099999999999994</v>
      </c>
      <c r="T2500" t="s">
        <v>1954</v>
      </c>
      <c r="U2500" t="s">
        <v>71</v>
      </c>
    </row>
    <row r="2501" spans="1:21" x14ac:dyDescent="0.35">
      <c r="A2501" t="s">
        <v>5052</v>
      </c>
      <c r="B2501" s="2">
        <v>45475</v>
      </c>
      <c r="C2501">
        <v>7</v>
      </c>
      <c r="D2501">
        <v>2024</v>
      </c>
      <c r="F2501" t="s">
        <v>1381</v>
      </c>
      <c r="G2501" t="s">
        <v>2983</v>
      </c>
      <c r="H2501" t="s">
        <v>1872</v>
      </c>
      <c r="I2501" t="s">
        <v>2357</v>
      </c>
      <c r="J2501" t="s">
        <v>2061</v>
      </c>
      <c r="K2501" t="s">
        <v>1923</v>
      </c>
      <c r="L2501" t="s">
        <v>1888</v>
      </c>
      <c r="M2501">
        <v>5</v>
      </c>
      <c r="N2501" s="3">
        <v>25</v>
      </c>
      <c r="O2501" s="3">
        <v>11</v>
      </c>
      <c r="P2501" s="4">
        <v>0.2</v>
      </c>
      <c r="Q2501" s="3">
        <v>100</v>
      </c>
      <c r="R2501" s="3">
        <v>55</v>
      </c>
      <c r="S2501" s="3">
        <v>45</v>
      </c>
      <c r="T2501" t="s">
        <v>1954</v>
      </c>
      <c r="U2501" t="s">
        <v>72</v>
      </c>
    </row>
    <row r="2502" spans="1:21" x14ac:dyDescent="0.35">
      <c r="A2502" t="s">
        <v>5053</v>
      </c>
      <c r="B2502" s="2">
        <v>45475</v>
      </c>
      <c r="C2502">
        <v>7</v>
      </c>
      <c r="D2502">
        <v>2024</v>
      </c>
      <c r="F2502" t="s">
        <v>970</v>
      </c>
      <c r="G2502" t="s">
        <v>2156</v>
      </c>
      <c r="H2502" t="s">
        <v>1869</v>
      </c>
      <c r="I2502" t="s">
        <v>2157</v>
      </c>
      <c r="J2502" t="s">
        <v>1960</v>
      </c>
      <c r="K2502" t="s">
        <v>1924</v>
      </c>
      <c r="L2502" t="s">
        <v>1885</v>
      </c>
      <c r="M2502">
        <v>2</v>
      </c>
      <c r="N2502" s="3">
        <v>42</v>
      </c>
      <c r="O2502" s="3">
        <v>20</v>
      </c>
      <c r="P2502" s="4">
        <v>0.2</v>
      </c>
      <c r="Q2502" s="3">
        <v>67.2</v>
      </c>
      <c r="R2502" s="3">
        <v>40</v>
      </c>
      <c r="S2502" s="3">
        <v>27.2</v>
      </c>
      <c r="T2502" t="s">
        <v>1954</v>
      </c>
      <c r="U2502" t="s">
        <v>72</v>
      </c>
    </row>
    <row r="2503" spans="1:21" x14ac:dyDescent="0.35">
      <c r="A2503" t="s">
        <v>5054</v>
      </c>
      <c r="B2503" s="2">
        <v>45475</v>
      </c>
      <c r="C2503">
        <v>7</v>
      </c>
      <c r="D2503">
        <v>2024</v>
      </c>
      <c r="F2503" t="s">
        <v>374</v>
      </c>
      <c r="G2503" t="s">
        <v>2626</v>
      </c>
      <c r="H2503" t="s">
        <v>1866</v>
      </c>
      <c r="I2503" t="s">
        <v>1866</v>
      </c>
      <c r="J2503" t="s">
        <v>2034</v>
      </c>
      <c r="K2503" t="s">
        <v>1904</v>
      </c>
      <c r="L2503" t="s">
        <v>1889</v>
      </c>
      <c r="M2503">
        <v>1</v>
      </c>
      <c r="N2503" s="3">
        <v>149</v>
      </c>
      <c r="O2503" s="3">
        <v>91</v>
      </c>
      <c r="P2503" s="4">
        <v>0.05</v>
      </c>
      <c r="Q2503" s="3">
        <v>141.55000000000001</v>
      </c>
      <c r="R2503" s="3">
        <v>91</v>
      </c>
      <c r="S2503" s="3">
        <v>50.55</v>
      </c>
      <c r="T2503" t="s">
        <v>1954</v>
      </c>
      <c r="U2503" t="s">
        <v>72</v>
      </c>
    </row>
    <row r="2504" spans="1:21" x14ac:dyDescent="0.35">
      <c r="A2504" t="s">
        <v>5055</v>
      </c>
      <c r="B2504" s="2">
        <v>45475</v>
      </c>
      <c r="C2504">
        <v>7</v>
      </c>
      <c r="D2504">
        <v>2024</v>
      </c>
      <c r="F2504" t="s">
        <v>201</v>
      </c>
      <c r="G2504" t="s">
        <v>2595</v>
      </c>
      <c r="H2504" t="s">
        <v>1868</v>
      </c>
      <c r="I2504" t="s">
        <v>2113</v>
      </c>
      <c r="J2504" t="s">
        <v>2034</v>
      </c>
      <c r="K2504" t="s">
        <v>1904</v>
      </c>
      <c r="L2504" t="s">
        <v>1889</v>
      </c>
      <c r="M2504">
        <v>3</v>
      </c>
      <c r="N2504" s="3">
        <v>149</v>
      </c>
      <c r="O2504" s="3">
        <v>91</v>
      </c>
      <c r="P2504" s="4">
        <v>0</v>
      </c>
      <c r="Q2504" s="3">
        <v>447</v>
      </c>
      <c r="R2504" s="3">
        <v>273</v>
      </c>
      <c r="S2504" s="3">
        <v>174</v>
      </c>
      <c r="T2504" t="s">
        <v>1954</v>
      </c>
      <c r="U2504" t="s">
        <v>72</v>
      </c>
    </row>
    <row r="2505" spans="1:21" x14ac:dyDescent="0.35">
      <c r="A2505" t="s">
        <v>5056</v>
      </c>
      <c r="B2505" s="2">
        <v>45475</v>
      </c>
      <c r="C2505">
        <v>7</v>
      </c>
      <c r="D2505">
        <v>2024</v>
      </c>
      <c r="F2505" t="s">
        <v>584</v>
      </c>
      <c r="G2505" t="s">
        <v>2341</v>
      </c>
      <c r="H2505" t="s">
        <v>1875</v>
      </c>
      <c r="I2505" t="s">
        <v>2054</v>
      </c>
      <c r="J2505" t="s">
        <v>2011</v>
      </c>
      <c r="K2505" t="s">
        <v>1927</v>
      </c>
      <c r="L2505" t="s">
        <v>1885</v>
      </c>
      <c r="M2505">
        <v>4</v>
      </c>
      <c r="N2505" s="3">
        <v>24</v>
      </c>
      <c r="O2505" s="3">
        <v>10</v>
      </c>
      <c r="P2505" s="4">
        <v>0.05</v>
      </c>
      <c r="Q2505" s="3">
        <v>91.2</v>
      </c>
      <c r="R2505" s="3">
        <v>40</v>
      </c>
      <c r="S2505" s="3">
        <v>51.2</v>
      </c>
      <c r="T2505" t="s">
        <v>1954</v>
      </c>
      <c r="U2505" t="s">
        <v>71</v>
      </c>
    </row>
    <row r="2506" spans="1:21" x14ac:dyDescent="0.35">
      <c r="A2506" t="s">
        <v>5057</v>
      </c>
      <c r="B2506" s="2">
        <v>45475</v>
      </c>
      <c r="C2506">
        <v>7</v>
      </c>
      <c r="D2506">
        <v>2024</v>
      </c>
      <c r="F2506" t="s">
        <v>230</v>
      </c>
      <c r="G2506" t="s">
        <v>4178</v>
      </c>
      <c r="H2506" t="s">
        <v>1863</v>
      </c>
      <c r="I2506" t="s">
        <v>2056</v>
      </c>
      <c r="J2506" t="s">
        <v>2067</v>
      </c>
      <c r="K2506" t="s">
        <v>1918</v>
      </c>
      <c r="L2506" t="s">
        <v>1889</v>
      </c>
      <c r="M2506">
        <v>1</v>
      </c>
      <c r="N2506" s="3">
        <v>69</v>
      </c>
      <c r="O2506" s="3">
        <v>37</v>
      </c>
      <c r="P2506" s="4">
        <v>0.1</v>
      </c>
      <c r="Q2506" s="3">
        <v>62.1</v>
      </c>
      <c r="R2506" s="3">
        <v>37</v>
      </c>
      <c r="S2506" s="3">
        <v>25.1</v>
      </c>
      <c r="T2506" t="s">
        <v>1954</v>
      </c>
      <c r="U2506" t="s">
        <v>71</v>
      </c>
    </row>
    <row r="2507" spans="1:21" x14ac:dyDescent="0.35">
      <c r="A2507" t="s">
        <v>5058</v>
      </c>
      <c r="B2507" s="2">
        <v>45475</v>
      </c>
      <c r="C2507">
        <v>7</v>
      </c>
      <c r="D2507">
        <v>2024</v>
      </c>
      <c r="F2507" t="s">
        <v>1818</v>
      </c>
      <c r="G2507" t="s">
        <v>1985</v>
      </c>
      <c r="H2507" t="s">
        <v>1866</v>
      </c>
      <c r="I2507" t="s">
        <v>1866</v>
      </c>
      <c r="J2507" t="s">
        <v>2034</v>
      </c>
      <c r="K2507" t="s">
        <v>1904</v>
      </c>
      <c r="L2507" t="s">
        <v>1889</v>
      </c>
      <c r="M2507">
        <v>1</v>
      </c>
      <c r="N2507" s="3">
        <v>149</v>
      </c>
      <c r="O2507" s="3">
        <v>91</v>
      </c>
      <c r="P2507" s="4">
        <v>0.1</v>
      </c>
      <c r="Q2507" s="3">
        <v>134.1</v>
      </c>
      <c r="R2507" s="3">
        <v>91</v>
      </c>
      <c r="S2507" s="3">
        <v>43.1</v>
      </c>
      <c r="T2507" t="s">
        <v>1954</v>
      </c>
      <c r="U2507" t="s">
        <v>71</v>
      </c>
    </row>
    <row r="2508" spans="1:21" x14ac:dyDescent="0.35">
      <c r="A2508" t="s">
        <v>5059</v>
      </c>
      <c r="B2508" s="2">
        <v>45476</v>
      </c>
      <c r="C2508">
        <v>7</v>
      </c>
      <c r="D2508">
        <v>2024</v>
      </c>
      <c r="F2508" t="s">
        <v>1771</v>
      </c>
      <c r="G2508" t="s">
        <v>4740</v>
      </c>
      <c r="H2508" t="s">
        <v>1868</v>
      </c>
      <c r="I2508" t="s">
        <v>2014</v>
      </c>
      <c r="J2508" t="s">
        <v>1987</v>
      </c>
      <c r="K2508" t="s">
        <v>1908</v>
      </c>
      <c r="L2508" t="s">
        <v>1890</v>
      </c>
      <c r="M2508">
        <v>3</v>
      </c>
      <c r="N2508" s="3">
        <v>129</v>
      </c>
      <c r="O2508" s="3">
        <v>78</v>
      </c>
      <c r="P2508" s="4">
        <v>0.2</v>
      </c>
      <c r="Q2508" s="3">
        <v>309.60000000000002</v>
      </c>
      <c r="R2508" s="3">
        <v>234</v>
      </c>
      <c r="S2508" s="3">
        <v>75.599999999999994</v>
      </c>
      <c r="T2508" t="s">
        <v>1954</v>
      </c>
      <c r="U2508" t="s">
        <v>72</v>
      </c>
    </row>
    <row r="2509" spans="1:21" x14ac:dyDescent="0.35">
      <c r="A2509" t="s">
        <v>5060</v>
      </c>
      <c r="B2509" s="2">
        <v>45476</v>
      </c>
      <c r="C2509">
        <v>7</v>
      </c>
      <c r="D2509">
        <v>2024</v>
      </c>
      <c r="F2509" t="s">
        <v>1085</v>
      </c>
      <c r="G2509" t="s">
        <v>61</v>
      </c>
      <c r="H2509" t="s">
        <v>1869</v>
      </c>
      <c r="I2509" t="s">
        <v>2073</v>
      </c>
      <c r="J2509" t="s">
        <v>1963</v>
      </c>
      <c r="K2509" t="s">
        <v>1907</v>
      </c>
      <c r="L2509" t="s">
        <v>1890</v>
      </c>
      <c r="M2509">
        <v>1</v>
      </c>
      <c r="N2509" s="3">
        <v>119</v>
      </c>
      <c r="O2509" s="3">
        <v>72</v>
      </c>
      <c r="P2509" s="4">
        <v>0.05</v>
      </c>
      <c r="Q2509" s="3">
        <v>113.05</v>
      </c>
      <c r="R2509" s="3">
        <v>72</v>
      </c>
      <c r="S2509" s="3">
        <v>41.05</v>
      </c>
      <c r="T2509" t="s">
        <v>1954</v>
      </c>
      <c r="U2509" t="s">
        <v>72</v>
      </c>
    </row>
    <row r="2510" spans="1:21" x14ac:dyDescent="0.35">
      <c r="A2510" t="s">
        <v>5061</v>
      </c>
      <c r="B2510" s="2">
        <v>45476</v>
      </c>
      <c r="C2510">
        <v>7</v>
      </c>
      <c r="D2510">
        <v>2024</v>
      </c>
      <c r="F2510" t="s">
        <v>99</v>
      </c>
      <c r="G2510" t="s">
        <v>2213</v>
      </c>
      <c r="H2510" t="s">
        <v>1864</v>
      </c>
      <c r="I2510" t="s">
        <v>2211</v>
      </c>
      <c r="J2510" t="s">
        <v>1971</v>
      </c>
      <c r="K2510" t="s">
        <v>1920</v>
      </c>
      <c r="L2510" t="s">
        <v>1886</v>
      </c>
      <c r="M2510">
        <v>2</v>
      </c>
      <c r="N2510" s="3">
        <v>45</v>
      </c>
      <c r="O2510" s="3">
        <v>19</v>
      </c>
      <c r="P2510" s="4">
        <v>0.15</v>
      </c>
      <c r="Q2510" s="3">
        <v>76.5</v>
      </c>
      <c r="R2510" s="3">
        <v>38</v>
      </c>
      <c r="S2510" s="3">
        <v>38.5</v>
      </c>
      <c r="T2510" t="s">
        <v>1954</v>
      </c>
      <c r="U2510" t="s">
        <v>72</v>
      </c>
    </row>
    <row r="2511" spans="1:21" x14ac:dyDescent="0.35">
      <c r="A2511" t="s">
        <v>5062</v>
      </c>
      <c r="B2511" s="2">
        <v>45476</v>
      </c>
      <c r="C2511">
        <v>7</v>
      </c>
      <c r="D2511">
        <v>2024</v>
      </c>
      <c r="F2511" t="s">
        <v>1803</v>
      </c>
      <c r="G2511" t="s">
        <v>3391</v>
      </c>
      <c r="H2511" t="s">
        <v>1866</v>
      </c>
      <c r="I2511" t="s">
        <v>1866</v>
      </c>
      <c r="J2511" t="s">
        <v>1991</v>
      </c>
      <c r="K2511" t="s">
        <v>1925</v>
      </c>
      <c r="L2511" t="s">
        <v>1885</v>
      </c>
      <c r="M2511">
        <v>1</v>
      </c>
      <c r="N2511" s="3">
        <v>35</v>
      </c>
      <c r="O2511" s="3">
        <v>16</v>
      </c>
      <c r="P2511" s="4">
        <v>0.1</v>
      </c>
      <c r="Q2511" s="3">
        <v>31.5</v>
      </c>
      <c r="R2511" s="3">
        <v>16</v>
      </c>
      <c r="S2511" s="3">
        <v>15.5</v>
      </c>
      <c r="T2511" t="s">
        <v>1954</v>
      </c>
      <c r="U2511" t="s">
        <v>72</v>
      </c>
    </row>
    <row r="2512" spans="1:21" x14ac:dyDescent="0.35">
      <c r="A2512" t="s">
        <v>5063</v>
      </c>
      <c r="B2512" s="2">
        <v>45476</v>
      </c>
      <c r="C2512">
        <v>7</v>
      </c>
      <c r="D2512">
        <v>2024</v>
      </c>
      <c r="F2512" t="s">
        <v>699</v>
      </c>
      <c r="G2512" t="s">
        <v>3299</v>
      </c>
      <c r="H2512" t="s">
        <v>1866</v>
      </c>
      <c r="I2512" t="s">
        <v>1866</v>
      </c>
      <c r="J2512" t="s">
        <v>1956</v>
      </c>
      <c r="K2512" t="s">
        <v>1909</v>
      </c>
      <c r="L2512" t="s">
        <v>1887</v>
      </c>
      <c r="M2512">
        <v>1</v>
      </c>
      <c r="N2512" s="3">
        <v>95</v>
      </c>
      <c r="O2512" s="3">
        <v>54</v>
      </c>
      <c r="P2512" s="4">
        <v>0.05</v>
      </c>
      <c r="Q2512" s="3">
        <v>90.25</v>
      </c>
      <c r="R2512" s="3">
        <v>54</v>
      </c>
      <c r="S2512" s="3">
        <v>36.25</v>
      </c>
      <c r="T2512" t="s">
        <v>1954</v>
      </c>
      <c r="U2512" t="s">
        <v>72</v>
      </c>
    </row>
    <row r="2513" spans="1:21" x14ac:dyDescent="0.35">
      <c r="A2513" t="s">
        <v>5064</v>
      </c>
      <c r="B2513" s="2">
        <v>45476</v>
      </c>
      <c r="C2513">
        <v>7</v>
      </c>
      <c r="D2513">
        <v>2024</v>
      </c>
      <c r="F2513" t="s">
        <v>1243</v>
      </c>
      <c r="G2513" t="s">
        <v>3330</v>
      </c>
      <c r="H2513" t="s">
        <v>1863</v>
      </c>
      <c r="I2513" t="s">
        <v>2051</v>
      </c>
      <c r="J2513" t="s">
        <v>1997</v>
      </c>
      <c r="K2513" t="s">
        <v>1906</v>
      </c>
      <c r="L2513" t="s">
        <v>1889</v>
      </c>
      <c r="M2513">
        <v>1</v>
      </c>
      <c r="N2513" s="3">
        <v>89</v>
      </c>
      <c r="O2513" s="3">
        <v>48</v>
      </c>
      <c r="P2513" s="4">
        <v>0.1</v>
      </c>
      <c r="Q2513" s="3">
        <v>80.099999999999994</v>
      </c>
      <c r="R2513" s="3">
        <v>48</v>
      </c>
      <c r="S2513" s="3">
        <v>32.1</v>
      </c>
      <c r="T2513" t="s">
        <v>1954</v>
      </c>
      <c r="U2513" t="s">
        <v>71</v>
      </c>
    </row>
    <row r="2514" spans="1:21" x14ac:dyDescent="0.35">
      <c r="A2514" t="s">
        <v>5065</v>
      </c>
      <c r="B2514" s="2">
        <v>45476</v>
      </c>
      <c r="C2514">
        <v>7</v>
      </c>
      <c r="D2514">
        <v>2024</v>
      </c>
      <c r="F2514" t="s">
        <v>1660</v>
      </c>
      <c r="G2514" t="s">
        <v>4652</v>
      </c>
      <c r="H2514" t="s">
        <v>1875</v>
      </c>
      <c r="I2514" t="s">
        <v>2054</v>
      </c>
      <c r="J2514" t="s">
        <v>2067</v>
      </c>
      <c r="K2514" t="s">
        <v>1918</v>
      </c>
      <c r="L2514" t="s">
        <v>1889</v>
      </c>
      <c r="M2514">
        <v>2</v>
      </c>
      <c r="N2514" s="3">
        <v>69</v>
      </c>
      <c r="O2514" s="3">
        <v>37</v>
      </c>
      <c r="P2514" s="4">
        <v>0.05</v>
      </c>
      <c r="Q2514" s="3">
        <v>131.1</v>
      </c>
      <c r="R2514" s="3">
        <v>74</v>
      </c>
      <c r="S2514" s="3">
        <v>57.1</v>
      </c>
      <c r="T2514" t="s">
        <v>1954</v>
      </c>
      <c r="U2514" t="s">
        <v>72</v>
      </c>
    </row>
    <row r="2515" spans="1:21" x14ac:dyDescent="0.35">
      <c r="A2515" t="s">
        <v>5066</v>
      </c>
      <c r="B2515" s="2">
        <v>45477</v>
      </c>
      <c r="C2515">
        <v>7</v>
      </c>
      <c r="D2515">
        <v>2024</v>
      </c>
      <c r="F2515" t="s">
        <v>556</v>
      </c>
      <c r="G2515" t="s">
        <v>5067</v>
      </c>
      <c r="H2515" t="s">
        <v>1871</v>
      </c>
      <c r="I2515" t="s">
        <v>2234</v>
      </c>
      <c r="J2515" t="s">
        <v>2034</v>
      </c>
      <c r="K2515" t="s">
        <v>1904</v>
      </c>
      <c r="L2515" t="s">
        <v>1889</v>
      </c>
      <c r="M2515">
        <v>1</v>
      </c>
      <c r="N2515" s="3">
        <v>149</v>
      </c>
      <c r="O2515" s="3">
        <v>91</v>
      </c>
      <c r="P2515" s="4">
        <v>0.1</v>
      </c>
      <c r="Q2515" s="3">
        <v>134.1</v>
      </c>
      <c r="R2515" s="3">
        <v>91</v>
      </c>
      <c r="S2515" s="3">
        <v>43.1</v>
      </c>
      <c r="T2515" t="s">
        <v>1954</v>
      </c>
      <c r="U2515" t="s">
        <v>71</v>
      </c>
    </row>
    <row r="2516" spans="1:21" x14ac:dyDescent="0.35">
      <c r="A2516" t="s">
        <v>5068</v>
      </c>
      <c r="B2516" s="2">
        <v>45477</v>
      </c>
      <c r="C2516">
        <v>7</v>
      </c>
      <c r="D2516">
        <v>2024</v>
      </c>
      <c r="F2516" t="s">
        <v>1246</v>
      </c>
      <c r="G2516" t="s">
        <v>4271</v>
      </c>
      <c r="H2516" t="s">
        <v>1866</v>
      </c>
      <c r="I2516" t="s">
        <v>1866</v>
      </c>
      <c r="J2516" t="s">
        <v>2061</v>
      </c>
      <c r="K2516" t="s">
        <v>1923</v>
      </c>
      <c r="L2516" t="s">
        <v>1888</v>
      </c>
      <c r="M2516">
        <v>2</v>
      </c>
      <c r="N2516" s="3">
        <v>25</v>
      </c>
      <c r="O2516" s="3">
        <v>11</v>
      </c>
      <c r="P2516" s="4">
        <v>0</v>
      </c>
      <c r="Q2516" s="3">
        <v>50</v>
      </c>
      <c r="R2516" s="3">
        <v>22</v>
      </c>
      <c r="S2516" s="3">
        <v>28</v>
      </c>
      <c r="T2516" t="s">
        <v>1954</v>
      </c>
      <c r="U2516" t="s">
        <v>72</v>
      </c>
    </row>
    <row r="2517" spans="1:21" x14ac:dyDescent="0.35">
      <c r="A2517" t="s">
        <v>5069</v>
      </c>
      <c r="B2517" s="2">
        <v>45477</v>
      </c>
      <c r="C2517">
        <v>7</v>
      </c>
      <c r="D2517">
        <v>2024</v>
      </c>
      <c r="F2517" t="s">
        <v>435</v>
      </c>
      <c r="G2517" t="s">
        <v>3306</v>
      </c>
      <c r="H2517" t="s">
        <v>1863</v>
      </c>
      <c r="I2517" t="s">
        <v>2051</v>
      </c>
      <c r="J2517" t="s">
        <v>1967</v>
      </c>
      <c r="K2517" t="s">
        <v>1913</v>
      </c>
      <c r="L2517" t="s">
        <v>1888</v>
      </c>
      <c r="M2517">
        <v>1</v>
      </c>
      <c r="N2517" s="3">
        <v>78</v>
      </c>
      <c r="O2517" s="3">
        <v>39</v>
      </c>
      <c r="P2517" s="4">
        <v>0.05</v>
      </c>
      <c r="Q2517" s="3">
        <v>74.099999999999994</v>
      </c>
      <c r="R2517" s="3">
        <v>39</v>
      </c>
      <c r="S2517" s="3">
        <v>35.1</v>
      </c>
      <c r="T2517" t="s">
        <v>1954</v>
      </c>
      <c r="U2517" t="s">
        <v>72</v>
      </c>
    </row>
    <row r="2518" spans="1:21" x14ac:dyDescent="0.35">
      <c r="A2518" t="s">
        <v>5070</v>
      </c>
      <c r="B2518" s="2">
        <v>45477</v>
      </c>
      <c r="C2518">
        <v>7</v>
      </c>
      <c r="D2518">
        <v>2024</v>
      </c>
      <c r="F2518" t="s">
        <v>1746</v>
      </c>
      <c r="G2518" t="s">
        <v>2080</v>
      </c>
      <c r="H2518" t="s">
        <v>1868</v>
      </c>
      <c r="I2518" t="s">
        <v>2022</v>
      </c>
      <c r="J2518" t="s">
        <v>1953</v>
      </c>
      <c r="K2518" t="s">
        <v>1905</v>
      </c>
      <c r="L2518" t="s">
        <v>1888</v>
      </c>
      <c r="M2518">
        <v>1</v>
      </c>
      <c r="N2518" s="3">
        <v>120</v>
      </c>
      <c r="O2518" s="3">
        <v>63</v>
      </c>
      <c r="P2518" s="4">
        <v>0.05</v>
      </c>
      <c r="Q2518" s="3">
        <v>114</v>
      </c>
      <c r="R2518" s="3">
        <v>63</v>
      </c>
      <c r="S2518" s="3">
        <v>51</v>
      </c>
      <c r="T2518" t="s">
        <v>1954</v>
      </c>
      <c r="U2518" t="s">
        <v>72</v>
      </c>
    </row>
    <row r="2519" spans="1:21" x14ac:dyDescent="0.35">
      <c r="A2519" t="s">
        <v>5071</v>
      </c>
      <c r="B2519" s="2">
        <v>45477</v>
      </c>
      <c r="C2519">
        <v>7</v>
      </c>
      <c r="D2519">
        <v>2024</v>
      </c>
      <c r="F2519" t="s">
        <v>1630</v>
      </c>
      <c r="G2519" t="s">
        <v>2025</v>
      </c>
      <c r="H2519" t="s">
        <v>1872</v>
      </c>
      <c r="I2519" t="s">
        <v>2357</v>
      </c>
      <c r="J2519" t="s">
        <v>2026</v>
      </c>
      <c r="K2519" t="s">
        <v>1919</v>
      </c>
      <c r="L2519" t="s">
        <v>1887</v>
      </c>
      <c r="M2519">
        <v>4</v>
      </c>
      <c r="N2519" s="3">
        <v>85</v>
      </c>
      <c r="O2519" s="3">
        <v>44</v>
      </c>
      <c r="P2519" s="4">
        <v>0</v>
      </c>
      <c r="Q2519" s="3">
        <v>340</v>
      </c>
      <c r="R2519" s="3">
        <v>176</v>
      </c>
      <c r="S2519" s="3">
        <v>164</v>
      </c>
      <c r="T2519" t="s">
        <v>1954</v>
      </c>
      <c r="U2519" t="s">
        <v>71</v>
      </c>
    </row>
    <row r="2520" spans="1:21" x14ac:dyDescent="0.35">
      <c r="A2520" t="s">
        <v>5072</v>
      </c>
      <c r="B2520" s="2">
        <v>45477</v>
      </c>
      <c r="C2520">
        <v>7</v>
      </c>
      <c r="D2520">
        <v>2024</v>
      </c>
      <c r="F2520" t="s">
        <v>1208</v>
      </c>
      <c r="G2520" t="s">
        <v>1985</v>
      </c>
      <c r="H2520" t="s">
        <v>1872</v>
      </c>
      <c r="I2520" t="s">
        <v>1986</v>
      </c>
      <c r="J2520" t="s">
        <v>2034</v>
      </c>
      <c r="K2520" t="s">
        <v>1904</v>
      </c>
      <c r="L2520" t="s">
        <v>1889</v>
      </c>
      <c r="M2520">
        <v>2</v>
      </c>
      <c r="N2520" s="3">
        <v>149</v>
      </c>
      <c r="O2520" s="3">
        <v>91</v>
      </c>
      <c r="P2520" s="4">
        <v>0</v>
      </c>
      <c r="Q2520" s="3">
        <v>298</v>
      </c>
      <c r="R2520" s="3">
        <v>182</v>
      </c>
      <c r="S2520" s="3">
        <v>116</v>
      </c>
      <c r="T2520" t="s">
        <v>1954</v>
      </c>
      <c r="U2520" t="s">
        <v>72</v>
      </c>
    </row>
    <row r="2521" spans="1:21" x14ac:dyDescent="0.35">
      <c r="A2521" t="s">
        <v>5073</v>
      </c>
      <c r="B2521" s="2">
        <v>45477</v>
      </c>
      <c r="C2521">
        <v>7</v>
      </c>
      <c r="D2521">
        <v>2024</v>
      </c>
      <c r="F2521" t="s">
        <v>1790</v>
      </c>
      <c r="G2521" t="s">
        <v>4962</v>
      </c>
      <c r="H2521" t="s">
        <v>1868</v>
      </c>
      <c r="I2521" t="s">
        <v>2022</v>
      </c>
      <c r="J2521" t="s">
        <v>2061</v>
      </c>
      <c r="K2521" t="s">
        <v>1923</v>
      </c>
      <c r="L2521" t="s">
        <v>1888</v>
      </c>
      <c r="M2521">
        <v>3</v>
      </c>
      <c r="N2521" s="3">
        <v>25</v>
      </c>
      <c r="O2521" s="3">
        <v>11</v>
      </c>
      <c r="P2521" s="4">
        <v>0</v>
      </c>
      <c r="Q2521" s="3">
        <v>75</v>
      </c>
      <c r="R2521" s="3">
        <v>33</v>
      </c>
      <c r="S2521" s="3">
        <v>42</v>
      </c>
      <c r="T2521" t="s">
        <v>1954</v>
      </c>
      <c r="U2521" t="s">
        <v>71</v>
      </c>
    </row>
    <row r="2522" spans="1:21" x14ac:dyDescent="0.35">
      <c r="A2522" t="s">
        <v>5074</v>
      </c>
      <c r="B2522" s="2">
        <v>45477</v>
      </c>
      <c r="C2522">
        <v>7</v>
      </c>
      <c r="D2522">
        <v>2024</v>
      </c>
      <c r="F2522" t="s">
        <v>1436</v>
      </c>
      <c r="G2522" t="s">
        <v>3753</v>
      </c>
      <c r="H2522" t="s">
        <v>1868</v>
      </c>
      <c r="I2522" t="s">
        <v>2022</v>
      </c>
      <c r="J2522" t="s">
        <v>2120</v>
      </c>
      <c r="K2522" t="s">
        <v>1926</v>
      </c>
      <c r="L2522" t="s">
        <v>1885</v>
      </c>
      <c r="M2522">
        <v>3</v>
      </c>
      <c r="N2522" s="3">
        <v>28</v>
      </c>
      <c r="O2522" s="3">
        <v>13</v>
      </c>
      <c r="P2522" s="4">
        <v>0.05</v>
      </c>
      <c r="Q2522" s="3">
        <v>79.8</v>
      </c>
      <c r="R2522" s="3">
        <v>39</v>
      </c>
      <c r="S2522" s="3">
        <v>40.799999999999997</v>
      </c>
      <c r="T2522" t="s">
        <v>1954</v>
      </c>
      <c r="U2522" t="s">
        <v>72</v>
      </c>
    </row>
    <row r="2523" spans="1:21" x14ac:dyDescent="0.35">
      <c r="A2523" t="s">
        <v>5075</v>
      </c>
      <c r="B2523" s="2">
        <v>45477</v>
      </c>
      <c r="C2523">
        <v>7</v>
      </c>
      <c r="D2523">
        <v>2024</v>
      </c>
      <c r="F2523" t="s">
        <v>153</v>
      </c>
      <c r="G2523" t="s">
        <v>2194</v>
      </c>
      <c r="H2523" t="s">
        <v>1872</v>
      </c>
      <c r="I2523" t="s">
        <v>2152</v>
      </c>
      <c r="J2523" t="s">
        <v>1953</v>
      </c>
      <c r="K2523" t="s">
        <v>1905</v>
      </c>
      <c r="L2523" t="s">
        <v>1888</v>
      </c>
      <c r="M2523">
        <v>3</v>
      </c>
      <c r="N2523" s="3">
        <v>120</v>
      </c>
      <c r="O2523" s="3">
        <v>63</v>
      </c>
      <c r="P2523" s="4">
        <v>0.1</v>
      </c>
      <c r="Q2523" s="3">
        <v>324</v>
      </c>
      <c r="R2523" s="3">
        <v>189</v>
      </c>
      <c r="S2523" s="3">
        <v>135</v>
      </c>
      <c r="T2523" t="s">
        <v>1954</v>
      </c>
      <c r="U2523" t="s">
        <v>72</v>
      </c>
    </row>
    <row r="2524" spans="1:21" x14ac:dyDescent="0.35">
      <c r="A2524" t="s">
        <v>5076</v>
      </c>
      <c r="B2524" s="2">
        <v>45477</v>
      </c>
      <c r="C2524">
        <v>7</v>
      </c>
      <c r="D2524">
        <v>2024</v>
      </c>
      <c r="F2524" t="s">
        <v>184</v>
      </c>
      <c r="G2524" t="s">
        <v>2261</v>
      </c>
      <c r="H2524" t="s">
        <v>1869</v>
      </c>
      <c r="I2524" t="s">
        <v>1977</v>
      </c>
      <c r="J2524" t="s">
        <v>2183</v>
      </c>
      <c r="K2524" t="s">
        <v>1917</v>
      </c>
      <c r="L2524" t="s">
        <v>1886</v>
      </c>
      <c r="M2524">
        <v>3</v>
      </c>
      <c r="N2524" s="3">
        <v>72</v>
      </c>
      <c r="O2524" s="3">
        <v>34</v>
      </c>
      <c r="P2524" s="4">
        <v>0.05</v>
      </c>
      <c r="Q2524" s="3">
        <v>205.2</v>
      </c>
      <c r="R2524" s="3">
        <v>102</v>
      </c>
      <c r="S2524" s="3">
        <v>103.2</v>
      </c>
      <c r="T2524" t="s">
        <v>1954</v>
      </c>
      <c r="U2524" t="s">
        <v>72</v>
      </c>
    </row>
    <row r="2525" spans="1:21" x14ac:dyDescent="0.35">
      <c r="A2525" t="s">
        <v>5077</v>
      </c>
      <c r="B2525" s="2">
        <v>45477</v>
      </c>
      <c r="C2525">
        <v>7</v>
      </c>
      <c r="D2525">
        <v>2024</v>
      </c>
      <c r="F2525" t="s">
        <v>220</v>
      </c>
      <c r="G2525" t="s">
        <v>2269</v>
      </c>
      <c r="H2525" t="s">
        <v>1875</v>
      </c>
      <c r="I2525" t="s">
        <v>1996</v>
      </c>
      <c r="J2525" t="s">
        <v>2183</v>
      </c>
      <c r="K2525" t="s">
        <v>1917</v>
      </c>
      <c r="L2525" t="s">
        <v>1886</v>
      </c>
      <c r="M2525">
        <v>1</v>
      </c>
      <c r="N2525" s="3">
        <v>72</v>
      </c>
      <c r="O2525" s="3">
        <v>34</v>
      </c>
      <c r="P2525" s="4">
        <v>0.1</v>
      </c>
      <c r="Q2525" s="3">
        <v>64.8</v>
      </c>
      <c r="R2525" s="3">
        <v>34</v>
      </c>
      <c r="S2525" s="3">
        <v>30.8</v>
      </c>
      <c r="T2525" t="s">
        <v>1954</v>
      </c>
      <c r="U2525" t="s">
        <v>72</v>
      </c>
    </row>
    <row r="2526" spans="1:21" x14ac:dyDescent="0.35">
      <c r="A2526" t="s">
        <v>5078</v>
      </c>
      <c r="B2526" s="2">
        <v>45477</v>
      </c>
      <c r="C2526">
        <v>7</v>
      </c>
      <c r="D2526">
        <v>2024</v>
      </c>
      <c r="F2526" t="s">
        <v>1381</v>
      </c>
      <c r="G2526" t="s">
        <v>2983</v>
      </c>
      <c r="H2526" t="s">
        <v>1872</v>
      </c>
      <c r="I2526" t="s">
        <v>2357</v>
      </c>
      <c r="J2526" t="s">
        <v>1971</v>
      </c>
      <c r="K2526" t="s">
        <v>1920</v>
      </c>
      <c r="L2526" t="s">
        <v>1886</v>
      </c>
      <c r="M2526">
        <v>1</v>
      </c>
      <c r="N2526" s="3">
        <v>45</v>
      </c>
      <c r="O2526" s="3">
        <v>19</v>
      </c>
      <c r="P2526" s="4">
        <v>0.05</v>
      </c>
      <c r="Q2526" s="3">
        <v>42.75</v>
      </c>
      <c r="R2526" s="3">
        <v>19</v>
      </c>
      <c r="S2526" s="3">
        <v>23.75</v>
      </c>
      <c r="T2526" t="s">
        <v>1954</v>
      </c>
      <c r="U2526" t="s">
        <v>72</v>
      </c>
    </row>
    <row r="2527" spans="1:21" x14ac:dyDescent="0.35">
      <c r="A2527" t="s">
        <v>5079</v>
      </c>
      <c r="B2527" s="2">
        <v>45477</v>
      </c>
      <c r="C2527">
        <v>7</v>
      </c>
      <c r="D2527">
        <v>2024</v>
      </c>
      <c r="F2527" t="s">
        <v>645</v>
      </c>
      <c r="G2527" t="s">
        <v>3639</v>
      </c>
      <c r="H2527" t="s">
        <v>1868</v>
      </c>
      <c r="I2527" t="s">
        <v>2014</v>
      </c>
      <c r="J2527" t="s">
        <v>1956</v>
      </c>
      <c r="K2527" t="s">
        <v>1909</v>
      </c>
      <c r="L2527" t="s">
        <v>1887</v>
      </c>
      <c r="M2527">
        <v>3</v>
      </c>
      <c r="N2527" s="3">
        <v>95</v>
      </c>
      <c r="O2527" s="3">
        <v>54</v>
      </c>
      <c r="P2527" s="4">
        <v>0.05</v>
      </c>
      <c r="Q2527" s="3">
        <v>270.75</v>
      </c>
      <c r="R2527" s="3">
        <v>162</v>
      </c>
      <c r="S2527" s="3">
        <v>108.75</v>
      </c>
      <c r="T2527" t="s">
        <v>1954</v>
      </c>
      <c r="U2527" t="s">
        <v>71</v>
      </c>
    </row>
    <row r="2528" spans="1:21" x14ac:dyDescent="0.35">
      <c r="A2528" t="s">
        <v>5080</v>
      </c>
      <c r="B2528" s="2">
        <v>45477</v>
      </c>
      <c r="C2528">
        <v>7</v>
      </c>
      <c r="D2528">
        <v>2024</v>
      </c>
      <c r="F2528" t="s">
        <v>556</v>
      </c>
      <c r="G2528" t="s">
        <v>5067</v>
      </c>
      <c r="H2528" t="s">
        <v>1871</v>
      </c>
      <c r="I2528" t="s">
        <v>2234</v>
      </c>
      <c r="J2528" t="s">
        <v>2064</v>
      </c>
      <c r="K2528" t="s">
        <v>1922</v>
      </c>
      <c r="L2528" t="s">
        <v>1887</v>
      </c>
      <c r="M2528">
        <v>3</v>
      </c>
      <c r="N2528" s="3">
        <v>32</v>
      </c>
      <c r="O2528" s="3">
        <v>14</v>
      </c>
      <c r="P2528" s="4">
        <v>0</v>
      </c>
      <c r="Q2528" s="3">
        <v>96</v>
      </c>
      <c r="R2528" s="3">
        <v>42</v>
      </c>
      <c r="S2528" s="3">
        <v>54</v>
      </c>
      <c r="T2528" t="s">
        <v>1954</v>
      </c>
      <c r="U2528" t="s">
        <v>71</v>
      </c>
    </row>
    <row r="2529" spans="1:21" x14ac:dyDescent="0.35">
      <c r="A2529" t="s">
        <v>5081</v>
      </c>
      <c r="B2529" s="2">
        <v>45477</v>
      </c>
      <c r="C2529">
        <v>7</v>
      </c>
      <c r="D2529">
        <v>2024</v>
      </c>
      <c r="F2529" t="s">
        <v>1831</v>
      </c>
      <c r="G2529" t="s">
        <v>2361</v>
      </c>
      <c r="H2529" t="s">
        <v>1866</v>
      </c>
      <c r="I2529" t="s">
        <v>1866</v>
      </c>
      <c r="J2529" t="s">
        <v>2114</v>
      </c>
      <c r="K2529" t="s">
        <v>1915</v>
      </c>
      <c r="L2529" t="s">
        <v>1886</v>
      </c>
      <c r="M2529">
        <v>4</v>
      </c>
      <c r="N2529" s="3">
        <v>85</v>
      </c>
      <c r="O2529" s="3">
        <v>41</v>
      </c>
      <c r="P2529" s="4">
        <v>0</v>
      </c>
      <c r="Q2529" s="3">
        <v>340</v>
      </c>
      <c r="R2529" s="3">
        <v>164</v>
      </c>
      <c r="S2529" s="3">
        <v>176</v>
      </c>
      <c r="T2529" t="s">
        <v>1954</v>
      </c>
      <c r="U2529" t="s">
        <v>71</v>
      </c>
    </row>
    <row r="2530" spans="1:21" x14ac:dyDescent="0.35">
      <c r="A2530" t="s">
        <v>5082</v>
      </c>
      <c r="B2530" s="2">
        <v>45477</v>
      </c>
      <c r="C2530">
        <v>7</v>
      </c>
      <c r="D2530">
        <v>2024</v>
      </c>
      <c r="F2530" t="s">
        <v>1586</v>
      </c>
      <c r="G2530" t="s">
        <v>2784</v>
      </c>
      <c r="H2530" t="s">
        <v>1866</v>
      </c>
      <c r="I2530" t="s">
        <v>1866</v>
      </c>
      <c r="J2530" t="s">
        <v>2034</v>
      </c>
      <c r="K2530" t="s">
        <v>1904</v>
      </c>
      <c r="L2530" t="s">
        <v>1889</v>
      </c>
      <c r="M2530">
        <v>1</v>
      </c>
      <c r="N2530" s="3">
        <v>149</v>
      </c>
      <c r="O2530" s="3">
        <v>91</v>
      </c>
      <c r="P2530" s="4">
        <v>0</v>
      </c>
      <c r="Q2530" s="3">
        <v>149</v>
      </c>
      <c r="R2530" s="3">
        <v>91</v>
      </c>
      <c r="S2530" s="3">
        <v>58</v>
      </c>
      <c r="T2530" t="s">
        <v>1954</v>
      </c>
      <c r="U2530" t="s">
        <v>71</v>
      </c>
    </row>
    <row r="2531" spans="1:21" x14ac:dyDescent="0.35">
      <c r="A2531" t="s">
        <v>5083</v>
      </c>
      <c r="B2531" s="2">
        <v>45477</v>
      </c>
      <c r="C2531">
        <v>7</v>
      </c>
      <c r="D2531">
        <v>2024</v>
      </c>
      <c r="F2531" t="s">
        <v>485</v>
      </c>
      <c r="G2531" t="s">
        <v>2003</v>
      </c>
      <c r="H2531" t="s">
        <v>1864</v>
      </c>
      <c r="I2531" t="s">
        <v>2101</v>
      </c>
      <c r="J2531" t="s">
        <v>2026</v>
      </c>
      <c r="K2531" t="s">
        <v>1919</v>
      </c>
      <c r="L2531" t="s">
        <v>1887</v>
      </c>
      <c r="M2531">
        <v>1</v>
      </c>
      <c r="N2531" s="3">
        <v>85</v>
      </c>
      <c r="O2531" s="3">
        <v>44</v>
      </c>
      <c r="P2531" s="4">
        <v>0</v>
      </c>
      <c r="Q2531" s="3">
        <v>85</v>
      </c>
      <c r="R2531" s="3">
        <v>44</v>
      </c>
      <c r="S2531" s="3">
        <v>41</v>
      </c>
      <c r="T2531" t="s">
        <v>1954</v>
      </c>
      <c r="U2531" t="s">
        <v>71</v>
      </c>
    </row>
    <row r="2532" spans="1:21" x14ac:dyDescent="0.35">
      <c r="A2532" t="s">
        <v>5084</v>
      </c>
      <c r="B2532" s="2">
        <v>45477</v>
      </c>
      <c r="C2532">
        <v>7</v>
      </c>
      <c r="D2532">
        <v>2024</v>
      </c>
      <c r="F2532" t="s">
        <v>1578</v>
      </c>
      <c r="G2532" t="s">
        <v>2400</v>
      </c>
      <c r="H2532" t="s">
        <v>1867</v>
      </c>
      <c r="I2532" t="s">
        <v>2036</v>
      </c>
      <c r="J2532" t="s">
        <v>2064</v>
      </c>
      <c r="K2532" t="s">
        <v>1922</v>
      </c>
      <c r="L2532" t="s">
        <v>1887</v>
      </c>
      <c r="M2532">
        <v>2</v>
      </c>
      <c r="N2532" s="3">
        <v>32</v>
      </c>
      <c r="O2532" s="3">
        <v>14</v>
      </c>
      <c r="P2532" s="4">
        <v>0.05</v>
      </c>
      <c r="Q2532" s="3">
        <v>60.8</v>
      </c>
      <c r="R2532" s="3">
        <v>28</v>
      </c>
      <c r="S2532" s="3">
        <v>32.799999999999997</v>
      </c>
      <c r="T2532" t="s">
        <v>1954</v>
      </c>
      <c r="U2532" t="s">
        <v>72</v>
      </c>
    </row>
    <row r="2533" spans="1:21" x14ac:dyDescent="0.35">
      <c r="A2533" t="s">
        <v>5085</v>
      </c>
      <c r="B2533" s="2">
        <v>45477</v>
      </c>
      <c r="C2533">
        <v>7</v>
      </c>
      <c r="D2533">
        <v>2024</v>
      </c>
      <c r="F2533" t="s">
        <v>895</v>
      </c>
      <c r="G2533" t="s">
        <v>5086</v>
      </c>
      <c r="H2533" t="s">
        <v>1863</v>
      </c>
      <c r="I2533" t="s">
        <v>2056</v>
      </c>
      <c r="J2533" t="s">
        <v>2034</v>
      </c>
      <c r="K2533" t="s">
        <v>1904</v>
      </c>
      <c r="L2533" t="s">
        <v>1889</v>
      </c>
      <c r="M2533">
        <v>1</v>
      </c>
      <c r="N2533" s="3">
        <v>149</v>
      </c>
      <c r="O2533" s="3">
        <v>91</v>
      </c>
      <c r="P2533" s="4">
        <v>0</v>
      </c>
      <c r="Q2533" s="3">
        <v>149</v>
      </c>
      <c r="R2533" s="3">
        <v>91</v>
      </c>
      <c r="S2533" s="3">
        <v>58</v>
      </c>
      <c r="T2533" t="s">
        <v>1954</v>
      </c>
      <c r="U2533" t="s">
        <v>71</v>
      </c>
    </row>
    <row r="2534" spans="1:21" x14ac:dyDescent="0.35">
      <c r="A2534" t="s">
        <v>5087</v>
      </c>
      <c r="B2534" s="2">
        <v>45477</v>
      </c>
      <c r="C2534">
        <v>7</v>
      </c>
      <c r="D2534">
        <v>2024</v>
      </c>
      <c r="F2534" t="s">
        <v>1398</v>
      </c>
      <c r="G2534" t="s">
        <v>5086</v>
      </c>
      <c r="H2534" t="s">
        <v>1871</v>
      </c>
      <c r="I2534" t="s">
        <v>2144</v>
      </c>
      <c r="J2534" t="s">
        <v>1967</v>
      </c>
      <c r="K2534" t="s">
        <v>1913</v>
      </c>
      <c r="L2534" t="s">
        <v>1888</v>
      </c>
      <c r="M2534">
        <v>1</v>
      </c>
      <c r="N2534" s="3">
        <v>78</v>
      </c>
      <c r="O2534" s="3">
        <v>39</v>
      </c>
      <c r="P2534" s="4">
        <v>0.15</v>
      </c>
      <c r="Q2534" s="3">
        <v>66.3</v>
      </c>
      <c r="R2534" s="3">
        <v>39</v>
      </c>
      <c r="S2534" s="3">
        <v>27.3</v>
      </c>
      <c r="T2534" t="s">
        <v>1954</v>
      </c>
      <c r="U2534" t="s">
        <v>71</v>
      </c>
    </row>
    <row r="2535" spans="1:21" x14ac:dyDescent="0.35">
      <c r="A2535" t="s">
        <v>5088</v>
      </c>
      <c r="B2535" s="2">
        <v>45478</v>
      </c>
      <c r="C2535">
        <v>7</v>
      </c>
      <c r="D2535">
        <v>2024</v>
      </c>
      <c r="F2535" t="s">
        <v>1436</v>
      </c>
      <c r="G2535" t="s">
        <v>3753</v>
      </c>
      <c r="H2535" t="s">
        <v>1868</v>
      </c>
      <c r="I2535" t="s">
        <v>2022</v>
      </c>
      <c r="J2535" t="s">
        <v>1963</v>
      </c>
      <c r="K2535" t="s">
        <v>1907</v>
      </c>
      <c r="L2535" t="s">
        <v>1890</v>
      </c>
      <c r="M2535">
        <v>5</v>
      </c>
      <c r="N2535" s="3">
        <v>119</v>
      </c>
      <c r="O2535" s="3">
        <v>72</v>
      </c>
      <c r="P2535" s="4">
        <v>0</v>
      </c>
      <c r="Q2535" s="3">
        <v>595</v>
      </c>
      <c r="R2535" s="3">
        <v>360</v>
      </c>
      <c r="S2535" s="3">
        <v>235</v>
      </c>
      <c r="T2535" t="s">
        <v>1954</v>
      </c>
      <c r="U2535" t="s">
        <v>72</v>
      </c>
    </row>
    <row r="2536" spans="1:21" x14ac:dyDescent="0.35">
      <c r="A2536" t="s">
        <v>5089</v>
      </c>
      <c r="B2536" s="2">
        <v>45478</v>
      </c>
      <c r="C2536">
        <v>7</v>
      </c>
      <c r="D2536">
        <v>2024</v>
      </c>
      <c r="F2536" t="s">
        <v>129</v>
      </c>
      <c r="G2536" t="s">
        <v>2691</v>
      </c>
      <c r="H2536" t="s">
        <v>1868</v>
      </c>
      <c r="I2536" t="s">
        <v>2014</v>
      </c>
      <c r="J2536" t="s">
        <v>2001</v>
      </c>
      <c r="K2536" t="s">
        <v>1911</v>
      </c>
      <c r="L2536" t="s">
        <v>1886</v>
      </c>
      <c r="M2536">
        <v>2</v>
      </c>
      <c r="N2536" s="3">
        <v>58</v>
      </c>
      <c r="O2536" s="3">
        <v>25</v>
      </c>
      <c r="P2536" s="4">
        <v>0.15</v>
      </c>
      <c r="Q2536" s="3">
        <v>98.6</v>
      </c>
      <c r="R2536" s="3">
        <v>50</v>
      </c>
      <c r="S2536" s="3">
        <v>48.6</v>
      </c>
      <c r="T2536" t="s">
        <v>1954</v>
      </c>
      <c r="U2536" t="s">
        <v>72</v>
      </c>
    </row>
    <row r="2537" spans="1:21" x14ac:dyDescent="0.35">
      <c r="A2537" t="s">
        <v>5090</v>
      </c>
      <c r="B2537" s="2">
        <v>45478</v>
      </c>
      <c r="C2537">
        <v>7</v>
      </c>
      <c r="D2537">
        <v>2024</v>
      </c>
      <c r="F2537" t="s">
        <v>948</v>
      </c>
      <c r="G2537" t="s">
        <v>3659</v>
      </c>
      <c r="H2537" t="s">
        <v>1874</v>
      </c>
      <c r="I2537" t="s">
        <v>2119</v>
      </c>
      <c r="J2537" t="s">
        <v>2120</v>
      </c>
      <c r="K2537" t="s">
        <v>1926</v>
      </c>
      <c r="L2537" t="s">
        <v>1885</v>
      </c>
      <c r="M2537">
        <v>1</v>
      </c>
      <c r="N2537" s="3">
        <v>28</v>
      </c>
      <c r="O2537" s="3">
        <v>13</v>
      </c>
      <c r="P2537" s="4">
        <v>0.05</v>
      </c>
      <c r="Q2537" s="3">
        <v>26.6</v>
      </c>
      <c r="R2537" s="3">
        <v>13</v>
      </c>
      <c r="S2537" s="3">
        <v>13.6</v>
      </c>
      <c r="T2537" t="s">
        <v>1954</v>
      </c>
      <c r="U2537" t="s">
        <v>72</v>
      </c>
    </row>
    <row r="2538" spans="1:21" x14ac:dyDescent="0.35">
      <c r="A2538" t="s">
        <v>5091</v>
      </c>
      <c r="B2538" s="2">
        <v>45478</v>
      </c>
      <c r="C2538">
        <v>7</v>
      </c>
      <c r="D2538">
        <v>2024</v>
      </c>
      <c r="F2538" t="s">
        <v>396</v>
      </c>
      <c r="G2538" t="s">
        <v>2752</v>
      </c>
      <c r="H2538" t="s">
        <v>1863</v>
      </c>
      <c r="I2538" t="s">
        <v>1952</v>
      </c>
      <c r="J2538" t="s">
        <v>1963</v>
      </c>
      <c r="K2538" t="s">
        <v>1907</v>
      </c>
      <c r="L2538" t="s">
        <v>1890</v>
      </c>
      <c r="M2538">
        <v>1</v>
      </c>
      <c r="N2538" s="3">
        <v>119</v>
      </c>
      <c r="O2538" s="3">
        <v>72</v>
      </c>
      <c r="P2538" s="4">
        <v>0</v>
      </c>
      <c r="Q2538" s="3">
        <v>119</v>
      </c>
      <c r="R2538" s="3">
        <v>72</v>
      </c>
      <c r="S2538" s="3">
        <v>47</v>
      </c>
      <c r="T2538" t="s">
        <v>1954</v>
      </c>
      <c r="U2538" t="s">
        <v>71</v>
      </c>
    </row>
    <row r="2539" spans="1:21" x14ac:dyDescent="0.35">
      <c r="A2539" t="s">
        <v>5092</v>
      </c>
      <c r="B2539" s="2">
        <v>45478</v>
      </c>
      <c r="C2539">
        <v>7</v>
      </c>
      <c r="D2539">
        <v>2024</v>
      </c>
      <c r="F2539" t="s">
        <v>378</v>
      </c>
      <c r="G2539" t="s">
        <v>5093</v>
      </c>
      <c r="H2539" t="s">
        <v>1871</v>
      </c>
      <c r="I2539" t="s">
        <v>2144</v>
      </c>
      <c r="J2539" t="s">
        <v>1967</v>
      </c>
      <c r="K2539" t="s">
        <v>1913</v>
      </c>
      <c r="L2539" t="s">
        <v>1888</v>
      </c>
      <c r="M2539">
        <v>2</v>
      </c>
      <c r="N2539" s="3">
        <v>78</v>
      </c>
      <c r="O2539" s="3">
        <v>39</v>
      </c>
      <c r="P2539" s="4">
        <v>0.1</v>
      </c>
      <c r="Q2539" s="3">
        <v>140.4</v>
      </c>
      <c r="R2539" s="3">
        <v>78</v>
      </c>
      <c r="S2539" s="3">
        <v>62.4</v>
      </c>
      <c r="T2539" t="s">
        <v>1954</v>
      </c>
      <c r="U2539" t="s">
        <v>71</v>
      </c>
    </row>
    <row r="2540" spans="1:21" x14ac:dyDescent="0.35">
      <c r="A2540" t="s">
        <v>5094</v>
      </c>
      <c r="B2540" s="2">
        <v>45478</v>
      </c>
      <c r="C2540">
        <v>7</v>
      </c>
      <c r="D2540">
        <v>2024</v>
      </c>
      <c r="F2540" t="s">
        <v>842</v>
      </c>
      <c r="G2540" t="s">
        <v>2105</v>
      </c>
      <c r="H2540" t="s">
        <v>1871</v>
      </c>
      <c r="I2540" t="s">
        <v>1966</v>
      </c>
      <c r="J2540" t="s">
        <v>1971</v>
      </c>
      <c r="K2540" t="s">
        <v>1920</v>
      </c>
      <c r="L2540" t="s">
        <v>1886</v>
      </c>
      <c r="M2540">
        <v>1</v>
      </c>
      <c r="N2540" s="3">
        <v>45</v>
      </c>
      <c r="O2540" s="3">
        <v>19</v>
      </c>
      <c r="P2540" s="4">
        <v>0.15</v>
      </c>
      <c r="Q2540" s="3">
        <v>38.25</v>
      </c>
      <c r="R2540" s="3">
        <v>19</v>
      </c>
      <c r="S2540" s="3">
        <v>19.25</v>
      </c>
      <c r="T2540" t="s">
        <v>1954</v>
      </c>
      <c r="U2540" t="s">
        <v>72</v>
      </c>
    </row>
    <row r="2541" spans="1:21" x14ac:dyDescent="0.35">
      <c r="A2541" t="s">
        <v>5095</v>
      </c>
      <c r="B2541" s="2">
        <v>45478</v>
      </c>
      <c r="C2541">
        <v>7</v>
      </c>
      <c r="D2541">
        <v>2024</v>
      </c>
      <c r="F2541" t="s">
        <v>471</v>
      </c>
      <c r="G2541" t="s">
        <v>3256</v>
      </c>
      <c r="H2541" t="s">
        <v>1871</v>
      </c>
      <c r="I2541" t="s">
        <v>2234</v>
      </c>
      <c r="J2541" t="s">
        <v>2061</v>
      </c>
      <c r="K2541" t="s">
        <v>1923</v>
      </c>
      <c r="L2541" t="s">
        <v>1888</v>
      </c>
      <c r="M2541">
        <v>1</v>
      </c>
      <c r="N2541" s="3">
        <v>25</v>
      </c>
      <c r="O2541" s="3">
        <v>11</v>
      </c>
      <c r="P2541" s="4">
        <v>0.05</v>
      </c>
      <c r="Q2541" s="3">
        <v>23.75</v>
      </c>
      <c r="R2541" s="3">
        <v>11</v>
      </c>
      <c r="S2541" s="3">
        <v>12.75</v>
      </c>
      <c r="T2541" t="s">
        <v>1954</v>
      </c>
      <c r="U2541" t="s">
        <v>72</v>
      </c>
    </row>
    <row r="2542" spans="1:21" x14ac:dyDescent="0.35">
      <c r="A2542" t="s">
        <v>5096</v>
      </c>
      <c r="B2542" s="2">
        <v>45478</v>
      </c>
      <c r="C2542">
        <v>7</v>
      </c>
      <c r="D2542">
        <v>2024</v>
      </c>
      <c r="F2542" t="s">
        <v>509</v>
      </c>
      <c r="G2542" t="s">
        <v>2545</v>
      </c>
      <c r="H2542" t="s">
        <v>1870</v>
      </c>
      <c r="I2542" t="s">
        <v>2192</v>
      </c>
      <c r="J2542" t="s">
        <v>1971</v>
      </c>
      <c r="K2542" t="s">
        <v>1920</v>
      </c>
      <c r="L2542" t="s">
        <v>1886</v>
      </c>
      <c r="M2542">
        <v>4</v>
      </c>
      <c r="N2542" s="3">
        <v>45</v>
      </c>
      <c r="O2542" s="3">
        <v>19</v>
      </c>
      <c r="P2542" s="4">
        <v>0</v>
      </c>
      <c r="Q2542" s="3">
        <v>180</v>
      </c>
      <c r="R2542" s="3">
        <v>76</v>
      </c>
      <c r="S2542" s="3">
        <v>104</v>
      </c>
      <c r="T2542" t="s">
        <v>1954</v>
      </c>
      <c r="U2542" t="s">
        <v>72</v>
      </c>
    </row>
    <row r="2543" spans="1:21" x14ac:dyDescent="0.35">
      <c r="A2543" t="s">
        <v>5097</v>
      </c>
      <c r="B2543" s="2">
        <v>45478</v>
      </c>
      <c r="C2543">
        <v>7</v>
      </c>
      <c r="D2543">
        <v>2024</v>
      </c>
      <c r="F2543" t="s">
        <v>326</v>
      </c>
      <c r="G2543" t="s">
        <v>2626</v>
      </c>
      <c r="H2543" t="s">
        <v>1864</v>
      </c>
      <c r="I2543" t="s">
        <v>2101</v>
      </c>
      <c r="J2543" t="s">
        <v>1971</v>
      </c>
      <c r="K2543" t="s">
        <v>1920</v>
      </c>
      <c r="L2543" t="s">
        <v>1886</v>
      </c>
      <c r="M2543">
        <v>1</v>
      </c>
      <c r="N2543" s="3">
        <v>45</v>
      </c>
      <c r="O2543" s="3">
        <v>19</v>
      </c>
      <c r="P2543" s="4">
        <v>0.05</v>
      </c>
      <c r="Q2543" s="3">
        <v>42.75</v>
      </c>
      <c r="R2543" s="3">
        <v>19</v>
      </c>
      <c r="S2543" s="3">
        <v>23.75</v>
      </c>
      <c r="T2543" t="s">
        <v>1954</v>
      </c>
      <c r="U2543" t="s">
        <v>72</v>
      </c>
    </row>
    <row r="2544" spans="1:21" x14ac:dyDescent="0.35">
      <c r="A2544" t="s">
        <v>5098</v>
      </c>
      <c r="B2544" s="2">
        <v>45479</v>
      </c>
      <c r="C2544">
        <v>7</v>
      </c>
      <c r="D2544">
        <v>2024</v>
      </c>
      <c r="F2544" t="s">
        <v>266</v>
      </c>
      <c r="G2544" t="s">
        <v>2561</v>
      </c>
      <c r="H2544" t="s">
        <v>1868</v>
      </c>
      <c r="I2544" t="s">
        <v>2113</v>
      </c>
      <c r="J2544" t="s">
        <v>2114</v>
      </c>
      <c r="K2544" t="s">
        <v>1915</v>
      </c>
      <c r="L2544" t="s">
        <v>1886</v>
      </c>
      <c r="M2544">
        <v>1</v>
      </c>
      <c r="N2544" s="3">
        <v>85</v>
      </c>
      <c r="O2544" s="3">
        <v>41</v>
      </c>
      <c r="P2544" s="4">
        <v>0</v>
      </c>
      <c r="Q2544" s="3">
        <v>85</v>
      </c>
      <c r="R2544" s="3">
        <v>41</v>
      </c>
      <c r="S2544" s="3">
        <v>44</v>
      </c>
      <c r="T2544" t="s">
        <v>1954</v>
      </c>
      <c r="U2544" t="s">
        <v>72</v>
      </c>
    </row>
    <row r="2545" spans="1:21" x14ac:dyDescent="0.35">
      <c r="A2545" t="s">
        <v>5099</v>
      </c>
      <c r="B2545" s="2">
        <v>45479</v>
      </c>
      <c r="C2545">
        <v>7</v>
      </c>
      <c r="D2545">
        <v>2024</v>
      </c>
      <c r="F2545" t="s">
        <v>381</v>
      </c>
      <c r="G2545" t="s">
        <v>2194</v>
      </c>
      <c r="H2545" t="s">
        <v>1873</v>
      </c>
      <c r="I2545" t="s">
        <v>2070</v>
      </c>
      <c r="J2545" t="s">
        <v>2061</v>
      </c>
      <c r="K2545" t="s">
        <v>1923</v>
      </c>
      <c r="L2545" t="s">
        <v>1888</v>
      </c>
      <c r="M2545">
        <v>2</v>
      </c>
      <c r="N2545" s="3">
        <v>25</v>
      </c>
      <c r="O2545" s="3">
        <v>11</v>
      </c>
      <c r="P2545" s="4">
        <v>0.15</v>
      </c>
      <c r="Q2545" s="3">
        <v>42.5</v>
      </c>
      <c r="R2545" s="3">
        <v>22</v>
      </c>
      <c r="S2545" s="3">
        <v>20.5</v>
      </c>
      <c r="T2545" t="s">
        <v>1954</v>
      </c>
      <c r="U2545" t="s">
        <v>72</v>
      </c>
    </row>
    <row r="2546" spans="1:21" x14ac:dyDescent="0.35">
      <c r="A2546" t="s">
        <v>5100</v>
      </c>
      <c r="B2546" s="2">
        <v>45479</v>
      </c>
      <c r="C2546">
        <v>7</v>
      </c>
      <c r="D2546">
        <v>2024</v>
      </c>
      <c r="F2546" t="s">
        <v>324</v>
      </c>
      <c r="G2546" t="s">
        <v>2630</v>
      </c>
      <c r="H2546" t="s">
        <v>1866</v>
      </c>
      <c r="I2546" t="s">
        <v>1866</v>
      </c>
      <c r="J2546" t="s">
        <v>1971</v>
      </c>
      <c r="K2546" t="s">
        <v>1920</v>
      </c>
      <c r="L2546" t="s">
        <v>1886</v>
      </c>
      <c r="M2546">
        <v>3</v>
      </c>
      <c r="N2546" s="3">
        <v>45</v>
      </c>
      <c r="O2546" s="3">
        <v>19</v>
      </c>
      <c r="P2546" s="4">
        <v>0</v>
      </c>
      <c r="Q2546" s="3">
        <v>135</v>
      </c>
      <c r="R2546" s="3">
        <v>57</v>
      </c>
      <c r="S2546" s="3">
        <v>78</v>
      </c>
      <c r="T2546" t="s">
        <v>1954</v>
      </c>
      <c r="U2546" t="s">
        <v>72</v>
      </c>
    </row>
    <row r="2547" spans="1:21" x14ac:dyDescent="0.35">
      <c r="A2547" t="s">
        <v>5101</v>
      </c>
      <c r="B2547" s="2">
        <v>45479</v>
      </c>
      <c r="C2547">
        <v>7</v>
      </c>
      <c r="D2547">
        <v>2024</v>
      </c>
      <c r="F2547" t="s">
        <v>330</v>
      </c>
      <c r="G2547" t="s">
        <v>1962</v>
      </c>
      <c r="H2547" t="s">
        <v>1868</v>
      </c>
      <c r="I2547" t="s">
        <v>1959</v>
      </c>
      <c r="J2547" t="s">
        <v>2001</v>
      </c>
      <c r="K2547" t="s">
        <v>1911</v>
      </c>
      <c r="L2547" t="s">
        <v>1886</v>
      </c>
      <c r="M2547">
        <v>1</v>
      </c>
      <c r="N2547" s="3">
        <v>58</v>
      </c>
      <c r="O2547" s="3">
        <v>25</v>
      </c>
      <c r="P2547" s="4">
        <v>0.05</v>
      </c>
      <c r="Q2547" s="3">
        <v>55.1</v>
      </c>
      <c r="R2547" s="3">
        <v>25</v>
      </c>
      <c r="S2547" s="3">
        <v>30.1</v>
      </c>
      <c r="T2547" t="s">
        <v>1954</v>
      </c>
      <c r="U2547" t="s">
        <v>72</v>
      </c>
    </row>
    <row r="2548" spans="1:21" x14ac:dyDescent="0.35">
      <c r="A2548" t="s">
        <v>5102</v>
      </c>
      <c r="B2548" s="2">
        <v>45479</v>
      </c>
      <c r="C2548">
        <v>7</v>
      </c>
      <c r="D2548">
        <v>2024</v>
      </c>
      <c r="F2548" t="s">
        <v>317</v>
      </c>
      <c r="G2548" t="s">
        <v>2664</v>
      </c>
      <c r="H2548" t="s">
        <v>1866</v>
      </c>
      <c r="I2548" t="s">
        <v>1866</v>
      </c>
      <c r="J2548" t="s">
        <v>2034</v>
      </c>
      <c r="K2548" t="s">
        <v>1904</v>
      </c>
      <c r="L2548" t="s">
        <v>1889</v>
      </c>
      <c r="M2548">
        <v>2</v>
      </c>
      <c r="N2548" s="3">
        <v>149</v>
      </c>
      <c r="O2548" s="3">
        <v>91</v>
      </c>
      <c r="P2548" s="4">
        <v>0</v>
      </c>
      <c r="Q2548" s="3">
        <v>298</v>
      </c>
      <c r="R2548" s="3">
        <v>182</v>
      </c>
      <c r="S2548" s="3">
        <v>116</v>
      </c>
      <c r="T2548" t="s">
        <v>1954</v>
      </c>
      <c r="U2548" t="s">
        <v>72</v>
      </c>
    </row>
    <row r="2549" spans="1:21" x14ac:dyDescent="0.35">
      <c r="A2549" t="s">
        <v>5103</v>
      </c>
      <c r="B2549" s="2">
        <v>45479</v>
      </c>
      <c r="C2549">
        <v>7</v>
      </c>
      <c r="D2549">
        <v>2024</v>
      </c>
      <c r="F2549" t="s">
        <v>299</v>
      </c>
      <c r="G2549" t="s">
        <v>2336</v>
      </c>
      <c r="H2549" t="s">
        <v>1868</v>
      </c>
      <c r="I2549" t="s">
        <v>2113</v>
      </c>
      <c r="J2549" t="s">
        <v>2011</v>
      </c>
      <c r="K2549" t="s">
        <v>1927</v>
      </c>
      <c r="L2549" t="s">
        <v>1885</v>
      </c>
      <c r="M2549">
        <v>1</v>
      </c>
      <c r="N2549" s="3">
        <v>24</v>
      </c>
      <c r="O2549" s="3">
        <v>10</v>
      </c>
      <c r="P2549" s="4">
        <v>0.15</v>
      </c>
      <c r="Q2549" s="3">
        <v>20.399999999999999</v>
      </c>
      <c r="R2549" s="3">
        <v>10</v>
      </c>
      <c r="S2549" s="3">
        <v>10.4</v>
      </c>
      <c r="T2549" t="s">
        <v>1954</v>
      </c>
      <c r="U2549" t="s">
        <v>72</v>
      </c>
    </row>
    <row r="2550" spans="1:21" x14ac:dyDescent="0.35">
      <c r="A2550" t="s">
        <v>5104</v>
      </c>
      <c r="B2550" s="2">
        <v>45479</v>
      </c>
      <c r="C2550">
        <v>7</v>
      </c>
      <c r="D2550">
        <v>2024</v>
      </c>
      <c r="F2550" t="s">
        <v>696</v>
      </c>
      <c r="G2550" t="s">
        <v>2805</v>
      </c>
      <c r="H2550" t="s">
        <v>1868</v>
      </c>
      <c r="I2550" t="s">
        <v>2022</v>
      </c>
      <c r="J2550" t="s">
        <v>2061</v>
      </c>
      <c r="K2550" t="s">
        <v>1923</v>
      </c>
      <c r="L2550" t="s">
        <v>1888</v>
      </c>
      <c r="M2550">
        <v>1</v>
      </c>
      <c r="N2550" s="3">
        <v>25</v>
      </c>
      <c r="O2550" s="3">
        <v>11</v>
      </c>
      <c r="P2550" s="4">
        <v>0.1</v>
      </c>
      <c r="Q2550" s="3">
        <v>22.5</v>
      </c>
      <c r="R2550" s="3">
        <v>11</v>
      </c>
      <c r="S2550" s="3">
        <v>11.5</v>
      </c>
      <c r="T2550" t="s">
        <v>1954</v>
      </c>
      <c r="U2550" t="s">
        <v>72</v>
      </c>
    </row>
    <row r="2551" spans="1:21" x14ac:dyDescent="0.35">
      <c r="A2551" t="s">
        <v>5105</v>
      </c>
      <c r="B2551" s="2">
        <v>45479</v>
      </c>
      <c r="C2551">
        <v>7</v>
      </c>
      <c r="D2551">
        <v>2024</v>
      </c>
      <c r="F2551" t="s">
        <v>525</v>
      </c>
      <c r="G2551" t="s">
        <v>4211</v>
      </c>
      <c r="H2551" t="s">
        <v>1869</v>
      </c>
      <c r="I2551" t="s">
        <v>2157</v>
      </c>
      <c r="J2551" t="s">
        <v>2114</v>
      </c>
      <c r="K2551" t="s">
        <v>1915</v>
      </c>
      <c r="L2551" t="s">
        <v>1886</v>
      </c>
      <c r="M2551">
        <v>4</v>
      </c>
      <c r="N2551" s="3">
        <v>85</v>
      </c>
      <c r="O2551" s="3">
        <v>41</v>
      </c>
      <c r="P2551" s="4">
        <v>0.15</v>
      </c>
      <c r="Q2551" s="3">
        <v>289</v>
      </c>
      <c r="R2551" s="3">
        <v>164</v>
      </c>
      <c r="S2551" s="3">
        <v>125</v>
      </c>
      <c r="T2551" t="s">
        <v>1954</v>
      </c>
      <c r="U2551" t="s">
        <v>72</v>
      </c>
    </row>
    <row r="2552" spans="1:21" x14ac:dyDescent="0.35">
      <c r="A2552" t="s">
        <v>5106</v>
      </c>
      <c r="B2552" s="2">
        <v>45479</v>
      </c>
      <c r="C2552">
        <v>7</v>
      </c>
      <c r="D2552">
        <v>2024</v>
      </c>
      <c r="F2552" t="s">
        <v>1331</v>
      </c>
      <c r="G2552" t="s">
        <v>2347</v>
      </c>
      <c r="H2552" t="s">
        <v>1866</v>
      </c>
      <c r="I2552" t="s">
        <v>1866</v>
      </c>
      <c r="J2552" t="s">
        <v>2026</v>
      </c>
      <c r="K2552" t="s">
        <v>1919</v>
      </c>
      <c r="L2552" t="s">
        <v>1887</v>
      </c>
      <c r="M2552">
        <v>1</v>
      </c>
      <c r="N2552" s="3">
        <v>85</v>
      </c>
      <c r="O2552" s="3">
        <v>44</v>
      </c>
      <c r="P2552" s="4">
        <v>0.05</v>
      </c>
      <c r="Q2552" s="3">
        <v>80.75</v>
      </c>
      <c r="R2552" s="3">
        <v>44</v>
      </c>
      <c r="S2552" s="3">
        <v>36.75</v>
      </c>
      <c r="T2552" t="s">
        <v>1954</v>
      </c>
      <c r="U2552" t="s">
        <v>72</v>
      </c>
    </row>
    <row r="2553" spans="1:21" x14ac:dyDescent="0.35">
      <c r="A2553" t="s">
        <v>5107</v>
      </c>
      <c r="B2553" s="2">
        <v>45480</v>
      </c>
      <c r="C2553">
        <v>7</v>
      </c>
      <c r="D2553">
        <v>2024</v>
      </c>
      <c r="F2553" t="s">
        <v>352</v>
      </c>
      <c r="G2553" t="s">
        <v>2107</v>
      </c>
      <c r="H2553" t="s">
        <v>1874</v>
      </c>
      <c r="I2553" t="s">
        <v>2041</v>
      </c>
      <c r="J2553" t="s">
        <v>2064</v>
      </c>
      <c r="K2553" t="s">
        <v>1922</v>
      </c>
      <c r="L2553" t="s">
        <v>1887</v>
      </c>
      <c r="M2553">
        <v>3</v>
      </c>
      <c r="N2553" s="3">
        <v>32</v>
      </c>
      <c r="O2553" s="3">
        <v>14</v>
      </c>
      <c r="P2553" s="4">
        <v>0.05</v>
      </c>
      <c r="Q2553" s="3">
        <v>91.2</v>
      </c>
      <c r="R2553" s="3">
        <v>42</v>
      </c>
      <c r="S2553" s="3">
        <v>49.2</v>
      </c>
      <c r="T2553" t="s">
        <v>1954</v>
      </c>
      <c r="U2553" t="s">
        <v>72</v>
      </c>
    </row>
    <row r="2554" spans="1:21" x14ac:dyDescent="0.35">
      <c r="A2554" t="s">
        <v>5108</v>
      </c>
      <c r="B2554" s="2">
        <v>45480</v>
      </c>
      <c r="C2554">
        <v>7</v>
      </c>
      <c r="D2554">
        <v>2024</v>
      </c>
      <c r="F2554" t="s">
        <v>1645</v>
      </c>
      <c r="G2554" t="s">
        <v>2608</v>
      </c>
      <c r="H2554" t="s">
        <v>1866</v>
      </c>
      <c r="I2554" t="s">
        <v>1866</v>
      </c>
      <c r="J2554" t="s">
        <v>2162</v>
      </c>
      <c r="K2554" t="s">
        <v>1921</v>
      </c>
      <c r="L2554" t="s">
        <v>1889</v>
      </c>
      <c r="M2554">
        <v>1</v>
      </c>
      <c r="N2554" s="3">
        <v>55</v>
      </c>
      <c r="O2554" s="3">
        <v>27</v>
      </c>
      <c r="P2554" s="4">
        <v>0.1</v>
      </c>
      <c r="Q2554" s="3">
        <v>49.5</v>
      </c>
      <c r="R2554" s="3">
        <v>27</v>
      </c>
      <c r="S2554" s="3">
        <v>22.5</v>
      </c>
      <c r="T2554" t="s">
        <v>1954</v>
      </c>
      <c r="U2554" t="s">
        <v>71</v>
      </c>
    </row>
    <row r="2555" spans="1:21" x14ac:dyDescent="0.35">
      <c r="A2555" t="s">
        <v>5109</v>
      </c>
      <c r="B2555" s="2">
        <v>45480</v>
      </c>
      <c r="C2555">
        <v>7</v>
      </c>
      <c r="D2555">
        <v>2024</v>
      </c>
      <c r="F2555" t="s">
        <v>664</v>
      </c>
      <c r="G2555" t="s">
        <v>3927</v>
      </c>
      <c r="H2555" t="s">
        <v>1863</v>
      </c>
      <c r="I2555" t="s">
        <v>1952</v>
      </c>
      <c r="J2555" t="s">
        <v>2162</v>
      </c>
      <c r="K2555" t="s">
        <v>1921</v>
      </c>
      <c r="L2555" t="s">
        <v>1889</v>
      </c>
      <c r="M2555">
        <v>2</v>
      </c>
      <c r="N2555" s="3">
        <v>55</v>
      </c>
      <c r="O2555" s="3">
        <v>27</v>
      </c>
      <c r="P2555" s="4">
        <v>0</v>
      </c>
      <c r="Q2555" s="3">
        <v>110</v>
      </c>
      <c r="R2555" s="3">
        <v>54</v>
      </c>
      <c r="S2555" s="3">
        <v>56</v>
      </c>
      <c r="T2555" t="s">
        <v>1954</v>
      </c>
      <c r="U2555" t="s">
        <v>72</v>
      </c>
    </row>
    <row r="2556" spans="1:21" x14ac:dyDescent="0.35">
      <c r="A2556" t="s">
        <v>5110</v>
      </c>
      <c r="B2556" s="2">
        <v>45480</v>
      </c>
      <c r="C2556">
        <v>7</v>
      </c>
      <c r="D2556">
        <v>2024</v>
      </c>
      <c r="F2556" t="s">
        <v>336</v>
      </c>
      <c r="G2556" t="s">
        <v>2759</v>
      </c>
      <c r="H2556" t="s">
        <v>1864</v>
      </c>
      <c r="I2556" t="s">
        <v>2044</v>
      </c>
      <c r="J2556" t="s">
        <v>2001</v>
      </c>
      <c r="K2556" t="s">
        <v>1911</v>
      </c>
      <c r="L2556" t="s">
        <v>1886</v>
      </c>
      <c r="M2556">
        <v>2</v>
      </c>
      <c r="N2556" s="3">
        <v>58</v>
      </c>
      <c r="O2556" s="3">
        <v>25</v>
      </c>
      <c r="P2556" s="4">
        <v>0.05</v>
      </c>
      <c r="Q2556" s="3">
        <v>110.2</v>
      </c>
      <c r="R2556" s="3">
        <v>50</v>
      </c>
      <c r="S2556" s="3">
        <v>60.2</v>
      </c>
      <c r="T2556" t="s">
        <v>1954</v>
      </c>
      <c r="U2556" t="s">
        <v>72</v>
      </c>
    </row>
    <row r="2557" spans="1:21" x14ac:dyDescent="0.35">
      <c r="A2557" t="s">
        <v>5111</v>
      </c>
      <c r="B2557" s="2">
        <v>45480</v>
      </c>
      <c r="C2557">
        <v>7</v>
      </c>
      <c r="D2557">
        <v>2024</v>
      </c>
      <c r="F2557" t="s">
        <v>435</v>
      </c>
      <c r="G2557" t="s">
        <v>3306</v>
      </c>
      <c r="H2557" t="s">
        <v>1863</v>
      </c>
      <c r="I2557" t="s">
        <v>2051</v>
      </c>
      <c r="J2557" t="s">
        <v>2026</v>
      </c>
      <c r="K2557" t="s">
        <v>1919</v>
      </c>
      <c r="L2557" t="s">
        <v>1887</v>
      </c>
      <c r="M2557">
        <v>1</v>
      </c>
      <c r="N2557" s="3">
        <v>85</v>
      </c>
      <c r="O2557" s="3">
        <v>44</v>
      </c>
      <c r="P2557" s="4">
        <v>0.1</v>
      </c>
      <c r="Q2557" s="3">
        <v>76.5</v>
      </c>
      <c r="R2557" s="3">
        <v>44</v>
      </c>
      <c r="S2557" s="3">
        <v>32.5</v>
      </c>
      <c r="T2557" t="s">
        <v>1954</v>
      </c>
      <c r="U2557" t="s">
        <v>72</v>
      </c>
    </row>
    <row r="2558" spans="1:21" x14ac:dyDescent="0.35">
      <c r="A2558" t="s">
        <v>5112</v>
      </c>
      <c r="B2558" s="2">
        <v>45480</v>
      </c>
      <c r="C2558">
        <v>7</v>
      </c>
      <c r="D2558">
        <v>2024</v>
      </c>
      <c r="F2558" t="s">
        <v>951</v>
      </c>
      <c r="G2558" t="s">
        <v>3937</v>
      </c>
      <c r="H2558" t="s">
        <v>1866</v>
      </c>
      <c r="I2558" t="s">
        <v>1866</v>
      </c>
      <c r="J2558" t="s">
        <v>1997</v>
      </c>
      <c r="K2558" t="s">
        <v>1906</v>
      </c>
      <c r="L2558" t="s">
        <v>1889</v>
      </c>
      <c r="M2558">
        <v>3</v>
      </c>
      <c r="N2558" s="3">
        <v>89</v>
      </c>
      <c r="O2558" s="3">
        <v>48</v>
      </c>
      <c r="P2558" s="4">
        <v>0.1</v>
      </c>
      <c r="Q2558" s="3">
        <v>240.3</v>
      </c>
      <c r="R2558" s="3">
        <v>144</v>
      </c>
      <c r="S2558" s="3">
        <v>96.3</v>
      </c>
      <c r="T2558" t="s">
        <v>1954</v>
      </c>
      <c r="U2558" t="s">
        <v>72</v>
      </c>
    </row>
    <row r="2559" spans="1:21" x14ac:dyDescent="0.35">
      <c r="A2559" t="s">
        <v>5113</v>
      </c>
      <c r="B2559" s="2">
        <v>45480</v>
      </c>
      <c r="C2559">
        <v>7</v>
      </c>
      <c r="D2559">
        <v>2024</v>
      </c>
      <c r="F2559" t="s">
        <v>1168</v>
      </c>
      <c r="G2559" t="s">
        <v>64</v>
      </c>
      <c r="H2559" t="s">
        <v>1869</v>
      </c>
      <c r="I2559" t="s">
        <v>1974</v>
      </c>
      <c r="J2559" t="s">
        <v>2034</v>
      </c>
      <c r="K2559" t="s">
        <v>1904</v>
      </c>
      <c r="L2559" t="s">
        <v>1889</v>
      </c>
      <c r="M2559">
        <v>1</v>
      </c>
      <c r="N2559" s="3">
        <v>149</v>
      </c>
      <c r="O2559" s="3">
        <v>91</v>
      </c>
      <c r="P2559" s="4">
        <v>0.05</v>
      </c>
      <c r="Q2559" s="3">
        <v>141.55000000000001</v>
      </c>
      <c r="R2559" s="3">
        <v>91</v>
      </c>
      <c r="S2559" s="3">
        <v>50.55</v>
      </c>
      <c r="T2559" t="s">
        <v>1954</v>
      </c>
      <c r="U2559" t="s">
        <v>71</v>
      </c>
    </row>
    <row r="2560" spans="1:21" x14ac:dyDescent="0.35">
      <c r="A2560" t="s">
        <v>5114</v>
      </c>
      <c r="B2560" s="2">
        <v>45480</v>
      </c>
      <c r="C2560">
        <v>7</v>
      </c>
      <c r="D2560">
        <v>2024</v>
      </c>
      <c r="F2560" t="s">
        <v>1063</v>
      </c>
      <c r="G2560" t="s">
        <v>2934</v>
      </c>
      <c r="H2560" t="s">
        <v>1875</v>
      </c>
      <c r="I2560" t="s">
        <v>1970</v>
      </c>
      <c r="J2560" t="s">
        <v>2001</v>
      </c>
      <c r="K2560" t="s">
        <v>1911</v>
      </c>
      <c r="L2560" t="s">
        <v>1886</v>
      </c>
      <c r="M2560">
        <v>2</v>
      </c>
      <c r="N2560" s="3">
        <v>58</v>
      </c>
      <c r="O2560" s="3">
        <v>25</v>
      </c>
      <c r="P2560" s="4">
        <v>0</v>
      </c>
      <c r="Q2560" s="3">
        <v>116</v>
      </c>
      <c r="R2560" s="3">
        <v>50</v>
      </c>
      <c r="S2560" s="3">
        <v>66</v>
      </c>
      <c r="T2560" t="s">
        <v>1954</v>
      </c>
      <c r="U2560" t="s">
        <v>72</v>
      </c>
    </row>
    <row r="2561" spans="1:21" x14ac:dyDescent="0.35">
      <c r="A2561" t="s">
        <v>5115</v>
      </c>
      <c r="B2561" s="2">
        <v>45480</v>
      </c>
      <c r="C2561">
        <v>7</v>
      </c>
      <c r="D2561">
        <v>2024</v>
      </c>
      <c r="F2561" t="s">
        <v>608</v>
      </c>
      <c r="G2561" t="s">
        <v>2641</v>
      </c>
      <c r="H2561" t="s">
        <v>1863</v>
      </c>
      <c r="I2561" t="s">
        <v>2051</v>
      </c>
      <c r="J2561" t="s">
        <v>1978</v>
      </c>
      <c r="K2561" t="s">
        <v>1916</v>
      </c>
      <c r="L2561" t="s">
        <v>1887</v>
      </c>
      <c r="M2561">
        <v>3</v>
      </c>
      <c r="N2561" s="3">
        <v>79</v>
      </c>
      <c r="O2561" s="3">
        <v>42</v>
      </c>
      <c r="P2561" s="4">
        <v>0</v>
      </c>
      <c r="Q2561" s="3">
        <v>237</v>
      </c>
      <c r="R2561" s="3">
        <v>126</v>
      </c>
      <c r="S2561" s="3">
        <v>111</v>
      </c>
      <c r="T2561" t="s">
        <v>1954</v>
      </c>
      <c r="U2561" t="s">
        <v>72</v>
      </c>
    </row>
    <row r="2562" spans="1:21" x14ac:dyDescent="0.35">
      <c r="A2562" t="s">
        <v>5116</v>
      </c>
      <c r="B2562" s="2">
        <v>45481</v>
      </c>
      <c r="C2562">
        <v>7</v>
      </c>
      <c r="D2562">
        <v>2024</v>
      </c>
      <c r="F2562" t="s">
        <v>263</v>
      </c>
      <c r="G2562" t="s">
        <v>2407</v>
      </c>
      <c r="H2562" t="s">
        <v>1874</v>
      </c>
      <c r="I2562" t="s">
        <v>2186</v>
      </c>
      <c r="J2562" t="s">
        <v>2026</v>
      </c>
      <c r="K2562" t="s">
        <v>1919</v>
      </c>
      <c r="L2562" t="s">
        <v>1887</v>
      </c>
      <c r="M2562">
        <v>2</v>
      </c>
      <c r="N2562" s="3">
        <v>85</v>
      </c>
      <c r="O2562" s="3">
        <v>44</v>
      </c>
      <c r="P2562" s="4">
        <v>0</v>
      </c>
      <c r="Q2562" s="3">
        <v>170</v>
      </c>
      <c r="R2562" s="3">
        <v>88</v>
      </c>
      <c r="S2562" s="3">
        <v>82</v>
      </c>
      <c r="T2562" t="s">
        <v>1954</v>
      </c>
      <c r="U2562" t="s">
        <v>72</v>
      </c>
    </row>
    <row r="2563" spans="1:21" x14ac:dyDescent="0.35">
      <c r="A2563" t="s">
        <v>5117</v>
      </c>
      <c r="B2563" s="2">
        <v>45481</v>
      </c>
      <c r="C2563">
        <v>7</v>
      </c>
      <c r="D2563">
        <v>2024</v>
      </c>
      <c r="F2563" t="s">
        <v>535</v>
      </c>
      <c r="G2563" t="s">
        <v>2178</v>
      </c>
      <c r="H2563" t="s">
        <v>1875</v>
      </c>
      <c r="I2563" t="s">
        <v>2054</v>
      </c>
      <c r="J2563" t="s">
        <v>1967</v>
      </c>
      <c r="K2563" t="s">
        <v>1913</v>
      </c>
      <c r="L2563" t="s">
        <v>1888</v>
      </c>
      <c r="M2563">
        <v>1</v>
      </c>
      <c r="N2563" s="3">
        <v>78</v>
      </c>
      <c r="O2563" s="3">
        <v>39</v>
      </c>
      <c r="P2563" s="4">
        <v>0</v>
      </c>
      <c r="Q2563" s="3">
        <v>78</v>
      </c>
      <c r="R2563" s="3">
        <v>39</v>
      </c>
      <c r="S2563" s="3">
        <v>39</v>
      </c>
      <c r="T2563" t="s">
        <v>1954</v>
      </c>
      <c r="U2563" t="s">
        <v>72</v>
      </c>
    </row>
    <row r="2564" spans="1:21" x14ac:dyDescent="0.35">
      <c r="A2564" t="s">
        <v>5118</v>
      </c>
      <c r="B2564" s="2">
        <v>45481</v>
      </c>
      <c r="C2564">
        <v>7</v>
      </c>
      <c r="D2564">
        <v>2024</v>
      </c>
      <c r="F2564" t="s">
        <v>911</v>
      </c>
      <c r="G2564" t="s">
        <v>2466</v>
      </c>
      <c r="H2564" t="s">
        <v>1868</v>
      </c>
      <c r="I2564" t="s">
        <v>2022</v>
      </c>
      <c r="J2564" t="s">
        <v>1956</v>
      </c>
      <c r="K2564" t="s">
        <v>1909</v>
      </c>
      <c r="L2564" t="s">
        <v>1887</v>
      </c>
      <c r="M2564">
        <v>1</v>
      </c>
      <c r="N2564" s="3">
        <v>95</v>
      </c>
      <c r="O2564" s="3">
        <v>54</v>
      </c>
      <c r="P2564" s="4">
        <v>0.1</v>
      </c>
      <c r="Q2564" s="3">
        <v>85.5</v>
      </c>
      <c r="R2564" s="3">
        <v>54</v>
      </c>
      <c r="S2564" s="3">
        <v>31.5</v>
      </c>
      <c r="T2564" t="s">
        <v>1954</v>
      </c>
      <c r="U2564" t="s">
        <v>71</v>
      </c>
    </row>
    <row r="2565" spans="1:21" x14ac:dyDescent="0.35">
      <c r="A2565" t="s">
        <v>5119</v>
      </c>
      <c r="B2565" s="2">
        <v>45481</v>
      </c>
      <c r="C2565">
        <v>7</v>
      </c>
      <c r="D2565">
        <v>2024</v>
      </c>
      <c r="F2565" t="s">
        <v>1567</v>
      </c>
      <c r="G2565" t="s">
        <v>2386</v>
      </c>
      <c r="H2565" t="s">
        <v>1875</v>
      </c>
      <c r="I2565" t="s">
        <v>1970</v>
      </c>
      <c r="J2565" t="s">
        <v>1956</v>
      </c>
      <c r="K2565" t="s">
        <v>1909</v>
      </c>
      <c r="L2565" t="s">
        <v>1887</v>
      </c>
      <c r="M2565">
        <v>2</v>
      </c>
      <c r="N2565" s="3">
        <v>95</v>
      </c>
      <c r="O2565" s="3">
        <v>54</v>
      </c>
      <c r="P2565" s="4">
        <v>0.05</v>
      </c>
      <c r="Q2565" s="3">
        <v>180.5</v>
      </c>
      <c r="R2565" s="3">
        <v>108</v>
      </c>
      <c r="S2565" s="3">
        <v>72.5</v>
      </c>
      <c r="T2565" t="s">
        <v>1954</v>
      </c>
      <c r="U2565" t="s">
        <v>72</v>
      </c>
    </row>
    <row r="2566" spans="1:21" x14ac:dyDescent="0.35">
      <c r="A2566" t="s">
        <v>5120</v>
      </c>
      <c r="B2566" s="2">
        <v>45481</v>
      </c>
      <c r="C2566">
        <v>7</v>
      </c>
      <c r="D2566">
        <v>2024</v>
      </c>
      <c r="F2566" t="s">
        <v>356</v>
      </c>
      <c r="G2566" t="s">
        <v>2021</v>
      </c>
      <c r="H2566" t="s">
        <v>1868</v>
      </c>
      <c r="I2566" t="s">
        <v>2022</v>
      </c>
      <c r="J2566" t="s">
        <v>1971</v>
      </c>
      <c r="K2566" t="s">
        <v>1920</v>
      </c>
      <c r="L2566" t="s">
        <v>1886</v>
      </c>
      <c r="M2566">
        <v>1</v>
      </c>
      <c r="N2566" s="3">
        <v>45</v>
      </c>
      <c r="O2566" s="3">
        <v>19</v>
      </c>
      <c r="P2566" s="4">
        <v>0</v>
      </c>
      <c r="Q2566" s="3">
        <v>45</v>
      </c>
      <c r="R2566" s="3">
        <v>19</v>
      </c>
      <c r="S2566" s="3">
        <v>26</v>
      </c>
      <c r="T2566" t="s">
        <v>1954</v>
      </c>
      <c r="U2566" t="s">
        <v>72</v>
      </c>
    </row>
    <row r="2567" spans="1:21" x14ac:dyDescent="0.35">
      <c r="A2567" t="s">
        <v>5121</v>
      </c>
      <c r="B2567" s="2">
        <v>45481</v>
      </c>
      <c r="C2567">
        <v>7</v>
      </c>
      <c r="D2567">
        <v>2024</v>
      </c>
      <c r="F2567" t="s">
        <v>742</v>
      </c>
      <c r="G2567" t="s">
        <v>2318</v>
      </c>
      <c r="H2567" t="s">
        <v>1866</v>
      </c>
      <c r="I2567" t="s">
        <v>1866</v>
      </c>
      <c r="J2567" t="s">
        <v>2001</v>
      </c>
      <c r="K2567" t="s">
        <v>1911</v>
      </c>
      <c r="L2567" t="s">
        <v>1886</v>
      </c>
      <c r="M2567">
        <v>1</v>
      </c>
      <c r="N2567" s="3">
        <v>58</v>
      </c>
      <c r="O2567" s="3">
        <v>25</v>
      </c>
      <c r="P2567" s="4">
        <v>0</v>
      </c>
      <c r="Q2567" s="3">
        <v>58</v>
      </c>
      <c r="R2567" s="3">
        <v>25</v>
      </c>
      <c r="S2567" s="3">
        <v>33</v>
      </c>
      <c r="T2567" t="s">
        <v>1954</v>
      </c>
      <c r="U2567" t="s">
        <v>72</v>
      </c>
    </row>
    <row r="2568" spans="1:21" x14ac:dyDescent="0.35">
      <c r="A2568" t="s">
        <v>5122</v>
      </c>
      <c r="B2568" s="2">
        <v>45481</v>
      </c>
      <c r="C2568">
        <v>7</v>
      </c>
      <c r="D2568">
        <v>2024</v>
      </c>
      <c r="F2568" t="s">
        <v>1674</v>
      </c>
      <c r="G2568" t="s">
        <v>3497</v>
      </c>
      <c r="H2568" t="s">
        <v>1873</v>
      </c>
      <c r="I2568" t="s">
        <v>2070</v>
      </c>
      <c r="J2568" t="s">
        <v>2120</v>
      </c>
      <c r="K2568" t="s">
        <v>1926</v>
      </c>
      <c r="L2568" t="s">
        <v>1885</v>
      </c>
      <c r="M2568">
        <v>5</v>
      </c>
      <c r="N2568" s="3">
        <v>28</v>
      </c>
      <c r="O2568" s="3">
        <v>13</v>
      </c>
      <c r="P2568" s="4">
        <v>0.15</v>
      </c>
      <c r="Q2568" s="3">
        <v>119</v>
      </c>
      <c r="R2568" s="3">
        <v>65</v>
      </c>
      <c r="S2568" s="3">
        <v>54</v>
      </c>
      <c r="T2568" t="s">
        <v>1954</v>
      </c>
      <c r="U2568" t="s">
        <v>71</v>
      </c>
    </row>
    <row r="2569" spans="1:21" x14ac:dyDescent="0.35">
      <c r="A2569" t="s">
        <v>5123</v>
      </c>
      <c r="B2569" s="2">
        <v>45481</v>
      </c>
      <c r="C2569">
        <v>7</v>
      </c>
      <c r="D2569">
        <v>2024</v>
      </c>
      <c r="F2569" t="s">
        <v>612</v>
      </c>
      <c r="G2569" t="s">
        <v>2208</v>
      </c>
      <c r="H2569" t="s">
        <v>1875</v>
      </c>
      <c r="I2569" t="s">
        <v>1996</v>
      </c>
      <c r="J2569" t="s">
        <v>2162</v>
      </c>
      <c r="K2569" t="s">
        <v>1921</v>
      </c>
      <c r="L2569" t="s">
        <v>1889</v>
      </c>
      <c r="M2569">
        <v>1</v>
      </c>
      <c r="N2569" s="3">
        <v>55</v>
      </c>
      <c r="O2569" s="3">
        <v>27</v>
      </c>
      <c r="P2569" s="4">
        <v>0</v>
      </c>
      <c r="Q2569" s="3">
        <v>55</v>
      </c>
      <c r="R2569" s="3">
        <v>27</v>
      </c>
      <c r="S2569" s="3">
        <v>28</v>
      </c>
      <c r="T2569" t="s">
        <v>1954</v>
      </c>
      <c r="U2569" t="s">
        <v>71</v>
      </c>
    </row>
    <row r="2570" spans="1:21" x14ac:dyDescent="0.35">
      <c r="A2570" t="s">
        <v>5124</v>
      </c>
      <c r="B2570" s="2">
        <v>45481</v>
      </c>
      <c r="C2570">
        <v>7</v>
      </c>
      <c r="D2570">
        <v>2024</v>
      </c>
      <c r="F2570" t="s">
        <v>405</v>
      </c>
      <c r="G2570" t="s">
        <v>3673</v>
      </c>
      <c r="H2570" t="s">
        <v>1870</v>
      </c>
      <c r="I2570" t="s">
        <v>2083</v>
      </c>
      <c r="J2570" t="s">
        <v>2183</v>
      </c>
      <c r="K2570" t="s">
        <v>1917</v>
      </c>
      <c r="L2570" t="s">
        <v>1886</v>
      </c>
      <c r="M2570">
        <v>3</v>
      </c>
      <c r="N2570" s="3">
        <v>72</v>
      </c>
      <c r="O2570" s="3">
        <v>34</v>
      </c>
      <c r="P2570" s="4">
        <v>0</v>
      </c>
      <c r="Q2570" s="3">
        <v>216</v>
      </c>
      <c r="R2570" s="3">
        <v>102</v>
      </c>
      <c r="S2570" s="3">
        <v>114</v>
      </c>
      <c r="T2570" t="s">
        <v>1954</v>
      </c>
      <c r="U2570" t="s">
        <v>71</v>
      </c>
    </row>
    <row r="2571" spans="1:21" x14ac:dyDescent="0.35">
      <c r="A2571" t="s">
        <v>5125</v>
      </c>
      <c r="B2571" s="2">
        <v>45481</v>
      </c>
      <c r="C2571">
        <v>7</v>
      </c>
      <c r="D2571">
        <v>2024</v>
      </c>
      <c r="F2571" t="s">
        <v>1528</v>
      </c>
      <c r="G2571" t="s">
        <v>2509</v>
      </c>
      <c r="H2571" t="s">
        <v>1870</v>
      </c>
      <c r="I2571" t="s">
        <v>2083</v>
      </c>
      <c r="J2571" t="s">
        <v>2067</v>
      </c>
      <c r="K2571" t="s">
        <v>1918</v>
      </c>
      <c r="L2571" t="s">
        <v>1889</v>
      </c>
      <c r="M2571">
        <v>4</v>
      </c>
      <c r="N2571" s="3">
        <v>69</v>
      </c>
      <c r="O2571" s="3">
        <v>37</v>
      </c>
      <c r="P2571" s="4">
        <v>0.1</v>
      </c>
      <c r="Q2571" s="3">
        <v>248.4</v>
      </c>
      <c r="R2571" s="3">
        <v>148</v>
      </c>
      <c r="S2571" s="3">
        <v>100.4</v>
      </c>
      <c r="T2571" t="s">
        <v>1954</v>
      </c>
      <c r="U2571" t="s">
        <v>71</v>
      </c>
    </row>
    <row r="2572" spans="1:21" x14ac:dyDescent="0.35">
      <c r="A2572" t="s">
        <v>5126</v>
      </c>
      <c r="B2572" s="2">
        <v>45481</v>
      </c>
      <c r="C2572">
        <v>7</v>
      </c>
      <c r="D2572">
        <v>2024</v>
      </c>
      <c r="F2572" t="s">
        <v>408</v>
      </c>
      <c r="G2572" t="s">
        <v>2514</v>
      </c>
      <c r="H2572" t="s">
        <v>1868</v>
      </c>
      <c r="I2572" t="s">
        <v>2113</v>
      </c>
      <c r="J2572" t="s">
        <v>2120</v>
      </c>
      <c r="K2572" t="s">
        <v>1926</v>
      </c>
      <c r="L2572" t="s">
        <v>1885</v>
      </c>
      <c r="M2572">
        <v>1</v>
      </c>
      <c r="N2572" s="3">
        <v>28</v>
      </c>
      <c r="O2572" s="3">
        <v>13</v>
      </c>
      <c r="P2572" s="4">
        <v>0.1</v>
      </c>
      <c r="Q2572" s="3">
        <v>25.2</v>
      </c>
      <c r="R2572" s="3">
        <v>13</v>
      </c>
      <c r="S2572" s="3">
        <v>12.2</v>
      </c>
      <c r="T2572" t="s">
        <v>1954</v>
      </c>
      <c r="U2572" t="s">
        <v>72</v>
      </c>
    </row>
    <row r="2573" spans="1:21" x14ac:dyDescent="0.35">
      <c r="A2573" t="s">
        <v>5127</v>
      </c>
      <c r="B2573" s="2">
        <v>45482</v>
      </c>
      <c r="C2573">
        <v>7</v>
      </c>
      <c r="D2573">
        <v>2024</v>
      </c>
      <c r="F2573" t="s">
        <v>641</v>
      </c>
      <c r="G2573" t="s">
        <v>3639</v>
      </c>
      <c r="H2573" t="s">
        <v>1868</v>
      </c>
      <c r="I2573" t="s">
        <v>2014</v>
      </c>
      <c r="J2573" t="s">
        <v>2034</v>
      </c>
      <c r="K2573" t="s">
        <v>1904</v>
      </c>
      <c r="L2573" t="s">
        <v>1889</v>
      </c>
      <c r="M2573">
        <v>3</v>
      </c>
      <c r="N2573" s="3">
        <v>149</v>
      </c>
      <c r="O2573" s="3">
        <v>91</v>
      </c>
      <c r="P2573" s="4">
        <v>0.05</v>
      </c>
      <c r="Q2573" s="3">
        <v>424.65</v>
      </c>
      <c r="R2573" s="3">
        <v>273</v>
      </c>
      <c r="S2573" s="3">
        <v>151.65</v>
      </c>
      <c r="T2573" t="s">
        <v>1954</v>
      </c>
      <c r="U2573" t="s">
        <v>72</v>
      </c>
    </row>
    <row r="2574" spans="1:21" x14ac:dyDescent="0.35">
      <c r="A2574" t="s">
        <v>5128</v>
      </c>
      <c r="B2574" s="2">
        <v>45482</v>
      </c>
      <c r="C2574">
        <v>7</v>
      </c>
      <c r="D2574">
        <v>2024</v>
      </c>
      <c r="F2574" t="s">
        <v>1573</v>
      </c>
      <c r="G2574" t="s">
        <v>2339</v>
      </c>
      <c r="H2574" t="s">
        <v>1870</v>
      </c>
      <c r="I2574" t="s">
        <v>2060</v>
      </c>
      <c r="J2574" t="s">
        <v>1991</v>
      </c>
      <c r="K2574" t="s">
        <v>1925</v>
      </c>
      <c r="L2574" t="s">
        <v>1885</v>
      </c>
      <c r="M2574">
        <v>2</v>
      </c>
      <c r="N2574" s="3">
        <v>35</v>
      </c>
      <c r="O2574" s="3">
        <v>16</v>
      </c>
      <c r="P2574" s="4">
        <v>0.1</v>
      </c>
      <c r="Q2574" s="3">
        <v>63</v>
      </c>
      <c r="R2574" s="3">
        <v>32</v>
      </c>
      <c r="S2574" s="3">
        <v>31</v>
      </c>
      <c r="T2574" t="s">
        <v>1954</v>
      </c>
      <c r="U2574" t="s">
        <v>72</v>
      </c>
    </row>
    <row r="2575" spans="1:21" x14ac:dyDescent="0.35">
      <c r="A2575" t="s">
        <v>5129</v>
      </c>
      <c r="B2575" s="2">
        <v>45482</v>
      </c>
      <c r="C2575">
        <v>7</v>
      </c>
      <c r="D2575">
        <v>2024</v>
      </c>
      <c r="F2575" t="s">
        <v>1499</v>
      </c>
      <c r="G2575" t="s">
        <v>2848</v>
      </c>
      <c r="H2575" t="s">
        <v>1875</v>
      </c>
      <c r="I2575" t="s">
        <v>1981</v>
      </c>
      <c r="J2575" t="s">
        <v>2183</v>
      </c>
      <c r="K2575" t="s">
        <v>1917</v>
      </c>
      <c r="L2575" t="s">
        <v>1886</v>
      </c>
      <c r="M2575">
        <v>2</v>
      </c>
      <c r="N2575" s="3">
        <v>72</v>
      </c>
      <c r="O2575" s="3">
        <v>34</v>
      </c>
      <c r="P2575" s="4">
        <v>0.05</v>
      </c>
      <c r="Q2575" s="3">
        <v>136.80000000000001</v>
      </c>
      <c r="R2575" s="3">
        <v>68</v>
      </c>
      <c r="S2575" s="3">
        <v>68.8</v>
      </c>
      <c r="T2575" t="s">
        <v>1954</v>
      </c>
      <c r="U2575" t="s">
        <v>72</v>
      </c>
    </row>
    <row r="2576" spans="1:21" x14ac:dyDescent="0.35">
      <c r="A2576" t="s">
        <v>5130</v>
      </c>
      <c r="B2576" s="2">
        <v>45482</v>
      </c>
      <c r="C2576">
        <v>7</v>
      </c>
      <c r="D2576">
        <v>2024</v>
      </c>
      <c r="F2576" t="s">
        <v>1042</v>
      </c>
      <c r="G2576" t="s">
        <v>2486</v>
      </c>
      <c r="H2576" t="s">
        <v>1874</v>
      </c>
      <c r="I2576" t="s">
        <v>2041</v>
      </c>
      <c r="J2576" t="s">
        <v>1963</v>
      </c>
      <c r="K2576" t="s">
        <v>1907</v>
      </c>
      <c r="L2576" t="s">
        <v>1890</v>
      </c>
      <c r="M2576">
        <v>3</v>
      </c>
      <c r="N2576" s="3">
        <v>119</v>
      </c>
      <c r="O2576" s="3">
        <v>72</v>
      </c>
      <c r="P2576" s="4">
        <v>0.15</v>
      </c>
      <c r="Q2576" s="3">
        <v>303.45</v>
      </c>
      <c r="R2576" s="3">
        <v>216</v>
      </c>
      <c r="S2576" s="3">
        <v>87.45</v>
      </c>
      <c r="T2576" t="s">
        <v>1954</v>
      </c>
      <c r="U2576" t="s">
        <v>71</v>
      </c>
    </row>
    <row r="2577" spans="1:21" x14ac:dyDescent="0.35">
      <c r="A2577" t="s">
        <v>5131</v>
      </c>
      <c r="B2577" s="2">
        <v>45482</v>
      </c>
      <c r="C2577">
        <v>7</v>
      </c>
      <c r="D2577">
        <v>2024</v>
      </c>
      <c r="F2577" t="s">
        <v>235</v>
      </c>
      <c r="G2577" t="s">
        <v>4473</v>
      </c>
      <c r="H2577" t="s">
        <v>1866</v>
      </c>
      <c r="I2577" t="s">
        <v>1866</v>
      </c>
      <c r="J2577" t="s">
        <v>2183</v>
      </c>
      <c r="K2577" t="s">
        <v>1917</v>
      </c>
      <c r="L2577" t="s">
        <v>1886</v>
      </c>
      <c r="M2577">
        <v>1</v>
      </c>
      <c r="N2577" s="3">
        <v>72</v>
      </c>
      <c r="O2577" s="3">
        <v>34</v>
      </c>
      <c r="P2577" s="4">
        <v>0</v>
      </c>
      <c r="Q2577" s="3">
        <v>72</v>
      </c>
      <c r="R2577" s="3">
        <v>34</v>
      </c>
      <c r="S2577" s="3">
        <v>38</v>
      </c>
      <c r="T2577" t="s">
        <v>1954</v>
      </c>
      <c r="U2577" t="s">
        <v>72</v>
      </c>
    </row>
    <row r="2578" spans="1:21" x14ac:dyDescent="0.35">
      <c r="A2578" t="s">
        <v>5132</v>
      </c>
      <c r="B2578" s="2">
        <v>45482</v>
      </c>
      <c r="C2578">
        <v>7</v>
      </c>
      <c r="D2578">
        <v>2024</v>
      </c>
      <c r="F2578" t="s">
        <v>318</v>
      </c>
      <c r="G2578" t="s">
        <v>3948</v>
      </c>
      <c r="H2578" t="s">
        <v>1868</v>
      </c>
      <c r="I2578" t="s">
        <v>2113</v>
      </c>
      <c r="J2578" t="s">
        <v>2162</v>
      </c>
      <c r="K2578" t="s">
        <v>1921</v>
      </c>
      <c r="L2578" t="s">
        <v>1889</v>
      </c>
      <c r="M2578">
        <v>2</v>
      </c>
      <c r="N2578" s="3">
        <v>55</v>
      </c>
      <c r="O2578" s="3">
        <v>27</v>
      </c>
      <c r="P2578" s="4">
        <v>0.05</v>
      </c>
      <c r="Q2578" s="3">
        <v>104.5</v>
      </c>
      <c r="R2578" s="3">
        <v>54</v>
      </c>
      <c r="S2578" s="3">
        <v>50.5</v>
      </c>
      <c r="T2578" t="s">
        <v>1954</v>
      </c>
      <c r="U2578" t="s">
        <v>72</v>
      </c>
    </row>
    <row r="2579" spans="1:21" x14ac:dyDescent="0.35">
      <c r="A2579" t="s">
        <v>5133</v>
      </c>
      <c r="B2579" s="2">
        <v>45482</v>
      </c>
      <c r="C2579">
        <v>7</v>
      </c>
      <c r="D2579">
        <v>2024</v>
      </c>
      <c r="F2579" t="s">
        <v>929</v>
      </c>
      <c r="G2579" t="s">
        <v>4075</v>
      </c>
      <c r="H2579" t="s">
        <v>1869</v>
      </c>
      <c r="I2579" t="s">
        <v>2157</v>
      </c>
      <c r="J2579" t="s">
        <v>2023</v>
      </c>
      <c r="K2579" t="s">
        <v>1912</v>
      </c>
      <c r="L2579" t="s">
        <v>1890</v>
      </c>
      <c r="M2579">
        <v>5</v>
      </c>
      <c r="N2579" s="3">
        <v>249</v>
      </c>
      <c r="O2579" s="3">
        <v>168</v>
      </c>
      <c r="P2579" s="4">
        <v>0.1</v>
      </c>
      <c r="Q2579" s="3">
        <v>1120.5</v>
      </c>
      <c r="R2579" s="3">
        <v>840</v>
      </c>
      <c r="S2579" s="3">
        <v>280.5</v>
      </c>
      <c r="T2579" t="s">
        <v>1954</v>
      </c>
      <c r="U2579" t="s">
        <v>71</v>
      </c>
    </row>
    <row r="2580" spans="1:21" x14ac:dyDescent="0.35">
      <c r="A2580" t="s">
        <v>5134</v>
      </c>
      <c r="B2580" s="2">
        <v>45482</v>
      </c>
      <c r="C2580">
        <v>7</v>
      </c>
      <c r="D2580">
        <v>2024</v>
      </c>
      <c r="F2580" t="s">
        <v>835</v>
      </c>
      <c r="G2580" t="s">
        <v>2590</v>
      </c>
      <c r="H2580" t="s">
        <v>1875</v>
      </c>
      <c r="I2580" t="s">
        <v>1981</v>
      </c>
      <c r="J2580" t="s">
        <v>2114</v>
      </c>
      <c r="K2580" t="s">
        <v>1915</v>
      </c>
      <c r="L2580" t="s">
        <v>1886</v>
      </c>
      <c r="M2580">
        <v>2</v>
      </c>
      <c r="N2580" s="3">
        <v>85</v>
      </c>
      <c r="O2580" s="3">
        <v>41</v>
      </c>
      <c r="P2580" s="4">
        <v>0.2</v>
      </c>
      <c r="Q2580" s="3">
        <v>136</v>
      </c>
      <c r="R2580" s="3">
        <v>82</v>
      </c>
      <c r="S2580" s="3">
        <v>54</v>
      </c>
      <c r="T2580" t="s">
        <v>1954</v>
      </c>
      <c r="U2580" t="s">
        <v>72</v>
      </c>
    </row>
    <row r="2581" spans="1:21" x14ac:dyDescent="0.35">
      <c r="A2581" t="s">
        <v>5135</v>
      </c>
      <c r="B2581" s="2">
        <v>45482</v>
      </c>
      <c r="C2581">
        <v>7</v>
      </c>
      <c r="D2581">
        <v>2024</v>
      </c>
      <c r="F2581" t="s">
        <v>407</v>
      </c>
      <c r="G2581" t="s">
        <v>2094</v>
      </c>
      <c r="H2581" t="s">
        <v>1870</v>
      </c>
      <c r="I2581" t="s">
        <v>2060</v>
      </c>
      <c r="J2581" t="s">
        <v>2064</v>
      </c>
      <c r="K2581" t="s">
        <v>1922</v>
      </c>
      <c r="L2581" t="s">
        <v>1887</v>
      </c>
      <c r="M2581">
        <v>3</v>
      </c>
      <c r="N2581" s="3">
        <v>32</v>
      </c>
      <c r="O2581" s="3">
        <v>14</v>
      </c>
      <c r="P2581" s="4">
        <v>0.05</v>
      </c>
      <c r="Q2581" s="3">
        <v>91.2</v>
      </c>
      <c r="R2581" s="3">
        <v>42</v>
      </c>
      <c r="S2581" s="3">
        <v>49.2</v>
      </c>
      <c r="T2581" t="s">
        <v>1954</v>
      </c>
      <c r="U2581" t="s">
        <v>71</v>
      </c>
    </row>
    <row r="2582" spans="1:21" x14ac:dyDescent="0.35">
      <c r="A2582" t="s">
        <v>5136</v>
      </c>
      <c r="B2582" s="2">
        <v>45482</v>
      </c>
      <c r="C2582">
        <v>7</v>
      </c>
      <c r="D2582">
        <v>2024</v>
      </c>
      <c r="F2582" t="s">
        <v>754</v>
      </c>
      <c r="G2582" t="s">
        <v>3328</v>
      </c>
      <c r="H2582" t="s">
        <v>1866</v>
      </c>
      <c r="I2582" t="s">
        <v>1866</v>
      </c>
      <c r="J2582" t="s">
        <v>2034</v>
      </c>
      <c r="K2582" t="s">
        <v>1904</v>
      </c>
      <c r="L2582" t="s">
        <v>1889</v>
      </c>
      <c r="M2582">
        <v>4</v>
      </c>
      <c r="N2582" s="3">
        <v>149</v>
      </c>
      <c r="O2582" s="3">
        <v>91</v>
      </c>
      <c r="P2582" s="4">
        <v>0.05</v>
      </c>
      <c r="Q2582" s="3">
        <v>566.20000000000005</v>
      </c>
      <c r="R2582" s="3">
        <v>364</v>
      </c>
      <c r="S2582" s="3">
        <v>202.2</v>
      </c>
      <c r="T2582" t="s">
        <v>1954</v>
      </c>
      <c r="U2582" t="s">
        <v>72</v>
      </c>
    </row>
    <row r="2583" spans="1:21" x14ac:dyDescent="0.35">
      <c r="A2583" t="s">
        <v>5137</v>
      </c>
      <c r="B2583" s="2">
        <v>45482</v>
      </c>
      <c r="C2583">
        <v>7</v>
      </c>
      <c r="D2583">
        <v>2024</v>
      </c>
      <c r="F2583" t="s">
        <v>470</v>
      </c>
      <c r="G2583" t="s">
        <v>3457</v>
      </c>
      <c r="H2583" t="s">
        <v>1863</v>
      </c>
      <c r="I2583" t="s">
        <v>2051</v>
      </c>
      <c r="J2583" t="s">
        <v>1971</v>
      </c>
      <c r="K2583" t="s">
        <v>1920</v>
      </c>
      <c r="L2583" t="s">
        <v>1886</v>
      </c>
      <c r="M2583">
        <v>1</v>
      </c>
      <c r="N2583" s="3">
        <v>45</v>
      </c>
      <c r="O2583" s="3">
        <v>19</v>
      </c>
      <c r="P2583" s="4">
        <v>0.15</v>
      </c>
      <c r="Q2583" s="3">
        <v>38.25</v>
      </c>
      <c r="R2583" s="3">
        <v>19</v>
      </c>
      <c r="S2583" s="3">
        <v>19.25</v>
      </c>
      <c r="T2583" t="s">
        <v>1954</v>
      </c>
      <c r="U2583" t="s">
        <v>71</v>
      </c>
    </row>
    <row r="2584" spans="1:21" x14ac:dyDescent="0.35">
      <c r="A2584" t="s">
        <v>5138</v>
      </c>
      <c r="B2584" s="2">
        <v>45482</v>
      </c>
      <c r="C2584">
        <v>7</v>
      </c>
      <c r="D2584">
        <v>2024</v>
      </c>
      <c r="F2584" t="s">
        <v>315</v>
      </c>
      <c r="G2584" t="s">
        <v>2419</v>
      </c>
      <c r="H2584" t="s">
        <v>1871</v>
      </c>
      <c r="I2584" t="s">
        <v>1966</v>
      </c>
      <c r="J2584" t="s">
        <v>2034</v>
      </c>
      <c r="K2584" t="s">
        <v>1904</v>
      </c>
      <c r="L2584" t="s">
        <v>1889</v>
      </c>
      <c r="M2584">
        <v>1</v>
      </c>
      <c r="N2584" s="3">
        <v>149</v>
      </c>
      <c r="O2584" s="3">
        <v>91</v>
      </c>
      <c r="P2584" s="4">
        <v>0.05</v>
      </c>
      <c r="Q2584" s="3">
        <v>141.55000000000001</v>
      </c>
      <c r="R2584" s="3">
        <v>91</v>
      </c>
      <c r="S2584" s="3">
        <v>50.55</v>
      </c>
      <c r="T2584" t="s">
        <v>1954</v>
      </c>
      <c r="U2584" t="s">
        <v>72</v>
      </c>
    </row>
    <row r="2585" spans="1:21" x14ac:dyDescent="0.35">
      <c r="A2585" t="s">
        <v>5139</v>
      </c>
      <c r="B2585" s="2">
        <v>45483</v>
      </c>
      <c r="C2585">
        <v>7</v>
      </c>
      <c r="D2585">
        <v>2024</v>
      </c>
      <c r="F2585" t="s">
        <v>1097</v>
      </c>
      <c r="G2585" t="s">
        <v>3463</v>
      </c>
      <c r="H2585" t="s">
        <v>1863</v>
      </c>
      <c r="I2585" t="s">
        <v>2051</v>
      </c>
      <c r="J2585" t="s">
        <v>2023</v>
      </c>
      <c r="K2585" t="s">
        <v>1912</v>
      </c>
      <c r="L2585" t="s">
        <v>1890</v>
      </c>
      <c r="M2585">
        <v>3</v>
      </c>
      <c r="N2585" s="3">
        <v>249</v>
      </c>
      <c r="O2585" s="3">
        <v>168</v>
      </c>
      <c r="P2585" s="4">
        <v>0</v>
      </c>
      <c r="Q2585" s="3">
        <v>747</v>
      </c>
      <c r="R2585" s="3">
        <v>504</v>
      </c>
      <c r="S2585" s="3">
        <v>243</v>
      </c>
      <c r="T2585" t="s">
        <v>1954</v>
      </c>
      <c r="U2585" t="s">
        <v>71</v>
      </c>
    </row>
    <row r="2586" spans="1:21" x14ac:dyDescent="0.35">
      <c r="A2586" t="s">
        <v>5140</v>
      </c>
      <c r="B2586" s="2">
        <v>45483</v>
      </c>
      <c r="C2586">
        <v>7</v>
      </c>
      <c r="D2586">
        <v>2024</v>
      </c>
      <c r="F2586" t="s">
        <v>869</v>
      </c>
      <c r="G2586" t="s">
        <v>2312</v>
      </c>
      <c r="H2586" t="s">
        <v>1864</v>
      </c>
      <c r="I2586" t="s">
        <v>2087</v>
      </c>
      <c r="J2586" t="s">
        <v>1963</v>
      </c>
      <c r="K2586" t="s">
        <v>1907</v>
      </c>
      <c r="L2586" t="s">
        <v>1890</v>
      </c>
      <c r="M2586">
        <v>1</v>
      </c>
      <c r="N2586" s="3">
        <v>119</v>
      </c>
      <c r="O2586" s="3">
        <v>72</v>
      </c>
      <c r="P2586" s="4">
        <v>0.2</v>
      </c>
      <c r="Q2586" s="3">
        <v>95.2</v>
      </c>
      <c r="R2586" s="3">
        <v>72</v>
      </c>
      <c r="S2586" s="3">
        <v>23.2</v>
      </c>
      <c r="T2586" t="s">
        <v>1954</v>
      </c>
      <c r="U2586" t="s">
        <v>72</v>
      </c>
    </row>
    <row r="2587" spans="1:21" x14ac:dyDescent="0.35">
      <c r="A2587" t="s">
        <v>5141</v>
      </c>
      <c r="B2587" s="2">
        <v>45483</v>
      </c>
      <c r="C2587">
        <v>7</v>
      </c>
      <c r="D2587">
        <v>2024</v>
      </c>
      <c r="F2587" t="s">
        <v>1581</v>
      </c>
      <c r="G2587" t="s">
        <v>2934</v>
      </c>
      <c r="H2587" t="s">
        <v>1871</v>
      </c>
      <c r="I2587" t="s">
        <v>2234</v>
      </c>
      <c r="J2587" t="s">
        <v>2011</v>
      </c>
      <c r="K2587" t="s">
        <v>1927</v>
      </c>
      <c r="L2587" t="s">
        <v>1885</v>
      </c>
      <c r="M2587">
        <v>1</v>
      </c>
      <c r="N2587" s="3">
        <v>24</v>
      </c>
      <c r="O2587" s="3">
        <v>10</v>
      </c>
      <c r="P2587" s="4">
        <v>0.05</v>
      </c>
      <c r="Q2587" s="3">
        <v>22.8</v>
      </c>
      <c r="R2587" s="3">
        <v>10</v>
      </c>
      <c r="S2587" s="3">
        <v>12.8</v>
      </c>
      <c r="T2587" t="s">
        <v>1954</v>
      </c>
      <c r="U2587" t="s">
        <v>72</v>
      </c>
    </row>
    <row r="2588" spans="1:21" x14ac:dyDescent="0.35">
      <c r="A2588" t="s">
        <v>5142</v>
      </c>
      <c r="B2588" s="2">
        <v>45483</v>
      </c>
      <c r="C2588">
        <v>7</v>
      </c>
      <c r="D2588">
        <v>2024</v>
      </c>
      <c r="F2588" t="s">
        <v>1734</v>
      </c>
      <c r="G2588" t="s">
        <v>4240</v>
      </c>
      <c r="H2588" t="s">
        <v>1866</v>
      </c>
      <c r="I2588" t="s">
        <v>1866</v>
      </c>
      <c r="J2588" t="s">
        <v>2001</v>
      </c>
      <c r="K2588" t="s">
        <v>1911</v>
      </c>
      <c r="L2588" t="s">
        <v>1886</v>
      </c>
      <c r="M2588">
        <v>2</v>
      </c>
      <c r="N2588" s="3">
        <v>58</v>
      </c>
      <c r="O2588" s="3">
        <v>25</v>
      </c>
      <c r="P2588" s="4">
        <v>0.05</v>
      </c>
      <c r="Q2588" s="3">
        <v>110.2</v>
      </c>
      <c r="R2588" s="3">
        <v>50</v>
      </c>
      <c r="S2588" s="3">
        <v>60.2</v>
      </c>
      <c r="T2588" t="s">
        <v>1954</v>
      </c>
      <c r="U2588" t="s">
        <v>72</v>
      </c>
    </row>
    <row r="2589" spans="1:21" x14ac:dyDescent="0.35">
      <c r="A2589" t="s">
        <v>5143</v>
      </c>
      <c r="B2589" s="2">
        <v>45483</v>
      </c>
      <c r="C2589">
        <v>7</v>
      </c>
      <c r="D2589">
        <v>2024</v>
      </c>
      <c r="F2589" t="s">
        <v>878</v>
      </c>
      <c r="G2589" t="s">
        <v>2959</v>
      </c>
      <c r="H2589" t="s">
        <v>1875</v>
      </c>
      <c r="I2589" t="s">
        <v>1970</v>
      </c>
      <c r="J2589" t="s">
        <v>2034</v>
      </c>
      <c r="K2589" t="s">
        <v>1904</v>
      </c>
      <c r="L2589" t="s">
        <v>1889</v>
      </c>
      <c r="M2589">
        <v>1</v>
      </c>
      <c r="N2589" s="3">
        <v>149</v>
      </c>
      <c r="O2589" s="3">
        <v>91</v>
      </c>
      <c r="P2589" s="4">
        <v>0.15</v>
      </c>
      <c r="Q2589" s="3">
        <v>126.65</v>
      </c>
      <c r="R2589" s="3">
        <v>91</v>
      </c>
      <c r="S2589" s="3">
        <v>35.65</v>
      </c>
      <c r="T2589" t="s">
        <v>1954</v>
      </c>
      <c r="U2589" t="s">
        <v>72</v>
      </c>
    </row>
    <row r="2590" spans="1:21" x14ac:dyDescent="0.35">
      <c r="A2590" t="s">
        <v>5144</v>
      </c>
      <c r="B2590" s="2">
        <v>45483</v>
      </c>
      <c r="C2590">
        <v>7</v>
      </c>
      <c r="D2590">
        <v>2024</v>
      </c>
      <c r="F2590" t="s">
        <v>315</v>
      </c>
      <c r="G2590" t="s">
        <v>2419</v>
      </c>
      <c r="H2590" t="s">
        <v>1871</v>
      </c>
      <c r="I2590" t="s">
        <v>1966</v>
      </c>
      <c r="J2590" t="s">
        <v>2034</v>
      </c>
      <c r="K2590" t="s">
        <v>1904</v>
      </c>
      <c r="L2590" t="s">
        <v>1889</v>
      </c>
      <c r="M2590">
        <v>1</v>
      </c>
      <c r="N2590" s="3">
        <v>149</v>
      </c>
      <c r="O2590" s="3">
        <v>91</v>
      </c>
      <c r="P2590" s="4">
        <v>0.05</v>
      </c>
      <c r="Q2590" s="3">
        <v>141.55000000000001</v>
      </c>
      <c r="R2590" s="3">
        <v>91</v>
      </c>
      <c r="S2590" s="3">
        <v>50.55</v>
      </c>
      <c r="T2590" t="s">
        <v>1954</v>
      </c>
      <c r="U2590" t="s">
        <v>72</v>
      </c>
    </row>
    <row r="2591" spans="1:21" x14ac:dyDescent="0.35">
      <c r="A2591" t="s">
        <v>5145</v>
      </c>
      <c r="B2591" s="2">
        <v>45483</v>
      </c>
      <c r="C2591">
        <v>7</v>
      </c>
      <c r="D2591">
        <v>2024</v>
      </c>
      <c r="F2591" t="s">
        <v>1835</v>
      </c>
      <c r="G2591" t="s">
        <v>2963</v>
      </c>
      <c r="H2591" t="s">
        <v>1864</v>
      </c>
      <c r="I2591" t="s">
        <v>2211</v>
      </c>
      <c r="J2591" t="s">
        <v>1987</v>
      </c>
      <c r="K2591" t="s">
        <v>1908</v>
      </c>
      <c r="L2591" t="s">
        <v>1890</v>
      </c>
      <c r="M2591">
        <v>2</v>
      </c>
      <c r="N2591" s="3">
        <v>129</v>
      </c>
      <c r="O2591" s="3">
        <v>78</v>
      </c>
      <c r="P2591" s="4">
        <v>0.1</v>
      </c>
      <c r="Q2591" s="3">
        <v>232.2</v>
      </c>
      <c r="R2591" s="3">
        <v>156</v>
      </c>
      <c r="S2591" s="3">
        <v>76.2</v>
      </c>
      <c r="T2591" t="s">
        <v>1954</v>
      </c>
      <c r="U2591" t="s">
        <v>72</v>
      </c>
    </row>
    <row r="2592" spans="1:21" x14ac:dyDescent="0.35">
      <c r="A2592" t="s">
        <v>5146</v>
      </c>
      <c r="B2592" s="2">
        <v>45484</v>
      </c>
      <c r="C2592">
        <v>7</v>
      </c>
      <c r="D2592">
        <v>2024</v>
      </c>
      <c r="F2592" t="s">
        <v>1391</v>
      </c>
      <c r="G2592" t="s">
        <v>2128</v>
      </c>
      <c r="H2592" t="s">
        <v>1869</v>
      </c>
      <c r="I2592" t="s">
        <v>2073</v>
      </c>
      <c r="J2592" t="s">
        <v>2001</v>
      </c>
      <c r="K2592" t="s">
        <v>1911</v>
      </c>
      <c r="L2592" t="s">
        <v>1886</v>
      </c>
      <c r="M2592">
        <v>2</v>
      </c>
      <c r="N2592" s="3">
        <v>58</v>
      </c>
      <c r="O2592" s="3">
        <v>25</v>
      </c>
      <c r="P2592" s="4">
        <v>0.1</v>
      </c>
      <c r="Q2592" s="3">
        <v>104.4</v>
      </c>
      <c r="R2592" s="3">
        <v>50</v>
      </c>
      <c r="S2592" s="3">
        <v>54.4</v>
      </c>
      <c r="T2592" t="s">
        <v>1954</v>
      </c>
      <c r="U2592" t="s">
        <v>71</v>
      </c>
    </row>
    <row r="2593" spans="1:21" x14ac:dyDescent="0.35">
      <c r="A2593" t="s">
        <v>5147</v>
      </c>
      <c r="B2593" s="2">
        <v>45484</v>
      </c>
      <c r="C2593">
        <v>7</v>
      </c>
      <c r="D2593">
        <v>2024</v>
      </c>
      <c r="F2593" t="s">
        <v>324</v>
      </c>
      <c r="G2593" t="s">
        <v>2630</v>
      </c>
      <c r="H2593" t="s">
        <v>1866</v>
      </c>
      <c r="I2593" t="s">
        <v>1866</v>
      </c>
      <c r="J2593" t="s">
        <v>2067</v>
      </c>
      <c r="K2593" t="s">
        <v>1918</v>
      </c>
      <c r="L2593" t="s">
        <v>1889</v>
      </c>
      <c r="M2593">
        <v>2</v>
      </c>
      <c r="N2593" s="3">
        <v>69</v>
      </c>
      <c r="O2593" s="3">
        <v>37</v>
      </c>
      <c r="P2593" s="4">
        <v>0</v>
      </c>
      <c r="Q2593" s="3">
        <v>138</v>
      </c>
      <c r="R2593" s="3">
        <v>74</v>
      </c>
      <c r="S2593" s="3">
        <v>64</v>
      </c>
      <c r="T2593" t="s">
        <v>1954</v>
      </c>
      <c r="U2593" t="s">
        <v>72</v>
      </c>
    </row>
    <row r="2594" spans="1:21" x14ac:dyDescent="0.35">
      <c r="A2594" t="s">
        <v>5148</v>
      </c>
      <c r="B2594" s="2">
        <v>45484</v>
      </c>
      <c r="C2594">
        <v>7</v>
      </c>
      <c r="D2594">
        <v>2024</v>
      </c>
      <c r="F2594" t="s">
        <v>189</v>
      </c>
      <c r="G2594" t="s">
        <v>2571</v>
      </c>
      <c r="H2594" t="s">
        <v>1871</v>
      </c>
      <c r="I2594" t="s">
        <v>1966</v>
      </c>
      <c r="J2594" t="s">
        <v>2064</v>
      </c>
      <c r="K2594" t="s">
        <v>1922</v>
      </c>
      <c r="L2594" t="s">
        <v>1887</v>
      </c>
      <c r="M2594">
        <v>2</v>
      </c>
      <c r="N2594" s="3">
        <v>32</v>
      </c>
      <c r="O2594" s="3">
        <v>14</v>
      </c>
      <c r="P2594" s="4">
        <v>0</v>
      </c>
      <c r="Q2594" s="3">
        <v>64</v>
      </c>
      <c r="R2594" s="3">
        <v>28</v>
      </c>
      <c r="S2594" s="3">
        <v>36</v>
      </c>
      <c r="T2594" t="s">
        <v>1954</v>
      </c>
      <c r="U2594" t="s">
        <v>72</v>
      </c>
    </row>
    <row r="2595" spans="1:21" x14ac:dyDescent="0.35">
      <c r="A2595" t="s">
        <v>5149</v>
      </c>
      <c r="B2595" s="2">
        <v>45484</v>
      </c>
      <c r="C2595">
        <v>7</v>
      </c>
      <c r="D2595">
        <v>2024</v>
      </c>
      <c r="F2595" t="s">
        <v>1555</v>
      </c>
      <c r="G2595" t="s">
        <v>2666</v>
      </c>
      <c r="H2595" t="s">
        <v>1866</v>
      </c>
      <c r="I2595" t="s">
        <v>1866</v>
      </c>
      <c r="J2595" t="s">
        <v>2061</v>
      </c>
      <c r="K2595" t="s">
        <v>1923</v>
      </c>
      <c r="L2595" t="s">
        <v>1888</v>
      </c>
      <c r="M2595">
        <v>1</v>
      </c>
      <c r="N2595" s="3">
        <v>25</v>
      </c>
      <c r="O2595" s="3">
        <v>11</v>
      </c>
      <c r="P2595" s="4">
        <v>0.05</v>
      </c>
      <c r="Q2595" s="3">
        <v>23.75</v>
      </c>
      <c r="R2595" s="3">
        <v>11</v>
      </c>
      <c r="S2595" s="3">
        <v>12.75</v>
      </c>
      <c r="T2595" t="s">
        <v>1954</v>
      </c>
      <c r="U2595" t="s">
        <v>72</v>
      </c>
    </row>
    <row r="2596" spans="1:21" x14ac:dyDescent="0.35">
      <c r="A2596" t="s">
        <v>5150</v>
      </c>
      <c r="B2596" s="2">
        <v>45484</v>
      </c>
      <c r="C2596">
        <v>7</v>
      </c>
      <c r="D2596">
        <v>2024</v>
      </c>
      <c r="F2596" t="s">
        <v>1308</v>
      </c>
      <c r="G2596" t="s">
        <v>56</v>
      </c>
      <c r="H2596" t="s">
        <v>1868</v>
      </c>
      <c r="I2596" t="s">
        <v>2014</v>
      </c>
      <c r="J2596" t="s">
        <v>2001</v>
      </c>
      <c r="K2596" t="s">
        <v>1911</v>
      </c>
      <c r="L2596" t="s">
        <v>1886</v>
      </c>
      <c r="M2596">
        <v>1</v>
      </c>
      <c r="N2596" s="3">
        <v>58</v>
      </c>
      <c r="O2596" s="3">
        <v>25</v>
      </c>
      <c r="P2596" s="4">
        <v>0.05</v>
      </c>
      <c r="Q2596" s="3">
        <v>55.1</v>
      </c>
      <c r="R2596" s="3">
        <v>25</v>
      </c>
      <c r="S2596" s="3">
        <v>30.1</v>
      </c>
      <c r="T2596" t="s">
        <v>1954</v>
      </c>
      <c r="U2596" t="s">
        <v>72</v>
      </c>
    </row>
    <row r="2597" spans="1:21" x14ac:dyDescent="0.35">
      <c r="A2597" t="s">
        <v>5151</v>
      </c>
      <c r="B2597" s="2">
        <v>45484</v>
      </c>
      <c r="C2597">
        <v>7</v>
      </c>
      <c r="D2597">
        <v>2024</v>
      </c>
      <c r="F2597" t="s">
        <v>127</v>
      </c>
      <c r="G2597" t="s">
        <v>3099</v>
      </c>
      <c r="H2597" t="s">
        <v>1866</v>
      </c>
      <c r="I2597" t="s">
        <v>1866</v>
      </c>
      <c r="J2597" t="s">
        <v>2011</v>
      </c>
      <c r="K2597" t="s">
        <v>1927</v>
      </c>
      <c r="L2597" t="s">
        <v>1885</v>
      </c>
      <c r="M2597">
        <v>3</v>
      </c>
      <c r="N2597" s="3">
        <v>24</v>
      </c>
      <c r="O2597" s="3">
        <v>10</v>
      </c>
      <c r="P2597" s="4">
        <v>0.1</v>
      </c>
      <c r="Q2597" s="3">
        <v>64.8</v>
      </c>
      <c r="R2597" s="3">
        <v>30</v>
      </c>
      <c r="S2597" s="3">
        <v>34.799999999999997</v>
      </c>
      <c r="T2597" t="s">
        <v>1954</v>
      </c>
      <c r="U2597" t="s">
        <v>72</v>
      </c>
    </row>
    <row r="2598" spans="1:21" x14ac:dyDescent="0.35">
      <c r="A2598" t="s">
        <v>5152</v>
      </c>
      <c r="B2598" s="2">
        <v>45484</v>
      </c>
      <c r="C2598">
        <v>7</v>
      </c>
      <c r="D2598">
        <v>2024</v>
      </c>
      <c r="F2598" t="s">
        <v>947</v>
      </c>
      <c r="G2598" t="s">
        <v>5153</v>
      </c>
      <c r="H2598" t="s">
        <v>1875</v>
      </c>
      <c r="I2598" t="s">
        <v>1981</v>
      </c>
      <c r="J2598" t="s">
        <v>2162</v>
      </c>
      <c r="K2598" t="s">
        <v>1921</v>
      </c>
      <c r="L2598" t="s">
        <v>1889</v>
      </c>
      <c r="M2598">
        <v>3</v>
      </c>
      <c r="N2598" s="3">
        <v>55</v>
      </c>
      <c r="O2598" s="3">
        <v>27</v>
      </c>
      <c r="P2598" s="4">
        <v>0</v>
      </c>
      <c r="Q2598" s="3">
        <v>165</v>
      </c>
      <c r="R2598" s="3">
        <v>81</v>
      </c>
      <c r="S2598" s="3">
        <v>84</v>
      </c>
      <c r="T2598" t="s">
        <v>1954</v>
      </c>
      <c r="U2598" t="s">
        <v>71</v>
      </c>
    </row>
    <row r="2599" spans="1:21" x14ac:dyDescent="0.35">
      <c r="A2599" t="s">
        <v>5154</v>
      </c>
      <c r="B2599" s="2">
        <v>45484</v>
      </c>
      <c r="C2599">
        <v>7</v>
      </c>
      <c r="D2599">
        <v>2024</v>
      </c>
      <c r="F2599" t="s">
        <v>876</v>
      </c>
      <c r="G2599" t="s">
        <v>2222</v>
      </c>
      <c r="H2599" t="s">
        <v>1872</v>
      </c>
      <c r="I2599" t="s">
        <v>1986</v>
      </c>
      <c r="J2599" t="s">
        <v>2061</v>
      </c>
      <c r="K2599" t="s">
        <v>1923</v>
      </c>
      <c r="L2599" t="s">
        <v>1888</v>
      </c>
      <c r="M2599">
        <v>1</v>
      </c>
      <c r="N2599" s="3">
        <v>25</v>
      </c>
      <c r="O2599" s="3">
        <v>11</v>
      </c>
      <c r="P2599" s="4">
        <v>0</v>
      </c>
      <c r="Q2599" s="3">
        <v>25</v>
      </c>
      <c r="R2599" s="3">
        <v>11</v>
      </c>
      <c r="S2599" s="3">
        <v>14</v>
      </c>
      <c r="T2599" t="s">
        <v>1954</v>
      </c>
      <c r="U2599" t="s">
        <v>71</v>
      </c>
    </row>
    <row r="2600" spans="1:21" x14ac:dyDescent="0.35">
      <c r="A2600" t="s">
        <v>5155</v>
      </c>
      <c r="B2600" s="2">
        <v>45484</v>
      </c>
      <c r="C2600">
        <v>7</v>
      </c>
      <c r="D2600">
        <v>2024</v>
      </c>
      <c r="F2600" t="s">
        <v>930</v>
      </c>
      <c r="G2600" t="s">
        <v>2910</v>
      </c>
      <c r="H2600" t="s">
        <v>1863</v>
      </c>
      <c r="I2600" t="s">
        <v>1952</v>
      </c>
      <c r="J2600" t="s">
        <v>2015</v>
      </c>
      <c r="K2600" t="s">
        <v>1914</v>
      </c>
      <c r="L2600" t="s">
        <v>1888</v>
      </c>
      <c r="M2600">
        <v>2</v>
      </c>
      <c r="N2600" s="3">
        <v>65</v>
      </c>
      <c r="O2600" s="3">
        <v>32</v>
      </c>
      <c r="P2600" s="4">
        <v>0.05</v>
      </c>
      <c r="Q2600" s="3">
        <v>123.5</v>
      </c>
      <c r="R2600" s="3">
        <v>64</v>
      </c>
      <c r="S2600" s="3">
        <v>59.5</v>
      </c>
      <c r="T2600" t="s">
        <v>1954</v>
      </c>
      <c r="U2600" t="s">
        <v>71</v>
      </c>
    </row>
    <row r="2601" spans="1:21" x14ac:dyDescent="0.35">
      <c r="A2601" t="s">
        <v>5156</v>
      </c>
      <c r="B2601" s="2">
        <v>45484</v>
      </c>
      <c r="C2601">
        <v>7</v>
      </c>
      <c r="D2601">
        <v>2024</v>
      </c>
      <c r="F2601" t="s">
        <v>281</v>
      </c>
      <c r="G2601" t="s">
        <v>2684</v>
      </c>
      <c r="H2601" t="s">
        <v>1871</v>
      </c>
      <c r="I2601" t="s">
        <v>1966</v>
      </c>
      <c r="J2601" t="s">
        <v>1997</v>
      </c>
      <c r="K2601" t="s">
        <v>1906</v>
      </c>
      <c r="L2601" t="s">
        <v>1889</v>
      </c>
      <c r="M2601">
        <v>2</v>
      </c>
      <c r="N2601" s="3">
        <v>89</v>
      </c>
      <c r="O2601" s="3">
        <v>48</v>
      </c>
      <c r="P2601" s="4">
        <v>0.15</v>
      </c>
      <c r="Q2601" s="3">
        <v>151.30000000000001</v>
      </c>
      <c r="R2601" s="3">
        <v>96</v>
      </c>
      <c r="S2601" s="3">
        <v>55.3</v>
      </c>
      <c r="T2601" t="s">
        <v>1954</v>
      </c>
      <c r="U2601" t="s">
        <v>72</v>
      </c>
    </row>
    <row r="2602" spans="1:21" x14ac:dyDescent="0.35">
      <c r="A2602" t="s">
        <v>5157</v>
      </c>
      <c r="B2602" s="2">
        <v>45484</v>
      </c>
      <c r="C2602">
        <v>7</v>
      </c>
      <c r="D2602">
        <v>2024</v>
      </c>
      <c r="F2602" t="s">
        <v>1520</v>
      </c>
      <c r="G2602" t="s">
        <v>3526</v>
      </c>
      <c r="H2602" t="s">
        <v>1867</v>
      </c>
      <c r="I2602" t="s">
        <v>2036</v>
      </c>
      <c r="J2602" t="s">
        <v>2026</v>
      </c>
      <c r="K2602" t="s">
        <v>1919</v>
      </c>
      <c r="L2602" t="s">
        <v>1887</v>
      </c>
      <c r="M2602">
        <v>1</v>
      </c>
      <c r="N2602" s="3">
        <v>85</v>
      </c>
      <c r="O2602" s="3">
        <v>44</v>
      </c>
      <c r="P2602" s="4">
        <v>0.05</v>
      </c>
      <c r="Q2602" s="3">
        <v>80.75</v>
      </c>
      <c r="R2602" s="3">
        <v>44</v>
      </c>
      <c r="S2602" s="3">
        <v>36.75</v>
      </c>
      <c r="T2602" t="s">
        <v>1954</v>
      </c>
      <c r="U2602" t="s">
        <v>72</v>
      </c>
    </row>
    <row r="2603" spans="1:21" x14ac:dyDescent="0.35">
      <c r="A2603" t="s">
        <v>5158</v>
      </c>
      <c r="B2603" s="2">
        <v>45484</v>
      </c>
      <c r="C2603">
        <v>7</v>
      </c>
      <c r="D2603">
        <v>2024</v>
      </c>
      <c r="F2603" t="s">
        <v>445</v>
      </c>
      <c r="G2603" t="s">
        <v>2824</v>
      </c>
      <c r="H2603" t="s">
        <v>1875</v>
      </c>
      <c r="I2603" t="s">
        <v>1981</v>
      </c>
      <c r="J2603" t="s">
        <v>1967</v>
      </c>
      <c r="K2603" t="s">
        <v>1913</v>
      </c>
      <c r="L2603" t="s">
        <v>1888</v>
      </c>
      <c r="M2603">
        <v>1</v>
      </c>
      <c r="N2603" s="3">
        <v>78</v>
      </c>
      <c r="O2603" s="3">
        <v>39</v>
      </c>
      <c r="P2603" s="4">
        <v>0</v>
      </c>
      <c r="Q2603" s="3">
        <v>78</v>
      </c>
      <c r="R2603" s="3">
        <v>39</v>
      </c>
      <c r="S2603" s="3">
        <v>39</v>
      </c>
      <c r="T2603" t="s">
        <v>1954</v>
      </c>
      <c r="U2603" t="s">
        <v>71</v>
      </c>
    </row>
    <row r="2604" spans="1:21" x14ac:dyDescent="0.35">
      <c r="A2604" t="s">
        <v>5159</v>
      </c>
      <c r="B2604" s="2">
        <v>45485</v>
      </c>
      <c r="C2604">
        <v>7</v>
      </c>
      <c r="D2604">
        <v>2024</v>
      </c>
      <c r="F2604" t="s">
        <v>1688</v>
      </c>
      <c r="G2604" t="s">
        <v>3520</v>
      </c>
      <c r="H2604" t="s">
        <v>1866</v>
      </c>
      <c r="I2604" t="s">
        <v>1866</v>
      </c>
      <c r="J2604" t="s">
        <v>1971</v>
      </c>
      <c r="K2604" t="s">
        <v>1920</v>
      </c>
      <c r="L2604" t="s">
        <v>1886</v>
      </c>
      <c r="M2604">
        <v>1</v>
      </c>
      <c r="N2604" s="3">
        <v>45</v>
      </c>
      <c r="O2604" s="3">
        <v>19</v>
      </c>
      <c r="P2604" s="4">
        <v>0.2</v>
      </c>
      <c r="Q2604" s="3">
        <v>36</v>
      </c>
      <c r="R2604" s="3">
        <v>19</v>
      </c>
      <c r="S2604" s="3">
        <v>17</v>
      </c>
      <c r="T2604" t="s">
        <v>1954</v>
      </c>
      <c r="U2604" t="s">
        <v>72</v>
      </c>
    </row>
    <row r="2605" spans="1:21" x14ac:dyDescent="0.35">
      <c r="A2605" t="s">
        <v>5160</v>
      </c>
      <c r="B2605" s="2">
        <v>45485</v>
      </c>
      <c r="C2605">
        <v>7</v>
      </c>
      <c r="D2605">
        <v>2024</v>
      </c>
      <c r="F2605" t="s">
        <v>1068</v>
      </c>
      <c r="G2605" t="s">
        <v>2224</v>
      </c>
      <c r="H2605" t="s">
        <v>1864</v>
      </c>
      <c r="I2605" t="s">
        <v>2101</v>
      </c>
      <c r="J2605" t="s">
        <v>1967</v>
      </c>
      <c r="K2605" t="s">
        <v>1913</v>
      </c>
      <c r="L2605" t="s">
        <v>1888</v>
      </c>
      <c r="M2605">
        <v>2</v>
      </c>
      <c r="N2605" s="3">
        <v>78</v>
      </c>
      <c r="O2605" s="3">
        <v>39</v>
      </c>
      <c r="P2605" s="4">
        <v>0.1</v>
      </c>
      <c r="Q2605" s="3">
        <v>140.4</v>
      </c>
      <c r="R2605" s="3">
        <v>78</v>
      </c>
      <c r="S2605" s="3">
        <v>62.4</v>
      </c>
      <c r="T2605" t="s">
        <v>1954</v>
      </c>
      <c r="U2605" t="s">
        <v>72</v>
      </c>
    </row>
    <row r="2606" spans="1:21" x14ac:dyDescent="0.35">
      <c r="A2606" t="s">
        <v>5161</v>
      </c>
      <c r="B2606" s="2">
        <v>45485</v>
      </c>
      <c r="C2606">
        <v>7</v>
      </c>
      <c r="D2606">
        <v>2024</v>
      </c>
      <c r="F2606" t="s">
        <v>1051</v>
      </c>
      <c r="G2606" t="s">
        <v>2393</v>
      </c>
      <c r="H2606" t="s">
        <v>1875</v>
      </c>
      <c r="I2606" t="s">
        <v>1970</v>
      </c>
      <c r="J2606" t="s">
        <v>2045</v>
      </c>
      <c r="K2606" t="s">
        <v>1910</v>
      </c>
      <c r="L2606" t="s">
        <v>1890</v>
      </c>
      <c r="M2606">
        <v>5</v>
      </c>
      <c r="N2606" s="3">
        <v>99</v>
      </c>
      <c r="O2606" s="3">
        <v>58</v>
      </c>
      <c r="P2606" s="4">
        <v>0</v>
      </c>
      <c r="Q2606" s="3">
        <v>495</v>
      </c>
      <c r="R2606" s="3">
        <v>290</v>
      </c>
      <c r="S2606" s="3">
        <v>205</v>
      </c>
      <c r="T2606" t="s">
        <v>1954</v>
      </c>
      <c r="U2606" t="s">
        <v>71</v>
      </c>
    </row>
    <row r="2607" spans="1:21" x14ac:dyDescent="0.35">
      <c r="A2607" t="s">
        <v>5162</v>
      </c>
      <c r="B2607" s="2">
        <v>45485</v>
      </c>
      <c r="C2607">
        <v>7</v>
      </c>
      <c r="D2607">
        <v>2024</v>
      </c>
      <c r="F2607" t="s">
        <v>553</v>
      </c>
      <c r="G2607" t="s">
        <v>2215</v>
      </c>
      <c r="H2607" t="s">
        <v>1873</v>
      </c>
      <c r="I2607" t="s">
        <v>2320</v>
      </c>
      <c r="J2607" t="s">
        <v>2001</v>
      </c>
      <c r="K2607" t="s">
        <v>1911</v>
      </c>
      <c r="L2607" t="s">
        <v>1886</v>
      </c>
      <c r="M2607">
        <v>2</v>
      </c>
      <c r="N2607" s="3">
        <v>58</v>
      </c>
      <c r="O2607" s="3">
        <v>25</v>
      </c>
      <c r="P2607" s="4">
        <v>0</v>
      </c>
      <c r="Q2607" s="3">
        <v>116</v>
      </c>
      <c r="R2607" s="3">
        <v>50</v>
      </c>
      <c r="S2607" s="3">
        <v>66</v>
      </c>
      <c r="T2607" t="s">
        <v>1954</v>
      </c>
      <c r="U2607" t="s">
        <v>71</v>
      </c>
    </row>
    <row r="2608" spans="1:21" x14ac:dyDescent="0.35">
      <c r="A2608" t="s">
        <v>5163</v>
      </c>
      <c r="B2608" s="2">
        <v>45485</v>
      </c>
      <c r="C2608">
        <v>7</v>
      </c>
      <c r="D2608">
        <v>2024</v>
      </c>
      <c r="F2608" t="s">
        <v>1207</v>
      </c>
      <c r="G2608" t="s">
        <v>4549</v>
      </c>
      <c r="H2608" t="s">
        <v>1873</v>
      </c>
      <c r="I2608" t="s">
        <v>2395</v>
      </c>
      <c r="J2608" t="s">
        <v>1956</v>
      </c>
      <c r="K2608" t="s">
        <v>1909</v>
      </c>
      <c r="L2608" t="s">
        <v>1887</v>
      </c>
      <c r="M2608">
        <v>2</v>
      </c>
      <c r="N2608" s="3">
        <v>95</v>
      </c>
      <c r="O2608" s="3">
        <v>54</v>
      </c>
      <c r="P2608" s="4">
        <v>0.05</v>
      </c>
      <c r="Q2608" s="3">
        <v>180.5</v>
      </c>
      <c r="R2608" s="3">
        <v>108</v>
      </c>
      <c r="S2608" s="3">
        <v>72.5</v>
      </c>
      <c r="T2608" t="s">
        <v>1954</v>
      </c>
      <c r="U2608" t="s">
        <v>72</v>
      </c>
    </row>
    <row r="2609" spans="1:21" x14ac:dyDescent="0.35">
      <c r="A2609" t="s">
        <v>5164</v>
      </c>
      <c r="B2609" s="2">
        <v>45485</v>
      </c>
      <c r="C2609">
        <v>7</v>
      </c>
      <c r="D2609">
        <v>2024</v>
      </c>
      <c r="F2609" t="s">
        <v>737</v>
      </c>
      <c r="G2609" t="s">
        <v>2347</v>
      </c>
      <c r="H2609" t="s">
        <v>1870</v>
      </c>
      <c r="I2609" t="s">
        <v>2083</v>
      </c>
      <c r="J2609" t="s">
        <v>1991</v>
      </c>
      <c r="K2609" t="s">
        <v>1925</v>
      </c>
      <c r="L2609" t="s">
        <v>1885</v>
      </c>
      <c r="M2609">
        <v>2</v>
      </c>
      <c r="N2609" s="3">
        <v>35</v>
      </c>
      <c r="O2609" s="3">
        <v>16</v>
      </c>
      <c r="P2609" s="4">
        <v>0.1</v>
      </c>
      <c r="Q2609" s="3">
        <v>63</v>
      </c>
      <c r="R2609" s="3">
        <v>32</v>
      </c>
      <c r="S2609" s="3">
        <v>31</v>
      </c>
      <c r="T2609" t="s">
        <v>1954</v>
      </c>
      <c r="U2609" t="s">
        <v>72</v>
      </c>
    </row>
    <row r="2610" spans="1:21" x14ac:dyDescent="0.35">
      <c r="A2610" t="s">
        <v>5165</v>
      </c>
      <c r="B2610" s="2">
        <v>45485</v>
      </c>
      <c r="C2610">
        <v>7</v>
      </c>
      <c r="D2610">
        <v>2024</v>
      </c>
      <c r="F2610" t="s">
        <v>745</v>
      </c>
      <c r="G2610" t="s">
        <v>2541</v>
      </c>
      <c r="H2610" t="s">
        <v>1867</v>
      </c>
      <c r="I2610" t="s">
        <v>2181</v>
      </c>
      <c r="J2610" t="s">
        <v>2064</v>
      </c>
      <c r="K2610" t="s">
        <v>1922</v>
      </c>
      <c r="L2610" t="s">
        <v>1887</v>
      </c>
      <c r="M2610">
        <v>2</v>
      </c>
      <c r="N2610" s="3">
        <v>32</v>
      </c>
      <c r="O2610" s="3">
        <v>14</v>
      </c>
      <c r="P2610" s="4">
        <v>0.1</v>
      </c>
      <c r="Q2610" s="3">
        <v>57.6</v>
      </c>
      <c r="R2610" s="3">
        <v>28</v>
      </c>
      <c r="S2610" s="3">
        <v>29.6</v>
      </c>
      <c r="T2610" t="s">
        <v>1954</v>
      </c>
      <c r="U2610" t="s">
        <v>71</v>
      </c>
    </row>
    <row r="2611" spans="1:21" x14ac:dyDescent="0.35">
      <c r="A2611" t="s">
        <v>5166</v>
      </c>
      <c r="B2611" s="2">
        <v>45485</v>
      </c>
      <c r="C2611">
        <v>7</v>
      </c>
      <c r="D2611">
        <v>2024</v>
      </c>
      <c r="F2611" t="s">
        <v>1618</v>
      </c>
      <c r="G2611" t="s">
        <v>3239</v>
      </c>
      <c r="H2611" t="s">
        <v>1872</v>
      </c>
      <c r="I2611" t="s">
        <v>2357</v>
      </c>
      <c r="J2611" t="s">
        <v>1997</v>
      </c>
      <c r="K2611" t="s">
        <v>1906</v>
      </c>
      <c r="L2611" t="s">
        <v>1889</v>
      </c>
      <c r="M2611">
        <v>2</v>
      </c>
      <c r="N2611" s="3">
        <v>89</v>
      </c>
      <c r="O2611" s="3">
        <v>48</v>
      </c>
      <c r="P2611" s="4">
        <v>0.05</v>
      </c>
      <c r="Q2611" s="3">
        <v>169.1</v>
      </c>
      <c r="R2611" s="3">
        <v>96</v>
      </c>
      <c r="S2611" s="3">
        <v>73.099999999999994</v>
      </c>
      <c r="T2611" t="s">
        <v>1954</v>
      </c>
      <c r="U2611" t="s">
        <v>72</v>
      </c>
    </row>
    <row r="2612" spans="1:21" x14ac:dyDescent="0.35">
      <c r="A2612" t="s">
        <v>5167</v>
      </c>
      <c r="B2612" s="2">
        <v>45485</v>
      </c>
      <c r="C2612">
        <v>7</v>
      </c>
      <c r="D2612">
        <v>2024</v>
      </c>
      <c r="F2612" t="s">
        <v>1342</v>
      </c>
      <c r="G2612" t="s">
        <v>3662</v>
      </c>
      <c r="H2612" t="s">
        <v>1875</v>
      </c>
      <c r="I2612" t="s">
        <v>2054</v>
      </c>
      <c r="J2612" t="s">
        <v>2001</v>
      </c>
      <c r="K2612" t="s">
        <v>1911</v>
      </c>
      <c r="L2612" t="s">
        <v>1886</v>
      </c>
      <c r="M2612">
        <v>3</v>
      </c>
      <c r="N2612" s="3">
        <v>58</v>
      </c>
      <c r="O2612" s="3">
        <v>25</v>
      </c>
      <c r="P2612" s="4">
        <v>0.1</v>
      </c>
      <c r="Q2612" s="3">
        <v>156.6</v>
      </c>
      <c r="R2612" s="3">
        <v>75</v>
      </c>
      <c r="S2612" s="3">
        <v>81.599999999999994</v>
      </c>
      <c r="T2612" t="s">
        <v>1954</v>
      </c>
      <c r="U2612" t="s">
        <v>72</v>
      </c>
    </row>
    <row r="2613" spans="1:21" x14ac:dyDescent="0.35">
      <c r="A2613" t="s">
        <v>5168</v>
      </c>
      <c r="B2613" s="2">
        <v>45485</v>
      </c>
      <c r="C2613">
        <v>7</v>
      </c>
      <c r="D2613">
        <v>2024</v>
      </c>
      <c r="F2613" t="s">
        <v>295</v>
      </c>
      <c r="G2613" t="s">
        <v>64</v>
      </c>
      <c r="H2613" t="s">
        <v>1873</v>
      </c>
      <c r="I2613" t="s">
        <v>2323</v>
      </c>
      <c r="J2613" t="s">
        <v>1987</v>
      </c>
      <c r="K2613" t="s">
        <v>1908</v>
      </c>
      <c r="L2613" t="s">
        <v>1890</v>
      </c>
      <c r="M2613">
        <v>3</v>
      </c>
      <c r="N2613" s="3">
        <v>129</v>
      </c>
      <c r="O2613" s="3">
        <v>78</v>
      </c>
      <c r="P2613" s="4">
        <v>0</v>
      </c>
      <c r="Q2613" s="3">
        <v>387</v>
      </c>
      <c r="R2613" s="3">
        <v>234</v>
      </c>
      <c r="S2613" s="3">
        <v>153</v>
      </c>
      <c r="T2613" t="s">
        <v>1954</v>
      </c>
      <c r="U2613" t="s">
        <v>72</v>
      </c>
    </row>
    <row r="2614" spans="1:21" x14ac:dyDescent="0.35">
      <c r="A2614" t="s">
        <v>5169</v>
      </c>
      <c r="B2614" s="2">
        <v>45485</v>
      </c>
      <c r="C2614">
        <v>7</v>
      </c>
      <c r="D2614">
        <v>2024</v>
      </c>
      <c r="F2614" t="s">
        <v>1403</v>
      </c>
      <c r="G2614" t="s">
        <v>3203</v>
      </c>
      <c r="H2614" t="s">
        <v>1866</v>
      </c>
      <c r="I2614" t="s">
        <v>1866</v>
      </c>
      <c r="J2614" t="s">
        <v>1971</v>
      </c>
      <c r="K2614" t="s">
        <v>1920</v>
      </c>
      <c r="L2614" t="s">
        <v>1886</v>
      </c>
      <c r="M2614">
        <v>3</v>
      </c>
      <c r="N2614" s="3">
        <v>45</v>
      </c>
      <c r="O2614" s="3">
        <v>19</v>
      </c>
      <c r="P2614" s="4">
        <v>0</v>
      </c>
      <c r="Q2614" s="3">
        <v>135</v>
      </c>
      <c r="R2614" s="3">
        <v>57</v>
      </c>
      <c r="S2614" s="3">
        <v>78</v>
      </c>
      <c r="T2614" t="s">
        <v>1954</v>
      </c>
      <c r="U2614" t="s">
        <v>72</v>
      </c>
    </row>
    <row r="2615" spans="1:21" x14ac:dyDescent="0.35">
      <c r="A2615" t="s">
        <v>5170</v>
      </c>
      <c r="B2615" s="2">
        <v>45485</v>
      </c>
      <c r="C2615">
        <v>7</v>
      </c>
      <c r="D2615">
        <v>2024</v>
      </c>
      <c r="F2615" t="s">
        <v>577</v>
      </c>
      <c r="G2615" t="s">
        <v>2790</v>
      </c>
      <c r="H2615" t="s">
        <v>1870</v>
      </c>
      <c r="I2615" t="s">
        <v>2192</v>
      </c>
      <c r="J2615" t="s">
        <v>2001</v>
      </c>
      <c r="K2615" t="s">
        <v>1911</v>
      </c>
      <c r="L2615" t="s">
        <v>1886</v>
      </c>
      <c r="M2615">
        <v>1</v>
      </c>
      <c r="N2615" s="3">
        <v>58</v>
      </c>
      <c r="O2615" s="3">
        <v>25</v>
      </c>
      <c r="P2615" s="4">
        <v>0.05</v>
      </c>
      <c r="Q2615" s="3">
        <v>55.1</v>
      </c>
      <c r="R2615" s="3">
        <v>25</v>
      </c>
      <c r="S2615" s="3">
        <v>30.1</v>
      </c>
      <c r="T2615" t="s">
        <v>1954</v>
      </c>
      <c r="U2615" t="s">
        <v>72</v>
      </c>
    </row>
    <row r="2616" spans="1:21" x14ac:dyDescent="0.35">
      <c r="A2616" t="s">
        <v>5171</v>
      </c>
      <c r="B2616" s="2">
        <v>45485</v>
      </c>
      <c r="C2616">
        <v>7</v>
      </c>
      <c r="D2616">
        <v>2024</v>
      </c>
      <c r="F2616" t="s">
        <v>735</v>
      </c>
      <c r="G2616" t="s">
        <v>3205</v>
      </c>
      <c r="H2616" t="s">
        <v>1868</v>
      </c>
      <c r="I2616" t="s">
        <v>2014</v>
      </c>
      <c r="J2616" t="s">
        <v>2064</v>
      </c>
      <c r="K2616" t="s">
        <v>1922</v>
      </c>
      <c r="L2616" t="s">
        <v>1887</v>
      </c>
      <c r="M2616">
        <v>1</v>
      </c>
      <c r="N2616" s="3">
        <v>32</v>
      </c>
      <c r="O2616" s="3">
        <v>14</v>
      </c>
      <c r="P2616" s="4">
        <v>0</v>
      </c>
      <c r="Q2616" s="3">
        <v>32</v>
      </c>
      <c r="R2616" s="3">
        <v>14</v>
      </c>
      <c r="S2616" s="3">
        <v>18</v>
      </c>
      <c r="T2616" t="s">
        <v>1954</v>
      </c>
      <c r="U2616" t="s">
        <v>71</v>
      </c>
    </row>
    <row r="2617" spans="1:21" x14ac:dyDescent="0.35">
      <c r="A2617" t="s">
        <v>5172</v>
      </c>
      <c r="B2617" s="2">
        <v>45485</v>
      </c>
      <c r="C2617">
        <v>7</v>
      </c>
      <c r="D2617">
        <v>2024</v>
      </c>
      <c r="F2617" t="s">
        <v>1243</v>
      </c>
      <c r="G2617" t="s">
        <v>3330</v>
      </c>
      <c r="H2617" t="s">
        <v>1863</v>
      </c>
      <c r="I2617" t="s">
        <v>2051</v>
      </c>
      <c r="J2617" t="s">
        <v>2114</v>
      </c>
      <c r="K2617" t="s">
        <v>1915</v>
      </c>
      <c r="L2617" t="s">
        <v>1886</v>
      </c>
      <c r="M2617">
        <v>2</v>
      </c>
      <c r="N2617" s="3">
        <v>85</v>
      </c>
      <c r="O2617" s="3">
        <v>41</v>
      </c>
      <c r="P2617" s="4">
        <v>0.1</v>
      </c>
      <c r="Q2617" s="3">
        <v>153</v>
      </c>
      <c r="R2617" s="3">
        <v>82</v>
      </c>
      <c r="S2617" s="3">
        <v>71</v>
      </c>
      <c r="T2617" t="s">
        <v>1954</v>
      </c>
      <c r="U2617" t="s">
        <v>72</v>
      </c>
    </row>
    <row r="2618" spans="1:21" x14ac:dyDescent="0.35">
      <c r="A2618" t="s">
        <v>5173</v>
      </c>
      <c r="B2618" s="2">
        <v>45486</v>
      </c>
      <c r="C2618">
        <v>7</v>
      </c>
      <c r="D2618">
        <v>2024</v>
      </c>
      <c r="F2618" t="s">
        <v>1206</v>
      </c>
      <c r="G2618" t="s">
        <v>2250</v>
      </c>
      <c r="H2618" t="s">
        <v>1866</v>
      </c>
      <c r="I2618" t="s">
        <v>1866</v>
      </c>
      <c r="J2618" t="s">
        <v>1997</v>
      </c>
      <c r="K2618" t="s">
        <v>1906</v>
      </c>
      <c r="L2618" t="s">
        <v>1889</v>
      </c>
      <c r="M2618">
        <v>2</v>
      </c>
      <c r="N2618" s="3">
        <v>89</v>
      </c>
      <c r="O2618" s="3">
        <v>48</v>
      </c>
      <c r="P2618" s="4">
        <v>0.1</v>
      </c>
      <c r="Q2618" s="3">
        <v>160.19999999999999</v>
      </c>
      <c r="R2618" s="3">
        <v>96</v>
      </c>
      <c r="S2618" s="3">
        <v>64.2</v>
      </c>
      <c r="T2618" t="s">
        <v>1954</v>
      </c>
      <c r="U2618" t="s">
        <v>71</v>
      </c>
    </row>
    <row r="2619" spans="1:21" x14ac:dyDescent="0.35">
      <c r="A2619" t="s">
        <v>5174</v>
      </c>
      <c r="B2619" s="2">
        <v>45486</v>
      </c>
      <c r="C2619">
        <v>7</v>
      </c>
      <c r="D2619">
        <v>2024</v>
      </c>
      <c r="F2619" t="s">
        <v>512</v>
      </c>
      <c r="G2619" t="s">
        <v>3610</v>
      </c>
      <c r="H2619" t="s">
        <v>1866</v>
      </c>
      <c r="I2619" t="s">
        <v>1866</v>
      </c>
      <c r="J2619" t="s">
        <v>2023</v>
      </c>
      <c r="K2619" t="s">
        <v>1912</v>
      </c>
      <c r="L2619" t="s">
        <v>1890</v>
      </c>
      <c r="M2619">
        <v>1</v>
      </c>
      <c r="N2619" s="3">
        <v>249</v>
      </c>
      <c r="O2619" s="3">
        <v>168</v>
      </c>
      <c r="P2619" s="4">
        <v>0</v>
      </c>
      <c r="Q2619" s="3">
        <v>249</v>
      </c>
      <c r="R2619" s="3">
        <v>168</v>
      </c>
      <c r="S2619" s="3">
        <v>81</v>
      </c>
      <c r="T2619" t="s">
        <v>1954</v>
      </c>
      <c r="U2619" t="s">
        <v>72</v>
      </c>
    </row>
    <row r="2620" spans="1:21" x14ac:dyDescent="0.35">
      <c r="A2620" t="s">
        <v>5175</v>
      </c>
      <c r="B2620" s="2">
        <v>45486</v>
      </c>
      <c r="C2620">
        <v>7</v>
      </c>
      <c r="D2620">
        <v>2024</v>
      </c>
      <c r="F2620" t="s">
        <v>337</v>
      </c>
      <c r="G2620" t="s">
        <v>2920</v>
      </c>
      <c r="H2620" t="s">
        <v>1867</v>
      </c>
      <c r="I2620" t="s">
        <v>2036</v>
      </c>
      <c r="J2620" t="s">
        <v>1953</v>
      </c>
      <c r="K2620" t="s">
        <v>1905</v>
      </c>
      <c r="L2620" t="s">
        <v>1888</v>
      </c>
      <c r="M2620">
        <v>2</v>
      </c>
      <c r="N2620" s="3">
        <v>120</v>
      </c>
      <c r="O2620" s="3">
        <v>63</v>
      </c>
      <c r="P2620" s="4">
        <v>0.1</v>
      </c>
      <c r="Q2620" s="3">
        <v>216</v>
      </c>
      <c r="R2620" s="3">
        <v>126</v>
      </c>
      <c r="S2620" s="3">
        <v>90</v>
      </c>
      <c r="T2620" t="s">
        <v>1954</v>
      </c>
      <c r="U2620" t="s">
        <v>72</v>
      </c>
    </row>
    <row r="2621" spans="1:21" x14ac:dyDescent="0.35">
      <c r="A2621" t="s">
        <v>5176</v>
      </c>
      <c r="B2621" s="2">
        <v>45486</v>
      </c>
      <c r="C2621">
        <v>7</v>
      </c>
      <c r="D2621">
        <v>2024</v>
      </c>
      <c r="F2621" t="s">
        <v>695</v>
      </c>
      <c r="G2621" t="s">
        <v>3511</v>
      </c>
      <c r="H2621" t="s">
        <v>1870</v>
      </c>
      <c r="I2621" t="s">
        <v>2192</v>
      </c>
      <c r="J2621" t="s">
        <v>2183</v>
      </c>
      <c r="K2621" t="s">
        <v>1917</v>
      </c>
      <c r="L2621" t="s">
        <v>1886</v>
      </c>
      <c r="M2621">
        <v>1</v>
      </c>
      <c r="N2621" s="3">
        <v>72</v>
      </c>
      <c r="O2621" s="3">
        <v>34</v>
      </c>
      <c r="P2621" s="4">
        <v>0</v>
      </c>
      <c r="Q2621" s="3">
        <v>72</v>
      </c>
      <c r="R2621" s="3">
        <v>34</v>
      </c>
      <c r="S2621" s="3">
        <v>38</v>
      </c>
      <c r="T2621" t="s">
        <v>1954</v>
      </c>
      <c r="U2621" t="s">
        <v>72</v>
      </c>
    </row>
    <row r="2622" spans="1:21" x14ac:dyDescent="0.35">
      <c r="A2622" t="s">
        <v>5177</v>
      </c>
      <c r="B2622" s="2">
        <v>45486</v>
      </c>
      <c r="C2622">
        <v>7</v>
      </c>
      <c r="D2622">
        <v>2024</v>
      </c>
      <c r="F2622" t="s">
        <v>1572</v>
      </c>
      <c r="G2622" t="s">
        <v>3850</v>
      </c>
      <c r="H2622" t="s">
        <v>1871</v>
      </c>
      <c r="I2622" t="s">
        <v>2144</v>
      </c>
      <c r="J2622" t="s">
        <v>1956</v>
      </c>
      <c r="K2622" t="s">
        <v>1909</v>
      </c>
      <c r="L2622" t="s">
        <v>1887</v>
      </c>
      <c r="M2622">
        <v>1</v>
      </c>
      <c r="N2622" s="3">
        <v>95</v>
      </c>
      <c r="O2622" s="3">
        <v>54</v>
      </c>
      <c r="P2622" s="4">
        <v>0</v>
      </c>
      <c r="Q2622" s="3">
        <v>95</v>
      </c>
      <c r="R2622" s="3">
        <v>54</v>
      </c>
      <c r="S2622" s="3">
        <v>41</v>
      </c>
      <c r="T2622" t="s">
        <v>1954</v>
      </c>
      <c r="U2622" t="s">
        <v>72</v>
      </c>
    </row>
    <row r="2623" spans="1:21" x14ac:dyDescent="0.35">
      <c r="A2623" t="s">
        <v>5178</v>
      </c>
      <c r="B2623" s="2">
        <v>45486</v>
      </c>
      <c r="C2623">
        <v>7</v>
      </c>
      <c r="D2623">
        <v>2024</v>
      </c>
      <c r="F2623" t="s">
        <v>1179</v>
      </c>
      <c r="G2623" t="s">
        <v>2389</v>
      </c>
      <c r="H2623" t="s">
        <v>1870</v>
      </c>
      <c r="I2623" t="s">
        <v>2000</v>
      </c>
      <c r="J2623" t="s">
        <v>2034</v>
      </c>
      <c r="K2623" t="s">
        <v>1904</v>
      </c>
      <c r="L2623" t="s">
        <v>1889</v>
      </c>
      <c r="M2623">
        <v>1</v>
      </c>
      <c r="N2623" s="3">
        <v>149</v>
      </c>
      <c r="O2623" s="3">
        <v>91</v>
      </c>
      <c r="P2623" s="4">
        <v>0</v>
      </c>
      <c r="Q2623" s="3">
        <v>149</v>
      </c>
      <c r="R2623" s="3">
        <v>91</v>
      </c>
      <c r="S2623" s="3">
        <v>58</v>
      </c>
      <c r="T2623" t="s">
        <v>1954</v>
      </c>
      <c r="U2623" t="s">
        <v>72</v>
      </c>
    </row>
    <row r="2624" spans="1:21" x14ac:dyDescent="0.35">
      <c r="A2624" t="s">
        <v>5179</v>
      </c>
      <c r="B2624" s="2">
        <v>45486</v>
      </c>
      <c r="C2624">
        <v>7</v>
      </c>
      <c r="D2624">
        <v>2024</v>
      </c>
      <c r="F2624" t="s">
        <v>1202</v>
      </c>
      <c r="G2624" t="s">
        <v>2700</v>
      </c>
      <c r="H2624" t="s">
        <v>1866</v>
      </c>
      <c r="I2624" t="s">
        <v>1866</v>
      </c>
      <c r="J2624" t="s">
        <v>1997</v>
      </c>
      <c r="K2624" t="s">
        <v>1906</v>
      </c>
      <c r="L2624" t="s">
        <v>1889</v>
      </c>
      <c r="M2624">
        <v>1</v>
      </c>
      <c r="N2624" s="3">
        <v>89</v>
      </c>
      <c r="O2624" s="3">
        <v>48</v>
      </c>
      <c r="P2624" s="4">
        <v>0.2</v>
      </c>
      <c r="Q2624" s="3">
        <v>71.2</v>
      </c>
      <c r="R2624" s="3">
        <v>48</v>
      </c>
      <c r="S2624" s="3">
        <v>23.2</v>
      </c>
      <c r="T2624" t="s">
        <v>1954</v>
      </c>
      <c r="U2624" t="s">
        <v>71</v>
      </c>
    </row>
    <row r="2625" spans="1:21" x14ac:dyDescent="0.35">
      <c r="A2625" t="s">
        <v>5180</v>
      </c>
      <c r="B2625" s="2">
        <v>45486</v>
      </c>
      <c r="C2625">
        <v>7</v>
      </c>
      <c r="D2625">
        <v>2024</v>
      </c>
      <c r="F2625" t="s">
        <v>1080</v>
      </c>
      <c r="G2625" t="s">
        <v>2134</v>
      </c>
      <c r="H2625" t="s">
        <v>1866</v>
      </c>
      <c r="I2625" t="s">
        <v>1866</v>
      </c>
      <c r="J2625" t="s">
        <v>2045</v>
      </c>
      <c r="K2625" t="s">
        <v>1910</v>
      </c>
      <c r="L2625" t="s">
        <v>1890</v>
      </c>
      <c r="M2625">
        <v>2</v>
      </c>
      <c r="N2625" s="3">
        <v>99</v>
      </c>
      <c r="O2625" s="3">
        <v>58</v>
      </c>
      <c r="P2625" s="4">
        <v>0</v>
      </c>
      <c r="Q2625" s="3">
        <v>198</v>
      </c>
      <c r="R2625" s="3">
        <v>116</v>
      </c>
      <c r="S2625" s="3">
        <v>82</v>
      </c>
      <c r="T2625" t="s">
        <v>1954</v>
      </c>
      <c r="U2625" t="s">
        <v>72</v>
      </c>
    </row>
    <row r="2626" spans="1:21" x14ac:dyDescent="0.35">
      <c r="A2626" t="s">
        <v>5181</v>
      </c>
      <c r="B2626" s="2">
        <v>45486</v>
      </c>
      <c r="C2626">
        <v>7</v>
      </c>
      <c r="D2626">
        <v>2024</v>
      </c>
      <c r="F2626" t="s">
        <v>292</v>
      </c>
      <c r="G2626" t="s">
        <v>2457</v>
      </c>
      <c r="H2626" t="s">
        <v>1870</v>
      </c>
      <c r="I2626" t="s">
        <v>2000</v>
      </c>
      <c r="J2626" t="s">
        <v>1967</v>
      </c>
      <c r="K2626" t="s">
        <v>1913</v>
      </c>
      <c r="L2626" t="s">
        <v>1888</v>
      </c>
      <c r="M2626">
        <v>4</v>
      </c>
      <c r="N2626" s="3">
        <v>78</v>
      </c>
      <c r="O2626" s="3">
        <v>39</v>
      </c>
      <c r="P2626" s="4">
        <v>0.1</v>
      </c>
      <c r="Q2626" s="3">
        <v>280.8</v>
      </c>
      <c r="R2626" s="3">
        <v>156</v>
      </c>
      <c r="S2626" s="3">
        <v>124.8</v>
      </c>
      <c r="T2626" t="s">
        <v>1954</v>
      </c>
      <c r="U2626" t="s">
        <v>72</v>
      </c>
    </row>
    <row r="2627" spans="1:21" x14ac:dyDescent="0.35">
      <c r="A2627" t="s">
        <v>5182</v>
      </c>
      <c r="B2627" s="2">
        <v>45486</v>
      </c>
      <c r="C2627">
        <v>7</v>
      </c>
      <c r="D2627">
        <v>2024</v>
      </c>
      <c r="F2627" t="s">
        <v>400</v>
      </c>
      <c r="G2627" t="s">
        <v>3463</v>
      </c>
      <c r="H2627" t="s">
        <v>1873</v>
      </c>
      <c r="I2627" t="s">
        <v>2070</v>
      </c>
      <c r="J2627" t="s">
        <v>2114</v>
      </c>
      <c r="K2627" t="s">
        <v>1915</v>
      </c>
      <c r="L2627" t="s">
        <v>1886</v>
      </c>
      <c r="M2627">
        <v>2</v>
      </c>
      <c r="N2627" s="3">
        <v>85</v>
      </c>
      <c r="O2627" s="3">
        <v>41</v>
      </c>
      <c r="P2627" s="4">
        <v>0</v>
      </c>
      <c r="Q2627" s="3">
        <v>170</v>
      </c>
      <c r="R2627" s="3">
        <v>82</v>
      </c>
      <c r="S2627" s="3">
        <v>88</v>
      </c>
      <c r="T2627" t="s">
        <v>1954</v>
      </c>
      <c r="U2627" t="s">
        <v>72</v>
      </c>
    </row>
    <row r="2628" spans="1:21" x14ac:dyDescent="0.35">
      <c r="A2628" t="s">
        <v>5183</v>
      </c>
      <c r="B2628" s="2">
        <v>45487</v>
      </c>
      <c r="C2628">
        <v>7</v>
      </c>
      <c r="D2628">
        <v>2024</v>
      </c>
      <c r="F2628" t="s">
        <v>1334</v>
      </c>
      <c r="G2628" t="s">
        <v>2671</v>
      </c>
      <c r="H2628" t="s">
        <v>1873</v>
      </c>
      <c r="I2628" t="s">
        <v>2320</v>
      </c>
      <c r="J2628" t="s">
        <v>2183</v>
      </c>
      <c r="K2628" t="s">
        <v>1917</v>
      </c>
      <c r="L2628" t="s">
        <v>1886</v>
      </c>
      <c r="M2628">
        <v>1</v>
      </c>
      <c r="N2628" s="3">
        <v>72</v>
      </c>
      <c r="O2628" s="3">
        <v>34</v>
      </c>
      <c r="P2628" s="4">
        <v>0.15</v>
      </c>
      <c r="Q2628" s="3">
        <v>61.2</v>
      </c>
      <c r="R2628" s="3">
        <v>34</v>
      </c>
      <c r="S2628" s="3">
        <v>27.2</v>
      </c>
      <c r="T2628" t="s">
        <v>1954</v>
      </c>
      <c r="U2628" t="s">
        <v>72</v>
      </c>
    </row>
    <row r="2629" spans="1:21" x14ac:dyDescent="0.35">
      <c r="A2629" t="s">
        <v>5184</v>
      </c>
      <c r="B2629" s="2">
        <v>45487</v>
      </c>
      <c r="C2629">
        <v>7</v>
      </c>
      <c r="D2629">
        <v>2024</v>
      </c>
      <c r="F2629" t="s">
        <v>1239</v>
      </c>
      <c r="G2629" t="s">
        <v>3184</v>
      </c>
      <c r="H2629" t="s">
        <v>1869</v>
      </c>
      <c r="I2629" t="s">
        <v>2157</v>
      </c>
      <c r="J2629" t="s">
        <v>2120</v>
      </c>
      <c r="K2629" t="s">
        <v>1926</v>
      </c>
      <c r="L2629" t="s">
        <v>1885</v>
      </c>
      <c r="M2629">
        <v>1</v>
      </c>
      <c r="N2629" s="3">
        <v>28</v>
      </c>
      <c r="O2629" s="3">
        <v>13</v>
      </c>
      <c r="P2629" s="4">
        <v>0.15</v>
      </c>
      <c r="Q2629" s="3">
        <v>23.8</v>
      </c>
      <c r="R2629" s="3">
        <v>13</v>
      </c>
      <c r="S2629" s="3">
        <v>10.8</v>
      </c>
      <c r="T2629" t="s">
        <v>1954</v>
      </c>
      <c r="U2629" t="s">
        <v>72</v>
      </c>
    </row>
    <row r="2630" spans="1:21" x14ac:dyDescent="0.35">
      <c r="A2630" t="s">
        <v>5185</v>
      </c>
      <c r="B2630" s="2">
        <v>45487</v>
      </c>
      <c r="C2630">
        <v>7</v>
      </c>
      <c r="D2630">
        <v>2024</v>
      </c>
      <c r="F2630" t="s">
        <v>284</v>
      </c>
      <c r="G2630" t="s">
        <v>3644</v>
      </c>
      <c r="H2630" t="s">
        <v>1871</v>
      </c>
      <c r="I2630" t="s">
        <v>1966</v>
      </c>
      <c r="J2630" t="s">
        <v>2023</v>
      </c>
      <c r="K2630" t="s">
        <v>1912</v>
      </c>
      <c r="L2630" t="s">
        <v>1890</v>
      </c>
      <c r="M2630">
        <v>2</v>
      </c>
      <c r="N2630" s="3">
        <v>249</v>
      </c>
      <c r="O2630" s="3">
        <v>168</v>
      </c>
      <c r="P2630" s="4">
        <v>0.05</v>
      </c>
      <c r="Q2630" s="3">
        <v>473.1</v>
      </c>
      <c r="R2630" s="3">
        <v>336</v>
      </c>
      <c r="S2630" s="3">
        <v>137.1</v>
      </c>
      <c r="T2630" t="s">
        <v>1954</v>
      </c>
      <c r="U2630" t="s">
        <v>72</v>
      </c>
    </row>
    <row r="2631" spans="1:21" x14ac:dyDescent="0.35">
      <c r="A2631" t="s">
        <v>5186</v>
      </c>
      <c r="B2631" s="2">
        <v>45487</v>
      </c>
      <c r="C2631">
        <v>7</v>
      </c>
      <c r="D2631">
        <v>2024</v>
      </c>
      <c r="F2631" t="s">
        <v>944</v>
      </c>
      <c r="G2631" t="s">
        <v>2908</v>
      </c>
      <c r="H2631" t="s">
        <v>1870</v>
      </c>
      <c r="I2631" t="s">
        <v>2000</v>
      </c>
      <c r="J2631" t="s">
        <v>1967</v>
      </c>
      <c r="K2631" t="s">
        <v>1913</v>
      </c>
      <c r="L2631" t="s">
        <v>1888</v>
      </c>
      <c r="M2631">
        <v>2</v>
      </c>
      <c r="N2631" s="3">
        <v>78</v>
      </c>
      <c r="O2631" s="3">
        <v>39</v>
      </c>
      <c r="P2631" s="4">
        <v>0.05</v>
      </c>
      <c r="Q2631" s="3">
        <v>148.19999999999999</v>
      </c>
      <c r="R2631" s="3">
        <v>78</v>
      </c>
      <c r="S2631" s="3">
        <v>70.2</v>
      </c>
      <c r="T2631" t="s">
        <v>1954</v>
      </c>
      <c r="U2631" t="s">
        <v>71</v>
      </c>
    </row>
    <row r="2632" spans="1:21" x14ac:dyDescent="0.35">
      <c r="A2632" t="s">
        <v>5187</v>
      </c>
      <c r="B2632" s="2">
        <v>45487</v>
      </c>
      <c r="C2632">
        <v>7</v>
      </c>
      <c r="D2632">
        <v>2024</v>
      </c>
      <c r="F2632" t="s">
        <v>457</v>
      </c>
      <c r="G2632" t="s">
        <v>2975</v>
      </c>
      <c r="H2632" t="s">
        <v>1874</v>
      </c>
      <c r="I2632" t="s">
        <v>2200</v>
      </c>
      <c r="J2632" t="s">
        <v>1991</v>
      </c>
      <c r="K2632" t="s">
        <v>1925</v>
      </c>
      <c r="L2632" t="s">
        <v>1885</v>
      </c>
      <c r="M2632">
        <v>1</v>
      </c>
      <c r="N2632" s="3">
        <v>35</v>
      </c>
      <c r="O2632" s="3">
        <v>16</v>
      </c>
      <c r="P2632" s="4">
        <v>0</v>
      </c>
      <c r="Q2632" s="3">
        <v>35</v>
      </c>
      <c r="R2632" s="3">
        <v>16</v>
      </c>
      <c r="S2632" s="3">
        <v>19</v>
      </c>
      <c r="T2632" t="s">
        <v>1954</v>
      </c>
      <c r="U2632" t="s">
        <v>72</v>
      </c>
    </row>
    <row r="2633" spans="1:21" x14ac:dyDescent="0.35">
      <c r="A2633" t="s">
        <v>5188</v>
      </c>
      <c r="B2633" s="2">
        <v>45487</v>
      </c>
      <c r="C2633">
        <v>7</v>
      </c>
      <c r="D2633">
        <v>2024</v>
      </c>
      <c r="F2633" t="s">
        <v>811</v>
      </c>
      <c r="G2633" t="s">
        <v>2559</v>
      </c>
      <c r="H2633" t="s">
        <v>1864</v>
      </c>
      <c r="I2633" t="s">
        <v>2087</v>
      </c>
      <c r="J2633" t="s">
        <v>1997</v>
      </c>
      <c r="K2633" t="s">
        <v>1906</v>
      </c>
      <c r="L2633" t="s">
        <v>1889</v>
      </c>
      <c r="M2633">
        <v>1</v>
      </c>
      <c r="N2633" s="3">
        <v>89</v>
      </c>
      <c r="O2633" s="3">
        <v>48</v>
      </c>
      <c r="P2633" s="4">
        <v>0.1</v>
      </c>
      <c r="Q2633" s="3">
        <v>80.099999999999994</v>
      </c>
      <c r="R2633" s="3">
        <v>48</v>
      </c>
      <c r="S2633" s="3">
        <v>32.1</v>
      </c>
      <c r="T2633" t="s">
        <v>1954</v>
      </c>
      <c r="U2633" t="s">
        <v>72</v>
      </c>
    </row>
    <row r="2634" spans="1:21" x14ac:dyDescent="0.35">
      <c r="A2634" t="s">
        <v>5189</v>
      </c>
      <c r="B2634" s="2">
        <v>45487</v>
      </c>
      <c r="C2634">
        <v>7</v>
      </c>
      <c r="D2634">
        <v>2024</v>
      </c>
      <c r="F2634" t="s">
        <v>384</v>
      </c>
      <c r="G2634" t="s">
        <v>57</v>
      </c>
      <c r="H2634" t="s">
        <v>1864</v>
      </c>
      <c r="I2634" t="s">
        <v>2101</v>
      </c>
      <c r="J2634" t="s">
        <v>1956</v>
      </c>
      <c r="K2634" t="s">
        <v>1909</v>
      </c>
      <c r="L2634" t="s">
        <v>1887</v>
      </c>
      <c r="M2634">
        <v>2</v>
      </c>
      <c r="N2634" s="3">
        <v>95</v>
      </c>
      <c r="O2634" s="3">
        <v>54</v>
      </c>
      <c r="P2634" s="4">
        <v>0.15</v>
      </c>
      <c r="Q2634" s="3">
        <v>161.5</v>
      </c>
      <c r="R2634" s="3">
        <v>108</v>
      </c>
      <c r="S2634" s="3">
        <v>53.5</v>
      </c>
      <c r="T2634" t="s">
        <v>1954</v>
      </c>
      <c r="U2634" t="s">
        <v>72</v>
      </c>
    </row>
    <row r="2635" spans="1:21" x14ac:dyDescent="0.35">
      <c r="A2635" t="s">
        <v>5190</v>
      </c>
      <c r="B2635" s="2">
        <v>45487</v>
      </c>
      <c r="C2635">
        <v>7</v>
      </c>
      <c r="D2635">
        <v>2024</v>
      </c>
      <c r="F2635" t="s">
        <v>1843</v>
      </c>
      <c r="G2635" t="s">
        <v>2233</v>
      </c>
      <c r="H2635" t="s">
        <v>1874</v>
      </c>
      <c r="I2635" t="s">
        <v>2200</v>
      </c>
      <c r="J2635" t="s">
        <v>1967</v>
      </c>
      <c r="K2635" t="s">
        <v>1913</v>
      </c>
      <c r="L2635" t="s">
        <v>1888</v>
      </c>
      <c r="M2635">
        <v>3</v>
      </c>
      <c r="N2635" s="3">
        <v>78</v>
      </c>
      <c r="O2635" s="3">
        <v>39</v>
      </c>
      <c r="P2635" s="4">
        <v>0.15</v>
      </c>
      <c r="Q2635" s="3">
        <v>198.9</v>
      </c>
      <c r="R2635" s="3">
        <v>117</v>
      </c>
      <c r="S2635" s="3">
        <v>81.900000000000006</v>
      </c>
      <c r="T2635" t="s">
        <v>1954</v>
      </c>
      <c r="U2635" t="s">
        <v>71</v>
      </c>
    </row>
    <row r="2636" spans="1:21" x14ac:dyDescent="0.35">
      <c r="A2636" t="s">
        <v>5191</v>
      </c>
      <c r="B2636" s="2">
        <v>45487</v>
      </c>
      <c r="C2636">
        <v>7</v>
      </c>
      <c r="D2636">
        <v>2024</v>
      </c>
      <c r="F2636" t="s">
        <v>1571</v>
      </c>
      <c r="G2636" t="s">
        <v>3971</v>
      </c>
      <c r="H2636" t="s">
        <v>1863</v>
      </c>
      <c r="I2636" t="s">
        <v>2056</v>
      </c>
      <c r="J2636" t="s">
        <v>2064</v>
      </c>
      <c r="K2636" t="s">
        <v>1922</v>
      </c>
      <c r="L2636" t="s">
        <v>1887</v>
      </c>
      <c r="M2636">
        <v>3</v>
      </c>
      <c r="N2636" s="3">
        <v>32</v>
      </c>
      <c r="O2636" s="3">
        <v>14</v>
      </c>
      <c r="P2636" s="4">
        <v>0.1</v>
      </c>
      <c r="Q2636" s="3">
        <v>86.4</v>
      </c>
      <c r="R2636" s="3">
        <v>42</v>
      </c>
      <c r="S2636" s="3">
        <v>44.4</v>
      </c>
      <c r="T2636" t="s">
        <v>1954</v>
      </c>
      <c r="U2636" t="s">
        <v>71</v>
      </c>
    </row>
    <row r="2637" spans="1:21" x14ac:dyDescent="0.35">
      <c r="A2637" t="s">
        <v>5192</v>
      </c>
      <c r="B2637" s="2">
        <v>45487</v>
      </c>
      <c r="C2637">
        <v>7</v>
      </c>
      <c r="D2637">
        <v>2024</v>
      </c>
      <c r="F2637" t="s">
        <v>987</v>
      </c>
      <c r="G2637" t="s">
        <v>2130</v>
      </c>
      <c r="H2637" t="s">
        <v>1864</v>
      </c>
      <c r="I2637" t="s">
        <v>2101</v>
      </c>
      <c r="J2637" t="s">
        <v>1971</v>
      </c>
      <c r="K2637" t="s">
        <v>1920</v>
      </c>
      <c r="L2637" t="s">
        <v>1886</v>
      </c>
      <c r="M2637">
        <v>5</v>
      </c>
      <c r="N2637" s="3">
        <v>45</v>
      </c>
      <c r="O2637" s="3">
        <v>19</v>
      </c>
      <c r="P2637" s="4">
        <v>0</v>
      </c>
      <c r="Q2637" s="3">
        <v>225</v>
      </c>
      <c r="R2637" s="3">
        <v>95</v>
      </c>
      <c r="S2637" s="3">
        <v>130</v>
      </c>
      <c r="T2637" t="s">
        <v>1954</v>
      </c>
      <c r="U2637" t="s">
        <v>72</v>
      </c>
    </row>
    <row r="2638" spans="1:21" x14ac:dyDescent="0.35">
      <c r="A2638" t="s">
        <v>5193</v>
      </c>
      <c r="B2638" s="2">
        <v>45487</v>
      </c>
      <c r="C2638">
        <v>7</v>
      </c>
      <c r="D2638">
        <v>2024</v>
      </c>
      <c r="F2638" t="s">
        <v>348</v>
      </c>
      <c r="G2638" t="s">
        <v>65</v>
      </c>
      <c r="H2638" t="s">
        <v>1875</v>
      </c>
      <c r="I2638" t="s">
        <v>1981</v>
      </c>
      <c r="J2638" t="s">
        <v>2001</v>
      </c>
      <c r="K2638" t="s">
        <v>1911</v>
      </c>
      <c r="L2638" t="s">
        <v>1886</v>
      </c>
      <c r="M2638">
        <v>1</v>
      </c>
      <c r="N2638" s="3">
        <v>58</v>
      </c>
      <c r="O2638" s="3">
        <v>25</v>
      </c>
      <c r="P2638" s="4">
        <v>0</v>
      </c>
      <c r="Q2638" s="3">
        <v>58</v>
      </c>
      <c r="R2638" s="3">
        <v>25</v>
      </c>
      <c r="S2638" s="3">
        <v>33</v>
      </c>
      <c r="T2638" t="s">
        <v>1954</v>
      </c>
      <c r="U2638" t="s">
        <v>72</v>
      </c>
    </row>
    <row r="2639" spans="1:21" x14ac:dyDescent="0.35">
      <c r="A2639" t="s">
        <v>5194</v>
      </c>
      <c r="B2639" s="2">
        <v>45487</v>
      </c>
      <c r="C2639">
        <v>7</v>
      </c>
      <c r="D2639">
        <v>2024</v>
      </c>
      <c r="F2639" t="s">
        <v>1666</v>
      </c>
      <c r="G2639" t="s">
        <v>2995</v>
      </c>
      <c r="H2639" t="s">
        <v>1871</v>
      </c>
      <c r="I2639" t="s">
        <v>2144</v>
      </c>
      <c r="J2639" t="s">
        <v>1987</v>
      </c>
      <c r="K2639" t="s">
        <v>1908</v>
      </c>
      <c r="L2639" t="s">
        <v>1890</v>
      </c>
      <c r="M2639">
        <v>5</v>
      </c>
      <c r="N2639" s="3">
        <v>129</v>
      </c>
      <c r="O2639" s="3">
        <v>78</v>
      </c>
      <c r="P2639" s="4">
        <v>0.05</v>
      </c>
      <c r="Q2639" s="3">
        <v>612.75</v>
      </c>
      <c r="R2639" s="3">
        <v>390</v>
      </c>
      <c r="S2639" s="3">
        <v>222.75</v>
      </c>
      <c r="T2639" t="s">
        <v>1954</v>
      </c>
      <c r="U2639" t="s">
        <v>72</v>
      </c>
    </row>
    <row r="2640" spans="1:21" x14ac:dyDescent="0.35">
      <c r="A2640" t="s">
        <v>5195</v>
      </c>
      <c r="B2640" s="2">
        <v>45487</v>
      </c>
      <c r="C2640">
        <v>7</v>
      </c>
      <c r="D2640">
        <v>2024</v>
      </c>
      <c r="F2640" t="s">
        <v>1352</v>
      </c>
      <c r="G2640" t="s">
        <v>2959</v>
      </c>
      <c r="H2640" t="s">
        <v>1871</v>
      </c>
      <c r="I2640" t="s">
        <v>1966</v>
      </c>
      <c r="J2640" t="s">
        <v>2023</v>
      </c>
      <c r="K2640" t="s">
        <v>1912</v>
      </c>
      <c r="L2640" t="s">
        <v>1890</v>
      </c>
      <c r="M2640">
        <v>1</v>
      </c>
      <c r="N2640" s="3">
        <v>249</v>
      </c>
      <c r="O2640" s="3">
        <v>168</v>
      </c>
      <c r="P2640" s="4">
        <v>0.15</v>
      </c>
      <c r="Q2640" s="3">
        <v>211.65</v>
      </c>
      <c r="R2640" s="3">
        <v>168</v>
      </c>
      <c r="S2640" s="3">
        <v>43.65</v>
      </c>
      <c r="T2640" t="s">
        <v>1954</v>
      </c>
      <c r="U2640" t="s">
        <v>71</v>
      </c>
    </row>
    <row r="2641" spans="1:21" x14ac:dyDescent="0.35">
      <c r="A2641" t="s">
        <v>5196</v>
      </c>
      <c r="B2641" s="2">
        <v>45487</v>
      </c>
      <c r="C2641">
        <v>7</v>
      </c>
      <c r="D2641">
        <v>2024</v>
      </c>
      <c r="F2641" t="s">
        <v>424</v>
      </c>
      <c r="G2641" t="s">
        <v>2595</v>
      </c>
      <c r="H2641" t="s">
        <v>1873</v>
      </c>
      <c r="I2641" t="s">
        <v>2070</v>
      </c>
      <c r="J2641" t="s">
        <v>2064</v>
      </c>
      <c r="K2641" t="s">
        <v>1922</v>
      </c>
      <c r="L2641" t="s">
        <v>1887</v>
      </c>
      <c r="M2641">
        <v>1</v>
      </c>
      <c r="N2641" s="3">
        <v>32</v>
      </c>
      <c r="O2641" s="3">
        <v>14</v>
      </c>
      <c r="P2641" s="4">
        <v>0.05</v>
      </c>
      <c r="Q2641" s="3">
        <v>30.4</v>
      </c>
      <c r="R2641" s="3">
        <v>14</v>
      </c>
      <c r="S2641" s="3">
        <v>16.399999999999999</v>
      </c>
      <c r="T2641" t="s">
        <v>1954</v>
      </c>
      <c r="U2641" t="s">
        <v>72</v>
      </c>
    </row>
    <row r="2642" spans="1:21" x14ac:dyDescent="0.35">
      <c r="A2642" t="s">
        <v>5197</v>
      </c>
      <c r="B2642" s="2">
        <v>45487</v>
      </c>
      <c r="C2642">
        <v>7</v>
      </c>
      <c r="D2642">
        <v>2024</v>
      </c>
      <c r="F2642" t="s">
        <v>1593</v>
      </c>
      <c r="G2642" t="s">
        <v>2176</v>
      </c>
      <c r="H2642" t="s">
        <v>1874</v>
      </c>
      <c r="I2642" t="s">
        <v>2186</v>
      </c>
      <c r="J2642" t="s">
        <v>1956</v>
      </c>
      <c r="K2642" t="s">
        <v>1909</v>
      </c>
      <c r="L2642" t="s">
        <v>1887</v>
      </c>
      <c r="M2642">
        <v>1</v>
      </c>
      <c r="N2642" s="3">
        <v>95</v>
      </c>
      <c r="O2642" s="3">
        <v>54</v>
      </c>
      <c r="P2642" s="4">
        <v>0</v>
      </c>
      <c r="Q2642" s="3">
        <v>95</v>
      </c>
      <c r="R2642" s="3">
        <v>54</v>
      </c>
      <c r="S2642" s="3">
        <v>41</v>
      </c>
      <c r="T2642" t="s">
        <v>1954</v>
      </c>
      <c r="U2642" t="s">
        <v>72</v>
      </c>
    </row>
    <row r="2643" spans="1:21" x14ac:dyDescent="0.35">
      <c r="A2643" t="s">
        <v>5198</v>
      </c>
      <c r="B2643" s="2">
        <v>45487</v>
      </c>
      <c r="C2643">
        <v>7</v>
      </c>
      <c r="D2643">
        <v>2024</v>
      </c>
      <c r="F2643" t="s">
        <v>120</v>
      </c>
      <c r="G2643" t="s">
        <v>3499</v>
      </c>
      <c r="H2643" t="s">
        <v>1863</v>
      </c>
      <c r="I2643" t="s">
        <v>2056</v>
      </c>
      <c r="J2643" t="s">
        <v>2067</v>
      </c>
      <c r="K2643" t="s">
        <v>1918</v>
      </c>
      <c r="L2643" t="s">
        <v>1889</v>
      </c>
      <c r="M2643">
        <v>2</v>
      </c>
      <c r="N2643" s="3">
        <v>69</v>
      </c>
      <c r="O2643" s="3">
        <v>37</v>
      </c>
      <c r="P2643" s="4">
        <v>0.05</v>
      </c>
      <c r="Q2643" s="3">
        <v>131.1</v>
      </c>
      <c r="R2643" s="3">
        <v>74</v>
      </c>
      <c r="S2643" s="3">
        <v>57.1</v>
      </c>
      <c r="T2643" t="s">
        <v>1954</v>
      </c>
      <c r="U2643" t="s">
        <v>72</v>
      </c>
    </row>
    <row r="2644" spans="1:21" x14ac:dyDescent="0.35">
      <c r="A2644" t="s">
        <v>5199</v>
      </c>
      <c r="B2644" s="2">
        <v>45488</v>
      </c>
      <c r="C2644">
        <v>7</v>
      </c>
      <c r="D2644">
        <v>2024</v>
      </c>
      <c r="F2644" t="s">
        <v>95</v>
      </c>
      <c r="G2644" t="s">
        <v>2105</v>
      </c>
      <c r="H2644" t="s">
        <v>1866</v>
      </c>
      <c r="I2644" t="s">
        <v>1866</v>
      </c>
      <c r="J2644" t="s">
        <v>1997</v>
      </c>
      <c r="K2644" t="s">
        <v>1906</v>
      </c>
      <c r="L2644" t="s">
        <v>1889</v>
      </c>
      <c r="M2644">
        <v>1</v>
      </c>
      <c r="N2644" s="3">
        <v>89</v>
      </c>
      <c r="O2644" s="3">
        <v>48</v>
      </c>
      <c r="P2644" s="4">
        <v>0.1</v>
      </c>
      <c r="Q2644" s="3">
        <v>80.099999999999994</v>
      </c>
      <c r="R2644" s="3">
        <v>48</v>
      </c>
      <c r="S2644" s="3">
        <v>32.1</v>
      </c>
      <c r="T2644" t="s">
        <v>1954</v>
      </c>
      <c r="U2644" t="s">
        <v>72</v>
      </c>
    </row>
    <row r="2645" spans="1:21" x14ac:dyDescent="0.35">
      <c r="A2645" t="s">
        <v>5200</v>
      </c>
      <c r="B2645" s="2">
        <v>45488</v>
      </c>
      <c r="C2645">
        <v>7</v>
      </c>
      <c r="D2645">
        <v>2024</v>
      </c>
      <c r="F2645" t="s">
        <v>187</v>
      </c>
      <c r="G2645" t="s">
        <v>2265</v>
      </c>
      <c r="H2645" t="s">
        <v>1868</v>
      </c>
      <c r="I2645" t="s">
        <v>2022</v>
      </c>
      <c r="J2645" t="s">
        <v>1967</v>
      </c>
      <c r="K2645" t="s">
        <v>1913</v>
      </c>
      <c r="L2645" t="s">
        <v>1888</v>
      </c>
      <c r="M2645">
        <v>2</v>
      </c>
      <c r="N2645" s="3">
        <v>78</v>
      </c>
      <c r="O2645" s="3">
        <v>39</v>
      </c>
      <c r="P2645" s="4">
        <v>0.1</v>
      </c>
      <c r="Q2645" s="3">
        <v>140.4</v>
      </c>
      <c r="R2645" s="3">
        <v>78</v>
      </c>
      <c r="S2645" s="3">
        <v>62.4</v>
      </c>
      <c r="T2645" t="s">
        <v>1954</v>
      </c>
      <c r="U2645" t="s">
        <v>72</v>
      </c>
    </row>
    <row r="2646" spans="1:21" x14ac:dyDescent="0.35">
      <c r="A2646" t="s">
        <v>5201</v>
      </c>
      <c r="B2646" s="2">
        <v>45488</v>
      </c>
      <c r="C2646">
        <v>7</v>
      </c>
      <c r="D2646">
        <v>2024</v>
      </c>
      <c r="F2646" t="s">
        <v>175</v>
      </c>
      <c r="G2646" t="s">
        <v>2872</v>
      </c>
      <c r="H2646" t="s">
        <v>1872</v>
      </c>
      <c r="I2646" t="s">
        <v>1986</v>
      </c>
      <c r="J2646" t="s">
        <v>2114</v>
      </c>
      <c r="K2646" t="s">
        <v>1915</v>
      </c>
      <c r="L2646" t="s">
        <v>1886</v>
      </c>
      <c r="M2646">
        <v>2</v>
      </c>
      <c r="N2646" s="3">
        <v>85</v>
      </c>
      <c r="O2646" s="3">
        <v>41</v>
      </c>
      <c r="P2646" s="4">
        <v>0.15</v>
      </c>
      <c r="Q2646" s="3">
        <v>144.5</v>
      </c>
      <c r="R2646" s="3">
        <v>82</v>
      </c>
      <c r="S2646" s="3">
        <v>62.5</v>
      </c>
      <c r="T2646" t="s">
        <v>1954</v>
      </c>
      <c r="U2646" t="s">
        <v>72</v>
      </c>
    </row>
    <row r="2647" spans="1:21" x14ac:dyDescent="0.35">
      <c r="A2647" t="s">
        <v>5202</v>
      </c>
      <c r="B2647" s="2">
        <v>45488</v>
      </c>
      <c r="C2647">
        <v>7</v>
      </c>
      <c r="D2647">
        <v>2024</v>
      </c>
      <c r="F2647" t="s">
        <v>1567</v>
      </c>
      <c r="G2647" t="s">
        <v>2386</v>
      </c>
      <c r="H2647" t="s">
        <v>1875</v>
      </c>
      <c r="I2647" t="s">
        <v>1970</v>
      </c>
      <c r="J2647" t="s">
        <v>1956</v>
      </c>
      <c r="K2647" t="s">
        <v>1909</v>
      </c>
      <c r="L2647" t="s">
        <v>1887</v>
      </c>
      <c r="M2647">
        <v>2</v>
      </c>
      <c r="N2647" s="3">
        <v>95</v>
      </c>
      <c r="O2647" s="3">
        <v>54</v>
      </c>
      <c r="P2647" s="4">
        <v>0</v>
      </c>
      <c r="Q2647" s="3">
        <v>190</v>
      </c>
      <c r="R2647" s="3">
        <v>108</v>
      </c>
      <c r="S2647" s="3">
        <v>82</v>
      </c>
      <c r="T2647" t="s">
        <v>1954</v>
      </c>
      <c r="U2647" t="s">
        <v>72</v>
      </c>
    </row>
    <row r="2648" spans="1:21" x14ac:dyDescent="0.35">
      <c r="A2648" t="s">
        <v>5203</v>
      </c>
      <c r="B2648" s="2">
        <v>45488</v>
      </c>
      <c r="C2648">
        <v>7</v>
      </c>
      <c r="D2648">
        <v>2024</v>
      </c>
      <c r="F2648" t="s">
        <v>603</v>
      </c>
      <c r="G2648" t="s">
        <v>2889</v>
      </c>
      <c r="H2648" t="s">
        <v>1872</v>
      </c>
      <c r="I2648" t="s">
        <v>1986</v>
      </c>
      <c r="J2648" t="s">
        <v>2011</v>
      </c>
      <c r="K2648" t="s">
        <v>1927</v>
      </c>
      <c r="L2648" t="s">
        <v>1885</v>
      </c>
      <c r="M2648">
        <v>1</v>
      </c>
      <c r="N2648" s="3">
        <v>24</v>
      </c>
      <c r="O2648" s="3">
        <v>10</v>
      </c>
      <c r="P2648" s="4">
        <v>0.1</v>
      </c>
      <c r="Q2648" s="3">
        <v>21.6</v>
      </c>
      <c r="R2648" s="3">
        <v>10</v>
      </c>
      <c r="S2648" s="3">
        <v>11.6</v>
      </c>
      <c r="T2648" t="s">
        <v>1954</v>
      </c>
      <c r="U2648" t="s">
        <v>72</v>
      </c>
    </row>
    <row r="2649" spans="1:21" x14ac:dyDescent="0.35">
      <c r="A2649" t="s">
        <v>5204</v>
      </c>
      <c r="B2649" s="2">
        <v>45488</v>
      </c>
      <c r="C2649">
        <v>7</v>
      </c>
      <c r="D2649">
        <v>2024</v>
      </c>
      <c r="F2649" t="s">
        <v>315</v>
      </c>
      <c r="G2649" t="s">
        <v>2419</v>
      </c>
      <c r="H2649" t="s">
        <v>1871</v>
      </c>
      <c r="I2649" t="s">
        <v>1966</v>
      </c>
      <c r="J2649" t="s">
        <v>2034</v>
      </c>
      <c r="K2649" t="s">
        <v>1904</v>
      </c>
      <c r="L2649" t="s">
        <v>1889</v>
      </c>
      <c r="M2649">
        <v>1</v>
      </c>
      <c r="N2649" s="3">
        <v>149</v>
      </c>
      <c r="O2649" s="3">
        <v>91</v>
      </c>
      <c r="P2649" s="4">
        <v>0.1</v>
      </c>
      <c r="Q2649" s="3">
        <v>134.1</v>
      </c>
      <c r="R2649" s="3">
        <v>91</v>
      </c>
      <c r="S2649" s="3">
        <v>43.1</v>
      </c>
      <c r="T2649" t="s">
        <v>1954</v>
      </c>
      <c r="U2649" t="s">
        <v>72</v>
      </c>
    </row>
    <row r="2650" spans="1:21" x14ac:dyDescent="0.35">
      <c r="A2650" t="s">
        <v>5205</v>
      </c>
      <c r="B2650" s="2">
        <v>45488</v>
      </c>
      <c r="C2650">
        <v>7</v>
      </c>
      <c r="D2650">
        <v>2024</v>
      </c>
      <c r="F2650" t="s">
        <v>1598</v>
      </c>
      <c r="G2650" t="s">
        <v>2229</v>
      </c>
      <c r="H2650" t="s">
        <v>1870</v>
      </c>
      <c r="I2650" t="s">
        <v>2060</v>
      </c>
      <c r="J2650" t="s">
        <v>2120</v>
      </c>
      <c r="K2650" t="s">
        <v>1926</v>
      </c>
      <c r="L2650" t="s">
        <v>1885</v>
      </c>
      <c r="M2650">
        <v>2</v>
      </c>
      <c r="N2650" s="3">
        <v>28</v>
      </c>
      <c r="O2650" s="3">
        <v>13</v>
      </c>
      <c r="P2650" s="4">
        <v>0.1</v>
      </c>
      <c r="Q2650" s="3">
        <v>50.4</v>
      </c>
      <c r="R2650" s="3">
        <v>26</v>
      </c>
      <c r="S2650" s="3">
        <v>24.4</v>
      </c>
      <c r="T2650" t="s">
        <v>1954</v>
      </c>
      <c r="U2650" t="s">
        <v>71</v>
      </c>
    </row>
    <row r="2651" spans="1:21" x14ac:dyDescent="0.35">
      <c r="A2651" t="s">
        <v>5206</v>
      </c>
      <c r="B2651" s="2">
        <v>45488</v>
      </c>
      <c r="C2651">
        <v>7</v>
      </c>
      <c r="D2651">
        <v>2024</v>
      </c>
      <c r="F2651" t="s">
        <v>1352</v>
      </c>
      <c r="G2651" t="s">
        <v>2959</v>
      </c>
      <c r="H2651" t="s">
        <v>1871</v>
      </c>
      <c r="I2651" t="s">
        <v>1966</v>
      </c>
      <c r="J2651" t="s">
        <v>2120</v>
      </c>
      <c r="K2651" t="s">
        <v>1926</v>
      </c>
      <c r="L2651" t="s">
        <v>1885</v>
      </c>
      <c r="M2651">
        <v>2</v>
      </c>
      <c r="N2651" s="3">
        <v>28</v>
      </c>
      <c r="O2651" s="3">
        <v>13</v>
      </c>
      <c r="P2651" s="4">
        <v>0.1</v>
      </c>
      <c r="Q2651" s="3">
        <v>50.4</v>
      </c>
      <c r="R2651" s="3">
        <v>26</v>
      </c>
      <c r="S2651" s="3">
        <v>24.4</v>
      </c>
      <c r="T2651" t="s">
        <v>1954</v>
      </c>
      <c r="U2651" t="s">
        <v>72</v>
      </c>
    </row>
    <row r="2652" spans="1:21" x14ac:dyDescent="0.35">
      <c r="A2652" t="s">
        <v>5207</v>
      </c>
      <c r="B2652" s="2">
        <v>45488</v>
      </c>
      <c r="C2652">
        <v>7</v>
      </c>
      <c r="D2652">
        <v>2024</v>
      </c>
      <c r="F2652" t="s">
        <v>369</v>
      </c>
      <c r="G2652" t="s">
        <v>2943</v>
      </c>
      <c r="H2652" t="s">
        <v>1872</v>
      </c>
      <c r="I2652" t="s">
        <v>2152</v>
      </c>
      <c r="J2652" t="s">
        <v>2183</v>
      </c>
      <c r="K2652" t="s">
        <v>1917</v>
      </c>
      <c r="L2652" t="s">
        <v>1886</v>
      </c>
      <c r="M2652">
        <v>1</v>
      </c>
      <c r="N2652" s="3">
        <v>72</v>
      </c>
      <c r="O2652" s="3">
        <v>34</v>
      </c>
      <c r="P2652" s="4">
        <v>0.05</v>
      </c>
      <c r="Q2652" s="3">
        <v>68.400000000000006</v>
      </c>
      <c r="R2652" s="3">
        <v>34</v>
      </c>
      <c r="S2652" s="3">
        <v>34.4</v>
      </c>
      <c r="T2652" t="s">
        <v>1954</v>
      </c>
      <c r="U2652" t="s">
        <v>72</v>
      </c>
    </row>
    <row r="2653" spans="1:21" x14ac:dyDescent="0.35">
      <c r="A2653" t="s">
        <v>5208</v>
      </c>
      <c r="B2653" s="2">
        <v>45488</v>
      </c>
      <c r="C2653">
        <v>7</v>
      </c>
      <c r="D2653">
        <v>2024</v>
      </c>
      <c r="F2653" t="s">
        <v>687</v>
      </c>
      <c r="G2653" t="s">
        <v>2146</v>
      </c>
      <c r="H2653" t="s">
        <v>1866</v>
      </c>
      <c r="I2653" t="s">
        <v>1866</v>
      </c>
      <c r="J2653" t="s">
        <v>2001</v>
      </c>
      <c r="K2653" t="s">
        <v>1911</v>
      </c>
      <c r="L2653" t="s">
        <v>1886</v>
      </c>
      <c r="M2653">
        <v>1</v>
      </c>
      <c r="N2653" s="3">
        <v>58</v>
      </c>
      <c r="O2653" s="3">
        <v>25</v>
      </c>
      <c r="P2653" s="4">
        <v>0</v>
      </c>
      <c r="Q2653" s="3">
        <v>58</v>
      </c>
      <c r="R2653" s="3">
        <v>25</v>
      </c>
      <c r="S2653" s="3">
        <v>33</v>
      </c>
      <c r="T2653" t="s">
        <v>1954</v>
      </c>
      <c r="U2653" t="s">
        <v>72</v>
      </c>
    </row>
    <row r="2654" spans="1:21" x14ac:dyDescent="0.35">
      <c r="A2654" t="s">
        <v>5209</v>
      </c>
      <c r="B2654" s="2">
        <v>45488</v>
      </c>
      <c r="C2654">
        <v>7</v>
      </c>
      <c r="D2654">
        <v>2024</v>
      </c>
      <c r="F2654" t="s">
        <v>259</v>
      </c>
      <c r="G2654" t="s">
        <v>2537</v>
      </c>
      <c r="H2654" t="s">
        <v>1875</v>
      </c>
      <c r="I2654" t="s">
        <v>2054</v>
      </c>
      <c r="J2654" t="s">
        <v>1978</v>
      </c>
      <c r="K2654" t="s">
        <v>1916</v>
      </c>
      <c r="L2654" t="s">
        <v>1887</v>
      </c>
      <c r="M2654">
        <v>1</v>
      </c>
      <c r="N2654" s="3">
        <v>79</v>
      </c>
      <c r="O2654" s="3">
        <v>42</v>
      </c>
      <c r="P2654" s="4">
        <v>0.05</v>
      </c>
      <c r="Q2654" s="3">
        <v>75.05</v>
      </c>
      <c r="R2654" s="3">
        <v>42</v>
      </c>
      <c r="S2654" s="3">
        <v>33.049999999999997</v>
      </c>
      <c r="T2654" t="s">
        <v>1954</v>
      </c>
      <c r="U2654" t="s">
        <v>72</v>
      </c>
    </row>
    <row r="2655" spans="1:21" x14ac:dyDescent="0.35">
      <c r="A2655" t="s">
        <v>5210</v>
      </c>
      <c r="B2655" s="2">
        <v>45488</v>
      </c>
      <c r="C2655">
        <v>7</v>
      </c>
      <c r="D2655">
        <v>2024</v>
      </c>
      <c r="F2655" t="s">
        <v>1834</v>
      </c>
      <c r="G2655" t="s">
        <v>2908</v>
      </c>
      <c r="H2655" t="s">
        <v>1869</v>
      </c>
      <c r="I2655" t="s">
        <v>1977</v>
      </c>
      <c r="J2655" t="s">
        <v>2061</v>
      </c>
      <c r="K2655" t="s">
        <v>1923</v>
      </c>
      <c r="L2655" t="s">
        <v>1888</v>
      </c>
      <c r="M2655">
        <v>1</v>
      </c>
      <c r="N2655" s="3">
        <v>25</v>
      </c>
      <c r="O2655" s="3">
        <v>11</v>
      </c>
      <c r="P2655" s="4">
        <v>0.1</v>
      </c>
      <c r="Q2655" s="3">
        <v>22.5</v>
      </c>
      <c r="R2655" s="3">
        <v>11</v>
      </c>
      <c r="S2655" s="3">
        <v>11.5</v>
      </c>
      <c r="T2655" t="s">
        <v>1954</v>
      </c>
      <c r="U2655" t="s">
        <v>72</v>
      </c>
    </row>
    <row r="2656" spans="1:21" x14ac:dyDescent="0.35">
      <c r="A2656" t="s">
        <v>5211</v>
      </c>
      <c r="B2656" s="2">
        <v>45488</v>
      </c>
      <c r="C2656">
        <v>7</v>
      </c>
      <c r="D2656">
        <v>2024</v>
      </c>
      <c r="F2656" t="s">
        <v>558</v>
      </c>
      <c r="G2656" t="s">
        <v>2402</v>
      </c>
      <c r="H2656" t="s">
        <v>1871</v>
      </c>
      <c r="I2656" t="s">
        <v>2144</v>
      </c>
      <c r="J2656" t="s">
        <v>2045</v>
      </c>
      <c r="K2656" t="s">
        <v>1910</v>
      </c>
      <c r="L2656" t="s">
        <v>1890</v>
      </c>
      <c r="M2656">
        <v>2</v>
      </c>
      <c r="N2656" s="3">
        <v>99</v>
      </c>
      <c r="O2656" s="3">
        <v>58</v>
      </c>
      <c r="P2656" s="4">
        <v>0</v>
      </c>
      <c r="Q2656" s="3">
        <v>198</v>
      </c>
      <c r="R2656" s="3">
        <v>116</v>
      </c>
      <c r="S2656" s="3">
        <v>82</v>
      </c>
      <c r="T2656" t="s">
        <v>1954</v>
      </c>
      <c r="U2656" t="s">
        <v>72</v>
      </c>
    </row>
    <row r="2657" spans="1:21" x14ac:dyDescent="0.35">
      <c r="A2657" t="s">
        <v>5212</v>
      </c>
      <c r="B2657" s="2">
        <v>45489</v>
      </c>
      <c r="C2657">
        <v>7</v>
      </c>
      <c r="D2657">
        <v>2024</v>
      </c>
      <c r="F2657" t="s">
        <v>990</v>
      </c>
      <c r="G2657" t="s">
        <v>2069</v>
      </c>
      <c r="H2657" t="s">
        <v>1864</v>
      </c>
      <c r="I2657" t="s">
        <v>2211</v>
      </c>
      <c r="J2657" t="s">
        <v>1971</v>
      </c>
      <c r="K2657" t="s">
        <v>1920</v>
      </c>
      <c r="L2657" t="s">
        <v>1886</v>
      </c>
      <c r="M2657">
        <v>1</v>
      </c>
      <c r="N2657" s="3">
        <v>45</v>
      </c>
      <c r="O2657" s="3">
        <v>19</v>
      </c>
      <c r="P2657" s="4">
        <v>0.1</v>
      </c>
      <c r="Q2657" s="3">
        <v>40.5</v>
      </c>
      <c r="R2657" s="3">
        <v>19</v>
      </c>
      <c r="S2657" s="3">
        <v>21.5</v>
      </c>
      <c r="T2657" t="s">
        <v>1954</v>
      </c>
      <c r="U2657" t="s">
        <v>71</v>
      </c>
    </row>
    <row r="2658" spans="1:21" x14ac:dyDescent="0.35">
      <c r="A2658" t="s">
        <v>5213</v>
      </c>
      <c r="B2658" s="2">
        <v>45489</v>
      </c>
      <c r="C2658">
        <v>7</v>
      </c>
      <c r="D2658">
        <v>2024</v>
      </c>
      <c r="F2658" t="s">
        <v>355</v>
      </c>
      <c r="G2658" t="s">
        <v>2576</v>
      </c>
      <c r="H2658" t="s">
        <v>1866</v>
      </c>
      <c r="I2658" t="s">
        <v>1866</v>
      </c>
      <c r="J2658" t="s">
        <v>2015</v>
      </c>
      <c r="K2658" t="s">
        <v>1914</v>
      </c>
      <c r="L2658" t="s">
        <v>1888</v>
      </c>
      <c r="M2658">
        <v>3</v>
      </c>
      <c r="N2658" s="3">
        <v>65</v>
      </c>
      <c r="O2658" s="3">
        <v>32</v>
      </c>
      <c r="P2658" s="4">
        <v>0</v>
      </c>
      <c r="Q2658" s="3">
        <v>195</v>
      </c>
      <c r="R2658" s="3">
        <v>96</v>
      </c>
      <c r="S2658" s="3">
        <v>99</v>
      </c>
      <c r="T2658" t="s">
        <v>1954</v>
      </c>
      <c r="U2658" t="s">
        <v>72</v>
      </c>
    </row>
    <row r="2659" spans="1:21" x14ac:dyDescent="0.35">
      <c r="A2659" t="s">
        <v>5214</v>
      </c>
      <c r="B2659" s="2">
        <v>45489</v>
      </c>
      <c r="C2659">
        <v>7</v>
      </c>
      <c r="D2659">
        <v>2024</v>
      </c>
      <c r="F2659" t="s">
        <v>1250</v>
      </c>
      <c r="G2659" t="s">
        <v>5215</v>
      </c>
      <c r="H2659" t="s">
        <v>1863</v>
      </c>
      <c r="I2659" t="s">
        <v>2056</v>
      </c>
      <c r="J2659" t="s">
        <v>1971</v>
      </c>
      <c r="K2659" t="s">
        <v>1920</v>
      </c>
      <c r="L2659" t="s">
        <v>1886</v>
      </c>
      <c r="M2659">
        <v>1</v>
      </c>
      <c r="N2659" s="3">
        <v>45</v>
      </c>
      <c r="O2659" s="3">
        <v>19</v>
      </c>
      <c r="P2659" s="4">
        <v>0.05</v>
      </c>
      <c r="Q2659" s="3">
        <v>42.75</v>
      </c>
      <c r="R2659" s="3">
        <v>19</v>
      </c>
      <c r="S2659" s="3">
        <v>23.75</v>
      </c>
      <c r="T2659" t="s">
        <v>1954</v>
      </c>
      <c r="U2659" t="s">
        <v>71</v>
      </c>
    </row>
    <row r="2660" spans="1:21" x14ac:dyDescent="0.35">
      <c r="A2660" t="s">
        <v>5216</v>
      </c>
      <c r="B2660" s="2">
        <v>45489</v>
      </c>
      <c r="C2660">
        <v>7</v>
      </c>
      <c r="D2660">
        <v>2024</v>
      </c>
      <c r="F2660" t="s">
        <v>1465</v>
      </c>
      <c r="G2660" t="s">
        <v>2242</v>
      </c>
      <c r="H2660" t="s">
        <v>1875</v>
      </c>
      <c r="I2660" t="s">
        <v>1981</v>
      </c>
      <c r="J2660" t="s">
        <v>1987</v>
      </c>
      <c r="K2660" t="s">
        <v>1908</v>
      </c>
      <c r="L2660" t="s">
        <v>1890</v>
      </c>
      <c r="M2660">
        <v>1</v>
      </c>
      <c r="N2660" s="3">
        <v>129</v>
      </c>
      <c r="O2660" s="3">
        <v>78</v>
      </c>
      <c r="P2660" s="4">
        <v>0</v>
      </c>
      <c r="Q2660" s="3">
        <v>129</v>
      </c>
      <c r="R2660" s="3">
        <v>78</v>
      </c>
      <c r="S2660" s="3">
        <v>51</v>
      </c>
      <c r="T2660" t="s">
        <v>1954</v>
      </c>
      <c r="U2660" t="s">
        <v>72</v>
      </c>
    </row>
    <row r="2661" spans="1:21" x14ac:dyDescent="0.35">
      <c r="A2661" t="s">
        <v>5217</v>
      </c>
      <c r="B2661" s="2">
        <v>45489</v>
      </c>
      <c r="C2661">
        <v>7</v>
      </c>
      <c r="D2661">
        <v>2024</v>
      </c>
      <c r="F2661" t="s">
        <v>1456</v>
      </c>
      <c r="G2661" t="s">
        <v>3411</v>
      </c>
      <c r="H2661" t="s">
        <v>1868</v>
      </c>
      <c r="I2661" t="s">
        <v>2022</v>
      </c>
      <c r="J2661" t="s">
        <v>2162</v>
      </c>
      <c r="K2661" t="s">
        <v>1921</v>
      </c>
      <c r="L2661" t="s">
        <v>1889</v>
      </c>
      <c r="M2661">
        <v>1</v>
      </c>
      <c r="N2661" s="3">
        <v>55</v>
      </c>
      <c r="O2661" s="3">
        <v>27</v>
      </c>
      <c r="P2661" s="4">
        <v>0.1</v>
      </c>
      <c r="Q2661" s="3">
        <v>49.5</v>
      </c>
      <c r="R2661" s="3">
        <v>27</v>
      </c>
      <c r="S2661" s="3">
        <v>22.5</v>
      </c>
      <c r="T2661" t="s">
        <v>1954</v>
      </c>
      <c r="U2661" t="s">
        <v>72</v>
      </c>
    </row>
    <row r="2662" spans="1:21" x14ac:dyDescent="0.35">
      <c r="A2662" t="s">
        <v>5218</v>
      </c>
      <c r="B2662" s="2">
        <v>45489</v>
      </c>
      <c r="C2662">
        <v>7</v>
      </c>
      <c r="D2662">
        <v>2024</v>
      </c>
      <c r="F2662" t="s">
        <v>444</v>
      </c>
      <c r="G2662" t="s">
        <v>2895</v>
      </c>
      <c r="H2662" t="s">
        <v>1872</v>
      </c>
      <c r="I2662" t="s">
        <v>1986</v>
      </c>
      <c r="J2662" t="s">
        <v>1960</v>
      </c>
      <c r="K2662" t="s">
        <v>1924</v>
      </c>
      <c r="L2662" t="s">
        <v>1885</v>
      </c>
      <c r="M2662">
        <v>3</v>
      </c>
      <c r="N2662" s="3">
        <v>42</v>
      </c>
      <c r="O2662" s="3">
        <v>20</v>
      </c>
      <c r="P2662" s="4">
        <v>0.1</v>
      </c>
      <c r="Q2662" s="3">
        <v>113.4</v>
      </c>
      <c r="R2662" s="3">
        <v>60</v>
      </c>
      <c r="S2662" s="3">
        <v>53.4</v>
      </c>
      <c r="T2662" t="s">
        <v>1954</v>
      </c>
      <c r="U2662" t="s">
        <v>72</v>
      </c>
    </row>
    <row r="2663" spans="1:21" x14ac:dyDescent="0.35">
      <c r="A2663" t="s">
        <v>5219</v>
      </c>
      <c r="B2663" s="2">
        <v>45489</v>
      </c>
      <c r="C2663">
        <v>7</v>
      </c>
      <c r="D2663">
        <v>2024</v>
      </c>
      <c r="F2663" t="s">
        <v>970</v>
      </c>
      <c r="G2663" t="s">
        <v>2156</v>
      </c>
      <c r="H2663" t="s">
        <v>1869</v>
      </c>
      <c r="I2663" t="s">
        <v>2157</v>
      </c>
      <c r="J2663" t="s">
        <v>1953</v>
      </c>
      <c r="K2663" t="s">
        <v>1905</v>
      </c>
      <c r="L2663" t="s">
        <v>1888</v>
      </c>
      <c r="M2663">
        <v>3</v>
      </c>
      <c r="N2663" s="3">
        <v>120</v>
      </c>
      <c r="O2663" s="3">
        <v>63</v>
      </c>
      <c r="P2663" s="4">
        <v>0.1</v>
      </c>
      <c r="Q2663" s="3">
        <v>324</v>
      </c>
      <c r="R2663" s="3">
        <v>189</v>
      </c>
      <c r="S2663" s="3">
        <v>135</v>
      </c>
      <c r="T2663" t="s">
        <v>1954</v>
      </c>
      <c r="U2663" t="s">
        <v>72</v>
      </c>
    </row>
    <row r="2664" spans="1:21" x14ac:dyDescent="0.35">
      <c r="A2664" t="s">
        <v>5220</v>
      </c>
      <c r="B2664" s="2">
        <v>45489</v>
      </c>
      <c r="C2664">
        <v>7</v>
      </c>
      <c r="D2664">
        <v>2024</v>
      </c>
      <c r="F2664" t="s">
        <v>1611</v>
      </c>
      <c r="G2664" t="s">
        <v>3158</v>
      </c>
      <c r="H2664" t="s">
        <v>1866</v>
      </c>
      <c r="I2664" t="s">
        <v>1866</v>
      </c>
      <c r="J2664" t="s">
        <v>1967</v>
      </c>
      <c r="K2664" t="s">
        <v>1913</v>
      </c>
      <c r="L2664" t="s">
        <v>1888</v>
      </c>
      <c r="M2664">
        <v>1</v>
      </c>
      <c r="N2664" s="3">
        <v>78</v>
      </c>
      <c r="O2664" s="3">
        <v>39</v>
      </c>
      <c r="P2664" s="4">
        <v>0</v>
      </c>
      <c r="Q2664" s="3">
        <v>78</v>
      </c>
      <c r="R2664" s="3">
        <v>39</v>
      </c>
      <c r="S2664" s="3">
        <v>39</v>
      </c>
      <c r="T2664" t="s">
        <v>1954</v>
      </c>
      <c r="U2664" t="s">
        <v>72</v>
      </c>
    </row>
    <row r="2665" spans="1:21" x14ac:dyDescent="0.35">
      <c r="A2665" t="s">
        <v>5221</v>
      </c>
      <c r="B2665" s="2">
        <v>45489</v>
      </c>
      <c r="C2665">
        <v>7</v>
      </c>
      <c r="D2665">
        <v>2024</v>
      </c>
      <c r="F2665" t="s">
        <v>191</v>
      </c>
      <c r="G2665" t="s">
        <v>2711</v>
      </c>
      <c r="H2665" t="s">
        <v>1871</v>
      </c>
      <c r="I2665" t="s">
        <v>1990</v>
      </c>
      <c r="J2665" t="s">
        <v>1953</v>
      </c>
      <c r="K2665" t="s">
        <v>1905</v>
      </c>
      <c r="L2665" t="s">
        <v>1888</v>
      </c>
      <c r="M2665">
        <v>3</v>
      </c>
      <c r="N2665" s="3">
        <v>120</v>
      </c>
      <c r="O2665" s="3">
        <v>63</v>
      </c>
      <c r="P2665" s="4">
        <v>0.05</v>
      </c>
      <c r="Q2665" s="3">
        <v>342</v>
      </c>
      <c r="R2665" s="3">
        <v>189</v>
      </c>
      <c r="S2665" s="3">
        <v>153</v>
      </c>
      <c r="T2665" t="s">
        <v>1954</v>
      </c>
      <c r="U2665" t="s">
        <v>72</v>
      </c>
    </row>
    <row r="2666" spans="1:21" x14ac:dyDescent="0.35">
      <c r="A2666" t="s">
        <v>5222</v>
      </c>
      <c r="B2666" s="2">
        <v>45489</v>
      </c>
      <c r="C2666">
        <v>7</v>
      </c>
      <c r="D2666">
        <v>2024</v>
      </c>
      <c r="F2666" t="s">
        <v>288</v>
      </c>
      <c r="G2666" t="s">
        <v>2300</v>
      </c>
      <c r="H2666" t="s">
        <v>1870</v>
      </c>
      <c r="I2666" t="s">
        <v>2000</v>
      </c>
      <c r="J2666" t="s">
        <v>2011</v>
      </c>
      <c r="K2666" t="s">
        <v>1927</v>
      </c>
      <c r="L2666" t="s">
        <v>1885</v>
      </c>
      <c r="M2666">
        <v>1</v>
      </c>
      <c r="N2666" s="3">
        <v>24</v>
      </c>
      <c r="O2666" s="3">
        <v>10</v>
      </c>
      <c r="P2666" s="4">
        <v>0.15</v>
      </c>
      <c r="Q2666" s="3">
        <v>20.399999999999999</v>
      </c>
      <c r="R2666" s="3">
        <v>10</v>
      </c>
      <c r="S2666" s="3">
        <v>10.4</v>
      </c>
      <c r="T2666" t="s">
        <v>1954</v>
      </c>
      <c r="U2666" t="s">
        <v>72</v>
      </c>
    </row>
    <row r="2667" spans="1:21" x14ac:dyDescent="0.35">
      <c r="A2667" t="s">
        <v>5223</v>
      </c>
      <c r="B2667" s="2">
        <v>45489</v>
      </c>
      <c r="C2667">
        <v>7</v>
      </c>
      <c r="D2667">
        <v>2024</v>
      </c>
      <c r="F2667" t="s">
        <v>328</v>
      </c>
      <c r="G2667" t="s">
        <v>3229</v>
      </c>
      <c r="H2667" t="s">
        <v>1874</v>
      </c>
      <c r="I2667" t="s">
        <v>2200</v>
      </c>
      <c r="J2667" t="s">
        <v>2114</v>
      </c>
      <c r="K2667" t="s">
        <v>1915</v>
      </c>
      <c r="L2667" t="s">
        <v>1886</v>
      </c>
      <c r="M2667">
        <v>3</v>
      </c>
      <c r="N2667" s="3">
        <v>85</v>
      </c>
      <c r="O2667" s="3">
        <v>41</v>
      </c>
      <c r="P2667" s="4">
        <v>0.05</v>
      </c>
      <c r="Q2667" s="3">
        <v>242.25</v>
      </c>
      <c r="R2667" s="3">
        <v>123</v>
      </c>
      <c r="S2667" s="3">
        <v>119.25</v>
      </c>
      <c r="T2667" t="s">
        <v>1954</v>
      </c>
      <c r="U2667" t="s">
        <v>72</v>
      </c>
    </row>
    <row r="2668" spans="1:21" x14ac:dyDescent="0.35">
      <c r="A2668" t="s">
        <v>5224</v>
      </c>
      <c r="B2668" s="2">
        <v>45489</v>
      </c>
      <c r="C2668">
        <v>7</v>
      </c>
      <c r="D2668">
        <v>2024</v>
      </c>
      <c r="F2668" t="s">
        <v>623</v>
      </c>
      <c r="G2668" t="s">
        <v>3507</v>
      </c>
      <c r="H2668" t="s">
        <v>1863</v>
      </c>
      <c r="I2668" t="s">
        <v>1952</v>
      </c>
      <c r="J2668" t="s">
        <v>1971</v>
      </c>
      <c r="K2668" t="s">
        <v>1920</v>
      </c>
      <c r="L2668" t="s">
        <v>1886</v>
      </c>
      <c r="M2668">
        <v>4</v>
      </c>
      <c r="N2668" s="3">
        <v>45</v>
      </c>
      <c r="O2668" s="3">
        <v>19</v>
      </c>
      <c r="P2668" s="4">
        <v>0.1</v>
      </c>
      <c r="Q2668" s="3">
        <v>162</v>
      </c>
      <c r="R2668" s="3">
        <v>76</v>
      </c>
      <c r="S2668" s="3">
        <v>86</v>
      </c>
      <c r="T2668" t="s">
        <v>1954</v>
      </c>
      <c r="U2668" t="s">
        <v>71</v>
      </c>
    </row>
    <row r="2669" spans="1:21" x14ac:dyDescent="0.35">
      <c r="A2669" t="s">
        <v>5225</v>
      </c>
      <c r="B2669" s="2">
        <v>45490</v>
      </c>
      <c r="C2669">
        <v>7</v>
      </c>
      <c r="D2669">
        <v>2024</v>
      </c>
      <c r="F2669" t="s">
        <v>1490</v>
      </c>
      <c r="G2669" t="s">
        <v>4896</v>
      </c>
      <c r="H2669" t="s">
        <v>1866</v>
      </c>
      <c r="I2669" t="s">
        <v>1866</v>
      </c>
      <c r="J2669" t="s">
        <v>2067</v>
      </c>
      <c r="K2669" t="s">
        <v>1918</v>
      </c>
      <c r="L2669" t="s">
        <v>1889</v>
      </c>
      <c r="M2669">
        <v>4</v>
      </c>
      <c r="N2669" s="3">
        <v>69</v>
      </c>
      <c r="O2669" s="3">
        <v>37</v>
      </c>
      <c r="P2669" s="4">
        <v>0</v>
      </c>
      <c r="Q2669" s="3">
        <v>276</v>
      </c>
      <c r="R2669" s="3">
        <v>148</v>
      </c>
      <c r="S2669" s="3">
        <v>128</v>
      </c>
      <c r="T2669" t="s">
        <v>1954</v>
      </c>
      <c r="U2669" t="s">
        <v>72</v>
      </c>
    </row>
    <row r="2670" spans="1:21" x14ac:dyDescent="0.35">
      <c r="A2670" t="s">
        <v>5226</v>
      </c>
      <c r="B2670" s="2">
        <v>45490</v>
      </c>
      <c r="C2670">
        <v>7</v>
      </c>
      <c r="D2670">
        <v>2024</v>
      </c>
      <c r="F2670" t="s">
        <v>434</v>
      </c>
      <c r="G2670" t="s">
        <v>2351</v>
      </c>
      <c r="H2670" t="s">
        <v>1872</v>
      </c>
      <c r="I2670" t="s">
        <v>2152</v>
      </c>
      <c r="J2670" t="s">
        <v>1991</v>
      </c>
      <c r="K2670" t="s">
        <v>1925</v>
      </c>
      <c r="L2670" t="s">
        <v>1885</v>
      </c>
      <c r="M2670">
        <v>1</v>
      </c>
      <c r="N2670" s="3">
        <v>35</v>
      </c>
      <c r="O2670" s="3">
        <v>16</v>
      </c>
      <c r="P2670" s="4">
        <v>0.05</v>
      </c>
      <c r="Q2670" s="3">
        <v>33.25</v>
      </c>
      <c r="R2670" s="3">
        <v>16</v>
      </c>
      <c r="S2670" s="3">
        <v>17.25</v>
      </c>
      <c r="T2670" t="s">
        <v>1954</v>
      </c>
      <c r="U2670" t="s">
        <v>71</v>
      </c>
    </row>
    <row r="2671" spans="1:21" x14ac:dyDescent="0.35">
      <c r="A2671" t="s">
        <v>5227</v>
      </c>
      <c r="B2671" s="2">
        <v>45490</v>
      </c>
      <c r="C2671">
        <v>7</v>
      </c>
      <c r="D2671">
        <v>2024</v>
      </c>
      <c r="F2671" t="s">
        <v>760</v>
      </c>
      <c r="G2671" t="s">
        <v>2103</v>
      </c>
      <c r="H2671" t="s">
        <v>1866</v>
      </c>
      <c r="I2671" t="s">
        <v>1866</v>
      </c>
      <c r="J2671" t="s">
        <v>2023</v>
      </c>
      <c r="K2671" t="s">
        <v>1912</v>
      </c>
      <c r="L2671" t="s">
        <v>1890</v>
      </c>
      <c r="M2671">
        <v>1</v>
      </c>
      <c r="N2671" s="3">
        <v>249</v>
      </c>
      <c r="O2671" s="3">
        <v>168</v>
      </c>
      <c r="P2671" s="4">
        <v>0.1</v>
      </c>
      <c r="Q2671" s="3">
        <v>224.1</v>
      </c>
      <c r="R2671" s="3">
        <v>168</v>
      </c>
      <c r="S2671" s="3">
        <v>56.1</v>
      </c>
      <c r="T2671" t="s">
        <v>1954</v>
      </c>
      <c r="U2671" t="s">
        <v>72</v>
      </c>
    </row>
    <row r="2672" spans="1:21" x14ac:dyDescent="0.35">
      <c r="A2672" t="s">
        <v>5228</v>
      </c>
      <c r="B2672" s="2">
        <v>45490</v>
      </c>
      <c r="C2672">
        <v>7</v>
      </c>
      <c r="D2672">
        <v>2024</v>
      </c>
      <c r="F2672" t="s">
        <v>1287</v>
      </c>
      <c r="G2672" t="s">
        <v>3333</v>
      </c>
      <c r="H2672" t="s">
        <v>1868</v>
      </c>
      <c r="I2672" t="s">
        <v>2014</v>
      </c>
      <c r="J2672" t="s">
        <v>2061</v>
      </c>
      <c r="K2672" t="s">
        <v>1923</v>
      </c>
      <c r="L2672" t="s">
        <v>1888</v>
      </c>
      <c r="M2672">
        <v>1</v>
      </c>
      <c r="N2672" s="3">
        <v>25</v>
      </c>
      <c r="O2672" s="3">
        <v>11</v>
      </c>
      <c r="P2672" s="4">
        <v>0.05</v>
      </c>
      <c r="Q2672" s="3">
        <v>23.75</v>
      </c>
      <c r="R2672" s="3">
        <v>11</v>
      </c>
      <c r="S2672" s="3">
        <v>12.75</v>
      </c>
      <c r="T2672" t="s">
        <v>1954</v>
      </c>
      <c r="U2672" t="s">
        <v>72</v>
      </c>
    </row>
    <row r="2673" spans="1:21" x14ac:dyDescent="0.35">
      <c r="A2673" t="s">
        <v>5229</v>
      </c>
      <c r="B2673" s="2">
        <v>45490</v>
      </c>
      <c r="C2673">
        <v>7</v>
      </c>
      <c r="D2673">
        <v>2024</v>
      </c>
      <c r="F2673" t="s">
        <v>1111</v>
      </c>
      <c r="G2673" t="s">
        <v>2715</v>
      </c>
      <c r="H2673" t="s">
        <v>1864</v>
      </c>
      <c r="I2673" t="s">
        <v>2087</v>
      </c>
      <c r="J2673" t="s">
        <v>1963</v>
      </c>
      <c r="K2673" t="s">
        <v>1907</v>
      </c>
      <c r="L2673" t="s">
        <v>1890</v>
      </c>
      <c r="M2673">
        <v>1</v>
      </c>
      <c r="N2673" s="3">
        <v>119</v>
      </c>
      <c r="O2673" s="3">
        <v>72</v>
      </c>
      <c r="P2673" s="4">
        <v>0</v>
      </c>
      <c r="Q2673" s="3">
        <v>119</v>
      </c>
      <c r="R2673" s="3">
        <v>72</v>
      </c>
      <c r="S2673" s="3">
        <v>47</v>
      </c>
      <c r="T2673" t="s">
        <v>1954</v>
      </c>
      <c r="U2673" t="s">
        <v>72</v>
      </c>
    </row>
    <row r="2674" spans="1:21" x14ac:dyDescent="0.35">
      <c r="A2674" t="s">
        <v>5230</v>
      </c>
      <c r="B2674" s="2">
        <v>45490</v>
      </c>
      <c r="C2674">
        <v>7</v>
      </c>
      <c r="D2674">
        <v>2024</v>
      </c>
      <c r="F2674" t="s">
        <v>271</v>
      </c>
      <c r="G2674" t="s">
        <v>3123</v>
      </c>
      <c r="H2674" t="s">
        <v>1871</v>
      </c>
      <c r="I2674" t="s">
        <v>1966</v>
      </c>
      <c r="J2674" t="s">
        <v>1963</v>
      </c>
      <c r="K2674" t="s">
        <v>1907</v>
      </c>
      <c r="L2674" t="s">
        <v>1890</v>
      </c>
      <c r="M2674">
        <v>2</v>
      </c>
      <c r="N2674" s="3">
        <v>119</v>
      </c>
      <c r="O2674" s="3">
        <v>72</v>
      </c>
      <c r="P2674" s="4">
        <v>0.15</v>
      </c>
      <c r="Q2674" s="3">
        <v>202.3</v>
      </c>
      <c r="R2674" s="3">
        <v>144</v>
      </c>
      <c r="S2674" s="3">
        <v>58.3</v>
      </c>
      <c r="T2674" t="s">
        <v>1954</v>
      </c>
      <c r="U2674" t="s">
        <v>72</v>
      </c>
    </row>
    <row r="2675" spans="1:21" x14ac:dyDescent="0.35">
      <c r="A2675" t="s">
        <v>5231</v>
      </c>
      <c r="B2675" s="2">
        <v>45490</v>
      </c>
      <c r="C2675">
        <v>7</v>
      </c>
      <c r="D2675">
        <v>2024</v>
      </c>
      <c r="F2675" t="s">
        <v>1822</v>
      </c>
      <c r="G2675" t="s">
        <v>2812</v>
      </c>
      <c r="H2675" t="s">
        <v>1870</v>
      </c>
      <c r="I2675" t="s">
        <v>2192</v>
      </c>
      <c r="J2675" t="s">
        <v>2034</v>
      </c>
      <c r="K2675" t="s">
        <v>1904</v>
      </c>
      <c r="L2675" t="s">
        <v>1889</v>
      </c>
      <c r="M2675">
        <v>2</v>
      </c>
      <c r="N2675" s="3">
        <v>149</v>
      </c>
      <c r="O2675" s="3">
        <v>91</v>
      </c>
      <c r="P2675" s="4">
        <v>0.05</v>
      </c>
      <c r="Q2675" s="3">
        <v>283.10000000000002</v>
      </c>
      <c r="R2675" s="3">
        <v>182</v>
      </c>
      <c r="S2675" s="3">
        <v>101.1</v>
      </c>
      <c r="T2675" t="s">
        <v>1954</v>
      </c>
      <c r="U2675" t="s">
        <v>71</v>
      </c>
    </row>
    <row r="2676" spans="1:21" x14ac:dyDescent="0.35">
      <c r="A2676" t="s">
        <v>5232</v>
      </c>
      <c r="B2676" s="2">
        <v>45490</v>
      </c>
      <c r="C2676">
        <v>7</v>
      </c>
      <c r="D2676">
        <v>2024</v>
      </c>
      <c r="F2676" t="s">
        <v>443</v>
      </c>
      <c r="G2676" t="s">
        <v>2282</v>
      </c>
      <c r="H2676" t="s">
        <v>1864</v>
      </c>
      <c r="I2676" t="s">
        <v>2211</v>
      </c>
      <c r="J2676" t="s">
        <v>1963</v>
      </c>
      <c r="K2676" t="s">
        <v>1907</v>
      </c>
      <c r="L2676" t="s">
        <v>1890</v>
      </c>
      <c r="M2676">
        <v>3</v>
      </c>
      <c r="N2676" s="3">
        <v>119</v>
      </c>
      <c r="O2676" s="3">
        <v>72</v>
      </c>
      <c r="P2676" s="4">
        <v>0</v>
      </c>
      <c r="Q2676" s="3">
        <v>357</v>
      </c>
      <c r="R2676" s="3">
        <v>216</v>
      </c>
      <c r="S2676" s="3">
        <v>141</v>
      </c>
      <c r="T2676" t="s">
        <v>1954</v>
      </c>
      <c r="U2676" t="s">
        <v>72</v>
      </c>
    </row>
    <row r="2677" spans="1:21" x14ac:dyDescent="0.35">
      <c r="A2677" t="s">
        <v>5233</v>
      </c>
      <c r="B2677" s="2">
        <v>45490</v>
      </c>
      <c r="C2677">
        <v>7</v>
      </c>
      <c r="D2677">
        <v>2024</v>
      </c>
      <c r="F2677" t="s">
        <v>249</v>
      </c>
      <c r="G2677" t="s">
        <v>2082</v>
      </c>
      <c r="H2677" t="s">
        <v>1866</v>
      </c>
      <c r="I2677" t="s">
        <v>1866</v>
      </c>
      <c r="J2677" t="s">
        <v>2162</v>
      </c>
      <c r="K2677" t="s">
        <v>1921</v>
      </c>
      <c r="L2677" t="s">
        <v>1889</v>
      </c>
      <c r="M2677">
        <v>2</v>
      </c>
      <c r="N2677" s="3">
        <v>55</v>
      </c>
      <c r="O2677" s="3">
        <v>27</v>
      </c>
      <c r="P2677" s="4">
        <v>0</v>
      </c>
      <c r="Q2677" s="3">
        <v>110</v>
      </c>
      <c r="R2677" s="3">
        <v>54</v>
      </c>
      <c r="S2677" s="3">
        <v>56</v>
      </c>
      <c r="T2677" t="s">
        <v>1954</v>
      </c>
      <c r="U2677" t="s">
        <v>72</v>
      </c>
    </row>
    <row r="2678" spans="1:21" x14ac:dyDescent="0.35">
      <c r="A2678" t="s">
        <v>5234</v>
      </c>
      <c r="B2678" s="2">
        <v>45490</v>
      </c>
      <c r="C2678">
        <v>7</v>
      </c>
      <c r="D2678">
        <v>2024</v>
      </c>
      <c r="F2678" t="s">
        <v>257</v>
      </c>
      <c r="G2678" t="s">
        <v>2293</v>
      </c>
      <c r="H2678" t="s">
        <v>1871</v>
      </c>
      <c r="I2678" t="s">
        <v>1966</v>
      </c>
      <c r="J2678" t="s">
        <v>1956</v>
      </c>
      <c r="K2678" t="s">
        <v>1909</v>
      </c>
      <c r="L2678" t="s">
        <v>1887</v>
      </c>
      <c r="M2678">
        <v>2</v>
      </c>
      <c r="N2678" s="3">
        <v>95</v>
      </c>
      <c r="O2678" s="3">
        <v>54</v>
      </c>
      <c r="P2678" s="4">
        <v>0.1</v>
      </c>
      <c r="Q2678" s="3">
        <v>171</v>
      </c>
      <c r="R2678" s="3">
        <v>108</v>
      </c>
      <c r="S2678" s="3">
        <v>63</v>
      </c>
      <c r="T2678" t="s">
        <v>1954</v>
      </c>
      <c r="U2678" t="s">
        <v>72</v>
      </c>
    </row>
    <row r="2679" spans="1:21" x14ac:dyDescent="0.35">
      <c r="A2679" t="s">
        <v>5235</v>
      </c>
      <c r="B2679" s="2">
        <v>45490</v>
      </c>
      <c r="C2679">
        <v>7</v>
      </c>
      <c r="D2679">
        <v>2024</v>
      </c>
      <c r="F2679" t="s">
        <v>1706</v>
      </c>
      <c r="G2679" t="s">
        <v>3823</v>
      </c>
      <c r="H2679" t="s">
        <v>1869</v>
      </c>
      <c r="I2679" t="s">
        <v>2157</v>
      </c>
      <c r="J2679" t="s">
        <v>1991</v>
      </c>
      <c r="K2679" t="s">
        <v>1925</v>
      </c>
      <c r="L2679" t="s">
        <v>1885</v>
      </c>
      <c r="M2679">
        <v>1</v>
      </c>
      <c r="N2679" s="3">
        <v>35</v>
      </c>
      <c r="O2679" s="3">
        <v>16</v>
      </c>
      <c r="P2679" s="4">
        <v>0.1</v>
      </c>
      <c r="Q2679" s="3">
        <v>31.5</v>
      </c>
      <c r="R2679" s="3">
        <v>16</v>
      </c>
      <c r="S2679" s="3">
        <v>15.5</v>
      </c>
      <c r="T2679" t="s">
        <v>1954</v>
      </c>
      <c r="U2679" t="s">
        <v>72</v>
      </c>
    </row>
    <row r="2680" spans="1:21" x14ac:dyDescent="0.35">
      <c r="A2680" t="s">
        <v>5236</v>
      </c>
      <c r="B2680" s="2">
        <v>45490</v>
      </c>
      <c r="C2680">
        <v>7</v>
      </c>
      <c r="D2680">
        <v>2024</v>
      </c>
      <c r="F2680" t="s">
        <v>344</v>
      </c>
      <c r="G2680" t="s">
        <v>2202</v>
      </c>
      <c r="H2680" t="s">
        <v>1866</v>
      </c>
      <c r="I2680" t="s">
        <v>1866</v>
      </c>
      <c r="J2680" t="s">
        <v>1971</v>
      </c>
      <c r="K2680" t="s">
        <v>1920</v>
      </c>
      <c r="L2680" t="s">
        <v>1886</v>
      </c>
      <c r="M2680">
        <v>1</v>
      </c>
      <c r="N2680" s="3">
        <v>45</v>
      </c>
      <c r="O2680" s="3">
        <v>19</v>
      </c>
      <c r="P2680" s="4">
        <v>0.05</v>
      </c>
      <c r="Q2680" s="3">
        <v>42.75</v>
      </c>
      <c r="R2680" s="3">
        <v>19</v>
      </c>
      <c r="S2680" s="3">
        <v>23.75</v>
      </c>
      <c r="T2680" t="s">
        <v>1954</v>
      </c>
      <c r="U2680" t="s">
        <v>72</v>
      </c>
    </row>
    <row r="2681" spans="1:21" x14ac:dyDescent="0.35">
      <c r="A2681" t="s">
        <v>5237</v>
      </c>
      <c r="B2681" s="2">
        <v>45490</v>
      </c>
      <c r="C2681">
        <v>7</v>
      </c>
      <c r="D2681">
        <v>2024</v>
      </c>
      <c r="F2681" t="s">
        <v>101</v>
      </c>
      <c r="G2681" t="s">
        <v>2630</v>
      </c>
      <c r="H2681" t="s">
        <v>1872</v>
      </c>
      <c r="I2681" t="s">
        <v>2152</v>
      </c>
      <c r="J2681" t="s">
        <v>1997</v>
      </c>
      <c r="K2681" t="s">
        <v>1906</v>
      </c>
      <c r="L2681" t="s">
        <v>1889</v>
      </c>
      <c r="M2681">
        <v>3</v>
      </c>
      <c r="N2681" s="3">
        <v>89</v>
      </c>
      <c r="O2681" s="3">
        <v>48</v>
      </c>
      <c r="P2681" s="4">
        <v>0.05</v>
      </c>
      <c r="Q2681" s="3">
        <v>253.65</v>
      </c>
      <c r="R2681" s="3">
        <v>144</v>
      </c>
      <c r="S2681" s="3">
        <v>109.65</v>
      </c>
      <c r="T2681" t="s">
        <v>1954</v>
      </c>
      <c r="U2681" t="s">
        <v>72</v>
      </c>
    </row>
    <row r="2682" spans="1:21" x14ac:dyDescent="0.35">
      <c r="A2682" t="s">
        <v>5238</v>
      </c>
      <c r="B2682" s="2">
        <v>45490</v>
      </c>
      <c r="C2682">
        <v>7</v>
      </c>
      <c r="D2682">
        <v>2024</v>
      </c>
      <c r="F2682" t="s">
        <v>240</v>
      </c>
      <c r="G2682" t="s">
        <v>3299</v>
      </c>
      <c r="H2682" t="s">
        <v>1871</v>
      </c>
      <c r="I2682" t="s">
        <v>1966</v>
      </c>
      <c r="J2682" t="s">
        <v>1956</v>
      </c>
      <c r="K2682" t="s">
        <v>1909</v>
      </c>
      <c r="L2682" t="s">
        <v>1887</v>
      </c>
      <c r="M2682">
        <v>1</v>
      </c>
      <c r="N2682" s="3">
        <v>95</v>
      </c>
      <c r="O2682" s="3">
        <v>54</v>
      </c>
      <c r="P2682" s="4">
        <v>0.05</v>
      </c>
      <c r="Q2682" s="3">
        <v>90.25</v>
      </c>
      <c r="R2682" s="3">
        <v>54</v>
      </c>
      <c r="S2682" s="3">
        <v>36.25</v>
      </c>
      <c r="T2682" t="s">
        <v>1954</v>
      </c>
      <c r="U2682" t="s">
        <v>71</v>
      </c>
    </row>
    <row r="2683" spans="1:21" x14ac:dyDescent="0.35">
      <c r="A2683" t="s">
        <v>5239</v>
      </c>
      <c r="B2683" s="2">
        <v>45490</v>
      </c>
      <c r="C2683">
        <v>7</v>
      </c>
      <c r="D2683">
        <v>2024</v>
      </c>
      <c r="F2683" t="s">
        <v>681</v>
      </c>
      <c r="G2683" t="s">
        <v>2259</v>
      </c>
      <c r="H2683" t="s">
        <v>1872</v>
      </c>
      <c r="I2683" t="s">
        <v>2152</v>
      </c>
      <c r="J2683" t="s">
        <v>1953</v>
      </c>
      <c r="K2683" t="s">
        <v>1905</v>
      </c>
      <c r="L2683" t="s">
        <v>1888</v>
      </c>
      <c r="M2683">
        <v>1</v>
      </c>
      <c r="N2683" s="3">
        <v>120</v>
      </c>
      <c r="O2683" s="3">
        <v>63</v>
      </c>
      <c r="P2683" s="4">
        <v>0.1</v>
      </c>
      <c r="Q2683" s="3">
        <v>108</v>
      </c>
      <c r="R2683" s="3">
        <v>63</v>
      </c>
      <c r="S2683" s="3">
        <v>45</v>
      </c>
      <c r="T2683" t="s">
        <v>1954</v>
      </c>
      <c r="U2683" t="s">
        <v>72</v>
      </c>
    </row>
    <row r="2684" spans="1:21" x14ac:dyDescent="0.35">
      <c r="A2684" t="s">
        <v>5240</v>
      </c>
      <c r="B2684" s="2">
        <v>45490</v>
      </c>
      <c r="C2684">
        <v>7</v>
      </c>
      <c r="D2684">
        <v>2024</v>
      </c>
      <c r="F2684" t="s">
        <v>1448</v>
      </c>
      <c r="G2684" t="s">
        <v>2592</v>
      </c>
      <c r="H2684" t="s">
        <v>1870</v>
      </c>
      <c r="I2684" t="s">
        <v>2060</v>
      </c>
      <c r="J2684" t="s">
        <v>2064</v>
      </c>
      <c r="K2684" t="s">
        <v>1922</v>
      </c>
      <c r="L2684" t="s">
        <v>1887</v>
      </c>
      <c r="M2684">
        <v>1</v>
      </c>
      <c r="N2684" s="3">
        <v>32</v>
      </c>
      <c r="O2684" s="3">
        <v>14</v>
      </c>
      <c r="P2684" s="4">
        <v>0.05</v>
      </c>
      <c r="Q2684" s="3">
        <v>30.4</v>
      </c>
      <c r="R2684" s="3">
        <v>14</v>
      </c>
      <c r="S2684" s="3">
        <v>16.399999999999999</v>
      </c>
      <c r="T2684" t="s">
        <v>1954</v>
      </c>
      <c r="U2684" t="s">
        <v>72</v>
      </c>
    </row>
    <row r="2685" spans="1:21" x14ac:dyDescent="0.35">
      <c r="A2685" t="s">
        <v>5241</v>
      </c>
      <c r="B2685" s="2">
        <v>45491</v>
      </c>
      <c r="C2685">
        <v>7</v>
      </c>
      <c r="D2685">
        <v>2024</v>
      </c>
      <c r="F2685" t="s">
        <v>206</v>
      </c>
      <c r="G2685" t="s">
        <v>2373</v>
      </c>
      <c r="H2685" t="s">
        <v>1863</v>
      </c>
      <c r="I2685" t="s">
        <v>1952</v>
      </c>
      <c r="J2685" t="s">
        <v>2001</v>
      </c>
      <c r="K2685" t="s">
        <v>1911</v>
      </c>
      <c r="L2685" t="s">
        <v>1886</v>
      </c>
      <c r="M2685">
        <v>2</v>
      </c>
      <c r="N2685" s="3">
        <v>58</v>
      </c>
      <c r="O2685" s="3">
        <v>25</v>
      </c>
      <c r="P2685" s="4">
        <v>0</v>
      </c>
      <c r="Q2685" s="3">
        <v>116</v>
      </c>
      <c r="R2685" s="3">
        <v>50</v>
      </c>
      <c r="S2685" s="3">
        <v>66</v>
      </c>
      <c r="T2685" t="s">
        <v>1954</v>
      </c>
      <c r="U2685" t="s">
        <v>72</v>
      </c>
    </row>
    <row r="2686" spans="1:21" x14ac:dyDescent="0.35">
      <c r="A2686" t="s">
        <v>5242</v>
      </c>
      <c r="B2686" s="2">
        <v>45491</v>
      </c>
      <c r="C2686">
        <v>7</v>
      </c>
      <c r="D2686">
        <v>2024</v>
      </c>
      <c r="F2686" t="s">
        <v>1249</v>
      </c>
      <c r="G2686" t="s">
        <v>2986</v>
      </c>
      <c r="H2686" t="s">
        <v>1868</v>
      </c>
      <c r="I2686" t="s">
        <v>2113</v>
      </c>
      <c r="J2686" t="s">
        <v>1967</v>
      </c>
      <c r="K2686" t="s">
        <v>1913</v>
      </c>
      <c r="L2686" t="s">
        <v>1888</v>
      </c>
      <c r="M2686">
        <v>1</v>
      </c>
      <c r="N2686" s="3">
        <v>78</v>
      </c>
      <c r="O2686" s="3">
        <v>39</v>
      </c>
      <c r="P2686" s="4">
        <v>0.05</v>
      </c>
      <c r="Q2686" s="3">
        <v>74.099999999999994</v>
      </c>
      <c r="R2686" s="3">
        <v>39</v>
      </c>
      <c r="S2686" s="3">
        <v>35.1</v>
      </c>
      <c r="T2686" t="s">
        <v>1954</v>
      </c>
      <c r="U2686" t="s">
        <v>71</v>
      </c>
    </row>
    <row r="2687" spans="1:21" x14ac:dyDescent="0.35">
      <c r="A2687" t="s">
        <v>5243</v>
      </c>
      <c r="B2687" s="2">
        <v>45491</v>
      </c>
      <c r="C2687">
        <v>7</v>
      </c>
      <c r="D2687">
        <v>2024</v>
      </c>
      <c r="F2687" t="s">
        <v>373</v>
      </c>
      <c r="G2687" t="s">
        <v>2331</v>
      </c>
      <c r="H2687" t="s">
        <v>1870</v>
      </c>
      <c r="I2687" t="s">
        <v>2060</v>
      </c>
      <c r="J2687" t="s">
        <v>2001</v>
      </c>
      <c r="K2687" t="s">
        <v>1911</v>
      </c>
      <c r="L2687" t="s">
        <v>1886</v>
      </c>
      <c r="M2687">
        <v>3</v>
      </c>
      <c r="N2687" s="3">
        <v>58</v>
      </c>
      <c r="O2687" s="3">
        <v>25</v>
      </c>
      <c r="P2687" s="4">
        <v>0</v>
      </c>
      <c r="Q2687" s="3">
        <v>174</v>
      </c>
      <c r="R2687" s="3">
        <v>75</v>
      </c>
      <c r="S2687" s="3">
        <v>99</v>
      </c>
      <c r="T2687" t="s">
        <v>1954</v>
      </c>
      <c r="U2687" t="s">
        <v>72</v>
      </c>
    </row>
    <row r="2688" spans="1:21" x14ac:dyDescent="0.35">
      <c r="A2688" t="s">
        <v>5244</v>
      </c>
      <c r="B2688" s="2">
        <v>45491</v>
      </c>
      <c r="C2688">
        <v>7</v>
      </c>
      <c r="D2688">
        <v>2024</v>
      </c>
      <c r="F2688" t="s">
        <v>1486</v>
      </c>
      <c r="G2688" t="s">
        <v>2872</v>
      </c>
      <c r="H2688" t="s">
        <v>1875</v>
      </c>
      <c r="I2688" t="s">
        <v>1970</v>
      </c>
      <c r="J2688" t="s">
        <v>2001</v>
      </c>
      <c r="K2688" t="s">
        <v>1911</v>
      </c>
      <c r="L2688" t="s">
        <v>1886</v>
      </c>
      <c r="M2688">
        <v>1</v>
      </c>
      <c r="N2688" s="3">
        <v>58</v>
      </c>
      <c r="O2688" s="3">
        <v>25</v>
      </c>
      <c r="P2688" s="4">
        <v>0</v>
      </c>
      <c r="Q2688" s="3">
        <v>58</v>
      </c>
      <c r="R2688" s="3">
        <v>25</v>
      </c>
      <c r="S2688" s="3">
        <v>33</v>
      </c>
      <c r="T2688" t="s">
        <v>1954</v>
      </c>
      <c r="U2688" t="s">
        <v>72</v>
      </c>
    </row>
    <row r="2689" spans="1:21" x14ac:dyDescent="0.35">
      <c r="A2689" t="s">
        <v>5245</v>
      </c>
      <c r="B2689" s="2">
        <v>45491</v>
      </c>
      <c r="C2689">
        <v>7</v>
      </c>
      <c r="D2689">
        <v>2024</v>
      </c>
      <c r="F2689" t="s">
        <v>1207</v>
      </c>
      <c r="G2689" t="s">
        <v>4549</v>
      </c>
      <c r="H2689" t="s">
        <v>1873</v>
      </c>
      <c r="I2689" t="s">
        <v>2395</v>
      </c>
      <c r="J2689" t="s">
        <v>2023</v>
      </c>
      <c r="K2689" t="s">
        <v>1912</v>
      </c>
      <c r="L2689" t="s">
        <v>1890</v>
      </c>
      <c r="M2689">
        <v>3</v>
      </c>
      <c r="N2689" s="3">
        <v>249</v>
      </c>
      <c r="O2689" s="3">
        <v>168</v>
      </c>
      <c r="P2689" s="4">
        <v>0</v>
      </c>
      <c r="Q2689" s="3">
        <v>747</v>
      </c>
      <c r="R2689" s="3">
        <v>504</v>
      </c>
      <c r="S2689" s="3">
        <v>243</v>
      </c>
      <c r="T2689" t="s">
        <v>1954</v>
      </c>
      <c r="U2689" t="s">
        <v>72</v>
      </c>
    </row>
    <row r="2690" spans="1:21" x14ac:dyDescent="0.35">
      <c r="A2690" t="s">
        <v>5246</v>
      </c>
      <c r="B2690" s="2">
        <v>45491</v>
      </c>
      <c r="C2690">
        <v>7</v>
      </c>
      <c r="D2690">
        <v>2024</v>
      </c>
      <c r="F2690" t="s">
        <v>413</v>
      </c>
      <c r="G2690" t="s">
        <v>2537</v>
      </c>
      <c r="H2690" t="s">
        <v>1869</v>
      </c>
      <c r="I2690" t="s">
        <v>2073</v>
      </c>
      <c r="J2690" t="s">
        <v>1971</v>
      </c>
      <c r="K2690" t="s">
        <v>1920</v>
      </c>
      <c r="L2690" t="s">
        <v>1886</v>
      </c>
      <c r="M2690">
        <v>1</v>
      </c>
      <c r="N2690" s="3">
        <v>45</v>
      </c>
      <c r="O2690" s="3">
        <v>19</v>
      </c>
      <c r="P2690" s="4">
        <v>0.05</v>
      </c>
      <c r="Q2690" s="3">
        <v>42.75</v>
      </c>
      <c r="R2690" s="3">
        <v>19</v>
      </c>
      <c r="S2690" s="3">
        <v>23.75</v>
      </c>
      <c r="T2690" t="s">
        <v>1954</v>
      </c>
      <c r="U2690" t="s">
        <v>72</v>
      </c>
    </row>
    <row r="2691" spans="1:21" x14ac:dyDescent="0.35">
      <c r="A2691" t="s">
        <v>5247</v>
      </c>
      <c r="B2691" s="2">
        <v>45491</v>
      </c>
      <c r="C2691">
        <v>7</v>
      </c>
      <c r="D2691">
        <v>2024</v>
      </c>
      <c r="F2691" t="s">
        <v>1098</v>
      </c>
      <c r="G2691" t="s">
        <v>4652</v>
      </c>
      <c r="H2691" t="s">
        <v>1866</v>
      </c>
      <c r="I2691" t="s">
        <v>1866</v>
      </c>
      <c r="J2691" t="s">
        <v>2045</v>
      </c>
      <c r="K2691" t="s">
        <v>1910</v>
      </c>
      <c r="L2691" t="s">
        <v>1890</v>
      </c>
      <c r="M2691">
        <v>3</v>
      </c>
      <c r="N2691" s="3">
        <v>99</v>
      </c>
      <c r="O2691" s="3">
        <v>58</v>
      </c>
      <c r="P2691" s="4">
        <v>0.05</v>
      </c>
      <c r="Q2691" s="3">
        <v>282.14999999999998</v>
      </c>
      <c r="R2691" s="3">
        <v>174</v>
      </c>
      <c r="S2691" s="3">
        <v>108.15</v>
      </c>
      <c r="T2691" t="s">
        <v>1954</v>
      </c>
      <c r="U2691" t="s">
        <v>71</v>
      </c>
    </row>
    <row r="2692" spans="1:21" x14ac:dyDescent="0.35">
      <c r="A2692" t="s">
        <v>5248</v>
      </c>
      <c r="B2692" s="2">
        <v>45491</v>
      </c>
      <c r="C2692">
        <v>7</v>
      </c>
      <c r="D2692">
        <v>2024</v>
      </c>
      <c r="F2692" t="s">
        <v>1421</v>
      </c>
      <c r="G2692" t="s">
        <v>3850</v>
      </c>
      <c r="H2692" t="s">
        <v>1871</v>
      </c>
      <c r="I2692" t="s">
        <v>2144</v>
      </c>
      <c r="J2692" t="s">
        <v>2061</v>
      </c>
      <c r="K2692" t="s">
        <v>1923</v>
      </c>
      <c r="L2692" t="s">
        <v>1888</v>
      </c>
      <c r="M2692">
        <v>5</v>
      </c>
      <c r="N2692" s="3">
        <v>25</v>
      </c>
      <c r="O2692" s="3">
        <v>11</v>
      </c>
      <c r="P2692" s="4">
        <v>0.1</v>
      </c>
      <c r="Q2692" s="3">
        <v>112.5</v>
      </c>
      <c r="R2692" s="3">
        <v>55</v>
      </c>
      <c r="S2692" s="3">
        <v>57.5</v>
      </c>
      <c r="T2692" t="s">
        <v>1954</v>
      </c>
      <c r="U2692" t="s">
        <v>72</v>
      </c>
    </row>
    <row r="2693" spans="1:21" x14ac:dyDescent="0.35">
      <c r="A2693" t="s">
        <v>5249</v>
      </c>
      <c r="B2693" s="2">
        <v>45491</v>
      </c>
      <c r="C2693">
        <v>7</v>
      </c>
      <c r="D2693">
        <v>2024</v>
      </c>
      <c r="F2693" t="s">
        <v>1151</v>
      </c>
      <c r="G2693" t="s">
        <v>5250</v>
      </c>
      <c r="H2693" t="s">
        <v>1870</v>
      </c>
      <c r="I2693" t="s">
        <v>2000</v>
      </c>
      <c r="J2693" t="s">
        <v>2034</v>
      </c>
      <c r="K2693" t="s">
        <v>1904</v>
      </c>
      <c r="L2693" t="s">
        <v>1889</v>
      </c>
      <c r="M2693">
        <v>1</v>
      </c>
      <c r="N2693" s="3">
        <v>149</v>
      </c>
      <c r="O2693" s="3">
        <v>91</v>
      </c>
      <c r="P2693" s="4">
        <v>0</v>
      </c>
      <c r="Q2693" s="3">
        <v>149</v>
      </c>
      <c r="R2693" s="3">
        <v>91</v>
      </c>
      <c r="S2693" s="3">
        <v>58</v>
      </c>
      <c r="T2693" t="s">
        <v>1954</v>
      </c>
      <c r="U2693" t="s">
        <v>71</v>
      </c>
    </row>
    <row r="2694" spans="1:21" x14ac:dyDescent="0.35">
      <c r="A2694" t="s">
        <v>5251</v>
      </c>
      <c r="B2694" s="2">
        <v>45491</v>
      </c>
      <c r="C2694">
        <v>7</v>
      </c>
      <c r="D2694">
        <v>2024</v>
      </c>
      <c r="F2694" t="s">
        <v>102</v>
      </c>
      <c r="G2694" t="s">
        <v>1958</v>
      </c>
      <c r="H2694" t="s">
        <v>1866</v>
      </c>
      <c r="I2694" t="s">
        <v>1866</v>
      </c>
      <c r="J2694" t="s">
        <v>1953</v>
      </c>
      <c r="K2694" t="s">
        <v>1905</v>
      </c>
      <c r="L2694" t="s">
        <v>1888</v>
      </c>
      <c r="M2694">
        <v>2</v>
      </c>
      <c r="N2694" s="3">
        <v>120</v>
      </c>
      <c r="O2694" s="3">
        <v>63</v>
      </c>
      <c r="P2694" s="4">
        <v>0.05</v>
      </c>
      <c r="Q2694" s="3">
        <v>228</v>
      </c>
      <c r="R2694" s="3">
        <v>126</v>
      </c>
      <c r="S2694" s="3">
        <v>102</v>
      </c>
      <c r="T2694" t="s">
        <v>1954</v>
      </c>
      <c r="U2694" t="s">
        <v>71</v>
      </c>
    </row>
    <row r="2695" spans="1:21" x14ac:dyDescent="0.35">
      <c r="A2695" t="s">
        <v>5252</v>
      </c>
      <c r="B2695" s="2">
        <v>45491</v>
      </c>
      <c r="C2695">
        <v>7</v>
      </c>
      <c r="D2695">
        <v>2024</v>
      </c>
      <c r="F2695" t="s">
        <v>291</v>
      </c>
      <c r="G2695" t="s">
        <v>2124</v>
      </c>
      <c r="H2695" t="s">
        <v>1872</v>
      </c>
      <c r="I2695" t="s">
        <v>2076</v>
      </c>
      <c r="J2695" t="s">
        <v>1953</v>
      </c>
      <c r="K2695" t="s">
        <v>1905</v>
      </c>
      <c r="L2695" t="s">
        <v>1888</v>
      </c>
      <c r="M2695">
        <v>3</v>
      </c>
      <c r="N2695" s="3">
        <v>120</v>
      </c>
      <c r="O2695" s="3">
        <v>63</v>
      </c>
      <c r="P2695" s="4">
        <v>0</v>
      </c>
      <c r="Q2695" s="3">
        <v>360</v>
      </c>
      <c r="R2695" s="3">
        <v>189</v>
      </c>
      <c r="S2695" s="3">
        <v>171</v>
      </c>
      <c r="T2695" t="s">
        <v>1954</v>
      </c>
      <c r="U2695" t="s">
        <v>72</v>
      </c>
    </row>
    <row r="2696" spans="1:21" x14ac:dyDescent="0.35">
      <c r="A2696" t="s">
        <v>5253</v>
      </c>
      <c r="B2696" s="2">
        <v>45491</v>
      </c>
      <c r="C2696">
        <v>7</v>
      </c>
      <c r="D2696">
        <v>2024</v>
      </c>
      <c r="F2696" t="s">
        <v>1649</v>
      </c>
      <c r="G2696" t="s">
        <v>2110</v>
      </c>
      <c r="H2696" t="s">
        <v>1866</v>
      </c>
      <c r="I2696" t="s">
        <v>1866</v>
      </c>
      <c r="J2696" t="s">
        <v>2067</v>
      </c>
      <c r="K2696" t="s">
        <v>1918</v>
      </c>
      <c r="L2696" t="s">
        <v>1889</v>
      </c>
      <c r="M2696">
        <v>1</v>
      </c>
      <c r="N2696" s="3">
        <v>69</v>
      </c>
      <c r="O2696" s="3">
        <v>37</v>
      </c>
      <c r="P2696" s="4">
        <v>0.1</v>
      </c>
      <c r="Q2696" s="3">
        <v>62.1</v>
      </c>
      <c r="R2696" s="3">
        <v>37</v>
      </c>
      <c r="S2696" s="3">
        <v>25.1</v>
      </c>
      <c r="T2696" t="s">
        <v>1954</v>
      </c>
      <c r="U2696" t="s">
        <v>72</v>
      </c>
    </row>
    <row r="2697" spans="1:21" x14ac:dyDescent="0.35">
      <c r="A2697" t="s">
        <v>5254</v>
      </c>
      <c r="B2697" s="2">
        <v>45492</v>
      </c>
      <c r="C2697">
        <v>7</v>
      </c>
      <c r="D2697">
        <v>2024</v>
      </c>
      <c r="F2697" t="s">
        <v>121</v>
      </c>
      <c r="G2697" t="s">
        <v>4310</v>
      </c>
      <c r="H2697" t="s">
        <v>1866</v>
      </c>
      <c r="I2697" t="s">
        <v>1866</v>
      </c>
      <c r="J2697" t="s">
        <v>2064</v>
      </c>
      <c r="K2697" t="s">
        <v>1922</v>
      </c>
      <c r="L2697" t="s">
        <v>1887</v>
      </c>
      <c r="M2697">
        <v>1</v>
      </c>
      <c r="N2697" s="3">
        <v>32</v>
      </c>
      <c r="O2697" s="3">
        <v>14</v>
      </c>
      <c r="P2697" s="4">
        <v>0.05</v>
      </c>
      <c r="Q2697" s="3">
        <v>30.4</v>
      </c>
      <c r="R2697" s="3">
        <v>14</v>
      </c>
      <c r="S2697" s="3">
        <v>16.399999999999999</v>
      </c>
      <c r="T2697" t="s">
        <v>1954</v>
      </c>
      <c r="U2697" t="s">
        <v>72</v>
      </c>
    </row>
    <row r="2698" spans="1:21" x14ac:dyDescent="0.35">
      <c r="A2698" t="s">
        <v>5255</v>
      </c>
      <c r="B2698" s="2">
        <v>45492</v>
      </c>
      <c r="C2698">
        <v>7</v>
      </c>
      <c r="D2698">
        <v>2024</v>
      </c>
      <c r="F2698" t="s">
        <v>272</v>
      </c>
      <c r="G2698" t="s">
        <v>2136</v>
      </c>
      <c r="H2698" t="s">
        <v>1863</v>
      </c>
      <c r="I2698" t="s">
        <v>2033</v>
      </c>
      <c r="J2698" t="s">
        <v>1956</v>
      </c>
      <c r="K2698" t="s">
        <v>1909</v>
      </c>
      <c r="L2698" t="s">
        <v>1887</v>
      </c>
      <c r="M2698">
        <v>3</v>
      </c>
      <c r="N2698" s="3">
        <v>95</v>
      </c>
      <c r="O2698" s="3">
        <v>54</v>
      </c>
      <c r="P2698" s="4">
        <v>0</v>
      </c>
      <c r="Q2698" s="3">
        <v>285</v>
      </c>
      <c r="R2698" s="3">
        <v>162</v>
      </c>
      <c r="S2698" s="3">
        <v>123</v>
      </c>
      <c r="T2698" t="s">
        <v>1954</v>
      </c>
      <c r="U2698" t="s">
        <v>72</v>
      </c>
    </row>
    <row r="2699" spans="1:21" x14ac:dyDescent="0.35">
      <c r="A2699" t="s">
        <v>5256</v>
      </c>
      <c r="B2699" s="2">
        <v>45492</v>
      </c>
      <c r="C2699">
        <v>7</v>
      </c>
      <c r="D2699">
        <v>2024</v>
      </c>
      <c r="F2699" t="s">
        <v>86</v>
      </c>
      <c r="G2699" t="s">
        <v>2489</v>
      </c>
      <c r="H2699" t="s">
        <v>1873</v>
      </c>
      <c r="I2699" t="s">
        <v>2323</v>
      </c>
      <c r="J2699" t="s">
        <v>1987</v>
      </c>
      <c r="K2699" t="s">
        <v>1908</v>
      </c>
      <c r="L2699" t="s">
        <v>1890</v>
      </c>
      <c r="M2699">
        <v>4</v>
      </c>
      <c r="N2699" s="3">
        <v>129</v>
      </c>
      <c r="O2699" s="3">
        <v>78</v>
      </c>
      <c r="P2699" s="4">
        <v>0</v>
      </c>
      <c r="Q2699" s="3">
        <v>516</v>
      </c>
      <c r="R2699" s="3">
        <v>312</v>
      </c>
      <c r="S2699" s="3">
        <v>204</v>
      </c>
      <c r="T2699" t="s">
        <v>1954</v>
      </c>
      <c r="U2699" t="s">
        <v>72</v>
      </c>
    </row>
    <row r="2700" spans="1:21" x14ac:dyDescent="0.35">
      <c r="A2700" t="s">
        <v>5257</v>
      </c>
      <c r="B2700" s="2">
        <v>45492</v>
      </c>
      <c r="C2700">
        <v>7</v>
      </c>
      <c r="D2700">
        <v>2024</v>
      </c>
      <c r="F2700" t="s">
        <v>640</v>
      </c>
      <c r="G2700" t="s">
        <v>4254</v>
      </c>
      <c r="H2700" t="s">
        <v>1871</v>
      </c>
      <c r="I2700" t="s">
        <v>1990</v>
      </c>
      <c r="J2700" t="s">
        <v>1971</v>
      </c>
      <c r="K2700" t="s">
        <v>1920</v>
      </c>
      <c r="L2700" t="s">
        <v>1886</v>
      </c>
      <c r="M2700">
        <v>2</v>
      </c>
      <c r="N2700" s="3">
        <v>45</v>
      </c>
      <c r="O2700" s="3">
        <v>19</v>
      </c>
      <c r="P2700" s="4">
        <v>0.05</v>
      </c>
      <c r="Q2700" s="3">
        <v>85.5</v>
      </c>
      <c r="R2700" s="3">
        <v>38</v>
      </c>
      <c r="S2700" s="3">
        <v>47.5</v>
      </c>
      <c r="T2700" t="s">
        <v>1954</v>
      </c>
      <c r="U2700" t="s">
        <v>72</v>
      </c>
    </row>
    <row r="2701" spans="1:21" x14ac:dyDescent="0.35">
      <c r="A2701" t="s">
        <v>5258</v>
      </c>
      <c r="B2701" s="2">
        <v>45492</v>
      </c>
      <c r="C2701">
        <v>7</v>
      </c>
      <c r="D2701">
        <v>2024</v>
      </c>
      <c r="F2701" t="s">
        <v>545</v>
      </c>
      <c r="G2701" t="s">
        <v>2529</v>
      </c>
      <c r="H2701" t="s">
        <v>1872</v>
      </c>
      <c r="I2701" t="s">
        <v>2357</v>
      </c>
      <c r="J2701" t="s">
        <v>1956</v>
      </c>
      <c r="K2701" t="s">
        <v>1909</v>
      </c>
      <c r="L2701" t="s">
        <v>1887</v>
      </c>
      <c r="M2701">
        <v>1</v>
      </c>
      <c r="N2701" s="3">
        <v>95</v>
      </c>
      <c r="O2701" s="3">
        <v>54</v>
      </c>
      <c r="P2701" s="4">
        <v>0</v>
      </c>
      <c r="Q2701" s="3">
        <v>95</v>
      </c>
      <c r="R2701" s="3">
        <v>54</v>
      </c>
      <c r="S2701" s="3">
        <v>41</v>
      </c>
      <c r="T2701" t="s">
        <v>1954</v>
      </c>
      <c r="U2701" t="s">
        <v>72</v>
      </c>
    </row>
    <row r="2702" spans="1:21" x14ac:dyDescent="0.35">
      <c r="A2702" t="s">
        <v>5259</v>
      </c>
      <c r="B2702" s="2">
        <v>45492</v>
      </c>
      <c r="C2702">
        <v>7</v>
      </c>
      <c r="D2702">
        <v>2024</v>
      </c>
      <c r="F2702" t="s">
        <v>425</v>
      </c>
      <c r="G2702" t="s">
        <v>62</v>
      </c>
      <c r="H2702" t="s">
        <v>1872</v>
      </c>
      <c r="I2702" t="s">
        <v>2076</v>
      </c>
      <c r="J2702" t="s">
        <v>1953</v>
      </c>
      <c r="K2702" t="s">
        <v>1905</v>
      </c>
      <c r="L2702" t="s">
        <v>1888</v>
      </c>
      <c r="M2702">
        <v>1</v>
      </c>
      <c r="N2702" s="3">
        <v>120</v>
      </c>
      <c r="O2702" s="3">
        <v>63</v>
      </c>
      <c r="P2702" s="4">
        <v>0.1</v>
      </c>
      <c r="Q2702" s="3">
        <v>108</v>
      </c>
      <c r="R2702" s="3">
        <v>63</v>
      </c>
      <c r="S2702" s="3">
        <v>45</v>
      </c>
      <c r="T2702" t="s">
        <v>1954</v>
      </c>
      <c r="U2702" t="s">
        <v>72</v>
      </c>
    </row>
    <row r="2703" spans="1:21" x14ac:dyDescent="0.35">
      <c r="A2703" t="s">
        <v>5260</v>
      </c>
      <c r="B2703" s="2">
        <v>45492</v>
      </c>
      <c r="C2703">
        <v>7</v>
      </c>
      <c r="D2703">
        <v>2024</v>
      </c>
      <c r="F2703" t="s">
        <v>402</v>
      </c>
      <c r="G2703" t="s">
        <v>2124</v>
      </c>
      <c r="H2703" t="s">
        <v>1871</v>
      </c>
      <c r="I2703" t="s">
        <v>1990</v>
      </c>
      <c r="J2703" t="s">
        <v>2015</v>
      </c>
      <c r="K2703" t="s">
        <v>1914</v>
      </c>
      <c r="L2703" t="s">
        <v>1888</v>
      </c>
      <c r="M2703">
        <v>4</v>
      </c>
      <c r="N2703" s="3">
        <v>65</v>
      </c>
      <c r="O2703" s="3">
        <v>32</v>
      </c>
      <c r="P2703" s="4">
        <v>0</v>
      </c>
      <c r="Q2703" s="3">
        <v>260</v>
      </c>
      <c r="R2703" s="3">
        <v>128</v>
      </c>
      <c r="S2703" s="3">
        <v>132</v>
      </c>
      <c r="T2703" t="s">
        <v>1954</v>
      </c>
      <c r="U2703" t="s">
        <v>72</v>
      </c>
    </row>
    <row r="2704" spans="1:21" x14ac:dyDescent="0.35">
      <c r="A2704" t="s">
        <v>5261</v>
      </c>
      <c r="B2704" s="2">
        <v>45492</v>
      </c>
      <c r="C2704">
        <v>7</v>
      </c>
      <c r="D2704">
        <v>2024</v>
      </c>
      <c r="F2704" t="s">
        <v>1170</v>
      </c>
      <c r="G2704" t="s">
        <v>3499</v>
      </c>
      <c r="H2704" t="s">
        <v>1864</v>
      </c>
      <c r="I2704" t="s">
        <v>2101</v>
      </c>
      <c r="J2704" t="s">
        <v>2162</v>
      </c>
      <c r="K2704" t="s">
        <v>1921</v>
      </c>
      <c r="L2704" t="s">
        <v>1889</v>
      </c>
      <c r="M2704">
        <v>3</v>
      </c>
      <c r="N2704" s="3">
        <v>55</v>
      </c>
      <c r="O2704" s="3">
        <v>27</v>
      </c>
      <c r="P2704" s="4">
        <v>0.1</v>
      </c>
      <c r="Q2704" s="3">
        <v>148.5</v>
      </c>
      <c r="R2704" s="3">
        <v>81</v>
      </c>
      <c r="S2704" s="3">
        <v>67.5</v>
      </c>
      <c r="T2704" t="s">
        <v>1954</v>
      </c>
      <c r="U2704" t="s">
        <v>72</v>
      </c>
    </row>
    <row r="2705" spans="1:21" x14ac:dyDescent="0.35">
      <c r="A2705" t="s">
        <v>5262</v>
      </c>
      <c r="B2705" s="2">
        <v>45492</v>
      </c>
      <c r="C2705">
        <v>7</v>
      </c>
      <c r="D2705">
        <v>2024</v>
      </c>
      <c r="F2705" t="s">
        <v>1027</v>
      </c>
      <c r="G2705" t="s">
        <v>2975</v>
      </c>
      <c r="H2705" t="s">
        <v>1875</v>
      </c>
      <c r="I2705" t="s">
        <v>1996</v>
      </c>
      <c r="J2705" t="s">
        <v>2183</v>
      </c>
      <c r="K2705" t="s">
        <v>1917</v>
      </c>
      <c r="L2705" t="s">
        <v>1886</v>
      </c>
      <c r="M2705">
        <v>1</v>
      </c>
      <c r="N2705" s="3">
        <v>72</v>
      </c>
      <c r="O2705" s="3">
        <v>34</v>
      </c>
      <c r="P2705" s="4">
        <v>0</v>
      </c>
      <c r="Q2705" s="3">
        <v>72</v>
      </c>
      <c r="R2705" s="3">
        <v>34</v>
      </c>
      <c r="S2705" s="3">
        <v>38</v>
      </c>
      <c r="T2705" t="s">
        <v>1954</v>
      </c>
      <c r="U2705" t="s">
        <v>71</v>
      </c>
    </row>
    <row r="2706" spans="1:21" x14ac:dyDescent="0.35">
      <c r="A2706" t="s">
        <v>5263</v>
      </c>
      <c r="B2706" s="2">
        <v>45492</v>
      </c>
      <c r="C2706">
        <v>7</v>
      </c>
      <c r="D2706">
        <v>2024</v>
      </c>
      <c r="F2706" t="s">
        <v>143</v>
      </c>
      <c r="G2706" t="s">
        <v>2400</v>
      </c>
      <c r="H2706" t="s">
        <v>1875</v>
      </c>
      <c r="I2706" t="s">
        <v>1981</v>
      </c>
      <c r="J2706" t="s">
        <v>2001</v>
      </c>
      <c r="K2706" t="s">
        <v>1911</v>
      </c>
      <c r="L2706" t="s">
        <v>1886</v>
      </c>
      <c r="M2706">
        <v>1</v>
      </c>
      <c r="N2706" s="3">
        <v>58</v>
      </c>
      <c r="O2706" s="3">
        <v>25</v>
      </c>
      <c r="P2706" s="4">
        <v>0</v>
      </c>
      <c r="Q2706" s="3">
        <v>58</v>
      </c>
      <c r="R2706" s="3">
        <v>25</v>
      </c>
      <c r="S2706" s="3">
        <v>33</v>
      </c>
      <c r="T2706" t="s">
        <v>1954</v>
      </c>
      <c r="U2706" t="s">
        <v>72</v>
      </c>
    </row>
    <row r="2707" spans="1:21" x14ac:dyDescent="0.35">
      <c r="A2707" t="s">
        <v>5264</v>
      </c>
      <c r="B2707" s="2">
        <v>45492</v>
      </c>
      <c r="C2707">
        <v>7</v>
      </c>
      <c r="D2707">
        <v>2024</v>
      </c>
      <c r="F2707" t="s">
        <v>1240</v>
      </c>
      <c r="G2707" t="s">
        <v>3749</v>
      </c>
      <c r="H2707" t="s">
        <v>1871</v>
      </c>
      <c r="I2707" t="s">
        <v>1966</v>
      </c>
      <c r="J2707" t="s">
        <v>1978</v>
      </c>
      <c r="K2707" t="s">
        <v>1916</v>
      </c>
      <c r="L2707" t="s">
        <v>1887</v>
      </c>
      <c r="M2707">
        <v>2</v>
      </c>
      <c r="N2707" s="3">
        <v>79</v>
      </c>
      <c r="O2707" s="3">
        <v>42</v>
      </c>
      <c r="P2707" s="4">
        <v>0.1</v>
      </c>
      <c r="Q2707" s="3">
        <v>142.19999999999999</v>
      </c>
      <c r="R2707" s="3">
        <v>84</v>
      </c>
      <c r="S2707" s="3">
        <v>58.2</v>
      </c>
      <c r="T2707" t="s">
        <v>1954</v>
      </c>
      <c r="U2707" t="s">
        <v>72</v>
      </c>
    </row>
    <row r="2708" spans="1:21" x14ac:dyDescent="0.35">
      <c r="A2708" t="s">
        <v>5265</v>
      </c>
      <c r="B2708" s="2">
        <v>45492</v>
      </c>
      <c r="C2708">
        <v>7</v>
      </c>
      <c r="D2708">
        <v>2024</v>
      </c>
      <c r="F2708" t="s">
        <v>266</v>
      </c>
      <c r="G2708" t="s">
        <v>2561</v>
      </c>
      <c r="H2708" t="s">
        <v>1868</v>
      </c>
      <c r="I2708" t="s">
        <v>2113</v>
      </c>
      <c r="J2708" t="s">
        <v>2045</v>
      </c>
      <c r="K2708" t="s">
        <v>1910</v>
      </c>
      <c r="L2708" t="s">
        <v>1890</v>
      </c>
      <c r="M2708">
        <v>1</v>
      </c>
      <c r="N2708" s="3">
        <v>99</v>
      </c>
      <c r="O2708" s="3">
        <v>58</v>
      </c>
      <c r="P2708" s="4">
        <v>0</v>
      </c>
      <c r="Q2708" s="3">
        <v>99</v>
      </c>
      <c r="R2708" s="3">
        <v>58</v>
      </c>
      <c r="S2708" s="3">
        <v>41</v>
      </c>
      <c r="T2708" t="s">
        <v>1954</v>
      </c>
      <c r="U2708" t="s">
        <v>72</v>
      </c>
    </row>
    <row r="2709" spans="1:21" x14ac:dyDescent="0.35">
      <c r="A2709" t="s">
        <v>5266</v>
      </c>
      <c r="B2709" s="2">
        <v>45492</v>
      </c>
      <c r="C2709">
        <v>7</v>
      </c>
      <c r="D2709">
        <v>2024</v>
      </c>
      <c r="F2709" t="s">
        <v>191</v>
      </c>
      <c r="G2709" t="s">
        <v>2711</v>
      </c>
      <c r="H2709" t="s">
        <v>1871</v>
      </c>
      <c r="I2709" t="s">
        <v>1990</v>
      </c>
      <c r="J2709" t="s">
        <v>1978</v>
      </c>
      <c r="K2709" t="s">
        <v>1916</v>
      </c>
      <c r="L2709" t="s">
        <v>1887</v>
      </c>
      <c r="M2709">
        <v>1</v>
      </c>
      <c r="N2709" s="3">
        <v>79</v>
      </c>
      <c r="O2709" s="3">
        <v>42</v>
      </c>
      <c r="P2709" s="4">
        <v>0</v>
      </c>
      <c r="Q2709" s="3">
        <v>79</v>
      </c>
      <c r="R2709" s="3">
        <v>42</v>
      </c>
      <c r="S2709" s="3">
        <v>37</v>
      </c>
      <c r="T2709" t="s">
        <v>1954</v>
      </c>
      <c r="U2709" t="s">
        <v>72</v>
      </c>
    </row>
    <row r="2710" spans="1:21" x14ac:dyDescent="0.35">
      <c r="A2710" t="s">
        <v>5267</v>
      </c>
      <c r="B2710" s="2">
        <v>45492</v>
      </c>
      <c r="C2710">
        <v>7</v>
      </c>
      <c r="D2710">
        <v>2024</v>
      </c>
      <c r="F2710" t="s">
        <v>1573</v>
      </c>
      <c r="G2710" t="s">
        <v>2339</v>
      </c>
      <c r="H2710" t="s">
        <v>1870</v>
      </c>
      <c r="I2710" t="s">
        <v>2060</v>
      </c>
      <c r="J2710" t="s">
        <v>2001</v>
      </c>
      <c r="K2710" t="s">
        <v>1911</v>
      </c>
      <c r="L2710" t="s">
        <v>1886</v>
      </c>
      <c r="M2710">
        <v>1</v>
      </c>
      <c r="N2710" s="3">
        <v>58</v>
      </c>
      <c r="O2710" s="3">
        <v>25</v>
      </c>
      <c r="P2710" s="4">
        <v>0</v>
      </c>
      <c r="Q2710" s="3">
        <v>58</v>
      </c>
      <c r="R2710" s="3">
        <v>25</v>
      </c>
      <c r="S2710" s="3">
        <v>33</v>
      </c>
      <c r="T2710" t="s">
        <v>1954</v>
      </c>
      <c r="U2710" t="s">
        <v>72</v>
      </c>
    </row>
    <row r="2711" spans="1:21" x14ac:dyDescent="0.35">
      <c r="A2711" t="s">
        <v>5268</v>
      </c>
      <c r="B2711" s="2">
        <v>45492</v>
      </c>
      <c r="C2711">
        <v>7</v>
      </c>
      <c r="D2711">
        <v>2024</v>
      </c>
      <c r="F2711" t="s">
        <v>1584</v>
      </c>
      <c r="G2711" t="s">
        <v>2040</v>
      </c>
      <c r="H2711" t="s">
        <v>1873</v>
      </c>
      <c r="I2711" t="s">
        <v>2320</v>
      </c>
      <c r="J2711" t="s">
        <v>1997</v>
      </c>
      <c r="K2711" t="s">
        <v>1906</v>
      </c>
      <c r="L2711" t="s">
        <v>1889</v>
      </c>
      <c r="M2711">
        <v>1</v>
      </c>
      <c r="N2711" s="3">
        <v>89</v>
      </c>
      <c r="O2711" s="3">
        <v>48</v>
      </c>
      <c r="P2711" s="4">
        <v>0.15</v>
      </c>
      <c r="Q2711" s="3">
        <v>75.650000000000006</v>
      </c>
      <c r="R2711" s="3">
        <v>48</v>
      </c>
      <c r="S2711" s="3">
        <v>27.65</v>
      </c>
      <c r="T2711" t="s">
        <v>1954</v>
      </c>
      <c r="U2711" t="s">
        <v>72</v>
      </c>
    </row>
    <row r="2712" spans="1:21" x14ac:dyDescent="0.35">
      <c r="A2712" t="s">
        <v>5269</v>
      </c>
      <c r="B2712" s="2">
        <v>45492</v>
      </c>
      <c r="C2712">
        <v>7</v>
      </c>
      <c r="D2712">
        <v>2024</v>
      </c>
      <c r="F2712" t="s">
        <v>188</v>
      </c>
      <c r="G2712" t="s">
        <v>2172</v>
      </c>
      <c r="H2712" t="s">
        <v>1871</v>
      </c>
      <c r="I2712" t="s">
        <v>1990</v>
      </c>
      <c r="J2712" t="s">
        <v>2026</v>
      </c>
      <c r="K2712" t="s">
        <v>1919</v>
      </c>
      <c r="L2712" t="s">
        <v>1887</v>
      </c>
      <c r="M2712">
        <v>1</v>
      </c>
      <c r="N2712" s="3">
        <v>85</v>
      </c>
      <c r="O2712" s="3">
        <v>44</v>
      </c>
      <c r="P2712" s="4">
        <v>0.1</v>
      </c>
      <c r="Q2712" s="3">
        <v>76.5</v>
      </c>
      <c r="R2712" s="3">
        <v>44</v>
      </c>
      <c r="S2712" s="3">
        <v>32.5</v>
      </c>
      <c r="T2712" t="s">
        <v>1954</v>
      </c>
      <c r="U2712" t="s">
        <v>72</v>
      </c>
    </row>
    <row r="2713" spans="1:21" x14ac:dyDescent="0.35">
      <c r="A2713" t="s">
        <v>5270</v>
      </c>
      <c r="B2713" s="2">
        <v>45493</v>
      </c>
      <c r="C2713">
        <v>7</v>
      </c>
      <c r="D2713">
        <v>2024</v>
      </c>
      <c r="F2713" t="s">
        <v>1403</v>
      </c>
      <c r="G2713" t="s">
        <v>3203</v>
      </c>
      <c r="H2713" t="s">
        <v>1866</v>
      </c>
      <c r="I2713" t="s">
        <v>1866</v>
      </c>
      <c r="J2713" t="s">
        <v>1978</v>
      </c>
      <c r="K2713" t="s">
        <v>1916</v>
      </c>
      <c r="L2713" t="s">
        <v>1887</v>
      </c>
      <c r="M2713">
        <v>2</v>
      </c>
      <c r="N2713" s="3">
        <v>79</v>
      </c>
      <c r="O2713" s="3">
        <v>42</v>
      </c>
      <c r="P2713" s="4">
        <v>0</v>
      </c>
      <c r="Q2713" s="3">
        <v>158</v>
      </c>
      <c r="R2713" s="3">
        <v>84</v>
      </c>
      <c r="S2713" s="3">
        <v>74</v>
      </c>
      <c r="T2713" t="s">
        <v>1954</v>
      </c>
      <c r="U2713" t="s">
        <v>72</v>
      </c>
    </row>
    <row r="2714" spans="1:21" x14ac:dyDescent="0.35">
      <c r="A2714" t="s">
        <v>5271</v>
      </c>
      <c r="B2714" s="2">
        <v>45493</v>
      </c>
      <c r="C2714">
        <v>7</v>
      </c>
      <c r="D2714">
        <v>2024</v>
      </c>
      <c r="F2714" t="s">
        <v>1278</v>
      </c>
      <c r="G2714" t="s">
        <v>2892</v>
      </c>
      <c r="H2714" t="s">
        <v>1868</v>
      </c>
      <c r="I2714" t="s">
        <v>2014</v>
      </c>
      <c r="J2714" t="s">
        <v>1963</v>
      </c>
      <c r="K2714" t="s">
        <v>1907</v>
      </c>
      <c r="L2714" t="s">
        <v>1890</v>
      </c>
      <c r="M2714">
        <v>1</v>
      </c>
      <c r="N2714" s="3">
        <v>119</v>
      </c>
      <c r="O2714" s="3">
        <v>72</v>
      </c>
      <c r="P2714" s="4">
        <v>0</v>
      </c>
      <c r="Q2714" s="3">
        <v>119</v>
      </c>
      <c r="R2714" s="3">
        <v>72</v>
      </c>
      <c r="S2714" s="3">
        <v>47</v>
      </c>
      <c r="T2714" t="s">
        <v>1954</v>
      </c>
      <c r="U2714" t="s">
        <v>71</v>
      </c>
    </row>
    <row r="2715" spans="1:21" x14ac:dyDescent="0.35">
      <c r="A2715" t="s">
        <v>5272</v>
      </c>
      <c r="B2715" s="2">
        <v>45493</v>
      </c>
      <c r="C2715">
        <v>7</v>
      </c>
      <c r="D2715">
        <v>2024</v>
      </c>
      <c r="F2715" t="s">
        <v>138</v>
      </c>
      <c r="G2715" t="s">
        <v>3627</v>
      </c>
      <c r="H2715" t="s">
        <v>1871</v>
      </c>
      <c r="I2715" t="s">
        <v>2144</v>
      </c>
      <c r="J2715" t="s">
        <v>1978</v>
      </c>
      <c r="K2715" t="s">
        <v>1916</v>
      </c>
      <c r="L2715" t="s">
        <v>1887</v>
      </c>
      <c r="M2715">
        <v>1</v>
      </c>
      <c r="N2715" s="3">
        <v>79</v>
      </c>
      <c r="O2715" s="3">
        <v>42</v>
      </c>
      <c r="P2715" s="4">
        <v>0.1</v>
      </c>
      <c r="Q2715" s="3">
        <v>71.099999999999994</v>
      </c>
      <c r="R2715" s="3">
        <v>42</v>
      </c>
      <c r="S2715" s="3">
        <v>29.1</v>
      </c>
      <c r="T2715" t="s">
        <v>1954</v>
      </c>
      <c r="U2715" t="s">
        <v>72</v>
      </c>
    </row>
    <row r="2716" spans="1:21" x14ac:dyDescent="0.35">
      <c r="A2716" t="s">
        <v>5273</v>
      </c>
      <c r="B2716" s="2">
        <v>45493</v>
      </c>
      <c r="C2716">
        <v>7</v>
      </c>
      <c r="D2716">
        <v>2024</v>
      </c>
      <c r="F2716" t="s">
        <v>1541</v>
      </c>
      <c r="G2716" t="s">
        <v>3714</v>
      </c>
      <c r="H2716" t="s">
        <v>1871</v>
      </c>
      <c r="I2716" t="s">
        <v>1966</v>
      </c>
      <c r="J2716" t="s">
        <v>2045</v>
      </c>
      <c r="K2716" t="s">
        <v>1910</v>
      </c>
      <c r="L2716" t="s">
        <v>1890</v>
      </c>
      <c r="M2716">
        <v>2</v>
      </c>
      <c r="N2716" s="3">
        <v>99</v>
      </c>
      <c r="O2716" s="3">
        <v>58</v>
      </c>
      <c r="P2716" s="4">
        <v>0.05</v>
      </c>
      <c r="Q2716" s="3">
        <v>188.1</v>
      </c>
      <c r="R2716" s="3">
        <v>116</v>
      </c>
      <c r="S2716" s="3">
        <v>72.099999999999994</v>
      </c>
      <c r="T2716" t="s">
        <v>1954</v>
      </c>
      <c r="U2716" t="s">
        <v>72</v>
      </c>
    </row>
    <row r="2717" spans="1:21" x14ac:dyDescent="0.35">
      <c r="A2717" t="s">
        <v>5274</v>
      </c>
      <c r="B2717" s="2">
        <v>45493</v>
      </c>
      <c r="C2717">
        <v>7</v>
      </c>
      <c r="D2717">
        <v>2024</v>
      </c>
      <c r="F2717" t="s">
        <v>314</v>
      </c>
      <c r="G2717" t="s">
        <v>2141</v>
      </c>
      <c r="H2717" t="s">
        <v>1870</v>
      </c>
      <c r="I2717" t="s">
        <v>2192</v>
      </c>
      <c r="J2717" t="s">
        <v>1978</v>
      </c>
      <c r="K2717" t="s">
        <v>1916</v>
      </c>
      <c r="L2717" t="s">
        <v>1887</v>
      </c>
      <c r="M2717">
        <v>3</v>
      </c>
      <c r="N2717" s="3">
        <v>79</v>
      </c>
      <c r="O2717" s="3">
        <v>42</v>
      </c>
      <c r="P2717" s="4">
        <v>0.15</v>
      </c>
      <c r="Q2717" s="3">
        <v>201.45</v>
      </c>
      <c r="R2717" s="3">
        <v>126</v>
      </c>
      <c r="S2717" s="3">
        <v>75.45</v>
      </c>
      <c r="T2717" t="s">
        <v>1954</v>
      </c>
      <c r="U2717" t="s">
        <v>72</v>
      </c>
    </row>
    <row r="2718" spans="1:21" x14ac:dyDescent="0.35">
      <c r="A2718" t="s">
        <v>5275</v>
      </c>
      <c r="B2718" s="2">
        <v>45493</v>
      </c>
      <c r="C2718">
        <v>7</v>
      </c>
      <c r="D2718">
        <v>2024</v>
      </c>
      <c r="F2718" t="s">
        <v>639</v>
      </c>
      <c r="G2718" t="s">
        <v>3662</v>
      </c>
      <c r="H2718" t="s">
        <v>1866</v>
      </c>
      <c r="I2718" t="s">
        <v>1866</v>
      </c>
      <c r="J2718" t="s">
        <v>2114</v>
      </c>
      <c r="K2718" t="s">
        <v>1915</v>
      </c>
      <c r="L2718" t="s">
        <v>1886</v>
      </c>
      <c r="M2718">
        <v>1</v>
      </c>
      <c r="N2718" s="3">
        <v>85</v>
      </c>
      <c r="O2718" s="3">
        <v>41</v>
      </c>
      <c r="P2718" s="4">
        <v>0.1</v>
      </c>
      <c r="Q2718" s="3">
        <v>76.5</v>
      </c>
      <c r="R2718" s="3">
        <v>41</v>
      </c>
      <c r="S2718" s="3">
        <v>35.5</v>
      </c>
      <c r="T2718" t="s">
        <v>1954</v>
      </c>
      <c r="U2718" t="s">
        <v>71</v>
      </c>
    </row>
    <row r="2719" spans="1:21" x14ac:dyDescent="0.35">
      <c r="A2719" t="s">
        <v>5276</v>
      </c>
      <c r="B2719" s="2">
        <v>45493</v>
      </c>
      <c r="C2719">
        <v>7</v>
      </c>
      <c r="D2719">
        <v>2024</v>
      </c>
      <c r="F2719" t="s">
        <v>1156</v>
      </c>
      <c r="G2719" t="s">
        <v>3378</v>
      </c>
      <c r="H2719" t="s">
        <v>1866</v>
      </c>
      <c r="I2719" t="s">
        <v>1866</v>
      </c>
      <c r="J2719" t="s">
        <v>1987</v>
      </c>
      <c r="K2719" t="s">
        <v>1908</v>
      </c>
      <c r="L2719" t="s">
        <v>1890</v>
      </c>
      <c r="M2719">
        <v>1</v>
      </c>
      <c r="N2719" s="3">
        <v>129</v>
      </c>
      <c r="O2719" s="3">
        <v>78</v>
      </c>
      <c r="P2719" s="4">
        <v>0</v>
      </c>
      <c r="Q2719" s="3">
        <v>129</v>
      </c>
      <c r="R2719" s="3">
        <v>78</v>
      </c>
      <c r="S2719" s="3">
        <v>51</v>
      </c>
      <c r="T2719" t="s">
        <v>1954</v>
      </c>
      <c r="U2719" t="s">
        <v>71</v>
      </c>
    </row>
    <row r="2720" spans="1:21" x14ac:dyDescent="0.35">
      <c r="A2720" t="s">
        <v>5277</v>
      </c>
      <c r="B2720" s="2">
        <v>45493</v>
      </c>
      <c r="C2720">
        <v>7</v>
      </c>
      <c r="D2720">
        <v>2024</v>
      </c>
      <c r="F2720" t="s">
        <v>731</v>
      </c>
      <c r="G2720" t="s">
        <v>2495</v>
      </c>
      <c r="H2720" t="s">
        <v>1868</v>
      </c>
      <c r="I2720" t="s">
        <v>2022</v>
      </c>
      <c r="J2720" t="s">
        <v>1987</v>
      </c>
      <c r="K2720" t="s">
        <v>1908</v>
      </c>
      <c r="L2720" t="s">
        <v>1890</v>
      </c>
      <c r="M2720">
        <v>1</v>
      </c>
      <c r="N2720" s="3">
        <v>129</v>
      </c>
      <c r="O2720" s="3">
        <v>78</v>
      </c>
      <c r="P2720" s="4">
        <v>0.05</v>
      </c>
      <c r="Q2720" s="3">
        <v>122.55</v>
      </c>
      <c r="R2720" s="3">
        <v>78</v>
      </c>
      <c r="S2720" s="3">
        <v>44.55</v>
      </c>
      <c r="T2720" t="s">
        <v>1954</v>
      </c>
      <c r="U2720" t="s">
        <v>72</v>
      </c>
    </row>
    <row r="2721" spans="1:21" x14ac:dyDescent="0.35">
      <c r="A2721" t="s">
        <v>5278</v>
      </c>
      <c r="B2721" s="2">
        <v>45493</v>
      </c>
      <c r="C2721">
        <v>7</v>
      </c>
      <c r="D2721">
        <v>2024</v>
      </c>
      <c r="F2721" t="s">
        <v>260</v>
      </c>
      <c r="G2721" t="s">
        <v>3866</v>
      </c>
      <c r="H2721" t="s">
        <v>1871</v>
      </c>
      <c r="I2721" t="s">
        <v>2144</v>
      </c>
      <c r="J2721" t="s">
        <v>1991</v>
      </c>
      <c r="K2721" t="s">
        <v>1925</v>
      </c>
      <c r="L2721" t="s">
        <v>1885</v>
      </c>
      <c r="M2721">
        <v>4</v>
      </c>
      <c r="N2721" s="3">
        <v>35</v>
      </c>
      <c r="O2721" s="3">
        <v>16</v>
      </c>
      <c r="P2721" s="4">
        <v>0.2</v>
      </c>
      <c r="Q2721" s="3">
        <v>112</v>
      </c>
      <c r="R2721" s="3">
        <v>64</v>
      </c>
      <c r="S2721" s="3">
        <v>48</v>
      </c>
      <c r="T2721" t="s">
        <v>1954</v>
      </c>
      <c r="U2721" t="s">
        <v>72</v>
      </c>
    </row>
    <row r="2722" spans="1:21" x14ac:dyDescent="0.35">
      <c r="A2722" t="s">
        <v>5279</v>
      </c>
      <c r="B2722" s="2">
        <v>45493</v>
      </c>
      <c r="C2722">
        <v>7</v>
      </c>
      <c r="D2722">
        <v>2024</v>
      </c>
      <c r="F2722" t="s">
        <v>1071</v>
      </c>
      <c r="G2722" t="s">
        <v>2673</v>
      </c>
      <c r="H2722" t="s">
        <v>1875</v>
      </c>
      <c r="I2722" t="s">
        <v>2054</v>
      </c>
      <c r="J2722" t="s">
        <v>1997</v>
      </c>
      <c r="K2722" t="s">
        <v>1906</v>
      </c>
      <c r="L2722" t="s">
        <v>1889</v>
      </c>
      <c r="M2722">
        <v>2</v>
      </c>
      <c r="N2722" s="3">
        <v>89</v>
      </c>
      <c r="O2722" s="3">
        <v>48</v>
      </c>
      <c r="P2722" s="4">
        <v>0</v>
      </c>
      <c r="Q2722" s="3">
        <v>178</v>
      </c>
      <c r="R2722" s="3">
        <v>96</v>
      </c>
      <c r="S2722" s="3">
        <v>82</v>
      </c>
      <c r="T2722" t="s">
        <v>1954</v>
      </c>
      <c r="U2722" t="s">
        <v>72</v>
      </c>
    </row>
    <row r="2723" spans="1:21" x14ac:dyDescent="0.35">
      <c r="A2723" t="s">
        <v>5280</v>
      </c>
      <c r="B2723" s="2">
        <v>45493</v>
      </c>
      <c r="C2723">
        <v>7</v>
      </c>
      <c r="D2723">
        <v>2024</v>
      </c>
      <c r="F2723" t="s">
        <v>304</v>
      </c>
      <c r="G2723" t="s">
        <v>2345</v>
      </c>
      <c r="H2723" t="s">
        <v>1870</v>
      </c>
      <c r="I2723" t="s">
        <v>2000</v>
      </c>
      <c r="J2723" t="s">
        <v>1987</v>
      </c>
      <c r="K2723" t="s">
        <v>1908</v>
      </c>
      <c r="L2723" t="s">
        <v>1890</v>
      </c>
      <c r="M2723">
        <v>1</v>
      </c>
      <c r="N2723" s="3">
        <v>129</v>
      </c>
      <c r="O2723" s="3">
        <v>78</v>
      </c>
      <c r="P2723" s="4">
        <v>0.1</v>
      </c>
      <c r="Q2723" s="3">
        <v>116.1</v>
      </c>
      <c r="R2723" s="3">
        <v>78</v>
      </c>
      <c r="S2723" s="3">
        <v>38.1</v>
      </c>
      <c r="T2723" t="s">
        <v>1954</v>
      </c>
      <c r="U2723" t="s">
        <v>72</v>
      </c>
    </row>
    <row r="2724" spans="1:21" x14ac:dyDescent="0.35">
      <c r="A2724" t="s">
        <v>5281</v>
      </c>
      <c r="B2724" s="2">
        <v>45493</v>
      </c>
      <c r="C2724">
        <v>7</v>
      </c>
      <c r="D2724">
        <v>2024</v>
      </c>
      <c r="F2724" t="s">
        <v>1279</v>
      </c>
      <c r="G2724" t="s">
        <v>3056</v>
      </c>
      <c r="H2724" t="s">
        <v>1863</v>
      </c>
      <c r="I2724" t="s">
        <v>2033</v>
      </c>
      <c r="J2724" t="s">
        <v>1956</v>
      </c>
      <c r="K2724" t="s">
        <v>1909</v>
      </c>
      <c r="L2724" t="s">
        <v>1887</v>
      </c>
      <c r="M2724">
        <v>1</v>
      </c>
      <c r="N2724" s="3">
        <v>95</v>
      </c>
      <c r="O2724" s="3">
        <v>54</v>
      </c>
      <c r="P2724" s="4">
        <v>0</v>
      </c>
      <c r="Q2724" s="3">
        <v>95</v>
      </c>
      <c r="R2724" s="3">
        <v>54</v>
      </c>
      <c r="S2724" s="3">
        <v>41</v>
      </c>
      <c r="T2724" t="s">
        <v>1954</v>
      </c>
      <c r="U2724" t="s">
        <v>72</v>
      </c>
    </row>
    <row r="2725" spans="1:21" x14ac:dyDescent="0.35">
      <c r="A2725" t="s">
        <v>5282</v>
      </c>
      <c r="B2725" s="2">
        <v>45493</v>
      </c>
      <c r="C2725">
        <v>7</v>
      </c>
      <c r="D2725">
        <v>2024</v>
      </c>
      <c r="F2725" t="s">
        <v>1160</v>
      </c>
      <c r="G2725" t="s">
        <v>1951</v>
      </c>
      <c r="H2725" t="s">
        <v>1866</v>
      </c>
      <c r="I2725" t="s">
        <v>1866</v>
      </c>
      <c r="J2725" t="s">
        <v>2064</v>
      </c>
      <c r="K2725" t="s">
        <v>1922</v>
      </c>
      <c r="L2725" t="s">
        <v>1887</v>
      </c>
      <c r="M2725">
        <v>2</v>
      </c>
      <c r="N2725" s="3">
        <v>32</v>
      </c>
      <c r="O2725" s="3">
        <v>14</v>
      </c>
      <c r="P2725" s="4">
        <v>0</v>
      </c>
      <c r="Q2725" s="3">
        <v>64</v>
      </c>
      <c r="R2725" s="3">
        <v>28</v>
      </c>
      <c r="S2725" s="3">
        <v>36</v>
      </c>
      <c r="T2725" t="s">
        <v>1954</v>
      </c>
      <c r="U2725" t="s">
        <v>71</v>
      </c>
    </row>
    <row r="2726" spans="1:21" x14ac:dyDescent="0.35">
      <c r="A2726" t="s">
        <v>5283</v>
      </c>
      <c r="B2726" s="2">
        <v>45493</v>
      </c>
      <c r="C2726">
        <v>7</v>
      </c>
      <c r="D2726">
        <v>2024</v>
      </c>
      <c r="F2726" t="s">
        <v>831</v>
      </c>
      <c r="G2726" t="s">
        <v>2146</v>
      </c>
      <c r="H2726" t="s">
        <v>1866</v>
      </c>
      <c r="I2726" t="s">
        <v>1866</v>
      </c>
      <c r="J2726" t="s">
        <v>1953</v>
      </c>
      <c r="K2726" t="s">
        <v>1905</v>
      </c>
      <c r="L2726" t="s">
        <v>1888</v>
      </c>
      <c r="M2726">
        <v>5</v>
      </c>
      <c r="N2726" s="3">
        <v>120</v>
      </c>
      <c r="O2726" s="3">
        <v>63</v>
      </c>
      <c r="P2726" s="4">
        <v>0.15</v>
      </c>
      <c r="Q2726" s="3">
        <v>510</v>
      </c>
      <c r="R2726" s="3">
        <v>315</v>
      </c>
      <c r="S2726" s="3">
        <v>195</v>
      </c>
      <c r="T2726" t="s">
        <v>1954</v>
      </c>
      <c r="U2726" t="s">
        <v>71</v>
      </c>
    </row>
    <row r="2727" spans="1:21" x14ac:dyDescent="0.35">
      <c r="A2727" t="s">
        <v>5284</v>
      </c>
      <c r="B2727" s="2">
        <v>45493</v>
      </c>
      <c r="C2727">
        <v>7</v>
      </c>
      <c r="D2727">
        <v>2024</v>
      </c>
      <c r="F2727" t="s">
        <v>1266</v>
      </c>
      <c r="G2727" t="s">
        <v>2658</v>
      </c>
      <c r="H2727" t="s">
        <v>1869</v>
      </c>
      <c r="I2727" t="s">
        <v>1974</v>
      </c>
      <c r="J2727" t="s">
        <v>1997</v>
      </c>
      <c r="K2727" t="s">
        <v>1906</v>
      </c>
      <c r="L2727" t="s">
        <v>1889</v>
      </c>
      <c r="M2727">
        <v>1</v>
      </c>
      <c r="N2727" s="3">
        <v>89</v>
      </c>
      <c r="O2727" s="3">
        <v>48</v>
      </c>
      <c r="P2727" s="4">
        <v>0</v>
      </c>
      <c r="Q2727" s="3">
        <v>89</v>
      </c>
      <c r="R2727" s="3">
        <v>48</v>
      </c>
      <c r="S2727" s="3">
        <v>41</v>
      </c>
      <c r="T2727" t="s">
        <v>1954</v>
      </c>
      <c r="U2727" t="s">
        <v>71</v>
      </c>
    </row>
    <row r="2728" spans="1:21" x14ac:dyDescent="0.35">
      <c r="A2728" t="s">
        <v>5285</v>
      </c>
      <c r="B2728" s="2">
        <v>45493</v>
      </c>
      <c r="C2728">
        <v>7</v>
      </c>
      <c r="D2728">
        <v>2024</v>
      </c>
      <c r="F2728" t="s">
        <v>204</v>
      </c>
      <c r="G2728" t="s">
        <v>58</v>
      </c>
      <c r="H2728" t="s">
        <v>1872</v>
      </c>
      <c r="I2728" t="s">
        <v>1986</v>
      </c>
      <c r="J2728" t="s">
        <v>1967</v>
      </c>
      <c r="K2728" t="s">
        <v>1913</v>
      </c>
      <c r="L2728" t="s">
        <v>1888</v>
      </c>
      <c r="M2728">
        <v>1</v>
      </c>
      <c r="N2728" s="3">
        <v>78</v>
      </c>
      <c r="O2728" s="3">
        <v>39</v>
      </c>
      <c r="P2728" s="4">
        <v>0.1</v>
      </c>
      <c r="Q2728" s="3">
        <v>70.2</v>
      </c>
      <c r="R2728" s="3">
        <v>39</v>
      </c>
      <c r="S2728" s="3">
        <v>31.2</v>
      </c>
      <c r="T2728" t="s">
        <v>1954</v>
      </c>
      <c r="U2728" t="s">
        <v>72</v>
      </c>
    </row>
    <row r="2729" spans="1:21" x14ac:dyDescent="0.35">
      <c r="A2729" t="s">
        <v>5286</v>
      </c>
      <c r="B2729" s="2">
        <v>45493</v>
      </c>
      <c r="C2729">
        <v>7</v>
      </c>
      <c r="D2729">
        <v>2024</v>
      </c>
      <c r="F2729" t="s">
        <v>579</v>
      </c>
      <c r="G2729" t="s">
        <v>3256</v>
      </c>
      <c r="H2729" t="s">
        <v>1863</v>
      </c>
      <c r="I2729" t="s">
        <v>1952</v>
      </c>
      <c r="J2729" t="s">
        <v>1978</v>
      </c>
      <c r="K2729" t="s">
        <v>1916</v>
      </c>
      <c r="L2729" t="s">
        <v>1887</v>
      </c>
      <c r="M2729">
        <v>3</v>
      </c>
      <c r="N2729" s="3">
        <v>79</v>
      </c>
      <c r="O2729" s="3">
        <v>42</v>
      </c>
      <c r="P2729" s="4">
        <v>0</v>
      </c>
      <c r="Q2729" s="3">
        <v>237</v>
      </c>
      <c r="R2729" s="3">
        <v>126</v>
      </c>
      <c r="S2729" s="3">
        <v>111</v>
      </c>
      <c r="T2729" t="s">
        <v>1954</v>
      </c>
      <c r="U2729" t="s">
        <v>71</v>
      </c>
    </row>
    <row r="2730" spans="1:21" x14ac:dyDescent="0.35">
      <c r="A2730" t="s">
        <v>5287</v>
      </c>
      <c r="B2730" s="2">
        <v>45493</v>
      </c>
      <c r="C2730">
        <v>7</v>
      </c>
      <c r="D2730">
        <v>2024</v>
      </c>
      <c r="F2730" t="s">
        <v>85</v>
      </c>
      <c r="G2730" t="s">
        <v>2286</v>
      </c>
      <c r="H2730" t="s">
        <v>1863</v>
      </c>
      <c r="I2730" t="s">
        <v>2056</v>
      </c>
      <c r="J2730" t="s">
        <v>2120</v>
      </c>
      <c r="K2730" t="s">
        <v>1926</v>
      </c>
      <c r="L2730" t="s">
        <v>1885</v>
      </c>
      <c r="M2730">
        <v>1</v>
      </c>
      <c r="N2730" s="3">
        <v>28</v>
      </c>
      <c r="O2730" s="3">
        <v>13</v>
      </c>
      <c r="P2730" s="4">
        <v>0.1</v>
      </c>
      <c r="Q2730" s="3">
        <v>25.2</v>
      </c>
      <c r="R2730" s="3">
        <v>13</v>
      </c>
      <c r="S2730" s="3">
        <v>12.2</v>
      </c>
      <c r="T2730" t="s">
        <v>1954</v>
      </c>
      <c r="U2730" t="s">
        <v>72</v>
      </c>
    </row>
    <row r="2731" spans="1:21" x14ac:dyDescent="0.35">
      <c r="A2731" t="s">
        <v>5288</v>
      </c>
      <c r="B2731" s="2">
        <v>45493</v>
      </c>
      <c r="C2731">
        <v>7</v>
      </c>
      <c r="D2731">
        <v>2024</v>
      </c>
      <c r="F2731" t="s">
        <v>1476</v>
      </c>
      <c r="G2731" t="s">
        <v>2284</v>
      </c>
      <c r="H2731" t="s">
        <v>1866</v>
      </c>
      <c r="I2731" t="s">
        <v>1866</v>
      </c>
      <c r="J2731" t="s">
        <v>2015</v>
      </c>
      <c r="K2731" t="s">
        <v>1914</v>
      </c>
      <c r="L2731" t="s">
        <v>1888</v>
      </c>
      <c r="M2731">
        <v>1</v>
      </c>
      <c r="N2731" s="3">
        <v>65</v>
      </c>
      <c r="O2731" s="3">
        <v>32</v>
      </c>
      <c r="P2731" s="4">
        <v>0.15</v>
      </c>
      <c r="Q2731" s="3">
        <v>55.25</v>
      </c>
      <c r="R2731" s="3">
        <v>32</v>
      </c>
      <c r="S2731" s="3">
        <v>23.25</v>
      </c>
      <c r="T2731" t="s">
        <v>1954</v>
      </c>
      <c r="U2731" t="s">
        <v>72</v>
      </c>
    </row>
    <row r="2732" spans="1:21" x14ac:dyDescent="0.35">
      <c r="A2732" t="s">
        <v>5289</v>
      </c>
      <c r="B2732" s="2">
        <v>45494</v>
      </c>
      <c r="C2732">
        <v>7</v>
      </c>
      <c r="D2732">
        <v>2024</v>
      </c>
      <c r="F2732" t="s">
        <v>1349</v>
      </c>
      <c r="G2732" t="s">
        <v>2895</v>
      </c>
      <c r="H2732" t="s">
        <v>1866</v>
      </c>
      <c r="I2732" t="s">
        <v>1866</v>
      </c>
      <c r="J2732" t="s">
        <v>2183</v>
      </c>
      <c r="K2732" t="s">
        <v>1917</v>
      </c>
      <c r="L2732" t="s">
        <v>1886</v>
      </c>
      <c r="M2732">
        <v>2</v>
      </c>
      <c r="N2732" s="3">
        <v>72</v>
      </c>
      <c r="O2732" s="3">
        <v>34</v>
      </c>
      <c r="P2732" s="4">
        <v>0.05</v>
      </c>
      <c r="Q2732" s="3">
        <v>136.80000000000001</v>
      </c>
      <c r="R2732" s="3">
        <v>68</v>
      </c>
      <c r="S2732" s="3">
        <v>68.8</v>
      </c>
      <c r="T2732" t="s">
        <v>1954</v>
      </c>
      <c r="U2732" t="s">
        <v>72</v>
      </c>
    </row>
    <row r="2733" spans="1:21" x14ac:dyDescent="0.35">
      <c r="A2733" t="s">
        <v>5290</v>
      </c>
      <c r="B2733" s="2">
        <v>45494</v>
      </c>
      <c r="C2733">
        <v>7</v>
      </c>
      <c r="D2733">
        <v>2024</v>
      </c>
      <c r="F2733" t="s">
        <v>429</v>
      </c>
      <c r="G2733" t="s">
        <v>2480</v>
      </c>
      <c r="H2733" t="s">
        <v>1870</v>
      </c>
      <c r="I2733" t="s">
        <v>2192</v>
      </c>
      <c r="J2733" t="s">
        <v>2045</v>
      </c>
      <c r="K2733" t="s">
        <v>1910</v>
      </c>
      <c r="L2733" t="s">
        <v>1890</v>
      </c>
      <c r="M2733">
        <v>2</v>
      </c>
      <c r="N2733" s="3">
        <v>99</v>
      </c>
      <c r="O2733" s="3">
        <v>58</v>
      </c>
      <c r="P2733" s="4">
        <v>0.05</v>
      </c>
      <c r="Q2733" s="3">
        <v>188.1</v>
      </c>
      <c r="R2733" s="3">
        <v>116</v>
      </c>
      <c r="S2733" s="3">
        <v>72.099999999999994</v>
      </c>
      <c r="T2733" t="s">
        <v>1954</v>
      </c>
      <c r="U2733" t="s">
        <v>72</v>
      </c>
    </row>
    <row r="2734" spans="1:21" x14ac:dyDescent="0.35">
      <c r="A2734" t="s">
        <v>5291</v>
      </c>
      <c r="B2734" s="2">
        <v>45494</v>
      </c>
      <c r="C2734">
        <v>7</v>
      </c>
      <c r="D2734">
        <v>2024</v>
      </c>
      <c r="F2734" t="s">
        <v>1839</v>
      </c>
      <c r="G2734" t="s">
        <v>2185</v>
      </c>
      <c r="H2734" t="s">
        <v>1874</v>
      </c>
      <c r="I2734" t="s">
        <v>2186</v>
      </c>
      <c r="J2734" t="s">
        <v>2162</v>
      </c>
      <c r="K2734" t="s">
        <v>1921</v>
      </c>
      <c r="L2734" t="s">
        <v>1889</v>
      </c>
      <c r="M2734">
        <v>4</v>
      </c>
      <c r="N2734" s="3">
        <v>55</v>
      </c>
      <c r="O2734" s="3">
        <v>27</v>
      </c>
      <c r="P2734" s="4">
        <v>0.1</v>
      </c>
      <c r="Q2734" s="3">
        <v>198</v>
      </c>
      <c r="R2734" s="3">
        <v>108</v>
      </c>
      <c r="S2734" s="3">
        <v>90</v>
      </c>
      <c r="T2734" t="s">
        <v>1954</v>
      </c>
      <c r="U2734" t="s">
        <v>72</v>
      </c>
    </row>
    <row r="2735" spans="1:21" x14ac:dyDescent="0.35">
      <c r="A2735" t="s">
        <v>5292</v>
      </c>
      <c r="B2735" s="2">
        <v>45494</v>
      </c>
      <c r="C2735">
        <v>7</v>
      </c>
      <c r="D2735">
        <v>2024</v>
      </c>
      <c r="F2735" t="s">
        <v>705</v>
      </c>
      <c r="G2735" t="s">
        <v>2529</v>
      </c>
      <c r="H2735" t="s">
        <v>1869</v>
      </c>
      <c r="I2735" t="s">
        <v>1977</v>
      </c>
      <c r="J2735" t="s">
        <v>2067</v>
      </c>
      <c r="K2735" t="s">
        <v>1918</v>
      </c>
      <c r="L2735" t="s">
        <v>1889</v>
      </c>
      <c r="M2735">
        <v>5</v>
      </c>
      <c r="N2735" s="3">
        <v>69</v>
      </c>
      <c r="O2735" s="3">
        <v>37</v>
      </c>
      <c r="P2735" s="4">
        <v>0.05</v>
      </c>
      <c r="Q2735" s="3">
        <v>327.75</v>
      </c>
      <c r="R2735" s="3">
        <v>185</v>
      </c>
      <c r="S2735" s="3">
        <v>142.75</v>
      </c>
      <c r="T2735" t="s">
        <v>1954</v>
      </c>
      <c r="U2735" t="s">
        <v>72</v>
      </c>
    </row>
    <row r="2736" spans="1:21" x14ac:dyDescent="0.35">
      <c r="A2736" t="s">
        <v>5293</v>
      </c>
      <c r="B2736" s="2">
        <v>45494</v>
      </c>
      <c r="C2736">
        <v>7</v>
      </c>
      <c r="D2736">
        <v>2024</v>
      </c>
      <c r="F2736" t="s">
        <v>267</v>
      </c>
      <c r="G2736" t="s">
        <v>3099</v>
      </c>
      <c r="H2736" t="s">
        <v>1863</v>
      </c>
      <c r="I2736" t="s">
        <v>2056</v>
      </c>
      <c r="J2736" t="s">
        <v>2162</v>
      </c>
      <c r="K2736" t="s">
        <v>1921</v>
      </c>
      <c r="L2736" t="s">
        <v>1889</v>
      </c>
      <c r="M2736">
        <v>1</v>
      </c>
      <c r="N2736" s="3">
        <v>55</v>
      </c>
      <c r="O2736" s="3">
        <v>27</v>
      </c>
      <c r="P2736" s="4">
        <v>0.15</v>
      </c>
      <c r="Q2736" s="3">
        <v>46.75</v>
      </c>
      <c r="R2736" s="3">
        <v>27</v>
      </c>
      <c r="S2736" s="3">
        <v>19.75</v>
      </c>
      <c r="T2736" t="s">
        <v>1954</v>
      </c>
      <c r="U2736" t="s">
        <v>72</v>
      </c>
    </row>
    <row r="2737" spans="1:21" x14ac:dyDescent="0.35">
      <c r="A2737" t="s">
        <v>5294</v>
      </c>
      <c r="B2737" s="2">
        <v>45494</v>
      </c>
      <c r="C2737">
        <v>7</v>
      </c>
      <c r="D2737">
        <v>2024</v>
      </c>
      <c r="F2737" t="s">
        <v>1400</v>
      </c>
      <c r="G2737" t="s">
        <v>2975</v>
      </c>
      <c r="H2737" t="s">
        <v>1874</v>
      </c>
      <c r="I2737" t="s">
        <v>2119</v>
      </c>
      <c r="J2737" t="s">
        <v>2183</v>
      </c>
      <c r="K2737" t="s">
        <v>1917</v>
      </c>
      <c r="L2737" t="s">
        <v>1886</v>
      </c>
      <c r="M2737">
        <v>2</v>
      </c>
      <c r="N2737" s="3">
        <v>72</v>
      </c>
      <c r="O2737" s="3">
        <v>34</v>
      </c>
      <c r="P2737" s="4">
        <v>0</v>
      </c>
      <c r="Q2737" s="3">
        <v>144</v>
      </c>
      <c r="R2737" s="3">
        <v>68</v>
      </c>
      <c r="S2737" s="3">
        <v>76</v>
      </c>
      <c r="T2737" t="s">
        <v>1954</v>
      </c>
      <c r="U2737" t="s">
        <v>72</v>
      </c>
    </row>
    <row r="2738" spans="1:21" x14ac:dyDescent="0.35">
      <c r="A2738" t="s">
        <v>5295</v>
      </c>
      <c r="B2738" s="2">
        <v>45494</v>
      </c>
      <c r="C2738">
        <v>7</v>
      </c>
      <c r="D2738">
        <v>2024</v>
      </c>
      <c r="F2738" t="s">
        <v>1460</v>
      </c>
      <c r="G2738" t="s">
        <v>2272</v>
      </c>
      <c r="H2738" t="s">
        <v>1867</v>
      </c>
      <c r="I2738" t="s">
        <v>2036</v>
      </c>
      <c r="J2738" t="s">
        <v>2011</v>
      </c>
      <c r="K2738" t="s">
        <v>1927</v>
      </c>
      <c r="L2738" t="s">
        <v>1885</v>
      </c>
      <c r="M2738">
        <v>3</v>
      </c>
      <c r="N2738" s="3">
        <v>24</v>
      </c>
      <c r="O2738" s="3">
        <v>10</v>
      </c>
      <c r="P2738" s="4">
        <v>0.1</v>
      </c>
      <c r="Q2738" s="3">
        <v>64.8</v>
      </c>
      <c r="R2738" s="3">
        <v>30</v>
      </c>
      <c r="S2738" s="3">
        <v>34.799999999999997</v>
      </c>
      <c r="T2738" t="s">
        <v>1954</v>
      </c>
      <c r="U2738" t="s">
        <v>72</v>
      </c>
    </row>
    <row r="2739" spans="1:21" x14ac:dyDescent="0.35">
      <c r="A2739" t="s">
        <v>5296</v>
      </c>
      <c r="B2739" s="2">
        <v>45494</v>
      </c>
      <c r="C2739">
        <v>7</v>
      </c>
      <c r="D2739">
        <v>2024</v>
      </c>
      <c r="F2739" t="s">
        <v>220</v>
      </c>
      <c r="G2739" t="s">
        <v>2269</v>
      </c>
      <c r="H2739" t="s">
        <v>1875</v>
      </c>
      <c r="I2739" t="s">
        <v>1996</v>
      </c>
      <c r="J2739" t="s">
        <v>2061</v>
      </c>
      <c r="K2739" t="s">
        <v>1923</v>
      </c>
      <c r="L2739" t="s">
        <v>1888</v>
      </c>
      <c r="M2739">
        <v>3</v>
      </c>
      <c r="N2739" s="3">
        <v>25</v>
      </c>
      <c r="O2739" s="3">
        <v>11</v>
      </c>
      <c r="P2739" s="4">
        <v>0.05</v>
      </c>
      <c r="Q2739" s="3">
        <v>71.25</v>
      </c>
      <c r="R2739" s="3">
        <v>33</v>
      </c>
      <c r="S2739" s="3">
        <v>38.25</v>
      </c>
      <c r="T2739" t="s">
        <v>1954</v>
      </c>
      <c r="U2739" t="s">
        <v>72</v>
      </c>
    </row>
    <row r="2740" spans="1:21" x14ac:dyDescent="0.35">
      <c r="A2740" t="s">
        <v>5297</v>
      </c>
      <c r="B2740" s="2">
        <v>45494</v>
      </c>
      <c r="C2740">
        <v>7</v>
      </c>
      <c r="D2740">
        <v>2024</v>
      </c>
      <c r="F2740" t="s">
        <v>475</v>
      </c>
      <c r="G2740" t="s">
        <v>2846</v>
      </c>
      <c r="H2740" t="s">
        <v>1871</v>
      </c>
      <c r="I2740" t="s">
        <v>2144</v>
      </c>
      <c r="J2740" t="s">
        <v>1978</v>
      </c>
      <c r="K2740" t="s">
        <v>1916</v>
      </c>
      <c r="L2740" t="s">
        <v>1887</v>
      </c>
      <c r="M2740">
        <v>1</v>
      </c>
      <c r="N2740" s="3">
        <v>79</v>
      </c>
      <c r="O2740" s="3">
        <v>42</v>
      </c>
      <c r="P2740" s="4">
        <v>0.1</v>
      </c>
      <c r="Q2740" s="3">
        <v>71.099999999999994</v>
      </c>
      <c r="R2740" s="3">
        <v>42</v>
      </c>
      <c r="S2740" s="3">
        <v>29.1</v>
      </c>
      <c r="T2740" t="s">
        <v>1954</v>
      </c>
      <c r="U2740" t="s">
        <v>71</v>
      </c>
    </row>
    <row r="2741" spans="1:21" x14ac:dyDescent="0.35">
      <c r="A2741" t="s">
        <v>5298</v>
      </c>
      <c r="B2741" s="2">
        <v>45494</v>
      </c>
      <c r="C2741">
        <v>7</v>
      </c>
      <c r="D2741">
        <v>2024</v>
      </c>
      <c r="F2741" t="s">
        <v>1437</v>
      </c>
      <c r="G2741" t="s">
        <v>2943</v>
      </c>
      <c r="H2741" t="s">
        <v>1864</v>
      </c>
      <c r="I2741" t="s">
        <v>2101</v>
      </c>
      <c r="J2741" t="s">
        <v>2026</v>
      </c>
      <c r="K2741" t="s">
        <v>1919</v>
      </c>
      <c r="L2741" t="s">
        <v>1887</v>
      </c>
      <c r="M2741">
        <v>1</v>
      </c>
      <c r="N2741" s="3">
        <v>85</v>
      </c>
      <c r="O2741" s="3">
        <v>44</v>
      </c>
      <c r="P2741" s="4">
        <v>0.1</v>
      </c>
      <c r="Q2741" s="3">
        <v>76.5</v>
      </c>
      <c r="R2741" s="3">
        <v>44</v>
      </c>
      <c r="S2741" s="3">
        <v>32.5</v>
      </c>
      <c r="T2741" t="s">
        <v>1954</v>
      </c>
      <c r="U2741" t="s">
        <v>71</v>
      </c>
    </row>
    <row r="2742" spans="1:21" x14ac:dyDescent="0.35">
      <c r="A2742" t="s">
        <v>5299</v>
      </c>
      <c r="B2742" s="2">
        <v>45494</v>
      </c>
      <c r="C2742">
        <v>7</v>
      </c>
      <c r="D2742">
        <v>2024</v>
      </c>
      <c r="F2742" t="s">
        <v>1727</v>
      </c>
      <c r="G2742" t="s">
        <v>3365</v>
      </c>
      <c r="H2742" t="s">
        <v>1868</v>
      </c>
      <c r="I2742" t="s">
        <v>2113</v>
      </c>
      <c r="J2742" t="s">
        <v>2061</v>
      </c>
      <c r="K2742" t="s">
        <v>1923</v>
      </c>
      <c r="L2742" t="s">
        <v>1888</v>
      </c>
      <c r="M2742">
        <v>3</v>
      </c>
      <c r="N2742" s="3">
        <v>25</v>
      </c>
      <c r="O2742" s="3">
        <v>11</v>
      </c>
      <c r="P2742" s="4">
        <v>0</v>
      </c>
      <c r="Q2742" s="3">
        <v>75</v>
      </c>
      <c r="R2742" s="3">
        <v>33</v>
      </c>
      <c r="S2742" s="3">
        <v>42</v>
      </c>
      <c r="T2742" t="s">
        <v>1954</v>
      </c>
      <c r="U2742" t="s">
        <v>71</v>
      </c>
    </row>
    <row r="2743" spans="1:21" x14ac:dyDescent="0.35">
      <c r="A2743" t="s">
        <v>5300</v>
      </c>
      <c r="B2743" s="2">
        <v>45494</v>
      </c>
      <c r="C2743">
        <v>7</v>
      </c>
      <c r="D2743">
        <v>2024</v>
      </c>
      <c r="F2743" t="s">
        <v>1209</v>
      </c>
      <c r="G2743" t="s">
        <v>2666</v>
      </c>
      <c r="H2743" t="s">
        <v>1872</v>
      </c>
      <c r="I2743" t="s">
        <v>2152</v>
      </c>
      <c r="J2743" t="s">
        <v>1953</v>
      </c>
      <c r="K2743" t="s">
        <v>1905</v>
      </c>
      <c r="L2743" t="s">
        <v>1888</v>
      </c>
      <c r="M2743">
        <v>3</v>
      </c>
      <c r="N2743" s="3">
        <v>120</v>
      </c>
      <c r="O2743" s="3">
        <v>63</v>
      </c>
      <c r="P2743" s="4">
        <v>0.05</v>
      </c>
      <c r="Q2743" s="3">
        <v>342</v>
      </c>
      <c r="R2743" s="3">
        <v>189</v>
      </c>
      <c r="S2743" s="3">
        <v>153</v>
      </c>
      <c r="T2743" t="s">
        <v>1954</v>
      </c>
      <c r="U2743" t="s">
        <v>72</v>
      </c>
    </row>
    <row r="2744" spans="1:21" x14ac:dyDescent="0.35">
      <c r="A2744" t="s">
        <v>5301</v>
      </c>
      <c r="B2744" s="2">
        <v>45494</v>
      </c>
      <c r="C2744">
        <v>7</v>
      </c>
      <c r="D2744">
        <v>2024</v>
      </c>
      <c r="F2744" t="s">
        <v>715</v>
      </c>
      <c r="G2744" t="s">
        <v>2284</v>
      </c>
      <c r="H2744" t="s">
        <v>1870</v>
      </c>
      <c r="I2744" t="s">
        <v>2060</v>
      </c>
      <c r="J2744" t="s">
        <v>1967</v>
      </c>
      <c r="K2744" t="s">
        <v>1913</v>
      </c>
      <c r="L2744" t="s">
        <v>1888</v>
      </c>
      <c r="M2744">
        <v>2</v>
      </c>
      <c r="N2744" s="3">
        <v>78</v>
      </c>
      <c r="O2744" s="3">
        <v>39</v>
      </c>
      <c r="P2744" s="4">
        <v>0.05</v>
      </c>
      <c r="Q2744" s="3">
        <v>148.19999999999999</v>
      </c>
      <c r="R2744" s="3">
        <v>78</v>
      </c>
      <c r="S2744" s="3">
        <v>70.2</v>
      </c>
      <c r="T2744" t="s">
        <v>1954</v>
      </c>
      <c r="U2744" t="s">
        <v>72</v>
      </c>
    </row>
    <row r="2745" spans="1:21" x14ac:dyDescent="0.35">
      <c r="A2745" t="s">
        <v>5302</v>
      </c>
      <c r="B2745" s="2">
        <v>45494</v>
      </c>
      <c r="C2745">
        <v>7</v>
      </c>
      <c r="D2745">
        <v>2024</v>
      </c>
      <c r="F2745" t="s">
        <v>120</v>
      </c>
      <c r="G2745" t="s">
        <v>3499</v>
      </c>
      <c r="H2745" t="s">
        <v>1863</v>
      </c>
      <c r="I2745" t="s">
        <v>2056</v>
      </c>
      <c r="J2745" t="s">
        <v>2015</v>
      </c>
      <c r="K2745" t="s">
        <v>1914</v>
      </c>
      <c r="L2745" t="s">
        <v>1888</v>
      </c>
      <c r="M2745">
        <v>5</v>
      </c>
      <c r="N2745" s="3">
        <v>65</v>
      </c>
      <c r="O2745" s="3">
        <v>32</v>
      </c>
      <c r="P2745" s="4">
        <v>0.15</v>
      </c>
      <c r="Q2745" s="3">
        <v>276.25</v>
      </c>
      <c r="R2745" s="3">
        <v>160</v>
      </c>
      <c r="S2745" s="3">
        <v>116.25</v>
      </c>
      <c r="T2745" t="s">
        <v>1954</v>
      </c>
      <c r="U2745" t="s">
        <v>72</v>
      </c>
    </row>
    <row r="2746" spans="1:21" x14ac:dyDescent="0.35">
      <c r="A2746" t="s">
        <v>5303</v>
      </c>
      <c r="B2746" s="2">
        <v>45494</v>
      </c>
      <c r="C2746">
        <v>7</v>
      </c>
      <c r="D2746">
        <v>2024</v>
      </c>
      <c r="F2746" t="s">
        <v>885</v>
      </c>
      <c r="G2746" t="s">
        <v>1995</v>
      </c>
      <c r="H2746" t="s">
        <v>1864</v>
      </c>
      <c r="I2746" t="s">
        <v>2211</v>
      </c>
      <c r="J2746" t="s">
        <v>1978</v>
      </c>
      <c r="K2746" t="s">
        <v>1916</v>
      </c>
      <c r="L2746" t="s">
        <v>1887</v>
      </c>
      <c r="M2746">
        <v>2</v>
      </c>
      <c r="N2746" s="3">
        <v>79</v>
      </c>
      <c r="O2746" s="3">
        <v>42</v>
      </c>
      <c r="P2746" s="4">
        <v>0</v>
      </c>
      <c r="Q2746" s="3">
        <v>158</v>
      </c>
      <c r="R2746" s="3">
        <v>84</v>
      </c>
      <c r="S2746" s="3">
        <v>74</v>
      </c>
      <c r="T2746" t="s">
        <v>1954</v>
      </c>
      <c r="U2746" t="s">
        <v>72</v>
      </c>
    </row>
    <row r="2747" spans="1:21" x14ac:dyDescent="0.35">
      <c r="A2747" t="s">
        <v>5304</v>
      </c>
      <c r="B2747" s="2">
        <v>45494</v>
      </c>
      <c r="C2747">
        <v>7</v>
      </c>
      <c r="D2747">
        <v>2024</v>
      </c>
      <c r="F2747" t="s">
        <v>218</v>
      </c>
      <c r="G2747" t="s">
        <v>2566</v>
      </c>
      <c r="H2747" t="s">
        <v>1870</v>
      </c>
      <c r="I2747" t="s">
        <v>2083</v>
      </c>
      <c r="J2747" t="s">
        <v>2026</v>
      </c>
      <c r="K2747" t="s">
        <v>1919</v>
      </c>
      <c r="L2747" t="s">
        <v>1887</v>
      </c>
      <c r="M2747">
        <v>1</v>
      </c>
      <c r="N2747" s="3">
        <v>85</v>
      </c>
      <c r="O2747" s="3">
        <v>44</v>
      </c>
      <c r="P2747" s="4">
        <v>0.15</v>
      </c>
      <c r="Q2747" s="3">
        <v>72.25</v>
      </c>
      <c r="R2747" s="3">
        <v>44</v>
      </c>
      <c r="S2747" s="3">
        <v>28.25</v>
      </c>
      <c r="T2747" t="s">
        <v>1954</v>
      </c>
      <c r="U2747" t="s">
        <v>72</v>
      </c>
    </row>
    <row r="2748" spans="1:21" x14ac:dyDescent="0.35">
      <c r="A2748" t="s">
        <v>5305</v>
      </c>
      <c r="B2748" s="2">
        <v>45494</v>
      </c>
      <c r="C2748">
        <v>7</v>
      </c>
      <c r="D2748">
        <v>2024</v>
      </c>
      <c r="F2748" t="s">
        <v>339</v>
      </c>
      <c r="G2748" t="s">
        <v>58</v>
      </c>
      <c r="H2748" t="s">
        <v>1870</v>
      </c>
      <c r="I2748" t="s">
        <v>2000</v>
      </c>
      <c r="J2748" t="s">
        <v>2120</v>
      </c>
      <c r="K2748" t="s">
        <v>1926</v>
      </c>
      <c r="L2748" t="s">
        <v>1885</v>
      </c>
      <c r="M2748">
        <v>1</v>
      </c>
      <c r="N2748" s="3">
        <v>28</v>
      </c>
      <c r="O2748" s="3">
        <v>13</v>
      </c>
      <c r="P2748" s="4">
        <v>0.1</v>
      </c>
      <c r="Q2748" s="3">
        <v>25.2</v>
      </c>
      <c r="R2748" s="3">
        <v>13</v>
      </c>
      <c r="S2748" s="3">
        <v>12.2</v>
      </c>
      <c r="T2748" t="s">
        <v>1954</v>
      </c>
      <c r="U2748" t="s">
        <v>72</v>
      </c>
    </row>
    <row r="2749" spans="1:21" x14ac:dyDescent="0.35">
      <c r="A2749" t="s">
        <v>5306</v>
      </c>
      <c r="B2749" s="2">
        <v>45494</v>
      </c>
      <c r="C2749">
        <v>7</v>
      </c>
      <c r="D2749">
        <v>2024</v>
      </c>
      <c r="F2749" t="s">
        <v>284</v>
      </c>
      <c r="G2749" t="s">
        <v>3644</v>
      </c>
      <c r="H2749" t="s">
        <v>1871</v>
      </c>
      <c r="I2749" t="s">
        <v>1966</v>
      </c>
      <c r="J2749" t="s">
        <v>1960</v>
      </c>
      <c r="K2749" t="s">
        <v>1924</v>
      </c>
      <c r="L2749" t="s">
        <v>1885</v>
      </c>
      <c r="M2749">
        <v>2</v>
      </c>
      <c r="N2749" s="3">
        <v>42</v>
      </c>
      <c r="O2749" s="3">
        <v>20</v>
      </c>
      <c r="P2749" s="4">
        <v>0.1</v>
      </c>
      <c r="Q2749" s="3">
        <v>75.599999999999994</v>
      </c>
      <c r="R2749" s="3">
        <v>40</v>
      </c>
      <c r="S2749" s="3">
        <v>35.6</v>
      </c>
      <c r="T2749" t="s">
        <v>1954</v>
      </c>
      <c r="U2749" t="s">
        <v>72</v>
      </c>
    </row>
    <row r="2750" spans="1:21" x14ac:dyDescent="0.35">
      <c r="A2750" t="s">
        <v>5307</v>
      </c>
      <c r="B2750" s="2">
        <v>45495</v>
      </c>
      <c r="C2750">
        <v>7</v>
      </c>
      <c r="D2750">
        <v>2024</v>
      </c>
      <c r="F2750" t="s">
        <v>1356</v>
      </c>
      <c r="G2750" t="s">
        <v>2837</v>
      </c>
      <c r="H2750" t="s">
        <v>1870</v>
      </c>
      <c r="I2750" t="s">
        <v>2192</v>
      </c>
      <c r="J2750" t="s">
        <v>2015</v>
      </c>
      <c r="K2750" t="s">
        <v>1914</v>
      </c>
      <c r="L2750" t="s">
        <v>1888</v>
      </c>
      <c r="M2750">
        <v>2</v>
      </c>
      <c r="N2750" s="3">
        <v>65</v>
      </c>
      <c r="O2750" s="3">
        <v>32</v>
      </c>
      <c r="P2750" s="4">
        <v>0.05</v>
      </c>
      <c r="Q2750" s="3">
        <v>123.5</v>
      </c>
      <c r="R2750" s="3">
        <v>64</v>
      </c>
      <c r="S2750" s="3">
        <v>59.5</v>
      </c>
      <c r="T2750" t="s">
        <v>1954</v>
      </c>
      <c r="U2750" t="s">
        <v>72</v>
      </c>
    </row>
    <row r="2751" spans="1:21" x14ac:dyDescent="0.35">
      <c r="A2751" t="s">
        <v>5308</v>
      </c>
      <c r="B2751" s="2">
        <v>45495</v>
      </c>
      <c r="C2751">
        <v>7</v>
      </c>
      <c r="D2751">
        <v>2024</v>
      </c>
      <c r="F2751" t="s">
        <v>1587</v>
      </c>
      <c r="G2751" t="s">
        <v>2576</v>
      </c>
      <c r="H2751" t="s">
        <v>1864</v>
      </c>
      <c r="I2751" t="s">
        <v>2087</v>
      </c>
      <c r="J2751" t="s">
        <v>1971</v>
      </c>
      <c r="K2751" t="s">
        <v>1920</v>
      </c>
      <c r="L2751" t="s">
        <v>1886</v>
      </c>
      <c r="M2751">
        <v>1</v>
      </c>
      <c r="N2751" s="3">
        <v>45</v>
      </c>
      <c r="O2751" s="3">
        <v>19</v>
      </c>
      <c r="P2751" s="4">
        <v>0.1</v>
      </c>
      <c r="Q2751" s="3">
        <v>40.5</v>
      </c>
      <c r="R2751" s="3">
        <v>19</v>
      </c>
      <c r="S2751" s="3">
        <v>21.5</v>
      </c>
      <c r="T2751" t="s">
        <v>1954</v>
      </c>
      <c r="U2751" t="s">
        <v>72</v>
      </c>
    </row>
    <row r="2752" spans="1:21" x14ac:dyDescent="0.35">
      <c r="A2752" t="s">
        <v>5309</v>
      </c>
      <c r="B2752" s="2">
        <v>45495</v>
      </c>
      <c r="C2752">
        <v>7</v>
      </c>
      <c r="D2752">
        <v>2024</v>
      </c>
      <c r="F2752" t="s">
        <v>630</v>
      </c>
      <c r="G2752" t="s">
        <v>2879</v>
      </c>
      <c r="H2752" t="s">
        <v>1871</v>
      </c>
      <c r="I2752" t="s">
        <v>2234</v>
      </c>
      <c r="J2752" t="s">
        <v>1991</v>
      </c>
      <c r="K2752" t="s">
        <v>1925</v>
      </c>
      <c r="L2752" t="s">
        <v>1885</v>
      </c>
      <c r="M2752">
        <v>1</v>
      </c>
      <c r="N2752" s="3">
        <v>35</v>
      </c>
      <c r="O2752" s="3">
        <v>16</v>
      </c>
      <c r="P2752" s="4">
        <v>0</v>
      </c>
      <c r="Q2752" s="3">
        <v>35</v>
      </c>
      <c r="R2752" s="3">
        <v>16</v>
      </c>
      <c r="S2752" s="3">
        <v>19</v>
      </c>
      <c r="T2752" t="s">
        <v>1954</v>
      </c>
      <c r="U2752" t="s">
        <v>72</v>
      </c>
    </row>
    <row r="2753" spans="1:21" x14ac:dyDescent="0.35">
      <c r="A2753" t="s">
        <v>5310</v>
      </c>
      <c r="B2753" s="2">
        <v>45495</v>
      </c>
      <c r="C2753">
        <v>7</v>
      </c>
      <c r="D2753">
        <v>2024</v>
      </c>
      <c r="F2753" t="s">
        <v>1699</v>
      </c>
      <c r="G2753" t="s">
        <v>2293</v>
      </c>
      <c r="H2753" t="s">
        <v>1874</v>
      </c>
      <c r="I2753" t="s">
        <v>2200</v>
      </c>
      <c r="J2753" t="s">
        <v>1967</v>
      </c>
      <c r="K2753" t="s">
        <v>1913</v>
      </c>
      <c r="L2753" t="s">
        <v>1888</v>
      </c>
      <c r="M2753">
        <v>1</v>
      </c>
      <c r="N2753" s="3">
        <v>78</v>
      </c>
      <c r="O2753" s="3">
        <v>39</v>
      </c>
      <c r="P2753" s="4">
        <v>0.05</v>
      </c>
      <c r="Q2753" s="3">
        <v>74.099999999999994</v>
      </c>
      <c r="R2753" s="3">
        <v>39</v>
      </c>
      <c r="S2753" s="3">
        <v>35.1</v>
      </c>
      <c r="T2753" t="s">
        <v>1954</v>
      </c>
      <c r="U2753" t="s">
        <v>72</v>
      </c>
    </row>
    <row r="2754" spans="1:21" x14ac:dyDescent="0.35">
      <c r="A2754" t="s">
        <v>5311</v>
      </c>
      <c r="B2754" s="2">
        <v>45495</v>
      </c>
      <c r="C2754">
        <v>7</v>
      </c>
      <c r="D2754">
        <v>2024</v>
      </c>
      <c r="F2754" t="s">
        <v>1309</v>
      </c>
      <c r="G2754" t="s">
        <v>2107</v>
      </c>
      <c r="H2754" t="s">
        <v>1870</v>
      </c>
      <c r="I2754" t="s">
        <v>2083</v>
      </c>
      <c r="J2754" t="s">
        <v>2026</v>
      </c>
      <c r="K2754" t="s">
        <v>1919</v>
      </c>
      <c r="L2754" t="s">
        <v>1887</v>
      </c>
      <c r="M2754">
        <v>3</v>
      </c>
      <c r="N2754" s="3">
        <v>85</v>
      </c>
      <c r="O2754" s="3">
        <v>44</v>
      </c>
      <c r="P2754" s="4">
        <v>0</v>
      </c>
      <c r="Q2754" s="3">
        <v>255</v>
      </c>
      <c r="R2754" s="3">
        <v>132</v>
      </c>
      <c r="S2754" s="3">
        <v>123</v>
      </c>
      <c r="T2754" t="s">
        <v>1954</v>
      </c>
      <c r="U2754" t="s">
        <v>72</v>
      </c>
    </row>
    <row r="2755" spans="1:21" x14ac:dyDescent="0.35">
      <c r="A2755" t="s">
        <v>5312</v>
      </c>
      <c r="B2755" s="2">
        <v>45495</v>
      </c>
      <c r="C2755">
        <v>7</v>
      </c>
      <c r="D2755">
        <v>2024</v>
      </c>
      <c r="F2755" t="s">
        <v>839</v>
      </c>
      <c r="G2755" t="s">
        <v>2204</v>
      </c>
      <c r="H2755" t="s">
        <v>1864</v>
      </c>
      <c r="I2755" t="s">
        <v>2044</v>
      </c>
      <c r="J2755" t="s">
        <v>2064</v>
      </c>
      <c r="K2755" t="s">
        <v>1922</v>
      </c>
      <c r="L2755" t="s">
        <v>1887</v>
      </c>
      <c r="M2755">
        <v>1</v>
      </c>
      <c r="N2755" s="3">
        <v>32</v>
      </c>
      <c r="O2755" s="3">
        <v>14</v>
      </c>
      <c r="P2755" s="4">
        <v>0</v>
      </c>
      <c r="Q2755" s="3">
        <v>32</v>
      </c>
      <c r="R2755" s="3">
        <v>14</v>
      </c>
      <c r="S2755" s="3">
        <v>18</v>
      </c>
      <c r="T2755" t="s">
        <v>1954</v>
      </c>
      <c r="U2755" t="s">
        <v>72</v>
      </c>
    </row>
    <row r="2756" spans="1:21" x14ac:dyDescent="0.35">
      <c r="A2756" t="s">
        <v>5313</v>
      </c>
      <c r="B2756" s="2">
        <v>45495</v>
      </c>
      <c r="C2756">
        <v>7</v>
      </c>
      <c r="D2756">
        <v>2024</v>
      </c>
      <c r="F2756" t="s">
        <v>710</v>
      </c>
      <c r="G2756" t="s">
        <v>2541</v>
      </c>
      <c r="H2756" t="s">
        <v>1875</v>
      </c>
      <c r="I2756" t="s">
        <v>1981</v>
      </c>
      <c r="J2756" t="s">
        <v>2064</v>
      </c>
      <c r="K2756" t="s">
        <v>1922</v>
      </c>
      <c r="L2756" t="s">
        <v>1887</v>
      </c>
      <c r="M2756">
        <v>2</v>
      </c>
      <c r="N2756" s="3">
        <v>32</v>
      </c>
      <c r="O2756" s="3">
        <v>14</v>
      </c>
      <c r="P2756" s="4">
        <v>0.15</v>
      </c>
      <c r="Q2756" s="3">
        <v>54.4</v>
      </c>
      <c r="R2756" s="3">
        <v>28</v>
      </c>
      <c r="S2756" s="3">
        <v>26.4</v>
      </c>
      <c r="T2756" t="s">
        <v>1954</v>
      </c>
      <c r="U2756" t="s">
        <v>71</v>
      </c>
    </row>
    <row r="2757" spans="1:21" x14ac:dyDescent="0.35">
      <c r="A2757" t="s">
        <v>5314</v>
      </c>
      <c r="B2757" s="2">
        <v>45495</v>
      </c>
      <c r="C2757">
        <v>7</v>
      </c>
      <c r="D2757">
        <v>2024</v>
      </c>
      <c r="F2757" t="s">
        <v>302</v>
      </c>
      <c r="G2757" t="s">
        <v>2652</v>
      </c>
      <c r="H2757" t="s">
        <v>1864</v>
      </c>
      <c r="I2757" t="s">
        <v>2044</v>
      </c>
      <c r="J2757" t="s">
        <v>2061</v>
      </c>
      <c r="K2757" t="s">
        <v>1923</v>
      </c>
      <c r="L2757" t="s">
        <v>1888</v>
      </c>
      <c r="M2757">
        <v>1</v>
      </c>
      <c r="N2757" s="3">
        <v>25</v>
      </c>
      <c r="O2757" s="3">
        <v>11</v>
      </c>
      <c r="P2757" s="4">
        <v>0.1</v>
      </c>
      <c r="Q2757" s="3">
        <v>22.5</v>
      </c>
      <c r="R2757" s="3">
        <v>11</v>
      </c>
      <c r="S2757" s="3">
        <v>11.5</v>
      </c>
      <c r="T2757" t="s">
        <v>1954</v>
      </c>
      <c r="U2757" t="s">
        <v>71</v>
      </c>
    </row>
    <row r="2758" spans="1:21" x14ac:dyDescent="0.35">
      <c r="A2758" t="s">
        <v>5315</v>
      </c>
      <c r="B2758" s="2">
        <v>45495</v>
      </c>
      <c r="C2758">
        <v>7</v>
      </c>
      <c r="D2758">
        <v>2024</v>
      </c>
      <c r="F2758" t="s">
        <v>1588</v>
      </c>
      <c r="G2758" t="s">
        <v>2668</v>
      </c>
      <c r="H2758" t="s">
        <v>1868</v>
      </c>
      <c r="I2758" t="s">
        <v>2014</v>
      </c>
      <c r="J2758" t="s">
        <v>1997</v>
      </c>
      <c r="K2758" t="s">
        <v>1906</v>
      </c>
      <c r="L2758" t="s">
        <v>1889</v>
      </c>
      <c r="M2758">
        <v>2</v>
      </c>
      <c r="N2758" s="3">
        <v>89</v>
      </c>
      <c r="O2758" s="3">
        <v>48</v>
      </c>
      <c r="P2758" s="4">
        <v>0</v>
      </c>
      <c r="Q2758" s="3">
        <v>178</v>
      </c>
      <c r="R2758" s="3">
        <v>96</v>
      </c>
      <c r="S2758" s="3">
        <v>82</v>
      </c>
      <c r="T2758" t="s">
        <v>1954</v>
      </c>
      <c r="U2758" t="s">
        <v>71</v>
      </c>
    </row>
    <row r="2759" spans="1:21" x14ac:dyDescent="0.35">
      <c r="A2759" t="s">
        <v>5316</v>
      </c>
      <c r="B2759" s="2">
        <v>45495</v>
      </c>
      <c r="C2759">
        <v>7</v>
      </c>
      <c r="D2759">
        <v>2024</v>
      </c>
      <c r="F2759" t="s">
        <v>1168</v>
      </c>
      <c r="G2759" t="s">
        <v>64</v>
      </c>
      <c r="H2759" t="s">
        <v>1869</v>
      </c>
      <c r="I2759" t="s">
        <v>1974</v>
      </c>
      <c r="J2759" t="s">
        <v>2120</v>
      </c>
      <c r="K2759" t="s">
        <v>1926</v>
      </c>
      <c r="L2759" t="s">
        <v>1885</v>
      </c>
      <c r="M2759">
        <v>1</v>
      </c>
      <c r="N2759" s="3">
        <v>28</v>
      </c>
      <c r="O2759" s="3">
        <v>13</v>
      </c>
      <c r="P2759" s="4">
        <v>0.1</v>
      </c>
      <c r="Q2759" s="3">
        <v>25.2</v>
      </c>
      <c r="R2759" s="3">
        <v>13</v>
      </c>
      <c r="S2759" s="3">
        <v>12.2</v>
      </c>
      <c r="T2759" t="s">
        <v>1954</v>
      </c>
      <c r="U2759" t="s">
        <v>72</v>
      </c>
    </row>
    <row r="2760" spans="1:21" x14ac:dyDescent="0.35">
      <c r="A2760" t="s">
        <v>5317</v>
      </c>
      <c r="B2760" s="2">
        <v>45496</v>
      </c>
      <c r="C2760">
        <v>7</v>
      </c>
      <c r="D2760">
        <v>2024</v>
      </c>
      <c r="F2760" t="s">
        <v>531</v>
      </c>
      <c r="G2760" t="s">
        <v>2236</v>
      </c>
      <c r="H2760" t="s">
        <v>1870</v>
      </c>
      <c r="I2760" t="s">
        <v>2060</v>
      </c>
      <c r="J2760" t="s">
        <v>2183</v>
      </c>
      <c r="K2760" t="s">
        <v>1917</v>
      </c>
      <c r="L2760" t="s">
        <v>1886</v>
      </c>
      <c r="M2760">
        <v>1</v>
      </c>
      <c r="N2760" s="3">
        <v>72</v>
      </c>
      <c r="O2760" s="3">
        <v>34</v>
      </c>
      <c r="P2760" s="4">
        <v>0.1</v>
      </c>
      <c r="Q2760" s="3">
        <v>64.8</v>
      </c>
      <c r="R2760" s="3">
        <v>34</v>
      </c>
      <c r="S2760" s="3">
        <v>30.8</v>
      </c>
      <c r="T2760" t="s">
        <v>1954</v>
      </c>
      <c r="U2760" t="s">
        <v>72</v>
      </c>
    </row>
    <row r="2761" spans="1:21" x14ac:dyDescent="0.35">
      <c r="A2761" t="s">
        <v>5318</v>
      </c>
      <c r="B2761" s="2">
        <v>45496</v>
      </c>
      <c r="C2761">
        <v>7</v>
      </c>
      <c r="D2761">
        <v>2024</v>
      </c>
      <c r="F2761" t="s">
        <v>231</v>
      </c>
      <c r="G2761" t="s">
        <v>2006</v>
      </c>
      <c r="H2761" t="s">
        <v>1868</v>
      </c>
      <c r="I2761" t="s">
        <v>2014</v>
      </c>
      <c r="J2761" t="s">
        <v>2026</v>
      </c>
      <c r="K2761" t="s">
        <v>1919</v>
      </c>
      <c r="L2761" t="s">
        <v>1887</v>
      </c>
      <c r="M2761">
        <v>2</v>
      </c>
      <c r="N2761" s="3">
        <v>85</v>
      </c>
      <c r="O2761" s="3">
        <v>44</v>
      </c>
      <c r="P2761" s="4">
        <v>0</v>
      </c>
      <c r="Q2761" s="3">
        <v>170</v>
      </c>
      <c r="R2761" s="3">
        <v>88</v>
      </c>
      <c r="S2761" s="3">
        <v>82</v>
      </c>
      <c r="T2761" t="s">
        <v>1954</v>
      </c>
      <c r="U2761" t="s">
        <v>72</v>
      </c>
    </row>
    <row r="2762" spans="1:21" x14ac:dyDescent="0.35">
      <c r="A2762" t="s">
        <v>5319</v>
      </c>
      <c r="B2762" s="2">
        <v>45496</v>
      </c>
      <c r="C2762">
        <v>7</v>
      </c>
      <c r="D2762">
        <v>2024</v>
      </c>
      <c r="F2762" t="s">
        <v>1009</v>
      </c>
      <c r="G2762" t="s">
        <v>2628</v>
      </c>
      <c r="H2762" t="s">
        <v>1866</v>
      </c>
      <c r="I2762" t="s">
        <v>1866</v>
      </c>
      <c r="J2762" t="s">
        <v>1978</v>
      </c>
      <c r="K2762" t="s">
        <v>1916</v>
      </c>
      <c r="L2762" t="s">
        <v>1887</v>
      </c>
      <c r="M2762">
        <v>1</v>
      </c>
      <c r="N2762" s="3">
        <v>79</v>
      </c>
      <c r="O2762" s="3">
        <v>42</v>
      </c>
      <c r="P2762" s="4">
        <v>0</v>
      </c>
      <c r="Q2762" s="3">
        <v>79</v>
      </c>
      <c r="R2762" s="3">
        <v>42</v>
      </c>
      <c r="S2762" s="3">
        <v>37</v>
      </c>
      <c r="T2762" t="s">
        <v>1954</v>
      </c>
      <c r="U2762" t="s">
        <v>72</v>
      </c>
    </row>
    <row r="2763" spans="1:21" x14ac:dyDescent="0.35">
      <c r="A2763" t="s">
        <v>5320</v>
      </c>
      <c r="B2763" s="2">
        <v>45496</v>
      </c>
      <c r="C2763">
        <v>7</v>
      </c>
      <c r="D2763">
        <v>2024</v>
      </c>
      <c r="F2763" t="s">
        <v>1388</v>
      </c>
      <c r="G2763" t="s">
        <v>2278</v>
      </c>
      <c r="H2763" t="s">
        <v>1866</v>
      </c>
      <c r="I2763" t="s">
        <v>1866</v>
      </c>
      <c r="J2763" t="s">
        <v>2015</v>
      </c>
      <c r="K2763" t="s">
        <v>1914</v>
      </c>
      <c r="L2763" t="s">
        <v>1888</v>
      </c>
      <c r="M2763">
        <v>2</v>
      </c>
      <c r="N2763" s="3">
        <v>65</v>
      </c>
      <c r="O2763" s="3">
        <v>32</v>
      </c>
      <c r="P2763" s="4">
        <v>0.15</v>
      </c>
      <c r="Q2763" s="3">
        <v>110.5</v>
      </c>
      <c r="R2763" s="3">
        <v>64</v>
      </c>
      <c r="S2763" s="3">
        <v>46.5</v>
      </c>
      <c r="T2763" t="s">
        <v>1954</v>
      </c>
      <c r="U2763" t="s">
        <v>72</v>
      </c>
    </row>
    <row r="2764" spans="1:21" x14ac:dyDescent="0.35">
      <c r="A2764" t="s">
        <v>5321</v>
      </c>
      <c r="B2764" s="2">
        <v>45496</v>
      </c>
      <c r="C2764">
        <v>7</v>
      </c>
      <c r="D2764">
        <v>2024</v>
      </c>
      <c r="F2764" t="s">
        <v>810</v>
      </c>
      <c r="G2764" t="s">
        <v>2920</v>
      </c>
      <c r="H2764" t="s">
        <v>1875</v>
      </c>
      <c r="I2764" t="s">
        <v>1970</v>
      </c>
      <c r="J2764" t="s">
        <v>2034</v>
      </c>
      <c r="K2764" t="s">
        <v>1904</v>
      </c>
      <c r="L2764" t="s">
        <v>1889</v>
      </c>
      <c r="M2764">
        <v>1</v>
      </c>
      <c r="N2764" s="3">
        <v>149</v>
      </c>
      <c r="O2764" s="3">
        <v>91</v>
      </c>
      <c r="P2764" s="4">
        <v>0.1</v>
      </c>
      <c r="Q2764" s="3">
        <v>134.1</v>
      </c>
      <c r="R2764" s="3">
        <v>91</v>
      </c>
      <c r="S2764" s="3">
        <v>43.1</v>
      </c>
      <c r="T2764" t="s">
        <v>1954</v>
      </c>
      <c r="U2764" t="s">
        <v>71</v>
      </c>
    </row>
    <row r="2765" spans="1:21" x14ac:dyDescent="0.35">
      <c r="A2765" t="s">
        <v>5322</v>
      </c>
      <c r="B2765" s="2">
        <v>45496</v>
      </c>
      <c r="C2765">
        <v>7</v>
      </c>
      <c r="D2765">
        <v>2024</v>
      </c>
      <c r="F2765" t="s">
        <v>1237</v>
      </c>
      <c r="G2765" t="s">
        <v>4065</v>
      </c>
      <c r="H2765" t="s">
        <v>1872</v>
      </c>
      <c r="I2765" t="s">
        <v>1986</v>
      </c>
      <c r="J2765" t="s">
        <v>1978</v>
      </c>
      <c r="K2765" t="s">
        <v>1916</v>
      </c>
      <c r="L2765" t="s">
        <v>1887</v>
      </c>
      <c r="M2765">
        <v>1</v>
      </c>
      <c r="N2765" s="3">
        <v>79</v>
      </c>
      <c r="O2765" s="3">
        <v>42</v>
      </c>
      <c r="P2765" s="4">
        <v>0.1</v>
      </c>
      <c r="Q2765" s="3">
        <v>71.099999999999994</v>
      </c>
      <c r="R2765" s="3">
        <v>42</v>
      </c>
      <c r="S2765" s="3">
        <v>29.1</v>
      </c>
      <c r="T2765" t="s">
        <v>1954</v>
      </c>
      <c r="U2765" t="s">
        <v>72</v>
      </c>
    </row>
    <row r="2766" spans="1:21" x14ac:dyDescent="0.35">
      <c r="A2766" t="s">
        <v>5323</v>
      </c>
      <c r="B2766" s="2">
        <v>45496</v>
      </c>
      <c r="C2766">
        <v>7</v>
      </c>
      <c r="D2766">
        <v>2024</v>
      </c>
      <c r="F2766" t="s">
        <v>228</v>
      </c>
      <c r="G2766" t="s">
        <v>3833</v>
      </c>
      <c r="H2766" t="s">
        <v>1866</v>
      </c>
      <c r="I2766" t="s">
        <v>1866</v>
      </c>
      <c r="J2766" t="s">
        <v>2001</v>
      </c>
      <c r="K2766" t="s">
        <v>1911</v>
      </c>
      <c r="L2766" t="s">
        <v>1886</v>
      </c>
      <c r="M2766">
        <v>1</v>
      </c>
      <c r="N2766" s="3">
        <v>58</v>
      </c>
      <c r="O2766" s="3">
        <v>25</v>
      </c>
      <c r="P2766" s="4">
        <v>0</v>
      </c>
      <c r="Q2766" s="3">
        <v>58</v>
      </c>
      <c r="R2766" s="3">
        <v>25</v>
      </c>
      <c r="S2766" s="3">
        <v>33</v>
      </c>
      <c r="T2766" t="s">
        <v>1954</v>
      </c>
      <c r="U2766" t="s">
        <v>72</v>
      </c>
    </row>
    <row r="2767" spans="1:21" x14ac:dyDescent="0.35">
      <c r="A2767" t="s">
        <v>5324</v>
      </c>
      <c r="B2767" s="2">
        <v>45496</v>
      </c>
      <c r="C2767">
        <v>7</v>
      </c>
      <c r="D2767">
        <v>2024</v>
      </c>
      <c r="F2767" t="s">
        <v>608</v>
      </c>
      <c r="G2767" t="s">
        <v>2641</v>
      </c>
      <c r="H2767" t="s">
        <v>1863</v>
      </c>
      <c r="I2767" t="s">
        <v>2051</v>
      </c>
      <c r="J2767" t="s">
        <v>2034</v>
      </c>
      <c r="K2767" t="s">
        <v>1904</v>
      </c>
      <c r="L2767" t="s">
        <v>1889</v>
      </c>
      <c r="M2767">
        <v>1</v>
      </c>
      <c r="N2767" s="3">
        <v>149</v>
      </c>
      <c r="O2767" s="3">
        <v>91</v>
      </c>
      <c r="P2767" s="4">
        <v>0</v>
      </c>
      <c r="Q2767" s="3">
        <v>149</v>
      </c>
      <c r="R2767" s="3">
        <v>91</v>
      </c>
      <c r="S2767" s="3">
        <v>58</v>
      </c>
      <c r="T2767" t="s">
        <v>1954</v>
      </c>
      <c r="U2767" t="s">
        <v>72</v>
      </c>
    </row>
    <row r="2768" spans="1:21" x14ac:dyDescent="0.35">
      <c r="A2768" t="s">
        <v>5325</v>
      </c>
      <c r="B2768" s="2">
        <v>45496</v>
      </c>
      <c r="C2768">
        <v>7</v>
      </c>
      <c r="D2768">
        <v>2024</v>
      </c>
      <c r="F2768" t="s">
        <v>767</v>
      </c>
      <c r="G2768" t="s">
        <v>2486</v>
      </c>
      <c r="H2768" t="s">
        <v>1870</v>
      </c>
      <c r="I2768" t="s">
        <v>2083</v>
      </c>
      <c r="J2768" t="s">
        <v>2011</v>
      </c>
      <c r="K2768" t="s">
        <v>1927</v>
      </c>
      <c r="L2768" t="s">
        <v>1885</v>
      </c>
      <c r="M2768">
        <v>2</v>
      </c>
      <c r="N2768" s="3">
        <v>24</v>
      </c>
      <c r="O2768" s="3">
        <v>10</v>
      </c>
      <c r="P2768" s="4">
        <v>0.15</v>
      </c>
      <c r="Q2768" s="3">
        <v>40.799999999999997</v>
      </c>
      <c r="R2768" s="3">
        <v>20</v>
      </c>
      <c r="S2768" s="3">
        <v>20.8</v>
      </c>
      <c r="T2768" t="s">
        <v>1954</v>
      </c>
      <c r="U2768" t="s">
        <v>72</v>
      </c>
    </row>
    <row r="2769" spans="1:21" x14ac:dyDescent="0.35">
      <c r="A2769" t="s">
        <v>5326</v>
      </c>
      <c r="B2769" s="2">
        <v>45496</v>
      </c>
      <c r="C2769">
        <v>7</v>
      </c>
      <c r="D2769">
        <v>2024</v>
      </c>
      <c r="F2769" t="s">
        <v>159</v>
      </c>
      <c r="G2769" t="s">
        <v>3411</v>
      </c>
      <c r="H2769" t="s">
        <v>1867</v>
      </c>
      <c r="I2769" t="s">
        <v>2165</v>
      </c>
      <c r="J2769" t="s">
        <v>2034</v>
      </c>
      <c r="K2769" t="s">
        <v>1904</v>
      </c>
      <c r="L2769" t="s">
        <v>1889</v>
      </c>
      <c r="M2769">
        <v>1</v>
      </c>
      <c r="N2769" s="3">
        <v>149</v>
      </c>
      <c r="O2769" s="3">
        <v>91</v>
      </c>
      <c r="P2769" s="4">
        <v>0.1</v>
      </c>
      <c r="Q2769" s="3">
        <v>134.1</v>
      </c>
      <c r="R2769" s="3">
        <v>91</v>
      </c>
      <c r="S2769" s="3">
        <v>43.1</v>
      </c>
      <c r="T2769" t="s">
        <v>1954</v>
      </c>
      <c r="U2769" t="s">
        <v>72</v>
      </c>
    </row>
    <row r="2770" spans="1:21" x14ac:dyDescent="0.35">
      <c r="A2770" t="s">
        <v>5327</v>
      </c>
      <c r="B2770" s="2">
        <v>45496</v>
      </c>
      <c r="C2770">
        <v>7</v>
      </c>
      <c r="D2770">
        <v>2024</v>
      </c>
      <c r="F2770" t="s">
        <v>1539</v>
      </c>
      <c r="G2770" t="s">
        <v>2464</v>
      </c>
      <c r="H2770" t="s">
        <v>1870</v>
      </c>
      <c r="I2770" t="s">
        <v>2083</v>
      </c>
      <c r="J2770" t="s">
        <v>1971</v>
      </c>
      <c r="K2770" t="s">
        <v>1920</v>
      </c>
      <c r="L2770" t="s">
        <v>1886</v>
      </c>
      <c r="M2770">
        <v>3</v>
      </c>
      <c r="N2770" s="3">
        <v>45</v>
      </c>
      <c r="O2770" s="3">
        <v>19</v>
      </c>
      <c r="P2770" s="4">
        <v>0</v>
      </c>
      <c r="Q2770" s="3">
        <v>135</v>
      </c>
      <c r="R2770" s="3">
        <v>57</v>
      </c>
      <c r="S2770" s="3">
        <v>78</v>
      </c>
      <c r="T2770" t="s">
        <v>1954</v>
      </c>
      <c r="U2770" t="s">
        <v>72</v>
      </c>
    </row>
    <row r="2771" spans="1:21" x14ac:dyDescent="0.35">
      <c r="A2771" t="s">
        <v>5328</v>
      </c>
      <c r="B2771" s="2">
        <v>45496</v>
      </c>
      <c r="C2771">
        <v>7</v>
      </c>
      <c r="D2771">
        <v>2024</v>
      </c>
      <c r="F2771" t="s">
        <v>1524</v>
      </c>
      <c r="G2771" t="s">
        <v>3315</v>
      </c>
      <c r="H2771" t="s">
        <v>1870</v>
      </c>
      <c r="I2771" t="s">
        <v>2083</v>
      </c>
      <c r="J2771" t="s">
        <v>2015</v>
      </c>
      <c r="K2771" t="s">
        <v>1914</v>
      </c>
      <c r="L2771" t="s">
        <v>1888</v>
      </c>
      <c r="M2771">
        <v>1</v>
      </c>
      <c r="N2771" s="3">
        <v>65</v>
      </c>
      <c r="O2771" s="3">
        <v>32</v>
      </c>
      <c r="P2771" s="4">
        <v>0</v>
      </c>
      <c r="Q2771" s="3">
        <v>65</v>
      </c>
      <c r="R2771" s="3">
        <v>32</v>
      </c>
      <c r="S2771" s="3">
        <v>33</v>
      </c>
      <c r="T2771" t="s">
        <v>1954</v>
      </c>
      <c r="U2771" t="s">
        <v>72</v>
      </c>
    </row>
    <row r="2772" spans="1:21" x14ac:dyDescent="0.35">
      <c r="A2772" t="s">
        <v>5329</v>
      </c>
      <c r="B2772" s="2">
        <v>45496</v>
      </c>
      <c r="C2772">
        <v>7</v>
      </c>
      <c r="D2772">
        <v>2024</v>
      </c>
      <c r="F2772" t="s">
        <v>83</v>
      </c>
      <c r="G2772" t="s">
        <v>2892</v>
      </c>
      <c r="H2772" t="s">
        <v>1866</v>
      </c>
      <c r="I2772" t="s">
        <v>1866</v>
      </c>
      <c r="J2772" t="s">
        <v>2061</v>
      </c>
      <c r="K2772" t="s">
        <v>1923</v>
      </c>
      <c r="L2772" t="s">
        <v>1888</v>
      </c>
      <c r="M2772">
        <v>2</v>
      </c>
      <c r="N2772" s="3">
        <v>25</v>
      </c>
      <c r="O2772" s="3">
        <v>11</v>
      </c>
      <c r="P2772" s="4">
        <v>0.1</v>
      </c>
      <c r="Q2772" s="3">
        <v>45</v>
      </c>
      <c r="R2772" s="3">
        <v>22</v>
      </c>
      <c r="S2772" s="3">
        <v>23</v>
      </c>
      <c r="T2772" t="s">
        <v>1954</v>
      </c>
      <c r="U2772" t="s">
        <v>72</v>
      </c>
    </row>
    <row r="2773" spans="1:21" x14ac:dyDescent="0.35">
      <c r="A2773" t="s">
        <v>5330</v>
      </c>
      <c r="B2773" s="2">
        <v>45496</v>
      </c>
      <c r="C2773">
        <v>7</v>
      </c>
      <c r="D2773">
        <v>2024</v>
      </c>
      <c r="F2773" t="s">
        <v>847</v>
      </c>
      <c r="G2773" t="s">
        <v>61</v>
      </c>
      <c r="H2773" t="s">
        <v>1870</v>
      </c>
      <c r="I2773" t="s">
        <v>2083</v>
      </c>
      <c r="J2773" t="s">
        <v>1997</v>
      </c>
      <c r="K2773" t="s">
        <v>1906</v>
      </c>
      <c r="L2773" t="s">
        <v>1889</v>
      </c>
      <c r="M2773">
        <v>2</v>
      </c>
      <c r="N2773" s="3">
        <v>89</v>
      </c>
      <c r="O2773" s="3">
        <v>48</v>
      </c>
      <c r="P2773" s="4">
        <v>0</v>
      </c>
      <c r="Q2773" s="3">
        <v>178</v>
      </c>
      <c r="R2773" s="3">
        <v>96</v>
      </c>
      <c r="S2773" s="3">
        <v>82</v>
      </c>
      <c r="T2773" t="s">
        <v>1954</v>
      </c>
      <c r="U2773" t="s">
        <v>72</v>
      </c>
    </row>
    <row r="2774" spans="1:21" x14ac:dyDescent="0.35">
      <c r="A2774" t="s">
        <v>5331</v>
      </c>
      <c r="B2774" s="2">
        <v>45497</v>
      </c>
      <c r="C2774">
        <v>7</v>
      </c>
      <c r="D2774">
        <v>2024</v>
      </c>
      <c r="F2774" t="s">
        <v>1636</v>
      </c>
      <c r="G2774" t="s">
        <v>3090</v>
      </c>
      <c r="H2774" t="s">
        <v>1866</v>
      </c>
      <c r="I2774" t="s">
        <v>1866</v>
      </c>
      <c r="J2774" t="s">
        <v>2034</v>
      </c>
      <c r="K2774" t="s">
        <v>1904</v>
      </c>
      <c r="L2774" t="s">
        <v>1889</v>
      </c>
      <c r="M2774">
        <v>3</v>
      </c>
      <c r="N2774" s="3">
        <v>149</v>
      </c>
      <c r="O2774" s="3">
        <v>91</v>
      </c>
      <c r="P2774" s="4">
        <v>0.05</v>
      </c>
      <c r="Q2774" s="3">
        <v>424.65</v>
      </c>
      <c r="R2774" s="3">
        <v>273</v>
      </c>
      <c r="S2774" s="3">
        <v>151.65</v>
      </c>
      <c r="T2774" t="s">
        <v>1954</v>
      </c>
      <c r="U2774" t="s">
        <v>72</v>
      </c>
    </row>
    <row r="2775" spans="1:21" x14ac:dyDescent="0.35">
      <c r="A2775" t="s">
        <v>5332</v>
      </c>
      <c r="B2775" s="2">
        <v>45497</v>
      </c>
      <c r="C2775">
        <v>7</v>
      </c>
      <c r="D2775">
        <v>2024</v>
      </c>
      <c r="F2775" t="s">
        <v>1764</v>
      </c>
      <c r="G2775" t="s">
        <v>2585</v>
      </c>
      <c r="H2775" t="s">
        <v>1868</v>
      </c>
      <c r="I2775" t="s">
        <v>2113</v>
      </c>
      <c r="J2775" t="s">
        <v>2034</v>
      </c>
      <c r="K2775" t="s">
        <v>1904</v>
      </c>
      <c r="L2775" t="s">
        <v>1889</v>
      </c>
      <c r="M2775">
        <v>1</v>
      </c>
      <c r="N2775" s="3">
        <v>149</v>
      </c>
      <c r="O2775" s="3">
        <v>91</v>
      </c>
      <c r="P2775" s="4">
        <v>0.15</v>
      </c>
      <c r="Q2775" s="3">
        <v>126.65</v>
      </c>
      <c r="R2775" s="3">
        <v>91</v>
      </c>
      <c r="S2775" s="3">
        <v>35.65</v>
      </c>
      <c r="T2775" t="s">
        <v>1954</v>
      </c>
      <c r="U2775" t="s">
        <v>72</v>
      </c>
    </row>
    <row r="2776" spans="1:21" x14ac:dyDescent="0.35">
      <c r="A2776" t="s">
        <v>5333</v>
      </c>
      <c r="B2776" s="2">
        <v>45497</v>
      </c>
      <c r="C2776">
        <v>7</v>
      </c>
      <c r="D2776">
        <v>2024</v>
      </c>
      <c r="F2776" t="s">
        <v>861</v>
      </c>
      <c r="G2776" t="s">
        <v>3070</v>
      </c>
      <c r="H2776" t="s">
        <v>1871</v>
      </c>
      <c r="I2776" t="s">
        <v>2234</v>
      </c>
      <c r="J2776" t="s">
        <v>2183</v>
      </c>
      <c r="K2776" t="s">
        <v>1917</v>
      </c>
      <c r="L2776" t="s">
        <v>1886</v>
      </c>
      <c r="M2776">
        <v>1</v>
      </c>
      <c r="N2776" s="3">
        <v>72</v>
      </c>
      <c r="O2776" s="3">
        <v>34</v>
      </c>
      <c r="P2776" s="4">
        <v>0.15</v>
      </c>
      <c r="Q2776" s="3">
        <v>61.2</v>
      </c>
      <c r="R2776" s="3">
        <v>34</v>
      </c>
      <c r="S2776" s="3">
        <v>27.2</v>
      </c>
      <c r="T2776" t="s">
        <v>1954</v>
      </c>
      <c r="U2776" t="s">
        <v>72</v>
      </c>
    </row>
    <row r="2777" spans="1:21" x14ac:dyDescent="0.35">
      <c r="A2777" t="s">
        <v>5334</v>
      </c>
      <c r="B2777" s="2">
        <v>45497</v>
      </c>
      <c r="C2777">
        <v>7</v>
      </c>
      <c r="D2777">
        <v>2024</v>
      </c>
      <c r="F2777" t="s">
        <v>230</v>
      </c>
      <c r="G2777" t="s">
        <v>4178</v>
      </c>
      <c r="H2777" t="s">
        <v>1863</v>
      </c>
      <c r="I2777" t="s">
        <v>2056</v>
      </c>
      <c r="J2777" t="s">
        <v>1971</v>
      </c>
      <c r="K2777" t="s">
        <v>1920</v>
      </c>
      <c r="L2777" t="s">
        <v>1886</v>
      </c>
      <c r="M2777">
        <v>1</v>
      </c>
      <c r="N2777" s="3">
        <v>45</v>
      </c>
      <c r="O2777" s="3">
        <v>19</v>
      </c>
      <c r="P2777" s="4">
        <v>0</v>
      </c>
      <c r="Q2777" s="3">
        <v>45</v>
      </c>
      <c r="R2777" s="3">
        <v>19</v>
      </c>
      <c r="S2777" s="3">
        <v>26</v>
      </c>
      <c r="T2777" t="s">
        <v>1954</v>
      </c>
      <c r="U2777" t="s">
        <v>72</v>
      </c>
    </row>
    <row r="2778" spans="1:21" x14ac:dyDescent="0.35">
      <c r="A2778" t="s">
        <v>5335</v>
      </c>
      <c r="B2778" s="2">
        <v>45497</v>
      </c>
      <c r="C2778">
        <v>7</v>
      </c>
      <c r="D2778">
        <v>2024</v>
      </c>
      <c r="F2778" t="s">
        <v>791</v>
      </c>
      <c r="G2778" t="s">
        <v>2892</v>
      </c>
      <c r="H2778" t="s">
        <v>1873</v>
      </c>
      <c r="I2778" t="s">
        <v>2323</v>
      </c>
      <c r="J2778" t="s">
        <v>1967</v>
      </c>
      <c r="K2778" t="s">
        <v>1913</v>
      </c>
      <c r="L2778" t="s">
        <v>1888</v>
      </c>
      <c r="M2778">
        <v>2</v>
      </c>
      <c r="N2778" s="3">
        <v>78</v>
      </c>
      <c r="O2778" s="3">
        <v>39</v>
      </c>
      <c r="P2778" s="4">
        <v>0</v>
      </c>
      <c r="Q2778" s="3">
        <v>156</v>
      </c>
      <c r="R2778" s="3">
        <v>78</v>
      </c>
      <c r="S2778" s="3">
        <v>78</v>
      </c>
      <c r="T2778" t="s">
        <v>1954</v>
      </c>
      <c r="U2778" t="s">
        <v>72</v>
      </c>
    </row>
    <row r="2779" spans="1:21" x14ac:dyDescent="0.35">
      <c r="A2779" t="s">
        <v>5336</v>
      </c>
      <c r="B2779" s="2">
        <v>45497</v>
      </c>
      <c r="C2779">
        <v>7</v>
      </c>
      <c r="D2779">
        <v>2024</v>
      </c>
      <c r="F2779" t="s">
        <v>83</v>
      </c>
      <c r="G2779" t="s">
        <v>2892</v>
      </c>
      <c r="H2779" t="s">
        <v>1866</v>
      </c>
      <c r="I2779" t="s">
        <v>1866</v>
      </c>
      <c r="J2779" t="s">
        <v>1956</v>
      </c>
      <c r="K2779" t="s">
        <v>1909</v>
      </c>
      <c r="L2779" t="s">
        <v>1887</v>
      </c>
      <c r="M2779">
        <v>1</v>
      </c>
      <c r="N2779" s="3">
        <v>95</v>
      </c>
      <c r="O2779" s="3">
        <v>54</v>
      </c>
      <c r="P2779" s="4">
        <v>0</v>
      </c>
      <c r="Q2779" s="3">
        <v>95</v>
      </c>
      <c r="R2779" s="3">
        <v>54</v>
      </c>
      <c r="S2779" s="3">
        <v>41</v>
      </c>
      <c r="T2779" t="s">
        <v>1954</v>
      </c>
      <c r="U2779" t="s">
        <v>72</v>
      </c>
    </row>
    <row r="2780" spans="1:21" x14ac:dyDescent="0.35">
      <c r="A2780" t="s">
        <v>5337</v>
      </c>
      <c r="B2780" s="2">
        <v>45497</v>
      </c>
      <c r="C2780">
        <v>7</v>
      </c>
      <c r="D2780">
        <v>2024</v>
      </c>
      <c r="F2780" t="s">
        <v>1341</v>
      </c>
      <c r="G2780" t="s">
        <v>2393</v>
      </c>
      <c r="H2780" t="s">
        <v>1874</v>
      </c>
      <c r="I2780" t="s">
        <v>2119</v>
      </c>
      <c r="J2780" t="s">
        <v>2034</v>
      </c>
      <c r="K2780" t="s">
        <v>1904</v>
      </c>
      <c r="L2780" t="s">
        <v>1889</v>
      </c>
      <c r="M2780">
        <v>5</v>
      </c>
      <c r="N2780" s="3">
        <v>149</v>
      </c>
      <c r="O2780" s="3">
        <v>91</v>
      </c>
      <c r="P2780" s="4">
        <v>0.1</v>
      </c>
      <c r="Q2780" s="3">
        <v>670.5</v>
      </c>
      <c r="R2780" s="3">
        <v>455</v>
      </c>
      <c r="S2780" s="3">
        <v>215.5</v>
      </c>
      <c r="T2780" t="s">
        <v>1954</v>
      </c>
      <c r="U2780" t="s">
        <v>72</v>
      </c>
    </row>
    <row r="2781" spans="1:21" x14ac:dyDescent="0.35">
      <c r="A2781" t="s">
        <v>5338</v>
      </c>
      <c r="B2781" s="2">
        <v>45497</v>
      </c>
      <c r="C2781">
        <v>7</v>
      </c>
      <c r="D2781">
        <v>2024</v>
      </c>
      <c r="F2781" t="s">
        <v>521</v>
      </c>
      <c r="G2781" t="s">
        <v>2569</v>
      </c>
      <c r="H2781" t="s">
        <v>1866</v>
      </c>
      <c r="I2781" t="s">
        <v>1866</v>
      </c>
      <c r="J2781" t="s">
        <v>1963</v>
      </c>
      <c r="K2781" t="s">
        <v>1907</v>
      </c>
      <c r="L2781" t="s">
        <v>1890</v>
      </c>
      <c r="M2781">
        <v>2</v>
      </c>
      <c r="N2781" s="3">
        <v>119</v>
      </c>
      <c r="O2781" s="3">
        <v>72</v>
      </c>
      <c r="P2781" s="4">
        <v>0</v>
      </c>
      <c r="Q2781" s="3">
        <v>238</v>
      </c>
      <c r="R2781" s="3">
        <v>144</v>
      </c>
      <c r="S2781" s="3">
        <v>94</v>
      </c>
      <c r="T2781" t="s">
        <v>1954</v>
      </c>
      <c r="U2781" t="s">
        <v>72</v>
      </c>
    </row>
    <row r="2782" spans="1:21" x14ac:dyDescent="0.35">
      <c r="A2782" t="s">
        <v>5339</v>
      </c>
      <c r="B2782" s="2">
        <v>45498</v>
      </c>
      <c r="C2782">
        <v>7</v>
      </c>
      <c r="D2782">
        <v>2024</v>
      </c>
      <c r="F2782" t="s">
        <v>1695</v>
      </c>
      <c r="G2782" t="s">
        <v>2331</v>
      </c>
      <c r="H2782" t="s">
        <v>1866</v>
      </c>
      <c r="I2782" t="s">
        <v>1866</v>
      </c>
      <c r="J2782" t="s">
        <v>1960</v>
      </c>
      <c r="K2782" t="s">
        <v>1924</v>
      </c>
      <c r="L2782" t="s">
        <v>1885</v>
      </c>
      <c r="M2782">
        <v>2</v>
      </c>
      <c r="N2782" s="3">
        <v>42</v>
      </c>
      <c r="O2782" s="3">
        <v>20</v>
      </c>
      <c r="P2782" s="4">
        <v>0.2</v>
      </c>
      <c r="Q2782" s="3">
        <v>67.2</v>
      </c>
      <c r="R2782" s="3">
        <v>40</v>
      </c>
      <c r="S2782" s="3">
        <v>27.2</v>
      </c>
      <c r="T2782" t="s">
        <v>1954</v>
      </c>
      <c r="U2782" t="s">
        <v>72</v>
      </c>
    </row>
    <row r="2783" spans="1:21" x14ac:dyDescent="0.35">
      <c r="A2783" t="s">
        <v>5340</v>
      </c>
      <c r="B2783" s="2">
        <v>45498</v>
      </c>
      <c r="C2783">
        <v>7</v>
      </c>
      <c r="D2783">
        <v>2024</v>
      </c>
      <c r="F2783" t="s">
        <v>130</v>
      </c>
      <c r="G2783" t="s">
        <v>2733</v>
      </c>
      <c r="H2783" t="s">
        <v>1871</v>
      </c>
      <c r="I2783" t="s">
        <v>1990</v>
      </c>
      <c r="J2783" t="s">
        <v>1956</v>
      </c>
      <c r="K2783" t="s">
        <v>1909</v>
      </c>
      <c r="L2783" t="s">
        <v>1887</v>
      </c>
      <c r="M2783">
        <v>2</v>
      </c>
      <c r="N2783" s="3">
        <v>95</v>
      </c>
      <c r="O2783" s="3">
        <v>54</v>
      </c>
      <c r="P2783" s="4">
        <v>0</v>
      </c>
      <c r="Q2783" s="3">
        <v>190</v>
      </c>
      <c r="R2783" s="3">
        <v>108</v>
      </c>
      <c r="S2783" s="3">
        <v>82</v>
      </c>
      <c r="T2783" t="s">
        <v>1954</v>
      </c>
      <c r="U2783" t="s">
        <v>71</v>
      </c>
    </row>
    <row r="2784" spans="1:21" x14ac:dyDescent="0.35">
      <c r="A2784" t="s">
        <v>5341</v>
      </c>
      <c r="B2784" s="2">
        <v>45498</v>
      </c>
      <c r="C2784">
        <v>7</v>
      </c>
      <c r="D2784">
        <v>2024</v>
      </c>
      <c r="F2784" t="s">
        <v>1197</v>
      </c>
      <c r="G2784" t="s">
        <v>2648</v>
      </c>
      <c r="H2784" t="s">
        <v>1863</v>
      </c>
      <c r="I2784" t="s">
        <v>2033</v>
      </c>
      <c r="J2784" t="s">
        <v>1960</v>
      </c>
      <c r="K2784" t="s">
        <v>1924</v>
      </c>
      <c r="L2784" t="s">
        <v>1885</v>
      </c>
      <c r="M2784">
        <v>4</v>
      </c>
      <c r="N2784" s="3">
        <v>42</v>
      </c>
      <c r="O2784" s="3">
        <v>20</v>
      </c>
      <c r="P2784" s="4">
        <v>0</v>
      </c>
      <c r="Q2784" s="3">
        <v>168</v>
      </c>
      <c r="R2784" s="3">
        <v>80</v>
      </c>
      <c r="S2784" s="3">
        <v>88</v>
      </c>
      <c r="T2784" t="s">
        <v>1954</v>
      </c>
      <c r="U2784" t="s">
        <v>72</v>
      </c>
    </row>
    <row r="2785" spans="1:21" x14ac:dyDescent="0.35">
      <c r="A2785" t="s">
        <v>5342</v>
      </c>
      <c r="B2785" s="2">
        <v>45498</v>
      </c>
      <c r="C2785">
        <v>7</v>
      </c>
      <c r="D2785">
        <v>2024</v>
      </c>
      <c r="F2785" t="s">
        <v>1390</v>
      </c>
      <c r="G2785" t="s">
        <v>4512</v>
      </c>
      <c r="H2785" t="s">
        <v>1863</v>
      </c>
      <c r="I2785" t="s">
        <v>2033</v>
      </c>
      <c r="J2785" t="s">
        <v>1987</v>
      </c>
      <c r="K2785" t="s">
        <v>1908</v>
      </c>
      <c r="L2785" t="s">
        <v>1890</v>
      </c>
      <c r="M2785">
        <v>3</v>
      </c>
      <c r="N2785" s="3">
        <v>129</v>
      </c>
      <c r="O2785" s="3">
        <v>78</v>
      </c>
      <c r="P2785" s="4">
        <v>0.15</v>
      </c>
      <c r="Q2785" s="3">
        <v>328.95</v>
      </c>
      <c r="R2785" s="3">
        <v>234</v>
      </c>
      <c r="S2785" s="3">
        <v>94.95</v>
      </c>
      <c r="T2785" t="s">
        <v>1954</v>
      </c>
      <c r="U2785" t="s">
        <v>71</v>
      </c>
    </row>
    <row r="2786" spans="1:21" x14ac:dyDescent="0.35">
      <c r="A2786" t="s">
        <v>5343</v>
      </c>
      <c r="B2786" s="2">
        <v>45498</v>
      </c>
      <c r="C2786">
        <v>7</v>
      </c>
      <c r="D2786">
        <v>2024</v>
      </c>
      <c r="F2786" t="s">
        <v>205</v>
      </c>
      <c r="G2786" t="s">
        <v>4235</v>
      </c>
      <c r="H2786" t="s">
        <v>1875</v>
      </c>
      <c r="I2786" t="s">
        <v>1981</v>
      </c>
      <c r="J2786" t="s">
        <v>1997</v>
      </c>
      <c r="K2786" t="s">
        <v>1906</v>
      </c>
      <c r="L2786" t="s">
        <v>1889</v>
      </c>
      <c r="M2786">
        <v>1</v>
      </c>
      <c r="N2786" s="3">
        <v>89</v>
      </c>
      <c r="O2786" s="3">
        <v>48</v>
      </c>
      <c r="P2786" s="4">
        <v>0</v>
      </c>
      <c r="Q2786" s="3">
        <v>89</v>
      </c>
      <c r="R2786" s="3">
        <v>48</v>
      </c>
      <c r="S2786" s="3">
        <v>41</v>
      </c>
      <c r="T2786" t="s">
        <v>1954</v>
      </c>
      <c r="U2786" t="s">
        <v>72</v>
      </c>
    </row>
    <row r="2787" spans="1:21" x14ac:dyDescent="0.35">
      <c r="A2787" t="s">
        <v>5344</v>
      </c>
      <c r="B2787" s="2">
        <v>45498</v>
      </c>
      <c r="C2787">
        <v>7</v>
      </c>
      <c r="D2787">
        <v>2024</v>
      </c>
      <c r="F2787" t="s">
        <v>184</v>
      </c>
      <c r="G2787" t="s">
        <v>2261</v>
      </c>
      <c r="H2787" t="s">
        <v>1869</v>
      </c>
      <c r="I2787" t="s">
        <v>1977</v>
      </c>
      <c r="J2787" t="s">
        <v>2114</v>
      </c>
      <c r="K2787" t="s">
        <v>1915</v>
      </c>
      <c r="L2787" t="s">
        <v>1886</v>
      </c>
      <c r="M2787">
        <v>1</v>
      </c>
      <c r="N2787" s="3">
        <v>85</v>
      </c>
      <c r="O2787" s="3">
        <v>41</v>
      </c>
      <c r="P2787" s="4">
        <v>0.15</v>
      </c>
      <c r="Q2787" s="3">
        <v>72.25</v>
      </c>
      <c r="R2787" s="3">
        <v>41</v>
      </c>
      <c r="S2787" s="3">
        <v>31.25</v>
      </c>
      <c r="T2787" t="s">
        <v>1954</v>
      </c>
      <c r="U2787" t="s">
        <v>72</v>
      </c>
    </row>
    <row r="2788" spans="1:21" x14ac:dyDescent="0.35">
      <c r="A2788" t="s">
        <v>5345</v>
      </c>
      <c r="B2788" s="2">
        <v>45498</v>
      </c>
      <c r="C2788">
        <v>7</v>
      </c>
      <c r="D2788">
        <v>2024</v>
      </c>
      <c r="F2788" t="s">
        <v>612</v>
      </c>
      <c r="G2788" t="s">
        <v>2208</v>
      </c>
      <c r="H2788" t="s">
        <v>1875</v>
      </c>
      <c r="I2788" t="s">
        <v>1996</v>
      </c>
      <c r="J2788" t="s">
        <v>1953</v>
      </c>
      <c r="K2788" t="s">
        <v>1905</v>
      </c>
      <c r="L2788" t="s">
        <v>1888</v>
      </c>
      <c r="M2788">
        <v>2</v>
      </c>
      <c r="N2788" s="3">
        <v>120</v>
      </c>
      <c r="O2788" s="3">
        <v>63</v>
      </c>
      <c r="P2788" s="4">
        <v>0.15</v>
      </c>
      <c r="Q2788" s="3">
        <v>204</v>
      </c>
      <c r="R2788" s="3">
        <v>126</v>
      </c>
      <c r="S2788" s="3">
        <v>78</v>
      </c>
      <c r="T2788" t="s">
        <v>1954</v>
      </c>
      <c r="U2788" t="s">
        <v>72</v>
      </c>
    </row>
    <row r="2789" spans="1:21" x14ac:dyDescent="0.35">
      <c r="A2789" t="s">
        <v>5346</v>
      </c>
      <c r="B2789" s="2">
        <v>45498</v>
      </c>
      <c r="C2789">
        <v>7</v>
      </c>
      <c r="D2789">
        <v>2024</v>
      </c>
      <c r="F2789" t="s">
        <v>954</v>
      </c>
      <c r="G2789" t="s">
        <v>2132</v>
      </c>
      <c r="H2789" t="s">
        <v>1863</v>
      </c>
      <c r="I2789" t="s">
        <v>1952</v>
      </c>
      <c r="J2789" t="s">
        <v>2045</v>
      </c>
      <c r="K2789" t="s">
        <v>1910</v>
      </c>
      <c r="L2789" t="s">
        <v>1890</v>
      </c>
      <c r="M2789">
        <v>3</v>
      </c>
      <c r="N2789" s="3">
        <v>99</v>
      </c>
      <c r="O2789" s="3">
        <v>58</v>
      </c>
      <c r="P2789" s="4">
        <v>0</v>
      </c>
      <c r="Q2789" s="3">
        <v>297</v>
      </c>
      <c r="R2789" s="3">
        <v>174</v>
      </c>
      <c r="S2789" s="3">
        <v>123</v>
      </c>
      <c r="T2789" t="s">
        <v>1954</v>
      </c>
      <c r="U2789" t="s">
        <v>71</v>
      </c>
    </row>
    <row r="2790" spans="1:21" x14ac:dyDescent="0.35">
      <c r="A2790" t="s">
        <v>5347</v>
      </c>
      <c r="B2790" s="2">
        <v>45498</v>
      </c>
      <c r="C2790">
        <v>7</v>
      </c>
      <c r="D2790">
        <v>2024</v>
      </c>
      <c r="F2790" t="s">
        <v>215</v>
      </c>
      <c r="G2790" t="s">
        <v>63</v>
      </c>
      <c r="H2790" t="s">
        <v>1868</v>
      </c>
      <c r="I2790" t="s">
        <v>1959</v>
      </c>
      <c r="J2790" t="s">
        <v>1997</v>
      </c>
      <c r="K2790" t="s">
        <v>1906</v>
      </c>
      <c r="L2790" t="s">
        <v>1889</v>
      </c>
      <c r="M2790">
        <v>3</v>
      </c>
      <c r="N2790" s="3">
        <v>89</v>
      </c>
      <c r="O2790" s="3">
        <v>48</v>
      </c>
      <c r="P2790" s="4">
        <v>0.05</v>
      </c>
      <c r="Q2790" s="3">
        <v>253.65</v>
      </c>
      <c r="R2790" s="3">
        <v>144</v>
      </c>
      <c r="S2790" s="3">
        <v>109.65</v>
      </c>
      <c r="T2790" t="s">
        <v>1954</v>
      </c>
      <c r="U2790" t="s">
        <v>72</v>
      </c>
    </row>
    <row r="2791" spans="1:21" x14ac:dyDescent="0.35">
      <c r="A2791" t="s">
        <v>5348</v>
      </c>
      <c r="B2791" s="2">
        <v>45498</v>
      </c>
      <c r="C2791">
        <v>7</v>
      </c>
      <c r="D2791">
        <v>2024</v>
      </c>
      <c r="F2791" t="s">
        <v>1589</v>
      </c>
      <c r="G2791" t="s">
        <v>2828</v>
      </c>
      <c r="H2791" t="s">
        <v>1874</v>
      </c>
      <c r="I2791" t="s">
        <v>2119</v>
      </c>
      <c r="J2791" t="s">
        <v>2015</v>
      </c>
      <c r="K2791" t="s">
        <v>1914</v>
      </c>
      <c r="L2791" t="s">
        <v>1888</v>
      </c>
      <c r="M2791">
        <v>1</v>
      </c>
      <c r="N2791" s="3">
        <v>65</v>
      </c>
      <c r="O2791" s="3">
        <v>32</v>
      </c>
      <c r="P2791" s="4">
        <v>0.1</v>
      </c>
      <c r="Q2791" s="3">
        <v>58.5</v>
      </c>
      <c r="R2791" s="3">
        <v>32</v>
      </c>
      <c r="S2791" s="3">
        <v>26.5</v>
      </c>
      <c r="T2791" t="s">
        <v>1954</v>
      </c>
      <c r="U2791" t="s">
        <v>72</v>
      </c>
    </row>
    <row r="2792" spans="1:21" x14ac:dyDescent="0.35">
      <c r="A2792" t="s">
        <v>5349</v>
      </c>
      <c r="B2792" s="2">
        <v>45498</v>
      </c>
      <c r="C2792">
        <v>7</v>
      </c>
      <c r="D2792">
        <v>2024</v>
      </c>
      <c r="F2792" t="s">
        <v>287</v>
      </c>
      <c r="G2792" t="s">
        <v>2252</v>
      </c>
      <c r="H2792" t="s">
        <v>1868</v>
      </c>
      <c r="I2792" t="s">
        <v>2113</v>
      </c>
      <c r="J2792" t="s">
        <v>2162</v>
      </c>
      <c r="K2792" t="s">
        <v>1921</v>
      </c>
      <c r="L2792" t="s">
        <v>1889</v>
      </c>
      <c r="M2792">
        <v>1</v>
      </c>
      <c r="N2792" s="3">
        <v>55</v>
      </c>
      <c r="O2792" s="3">
        <v>27</v>
      </c>
      <c r="P2792" s="4">
        <v>0.05</v>
      </c>
      <c r="Q2792" s="3">
        <v>52.25</v>
      </c>
      <c r="R2792" s="3">
        <v>27</v>
      </c>
      <c r="S2792" s="3">
        <v>25.25</v>
      </c>
      <c r="T2792" t="s">
        <v>1954</v>
      </c>
      <c r="U2792" t="s">
        <v>72</v>
      </c>
    </row>
    <row r="2793" spans="1:21" x14ac:dyDescent="0.35">
      <c r="A2793" t="s">
        <v>5350</v>
      </c>
      <c r="B2793" s="2">
        <v>45498</v>
      </c>
      <c r="C2793">
        <v>7</v>
      </c>
      <c r="D2793">
        <v>2024</v>
      </c>
      <c r="F2793" t="s">
        <v>607</v>
      </c>
      <c r="G2793" t="s">
        <v>3775</v>
      </c>
      <c r="H2793" t="s">
        <v>1875</v>
      </c>
      <c r="I2793" t="s">
        <v>2054</v>
      </c>
      <c r="J2793" t="s">
        <v>1971</v>
      </c>
      <c r="K2793" t="s">
        <v>1920</v>
      </c>
      <c r="L2793" t="s">
        <v>1886</v>
      </c>
      <c r="M2793">
        <v>3</v>
      </c>
      <c r="N2793" s="3">
        <v>45</v>
      </c>
      <c r="O2793" s="3">
        <v>19</v>
      </c>
      <c r="P2793" s="4">
        <v>0</v>
      </c>
      <c r="Q2793" s="3">
        <v>135</v>
      </c>
      <c r="R2793" s="3">
        <v>57</v>
      </c>
      <c r="S2793" s="3">
        <v>78</v>
      </c>
      <c r="T2793" t="s">
        <v>1954</v>
      </c>
      <c r="U2793" t="s">
        <v>71</v>
      </c>
    </row>
    <row r="2794" spans="1:21" x14ac:dyDescent="0.35">
      <c r="A2794" t="s">
        <v>5351</v>
      </c>
      <c r="B2794" s="2">
        <v>45498</v>
      </c>
      <c r="C2794">
        <v>7</v>
      </c>
      <c r="D2794">
        <v>2024</v>
      </c>
      <c r="F2794" t="s">
        <v>765</v>
      </c>
      <c r="G2794" t="s">
        <v>2298</v>
      </c>
      <c r="H2794" t="s">
        <v>1868</v>
      </c>
      <c r="I2794" t="s">
        <v>1959</v>
      </c>
      <c r="J2794" t="s">
        <v>2015</v>
      </c>
      <c r="K2794" t="s">
        <v>1914</v>
      </c>
      <c r="L2794" t="s">
        <v>1888</v>
      </c>
      <c r="M2794">
        <v>1</v>
      </c>
      <c r="N2794" s="3">
        <v>65</v>
      </c>
      <c r="O2794" s="3">
        <v>32</v>
      </c>
      <c r="P2794" s="4">
        <v>0.15</v>
      </c>
      <c r="Q2794" s="3">
        <v>55.25</v>
      </c>
      <c r="R2794" s="3">
        <v>32</v>
      </c>
      <c r="S2794" s="3">
        <v>23.25</v>
      </c>
      <c r="T2794" t="s">
        <v>1954</v>
      </c>
      <c r="U2794" t="s">
        <v>72</v>
      </c>
    </row>
    <row r="2795" spans="1:21" x14ac:dyDescent="0.35">
      <c r="A2795" t="s">
        <v>5352</v>
      </c>
      <c r="B2795" s="2">
        <v>45499</v>
      </c>
      <c r="C2795">
        <v>7</v>
      </c>
      <c r="D2795">
        <v>2024</v>
      </c>
      <c r="F2795" t="s">
        <v>413</v>
      </c>
      <c r="G2795" t="s">
        <v>2537</v>
      </c>
      <c r="H2795" t="s">
        <v>1869</v>
      </c>
      <c r="I2795" t="s">
        <v>2073</v>
      </c>
      <c r="J2795" t="s">
        <v>1960</v>
      </c>
      <c r="K2795" t="s">
        <v>1924</v>
      </c>
      <c r="L2795" t="s">
        <v>1885</v>
      </c>
      <c r="M2795">
        <v>2</v>
      </c>
      <c r="N2795" s="3">
        <v>42</v>
      </c>
      <c r="O2795" s="3">
        <v>20</v>
      </c>
      <c r="P2795" s="4">
        <v>0</v>
      </c>
      <c r="Q2795" s="3">
        <v>84</v>
      </c>
      <c r="R2795" s="3">
        <v>40</v>
      </c>
      <c r="S2795" s="3">
        <v>44</v>
      </c>
      <c r="T2795" t="s">
        <v>1954</v>
      </c>
      <c r="U2795" t="s">
        <v>72</v>
      </c>
    </row>
    <row r="2796" spans="1:21" x14ac:dyDescent="0.35">
      <c r="A2796" t="s">
        <v>5353</v>
      </c>
      <c r="B2796" s="2">
        <v>45499</v>
      </c>
      <c r="C2796">
        <v>7</v>
      </c>
      <c r="D2796">
        <v>2024</v>
      </c>
      <c r="F2796" t="s">
        <v>255</v>
      </c>
      <c r="G2796" t="s">
        <v>2402</v>
      </c>
      <c r="H2796" t="s">
        <v>1871</v>
      </c>
      <c r="I2796" t="s">
        <v>2144</v>
      </c>
      <c r="J2796" t="s">
        <v>2023</v>
      </c>
      <c r="K2796" t="s">
        <v>1912</v>
      </c>
      <c r="L2796" t="s">
        <v>1890</v>
      </c>
      <c r="M2796">
        <v>1</v>
      </c>
      <c r="N2796" s="3">
        <v>249</v>
      </c>
      <c r="O2796" s="3">
        <v>168</v>
      </c>
      <c r="P2796" s="4">
        <v>0</v>
      </c>
      <c r="Q2796" s="3">
        <v>249</v>
      </c>
      <c r="R2796" s="3">
        <v>168</v>
      </c>
      <c r="S2796" s="3">
        <v>81</v>
      </c>
      <c r="T2796" t="s">
        <v>1954</v>
      </c>
      <c r="U2796" t="s">
        <v>72</v>
      </c>
    </row>
    <row r="2797" spans="1:21" x14ac:dyDescent="0.35">
      <c r="A2797" t="s">
        <v>5354</v>
      </c>
      <c r="B2797" s="2">
        <v>45499</v>
      </c>
      <c r="C2797">
        <v>7</v>
      </c>
      <c r="D2797">
        <v>2024</v>
      </c>
      <c r="F2797" t="s">
        <v>359</v>
      </c>
      <c r="G2797" t="s">
        <v>3119</v>
      </c>
      <c r="H2797" t="s">
        <v>1863</v>
      </c>
      <c r="I2797" t="s">
        <v>2033</v>
      </c>
      <c r="J2797" t="s">
        <v>2015</v>
      </c>
      <c r="K2797" t="s">
        <v>1914</v>
      </c>
      <c r="L2797" t="s">
        <v>1888</v>
      </c>
      <c r="M2797">
        <v>1</v>
      </c>
      <c r="N2797" s="3">
        <v>65</v>
      </c>
      <c r="O2797" s="3">
        <v>32</v>
      </c>
      <c r="P2797" s="4">
        <v>0</v>
      </c>
      <c r="Q2797" s="3">
        <v>65</v>
      </c>
      <c r="R2797" s="3">
        <v>32</v>
      </c>
      <c r="S2797" s="3">
        <v>33</v>
      </c>
      <c r="T2797" t="s">
        <v>1954</v>
      </c>
      <c r="U2797" t="s">
        <v>72</v>
      </c>
    </row>
    <row r="2798" spans="1:21" x14ac:dyDescent="0.35">
      <c r="A2798" t="s">
        <v>5355</v>
      </c>
      <c r="B2798" s="2">
        <v>45499</v>
      </c>
      <c r="C2798">
        <v>7</v>
      </c>
      <c r="D2798">
        <v>2024</v>
      </c>
      <c r="F2798" t="s">
        <v>1505</v>
      </c>
      <c r="G2798" t="s">
        <v>2314</v>
      </c>
      <c r="H2798" t="s">
        <v>1864</v>
      </c>
      <c r="I2798" t="s">
        <v>2101</v>
      </c>
      <c r="J2798" t="s">
        <v>1991</v>
      </c>
      <c r="K2798" t="s">
        <v>1925</v>
      </c>
      <c r="L2798" t="s">
        <v>1885</v>
      </c>
      <c r="M2798">
        <v>2</v>
      </c>
      <c r="N2798" s="3">
        <v>35</v>
      </c>
      <c r="O2798" s="3">
        <v>16</v>
      </c>
      <c r="P2798" s="4">
        <v>0.05</v>
      </c>
      <c r="Q2798" s="3">
        <v>66.5</v>
      </c>
      <c r="R2798" s="3">
        <v>32</v>
      </c>
      <c r="S2798" s="3">
        <v>34.5</v>
      </c>
      <c r="T2798" t="s">
        <v>1954</v>
      </c>
      <c r="U2798" t="s">
        <v>72</v>
      </c>
    </row>
    <row r="2799" spans="1:21" x14ac:dyDescent="0.35">
      <c r="A2799" t="s">
        <v>5356</v>
      </c>
      <c r="B2799" s="2">
        <v>45499</v>
      </c>
      <c r="C2799">
        <v>7</v>
      </c>
      <c r="D2799">
        <v>2024</v>
      </c>
      <c r="F2799" t="s">
        <v>408</v>
      </c>
      <c r="G2799" t="s">
        <v>2514</v>
      </c>
      <c r="H2799" t="s">
        <v>1868</v>
      </c>
      <c r="I2799" t="s">
        <v>2113</v>
      </c>
      <c r="J2799" t="s">
        <v>2061</v>
      </c>
      <c r="K2799" t="s">
        <v>1923</v>
      </c>
      <c r="L2799" t="s">
        <v>1888</v>
      </c>
      <c r="M2799">
        <v>1</v>
      </c>
      <c r="N2799" s="3">
        <v>25</v>
      </c>
      <c r="O2799" s="3">
        <v>11</v>
      </c>
      <c r="P2799" s="4">
        <v>0.1</v>
      </c>
      <c r="Q2799" s="3">
        <v>22.5</v>
      </c>
      <c r="R2799" s="3">
        <v>11</v>
      </c>
      <c r="S2799" s="3">
        <v>11.5</v>
      </c>
      <c r="T2799" t="s">
        <v>1954</v>
      </c>
      <c r="U2799" t="s">
        <v>72</v>
      </c>
    </row>
    <row r="2800" spans="1:21" x14ac:dyDescent="0.35">
      <c r="A2800" t="s">
        <v>5357</v>
      </c>
      <c r="B2800" s="2">
        <v>45499</v>
      </c>
      <c r="C2800">
        <v>7</v>
      </c>
      <c r="D2800">
        <v>2024</v>
      </c>
      <c r="F2800" t="s">
        <v>1353</v>
      </c>
      <c r="G2800" t="s">
        <v>2261</v>
      </c>
      <c r="H2800" t="s">
        <v>1863</v>
      </c>
      <c r="I2800" t="s">
        <v>2033</v>
      </c>
      <c r="J2800" t="s">
        <v>2015</v>
      </c>
      <c r="K2800" t="s">
        <v>1914</v>
      </c>
      <c r="L2800" t="s">
        <v>1888</v>
      </c>
      <c r="M2800">
        <v>2</v>
      </c>
      <c r="N2800" s="3">
        <v>65</v>
      </c>
      <c r="O2800" s="3">
        <v>32</v>
      </c>
      <c r="P2800" s="4">
        <v>0.05</v>
      </c>
      <c r="Q2800" s="3">
        <v>123.5</v>
      </c>
      <c r="R2800" s="3">
        <v>64</v>
      </c>
      <c r="S2800" s="3">
        <v>59.5</v>
      </c>
      <c r="T2800" t="s">
        <v>1954</v>
      </c>
      <c r="U2800" t="s">
        <v>72</v>
      </c>
    </row>
    <row r="2801" spans="1:21" x14ac:dyDescent="0.35">
      <c r="A2801" t="s">
        <v>5358</v>
      </c>
      <c r="B2801" s="2">
        <v>45499</v>
      </c>
      <c r="C2801">
        <v>7</v>
      </c>
      <c r="D2801">
        <v>2024</v>
      </c>
      <c r="F2801" t="s">
        <v>851</v>
      </c>
      <c r="G2801" t="s">
        <v>3048</v>
      </c>
      <c r="H2801" t="s">
        <v>1870</v>
      </c>
      <c r="I2801" t="s">
        <v>2083</v>
      </c>
      <c r="J2801" t="s">
        <v>2067</v>
      </c>
      <c r="K2801" t="s">
        <v>1918</v>
      </c>
      <c r="L2801" t="s">
        <v>1889</v>
      </c>
      <c r="M2801">
        <v>1</v>
      </c>
      <c r="N2801" s="3">
        <v>69</v>
      </c>
      <c r="O2801" s="3">
        <v>37</v>
      </c>
      <c r="P2801" s="4">
        <v>0.1</v>
      </c>
      <c r="Q2801" s="3">
        <v>62.1</v>
      </c>
      <c r="R2801" s="3">
        <v>37</v>
      </c>
      <c r="S2801" s="3">
        <v>25.1</v>
      </c>
      <c r="T2801" t="s">
        <v>1954</v>
      </c>
      <c r="U2801" t="s">
        <v>72</v>
      </c>
    </row>
    <row r="2802" spans="1:21" x14ac:dyDescent="0.35">
      <c r="A2802" t="s">
        <v>5359</v>
      </c>
      <c r="B2802" s="2">
        <v>45499</v>
      </c>
      <c r="C2802">
        <v>7</v>
      </c>
      <c r="D2802">
        <v>2024</v>
      </c>
      <c r="F2802" t="s">
        <v>1091</v>
      </c>
      <c r="G2802" t="s">
        <v>4896</v>
      </c>
      <c r="H2802" t="s">
        <v>1866</v>
      </c>
      <c r="I2802" t="s">
        <v>1866</v>
      </c>
      <c r="J2802" t="s">
        <v>2045</v>
      </c>
      <c r="K2802" t="s">
        <v>1910</v>
      </c>
      <c r="L2802" t="s">
        <v>1890</v>
      </c>
      <c r="M2802">
        <v>1</v>
      </c>
      <c r="N2802" s="3">
        <v>99</v>
      </c>
      <c r="O2802" s="3">
        <v>58</v>
      </c>
      <c r="P2802" s="4">
        <v>0.1</v>
      </c>
      <c r="Q2802" s="3">
        <v>89.1</v>
      </c>
      <c r="R2802" s="3">
        <v>58</v>
      </c>
      <c r="S2802" s="3">
        <v>31.1</v>
      </c>
      <c r="T2802" t="s">
        <v>1954</v>
      </c>
      <c r="U2802" t="s">
        <v>72</v>
      </c>
    </row>
    <row r="2803" spans="1:21" x14ac:dyDescent="0.35">
      <c r="A2803" t="s">
        <v>5360</v>
      </c>
      <c r="B2803" s="2">
        <v>45499</v>
      </c>
      <c r="C2803">
        <v>7</v>
      </c>
      <c r="D2803">
        <v>2024</v>
      </c>
      <c r="F2803" t="s">
        <v>1161</v>
      </c>
      <c r="G2803" t="s">
        <v>2381</v>
      </c>
      <c r="H2803" t="s">
        <v>1871</v>
      </c>
      <c r="I2803" t="s">
        <v>1966</v>
      </c>
      <c r="J2803" t="s">
        <v>2015</v>
      </c>
      <c r="K2803" t="s">
        <v>1914</v>
      </c>
      <c r="L2803" t="s">
        <v>1888</v>
      </c>
      <c r="M2803">
        <v>4</v>
      </c>
      <c r="N2803" s="3">
        <v>65</v>
      </c>
      <c r="O2803" s="3">
        <v>32</v>
      </c>
      <c r="P2803" s="4">
        <v>0</v>
      </c>
      <c r="Q2803" s="3">
        <v>260</v>
      </c>
      <c r="R2803" s="3">
        <v>128</v>
      </c>
      <c r="S2803" s="3">
        <v>132</v>
      </c>
      <c r="T2803" t="s">
        <v>1954</v>
      </c>
      <c r="U2803" t="s">
        <v>72</v>
      </c>
    </row>
    <row r="2804" spans="1:21" x14ac:dyDescent="0.35">
      <c r="A2804" t="s">
        <v>5361</v>
      </c>
      <c r="B2804" s="2">
        <v>45499</v>
      </c>
      <c r="C2804">
        <v>7</v>
      </c>
      <c r="D2804">
        <v>2024</v>
      </c>
      <c r="F2804" t="s">
        <v>1273</v>
      </c>
      <c r="G2804" t="s">
        <v>2240</v>
      </c>
      <c r="H2804" t="s">
        <v>1873</v>
      </c>
      <c r="I2804" t="s">
        <v>2323</v>
      </c>
      <c r="J2804" t="s">
        <v>1971</v>
      </c>
      <c r="K2804" t="s">
        <v>1920</v>
      </c>
      <c r="L2804" t="s">
        <v>1886</v>
      </c>
      <c r="M2804">
        <v>1</v>
      </c>
      <c r="N2804" s="3">
        <v>45</v>
      </c>
      <c r="O2804" s="3">
        <v>19</v>
      </c>
      <c r="P2804" s="4">
        <v>0.15</v>
      </c>
      <c r="Q2804" s="3">
        <v>38.25</v>
      </c>
      <c r="R2804" s="3">
        <v>19</v>
      </c>
      <c r="S2804" s="3">
        <v>19.25</v>
      </c>
      <c r="T2804" t="s">
        <v>1954</v>
      </c>
      <c r="U2804" t="s">
        <v>71</v>
      </c>
    </row>
    <row r="2805" spans="1:21" x14ac:dyDescent="0.35">
      <c r="A2805" t="s">
        <v>5362</v>
      </c>
      <c r="B2805" s="2">
        <v>45499</v>
      </c>
      <c r="C2805">
        <v>7</v>
      </c>
      <c r="D2805">
        <v>2024</v>
      </c>
      <c r="F2805" t="s">
        <v>595</v>
      </c>
      <c r="G2805" t="s">
        <v>3804</v>
      </c>
      <c r="H2805" t="s">
        <v>1864</v>
      </c>
      <c r="I2805" t="s">
        <v>2044</v>
      </c>
      <c r="J2805" t="s">
        <v>2162</v>
      </c>
      <c r="K2805" t="s">
        <v>1921</v>
      </c>
      <c r="L2805" t="s">
        <v>1889</v>
      </c>
      <c r="M2805">
        <v>1</v>
      </c>
      <c r="N2805" s="3">
        <v>55</v>
      </c>
      <c r="O2805" s="3">
        <v>27</v>
      </c>
      <c r="P2805" s="4">
        <v>0</v>
      </c>
      <c r="Q2805" s="3">
        <v>55</v>
      </c>
      <c r="R2805" s="3">
        <v>27</v>
      </c>
      <c r="S2805" s="3">
        <v>28</v>
      </c>
      <c r="T2805" t="s">
        <v>1954</v>
      </c>
      <c r="U2805" t="s">
        <v>71</v>
      </c>
    </row>
    <row r="2806" spans="1:21" x14ac:dyDescent="0.35">
      <c r="A2806" t="s">
        <v>5363</v>
      </c>
      <c r="B2806" s="2">
        <v>45500</v>
      </c>
      <c r="C2806">
        <v>7</v>
      </c>
      <c r="D2806">
        <v>2024</v>
      </c>
      <c r="F2806" t="s">
        <v>1408</v>
      </c>
      <c r="G2806" t="s">
        <v>2704</v>
      </c>
      <c r="H2806" t="s">
        <v>1866</v>
      </c>
      <c r="I2806" t="s">
        <v>1866</v>
      </c>
      <c r="J2806" t="s">
        <v>2015</v>
      </c>
      <c r="K2806" t="s">
        <v>1914</v>
      </c>
      <c r="L2806" t="s">
        <v>1888</v>
      </c>
      <c r="M2806">
        <v>1</v>
      </c>
      <c r="N2806" s="3">
        <v>65</v>
      </c>
      <c r="O2806" s="3">
        <v>32</v>
      </c>
      <c r="P2806" s="4">
        <v>0.05</v>
      </c>
      <c r="Q2806" s="3">
        <v>61.75</v>
      </c>
      <c r="R2806" s="3">
        <v>32</v>
      </c>
      <c r="S2806" s="3">
        <v>29.75</v>
      </c>
      <c r="T2806" t="s">
        <v>1954</v>
      </c>
      <c r="U2806" t="s">
        <v>71</v>
      </c>
    </row>
    <row r="2807" spans="1:21" x14ac:dyDescent="0.35">
      <c r="A2807" t="s">
        <v>5364</v>
      </c>
      <c r="B2807" s="2">
        <v>45500</v>
      </c>
      <c r="C2807">
        <v>7</v>
      </c>
      <c r="D2807">
        <v>2024</v>
      </c>
      <c r="F2807" t="s">
        <v>1388</v>
      </c>
      <c r="G2807" t="s">
        <v>2278</v>
      </c>
      <c r="H2807" t="s">
        <v>1866</v>
      </c>
      <c r="I2807" t="s">
        <v>1866</v>
      </c>
      <c r="J2807" t="s">
        <v>2183</v>
      </c>
      <c r="K2807" t="s">
        <v>1917</v>
      </c>
      <c r="L2807" t="s">
        <v>1886</v>
      </c>
      <c r="M2807">
        <v>4</v>
      </c>
      <c r="N2807" s="3">
        <v>72</v>
      </c>
      <c r="O2807" s="3">
        <v>34</v>
      </c>
      <c r="P2807" s="4">
        <v>0.1</v>
      </c>
      <c r="Q2807" s="3">
        <v>259.2</v>
      </c>
      <c r="R2807" s="3">
        <v>136</v>
      </c>
      <c r="S2807" s="3">
        <v>123.2</v>
      </c>
      <c r="T2807" t="s">
        <v>1954</v>
      </c>
      <c r="U2807" t="s">
        <v>72</v>
      </c>
    </row>
    <row r="2808" spans="1:21" x14ac:dyDescent="0.35">
      <c r="A2808" t="s">
        <v>5365</v>
      </c>
      <c r="B2808" s="2">
        <v>45500</v>
      </c>
      <c r="C2808">
        <v>7</v>
      </c>
      <c r="D2808">
        <v>2024</v>
      </c>
      <c r="F2808" t="s">
        <v>916</v>
      </c>
      <c r="G2808" t="s">
        <v>3229</v>
      </c>
      <c r="H2808" t="s">
        <v>1868</v>
      </c>
      <c r="I2808" t="s">
        <v>2113</v>
      </c>
      <c r="J2808" t="s">
        <v>2015</v>
      </c>
      <c r="K2808" t="s">
        <v>1914</v>
      </c>
      <c r="L2808" t="s">
        <v>1888</v>
      </c>
      <c r="M2808">
        <v>1</v>
      </c>
      <c r="N2808" s="3">
        <v>65</v>
      </c>
      <c r="O2808" s="3">
        <v>32</v>
      </c>
      <c r="P2808" s="4">
        <v>0</v>
      </c>
      <c r="Q2808" s="3">
        <v>65</v>
      </c>
      <c r="R2808" s="3">
        <v>32</v>
      </c>
      <c r="S2808" s="3">
        <v>33</v>
      </c>
      <c r="T2808" t="s">
        <v>1954</v>
      </c>
      <c r="U2808" t="s">
        <v>72</v>
      </c>
    </row>
    <row r="2809" spans="1:21" x14ac:dyDescent="0.35">
      <c r="A2809" t="s">
        <v>5366</v>
      </c>
      <c r="B2809" s="2">
        <v>45500</v>
      </c>
      <c r="C2809">
        <v>7</v>
      </c>
      <c r="D2809">
        <v>2024</v>
      </c>
      <c r="F2809" t="s">
        <v>1144</v>
      </c>
      <c r="G2809" t="s">
        <v>2736</v>
      </c>
      <c r="H2809" t="s">
        <v>1866</v>
      </c>
      <c r="I2809" t="s">
        <v>1866</v>
      </c>
      <c r="J2809" t="s">
        <v>2120</v>
      </c>
      <c r="K2809" t="s">
        <v>1926</v>
      </c>
      <c r="L2809" t="s">
        <v>1885</v>
      </c>
      <c r="M2809">
        <v>1</v>
      </c>
      <c r="N2809" s="3">
        <v>28</v>
      </c>
      <c r="O2809" s="3">
        <v>13</v>
      </c>
      <c r="P2809" s="4">
        <v>0.05</v>
      </c>
      <c r="Q2809" s="3">
        <v>26.6</v>
      </c>
      <c r="R2809" s="3">
        <v>13</v>
      </c>
      <c r="S2809" s="3">
        <v>13.6</v>
      </c>
      <c r="T2809" t="s">
        <v>1954</v>
      </c>
      <c r="U2809" t="s">
        <v>72</v>
      </c>
    </row>
    <row r="2810" spans="1:21" x14ac:dyDescent="0.35">
      <c r="A2810" t="s">
        <v>5367</v>
      </c>
      <c r="B2810" s="2">
        <v>45500</v>
      </c>
      <c r="C2810">
        <v>7</v>
      </c>
      <c r="D2810">
        <v>2024</v>
      </c>
      <c r="F2810" t="s">
        <v>1205</v>
      </c>
      <c r="G2810" t="s">
        <v>2532</v>
      </c>
      <c r="H2810" t="s">
        <v>1871</v>
      </c>
      <c r="I2810" t="s">
        <v>1966</v>
      </c>
      <c r="J2810" t="s">
        <v>2120</v>
      </c>
      <c r="K2810" t="s">
        <v>1926</v>
      </c>
      <c r="L2810" t="s">
        <v>1885</v>
      </c>
      <c r="M2810">
        <v>3</v>
      </c>
      <c r="N2810" s="3">
        <v>28</v>
      </c>
      <c r="O2810" s="3">
        <v>13</v>
      </c>
      <c r="P2810" s="4">
        <v>0</v>
      </c>
      <c r="Q2810" s="3">
        <v>84</v>
      </c>
      <c r="R2810" s="3">
        <v>39</v>
      </c>
      <c r="S2810" s="3">
        <v>45</v>
      </c>
      <c r="T2810" t="s">
        <v>1954</v>
      </c>
      <c r="U2810" t="s">
        <v>72</v>
      </c>
    </row>
    <row r="2811" spans="1:21" x14ac:dyDescent="0.35">
      <c r="A2811" t="s">
        <v>5368</v>
      </c>
      <c r="B2811" s="2">
        <v>45500</v>
      </c>
      <c r="C2811">
        <v>7</v>
      </c>
      <c r="D2811">
        <v>2024</v>
      </c>
      <c r="F2811" t="s">
        <v>214</v>
      </c>
      <c r="G2811" t="s">
        <v>2771</v>
      </c>
      <c r="H2811" t="s">
        <v>1872</v>
      </c>
      <c r="I2811" t="s">
        <v>2357</v>
      </c>
      <c r="J2811" t="s">
        <v>1971</v>
      </c>
      <c r="K2811" t="s">
        <v>1920</v>
      </c>
      <c r="L2811" t="s">
        <v>1886</v>
      </c>
      <c r="M2811">
        <v>1</v>
      </c>
      <c r="N2811" s="3">
        <v>45</v>
      </c>
      <c r="O2811" s="3">
        <v>19</v>
      </c>
      <c r="P2811" s="4">
        <v>0</v>
      </c>
      <c r="Q2811" s="3">
        <v>45</v>
      </c>
      <c r="R2811" s="3">
        <v>19</v>
      </c>
      <c r="S2811" s="3">
        <v>26</v>
      </c>
      <c r="T2811" t="s">
        <v>1954</v>
      </c>
      <c r="U2811" t="s">
        <v>72</v>
      </c>
    </row>
    <row r="2812" spans="1:21" x14ac:dyDescent="0.35">
      <c r="A2812" t="s">
        <v>5369</v>
      </c>
      <c r="B2812" s="2">
        <v>45500</v>
      </c>
      <c r="C2812">
        <v>7</v>
      </c>
      <c r="D2812">
        <v>2024</v>
      </c>
      <c r="F2812" t="s">
        <v>474</v>
      </c>
      <c r="G2812" t="s">
        <v>2298</v>
      </c>
      <c r="H2812" t="s">
        <v>1866</v>
      </c>
      <c r="I2812" t="s">
        <v>1866</v>
      </c>
      <c r="J2812" t="s">
        <v>1971</v>
      </c>
      <c r="K2812" t="s">
        <v>1920</v>
      </c>
      <c r="L2812" t="s">
        <v>1886</v>
      </c>
      <c r="M2812">
        <v>1</v>
      </c>
      <c r="N2812" s="3">
        <v>45</v>
      </c>
      <c r="O2812" s="3">
        <v>19</v>
      </c>
      <c r="P2812" s="4">
        <v>0.1</v>
      </c>
      <c r="Q2812" s="3">
        <v>40.5</v>
      </c>
      <c r="R2812" s="3">
        <v>19</v>
      </c>
      <c r="S2812" s="3">
        <v>21.5</v>
      </c>
      <c r="T2812" t="s">
        <v>1954</v>
      </c>
      <c r="U2812" t="s">
        <v>72</v>
      </c>
    </row>
    <row r="2813" spans="1:21" x14ac:dyDescent="0.35">
      <c r="A2813" t="s">
        <v>5370</v>
      </c>
      <c r="B2813" s="2">
        <v>45500</v>
      </c>
      <c r="C2813">
        <v>7</v>
      </c>
      <c r="D2813">
        <v>2024</v>
      </c>
      <c r="F2813" t="s">
        <v>200</v>
      </c>
      <c r="G2813" t="s">
        <v>2763</v>
      </c>
      <c r="H2813" t="s">
        <v>1863</v>
      </c>
      <c r="I2813" t="s">
        <v>1952</v>
      </c>
      <c r="J2813" t="s">
        <v>1991</v>
      </c>
      <c r="K2813" t="s">
        <v>1925</v>
      </c>
      <c r="L2813" t="s">
        <v>1885</v>
      </c>
      <c r="M2813">
        <v>2</v>
      </c>
      <c r="N2813" s="3">
        <v>35</v>
      </c>
      <c r="O2813" s="3">
        <v>16</v>
      </c>
      <c r="P2813" s="4">
        <v>0</v>
      </c>
      <c r="Q2813" s="3">
        <v>70</v>
      </c>
      <c r="R2813" s="3">
        <v>32</v>
      </c>
      <c r="S2813" s="3">
        <v>38</v>
      </c>
      <c r="T2813" t="s">
        <v>1954</v>
      </c>
      <c r="U2813" t="s">
        <v>72</v>
      </c>
    </row>
    <row r="2814" spans="1:21" x14ac:dyDescent="0.35">
      <c r="A2814" t="s">
        <v>5371</v>
      </c>
      <c r="B2814" s="2">
        <v>45500</v>
      </c>
      <c r="C2814">
        <v>7</v>
      </c>
      <c r="D2814">
        <v>2024</v>
      </c>
      <c r="F2814" t="s">
        <v>625</v>
      </c>
      <c r="G2814" t="s">
        <v>3572</v>
      </c>
      <c r="H2814" t="s">
        <v>1867</v>
      </c>
      <c r="I2814" t="s">
        <v>2181</v>
      </c>
      <c r="J2814" t="s">
        <v>1971</v>
      </c>
      <c r="K2814" t="s">
        <v>1920</v>
      </c>
      <c r="L2814" t="s">
        <v>1886</v>
      </c>
      <c r="M2814">
        <v>5</v>
      </c>
      <c r="N2814" s="3">
        <v>45</v>
      </c>
      <c r="O2814" s="3">
        <v>19</v>
      </c>
      <c r="P2814" s="4">
        <v>0.1</v>
      </c>
      <c r="Q2814" s="3">
        <v>202.5</v>
      </c>
      <c r="R2814" s="3">
        <v>95</v>
      </c>
      <c r="S2814" s="3">
        <v>107.5</v>
      </c>
      <c r="T2814" t="s">
        <v>1954</v>
      </c>
      <c r="U2814" t="s">
        <v>72</v>
      </c>
    </row>
    <row r="2815" spans="1:21" x14ac:dyDescent="0.35">
      <c r="A2815" t="s">
        <v>5372</v>
      </c>
      <c r="B2815" s="2">
        <v>45500</v>
      </c>
      <c r="C2815">
        <v>7</v>
      </c>
      <c r="D2815">
        <v>2024</v>
      </c>
      <c r="F2815" t="s">
        <v>1058</v>
      </c>
      <c r="G2815" t="s">
        <v>2658</v>
      </c>
      <c r="H2815" t="s">
        <v>1864</v>
      </c>
      <c r="I2815" t="s">
        <v>2044</v>
      </c>
      <c r="J2815" t="s">
        <v>2034</v>
      </c>
      <c r="K2815" t="s">
        <v>1904</v>
      </c>
      <c r="L2815" t="s">
        <v>1889</v>
      </c>
      <c r="M2815">
        <v>1</v>
      </c>
      <c r="N2815" s="3">
        <v>149</v>
      </c>
      <c r="O2815" s="3">
        <v>91</v>
      </c>
      <c r="P2815" s="4">
        <v>0</v>
      </c>
      <c r="Q2815" s="3">
        <v>149</v>
      </c>
      <c r="R2815" s="3">
        <v>91</v>
      </c>
      <c r="S2815" s="3">
        <v>58</v>
      </c>
      <c r="T2815" t="s">
        <v>1954</v>
      </c>
      <c r="U2815" t="s">
        <v>72</v>
      </c>
    </row>
    <row r="2816" spans="1:21" x14ac:dyDescent="0.35">
      <c r="A2816" t="s">
        <v>5373</v>
      </c>
      <c r="B2816" s="2">
        <v>45500</v>
      </c>
      <c r="C2816">
        <v>7</v>
      </c>
      <c r="D2816">
        <v>2024</v>
      </c>
      <c r="F2816" t="s">
        <v>1750</v>
      </c>
      <c r="G2816" t="s">
        <v>2349</v>
      </c>
      <c r="H2816" t="s">
        <v>1866</v>
      </c>
      <c r="I2816" t="s">
        <v>1866</v>
      </c>
      <c r="J2816" t="s">
        <v>2061</v>
      </c>
      <c r="K2816" t="s">
        <v>1923</v>
      </c>
      <c r="L2816" t="s">
        <v>1888</v>
      </c>
      <c r="M2816">
        <v>2</v>
      </c>
      <c r="N2816" s="3">
        <v>25</v>
      </c>
      <c r="O2816" s="3">
        <v>11</v>
      </c>
      <c r="P2816" s="4">
        <v>0</v>
      </c>
      <c r="Q2816" s="3">
        <v>50</v>
      </c>
      <c r="R2816" s="3">
        <v>22</v>
      </c>
      <c r="S2816" s="3">
        <v>28</v>
      </c>
      <c r="T2816" t="s">
        <v>1954</v>
      </c>
      <c r="U2816" t="s">
        <v>72</v>
      </c>
    </row>
    <row r="2817" spans="1:21" x14ac:dyDescent="0.35">
      <c r="A2817" t="s">
        <v>5374</v>
      </c>
      <c r="B2817" s="2">
        <v>45500</v>
      </c>
      <c r="C2817">
        <v>7</v>
      </c>
      <c r="D2817">
        <v>2024</v>
      </c>
      <c r="F2817" t="s">
        <v>119</v>
      </c>
      <c r="G2817" t="s">
        <v>2242</v>
      </c>
      <c r="H2817" t="s">
        <v>1874</v>
      </c>
      <c r="I2817" t="s">
        <v>2200</v>
      </c>
      <c r="J2817" t="s">
        <v>1953</v>
      </c>
      <c r="K2817" t="s">
        <v>1905</v>
      </c>
      <c r="L2817" t="s">
        <v>1888</v>
      </c>
      <c r="M2817">
        <v>1</v>
      </c>
      <c r="N2817" s="3">
        <v>120</v>
      </c>
      <c r="O2817" s="3">
        <v>63</v>
      </c>
      <c r="P2817" s="4">
        <v>0</v>
      </c>
      <c r="Q2817" s="3">
        <v>120</v>
      </c>
      <c r="R2817" s="3">
        <v>63</v>
      </c>
      <c r="S2817" s="3">
        <v>57</v>
      </c>
      <c r="T2817" t="s">
        <v>1954</v>
      </c>
      <c r="U2817" t="s">
        <v>72</v>
      </c>
    </row>
    <row r="2818" spans="1:21" x14ac:dyDescent="0.35">
      <c r="A2818" t="s">
        <v>5375</v>
      </c>
      <c r="B2818" s="2">
        <v>45500</v>
      </c>
      <c r="C2818">
        <v>7</v>
      </c>
      <c r="D2818">
        <v>2024</v>
      </c>
      <c r="F2818" t="s">
        <v>421</v>
      </c>
      <c r="G2818" t="s">
        <v>3139</v>
      </c>
      <c r="H2818" t="s">
        <v>1875</v>
      </c>
      <c r="I2818" t="s">
        <v>1996</v>
      </c>
      <c r="J2818" t="s">
        <v>2015</v>
      </c>
      <c r="K2818" t="s">
        <v>1914</v>
      </c>
      <c r="L2818" t="s">
        <v>1888</v>
      </c>
      <c r="M2818">
        <v>1</v>
      </c>
      <c r="N2818" s="3">
        <v>65</v>
      </c>
      <c r="O2818" s="3">
        <v>32</v>
      </c>
      <c r="P2818" s="4">
        <v>0.1</v>
      </c>
      <c r="Q2818" s="3">
        <v>58.5</v>
      </c>
      <c r="R2818" s="3">
        <v>32</v>
      </c>
      <c r="S2818" s="3">
        <v>26.5</v>
      </c>
      <c r="T2818" t="s">
        <v>1954</v>
      </c>
      <c r="U2818" t="s">
        <v>72</v>
      </c>
    </row>
    <row r="2819" spans="1:21" x14ac:dyDescent="0.35">
      <c r="A2819" t="s">
        <v>5376</v>
      </c>
      <c r="B2819" s="2">
        <v>45500</v>
      </c>
      <c r="C2819">
        <v>7</v>
      </c>
      <c r="D2819">
        <v>2024</v>
      </c>
      <c r="F2819" t="s">
        <v>1267</v>
      </c>
      <c r="G2819" t="s">
        <v>2608</v>
      </c>
      <c r="H2819" t="s">
        <v>1870</v>
      </c>
      <c r="I2819" t="s">
        <v>2083</v>
      </c>
      <c r="J2819" t="s">
        <v>2061</v>
      </c>
      <c r="K2819" t="s">
        <v>1923</v>
      </c>
      <c r="L2819" t="s">
        <v>1888</v>
      </c>
      <c r="M2819">
        <v>1</v>
      </c>
      <c r="N2819" s="3">
        <v>25</v>
      </c>
      <c r="O2819" s="3">
        <v>11</v>
      </c>
      <c r="P2819" s="4">
        <v>0</v>
      </c>
      <c r="Q2819" s="3">
        <v>25</v>
      </c>
      <c r="R2819" s="3">
        <v>11</v>
      </c>
      <c r="S2819" s="3">
        <v>14</v>
      </c>
      <c r="T2819" t="s">
        <v>1954</v>
      </c>
      <c r="U2819" t="s">
        <v>72</v>
      </c>
    </row>
    <row r="2820" spans="1:21" x14ac:dyDescent="0.35">
      <c r="A2820" t="s">
        <v>5377</v>
      </c>
      <c r="B2820" s="2">
        <v>45500</v>
      </c>
      <c r="C2820">
        <v>7</v>
      </c>
      <c r="D2820">
        <v>2024</v>
      </c>
      <c r="F2820" t="s">
        <v>1298</v>
      </c>
      <c r="G2820" t="s">
        <v>1976</v>
      </c>
      <c r="H2820" t="s">
        <v>1866</v>
      </c>
      <c r="I2820" t="s">
        <v>1866</v>
      </c>
      <c r="J2820" t="s">
        <v>1978</v>
      </c>
      <c r="K2820" t="s">
        <v>1916</v>
      </c>
      <c r="L2820" t="s">
        <v>1887</v>
      </c>
      <c r="M2820">
        <v>1</v>
      </c>
      <c r="N2820" s="3">
        <v>79</v>
      </c>
      <c r="O2820" s="3">
        <v>42</v>
      </c>
      <c r="P2820" s="4">
        <v>0.1</v>
      </c>
      <c r="Q2820" s="3">
        <v>71.099999999999994</v>
      </c>
      <c r="R2820" s="3">
        <v>42</v>
      </c>
      <c r="S2820" s="3">
        <v>29.1</v>
      </c>
      <c r="T2820" t="s">
        <v>1954</v>
      </c>
      <c r="U2820" t="s">
        <v>71</v>
      </c>
    </row>
    <row r="2821" spans="1:21" x14ac:dyDescent="0.35">
      <c r="A2821" t="s">
        <v>5378</v>
      </c>
      <c r="B2821" s="2">
        <v>45500</v>
      </c>
      <c r="C2821">
        <v>7</v>
      </c>
      <c r="D2821">
        <v>2024</v>
      </c>
      <c r="F2821" t="s">
        <v>431</v>
      </c>
      <c r="G2821" t="s">
        <v>5379</v>
      </c>
      <c r="H2821" t="s">
        <v>1868</v>
      </c>
      <c r="I2821" t="s">
        <v>2014</v>
      </c>
      <c r="J2821" t="s">
        <v>1987</v>
      </c>
      <c r="K2821" t="s">
        <v>1908</v>
      </c>
      <c r="L2821" t="s">
        <v>1890</v>
      </c>
      <c r="M2821">
        <v>1</v>
      </c>
      <c r="N2821" s="3">
        <v>129</v>
      </c>
      <c r="O2821" s="3">
        <v>78</v>
      </c>
      <c r="P2821" s="4">
        <v>0.1</v>
      </c>
      <c r="Q2821" s="3">
        <v>116.1</v>
      </c>
      <c r="R2821" s="3">
        <v>78</v>
      </c>
      <c r="S2821" s="3">
        <v>38.1</v>
      </c>
      <c r="T2821" t="s">
        <v>1954</v>
      </c>
      <c r="U2821" t="s">
        <v>71</v>
      </c>
    </row>
    <row r="2822" spans="1:21" x14ac:dyDescent="0.35">
      <c r="A2822" t="s">
        <v>5380</v>
      </c>
      <c r="B2822" s="2">
        <v>45500</v>
      </c>
      <c r="C2822">
        <v>7</v>
      </c>
      <c r="D2822">
        <v>2024</v>
      </c>
      <c r="F2822" t="s">
        <v>716</v>
      </c>
      <c r="G2822" t="s">
        <v>2202</v>
      </c>
      <c r="H2822" t="s">
        <v>1866</v>
      </c>
      <c r="I2822" t="s">
        <v>1866</v>
      </c>
      <c r="J2822" t="s">
        <v>2034</v>
      </c>
      <c r="K2822" t="s">
        <v>1904</v>
      </c>
      <c r="L2822" t="s">
        <v>1889</v>
      </c>
      <c r="M2822">
        <v>3</v>
      </c>
      <c r="N2822" s="3">
        <v>149</v>
      </c>
      <c r="O2822" s="3">
        <v>91</v>
      </c>
      <c r="P2822" s="4">
        <v>0</v>
      </c>
      <c r="Q2822" s="3">
        <v>447</v>
      </c>
      <c r="R2822" s="3">
        <v>273</v>
      </c>
      <c r="S2822" s="3">
        <v>174</v>
      </c>
      <c r="T2822" t="s">
        <v>1954</v>
      </c>
      <c r="U2822" t="s">
        <v>72</v>
      </c>
    </row>
    <row r="2823" spans="1:21" x14ac:dyDescent="0.35">
      <c r="A2823" t="s">
        <v>5381</v>
      </c>
      <c r="B2823" s="2">
        <v>45500</v>
      </c>
      <c r="C2823">
        <v>7</v>
      </c>
      <c r="D2823">
        <v>2024</v>
      </c>
      <c r="F2823" t="s">
        <v>274</v>
      </c>
      <c r="G2823" t="s">
        <v>3463</v>
      </c>
      <c r="H2823" t="s">
        <v>1870</v>
      </c>
      <c r="I2823" t="s">
        <v>2060</v>
      </c>
      <c r="J2823" t="s">
        <v>1963</v>
      </c>
      <c r="K2823" t="s">
        <v>1907</v>
      </c>
      <c r="L2823" t="s">
        <v>1890</v>
      </c>
      <c r="M2823">
        <v>1</v>
      </c>
      <c r="N2823" s="3">
        <v>119</v>
      </c>
      <c r="O2823" s="3">
        <v>72</v>
      </c>
      <c r="P2823" s="4">
        <v>0.1</v>
      </c>
      <c r="Q2823" s="3">
        <v>107.1</v>
      </c>
      <c r="R2823" s="3">
        <v>72</v>
      </c>
      <c r="S2823" s="3">
        <v>35.1</v>
      </c>
      <c r="T2823" t="s">
        <v>1954</v>
      </c>
      <c r="U2823" t="s">
        <v>72</v>
      </c>
    </row>
    <row r="2824" spans="1:21" x14ac:dyDescent="0.35">
      <c r="A2824" t="s">
        <v>5382</v>
      </c>
      <c r="B2824" s="2">
        <v>45501</v>
      </c>
      <c r="C2824">
        <v>7</v>
      </c>
      <c r="D2824">
        <v>2024</v>
      </c>
      <c r="F2824" t="s">
        <v>339</v>
      </c>
      <c r="G2824" t="s">
        <v>58</v>
      </c>
      <c r="H2824" t="s">
        <v>1870</v>
      </c>
      <c r="I2824" t="s">
        <v>2000</v>
      </c>
      <c r="J2824" t="s">
        <v>1971</v>
      </c>
      <c r="K2824" t="s">
        <v>1920</v>
      </c>
      <c r="L2824" t="s">
        <v>1886</v>
      </c>
      <c r="M2824">
        <v>1</v>
      </c>
      <c r="N2824" s="3">
        <v>45</v>
      </c>
      <c r="O2824" s="3">
        <v>19</v>
      </c>
      <c r="P2824" s="4">
        <v>0.05</v>
      </c>
      <c r="Q2824" s="3">
        <v>42.75</v>
      </c>
      <c r="R2824" s="3">
        <v>19</v>
      </c>
      <c r="S2824" s="3">
        <v>23.75</v>
      </c>
      <c r="T2824" t="s">
        <v>1954</v>
      </c>
      <c r="U2824" t="s">
        <v>72</v>
      </c>
    </row>
    <row r="2825" spans="1:21" x14ac:dyDescent="0.35">
      <c r="A2825" t="s">
        <v>5383</v>
      </c>
      <c r="B2825" s="2">
        <v>45501</v>
      </c>
      <c r="C2825">
        <v>7</v>
      </c>
      <c r="D2825">
        <v>2024</v>
      </c>
      <c r="F2825" t="s">
        <v>292</v>
      </c>
      <c r="G2825" t="s">
        <v>2457</v>
      </c>
      <c r="H2825" t="s">
        <v>1870</v>
      </c>
      <c r="I2825" t="s">
        <v>2000</v>
      </c>
      <c r="J2825" t="s">
        <v>1960</v>
      </c>
      <c r="K2825" t="s">
        <v>1924</v>
      </c>
      <c r="L2825" t="s">
        <v>1885</v>
      </c>
      <c r="M2825">
        <v>1</v>
      </c>
      <c r="N2825" s="3">
        <v>42</v>
      </c>
      <c r="O2825" s="3">
        <v>20</v>
      </c>
      <c r="P2825" s="4">
        <v>0.1</v>
      </c>
      <c r="Q2825" s="3">
        <v>37.799999999999997</v>
      </c>
      <c r="R2825" s="3">
        <v>20</v>
      </c>
      <c r="S2825" s="3">
        <v>17.8</v>
      </c>
      <c r="T2825" t="s">
        <v>1954</v>
      </c>
      <c r="U2825" t="s">
        <v>72</v>
      </c>
    </row>
    <row r="2826" spans="1:21" x14ac:dyDescent="0.35">
      <c r="A2826" t="s">
        <v>5384</v>
      </c>
      <c r="B2826" s="2">
        <v>45501</v>
      </c>
      <c r="C2826">
        <v>7</v>
      </c>
      <c r="D2826">
        <v>2024</v>
      </c>
      <c r="F2826" t="s">
        <v>167</v>
      </c>
      <c r="G2826" t="s">
        <v>2650</v>
      </c>
      <c r="H2826" t="s">
        <v>1874</v>
      </c>
      <c r="I2826" t="s">
        <v>2041</v>
      </c>
      <c r="J2826" t="s">
        <v>2026</v>
      </c>
      <c r="K2826" t="s">
        <v>1919</v>
      </c>
      <c r="L2826" t="s">
        <v>1887</v>
      </c>
      <c r="M2826">
        <v>2</v>
      </c>
      <c r="N2826" s="3">
        <v>85</v>
      </c>
      <c r="O2826" s="3">
        <v>44</v>
      </c>
      <c r="P2826" s="4">
        <v>0.1</v>
      </c>
      <c r="Q2826" s="3">
        <v>153</v>
      </c>
      <c r="R2826" s="3">
        <v>88</v>
      </c>
      <c r="S2826" s="3">
        <v>65</v>
      </c>
      <c r="T2826" t="s">
        <v>1954</v>
      </c>
      <c r="U2826" t="s">
        <v>72</v>
      </c>
    </row>
    <row r="2827" spans="1:21" x14ac:dyDescent="0.35">
      <c r="A2827" t="s">
        <v>5385</v>
      </c>
      <c r="B2827" s="2">
        <v>45501</v>
      </c>
      <c r="C2827">
        <v>7</v>
      </c>
      <c r="D2827">
        <v>2024</v>
      </c>
      <c r="F2827" t="s">
        <v>515</v>
      </c>
      <c r="G2827" t="s">
        <v>2786</v>
      </c>
      <c r="H2827" t="s">
        <v>1874</v>
      </c>
      <c r="I2827" t="s">
        <v>2041</v>
      </c>
      <c r="J2827" t="s">
        <v>1963</v>
      </c>
      <c r="K2827" t="s">
        <v>1907</v>
      </c>
      <c r="L2827" t="s">
        <v>1890</v>
      </c>
      <c r="M2827">
        <v>1</v>
      </c>
      <c r="N2827" s="3">
        <v>119</v>
      </c>
      <c r="O2827" s="3">
        <v>72</v>
      </c>
      <c r="P2827" s="4">
        <v>0.1</v>
      </c>
      <c r="Q2827" s="3">
        <v>107.1</v>
      </c>
      <c r="R2827" s="3">
        <v>72</v>
      </c>
      <c r="S2827" s="3">
        <v>35.1</v>
      </c>
      <c r="T2827" t="s">
        <v>1954</v>
      </c>
      <c r="U2827" t="s">
        <v>72</v>
      </c>
    </row>
    <row r="2828" spans="1:21" x14ac:dyDescent="0.35">
      <c r="A2828" t="s">
        <v>5386</v>
      </c>
      <c r="B2828" s="2">
        <v>45501</v>
      </c>
      <c r="C2828">
        <v>7</v>
      </c>
      <c r="D2828">
        <v>2024</v>
      </c>
      <c r="F2828" t="s">
        <v>354</v>
      </c>
      <c r="G2828" t="s">
        <v>3179</v>
      </c>
      <c r="H2828" t="s">
        <v>1866</v>
      </c>
      <c r="I2828" t="s">
        <v>1866</v>
      </c>
      <c r="J2828" t="s">
        <v>2034</v>
      </c>
      <c r="K2828" t="s">
        <v>1904</v>
      </c>
      <c r="L2828" t="s">
        <v>1889</v>
      </c>
      <c r="M2828">
        <v>2</v>
      </c>
      <c r="N2828" s="3">
        <v>149</v>
      </c>
      <c r="O2828" s="3">
        <v>91</v>
      </c>
      <c r="P2828" s="4">
        <v>0</v>
      </c>
      <c r="Q2828" s="3">
        <v>298</v>
      </c>
      <c r="R2828" s="3">
        <v>182</v>
      </c>
      <c r="S2828" s="3">
        <v>116</v>
      </c>
      <c r="T2828" t="s">
        <v>1954</v>
      </c>
      <c r="U2828" t="s">
        <v>72</v>
      </c>
    </row>
    <row r="2829" spans="1:21" x14ac:dyDescent="0.35">
      <c r="A2829" t="s">
        <v>5387</v>
      </c>
      <c r="B2829" s="2">
        <v>45501</v>
      </c>
      <c r="C2829">
        <v>7</v>
      </c>
      <c r="D2829">
        <v>2024</v>
      </c>
      <c r="F2829" t="s">
        <v>143</v>
      </c>
      <c r="G2829" t="s">
        <v>2400</v>
      </c>
      <c r="H2829" t="s">
        <v>1875</v>
      </c>
      <c r="I2829" t="s">
        <v>1981</v>
      </c>
      <c r="J2829" t="s">
        <v>2114</v>
      </c>
      <c r="K2829" t="s">
        <v>1915</v>
      </c>
      <c r="L2829" t="s">
        <v>1886</v>
      </c>
      <c r="M2829">
        <v>1</v>
      </c>
      <c r="N2829" s="3">
        <v>85</v>
      </c>
      <c r="O2829" s="3">
        <v>41</v>
      </c>
      <c r="P2829" s="4">
        <v>0</v>
      </c>
      <c r="Q2829" s="3">
        <v>85</v>
      </c>
      <c r="R2829" s="3">
        <v>41</v>
      </c>
      <c r="S2829" s="3">
        <v>44</v>
      </c>
      <c r="T2829" t="s">
        <v>1954</v>
      </c>
      <c r="U2829" t="s">
        <v>72</v>
      </c>
    </row>
    <row r="2830" spans="1:21" x14ac:dyDescent="0.35">
      <c r="A2830" t="s">
        <v>5388</v>
      </c>
      <c r="B2830" s="2">
        <v>45501</v>
      </c>
      <c r="C2830">
        <v>7</v>
      </c>
      <c r="D2830">
        <v>2024</v>
      </c>
      <c r="F2830" t="s">
        <v>111</v>
      </c>
      <c r="G2830" t="s">
        <v>3203</v>
      </c>
      <c r="H2830" t="s">
        <v>1863</v>
      </c>
      <c r="I2830" t="s">
        <v>1952</v>
      </c>
      <c r="J2830" t="s">
        <v>2045</v>
      </c>
      <c r="K2830" t="s">
        <v>1910</v>
      </c>
      <c r="L2830" t="s">
        <v>1890</v>
      </c>
      <c r="M2830">
        <v>3</v>
      </c>
      <c r="N2830" s="3">
        <v>99</v>
      </c>
      <c r="O2830" s="3">
        <v>58</v>
      </c>
      <c r="P2830" s="4">
        <v>0.05</v>
      </c>
      <c r="Q2830" s="3">
        <v>282.14999999999998</v>
      </c>
      <c r="R2830" s="3">
        <v>174</v>
      </c>
      <c r="S2830" s="3">
        <v>108.15</v>
      </c>
      <c r="T2830" t="s">
        <v>1954</v>
      </c>
      <c r="U2830" t="s">
        <v>72</v>
      </c>
    </row>
    <row r="2831" spans="1:21" x14ac:dyDescent="0.35">
      <c r="A2831" t="s">
        <v>5389</v>
      </c>
      <c r="B2831" s="2">
        <v>45501</v>
      </c>
      <c r="C2831">
        <v>7</v>
      </c>
      <c r="D2831">
        <v>2024</v>
      </c>
      <c r="F2831" t="s">
        <v>176</v>
      </c>
      <c r="G2831" t="s">
        <v>2141</v>
      </c>
      <c r="H2831" t="s">
        <v>1875</v>
      </c>
      <c r="I2831" t="s">
        <v>2054</v>
      </c>
      <c r="J2831" t="s">
        <v>2023</v>
      </c>
      <c r="K2831" t="s">
        <v>1912</v>
      </c>
      <c r="L2831" t="s">
        <v>1890</v>
      </c>
      <c r="M2831">
        <v>1</v>
      </c>
      <c r="N2831" s="3">
        <v>249</v>
      </c>
      <c r="O2831" s="3">
        <v>168</v>
      </c>
      <c r="P2831" s="4">
        <v>0.15</v>
      </c>
      <c r="Q2831" s="3">
        <v>211.65</v>
      </c>
      <c r="R2831" s="3">
        <v>168</v>
      </c>
      <c r="S2831" s="3">
        <v>43.65</v>
      </c>
      <c r="T2831" t="s">
        <v>1954</v>
      </c>
      <c r="U2831" t="s">
        <v>72</v>
      </c>
    </row>
    <row r="2832" spans="1:21" x14ac:dyDescent="0.35">
      <c r="A2832" t="s">
        <v>5390</v>
      </c>
      <c r="B2832" s="2">
        <v>45501</v>
      </c>
      <c r="C2832">
        <v>7</v>
      </c>
      <c r="D2832">
        <v>2024</v>
      </c>
      <c r="F2832" t="s">
        <v>584</v>
      </c>
      <c r="G2832" t="s">
        <v>2341</v>
      </c>
      <c r="H2832" t="s">
        <v>1875</v>
      </c>
      <c r="I2832" t="s">
        <v>2054</v>
      </c>
      <c r="J2832" t="s">
        <v>2114</v>
      </c>
      <c r="K2832" t="s">
        <v>1915</v>
      </c>
      <c r="L2832" t="s">
        <v>1886</v>
      </c>
      <c r="M2832">
        <v>2</v>
      </c>
      <c r="N2832" s="3">
        <v>85</v>
      </c>
      <c r="O2832" s="3">
        <v>41</v>
      </c>
      <c r="P2832" s="4">
        <v>0</v>
      </c>
      <c r="Q2832" s="3">
        <v>170</v>
      </c>
      <c r="R2832" s="3">
        <v>82</v>
      </c>
      <c r="S2832" s="3">
        <v>88</v>
      </c>
      <c r="T2832" t="s">
        <v>1954</v>
      </c>
      <c r="U2832" t="s">
        <v>72</v>
      </c>
    </row>
    <row r="2833" spans="1:21" x14ac:dyDescent="0.35">
      <c r="A2833" t="s">
        <v>5391</v>
      </c>
      <c r="B2833" s="2">
        <v>45501</v>
      </c>
      <c r="C2833">
        <v>7</v>
      </c>
      <c r="D2833">
        <v>2024</v>
      </c>
      <c r="F2833" t="s">
        <v>733</v>
      </c>
      <c r="G2833" t="s">
        <v>3289</v>
      </c>
      <c r="H2833" t="s">
        <v>1867</v>
      </c>
      <c r="I2833" t="s">
        <v>2004</v>
      </c>
      <c r="J2833" t="s">
        <v>1987</v>
      </c>
      <c r="K2833" t="s">
        <v>1908</v>
      </c>
      <c r="L2833" t="s">
        <v>1890</v>
      </c>
      <c r="M2833">
        <v>1</v>
      </c>
      <c r="N2833" s="3">
        <v>129</v>
      </c>
      <c r="O2833" s="3">
        <v>78</v>
      </c>
      <c r="P2833" s="4">
        <v>0.05</v>
      </c>
      <c r="Q2833" s="3">
        <v>122.55</v>
      </c>
      <c r="R2833" s="3">
        <v>78</v>
      </c>
      <c r="S2833" s="3">
        <v>44.55</v>
      </c>
      <c r="T2833" t="s">
        <v>1954</v>
      </c>
      <c r="U2833" t="s">
        <v>72</v>
      </c>
    </row>
    <row r="2834" spans="1:21" x14ac:dyDescent="0.35">
      <c r="A2834" t="s">
        <v>5392</v>
      </c>
      <c r="B2834" s="2">
        <v>45501</v>
      </c>
      <c r="C2834">
        <v>7</v>
      </c>
      <c r="D2834">
        <v>2024</v>
      </c>
      <c r="F2834" t="s">
        <v>1486</v>
      </c>
      <c r="G2834" t="s">
        <v>2872</v>
      </c>
      <c r="H2834" t="s">
        <v>1875</v>
      </c>
      <c r="I2834" t="s">
        <v>1970</v>
      </c>
      <c r="J2834" t="s">
        <v>2162</v>
      </c>
      <c r="K2834" t="s">
        <v>1921</v>
      </c>
      <c r="L2834" t="s">
        <v>1889</v>
      </c>
      <c r="M2834">
        <v>1</v>
      </c>
      <c r="N2834" s="3">
        <v>55</v>
      </c>
      <c r="O2834" s="3">
        <v>27</v>
      </c>
      <c r="P2834" s="4">
        <v>0.05</v>
      </c>
      <c r="Q2834" s="3">
        <v>52.25</v>
      </c>
      <c r="R2834" s="3">
        <v>27</v>
      </c>
      <c r="S2834" s="3">
        <v>25.25</v>
      </c>
      <c r="T2834" t="s">
        <v>1954</v>
      </c>
      <c r="U2834" t="s">
        <v>72</v>
      </c>
    </row>
    <row r="2835" spans="1:21" x14ac:dyDescent="0.35">
      <c r="A2835" t="s">
        <v>5393</v>
      </c>
      <c r="B2835" s="2">
        <v>45501</v>
      </c>
      <c r="C2835">
        <v>7</v>
      </c>
      <c r="D2835">
        <v>2024</v>
      </c>
      <c r="F2835" t="s">
        <v>806</v>
      </c>
      <c r="G2835" t="s">
        <v>2364</v>
      </c>
      <c r="H2835" t="s">
        <v>1870</v>
      </c>
      <c r="I2835" t="s">
        <v>2060</v>
      </c>
      <c r="J2835" t="s">
        <v>2045</v>
      </c>
      <c r="K2835" t="s">
        <v>1910</v>
      </c>
      <c r="L2835" t="s">
        <v>1890</v>
      </c>
      <c r="M2835">
        <v>2</v>
      </c>
      <c r="N2835" s="3">
        <v>99</v>
      </c>
      <c r="O2835" s="3">
        <v>58</v>
      </c>
      <c r="P2835" s="4">
        <v>0.05</v>
      </c>
      <c r="Q2835" s="3">
        <v>188.1</v>
      </c>
      <c r="R2835" s="3">
        <v>116</v>
      </c>
      <c r="S2835" s="3">
        <v>72.099999999999994</v>
      </c>
      <c r="T2835" t="s">
        <v>1954</v>
      </c>
      <c r="U2835" t="s">
        <v>72</v>
      </c>
    </row>
    <row r="2836" spans="1:21" x14ac:dyDescent="0.35">
      <c r="A2836" t="s">
        <v>5394</v>
      </c>
      <c r="B2836" s="2">
        <v>45501</v>
      </c>
      <c r="C2836">
        <v>7</v>
      </c>
      <c r="D2836">
        <v>2024</v>
      </c>
      <c r="F2836" t="s">
        <v>338</v>
      </c>
      <c r="G2836" t="s">
        <v>2078</v>
      </c>
      <c r="H2836" t="s">
        <v>1864</v>
      </c>
      <c r="I2836" t="s">
        <v>2211</v>
      </c>
      <c r="J2836" t="s">
        <v>1987</v>
      </c>
      <c r="K2836" t="s">
        <v>1908</v>
      </c>
      <c r="L2836" t="s">
        <v>1890</v>
      </c>
      <c r="M2836">
        <v>4</v>
      </c>
      <c r="N2836" s="3">
        <v>129</v>
      </c>
      <c r="O2836" s="3">
        <v>78</v>
      </c>
      <c r="P2836" s="4">
        <v>0.1</v>
      </c>
      <c r="Q2836" s="3">
        <v>464.4</v>
      </c>
      <c r="R2836" s="3">
        <v>312</v>
      </c>
      <c r="S2836" s="3">
        <v>152.4</v>
      </c>
      <c r="T2836" t="s">
        <v>1954</v>
      </c>
      <c r="U2836" t="s">
        <v>72</v>
      </c>
    </row>
    <row r="2837" spans="1:21" x14ac:dyDescent="0.35">
      <c r="A2837" t="s">
        <v>5395</v>
      </c>
      <c r="B2837" s="2">
        <v>45501</v>
      </c>
      <c r="C2837">
        <v>7</v>
      </c>
      <c r="D2837">
        <v>2024</v>
      </c>
      <c r="F2837" t="s">
        <v>1757</v>
      </c>
      <c r="G2837" t="s">
        <v>2879</v>
      </c>
      <c r="H2837" t="s">
        <v>1866</v>
      </c>
      <c r="I2837" t="s">
        <v>1866</v>
      </c>
      <c r="J2837" t="s">
        <v>2061</v>
      </c>
      <c r="K2837" t="s">
        <v>1923</v>
      </c>
      <c r="L2837" t="s">
        <v>1888</v>
      </c>
      <c r="M2837">
        <v>2</v>
      </c>
      <c r="N2837" s="3">
        <v>25</v>
      </c>
      <c r="O2837" s="3">
        <v>11</v>
      </c>
      <c r="P2837" s="4">
        <v>0.05</v>
      </c>
      <c r="Q2837" s="3">
        <v>47.5</v>
      </c>
      <c r="R2837" s="3">
        <v>22</v>
      </c>
      <c r="S2837" s="3">
        <v>25.5</v>
      </c>
      <c r="T2837" t="s">
        <v>1954</v>
      </c>
      <c r="U2837" t="s">
        <v>72</v>
      </c>
    </row>
    <row r="2838" spans="1:21" x14ac:dyDescent="0.35">
      <c r="A2838" t="s">
        <v>5396</v>
      </c>
      <c r="B2838" s="2">
        <v>45502</v>
      </c>
      <c r="C2838">
        <v>7</v>
      </c>
      <c r="D2838">
        <v>2024</v>
      </c>
      <c r="F2838" t="s">
        <v>1854</v>
      </c>
      <c r="G2838" t="s">
        <v>2231</v>
      </c>
      <c r="H2838" t="s">
        <v>1864</v>
      </c>
      <c r="I2838" t="s">
        <v>2044</v>
      </c>
      <c r="J2838" t="s">
        <v>1960</v>
      </c>
      <c r="K2838" t="s">
        <v>1924</v>
      </c>
      <c r="L2838" t="s">
        <v>1885</v>
      </c>
      <c r="M2838">
        <v>2</v>
      </c>
      <c r="N2838" s="3">
        <v>42</v>
      </c>
      <c r="O2838" s="3">
        <v>20</v>
      </c>
      <c r="P2838" s="4">
        <v>0</v>
      </c>
      <c r="Q2838" s="3">
        <v>84</v>
      </c>
      <c r="R2838" s="3">
        <v>40</v>
      </c>
      <c r="S2838" s="3">
        <v>44</v>
      </c>
      <c r="T2838" t="s">
        <v>1954</v>
      </c>
      <c r="U2838" t="s">
        <v>71</v>
      </c>
    </row>
    <row r="2839" spans="1:21" x14ac:dyDescent="0.35">
      <c r="A2839" t="s">
        <v>5397</v>
      </c>
      <c r="B2839" s="2">
        <v>45502</v>
      </c>
      <c r="C2839">
        <v>7</v>
      </c>
      <c r="D2839">
        <v>2024</v>
      </c>
      <c r="F2839" t="s">
        <v>229</v>
      </c>
      <c r="G2839" t="s">
        <v>2048</v>
      </c>
      <c r="H2839" t="s">
        <v>1872</v>
      </c>
      <c r="I2839" t="s">
        <v>1986</v>
      </c>
      <c r="J2839" t="s">
        <v>1956</v>
      </c>
      <c r="K2839" t="s">
        <v>1909</v>
      </c>
      <c r="L2839" t="s">
        <v>1887</v>
      </c>
      <c r="M2839">
        <v>3</v>
      </c>
      <c r="N2839" s="3">
        <v>95</v>
      </c>
      <c r="O2839" s="3">
        <v>54</v>
      </c>
      <c r="P2839" s="4">
        <v>0</v>
      </c>
      <c r="Q2839" s="3">
        <v>285</v>
      </c>
      <c r="R2839" s="3">
        <v>162</v>
      </c>
      <c r="S2839" s="3">
        <v>123</v>
      </c>
      <c r="T2839" t="s">
        <v>1954</v>
      </c>
      <c r="U2839" t="s">
        <v>72</v>
      </c>
    </row>
    <row r="2840" spans="1:21" x14ac:dyDescent="0.35">
      <c r="A2840" t="s">
        <v>5398</v>
      </c>
      <c r="B2840" s="2">
        <v>45502</v>
      </c>
      <c r="C2840">
        <v>7</v>
      </c>
      <c r="D2840">
        <v>2024</v>
      </c>
      <c r="F2840" t="s">
        <v>1186</v>
      </c>
      <c r="G2840" t="s">
        <v>3108</v>
      </c>
      <c r="H2840" t="s">
        <v>1870</v>
      </c>
      <c r="I2840" t="s">
        <v>2192</v>
      </c>
      <c r="J2840" t="s">
        <v>2162</v>
      </c>
      <c r="K2840" t="s">
        <v>1921</v>
      </c>
      <c r="L2840" t="s">
        <v>1889</v>
      </c>
      <c r="M2840">
        <v>3</v>
      </c>
      <c r="N2840" s="3">
        <v>55</v>
      </c>
      <c r="O2840" s="3">
        <v>27</v>
      </c>
      <c r="P2840" s="4">
        <v>0.05</v>
      </c>
      <c r="Q2840" s="3">
        <v>156.75</v>
      </c>
      <c r="R2840" s="3">
        <v>81</v>
      </c>
      <c r="S2840" s="3">
        <v>75.75</v>
      </c>
      <c r="T2840" t="s">
        <v>1954</v>
      </c>
      <c r="U2840" t="s">
        <v>72</v>
      </c>
    </row>
    <row r="2841" spans="1:21" x14ac:dyDescent="0.35">
      <c r="A2841" t="s">
        <v>5399</v>
      </c>
      <c r="B2841" s="2">
        <v>45502</v>
      </c>
      <c r="C2841">
        <v>7</v>
      </c>
      <c r="D2841">
        <v>2024</v>
      </c>
      <c r="F2841" t="s">
        <v>283</v>
      </c>
      <c r="G2841" t="s">
        <v>2499</v>
      </c>
      <c r="H2841" t="s">
        <v>1866</v>
      </c>
      <c r="I2841" t="s">
        <v>1866</v>
      </c>
      <c r="J2841" t="s">
        <v>2183</v>
      </c>
      <c r="K2841" t="s">
        <v>1917</v>
      </c>
      <c r="L2841" t="s">
        <v>1886</v>
      </c>
      <c r="M2841">
        <v>2</v>
      </c>
      <c r="N2841" s="3">
        <v>72</v>
      </c>
      <c r="O2841" s="3">
        <v>34</v>
      </c>
      <c r="P2841" s="4">
        <v>0</v>
      </c>
      <c r="Q2841" s="3">
        <v>144</v>
      </c>
      <c r="R2841" s="3">
        <v>68</v>
      </c>
      <c r="S2841" s="3">
        <v>76</v>
      </c>
      <c r="T2841" t="s">
        <v>1954</v>
      </c>
      <c r="U2841" t="s">
        <v>72</v>
      </c>
    </row>
    <row r="2842" spans="1:21" x14ac:dyDescent="0.35">
      <c r="A2842" t="s">
        <v>5400</v>
      </c>
      <c r="B2842" s="2">
        <v>45502</v>
      </c>
      <c r="C2842">
        <v>7</v>
      </c>
      <c r="D2842">
        <v>2024</v>
      </c>
      <c r="F2842" t="s">
        <v>796</v>
      </c>
      <c r="G2842" t="s">
        <v>5401</v>
      </c>
      <c r="H2842" t="s">
        <v>1866</v>
      </c>
      <c r="I2842" t="s">
        <v>1866</v>
      </c>
      <c r="J2842" t="s">
        <v>2183</v>
      </c>
      <c r="K2842" t="s">
        <v>1917</v>
      </c>
      <c r="L2842" t="s">
        <v>1886</v>
      </c>
      <c r="M2842">
        <v>1</v>
      </c>
      <c r="N2842" s="3">
        <v>72</v>
      </c>
      <c r="O2842" s="3">
        <v>34</v>
      </c>
      <c r="P2842" s="4">
        <v>0.1</v>
      </c>
      <c r="Q2842" s="3">
        <v>64.8</v>
      </c>
      <c r="R2842" s="3">
        <v>34</v>
      </c>
      <c r="S2842" s="3">
        <v>30.8</v>
      </c>
      <c r="T2842" t="s">
        <v>1954</v>
      </c>
      <c r="U2842" t="s">
        <v>71</v>
      </c>
    </row>
    <row r="2843" spans="1:21" x14ac:dyDescent="0.35">
      <c r="A2843" t="s">
        <v>5402</v>
      </c>
      <c r="B2843" s="2">
        <v>45502</v>
      </c>
      <c r="C2843">
        <v>7</v>
      </c>
      <c r="D2843">
        <v>2024</v>
      </c>
      <c r="F2843" t="s">
        <v>361</v>
      </c>
      <c r="G2843" t="s">
        <v>2920</v>
      </c>
      <c r="H2843" t="s">
        <v>1867</v>
      </c>
      <c r="I2843" t="s">
        <v>2004</v>
      </c>
      <c r="J2843" t="s">
        <v>2015</v>
      </c>
      <c r="K2843" t="s">
        <v>1914</v>
      </c>
      <c r="L2843" t="s">
        <v>1888</v>
      </c>
      <c r="M2843">
        <v>3</v>
      </c>
      <c r="N2843" s="3">
        <v>65</v>
      </c>
      <c r="O2843" s="3">
        <v>32</v>
      </c>
      <c r="P2843" s="4">
        <v>0.1</v>
      </c>
      <c r="Q2843" s="3">
        <v>175.5</v>
      </c>
      <c r="R2843" s="3">
        <v>96</v>
      </c>
      <c r="S2843" s="3">
        <v>79.5</v>
      </c>
      <c r="T2843" t="s">
        <v>1954</v>
      </c>
      <c r="U2843" t="s">
        <v>72</v>
      </c>
    </row>
    <row r="2844" spans="1:21" x14ac:dyDescent="0.35">
      <c r="A2844" t="s">
        <v>5403</v>
      </c>
      <c r="B2844" s="2">
        <v>45503</v>
      </c>
      <c r="C2844">
        <v>7</v>
      </c>
      <c r="D2844">
        <v>2024</v>
      </c>
      <c r="F2844" t="s">
        <v>177</v>
      </c>
      <c r="G2844" t="s">
        <v>3013</v>
      </c>
      <c r="H2844" t="s">
        <v>1870</v>
      </c>
      <c r="I2844" t="s">
        <v>2083</v>
      </c>
      <c r="J2844" t="s">
        <v>1960</v>
      </c>
      <c r="K2844" t="s">
        <v>1924</v>
      </c>
      <c r="L2844" t="s">
        <v>1885</v>
      </c>
      <c r="M2844">
        <v>2</v>
      </c>
      <c r="N2844" s="3">
        <v>42</v>
      </c>
      <c r="O2844" s="3">
        <v>20</v>
      </c>
      <c r="P2844" s="4">
        <v>0.1</v>
      </c>
      <c r="Q2844" s="3">
        <v>75.599999999999994</v>
      </c>
      <c r="R2844" s="3">
        <v>40</v>
      </c>
      <c r="S2844" s="3">
        <v>35.6</v>
      </c>
      <c r="T2844" t="s">
        <v>1954</v>
      </c>
      <c r="U2844" t="s">
        <v>72</v>
      </c>
    </row>
    <row r="2845" spans="1:21" x14ac:dyDescent="0.35">
      <c r="A2845" t="s">
        <v>5404</v>
      </c>
      <c r="B2845" s="2">
        <v>45503</v>
      </c>
      <c r="C2845">
        <v>7</v>
      </c>
      <c r="D2845">
        <v>2024</v>
      </c>
      <c r="F2845" t="s">
        <v>1017</v>
      </c>
      <c r="G2845" t="s">
        <v>3520</v>
      </c>
      <c r="H2845" t="s">
        <v>1872</v>
      </c>
      <c r="I2845" t="s">
        <v>2152</v>
      </c>
      <c r="J2845" t="s">
        <v>1953</v>
      </c>
      <c r="K2845" t="s">
        <v>1905</v>
      </c>
      <c r="L2845" t="s">
        <v>1888</v>
      </c>
      <c r="M2845">
        <v>1</v>
      </c>
      <c r="N2845" s="3">
        <v>120</v>
      </c>
      <c r="O2845" s="3">
        <v>63</v>
      </c>
      <c r="P2845" s="4">
        <v>0.05</v>
      </c>
      <c r="Q2845" s="3">
        <v>114</v>
      </c>
      <c r="R2845" s="3">
        <v>63</v>
      </c>
      <c r="S2845" s="3">
        <v>51</v>
      </c>
      <c r="T2845" t="s">
        <v>1954</v>
      </c>
      <c r="U2845" t="s">
        <v>72</v>
      </c>
    </row>
    <row r="2846" spans="1:21" x14ac:dyDescent="0.35">
      <c r="A2846" t="s">
        <v>5405</v>
      </c>
      <c r="B2846" s="2">
        <v>45503</v>
      </c>
      <c r="C2846">
        <v>7</v>
      </c>
      <c r="D2846">
        <v>2024</v>
      </c>
      <c r="F2846" t="s">
        <v>836</v>
      </c>
      <c r="G2846" t="s">
        <v>3548</v>
      </c>
      <c r="H2846" t="s">
        <v>1868</v>
      </c>
      <c r="I2846" t="s">
        <v>2014</v>
      </c>
      <c r="J2846" t="s">
        <v>2183</v>
      </c>
      <c r="K2846" t="s">
        <v>1917</v>
      </c>
      <c r="L2846" t="s">
        <v>1886</v>
      </c>
      <c r="M2846">
        <v>1</v>
      </c>
      <c r="N2846" s="3">
        <v>72</v>
      </c>
      <c r="O2846" s="3">
        <v>34</v>
      </c>
      <c r="P2846" s="4">
        <v>0.1</v>
      </c>
      <c r="Q2846" s="3">
        <v>64.8</v>
      </c>
      <c r="R2846" s="3">
        <v>34</v>
      </c>
      <c r="S2846" s="3">
        <v>30.8</v>
      </c>
      <c r="T2846" t="s">
        <v>1954</v>
      </c>
      <c r="U2846" t="s">
        <v>72</v>
      </c>
    </row>
    <row r="2847" spans="1:21" x14ac:dyDescent="0.35">
      <c r="A2847" t="s">
        <v>5406</v>
      </c>
      <c r="B2847" s="2">
        <v>45503</v>
      </c>
      <c r="C2847">
        <v>7</v>
      </c>
      <c r="D2847">
        <v>2024</v>
      </c>
      <c r="F2847" t="s">
        <v>85</v>
      </c>
      <c r="G2847" t="s">
        <v>2286</v>
      </c>
      <c r="H2847" t="s">
        <v>1863</v>
      </c>
      <c r="I2847" t="s">
        <v>2056</v>
      </c>
      <c r="J2847" t="s">
        <v>1991</v>
      </c>
      <c r="K2847" t="s">
        <v>1925</v>
      </c>
      <c r="L2847" t="s">
        <v>1885</v>
      </c>
      <c r="M2847">
        <v>5</v>
      </c>
      <c r="N2847" s="3">
        <v>35</v>
      </c>
      <c r="O2847" s="3">
        <v>16</v>
      </c>
      <c r="P2847" s="4">
        <v>0.1</v>
      </c>
      <c r="Q2847" s="3">
        <v>157.5</v>
      </c>
      <c r="R2847" s="3">
        <v>80</v>
      </c>
      <c r="S2847" s="3">
        <v>77.5</v>
      </c>
      <c r="T2847" t="s">
        <v>1954</v>
      </c>
      <c r="U2847" t="s">
        <v>72</v>
      </c>
    </row>
    <row r="2848" spans="1:21" x14ac:dyDescent="0.35">
      <c r="A2848" t="s">
        <v>5407</v>
      </c>
      <c r="B2848" s="2">
        <v>45503</v>
      </c>
      <c r="C2848">
        <v>7</v>
      </c>
      <c r="D2848">
        <v>2024</v>
      </c>
      <c r="F2848" t="s">
        <v>231</v>
      </c>
      <c r="G2848" t="s">
        <v>2006</v>
      </c>
      <c r="H2848" t="s">
        <v>1868</v>
      </c>
      <c r="I2848" t="s">
        <v>2014</v>
      </c>
      <c r="J2848" t="s">
        <v>1997</v>
      </c>
      <c r="K2848" t="s">
        <v>1906</v>
      </c>
      <c r="L2848" t="s">
        <v>1889</v>
      </c>
      <c r="M2848">
        <v>4</v>
      </c>
      <c r="N2848" s="3">
        <v>89</v>
      </c>
      <c r="O2848" s="3">
        <v>48</v>
      </c>
      <c r="P2848" s="4">
        <v>0.05</v>
      </c>
      <c r="Q2848" s="3">
        <v>338.2</v>
      </c>
      <c r="R2848" s="3">
        <v>192</v>
      </c>
      <c r="S2848" s="3">
        <v>146.19999999999999</v>
      </c>
      <c r="T2848" t="s">
        <v>1954</v>
      </c>
      <c r="U2848" t="s">
        <v>72</v>
      </c>
    </row>
    <row r="2849" spans="1:21" x14ac:dyDescent="0.35">
      <c r="A2849" t="s">
        <v>5408</v>
      </c>
      <c r="B2849" s="2">
        <v>45503</v>
      </c>
      <c r="C2849">
        <v>7</v>
      </c>
      <c r="D2849">
        <v>2024</v>
      </c>
      <c r="F2849" t="s">
        <v>309</v>
      </c>
      <c r="G2849" t="s">
        <v>2535</v>
      </c>
      <c r="H2849" t="s">
        <v>1870</v>
      </c>
      <c r="I2849" t="s">
        <v>2060</v>
      </c>
      <c r="J2849" t="s">
        <v>1991</v>
      </c>
      <c r="K2849" t="s">
        <v>1925</v>
      </c>
      <c r="L2849" t="s">
        <v>1885</v>
      </c>
      <c r="M2849">
        <v>1</v>
      </c>
      <c r="N2849" s="3">
        <v>35</v>
      </c>
      <c r="O2849" s="3">
        <v>16</v>
      </c>
      <c r="P2849" s="4">
        <v>0.15</v>
      </c>
      <c r="Q2849" s="3">
        <v>29.75</v>
      </c>
      <c r="R2849" s="3">
        <v>16</v>
      </c>
      <c r="S2849" s="3">
        <v>13.75</v>
      </c>
      <c r="T2849" t="s">
        <v>1954</v>
      </c>
      <c r="U2849" t="s">
        <v>72</v>
      </c>
    </row>
    <row r="2850" spans="1:21" x14ac:dyDescent="0.35">
      <c r="A2850" t="s">
        <v>5409</v>
      </c>
      <c r="B2850" s="2">
        <v>45503</v>
      </c>
      <c r="C2850">
        <v>7</v>
      </c>
      <c r="D2850">
        <v>2024</v>
      </c>
      <c r="F2850" t="s">
        <v>259</v>
      </c>
      <c r="G2850" t="s">
        <v>2537</v>
      </c>
      <c r="H2850" t="s">
        <v>1875</v>
      </c>
      <c r="I2850" t="s">
        <v>2054</v>
      </c>
      <c r="J2850" t="s">
        <v>1960</v>
      </c>
      <c r="K2850" t="s">
        <v>1924</v>
      </c>
      <c r="L2850" t="s">
        <v>1885</v>
      </c>
      <c r="M2850">
        <v>3</v>
      </c>
      <c r="N2850" s="3">
        <v>42</v>
      </c>
      <c r="O2850" s="3">
        <v>20</v>
      </c>
      <c r="P2850" s="4">
        <v>0</v>
      </c>
      <c r="Q2850" s="3">
        <v>126</v>
      </c>
      <c r="R2850" s="3">
        <v>60</v>
      </c>
      <c r="S2850" s="3">
        <v>66</v>
      </c>
      <c r="T2850" t="s">
        <v>1954</v>
      </c>
      <c r="U2850" t="s">
        <v>72</v>
      </c>
    </row>
    <row r="2851" spans="1:21" x14ac:dyDescent="0.35">
      <c r="A2851" t="s">
        <v>5410</v>
      </c>
      <c r="B2851" s="2">
        <v>45503</v>
      </c>
      <c r="C2851">
        <v>7</v>
      </c>
      <c r="D2851">
        <v>2024</v>
      </c>
      <c r="F2851" t="s">
        <v>252</v>
      </c>
      <c r="G2851" t="s">
        <v>2356</v>
      </c>
      <c r="H2851" t="s">
        <v>1868</v>
      </c>
      <c r="I2851" t="s">
        <v>2014</v>
      </c>
      <c r="J2851" t="s">
        <v>1956</v>
      </c>
      <c r="K2851" t="s">
        <v>1909</v>
      </c>
      <c r="L2851" t="s">
        <v>1887</v>
      </c>
      <c r="M2851">
        <v>1</v>
      </c>
      <c r="N2851" s="3">
        <v>95</v>
      </c>
      <c r="O2851" s="3">
        <v>54</v>
      </c>
      <c r="P2851" s="4">
        <v>0</v>
      </c>
      <c r="Q2851" s="3">
        <v>95</v>
      </c>
      <c r="R2851" s="3">
        <v>54</v>
      </c>
      <c r="S2851" s="3">
        <v>41</v>
      </c>
      <c r="T2851" t="s">
        <v>1954</v>
      </c>
      <c r="U2851" t="s">
        <v>72</v>
      </c>
    </row>
    <row r="2852" spans="1:21" x14ac:dyDescent="0.35">
      <c r="A2852" t="s">
        <v>5411</v>
      </c>
      <c r="B2852" s="2">
        <v>45503</v>
      </c>
      <c r="C2852">
        <v>7</v>
      </c>
      <c r="D2852">
        <v>2024</v>
      </c>
      <c r="F2852" t="s">
        <v>190</v>
      </c>
      <c r="G2852" t="s">
        <v>3032</v>
      </c>
      <c r="H2852" t="s">
        <v>1872</v>
      </c>
      <c r="I2852" t="s">
        <v>2357</v>
      </c>
      <c r="J2852" t="s">
        <v>2067</v>
      </c>
      <c r="K2852" t="s">
        <v>1918</v>
      </c>
      <c r="L2852" t="s">
        <v>1889</v>
      </c>
      <c r="M2852">
        <v>1</v>
      </c>
      <c r="N2852" s="3">
        <v>69</v>
      </c>
      <c r="O2852" s="3">
        <v>37</v>
      </c>
      <c r="P2852" s="4">
        <v>0.15</v>
      </c>
      <c r="Q2852" s="3">
        <v>58.65</v>
      </c>
      <c r="R2852" s="3">
        <v>37</v>
      </c>
      <c r="S2852" s="3">
        <v>21.65</v>
      </c>
      <c r="T2852" t="s">
        <v>1954</v>
      </c>
      <c r="U2852" t="s">
        <v>72</v>
      </c>
    </row>
    <row r="2853" spans="1:21" x14ac:dyDescent="0.35">
      <c r="A2853" t="s">
        <v>5412</v>
      </c>
      <c r="B2853" s="2">
        <v>45503</v>
      </c>
      <c r="C2853">
        <v>7</v>
      </c>
      <c r="D2853">
        <v>2024</v>
      </c>
      <c r="F2853" t="s">
        <v>1054</v>
      </c>
      <c r="G2853" t="s">
        <v>2010</v>
      </c>
      <c r="H2853" t="s">
        <v>1866</v>
      </c>
      <c r="I2853" t="s">
        <v>1866</v>
      </c>
      <c r="J2853" t="s">
        <v>1991</v>
      </c>
      <c r="K2853" t="s">
        <v>1925</v>
      </c>
      <c r="L2853" t="s">
        <v>1885</v>
      </c>
      <c r="M2853">
        <v>2</v>
      </c>
      <c r="N2853" s="3">
        <v>35</v>
      </c>
      <c r="O2853" s="3">
        <v>16</v>
      </c>
      <c r="P2853" s="4">
        <v>0</v>
      </c>
      <c r="Q2853" s="3">
        <v>70</v>
      </c>
      <c r="R2853" s="3">
        <v>32</v>
      </c>
      <c r="S2853" s="3">
        <v>38</v>
      </c>
      <c r="T2853" t="s">
        <v>1954</v>
      </c>
      <c r="U2853" t="s">
        <v>72</v>
      </c>
    </row>
    <row r="2854" spans="1:21" x14ac:dyDescent="0.35">
      <c r="A2854" t="s">
        <v>5413</v>
      </c>
      <c r="B2854" s="2">
        <v>45503</v>
      </c>
      <c r="C2854">
        <v>7</v>
      </c>
      <c r="D2854">
        <v>2024</v>
      </c>
      <c r="F2854" t="s">
        <v>372</v>
      </c>
      <c r="G2854" t="s">
        <v>2473</v>
      </c>
      <c r="H2854" t="s">
        <v>1875</v>
      </c>
      <c r="I2854" t="s">
        <v>1996</v>
      </c>
      <c r="J2854" t="s">
        <v>1997</v>
      </c>
      <c r="K2854" t="s">
        <v>1906</v>
      </c>
      <c r="L2854" t="s">
        <v>1889</v>
      </c>
      <c r="M2854">
        <v>1</v>
      </c>
      <c r="N2854" s="3">
        <v>89</v>
      </c>
      <c r="O2854" s="3">
        <v>48</v>
      </c>
      <c r="P2854" s="4">
        <v>0.05</v>
      </c>
      <c r="Q2854" s="3">
        <v>84.55</v>
      </c>
      <c r="R2854" s="3">
        <v>48</v>
      </c>
      <c r="S2854" s="3">
        <v>36.549999999999997</v>
      </c>
      <c r="T2854" t="s">
        <v>1954</v>
      </c>
      <c r="U2854" t="s">
        <v>72</v>
      </c>
    </row>
    <row r="2855" spans="1:21" x14ac:dyDescent="0.35">
      <c r="A2855" t="s">
        <v>5414</v>
      </c>
      <c r="B2855" s="2">
        <v>45503</v>
      </c>
      <c r="C2855">
        <v>7</v>
      </c>
      <c r="D2855">
        <v>2024</v>
      </c>
      <c r="F2855" t="s">
        <v>166</v>
      </c>
      <c r="G2855" t="s">
        <v>1993</v>
      </c>
      <c r="H2855" t="s">
        <v>1875</v>
      </c>
      <c r="I2855" t="s">
        <v>1996</v>
      </c>
      <c r="J2855" t="s">
        <v>2001</v>
      </c>
      <c r="K2855" t="s">
        <v>1911</v>
      </c>
      <c r="L2855" t="s">
        <v>1886</v>
      </c>
      <c r="M2855">
        <v>3</v>
      </c>
      <c r="N2855" s="3">
        <v>58</v>
      </c>
      <c r="O2855" s="3">
        <v>25</v>
      </c>
      <c r="P2855" s="4">
        <v>0.05</v>
      </c>
      <c r="Q2855" s="3">
        <v>165.3</v>
      </c>
      <c r="R2855" s="3">
        <v>75</v>
      </c>
      <c r="S2855" s="3">
        <v>90.3</v>
      </c>
      <c r="T2855" t="s">
        <v>1954</v>
      </c>
      <c r="U2855" t="s">
        <v>72</v>
      </c>
    </row>
    <row r="2856" spans="1:21" x14ac:dyDescent="0.35">
      <c r="A2856" t="s">
        <v>5415</v>
      </c>
      <c r="B2856" s="2">
        <v>45503</v>
      </c>
      <c r="C2856">
        <v>7</v>
      </c>
      <c r="D2856">
        <v>2024</v>
      </c>
      <c r="F2856" t="s">
        <v>633</v>
      </c>
      <c r="G2856" t="s">
        <v>2174</v>
      </c>
      <c r="H2856" t="s">
        <v>1866</v>
      </c>
      <c r="I2856" t="s">
        <v>1866</v>
      </c>
      <c r="J2856" t="s">
        <v>1978</v>
      </c>
      <c r="K2856" t="s">
        <v>1916</v>
      </c>
      <c r="L2856" t="s">
        <v>1887</v>
      </c>
      <c r="M2856">
        <v>1</v>
      </c>
      <c r="N2856" s="3">
        <v>79</v>
      </c>
      <c r="O2856" s="3">
        <v>42</v>
      </c>
      <c r="P2856" s="4">
        <v>0</v>
      </c>
      <c r="Q2856" s="3">
        <v>79</v>
      </c>
      <c r="R2856" s="3">
        <v>42</v>
      </c>
      <c r="S2856" s="3">
        <v>37</v>
      </c>
      <c r="T2856" t="s">
        <v>1954</v>
      </c>
      <c r="U2856" t="s">
        <v>72</v>
      </c>
    </row>
    <row r="2857" spans="1:21" x14ac:dyDescent="0.35">
      <c r="A2857" t="s">
        <v>5416</v>
      </c>
      <c r="B2857" s="2">
        <v>45503</v>
      </c>
      <c r="C2857">
        <v>7</v>
      </c>
      <c r="D2857">
        <v>2024</v>
      </c>
      <c r="F2857" t="s">
        <v>690</v>
      </c>
      <c r="G2857" t="s">
        <v>62</v>
      </c>
      <c r="H2857" t="s">
        <v>1864</v>
      </c>
      <c r="I2857" t="s">
        <v>2044</v>
      </c>
      <c r="J2857" t="s">
        <v>1978</v>
      </c>
      <c r="K2857" t="s">
        <v>1916</v>
      </c>
      <c r="L2857" t="s">
        <v>1887</v>
      </c>
      <c r="M2857">
        <v>1</v>
      </c>
      <c r="N2857" s="3">
        <v>79</v>
      </c>
      <c r="O2857" s="3">
        <v>42</v>
      </c>
      <c r="P2857" s="4">
        <v>0.05</v>
      </c>
      <c r="Q2857" s="3">
        <v>75.05</v>
      </c>
      <c r="R2857" s="3">
        <v>42</v>
      </c>
      <c r="S2857" s="3">
        <v>33.049999999999997</v>
      </c>
      <c r="T2857" t="s">
        <v>1954</v>
      </c>
      <c r="U2857" t="s">
        <v>72</v>
      </c>
    </row>
    <row r="2858" spans="1:21" x14ac:dyDescent="0.35">
      <c r="A2858" t="s">
        <v>5417</v>
      </c>
      <c r="B2858" s="2">
        <v>45503</v>
      </c>
      <c r="C2858">
        <v>7</v>
      </c>
      <c r="D2858">
        <v>2024</v>
      </c>
      <c r="F2858" t="s">
        <v>428</v>
      </c>
      <c r="G2858" t="s">
        <v>2306</v>
      </c>
      <c r="H2858" t="s">
        <v>1863</v>
      </c>
      <c r="I2858" t="s">
        <v>1952</v>
      </c>
      <c r="J2858" t="s">
        <v>2023</v>
      </c>
      <c r="K2858" t="s">
        <v>1912</v>
      </c>
      <c r="L2858" t="s">
        <v>1890</v>
      </c>
      <c r="M2858">
        <v>3</v>
      </c>
      <c r="N2858" s="3">
        <v>249</v>
      </c>
      <c r="O2858" s="3">
        <v>168</v>
      </c>
      <c r="P2858" s="4">
        <v>0</v>
      </c>
      <c r="Q2858" s="3">
        <v>747</v>
      </c>
      <c r="R2858" s="3">
        <v>504</v>
      </c>
      <c r="S2858" s="3">
        <v>243</v>
      </c>
      <c r="T2858" t="s">
        <v>1954</v>
      </c>
      <c r="U2858" t="s">
        <v>72</v>
      </c>
    </row>
    <row r="2859" spans="1:21" x14ac:dyDescent="0.35">
      <c r="A2859" t="s">
        <v>5418</v>
      </c>
      <c r="B2859" s="2">
        <v>45503</v>
      </c>
      <c r="C2859">
        <v>7</v>
      </c>
      <c r="D2859">
        <v>2024</v>
      </c>
      <c r="F2859" t="s">
        <v>262</v>
      </c>
      <c r="G2859" t="s">
        <v>2404</v>
      </c>
      <c r="H2859" t="s">
        <v>1870</v>
      </c>
      <c r="I2859" t="s">
        <v>2060</v>
      </c>
      <c r="J2859" t="s">
        <v>2034</v>
      </c>
      <c r="K2859" t="s">
        <v>1904</v>
      </c>
      <c r="L2859" t="s">
        <v>1889</v>
      </c>
      <c r="M2859">
        <v>1</v>
      </c>
      <c r="N2859" s="3">
        <v>149</v>
      </c>
      <c r="O2859" s="3">
        <v>91</v>
      </c>
      <c r="P2859" s="4">
        <v>0.1</v>
      </c>
      <c r="Q2859" s="3">
        <v>134.1</v>
      </c>
      <c r="R2859" s="3">
        <v>91</v>
      </c>
      <c r="S2859" s="3">
        <v>43.1</v>
      </c>
      <c r="T2859" t="s">
        <v>1954</v>
      </c>
      <c r="U2859" t="s">
        <v>72</v>
      </c>
    </row>
    <row r="2860" spans="1:21" x14ac:dyDescent="0.35">
      <c r="A2860" t="s">
        <v>5419</v>
      </c>
      <c r="B2860" s="2">
        <v>45503</v>
      </c>
      <c r="C2860">
        <v>7</v>
      </c>
      <c r="D2860">
        <v>2024</v>
      </c>
      <c r="F2860" t="s">
        <v>129</v>
      </c>
      <c r="G2860" t="s">
        <v>2691</v>
      </c>
      <c r="H2860" t="s">
        <v>1868</v>
      </c>
      <c r="I2860" t="s">
        <v>2014</v>
      </c>
      <c r="J2860" t="s">
        <v>1967</v>
      </c>
      <c r="K2860" t="s">
        <v>1913</v>
      </c>
      <c r="L2860" t="s">
        <v>1888</v>
      </c>
      <c r="M2860">
        <v>1</v>
      </c>
      <c r="N2860" s="3">
        <v>78</v>
      </c>
      <c r="O2860" s="3">
        <v>39</v>
      </c>
      <c r="P2860" s="4">
        <v>0</v>
      </c>
      <c r="Q2860" s="3">
        <v>78</v>
      </c>
      <c r="R2860" s="3">
        <v>39</v>
      </c>
      <c r="S2860" s="3">
        <v>39</v>
      </c>
      <c r="T2860" t="s">
        <v>1954</v>
      </c>
      <c r="U2860" t="s">
        <v>72</v>
      </c>
    </row>
    <row r="2861" spans="1:21" x14ac:dyDescent="0.35">
      <c r="A2861" t="s">
        <v>5420</v>
      </c>
      <c r="B2861" s="2">
        <v>45504</v>
      </c>
      <c r="C2861">
        <v>7</v>
      </c>
      <c r="D2861">
        <v>2024</v>
      </c>
      <c r="F2861" t="s">
        <v>275</v>
      </c>
      <c r="G2861" t="s">
        <v>2425</v>
      </c>
      <c r="H2861" t="s">
        <v>1875</v>
      </c>
      <c r="I2861" t="s">
        <v>1996</v>
      </c>
      <c r="J2861" t="s">
        <v>2162</v>
      </c>
      <c r="K2861" t="s">
        <v>1921</v>
      </c>
      <c r="L2861" t="s">
        <v>1889</v>
      </c>
      <c r="M2861">
        <v>5</v>
      </c>
      <c r="N2861" s="3">
        <v>55</v>
      </c>
      <c r="O2861" s="3">
        <v>27</v>
      </c>
      <c r="P2861" s="4">
        <v>0.15</v>
      </c>
      <c r="Q2861" s="3">
        <v>233.75</v>
      </c>
      <c r="R2861" s="3">
        <v>135</v>
      </c>
      <c r="S2861" s="3">
        <v>98.75</v>
      </c>
      <c r="T2861" t="s">
        <v>1954</v>
      </c>
      <c r="U2861" t="s">
        <v>72</v>
      </c>
    </row>
    <row r="2862" spans="1:21" x14ac:dyDescent="0.35">
      <c r="A2862" t="s">
        <v>5421</v>
      </c>
      <c r="B2862" s="2">
        <v>45504</v>
      </c>
      <c r="C2862">
        <v>7</v>
      </c>
      <c r="D2862">
        <v>2024</v>
      </c>
      <c r="F2862" t="s">
        <v>1320</v>
      </c>
      <c r="G2862" t="s">
        <v>2704</v>
      </c>
      <c r="H2862" t="s">
        <v>1864</v>
      </c>
      <c r="I2862" t="s">
        <v>2087</v>
      </c>
      <c r="J2862" t="s">
        <v>2064</v>
      </c>
      <c r="K2862" t="s">
        <v>1922</v>
      </c>
      <c r="L2862" t="s">
        <v>1887</v>
      </c>
      <c r="M2862">
        <v>2</v>
      </c>
      <c r="N2862" s="3">
        <v>32</v>
      </c>
      <c r="O2862" s="3">
        <v>14</v>
      </c>
      <c r="P2862" s="4">
        <v>0</v>
      </c>
      <c r="Q2862" s="3">
        <v>64</v>
      </c>
      <c r="R2862" s="3">
        <v>28</v>
      </c>
      <c r="S2862" s="3">
        <v>36</v>
      </c>
      <c r="T2862" t="s">
        <v>1954</v>
      </c>
      <c r="U2862" t="s">
        <v>72</v>
      </c>
    </row>
    <row r="2863" spans="1:21" x14ac:dyDescent="0.35">
      <c r="A2863" t="s">
        <v>5422</v>
      </c>
      <c r="B2863" s="2">
        <v>45504</v>
      </c>
      <c r="C2863">
        <v>7</v>
      </c>
      <c r="D2863">
        <v>2024</v>
      </c>
      <c r="F2863" t="s">
        <v>1079</v>
      </c>
      <c r="G2863" t="s">
        <v>2790</v>
      </c>
      <c r="H2863" t="s">
        <v>1868</v>
      </c>
      <c r="I2863" t="s">
        <v>2022</v>
      </c>
      <c r="J2863" t="s">
        <v>2023</v>
      </c>
      <c r="K2863" t="s">
        <v>1912</v>
      </c>
      <c r="L2863" t="s">
        <v>1890</v>
      </c>
      <c r="M2863">
        <v>1</v>
      </c>
      <c r="N2863" s="3">
        <v>249</v>
      </c>
      <c r="O2863" s="3">
        <v>168</v>
      </c>
      <c r="P2863" s="4">
        <v>0.15</v>
      </c>
      <c r="Q2863" s="3">
        <v>211.65</v>
      </c>
      <c r="R2863" s="3">
        <v>168</v>
      </c>
      <c r="S2863" s="3">
        <v>43.65</v>
      </c>
      <c r="T2863" t="s">
        <v>1954</v>
      </c>
      <c r="U2863" t="s">
        <v>72</v>
      </c>
    </row>
    <row r="2864" spans="1:21" x14ac:dyDescent="0.35">
      <c r="A2864" t="s">
        <v>5423</v>
      </c>
      <c r="B2864" s="2">
        <v>45504</v>
      </c>
      <c r="C2864">
        <v>7</v>
      </c>
      <c r="D2864">
        <v>2024</v>
      </c>
      <c r="F2864" t="s">
        <v>116</v>
      </c>
      <c r="G2864" t="s">
        <v>2449</v>
      </c>
      <c r="H2864" t="s">
        <v>1869</v>
      </c>
      <c r="I2864" t="s">
        <v>2157</v>
      </c>
      <c r="J2864" t="s">
        <v>1978</v>
      </c>
      <c r="K2864" t="s">
        <v>1916</v>
      </c>
      <c r="L2864" t="s">
        <v>1887</v>
      </c>
      <c r="M2864">
        <v>2</v>
      </c>
      <c r="N2864" s="3">
        <v>79</v>
      </c>
      <c r="O2864" s="3">
        <v>42</v>
      </c>
      <c r="P2864" s="4">
        <v>0.05</v>
      </c>
      <c r="Q2864" s="3">
        <v>150.1</v>
      </c>
      <c r="R2864" s="3">
        <v>84</v>
      </c>
      <c r="S2864" s="3">
        <v>66.099999999999994</v>
      </c>
      <c r="T2864" t="s">
        <v>1954</v>
      </c>
      <c r="U2864" t="s">
        <v>72</v>
      </c>
    </row>
    <row r="2865" spans="1:21" x14ac:dyDescent="0.35">
      <c r="A2865" t="s">
        <v>5424</v>
      </c>
      <c r="B2865" s="2">
        <v>45504</v>
      </c>
      <c r="C2865">
        <v>7</v>
      </c>
      <c r="D2865">
        <v>2024</v>
      </c>
      <c r="F2865" t="s">
        <v>597</v>
      </c>
      <c r="G2865" t="s">
        <v>2739</v>
      </c>
      <c r="H2865" t="s">
        <v>1868</v>
      </c>
      <c r="I2865" t="s">
        <v>2022</v>
      </c>
      <c r="J2865" t="s">
        <v>1971</v>
      </c>
      <c r="K2865" t="s">
        <v>1920</v>
      </c>
      <c r="L2865" t="s">
        <v>1886</v>
      </c>
      <c r="M2865">
        <v>3</v>
      </c>
      <c r="N2865" s="3">
        <v>45</v>
      </c>
      <c r="O2865" s="3">
        <v>19</v>
      </c>
      <c r="P2865" s="4">
        <v>0</v>
      </c>
      <c r="Q2865" s="3">
        <v>135</v>
      </c>
      <c r="R2865" s="3">
        <v>57</v>
      </c>
      <c r="S2865" s="3">
        <v>78</v>
      </c>
      <c r="T2865" t="s">
        <v>1954</v>
      </c>
      <c r="U2865" t="s">
        <v>72</v>
      </c>
    </row>
    <row r="2866" spans="1:21" x14ac:dyDescent="0.35">
      <c r="A2866" t="s">
        <v>5425</v>
      </c>
      <c r="B2866" s="2">
        <v>45504</v>
      </c>
      <c r="C2866">
        <v>7</v>
      </c>
      <c r="D2866">
        <v>2024</v>
      </c>
      <c r="F2866" t="s">
        <v>156</v>
      </c>
      <c r="G2866" t="s">
        <v>3673</v>
      </c>
      <c r="H2866" t="s">
        <v>1875</v>
      </c>
      <c r="I2866" t="s">
        <v>1981</v>
      </c>
      <c r="J2866" t="s">
        <v>2045</v>
      </c>
      <c r="K2866" t="s">
        <v>1910</v>
      </c>
      <c r="L2866" t="s">
        <v>1890</v>
      </c>
      <c r="M2866">
        <v>1</v>
      </c>
      <c r="N2866" s="3">
        <v>99</v>
      </c>
      <c r="O2866" s="3">
        <v>58</v>
      </c>
      <c r="P2866" s="4">
        <v>0.1</v>
      </c>
      <c r="Q2866" s="3">
        <v>89.1</v>
      </c>
      <c r="R2866" s="3">
        <v>58</v>
      </c>
      <c r="S2866" s="3">
        <v>31.1</v>
      </c>
      <c r="T2866" t="s">
        <v>1954</v>
      </c>
      <c r="U2866" t="s">
        <v>72</v>
      </c>
    </row>
    <row r="2867" spans="1:21" x14ac:dyDescent="0.35">
      <c r="A2867" t="s">
        <v>5426</v>
      </c>
      <c r="B2867" s="2">
        <v>45504</v>
      </c>
      <c r="C2867">
        <v>7</v>
      </c>
      <c r="D2867">
        <v>2024</v>
      </c>
      <c r="F2867" t="s">
        <v>498</v>
      </c>
      <c r="G2867" t="s">
        <v>2103</v>
      </c>
      <c r="H2867" t="s">
        <v>1864</v>
      </c>
      <c r="I2867" t="s">
        <v>2044</v>
      </c>
      <c r="J2867" t="s">
        <v>2183</v>
      </c>
      <c r="K2867" t="s">
        <v>1917</v>
      </c>
      <c r="L2867" t="s">
        <v>1886</v>
      </c>
      <c r="M2867">
        <v>1</v>
      </c>
      <c r="N2867" s="3">
        <v>72</v>
      </c>
      <c r="O2867" s="3">
        <v>34</v>
      </c>
      <c r="P2867" s="4">
        <v>0.05</v>
      </c>
      <c r="Q2867" s="3">
        <v>68.400000000000006</v>
      </c>
      <c r="R2867" s="3">
        <v>34</v>
      </c>
      <c r="S2867" s="3">
        <v>34.4</v>
      </c>
      <c r="T2867" t="s">
        <v>1954</v>
      </c>
      <c r="U2867" t="s">
        <v>71</v>
      </c>
    </row>
    <row r="2868" spans="1:21" x14ac:dyDescent="0.35">
      <c r="A2868" t="s">
        <v>5427</v>
      </c>
      <c r="B2868" s="2">
        <v>45504</v>
      </c>
      <c r="C2868">
        <v>7</v>
      </c>
      <c r="D2868">
        <v>2024</v>
      </c>
      <c r="F2868" t="s">
        <v>354</v>
      </c>
      <c r="G2868" t="s">
        <v>3179</v>
      </c>
      <c r="H2868" t="s">
        <v>1866</v>
      </c>
      <c r="I2868" t="s">
        <v>1866</v>
      </c>
      <c r="J2868" t="s">
        <v>2120</v>
      </c>
      <c r="K2868" t="s">
        <v>1926</v>
      </c>
      <c r="L2868" t="s">
        <v>1885</v>
      </c>
      <c r="M2868">
        <v>1</v>
      </c>
      <c r="N2868" s="3">
        <v>28</v>
      </c>
      <c r="O2868" s="3">
        <v>13</v>
      </c>
      <c r="P2868" s="4">
        <v>0</v>
      </c>
      <c r="Q2868" s="3">
        <v>28</v>
      </c>
      <c r="R2868" s="3">
        <v>13</v>
      </c>
      <c r="S2868" s="3">
        <v>15</v>
      </c>
      <c r="T2868" t="s">
        <v>1954</v>
      </c>
      <c r="U2868" t="s">
        <v>72</v>
      </c>
    </row>
    <row r="2869" spans="1:21" x14ac:dyDescent="0.35">
      <c r="A2869" t="s">
        <v>5428</v>
      </c>
      <c r="B2869" s="2">
        <v>45504</v>
      </c>
      <c r="C2869">
        <v>7</v>
      </c>
      <c r="D2869">
        <v>2024</v>
      </c>
      <c r="F2869" t="s">
        <v>745</v>
      </c>
      <c r="G2869" t="s">
        <v>2541</v>
      </c>
      <c r="H2869" t="s">
        <v>1867</v>
      </c>
      <c r="I2869" t="s">
        <v>2181</v>
      </c>
      <c r="J2869" t="s">
        <v>1971</v>
      </c>
      <c r="K2869" t="s">
        <v>1920</v>
      </c>
      <c r="L2869" t="s">
        <v>1886</v>
      </c>
      <c r="M2869">
        <v>3</v>
      </c>
      <c r="N2869" s="3">
        <v>45</v>
      </c>
      <c r="O2869" s="3">
        <v>19</v>
      </c>
      <c r="P2869" s="4">
        <v>0</v>
      </c>
      <c r="Q2869" s="3">
        <v>135</v>
      </c>
      <c r="R2869" s="3">
        <v>57</v>
      </c>
      <c r="S2869" s="3">
        <v>78</v>
      </c>
      <c r="T2869" t="s">
        <v>1954</v>
      </c>
      <c r="U2869" t="s">
        <v>72</v>
      </c>
    </row>
    <row r="2870" spans="1:21" x14ac:dyDescent="0.35">
      <c r="A2870" t="s">
        <v>5429</v>
      </c>
      <c r="B2870" s="2">
        <v>45505</v>
      </c>
      <c r="C2870">
        <v>8</v>
      </c>
      <c r="D2870">
        <v>2024</v>
      </c>
      <c r="F2870" t="s">
        <v>670</v>
      </c>
      <c r="G2870" t="s">
        <v>3292</v>
      </c>
      <c r="H2870" t="s">
        <v>1867</v>
      </c>
      <c r="I2870" t="s">
        <v>2036</v>
      </c>
      <c r="J2870" t="s">
        <v>1956</v>
      </c>
      <c r="K2870" t="s">
        <v>1909</v>
      </c>
      <c r="L2870" t="s">
        <v>1887</v>
      </c>
      <c r="M2870">
        <v>1</v>
      </c>
      <c r="N2870" s="3">
        <v>95</v>
      </c>
      <c r="O2870" s="3">
        <v>54</v>
      </c>
      <c r="P2870" s="4">
        <v>0</v>
      </c>
      <c r="Q2870" s="3">
        <v>95</v>
      </c>
      <c r="R2870" s="3">
        <v>54</v>
      </c>
      <c r="S2870" s="3">
        <v>41</v>
      </c>
      <c r="T2870" t="s">
        <v>1954</v>
      </c>
      <c r="U2870" t="s">
        <v>72</v>
      </c>
    </row>
    <row r="2871" spans="1:21" x14ac:dyDescent="0.35">
      <c r="A2871" t="s">
        <v>5430</v>
      </c>
      <c r="B2871" s="2">
        <v>45505</v>
      </c>
      <c r="C2871">
        <v>8</v>
      </c>
      <c r="D2871">
        <v>2024</v>
      </c>
      <c r="F2871" t="s">
        <v>82</v>
      </c>
      <c r="G2871" t="s">
        <v>2545</v>
      </c>
      <c r="H2871" t="s">
        <v>1868</v>
      </c>
      <c r="I2871" t="s">
        <v>2113</v>
      </c>
      <c r="J2871" t="s">
        <v>2064</v>
      </c>
      <c r="K2871" t="s">
        <v>1922</v>
      </c>
      <c r="L2871" t="s">
        <v>1887</v>
      </c>
      <c r="M2871">
        <v>1</v>
      </c>
      <c r="N2871" s="3">
        <v>32</v>
      </c>
      <c r="O2871" s="3">
        <v>14</v>
      </c>
      <c r="P2871" s="4">
        <v>0.05</v>
      </c>
      <c r="Q2871" s="3">
        <v>30.4</v>
      </c>
      <c r="R2871" s="3">
        <v>14</v>
      </c>
      <c r="S2871" s="3">
        <v>16.399999999999999</v>
      </c>
      <c r="T2871" t="s">
        <v>1954</v>
      </c>
      <c r="U2871" t="s">
        <v>72</v>
      </c>
    </row>
    <row r="2872" spans="1:21" x14ac:dyDescent="0.35">
      <c r="A2872" t="s">
        <v>5431</v>
      </c>
      <c r="B2872" s="2">
        <v>45505</v>
      </c>
      <c r="C2872">
        <v>8</v>
      </c>
      <c r="D2872">
        <v>2024</v>
      </c>
      <c r="F2872" t="s">
        <v>327</v>
      </c>
      <c r="G2872" t="s">
        <v>2687</v>
      </c>
      <c r="H2872" t="s">
        <v>1870</v>
      </c>
      <c r="I2872" t="s">
        <v>2192</v>
      </c>
      <c r="J2872" t="s">
        <v>1953</v>
      </c>
      <c r="K2872" t="s">
        <v>1905</v>
      </c>
      <c r="L2872" t="s">
        <v>1888</v>
      </c>
      <c r="M2872">
        <v>1</v>
      </c>
      <c r="N2872" s="3">
        <v>120</v>
      </c>
      <c r="O2872" s="3">
        <v>63</v>
      </c>
      <c r="P2872" s="4">
        <v>0</v>
      </c>
      <c r="Q2872" s="3">
        <v>120</v>
      </c>
      <c r="R2872" s="3">
        <v>63</v>
      </c>
      <c r="S2872" s="3">
        <v>57</v>
      </c>
      <c r="T2872" t="s">
        <v>1954</v>
      </c>
      <c r="U2872" t="s">
        <v>72</v>
      </c>
    </row>
    <row r="2873" spans="1:21" x14ac:dyDescent="0.35">
      <c r="A2873" t="s">
        <v>5432</v>
      </c>
      <c r="B2873" s="2">
        <v>45505</v>
      </c>
      <c r="C2873">
        <v>8</v>
      </c>
      <c r="D2873">
        <v>2024</v>
      </c>
      <c r="F2873" t="s">
        <v>1219</v>
      </c>
      <c r="G2873" t="s">
        <v>4178</v>
      </c>
      <c r="H2873" t="s">
        <v>1873</v>
      </c>
      <c r="I2873" t="s">
        <v>2323</v>
      </c>
      <c r="J2873" t="s">
        <v>2061</v>
      </c>
      <c r="K2873" t="s">
        <v>1923</v>
      </c>
      <c r="L2873" t="s">
        <v>1888</v>
      </c>
      <c r="M2873">
        <v>1</v>
      </c>
      <c r="N2873" s="3">
        <v>25</v>
      </c>
      <c r="O2873" s="3">
        <v>11</v>
      </c>
      <c r="P2873" s="4">
        <v>0.05</v>
      </c>
      <c r="Q2873" s="3">
        <v>23.75</v>
      </c>
      <c r="R2873" s="3">
        <v>11</v>
      </c>
      <c r="S2873" s="3">
        <v>12.75</v>
      </c>
      <c r="T2873" t="s">
        <v>1954</v>
      </c>
      <c r="U2873" t="s">
        <v>72</v>
      </c>
    </row>
    <row r="2874" spans="1:21" x14ac:dyDescent="0.35">
      <c r="A2874" t="s">
        <v>5433</v>
      </c>
      <c r="B2874" s="2">
        <v>45505</v>
      </c>
      <c r="C2874">
        <v>8</v>
      </c>
      <c r="D2874">
        <v>2024</v>
      </c>
      <c r="F2874" t="s">
        <v>1419</v>
      </c>
      <c r="G2874" t="s">
        <v>4538</v>
      </c>
      <c r="H2874" t="s">
        <v>1875</v>
      </c>
      <c r="I2874" t="s">
        <v>2054</v>
      </c>
      <c r="J2874" t="s">
        <v>1971</v>
      </c>
      <c r="K2874" t="s">
        <v>1920</v>
      </c>
      <c r="L2874" t="s">
        <v>1886</v>
      </c>
      <c r="M2874">
        <v>2</v>
      </c>
      <c r="N2874" s="3">
        <v>45</v>
      </c>
      <c r="O2874" s="3">
        <v>19</v>
      </c>
      <c r="P2874" s="4">
        <v>0</v>
      </c>
      <c r="Q2874" s="3">
        <v>90</v>
      </c>
      <c r="R2874" s="3">
        <v>38</v>
      </c>
      <c r="S2874" s="3">
        <v>52</v>
      </c>
      <c r="T2874" t="s">
        <v>1954</v>
      </c>
      <c r="U2874" t="s">
        <v>72</v>
      </c>
    </row>
    <row r="2875" spans="1:21" x14ac:dyDescent="0.35">
      <c r="A2875" t="s">
        <v>5434</v>
      </c>
      <c r="B2875" s="2">
        <v>45505</v>
      </c>
      <c r="C2875">
        <v>8</v>
      </c>
      <c r="D2875">
        <v>2024</v>
      </c>
      <c r="F2875" t="s">
        <v>1539</v>
      </c>
      <c r="G2875" t="s">
        <v>2464</v>
      </c>
      <c r="H2875" t="s">
        <v>1870</v>
      </c>
      <c r="I2875" t="s">
        <v>2083</v>
      </c>
      <c r="J2875" t="s">
        <v>1991</v>
      </c>
      <c r="K2875" t="s">
        <v>1925</v>
      </c>
      <c r="L2875" t="s">
        <v>1885</v>
      </c>
      <c r="M2875">
        <v>3</v>
      </c>
      <c r="N2875" s="3">
        <v>35</v>
      </c>
      <c r="O2875" s="3">
        <v>16</v>
      </c>
      <c r="P2875" s="4">
        <v>0.05</v>
      </c>
      <c r="Q2875" s="3">
        <v>99.75</v>
      </c>
      <c r="R2875" s="3">
        <v>48</v>
      </c>
      <c r="S2875" s="3">
        <v>51.75</v>
      </c>
      <c r="T2875" t="s">
        <v>1954</v>
      </c>
      <c r="U2875" t="s">
        <v>72</v>
      </c>
    </row>
    <row r="2876" spans="1:21" x14ac:dyDescent="0.35">
      <c r="A2876" t="s">
        <v>5435</v>
      </c>
      <c r="B2876" s="2">
        <v>45505</v>
      </c>
      <c r="C2876">
        <v>8</v>
      </c>
      <c r="D2876">
        <v>2024</v>
      </c>
      <c r="F2876" t="s">
        <v>1412</v>
      </c>
      <c r="G2876" t="s">
        <v>4294</v>
      </c>
      <c r="H2876" t="s">
        <v>1875</v>
      </c>
      <c r="I2876" t="s">
        <v>1970</v>
      </c>
      <c r="J2876" t="s">
        <v>1963</v>
      </c>
      <c r="K2876" t="s">
        <v>1907</v>
      </c>
      <c r="L2876" t="s">
        <v>1890</v>
      </c>
      <c r="M2876">
        <v>1</v>
      </c>
      <c r="N2876" s="3">
        <v>119</v>
      </c>
      <c r="O2876" s="3">
        <v>72</v>
      </c>
      <c r="P2876" s="4">
        <v>0</v>
      </c>
      <c r="Q2876" s="3">
        <v>119</v>
      </c>
      <c r="R2876" s="3">
        <v>72</v>
      </c>
      <c r="S2876" s="3">
        <v>47</v>
      </c>
      <c r="T2876" t="s">
        <v>1954</v>
      </c>
      <c r="U2876" t="s">
        <v>72</v>
      </c>
    </row>
    <row r="2877" spans="1:21" x14ac:dyDescent="0.35">
      <c r="A2877" t="s">
        <v>5436</v>
      </c>
      <c r="B2877" s="2">
        <v>45505</v>
      </c>
      <c r="C2877">
        <v>8</v>
      </c>
      <c r="D2877">
        <v>2024</v>
      </c>
      <c r="F2877" t="s">
        <v>672</v>
      </c>
      <c r="G2877" t="s">
        <v>2288</v>
      </c>
      <c r="H2877" t="s">
        <v>1871</v>
      </c>
      <c r="I2877" t="s">
        <v>1966</v>
      </c>
      <c r="J2877" t="s">
        <v>1997</v>
      </c>
      <c r="K2877" t="s">
        <v>1906</v>
      </c>
      <c r="L2877" t="s">
        <v>1889</v>
      </c>
      <c r="M2877">
        <v>4</v>
      </c>
      <c r="N2877" s="3">
        <v>89</v>
      </c>
      <c r="O2877" s="3">
        <v>48</v>
      </c>
      <c r="P2877" s="4">
        <v>0.05</v>
      </c>
      <c r="Q2877" s="3">
        <v>338.2</v>
      </c>
      <c r="R2877" s="3">
        <v>192</v>
      </c>
      <c r="S2877" s="3">
        <v>146.19999999999999</v>
      </c>
      <c r="T2877" t="s">
        <v>1954</v>
      </c>
      <c r="U2877" t="s">
        <v>72</v>
      </c>
    </row>
    <row r="2878" spans="1:21" x14ac:dyDescent="0.35">
      <c r="A2878" t="s">
        <v>5437</v>
      </c>
      <c r="B2878" s="2">
        <v>45505</v>
      </c>
      <c r="C2878">
        <v>8</v>
      </c>
      <c r="D2878">
        <v>2024</v>
      </c>
      <c r="F2878" t="s">
        <v>725</v>
      </c>
      <c r="G2878" t="s">
        <v>2744</v>
      </c>
      <c r="H2878" t="s">
        <v>1871</v>
      </c>
      <c r="I2878" t="s">
        <v>1990</v>
      </c>
      <c r="J2878" t="s">
        <v>1987</v>
      </c>
      <c r="K2878" t="s">
        <v>1908</v>
      </c>
      <c r="L2878" t="s">
        <v>1890</v>
      </c>
      <c r="M2878">
        <v>2</v>
      </c>
      <c r="N2878" s="3">
        <v>129</v>
      </c>
      <c r="O2878" s="3">
        <v>78</v>
      </c>
      <c r="P2878" s="4">
        <v>0.1</v>
      </c>
      <c r="Q2878" s="3">
        <v>232.2</v>
      </c>
      <c r="R2878" s="3">
        <v>156</v>
      </c>
      <c r="S2878" s="3">
        <v>76.2</v>
      </c>
      <c r="T2878" t="s">
        <v>1954</v>
      </c>
      <c r="U2878" t="s">
        <v>72</v>
      </c>
    </row>
    <row r="2879" spans="1:21" x14ac:dyDescent="0.35">
      <c r="A2879" t="s">
        <v>5438</v>
      </c>
      <c r="B2879" s="2">
        <v>45505</v>
      </c>
      <c r="C2879">
        <v>8</v>
      </c>
      <c r="D2879">
        <v>2024</v>
      </c>
      <c r="F2879" t="s">
        <v>89</v>
      </c>
      <c r="G2879" t="s">
        <v>2206</v>
      </c>
      <c r="H2879" t="s">
        <v>1866</v>
      </c>
      <c r="I2879" t="s">
        <v>1866</v>
      </c>
      <c r="J2879" t="s">
        <v>1956</v>
      </c>
      <c r="K2879" t="s">
        <v>1909</v>
      </c>
      <c r="L2879" t="s">
        <v>1887</v>
      </c>
      <c r="M2879">
        <v>2</v>
      </c>
      <c r="N2879" s="3">
        <v>95</v>
      </c>
      <c r="O2879" s="3">
        <v>54</v>
      </c>
      <c r="P2879" s="4">
        <v>0.1</v>
      </c>
      <c r="Q2879" s="3">
        <v>171</v>
      </c>
      <c r="R2879" s="3">
        <v>108</v>
      </c>
      <c r="S2879" s="3">
        <v>63</v>
      </c>
      <c r="T2879" t="s">
        <v>1954</v>
      </c>
      <c r="U2879" t="s">
        <v>72</v>
      </c>
    </row>
    <row r="2880" spans="1:21" x14ac:dyDescent="0.35">
      <c r="A2880" t="s">
        <v>5439</v>
      </c>
      <c r="B2880" s="2">
        <v>45505</v>
      </c>
      <c r="C2880">
        <v>8</v>
      </c>
      <c r="D2880">
        <v>2024</v>
      </c>
      <c r="F2880" t="s">
        <v>337</v>
      </c>
      <c r="G2880" t="s">
        <v>2920</v>
      </c>
      <c r="H2880" t="s">
        <v>1867</v>
      </c>
      <c r="I2880" t="s">
        <v>2036</v>
      </c>
      <c r="J2880" t="s">
        <v>2114</v>
      </c>
      <c r="K2880" t="s">
        <v>1915</v>
      </c>
      <c r="L2880" t="s">
        <v>1886</v>
      </c>
      <c r="M2880">
        <v>1</v>
      </c>
      <c r="N2880" s="3">
        <v>85</v>
      </c>
      <c r="O2880" s="3">
        <v>41</v>
      </c>
      <c r="P2880" s="4">
        <v>0</v>
      </c>
      <c r="Q2880" s="3">
        <v>85</v>
      </c>
      <c r="R2880" s="3">
        <v>41</v>
      </c>
      <c r="S2880" s="3">
        <v>44</v>
      </c>
      <c r="T2880" t="s">
        <v>1954</v>
      </c>
      <c r="U2880" t="s">
        <v>72</v>
      </c>
    </row>
    <row r="2881" spans="1:21" x14ac:dyDescent="0.35">
      <c r="A2881" t="s">
        <v>5440</v>
      </c>
      <c r="B2881" s="2">
        <v>45505</v>
      </c>
      <c r="C2881">
        <v>8</v>
      </c>
      <c r="D2881">
        <v>2024</v>
      </c>
      <c r="F2881" t="s">
        <v>90</v>
      </c>
      <c r="G2881" t="s">
        <v>2322</v>
      </c>
      <c r="H2881" t="s">
        <v>1866</v>
      </c>
      <c r="I2881" t="s">
        <v>1866</v>
      </c>
      <c r="J2881" t="s">
        <v>1978</v>
      </c>
      <c r="K2881" t="s">
        <v>1916</v>
      </c>
      <c r="L2881" t="s">
        <v>1887</v>
      </c>
      <c r="M2881">
        <v>2</v>
      </c>
      <c r="N2881" s="3">
        <v>79</v>
      </c>
      <c r="O2881" s="3">
        <v>42</v>
      </c>
      <c r="P2881" s="4">
        <v>0.05</v>
      </c>
      <c r="Q2881" s="3">
        <v>150.1</v>
      </c>
      <c r="R2881" s="3">
        <v>84</v>
      </c>
      <c r="S2881" s="3">
        <v>66.099999999999994</v>
      </c>
      <c r="T2881" t="s">
        <v>1954</v>
      </c>
      <c r="U2881" t="s">
        <v>72</v>
      </c>
    </row>
    <row r="2882" spans="1:21" x14ac:dyDescent="0.35">
      <c r="A2882" t="s">
        <v>5441</v>
      </c>
      <c r="B2882" s="2">
        <v>45505</v>
      </c>
      <c r="C2882">
        <v>8</v>
      </c>
      <c r="D2882">
        <v>2024</v>
      </c>
      <c r="F2882" t="s">
        <v>227</v>
      </c>
      <c r="G2882" t="s">
        <v>2006</v>
      </c>
      <c r="H2882" t="s">
        <v>1867</v>
      </c>
      <c r="I2882" t="s">
        <v>2004</v>
      </c>
      <c r="J2882" t="s">
        <v>2061</v>
      </c>
      <c r="K2882" t="s">
        <v>1923</v>
      </c>
      <c r="L2882" t="s">
        <v>1888</v>
      </c>
      <c r="M2882">
        <v>1</v>
      </c>
      <c r="N2882" s="3">
        <v>25</v>
      </c>
      <c r="O2882" s="3">
        <v>11</v>
      </c>
      <c r="P2882" s="4">
        <v>0</v>
      </c>
      <c r="Q2882" s="3">
        <v>25</v>
      </c>
      <c r="R2882" s="3">
        <v>11</v>
      </c>
      <c r="S2882" s="3">
        <v>14</v>
      </c>
      <c r="T2882" t="s">
        <v>1954</v>
      </c>
      <c r="U2882" t="s">
        <v>72</v>
      </c>
    </row>
    <row r="2883" spans="1:21" x14ac:dyDescent="0.35">
      <c r="A2883" t="s">
        <v>5442</v>
      </c>
      <c r="B2883" s="2">
        <v>45505</v>
      </c>
      <c r="C2883">
        <v>8</v>
      </c>
      <c r="D2883">
        <v>2024</v>
      </c>
      <c r="F2883" t="s">
        <v>757</v>
      </c>
      <c r="G2883" t="s">
        <v>2963</v>
      </c>
      <c r="H2883" t="s">
        <v>1868</v>
      </c>
      <c r="I2883" t="s">
        <v>2022</v>
      </c>
      <c r="J2883" t="s">
        <v>2162</v>
      </c>
      <c r="K2883" t="s">
        <v>1921</v>
      </c>
      <c r="L2883" t="s">
        <v>1889</v>
      </c>
      <c r="M2883">
        <v>2</v>
      </c>
      <c r="N2883" s="3">
        <v>55</v>
      </c>
      <c r="O2883" s="3">
        <v>27</v>
      </c>
      <c r="P2883" s="4">
        <v>0.05</v>
      </c>
      <c r="Q2883" s="3">
        <v>104.5</v>
      </c>
      <c r="R2883" s="3">
        <v>54</v>
      </c>
      <c r="S2883" s="3">
        <v>50.5</v>
      </c>
      <c r="T2883" t="s">
        <v>1954</v>
      </c>
      <c r="U2883" t="s">
        <v>72</v>
      </c>
    </row>
    <row r="2884" spans="1:21" x14ac:dyDescent="0.35">
      <c r="A2884" t="s">
        <v>5443</v>
      </c>
      <c r="B2884" s="2">
        <v>45505</v>
      </c>
      <c r="C2884">
        <v>8</v>
      </c>
      <c r="D2884">
        <v>2024</v>
      </c>
      <c r="F2884" t="s">
        <v>246</v>
      </c>
      <c r="G2884" t="s">
        <v>3205</v>
      </c>
      <c r="H2884" t="s">
        <v>1870</v>
      </c>
      <c r="I2884" t="s">
        <v>2192</v>
      </c>
      <c r="J2884" t="s">
        <v>2061</v>
      </c>
      <c r="K2884" t="s">
        <v>1923</v>
      </c>
      <c r="L2884" t="s">
        <v>1888</v>
      </c>
      <c r="M2884">
        <v>2</v>
      </c>
      <c r="N2884" s="3">
        <v>25</v>
      </c>
      <c r="O2884" s="3">
        <v>11</v>
      </c>
      <c r="P2884" s="4">
        <v>0.1</v>
      </c>
      <c r="Q2884" s="3">
        <v>45</v>
      </c>
      <c r="R2884" s="3">
        <v>22</v>
      </c>
      <c r="S2884" s="3">
        <v>23</v>
      </c>
      <c r="T2884" t="s">
        <v>1954</v>
      </c>
      <c r="U2884" t="s">
        <v>72</v>
      </c>
    </row>
    <row r="2885" spans="1:21" x14ac:dyDescent="0.35">
      <c r="A2885" t="s">
        <v>5444</v>
      </c>
      <c r="B2885" s="2">
        <v>45505</v>
      </c>
      <c r="C2885">
        <v>8</v>
      </c>
      <c r="D2885">
        <v>2024</v>
      </c>
      <c r="F2885" t="s">
        <v>1268</v>
      </c>
      <c r="G2885" t="s">
        <v>1973</v>
      </c>
      <c r="H2885" t="s">
        <v>1875</v>
      </c>
      <c r="I2885" t="s">
        <v>1996</v>
      </c>
      <c r="J2885" t="s">
        <v>2067</v>
      </c>
      <c r="K2885" t="s">
        <v>1918</v>
      </c>
      <c r="L2885" t="s">
        <v>1889</v>
      </c>
      <c r="M2885">
        <v>1</v>
      </c>
      <c r="N2885" s="3">
        <v>69</v>
      </c>
      <c r="O2885" s="3">
        <v>37</v>
      </c>
      <c r="P2885" s="4">
        <v>0.05</v>
      </c>
      <c r="Q2885" s="3">
        <v>65.55</v>
      </c>
      <c r="R2885" s="3">
        <v>37</v>
      </c>
      <c r="S2885" s="3">
        <v>28.55</v>
      </c>
      <c r="T2885" t="s">
        <v>1954</v>
      </c>
      <c r="U2885" t="s">
        <v>72</v>
      </c>
    </row>
    <row r="2886" spans="1:21" x14ac:dyDescent="0.35">
      <c r="A2886" t="s">
        <v>5445</v>
      </c>
      <c r="B2886" s="2">
        <v>45506</v>
      </c>
      <c r="C2886">
        <v>8</v>
      </c>
      <c r="D2886">
        <v>2024</v>
      </c>
      <c r="F2886" t="s">
        <v>1582</v>
      </c>
      <c r="G2886" t="s">
        <v>3171</v>
      </c>
      <c r="H2886" t="s">
        <v>1871</v>
      </c>
      <c r="I2886" t="s">
        <v>1966</v>
      </c>
      <c r="J2886" t="s">
        <v>2064</v>
      </c>
      <c r="K2886" t="s">
        <v>1922</v>
      </c>
      <c r="L2886" t="s">
        <v>1887</v>
      </c>
      <c r="M2886">
        <v>1</v>
      </c>
      <c r="N2886" s="3">
        <v>32</v>
      </c>
      <c r="O2886" s="3">
        <v>14</v>
      </c>
      <c r="P2886" s="4">
        <v>0</v>
      </c>
      <c r="Q2886" s="3">
        <v>32</v>
      </c>
      <c r="R2886" s="3">
        <v>14</v>
      </c>
      <c r="S2886" s="3">
        <v>18</v>
      </c>
      <c r="T2886" t="s">
        <v>1954</v>
      </c>
      <c r="U2886" t="s">
        <v>71</v>
      </c>
    </row>
    <row r="2887" spans="1:21" x14ac:dyDescent="0.35">
      <c r="A2887" t="s">
        <v>5446</v>
      </c>
      <c r="B2887" s="2">
        <v>45506</v>
      </c>
      <c r="C2887">
        <v>8</v>
      </c>
      <c r="D2887">
        <v>2024</v>
      </c>
      <c r="F2887" t="s">
        <v>1284</v>
      </c>
      <c r="G2887" t="s">
        <v>5447</v>
      </c>
      <c r="H2887" t="s">
        <v>1870</v>
      </c>
      <c r="I2887" t="s">
        <v>2083</v>
      </c>
      <c r="J2887" t="s">
        <v>1963</v>
      </c>
      <c r="K2887" t="s">
        <v>1907</v>
      </c>
      <c r="L2887" t="s">
        <v>1890</v>
      </c>
      <c r="M2887">
        <v>2</v>
      </c>
      <c r="N2887" s="3">
        <v>119</v>
      </c>
      <c r="O2887" s="3">
        <v>72</v>
      </c>
      <c r="P2887" s="4">
        <v>0</v>
      </c>
      <c r="Q2887" s="3">
        <v>238</v>
      </c>
      <c r="R2887" s="3">
        <v>144</v>
      </c>
      <c r="S2887" s="3">
        <v>94</v>
      </c>
      <c r="T2887" t="s">
        <v>1954</v>
      </c>
      <c r="U2887" t="s">
        <v>71</v>
      </c>
    </row>
    <row r="2888" spans="1:21" x14ac:dyDescent="0.35">
      <c r="A2888" t="s">
        <v>5448</v>
      </c>
      <c r="B2888" s="2">
        <v>45506</v>
      </c>
      <c r="C2888">
        <v>8</v>
      </c>
      <c r="D2888">
        <v>2024</v>
      </c>
      <c r="F2888" t="s">
        <v>1178</v>
      </c>
      <c r="G2888" t="s">
        <v>3256</v>
      </c>
      <c r="H2888" t="s">
        <v>1868</v>
      </c>
      <c r="I2888" t="s">
        <v>1959</v>
      </c>
      <c r="J2888" t="s">
        <v>2015</v>
      </c>
      <c r="K2888" t="s">
        <v>1914</v>
      </c>
      <c r="L2888" t="s">
        <v>1888</v>
      </c>
      <c r="M2888">
        <v>2</v>
      </c>
      <c r="N2888" s="3">
        <v>65</v>
      </c>
      <c r="O2888" s="3">
        <v>32</v>
      </c>
      <c r="P2888" s="4">
        <v>0.05</v>
      </c>
      <c r="Q2888" s="3">
        <v>123.5</v>
      </c>
      <c r="R2888" s="3">
        <v>64</v>
      </c>
      <c r="S2888" s="3">
        <v>59.5</v>
      </c>
      <c r="T2888" t="s">
        <v>1954</v>
      </c>
      <c r="U2888" t="s">
        <v>72</v>
      </c>
    </row>
    <row r="2889" spans="1:21" x14ac:dyDescent="0.35">
      <c r="A2889" t="s">
        <v>5449</v>
      </c>
      <c r="B2889" s="2">
        <v>45506</v>
      </c>
      <c r="C2889">
        <v>8</v>
      </c>
      <c r="D2889">
        <v>2024</v>
      </c>
      <c r="F2889" t="s">
        <v>382</v>
      </c>
      <c r="G2889" t="s">
        <v>65</v>
      </c>
      <c r="H2889" t="s">
        <v>1868</v>
      </c>
      <c r="I2889" t="s">
        <v>2014</v>
      </c>
      <c r="J2889" t="s">
        <v>1967</v>
      </c>
      <c r="K2889" t="s">
        <v>1913</v>
      </c>
      <c r="L2889" t="s">
        <v>1888</v>
      </c>
      <c r="M2889">
        <v>4</v>
      </c>
      <c r="N2889" s="3">
        <v>78</v>
      </c>
      <c r="O2889" s="3">
        <v>39</v>
      </c>
      <c r="P2889" s="4">
        <v>0.05</v>
      </c>
      <c r="Q2889" s="3">
        <v>296.39999999999998</v>
      </c>
      <c r="R2889" s="3">
        <v>156</v>
      </c>
      <c r="S2889" s="3">
        <v>140.4</v>
      </c>
      <c r="T2889" t="s">
        <v>1954</v>
      </c>
      <c r="U2889" t="s">
        <v>72</v>
      </c>
    </row>
    <row r="2890" spans="1:21" x14ac:dyDescent="0.35">
      <c r="A2890" t="s">
        <v>5450</v>
      </c>
      <c r="B2890" s="2">
        <v>45506</v>
      </c>
      <c r="C2890">
        <v>8</v>
      </c>
      <c r="D2890">
        <v>2024</v>
      </c>
      <c r="F2890" t="s">
        <v>953</v>
      </c>
      <c r="G2890" t="s">
        <v>3836</v>
      </c>
      <c r="H2890" t="s">
        <v>1863</v>
      </c>
      <c r="I2890" t="s">
        <v>2033</v>
      </c>
      <c r="J2890" t="s">
        <v>1963</v>
      </c>
      <c r="K2890" t="s">
        <v>1907</v>
      </c>
      <c r="L2890" t="s">
        <v>1890</v>
      </c>
      <c r="M2890">
        <v>4</v>
      </c>
      <c r="N2890" s="3">
        <v>119</v>
      </c>
      <c r="O2890" s="3">
        <v>72</v>
      </c>
      <c r="P2890" s="4">
        <v>0</v>
      </c>
      <c r="Q2890" s="3">
        <v>476</v>
      </c>
      <c r="R2890" s="3">
        <v>288</v>
      </c>
      <c r="S2890" s="3">
        <v>188</v>
      </c>
      <c r="T2890" t="s">
        <v>1954</v>
      </c>
      <c r="U2890" t="s">
        <v>71</v>
      </c>
    </row>
    <row r="2891" spans="1:21" x14ac:dyDescent="0.35">
      <c r="A2891" t="s">
        <v>5451</v>
      </c>
      <c r="B2891" s="2">
        <v>45506</v>
      </c>
      <c r="C2891">
        <v>8</v>
      </c>
      <c r="D2891">
        <v>2024</v>
      </c>
      <c r="F2891" t="s">
        <v>157</v>
      </c>
      <c r="G2891" t="s">
        <v>3299</v>
      </c>
      <c r="H2891" t="s">
        <v>1863</v>
      </c>
      <c r="I2891" t="s">
        <v>2033</v>
      </c>
      <c r="J2891" t="s">
        <v>1963</v>
      </c>
      <c r="K2891" t="s">
        <v>1907</v>
      </c>
      <c r="L2891" t="s">
        <v>1890</v>
      </c>
      <c r="M2891">
        <v>1</v>
      </c>
      <c r="N2891" s="3">
        <v>119</v>
      </c>
      <c r="O2891" s="3">
        <v>72</v>
      </c>
      <c r="P2891" s="4">
        <v>0.05</v>
      </c>
      <c r="Q2891" s="3">
        <v>113.05</v>
      </c>
      <c r="R2891" s="3">
        <v>72</v>
      </c>
      <c r="S2891" s="3">
        <v>41.05</v>
      </c>
      <c r="T2891" t="s">
        <v>1954</v>
      </c>
      <c r="U2891" t="s">
        <v>72</v>
      </c>
    </row>
    <row r="2892" spans="1:21" x14ac:dyDescent="0.35">
      <c r="A2892" t="s">
        <v>5452</v>
      </c>
      <c r="B2892" s="2">
        <v>45506</v>
      </c>
      <c r="C2892">
        <v>8</v>
      </c>
      <c r="D2892">
        <v>2024</v>
      </c>
      <c r="F2892" t="s">
        <v>353</v>
      </c>
      <c r="G2892" t="s">
        <v>4971</v>
      </c>
      <c r="H2892" t="s">
        <v>1868</v>
      </c>
      <c r="I2892" t="s">
        <v>2014</v>
      </c>
      <c r="J2892" t="s">
        <v>2045</v>
      </c>
      <c r="K2892" t="s">
        <v>1910</v>
      </c>
      <c r="L2892" t="s">
        <v>1890</v>
      </c>
      <c r="M2892">
        <v>2</v>
      </c>
      <c r="N2892" s="3">
        <v>99</v>
      </c>
      <c r="O2892" s="3">
        <v>58</v>
      </c>
      <c r="P2892" s="4">
        <v>0.05</v>
      </c>
      <c r="Q2892" s="3">
        <v>188.1</v>
      </c>
      <c r="R2892" s="3">
        <v>116</v>
      </c>
      <c r="S2892" s="3">
        <v>72.099999999999994</v>
      </c>
      <c r="T2892" t="s">
        <v>1954</v>
      </c>
      <c r="U2892" t="s">
        <v>72</v>
      </c>
    </row>
    <row r="2893" spans="1:21" x14ac:dyDescent="0.35">
      <c r="A2893" t="s">
        <v>5453</v>
      </c>
      <c r="B2893" s="2">
        <v>45506</v>
      </c>
      <c r="C2893">
        <v>8</v>
      </c>
      <c r="D2893">
        <v>2024</v>
      </c>
      <c r="F2893" t="s">
        <v>725</v>
      </c>
      <c r="G2893" t="s">
        <v>2744</v>
      </c>
      <c r="H2893" t="s">
        <v>1871</v>
      </c>
      <c r="I2893" t="s">
        <v>1990</v>
      </c>
      <c r="J2893" t="s">
        <v>2162</v>
      </c>
      <c r="K2893" t="s">
        <v>1921</v>
      </c>
      <c r="L2893" t="s">
        <v>1889</v>
      </c>
      <c r="M2893">
        <v>1</v>
      </c>
      <c r="N2893" s="3">
        <v>55</v>
      </c>
      <c r="O2893" s="3">
        <v>27</v>
      </c>
      <c r="P2893" s="4">
        <v>0</v>
      </c>
      <c r="Q2893" s="3">
        <v>55</v>
      </c>
      <c r="R2893" s="3">
        <v>27</v>
      </c>
      <c r="S2893" s="3">
        <v>28</v>
      </c>
      <c r="T2893" t="s">
        <v>1954</v>
      </c>
      <c r="U2893" t="s">
        <v>72</v>
      </c>
    </row>
    <row r="2894" spans="1:21" x14ac:dyDescent="0.35">
      <c r="A2894" t="s">
        <v>5454</v>
      </c>
      <c r="B2894" s="2">
        <v>45507</v>
      </c>
      <c r="C2894">
        <v>8</v>
      </c>
      <c r="D2894">
        <v>2024</v>
      </c>
      <c r="F2894" t="s">
        <v>127</v>
      </c>
      <c r="G2894" t="s">
        <v>3099</v>
      </c>
      <c r="H2894" t="s">
        <v>1866</v>
      </c>
      <c r="I2894" t="s">
        <v>1866</v>
      </c>
      <c r="J2894" t="s">
        <v>2067</v>
      </c>
      <c r="K2894" t="s">
        <v>1918</v>
      </c>
      <c r="L2894" t="s">
        <v>1889</v>
      </c>
      <c r="M2894">
        <v>1</v>
      </c>
      <c r="N2894" s="3">
        <v>69</v>
      </c>
      <c r="O2894" s="3">
        <v>37</v>
      </c>
      <c r="P2894" s="4">
        <v>0.05</v>
      </c>
      <c r="Q2894" s="3">
        <v>65.55</v>
      </c>
      <c r="R2894" s="3">
        <v>37</v>
      </c>
      <c r="S2894" s="3">
        <v>28.55</v>
      </c>
      <c r="T2894" t="s">
        <v>1954</v>
      </c>
      <c r="U2894" t="s">
        <v>72</v>
      </c>
    </row>
    <row r="2895" spans="1:21" x14ac:dyDescent="0.35">
      <c r="A2895" t="s">
        <v>5455</v>
      </c>
      <c r="B2895" s="2">
        <v>45507</v>
      </c>
      <c r="C2895">
        <v>8</v>
      </c>
      <c r="D2895">
        <v>2024</v>
      </c>
      <c r="F2895" t="s">
        <v>1046</v>
      </c>
      <c r="G2895" t="s">
        <v>2592</v>
      </c>
      <c r="H2895" t="s">
        <v>1866</v>
      </c>
      <c r="I2895" t="s">
        <v>1866</v>
      </c>
      <c r="J2895" t="s">
        <v>2034</v>
      </c>
      <c r="K2895" t="s">
        <v>1904</v>
      </c>
      <c r="L2895" t="s">
        <v>1889</v>
      </c>
      <c r="M2895">
        <v>1</v>
      </c>
      <c r="N2895" s="3">
        <v>149</v>
      </c>
      <c r="O2895" s="3">
        <v>91</v>
      </c>
      <c r="P2895" s="4">
        <v>0</v>
      </c>
      <c r="Q2895" s="3">
        <v>149</v>
      </c>
      <c r="R2895" s="3">
        <v>91</v>
      </c>
      <c r="S2895" s="3">
        <v>58</v>
      </c>
      <c r="T2895" t="s">
        <v>1954</v>
      </c>
      <c r="U2895" t="s">
        <v>72</v>
      </c>
    </row>
    <row r="2896" spans="1:21" x14ac:dyDescent="0.35">
      <c r="A2896" t="s">
        <v>5456</v>
      </c>
      <c r="B2896" s="2">
        <v>45507</v>
      </c>
      <c r="C2896">
        <v>8</v>
      </c>
      <c r="D2896">
        <v>2024</v>
      </c>
      <c r="F2896" t="s">
        <v>727</v>
      </c>
      <c r="G2896" t="s">
        <v>2261</v>
      </c>
      <c r="H2896" t="s">
        <v>1866</v>
      </c>
      <c r="I2896" t="s">
        <v>1866</v>
      </c>
      <c r="J2896" t="s">
        <v>1987</v>
      </c>
      <c r="K2896" t="s">
        <v>1908</v>
      </c>
      <c r="L2896" t="s">
        <v>1890</v>
      </c>
      <c r="M2896">
        <v>1</v>
      </c>
      <c r="N2896" s="3">
        <v>129</v>
      </c>
      <c r="O2896" s="3">
        <v>78</v>
      </c>
      <c r="P2896" s="4">
        <v>0</v>
      </c>
      <c r="Q2896" s="3">
        <v>129</v>
      </c>
      <c r="R2896" s="3">
        <v>78</v>
      </c>
      <c r="S2896" s="3">
        <v>51</v>
      </c>
      <c r="T2896" t="s">
        <v>1954</v>
      </c>
      <c r="U2896" t="s">
        <v>72</v>
      </c>
    </row>
    <row r="2897" spans="1:21" x14ac:dyDescent="0.35">
      <c r="A2897" t="s">
        <v>5457</v>
      </c>
      <c r="B2897" s="2">
        <v>45507</v>
      </c>
      <c r="C2897">
        <v>8</v>
      </c>
      <c r="D2897">
        <v>2024</v>
      </c>
      <c r="F2897" t="s">
        <v>256</v>
      </c>
      <c r="G2897" t="s">
        <v>2204</v>
      </c>
      <c r="H2897" t="s">
        <v>1866</v>
      </c>
      <c r="I2897" t="s">
        <v>1866</v>
      </c>
      <c r="J2897" t="s">
        <v>2015</v>
      </c>
      <c r="K2897" t="s">
        <v>1914</v>
      </c>
      <c r="L2897" t="s">
        <v>1888</v>
      </c>
      <c r="M2897">
        <v>2</v>
      </c>
      <c r="N2897" s="3">
        <v>65</v>
      </c>
      <c r="O2897" s="3">
        <v>32</v>
      </c>
      <c r="P2897" s="4">
        <v>0.15</v>
      </c>
      <c r="Q2897" s="3">
        <v>110.5</v>
      </c>
      <c r="R2897" s="3">
        <v>64</v>
      </c>
      <c r="S2897" s="3">
        <v>46.5</v>
      </c>
      <c r="T2897" t="s">
        <v>1954</v>
      </c>
      <c r="U2897" t="s">
        <v>72</v>
      </c>
    </row>
    <row r="2898" spans="1:21" x14ac:dyDescent="0.35">
      <c r="A2898" t="s">
        <v>5458</v>
      </c>
      <c r="B2898" s="2">
        <v>45507</v>
      </c>
      <c r="C2898">
        <v>8</v>
      </c>
      <c r="D2898">
        <v>2024</v>
      </c>
      <c r="F2898" t="s">
        <v>1015</v>
      </c>
      <c r="G2898" t="s">
        <v>2511</v>
      </c>
      <c r="H2898" t="s">
        <v>1863</v>
      </c>
      <c r="I2898" t="s">
        <v>1952</v>
      </c>
      <c r="J2898" t="s">
        <v>2026</v>
      </c>
      <c r="K2898" t="s">
        <v>1919</v>
      </c>
      <c r="L2898" t="s">
        <v>1887</v>
      </c>
      <c r="M2898">
        <v>1</v>
      </c>
      <c r="N2898" s="3">
        <v>85</v>
      </c>
      <c r="O2898" s="3">
        <v>44</v>
      </c>
      <c r="P2898" s="4">
        <v>0</v>
      </c>
      <c r="Q2898" s="3">
        <v>85</v>
      </c>
      <c r="R2898" s="3">
        <v>44</v>
      </c>
      <c r="S2898" s="3">
        <v>41</v>
      </c>
      <c r="T2898" t="s">
        <v>1954</v>
      </c>
      <c r="U2898" t="s">
        <v>71</v>
      </c>
    </row>
    <row r="2899" spans="1:21" x14ac:dyDescent="0.35">
      <c r="A2899" t="s">
        <v>5459</v>
      </c>
      <c r="B2899" s="2">
        <v>45507</v>
      </c>
      <c r="C2899">
        <v>8</v>
      </c>
      <c r="D2899">
        <v>2024</v>
      </c>
      <c r="F2899" t="s">
        <v>568</v>
      </c>
      <c r="G2899" t="s">
        <v>2595</v>
      </c>
      <c r="H2899" t="s">
        <v>1866</v>
      </c>
      <c r="I2899" t="s">
        <v>1866</v>
      </c>
      <c r="J2899" t="s">
        <v>1963</v>
      </c>
      <c r="K2899" t="s">
        <v>1907</v>
      </c>
      <c r="L2899" t="s">
        <v>1890</v>
      </c>
      <c r="M2899">
        <v>1</v>
      </c>
      <c r="N2899" s="3">
        <v>119</v>
      </c>
      <c r="O2899" s="3">
        <v>72</v>
      </c>
      <c r="P2899" s="4">
        <v>0</v>
      </c>
      <c r="Q2899" s="3">
        <v>119</v>
      </c>
      <c r="R2899" s="3">
        <v>72</v>
      </c>
      <c r="S2899" s="3">
        <v>47</v>
      </c>
      <c r="T2899" t="s">
        <v>1954</v>
      </c>
      <c r="U2899" t="s">
        <v>72</v>
      </c>
    </row>
    <row r="2900" spans="1:21" x14ac:dyDescent="0.35">
      <c r="A2900" t="s">
        <v>5460</v>
      </c>
      <c r="B2900" s="2">
        <v>45507</v>
      </c>
      <c r="C2900">
        <v>8</v>
      </c>
      <c r="D2900">
        <v>2024</v>
      </c>
      <c r="F2900" t="s">
        <v>943</v>
      </c>
      <c r="G2900" t="s">
        <v>2178</v>
      </c>
      <c r="H2900" t="s">
        <v>1867</v>
      </c>
      <c r="I2900" t="s">
        <v>2181</v>
      </c>
      <c r="J2900" t="s">
        <v>2001</v>
      </c>
      <c r="K2900" t="s">
        <v>1911</v>
      </c>
      <c r="L2900" t="s">
        <v>1886</v>
      </c>
      <c r="M2900">
        <v>1</v>
      </c>
      <c r="N2900" s="3">
        <v>58</v>
      </c>
      <c r="O2900" s="3">
        <v>25</v>
      </c>
      <c r="P2900" s="4">
        <v>0.05</v>
      </c>
      <c r="Q2900" s="3">
        <v>55.1</v>
      </c>
      <c r="R2900" s="3">
        <v>25</v>
      </c>
      <c r="S2900" s="3">
        <v>30.1</v>
      </c>
      <c r="T2900" t="s">
        <v>1954</v>
      </c>
      <c r="U2900" t="s">
        <v>72</v>
      </c>
    </row>
    <row r="2901" spans="1:21" x14ac:dyDescent="0.35">
      <c r="A2901" t="s">
        <v>5461</v>
      </c>
      <c r="B2901" s="2">
        <v>45507</v>
      </c>
      <c r="C2901">
        <v>8</v>
      </c>
      <c r="D2901">
        <v>2024</v>
      </c>
      <c r="F2901" t="s">
        <v>867</v>
      </c>
      <c r="G2901" t="s">
        <v>2590</v>
      </c>
      <c r="H2901" t="s">
        <v>1875</v>
      </c>
      <c r="I2901" t="s">
        <v>1996</v>
      </c>
      <c r="J2901" t="s">
        <v>2045</v>
      </c>
      <c r="K2901" t="s">
        <v>1910</v>
      </c>
      <c r="L2901" t="s">
        <v>1890</v>
      </c>
      <c r="M2901">
        <v>4</v>
      </c>
      <c r="N2901" s="3">
        <v>99</v>
      </c>
      <c r="O2901" s="3">
        <v>58</v>
      </c>
      <c r="P2901" s="4">
        <v>0.1</v>
      </c>
      <c r="Q2901" s="3">
        <v>356.4</v>
      </c>
      <c r="R2901" s="3">
        <v>232</v>
      </c>
      <c r="S2901" s="3">
        <v>124.4</v>
      </c>
      <c r="T2901" t="s">
        <v>1954</v>
      </c>
      <c r="U2901" t="s">
        <v>72</v>
      </c>
    </row>
    <row r="2902" spans="1:21" x14ac:dyDescent="0.35">
      <c r="A2902" t="s">
        <v>5462</v>
      </c>
      <c r="B2902" s="2">
        <v>45507</v>
      </c>
      <c r="C2902">
        <v>8</v>
      </c>
      <c r="D2902">
        <v>2024</v>
      </c>
      <c r="F2902" t="s">
        <v>900</v>
      </c>
      <c r="G2902" t="s">
        <v>5463</v>
      </c>
      <c r="H2902" t="s">
        <v>1866</v>
      </c>
      <c r="I2902" t="s">
        <v>1866</v>
      </c>
      <c r="J2902" t="s">
        <v>1956</v>
      </c>
      <c r="K2902" t="s">
        <v>1909</v>
      </c>
      <c r="L2902" t="s">
        <v>1887</v>
      </c>
      <c r="M2902">
        <v>5</v>
      </c>
      <c r="N2902" s="3">
        <v>95</v>
      </c>
      <c r="O2902" s="3">
        <v>54</v>
      </c>
      <c r="P2902" s="4">
        <v>0</v>
      </c>
      <c r="Q2902" s="3">
        <v>475</v>
      </c>
      <c r="R2902" s="3">
        <v>270</v>
      </c>
      <c r="S2902" s="3">
        <v>205</v>
      </c>
      <c r="T2902" t="s">
        <v>1954</v>
      </c>
      <c r="U2902" t="s">
        <v>71</v>
      </c>
    </row>
    <row r="2903" spans="1:21" x14ac:dyDescent="0.35">
      <c r="A2903" t="s">
        <v>5464</v>
      </c>
      <c r="B2903" s="2">
        <v>45507</v>
      </c>
      <c r="C2903">
        <v>8</v>
      </c>
      <c r="D2903">
        <v>2024</v>
      </c>
      <c r="F2903" t="s">
        <v>1040</v>
      </c>
      <c r="G2903" t="s">
        <v>3520</v>
      </c>
      <c r="H2903" t="s">
        <v>1863</v>
      </c>
      <c r="I2903" t="s">
        <v>1952</v>
      </c>
      <c r="J2903" t="s">
        <v>2183</v>
      </c>
      <c r="K2903" t="s">
        <v>1917</v>
      </c>
      <c r="L2903" t="s">
        <v>1886</v>
      </c>
      <c r="M2903">
        <v>1</v>
      </c>
      <c r="N2903" s="3">
        <v>72</v>
      </c>
      <c r="O2903" s="3">
        <v>34</v>
      </c>
      <c r="P2903" s="4">
        <v>0</v>
      </c>
      <c r="Q2903" s="3">
        <v>72</v>
      </c>
      <c r="R2903" s="3">
        <v>34</v>
      </c>
      <c r="S2903" s="3">
        <v>38</v>
      </c>
      <c r="T2903" t="s">
        <v>1954</v>
      </c>
      <c r="U2903" t="s">
        <v>72</v>
      </c>
    </row>
    <row r="2904" spans="1:21" x14ac:dyDescent="0.35">
      <c r="A2904" t="s">
        <v>5465</v>
      </c>
      <c r="B2904" s="2">
        <v>45507</v>
      </c>
      <c r="C2904">
        <v>8</v>
      </c>
      <c r="D2904">
        <v>2024</v>
      </c>
      <c r="F2904" t="s">
        <v>128</v>
      </c>
      <c r="G2904" t="s">
        <v>2641</v>
      </c>
      <c r="H2904" t="s">
        <v>1874</v>
      </c>
      <c r="I2904" t="s">
        <v>2119</v>
      </c>
      <c r="J2904" t="s">
        <v>2001</v>
      </c>
      <c r="K2904" t="s">
        <v>1911</v>
      </c>
      <c r="L2904" t="s">
        <v>1886</v>
      </c>
      <c r="M2904">
        <v>3</v>
      </c>
      <c r="N2904" s="3">
        <v>58</v>
      </c>
      <c r="O2904" s="3">
        <v>25</v>
      </c>
      <c r="P2904" s="4">
        <v>0.2</v>
      </c>
      <c r="Q2904" s="3">
        <v>139.19999999999999</v>
      </c>
      <c r="R2904" s="3">
        <v>75</v>
      </c>
      <c r="S2904" s="3">
        <v>64.2</v>
      </c>
      <c r="T2904" t="s">
        <v>1954</v>
      </c>
      <c r="U2904" t="s">
        <v>72</v>
      </c>
    </row>
    <row r="2905" spans="1:21" x14ac:dyDescent="0.35">
      <c r="A2905" t="s">
        <v>5466</v>
      </c>
      <c r="B2905" s="2">
        <v>45507</v>
      </c>
      <c r="C2905">
        <v>8</v>
      </c>
      <c r="D2905">
        <v>2024</v>
      </c>
      <c r="F2905" t="s">
        <v>1123</v>
      </c>
      <c r="G2905" t="s">
        <v>2792</v>
      </c>
      <c r="H2905" t="s">
        <v>1873</v>
      </c>
      <c r="I2905" t="s">
        <v>2323</v>
      </c>
      <c r="J2905" t="s">
        <v>1997</v>
      </c>
      <c r="K2905" t="s">
        <v>1906</v>
      </c>
      <c r="L2905" t="s">
        <v>1889</v>
      </c>
      <c r="M2905">
        <v>2</v>
      </c>
      <c r="N2905" s="3">
        <v>89</v>
      </c>
      <c r="O2905" s="3">
        <v>48</v>
      </c>
      <c r="P2905" s="4">
        <v>0.05</v>
      </c>
      <c r="Q2905" s="3">
        <v>169.1</v>
      </c>
      <c r="R2905" s="3">
        <v>96</v>
      </c>
      <c r="S2905" s="3">
        <v>73.099999999999994</v>
      </c>
      <c r="T2905" t="s">
        <v>1954</v>
      </c>
      <c r="U2905" t="s">
        <v>72</v>
      </c>
    </row>
    <row r="2906" spans="1:21" x14ac:dyDescent="0.35">
      <c r="A2906" t="s">
        <v>5467</v>
      </c>
      <c r="B2906" s="2">
        <v>45507</v>
      </c>
      <c r="C2906">
        <v>8</v>
      </c>
      <c r="D2906">
        <v>2024</v>
      </c>
      <c r="F2906" t="s">
        <v>629</v>
      </c>
      <c r="G2906" t="s">
        <v>2094</v>
      </c>
      <c r="H2906" t="s">
        <v>1866</v>
      </c>
      <c r="I2906" t="s">
        <v>1866</v>
      </c>
      <c r="J2906" t="s">
        <v>1963</v>
      </c>
      <c r="K2906" t="s">
        <v>1907</v>
      </c>
      <c r="L2906" t="s">
        <v>1890</v>
      </c>
      <c r="M2906">
        <v>2</v>
      </c>
      <c r="N2906" s="3">
        <v>119</v>
      </c>
      <c r="O2906" s="3">
        <v>72</v>
      </c>
      <c r="P2906" s="4">
        <v>0</v>
      </c>
      <c r="Q2906" s="3">
        <v>238</v>
      </c>
      <c r="R2906" s="3">
        <v>144</v>
      </c>
      <c r="S2906" s="3">
        <v>94</v>
      </c>
      <c r="T2906" t="s">
        <v>1954</v>
      </c>
      <c r="U2906" t="s">
        <v>72</v>
      </c>
    </row>
    <row r="2907" spans="1:21" x14ac:dyDescent="0.35">
      <c r="A2907" t="s">
        <v>5468</v>
      </c>
      <c r="B2907" s="2">
        <v>45507</v>
      </c>
      <c r="C2907">
        <v>8</v>
      </c>
      <c r="D2907">
        <v>2024</v>
      </c>
      <c r="F2907" t="s">
        <v>1655</v>
      </c>
      <c r="G2907" t="s">
        <v>2397</v>
      </c>
      <c r="H2907" t="s">
        <v>1871</v>
      </c>
      <c r="I2907" t="s">
        <v>2144</v>
      </c>
      <c r="J2907" t="s">
        <v>2064</v>
      </c>
      <c r="K2907" t="s">
        <v>1922</v>
      </c>
      <c r="L2907" t="s">
        <v>1887</v>
      </c>
      <c r="M2907">
        <v>2</v>
      </c>
      <c r="N2907" s="3">
        <v>32</v>
      </c>
      <c r="O2907" s="3">
        <v>14</v>
      </c>
      <c r="P2907" s="4">
        <v>0.15</v>
      </c>
      <c r="Q2907" s="3">
        <v>54.4</v>
      </c>
      <c r="R2907" s="3">
        <v>28</v>
      </c>
      <c r="S2907" s="3">
        <v>26.4</v>
      </c>
      <c r="T2907" t="s">
        <v>1954</v>
      </c>
      <c r="U2907" t="s">
        <v>71</v>
      </c>
    </row>
    <row r="2908" spans="1:21" x14ac:dyDescent="0.35">
      <c r="A2908" t="s">
        <v>5469</v>
      </c>
      <c r="B2908" s="2">
        <v>45507</v>
      </c>
      <c r="C2908">
        <v>8</v>
      </c>
      <c r="D2908">
        <v>2024</v>
      </c>
      <c r="F2908" t="s">
        <v>1846</v>
      </c>
      <c r="G2908" t="s">
        <v>2585</v>
      </c>
      <c r="H2908" t="s">
        <v>1867</v>
      </c>
      <c r="I2908" t="s">
        <v>2036</v>
      </c>
      <c r="J2908" t="s">
        <v>2114</v>
      </c>
      <c r="K2908" t="s">
        <v>1915</v>
      </c>
      <c r="L2908" t="s">
        <v>1886</v>
      </c>
      <c r="M2908">
        <v>4</v>
      </c>
      <c r="N2908" s="3">
        <v>85</v>
      </c>
      <c r="O2908" s="3">
        <v>41</v>
      </c>
      <c r="P2908" s="4">
        <v>0.15</v>
      </c>
      <c r="Q2908" s="3">
        <v>289</v>
      </c>
      <c r="R2908" s="3">
        <v>164</v>
      </c>
      <c r="S2908" s="3">
        <v>125</v>
      </c>
      <c r="T2908" t="s">
        <v>1954</v>
      </c>
      <c r="U2908" t="s">
        <v>71</v>
      </c>
    </row>
    <row r="2909" spans="1:21" x14ac:dyDescent="0.35">
      <c r="A2909" t="s">
        <v>5470</v>
      </c>
      <c r="B2909" s="2">
        <v>45507</v>
      </c>
      <c r="C2909">
        <v>8</v>
      </c>
      <c r="D2909">
        <v>2024</v>
      </c>
      <c r="F2909" t="s">
        <v>573</v>
      </c>
      <c r="G2909" t="s">
        <v>2614</v>
      </c>
      <c r="H2909" t="s">
        <v>1863</v>
      </c>
      <c r="I2909" t="s">
        <v>1952</v>
      </c>
      <c r="J2909" t="s">
        <v>1956</v>
      </c>
      <c r="K2909" t="s">
        <v>1909</v>
      </c>
      <c r="L2909" t="s">
        <v>1887</v>
      </c>
      <c r="M2909">
        <v>1</v>
      </c>
      <c r="N2909" s="3">
        <v>95</v>
      </c>
      <c r="O2909" s="3">
        <v>54</v>
      </c>
      <c r="P2909" s="4">
        <v>0.05</v>
      </c>
      <c r="Q2909" s="3">
        <v>90.25</v>
      </c>
      <c r="R2909" s="3">
        <v>54</v>
      </c>
      <c r="S2909" s="3">
        <v>36.25</v>
      </c>
      <c r="T2909" t="s">
        <v>1954</v>
      </c>
      <c r="U2909" t="s">
        <v>72</v>
      </c>
    </row>
    <row r="2910" spans="1:21" x14ac:dyDescent="0.35">
      <c r="A2910" t="s">
        <v>5471</v>
      </c>
      <c r="B2910" s="2">
        <v>45507</v>
      </c>
      <c r="C2910">
        <v>8</v>
      </c>
      <c r="D2910">
        <v>2024</v>
      </c>
      <c r="F2910" t="s">
        <v>692</v>
      </c>
      <c r="G2910" t="s">
        <v>62</v>
      </c>
      <c r="H2910" t="s">
        <v>1864</v>
      </c>
      <c r="I2910" t="s">
        <v>2044</v>
      </c>
      <c r="J2910" t="s">
        <v>2045</v>
      </c>
      <c r="K2910" t="s">
        <v>1910</v>
      </c>
      <c r="L2910" t="s">
        <v>1890</v>
      </c>
      <c r="M2910">
        <v>2</v>
      </c>
      <c r="N2910" s="3">
        <v>99</v>
      </c>
      <c r="O2910" s="3">
        <v>58</v>
      </c>
      <c r="P2910" s="4">
        <v>0.1</v>
      </c>
      <c r="Q2910" s="3">
        <v>178.2</v>
      </c>
      <c r="R2910" s="3">
        <v>116</v>
      </c>
      <c r="S2910" s="3">
        <v>62.2</v>
      </c>
      <c r="T2910" t="s">
        <v>1954</v>
      </c>
      <c r="U2910" t="s">
        <v>72</v>
      </c>
    </row>
    <row r="2911" spans="1:21" x14ac:dyDescent="0.35">
      <c r="A2911" t="s">
        <v>5472</v>
      </c>
      <c r="B2911" s="2">
        <v>45508</v>
      </c>
      <c r="C2911">
        <v>8</v>
      </c>
      <c r="D2911">
        <v>2024</v>
      </c>
      <c r="F2911" t="s">
        <v>460</v>
      </c>
      <c r="G2911" t="s">
        <v>1962</v>
      </c>
      <c r="H2911" t="s">
        <v>1866</v>
      </c>
      <c r="I2911" t="s">
        <v>1866</v>
      </c>
      <c r="J2911" t="s">
        <v>2067</v>
      </c>
      <c r="K2911" t="s">
        <v>1918</v>
      </c>
      <c r="L2911" t="s">
        <v>1889</v>
      </c>
      <c r="M2911">
        <v>1</v>
      </c>
      <c r="N2911" s="3">
        <v>69</v>
      </c>
      <c r="O2911" s="3">
        <v>37</v>
      </c>
      <c r="P2911" s="4">
        <v>0</v>
      </c>
      <c r="Q2911" s="3">
        <v>69</v>
      </c>
      <c r="R2911" s="3">
        <v>37</v>
      </c>
      <c r="S2911" s="3">
        <v>32</v>
      </c>
      <c r="T2911" t="s">
        <v>1954</v>
      </c>
      <c r="U2911" t="s">
        <v>72</v>
      </c>
    </row>
    <row r="2912" spans="1:21" x14ac:dyDescent="0.35">
      <c r="A2912" t="s">
        <v>5473</v>
      </c>
      <c r="B2912" s="2">
        <v>45508</v>
      </c>
      <c r="C2912">
        <v>8</v>
      </c>
      <c r="D2912">
        <v>2024</v>
      </c>
      <c r="F2912" t="s">
        <v>608</v>
      </c>
      <c r="G2912" t="s">
        <v>2641</v>
      </c>
      <c r="H2912" t="s">
        <v>1863</v>
      </c>
      <c r="I2912" t="s">
        <v>2051</v>
      </c>
      <c r="J2912" t="s">
        <v>1963</v>
      </c>
      <c r="K2912" t="s">
        <v>1907</v>
      </c>
      <c r="L2912" t="s">
        <v>1890</v>
      </c>
      <c r="M2912">
        <v>1</v>
      </c>
      <c r="N2912" s="3">
        <v>119</v>
      </c>
      <c r="O2912" s="3">
        <v>72</v>
      </c>
      <c r="P2912" s="4">
        <v>0</v>
      </c>
      <c r="Q2912" s="3">
        <v>119</v>
      </c>
      <c r="R2912" s="3">
        <v>72</v>
      </c>
      <c r="S2912" s="3">
        <v>47</v>
      </c>
      <c r="T2912" t="s">
        <v>1954</v>
      </c>
      <c r="U2912" t="s">
        <v>72</v>
      </c>
    </row>
    <row r="2913" spans="1:21" x14ac:dyDescent="0.35">
      <c r="A2913" t="s">
        <v>5474</v>
      </c>
      <c r="B2913" s="2">
        <v>45508</v>
      </c>
      <c r="C2913">
        <v>8</v>
      </c>
      <c r="D2913">
        <v>2024</v>
      </c>
      <c r="F2913" t="s">
        <v>719</v>
      </c>
      <c r="G2913" t="s">
        <v>4178</v>
      </c>
      <c r="H2913" t="s">
        <v>1866</v>
      </c>
      <c r="I2913" t="s">
        <v>1866</v>
      </c>
      <c r="J2913" t="s">
        <v>1978</v>
      </c>
      <c r="K2913" t="s">
        <v>1916</v>
      </c>
      <c r="L2913" t="s">
        <v>1887</v>
      </c>
      <c r="M2913">
        <v>1</v>
      </c>
      <c r="N2913" s="3">
        <v>79</v>
      </c>
      <c r="O2913" s="3">
        <v>42</v>
      </c>
      <c r="P2913" s="4">
        <v>0</v>
      </c>
      <c r="Q2913" s="3">
        <v>79</v>
      </c>
      <c r="R2913" s="3">
        <v>42</v>
      </c>
      <c r="S2913" s="3">
        <v>37</v>
      </c>
      <c r="T2913" t="s">
        <v>1954</v>
      </c>
      <c r="U2913" t="s">
        <v>72</v>
      </c>
    </row>
    <row r="2914" spans="1:21" x14ac:dyDescent="0.35">
      <c r="A2914" t="s">
        <v>5475</v>
      </c>
      <c r="B2914" s="2">
        <v>45508</v>
      </c>
      <c r="C2914">
        <v>8</v>
      </c>
      <c r="D2914">
        <v>2024</v>
      </c>
      <c r="F2914" t="s">
        <v>335</v>
      </c>
      <c r="G2914" t="s">
        <v>1951</v>
      </c>
      <c r="H2914" t="s">
        <v>1863</v>
      </c>
      <c r="I2914" t="s">
        <v>1952</v>
      </c>
      <c r="J2914" t="s">
        <v>1967</v>
      </c>
      <c r="K2914" t="s">
        <v>1913</v>
      </c>
      <c r="L2914" t="s">
        <v>1888</v>
      </c>
      <c r="M2914">
        <v>3</v>
      </c>
      <c r="N2914" s="3">
        <v>78</v>
      </c>
      <c r="O2914" s="3">
        <v>39</v>
      </c>
      <c r="P2914" s="4">
        <v>0</v>
      </c>
      <c r="Q2914" s="3">
        <v>234</v>
      </c>
      <c r="R2914" s="3">
        <v>117</v>
      </c>
      <c r="S2914" s="3">
        <v>117</v>
      </c>
      <c r="T2914" t="s">
        <v>1954</v>
      </c>
      <c r="U2914" t="s">
        <v>72</v>
      </c>
    </row>
    <row r="2915" spans="1:21" x14ac:dyDescent="0.35">
      <c r="A2915" t="s">
        <v>5476</v>
      </c>
      <c r="B2915" s="2">
        <v>45508</v>
      </c>
      <c r="C2915">
        <v>8</v>
      </c>
      <c r="D2915">
        <v>2024</v>
      </c>
      <c r="F2915" t="s">
        <v>447</v>
      </c>
      <c r="G2915" t="s">
        <v>3714</v>
      </c>
      <c r="H2915" t="s">
        <v>1870</v>
      </c>
      <c r="I2915" t="s">
        <v>2060</v>
      </c>
      <c r="J2915" t="s">
        <v>1956</v>
      </c>
      <c r="K2915" t="s">
        <v>1909</v>
      </c>
      <c r="L2915" t="s">
        <v>1887</v>
      </c>
      <c r="M2915">
        <v>1</v>
      </c>
      <c r="N2915" s="3">
        <v>95</v>
      </c>
      <c r="O2915" s="3">
        <v>54</v>
      </c>
      <c r="P2915" s="4">
        <v>0</v>
      </c>
      <c r="Q2915" s="3">
        <v>95</v>
      </c>
      <c r="R2915" s="3">
        <v>54</v>
      </c>
      <c r="S2915" s="3">
        <v>41</v>
      </c>
      <c r="T2915" t="s">
        <v>1954</v>
      </c>
      <c r="U2915" t="s">
        <v>71</v>
      </c>
    </row>
    <row r="2916" spans="1:21" x14ac:dyDescent="0.35">
      <c r="A2916" t="s">
        <v>5477</v>
      </c>
      <c r="B2916" s="2">
        <v>45508</v>
      </c>
      <c r="C2916">
        <v>8</v>
      </c>
      <c r="D2916">
        <v>2024</v>
      </c>
      <c r="F2916" t="s">
        <v>1098</v>
      </c>
      <c r="G2916" t="s">
        <v>4652</v>
      </c>
      <c r="H2916" t="s">
        <v>1866</v>
      </c>
      <c r="I2916" t="s">
        <v>1866</v>
      </c>
      <c r="J2916" t="s">
        <v>1953</v>
      </c>
      <c r="K2916" t="s">
        <v>1905</v>
      </c>
      <c r="L2916" t="s">
        <v>1888</v>
      </c>
      <c r="M2916">
        <v>1</v>
      </c>
      <c r="N2916" s="3">
        <v>120</v>
      </c>
      <c r="O2916" s="3">
        <v>63</v>
      </c>
      <c r="P2916" s="4">
        <v>0.15</v>
      </c>
      <c r="Q2916" s="3">
        <v>102</v>
      </c>
      <c r="R2916" s="3">
        <v>63</v>
      </c>
      <c r="S2916" s="3">
        <v>39</v>
      </c>
      <c r="T2916" t="s">
        <v>1954</v>
      </c>
      <c r="U2916" t="s">
        <v>72</v>
      </c>
    </row>
    <row r="2917" spans="1:21" x14ac:dyDescent="0.35">
      <c r="A2917" t="s">
        <v>5478</v>
      </c>
      <c r="B2917" s="2">
        <v>45508</v>
      </c>
      <c r="C2917">
        <v>8</v>
      </c>
      <c r="D2917">
        <v>2024</v>
      </c>
      <c r="F2917" t="s">
        <v>1845</v>
      </c>
      <c r="G2917" t="s">
        <v>2017</v>
      </c>
      <c r="H2917" t="s">
        <v>1868</v>
      </c>
      <c r="I2917" t="s">
        <v>2113</v>
      </c>
      <c r="J2917" t="s">
        <v>2114</v>
      </c>
      <c r="K2917" t="s">
        <v>1915</v>
      </c>
      <c r="L2917" t="s">
        <v>1886</v>
      </c>
      <c r="M2917">
        <v>2</v>
      </c>
      <c r="N2917" s="3">
        <v>85</v>
      </c>
      <c r="O2917" s="3">
        <v>41</v>
      </c>
      <c r="P2917" s="4">
        <v>0.1</v>
      </c>
      <c r="Q2917" s="3">
        <v>153</v>
      </c>
      <c r="R2917" s="3">
        <v>82</v>
      </c>
      <c r="S2917" s="3">
        <v>71</v>
      </c>
      <c r="T2917" t="s">
        <v>1954</v>
      </c>
      <c r="U2917" t="s">
        <v>72</v>
      </c>
    </row>
    <row r="2918" spans="1:21" x14ac:dyDescent="0.35">
      <c r="A2918" t="s">
        <v>5479</v>
      </c>
      <c r="B2918" s="2">
        <v>45508</v>
      </c>
      <c r="C2918">
        <v>8</v>
      </c>
      <c r="D2918">
        <v>2024</v>
      </c>
      <c r="F2918" t="s">
        <v>754</v>
      </c>
      <c r="G2918" t="s">
        <v>3328</v>
      </c>
      <c r="H2918" t="s">
        <v>1866</v>
      </c>
      <c r="I2918" t="s">
        <v>1866</v>
      </c>
      <c r="J2918" t="s">
        <v>2162</v>
      </c>
      <c r="K2918" t="s">
        <v>1921</v>
      </c>
      <c r="L2918" t="s">
        <v>1889</v>
      </c>
      <c r="M2918">
        <v>1</v>
      </c>
      <c r="N2918" s="3">
        <v>55</v>
      </c>
      <c r="O2918" s="3">
        <v>27</v>
      </c>
      <c r="P2918" s="4">
        <v>0.15</v>
      </c>
      <c r="Q2918" s="3">
        <v>46.75</v>
      </c>
      <c r="R2918" s="3">
        <v>27</v>
      </c>
      <c r="S2918" s="3">
        <v>19.75</v>
      </c>
      <c r="T2918" t="s">
        <v>1954</v>
      </c>
      <c r="U2918" t="s">
        <v>72</v>
      </c>
    </row>
    <row r="2919" spans="1:21" x14ac:dyDescent="0.35">
      <c r="A2919" t="s">
        <v>5480</v>
      </c>
      <c r="B2919" s="2">
        <v>45508</v>
      </c>
      <c r="C2919">
        <v>8</v>
      </c>
      <c r="D2919">
        <v>2024</v>
      </c>
      <c r="F2919" t="s">
        <v>1035</v>
      </c>
      <c r="G2919" t="s">
        <v>2242</v>
      </c>
      <c r="H2919" t="s">
        <v>1863</v>
      </c>
      <c r="I2919" t="s">
        <v>2051</v>
      </c>
      <c r="J2919" t="s">
        <v>1991</v>
      </c>
      <c r="K2919" t="s">
        <v>1925</v>
      </c>
      <c r="L2919" t="s">
        <v>1885</v>
      </c>
      <c r="M2919">
        <v>4</v>
      </c>
      <c r="N2919" s="3">
        <v>35</v>
      </c>
      <c r="O2919" s="3">
        <v>16</v>
      </c>
      <c r="P2919" s="4">
        <v>0</v>
      </c>
      <c r="Q2919" s="3">
        <v>140</v>
      </c>
      <c r="R2919" s="3">
        <v>64</v>
      </c>
      <c r="S2919" s="3">
        <v>76</v>
      </c>
      <c r="T2919" t="s">
        <v>1954</v>
      </c>
      <c r="U2919" t="s">
        <v>72</v>
      </c>
    </row>
    <row r="2920" spans="1:21" x14ac:dyDescent="0.35">
      <c r="A2920" t="s">
        <v>5481</v>
      </c>
      <c r="B2920" s="2">
        <v>45508</v>
      </c>
      <c r="C2920">
        <v>8</v>
      </c>
      <c r="D2920">
        <v>2024</v>
      </c>
      <c r="F2920" t="s">
        <v>1558</v>
      </c>
      <c r="G2920" t="s">
        <v>2407</v>
      </c>
      <c r="H2920" t="s">
        <v>1875</v>
      </c>
      <c r="I2920" t="s">
        <v>1981</v>
      </c>
      <c r="J2920" t="s">
        <v>1963</v>
      </c>
      <c r="K2920" t="s">
        <v>1907</v>
      </c>
      <c r="L2920" t="s">
        <v>1890</v>
      </c>
      <c r="M2920">
        <v>1</v>
      </c>
      <c r="N2920" s="3">
        <v>119</v>
      </c>
      <c r="O2920" s="3">
        <v>72</v>
      </c>
      <c r="P2920" s="4">
        <v>0.05</v>
      </c>
      <c r="Q2920" s="3">
        <v>113.05</v>
      </c>
      <c r="R2920" s="3">
        <v>72</v>
      </c>
      <c r="S2920" s="3">
        <v>41.05</v>
      </c>
      <c r="T2920" t="s">
        <v>1954</v>
      </c>
      <c r="U2920" t="s">
        <v>72</v>
      </c>
    </row>
    <row r="2921" spans="1:21" x14ac:dyDescent="0.35">
      <c r="A2921" t="s">
        <v>5482</v>
      </c>
      <c r="B2921" s="2">
        <v>45509</v>
      </c>
      <c r="C2921">
        <v>8</v>
      </c>
      <c r="D2921">
        <v>2024</v>
      </c>
      <c r="F2921" t="s">
        <v>1595</v>
      </c>
      <c r="G2921" t="s">
        <v>2159</v>
      </c>
      <c r="H2921" t="s">
        <v>1872</v>
      </c>
      <c r="I2921" t="s">
        <v>2152</v>
      </c>
      <c r="J2921" t="s">
        <v>1997</v>
      </c>
      <c r="K2921" t="s">
        <v>1906</v>
      </c>
      <c r="L2921" t="s">
        <v>1889</v>
      </c>
      <c r="M2921">
        <v>1</v>
      </c>
      <c r="N2921" s="3">
        <v>89</v>
      </c>
      <c r="O2921" s="3">
        <v>48</v>
      </c>
      <c r="P2921" s="4">
        <v>0.05</v>
      </c>
      <c r="Q2921" s="3">
        <v>84.55</v>
      </c>
      <c r="R2921" s="3">
        <v>48</v>
      </c>
      <c r="S2921" s="3">
        <v>36.549999999999997</v>
      </c>
      <c r="T2921" t="s">
        <v>1954</v>
      </c>
      <c r="U2921" t="s">
        <v>72</v>
      </c>
    </row>
    <row r="2922" spans="1:21" x14ac:dyDescent="0.35">
      <c r="A2922" t="s">
        <v>5483</v>
      </c>
      <c r="B2922" s="2">
        <v>45509</v>
      </c>
      <c r="C2922">
        <v>8</v>
      </c>
      <c r="D2922">
        <v>2024</v>
      </c>
      <c r="F2922" t="s">
        <v>1556</v>
      </c>
      <c r="G2922" t="s">
        <v>2506</v>
      </c>
      <c r="H2922" t="s">
        <v>1872</v>
      </c>
      <c r="I2922" t="s">
        <v>1986</v>
      </c>
      <c r="J2922" t="s">
        <v>2034</v>
      </c>
      <c r="K2922" t="s">
        <v>1904</v>
      </c>
      <c r="L2922" t="s">
        <v>1889</v>
      </c>
      <c r="M2922">
        <v>4</v>
      </c>
      <c r="N2922" s="3">
        <v>149</v>
      </c>
      <c r="O2922" s="3">
        <v>91</v>
      </c>
      <c r="P2922" s="4">
        <v>0.1</v>
      </c>
      <c r="Q2922" s="3">
        <v>536.4</v>
      </c>
      <c r="R2922" s="3">
        <v>364</v>
      </c>
      <c r="S2922" s="3">
        <v>172.4</v>
      </c>
      <c r="T2922" t="s">
        <v>1954</v>
      </c>
      <c r="U2922" t="s">
        <v>72</v>
      </c>
    </row>
    <row r="2923" spans="1:21" x14ac:dyDescent="0.35">
      <c r="A2923" t="s">
        <v>5484</v>
      </c>
      <c r="B2923" s="2">
        <v>45509</v>
      </c>
      <c r="C2923">
        <v>8</v>
      </c>
      <c r="D2923">
        <v>2024</v>
      </c>
      <c r="F2923" t="s">
        <v>305</v>
      </c>
      <c r="G2923" t="s">
        <v>2096</v>
      </c>
      <c r="H2923" t="s">
        <v>1868</v>
      </c>
      <c r="I2923" t="s">
        <v>1959</v>
      </c>
      <c r="J2923" t="s">
        <v>2015</v>
      </c>
      <c r="K2923" t="s">
        <v>1914</v>
      </c>
      <c r="L2923" t="s">
        <v>1888</v>
      </c>
      <c r="M2923">
        <v>1</v>
      </c>
      <c r="N2923" s="3">
        <v>65</v>
      </c>
      <c r="O2923" s="3">
        <v>32</v>
      </c>
      <c r="P2923" s="4">
        <v>0</v>
      </c>
      <c r="Q2923" s="3">
        <v>65</v>
      </c>
      <c r="R2923" s="3">
        <v>32</v>
      </c>
      <c r="S2923" s="3">
        <v>33</v>
      </c>
      <c r="T2923" t="s">
        <v>1954</v>
      </c>
      <c r="U2923" t="s">
        <v>71</v>
      </c>
    </row>
    <row r="2924" spans="1:21" x14ac:dyDescent="0.35">
      <c r="A2924" t="s">
        <v>5485</v>
      </c>
      <c r="B2924" s="2">
        <v>45509</v>
      </c>
      <c r="C2924">
        <v>8</v>
      </c>
      <c r="D2924">
        <v>2024</v>
      </c>
      <c r="F2924" t="s">
        <v>1193</v>
      </c>
      <c r="G2924" t="s">
        <v>3667</v>
      </c>
      <c r="H2924" t="s">
        <v>1866</v>
      </c>
      <c r="I2924" t="s">
        <v>1866</v>
      </c>
      <c r="J2924" t="s">
        <v>1997</v>
      </c>
      <c r="K2924" t="s">
        <v>1906</v>
      </c>
      <c r="L2924" t="s">
        <v>1889</v>
      </c>
      <c r="M2924">
        <v>1</v>
      </c>
      <c r="N2924" s="3">
        <v>89</v>
      </c>
      <c r="O2924" s="3">
        <v>48</v>
      </c>
      <c r="P2924" s="4">
        <v>0.15</v>
      </c>
      <c r="Q2924" s="3">
        <v>75.650000000000006</v>
      </c>
      <c r="R2924" s="3">
        <v>48</v>
      </c>
      <c r="S2924" s="3">
        <v>27.65</v>
      </c>
      <c r="T2924" t="s">
        <v>1954</v>
      </c>
      <c r="U2924" t="s">
        <v>72</v>
      </c>
    </row>
    <row r="2925" spans="1:21" x14ac:dyDescent="0.35">
      <c r="A2925" t="s">
        <v>5486</v>
      </c>
      <c r="B2925" s="2">
        <v>45509</v>
      </c>
      <c r="C2925">
        <v>8</v>
      </c>
      <c r="D2925">
        <v>2024</v>
      </c>
      <c r="F2925" t="s">
        <v>102</v>
      </c>
      <c r="G2925" t="s">
        <v>1958</v>
      </c>
      <c r="H2925" t="s">
        <v>1866</v>
      </c>
      <c r="I2925" t="s">
        <v>1866</v>
      </c>
      <c r="J2925" t="s">
        <v>2015</v>
      </c>
      <c r="K2925" t="s">
        <v>1914</v>
      </c>
      <c r="L2925" t="s">
        <v>1888</v>
      </c>
      <c r="M2925">
        <v>1</v>
      </c>
      <c r="N2925" s="3">
        <v>65</v>
      </c>
      <c r="O2925" s="3">
        <v>32</v>
      </c>
      <c r="P2925" s="4">
        <v>0.1</v>
      </c>
      <c r="Q2925" s="3">
        <v>58.5</v>
      </c>
      <c r="R2925" s="3">
        <v>32</v>
      </c>
      <c r="S2925" s="3">
        <v>26.5</v>
      </c>
      <c r="T2925" t="s">
        <v>1954</v>
      </c>
      <c r="U2925" t="s">
        <v>72</v>
      </c>
    </row>
    <row r="2926" spans="1:21" x14ac:dyDescent="0.35">
      <c r="A2926" t="s">
        <v>5487</v>
      </c>
      <c r="B2926" s="2">
        <v>45509</v>
      </c>
      <c r="C2926">
        <v>8</v>
      </c>
      <c r="D2926">
        <v>2024</v>
      </c>
      <c r="F2926" t="s">
        <v>405</v>
      </c>
      <c r="G2926" t="s">
        <v>3673</v>
      </c>
      <c r="H2926" t="s">
        <v>1870</v>
      </c>
      <c r="I2926" t="s">
        <v>2083</v>
      </c>
      <c r="J2926" t="s">
        <v>2001</v>
      </c>
      <c r="K2926" t="s">
        <v>1911</v>
      </c>
      <c r="L2926" t="s">
        <v>1886</v>
      </c>
      <c r="M2926">
        <v>1</v>
      </c>
      <c r="N2926" s="3">
        <v>58</v>
      </c>
      <c r="O2926" s="3">
        <v>25</v>
      </c>
      <c r="P2926" s="4">
        <v>0.1</v>
      </c>
      <c r="Q2926" s="3">
        <v>52.2</v>
      </c>
      <c r="R2926" s="3">
        <v>25</v>
      </c>
      <c r="S2926" s="3">
        <v>27.2</v>
      </c>
      <c r="T2926" t="s">
        <v>1954</v>
      </c>
      <c r="U2926" t="s">
        <v>72</v>
      </c>
    </row>
    <row r="2927" spans="1:21" x14ac:dyDescent="0.35">
      <c r="A2927" t="s">
        <v>5488</v>
      </c>
      <c r="B2927" s="2">
        <v>45509</v>
      </c>
      <c r="C2927">
        <v>8</v>
      </c>
      <c r="D2927">
        <v>2024</v>
      </c>
      <c r="F2927" t="s">
        <v>959</v>
      </c>
      <c r="G2927" t="s">
        <v>2291</v>
      </c>
      <c r="H2927" t="s">
        <v>1864</v>
      </c>
      <c r="I2927" t="s">
        <v>2211</v>
      </c>
      <c r="J2927" t="s">
        <v>1971</v>
      </c>
      <c r="K2927" t="s">
        <v>1920</v>
      </c>
      <c r="L2927" t="s">
        <v>1886</v>
      </c>
      <c r="M2927">
        <v>3</v>
      </c>
      <c r="N2927" s="3">
        <v>45</v>
      </c>
      <c r="O2927" s="3">
        <v>19</v>
      </c>
      <c r="P2927" s="4">
        <v>0.15</v>
      </c>
      <c r="Q2927" s="3">
        <v>114.75</v>
      </c>
      <c r="R2927" s="3">
        <v>57</v>
      </c>
      <c r="S2927" s="3">
        <v>57.75</v>
      </c>
      <c r="T2927" t="s">
        <v>1954</v>
      </c>
      <c r="U2927" t="s">
        <v>72</v>
      </c>
    </row>
    <row r="2928" spans="1:21" x14ac:dyDescent="0.35">
      <c r="A2928" t="s">
        <v>5489</v>
      </c>
      <c r="B2928" s="2">
        <v>45510</v>
      </c>
      <c r="C2928">
        <v>8</v>
      </c>
      <c r="D2928">
        <v>2024</v>
      </c>
      <c r="F2928" t="s">
        <v>166</v>
      </c>
      <c r="G2928" t="s">
        <v>1993</v>
      </c>
      <c r="H2928" t="s">
        <v>1875</v>
      </c>
      <c r="I2928" t="s">
        <v>1996</v>
      </c>
      <c r="J2928" t="s">
        <v>2067</v>
      </c>
      <c r="K2928" t="s">
        <v>1918</v>
      </c>
      <c r="L2928" t="s">
        <v>1889</v>
      </c>
      <c r="M2928">
        <v>1</v>
      </c>
      <c r="N2928" s="3">
        <v>69</v>
      </c>
      <c r="O2928" s="3">
        <v>37</v>
      </c>
      <c r="P2928" s="4">
        <v>0.15</v>
      </c>
      <c r="Q2928" s="3">
        <v>58.65</v>
      </c>
      <c r="R2928" s="3">
        <v>37</v>
      </c>
      <c r="S2928" s="3">
        <v>21.65</v>
      </c>
      <c r="T2928" t="s">
        <v>1954</v>
      </c>
      <c r="U2928" t="s">
        <v>72</v>
      </c>
    </row>
    <row r="2929" spans="1:21" x14ac:dyDescent="0.35">
      <c r="A2929" t="s">
        <v>5490</v>
      </c>
      <c r="B2929" s="2">
        <v>45510</v>
      </c>
      <c r="C2929">
        <v>8</v>
      </c>
      <c r="D2929">
        <v>2024</v>
      </c>
      <c r="F2929" t="s">
        <v>204</v>
      </c>
      <c r="G2929" t="s">
        <v>58</v>
      </c>
      <c r="H2929" t="s">
        <v>1872</v>
      </c>
      <c r="I2929" t="s">
        <v>1986</v>
      </c>
      <c r="J2929" t="s">
        <v>2064</v>
      </c>
      <c r="K2929" t="s">
        <v>1922</v>
      </c>
      <c r="L2929" t="s">
        <v>1887</v>
      </c>
      <c r="M2929">
        <v>1</v>
      </c>
      <c r="N2929" s="3">
        <v>32</v>
      </c>
      <c r="O2929" s="3">
        <v>14</v>
      </c>
      <c r="P2929" s="4">
        <v>0.15</v>
      </c>
      <c r="Q2929" s="3">
        <v>27.2</v>
      </c>
      <c r="R2929" s="3">
        <v>14</v>
      </c>
      <c r="S2929" s="3">
        <v>13.2</v>
      </c>
      <c r="T2929" t="s">
        <v>1954</v>
      </c>
      <c r="U2929" t="s">
        <v>72</v>
      </c>
    </row>
    <row r="2930" spans="1:21" x14ac:dyDescent="0.35">
      <c r="A2930" t="s">
        <v>5491</v>
      </c>
      <c r="B2930" s="2">
        <v>45510</v>
      </c>
      <c r="C2930">
        <v>8</v>
      </c>
      <c r="D2930">
        <v>2024</v>
      </c>
      <c r="F2930" t="s">
        <v>1726</v>
      </c>
      <c r="G2930" t="s">
        <v>62</v>
      </c>
      <c r="H2930" t="s">
        <v>1875</v>
      </c>
      <c r="I2930" t="s">
        <v>1996</v>
      </c>
      <c r="J2930" t="s">
        <v>2023</v>
      </c>
      <c r="K2930" t="s">
        <v>1912</v>
      </c>
      <c r="L2930" t="s">
        <v>1890</v>
      </c>
      <c r="M2930">
        <v>1</v>
      </c>
      <c r="N2930" s="3">
        <v>249</v>
      </c>
      <c r="O2930" s="3">
        <v>168</v>
      </c>
      <c r="P2930" s="4">
        <v>0.05</v>
      </c>
      <c r="Q2930" s="3">
        <v>236.55</v>
      </c>
      <c r="R2930" s="3">
        <v>168</v>
      </c>
      <c r="S2930" s="3">
        <v>68.55</v>
      </c>
      <c r="T2930" t="s">
        <v>1954</v>
      </c>
      <c r="U2930" t="s">
        <v>72</v>
      </c>
    </row>
    <row r="2931" spans="1:21" x14ac:dyDescent="0.35">
      <c r="A2931" t="s">
        <v>5492</v>
      </c>
      <c r="B2931" s="2">
        <v>45510</v>
      </c>
      <c r="C2931">
        <v>8</v>
      </c>
      <c r="D2931">
        <v>2024</v>
      </c>
      <c r="F2931" t="s">
        <v>809</v>
      </c>
      <c r="G2931" t="s">
        <v>2136</v>
      </c>
      <c r="H2931" t="s">
        <v>1871</v>
      </c>
      <c r="I2931" t="s">
        <v>2234</v>
      </c>
      <c r="J2931" t="s">
        <v>1960</v>
      </c>
      <c r="K2931" t="s">
        <v>1924</v>
      </c>
      <c r="L2931" t="s">
        <v>1885</v>
      </c>
      <c r="M2931">
        <v>2</v>
      </c>
      <c r="N2931" s="3">
        <v>42</v>
      </c>
      <c r="O2931" s="3">
        <v>20</v>
      </c>
      <c r="P2931" s="4">
        <v>0.05</v>
      </c>
      <c r="Q2931" s="3">
        <v>79.8</v>
      </c>
      <c r="R2931" s="3">
        <v>40</v>
      </c>
      <c r="S2931" s="3">
        <v>39.799999999999997</v>
      </c>
      <c r="T2931" t="s">
        <v>1954</v>
      </c>
      <c r="U2931" t="s">
        <v>71</v>
      </c>
    </row>
    <row r="2932" spans="1:21" x14ac:dyDescent="0.35">
      <c r="A2932" t="s">
        <v>5493</v>
      </c>
      <c r="B2932" s="2">
        <v>45510</v>
      </c>
      <c r="C2932">
        <v>8</v>
      </c>
      <c r="D2932">
        <v>2024</v>
      </c>
      <c r="F2932" t="s">
        <v>482</v>
      </c>
      <c r="G2932" t="s">
        <v>2521</v>
      </c>
      <c r="H2932" t="s">
        <v>1864</v>
      </c>
      <c r="I2932" t="s">
        <v>2101</v>
      </c>
      <c r="J2932" t="s">
        <v>1953</v>
      </c>
      <c r="K2932" t="s">
        <v>1905</v>
      </c>
      <c r="L2932" t="s">
        <v>1888</v>
      </c>
      <c r="M2932">
        <v>1</v>
      </c>
      <c r="N2932" s="3">
        <v>120</v>
      </c>
      <c r="O2932" s="3">
        <v>63</v>
      </c>
      <c r="P2932" s="4">
        <v>0</v>
      </c>
      <c r="Q2932" s="3">
        <v>120</v>
      </c>
      <c r="R2932" s="3">
        <v>63</v>
      </c>
      <c r="S2932" s="3">
        <v>57</v>
      </c>
      <c r="T2932" t="s">
        <v>1954</v>
      </c>
      <c r="U2932" t="s">
        <v>72</v>
      </c>
    </row>
    <row r="2933" spans="1:21" x14ac:dyDescent="0.35">
      <c r="A2933" t="s">
        <v>5494</v>
      </c>
      <c r="B2933" s="2">
        <v>45510</v>
      </c>
      <c r="C2933">
        <v>8</v>
      </c>
      <c r="D2933">
        <v>2024</v>
      </c>
      <c r="F2933" t="s">
        <v>280</v>
      </c>
      <c r="G2933" t="s">
        <v>1958</v>
      </c>
      <c r="H2933" t="s">
        <v>1875</v>
      </c>
      <c r="I2933" t="s">
        <v>2054</v>
      </c>
      <c r="J2933" t="s">
        <v>1997</v>
      </c>
      <c r="K2933" t="s">
        <v>1906</v>
      </c>
      <c r="L2933" t="s">
        <v>1889</v>
      </c>
      <c r="M2933">
        <v>1</v>
      </c>
      <c r="N2933" s="3">
        <v>89</v>
      </c>
      <c r="O2933" s="3">
        <v>48</v>
      </c>
      <c r="P2933" s="4">
        <v>0.05</v>
      </c>
      <c r="Q2933" s="3">
        <v>84.55</v>
      </c>
      <c r="R2933" s="3">
        <v>48</v>
      </c>
      <c r="S2933" s="3">
        <v>36.549999999999997</v>
      </c>
      <c r="T2933" t="s">
        <v>1954</v>
      </c>
      <c r="U2933" t="s">
        <v>72</v>
      </c>
    </row>
    <row r="2934" spans="1:21" x14ac:dyDescent="0.35">
      <c r="A2934" t="s">
        <v>5495</v>
      </c>
      <c r="B2934" s="2">
        <v>45510</v>
      </c>
      <c r="C2934">
        <v>8</v>
      </c>
      <c r="D2934">
        <v>2024</v>
      </c>
      <c r="F2934" t="s">
        <v>371</v>
      </c>
      <c r="G2934" t="s">
        <v>2154</v>
      </c>
      <c r="H2934" t="s">
        <v>1871</v>
      </c>
      <c r="I2934" t="s">
        <v>2234</v>
      </c>
      <c r="J2934" t="s">
        <v>2034</v>
      </c>
      <c r="K2934" t="s">
        <v>1904</v>
      </c>
      <c r="L2934" t="s">
        <v>1889</v>
      </c>
      <c r="M2934">
        <v>4</v>
      </c>
      <c r="N2934" s="3">
        <v>149</v>
      </c>
      <c r="O2934" s="3">
        <v>91</v>
      </c>
      <c r="P2934" s="4">
        <v>0.05</v>
      </c>
      <c r="Q2934" s="3">
        <v>566.20000000000005</v>
      </c>
      <c r="R2934" s="3">
        <v>364</v>
      </c>
      <c r="S2934" s="3">
        <v>202.2</v>
      </c>
      <c r="T2934" t="s">
        <v>1954</v>
      </c>
      <c r="U2934" t="s">
        <v>72</v>
      </c>
    </row>
    <row r="2935" spans="1:21" x14ac:dyDescent="0.35">
      <c r="A2935" t="s">
        <v>5496</v>
      </c>
      <c r="B2935" s="2">
        <v>45510</v>
      </c>
      <c r="C2935">
        <v>8</v>
      </c>
      <c r="D2935">
        <v>2024</v>
      </c>
      <c r="F2935" t="s">
        <v>554</v>
      </c>
      <c r="G2935" t="s">
        <v>2790</v>
      </c>
      <c r="H2935" t="s">
        <v>1870</v>
      </c>
      <c r="I2935" t="s">
        <v>2000</v>
      </c>
      <c r="J2935" t="s">
        <v>2023</v>
      </c>
      <c r="K2935" t="s">
        <v>1912</v>
      </c>
      <c r="L2935" t="s">
        <v>1890</v>
      </c>
      <c r="M2935">
        <v>1</v>
      </c>
      <c r="N2935" s="3">
        <v>249</v>
      </c>
      <c r="O2935" s="3">
        <v>168</v>
      </c>
      <c r="P2935" s="4">
        <v>0.05</v>
      </c>
      <c r="Q2935" s="3">
        <v>236.55</v>
      </c>
      <c r="R2935" s="3">
        <v>168</v>
      </c>
      <c r="S2935" s="3">
        <v>68.55</v>
      </c>
      <c r="T2935" t="s">
        <v>1954</v>
      </c>
      <c r="U2935" t="s">
        <v>72</v>
      </c>
    </row>
    <row r="2936" spans="1:21" x14ac:dyDescent="0.35">
      <c r="A2936" t="s">
        <v>5497</v>
      </c>
      <c r="B2936" s="2">
        <v>45510</v>
      </c>
      <c r="C2936">
        <v>8</v>
      </c>
      <c r="D2936">
        <v>2024</v>
      </c>
      <c r="F2936" t="s">
        <v>1041</v>
      </c>
      <c r="G2936" t="s">
        <v>3520</v>
      </c>
      <c r="H2936" t="s">
        <v>1873</v>
      </c>
      <c r="I2936" t="s">
        <v>2070</v>
      </c>
      <c r="J2936" t="s">
        <v>2015</v>
      </c>
      <c r="K2936" t="s">
        <v>1914</v>
      </c>
      <c r="L2936" t="s">
        <v>1888</v>
      </c>
      <c r="M2936">
        <v>2</v>
      </c>
      <c r="N2936" s="3">
        <v>65</v>
      </c>
      <c r="O2936" s="3">
        <v>32</v>
      </c>
      <c r="P2936" s="4">
        <v>0.1</v>
      </c>
      <c r="Q2936" s="3">
        <v>117</v>
      </c>
      <c r="R2936" s="3">
        <v>64</v>
      </c>
      <c r="S2936" s="3">
        <v>53</v>
      </c>
      <c r="T2936" t="s">
        <v>1954</v>
      </c>
      <c r="U2936" t="s">
        <v>72</v>
      </c>
    </row>
    <row r="2937" spans="1:21" x14ac:dyDescent="0.35">
      <c r="A2937" t="s">
        <v>5498</v>
      </c>
      <c r="B2937" s="2">
        <v>45510</v>
      </c>
      <c r="C2937">
        <v>8</v>
      </c>
      <c r="D2937">
        <v>2024</v>
      </c>
      <c r="F2937" t="s">
        <v>296</v>
      </c>
      <c r="G2937" t="s">
        <v>3344</v>
      </c>
      <c r="H2937" t="s">
        <v>1866</v>
      </c>
      <c r="I2937" t="s">
        <v>1866</v>
      </c>
      <c r="J2937" t="s">
        <v>2034</v>
      </c>
      <c r="K2937" t="s">
        <v>1904</v>
      </c>
      <c r="L2937" t="s">
        <v>1889</v>
      </c>
      <c r="M2937">
        <v>4</v>
      </c>
      <c r="N2937" s="3">
        <v>149</v>
      </c>
      <c r="O2937" s="3">
        <v>91</v>
      </c>
      <c r="P2937" s="4">
        <v>0</v>
      </c>
      <c r="Q2937" s="3">
        <v>596</v>
      </c>
      <c r="R2937" s="3">
        <v>364</v>
      </c>
      <c r="S2937" s="3">
        <v>232</v>
      </c>
      <c r="T2937" t="s">
        <v>1954</v>
      </c>
      <c r="U2937" t="s">
        <v>72</v>
      </c>
    </row>
    <row r="2938" spans="1:21" x14ac:dyDescent="0.35">
      <c r="A2938" t="s">
        <v>5499</v>
      </c>
      <c r="B2938" s="2">
        <v>45510</v>
      </c>
      <c r="C2938">
        <v>8</v>
      </c>
      <c r="D2938">
        <v>2024</v>
      </c>
      <c r="F2938" t="s">
        <v>1196</v>
      </c>
      <c r="G2938" t="s">
        <v>3273</v>
      </c>
      <c r="H2938" t="s">
        <v>1864</v>
      </c>
      <c r="I2938" t="s">
        <v>2087</v>
      </c>
      <c r="J2938" t="s">
        <v>2183</v>
      </c>
      <c r="K2938" t="s">
        <v>1917</v>
      </c>
      <c r="L2938" t="s">
        <v>1886</v>
      </c>
      <c r="M2938">
        <v>1</v>
      </c>
      <c r="N2938" s="3">
        <v>72</v>
      </c>
      <c r="O2938" s="3">
        <v>34</v>
      </c>
      <c r="P2938" s="4">
        <v>0</v>
      </c>
      <c r="Q2938" s="3">
        <v>72</v>
      </c>
      <c r="R2938" s="3">
        <v>34</v>
      </c>
      <c r="S2938" s="3">
        <v>38</v>
      </c>
      <c r="T2938" t="s">
        <v>1954</v>
      </c>
      <c r="U2938" t="s">
        <v>72</v>
      </c>
    </row>
    <row r="2939" spans="1:21" x14ac:dyDescent="0.35">
      <c r="A2939" t="s">
        <v>5500</v>
      </c>
      <c r="B2939" s="2">
        <v>45510</v>
      </c>
      <c r="C2939">
        <v>8</v>
      </c>
      <c r="D2939">
        <v>2024</v>
      </c>
      <c r="F2939" t="s">
        <v>363</v>
      </c>
      <c r="G2939" t="s">
        <v>2233</v>
      </c>
      <c r="H2939" t="s">
        <v>1870</v>
      </c>
      <c r="I2939" t="s">
        <v>2083</v>
      </c>
      <c r="J2939" t="s">
        <v>2011</v>
      </c>
      <c r="K2939" t="s">
        <v>1927</v>
      </c>
      <c r="L2939" t="s">
        <v>1885</v>
      </c>
      <c r="M2939">
        <v>1</v>
      </c>
      <c r="N2939" s="3">
        <v>24</v>
      </c>
      <c r="O2939" s="3">
        <v>10</v>
      </c>
      <c r="P2939" s="4">
        <v>0</v>
      </c>
      <c r="Q2939" s="3">
        <v>24</v>
      </c>
      <c r="R2939" s="3">
        <v>10</v>
      </c>
      <c r="S2939" s="3">
        <v>14</v>
      </c>
      <c r="T2939" t="s">
        <v>1954</v>
      </c>
      <c r="U2939" t="s">
        <v>72</v>
      </c>
    </row>
    <row r="2940" spans="1:21" x14ac:dyDescent="0.35">
      <c r="A2940" t="s">
        <v>5501</v>
      </c>
      <c r="B2940" s="2">
        <v>45510</v>
      </c>
      <c r="C2940">
        <v>8</v>
      </c>
      <c r="D2940">
        <v>2024</v>
      </c>
      <c r="F2940" t="s">
        <v>825</v>
      </c>
      <c r="G2940" t="s">
        <v>3070</v>
      </c>
      <c r="H2940" t="s">
        <v>1864</v>
      </c>
      <c r="I2940" t="s">
        <v>2211</v>
      </c>
      <c r="J2940" t="s">
        <v>1963</v>
      </c>
      <c r="K2940" t="s">
        <v>1907</v>
      </c>
      <c r="L2940" t="s">
        <v>1890</v>
      </c>
      <c r="M2940">
        <v>1</v>
      </c>
      <c r="N2940" s="3">
        <v>119</v>
      </c>
      <c r="O2940" s="3">
        <v>72</v>
      </c>
      <c r="P2940" s="4">
        <v>0</v>
      </c>
      <c r="Q2940" s="3">
        <v>119</v>
      </c>
      <c r="R2940" s="3">
        <v>72</v>
      </c>
      <c r="S2940" s="3">
        <v>47</v>
      </c>
      <c r="T2940" t="s">
        <v>1954</v>
      </c>
      <c r="U2940" t="s">
        <v>71</v>
      </c>
    </row>
    <row r="2941" spans="1:21" x14ac:dyDescent="0.35">
      <c r="A2941" t="s">
        <v>5502</v>
      </c>
      <c r="B2941" s="2">
        <v>45510</v>
      </c>
      <c r="C2941">
        <v>8</v>
      </c>
      <c r="D2941">
        <v>2024</v>
      </c>
      <c r="F2941" t="s">
        <v>821</v>
      </c>
      <c r="G2941" t="s">
        <v>2059</v>
      </c>
      <c r="H2941" t="s">
        <v>1870</v>
      </c>
      <c r="I2941" t="s">
        <v>2060</v>
      </c>
      <c r="J2941" t="s">
        <v>2064</v>
      </c>
      <c r="K2941" t="s">
        <v>1922</v>
      </c>
      <c r="L2941" t="s">
        <v>1887</v>
      </c>
      <c r="M2941">
        <v>1</v>
      </c>
      <c r="N2941" s="3">
        <v>32</v>
      </c>
      <c r="O2941" s="3">
        <v>14</v>
      </c>
      <c r="P2941" s="4">
        <v>0.05</v>
      </c>
      <c r="Q2941" s="3">
        <v>30.4</v>
      </c>
      <c r="R2941" s="3">
        <v>14</v>
      </c>
      <c r="S2941" s="3">
        <v>16.399999999999999</v>
      </c>
      <c r="T2941" t="s">
        <v>1954</v>
      </c>
      <c r="U2941" t="s">
        <v>72</v>
      </c>
    </row>
    <row r="2942" spans="1:21" x14ac:dyDescent="0.35">
      <c r="A2942" t="s">
        <v>5503</v>
      </c>
      <c r="B2942" s="2">
        <v>45510</v>
      </c>
      <c r="C2942">
        <v>8</v>
      </c>
      <c r="D2942">
        <v>2024</v>
      </c>
      <c r="F2942" t="s">
        <v>1057</v>
      </c>
      <c r="G2942" t="s">
        <v>3919</v>
      </c>
      <c r="H2942" t="s">
        <v>1871</v>
      </c>
      <c r="I2942" t="s">
        <v>2234</v>
      </c>
      <c r="J2942" t="s">
        <v>1987</v>
      </c>
      <c r="K2942" t="s">
        <v>1908</v>
      </c>
      <c r="L2942" t="s">
        <v>1890</v>
      </c>
      <c r="M2942">
        <v>1</v>
      </c>
      <c r="N2942" s="3">
        <v>129</v>
      </c>
      <c r="O2942" s="3">
        <v>78</v>
      </c>
      <c r="P2942" s="4">
        <v>0</v>
      </c>
      <c r="Q2942" s="3">
        <v>129</v>
      </c>
      <c r="R2942" s="3">
        <v>78</v>
      </c>
      <c r="S2942" s="3">
        <v>51</v>
      </c>
      <c r="T2942" t="s">
        <v>1954</v>
      </c>
      <c r="U2942" t="s">
        <v>72</v>
      </c>
    </row>
    <row r="2943" spans="1:21" x14ac:dyDescent="0.35">
      <c r="A2943" t="s">
        <v>5504</v>
      </c>
      <c r="B2943" s="2">
        <v>45510</v>
      </c>
      <c r="C2943">
        <v>8</v>
      </c>
      <c r="D2943">
        <v>2024</v>
      </c>
      <c r="F2943" t="s">
        <v>297</v>
      </c>
      <c r="G2943" t="s">
        <v>2038</v>
      </c>
      <c r="H2943" t="s">
        <v>1863</v>
      </c>
      <c r="I2943" t="s">
        <v>2056</v>
      </c>
      <c r="J2943" t="s">
        <v>2061</v>
      </c>
      <c r="K2943" t="s">
        <v>1923</v>
      </c>
      <c r="L2943" t="s">
        <v>1888</v>
      </c>
      <c r="M2943">
        <v>2</v>
      </c>
      <c r="N2943" s="3">
        <v>25</v>
      </c>
      <c r="O2943" s="3">
        <v>11</v>
      </c>
      <c r="P2943" s="4">
        <v>0.2</v>
      </c>
      <c r="Q2943" s="3">
        <v>40</v>
      </c>
      <c r="R2943" s="3">
        <v>22</v>
      </c>
      <c r="S2943" s="3">
        <v>18</v>
      </c>
      <c r="T2943" t="s">
        <v>1954</v>
      </c>
      <c r="U2943" t="s">
        <v>72</v>
      </c>
    </row>
    <row r="2944" spans="1:21" x14ac:dyDescent="0.35">
      <c r="A2944" t="s">
        <v>5505</v>
      </c>
      <c r="B2944" s="2">
        <v>45510</v>
      </c>
      <c r="C2944">
        <v>8</v>
      </c>
      <c r="D2944">
        <v>2024</v>
      </c>
      <c r="F2944" t="s">
        <v>439</v>
      </c>
      <c r="G2944" t="s">
        <v>2118</v>
      </c>
      <c r="H2944" t="s">
        <v>1870</v>
      </c>
      <c r="I2944" t="s">
        <v>2083</v>
      </c>
      <c r="J2944" t="s">
        <v>2067</v>
      </c>
      <c r="K2944" t="s">
        <v>1918</v>
      </c>
      <c r="L2944" t="s">
        <v>1889</v>
      </c>
      <c r="M2944">
        <v>1</v>
      </c>
      <c r="N2944" s="3">
        <v>69</v>
      </c>
      <c r="O2944" s="3">
        <v>37</v>
      </c>
      <c r="P2944" s="4">
        <v>0.05</v>
      </c>
      <c r="Q2944" s="3">
        <v>65.55</v>
      </c>
      <c r="R2944" s="3">
        <v>37</v>
      </c>
      <c r="S2944" s="3">
        <v>28.55</v>
      </c>
      <c r="T2944" t="s">
        <v>1954</v>
      </c>
      <c r="U2944" t="s">
        <v>72</v>
      </c>
    </row>
    <row r="2945" spans="1:21" x14ac:dyDescent="0.35">
      <c r="A2945" t="s">
        <v>5506</v>
      </c>
      <c r="B2945" s="2">
        <v>45510</v>
      </c>
      <c r="C2945">
        <v>8</v>
      </c>
      <c r="D2945">
        <v>2024</v>
      </c>
      <c r="F2945" t="s">
        <v>330</v>
      </c>
      <c r="G2945" t="s">
        <v>1962</v>
      </c>
      <c r="H2945" t="s">
        <v>1868</v>
      </c>
      <c r="I2945" t="s">
        <v>1959</v>
      </c>
      <c r="J2945" t="s">
        <v>2120</v>
      </c>
      <c r="K2945" t="s">
        <v>1926</v>
      </c>
      <c r="L2945" t="s">
        <v>1885</v>
      </c>
      <c r="M2945">
        <v>3</v>
      </c>
      <c r="N2945" s="3">
        <v>28</v>
      </c>
      <c r="O2945" s="3">
        <v>13</v>
      </c>
      <c r="P2945" s="4">
        <v>0.05</v>
      </c>
      <c r="Q2945" s="3">
        <v>79.8</v>
      </c>
      <c r="R2945" s="3">
        <v>39</v>
      </c>
      <c r="S2945" s="3">
        <v>40.799999999999997</v>
      </c>
      <c r="T2945" t="s">
        <v>1954</v>
      </c>
      <c r="U2945" t="s">
        <v>72</v>
      </c>
    </row>
    <row r="2946" spans="1:21" x14ac:dyDescent="0.35">
      <c r="A2946" t="s">
        <v>5507</v>
      </c>
      <c r="B2946" s="2">
        <v>45510</v>
      </c>
      <c r="C2946">
        <v>8</v>
      </c>
      <c r="D2946">
        <v>2024</v>
      </c>
      <c r="F2946" t="s">
        <v>1070</v>
      </c>
      <c r="G2946" t="s">
        <v>2141</v>
      </c>
      <c r="H2946" t="s">
        <v>1866</v>
      </c>
      <c r="I2946" t="s">
        <v>1866</v>
      </c>
      <c r="J2946" t="s">
        <v>1971</v>
      </c>
      <c r="K2946" t="s">
        <v>1920</v>
      </c>
      <c r="L2946" t="s">
        <v>1886</v>
      </c>
      <c r="M2946">
        <v>3</v>
      </c>
      <c r="N2946" s="3">
        <v>45</v>
      </c>
      <c r="O2946" s="3">
        <v>19</v>
      </c>
      <c r="P2946" s="4">
        <v>0</v>
      </c>
      <c r="Q2946" s="3">
        <v>135</v>
      </c>
      <c r="R2946" s="3">
        <v>57</v>
      </c>
      <c r="S2946" s="3">
        <v>78</v>
      </c>
      <c r="T2946" t="s">
        <v>1954</v>
      </c>
      <c r="U2946" t="s">
        <v>72</v>
      </c>
    </row>
    <row r="2947" spans="1:21" x14ac:dyDescent="0.35">
      <c r="A2947" t="s">
        <v>5508</v>
      </c>
      <c r="B2947" s="2">
        <v>45510</v>
      </c>
      <c r="C2947">
        <v>8</v>
      </c>
      <c r="D2947">
        <v>2024</v>
      </c>
      <c r="F2947" t="s">
        <v>316</v>
      </c>
      <c r="G2947" t="s">
        <v>2673</v>
      </c>
      <c r="H2947" t="s">
        <v>1871</v>
      </c>
      <c r="I2947" t="s">
        <v>2144</v>
      </c>
      <c r="J2947" t="s">
        <v>1978</v>
      </c>
      <c r="K2947" t="s">
        <v>1916</v>
      </c>
      <c r="L2947" t="s">
        <v>1887</v>
      </c>
      <c r="M2947">
        <v>2</v>
      </c>
      <c r="N2947" s="3">
        <v>79</v>
      </c>
      <c r="O2947" s="3">
        <v>42</v>
      </c>
      <c r="P2947" s="4">
        <v>0.05</v>
      </c>
      <c r="Q2947" s="3">
        <v>150.1</v>
      </c>
      <c r="R2947" s="3">
        <v>84</v>
      </c>
      <c r="S2947" s="3">
        <v>66.099999999999994</v>
      </c>
      <c r="T2947" t="s">
        <v>1954</v>
      </c>
      <c r="U2947" t="s">
        <v>72</v>
      </c>
    </row>
    <row r="2948" spans="1:21" x14ac:dyDescent="0.35">
      <c r="A2948" t="s">
        <v>5509</v>
      </c>
      <c r="B2948" s="2">
        <v>45510</v>
      </c>
      <c r="C2948">
        <v>8</v>
      </c>
      <c r="D2948">
        <v>2024</v>
      </c>
      <c r="F2948" t="s">
        <v>591</v>
      </c>
      <c r="G2948" t="s">
        <v>2078</v>
      </c>
      <c r="H2948" t="s">
        <v>1871</v>
      </c>
      <c r="I2948" t="s">
        <v>1990</v>
      </c>
      <c r="J2948" t="s">
        <v>2034</v>
      </c>
      <c r="K2948" t="s">
        <v>1904</v>
      </c>
      <c r="L2948" t="s">
        <v>1889</v>
      </c>
      <c r="M2948">
        <v>1</v>
      </c>
      <c r="N2948" s="3">
        <v>149</v>
      </c>
      <c r="O2948" s="3">
        <v>91</v>
      </c>
      <c r="P2948" s="4">
        <v>0.15</v>
      </c>
      <c r="Q2948" s="3">
        <v>126.65</v>
      </c>
      <c r="R2948" s="3">
        <v>91</v>
      </c>
      <c r="S2948" s="3">
        <v>35.65</v>
      </c>
      <c r="T2948" t="s">
        <v>1954</v>
      </c>
      <c r="U2948" t="s">
        <v>72</v>
      </c>
    </row>
    <row r="2949" spans="1:21" x14ac:dyDescent="0.35">
      <c r="A2949" t="s">
        <v>5510</v>
      </c>
      <c r="B2949" s="2">
        <v>45511</v>
      </c>
      <c r="C2949">
        <v>8</v>
      </c>
      <c r="D2949">
        <v>2024</v>
      </c>
      <c r="F2949" t="s">
        <v>977</v>
      </c>
      <c r="G2949" t="s">
        <v>2331</v>
      </c>
      <c r="H2949" t="s">
        <v>1874</v>
      </c>
      <c r="I2949" t="s">
        <v>2041</v>
      </c>
      <c r="J2949" t="s">
        <v>1978</v>
      </c>
      <c r="K2949" t="s">
        <v>1916</v>
      </c>
      <c r="L2949" t="s">
        <v>1887</v>
      </c>
      <c r="M2949">
        <v>1</v>
      </c>
      <c r="N2949" s="3">
        <v>79</v>
      </c>
      <c r="O2949" s="3">
        <v>42</v>
      </c>
      <c r="P2949" s="4">
        <v>0.05</v>
      </c>
      <c r="Q2949" s="3">
        <v>75.05</v>
      </c>
      <c r="R2949" s="3">
        <v>42</v>
      </c>
      <c r="S2949" s="3">
        <v>33.049999999999997</v>
      </c>
      <c r="T2949" t="s">
        <v>1954</v>
      </c>
      <c r="U2949" t="s">
        <v>71</v>
      </c>
    </row>
    <row r="2950" spans="1:21" x14ac:dyDescent="0.35">
      <c r="A2950" t="s">
        <v>5511</v>
      </c>
      <c r="B2950" s="2">
        <v>45511</v>
      </c>
      <c r="C2950">
        <v>8</v>
      </c>
      <c r="D2950">
        <v>2024</v>
      </c>
      <c r="F2950" t="s">
        <v>975</v>
      </c>
      <c r="G2950" t="s">
        <v>3850</v>
      </c>
      <c r="H2950" t="s">
        <v>1870</v>
      </c>
      <c r="I2950" t="s">
        <v>2060</v>
      </c>
      <c r="J2950" t="s">
        <v>2023</v>
      </c>
      <c r="K2950" t="s">
        <v>1912</v>
      </c>
      <c r="L2950" t="s">
        <v>1890</v>
      </c>
      <c r="M2950">
        <v>3</v>
      </c>
      <c r="N2950" s="3">
        <v>249</v>
      </c>
      <c r="O2950" s="3">
        <v>168</v>
      </c>
      <c r="P2950" s="4">
        <v>0</v>
      </c>
      <c r="Q2950" s="3">
        <v>747</v>
      </c>
      <c r="R2950" s="3">
        <v>504</v>
      </c>
      <c r="S2950" s="3">
        <v>243</v>
      </c>
      <c r="T2950" t="s">
        <v>1954</v>
      </c>
      <c r="U2950" t="s">
        <v>72</v>
      </c>
    </row>
    <row r="2951" spans="1:21" x14ac:dyDescent="0.35">
      <c r="A2951" t="s">
        <v>5512</v>
      </c>
      <c r="B2951" s="2">
        <v>45511</v>
      </c>
      <c r="C2951">
        <v>8</v>
      </c>
      <c r="D2951">
        <v>2024</v>
      </c>
      <c r="F2951" t="s">
        <v>1761</v>
      </c>
      <c r="G2951" t="s">
        <v>2722</v>
      </c>
      <c r="H2951" t="s">
        <v>1873</v>
      </c>
      <c r="I2951" t="s">
        <v>2395</v>
      </c>
      <c r="J2951" t="s">
        <v>1997</v>
      </c>
      <c r="K2951" t="s">
        <v>1906</v>
      </c>
      <c r="L2951" t="s">
        <v>1889</v>
      </c>
      <c r="M2951">
        <v>3</v>
      </c>
      <c r="N2951" s="3">
        <v>89</v>
      </c>
      <c r="O2951" s="3">
        <v>48</v>
      </c>
      <c r="P2951" s="4">
        <v>0</v>
      </c>
      <c r="Q2951" s="3">
        <v>267</v>
      </c>
      <c r="R2951" s="3">
        <v>144</v>
      </c>
      <c r="S2951" s="3">
        <v>123</v>
      </c>
      <c r="T2951" t="s">
        <v>1954</v>
      </c>
      <c r="U2951" t="s">
        <v>71</v>
      </c>
    </row>
    <row r="2952" spans="1:21" x14ac:dyDescent="0.35">
      <c r="A2952" t="s">
        <v>5513</v>
      </c>
      <c r="B2952" s="2">
        <v>45511</v>
      </c>
      <c r="C2952">
        <v>8</v>
      </c>
      <c r="D2952">
        <v>2024</v>
      </c>
      <c r="F2952" t="s">
        <v>1037</v>
      </c>
      <c r="G2952" t="s">
        <v>3348</v>
      </c>
      <c r="H2952" t="s">
        <v>1868</v>
      </c>
      <c r="I2952" t="s">
        <v>2022</v>
      </c>
      <c r="J2952" t="s">
        <v>1978</v>
      </c>
      <c r="K2952" t="s">
        <v>1916</v>
      </c>
      <c r="L2952" t="s">
        <v>1887</v>
      </c>
      <c r="M2952">
        <v>2</v>
      </c>
      <c r="N2952" s="3">
        <v>79</v>
      </c>
      <c r="O2952" s="3">
        <v>42</v>
      </c>
      <c r="P2952" s="4">
        <v>0.05</v>
      </c>
      <c r="Q2952" s="3">
        <v>150.1</v>
      </c>
      <c r="R2952" s="3">
        <v>84</v>
      </c>
      <c r="S2952" s="3">
        <v>66.099999999999994</v>
      </c>
      <c r="T2952" t="s">
        <v>1954</v>
      </c>
      <c r="U2952" t="s">
        <v>72</v>
      </c>
    </row>
    <row r="2953" spans="1:21" x14ac:dyDescent="0.35">
      <c r="A2953" t="s">
        <v>5514</v>
      </c>
      <c r="B2953" s="2">
        <v>45511</v>
      </c>
      <c r="C2953">
        <v>8</v>
      </c>
      <c r="D2953">
        <v>2024</v>
      </c>
      <c r="F2953" t="s">
        <v>281</v>
      </c>
      <c r="G2953" t="s">
        <v>2684</v>
      </c>
      <c r="H2953" t="s">
        <v>1871</v>
      </c>
      <c r="I2953" t="s">
        <v>1966</v>
      </c>
      <c r="J2953" t="s">
        <v>2015</v>
      </c>
      <c r="K2953" t="s">
        <v>1914</v>
      </c>
      <c r="L2953" t="s">
        <v>1888</v>
      </c>
      <c r="M2953">
        <v>1</v>
      </c>
      <c r="N2953" s="3">
        <v>65</v>
      </c>
      <c r="O2953" s="3">
        <v>32</v>
      </c>
      <c r="P2953" s="4">
        <v>0.2</v>
      </c>
      <c r="Q2953" s="3">
        <v>52</v>
      </c>
      <c r="R2953" s="3">
        <v>32</v>
      </c>
      <c r="S2953" s="3">
        <v>20</v>
      </c>
      <c r="T2953" t="s">
        <v>1954</v>
      </c>
      <c r="U2953" t="s">
        <v>72</v>
      </c>
    </row>
    <row r="2954" spans="1:21" x14ac:dyDescent="0.35">
      <c r="A2954" t="s">
        <v>5515</v>
      </c>
      <c r="B2954" s="2">
        <v>45511</v>
      </c>
      <c r="C2954">
        <v>8</v>
      </c>
      <c r="D2954">
        <v>2024</v>
      </c>
      <c r="F2954" t="s">
        <v>538</v>
      </c>
      <c r="G2954" t="s">
        <v>3365</v>
      </c>
      <c r="H2954" t="s">
        <v>1866</v>
      </c>
      <c r="I2954" t="s">
        <v>1866</v>
      </c>
      <c r="J2954" t="s">
        <v>1987</v>
      </c>
      <c r="K2954" t="s">
        <v>1908</v>
      </c>
      <c r="L2954" t="s">
        <v>1890</v>
      </c>
      <c r="M2954">
        <v>1</v>
      </c>
      <c r="N2954" s="3">
        <v>129</v>
      </c>
      <c r="O2954" s="3">
        <v>78</v>
      </c>
      <c r="P2954" s="4">
        <v>0.15</v>
      </c>
      <c r="Q2954" s="3">
        <v>109.65</v>
      </c>
      <c r="R2954" s="3">
        <v>78</v>
      </c>
      <c r="S2954" s="3">
        <v>31.65</v>
      </c>
      <c r="T2954" t="s">
        <v>1954</v>
      </c>
      <c r="U2954" t="s">
        <v>72</v>
      </c>
    </row>
    <row r="2955" spans="1:21" x14ac:dyDescent="0.35">
      <c r="A2955" t="s">
        <v>5516</v>
      </c>
      <c r="B2955" s="2">
        <v>45511</v>
      </c>
      <c r="C2955">
        <v>8</v>
      </c>
      <c r="D2955">
        <v>2024</v>
      </c>
      <c r="F2955" t="s">
        <v>1815</v>
      </c>
      <c r="G2955" t="s">
        <v>2197</v>
      </c>
      <c r="H2955" t="s">
        <v>1872</v>
      </c>
      <c r="I2955" t="s">
        <v>1986</v>
      </c>
      <c r="J2955" t="s">
        <v>1960</v>
      </c>
      <c r="K2955" t="s">
        <v>1924</v>
      </c>
      <c r="L2955" t="s">
        <v>1885</v>
      </c>
      <c r="M2955">
        <v>1</v>
      </c>
      <c r="N2955" s="3">
        <v>42</v>
      </c>
      <c r="O2955" s="3">
        <v>20</v>
      </c>
      <c r="P2955" s="4">
        <v>0</v>
      </c>
      <c r="Q2955" s="3">
        <v>42</v>
      </c>
      <c r="R2955" s="3">
        <v>20</v>
      </c>
      <c r="S2955" s="3">
        <v>22</v>
      </c>
      <c r="T2955" t="s">
        <v>1954</v>
      </c>
      <c r="U2955" t="s">
        <v>71</v>
      </c>
    </row>
    <row r="2956" spans="1:21" x14ac:dyDescent="0.35">
      <c r="A2956" t="s">
        <v>5517</v>
      </c>
      <c r="B2956" s="2">
        <v>45511</v>
      </c>
      <c r="C2956">
        <v>8</v>
      </c>
      <c r="D2956">
        <v>2024</v>
      </c>
      <c r="F2956" t="s">
        <v>1491</v>
      </c>
      <c r="G2956" t="s">
        <v>2265</v>
      </c>
      <c r="H2956" t="s">
        <v>1873</v>
      </c>
      <c r="I2956" t="s">
        <v>2323</v>
      </c>
      <c r="J2956" t="s">
        <v>2114</v>
      </c>
      <c r="K2956" t="s">
        <v>1915</v>
      </c>
      <c r="L2956" t="s">
        <v>1886</v>
      </c>
      <c r="M2956">
        <v>3</v>
      </c>
      <c r="N2956" s="3">
        <v>85</v>
      </c>
      <c r="O2956" s="3">
        <v>41</v>
      </c>
      <c r="P2956" s="4">
        <v>0</v>
      </c>
      <c r="Q2956" s="3">
        <v>255</v>
      </c>
      <c r="R2956" s="3">
        <v>123</v>
      </c>
      <c r="S2956" s="3">
        <v>132</v>
      </c>
      <c r="T2956" t="s">
        <v>1954</v>
      </c>
      <c r="U2956" t="s">
        <v>71</v>
      </c>
    </row>
    <row r="2957" spans="1:21" x14ac:dyDescent="0.35">
      <c r="A2957" t="s">
        <v>5518</v>
      </c>
      <c r="B2957" s="2">
        <v>45511</v>
      </c>
      <c r="C2957">
        <v>8</v>
      </c>
      <c r="D2957">
        <v>2024</v>
      </c>
      <c r="F2957" t="s">
        <v>1304</v>
      </c>
      <c r="G2957" t="s">
        <v>3351</v>
      </c>
      <c r="H2957" t="s">
        <v>1871</v>
      </c>
      <c r="I2957" t="s">
        <v>2234</v>
      </c>
      <c r="J2957" t="s">
        <v>1967</v>
      </c>
      <c r="K2957" t="s">
        <v>1913</v>
      </c>
      <c r="L2957" t="s">
        <v>1888</v>
      </c>
      <c r="M2957">
        <v>3</v>
      </c>
      <c r="N2957" s="3">
        <v>78</v>
      </c>
      <c r="O2957" s="3">
        <v>39</v>
      </c>
      <c r="P2957" s="4">
        <v>0.1</v>
      </c>
      <c r="Q2957" s="3">
        <v>210.6</v>
      </c>
      <c r="R2957" s="3">
        <v>117</v>
      </c>
      <c r="S2957" s="3">
        <v>93.6</v>
      </c>
      <c r="T2957" t="s">
        <v>1954</v>
      </c>
      <c r="U2957" t="s">
        <v>72</v>
      </c>
    </row>
    <row r="2958" spans="1:21" x14ac:dyDescent="0.35">
      <c r="A2958" t="s">
        <v>5519</v>
      </c>
      <c r="B2958" s="2">
        <v>45511</v>
      </c>
      <c r="C2958">
        <v>8</v>
      </c>
      <c r="D2958">
        <v>2024</v>
      </c>
      <c r="F2958" t="s">
        <v>541</v>
      </c>
      <c r="G2958" t="s">
        <v>2361</v>
      </c>
      <c r="H2958" t="s">
        <v>1864</v>
      </c>
      <c r="I2958" t="s">
        <v>2211</v>
      </c>
      <c r="J2958" t="s">
        <v>1956</v>
      </c>
      <c r="K2958" t="s">
        <v>1909</v>
      </c>
      <c r="L2958" t="s">
        <v>1887</v>
      </c>
      <c r="M2958">
        <v>1</v>
      </c>
      <c r="N2958" s="3">
        <v>95</v>
      </c>
      <c r="O2958" s="3">
        <v>54</v>
      </c>
      <c r="P2958" s="4">
        <v>0.1</v>
      </c>
      <c r="Q2958" s="3">
        <v>85.5</v>
      </c>
      <c r="R2958" s="3">
        <v>54</v>
      </c>
      <c r="S2958" s="3">
        <v>31.5</v>
      </c>
      <c r="T2958" t="s">
        <v>1954</v>
      </c>
      <c r="U2958" t="s">
        <v>71</v>
      </c>
    </row>
    <row r="2959" spans="1:21" x14ac:dyDescent="0.35">
      <c r="A2959" t="s">
        <v>5520</v>
      </c>
      <c r="B2959" s="2">
        <v>45511</v>
      </c>
      <c r="C2959">
        <v>8</v>
      </c>
      <c r="D2959">
        <v>2024</v>
      </c>
      <c r="F2959" t="s">
        <v>324</v>
      </c>
      <c r="G2959" t="s">
        <v>2630</v>
      </c>
      <c r="H2959" t="s">
        <v>1866</v>
      </c>
      <c r="I2959" t="s">
        <v>1866</v>
      </c>
      <c r="J2959" t="s">
        <v>2001</v>
      </c>
      <c r="K2959" t="s">
        <v>1911</v>
      </c>
      <c r="L2959" t="s">
        <v>1886</v>
      </c>
      <c r="M2959">
        <v>1</v>
      </c>
      <c r="N2959" s="3">
        <v>58</v>
      </c>
      <c r="O2959" s="3">
        <v>25</v>
      </c>
      <c r="P2959" s="4">
        <v>0.1</v>
      </c>
      <c r="Q2959" s="3">
        <v>52.2</v>
      </c>
      <c r="R2959" s="3">
        <v>25</v>
      </c>
      <c r="S2959" s="3">
        <v>27.2</v>
      </c>
      <c r="T2959" t="s">
        <v>1954</v>
      </c>
      <c r="U2959" t="s">
        <v>72</v>
      </c>
    </row>
    <row r="2960" spans="1:21" x14ac:dyDescent="0.35">
      <c r="A2960" t="s">
        <v>5521</v>
      </c>
      <c r="B2960" s="2">
        <v>45511</v>
      </c>
      <c r="C2960">
        <v>8</v>
      </c>
      <c r="D2960">
        <v>2024</v>
      </c>
      <c r="F2960" t="s">
        <v>154</v>
      </c>
      <c r="G2960" t="s">
        <v>60</v>
      </c>
      <c r="H2960" t="s">
        <v>1874</v>
      </c>
      <c r="I2960" t="s">
        <v>2200</v>
      </c>
      <c r="J2960" t="s">
        <v>1967</v>
      </c>
      <c r="K2960" t="s">
        <v>1913</v>
      </c>
      <c r="L2960" t="s">
        <v>1888</v>
      </c>
      <c r="M2960">
        <v>4</v>
      </c>
      <c r="N2960" s="3">
        <v>78</v>
      </c>
      <c r="O2960" s="3">
        <v>39</v>
      </c>
      <c r="P2960" s="4">
        <v>0</v>
      </c>
      <c r="Q2960" s="3">
        <v>312</v>
      </c>
      <c r="R2960" s="3">
        <v>156</v>
      </c>
      <c r="S2960" s="3">
        <v>156</v>
      </c>
      <c r="T2960" t="s">
        <v>1954</v>
      </c>
      <c r="U2960" t="s">
        <v>72</v>
      </c>
    </row>
    <row r="2961" spans="1:21" x14ac:dyDescent="0.35">
      <c r="A2961" t="s">
        <v>5522</v>
      </c>
      <c r="B2961" s="2">
        <v>45511</v>
      </c>
      <c r="C2961">
        <v>8</v>
      </c>
      <c r="D2961">
        <v>2024</v>
      </c>
      <c r="F2961" t="s">
        <v>1050</v>
      </c>
      <c r="G2961" t="s">
        <v>2124</v>
      </c>
      <c r="H2961" t="s">
        <v>1869</v>
      </c>
      <c r="I2961" t="s">
        <v>1977</v>
      </c>
      <c r="J2961" t="s">
        <v>2034</v>
      </c>
      <c r="K2961" t="s">
        <v>1904</v>
      </c>
      <c r="L2961" t="s">
        <v>1889</v>
      </c>
      <c r="M2961">
        <v>3</v>
      </c>
      <c r="N2961" s="3">
        <v>149</v>
      </c>
      <c r="O2961" s="3">
        <v>91</v>
      </c>
      <c r="P2961" s="4">
        <v>0.1</v>
      </c>
      <c r="Q2961" s="3">
        <v>402.3</v>
      </c>
      <c r="R2961" s="3">
        <v>273</v>
      </c>
      <c r="S2961" s="3">
        <v>129.30000000000001</v>
      </c>
      <c r="T2961" t="s">
        <v>1954</v>
      </c>
      <c r="U2961" t="s">
        <v>72</v>
      </c>
    </row>
    <row r="2962" spans="1:21" x14ac:dyDescent="0.35">
      <c r="A2962" t="s">
        <v>5523</v>
      </c>
      <c r="B2962" s="2">
        <v>45511</v>
      </c>
      <c r="C2962">
        <v>8</v>
      </c>
      <c r="D2962">
        <v>2024</v>
      </c>
      <c r="F2962" t="s">
        <v>589</v>
      </c>
      <c r="G2962" t="s">
        <v>2614</v>
      </c>
      <c r="H2962" t="s">
        <v>1870</v>
      </c>
      <c r="I2962" t="s">
        <v>2060</v>
      </c>
      <c r="J2962" t="s">
        <v>1997</v>
      </c>
      <c r="K2962" t="s">
        <v>1906</v>
      </c>
      <c r="L2962" t="s">
        <v>1889</v>
      </c>
      <c r="M2962">
        <v>1</v>
      </c>
      <c r="N2962" s="3">
        <v>89</v>
      </c>
      <c r="O2962" s="3">
        <v>48</v>
      </c>
      <c r="P2962" s="4">
        <v>0.15</v>
      </c>
      <c r="Q2962" s="3">
        <v>75.650000000000006</v>
      </c>
      <c r="R2962" s="3">
        <v>48</v>
      </c>
      <c r="S2962" s="3">
        <v>27.65</v>
      </c>
      <c r="T2962" t="s">
        <v>1954</v>
      </c>
      <c r="U2962" t="s">
        <v>72</v>
      </c>
    </row>
    <row r="2963" spans="1:21" x14ac:dyDescent="0.35">
      <c r="A2963" t="s">
        <v>5524</v>
      </c>
      <c r="B2963" s="2">
        <v>45511</v>
      </c>
      <c r="C2963">
        <v>8</v>
      </c>
      <c r="D2963">
        <v>2024</v>
      </c>
      <c r="F2963" t="s">
        <v>323</v>
      </c>
      <c r="G2963" t="s">
        <v>2901</v>
      </c>
      <c r="H2963" t="s">
        <v>1869</v>
      </c>
      <c r="I2963" t="s">
        <v>2157</v>
      </c>
      <c r="J2963" t="s">
        <v>1971</v>
      </c>
      <c r="K2963" t="s">
        <v>1920</v>
      </c>
      <c r="L2963" t="s">
        <v>1886</v>
      </c>
      <c r="M2963">
        <v>2</v>
      </c>
      <c r="N2963" s="3">
        <v>45</v>
      </c>
      <c r="O2963" s="3">
        <v>19</v>
      </c>
      <c r="P2963" s="4">
        <v>0.15</v>
      </c>
      <c r="Q2963" s="3">
        <v>76.5</v>
      </c>
      <c r="R2963" s="3">
        <v>38</v>
      </c>
      <c r="S2963" s="3">
        <v>38.5</v>
      </c>
      <c r="T2963" t="s">
        <v>1954</v>
      </c>
      <c r="U2963" t="s">
        <v>72</v>
      </c>
    </row>
    <row r="2964" spans="1:21" x14ac:dyDescent="0.35">
      <c r="A2964" t="s">
        <v>5525</v>
      </c>
      <c r="B2964" s="2">
        <v>45511</v>
      </c>
      <c r="C2964">
        <v>8</v>
      </c>
      <c r="D2964">
        <v>2024</v>
      </c>
      <c r="F2964" t="s">
        <v>149</v>
      </c>
      <c r="G2964" t="s">
        <v>2755</v>
      </c>
      <c r="H2964" t="s">
        <v>1870</v>
      </c>
      <c r="I2964" t="s">
        <v>2060</v>
      </c>
      <c r="J2964" t="s">
        <v>1960</v>
      </c>
      <c r="K2964" t="s">
        <v>1924</v>
      </c>
      <c r="L2964" t="s">
        <v>1885</v>
      </c>
      <c r="M2964">
        <v>1</v>
      </c>
      <c r="N2964" s="3">
        <v>42</v>
      </c>
      <c r="O2964" s="3">
        <v>20</v>
      </c>
      <c r="P2964" s="4">
        <v>0.05</v>
      </c>
      <c r="Q2964" s="3">
        <v>39.9</v>
      </c>
      <c r="R2964" s="3">
        <v>20</v>
      </c>
      <c r="S2964" s="3">
        <v>19.899999999999999</v>
      </c>
      <c r="T2964" t="s">
        <v>1954</v>
      </c>
      <c r="U2964" t="s">
        <v>72</v>
      </c>
    </row>
    <row r="2965" spans="1:21" x14ac:dyDescent="0.35">
      <c r="A2965" t="s">
        <v>5526</v>
      </c>
      <c r="B2965" s="2">
        <v>45511</v>
      </c>
      <c r="C2965">
        <v>8</v>
      </c>
      <c r="D2965">
        <v>2024</v>
      </c>
      <c r="F2965" t="s">
        <v>1212</v>
      </c>
      <c r="G2965" t="s">
        <v>3092</v>
      </c>
      <c r="H2965" t="s">
        <v>1866</v>
      </c>
      <c r="I2965" t="s">
        <v>1866</v>
      </c>
      <c r="J2965" t="s">
        <v>1991</v>
      </c>
      <c r="K2965" t="s">
        <v>1925</v>
      </c>
      <c r="L2965" t="s">
        <v>1885</v>
      </c>
      <c r="M2965">
        <v>1</v>
      </c>
      <c r="N2965" s="3">
        <v>35</v>
      </c>
      <c r="O2965" s="3">
        <v>16</v>
      </c>
      <c r="P2965" s="4">
        <v>0.05</v>
      </c>
      <c r="Q2965" s="3">
        <v>33.25</v>
      </c>
      <c r="R2965" s="3">
        <v>16</v>
      </c>
      <c r="S2965" s="3">
        <v>17.25</v>
      </c>
      <c r="T2965" t="s">
        <v>1954</v>
      </c>
      <c r="U2965" t="s">
        <v>72</v>
      </c>
    </row>
    <row r="2966" spans="1:21" x14ac:dyDescent="0.35">
      <c r="A2966" t="s">
        <v>5527</v>
      </c>
      <c r="B2966" s="2">
        <v>45512</v>
      </c>
      <c r="C2966">
        <v>8</v>
      </c>
      <c r="D2966">
        <v>2024</v>
      </c>
      <c r="F2966" t="s">
        <v>558</v>
      </c>
      <c r="G2966" t="s">
        <v>2402</v>
      </c>
      <c r="H2966" t="s">
        <v>1871</v>
      </c>
      <c r="I2966" t="s">
        <v>2144</v>
      </c>
      <c r="J2966" t="s">
        <v>1978</v>
      </c>
      <c r="K2966" t="s">
        <v>1916</v>
      </c>
      <c r="L2966" t="s">
        <v>1887</v>
      </c>
      <c r="M2966">
        <v>2</v>
      </c>
      <c r="N2966" s="3">
        <v>79</v>
      </c>
      <c r="O2966" s="3">
        <v>42</v>
      </c>
      <c r="P2966" s="4">
        <v>0</v>
      </c>
      <c r="Q2966" s="3">
        <v>158</v>
      </c>
      <c r="R2966" s="3">
        <v>84</v>
      </c>
      <c r="S2966" s="3">
        <v>74</v>
      </c>
      <c r="T2966" t="s">
        <v>1954</v>
      </c>
      <c r="U2966" t="s">
        <v>72</v>
      </c>
    </row>
    <row r="2967" spans="1:21" x14ac:dyDescent="0.35">
      <c r="A2967" t="s">
        <v>5528</v>
      </c>
      <c r="B2967" s="2">
        <v>45512</v>
      </c>
      <c r="C2967">
        <v>8</v>
      </c>
      <c r="D2967">
        <v>2024</v>
      </c>
      <c r="F2967" t="s">
        <v>1027</v>
      </c>
      <c r="G2967" t="s">
        <v>2975</v>
      </c>
      <c r="H2967" t="s">
        <v>1875</v>
      </c>
      <c r="I2967" t="s">
        <v>1996</v>
      </c>
      <c r="J2967" t="s">
        <v>2120</v>
      </c>
      <c r="K2967" t="s">
        <v>1926</v>
      </c>
      <c r="L2967" t="s">
        <v>1885</v>
      </c>
      <c r="M2967">
        <v>1</v>
      </c>
      <c r="N2967" s="3">
        <v>28</v>
      </c>
      <c r="O2967" s="3">
        <v>13</v>
      </c>
      <c r="P2967" s="4">
        <v>0.1</v>
      </c>
      <c r="Q2967" s="3">
        <v>25.2</v>
      </c>
      <c r="R2967" s="3">
        <v>13</v>
      </c>
      <c r="S2967" s="3">
        <v>12.2</v>
      </c>
      <c r="T2967" t="s">
        <v>1954</v>
      </c>
      <c r="U2967" t="s">
        <v>72</v>
      </c>
    </row>
    <row r="2968" spans="1:21" x14ac:dyDescent="0.35">
      <c r="A2968" t="s">
        <v>5529</v>
      </c>
      <c r="B2968" s="2">
        <v>45512</v>
      </c>
      <c r="C2968">
        <v>8</v>
      </c>
      <c r="D2968">
        <v>2024</v>
      </c>
      <c r="F2968" t="s">
        <v>263</v>
      </c>
      <c r="G2968" t="s">
        <v>2407</v>
      </c>
      <c r="H2968" t="s">
        <v>1874</v>
      </c>
      <c r="I2968" t="s">
        <v>2186</v>
      </c>
      <c r="J2968" t="s">
        <v>2162</v>
      </c>
      <c r="K2968" t="s">
        <v>1921</v>
      </c>
      <c r="L2968" t="s">
        <v>1889</v>
      </c>
      <c r="M2968">
        <v>2</v>
      </c>
      <c r="N2968" s="3">
        <v>55</v>
      </c>
      <c r="O2968" s="3">
        <v>27</v>
      </c>
      <c r="P2968" s="4">
        <v>0</v>
      </c>
      <c r="Q2968" s="3">
        <v>110</v>
      </c>
      <c r="R2968" s="3">
        <v>54</v>
      </c>
      <c r="S2968" s="3">
        <v>56</v>
      </c>
      <c r="T2968" t="s">
        <v>1954</v>
      </c>
      <c r="U2968" t="s">
        <v>72</v>
      </c>
    </row>
    <row r="2969" spans="1:21" x14ac:dyDescent="0.35">
      <c r="A2969" t="s">
        <v>5530</v>
      </c>
      <c r="B2969" s="2">
        <v>45512</v>
      </c>
      <c r="C2969">
        <v>8</v>
      </c>
      <c r="D2969">
        <v>2024</v>
      </c>
      <c r="F2969" t="s">
        <v>1717</v>
      </c>
      <c r="G2969" t="s">
        <v>1993</v>
      </c>
      <c r="H2969" t="s">
        <v>1866</v>
      </c>
      <c r="I2969" t="s">
        <v>1866</v>
      </c>
      <c r="J2969" t="s">
        <v>2061</v>
      </c>
      <c r="K2969" t="s">
        <v>1923</v>
      </c>
      <c r="L2969" t="s">
        <v>1888</v>
      </c>
      <c r="M2969">
        <v>3</v>
      </c>
      <c r="N2969" s="3">
        <v>25</v>
      </c>
      <c r="O2969" s="3">
        <v>11</v>
      </c>
      <c r="P2969" s="4">
        <v>0</v>
      </c>
      <c r="Q2969" s="3">
        <v>75</v>
      </c>
      <c r="R2969" s="3">
        <v>33</v>
      </c>
      <c r="S2969" s="3">
        <v>42</v>
      </c>
      <c r="T2969" t="s">
        <v>1954</v>
      </c>
      <c r="U2969" t="s">
        <v>72</v>
      </c>
    </row>
    <row r="2970" spans="1:21" x14ac:dyDescent="0.35">
      <c r="A2970" t="s">
        <v>5531</v>
      </c>
      <c r="B2970" s="2">
        <v>45512</v>
      </c>
      <c r="C2970">
        <v>8</v>
      </c>
      <c r="D2970">
        <v>2024</v>
      </c>
      <c r="F2970" t="s">
        <v>238</v>
      </c>
      <c r="G2970" t="s">
        <v>63</v>
      </c>
      <c r="H2970" t="s">
        <v>1866</v>
      </c>
      <c r="I2970" t="s">
        <v>1866</v>
      </c>
      <c r="J2970" t="s">
        <v>2034</v>
      </c>
      <c r="K2970" t="s">
        <v>1904</v>
      </c>
      <c r="L2970" t="s">
        <v>1889</v>
      </c>
      <c r="M2970">
        <v>2</v>
      </c>
      <c r="N2970" s="3">
        <v>149</v>
      </c>
      <c r="O2970" s="3">
        <v>91</v>
      </c>
      <c r="P2970" s="4">
        <v>0.1</v>
      </c>
      <c r="Q2970" s="3">
        <v>268.2</v>
      </c>
      <c r="R2970" s="3">
        <v>182</v>
      </c>
      <c r="S2970" s="3">
        <v>86.2</v>
      </c>
      <c r="T2970" t="s">
        <v>1954</v>
      </c>
      <c r="U2970" t="s">
        <v>72</v>
      </c>
    </row>
    <row r="2971" spans="1:21" x14ac:dyDescent="0.35">
      <c r="A2971" t="s">
        <v>5532</v>
      </c>
      <c r="B2971" s="2">
        <v>45512</v>
      </c>
      <c r="C2971">
        <v>8</v>
      </c>
      <c r="D2971">
        <v>2024</v>
      </c>
      <c r="F2971" t="s">
        <v>1365</v>
      </c>
      <c r="G2971" t="s">
        <v>2343</v>
      </c>
      <c r="H2971" t="s">
        <v>1872</v>
      </c>
      <c r="I2971" t="s">
        <v>1986</v>
      </c>
      <c r="J2971" t="s">
        <v>1987</v>
      </c>
      <c r="K2971" t="s">
        <v>1908</v>
      </c>
      <c r="L2971" t="s">
        <v>1890</v>
      </c>
      <c r="M2971">
        <v>1</v>
      </c>
      <c r="N2971" s="3">
        <v>129</v>
      </c>
      <c r="O2971" s="3">
        <v>78</v>
      </c>
      <c r="P2971" s="4">
        <v>0</v>
      </c>
      <c r="Q2971" s="3">
        <v>129</v>
      </c>
      <c r="R2971" s="3">
        <v>78</v>
      </c>
      <c r="S2971" s="3">
        <v>51</v>
      </c>
      <c r="T2971" t="s">
        <v>1954</v>
      </c>
      <c r="U2971" t="s">
        <v>72</v>
      </c>
    </row>
    <row r="2972" spans="1:21" x14ac:dyDescent="0.35">
      <c r="A2972" t="s">
        <v>5533</v>
      </c>
      <c r="B2972" s="2">
        <v>45512</v>
      </c>
      <c r="C2972">
        <v>8</v>
      </c>
      <c r="D2972">
        <v>2024</v>
      </c>
      <c r="F2972" t="s">
        <v>457</v>
      </c>
      <c r="G2972" t="s">
        <v>2975</v>
      </c>
      <c r="H2972" t="s">
        <v>1874</v>
      </c>
      <c r="I2972" t="s">
        <v>2200</v>
      </c>
      <c r="J2972" t="s">
        <v>1991</v>
      </c>
      <c r="K2972" t="s">
        <v>1925</v>
      </c>
      <c r="L2972" t="s">
        <v>1885</v>
      </c>
      <c r="M2972">
        <v>4</v>
      </c>
      <c r="N2972" s="3">
        <v>35</v>
      </c>
      <c r="O2972" s="3">
        <v>16</v>
      </c>
      <c r="P2972" s="4">
        <v>0</v>
      </c>
      <c r="Q2972" s="3">
        <v>140</v>
      </c>
      <c r="R2972" s="3">
        <v>64</v>
      </c>
      <c r="S2972" s="3">
        <v>76</v>
      </c>
      <c r="T2972" t="s">
        <v>1954</v>
      </c>
      <c r="U2972" t="s">
        <v>72</v>
      </c>
    </row>
    <row r="2973" spans="1:21" x14ac:dyDescent="0.35">
      <c r="A2973" t="s">
        <v>5534</v>
      </c>
      <c r="B2973" s="2">
        <v>45512</v>
      </c>
      <c r="C2973">
        <v>8</v>
      </c>
      <c r="D2973">
        <v>2024</v>
      </c>
      <c r="F2973" t="s">
        <v>669</v>
      </c>
      <c r="G2973" t="s">
        <v>2148</v>
      </c>
      <c r="H2973" t="s">
        <v>1869</v>
      </c>
      <c r="I2973" t="s">
        <v>1977</v>
      </c>
      <c r="J2973" t="s">
        <v>1978</v>
      </c>
      <c r="K2973" t="s">
        <v>1916</v>
      </c>
      <c r="L2973" t="s">
        <v>1887</v>
      </c>
      <c r="M2973">
        <v>1</v>
      </c>
      <c r="N2973" s="3">
        <v>79</v>
      </c>
      <c r="O2973" s="3">
        <v>42</v>
      </c>
      <c r="P2973" s="4">
        <v>0.05</v>
      </c>
      <c r="Q2973" s="3">
        <v>75.05</v>
      </c>
      <c r="R2973" s="3">
        <v>42</v>
      </c>
      <c r="S2973" s="3">
        <v>33.049999999999997</v>
      </c>
      <c r="T2973" t="s">
        <v>1954</v>
      </c>
      <c r="U2973" t="s">
        <v>71</v>
      </c>
    </row>
    <row r="2974" spans="1:21" x14ac:dyDescent="0.35">
      <c r="A2974" t="s">
        <v>5535</v>
      </c>
      <c r="B2974" s="2">
        <v>45512</v>
      </c>
      <c r="C2974">
        <v>8</v>
      </c>
      <c r="D2974">
        <v>2024</v>
      </c>
      <c r="F2974" t="s">
        <v>1301</v>
      </c>
      <c r="G2974" t="s">
        <v>3090</v>
      </c>
      <c r="H2974" t="s">
        <v>1871</v>
      </c>
      <c r="I2974" t="s">
        <v>1990</v>
      </c>
      <c r="J2974" t="s">
        <v>2120</v>
      </c>
      <c r="K2974" t="s">
        <v>1926</v>
      </c>
      <c r="L2974" t="s">
        <v>1885</v>
      </c>
      <c r="M2974">
        <v>1</v>
      </c>
      <c r="N2974" s="3">
        <v>28</v>
      </c>
      <c r="O2974" s="3">
        <v>13</v>
      </c>
      <c r="P2974" s="4">
        <v>0.15</v>
      </c>
      <c r="Q2974" s="3">
        <v>23.8</v>
      </c>
      <c r="R2974" s="3">
        <v>13</v>
      </c>
      <c r="S2974" s="3">
        <v>10.8</v>
      </c>
      <c r="T2974" t="s">
        <v>1954</v>
      </c>
      <c r="U2974" t="s">
        <v>71</v>
      </c>
    </row>
    <row r="2975" spans="1:21" x14ac:dyDescent="0.35">
      <c r="A2975" t="s">
        <v>5536</v>
      </c>
      <c r="B2975" s="2">
        <v>45513</v>
      </c>
      <c r="C2975">
        <v>8</v>
      </c>
      <c r="D2975">
        <v>2024</v>
      </c>
      <c r="F2975" t="s">
        <v>663</v>
      </c>
      <c r="G2975" t="s">
        <v>5019</v>
      </c>
      <c r="H2975" t="s">
        <v>1863</v>
      </c>
      <c r="I2975" t="s">
        <v>1952</v>
      </c>
      <c r="J2975" t="s">
        <v>2034</v>
      </c>
      <c r="K2975" t="s">
        <v>1904</v>
      </c>
      <c r="L2975" t="s">
        <v>1889</v>
      </c>
      <c r="M2975">
        <v>1</v>
      </c>
      <c r="N2975" s="3">
        <v>149</v>
      </c>
      <c r="O2975" s="3">
        <v>91</v>
      </c>
      <c r="P2975" s="4">
        <v>0</v>
      </c>
      <c r="Q2975" s="3">
        <v>149</v>
      </c>
      <c r="R2975" s="3">
        <v>91</v>
      </c>
      <c r="S2975" s="3">
        <v>58</v>
      </c>
      <c r="T2975" t="s">
        <v>1954</v>
      </c>
      <c r="U2975" t="s">
        <v>72</v>
      </c>
    </row>
    <row r="2976" spans="1:21" x14ac:dyDescent="0.35">
      <c r="A2976" t="s">
        <v>5537</v>
      </c>
      <c r="B2976" s="2">
        <v>45513</v>
      </c>
      <c r="C2976">
        <v>8</v>
      </c>
      <c r="D2976">
        <v>2024</v>
      </c>
      <c r="F2976" t="s">
        <v>433</v>
      </c>
      <c r="G2976" t="s">
        <v>3085</v>
      </c>
      <c r="H2976" t="s">
        <v>1870</v>
      </c>
      <c r="I2976" t="s">
        <v>2000</v>
      </c>
      <c r="J2976" t="s">
        <v>2045</v>
      </c>
      <c r="K2976" t="s">
        <v>1910</v>
      </c>
      <c r="L2976" t="s">
        <v>1890</v>
      </c>
      <c r="M2976">
        <v>1</v>
      </c>
      <c r="N2976" s="3">
        <v>99</v>
      </c>
      <c r="O2976" s="3">
        <v>58</v>
      </c>
      <c r="P2976" s="4">
        <v>0</v>
      </c>
      <c r="Q2976" s="3">
        <v>99</v>
      </c>
      <c r="R2976" s="3">
        <v>58</v>
      </c>
      <c r="S2976" s="3">
        <v>41</v>
      </c>
      <c r="T2976" t="s">
        <v>1954</v>
      </c>
      <c r="U2976" t="s">
        <v>72</v>
      </c>
    </row>
    <row r="2977" spans="1:21" x14ac:dyDescent="0.35">
      <c r="A2977" t="s">
        <v>5538</v>
      </c>
      <c r="B2977" s="2">
        <v>45513</v>
      </c>
      <c r="C2977">
        <v>8</v>
      </c>
      <c r="D2977">
        <v>2024</v>
      </c>
      <c r="F2977" t="s">
        <v>121</v>
      </c>
      <c r="G2977" t="s">
        <v>4310</v>
      </c>
      <c r="H2977" t="s">
        <v>1866</v>
      </c>
      <c r="I2977" t="s">
        <v>1866</v>
      </c>
      <c r="J2977" t="s">
        <v>2026</v>
      </c>
      <c r="K2977" t="s">
        <v>1919</v>
      </c>
      <c r="L2977" t="s">
        <v>1887</v>
      </c>
      <c r="M2977">
        <v>4</v>
      </c>
      <c r="N2977" s="3">
        <v>85</v>
      </c>
      <c r="O2977" s="3">
        <v>44</v>
      </c>
      <c r="P2977" s="4">
        <v>0.05</v>
      </c>
      <c r="Q2977" s="3">
        <v>323</v>
      </c>
      <c r="R2977" s="3">
        <v>176</v>
      </c>
      <c r="S2977" s="3">
        <v>147</v>
      </c>
      <c r="T2977" t="s">
        <v>1954</v>
      </c>
      <c r="U2977" t="s">
        <v>72</v>
      </c>
    </row>
    <row r="2978" spans="1:21" x14ac:dyDescent="0.35">
      <c r="A2978" t="s">
        <v>5539</v>
      </c>
      <c r="B2978" s="2">
        <v>45513</v>
      </c>
      <c r="C2978">
        <v>8</v>
      </c>
      <c r="D2978">
        <v>2024</v>
      </c>
      <c r="F2978" t="s">
        <v>1693</v>
      </c>
      <c r="G2978" t="s">
        <v>2146</v>
      </c>
      <c r="H2978" t="s">
        <v>1863</v>
      </c>
      <c r="I2978" t="s">
        <v>2051</v>
      </c>
      <c r="J2978" t="s">
        <v>1956</v>
      </c>
      <c r="K2978" t="s">
        <v>1909</v>
      </c>
      <c r="L2978" t="s">
        <v>1887</v>
      </c>
      <c r="M2978">
        <v>1</v>
      </c>
      <c r="N2978" s="3">
        <v>95</v>
      </c>
      <c r="O2978" s="3">
        <v>54</v>
      </c>
      <c r="P2978" s="4">
        <v>0.1</v>
      </c>
      <c r="Q2978" s="3">
        <v>85.5</v>
      </c>
      <c r="R2978" s="3">
        <v>54</v>
      </c>
      <c r="S2978" s="3">
        <v>31.5</v>
      </c>
      <c r="T2978" t="s">
        <v>1954</v>
      </c>
      <c r="U2978" t="s">
        <v>72</v>
      </c>
    </row>
    <row r="2979" spans="1:21" x14ac:dyDescent="0.35">
      <c r="A2979" t="s">
        <v>5540</v>
      </c>
      <c r="B2979" s="2">
        <v>45513</v>
      </c>
      <c r="C2979">
        <v>8</v>
      </c>
      <c r="D2979">
        <v>2024</v>
      </c>
      <c r="F2979" t="s">
        <v>308</v>
      </c>
      <c r="G2979" t="s">
        <v>2983</v>
      </c>
      <c r="H2979" t="s">
        <v>1863</v>
      </c>
      <c r="I2979" t="s">
        <v>2051</v>
      </c>
      <c r="J2979" t="s">
        <v>1953</v>
      </c>
      <c r="K2979" t="s">
        <v>1905</v>
      </c>
      <c r="L2979" t="s">
        <v>1888</v>
      </c>
      <c r="M2979">
        <v>1</v>
      </c>
      <c r="N2979" s="3">
        <v>120</v>
      </c>
      <c r="O2979" s="3">
        <v>63</v>
      </c>
      <c r="P2979" s="4">
        <v>0.1</v>
      </c>
      <c r="Q2979" s="3">
        <v>108</v>
      </c>
      <c r="R2979" s="3">
        <v>63</v>
      </c>
      <c r="S2979" s="3">
        <v>45</v>
      </c>
      <c r="T2979" t="s">
        <v>1954</v>
      </c>
      <c r="U2979" t="s">
        <v>72</v>
      </c>
    </row>
    <row r="2980" spans="1:21" x14ac:dyDescent="0.35">
      <c r="A2980" t="s">
        <v>5541</v>
      </c>
      <c r="B2980" s="2">
        <v>45513</v>
      </c>
      <c r="C2980">
        <v>8</v>
      </c>
      <c r="D2980">
        <v>2024</v>
      </c>
      <c r="F2980" t="s">
        <v>729</v>
      </c>
      <c r="G2980" t="s">
        <v>4803</v>
      </c>
      <c r="H2980" t="s">
        <v>1863</v>
      </c>
      <c r="I2980" t="s">
        <v>2056</v>
      </c>
      <c r="J2980" t="s">
        <v>2067</v>
      </c>
      <c r="K2980" t="s">
        <v>1918</v>
      </c>
      <c r="L2980" t="s">
        <v>1889</v>
      </c>
      <c r="M2980">
        <v>4</v>
      </c>
      <c r="N2980" s="3">
        <v>69</v>
      </c>
      <c r="O2980" s="3">
        <v>37</v>
      </c>
      <c r="P2980" s="4">
        <v>0.1</v>
      </c>
      <c r="Q2980" s="3">
        <v>248.4</v>
      </c>
      <c r="R2980" s="3">
        <v>148</v>
      </c>
      <c r="S2980" s="3">
        <v>100.4</v>
      </c>
      <c r="T2980" t="s">
        <v>1954</v>
      </c>
      <c r="U2980" t="s">
        <v>72</v>
      </c>
    </row>
    <row r="2981" spans="1:21" x14ac:dyDescent="0.35">
      <c r="A2981" t="s">
        <v>5542</v>
      </c>
      <c r="B2981" s="2">
        <v>45513</v>
      </c>
      <c r="C2981">
        <v>8</v>
      </c>
      <c r="D2981">
        <v>2024</v>
      </c>
      <c r="F2981" t="s">
        <v>1301</v>
      </c>
      <c r="G2981" t="s">
        <v>3090</v>
      </c>
      <c r="H2981" t="s">
        <v>1871</v>
      </c>
      <c r="I2981" t="s">
        <v>1990</v>
      </c>
      <c r="J2981" t="s">
        <v>1997</v>
      </c>
      <c r="K2981" t="s">
        <v>1906</v>
      </c>
      <c r="L2981" t="s">
        <v>1889</v>
      </c>
      <c r="M2981">
        <v>1</v>
      </c>
      <c r="N2981" s="3">
        <v>89</v>
      </c>
      <c r="O2981" s="3">
        <v>48</v>
      </c>
      <c r="P2981" s="4">
        <v>0.15</v>
      </c>
      <c r="Q2981" s="3">
        <v>75.650000000000006</v>
      </c>
      <c r="R2981" s="3">
        <v>48</v>
      </c>
      <c r="S2981" s="3">
        <v>27.65</v>
      </c>
      <c r="T2981" t="s">
        <v>1954</v>
      </c>
      <c r="U2981" t="s">
        <v>72</v>
      </c>
    </row>
    <row r="2982" spans="1:21" x14ac:dyDescent="0.35">
      <c r="A2982" t="s">
        <v>5543</v>
      </c>
      <c r="B2982" s="2">
        <v>45513</v>
      </c>
      <c r="C2982">
        <v>8</v>
      </c>
      <c r="D2982">
        <v>2024</v>
      </c>
      <c r="F2982" t="s">
        <v>1829</v>
      </c>
      <c r="G2982" t="s">
        <v>3039</v>
      </c>
      <c r="H2982" t="s">
        <v>1864</v>
      </c>
      <c r="I2982" t="s">
        <v>2211</v>
      </c>
      <c r="J2982" t="s">
        <v>2183</v>
      </c>
      <c r="K2982" t="s">
        <v>1917</v>
      </c>
      <c r="L2982" t="s">
        <v>1886</v>
      </c>
      <c r="M2982">
        <v>1</v>
      </c>
      <c r="N2982" s="3">
        <v>72</v>
      </c>
      <c r="O2982" s="3">
        <v>34</v>
      </c>
      <c r="P2982" s="4">
        <v>0.1</v>
      </c>
      <c r="Q2982" s="3">
        <v>64.8</v>
      </c>
      <c r="R2982" s="3">
        <v>34</v>
      </c>
      <c r="S2982" s="3">
        <v>30.8</v>
      </c>
      <c r="T2982" t="s">
        <v>1954</v>
      </c>
      <c r="U2982" t="s">
        <v>72</v>
      </c>
    </row>
    <row r="2983" spans="1:21" x14ac:dyDescent="0.35">
      <c r="A2983" t="s">
        <v>5544</v>
      </c>
      <c r="B2983" s="2">
        <v>45513</v>
      </c>
      <c r="C2983">
        <v>8</v>
      </c>
      <c r="D2983">
        <v>2024</v>
      </c>
      <c r="F2983" t="s">
        <v>1792</v>
      </c>
      <c r="G2983" t="s">
        <v>3022</v>
      </c>
      <c r="H2983" t="s">
        <v>1875</v>
      </c>
      <c r="I2983" t="s">
        <v>2054</v>
      </c>
      <c r="J2983" t="s">
        <v>1997</v>
      </c>
      <c r="K2983" t="s">
        <v>1906</v>
      </c>
      <c r="L2983" t="s">
        <v>1889</v>
      </c>
      <c r="M2983">
        <v>1</v>
      </c>
      <c r="N2983" s="3">
        <v>89</v>
      </c>
      <c r="O2983" s="3">
        <v>48</v>
      </c>
      <c r="P2983" s="4">
        <v>0</v>
      </c>
      <c r="Q2983" s="3">
        <v>89</v>
      </c>
      <c r="R2983" s="3">
        <v>48</v>
      </c>
      <c r="S2983" s="3">
        <v>41</v>
      </c>
      <c r="T2983" t="s">
        <v>1954</v>
      </c>
      <c r="U2983" t="s">
        <v>72</v>
      </c>
    </row>
    <row r="2984" spans="1:21" x14ac:dyDescent="0.35">
      <c r="A2984" t="s">
        <v>5545</v>
      </c>
      <c r="B2984" s="2">
        <v>45513</v>
      </c>
      <c r="C2984">
        <v>8</v>
      </c>
      <c r="D2984">
        <v>2024</v>
      </c>
      <c r="F2984" t="s">
        <v>358</v>
      </c>
      <c r="G2984" t="s">
        <v>2006</v>
      </c>
      <c r="H2984" t="s">
        <v>1875</v>
      </c>
      <c r="I2984" t="s">
        <v>1996</v>
      </c>
      <c r="J2984" t="s">
        <v>2001</v>
      </c>
      <c r="K2984" t="s">
        <v>1911</v>
      </c>
      <c r="L2984" t="s">
        <v>1886</v>
      </c>
      <c r="M2984">
        <v>3</v>
      </c>
      <c r="N2984" s="3">
        <v>58</v>
      </c>
      <c r="O2984" s="3">
        <v>25</v>
      </c>
      <c r="P2984" s="4">
        <v>0</v>
      </c>
      <c r="Q2984" s="3">
        <v>174</v>
      </c>
      <c r="R2984" s="3">
        <v>75</v>
      </c>
      <c r="S2984" s="3">
        <v>99</v>
      </c>
      <c r="T2984" t="s">
        <v>1954</v>
      </c>
      <c r="U2984" t="s">
        <v>72</v>
      </c>
    </row>
    <row r="2985" spans="1:21" x14ac:dyDescent="0.35">
      <c r="A2985" t="s">
        <v>5546</v>
      </c>
      <c r="B2985" s="2">
        <v>45513</v>
      </c>
      <c r="C2985">
        <v>8</v>
      </c>
      <c r="D2985">
        <v>2024</v>
      </c>
      <c r="F2985" t="s">
        <v>1834</v>
      </c>
      <c r="G2985" t="s">
        <v>2908</v>
      </c>
      <c r="H2985" t="s">
        <v>1869</v>
      </c>
      <c r="I2985" t="s">
        <v>1977</v>
      </c>
      <c r="J2985" t="s">
        <v>1963</v>
      </c>
      <c r="K2985" t="s">
        <v>1907</v>
      </c>
      <c r="L2985" t="s">
        <v>1890</v>
      </c>
      <c r="M2985">
        <v>3</v>
      </c>
      <c r="N2985" s="3">
        <v>119</v>
      </c>
      <c r="O2985" s="3">
        <v>72</v>
      </c>
      <c r="P2985" s="4">
        <v>0</v>
      </c>
      <c r="Q2985" s="3">
        <v>357</v>
      </c>
      <c r="R2985" s="3">
        <v>216</v>
      </c>
      <c r="S2985" s="3">
        <v>141</v>
      </c>
      <c r="T2985" t="s">
        <v>1954</v>
      </c>
      <c r="U2985" t="s">
        <v>72</v>
      </c>
    </row>
    <row r="2986" spans="1:21" x14ac:dyDescent="0.35">
      <c r="A2986" t="s">
        <v>5547</v>
      </c>
      <c r="B2986" s="2">
        <v>45513</v>
      </c>
      <c r="C2986">
        <v>8</v>
      </c>
      <c r="D2986">
        <v>2024</v>
      </c>
      <c r="F2986" t="s">
        <v>1264</v>
      </c>
      <c r="G2986" t="s">
        <v>2189</v>
      </c>
      <c r="H2986" t="s">
        <v>1870</v>
      </c>
      <c r="I2986" t="s">
        <v>2192</v>
      </c>
      <c r="J2986" t="s">
        <v>2011</v>
      </c>
      <c r="K2986" t="s">
        <v>1927</v>
      </c>
      <c r="L2986" t="s">
        <v>1885</v>
      </c>
      <c r="M2986">
        <v>1</v>
      </c>
      <c r="N2986" s="3">
        <v>24</v>
      </c>
      <c r="O2986" s="3">
        <v>10</v>
      </c>
      <c r="P2986" s="4">
        <v>0.15</v>
      </c>
      <c r="Q2986" s="3">
        <v>20.399999999999999</v>
      </c>
      <c r="R2986" s="3">
        <v>10</v>
      </c>
      <c r="S2986" s="3">
        <v>10.4</v>
      </c>
      <c r="T2986" t="s">
        <v>1954</v>
      </c>
      <c r="U2986" t="s">
        <v>71</v>
      </c>
    </row>
    <row r="2987" spans="1:21" x14ac:dyDescent="0.35">
      <c r="A2987" t="s">
        <v>5548</v>
      </c>
      <c r="B2987" s="2">
        <v>45514</v>
      </c>
      <c r="C2987">
        <v>8</v>
      </c>
      <c r="D2987">
        <v>2024</v>
      </c>
      <c r="F2987" t="s">
        <v>1495</v>
      </c>
      <c r="G2987" t="s">
        <v>3714</v>
      </c>
      <c r="H2987" t="s">
        <v>1871</v>
      </c>
      <c r="I2987" t="s">
        <v>2144</v>
      </c>
      <c r="J2987" t="s">
        <v>2120</v>
      </c>
      <c r="K2987" t="s">
        <v>1926</v>
      </c>
      <c r="L2987" t="s">
        <v>1885</v>
      </c>
      <c r="M2987">
        <v>1</v>
      </c>
      <c r="N2987" s="3">
        <v>28</v>
      </c>
      <c r="O2987" s="3">
        <v>13</v>
      </c>
      <c r="P2987" s="4">
        <v>0.15</v>
      </c>
      <c r="Q2987" s="3">
        <v>23.8</v>
      </c>
      <c r="R2987" s="3">
        <v>13</v>
      </c>
      <c r="S2987" s="3">
        <v>10.8</v>
      </c>
      <c r="T2987" t="s">
        <v>1954</v>
      </c>
      <c r="U2987" t="s">
        <v>72</v>
      </c>
    </row>
    <row r="2988" spans="1:21" x14ac:dyDescent="0.35">
      <c r="A2988" t="s">
        <v>5549</v>
      </c>
      <c r="B2988" s="2">
        <v>45514</v>
      </c>
      <c r="C2988">
        <v>8</v>
      </c>
      <c r="D2988">
        <v>2024</v>
      </c>
      <c r="F2988" t="s">
        <v>442</v>
      </c>
      <c r="G2988" t="s">
        <v>1993</v>
      </c>
      <c r="H2988" t="s">
        <v>1866</v>
      </c>
      <c r="I2988" t="s">
        <v>1866</v>
      </c>
      <c r="J2988" t="s">
        <v>2034</v>
      </c>
      <c r="K2988" t="s">
        <v>1904</v>
      </c>
      <c r="L2988" t="s">
        <v>1889</v>
      </c>
      <c r="M2988">
        <v>2</v>
      </c>
      <c r="N2988" s="3">
        <v>149</v>
      </c>
      <c r="O2988" s="3">
        <v>91</v>
      </c>
      <c r="P2988" s="4">
        <v>0.15</v>
      </c>
      <c r="Q2988" s="3">
        <v>253.3</v>
      </c>
      <c r="R2988" s="3">
        <v>182</v>
      </c>
      <c r="S2988" s="3">
        <v>71.3</v>
      </c>
      <c r="T2988" t="s">
        <v>1954</v>
      </c>
      <c r="U2988" t="s">
        <v>72</v>
      </c>
    </row>
    <row r="2989" spans="1:21" x14ac:dyDescent="0.35">
      <c r="A2989" t="s">
        <v>5550</v>
      </c>
      <c r="B2989" s="2">
        <v>45514</v>
      </c>
      <c r="C2989">
        <v>8</v>
      </c>
      <c r="D2989">
        <v>2024</v>
      </c>
      <c r="F2989" t="s">
        <v>743</v>
      </c>
      <c r="G2989" t="s">
        <v>2736</v>
      </c>
      <c r="H2989" t="s">
        <v>1863</v>
      </c>
      <c r="I2989" t="s">
        <v>2033</v>
      </c>
      <c r="J2989" t="s">
        <v>1963</v>
      </c>
      <c r="K2989" t="s">
        <v>1907</v>
      </c>
      <c r="L2989" t="s">
        <v>1890</v>
      </c>
      <c r="M2989">
        <v>1</v>
      </c>
      <c r="N2989" s="3">
        <v>119</v>
      </c>
      <c r="O2989" s="3">
        <v>72</v>
      </c>
      <c r="P2989" s="4">
        <v>0.1</v>
      </c>
      <c r="Q2989" s="3">
        <v>107.1</v>
      </c>
      <c r="R2989" s="3">
        <v>72</v>
      </c>
      <c r="S2989" s="3">
        <v>35.1</v>
      </c>
      <c r="T2989" t="s">
        <v>1954</v>
      </c>
      <c r="U2989" t="s">
        <v>72</v>
      </c>
    </row>
    <row r="2990" spans="1:21" x14ac:dyDescent="0.35">
      <c r="A2990" t="s">
        <v>5551</v>
      </c>
      <c r="B2990" s="2">
        <v>45514</v>
      </c>
      <c r="C2990">
        <v>8</v>
      </c>
      <c r="D2990">
        <v>2024</v>
      </c>
      <c r="F2990" t="s">
        <v>199</v>
      </c>
      <c r="G2990" t="s">
        <v>59</v>
      </c>
      <c r="H2990" t="s">
        <v>1870</v>
      </c>
      <c r="I2990" t="s">
        <v>2083</v>
      </c>
      <c r="J2990" t="s">
        <v>2034</v>
      </c>
      <c r="K2990" t="s">
        <v>1904</v>
      </c>
      <c r="L2990" t="s">
        <v>1889</v>
      </c>
      <c r="M2990">
        <v>1</v>
      </c>
      <c r="N2990" s="3">
        <v>149</v>
      </c>
      <c r="O2990" s="3">
        <v>91</v>
      </c>
      <c r="P2990" s="4">
        <v>0.1</v>
      </c>
      <c r="Q2990" s="3">
        <v>134.1</v>
      </c>
      <c r="R2990" s="3">
        <v>91</v>
      </c>
      <c r="S2990" s="3">
        <v>43.1</v>
      </c>
      <c r="T2990" t="s">
        <v>1954</v>
      </c>
      <c r="U2990" t="s">
        <v>71</v>
      </c>
    </row>
    <row r="2991" spans="1:21" x14ac:dyDescent="0.35">
      <c r="A2991" t="s">
        <v>5552</v>
      </c>
      <c r="B2991" s="2">
        <v>45514</v>
      </c>
      <c r="C2991">
        <v>8</v>
      </c>
      <c r="D2991">
        <v>2024</v>
      </c>
      <c r="F2991" t="s">
        <v>174</v>
      </c>
      <c r="G2991" t="s">
        <v>2296</v>
      </c>
      <c r="H2991" t="s">
        <v>1870</v>
      </c>
      <c r="I2991" t="s">
        <v>2000</v>
      </c>
      <c r="J2991" t="s">
        <v>2001</v>
      </c>
      <c r="K2991" t="s">
        <v>1911</v>
      </c>
      <c r="L2991" t="s">
        <v>1886</v>
      </c>
      <c r="M2991">
        <v>3</v>
      </c>
      <c r="N2991" s="3">
        <v>58</v>
      </c>
      <c r="O2991" s="3">
        <v>25</v>
      </c>
      <c r="P2991" s="4">
        <v>0.05</v>
      </c>
      <c r="Q2991" s="3">
        <v>165.3</v>
      </c>
      <c r="R2991" s="3">
        <v>75</v>
      </c>
      <c r="S2991" s="3">
        <v>90.3</v>
      </c>
      <c r="T2991" t="s">
        <v>1954</v>
      </c>
      <c r="U2991" t="s">
        <v>72</v>
      </c>
    </row>
    <row r="2992" spans="1:21" x14ac:dyDescent="0.35">
      <c r="A2992" t="s">
        <v>5553</v>
      </c>
      <c r="B2992" s="2">
        <v>45514</v>
      </c>
      <c r="C2992">
        <v>8</v>
      </c>
      <c r="D2992">
        <v>2024</v>
      </c>
      <c r="F2992" t="s">
        <v>1478</v>
      </c>
      <c r="G2992" t="s">
        <v>57</v>
      </c>
      <c r="H2992" t="s">
        <v>1871</v>
      </c>
      <c r="I2992" t="s">
        <v>1990</v>
      </c>
      <c r="J2992" t="s">
        <v>2045</v>
      </c>
      <c r="K2992" t="s">
        <v>1910</v>
      </c>
      <c r="L2992" t="s">
        <v>1890</v>
      </c>
      <c r="M2992">
        <v>1</v>
      </c>
      <c r="N2992" s="3">
        <v>99</v>
      </c>
      <c r="O2992" s="3">
        <v>58</v>
      </c>
      <c r="P2992" s="4">
        <v>0.05</v>
      </c>
      <c r="Q2992" s="3">
        <v>94.05</v>
      </c>
      <c r="R2992" s="3">
        <v>58</v>
      </c>
      <c r="S2992" s="3">
        <v>36.049999999999997</v>
      </c>
      <c r="T2992" t="s">
        <v>1954</v>
      </c>
      <c r="U2992" t="s">
        <v>72</v>
      </c>
    </row>
    <row r="2993" spans="1:21" x14ac:dyDescent="0.35">
      <c r="A2993" t="s">
        <v>5554</v>
      </c>
      <c r="B2993" s="2">
        <v>45514</v>
      </c>
      <c r="C2993">
        <v>8</v>
      </c>
      <c r="D2993">
        <v>2024</v>
      </c>
      <c r="F2993" t="s">
        <v>1351</v>
      </c>
      <c r="G2993" t="s">
        <v>4481</v>
      </c>
      <c r="H2993" t="s">
        <v>1868</v>
      </c>
      <c r="I2993" t="s">
        <v>2022</v>
      </c>
      <c r="J2993" t="s">
        <v>2001</v>
      </c>
      <c r="K2993" t="s">
        <v>1911</v>
      </c>
      <c r="L2993" t="s">
        <v>1886</v>
      </c>
      <c r="M2993">
        <v>3</v>
      </c>
      <c r="N2993" s="3">
        <v>58</v>
      </c>
      <c r="O2993" s="3">
        <v>25</v>
      </c>
      <c r="P2993" s="4">
        <v>0.05</v>
      </c>
      <c r="Q2993" s="3">
        <v>165.3</v>
      </c>
      <c r="R2993" s="3">
        <v>75</v>
      </c>
      <c r="S2993" s="3">
        <v>90.3</v>
      </c>
      <c r="T2993" t="s">
        <v>1954</v>
      </c>
      <c r="U2993" t="s">
        <v>72</v>
      </c>
    </row>
    <row r="2994" spans="1:21" x14ac:dyDescent="0.35">
      <c r="A2994" t="s">
        <v>5555</v>
      </c>
      <c r="B2994" s="2">
        <v>45514</v>
      </c>
      <c r="C2994">
        <v>8</v>
      </c>
      <c r="D2994">
        <v>2024</v>
      </c>
      <c r="F2994" t="s">
        <v>1771</v>
      </c>
      <c r="G2994" t="s">
        <v>4740</v>
      </c>
      <c r="H2994" t="s">
        <v>1868</v>
      </c>
      <c r="I2994" t="s">
        <v>2014</v>
      </c>
      <c r="J2994" t="s">
        <v>2015</v>
      </c>
      <c r="K2994" t="s">
        <v>1914</v>
      </c>
      <c r="L2994" t="s">
        <v>1888</v>
      </c>
      <c r="M2994">
        <v>3</v>
      </c>
      <c r="N2994" s="3">
        <v>65</v>
      </c>
      <c r="O2994" s="3">
        <v>32</v>
      </c>
      <c r="P2994" s="4">
        <v>0.1</v>
      </c>
      <c r="Q2994" s="3">
        <v>175.5</v>
      </c>
      <c r="R2994" s="3">
        <v>96</v>
      </c>
      <c r="S2994" s="3">
        <v>79.5</v>
      </c>
      <c r="T2994" t="s">
        <v>1954</v>
      </c>
      <c r="U2994" t="s">
        <v>72</v>
      </c>
    </row>
    <row r="2995" spans="1:21" x14ac:dyDescent="0.35">
      <c r="A2995" t="s">
        <v>5556</v>
      </c>
      <c r="B2995" s="2">
        <v>45514</v>
      </c>
      <c r="C2995">
        <v>8</v>
      </c>
      <c r="D2995">
        <v>2024</v>
      </c>
      <c r="F2995" t="s">
        <v>134</v>
      </c>
      <c r="G2995" t="s">
        <v>2681</v>
      </c>
      <c r="H2995" t="s">
        <v>1868</v>
      </c>
      <c r="I2995" t="s">
        <v>2014</v>
      </c>
      <c r="J2995" t="s">
        <v>2015</v>
      </c>
      <c r="K2995" t="s">
        <v>1914</v>
      </c>
      <c r="L2995" t="s">
        <v>1888</v>
      </c>
      <c r="M2995">
        <v>1</v>
      </c>
      <c r="N2995" s="3">
        <v>65</v>
      </c>
      <c r="O2995" s="3">
        <v>32</v>
      </c>
      <c r="P2995" s="4">
        <v>0</v>
      </c>
      <c r="Q2995" s="3">
        <v>65</v>
      </c>
      <c r="R2995" s="3">
        <v>32</v>
      </c>
      <c r="S2995" s="3">
        <v>33</v>
      </c>
      <c r="T2995" t="s">
        <v>1954</v>
      </c>
      <c r="U2995" t="s">
        <v>72</v>
      </c>
    </row>
    <row r="2996" spans="1:21" x14ac:dyDescent="0.35">
      <c r="A2996" t="s">
        <v>5557</v>
      </c>
      <c r="B2996" s="2">
        <v>45514</v>
      </c>
      <c r="C2996">
        <v>8</v>
      </c>
      <c r="D2996">
        <v>2024</v>
      </c>
      <c r="F2996" t="s">
        <v>243</v>
      </c>
      <c r="G2996" t="s">
        <v>2164</v>
      </c>
      <c r="H2996" t="s">
        <v>1867</v>
      </c>
      <c r="I2996" t="s">
        <v>2004</v>
      </c>
      <c r="J2996" t="s">
        <v>2015</v>
      </c>
      <c r="K2996" t="s">
        <v>1914</v>
      </c>
      <c r="L2996" t="s">
        <v>1888</v>
      </c>
      <c r="M2996">
        <v>1</v>
      </c>
      <c r="N2996" s="3">
        <v>65</v>
      </c>
      <c r="O2996" s="3">
        <v>32</v>
      </c>
      <c r="P2996" s="4">
        <v>0.05</v>
      </c>
      <c r="Q2996" s="3">
        <v>61.75</v>
      </c>
      <c r="R2996" s="3">
        <v>32</v>
      </c>
      <c r="S2996" s="3">
        <v>29.75</v>
      </c>
      <c r="T2996" t="s">
        <v>1954</v>
      </c>
      <c r="U2996" t="s">
        <v>72</v>
      </c>
    </row>
    <row r="2997" spans="1:21" x14ac:dyDescent="0.35">
      <c r="A2997" t="s">
        <v>5558</v>
      </c>
      <c r="B2997" s="2">
        <v>45514</v>
      </c>
      <c r="C2997">
        <v>8</v>
      </c>
      <c r="D2997">
        <v>2024</v>
      </c>
      <c r="F2997" t="s">
        <v>311</v>
      </c>
      <c r="G2997" t="s">
        <v>2059</v>
      </c>
      <c r="H2997" t="s">
        <v>1868</v>
      </c>
      <c r="I2997" t="s">
        <v>1959</v>
      </c>
      <c r="J2997" t="s">
        <v>1978</v>
      </c>
      <c r="K2997" t="s">
        <v>1916</v>
      </c>
      <c r="L2997" t="s">
        <v>1887</v>
      </c>
      <c r="M2997">
        <v>1</v>
      </c>
      <c r="N2997" s="3">
        <v>79</v>
      </c>
      <c r="O2997" s="3">
        <v>42</v>
      </c>
      <c r="P2997" s="4">
        <v>0</v>
      </c>
      <c r="Q2997" s="3">
        <v>79</v>
      </c>
      <c r="R2997" s="3">
        <v>42</v>
      </c>
      <c r="S2997" s="3">
        <v>37</v>
      </c>
      <c r="T2997" t="s">
        <v>1954</v>
      </c>
      <c r="U2997" t="s">
        <v>72</v>
      </c>
    </row>
    <row r="2998" spans="1:21" x14ac:dyDescent="0.35">
      <c r="A2998" t="s">
        <v>5559</v>
      </c>
      <c r="B2998" s="2">
        <v>45514</v>
      </c>
      <c r="C2998">
        <v>8</v>
      </c>
      <c r="D2998">
        <v>2024</v>
      </c>
      <c r="F2998" t="s">
        <v>153</v>
      </c>
      <c r="G2998" t="s">
        <v>2194</v>
      </c>
      <c r="H2998" t="s">
        <v>1872</v>
      </c>
      <c r="I2998" t="s">
        <v>2152</v>
      </c>
      <c r="J2998" t="s">
        <v>2067</v>
      </c>
      <c r="K2998" t="s">
        <v>1918</v>
      </c>
      <c r="L2998" t="s">
        <v>1889</v>
      </c>
      <c r="M2998">
        <v>2</v>
      </c>
      <c r="N2998" s="3">
        <v>69</v>
      </c>
      <c r="O2998" s="3">
        <v>37</v>
      </c>
      <c r="P2998" s="4">
        <v>0.05</v>
      </c>
      <c r="Q2998" s="3">
        <v>131.1</v>
      </c>
      <c r="R2998" s="3">
        <v>74</v>
      </c>
      <c r="S2998" s="3">
        <v>57.1</v>
      </c>
      <c r="T2998" t="s">
        <v>1954</v>
      </c>
      <c r="U2998" t="s">
        <v>72</v>
      </c>
    </row>
    <row r="2999" spans="1:21" x14ac:dyDescent="0.35">
      <c r="A2999" t="s">
        <v>5560</v>
      </c>
      <c r="B2999" s="2">
        <v>45514</v>
      </c>
      <c r="C2999">
        <v>8</v>
      </c>
      <c r="D2999">
        <v>2024</v>
      </c>
      <c r="F2999" t="s">
        <v>1520</v>
      </c>
      <c r="G2999" t="s">
        <v>3526</v>
      </c>
      <c r="H2999" t="s">
        <v>1867</v>
      </c>
      <c r="I2999" t="s">
        <v>2036</v>
      </c>
      <c r="J2999" t="s">
        <v>2067</v>
      </c>
      <c r="K2999" t="s">
        <v>1918</v>
      </c>
      <c r="L2999" t="s">
        <v>1889</v>
      </c>
      <c r="M2999">
        <v>2</v>
      </c>
      <c r="N2999" s="3">
        <v>69</v>
      </c>
      <c r="O2999" s="3">
        <v>37</v>
      </c>
      <c r="P2999" s="4">
        <v>0.05</v>
      </c>
      <c r="Q2999" s="3">
        <v>131.1</v>
      </c>
      <c r="R2999" s="3">
        <v>74</v>
      </c>
      <c r="S2999" s="3">
        <v>57.1</v>
      </c>
      <c r="T2999" t="s">
        <v>1954</v>
      </c>
      <c r="U2999" t="s">
        <v>72</v>
      </c>
    </row>
    <row r="3000" spans="1:21" x14ac:dyDescent="0.35">
      <c r="A3000" t="s">
        <v>5561</v>
      </c>
      <c r="B3000" s="2">
        <v>45515</v>
      </c>
      <c r="C3000">
        <v>8</v>
      </c>
      <c r="D3000">
        <v>2024</v>
      </c>
      <c r="F3000" t="s">
        <v>1071</v>
      </c>
      <c r="G3000" t="s">
        <v>2673</v>
      </c>
      <c r="H3000" t="s">
        <v>1875</v>
      </c>
      <c r="I3000" t="s">
        <v>2054</v>
      </c>
      <c r="J3000" t="s">
        <v>1967</v>
      </c>
      <c r="K3000" t="s">
        <v>1913</v>
      </c>
      <c r="L3000" t="s">
        <v>1888</v>
      </c>
      <c r="M3000">
        <v>2</v>
      </c>
      <c r="N3000" s="3">
        <v>78</v>
      </c>
      <c r="O3000" s="3">
        <v>39</v>
      </c>
      <c r="P3000" s="4">
        <v>0</v>
      </c>
      <c r="Q3000" s="3">
        <v>156</v>
      </c>
      <c r="R3000" s="3">
        <v>78</v>
      </c>
      <c r="S3000" s="3">
        <v>78</v>
      </c>
      <c r="T3000" t="s">
        <v>1954</v>
      </c>
      <c r="U3000" t="s">
        <v>72</v>
      </c>
    </row>
    <row r="3001" spans="1:21" x14ac:dyDescent="0.35">
      <c r="A3001" t="s">
        <v>5562</v>
      </c>
      <c r="B3001" s="2">
        <v>45515</v>
      </c>
      <c r="C3001">
        <v>8</v>
      </c>
      <c r="D3001">
        <v>2024</v>
      </c>
      <c r="F3001" t="s">
        <v>1147</v>
      </c>
      <c r="G3001" t="s">
        <v>56</v>
      </c>
      <c r="H3001" t="s">
        <v>1874</v>
      </c>
      <c r="I3001" t="s">
        <v>2200</v>
      </c>
      <c r="J3001" t="s">
        <v>2061</v>
      </c>
      <c r="K3001" t="s">
        <v>1923</v>
      </c>
      <c r="L3001" t="s">
        <v>1888</v>
      </c>
      <c r="M3001">
        <v>1</v>
      </c>
      <c r="N3001" s="3">
        <v>25</v>
      </c>
      <c r="O3001" s="3">
        <v>11</v>
      </c>
      <c r="P3001" s="4">
        <v>0.15</v>
      </c>
      <c r="Q3001" s="3">
        <v>21.25</v>
      </c>
      <c r="R3001" s="3">
        <v>11</v>
      </c>
      <c r="S3001" s="3">
        <v>10.25</v>
      </c>
      <c r="T3001" t="s">
        <v>1954</v>
      </c>
      <c r="U3001" t="s">
        <v>72</v>
      </c>
    </row>
    <row r="3002" spans="1:21" x14ac:dyDescent="0.35">
      <c r="A3002" t="s">
        <v>5563</v>
      </c>
      <c r="B3002" s="2">
        <v>45515</v>
      </c>
      <c r="C3002">
        <v>8</v>
      </c>
      <c r="D3002">
        <v>2024</v>
      </c>
      <c r="F3002" t="s">
        <v>1615</v>
      </c>
      <c r="G3002" t="s">
        <v>2215</v>
      </c>
      <c r="H3002" t="s">
        <v>1871</v>
      </c>
      <c r="I3002" t="s">
        <v>1990</v>
      </c>
      <c r="J3002" t="s">
        <v>2061</v>
      </c>
      <c r="K3002" t="s">
        <v>1923</v>
      </c>
      <c r="L3002" t="s">
        <v>1888</v>
      </c>
      <c r="M3002">
        <v>1</v>
      </c>
      <c r="N3002" s="3">
        <v>25</v>
      </c>
      <c r="O3002" s="3">
        <v>11</v>
      </c>
      <c r="P3002" s="4">
        <v>0.1</v>
      </c>
      <c r="Q3002" s="3">
        <v>22.5</v>
      </c>
      <c r="R3002" s="3">
        <v>11</v>
      </c>
      <c r="S3002" s="3">
        <v>11.5</v>
      </c>
      <c r="T3002" t="s">
        <v>1954</v>
      </c>
      <c r="U3002" t="s">
        <v>71</v>
      </c>
    </row>
    <row r="3003" spans="1:21" x14ac:dyDescent="0.35">
      <c r="A3003" t="s">
        <v>5564</v>
      </c>
      <c r="B3003" s="2">
        <v>45515</v>
      </c>
      <c r="C3003">
        <v>8</v>
      </c>
      <c r="D3003">
        <v>2024</v>
      </c>
      <c r="F3003" t="s">
        <v>108</v>
      </c>
      <c r="G3003" t="s">
        <v>4512</v>
      </c>
      <c r="H3003" t="s">
        <v>1874</v>
      </c>
      <c r="I3003" t="s">
        <v>2041</v>
      </c>
      <c r="J3003" t="s">
        <v>1991</v>
      </c>
      <c r="K3003" t="s">
        <v>1925</v>
      </c>
      <c r="L3003" t="s">
        <v>1885</v>
      </c>
      <c r="M3003">
        <v>5</v>
      </c>
      <c r="N3003" s="3">
        <v>35</v>
      </c>
      <c r="O3003" s="3">
        <v>16</v>
      </c>
      <c r="P3003" s="4">
        <v>0</v>
      </c>
      <c r="Q3003" s="3">
        <v>175</v>
      </c>
      <c r="R3003" s="3">
        <v>80</v>
      </c>
      <c r="S3003" s="3">
        <v>95</v>
      </c>
      <c r="T3003" t="s">
        <v>1954</v>
      </c>
      <c r="U3003" t="s">
        <v>72</v>
      </c>
    </row>
    <row r="3004" spans="1:21" x14ac:dyDescent="0.35">
      <c r="A3004" t="s">
        <v>5565</v>
      </c>
      <c r="B3004" s="2">
        <v>45515</v>
      </c>
      <c r="C3004">
        <v>8</v>
      </c>
      <c r="D3004">
        <v>2024</v>
      </c>
      <c r="F3004" t="s">
        <v>334</v>
      </c>
      <c r="G3004" t="s">
        <v>2293</v>
      </c>
      <c r="H3004" t="s">
        <v>1871</v>
      </c>
      <c r="I3004" t="s">
        <v>2234</v>
      </c>
      <c r="J3004" t="s">
        <v>2023</v>
      </c>
      <c r="K3004" t="s">
        <v>1912</v>
      </c>
      <c r="L3004" t="s">
        <v>1890</v>
      </c>
      <c r="M3004">
        <v>1</v>
      </c>
      <c r="N3004" s="3">
        <v>249</v>
      </c>
      <c r="O3004" s="3">
        <v>168</v>
      </c>
      <c r="P3004" s="4">
        <v>0</v>
      </c>
      <c r="Q3004" s="3">
        <v>249</v>
      </c>
      <c r="R3004" s="3">
        <v>168</v>
      </c>
      <c r="S3004" s="3">
        <v>81</v>
      </c>
      <c r="T3004" t="s">
        <v>1954</v>
      </c>
      <c r="U3004" t="s">
        <v>72</v>
      </c>
    </row>
    <row r="3005" spans="1:21" x14ac:dyDescent="0.35">
      <c r="A3005" t="s">
        <v>5566</v>
      </c>
      <c r="B3005" s="2">
        <v>45515</v>
      </c>
      <c r="C3005">
        <v>8</v>
      </c>
      <c r="D3005">
        <v>2024</v>
      </c>
      <c r="F3005" t="s">
        <v>367</v>
      </c>
      <c r="G3005" t="s">
        <v>2569</v>
      </c>
      <c r="H3005" t="s">
        <v>1866</v>
      </c>
      <c r="I3005" t="s">
        <v>1866</v>
      </c>
      <c r="J3005" t="s">
        <v>2064</v>
      </c>
      <c r="K3005" t="s">
        <v>1922</v>
      </c>
      <c r="L3005" t="s">
        <v>1887</v>
      </c>
      <c r="M3005">
        <v>2</v>
      </c>
      <c r="N3005" s="3">
        <v>32</v>
      </c>
      <c r="O3005" s="3">
        <v>14</v>
      </c>
      <c r="P3005" s="4">
        <v>0.15</v>
      </c>
      <c r="Q3005" s="3">
        <v>54.4</v>
      </c>
      <c r="R3005" s="3">
        <v>28</v>
      </c>
      <c r="S3005" s="3">
        <v>26.4</v>
      </c>
      <c r="T3005" t="s">
        <v>1954</v>
      </c>
      <c r="U3005" t="s">
        <v>72</v>
      </c>
    </row>
    <row r="3006" spans="1:21" x14ac:dyDescent="0.35">
      <c r="A3006" t="s">
        <v>5567</v>
      </c>
      <c r="B3006" s="2">
        <v>45515</v>
      </c>
      <c r="C3006">
        <v>8</v>
      </c>
      <c r="D3006">
        <v>2024</v>
      </c>
      <c r="F3006" t="s">
        <v>361</v>
      </c>
      <c r="G3006" t="s">
        <v>2920</v>
      </c>
      <c r="H3006" t="s">
        <v>1867</v>
      </c>
      <c r="I3006" t="s">
        <v>2004</v>
      </c>
      <c r="J3006" t="s">
        <v>2045</v>
      </c>
      <c r="K3006" t="s">
        <v>1910</v>
      </c>
      <c r="L3006" t="s">
        <v>1890</v>
      </c>
      <c r="M3006">
        <v>1</v>
      </c>
      <c r="N3006" s="3">
        <v>99</v>
      </c>
      <c r="O3006" s="3">
        <v>58</v>
      </c>
      <c r="P3006" s="4">
        <v>0</v>
      </c>
      <c r="Q3006" s="3">
        <v>99</v>
      </c>
      <c r="R3006" s="3">
        <v>58</v>
      </c>
      <c r="S3006" s="3">
        <v>41</v>
      </c>
      <c r="T3006" t="s">
        <v>1954</v>
      </c>
      <c r="U3006" t="s">
        <v>72</v>
      </c>
    </row>
    <row r="3007" spans="1:21" x14ac:dyDescent="0.35">
      <c r="A3007" t="s">
        <v>5568</v>
      </c>
      <c r="B3007" s="2">
        <v>45515</v>
      </c>
      <c r="C3007">
        <v>8</v>
      </c>
      <c r="D3007">
        <v>2024</v>
      </c>
      <c r="F3007" t="s">
        <v>428</v>
      </c>
      <c r="G3007" t="s">
        <v>2306</v>
      </c>
      <c r="H3007" t="s">
        <v>1863</v>
      </c>
      <c r="I3007" t="s">
        <v>1952</v>
      </c>
      <c r="J3007" t="s">
        <v>2114</v>
      </c>
      <c r="K3007" t="s">
        <v>1915</v>
      </c>
      <c r="L3007" t="s">
        <v>1886</v>
      </c>
      <c r="M3007">
        <v>1</v>
      </c>
      <c r="N3007" s="3">
        <v>85</v>
      </c>
      <c r="O3007" s="3">
        <v>41</v>
      </c>
      <c r="P3007" s="4">
        <v>0.05</v>
      </c>
      <c r="Q3007" s="3">
        <v>80.75</v>
      </c>
      <c r="R3007" s="3">
        <v>41</v>
      </c>
      <c r="S3007" s="3">
        <v>39.75</v>
      </c>
      <c r="T3007" t="s">
        <v>1954</v>
      </c>
      <c r="U3007" t="s">
        <v>72</v>
      </c>
    </row>
    <row r="3008" spans="1:21" x14ac:dyDescent="0.35">
      <c r="A3008" t="s">
        <v>5569</v>
      </c>
      <c r="B3008" s="2">
        <v>45515</v>
      </c>
      <c r="C3008">
        <v>8</v>
      </c>
      <c r="D3008">
        <v>2024</v>
      </c>
      <c r="F3008" t="s">
        <v>1305</v>
      </c>
      <c r="G3008" t="s">
        <v>5570</v>
      </c>
      <c r="H3008" t="s">
        <v>1871</v>
      </c>
      <c r="I3008" t="s">
        <v>1990</v>
      </c>
      <c r="J3008" t="s">
        <v>2026</v>
      </c>
      <c r="K3008" t="s">
        <v>1919</v>
      </c>
      <c r="L3008" t="s">
        <v>1887</v>
      </c>
      <c r="M3008">
        <v>2</v>
      </c>
      <c r="N3008" s="3">
        <v>85</v>
      </c>
      <c r="O3008" s="3">
        <v>44</v>
      </c>
      <c r="P3008" s="4">
        <v>0.15</v>
      </c>
      <c r="Q3008" s="3">
        <v>144.5</v>
      </c>
      <c r="R3008" s="3">
        <v>88</v>
      </c>
      <c r="S3008" s="3">
        <v>56.5</v>
      </c>
      <c r="T3008" t="s">
        <v>1954</v>
      </c>
      <c r="U3008" t="s">
        <v>71</v>
      </c>
    </row>
    <row r="3009" spans="1:21" x14ac:dyDescent="0.35">
      <c r="A3009" t="s">
        <v>5571</v>
      </c>
      <c r="B3009" s="2">
        <v>45516</v>
      </c>
      <c r="C3009">
        <v>8</v>
      </c>
      <c r="D3009">
        <v>2024</v>
      </c>
      <c r="F3009" t="s">
        <v>721</v>
      </c>
      <c r="G3009" t="s">
        <v>2491</v>
      </c>
      <c r="H3009" t="s">
        <v>1869</v>
      </c>
      <c r="I3009" t="s">
        <v>1977</v>
      </c>
      <c r="J3009" t="s">
        <v>1953</v>
      </c>
      <c r="K3009" t="s">
        <v>1905</v>
      </c>
      <c r="L3009" t="s">
        <v>1888</v>
      </c>
      <c r="M3009">
        <v>1</v>
      </c>
      <c r="N3009" s="3">
        <v>120</v>
      </c>
      <c r="O3009" s="3">
        <v>63</v>
      </c>
      <c r="P3009" s="4">
        <v>0</v>
      </c>
      <c r="Q3009" s="3">
        <v>120</v>
      </c>
      <c r="R3009" s="3">
        <v>63</v>
      </c>
      <c r="S3009" s="3">
        <v>57</v>
      </c>
      <c r="T3009" t="s">
        <v>1954</v>
      </c>
      <c r="U3009" t="s">
        <v>72</v>
      </c>
    </row>
    <row r="3010" spans="1:21" x14ac:dyDescent="0.35">
      <c r="A3010" t="s">
        <v>5572</v>
      </c>
      <c r="B3010" s="2">
        <v>45516</v>
      </c>
      <c r="C3010">
        <v>8</v>
      </c>
      <c r="D3010">
        <v>2024</v>
      </c>
      <c r="F3010" t="s">
        <v>1483</v>
      </c>
      <c r="G3010" t="s">
        <v>3603</v>
      </c>
      <c r="H3010" t="s">
        <v>1875</v>
      </c>
      <c r="I3010" t="s">
        <v>1981</v>
      </c>
      <c r="J3010" t="s">
        <v>1953</v>
      </c>
      <c r="K3010" t="s">
        <v>1905</v>
      </c>
      <c r="L3010" t="s">
        <v>1888</v>
      </c>
      <c r="M3010">
        <v>1</v>
      </c>
      <c r="N3010" s="3">
        <v>120</v>
      </c>
      <c r="O3010" s="3">
        <v>63</v>
      </c>
      <c r="P3010" s="4">
        <v>0.05</v>
      </c>
      <c r="Q3010" s="3">
        <v>114</v>
      </c>
      <c r="R3010" s="3">
        <v>63</v>
      </c>
      <c r="S3010" s="3">
        <v>51</v>
      </c>
      <c r="T3010" t="s">
        <v>1954</v>
      </c>
      <c r="U3010" t="s">
        <v>71</v>
      </c>
    </row>
    <row r="3011" spans="1:21" x14ac:dyDescent="0.35">
      <c r="A3011" t="s">
        <v>5573</v>
      </c>
      <c r="B3011" s="2">
        <v>45516</v>
      </c>
      <c r="C3011">
        <v>8</v>
      </c>
      <c r="D3011">
        <v>2024</v>
      </c>
      <c r="F3011" t="s">
        <v>977</v>
      </c>
      <c r="G3011" t="s">
        <v>2331</v>
      </c>
      <c r="H3011" t="s">
        <v>1874</v>
      </c>
      <c r="I3011" t="s">
        <v>2041</v>
      </c>
      <c r="J3011" t="s">
        <v>2001</v>
      </c>
      <c r="K3011" t="s">
        <v>1911</v>
      </c>
      <c r="L3011" t="s">
        <v>1886</v>
      </c>
      <c r="M3011">
        <v>1</v>
      </c>
      <c r="N3011" s="3">
        <v>58</v>
      </c>
      <c r="O3011" s="3">
        <v>25</v>
      </c>
      <c r="P3011" s="4">
        <v>0.2</v>
      </c>
      <c r="Q3011" s="3">
        <v>46.4</v>
      </c>
      <c r="R3011" s="3">
        <v>25</v>
      </c>
      <c r="S3011" s="3">
        <v>21.4</v>
      </c>
      <c r="T3011" t="s">
        <v>1954</v>
      </c>
      <c r="U3011" t="s">
        <v>72</v>
      </c>
    </row>
    <row r="3012" spans="1:21" x14ac:dyDescent="0.35">
      <c r="A3012" t="s">
        <v>5574</v>
      </c>
      <c r="B3012" s="2">
        <v>45516</v>
      </c>
      <c r="C3012">
        <v>8</v>
      </c>
      <c r="D3012">
        <v>2024</v>
      </c>
      <c r="F3012" t="s">
        <v>1534</v>
      </c>
      <c r="G3012" t="s">
        <v>2514</v>
      </c>
      <c r="H3012" t="s">
        <v>1871</v>
      </c>
      <c r="I3012" t="s">
        <v>1966</v>
      </c>
      <c r="J3012" t="s">
        <v>2034</v>
      </c>
      <c r="K3012" t="s">
        <v>1904</v>
      </c>
      <c r="L3012" t="s">
        <v>1889</v>
      </c>
      <c r="M3012">
        <v>2</v>
      </c>
      <c r="N3012" s="3">
        <v>149</v>
      </c>
      <c r="O3012" s="3">
        <v>91</v>
      </c>
      <c r="P3012" s="4">
        <v>0</v>
      </c>
      <c r="Q3012" s="3">
        <v>298</v>
      </c>
      <c r="R3012" s="3">
        <v>182</v>
      </c>
      <c r="S3012" s="3">
        <v>116</v>
      </c>
      <c r="T3012" t="s">
        <v>1954</v>
      </c>
      <c r="U3012" t="s">
        <v>72</v>
      </c>
    </row>
    <row r="3013" spans="1:21" x14ac:dyDescent="0.35">
      <c r="A3013" t="s">
        <v>5575</v>
      </c>
      <c r="B3013" s="2">
        <v>45516</v>
      </c>
      <c r="C3013">
        <v>8</v>
      </c>
      <c r="D3013">
        <v>2024</v>
      </c>
      <c r="F3013" t="s">
        <v>1380</v>
      </c>
      <c r="G3013" t="s">
        <v>3123</v>
      </c>
      <c r="H3013" t="s">
        <v>1863</v>
      </c>
      <c r="I3013" t="s">
        <v>2056</v>
      </c>
      <c r="J3013" t="s">
        <v>2064</v>
      </c>
      <c r="K3013" t="s">
        <v>1922</v>
      </c>
      <c r="L3013" t="s">
        <v>1887</v>
      </c>
      <c r="M3013">
        <v>1</v>
      </c>
      <c r="N3013" s="3">
        <v>32</v>
      </c>
      <c r="O3013" s="3">
        <v>14</v>
      </c>
      <c r="P3013" s="4">
        <v>0.05</v>
      </c>
      <c r="Q3013" s="3">
        <v>30.4</v>
      </c>
      <c r="R3013" s="3">
        <v>14</v>
      </c>
      <c r="S3013" s="3">
        <v>16.399999999999999</v>
      </c>
      <c r="T3013" t="s">
        <v>1954</v>
      </c>
      <c r="U3013" t="s">
        <v>72</v>
      </c>
    </row>
    <row r="3014" spans="1:21" x14ac:dyDescent="0.35">
      <c r="A3014" t="s">
        <v>5576</v>
      </c>
      <c r="B3014" s="2">
        <v>45516</v>
      </c>
      <c r="C3014">
        <v>8</v>
      </c>
      <c r="D3014">
        <v>2024</v>
      </c>
      <c r="F3014" t="s">
        <v>619</v>
      </c>
      <c r="G3014" t="s">
        <v>3211</v>
      </c>
      <c r="H3014" t="s">
        <v>1872</v>
      </c>
      <c r="I3014" t="s">
        <v>1986</v>
      </c>
      <c r="J3014" t="s">
        <v>1987</v>
      </c>
      <c r="K3014" t="s">
        <v>1908</v>
      </c>
      <c r="L3014" t="s">
        <v>1890</v>
      </c>
      <c r="M3014">
        <v>5</v>
      </c>
      <c r="N3014" s="3">
        <v>129</v>
      </c>
      <c r="O3014" s="3">
        <v>78</v>
      </c>
      <c r="P3014" s="4">
        <v>0.05</v>
      </c>
      <c r="Q3014" s="3">
        <v>612.75</v>
      </c>
      <c r="R3014" s="3">
        <v>390</v>
      </c>
      <c r="S3014" s="3">
        <v>222.75</v>
      </c>
      <c r="T3014" t="s">
        <v>1954</v>
      </c>
      <c r="U3014" t="s">
        <v>72</v>
      </c>
    </row>
    <row r="3015" spans="1:21" x14ac:dyDescent="0.35">
      <c r="A3015" t="s">
        <v>5577</v>
      </c>
      <c r="B3015" s="2">
        <v>45516</v>
      </c>
      <c r="C3015">
        <v>8</v>
      </c>
      <c r="D3015">
        <v>2024</v>
      </c>
      <c r="F3015" t="s">
        <v>763</v>
      </c>
      <c r="G3015" t="s">
        <v>2100</v>
      </c>
      <c r="H3015" t="s">
        <v>1864</v>
      </c>
      <c r="I3015" t="s">
        <v>2101</v>
      </c>
      <c r="J3015" t="s">
        <v>2061</v>
      </c>
      <c r="K3015" t="s">
        <v>1923</v>
      </c>
      <c r="L3015" t="s">
        <v>1888</v>
      </c>
      <c r="M3015">
        <v>1</v>
      </c>
      <c r="N3015" s="3">
        <v>25</v>
      </c>
      <c r="O3015" s="3">
        <v>11</v>
      </c>
      <c r="P3015" s="4">
        <v>0.1</v>
      </c>
      <c r="Q3015" s="3">
        <v>22.5</v>
      </c>
      <c r="R3015" s="3">
        <v>11</v>
      </c>
      <c r="S3015" s="3">
        <v>11.5</v>
      </c>
      <c r="T3015" t="s">
        <v>1954</v>
      </c>
      <c r="U3015" t="s">
        <v>72</v>
      </c>
    </row>
    <row r="3016" spans="1:21" x14ac:dyDescent="0.35">
      <c r="A3016" t="s">
        <v>5578</v>
      </c>
      <c r="B3016" s="2">
        <v>45516</v>
      </c>
      <c r="C3016">
        <v>8</v>
      </c>
      <c r="D3016">
        <v>2024</v>
      </c>
      <c r="F3016" t="s">
        <v>671</v>
      </c>
      <c r="G3016" t="s">
        <v>5379</v>
      </c>
      <c r="H3016" t="s">
        <v>1870</v>
      </c>
      <c r="I3016" t="s">
        <v>2083</v>
      </c>
      <c r="J3016" t="s">
        <v>1997</v>
      </c>
      <c r="K3016" t="s">
        <v>1906</v>
      </c>
      <c r="L3016" t="s">
        <v>1889</v>
      </c>
      <c r="M3016">
        <v>2</v>
      </c>
      <c r="N3016" s="3">
        <v>89</v>
      </c>
      <c r="O3016" s="3">
        <v>48</v>
      </c>
      <c r="P3016" s="4">
        <v>0.1</v>
      </c>
      <c r="Q3016" s="3">
        <v>160.19999999999999</v>
      </c>
      <c r="R3016" s="3">
        <v>96</v>
      </c>
      <c r="S3016" s="3">
        <v>64.2</v>
      </c>
      <c r="T3016" t="s">
        <v>1954</v>
      </c>
      <c r="U3016" t="s">
        <v>71</v>
      </c>
    </row>
    <row r="3017" spans="1:21" x14ac:dyDescent="0.35">
      <c r="A3017" t="s">
        <v>5579</v>
      </c>
      <c r="B3017" s="2">
        <v>45516</v>
      </c>
      <c r="C3017">
        <v>8</v>
      </c>
      <c r="D3017">
        <v>2024</v>
      </c>
      <c r="F3017" t="s">
        <v>1356</v>
      </c>
      <c r="G3017" t="s">
        <v>2837</v>
      </c>
      <c r="H3017" t="s">
        <v>1870</v>
      </c>
      <c r="I3017" t="s">
        <v>2192</v>
      </c>
      <c r="J3017" t="s">
        <v>1987</v>
      </c>
      <c r="K3017" t="s">
        <v>1908</v>
      </c>
      <c r="L3017" t="s">
        <v>1890</v>
      </c>
      <c r="M3017">
        <v>1</v>
      </c>
      <c r="N3017" s="3">
        <v>129</v>
      </c>
      <c r="O3017" s="3">
        <v>78</v>
      </c>
      <c r="P3017" s="4">
        <v>0.05</v>
      </c>
      <c r="Q3017" s="3">
        <v>122.55</v>
      </c>
      <c r="R3017" s="3">
        <v>78</v>
      </c>
      <c r="S3017" s="3">
        <v>44.55</v>
      </c>
      <c r="T3017" t="s">
        <v>1954</v>
      </c>
      <c r="U3017" t="s">
        <v>72</v>
      </c>
    </row>
    <row r="3018" spans="1:21" x14ac:dyDescent="0.35">
      <c r="A3018" t="s">
        <v>5580</v>
      </c>
      <c r="B3018" s="2">
        <v>45516</v>
      </c>
      <c r="C3018">
        <v>8</v>
      </c>
      <c r="D3018">
        <v>2024</v>
      </c>
      <c r="F3018" t="s">
        <v>1291</v>
      </c>
      <c r="G3018" t="s">
        <v>3351</v>
      </c>
      <c r="H3018" t="s">
        <v>1871</v>
      </c>
      <c r="I3018" t="s">
        <v>1966</v>
      </c>
      <c r="J3018" t="s">
        <v>2015</v>
      </c>
      <c r="K3018" t="s">
        <v>1914</v>
      </c>
      <c r="L3018" t="s">
        <v>1888</v>
      </c>
      <c r="M3018">
        <v>2</v>
      </c>
      <c r="N3018" s="3">
        <v>65</v>
      </c>
      <c r="O3018" s="3">
        <v>32</v>
      </c>
      <c r="P3018" s="4">
        <v>0.05</v>
      </c>
      <c r="Q3018" s="3">
        <v>123.5</v>
      </c>
      <c r="R3018" s="3">
        <v>64</v>
      </c>
      <c r="S3018" s="3">
        <v>59.5</v>
      </c>
      <c r="T3018" t="s">
        <v>1954</v>
      </c>
      <c r="U3018" t="s">
        <v>72</v>
      </c>
    </row>
    <row r="3019" spans="1:21" x14ac:dyDescent="0.35">
      <c r="A3019" t="s">
        <v>5581</v>
      </c>
      <c r="B3019" s="2">
        <v>45516</v>
      </c>
      <c r="C3019">
        <v>8</v>
      </c>
      <c r="D3019">
        <v>2024</v>
      </c>
      <c r="F3019" t="s">
        <v>890</v>
      </c>
      <c r="G3019" t="s">
        <v>2908</v>
      </c>
      <c r="H3019" t="s">
        <v>1875</v>
      </c>
      <c r="I3019" t="s">
        <v>2054</v>
      </c>
      <c r="J3019" t="s">
        <v>2015</v>
      </c>
      <c r="K3019" t="s">
        <v>1914</v>
      </c>
      <c r="L3019" t="s">
        <v>1888</v>
      </c>
      <c r="M3019">
        <v>1</v>
      </c>
      <c r="N3019" s="3">
        <v>65</v>
      </c>
      <c r="O3019" s="3">
        <v>32</v>
      </c>
      <c r="P3019" s="4">
        <v>0.05</v>
      </c>
      <c r="Q3019" s="3">
        <v>61.75</v>
      </c>
      <c r="R3019" s="3">
        <v>32</v>
      </c>
      <c r="S3019" s="3">
        <v>29.75</v>
      </c>
      <c r="T3019" t="s">
        <v>1954</v>
      </c>
      <c r="U3019" t="s">
        <v>72</v>
      </c>
    </row>
    <row r="3020" spans="1:21" x14ac:dyDescent="0.35">
      <c r="A3020" t="s">
        <v>5582</v>
      </c>
      <c r="B3020" s="2">
        <v>45516</v>
      </c>
      <c r="C3020">
        <v>8</v>
      </c>
      <c r="D3020">
        <v>2024</v>
      </c>
      <c r="F3020" t="s">
        <v>545</v>
      </c>
      <c r="G3020" t="s">
        <v>2529</v>
      </c>
      <c r="H3020" t="s">
        <v>1872</v>
      </c>
      <c r="I3020" t="s">
        <v>2357</v>
      </c>
      <c r="J3020" t="s">
        <v>1978</v>
      </c>
      <c r="K3020" t="s">
        <v>1916</v>
      </c>
      <c r="L3020" t="s">
        <v>1887</v>
      </c>
      <c r="M3020">
        <v>4</v>
      </c>
      <c r="N3020" s="3">
        <v>79</v>
      </c>
      <c r="O3020" s="3">
        <v>42</v>
      </c>
      <c r="P3020" s="4">
        <v>0.05</v>
      </c>
      <c r="Q3020" s="3">
        <v>300.2</v>
      </c>
      <c r="R3020" s="3">
        <v>168</v>
      </c>
      <c r="S3020" s="3">
        <v>132.19999999999999</v>
      </c>
      <c r="T3020" t="s">
        <v>1954</v>
      </c>
      <c r="U3020" t="s">
        <v>72</v>
      </c>
    </row>
    <row r="3021" spans="1:21" x14ac:dyDescent="0.35">
      <c r="A3021" t="s">
        <v>5583</v>
      </c>
      <c r="B3021" s="2">
        <v>45516</v>
      </c>
      <c r="C3021">
        <v>8</v>
      </c>
      <c r="D3021">
        <v>2024</v>
      </c>
      <c r="F3021" t="s">
        <v>1132</v>
      </c>
      <c r="G3021" t="s">
        <v>4850</v>
      </c>
      <c r="H3021" t="s">
        <v>1866</v>
      </c>
      <c r="I3021" t="s">
        <v>1866</v>
      </c>
      <c r="J3021" t="s">
        <v>2001</v>
      </c>
      <c r="K3021" t="s">
        <v>1911</v>
      </c>
      <c r="L3021" t="s">
        <v>1886</v>
      </c>
      <c r="M3021">
        <v>1</v>
      </c>
      <c r="N3021" s="3">
        <v>58</v>
      </c>
      <c r="O3021" s="3">
        <v>25</v>
      </c>
      <c r="P3021" s="4">
        <v>0</v>
      </c>
      <c r="Q3021" s="3">
        <v>58</v>
      </c>
      <c r="R3021" s="3">
        <v>25</v>
      </c>
      <c r="S3021" s="3">
        <v>33</v>
      </c>
      <c r="T3021" t="s">
        <v>1954</v>
      </c>
      <c r="U3021" t="s">
        <v>72</v>
      </c>
    </row>
    <row r="3022" spans="1:21" x14ac:dyDescent="0.35">
      <c r="A3022" t="s">
        <v>5584</v>
      </c>
      <c r="B3022" s="2">
        <v>45516</v>
      </c>
      <c r="C3022">
        <v>8</v>
      </c>
      <c r="D3022">
        <v>2024</v>
      </c>
      <c r="F3022" t="s">
        <v>1418</v>
      </c>
      <c r="G3022" t="s">
        <v>3359</v>
      </c>
      <c r="H3022" t="s">
        <v>1872</v>
      </c>
      <c r="I3022" t="s">
        <v>2076</v>
      </c>
      <c r="J3022" t="s">
        <v>1987</v>
      </c>
      <c r="K3022" t="s">
        <v>1908</v>
      </c>
      <c r="L3022" t="s">
        <v>1890</v>
      </c>
      <c r="M3022">
        <v>1</v>
      </c>
      <c r="N3022" s="3">
        <v>129</v>
      </c>
      <c r="O3022" s="3">
        <v>78</v>
      </c>
      <c r="P3022" s="4">
        <v>0</v>
      </c>
      <c r="Q3022" s="3">
        <v>129</v>
      </c>
      <c r="R3022" s="3">
        <v>78</v>
      </c>
      <c r="S3022" s="3">
        <v>51</v>
      </c>
      <c r="T3022" t="s">
        <v>1954</v>
      </c>
      <c r="U3022" t="s">
        <v>72</v>
      </c>
    </row>
    <row r="3023" spans="1:21" x14ac:dyDescent="0.35">
      <c r="A3023" t="s">
        <v>5585</v>
      </c>
      <c r="B3023" s="2">
        <v>45516</v>
      </c>
      <c r="C3023">
        <v>8</v>
      </c>
      <c r="D3023">
        <v>2024</v>
      </c>
      <c r="F3023" t="s">
        <v>1168</v>
      </c>
      <c r="G3023" t="s">
        <v>64</v>
      </c>
      <c r="H3023" t="s">
        <v>1869</v>
      </c>
      <c r="I3023" t="s">
        <v>1974</v>
      </c>
      <c r="J3023" t="s">
        <v>2026</v>
      </c>
      <c r="K3023" t="s">
        <v>1919</v>
      </c>
      <c r="L3023" t="s">
        <v>1887</v>
      </c>
      <c r="M3023">
        <v>1</v>
      </c>
      <c r="N3023" s="3">
        <v>85</v>
      </c>
      <c r="O3023" s="3">
        <v>44</v>
      </c>
      <c r="P3023" s="4">
        <v>0.15</v>
      </c>
      <c r="Q3023" s="3">
        <v>72.25</v>
      </c>
      <c r="R3023" s="3">
        <v>44</v>
      </c>
      <c r="S3023" s="3">
        <v>28.25</v>
      </c>
      <c r="T3023" t="s">
        <v>1954</v>
      </c>
      <c r="U3023" t="s">
        <v>72</v>
      </c>
    </row>
    <row r="3024" spans="1:21" x14ac:dyDescent="0.35">
      <c r="A3024" t="s">
        <v>5586</v>
      </c>
      <c r="B3024" s="2">
        <v>45516</v>
      </c>
      <c r="C3024">
        <v>8</v>
      </c>
      <c r="D3024">
        <v>2024</v>
      </c>
      <c r="F3024" t="s">
        <v>144</v>
      </c>
      <c r="G3024" t="s">
        <v>3603</v>
      </c>
      <c r="H3024" t="s">
        <v>1874</v>
      </c>
      <c r="I3024" t="s">
        <v>2041</v>
      </c>
      <c r="J3024" t="s">
        <v>2023</v>
      </c>
      <c r="K3024" t="s">
        <v>1912</v>
      </c>
      <c r="L3024" t="s">
        <v>1890</v>
      </c>
      <c r="M3024">
        <v>1</v>
      </c>
      <c r="N3024" s="3">
        <v>249</v>
      </c>
      <c r="O3024" s="3">
        <v>168</v>
      </c>
      <c r="P3024" s="4">
        <v>0.05</v>
      </c>
      <c r="Q3024" s="3">
        <v>236.55</v>
      </c>
      <c r="R3024" s="3">
        <v>168</v>
      </c>
      <c r="S3024" s="3">
        <v>68.55</v>
      </c>
      <c r="T3024" t="s">
        <v>1954</v>
      </c>
      <c r="U3024" t="s">
        <v>72</v>
      </c>
    </row>
    <row r="3025" spans="1:21" x14ac:dyDescent="0.35">
      <c r="A3025" t="s">
        <v>5587</v>
      </c>
      <c r="B3025" s="2">
        <v>45516</v>
      </c>
      <c r="C3025">
        <v>8</v>
      </c>
      <c r="D3025">
        <v>2024</v>
      </c>
      <c r="F3025" t="s">
        <v>1658</v>
      </c>
      <c r="G3025" t="s">
        <v>2078</v>
      </c>
      <c r="H3025" t="s">
        <v>1870</v>
      </c>
      <c r="I3025" t="s">
        <v>2083</v>
      </c>
      <c r="J3025" t="s">
        <v>2034</v>
      </c>
      <c r="K3025" t="s">
        <v>1904</v>
      </c>
      <c r="L3025" t="s">
        <v>1889</v>
      </c>
      <c r="M3025">
        <v>1</v>
      </c>
      <c r="N3025" s="3">
        <v>149</v>
      </c>
      <c r="O3025" s="3">
        <v>91</v>
      </c>
      <c r="P3025" s="4">
        <v>0.1</v>
      </c>
      <c r="Q3025" s="3">
        <v>134.1</v>
      </c>
      <c r="R3025" s="3">
        <v>91</v>
      </c>
      <c r="S3025" s="3">
        <v>43.1</v>
      </c>
      <c r="T3025" t="s">
        <v>1954</v>
      </c>
      <c r="U3025" t="s">
        <v>72</v>
      </c>
    </row>
    <row r="3026" spans="1:21" x14ac:dyDescent="0.35">
      <c r="A3026" t="s">
        <v>5588</v>
      </c>
      <c r="B3026" s="2">
        <v>45516</v>
      </c>
      <c r="C3026">
        <v>8</v>
      </c>
      <c r="D3026">
        <v>2024</v>
      </c>
      <c r="F3026" t="s">
        <v>1309</v>
      </c>
      <c r="G3026" t="s">
        <v>2107</v>
      </c>
      <c r="H3026" t="s">
        <v>1870</v>
      </c>
      <c r="I3026" t="s">
        <v>2083</v>
      </c>
      <c r="J3026" t="s">
        <v>1960</v>
      </c>
      <c r="K3026" t="s">
        <v>1924</v>
      </c>
      <c r="L3026" t="s">
        <v>1885</v>
      </c>
      <c r="M3026">
        <v>1</v>
      </c>
      <c r="N3026" s="3">
        <v>42</v>
      </c>
      <c r="O3026" s="3">
        <v>20</v>
      </c>
      <c r="P3026" s="4">
        <v>0</v>
      </c>
      <c r="Q3026" s="3">
        <v>42</v>
      </c>
      <c r="R3026" s="3">
        <v>20</v>
      </c>
      <c r="S3026" s="3">
        <v>22</v>
      </c>
      <c r="T3026" t="s">
        <v>1954</v>
      </c>
      <c r="U3026" t="s">
        <v>72</v>
      </c>
    </row>
    <row r="3027" spans="1:21" x14ac:dyDescent="0.35">
      <c r="A3027" t="s">
        <v>5589</v>
      </c>
      <c r="B3027" s="2">
        <v>45516</v>
      </c>
      <c r="C3027">
        <v>8</v>
      </c>
      <c r="D3027">
        <v>2024</v>
      </c>
      <c r="F3027" t="s">
        <v>807</v>
      </c>
      <c r="G3027" t="s">
        <v>2671</v>
      </c>
      <c r="H3027" t="s">
        <v>1864</v>
      </c>
      <c r="I3027" t="s">
        <v>2087</v>
      </c>
      <c r="J3027" t="s">
        <v>2162</v>
      </c>
      <c r="K3027" t="s">
        <v>1921</v>
      </c>
      <c r="L3027" t="s">
        <v>1889</v>
      </c>
      <c r="M3027">
        <v>1</v>
      </c>
      <c r="N3027" s="3">
        <v>55</v>
      </c>
      <c r="O3027" s="3">
        <v>27</v>
      </c>
      <c r="P3027" s="4">
        <v>0.05</v>
      </c>
      <c r="Q3027" s="3">
        <v>52.25</v>
      </c>
      <c r="R3027" s="3">
        <v>27</v>
      </c>
      <c r="S3027" s="3">
        <v>25.25</v>
      </c>
      <c r="T3027" t="s">
        <v>1954</v>
      </c>
      <c r="U3027" t="s">
        <v>72</v>
      </c>
    </row>
    <row r="3028" spans="1:21" x14ac:dyDescent="0.35">
      <c r="A3028" t="s">
        <v>5590</v>
      </c>
      <c r="B3028" s="2">
        <v>45517</v>
      </c>
      <c r="C3028">
        <v>8</v>
      </c>
      <c r="D3028">
        <v>2024</v>
      </c>
      <c r="F3028" t="s">
        <v>530</v>
      </c>
      <c r="G3028" t="s">
        <v>3445</v>
      </c>
      <c r="H3028" t="s">
        <v>1870</v>
      </c>
      <c r="I3028" t="s">
        <v>2000</v>
      </c>
      <c r="J3028" t="s">
        <v>2045</v>
      </c>
      <c r="K3028" t="s">
        <v>1910</v>
      </c>
      <c r="L3028" t="s">
        <v>1890</v>
      </c>
      <c r="M3028">
        <v>1</v>
      </c>
      <c r="N3028" s="3">
        <v>99</v>
      </c>
      <c r="O3028" s="3">
        <v>58</v>
      </c>
      <c r="P3028" s="4">
        <v>0</v>
      </c>
      <c r="Q3028" s="3">
        <v>99</v>
      </c>
      <c r="R3028" s="3">
        <v>58</v>
      </c>
      <c r="S3028" s="3">
        <v>41</v>
      </c>
      <c r="T3028" t="s">
        <v>1954</v>
      </c>
      <c r="U3028" t="s">
        <v>72</v>
      </c>
    </row>
    <row r="3029" spans="1:21" x14ac:dyDescent="0.35">
      <c r="A3029" t="s">
        <v>5591</v>
      </c>
      <c r="B3029" s="2">
        <v>45517</v>
      </c>
      <c r="C3029">
        <v>8</v>
      </c>
      <c r="D3029">
        <v>2024</v>
      </c>
      <c r="F3029" t="s">
        <v>130</v>
      </c>
      <c r="G3029" t="s">
        <v>2733</v>
      </c>
      <c r="H3029" t="s">
        <v>1871</v>
      </c>
      <c r="I3029" t="s">
        <v>1990</v>
      </c>
      <c r="J3029" t="s">
        <v>2034</v>
      </c>
      <c r="K3029" t="s">
        <v>1904</v>
      </c>
      <c r="L3029" t="s">
        <v>1889</v>
      </c>
      <c r="M3029">
        <v>1</v>
      </c>
      <c r="N3029" s="3">
        <v>149</v>
      </c>
      <c r="O3029" s="3">
        <v>91</v>
      </c>
      <c r="P3029" s="4">
        <v>0.1</v>
      </c>
      <c r="Q3029" s="3">
        <v>134.1</v>
      </c>
      <c r="R3029" s="3">
        <v>91</v>
      </c>
      <c r="S3029" s="3">
        <v>43.1</v>
      </c>
      <c r="T3029" t="s">
        <v>1954</v>
      </c>
      <c r="U3029" t="s">
        <v>72</v>
      </c>
    </row>
    <row r="3030" spans="1:21" x14ac:dyDescent="0.35">
      <c r="A3030" t="s">
        <v>5592</v>
      </c>
      <c r="B3030" s="2">
        <v>45517</v>
      </c>
      <c r="C3030">
        <v>8</v>
      </c>
      <c r="D3030">
        <v>2024</v>
      </c>
      <c r="F3030" t="s">
        <v>846</v>
      </c>
      <c r="G3030" t="s">
        <v>3121</v>
      </c>
      <c r="H3030" t="s">
        <v>1864</v>
      </c>
      <c r="I3030" t="s">
        <v>2211</v>
      </c>
      <c r="J3030" t="s">
        <v>2015</v>
      </c>
      <c r="K3030" t="s">
        <v>1914</v>
      </c>
      <c r="L3030" t="s">
        <v>1888</v>
      </c>
      <c r="M3030">
        <v>1</v>
      </c>
      <c r="N3030" s="3">
        <v>65</v>
      </c>
      <c r="O3030" s="3">
        <v>32</v>
      </c>
      <c r="P3030" s="4">
        <v>0</v>
      </c>
      <c r="Q3030" s="3">
        <v>65</v>
      </c>
      <c r="R3030" s="3">
        <v>32</v>
      </c>
      <c r="S3030" s="3">
        <v>33</v>
      </c>
      <c r="T3030" t="s">
        <v>1954</v>
      </c>
      <c r="U3030" t="s">
        <v>71</v>
      </c>
    </row>
    <row r="3031" spans="1:21" x14ac:dyDescent="0.35">
      <c r="A3031" t="s">
        <v>5593</v>
      </c>
      <c r="B3031" s="2">
        <v>45517</v>
      </c>
      <c r="C3031">
        <v>8</v>
      </c>
      <c r="D3031">
        <v>2024</v>
      </c>
      <c r="F3031" t="s">
        <v>1705</v>
      </c>
      <c r="G3031" t="s">
        <v>2658</v>
      </c>
      <c r="H3031" t="s">
        <v>1868</v>
      </c>
      <c r="I3031" t="s">
        <v>2113</v>
      </c>
      <c r="J3031" t="s">
        <v>1963</v>
      </c>
      <c r="K3031" t="s">
        <v>1907</v>
      </c>
      <c r="L3031" t="s">
        <v>1890</v>
      </c>
      <c r="M3031">
        <v>2</v>
      </c>
      <c r="N3031" s="3">
        <v>119</v>
      </c>
      <c r="O3031" s="3">
        <v>72</v>
      </c>
      <c r="P3031" s="4">
        <v>0</v>
      </c>
      <c r="Q3031" s="3">
        <v>238</v>
      </c>
      <c r="R3031" s="3">
        <v>144</v>
      </c>
      <c r="S3031" s="3">
        <v>94</v>
      </c>
      <c r="T3031" t="s">
        <v>1954</v>
      </c>
      <c r="U3031" t="s">
        <v>71</v>
      </c>
    </row>
    <row r="3032" spans="1:21" x14ac:dyDescent="0.35">
      <c r="A3032" t="s">
        <v>5594</v>
      </c>
      <c r="B3032" s="2">
        <v>45517</v>
      </c>
      <c r="C3032">
        <v>8</v>
      </c>
      <c r="D3032">
        <v>2024</v>
      </c>
      <c r="F3032" t="s">
        <v>1184</v>
      </c>
      <c r="G3032" t="s">
        <v>2336</v>
      </c>
      <c r="H3032" t="s">
        <v>1864</v>
      </c>
      <c r="I3032" t="s">
        <v>2101</v>
      </c>
      <c r="J3032" t="s">
        <v>2001</v>
      </c>
      <c r="K3032" t="s">
        <v>1911</v>
      </c>
      <c r="L3032" t="s">
        <v>1886</v>
      </c>
      <c r="M3032">
        <v>1</v>
      </c>
      <c r="N3032" s="3">
        <v>58</v>
      </c>
      <c r="O3032" s="3">
        <v>25</v>
      </c>
      <c r="P3032" s="4">
        <v>0.15</v>
      </c>
      <c r="Q3032" s="3">
        <v>49.3</v>
      </c>
      <c r="R3032" s="3">
        <v>25</v>
      </c>
      <c r="S3032" s="3">
        <v>24.3</v>
      </c>
      <c r="T3032" t="s">
        <v>1954</v>
      </c>
      <c r="U3032" t="s">
        <v>72</v>
      </c>
    </row>
    <row r="3033" spans="1:21" x14ac:dyDescent="0.35">
      <c r="A3033" t="s">
        <v>5595</v>
      </c>
      <c r="B3033" s="2">
        <v>45517</v>
      </c>
      <c r="C3033">
        <v>8</v>
      </c>
      <c r="D3033">
        <v>2024</v>
      </c>
      <c r="F3033" t="s">
        <v>138</v>
      </c>
      <c r="G3033" t="s">
        <v>3627</v>
      </c>
      <c r="H3033" t="s">
        <v>1871</v>
      </c>
      <c r="I3033" t="s">
        <v>2144</v>
      </c>
      <c r="J3033" t="s">
        <v>1956</v>
      </c>
      <c r="K3033" t="s">
        <v>1909</v>
      </c>
      <c r="L3033" t="s">
        <v>1887</v>
      </c>
      <c r="M3033">
        <v>2</v>
      </c>
      <c r="N3033" s="3">
        <v>95</v>
      </c>
      <c r="O3033" s="3">
        <v>54</v>
      </c>
      <c r="P3033" s="4">
        <v>0</v>
      </c>
      <c r="Q3033" s="3">
        <v>190</v>
      </c>
      <c r="R3033" s="3">
        <v>108</v>
      </c>
      <c r="S3033" s="3">
        <v>82</v>
      </c>
      <c r="T3033" t="s">
        <v>1954</v>
      </c>
      <c r="U3033" t="s">
        <v>72</v>
      </c>
    </row>
    <row r="3034" spans="1:21" x14ac:dyDescent="0.35">
      <c r="A3034" t="s">
        <v>5596</v>
      </c>
      <c r="B3034" s="2">
        <v>45517</v>
      </c>
      <c r="C3034">
        <v>8</v>
      </c>
      <c r="D3034">
        <v>2024</v>
      </c>
      <c r="F3034" t="s">
        <v>155</v>
      </c>
      <c r="G3034" t="s">
        <v>2425</v>
      </c>
      <c r="H3034" t="s">
        <v>1866</v>
      </c>
      <c r="I3034" t="s">
        <v>1866</v>
      </c>
      <c r="J3034" t="s">
        <v>2023</v>
      </c>
      <c r="K3034" t="s">
        <v>1912</v>
      </c>
      <c r="L3034" t="s">
        <v>1890</v>
      </c>
      <c r="M3034">
        <v>1</v>
      </c>
      <c r="N3034" s="3">
        <v>249</v>
      </c>
      <c r="O3034" s="3">
        <v>168</v>
      </c>
      <c r="P3034" s="4">
        <v>0</v>
      </c>
      <c r="Q3034" s="3">
        <v>249</v>
      </c>
      <c r="R3034" s="3">
        <v>168</v>
      </c>
      <c r="S3034" s="3">
        <v>81</v>
      </c>
      <c r="T3034" t="s">
        <v>1954</v>
      </c>
      <c r="U3034" t="s">
        <v>72</v>
      </c>
    </row>
    <row r="3035" spans="1:21" x14ac:dyDescent="0.35">
      <c r="A3035" t="s">
        <v>5597</v>
      </c>
      <c r="B3035" s="2">
        <v>45518</v>
      </c>
      <c r="C3035">
        <v>8</v>
      </c>
      <c r="D3035">
        <v>2024</v>
      </c>
      <c r="F3035" t="s">
        <v>569</v>
      </c>
      <c r="G3035" t="s">
        <v>2608</v>
      </c>
      <c r="H3035" t="s">
        <v>1875</v>
      </c>
      <c r="I3035" t="s">
        <v>1996</v>
      </c>
      <c r="J3035" t="s">
        <v>1967</v>
      </c>
      <c r="K3035" t="s">
        <v>1913</v>
      </c>
      <c r="L3035" t="s">
        <v>1888</v>
      </c>
      <c r="M3035">
        <v>3</v>
      </c>
      <c r="N3035" s="3">
        <v>78</v>
      </c>
      <c r="O3035" s="3">
        <v>39</v>
      </c>
      <c r="P3035" s="4">
        <v>0.05</v>
      </c>
      <c r="Q3035" s="3">
        <v>222.3</v>
      </c>
      <c r="R3035" s="3">
        <v>117</v>
      </c>
      <c r="S3035" s="3">
        <v>105.3</v>
      </c>
      <c r="T3035" t="s">
        <v>1954</v>
      </c>
      <c r="U3035" t="s">
        <v>72</v>
      </c>
    </row>
    <row r="3036" spans="1:21" x14ac:dyDescent="0.35">
      <c r="A3036" t="s">
        <v>5598</v>
      </c>
      <c r="B3036" s="2">
        <v>45518</v>
      </c>
      <c r="C3036">
        <v>8</v>
      </c>
      <c r="D3036">
        <v>2024</v>
      </c>
      <c r="F3036" t="s">
        <v>346</v>
      </c>
      <c r="G3036" t="s">
        <v>3013</v>
      </c>
      <c r="H3036" t="s">
        <v>1870</v>
      </c>
      <c r="I3036" t="s">
        <v>2060</v>
      </c>
      <c r="J3036" t="s">
        <v>1963</v>
      </c>
      <c r="K3036" t="s">
        <v>1907</v>
      </c>
      <c r="L3036" t="s">
        <v>1890</v>
      </c>
      <c r="M3036">
        <v>3</v>
      </c>
      <c r="N3036" s="3">
        <v>119</v>
      </c>
      <c r="O3036" s="3">
        <v>72</v>
      </c>
      <c r="P3036" s="4">
        <v>0.15</v>
      </c>
      <c r="Q3036" s="3">
        <v>303.45</v>
      </c>
      <c r="R3036" s="3">
        <v>216</v>
      </c>
      <c r="S3036" s="3">
        <v>87.45</v>
      </c>
      <c r="T3036" t="s">
        <v>1954</v>
      </c>
      <c r="U3036" t="s">
        <v>72</v>
      </c>
    </row>
    <row r="3037" spans="1:21" x14ac:dyDescent="0.35">
      <c r="A3037" t="s">
        <v>5599</v>
      </c>
      <c r="B3037" s="2">
        <v>45518</v>
      </c>
      <c r="C3037">
        <v>8</v>
      </c>
      <c r="D3037">
        <v>2024</v>
      </c>
      <c r="F3037" t="s">
        <v>1584</v>
      </c>
      <c r="G3037" t="s">
        <v>2040</v>
      </c>
      <c r="H3037" t="s">
        <v>1873</v>
      </c>
      <c r="I3037" t="s">
        <v>2320</v>
      </c>
      <c r="J3037" t="s">
        <v>2023</v>
      </c>
      <c r="K3037" t="s">
        <v>1912</v>
      </c>
      <c r="L3037" t="s">
        <v>1890</v>
      </c>
      <c r="M3037">
        <v>1</v>
      </c>
      <c r="N3037" s="3">
        <v>249</v>
      </c>
      <c r="O3037" s="3">
        <v>168</v>
      </c>
      <c r="P3037" s="4">
        <v>0.1</v>
      </c>
      <c r="Q3037" s="3">
        <v>224.1</v>
      </c>
      <c r="R3037" s="3">
        <v>168</v>
      </c>
      <c r="S3037" s="3">
        <v>56.1</v>
      </c>
      <c r="T3037" t="s">
        <v>1954</v>
      </c>
      <c r="U3037" t="s">
        <v>72</v>
      </c>
    </row>
    <row r="3038" spans="1:21" x14ac:dyDescent="0.35">
      <c r="A3038" t="s">
        <v>5600</v>
      </c>
      <c r="B3038" s="2">
        <v>45518</v>
      </c>
      <c r="C3038">
        <v>8</v>
      </c>
      <c r="D3038">
        <v>2024</v>
      </c>
      <c r="F3038" t="s">
        <v>368</v>
      </c>
      <c r="G3038" t="s">
        <v>2100</v>
      </c>
      <c r="H3038" t="s">
        <v>1875</v>
      </c>
      <c r="I3038" t="s">
        <v>1996</v>
      </c>
      <c r="J3038" t="s">
        <v>1997</v>
      </c>
      <c r="K3038" t="s">
        <v>1906</v>
      </c>
      <c r="L3038" t="s">
        <v>1889</v>
      </c>
      <c r="M3038">
        <v>1</v>
      </c>
      <c r="N3038" s="3">
        <v>89</v>
      </c>
      <c r="O3038" s="3">
        <v>48</v>
      </c>
      <c r="P3038" s="4">
        <v>0.15</v>
      </c>
      <c r="Q3038" s="3">
        <v>75.650000000000006</v>
      </c>
      <c r="R3038" s="3">
        <v>48</v>
      </c>
      <c r="S3038" s="3">
        <v>27.65</v>
      </c>
      <c r="T3038" t="s">
        <v>1954</v>
      </c>
      <c r="U3038" t="s">
        <v>72</v>
      </c>
    </row>
    <row r="3039" spans="1:21" x14ac:dyDescent="0.35">
      <c r="A3039" t="s">
        <v>5601</v>
      </c>
      <c r="B3039" s="2">
        <v>45518</v>
      </c>
      <c r="C3039">
        <v>8</v>
      </c>
      <c r="D3039">
        <v>2024</v>
      </c>
      <c r="F3039" t="s">
        <v>145</v>
      </c>
      <c r="G3039" t="s">
        <v>2956</v>
      </c>
      <c r="H3039" t="s">
        <v>1875</v>
      </c>
      <c r="I3039" t="s">
        <v>1970</v>
      </c>
      <c r="J3039" t="s">
        <v>2162</v>
      </c>
      <c r="K3039" t="s">
        <v>1921</v>
      </c>
      <c r="L3039" t="s">
        <v>1889</v>
      </c>
      <c r="M3039">
        <v>2</v>
      </c>
      <c r="N3039" s="3">
        <v>55</v>
      </c>
      <c r="O3039" s="3">
        <v>27</v>
      </c>
      <c r="P3039" s="4">
        <v>0.1</v>
      </c>
      <c r="Q3039" s="3">
        <v>99</v>
      </c>
      <c r="R3039" s="3">
        <v>54</v>
      </c>
      <c r="S3039" s="3">
        <v>45</v>
      </c>
      <c r="T3039" t="s">
        <v>1954</v>
      </c>
      <c r="U3039" t="s">
        <v>72</v>
      </c>
    </row>
    <row r="3040" spans="1:21" x14ac:dyDescent="0.35">
      <c r="A3040" t="s">
        <v>5602</v>
      </c>
      <c r="B3040" s="2">
        <v>45518</v>
      </c>
      <c r="C3040">
        <v>8</v>
      </c>
      <c r="D3040">
        <v>2024</v>
      </c>
      <c r="F3040" t="s">
        <v>1851</v>
      </c>
      <c r="G3040" t="s">
        <v>2008</v>
      </c>
      <c r="H3040" t="s">
        <v>1868</v>
      </c>
      <c r="I3040" t="s">
        <v>2113</v>
      </c>
      <c r="J3040" t="s">
        <v>2183</v>
      </c>
      <c r="K3040" t="s">
        <v>1917</v>
      </c>
      <c r="L3040" t="s">
        <v>1886</v>
      </c>
      <c r="M3040">
        <v>3</v>
      </c>
      <c r="N3040" s="3">
        <v>72</v>
      </c>
      <c r="O3040" s="3">
        <v>34</v>
      </c>
      <c r="P3040" s="4">
        <v>0</v>
      </c>
      <c r="Q3040" s="3">
        <v>216</v>
      </c>
      <c r="R3040" s="3">
        <v>102</v>
      </c>
      <c r="S3040" s="3">
        <v>114</v>
      </c>
      <c r="T3040" t="s">
        <v>1954</v>
      </c>
      <c r="U3040" t="s">
        <v>71</v>
      </c>
    </row>
    <row r="3041" spans="1:21" x14ac:dyDescent="0.35">
      <c r="A3041" t="s">
        <v>5603</v>
      </c>
      <c r="B3041" s="2">
        <v>45518</v>
      </c>
      <c r="C3041">
        <v>8</v>
      </c>
      <c r="D3041">
        <v>2024</v>
      </c>
      <c r="F3041" t="s">
        <v>572</v>
      </c>
      <c r="G3041" t="s">
        <v>2072</v>
      </c>
      <c r="H3041" t="s">
        <v>1873</v>
      </c>
      <c r="I3041" t="s">
        <v>2070</v>
      </c>
      <c r="J3041" t="s">
        <v>2114</v>
      </c>
      <c r="K3041" t="s">
        <v>1915</v>
      </c>
      <c r="L3041" t="s">
        <v>1886</v>
      </c>
      <c r="M3041">
        <v>1</v>
      </c>
      <c r="N3041" s="3">
        <v>85</v>
      </c>
      <c r="O3041" s="3">
        <v>41</v>
      </c>
      <c r="P3041" s="4">
        <v>0</v>
      </c>
      <c r="Q3041" s="3">
        <v>85</v>
      </c>
      <c r="R3041" s="3">
        <v>41</v>
      </c>
      <c r="S3041" s="3">
        <v>44</v>
      </c>
      <c r="T3041" t="s">
        <v>1954</v>
      </c>
      <c r="U3041" t="s">
        <v>72</v>
      </c>
    </row>
    <row r="3042" spans="1:21" x14ac:dyDescent="0.35">
      <c r="A3042" t="s">
        <v>5604</v>
      </c>
      <c r="B3042" s="2">
        <v>45518</v>
      </c>
      <c r="C3042">
        <v>8</v>
      </c>
      <c r="D3042">
        <v>2024</v>
      </c>
      <c r="F3042" t="s">
        <v>1851</v>
      </c>
      <c r="G3042" t="s">
        <v>2008</v>
      </c>
      <c r="H3042" t="s">
        <v>1868</v>
      </c>
      <c r="I3042" t="s">
        <v>2113</v>
      </c>
      <c r="J3042" t="s">
        <v>2011</v>
      </c>
      <c r="K3042" t="s">
        <v>1927</v>
      </c>
      <c r="L3042" t="s">
        <v>1885</v>
      </c>
      <c r="M3042">
        <v>2</v>
      </c>
      <c r="N3042" s="3">
        <v>24</v>
      </c>
      <c r="O3042" s="3">
        <v>10</v>
      </c>
      <c r="P3042" s="4">
        <v>0.15</v>
      </c>
      <c r="Q3042" s="3">
        <v>40.799999999999997</v>
      </c>
      <c r="R3042" s="3">
        <v>20</v>
      </c>
      <c r="S3042" s="3">
        <v>20.8</v>
      </c>
      <c r="T3042" t="s">
        <v>1954</v>
      </c>
      <c r="U3042" t="s">
        <v>71</v>
      </c>
    </row>
    <row r="3043" spans="1:21" x14ac:dyDescent="0.35">
      <c r="A3043" t="s">
        <v>5605</v>
      </c>
      <c r="B3043" s="2">
        <v>45518</v>
      </c>
      <c r="C3043">
        <v>8</v>
      </c>
      <c r="D3043">
        <v>2024</v>
      </c>
      <c r="F3043" t="s">
        <v>636</v>
      </c>
      <c r="G3043" t="s">
        <v>2434</v>
      </c>
      <c r="H3043" t="s">
        <v>1872</v>
      </c>
      <c r="I3043" t="s">
        <v>2076</v>
      </c>
      <c r="J3043" t="s">
        <v>2011</v>
      </c>
      <c r="K3043" t="s">
        <v>1927</v>
      </c>
      <c r="L3043" t="s">
        <v>1885</v>
      </c>
      <c r="M3043">
        <v>1</v>
      </c>
      <c r="N3043" s="3">
        <v>24</v>
      </c>
      <c r="O3043" s="3">
        <v>10</v>
      </c>
      <c r="P3043" s="4">
        <v>0.05</v>
      </c>
      <c r="Q3043" s="3">
        <v>22.8</v>
      </c>
      <c r="R3043" s="3">
        <v>10</v>
      </c>
      <c r="S3043" s="3">
        <v>12.8</v>
      </c>
      <c r="T3043" t="s">
        <v>1954</v>
      </c>
      <c r="U3043" t="s">
        <v>72</v>
      </c>
    </row>
    <row r="3044" spans="1:21" x14ac:dyDescent="0.35">
      <c r="A3044" t="s">
        <v>5606</v>
      </c>
      <c r="B3044" s="2">
        <v>45518</v>
      </c>
      <c r="C3044">
        <v>8</v>
      </c>
      <c r="D3044">
        <v>2024</v>
      </c>
      <c r="F3044" t="s">
        <v>1297</v>
      </c>
      <c r="G3044" t="s">
        <v>2752</v>
      </c>
      <c r="H3044" t="s">
        <v>1868</v>
      </c>
      <c r="I3044" t="s">
        <v>2113</v>
      </c>
      <c r="J3044" t="s">
        <v>1991</v>
      </c>
      <c r="K3044" t="s">
        <v>1925</v>
      </c>
      <c r="L3044" t="s">
        <v>1885</v>
      </c>
      <c r="M3044">
        <v>1</v>
      </c>
      <c r="N3044" s="3">
        <v>35</v>
      </c>
      <c r="O3044" s="3">
        <v>16</v>
      </c>
      <c r="P3044" s="4">
        <v>0.15</v>
      </c>
      <c r="Q3044" s="3">
        <v>29.75</v>
      </c>
      <c r="R3044" s="3">
        <v>16</v>
      </c>
      <c r="S3044" s="3">
        <v>13.75</v>
      </c>
      <c r="T3044" t="s">
        <v>1954</v>
      </c>
      <c r="U3044" t="s">
        <v>72</v>
      </c>
    </row>
    <row r="3045" spans="1:21" x14ac:dyDescent="0.35">
      <c r="A3045" t="s">
        <v>5607</v>
      </c>
      <c r="B3045" s="2">
        <v>45518</v>
      </c>
      <c r="C3045">
        <v>8</v>
      </c>
      <c r="D3045">
        <v>2024</v>
      </c>
      <c r="F3045" t="s">
        <v>1249</v>
      </c>
      <c r="G3045" t="s">
        <v>2986</v>
      </c>
      <c r="H3045" t="s">
        <v>1868</v>
      </c>
      <c r="I3045" t="s">
        <v>2113</v>
      </c>
      <c r="J3045" t="s">
        <v>1956</v>
      </c>
      <c r="K3045" t="s">
        <v>1909</v>
      </c>
      <c r="L3045" t="s">
        <v>1887</v>
      </c>
      <c r="M3045">
        <v>1</v>
      </c>
      <c r="N3045" s="3">
        <v>95</v>
      </c>
      <c r="O3045" s="3">
        <v>54</v>
      </c>
      <c r="P3045" s="4">
        <v>0.05</v>
      </c>
      <c r="Q3045" s="3">
        <v>90.25</v>
      </c>
      <c r="R3045" s="3">
        <v>54</v>
      </c>
      <c r="S3045" s="3">
        <v>36.25</v>
      </c>
      <c r="T3045" t="s">
        <v>1954</v>
      </c>
      <c r="U3045" t="s">
        <v>72</v>
      </c>
    </row>
    <row r="3046" spans="1:21" x14ac:dyDescent="0.35">
      <c r="A3046" t="s">
        <v>5608</v>
      </c>
      <c r="B3046" s="2">
        <v>45518</v>
      </c>
      <c r="C3046">
        <v>8</v>
      </c>
      <c r="D3046">
        <v>2024</v>
      </c>
      <c r="F3046" t="s">
        <v>223</v>
      </c>
      <c r="G3046" t="s">
        <v>5609</v>
      </c>
      <c r="H3046" t="s">
        <v>1866</v>
      </c>
      <c r="I3046" t="s">
        <v>1866</v>
      </c>
      <c r="J3046" t="s">
        <v>2162</v>
      </c>
      <c r="K3046" t="s">
        <v>1921</v>
      </c>
      <c r="L3046" t="s">
        <v>1889</v>
      </c>
      <c r="M3046">
        <v>1</v>
      </c>
      <c r="N3046" s="3">
        <v>55</v>
      </c>
      <c r="O3046" s="3">
        <v>27</v>
      </c>
      <c r="P3046" s="4">
        <v>0.05</v>
      </c>
      <c r="Q3046" s="3">
        <v>52.25</v>
      </c>
      <c r="R3046" s="3">
        <v>27</v>
      </c>
      <c r="S3046" s="3">
        <v>25.25</v>
      </c>
      <c r="T3046" t="s">
        <v>1954</v>
      </c>
      <c r="U3046" t="s">
        <v>71</v>
      </c>
    </row>
    <row r="3047" spans="1:21" x14ac:dyDescent="0.35">
      <c r="A3047" t="s">
        <v>5610</v>
      </c>
      <c r="B3047" s="2">
        <v>45518</v>
      </c>
      <c r="C3047">
        <v>8</v>
      </c>
      <c r="D3047">
        <v>2024</v>
      </c>
      <c r="F3047" t="s">
        <v>132</v>
      </c>
      <c r="G3047" t="s">
        <v>2308</v>
      </c>
      <c r="H3047" t="s">
        <v>1863</v>
      </c>
      <c r="I3047" t="s">
        <v>2051</v>
      </c>
      <c r="J3047" t="s">
        <v>2045</v>
      </c>
      <c r="K3047" t="s">
        <v>1910</v>
      </c>
      <c r="L3047" t="s">
        <v>1890</v>
      </c>
      <c r="M3047">
        <v>2</v>
      </c>
      <c r="N3047" s="3">
        <v>99</v>
      </c>
      <c r="O3047" s="3">
        <v>58</v>
      </c>
      <c r="P3047" s="4">
        <v>0.1</v>
      </c>
      <c r="Q3047" s="3">
        <v>178.2</v>
      </c>
      <c r="R3047" s="3">
        <v>116</v>
      </c>
      <c r="S3047" s="3">
        <v>62.2</v>
      </c>
      <c r="T3047" t="s">
        <v>1954</v>
      </c>
      <c r="U3047" t="s">
        <v>72</v>
      </c>
    </row>
    <row r="3048" spans="1:21" x14ac:dyDescent="0.35">
      <c r="A3048" t="s">
        <v>5611</v>
      </c>
      <c r="B3048" s="2">
        <v>45518</v>
      </c>
      <c r="C3048">
        <v>8</v>
      </c>
      <c r="D3048">
        <v>2024</v>
      </c>
      <c r="F3048" t="s">
        <v>204</v>
      </c>
      <c r="G3048" t="s">
        <v>58</v>
      </c>
      <c r="H3048" t="s">
        <v>1872</v>
      </c>
      <c r="I3048" t="s">
        <v>1986</v>
      </c>
      <c r="J3048" t="s">
        <v>1967</v>
      </c>
      <c r="K3048" t="s">
        <v>1913</v>
      </c>
      <c r="L3048" t="s">
        <v>1888</v>
      </c>
      <c r="M3048">
        <v>1</v>
      </c>
      <c r="N3048" s="3">
        <v>78</v>
      </c>
      <c r="O3048" s="3">
        <v>39</v>
      </c>
      <c r="P3048" s="4">
        <v>0</v>
      </c>
      <c r="Q3048" s="3">
        <v>78</v>
      </c>
      <c r="R3048" s="3">
        <v>39</v>
      </c>
      <c r="S3048" s="3">
        <v>39</v>
      </c>
      <c r="T3048" t="s">
        <v>1954</v>
      </c>
      <c r="U3048" t="s">
        <v>72</v>
      </c>
    </row>
    <row r="3049" spans="1:21" x14ac:dyDescent="0.35">
      <c r="A3049" t="s">
        <v>5612</v>
      </c>
      <c r="B3049" s="2">
        <v>45518</v>
      </c>
      <c r="C3049">
        <v>8</v>
      </c>
      <c r="D3049">
        <v>2024</v>
      </c>
      <c r="F3049" t="s">
        <v>181</v>
      </c>
      <c r="G3049" t="s">
        <v>2244</v>
      </c>
      <c r="H3049" t="s">
        <v>1868</v>
      </c>
      <c r="I3049" t="s">
        <v>2014</v>
      </c>
      <c r="J3049" t="s">
        <v>2001</v>
      </c>
      <c r="K3049" t="s">
        <v>1911</v>
      </c>
      <c r="L3049" t="s">
        <v>1886</v>
      </c>
      <c r="M3049">
        <v>1</v>
      </c>
      <c r="N3049" s="3">
        <v>58</v>
      </c>
      <c r="O3049" s="3">
        <v>25</v>
      </c>
      <c r="P3049" s="4">
        <v>0.1</v>
      </c>
      <c r="Q3049" s="3">
        <v>52.2</v>
      </c>
      <c r="R3049" s="3">
        <v>25</v>
      </c>
      <c r="S3049" s="3">
        <v>27.2</v>
      </c>
      <c r="T3049" t="s">
        <v>1954</v>
      </c>
      <c r="U3049" t="s">
        <v>72</v>
      </c>
    </row>
    <row r="3050" spans="1:21" x14ac:dyDescent="0.35">
      <c r="A3050" t="s">
        <v>5613</v>
      </c>
      <c r="B3050" s="2">
        <v>45519</v>
      </c>
      <c r="C3050">
        <v>8</v>
      </c>
      <c r="D3050">
        <v>2024</v>
      </c>
      <c r="F3050" t="s">
        <v>1494</v>
      </c>
      <c r="G3050" t="s">
        <v>2219</v>
      </c>
      <c r="H3050" t="s">
        <v>1863</v>
      </c>
      <c r="I3050" t="s">
        <v>2056</v>
      </c>
      <c r="J3050" t="s">
        <v>2061</v>
      </c>
      <c r="K3050" t="s">
        <v>1923</v>
      </c>
      <c r="L3050" t="s">
        <v>1888</v>
      </c>
      <c r="M3050">
        <v>2</v>
      </c>
      <c r="N3050" s="3">
        <v>25</v>
      </c>
      <c r="O3050" s="3">
        <v>11</v>
      </c>
      <c r="P3050" s="4">
        <v>0.05</v>
      </c>
      <c r="Q3050" s="3">
        <v>47.5</v>
      </c>
      <c r="R3050" s="3">
        <v>22</v>
      </c>
      <c r="S3050" s="3">
        <v>25.5</v>
      </c>
      <c r="T3050" t="s">
        <v>1954</v>
      </c>
      <c r="U3050" t="s">
        <v>72</v>
      </c>
    </row>
    <row r="3051" spans="1:21" x14ac:dyDescent="0.35">
      <c r="A3051" t="s">
        <v>5614</v>
      </c>
      <c r="B3051" s="2">
        <v>45519</v>
      </c>
      <c r="C3051">
        <v>8</v>
      </c>
      <c r="D3051">
        <v>2024</v>
      </c>
      <c r="F3051" t="s">
        <v>174</v>
      </c>
      <c r="G3051" t="s">
        <v>2296</v>
      </c>
      <c r="H3051" t="s">
        <v>1870</v>
      </c>
      <c r="I3051" t="s">
        <v>2000</v>
      </c>
      <c r="J3051" t="s">
        <v>1987</v>
      </c>
      <c r="K3051" t="s">
        <v>1908</v>
      </c>
      <c r="L3051" t="s">
        <v>1890</v>
      </c>
      <c r="M3051">
        <v>5</v>
      </c>
      <c r="N3051" s="3">
        <v>129</v>
      </c>
      <c r="O3051" s="3">
        <v>78</v>
      </c>
      <c r="P3051" s="4">
        <v>0</v>
      </c>
      <c r="Q3051" s="3">
        <v>645</v>
      </c>
      <c r="R3051" s="3">
        <v>390</v>
      </c>
      <c r="S3051" s="3">
        <v>255</v>
      </c>
      <c r="T3051" t="s">
        <v>1954</v>
      </c>
      <c r="U3051" t="s">
        <v>72</v>
      </c>
    </row>
    <row r="3052" spans="1:21" x14ac:dyDescent="0.35">
      <c r="A3052" t="s">
        <v>5615</v>
      </c>
      <c r="B3052" s="2">
        <v>45519</v>
      </c>
      <c r="C3052">
        <v>8</v>
      </c>
      <c r="D3052">
        <v>2024</v>
      </c>
      <c r="F3052" t="s">
        <v>665</v>
      </c>
      <c r="G3052" t="s">
        <v>3365</v>
      </c>
      <c r="H3052" t="s">
        <v>1864</v>
      </c>
      <c r="I3052" t="s">
        <v>2087</v>
      </c>
      <c r="J3052" t="s">
        <v>1953</v>
      </c>
      <c r="K3052" t="s">
        <v>1905</v>
      </c>
      <c r="L3052" t="s">
        <v>1888</v>
      </c>
      <c r="M3052">
        <v>1</v>
      </c>
      <c r="N3052" s="3">
        <v>120</v>
      </c>
      <c r="O3052" s="3">
        <v>63</v>
      </c>
      <c r="P3052" s="4">
        <v>0.15</v>
      </c>
      <c r="Q3052" s="3">
        <v>102</v>
      </c>
      <c r="R3052" s="3">
        <v>63</v>
      </c>
      <c r="S3052" s="3">
        <v>39</v>
      </c>
      <c r="T3052" t="s">
        <v>1954</v>
      </c>
      <c r="U3052" t="s">
        <v>72</v>
      </c>
    </row>
    <row r="3053" spans="1:21" x14ac:dyDescent="0.35">
      <c r="A3053" t="s">
        <v>5616</v>
      </c>
      <c r="B3053" s="2">
        <v>45519</v>
      </c>
      <c r="C3053">
        <v>8</v>
      </c>
      <c r="D3053">
        <v>2024</v>
      </c>
      <c r="F3053" t="s">
        <v>337</v>
      </c>
      <c r="G3053" t="s">
        <v>2920</v>
      </c>
      <c r="H3053" t="s">
        <v>1867</v>
      </c>
      <c r="I3053" t="s">
        <v>2036</v>
      </c>
      <c r="J3053" t="s">
        <v>2023</v>
      </c>
      <c r="K3053" t="s">
        <v>1912</v>
      </c>
      <c r="L3053" t="s">
        <v>1890</v>
      </c>
      <c r="M3053">
        <v>3</v>
      </c>
      <c r="N3053" s="3">
        <v>249</v>
      </c>
      <c r="O3053" s="3">
        <v>168</v>
      </c>
      <c r="P3053" s="4">
        <v>0.1</v>
      </c>
      <c r="Q3053" s="3">
        <v>672.3</v>
      </c>
      <c r="R3053" s="3">
        <v>504</v>
      </c>
      <c r="S3053" s="3">
        <v>168.3</v>
      </c>
      <c r="T3053" t="s">
        <v>1954</v>
      </c>
      <c r="U3053" t="s">
        <v>72</v>
      </c>
    </row>
    <row r="3054" spans="1:21" x14ac:dyDescent="0.35">
      <c r="A3054" t="s">
        <v>5617</v>
      </c>
      <c r="B3054" s="2">
        <v>45519</v>
      </c>
      <c r="C3054">
        <v>8</v>
      </c>
      <c r="D3054">
        <v>2024</v>
      </c>
      <c r="F3054" t="s">
        <v>419</v>
      </c>
      <c r="G3054" t="s">
        <v>1983</v>
      </c>
      <c r="H3054" t="s">
        <v>1875</v>
      </c>
      <c r="I3054" t="s">
        <v>1981</v>
      </c>
      <c r="J3054" t="s">
        <v>2064</v>
      </c>
      <c r="K3054" t="s">
        <v>1922</v>
      </c>
      <c r="L3054" t="s">
        <v>1887</v>
      </c>
      <c r="M3054">
        <v>3</v>
      </c>
      <c r="N3054" s="3">
        <v>32</v>
      </c>
      <c r="O3054" s="3">
        <v>14</v>
      </c>
      <c r="P3054" s="4">
        <v>0.1</v>
      </c>
      <c r="Q3054" s="3">
        <v>86.4</v>
      </c>
      <c r="R3054" s="3">
        <v>42</v>
      </c>
      <c r="S3054" s="3">
        <v>44.4</v>
      </c>
      <c r="T3054" t="s">
        <v>1954</v>
      </c>
      <c r="U3054" t="s">
        <v>72</v>
      </c>
    </row>
    <row r="3055" spans="1:21" x14ac:dyDescent="0.35">
      <c r="A3055" t="s">
        <v>5618</v>
      </c>
      <c r="B3055" s="2">
        <v>45519</v>
      </c>
      <c r="C3055">
        <v>8</v>
      </c>
      <c r="D3055">
        <v>2024</v>
      </c>
      <c r="F3055" t="s">
        <v>293</v>
      </c>
      <c r="G3055" t="s">
        <v>2728</v>
      </c>
      <c r="H3055" t="s">
        <v>1866</v>
      </c>
      <c r="I3055" t="s">
        <v>1866</v>
      </c>
      <c r="J3055" t="s">
        <v>2023</v>
      </c>
      <c r="K3055" t="s">
        <v>1912</v>
      </c>
      <c r="L3055" t="s">
        <v>1890</v>
      </c>
      <c r="M3055">
        <v>4</v>
      </c>
      <c r="N3055" s="3">
        <v>249</v>
      </c>
      <c r="O3055" s="3">
        <v>168</v>
      </c>
      <c r="P3055" s="4">
        <v>0.15</v>
      </c>
      <c r="Q3055" s="3">
        <v>846.6</v>
      </c>
      <c r="R3055" s="3">
        <v>672</v>
      </c>
      <c r="S3055" s="3">
        <v>174.6</v>
      </c>
      <c r="T3055" t="s">
        <v>1954</v>
      </c>
      <c r="U3055" t="s">
        <v>72</v>
      </c>
    </row>
    <row r="3056" spans="1:21" x14ac:dyDescent="0.35">
      <c r="A3056" t="s">
        <v>5619</v>
      </c>
      <c r="B3056" s="2">
        <v>45519</v>
      </c>
      <c r="C3056">
        <v>8</v>
      </c>
      <c r="D3056">
        <v>2024</v>
      </c>
      <c r="F3056" t="s">
        <v>1059</v>
      </c>
      <c r="G3056" t="s">
        <v>2550</v>
      </c>
      <c r="H3056" t="s">
        <v>1870</v>
      </c>
      <c r="I3056" t="s">
        <v>2192</v>
      </c>
      <c r="J3056" t="s">
        <v>1953</v>
      </c>
      <c r="K3056" t="s">
        <v>1905</v>
      </c>
      <c r="L3056" t="s">
        <v>1888</v>
      </c>
      <c r="M3056">
        <v>1</v>
      </c>
      <c r="N3056" s="3">
        <v>120</v>
      </c>
      <c r="O3056" s="3">
        <v>63</v>
      </c>
      <c r="P3056" s="4">
        <v>0</v>
      </c>
      <c r="Q3056" s="3">
        <v>120</v>
      </c>
      <c r="R3056" s="3">
        <v>63</v>
      </c>
      <c r="S3056" s="3">
        <v>57</v>
      </c>
      <c r="T3056" t="s">
        <v>1954</v>
      </c>
      <c r="U3056" t="s">
        <v>72</v>
      </c>
    </row>
    <row r="3057" spans="1:21" x14ac:dyDescent="0.35">
      <c r="A3057" t="s">
        <v>5620</v>
      </c>
      <c r="B3057" s="2">
        <v>45519</v>
      </c>
      <c r="C3057">
        <v>8</v>
      </c>
      <c r="D3057">
        <v>2024</v>
      </c>
      <c r="F3057" t="s">
        <v>321</v>
      </c>
      <c r="G3057" t="s">
        <v>2574</v>
      </c>
      <c r="H3057" t="s">
        <v>1874</v>
      </c>
      <c r="I3057" t="s">
        <v>2041</v>
      </c>
      <c r="J3057" t="s">
        <v>1987</v>
      </c>
      <c r="K3057" t="s">
        <v>1908</v>
      </c>
      <c r="L3057" t="s">
        <v>1890</v>
      </c>
      <c r="M3057">
        <v>2</v>
      </c>
      <c r="N3057" s="3">
        <v>129</v>
      </c>
      <c r="O3057" s="3">
        <v>78</v>
      </c>
      <c r="P3057" s="4">
        <v>0</v>
      </c>
      <c r="Q3057" s="3">
        <v>258</v>
      </c>
      <c r="R3057" s="3">
        <v>156</v>
      </c>
      <c r="S3057" s="3">
        <v>102</v>
      </c>
      <c r="T3057" t="s">
        <v>1954</v>
      </c>
      <c r="U3057" t="s">
        <v>72</v>
      </c>
    </row>
    <row r="3058" spans="1:21" x14ac:dyDescent="0.35">
      <c r="A3058" t="s">
        <v>5621</v>
      </c>
      <c r="B3058" s="2">
        <v>45519</v>
      </c>
      <c r="C3058">
        <v>8</v>
      </c>
      <c r="D3058">
        <v>2024</v>
      </c>
      <c r="F3058" t="s">
        <v>969</v>
      </c>
      <c r="G3058" t="s">
        <v>3584</v>
      </c>
      <c r="H3058" t="s">
        <v>1863</v>
      </c>
      <c r="I3058" t="s">
        <v>2051</v>
      </c>
      <c r="J3058" t="s">
        <v>1956</v>
      </c>
      <c r="K3058" t="s">
        <v>1909</v>
      </c>
      <c r="L3058" t="s">
        <v>1887</v>
      </c>
      <c r="M3058">
        <v>3</v>
      </c>
      <c r="N3058" s="3">
        <v>95</v>
      </c>
      <c r="O3058" s="3">
        <v>54</v>
      </c>
      <c r="P3058" s="4">
        <v>0.1</v>
      </c>
      <c r="Q3058" s="3">
        <v>256.5</v>
      </c>
      <c r="R3058" s="3">
        <v>162</v>
      </c>
      <c r="S3058" s="3">
        <v>94.5</v>
      </c>
      <c r="T3058" t="s">
        <v>1954</v>
      </c>
      <c r="U3058" t="s">
        <v>71</v>
      </c>
    </row>
    <row r="3059" spans="1:21" x14ac:dyDescent="0.35">
      <c r="A3059" t="s">
        <v>5622</v>
      </c>
      <c r="B3059" s="2">
        <v>45519</v>
      </c>
      <c r="C3059">
        <v>8</v>
      </c>
      <c r="D3059">
        <v>2024</v>
      </c>
      <c r="F3059" t="s">
        <v>1756</v>
      </c>
      <c r="G3059" t="s">
        <v>2300</v>
      </c>
      <c r="H3059" t="s">
        <v>1864</v>
      </c>
      <c r="I3059" t="s">
        <v>2211</v>
      </c>
      <c r="J3059" t="s">
        <v>2120</v>
      </c>
      <c r="K3059" t="s">
        <v>1926</v>
      </c>
      <c r="L3059" t="s">
        <v>1885</v>
      </c>
      <c r="M3059">
        <v>3</v>
      </c>
      <c r="N3059" s="3">
        <v>28</v>
      </c>
      <c r="O3059" s="3">
        <v>13</v>
      </c>
      <c r="P3059" s="4">
        <v>0.15</v>
      </c>
      <c r="Q3059" s="3">
        <v>71.400000000000006</v>
      </c>
      <c r="R3059" s="3">
        <v>39</v>
      </c>
      <c r="S3059" s="3">
        <v>32.4</v>
      </c>
      <c r="T3059" t="s">
        <v>1954</v>
      </c>
      <c r="U3059" t="s">
        <v>72</v>
      </c>
    </row>
    <row r="3060" spans="1:21" x14ac:dyDescent="0.35">
      <c r="A3060" t="s">
        <v>5623</v>
      </c>
      <c r="B3060" s="2">
        <v>45519</v>
      </c>
      <c r="C3060">
        <v>8</v>
      </c>
      <c r="D3060">
        <v>2024</v>
      </c>
      <c r="F3060" t="s">
        <v>145</v>
      </c>
      <c r="G3060" t="s">
        <v>2956</v>
      </c>
      <c r="H3060" t="s">
        <v>1875</v>
      </c>
      <c r="I3060" t="s">
        <v>1970</v>
      </c>
      <c r="J3060" t="s">
        <v>1960</v>
      </c>
      <c r="K3060" t="s">
        <v>1924</v>
      </c>
      <c r="L3060" t="s">
        <v>1885</v>
      </c>
      <c r="M3060">
        <v>2</v>
      </c>
      <c r="N3060" s="3">
        <v>42</v>
      </c>
      <c r="O3060" s="3">
        <v>20</v>
      </c>
      <c r="P3060" s="4">
        <v>0</v>
      </c>
      <c r="Q3060" s="3">
        <v>84</v>
      </c>
      <c r="R3060" s="3">
        <v>40</v>
      </c>
      <c r="S3060" s="3">
        <v>44</v>
      </c>
      <c r="T3060" t="s">
        <v>1954</v>
      </c>
      <c r="U3060" t="s">
        <v>72</v>
      </c>
    </row>
    <row r="3061" spans="1:21" x14ac:dyDescent="0.35">
      <c r="A3061" t="s">
        <v>5624</v>
      </c>
      <c r="B3061" s="2">
        <v>45519</v>
      </c>
      <c r="C3061">
        <v>8</v>
      </c>
      <c r="D3061">
        <v>2024</v>
      </c>
      <c r="F3061" t="s">
        <v>271</v>
      </c>
      <c r="G3061" t="s">
        <v>3123</v>
      </c>
      <c r="H3061" t="s">
        <v>1871</v>
      </c>
      <c r="I3061" t="s">
        <v>1966</v>
      </c>
      <c r="J3061" t="s">
        <v>1963</v>
      </c>
      <c r="K3061" t="s">
        <v>1907</v>
      </c>
      <c r="L3061" t="s">
        <v>1890</v>
      </c>
      <c r="M3061">
        <v>1</v>
      </c>
      <c r="N3061" s="3">
        <v>119</v>
      </c>
      <c r="O3061" s="3">
        <v>72</v>
      </c>
      <c r="P3061" s="4">
        <v>0</v>
      </c>
      <c r="Q3061" s="3">
        <v>119</v>
      </c>
      <c r="R3061" s="3">
        <v>72</v>
      </c>
      <c r="S3061" s="3">
        <v>47</v>
      </c>
      <c r="T3061" t="s">
        <v>1954</v>
      </c>
      <c r="U3061" t="s">
        <v>72</v>
      </c>
    </row>
    <row r="3062" spans="1:21" x14ac:dyDescent="0.35">
      <c r="A3062" t="s">
        <v>5625</v>
      </c>
      <c r="B3062" s="2">
        <v>45520</v>
      </c>
      <c r="C3062">
        <v>8</v>
      </c>
      <c r="D3062">
        <v>2024</v>
      </c>
      <c r="F3062" t="s">
        <v>508</v>
      </c>
      <c r="G3062" t="s">
        <v>2284</v>
      </c>
      <c r="H3062" t="s">
        <v>1864</v>
      </c>
      <c r="I3062" t="s">
        <v>2044</v>
      </c>
      <c r="J3062" t="s">
        <v>2120</v>
      </c>
      <c r="K3062" t="s">
        <v>1926</v>
      </c>
      <c r="L3062" t="s">
        <v>1885</v>
      </c>
      <c r="M3062">
        <v>1</v>
      </c>
      <c r="N3062" s="3">
        <v>28</v>
      </c>
      <c r="O3062" s="3">
        <v>13</v>
      </c>
      <c r="P3062" s="4">
        <v>0</v>
      </c>
      <c r="Q3062" s="3">
        <v>28</v>
      </c>
      <c r="R3062" s="3">
        <v>13</v>
      </c>
      <c r="S3062" s="3">
        <v>15</v>
      </c>
      <c r="T3062" t="s">
        <v>1954</v>
      </c>
      <c r="U3062" t="s">
        <v>72</v>
      </c>
    </row>
    <row r="3063" spans="1:21" x14ac:dyDescent="0.35">
      <c r="A3063" t="s">
        <v>5626</v>
      </c>
      <c r="B3063" s="2">
        <v>45520</v>
      </c>
      <c r="C3063">
        <v>8</v>
      </c>
      <c r="D3063">
        <v>2024</v>
      </c>
      <c r="F3063" t="s">
        <v>192</v>
      </c>
      <c r="G3063" t="s">
        <v>3315</v>
      </c>
      <c r="H3063" t="s">
        <v>1866</v>
      </c>
      <c r="I3063" t="s">
        <v>1866</v>
      </c>
      <c r="J3063" t="s">
        <v>1978</v>
      </c>
      <c r="K3063" t="s">
        <v>1916</v>
      </c>
      <c r="L3063" t="s">
        <v>1887</v>
      </c>
      <c r="M3063">
        <v>3</v>
      </c>
      <c r="N3063" s="3">
        <v>79</v>
      </c>
      <c r="O3063" s="3">
        <v>42</v>
      </c>
      <c r="P3063" s="4">
        <v>0.05</v>
      </c>
      <c r="Q3063" s="3">
        <v>225.15</v>
      </c>
      <c r="R3063" s="3">
        <v>126</v>
      </c>
      <c r="S3063" s="3">
        <v>99.15</v>
      </c>
      <c r="T3063" t="s">
        <v>1954</v>
      </c>
      <c r="U3063" t="s">
        <v>72</v>
      </c>
    </row>
    <row r="3064" spans="1:21" x14ac:dyDescent="0.35">
      <c r="A3064" t="s">
        <v>5627</v>
      </c>
      <c r="B3064" s="2">
        <v>45520</v>
      </c>
      <c r="C3064">
        <v>8</v>
      </c>
      <c r="D3064">
        <v>2024</v>
      </c>
      <c r="F3064" t="s">
        <v>1136</v>
      </c>
      <c r="G3064" t="s">
        <v>2263</v>
      </c>
      <c r="H3064" t="s">
        <v>1864</v>
      </c>
      <c r="I3064" t="s">
        <v>2087</v>
      </c>
      <c r="J3064" t="s">
        <v>1960</v>
      </c>
      <c r="K3064" t="s">
        <v>1924</v>
      </c>
      <c r="L3064" t="s">
        <v>1885</v>
      </c>
      <c r="M3064">
        <v>2</v>
      </c>
      <c r="N3064" s="3">
        <v>42</v>
      </c>
      <c r="O3064" s="3">
        <v>20</v>
      </c>
      <c r="P3064" s="4">
        <v>0.15</v>
      </c>
      <c r="Q3064" s="3">
        <v>71.400000000000006</v>
      </c>
      <c r="R3064" s="3">
        <v>40</v>
      </c>
      <c r="S3064" s="3">
        <v>31.4</v>
      </c>
      <c r="T3064" t="s">
        <v>1954</v>
      </c>
      <c r="U3064" t="s">
        <v>72</v>
      </c>
    </row>
    <row r="3065" spans="1:21" x14ac:dyDescent="0.35">
      <c r="A3065" t="s">
        <v>5628</v>
      </c>
      <c r="B3065" s="2">
        <v>45520</v>
      </c>
      <c r="C3065">
        <v>8</v>
      </c>
      <c r="D3065">
        <v>2024</v>
      </c>
      <c r="F3065" t="s">
        <v>857</v>
      </c>
      <c r="G3065" t="s">
        <v>4939</v>
      </c>
      <c r="H3065" t="s">
        <v>1866</v>
      </c>
      <c r="I3065" t="s">
        <v>1866</v>
      </c>
      <c r="J3065" t="s">
        <v>1967</v>
      </c>
      <c r="K3065" t="s">
        <v>1913</v>
      </c>
      <c r="L3065" t="s">
        <v>1888</v>
      </c>
      <c r="M3065">
        <v>2</v>
      </c>
      <c r="N3065" s="3">
        <v>78</v>
      </c>
      <c r="O3065" s="3">
        <v>39</v>
      </c>
      <c r="P3065" s="4">
        <v>0.05</v>
      </c>
      <c r="Q3065" s="3">
        <v>148.19999999999999</v>
      </c>
      <c r="R3065" s="3">
        <v>78</v>
      </c>
      <c r="S3065" s="3">
        <v>70.2</v>
      </c>
      <c r="T3065" t="s">
        <v>1954</v>
      </c>
      <c r="U3065" t="s">
        <v>71</v>
      </c>
    </row>
    <row r="3066" spans="1:21" x14ac:dyDescent="0.35">
      <c r="A3066" t="s">
        <v>5629</v>
      </c>
      <c r="B3066" s="2">
        <v>45520</v>
      </c>
      <c r="C3066">
        <v>8</v>
      </c>
      <c r="D3066">
        <v>2024</v>
      </c>
      <c r="F3066" t="s">
        <v>749</v>
      </c>
      <c r="G3066" t="s">
        <v>2148</v>
      </c>
      <c r="H3066" t="s">
        <v>1868</v>
      </c>
      <c r="I3066" t="s">
        <v>2022</v>
      </c>
      <c r="J3066" t="s">
        <v>2061</v>
      </c>
      <c r="K3066" t="s">
        <v>1923</v>
      </c>
      <c r="L3066" t="s">
        <v>1888</v>
      </c>
      <c r="M3066">
        <v>1</v>
      </c>
      <c r="N3066" s="3">
        <v>25</v>
      </c>
      <c r="O3066" s="3">
        <v>11</v>
      </c>
      <c r="P3066" s="4">
        <v>0.1</v>
      </c>
      <c r="Q3066" s="3">
        <v>22.5</v>
      </c>
      <c r="R3066" s="3">
        <v>11</v>
      </c>
      <c r="S3066" s="3">
        <v>11.5</v>
      </c>
      <c r="T3066" t="s">
        <v>1954</v>
      </c>
      <c r="U3066" t="s">
        <v>72</v>
      </c>
    </row>
    <row r="3067" spans="1:21" x14ac:dyDescent="0.35">
      <c r="A3067" t="s">
        <v>5630</v>
      </c>
      <c r="B3067" s="2">
        <v>45520</v>
      </c>
      <c r="C3067">
        <v>8</v>
      </c>
      <c r="D3067">
        <v>2024</v>
      </c>
      <c r="F3067" t="s">
        <v>962</v>
      </c>
      <c r="G3067" t="s">
        <v>2288</v>
      </c>
      <c r="H3067" t="s">
        <v>1871</v>
      </c>
      <c r="I3067" t="s">
        <v>1966</v>
      </c>
      <c r="J3067" t="s">
        <v>2114</v>
      </c>
      <c r="K3067" t="s">
        <v>1915</v>
      </c>
      <c r="L3067" t="s">
        <v>1886</v>
      </c>
      <c r="M3067">
        <v>1</v>
      </c>
      <c r="N3067" s="3">
        <v>85</v>
      </c>
      <c r="O3067" s="3">
        <v>41</v>
      </c>
      <c r="P3067" s="4">
        <v>0.15</v>
      </c>
      <c r="Q3067" s="3">
        <v>72.25</v>
      </c>
      <c r="R3067" s="3">
        <v>41</v>
      </c>
      <c r="S3067" s="3">
        <v>31.25</v>
      </c>
      <c r="T3067" t="s">
        <v>1954</v>
      </c>
      <c r="U3067" t="s">
        <v>72</v>
      </c>
    </row>
    <row r="3068" spans="1:21" x14ac:dyDescent="0.35">
      <c r="A3068" t="s">
        <v>5631</v>
      </c>
      <c r="B3068" s="2">
        <v>45520</v>
      </c>
      <c r="C3068">
        <v>8</v>
      </c>
      <c r="D3068">
        <v>2024</v>
      </c>
      <c r="F3068" t="s">
        <v>405</v>
      </c>
      <c r="G3068" t="s">
        <v>3673</v>
      </c>
      <c r="H3068" t="s">
        <v>1870</v>
      </c>
      <c r="I3068" t="s">
        <v>2083</v>
      </c>
      <c r="J3068" t="s">
        <v>1997</v>
      </c>
      <c r="K3068" t="s">
        <v>1906</v>
      </c>
      <c r="L3068" t="s">
        <v>1889</v>
      </c>
      <c r="M3068">
        <v>2</v>
      </c>
      <c r="N3068" s="3">
        <v>89</v>
      </c>
      <c r="O3068" s="3">
        <v>48</v>
      </c>
      <c r="P3068" s="4">
        <v>0.05</v>
      </c>
      <c r="Q3068" s="3">
        <v>169.1</v>
      </c>
      <c r="R3068" s="3">
        <v>96</v>
      </c>
      <c r="S3068" s="3">
        <v>73.099999999999994</v>
      </c>
      <c r="T3068" t="s">
        <v>1954</v>
      </c>
      <c r="U3068" t="s">
        <v>72</v>
      </c>
    </row>
    <row r="3069" spans="1:21" x14ac:dyDescent="0.35">
      <c r="A3069" t="s">
        <v>5632</v>
      </c>
      <c r="B3069" s="2">
        <v>45520</v>
      </c>
      <c r="C3069">
        <v>8</v>
      </c>
      <c r="D3069">
        <v>2024</v>
      </c>
      <c r="F3069" t="s">
        <v>999</v>
      </c>
      <c r="G3069" t="s">
        <v>2824</v>
      </c>
      <c r="H3069" t="s">
        <v>1872</v>
      </c>
      <c r="I3069" t="s">
        <v>2152</v>
      </c>
      <c r="J3069" t="s">
        <v>2162</v>
      </c>
      <c r="K3069" t="s">
        <v>1921</v>
      </c>
      <c r="L3069" t="s">
        <v>1889</v>
      </c>
      <c r="M3069">
        <v>4</v>
      </c>
      <c r="N3069" s="3">
        <v>55</v>
      </c>
      <c r="O3069" s="3">
        <v>27</v>
      </c>
      <c r="P3069" s="4">
        <v>0.05</v>
      </c>
      <c r="Q3069" s="3">
        <v>209</v>
      </c>
      <c r="R3069" s="3">
        <v>108</v>
      </c>
      <c r="S3069" s="3">
        <v>101</v>
      </c>
      <c r="T3069" t="s">
        <v>1954</v>
      </c>
      <c r="U3069" t="s">
        <v>72</v>
      </c>
    </row>
    <row r="3070" spans="1:21" x14ac:dyDescent="0.35">
      <c r="A3070" t="s">
        <v>5633</v>
      </c>
      <c r="B3070" s="2">
        <v>45520</v>
      </c>
      <c r="C3070">
        <v>8</v>
      </c>
      <c r="D3070">
        <v>2024</v>
      </c>
      <c r="F3070" t="s">
        <v>1393</v>
      </c>
      <c r="G3070" t="s">
        <v>2393</v>
      </c>
      <c r="H3070" t="s">
        <v>1874</v>
      </c>
      <c r="I3070" t="s">
        <v>2200</v>
      </c>
      <c r="J3070" t="s">
        <v>1967</v>
      </c>
      <c r="K3070" t="s">
        <v>1913</v>
      </c>
      <c r="L3070" t="s">
        <v>1888</v>
      </c>
      <c r="M3070">
        <v>1</v>
      </c>
      <c r="N3070" s="3">
        <v>78</v>
      </c>
      <c r="O3070" s="3">
        <v>39</v>
      </c>
      <c r="P3070" s="4">
        <v>0</v>
      </c>
      <c r="Q3070" s="3">
        <v>78</v>
      </c>
      <c r="R3070" s="3">
        <v>39</v>
      </c>
      <c r="S3070" s="3">
        <v>39</v>
      </c>
      <c r="T3070" t="s">
        <v>1954</v>
      </c>
      <c r="U3070" t="s">
        <v>71</v>
      </c>
    </row>
    <row r="3071" spans="1:21" x14ac:dyDescent="0.35">
      <c r="A3071" t="s">
        <v>5634</v>
      </c>
      <c r="B3071" s="2">
        <v>45520</v>
      </c>
      <c r="C3071">
        <v>8</v>
      </c>
      <c r="D3071">
        <v>2024</v>
      </c>
      <c r="F3071" t="s">
        <v>1006</v>
      </c>
      <c r="G3071" t="s">
        <v>5635</v>
      </c>
      <c r="H3071" t="s">
        <v>1868</v>
      </c>
      <c r="I3071" t="s">
        <v>2113</v>
      </c>
      <c r="J3071" t="s">
        <v>2162</v>
      </c>
      <c r="K3071" t="s">
        <v>1921</v>
      </c>
      <c r="L3071" t="s">
        <v>1889</v>
      </c>
      <c r="M3071">
        <v>2</v>
      </c>
      <c r="N3071" s="3">
        <v>55</v>
      </c>
      <c r="O3071" s="3">
        <v>27</v>
      </c>
      <c r="P3071" s="4">
        <v>0.05</v>
      </c>
      <c r="Q3071" s="3">
        <v>104.5</v>
      </c>
      <c r="R3071" s="3">
        <v>54</v>
      </c>
      <c r="S3071" s="3">
        <v>50.5</v>
      </c>
      <c r="T3071" t="s">
        <v>1954</v>
      </c>
      <c r="U3071" t="s">
        <v>71</v>
      </c>
    </row>
    <row r="3072" spans="1:21" x14ac:dyDescent="0.35">
      <c r="A3072" t="s">
        <v>5636</v>
      </c>
      <c r="B3072" s="2">
        <v>45520</v>
      </c>
      <c r="C3072">
        <v>8</v>
      </c>
      <c r="D3072">
        <v>2024</v>
      </c>
      <c r="F3072" t="s">
        <v>673</v>
      </c>
      <c r="G3072" t="s">
        <v>2459</v>
      </c>
      <c r="H3072" t="s">
        <v>1870</v>
      </c>
      <c r="I3072" t="s">
        <v>2000</v>
      </c>
      <c r="J3072" t="s">
        <v>1963</v>
      </c>
      <c r="K3072" t="s">
        <v>1907</v>
      </c>
      <c r="L3072" t="s">
        <v>1890</v>
      </c>
      <c r="M3072">
        <v>2</v>
      </c>
      <c r="N3072" s="3">
        <v>119</v>
      </c>
      <c r="O3072" s="3">
        <v>72</v>
      </c>
      <c r="P3072" s="4">
        <v>0</v>
      </c>
      <c r="Q3072" s="3">
        <v>238</v>
      </c>
      <c r="R3072" s="3">
        <v>144</v>
      </c>
      <c r="S3072" s="3">
        <v>94</v>
      </c>
      <c r="T3072" t="s">
        <v>1954</v>
      </c>
      <c r="U3072" t="s">
        <v>72</v>
      </c>
    </row>
    <row r="3073" spans="1:21" x14ac:dyDescent="0.35">
      <c r="A3073" t="s">
        <v>5637</v>
      </c>
      <c r="B3073" s="2">
        <v>45520</v>
      </c>
      <c r="C3073">
        <v>8</v>
      </c>
      <c r="D3073">
        <v>2024</v>
      </c>
      <c r="F3073" t="s">
        <v>734</v>
      </c>
      <c r="G3073" t="s">
        <v>2595</v>
      </c>
      <c r="H3073" t="s">
        <v>1866</v>
      </c>
      <c r="I3073" t="s">
        <v>1866</v>
      </c>
      <c r="J3073" t="s">
        <v>1963</v>
      </c>
      <c r="K3073" t="s">
        <v>1907</v>
      </c>
      <c r="L3073" t="s">
        <v>1890</v>
      </c>
      <c r="M3073">
        <v>3</v>
      </c>
      <c r="N3073" s="3">
        <v>119</v>
      </c>
      <c r="O3073" s="3">
        <v>72</v>
      </c>
      <c r="P3073" s="4">
        <v>0.05</v>
      </c>
      <c r="Q3073" s="3">
        <v>339.15</v>
      </c>
      <c r="R3073" s="3">
        <v>216</v>
      </c>
      <c r="S3073" s="3">
        <v>123.15</v>
      </c>
      <c r="T3073" t="s">
        <v>1954</v>
      </c>
      <c r="U3073" t="s">
        <v>71</v>
      </c>
    </row>
    <row r="3074" spans="1:21" x14ac:dyDescent="0.35">
      <c r="A3074" t="s">
        <v>5638</v>
      </c>
      <c r="B3074" s="2">
        <v>45521</v>
      </c>
      <c r="C3074">
        <v>8</v>
      </c>
      <c r="D3074">
        <v>2024</v>
      </c>
      <c r="F3074" t="s">
        <v>735</v>
      </c>
      <c r="G3074" t="s">
        <v>3205</v>
      </c>
      <c r="H3074" t="s">
        <v>1868</v>
      </c>
      <c r="I3074" t="s">
        <v>2014</v>
      </c>
      <c r="J3074" t="s">
        <v>1967</v>
      </c>
      <c r="K3074" t="s">
        <v>1913</v>
      </c>
      <c r="L3074" t="s">
        <v>1888</v>
      </c>
      <c r="M3074">
        <v>2</v>
      </c>
      <c r="N3074" s="3">
        <v>78</v>
      </c>
      <c r="O3074" s="3">
        <v>39</v>
      </c>
      <c r="P3074" s="4">
        <v>0</v>
      </c>
      <c r="Q3074" s="3">
        <v>156</v>
      </c>
      <c r="R3074" s="3">
        <v>78</v>
      </c>
      <c r="S3074" s="3">
        <v>78</v>
      </c>
      <c r="T3074" t="s">
        <v>1954</v>
      </c>
      <c r="U3074" t="s">
        <v>72</v>
      </c>
    </row>
    <row r="3075" spans="1:21" x14ac:dyDescent="0.35">
      <c r="A3075" t="s">
        <v>5639</v>
      </c>
      <c r="B3075" s="2">
        <v>45521</v>
      </c>
      <c r="C3075">
        <v>8</v>
      </c>
      <c r="D3075">
        <v>2024</v>
      </c>
      <c r="F3075" t="s">
        <v>1846</v>
      </c>
      <c r="G3075" t="s">
        <v>2585</v>
      </c>
      <c r="H3075" t="s">
        <v>1867</v>
      </c>
      <c r="I3075" t="s">
        <v>2036</v>
      </c>
      <c r="J3075" t="s">
        <v>2034</v>
      </c>
      <c r="K3075" t="s">
        <v>1904</v>
      </c>
      <c r="L3075" t="s">
        <v>1889</v>
      </c>
      <c r="M3075">
        <v>1</v>
      </c>
      <c r="N3075" s="3">
        <v>149</v>
      </c>
      <c r="O3075" s="3">
        <v>91</v>
      </c>
      <c r="P3075" s="4">
        <v>0.05</v>
      </c>
      <c r="Q3075" s="3">
        <v>141.55000000000001</v>
      </c>
      <c r="R3075" s="3">
        <v>91</v>
      </c>
      <c r="S3075" s="3">
        <v>50.55</v>
      </c>
      <c r="T3075" t="s">
        <v>1954</v>
      </c>
      <c r="U3075" t="s">
        <v>72</v>
      </c>
    </row>
    <row r="3076" spans="1:21" x14ac:dyDescent="0.35">
      <c r="A3076" t="s">
        <v>5640</v>
      </c>
      <c r="B3076" s="2">
        <v>45521</v>
      </c>
      <c r="C3076">
        <v>8</v>
      </c>
      <c r="D3076">
        <v>2024</v>
      </c>
      <c r="F3076" t="s">
        <v>1462</v>
      </c>
      <c r="G3076" t="s">
        <v>61</v>
      </c>
      <c r="H3076" t="s">
        <v>1870</v>
      </c>
      <c r="I3076" t="s">
        <v>2083</v>
      </c>
      <c r="J3076" t="s">
        <v>2001</v>
      </c>
      <c r="K3076" t="s">
        <v>1911</v>
      </c>
      <c r="L3076" t="s">
        <v>1886</v>
      </c>
      <c r="M3076">
        <v>2</v>
      </c>
      <c r="N3076" s="3">
        <v>58</v>
      </c>
      <c r="O3076" s="3">
        <v>25</v>
      </c>
      <c r="P3076" s="4">
        <v>0.1</v>
      </c>
      <c r="Q3076" s="3">
        <v>104.4</v>
      </c>
      <c r="R3076" s="3">
        <v>50</v>
      </c>
      <c r="S3076" s="3">
        <v>54.4</v>
      </c>
      <c r="T3076" t="s">
        <v>1954</v>
      </c>
      <c r="U3076" t="s">
        <v>72</v>
      </c>
    </row>
    <row r="3077" spans="1:21" x14ac:dyDescent="0.35">
      <c r="A3077" t="s">
        <v>5641</v>
      </c>
      <c r="B3077" s="2">
        <v>45521</v>
      </c>
      <c r="C3077">
        <v>8</v>
      </c>
      <c r="D3077">
        <v>2024</v>
      </c>
      <c r="F3077" t="s">
        <v>895</v>
      </c>
      <c r="G3077" t="s">
        <v>5086</v>
      </c>
      <c r="H3077" t="s">
        <v>1863</v>
      </c>
      <c r="I3077" t="s">
        <v>2056</v>
      </c>
      <c r="J3077" t="s">
        <v>2034</v>
      </c>
      <c r="K3077" t="s">
        <v>1904</v>
      </c>
      <c r="L3077" t="s">
        <v>1889</v>
      </c>
      <c r="M3077">
        <v>1</v>
      </c>
      <c r="N3077" s="3">
        <v>149</v>
      </c>
      <c r="O3077" s="3">
        <v>91</v>
      </c>
      <c r="P3077" s="4">
        <v>0.1</v>
      </c>
      <c r="Q3077" s="3">
        <v>134.1</v>
      </c>
      <c r="R3077" s="3">
        <v>91</v>
      </c>
      <c r="S3077" s="3">
        <v>43.1</v>
      </c>
      <c r="T3077" t="s">
        <v>1954</v>
      </c>
      <c r="U3077" t="s">
        <v>72</v>
      </c>
    </row>
    <row r="3078" spans="1:21" x14ac:dyDescent="0.35">
      <c r="A3078" t="s">
        <v>5642</v>
      </c>
      <c r="B3078" s="2">
        <v>45521</v>
      </c>
      <c r="C3078">
        <v>8</v>
      </c>
      <c r="D3078">
        <v>2024</v>
      </c>
      <c r="F3078" t="s">
        <v>401</v>
      </c>
      <c r="G3078" t="s">
        <v>3134</v>
      </c>
      <c r="H3078" t="s">
        <v>1868</v>
      </c>
      <c r="I3078" t="s">
        <v>2022</v>
      </c>
      <c r="J3078" t="s">
        <v>2114</v>
      </c>
      <c r="K3078" t="s">
        <v>1915</v>
      </c>
      <c r="L3078" t="s">
        <v>1886</v>
      </c>
      <c r="M3078">
        <v>1</v>
      </c>
      <c r="N3078" s="3">
        <v>85</v>
      </c>
      <c r="O3078" s="3">
        <v>41</v>
      </c>
      <c r="P3078" s="4">
        <v>0.1</v>
      </c>
      <c r="Q3078" s="3">
        <v>76.5</v>
      </c>
      <c r="R3078" s="3">
        <v>41</v>
      </c>
      <c r="S3078" s="3">
        <v>35.5</v>
      </c>
      <c r="T3078" t="s">
        <v>1954</v>
      </c>
      <c r="U3078" t="s">
        <v>72</v>
      </c>
    </row>
    <row r="3079" spans="1:21" x14ac:dyDescent="0.35">
      <c r="A3079" t="s">
        <v>5643</v>
      </c>
      <c r="B3079" s="2">
        <v>45521</v>
      </c>
      <c r="C3079">
        <v>8</v>
      </c>
      <c r="D3079">
        <v>2024</v>
      </c>
      <c r="F3079" t="s">
        <v>199</v>
      </c>
      <c r="G3079" t="s">
        <v>59</v>
      </c>
      <c r="H3079" t="s">
        <v>1870</v>
      </c>
      <c r="I3079" t="s">
        <v>2083</v>
      </c>
      <c r="J3079" t="s">
        <v>2034</v>
      </c>
      <c r="K3079" t="s">
        <v>1904</v>
      </c>
      <c r="L3079" t="s">
        <v>1889</v>
      </c>
      <c r="M3079">
        <v>2</v>
      </c>
      <c r="N3079" s="3">
        <v>149</v>
      </c>
      <c r="O3079" s="3">
        <v>91</v>
      </c>
      <c r="P3079" s="4">
        <v>0</v>
      </c>
      <c r="Q3079" s="3">
        <v>298</v>
      </c>
      <c r="R3079" s="3">
        <v>182</v>
      </c>
      <c r="S3079" s="3">
        <v>116</v>
      </c>
      <c r="T3079" t="s">
        <v>1954</v>
      </c>
      <c r="U3079" t="s">
        <v>72</v>
      </c>
    </row>
    <row r="3080" spans="1:21" x14ac:dyDescent="0.35">
      <c r="A3080" t="s">
        <v>5644</v>
      </c>
      <c r="B3080" s="2">
        <v>45521</v>
      </c>
      <c r="C3080">
        <v>8</v>
      </c>
      <c r="D3080">
        <v>2024</v>
      </c>
      <c r="F3080" t="s">
        <v>1569</v>
      </c>
      <c r="G3080" t="s">
        <v>2691</v>
      </c>
      <c r="H3080" t="s">
        <v>1864</v>
      </c>
      <c r="I3080" t="s">
        <v>2044</v>
      </c>
      <c r="J3080" t="s">
        <v>1971</v>
      </c>
      <c r="K3080" t="s">
        <v>1920</v>
      </c>
      <c r="L3080" t="s">
        <v>1886</v>
      </c>
      <c r="M3080">
        <v>2</v>
      </c>
      <c r="N3080" s="3">
        <v>45</v>
      </c>
      <c r="O3080" s="3">
        <v>19</v>
      </c>
      <c r="P3080" s="4">
        <v>0.1</v>
      </c>
      <c r="Q3080" s="3">
        <v>81</v>
      </c>
      <c r="R3080" s="3">
        <v>38</v>
      </c>
      <c r="S3080" s="3">
        <v>43</v>
      </c>
      <c r="T3080" t="s">
        <v>1954</v>
      </c>
      <c r="U3080" t="s">
        <v>71</v>
      </c>
    </row>
    <row r="3081" spans="1:21" x14ac:dyDescent="0.35">
      <c r="A3081" t="s">
        <v>5645</v>
      </c>
      <c r="B3081" s="2">
        <v>45521</v>
      </c>
      <c r="C3081">
        <v>8</v>
      </c>
      <c r="D3081">
        <v>2024</v>
      </c>
      <c r="F3081" t="s">
        <v>251</v>
      </c>
      <c r="G3081" t="s">
        <v>2176</v>
      </c>
      <c r="H3081" t="s">
        <v>1866</v>
      </c>
      <c r="I3081" t="s">
        <v>1866</v>
      </c>
      <c r="J3081" t="s">
        <v>1997</v>
      </c>
      <c r="K3081" t="s">
        <v>1906</v>
      </c>
      <c r="L3081" t="s">
        <v>1889</v>
      </c>
      <c r="M3081">
        <v>1</v>
      </c>
      <c r="N3081" s="3">
        <v>89</v>
      </c>
      <c r="O3081" s="3">
        <v>48</v>
      </c>
      <c r="P3081" s="4">
        <v>0.05</v>
      </c>
      <c r="Q3081" s="3">
        <v>84.55</v>
      </c>
      <c r="R3081" s="3">
        <v>48</v>
      </c>
      <c r="S3081" s="3">
        <v>36.549999999999997</v>
      </c>
      <c r="T3081" t="s">
        <v>1954</v>
      </c>
      <c r="U3081" t="s">
        <v>72</v>
      </c>
    </row>
    <row r="3082" spans="1:21" x14ac:dyDescent="0.35">
      <c r="A3082" t="s">
        <v>5646</v>
      </c>
      <c r="B3082" s="2">
        <v>45521</v>
      </c>
      <c r="C3082">
        <v>8</v>
      </c>
      <c r="D3082">
        <v>2024</v>
      </c>
      <c r="F3082" t="s">
        <v>93</v>
      </c>
      <c r="G3082" t="s">
        <v>2720</v>
      </c>
      <c r="H3082" t="s">
        <v>1869</v>
      </c>
      <c r="I3082" t="s">
        <v>1977</v>
      </c>
      <c r="J3082" t="s">
        <v>2114</v>
      </c>
      <c r="K3082" t="s">
        <v>1915</v>
      </c>
      <c r="L3082" t="s">
        <v>1886</v>
      </c>
      <c r="M3082">
        <v>1</v>
      </c>
      <c r="N3082" s="3">
        <v>85</v>
      </c>
      <c r="O3082" s="3">
        <v>41</v>
      </c>
      <c r="P3082" s="4">
        <v>0.05</v>
      </c>
      <c r="Q3082" s="3">
        <v>80.75</v>
      </c>
      <c r="R3082" s="3">
        <v>41</v>
      </c>
      <c r="S3082" s="3">
        <v>39.75</v>
      </c>
      <c r="T3082" t="s">
        <v>1954</v>
      </c>
      <c r="U3082" t="s">
        <v>72</v>
      </c>
    </row>
    <row r="3083" spans="1:21" x14ac:dyDescent="0.35">
      <c r="A3083" t="s">
        <v>5647</v>
      </c>
      <c r="B3083" s="2">
        <v>45521</v>
      </c>
      <c r="C3083">
        <v>8</v>
      </c>
      <c r="D3083">
        <v>2024</v>
      </c>
      <c r="F3083" t="s">
        <v>301</v>
      </c>
      <c r="G3083" t="s">
        <v>2972</v>
      </c>
      <c r="H3083" t="s">
        <v>1870</v>
      </c>
      <c r="I3083" t="s">
        <v>2192</v>
      </c>
      <c r="J3083" t="s">
        <v>1987</v>
      </c>
      <c r="K3083" t="s">
        <v>1908</v>
      </c>
      <c r="L3083" t="s">
        <v>1890</v>
      </c>
      <c r="M3083">
        <v>1</v>
      </c>
      <c r="N3083" s="3">
        <v>129</v>
      </c>
      <c r="O3083" s="3">
        <v>78</v>
      </c>
      <c r="P3083" s="4">
        <v>0</v>
      </c>
      <c r="Q3083" s="3">
        <v>129</v>
      </c>
      <c r="R3083" s="3">
        <v>78</v>
      </c>
      <c r="S3083" s="3">
        <v>51</v>
      </c>
      <c r="T3083" t="s">
        <v>1954</v>
      </c>
      <c r="U3083" t="s">
        <v>72</v>
      </c>
    </row>
    <row r="3084" spans="1:21" x14ac:dyDescent="0.35">
      <c r="A3084" t="s">
        <v>5648</v>
      </c>
      <c r="B3084" s="2">
        <v>45521</v>
      </c>
      <c r="C3084">
        <v>8</v>
      </c>
      <c r="D3084">
        <v>2024</v>
      </c>
      <c r="F3084" t="s">
        <v>1184</v>
      </c>
      <c r="G3084" t="s">
        <v>2336</v>
      </c>
      <c r="H3084" t="s">
        <v>1864</v>
      </c>
      <c r="I3084" t="s">
        <v>2101</v>
      </c>
      <c r="J3084" t="s">
        <v>1987</v>
      </c>
      <c r="K3084" t="s">
        <v>1908</v>
      </c>
      <c r="L3084" t="s">
        <v>1890</v>
      </c>
      <c r="M3084">
        <v>2</v>
      </c>
      <c r="N3084" s="3">
        <v>129</v>
      </c>
      <c r="O3084" s="3">
        <v>78</v>
      </c>
      <c r="P3084" s="4">
        <v>0.1</v>
      </c>
      <c r="Q3084" s="3">
        <v>232.2</v>
      </c>
      <c r="R3084" s="3">
        <v>156</v>
      </c>
      <c r="S3084" s="3">
        <v>76.2</v>
      </c>
      <c r="T3084" t="s">
        <v>1954</v>
      </c>
      <c r="U3084" t="s">
        <v>72</v>
      </c>
    </row>
    <row r="3085" spans="1:21" x14ac:dyDescent="0.35">
      <c r="A3085" t="s">
        <v>5649</v>
      </c>
      <c r="B3085" s="2">
        <v>45521</v>
      </c>
      <c r="C3085">
        <v>8</v>
      </c>
      <c r="D3085">
        <v>2024</v>
      </c>
      <c r="F3085" t="s">
        <v>1353</v>
      </c>
      <c r="G3085" t="s">
        <v>2261</v>
      </c>
      <c r="H3085" t="s">
        <v>1863</v>
      </c>
      <c r="I3085" t="s">
        <v>2033</v>
      </c>
      <c r="J3085" t="s">
        <v>1997</v>
      </c>
      <c r="K3085" t="s">
        <v>1906</v>
      </c>
      <c r="L3085" t="s">
        <v>1889</v>
      </c>
      <c r="M3085">
        <v>1</v>
      </c>
      <c r="N3085" s="3">
        <v>89</v>
      </c>
      <c r="O3085" s="3">
        <v>48</v>
      </c>
      <c r="P3085" s="4">
        <v>0.05</v>
      </c>
      <c r="Q3085" s="3">
        <v>84.55</v>
      </c>
      <c r="R3085" s="3">
        <v>48</v>
      </c>
      <c r="S3085" s="3">
        <v>36.549999999999997</v>
      </c>
      <c r="T3085" t="s">
        <v>1954</v>
      </c>
      <c r="U3085" t="s">
        <v>72</v>
      </c>
    </row>
    <row r="3086" spans="1:21" x14ac:dyDescent="0.35">
      <c r="A3086" t="s">
        <v>5650</v>
      </c>
      <c r="B3086" s="2">
        <v>45521</v>
      </c>
      <c r="C3086">
        <v>8</v>
      </c>
      <c r="D3086">
        <v>2024</v>
      </c>
      <c r="F3086" t="s">
        <v>396</v>
      </c>
      <c r="G3086" t="s">
        <v>2752</v>
      </c>
      <c r="H3086" t="s">
        <v>1863</v>
      </c>
      <c r="I3086" t="s">
        <v>1952</v>
      </c>
      <c r="J3086" t="s">
        <v>1953</v>
      </c>
      <c r="K3086" t="s">
        <v>1905</v>
      </c>
      <c r="L3086" t="s">
        <v>1888</v>
      </c>
      <c r="M3086">
        <v>2</v>
      </c>
      <c r="N3086" s="3">
        <v>120</v>
      </c>
      <c r="O3086" s="3">
        <v>63</v>
      </c>
      <c r="P3086" s="4">
        <v>0</v>
      </c>
      <c r="Q3086" s="3">
        <v>240</v>
      </c>
      <c r="R3086" s="3">
        <v>126</v>
      </c>
      <c r="S3086" s="3">
        <v>114</v>
      </c>
      <c r="T3086" t="s">
        <v>1954</v>
      </c>
      <c r="U3086" t="s">
        <v>72</v>
      </c>
    </row>
    <row r="3087" spans="1:21" x14ac:dyDescent="0.35">
      <c r="A3087" t="s">
        <v>5651</v>
      </c>
      <c r="B3087" s="2">
        <v>45522</v>
      </c>
      <c r="C3087">
        <v>8</v>
      </c>
      <c r="D3087">
        <v>2024</v>
      </c>
      <c r="F3087" t="s">
        <v>395</v>
      </c>
      <c r="G3087" t="s">
        <v>2854</v>
      </c>
      <c r="H3087" t="s">
        <v>1868</v>
      </c>
      <c r="I3087" t="s">
        <v>2014</v>
      </c>
      <c r="J3087" t="s">
        <v>2162</v>
      </c>
      <c r="K3087" t="s">
        <v>1921</v>
      </c>
      <c r="L3087" t="s">
        <v>1889</v>
      </c>
      <c r="M3087">
        <v>1</v>
      </c>
      <c r="N3087" s="3">
        <v>55</v>
      </c>
      <c r="O3087" s="3">
        <v>27</v>
      </c>
      <c r="P3087" s="4">
        <v>0.1</v>
      </c>
      <c r="Q3087" s="3">
        <v>49.5</v>
      </c>
      <c r="R3087" s="3">
        <v>27</v>
      </c>
      <c r="S3087" s="3">
        <v>22.5</v>
      </c>
      <c r="T3087" t="s">
        <v>1954</v>
      </c>
      <c r="U3087" t="s">
        <v>72</v>
      </c>
    </row>
    <row r="3088" spans="1:21" x14ac:dyDescent="0.35">
      <c r="A3088" t="s">
        <v>5652</v>
      </c>
      <c r="B3088" s="2">
        <v>45522</v>
      </c>
      <c r="C3088">
        <v>8</v>
      </c>
      <c r="D3088">
        <v>2024</v>
      </c>
      <c r="F3088" t="s">
        <v>377</v>
      </c>
      <c r="G3088" t="s">
        <v>2040</v>
      </c>
      <c r="H3088" t="s">
        <v>1874</v>
      </c>
      <c r="I3088" t="s">
        <v>2041</v>
      </c>
      <c r="J3088" t="s">
        <v>1987</v>
      </c>
      <c r="K3088" t="s">
        <v>1908</v>
      </c>
      <c r="L3088" t="s">
        <v>1890</v>
      </c>
      <c r="M3088">
        <v>3</v>
      </c>
      <c r="N3088" s="3">
        <v>129</v>
      </c>
      <c r="O3088" s="3">
        <v>78</v>
      </c>
      <c r="P3088" s="4">
        <v>0</v>
      </c>
      <c r="Q3088" s="3">
        <v>387</v>
      </c>
      <c r="R3088" s="3">
        <v>234</v>
      </c>
      <c r="S3088" s="3">
        <v>153</v>
      </c>
      <c r="T3088" t="s">
        <v>1954</v>
      </c>
      <c r="U3088" t="s">
        <v>71</v>
      </c>
    </row>
    <row r="3089" spans="1:21" x14ac:dyDescent="0.35">
      <c r="A3089" t="s">
        <v>5653</v>
      </c>
      <c r="B3089" s="2">
        <v>45522</v>
      </c>
      <c r="C3089">
        <v>8</v>
      </c>
      <c r="D3089">
        <v>2024</v>
      </c>
      <c r="F3089" t="s">
        <v>752</v>
      </c>
      <c r="G3089" t="s">
        <v>2347</v>
      </c>
      <c r="H3089" t="s">
        <v>1871</v>
      </c>
      <c r="I3089" t="s">
        <v>1990</v>
      </c>
      <c r="J3089" t="s">
        <v>2026</v>
      </c>
      <c r="K3089" t="s">
        <v>1919</v>
      </c>
      <c r="L3089" t="s">
        <v>1887</v>
      </c>
      <c r="M3089">
        <v>1</v>
      </c>
      <c r="N3089" s="3">
        <v>85</v>
      </c>
      <c r="O3089" s="3">
        <v>44</v>
      </c>
      <c r="P3089" s="4">
        <v>0.1</v>
      </c>
      <c r="Q3089" s="3">
        <v>76.5</v>
      </c>
      <c r="R3089" s="3">
        <v>44</v>
      </c>
      <c r="S3089" s="3">
        <v>32.5</v>
      </c>
      <c r="T3089" t="s">
        <v>1954</v>
      </c>
      <c r="U3089" t="s">
        <v>72</v>
      </c>
    </row>
    <row r="3090" spans="1:21" x14ac:dyDescent="0.35">
      <c r="A3090" t="s">
        <v>5654</v>
      </c>
      <c r="B3090" s="2">
        <v>45522</v>
      </c>
      <c r="C3090">
        <v>8</v>
      </c>
      <c r="D3090">
        <v>2024</v>
      </c>
      <c r="F3090" t="s">
        <v>156</v>
      </c>
      <c r="G3090" t="s">
        <v>3673</v>
      </c>
      <c r="H3090" t="s">
        <v>1875</v>
      </c>
      <c r="I3090" t="s">
        <v>1981</v>
      </c>
      <c r="J3090" t="s">
        <v>2183</v>
      </c>
      <c r="K3090" t="s">
        <v>1917</v>
      </c>
      <c r="L3090" t="s">
        <v>1886</v>
      </c>
      <c r="M3090">
        <v>2</v>
      </c>
      <c r="N3090" s="3">
        <v>72</v>
      </c>
      <c r="O3090" s="3">
        <v>34</v>
      </c>
      <c r="P3090" s="4">
        <v>0.1</v>
      </c>
      <c r="Q3090" s="3">
        <v>129.6</v>
      </c>
      <c r="R3090" s="3">
        <v>68</v>
      </c>
      <c r="S3090" s="3">
        <v>61.6</v>
      </c>
      <c r="T3090" t="s">
        <v>1954</v>
      </c>
      <c r="U3090" t="s">
        <v>72</v>
      </c>
    </row>
    <row r="3091" spans="1:21" x14ac:dyDescent="0.35">
      <c r="A3091" t="s">
        <v>5655</v>
      </c>
      <c r="B3091" s="2">
        <v>45522</v>
      </c>
      <c r="C3091">
        <v>8</v>
      </c>
      <c r="D3091">
        <v>2024</v>
      </c>
      <c r="F3091" t="s">
        <v>579</v>
      </c>
      <c r="G3091" t="s">
        <v>3256</v>
      </c>
      <c r="H3091" t="s">
        <v>1863</v>
      </c>
      <c r="I3091" t="s">
        <v>1952</v>
      </c>
      <c r="J3091" t="s">
        <v>1997</v>
      </c>
      <c r="K3091" t="s">
        <v>1906</v>
      </c>
      <c r="L3091" t="s">
        <v>1889</v>
      </c>
      <c r="M3091">
        <v>2</v>
      </c>
      <c r="N3091" s="3">
        <v>89</v>
      </c>
      <c r="O3091" s="3">
        <v>48</v>
      </c>
      <c r="P3091" s="4">
        <v>0.05</v>
      </c>
      <c r="Q3091" s="3">
        <v>169.1</v>
      </c>
      <c r="R3091" s="3">
        <v>96</v>
      </c>
      <c r="S3091" s="3">
        <v>73.099999999999994</v>
      </c>
      <c r="T3091" t="s">
        <v>1954</v>
      </c>
      <c r="U3091" t="s">
        <v>72</v>
      </c>
    </row>
    <row r="3092" spans="1:21" x14ac:dyDescent="0.35">
      <c r="A3092" t="s">
        <v>5656</v>
      </c>
      <c r="B3092" s="2">
        <v>45522</v>
      </c>
      <c r="C3092">
        <v>8</v>
      </c>
      <c r="D3092">
        <v>2024</v>
      </c>
      <c r="F3092" t="s">
        <v>1389</v>
      </c>
      <c r="G3092" t="s">
        <v>3024</v>
      </c>
      <c r="H3092" t="s">
        <v>1869</v>
      </c>
      <c r="I3092" t="s">
        <v>1977</v>
      </c>
      <c r="J3092" t="s">
        <v>1953</v>
      </c>
      <c r="K3092" t="s">
        <v>1905</v>
      </c>
      <c r="L3092" t="s">
        <v>1888</v>
      </c>
      <c r="M3092">
        <v>1</v>
      </c>
      <c r="N3092" s="3">
        <v>120</v>
      </c>
      <c r="O3092" s="3">
        <v>63</v>
      </c>
      <c r="P3092" s="4">
        <v>0</v>
      </c>
      <c r="Q3092" s="3">
        <v>120</v>
      </c>
      <c r="R3092" s="3">
        <v>63</v>
      </c>
      <c r="S3092" s="3">
        <v>57</v>
      </c>
      <c r="T3092" t="s">
        <v>1954</v>
      </c>
      <c r="U3092" t="s">
        <v>72</v>
      </c>
    </row>
    <row r="3093" spans="1:21" x14ac:dyDescent="0.35">
      <c r="A3093" t="s">
        <v>5657</v>
      </c>
      <c r="B3093" s="2">
        <v>45522</v>
      </c>
      <c r="C3093">
        <v>8</v>
      </c>
      <c r="D3093">
        <v>2024</v>
      </c>
      <c r="F3093" t="s">
        <v>96</v>
      </c>
      <c r="G3093" t="s">
        <v>2094</v>
      </c>
      <c r="H3093" t="s">
        <v>1866</v>
      </c>
      <c r="I3093" t="s">
        <v>1866</v>
      </c>
      <c r="J3093" t="s">
        <v>2034</v>
      </c>
      <c r="K3093" t="s">
        <v>1904</v>
      </c>
      <c r="L3093" t="s">
        <v>1889</v>
      </c>
      <c r="M3093">
        <v>3</v>
      </c>
      <c r="N3093" s="3">
        <v>149</v>
      </c>
      <c r="O3093" s="3">
        <v>91</v>
      </c>
      <c r="P3093" s="4">
        <v>0.1</v>
      </c>
      <c r="Q3093" s="3">
        <v>402.3</v>
      </c>
      <c r="R3093" s="3">
        <v>273</v>
      </c>
      <c r="S3093" s="3">
        <v>129.30000000000001</v>
      </c>
      <c r="T3093" t="s">
        <v>1954</v>
      </c>
      <c r="U3093" t="s">
        <v>72</v>
      </c>
    </row>
    <row r="3094" spans="1:21" x14ac:dyDescent="0.35">
      <c r="A3094" t="s">
        <v>5658</v>
      </c>
      <c r="B3094" s="2">
        <v>45522</v>
      </c>
      <c r="C3094">
        <v>8</v>
      </c>
      <c r="D3094">
        <v>2024</v>
      </c>
      <c r="F3094" t="s">
        <v>846</v>
      </c>
      <c r="G3094" t="s">
        <v>3121</v>
      </c>
      <c r="H3094" t="s">
        <v>1864</v>
      </c>
      <c r="I3094" t="s">
        <v>2211</v>
      </c>
      <c r="J3094" t="s">
        <v>1960</v>
      </c>
      <c r="K3094" t="s">
        <v>1924</v>
      </c>
      <c r="L3094" t="s">
        <v>1885</v>
      </c>
      <c r="M3094">
        <v>2</v>
      </c>
      <c r="N3094" s="3">
        <v>42</v>
      </c>
      <c r="O3094" s="3">
        <v>20</v>
      </c>
      <c r="P3094" s="4">
        <v>0</v>
      </c>
      <c r="Q3094" s="3">
        <v>84</v>
      </c>
      <c r="R3094" s="3">
        <v>40</v>
      </c>
      <c r="S3094" s="3">
        <v>44</v>
      </c>
      <c r="T3094" t="s">
        <v>1954</v>
      </c>
      <c r="U3094" t="s">
        <v>72</v>
      </c>
    </row>
    <row r="3095" spans="1:21" x14ac:dyDescent="0.35">
      <c r="A3095" t="s">
        <v>5659</v>
      </c>
      <c r="B3095" s="2">
        <v>45522</v>
      </c>
      <c r="C3095">
        <v>8</v>
      </c>
      <c r="D3095">
        <v>2024</v>
      </c>
      <c r="F3095" t="s">
        <v>802</v>
      </c>
      <c r="G3095" t="s">
        <v>2265</v>
      </c>
      <c r="H3095" t="s">
        <v>1868</v>
      </c>
      <c r="I3095" t="s">
        <v>2113</v>
      </c>
      <c r="J3095" t="s">
        <v>2183</v>
      </c>
      <c r="K3095" t="s">
        <v>1917</v>
      </c>
      <c r="L3095" t="s">
        <v>1886</v>
      </c>
      <c r="M3095">
        <v>2</v>
      </c>
      <c r="N3095" s="3">
        <v>72</v>
      </c>
      <c r="O3095" s="3">
        <v>34</v>
      </c>
      <c r="P3095" s="4">
        <v>0</v>
      </c>
      <c r="Q3095" s="3">
        <v>144</v>
      </c>
      <c r="R3095" s="3">
        <v>68</v>
      </c>
      <c r="S3095" s="3">
        <v>76</v>
      </c>
      <c r="T3095" t="s">
        <v>1954</v>
      </c>
      <c r="U3095" t="s">
        <v>71</v>
      </c>
    </row>
    <row r="3096" spans="1:21" x14ac:dyDescent="0.35">
      <c r="A3096" t="s">
        <v>5660</v>
      </c>
      <c r="B3096" s="2">
        <v>45522</v>
      </c>
      <c r="C3096">
        <v>8</v>
      </c>
      <c r="D3096">
        <v>2024</v>
      </c>
      <c r="F3096" t="s">
        <v>155</v>
      </c>
      <c r="G3096" t="s">
        <v>2425</v>
      </c>
      <c r="H3096" t="s">
        <v>1866</v>
      </c>
      <c r="I3096" t="s">
        <v>1866</v>
      </c>
      <c r="J3096" t="s">
        <v>2011</v>
      </c>
      <c r="K3096" t="s">
        <v>1927</v>
      </c>
      <c r="L3096" t="s">
        <v>1885</v>
      </c>
      <c r="M3096">
        <v>2</v>
      </c>
      <c r="N3096" s="3">
        <v>24</v>
      </c>
      <c r="O3096" s="3">
        <v>10</v>
      </c>
      <c r="P3096" s="4">
        <v>0</v>
      </c>
      <c r="Q3096" s="3">
        <v>48</v>
      </c>
      <c r="R3096" s="3">
        <v>20</v>
      </c>
      <c r="S3096" s="3">
        <v>28</v>
      </c>
      <c r="T3096" t="s">
        <v>1954</v>
      </c>
      <c r="U3096" t="s">
        <v>72</v>
      </c>
    </row>
    <row r="3097" spans="1:21" x14ac:dyDescent="0.35">
      <c r="A3097" t="s">
        <v>5661</v>
      </c>
      <c r="B3097" s="2">
        <v>45522</v>
      </c>
      <c r="C3097">
        <v>8</v>
      </c>
      <c r="D3097">
        <v>2024</v>
      </c>
      <c r="F3097" t="s">
        <v>1679</v>
      </c>
      <c r="G3097" t="s">
        <v>2889</v>
      </c>
      <c r="H3097" t="s">
        <v>1869</v>
      </c>
      <c r="I3097" t="s">
        <v>1977</v>
      </c>
      <c r="J3097" t="s">
        <v>1967</v>
      </c>
      <c r="K3097" t="s">
        <v>1913</v>
      </c>
      <c r="L3097" t="s">
        <v>1888</v>
      </c>
      <c r="M3097">
        <v>2</v>
      </c>
      <c r="N3097" s="3">
        <v>78</v>
      </c>
      <c r="O3097" s="3">
        <v>39</v>
      </c>
      <c r="P3097" s="4">
        <v>0</v>
      </c>
      <c r="Q3097" s="3">
        <v>156</v>
      </c>
      <c r="R3097" s="3">
        <v>78</v>
      </c>
      <c r="S3097" s="3">
        <v>78</v>
      </c>
      <c r="T3097" t="s">
        <v>1954</v>
      </c>
      <c r="U3097" t="s">
        <v>72</v>
      </c>
    </row>
    <row r="3098" spans="1:21" x14ac:dyDescent="0.35">
      <c r="A3098" t="s">
        <v>5662</v>
      </c>
      <c r="B3098" s="2">
        <v>45522</v>
      </c>
      <c r="C3098">
        <v>8</v>
      </c>
      <c r="D3098">
        <v>2024</v>
      </c>
      <c r="F3098" t="s">
        <v>327</v>
      </c>
      <c r="G3098" t="s">
        <v>2687</v>
      </c>
      <c r="H3098" t="s">
        <v>1870</v>
      </c>
      <c r="I3098" t="s">
        <v>2192</v>
      </c>
      <c r="J3098" t="s">
        <v>2064</v>
      </c>
      <c r="K3098" t="s">
        <v>1922</v>
      </c>
      <c r="L3098" t="s">
        <v>1887</v>
      </c>
      <c r="M3098">
        <v>1</v>
      </c>
      <c r="N3098" s="3">
        <v>32</v>
      </c>
      <c r="O3098" s="3">
        <v>14</v>
      </c>
      <c r="P3098" s="4">
        <v>0</v>
      </c>
      <c r="Q3098" s="3">
        <v>32</v>
      </c>
      <c r="R3098" s="3">
        <v>14</v>
      </c>
      <c r="S3098" s="3">
        <v>18</v>
      </c>
      <c r="T3098" t="s">
        <v>1954</v>
      </c>
      <c r="U3098" t="s">
        <v>72</v>
      </c>
    </row>
    <row r="3099" spans="1:21" x14ac:dyDescent="0.35">
      <c r="A3099" t="s">
        <v>5663</v>
      </c>
      <c r="B3099" s="2">
        <v>45522</v>
      </c>
      <c r="C3099">
        <v>8</v>
      </c>
      <c r="D3099">
        <v>2024</v>
      </c>
      <c r="F3099" t="s">
        <v>293</v>
      </c>
      <c r="G3099" t="s">
        <v>2728</v>
      </c>
      <c r="H3099" t="s">
        <v>1866</v>
      </c>
      <c r="I3099" t="s">
        <v>1866</v>
      </c>
      <c r="J3099" t="s">
        <v>2001</v>
      </c>
      <c r="K3099" t="s">
        <v>1911</v>
      </c>
      <c r="L3099" t="s">
        <v>1886</v>
      </c>
      <c r="M3099">
        <v>5</v>
      </c>
      <c r="N3099" s="3">
        <v>58</v>
      </c>
      <c r="O3099" s="3">
        <v>25</v>
      </c>
      <c r="P3099" s="4">
        <v>0.1</v>
      </c>
      <c r="Q3099" s="3">
        <v>261</v>
      </c>
      <c r="R3099" s="3">
        <v>125</v>
      </c>
      <c r="S3099" s="3">
        <v>136</v>
      </c>
      <c r="T3099" t="s">
        <v>1954</v>
      </c>
      <c r="U3099" t="s">
        <v>72</v>
      </c>
    </row>
    <row r="3100" spans="1:21" x14ac:dyDescent="0.35">
      <c r="A3100" t="s">
        <v>5664</v>
      </c>
      <c r="B3100" s="2">
        <v>45522</v>
      </c>
      <c r="C3100">
        <v>8</v>
      </c>
      <c r="D3100">
        <v>2024</v>
      </c>
      <c r="F3100" t="s">
        <v>224</v>
      </c>
      <c r="G3100" t="s">
        <v>3099</v>
      </c>
      <c r="H3100" t="s">
        <v>1864</v>
      </c>
      <c r="I3100" t="s">
        <v>2211</v>
      </c>
      <c r="J3100" t="s">
        <v>2064</v>
      </c>
      <c r="K3100" t="s">
        <v>1922</v>
      </c>
      <c r="L3100" t="s">
        <v>1887</v>
      </c>
      <c r="M3100">
        <v>1</v>
      </c>
      <c r="N3100" s="3">
        <v>32</v>
      </c>
      <c r="O3100" s="3">
        <v>14</v>
      </c>
      <c r="P3100" s="4">
        <v>0</v>
      </c>
      <c r="Q3100" s="3">
        <v>32</v>
      </c>
      <c r="R3100" s="3">
        <v>14</v>
      </c>
      <c r="S3100" s="3">
        <v>18</v>
      </c>
      <c r="T3100" t="s">
        <v>1954</v>
      </c>
      <c r="U3100" t="s">
        <v>72</v>
      </c>
    </row>
    <row r="3101" spans="1:21" x14ac:dyDescent="0.35">
      <c r="A3101" t="s">
        <v>5665</v>
      </c>
      <c r="B3101" s="2">
        <v>45522</v>
      </c>
      <c r="C3101">
        <v>8</v>
      </c>
      <c r="D3101">
        <v>2024</v>
      </c>
      <c r="F3101" t="s">
        <v>1524</v>
      </c>
      <c r="G3101" t="s">
        <v>3315</v>
      </c>
      <c r="H3101" t="s">
        <v>1870</v>
      </c>
      <c r="I3101" t="s">
        <v>2083</v>
      </c>
      <c r="J3101" t="s">
        <v>1956</v>
      </c>
      <c r="K3101" t="s">
        <v>1909</v>
      </c>
      <c r="L3101" t="s">
        <v>1887</v>
      </c>
      <c r="M3101">
        <v>2</v>
      </c>
      <c r="N3101" s="3">
        <v>95</v>
      </c>
      <c r="O3101" s="3">
        <v>54</v>
      </c>
      <c r="P3101" s="4">
        <v>0.1</v>
      </c>
      <c r="Q3101" s="3">
        <v>171</v>
      </c>
      <c r="R3101" s="3">
        <v>108</v>
      </c>
      <c r="S3101" s="3">
        <v>63</v>
      </c>
      <c r="T3101" t="s">
        <v>1954</v>
      </c>
      <c r="U3101" t="s">
        <v>72</v>
      </c>
    </row>
    <row r="3102" spans="1:21" x14ac:dyDescent="0.35">
      <c r="A3102" t="s">
        <v>5666</v>
      </c>
      <c r="B3102" s="2">
        <v>45523</v>
      </c>
      <c r="C3102">
        <v>8</v>
      </c>
      <c r="D3102">
        <v>2024</v>
      </c>
      <c r="F3102" t="s">
        <v>342</v>
      </c>
      <c r="G3102" t="s">
        <v>2778</v>
      </c>
      <c r="H3102" t="s">
        <v>1875</v>
      </c>
      <c r="I3102" t="s">
        <v>1970</v>
      </c>
      <c r="J3102" t="s">
        <v>1997</v>
      </c>
      <c r="K3102" t="s">
        <v>1906</v>
      </c>
      <c r="L3102" t="s">
        <v>1889</v>
      </c>
      <c r="M3102">
        <v>3</v>
      </c>
      <c r="N3102" s="3">
        <v>89</v>
      </c>
      <c r="O3102" s="3">
        <v>48</v>
      </c>
      <c r="P3102" s="4">
        <v>0.05</v>
      </c>
      <c r="Q3102" s="3">
        <v>253.65</v>
      </c>
      <c r="R3102" s="3">
        <v>144</v>
      </c>
      <c r="S3102" s="3">
        <v>109.65</v>
      </c>
      <c r="T3102" t="s">
        <v>1954</v>
      </c>
      <c r="U3102" t="s">
        <v>72</v>
      </c>
    </row>
    <row r="3103" spans="1:21" x14ac:dyDescent="0.35">
      <c r="A3103" t="s">
        <v>5667</v>
      </c>
      <c r="B3103" s="2">
        <v>45523</v>
      </c>
      <c r="C3103">
        <v>8</v>
      </c>
      <c r="D3103">
        <v>2024</v>
      </c>
      <c r="F3103" t="s">
        <v>568</v>
      </c>
      <c r="G3103" t="s">
        <v>2595</v>
      </c>
      <c r="H3103" t="s">
        <v>1866</v>
      </c>
      <c r="I3103" t="s">
        <v>1866</v>
      </c>
      <c r="J3103" t="s">
        <v>2034</v>
      </c>
      <c r="K3103" t="s">
        <v>1904</v>
      </c>
      <c r="L3103" t="s">
        <v>1889</v>
      </c>
      <c r="M3103">
        <v>1</v>
      </c>
      <c r="N3103" s="3">
        <v>149</v>
      </c>
      <c r="O3103" s="3">
        <v>91</v>
      </c>
      <c r="P3103" s="4">
        <v>0.05</v>
      </c>
      <c r="Q3103" s="3">
        <v>141.55000000000001</v>
      </c>
      <c r="R3103" s="3">
        <v>91</v>
      </c>
      <c r="S3103" s="3">
        <v>50.55</v>
      </c>
      <c r="T3103" t="s">
        <v>1954</v>
      </c>
      <c r="U3103" t="s">
        <v>72</v>
      </c>
    </row>
    <row r="3104" spans="1:21" x14ac:dyDescent="0.35">
      <c r="A3104" t="s">
        <v>5668</v>
      </c>
      <c r="B3104" s="2">
        <v>45523</v>
      </c>
      <c r="C3104">
        <v>8</v>
      </c>
      <c r="D3104">
        <v>2024</v>
      </c>
      <c r="F3104" t="s">
        <v>1155</v>
      </c>
      <c r="G3104" t="s">
        <v>3013</v>
      </c>
      <c r="H3104" t="s">
        <v>1868</v>
      </c>
      <c r="I3104" t="s">
        <v>1959</v>
      </c>
      <c r="J3104" t="s">
        <v>1953</v>
      </c>
      <c r="K3104" t="s">
        <v>1905</v>
      </c>
      <c r="L3104" t="s">
        <v>1888</v>
      </c>
      <c r="M3104">
        <v>2</v>
      </c>
      <c r="N3104" s="3">
        <v>120</v>
      </c>
      <c r="O3104" s="3">
        <v>63</v>
      </c>
      <c r="P3104" s="4">
        <v>0.05</v>
      </c>
      <c r="Q3104" s="3">
        <v>228</v>
      </c>
      <c r="R3104" s="3">
        <v>126</v>
      </c>
      <c r="S3104" s="3">
        <v>102</v>
      </c>
      <c r="T3104" t="s">
        <v>1954</v>
      </c>
      <c r="U3104" t="s">
        <v>71</v>
      </c>
    </row>
    <row r="3105" spans="1:21" x14ac:dyDescent="0.35">
      <c r="A3105" t="s">
        <v>5669</v>
      </c>
      <c r="B3105" s="2">
        <v>45523</v>
      </c>
      <c r="C3105">
        <v>8</v>
      </c>
      <c r="D3105">
        <v>2024</v>
      </c>
      <c r="F3105" t="s">
        <v>862</v>
      </c>
      <c r="G3105" t="s">
        <v>2038</v>
      </c>
      <c r="H3105" t="s">
        <v>1875</v>
      </c>
      <c r="I3105" t="s">
        <v>1981</v>
      </c>
      <c r="J3105" t="s">
        <v>1997</v>
      </c>
      <c r="K3105" t="s">
        <v>1906</v>
      </c>
      <c r="L3105" t="s">
        <v>1889</v>
      </c>
      <c r="M3105">
        <v>3</v>
      </c>
      <c r="N3105" s="3">
        <v>89</v>
      </c>
      <c r="O3105" s="3">
        <v>48</v>
      </c>
      <c r="P3105" s="4">
        <v>0.15</v>
      </c>
      <c r="Q3105" s="3">
        <v>226.95</v>
      </c>
      <c r="R3105" s="3">
        <v>144</v>
      </c>
      <c r="S3105" s="3">
        <v>82.95</v>
      </c>
      <c r="T3105" t="s">
        <v>1954</v>
      </c>
      <c r="U3105" t="s">
        <v>72</v>
      </c>
    </row>
    <row r="3106" spans="1:21" x14ac:dyDescent="0.35">
      <c r="A3106" t="s">
        <v>5670</v>
      </c>
      <c r="B3106" s="2">
        <v>45523</v>
      </c>
      <c r="C3106">
        <v>8</v>
      </c>
      <c r="D3106">
        <v>2024</v>
      </c>
      <c r="F3106" t="s">
        <v>304</v>
      </c>
      <c r="G3106" t="s">
        <v>2345</v>
      </c>
      <c r="H3106" t="s">
        <v>1870</v>
      </c>
      <c r="I3106" t="s">
        <v>2000</v>
      </c>
      <c r="J3106" t="s">
        <v>1971</v>
      </c>
      <c r="K3106" t="s">
        <v>1920</v>
      </c>
      <c r="L3106" t="s">
        <v>1886</v>
      </c>
      <c r="M3106">
        <v>1</v>
      </c>
      <c r="N3106" s="3">
        <v>45</v>
      </c>
      <c r="O3106" s="3">
        <v>19</v>
      </c>
      <c r="P3106" s="4">
        <v>0.15</v>
      </c>
      <c r="Q3106" s="3">
        <v>38.25</v>
      </c>
      <c r="R3106" s="3">
        <v>19</v>
      </c>
      <c r="S3106" s="3">
        <v>19.25</v>
      </c>
      <c r="T3106" t="s">
        <v>1954</v>
      </c>
      <c r="U3106" t="s">
        <v>72</v>
      </c>
    </row>
    <row r="3107" spans="1:21" x14ac:dyDescent="0.35">
      <c r="A3107" t="s">
        <v>5671</v>
      </c>
      <c r="B3107" s="2">
        <v>45523</v>
      </c>
      <c r="C3107">
        <v>8</v>
      </c>
      <c r="D3107">
        <v>2024</v>
      </c>
      <c r="F3107" t="s">
        <v>416</v>
      </c>
      <c r="G3107" t="s">
        <v>2161</v>
      </c>
      <c r="H3107" t="s">
        <v>1868</v>
      </c>
      <c r="I3107" t="s">
        <v>2014</v>
      </c>
      <c r="J3107" t="s">
        <v>1997</v>
      </c>
      <c r="K3107" t="s">
        <v>1906</v>
      </c>
      <c r="L3107" t="s">
        <v>1889</v>
      </c>
      <c r="M3107">
        <v>1</v>
      </c>
      <c r="N3107" s="3">
        <v>89</v>
      </c>
      <c r="O3107" s="3">
        <v>48</v>
      </c>
      <c r="P3107" s="4">
        <v>0.05</v>
      </c>
      <c r="Q3107" s="3">
        <v>84.55</v>
      </c>
      <c r="R3107" s="3">
        <v>48</v>
      </c>
      <c r="S3107" s="3">
        <v>36.549999999999997</v>
      </c>
      <c r="T3107" t="s">
        <v>1954</v>
      </c>
      <c r="U3107" t="s">
        <v>72</v>
      </c>
    </row>
    <row r="3108" spans="1:21" x14ac:dyDescent="0.35">
      <c r="A3108" t="s">
        <v>5672</v>
      </c>
      <c r="B3108" s="2">
        <v>45523</v>
      </c>
      <c r="C3108">
        <v>8</v>
      </c>
      <c r="D3108">
        <v>2024</v>
      </c>
      <c r="F3108" t="s">
        <v>1103</v>
      </c>
      <c r="G3108" t="s">
        <v>58</v>
      </c>
      <c r="H3108" t="s">
        <v>1866</v>
      </c>
      <c r="I3108" t="s">
        <v>1866</v>
      </c>
      <c r="J3108" t="s">
        <v>2001</v>
      </c>
      <c r="K3108" t="s">
        <v>1911</v>
      </c>
      <c r="L3108" t="s">
        <v>1886</v>
      </c>
      <c r="M3108">
        <v>1</v>
      </c>
      <c r="N3108" s="3">
        <v>58</v>
      </c>
      <c r="O3108" s="3">
        <v>25</v>
      </c>
      <c r="P3108" s="4">
        <v>0</v>
      </c>
      <c r="Q3108" s="3">
        <v>58</v>
      </c>
      <c r="R3108" s="3">
        <v>25</v>
      </c>
      <c r="S3108" s="3">
        <v>33</v>
      </c>
      <c r="T3108" t="s">
        <v>1954</v>
      </c>
      <c r="U3108" t="s">
        <v>72</v>
      </c>
    </row>
    <row r="3109" spans="1:21" x14ac:dyDescent="0.35">
      <c r="A3109" t="s">
        <v>5673</v>
      </c>
      <c r="B3109" s="2">
        <v>45523</v>
      </c>
      <c r="C3109">
        <v>8</v>
      </c>
      <c r="D3109">
        <v>2024</v>
      </c>
      <c r="F3109" t="s">
        <v>788</v>
      </c>
      <c r="G3109" t="s">
        <v>2364</v>
      </c>
      <c r="H3109" t="s">
        <v>1868</v>
      </c>
      <c r="I3109" t="s">
        <v>2113</v>
      </c>
      <c r="J3109" t="s">
        <v>1987</v>
      </c>
      <c r="K3109" t="s">
        <v>1908</v>
      </c>
      <c r="L3109" t="s">
        <v>1890</v>
      </c>
      <c r="M3109">
        <v>2</v>
      </c>
      <c r="N3109" s="3">
        <v>129</v>
      </c>
      <c r="O3109" s="3">
        <v>78</v>
      </c>
      <c r="P3109" s="4">
        <v>0.2</v>
      </c>
      <c r="Q3109" s="3">
        <v>206.4</v>
      </c>
      <c r="R3109" s="3">
        <v>156</v>
      </c>
      <c r="S3109" s="3">
        <v>50.4</v>
      </c>
      <c r="T3109" t="s">
        <v>1954</v>
      </c>
      <c r="U3109" t="s">
        <v>71</v>
      </c>
    </row>
    <row r="3110" spans="1:21" x14ac:dyDescent="0.35">
      <c r="A3110" t="s">
        <v>5674</v>
      </c>
      <c r="B3110" s="2">
        <v>45523</v>
      </c>
      <c r="C3110">
        <v>8</v>
      </c>
      <c r="D3110">
        <v>2024</v>
      </c>
      <c r="F3110" t="s">
        <v>250</v>
      </c>
      <c r="G3110" t="s">
        <v>1965</v>
      </c>
      <c r="H3110" t="s">
        <v>1871</v>
      </c>
      <c r="I3110" t="s">
        <v>1966</v>
      </c>
      <c r="J3110" t="s">
        <v>2034</v>
      </c>
      <c r="K3110" t="s">
        <v>1904</v>
      </c>
      <c r="L3110" t="s">
        <v>1889</v>
      </c>
      <c r="M3110">
        <v>1</v>
      </c>
      <c r="N3110" s="3">
        <v>149</v>
      </c>
      <c r="O3110" s="3">
        <v>91</v>
      </c>
      <c r="P3110" s="4">
        <v>0.05</v>
      </c>
      <c r="Q3110" s="3">
        <v>141.55000000000001</v>
      </c>
      <c r="R3110" s="3">
        <v>91</v>
      </c>
      <c r="S3110" s="3">
        <v>50.55</v>
      </c>
      <c r="T3110" t="s">
        <v>1954</v>
      </c>
      <c r="U3110" t="s">
        <v>72</v>
      </c>
    </row>
    <row r="3111" spans="1:21" x14ac:dyDescent="0.35">
      <c r="A3111" t="s">
        <v>5675</v>
      </c>
      <c r="B3111" s="2">
        <v>45523</v>
      </c>
      <c r="C3111">
        <v>8</v>
      </c>
      <c r="D3111">
        <v>2024</v>
      </c>
      <c r="F3111" t="s">
        <v>1671</v>
      </c>
      <c r="G3111" t="s">
        <v>3948</v>
      </c>
      <c r="H3111" t="s">
        <v>1864</v>
      </c>
      <c r="I3111" t="s">
        <v>2044</v>
      </c>
      <c r="J3111" t="s">
        <v>1953</v>
      </c>
      <c r="K3111" t="s">
        <v>1905</v>
      </c>
      <c r="L3111" t="s">
        <v>1888</v>
      </c>
      <c r="M3111">
        <v>1</v>
      </c>
      <c r="N3111" s="3">
        <v>120</v>
      </c>
      <c r="O3111" s="3">
        <v>63</v>
      </c>
      <c r="P3111" s="4">
        <v>0.05</v>
      </c>
      <c r="Q3111" s="3">
        <v>114</v>
      </c>
      <c r="R3111" s="3">
        <v>63</v>
      </c>
      <c r="S3111" s="3">
        <v>51</v>
      </c>
      <c r="T3111" t="s">
        <v>1954</v>
      </c>
      <c r="U3111" t="s">
        <v>71</v>
      </c>
    </row>
    <row r="3112" spans="1:21" x14ac:dyDescent="0.35">
      <c r="A3112" t="s">
        <v>5676</v>
      </c>
      <c r="B3112" s="2">
        <v>45523</v>
      </c>
      <c r="C3112">
        <v>8</v>
      </c>
      <c r="D3112">
        <v>2024</v>
      </c>
      <c r="F3112" t="s">
        <v>993</v>
      </c>
      <c r="G3112" t="s">
        <v>3292</v>
      </c>
      <c r="H3112" t="s">
        <v>1866</v>
      </c>
      <c r="I3112" t="s">
        <v>1866</v>
      </c>
      <c r="J3112" t="s">
        <v>2026</v>
      </c>
      <c r="K3112" t="s">
        <v>1919</v>
      </c>
      <c r="L3112" t="s">
        <v>1887</v>
      </c>
      <c r="M3112">
        <v>1</v>
      </c>
      <c r="N3112" s="3">
        <v>85</v>
      </c>
      <c r="O3112" s="3">
        <v>44</v>
      </c>
      <c r="P3112" s="4">
        <v>0</v>
      </c>
      <c r="Q3112" s="3">
        <v>85</v>
      </c>
      <c r="R3112" s="3">
        <v>44</v>
      </c>
      <c r="S3112" s="3">
        <v>41</v>
      </c>
      <c r="T3112" t="s">
        <v>1954</v>
      </c>
      <c r="U3112" t="s">
        <v>71</v>
      </c>
    </row>
    <row r="3113" spans="1:21" x14ac:dyDescent="0.35">
      <c r="A3113" t="s">
        <v>5677</v>
      </c>
      <c r="B3113" s="2">
        <v>45523</v>
      </c>
      <c r="C3113">
        <v>8</v>
      </c>
      <c r="D3113">
        <v>2024</v>
      </c>
      <c r="F3113" t="s">
        <v>458</v>
      </c>
      <c r="G3113" t="s">
        <v>2650</v>
      </c>
      <c r="H3113" t="s">
        <v>1870</v>
      </c>
      <c r="I3113" t="s">
        <v>2000</v>
      </c>
      <c r="J3113" t="s">
        <v>1953</v>
      </c>
      <c r="K3113" t="s">
        <v>1905</v>
      </c>
      <c r="L3113" t="s">
        <v>1888</v>
      </c>
      <c r="M3113">
        <v>2</v>
      </c>
      <c r="N3113" s="3">
        <v>120</v>
      </c>
      <c r="O3113" s="3">
        <v>63</v>
      </c>
      <c r="P3113" s="4">
        <v>0.2</v>
      </c>
      <c r="Q3113" s="3">
        <v>192</v>
      </c>
      <c r="R3113" s="3">
        <v>126</v>
      </c>
      <c r="S3113" s="3">
        <v>66</v>
      </c>
      <c r="T3113" t="s">
        <v>1954</v>
      </c>
      <c r="U3113" t="s">
        <v>71</v>
      </c>
    </row>
    <row r="3114" spans="1:21" x14ac:dyDescent="0.35">
      <c r="A3114" t="s">
        <v>5678</v>
      </c>
      <c r="B3114" s="2">
        <v>45523</v>
      </c>
      <c r="C3114">
        <v>8</v>
      </c>
      <c r="D3114">
        <v>2024</v>
      </c>
      <c r="F3114" t="s">
        <v>498</v>
      </c>
      <c r="G3114" t="s">
        <v>2103</v>
      </c>
      <c r="H3114" t="s">
        <v>1864</v>
      </c>
      <c r="I3114" t="s">
        <v>2044</v>
      </c>
      <c r="J3114" t="s">
        <v>2045</v>
      </c>
      <c r="K3114" t="s">
        <v>1910</v>
      </c>
      <c r="L3114" t="s">
        <v>1890</v>
      </c>
      <c r="M3114">
        <v>1</v>
      </c>
      <c r="N3114" s="3">
        <v>99</v>
      </c>
      <c r="O3114" s="3">
        <v>58</v>
      </c>
      <c r="P3114" s="4">
        <v>0.1</v>
      </c>
      <c r="Q3114" s="3">
        <v>89.1</v>
      </c>
      <c r="R3114" s="3">
        <v>58</v>
      </c>
      <c r="S3114" s="3">
        <v>31.1</v>
      </c>
      <c r="T3114" t="s">
        <v>1954</v>
      </c>
      <c r="U3114" t="s">
        <v>72</v>
      </c>
    </row>
    <row r="3115" spans="1:21" x14ac:dyDescent="0.35">
      <c r="A3115" t="s">
        <v>5679</v>
      </c>
      <c r="B3115" s="2">
        <v>45523</v>
      </c>
      <c r="C3115">
        <v>8</v>
      </c>
      <c r="D3115">
        <v>2024</v>
      </c>
      <c r="F3115" t="s">
        <v>188</v>
      </c>
      <c r="G3115" t="s">
        <v>2172</v>
      </c>
      <c r="H3115" t="s">
        <v>1871</v>
      </c>
      <c r="I3115" t="s">
        <v>1990</v>
      </c>
      <c r="J3115" t="s">
        <v>1971</v>
      </c>
      <c r="K3115" t="s">
        <v>1920</v>
      </c>
      <c r="L3115" t="s">
        <v>1886</v>
      </c>
      <c r="M3115">
        <v>3</v>
      </c>
      <c r="N3115" s="3">
        <v>45</v>
      </c>
      <c r="O3115" s="3">
        <v>19</v>
      </c>
      <c r="P3115" s="4">
        <v>0</v>
      </c>
      <c r="Q3115" s="3">
        <v>135</v>
      </c>
      <c r="R3115" s="3">
        <v>57</v>
      </c>
      <c r="S3115" s="3">
        <v>78</v>
      </c>
      <c r="T3115" t="s">
        <v>1954</v>
      </c>
      <c r="U3115" t="s">
        <v>72</v>
      </c>
    </row>
    <row r="3116" spans="1:21" x14ac:dyDescent="0.35">
      <c r="A3116" t="s">
        <v>5680</v>
      </c>
      <c r="B3116" s="2">
        <v>45523</v>
      </c>
      <c r="C3116">
        <v>8</v>
      </c>
      <c r="D3116">
        <v>2024</v>
      </c>
      <c r="F3116" t="s">
        <v>1567</v>
      </c>
      <c r="G3116" t="s">
        <v>2386</v>
      </c>
      <c r="H3116" t="s">
        <v>1875</v>
      </c>
      <c r="I3116" t="s">
        <v>1970</v>
      </c>
      <c r="J3116" t="s">
        <v>2011</v>
      </c>
      <c r="K3116" t="s">
        <v>1927</v>
      </c>
      <c r="L3116" t="s">
        <v>1885</v>
      </c>
      <c r="M3116">
        <v>4</v>
      </c>
      <c r="N3116" s="3">
        <v>24</v>
      </c>
      <c r="O3116" s="3">
        <v>10</v>
      </c>
      <c r="P3116" s="4">
        <v>0.1</v>
      </c>
      <c r="Q3116" s="3">
        <v>86.4</v>
      </c>
      <c r="R3116" s="3">
        <v>40</v>
      </c>
      <c r="S3116" s="3">
        <v>46.4</v>
      </c>
      <c r="T3116" t="s">
        <v>1954</v>
      </c>
      <c r="U3116" t="s">
        <v>72</v>
      </c>
    </row>
    <row r="3117" spans="1:21" x14ac:dyDescent="0.35">
      <c r="A3117" t="s">
        <v>5681</v>
      </c>
      <c r="B3117" s="2">
        <v>45523</v>
      </c>
      <c r="C3117">
        <v>8</v>
      </c>
      <c r="D3117">
        <v>2024</v>
      </c>
      <c r="F3117" t="s">
        <v>1565</v>
      </c>
      <c r="G3117" t="s">
        <v>3850</v>
      </c>
      <c r="H3117" t="s">
        <v>1871</v>
      </c>
      <c r="I3117" t="s">
        <v>2144</v>
      </c>
      <c r="J3117" t="s">
        <v>2011</v>
      </c>
      <c r="K3117" t="s">
        <v>1927</v>
      </c>
      <c r="L3117" t="s">
        <v>1885</v>
      </c>
      <c r="M3117">
        <v>2</v>
      </c>
      <c r="N3117" s="3">
        <v>24</v>
      </c>
      <c r="O3117" s="3">
        <v>10</v>
      </c>
      <c r="P3117" s="4">
        <v>0.15</v>
      </c>
      <c r="Q3117" s="3">
        <v>40.799999999999997</v>
      </c>
      <c r="R3117" s="3">
        <v>20</v>
      </c>
      <c r="S3117" s="3">
        <v>20.8</v>
      </c>
      <c r="T3117" t="s">
        <v>1954</v>
      </c>
      <c r="U3117" t="s">
        <v>71</v>
      </c>
    </row>
    <row r="3118" spans="1:21" x14ac:dyDescent="0.35">
      <c r="A3118" t="s">
        <v>5682</v>
      </c>
      <c r="B3118" s="2">
        <v>45523</v>
      </c>
      <c r="C3118">
        <v>8</v>
      </c>
      <c r="D3118">
        <v>2024</v>
      </c>
      <c r="F3118" t="s">
        <v>284</v>
      </c>
      <c r="G3118" t="s">
        <v>3644</v>
      </c>
      <c r="H3118" t="s">
        <v>1871</v>
      </c>
      <c r="I3118" t="s">
        <v>1966</v>
      </c>
      <c r="J3118" t="s">
        <v>1967</v>
      </c>
      <c r="K3118" t="s">
        <v>1913</v>
      </c>
      <c r="L3118" t="s">
        <v>1888</v>
      </c>
      <c r="M3118">
        <v>2</v>
      </c>
      <c r="N3118" s="3">
        <v>78</v>
      </c>
      <c r="O3118" s="3">
        <v>39</v>
      </c>
      <c r="P3118" s="4">
        <v>0.1</v>
      </c>
      <c r="Q3118" s="3">
        <v>140.4</v>
      </c>
      <c r="R3118" s="3">
        <v>78</v>
      </c>
      <c r="S3118" s="3">
        <v>62.4</v>
      </c>
      <c r="T3118" t="s">
        <v>1954</v>
      </c>
      <c r="U3118" t="s">
        <v>72</v>
      </c>
    </row>
    <row r="3119" spans="1:21" x14ac:dyDescent="0.35">
      <c r="A3119" t="s">
        <v>5683</v>
      </c>
      <c r="B3119" s="2">
        <v>45523</v>
      </c>
      <c r="C3119">
        <v>8</v>
      </c>
      <c r="D3119">
        <v>2024</v>
      </c>
      <c r="F3119" t="s">
        <v>597</v>
      </c>
      <c r="G3119" t="s">
        <v>2739</v>
      </c>
      <c r="H3119" t="s">
        <v>1868</v>
      </c>
      <c r="I3119" t="s">
        <v>2022</v>
      </c>
      <c r="J3119" t="s">
        <v>2001</v>
      </c>
      <c r="K3119" t="s">
        <v>1911</v>
      </c>
      <c r="L3119" t="s">
        <v>1886</v>
      </c>
      <c r="M3119">
        <v>1</v>
      </c>
      <c r="N3119" s="3">
        <v>58</v>
      </c>
      <c r="O3119" s="3">
        <v>25</v>
      </c>
      <c r="P3119" s="4">
        <v>0.1</v>
      </c>
      <c r="Q3119" s="3">
        <v>52.2</v>
      </c>
      <c r="R3119" s="3">
        <v>25</v>
      </c>
      <c r="S3119" s="3">
        <v>27.2</v>
      </c>
      <c r="T3119" t="s">
        <v>1954</v>
      </c>
      <c r="U3119" t="s">
        <v>72</v>
      </c>
    </row>
    <row r="3120" spans="1:21" x14ac:dyDescent="0.35">
      <c r="A3120" t="s">
        <v>5684</v>
      </c>
      <c r="B3120" s="2">
        <v>45523</v>
      </c>
      <c r="C3120">
        <v>8</v>
      </c>
      <c r="D3120">
        <v>2024</v>
      </c>
      <c r="F3120" t="s">
        <v>93</v>
      </c>
      <c r="G3120" t="s">
        <v>2720</v>
      </c>
      <c r="H3120" t="s">
        <v>1869</v>
      </c>
      <c r="I3120" t="s">
        <v>1977</v>
      </c>
      <c r="J3120" t="s">
        <v>2162</v>
      </c>
      <c r="K3120" t="s">
        <v>1921</v>
      </c>
      <c r="L3120" t="s">
        <v>1889</v>
      </c>
      <c r="M3120">
        <v>1</v>
      </c>
      <c r="N3120" s="3">
        <v>55</v>
      </c>
      <c r="O3120" s="3">
        <v>27</v>
      </c>
      <c r="P3120" s="4">
        <v>0.15</v>
      </c>
      <c r="Q3120" s="3">
        <v>46.75</v>
      </c>
      <c r="R3120" s="3">
        <v>27</v>
      </c>
      <c r="S3120" s="3">
        <v>19.75</v>
      </c>
      <c r="T3120" t="s">
        <v>1954</v>
      </c>
      <c r="U3120" t="s">
        <v>72</v>
      </c>
    </row>
    <row r="3121" spans="1:21" x14ac:dyDescent="0.35">
      <c r="A3121" t="s">
        <v>5685</v>
      </c>
      <c r="B3121" s="2">
        <v>45524</v>
      </c>
      <c r="C3121">
        <v>8</v>
      </c>
      <c r="D3121">
        <v>2024</v>
      </c>
      <c r="F3121" t="s">
        <v>1812</v>
      </c>
      <c r="G3121" t="s">
        <v>1973</v>
      </c>
      <c r="H3121" t="s">
        <v>1871</v>
      </c>
      <c r="I3121" t="s">
        <v>1990</v>
      </c>
      <c r="J3121" t="s">
        <v>2183</v>
      </c>
      <c r="K3121" t="s">
        <v>1917</v>
      </c>
      <c r="L3121" t="s">
        <v>1886</v>
      </c>
      <c r="M3121">
        <v>1</v>
      </c>
      <c r="N3121" s="3">
        <v>72</v>
      </c>
      <c r="O3121" s="3">
        <v>34</v>
      </c>
      <c r="P3121" s="4">
        <v>0.1</v>
      </c>
      <c r="Q3121" s="3">
        <v>64.8</v>
      </c>
      <c r="R3121" s="3">
        <v>34</v>
      </c>
      <c r="S3121" s="3">
        <v>30.8</v>
      </c>
      <c r="T3121" t="s">
        <v>1954</v>
      </c>
      <c r="U3121" t="s">
        <v>72</v>
      </c>
    </row>
    <row r="3122" spans="1:21" x14ac:dyDescent="0.35">
      <c r="A3122" t="s">
        <v>5686</v>
      </c>
      <c r="B3122" s="2">
        <v>45524</v>
      </c>
      <c r="C3122">
        <v>8</v>
      </c>
      <c r="D3122">
        <v>2024</v>
      </c>
      <c r="F3122" t="s">
        <v>1417</v>
      </c>
      <c r="G3122" t="s">
        <v>2889</v>
      </c>
      <c r="H3122" t="s">
        <v>1873</v>
      </c>
      <c r="I3122" t="s">
        <v>2395</v>
      </c>
      <c r="J3122" t="s">
        <v>2162</v>
      </c>
      <c r="K3122" t="s">
        <v>1921</v>
      </c>
      <c r="L3122" t="s">
        <v>1889</v>
      </c>
      <c r="M3122">
        <v>3</v>
      </c>
      <c r="N3122" s="3">
        <v>55</v>
      </c>
      <c r="O3122" s="3">
        <v>27</v>
      </c>
      <c r="P3122" s="4">
        <v>0</v>
      </c>
      <c r="Q3122" s="3">
        <v>165</v>
      </c>
      <c r="R3122" s="3">
        <v>81</v>
      </c>
      <c r="S3122" s="3">
        <v>84</v>
      </c>
      <c r="T3122" t="s">
        <v>1954</v>
      </c>
      <c r="U3122" t="s">
        <v>71</v>
      </c>
    </row>
    <row r="3123" spans="1:21" x14ac:dyDescent="0.35">
      <c r="A3123" t="s">
        <v>5687</v>
      </c>
      <c r="B3123" s="2">
        <v>45524</v>
      </c>
      <c r="C3123">
        <v>8</v>
      </c>
      <c r="D3123">
        <v>2024</v>
      </c>
      <c r="F3123" t="s">
        <v>1022</v>
      </c>
      <c r="G3123" t="s">
        <v>2306</v>
      </c>
      <c r="H3123" t="s">
        <v>1871</v>
      </c>
      <c r="I3123" t="s">
        <v>2144</v>
      </c>
      <c r="J3123" t="s">
        <v>1987</v>
      </c>
      <c r="K3123" t="s">
        <v>1908</v>
      </c>
      <c r="L3123" t="s">
        <v>1890</v>
      </c>
      <c r="M3123">
        <v>3</v>
      </c>
      <c r="N3123" s="3">
        <v>129</v>
      </c>
      <c r="O3123" s="3">
        <v>78</v>
      </c>
      <c r="P3123" s="4">
        <v>0.05</v>
      </c>
      <c r="Q3123" s="3">
        <v>367.65</v>
      </c>
      <c r="R3123" s="3">
        <v>234</v>
      </c>
      <c r="S3123" s="3">
        <v>133.65</v>
      </c>
      <c r="T3123" t="s">
        <v>1954</v>
      </c>
      <c r="U3123" t="s">
        <v>71</v>
      </c>
    </row>
    <row r="3124" spans="1:21" x14ac:dyDescent="0.35">
      <c r="A3124" t="s">
        <v>5688</v>
      </c>
      <c r="B3124" s="2">
        <v>45524</v>
      </c>
      <c r="C3124">
        <v>8</v>
      </c>
      <c r="D3124">
        <v>2024</v>
      </c>
      <c r="F3124" t="s">
        <v>680</v>
      </c>
      <c r="G3124" t="s">
        <v>2930</v>
      </c>
      <c r="H3124" t="s">
        <v>1866</v>
      </c>
      <c r="I3124" t="s">
        <v>1866</v>
      </c>
      <c r="J3124" t="s">
        <v>2183</v>
      </c>
      <c r="K3124" t="s">
        <v>1917</v>
      </c>
      <c r="L3124" t="s">
        <v>1886</v>
      </c>
      <c r="M3124">
        <v>1</v>
      </c>
      <c r="N3124" s="3">
        <v>72</v>
      </c>
      <c r="O3124" s="3">
        <v>34</v>
      </c>
      <c r="P3124" s="4">
        <v>0.1</v>
      </c>
      <c r="Q3124" s="3">
        <v>64.8</v>
      </c>
      <c r="R3124" s="3">
        <v>34</v>
      </c>
      <c r="S3124" s="3">
        <v>30.8</v>
      </c>
      <c r="T3124" t="s">
        <v>1954</v>
      </c>
      <c r="U3124" t="s">
        <v>72</v>
      </c>
    </row>
    <row r="3125" spans="1:21" x14ac:dyDescent="0.35">
      <c r="A3125" t="s">
        <v>5689</v>
      </c>
      <c r="B3125" s="2">
        <v>45524</v>
      </c>
      <c r="C3125">
        <v>8</v>
      </c>
      <c r="D3125">
        <v>2024</v>
      </c>
      <c r="F3125" t="s">
        <v>620</v>
      </c>
      <c r="G3125" t="s">
        <v>2846</v>
      </c>
      <c r="H3125" t="s">
        <v>1870</v>
      </c>
      <c r="J3125" t="s">
        <v>1967</v>
      </c>
      <c r="K3125" t="s">
        <v>1913</v>
      </c>
      <c r="L3125" t="s">
        <v>1888</v>
      </c>
      <c r="M3125">
        <v>2</v>
      </c>
      <c r="N3125" s="3">
        <v>78</v>
      </c>
      <c r="O3125" s="3">
        <v>39</v>
      </c>
      <c r="P3125" s="4">
        <v>0.1</v>
      </c>
      <c r="Q3125" s="3">
        <v>140.4</v>
      </c>
      <c r="R3125" s="3">
        <v>78</v>
      </c>
      <c r="S3125" s="3">
        <v>62.4</v>
      </c>
      <c r="T3125" t="s">
        <v>1954</v>
      </c>
      <c r="U3125" t="s">
        <v>71</v>
      </c>
    </row>
    <row r="3126" spans="1:21" x14ac:dyDescent="0.35">
      <c r="A3126" t="s">
        <v>5690</v>
      </c>
      <c r="B3126" s="2">
        <v>45524</v>
      </c>
      <c r="C3126">
        <v>8</v>
      </c>
      <c r="D3126">
        <v>2024</v>
      </c>
      <c r="F3126" t="s">
        <v>568</v>
      </c>
      <c r="G3126" t="s">
        <v>2595</v>
      </c>
      <c r="H3126" t="s">
        <v>1866</v>
      </c>
      <c r="I3126" t="s">
        <v>1866</v>
      </c>
      <c r="J3126" t="s">
        <v>2001</v>
      </c>
      <c r="K3126" t="s">
        <v>1911</v>
      </c>
      <c r="L3126" t="s">
        <v>1886</v>
      </c>
      <c r="M3126">
        <v>3</v>
      </c>
      <c r="N3126" s="3">
        <v>58</v>
      </c>
      <c r="O3126" s="3">
        <v>25</v>
      </c>
      <c r="P3126" s="4">
        <v>0.05</v>
      </c>
      <c r="Q3126" s="3">
        <v>165.3</v>
      </c>
      <c r="R3126" s="3">
        <v>75</v>
      </c>
      <c r="S3126" s="3">
        <v>90.3</v>
      </c>
      <c r="T3126" t="s">
        <v>1954</v>
      </c>
      <c r="U3126" t="s">
        <v>72</v>
      </c>
    </row>
    <row r="3127" spans="1:21" x14ac:dyDescent="0.35">
      <c r="A3127" t="s">
        <v>5691</v>
      </c>
      <c r="B3127" s="2">
        <v>45524</v>
      </c>
      <c r="C3127">
        <v>8</v>
      </c>
      <c r="D3127">
        <v>2024</v>
      </c>
      <c r="F3127" t="s">
        <v>1075</v>
      </c>
      <c r="G3127" t="s">
        <v>4998</v>
      </c>
      <c r="H3127" t="s">
        <v>1873</v>
      </c>
      <c r="I3127" t="s">
        <v>2323</v>
      </c>
      <c r="J3127" t="s">
        <v>1971</v>
      </c>
      <c r="K3127" t="s">
        <v>1920</v>
      </c>
      <c r="L3127" t="s">
        <v>1886</v>
      </c>
      <c r="M3127">
        <v>1</v>
      </c>
      <c r="N3127" s="3">
        <v>45</v>
      </c>
      <c r="O3127" s="3">
        <v>19</v>
      </c>
      <c r="P3127" s="4">
        <v>0</v>
      </c>
      <c r="Q3127" s="3">
        <v>45</v>
      </c>
      <c r="R3127" s="3">
        <v>19</v>
      </c>
      <c r="S3127" s="3">
        <v>26</v>
      </c>
      <c r="T3127" t="s">
        <v>1954</v>
      </c>
      <c r="U3127" t="s">
        <v>72</v>
      </c>
    </row>
    <row r="3128" spans="1:21" x14ac:dyDescent="0.35">
      <c r="A3128" t="s">
        <v>5692</v>
      </c>
      <c r="B3128" s="2">
        <v>45524</v>
      </c>
      <c r="C3128">
        <v>8</v>
      </c>
      <c r="D3128">
        <v>2024</v>
      </c>
      <c r="F3128" t="s">
        <v>1086</v>
      </c>
      <c r="G3128" t="s">
        <v>2300</v>
      </c>
      <c r="H3128" t="s">
        <v>1870</v>
      </c>
      <c r="I3128" t="s">
        <v>2060</v>
      </c>
      <c r="J3128" t="s">
        <v>2114</v>
      </c>
      <c r="K3128" t="s">
        <v>1915</v>
      </c>
      <c r="L3128" t="s">
        <v>1886</v>
      </c>
      <c r="M3128">
        <v>2</v>
      </c>
      <c r="N3128" s="3">
        <v>85</v>
      </c>
      <c r="O3128" s="3">
        <v>41</v>
      </c>
      <c r="P3128" s="4">
        <v>0.1</v>
      </c>
      <c r="Q3128" s="3">
        <v>153</v>
      </c>
      <c r="R3128" s="3">
        <v>82</v>
      </c>
      <c r="S3128" s="3">
        <v>71</v>
      </c>
      <c r="T3128" t="s">
        <v>1954</v>
      </c>
      <c r="U3128" t="s">
        <v>71</v>
      </c>
    </row>
    <row r="3129" spans="1:21" x14ac:dyDescent="0.35">
      <c r="A3129" t="s">
        <v>5693</v>
      </c>
      <c r="B3129" s="2">
        <v>45524</v>
      </c>
      <c r="C3129">
        <v>8</v>
      </c>
      <c r="D3129">
        <v>2024</v>
      </c>
      <c r="F3129" t="s">
        <v>985</v>
      </c>
      <c r="G3129" t="s">
        <v>57</v>
      </c>
      <c r="H3129" t="s">
        <v>1872</v>
      </c>
      <c r="I3129" t="s">
        <v>2152</v>
      </c>
      <c r="J3129" t="s">
        <v>1987</v>
      </c>
      <c r="K3129" t="s">
        <v>1908</v>
      </c>
      <c r="L3129" t="s">
        <v>1890</v>
      </c>
      <c r="M3129">
        <v>1</v>
      </c>
      <c r="N3129" s="3">
        <v>129</v>
      </c>
      <c r="O3129" s="3">
        <v>78</v>
      </c>
      <c r="P3129" s="4">
        <v>0.05</v>
      </c>
      <c r="Q3129" s="3">
        <v>122.55</v>
      </c>
      <c r="R3129" s="3">
        <v>78</v>
      </c>
      <c r="S3129" s="3">
        <v>44.55</v>
      </c>
      <c r="T3129" t="s">
        <v>1954</v>
      </c>
      <c r="U3129" t="s">
        <v>71</v>
      </c>
    </row>
    <row r="3130" spans="1:21" x14ac:dyDescent="0.35">
      <c r="A3130" t="s">
        <v>5694</v>
      </c>
      <c r="B3130" s="2">
        <v>45524</v>
      </c>
      <c r="C3130">
        <v>8</v>
      </c>
      <c r="D3130">
        <v>2024</v>
      </c>
      <c r="F3130" t="s">
        <v>277</v>
      </c>
      <c r="G3130" t="s">
        <v>2449</v>
      </c>
      <c r="H3130" t="s">
        <v>1866</v>
      </c>
      <c r="I3130" t="s">
        <v>1866</v>
      </c>
      <c r="J3130" t="s">
        <v>2023</v>
      </c>
      <c r="K3130" t="s">
        <v>1912</v>
      </c>
      <c r="L3130" t="s">
        <v>1890</v>
      </c>
      <c r="M3130">
        <v>4</v>
      </c>
      <c r="N3130" s="3">
        <v>249</v>
      </c>
      <c r="O3130" s="3">
        <v>168</v>
      </c>
      <c r="P3130" s="4">
        <v>0</v>
      </c>
      <c r="Q3130" s="3">
        <v>996</v>
      </c>
      <c r="R3130" s="3">
        <v>672</v>
      </c>
      <c r="S3130" s="3">
        <v>324</v>
      </c>
      <c r="T3130" t="s">
        <v>1954</v>
      </c>
      <c r="U3130" t="s">
        <v>72</v>
      </c>
    </row>
    <row r="3131" spans="1:21" x14ac:dyDescent="0.35">
      <c r="A3131" t="s">
        <v>5695</v>
      </c>
      <c r="B3131" s="2">
        <v>45524</v>
      </c>
      <c r="C3131">
        <v>8</v>
      </c>
      <c r="D3131">
        <v>2024</v>
      </c>
      <c r="F3131" t="s">
        <v>1774</v>
      </c>
      <c r="G3131" t="s">
        <v>2404</v>
      </c>
      <c r="H3131" t="s">
        <v>1872</v>
      </c>
      <c r="I3131" t="s">
        <v>1986</v>
      </c>
      <c r="J3131" t="s">
        <v>1963</v>
      </c>
      <c r="K3131" t="s">
        <v>1907</v>
      </c>
      <c r="L3131" t="s">
        <v>1890</v>
      </c>
      <c r="M3131">
        <v>2</v>
      </c>
      <c r="N3131" s="3">
        <v>119</v>
      </c>
      <c r="O3131" s="3">
        <v>72</v>
      </c>
      <c r="P3131" s="4">
        <v>0.2</v>
      </c>
      <c r="Q3131" s="3">
        <v>190.4</v>
      </c>
      <c r="R3131" s="3">
        <v>144</v>
      </c>
      <c r="S3131" s="3">
        <v>46.4</v>
      </c>
      <c r="T3131" t="s">
        <v>1954</v>
      </c>
      <c r="U3131" t="s">
        <v>72</v>
      </c>
    </row>
    <row r="3132" spans="1:21" x14ac:dyDescent="0.35">
      <c r="A3132" t="s">
        <v>5696</v>
      </c>
      <c r="B3132" s="2">
        <v>45524</v>
      </c>
      <c r="C3132">
        <v>8</v>
      </c>
      <c r="D3132">
        <v>2024</v>
      </c>
      <c r="F3132" t="s">
        <v>184</v>
      </c>
      <c r="G3132" t="s">
        <v>2261</v>
      </c>
      <c r="H3132" t="s">
        <v>1869</v>
      </c>
      <c r="I3132" t="s">
        <v>1977</v>
      </c>
      <c r="J3132" t="s">
        <v>1991</v>
      </c>
      <c r="K3132" t="s">
        <v>1925</v>
      </c>
      <c r="L3132" t="s">
        <v>1885</v>
      </c>
      <c r="M3132">
        <v>2</v>
      </c>
      <c r="N3132" s="3">
        <v>35</v>
      </c>
      <c r="O3132" s="3">
        <v>16</v>
      </c>
      <c r="P3132" s="4">
        <v>0.05</v>
      </c>
      <c r="Q3132" s="3">
        <v>66.5</v>
      </c>
      <c r="R3132" s="3">
        <v>32</v>
      </c>
      <c r="S3132" s="3">
        <v>34.5</v>
      </c>
      <c r="T3132" t="s">
        <v>1954</v>
      </c>
      <c r="U3132" t="s">
        <v>72</v>
      </c>
    </row>
    <row r="3133" spans="1:21" x14ac:dyDescent="0.35">
      <c r="A3133" t="s">
        <v>5697</v>
      </c>
      <c r="B3133" s="2">
        <v>45524</v>
      </c>
      <c r="C3133">
        <v>8</v>
      </c>
      <c r="D3133">
        <v>2024</v>
      </c>
      <c r="F3133" t="s">
        <v>1527</v>
      </c>
      <c r="G3133" t="s">
        <v>3147</v>
      </c>
      <c r="H3133" t="s">
        <v>1864</v>
      </c>
      <c r="I3133" t="s">
        <v>2087</v>
      </c>
      <c r="J3133" t="s">
        <v>2015</v>
      </c>
      <c r="K3133" t="s">
        <v>1914</v>
      </c>
      <c r="L3133" t="s">
        <v>1888</v>
      </c>
      <c r="M3133">
        <v>3</v>
      </c>
      <c r="N3133" s="3">
        <v>65</v>
      </c>
      <c r="O3133" s="3">
        <v>32</v>
      </c>
      <c r="P3133" s="4">
        <v>0</v>
      </c>
      <c r="Q3133" s="3">
        <v>195</v>
      </c>
      <c r="R3133" s="3">
        <v>96</v>
      </c>
      <c r="S3133" s="3">
        <v>99</v>
      </c>
      <c r="T3133" t="s">
        <v>1954</v>
      </c>
      <c r="U3133" t="s">
        <v>72</v>
      </c>
    </row>
    <row r="3134" spans="1:21" x14ac:dyDescent="0.35">
      <c r="A3134" t="s">
        <v>5698</v>
      </c>
      <c r="B3134" s="2">
        <v>45524</v>
      </c>
      <c r="C3134">
        <v>8</v>
      </c>
      <c r="D3134">
        <v>2024</v>
      </c>
      <c r="F3134" t="s">
        <v>295</v>
      </c>
      <c r="G3134" t="s">
        <v>64</v>
      </c>
      <c r="H3134" t="s">
        <v>1873</v>
      </c>
      <c r="I3134" t="s">
        <v>2323</v>
      </c>
      <c r="J3134" t="s">
        <v>2114</v>
      </c>
      <c r="K3134" t="s">
        <v>1915</v>
      </c>
      <c r="L3134" t="s">
        <v>1886</v>
      </c>
      <c r="M3134">
        <v>1</v>
      </c>
      <c r="N3134" s="3">
        <v>85</v>
      </c>
      <c r="O3134" s="3">
        <v>41</v>
      </c>
      <c r="P3134" s="4">
        <v>0.05</v>
      </c>
      <c r="Q3134" s="3">
        <v>80.75</v>
      </c>
      <c r="R3134" s="3">
        <v>41</v>
      </c>
      <c r="S3134" s="3">
        <v>39.75</v>
      </c>
      <c r="T3134" t="s">
        <v>1954</v>
      </c>
      <c r="U3134" t="s">
        <v>72</v>
      </c>
    </row>
    <row r="3135" spans="1:21" x14ac:dyDescent="0.35">
      <c r="A3135" t="s">
        <v>5699</v>
      </c>
      <c r="B3135" s="2">
        <v>45525</v>
      </c>
      <c r="C3135">
        <v>8</v>
      </c>
      <c r="D3135">
        <v>2024</v>
      </c>
      <c r="F3135" t="s">
        <v>220</v>
      </c>
      <c r="G3135" t="s">
        <v>2269</v>
      </c>
      <c r="H3135" t="s">
        <v>1875</v>
      </c>
      <c r="I3135" t="s">
        <v>1996</v>
      </c>
      <c r="J3135" t="s">
        <v>1997</v>
      </c>
      <c r="K3135" t="s">
        <v>1906</v>
      </c>
      <c r="L3135" t="s">
        <v>1889</v>
      </c>
      <c r="M3135">
        <v>1</v>
      </c>
      <c r="N3135" s="3">
        <v>89</v>
      </c>
      <c r="O3135" s="3">
        <v>48</v>
      </c>
      <c r="P3135" s="4">
        <v>0.15</v>
      </c>
      <c r="Q3135" s="3">
        <v>75.650000000000006</v>
      </c>
      <c r="R3135" s="3">
        <v>48</v>
      </c>
      <c r="S3135" s="3">
        <v>27.65</v>
      </c>
      <c r="T3135" t="s">
        <v>1954</v>
      </c>
      <c r="U3135" t="s">
        <v>72</v>
      </c>
    </row>
    <row r="3136" spans="1:21" x14ac:dyDescent="0.35">
      <c r="A3136" t="s">
        <v>5700</v>
      </c>
      <c r="B3136" s="2">
        <v>45525</v>
      </c>
      <c r="C3136">
        <v>8</v>
      </c>
      <c r="D3136">
        <v>2024</v>
      </c>
      <c r="F3136" t="s">
        <v>1066</v>
      </c>
      <c r="G3136" t="s">
        <v>2050</v>
      </c>
      <c r="H3136" t="s">
        <v>1863</v>
      </c>
      <c r="I3136" t="s">
        <v>2051</v>
      </c>
      <c r="J3136" t="s">
        <v>1971</v>
      </c>
      <c r="K3136" t="s">
        <v>1920</v>
      </c>
      <c r="L3136" t="s">
        <v>1886</v>
      </c>
      <c r="M3136">
        <v>1</v>
      </c>
      <c r="N3136" s="3">
        <v>45</v>
      </c>
      <c r="O3136" s="3">
        <v>19</v>
      </c>
      <c r="P3136" s="4">
        <v>0.1</v>
      </c>
      <c r="Q3136" s="3">
        <v>40.5</v>
      </c>
      <c r="R3136" s="3">
        <v>19</v>
      </c>
      <c r="S3136" s="3">
        <v>21.5</v>
      </c>
      <c r="T3136" t="s">
        <v>1954</v>
      </c>
      <c r="U3136" t="s">
        <v>72</v>
      </c>
    </row>
    <row r="3137" spans="1:21" x14ac:dyDescent="0.35">
      <c r="A3137" t="s">
        <v>5701</v>
      </c>
      <c r="B3137" s="2">
        <v>45525</v>
      </c>
      <c r="C3137">
        <v>8</v>
      </c>
      <c r="D3137">
        <v>2024</v>
      </c>
      <c r="F3137" t="s">
        <v>1043</v>
      </c>
      <c r="G3137" t="s">
        <v>2700</v>
      </c>
      <c r="H3137" t="s">
        <v>1871</v>
      </c>
      <c r="I3137" t="s">
        <v>1990</v>
      </c>
      <c r="J3137" t="s">
        <v>2061</v>
      </c>
      <c r="K3137" t="s">
        <v>1923</v>
      </c>
      <c r="L3137" t="s">
        <v>1888</v>
      </c>
      <c r="M3137">
        <v>1</v>
      </c>
      <c r="N3137" s="3">
        <v>25</v>
      </c>
      <c r="O3137" s="3">
        <v>11</v>
      </c>
      <c r="P3137" s="4">
        <v>0</v>
      </c>
      <c r="Q3137" s="3">
        <v>25</v>
      </c>
      <c r="R3137" s="3">
        <v>11</v>
      </c>
      <c r="S3137" s="3">
        <v>14</v>
      </c>
      <c r="T3137" t="s">
        <v>1954</v>
      </c>
      <c r="U3137" t="s">
        <v>71</v>
      </c>
    </row>
    <row r="3138" spans="1:21" x14ac:dyDescent="0.35">
      <c r="A3138" t="s">
        <v>5702</v>
      </c>
      <c r="B3138" s="2">
        <v>45525</v>
      </c>
      <c r="C3138">
        <v>8</v>
      </c>
      <c r="D3138">
        <v>2024</v>
      </c>
      <c r="F3138" t="s">
        <v>936</v>
      </c>
      <c r="G3138" t="s">
        <v>2744</v>
      </c>
      <c r="H3138" t="s">
        <v>1875</v>
      </c>
      <c r="I3138" t="s">
        <v>2054</v>
      </c>
      <c r="J3138" t="s">
        <v>2023</v>
      </c>
      <c r="K3138" t="s">
        <v>1912</v>
      </c>
      <c r="L3138" t="s">
        <v>1890</v>
      </c>
      <c r="M3138">
        <v>1</v>
      </c>
      <c r="N3138" s="3">
        <v>249</v>
      </c>
      <c r="O3138" s="3">
        <v>168</v>
      </c>
      <c r="P3138" s="4">
        <v>0.1</v>
      </c>
      <c r="Q3138" s="3">
        <v>224.1</v>
      </c>
      <c r="R3138" s="3">
        <v>168</v>
      </c>
      <c r="S3138" s="3">
        <v>56.1</v>
      </c>
      <c r="T3138" t="s">
        <v>1954</v>
      </c>
      <c r="U3138" t="s">
        <v>72</v>
      </c>
    </row>
    <row r="3139" spans="1:21" x14ac:dyDescent="0.35">
      <c r="A3139" t="s">
        <v>5703</v>
      </c>
      <c r="B3139" s="2">
        <v>45525</v>
      </c>
      <c r="C3139">
        <v>8</v>
      </c>
      <c r="D3139">
        <v>2024</v>
      </c>
      <c r="F3139" t="s">
        <v>1147</v>
      </c>
      <c r="G3139" t="s">
        <v>56</v>
      </c>
      <c r="H3139" t="s">
        <v>1874</v>
      </c>
      <c r="I3139" t="s">
        <v>2200</v>
      </c>
      <c r="J3139" t="s">
        <v>2061</v>
      </c>
      <c r="K3139" t="s">
        <v>1923</v>
      </c>
      <c r="L3139" t="s">
        <v>1888</v>
      </c>
      <c r="M3139">
        <v>1</v>
      </c>
      <c r="N3139" s="3">
        <v>25</v>
      </c>
      <c r="O3139" s="3">
        <v>11</v>
      </c>
      <c r="P3139" s="4">
        <v>0.2</v>
      </c>
      <c r="Q3139" s="3">
        <v>20</v>
      </c>
      <c r="R3139" s="3">
        <v>11</v>
      </c>
      <c r="S3139" s="3">
        <v>9</v>
      </c>
      <c r="T3139" t="s">
        <v>1954</v>
      </c>
      <c r="U3139" t="s">
        <v>72</v>
      </c>
    </row>
    <row r="3140" spans="1:21" x14ac:dyDescent="0.35">
      <c r="A3140" t="s">
        <v>5704</v>
      </c>
      <c r="B3140" s="2">
        <v>45525</v>
      </c>
      <c r="C3140">
        <v>8</v>
      </c>
      <c r="D3140">
        <v>2024</v>
      </c>
      <c r="F3140" t="s">
        <v>219</v>
      </c>
      <c r="G3140" t="s">
        <v>2595</v>
      </c>
      <c r="H3140" t="s">
        <v>1873</v>
      </c>
      <c r="I3140" t="s">
        <v>2395</v>
      </c>
      <c r="J3140" t="s">
        <v>1997</v>
      </c>
      <c r="K3140" t="s">
        <v>1906</v>
      </c>
      <c r="L3140" t="s">
        <v>1889</v>
      </c>
      <c r="M3140">
        <v>1</v>
      </c>
      <c r="N3140" s="3">
        <v>89</v>
      </c>
      <c r="O3140" s="3">
        <v>48</v>
      </c>
      <c r="P3140" s="4">
        <v>0.15</v>
      </c>
      <c r="Q3140" s="3">
        <v>75.650000000000006</v>
      </c>
      <c r="R3140" s="3">
        <v>48</v>
      </c>
      <c r="S3140" s="3">
        <v>27.65</v>
      </c>
      <c r="T3140" t="s">
        <v>1954</v>
      </c>
      <c r="U3140" t="s">
        <v>72</v>
      </c>
    </row>
    <row r="3141" spans="1:21" x14ac:dyDescent="0.35">
      <c r="A3141" t="s">
        <v>5705</v>
      </c>
      <c r="B3141" s="2">
        <v>45525</v>
      </c>
      <c r="C3141">
        <v>8</v>
      </c>
      <c r="D3141">
        <v>2024</v>
      </c>
      <c r="F3141" t="s">
        <v>1603</v>
      </c>
      <c r="G3141" t="s">
        <v>2668</v>
      </c>
      <c r="H3141" t="s">
        <v>1866</v>
      </c>
      <c r="I3141" t="s">
        <v>1866</v>
      </c>
      <c r="J3141" t="s">
        <v>2064</v>
      </c>
      <c r="K3141" t="s">
        <v>1922</v>
      </c>
      <c r="L3141" t="s">
        <v>1887</v>
      </c>
      <c r="M3141">
        <v>3</v>
      </c>
      <c r="N3141" s="3">
        <v>32</v>
      </c>
      <c r="O3141" s="3">
        <v>14</v>
      </c>
      <c r="P3141" s="4">
        <v>0.05</v>
      </c>
      <c r="Q3141" s="3">
        <v>91.2</v>
      </c>
      <c r="R3141" s="3">
        <v>42</v>
      </c>
      <c r="S3141" s="3">
        <v>49.2</v>
      </c>
      <c r="T3141" t="s">
        <v>1954</v>
      </c>
      <c r="U3141" t="s">
        <v>71</v>
      </c>
    </row>
    <row r="3142" spans="1:21" x14ac:dyDescent="0.35">
      <c r="A3142" t="s">
        <v>5706</v>
      </c>
      <c r="B3142" s="2">
        <v>45525</v>
      </c>
      <c r="C3142">
        <v>8</v>
      </c>
      <c r="D3142">
        <v>2024</v>
      </c>
      <c r="F3142" t="s">
        <v>788</v>
      </c>
      <c r="G3142" t="s">
        <v>2364</v>
      </c>
      <c r="H3142" t="s">
        <v>1868</v>
      </c>
      <c r="I3142" t="s">
        <v>2113</v>
      </c>
      <c r="J3142" t="s">
        <v>1956</v>
      </c>
      <c r="K3142" t="s">
        <v>1909</v>
      </c>
      <c r="L3142" t="s">
        <v>1887</v>
      </c>
      <c r="M3142">
        <v>4</v>
      </c>
      <c r="N3142" s="3">
        <v>95</v>
      </c>
      <c r="O3142" s="3">
        <v>54</v>
      </c>
      <c r="P3142" s="4">
        <v>0.05</v>
      </c>
      <c r="Q3142" s="3">
        <v>361</v>
      </c>
      <c r="R3142" s="3">
        <v>216</v>
      </c>
      <c r="S3142" s="3">
        <v>145</v>
      </c>
      <c r="T3142" t="s">
        <v>1954</v>
      </c>
      <c r="U3142" t="s">
        <v>72</v>
      </c>
    </row>
    <row r="3143" spans="1:21" x14ac:dyDescent="0.35">
      <c r="A3143" t="s">
        <v>5707</v>
      </c>
      <c r="B3143" s="2">
        <v>45525</v>
      </c>
      <c r="C3143">
        <v>8</v>
      </c>
      <c r="D3143">
        <v>2024</v>
      </c>
      <c r="F3143" t="s">
        <v>221</v>
      </c>
      <c r="G3143" t="s">
        <v>59</v>
      </c>
      <c r="H3143" t="s">
        <v>1870</v>
      </c>
      <c r="I3143" t="s">
        <v>2060</v>
      </c>
      <c r="J3143" t="s">
        <v>2001</v>
      </c>
      <c r="K3143" t="s">
        <v>1911</v>
      </c>
      <c r="L3143" t="s">
        <v>1886</v>
      </c>
      <c r="M3143">
        <v>3</v>
      </c>
      <c r="N3143" s="3">
        <v>58</v>
      </c>
      <c r="O3143" s="3">
        <v>25</v>
      </c>
      <c r="P3143" s="4">
        <v>0</v>
      </c>
      <c r="Q3143" s="3">
        <v>174</v>
      </c>
      <c r="R3143" s="3">
        <v>75</v>
      </c>
      <c r="S3143" s="3">
        <v>99</v>
      </c>
      <c r="T3143" t="s">
        <v>1954</v>
      </c>
      <c r="U3143" t="s">
        <v>72</v>
      </c>
    </row>
    <row r="3144" spans="1:21" x14ac:dyDescent="0.35">
      <c r="A3144" t="s">
        <v>5708</v>
      </c>
      <c r="B3144" s="2">
        <v>45525</v>
      </c>
      <c r="C3144">
        <v>8</v>
      </c>
      <c r="D3144">
        <v>2024</v>
      </c>
      <c r="F3144" t="s">
        <v>91</v>
      </c>
      <c r="G3144" t="s">
        <v>2532</v>
      </c>
      <c r="H3144" t="s">
        <v>1869</v>
      </c>
      <c r="I3144" t="s">
        <v>2157</v>
      </c>
      <c r="J3144" t="s">
        <v>1956</v>
      </c>
      <c r="K3144" t="s">
        <v>1909</v>
      </c>
      <c r="L3144" t="s">
        <v>1887</v>
      </c>
      <c r="M3144">
        <v>1</v>
      </c>
      <c r="N3144" s="3">
        <v>95</v>
      </c>
      <c r="O3144" s="3">
        <v>54</v>
      </c>
      <c r="P3144" s="4">
        <v>0.05</v>
      </c>
      <c r="Q3144" s="3">
        <v>90.25</v>
      </c>
      <c r="R3144" s="3">
        <v>54</v>
      </c>
      <c r="S3144" s="3">
        <v>36.25</v>
      </c>
      <c r="T3144" t="s">
        <v>1954</v>
      </c>
      <c r="U3144" t="s">
        <v>72</v>
      </c>
    </row>
    <row r="3145" spans="1:21" x14ac:dyDescent="0.35">
      <c r="A3145" t="s">
        <v>5709</v>
      </c>
      <c r="B3145" s="2">
        <v>45525</v>
      </c>
      <c r="C3145">
        <v>8</v>
      </c>
      <c r="D3145">
        <v>2024</v>
      </c>
      <c r="F3145" t="s">
        <v>642</v>
      </c>
      <c r="G3145" t="s">
        <v>2139</v>
      </c>
      <c r="H3145" t="s">
        <v>1866</v>
      </c>
      <c r="I3145" t="s">
        <v>1866</v>
      </c>
      <c r="J3145" t="s">
        <v>2067</v>
      </c>
      <c r="K3145" t="s">
        <v>1918</v>
      </c>
      <c r="L3145" t="s">
        <v>1889</v>
      </c>
      <c r="M3145">
        <v>1</v>
      </c>
      <c r="N3145" s="3">
        <v>69</v>
      </c>
      <c r="O3145" s="3">
        <v>37</v>
      </c>
      <c r="P3145" s="4">
        <v>0</v>
      </c>
      <c r="Q3145" s="3">
        <v>69</v>
      </c>
      <c r="R3145" s="3">
        <v>37</v>
      </c>
      <c r="S3145" s="3">
        <v>32</v>
      </c>
      <c r="T3145" t="s">
        <v>1954</v>
      </c>
      <c r="U3145" t="s">
        <v>71</v>
      </c>
    </row>
    <row r="3146" spans="1:21" x14ac:dyDescent="0.35">
      <c r="A3146" t="s">
        <v>5710</v>
      </c>
      <c r="B3146" s="2">
        <v>45525</v>
      </c>
      <c r="C3146">
        <v>8</v>
      </c>
      <c r="D3146">
        <v>2024</v>
      </c>
      <c r="F3146" t="s">
        <v>318</v>
      </c>
      <c r="G3146" t="s">
        <v>3948</v>
      </c>
      <c r="H3146" t="s">
        <v>1868</v>
      </c>
      <c r="I3146" t="s">
        <v>2113</v>
      </c>
      <c r="J3146" t="s">
        <v>1956</v>
      </c>
      <c r="K3146" t="s">
        <v>1909</v>
      </c>
      <c r="L3146" t="s">
        <v>1887</v>
      </c>
      <c r="M3146">
        <v>2</v>
      </c>
      <c r="N3146" s="3">
        <v>95</v>
      </c>
      <c r="O3146" s="3">
        <v>54</v>
      </c>
      <c r="P3146" s="4">
        <v>0</v>
      </c>
      <c r="Q3146" s="3">
        <v>190</v>
      </c>
      <c r="R3146" s="3">
        <v>108</v>
      </c>
      <c r="S3146" s="3">
        <v>82</v>
      </c>
      <c r="T3146" t="s">
        <v>1954</v>
      </c>
      <c r="U3146" t="s">
        <v>72</v>
      </c>
    </row>
    <row r="3147" spans="1:21" x14ac:dyDescent="0.35">
      <c r="A3147" t="s">
        <v>5711</v>
      </c>
      <c r="B3147" s="2">
        <v>45525</v>
      </c>
      <c r="C3147">
        <v>8</v>
      </c>
      <c r="D3147">
        <v>2024</v>
      </c>
      <c r="F3147" t="s">
        <v>578</v>
      </c>
      <c r="G3147" t="s">
        <v>2364</v>
      </c>
      <c r="H3147" t="s">
        <v>1864</v>
      </c>
      <c r="I3147" t="s">
        <v>2087</v>
      </c>
      <c r="J3147" t="s">
        <v>1967</v>
      </c>
      <c r="K3147" t="s">
        <v>1913</v>
      </c>
      <c r="L3147" t="s">
        <v>1888</v>
      </c>
      <c r="M3147">
        <v>2</v>
      </c>
      <c r="N3147" s="3">
        <v>78</v>
      </c>
      <c r="O3147" s="3">
        <v>39</v>
      </c>
      <c r="P3147" s="4">
        <v>0.15</v>
      </c>
      <c r="Q3147" s="3">
        <v>132.6</v>
      </c>
      <c r="R3147" s="3">
        <v>78</v>
      </c>
      <c r="S3147" s="3">
        <v>54.6</v>
      </c>
      <c r="T3147" t="s">
        <v>1954</v>
      </c>
      <c r="U3147" t="s">
        <v>72</v>
      </c>
    </row>
    <row r="3148" spans="1:21" x14ac:dyDescent="0.35">
      <c r="A3148" t="s">
        <v>5712</v>
      </c>
      <c r="B3148" s="2">
        <v>45525</v>
      </c>
      <c r="C3148">
        <v>8</v>
      </c>
      <c r="D3148">
        <v>2024</v>
      </c>
      <c r="F3148" t="s">
        <v>1037</v>
      </c>
      <c r="G3148" t="s">
        <v>3348</v>
      </c>
      <c r="H3148" t="s">
        <v>1868</v>
      </c>
      <c r="I3148" t="s">
        <v>2022</v>
      </c>
      <c r="J3148" t="s">
        <v>1956</v>
      </c>
      <c r="K3148" t="s">
        <v>1909</v>
      </c>
      <c r="L3148" t="s">
        <v>1887</v>
      </c>
      <c r="M3148">
        <v>1</v>
      </c>
      <c r="N3148" s="3">
        <v>95</v>
      </c>
      <c r="O3148" s="3">
        <v>54</v>
      </c>
      <c r="P3148" s="4">
        <v>0.05</v>
      </c>
      <c r="Q3148" s="3">
        <v>90.25</v>
      </c>
      <c r="R3148" s="3">
        <v>54</v>
      </c>
      <c r="S3148" s="3">
        <v>36.25</v>
      </c>
      <c r="T3148" t="s">
        <v>1954</v>
      </c>
      <c r="U3148" t="s">
        <v>72</v>
      </c>
    </row>
    <row r="3149" spans="1:21" x14ac:dyDescent="0.35">
      <c r="A3149" t="s">
        <v>5713</v>
      </c>
      <c r="B3149" s="2">
        <v>45525</v>
      </c>
      <c r="C3149">
        <v>8</v>
      </c>
      <c r="D3149">
        <v>2024</v>
      </c>
      <c r="F3149" t="s">
        <v>324</v>
      </c>
      <c r="G3149" t="s">
        <v>2630</v>
      </c>
      <c r="H3149" t="s">
        <v>1866</v>
      </c>
      <c r="I3149" t="s">
        <v>1866</v>
      </c>
      <c r="J3149" t="s">
        <v>2015</v>
      </c>
      <c r="K3149" t="s">
        <v>1914</v>
      </c>
      <c r="L3149" t="s">
        <v>1888</v>
      </c>
      <c r="M3149">
        <v>1</v>
      </c>
      <c r="N3149" s="3">
        <v>65</v>
      </c>
      <c r="O3149" s="3">
        <v>32</v>
      </c>
      <c r="P3149" s="4">
        <v>0</v>
      </c>
      <c r="Q3149" s="3">
        <v>65</v>
      </c>
      <c r="R3149" s="3">
        <v>32</v>
      </c>
      <c r="S3149" s="3">
        <v>33</v>
      </c>
      <c r="T3149" t="s">
        <v>1954</v>
      </c>
      <c r="U3149" t="s">
        <v>72</v>
      </c>
    </row>
    <row r="3150" spans="1:21" x14ac:dyDescent="0.35">
      <c r="A3150" t="s">
        <v>5714</v>
      </c>
      <c r="B3150" s="2">
        <v>45525</v>
      </c>
      <c r="C3150">
        <v>8</v>
      </c>
      <c r="D3150">
        <v>2024</v>
      </c>
      <c r="F3150" t="s">
        <v>127</v>
      </c>
      <c r="G3150" t="s">
        <v>3099</v>
      </c>
      <c r="H3150" t="s">
        <v>1866</v>
      </c>
      <c r="I3150" t="s">
        <v>1866</v>
      </c>
      <c r="J3150" t="s">
        <v>1963</v>
      </c>
      <c r="K3150" t="s">
        <v>1907</v>
      </c>
      <c r="L3150" t="s">
        <v>1890</v>
      </c>
      <c r="M3150">
        <v>1</v>
      </c>
      <c r="N3150" s="3">
        <v>119</v>
      </c>
      <c r="O3150" s="3">
        <v>72</v>
      </c>
      <c r="P3150" s="4">
        <v>0.1</v>
      </c>
      <c r="Q3150" s="3">
        <v>107.1</v>
      </c>
      <c r="R3150" s="3">
        <v>72</v>
      </c>
      <c r="S3150" s="3">
        <v>35.1</v>
      </c>
      <c r="T3150" t="s">
        <v>1954</v>
      </c>
      <c r="U3150" t="s">
        <v>72</v>
      </c>
    </row>
    <row r="3151" spans="1:21" x14ac:dyDescent="0.35">
      <c r="A3151" t="s">
        <v>5715</v>
      </c>
      <c r="B3151" s="2">
        <v>45526</v>
      </c>
      <c r="C3151">
        <v>8</v>
      </c>
      <c r="D3151">
        <v>2024</v>
      </c>
      <c r="F3151" t="s">
        <v>908</v>
      </c>
      <c r="G3151" t="s">
        <v>2412</v>
      </c>
      <c r="H3151" t="s">
        <v>1871</v>
      </c>
      <c r="I3151" t="s">
        <v>2234</v>
      </c>
      <c r="J3151" t="s">
        <v>1967</v>
      </c>
      <c r="K3151" t="s">
        <v>1913</v>
      </c>
      <c r="L3151" t="s">
        <v>1888</v>
      </c>
      <c r="M3151">
        <v>2</v>
      </c>
      <c r="N3151" s="3">
        <v>78</v>
      </c>
      <c r="O3151" s="3">
        <v>39</v>
      </c>
      <c r="P3151" s="4">
        <v>0</v>
      </c>
      <c r="Q3151" s="3">
        <v>156</v>
      </c>
      <c r="R3151" s="3">
        <v>78</v>
      </c>
      <c r="S3151" s="3">
        <v>78</v>
      </c>
      <c r="T3151" t="s">
        <v>1954</v>
      </c>
      <c r="U3151" t="s">
        <v>72</v>
      </c>
    </row>
    <row r="3152" spans="1:21" x14ac:dyDescent="0.35">
      <c r="A3152" t="s">
        <v>5716</v>
      </c>
      <c r="B3152" s="2">
        <v>45526</v>
      </c>
      <c r="C3152">
        <v>8</v>
      </c>
      <c r="D3152">
        <v>2024</v>
      </c>
      <c r="F3152" t="s">
        <v>246</v>
      </c>
      <c r="G3152" t="s">
        <v>3205</v>
      </c>
      <c r="H3152" t="s">
        <v>1870</v>
      </c>
      <c r="I3152" t="s">
        <v>2192</v>
      </c>
      <c r="J3152" t="s">
        <v>1997</v>
      </c>
      <c r="K3152" t="s">
        <v>1906</v>
      </c>
      <c r="L3152" t="s">
        <v>1889</v>
      </c>
      <c r="M3152">
        <v>1</v>
      </c>
      <c r="N3152" s="3">
        <v>89</v>
      </c>
      <c r="O3152" s="3">
        <v>48</v>
      </c>
      <c r="P3152" s="4">
        <v>0.15</v>
      </c>
      <c r="Q3152" s="3">
        <v>75.650000000000006</v>
      </c>
      <c r="R3152" s="3">
        <v>48</v>
      </c>
      <c r="S3152" s="3">
        <v>27.65</v>
      </c>
      <c r="T3152" t="s">
        <v>1954</v>
      </c>
      <c r="U3152" t="s">
        <v>72</v>
      </c>
    </row>
    <row r="3153" spans="1:21" x14ac:dyDescent="0.35">
      <c r="A3153" t="s">
        <v>5717</v>
      </c>
      <c r="B3153" s="2">
        <v>45526</v>
      </c>
      <c r="C3153">
        <v>8</v>
      </c>
      <c r="D3153">
        <v>2024</v>
      </c>
      <c r="F3153" t="s">
        <v>1535</v>
      </c>
      <c r="G3153" t="s">
        <v>3874</v>
      </c>
      <c r="H3153" t="s">
        <v>1871</v>
      </c>
      <c r="I3153" t="s">
        <v>2144</v>
      </c>
      <c r="J3153" t="s">
        <v>1953</v>
      </c>
      <c r="K3153" t="s">
        <v>1905</v>
      </c>
      <c r="L3153" t="s">
        <v>1888</v>
      </c>
      <c r="M3153">
        <v>1</v>
      </c>
      <c r="N3153" s="3">
        <v>120</v>
      </c>
      <c r="O3153" s="3">
        <v>63</v>
      </c>
      <c r="P3153" s="4">
        <v>0.05</v>
      </c>
      <c r="Q3153" s="3">
        <v>114</v>
      </c>
      <c r="R3153" s="3">
        <v>63</v>
      </c>
      <c r="S3153" s="3">
        <v>51</v>
      </c>
      <c r="T3153" t="s">
        <v>1954</v>
      </c>
      <c r="U3153" t="s">
        <v>71</v>
      </c>
    </row>
    <row r="3154" spans="1:21" x14ac:dyDescent="0.35">
      <c r="A3154" t="s">
        <v>5718</v>
      </c>
      <c r="B3154" s="2">
        <v>45526</v>
      </c>
      <c r="C3154">
        <v>8</v>
      </c>
      <c r="D3154">
        <v>2024</v>
      </c>
      <c r="F3154" t="s">
        <v>640</v>
      </c>
      <c r="G3154" t="s">
        <v>4254</v>
      </c>
      <c r="H3154" t="s">
        <v>1871</v>
      </c>
      <c r="I3154" t="s">
        <v>1990</v>
      </c>
      <c r="J3154" t="s">
        <v>2061</v>
      </c>
      <c r="K3154" t="s">
        <v>1923</v>
      </c>
      <c r="L3154" t="s">
        <v>1888</v>
      </c>
      <c r="M3154">
        <v>2</v>
      </c>
      <c r="N3154" s="3">
        <v>25</v>
      </c>
      <c r="O3154" s="3">
        <v>11</v>
      </c>
      <c r="P3154" s="4">
        <v>0.05</v>
      </c>
      <c r="Q3154" s="3">
        <v>47.5</v>
      </c>
      <c r="R3154" s="3">
        <v>22</v>
      </c>
      <c r="S3154" s="3">
        <v>25.5</v>
      </c>
      <c r="T3154" t="s">
        <v>1954</v>
      </c>
      <c r="U3154" t="s">
        <v>72</v>
      </c>
    </row>
    <row r="3155" spans="1:21" x14ac:dyDescent="0.35">
      <c r="A3155" t="s">
        <v>5719</v>
      </c>
      <c r="B3155" s="2">
        <v>45526</v>
      </c>
      <c r="C3155">
        <v>8</v>
      </c>
      <c r="D3155">
        <v>2024</v>
      </c>
      <c r="F3155" t="s">
        <v>761</v>
      </c>
      <c r="G3155" t="s">
        <v>2318</v>
      </c>
      <c r="H3155" t="s">
        <v>1875</v>
      </c>
      <c r="I3155" t="s">
        <v>1981</v>
      </c>
      <c r="J3155" t="s">
        <v>2015</v>
      </c>
      <c r="K3155" t="s">
        <v>1914</v>
      </c>
      <c r="L3155" t="s">
        <v>1888</v>
      </c>
      <c r="M3155">
        <v>1</v>
      </c>
      <c r="N3155" s="3">
        <v>65</v>
      </c>
      <c r="O3155" s="3">
        <v>32</v>
      </c>
      <c r="P3155" s="4">
        <v>0.05</v>
      </c>
      <c r="Q3155" s="3">
        <v>61.75</v>
      </c>
      <c r="R3155" s="3">
        <v>32</v>
      </c>
      <c r="S3155" s="3">
        <v>29.75</v>
      </c>
      <c r="T3155" t="s">
        <v>1954</v>
      </c>
      <c r="U3155" t="s">
        <v>72</v>
      </c>
    </row>
    <row r="3156" spans="1:21" x14ac:dyDescent="0.35">
      <c r="A3156" t="s">
        <v>5720</v>
      </c>
      <c r="B3156" s="2">
        <v>45526</v>
      </c>
      <c r="C3156">
        <v>8</v>
      </c>
      <c r="D3156">
        <v>2024</v>
      </c>
      <c r="F3156" t="s">
        <v>529</v>
      </c>
      <c r="G3156" t="s">
        <v>2824</v>
      </c>
      <c r="H3156" t="s">
        <v>1873</v>
      </c>
      <c r="I3156" t="s">
        <v>2070</v>
      </c>
      <c r="J3156" t="s">
        <v>2183</v>
      </c>
      <c r="K3156" t="s">
        <v>1917</v>
      </c>
      <c r="L3156" t="s">
        <v>1886</v>
      </c>
      <c r="M3156">
        <v>2</v>
      </c>
      <c r="N3156" s="3">
        <v>72</v>
      </c>
      <c r="O3156" s="3">
        <v>34</v>
      </c>
      <c r="P3156" s="4">
        <v>0.05</v>
      </c>
      <c r="Q3156" s="3">
        <v>136.80000000000001</v>
      </c>
      <c r="R3156" s="3">
        <v>68</v>
      </c>
      <c r="S3156" s="3">
        <v>68.8</v>
      </c>
      <c r="T3156" t="s">
        <v>1954</v>
      </c>
      <c r="U3156" t="s">
        <v>71</v>
      </c>
    </row>
    <row r="3157" spans="1:21" x14ac:dyDescent="0.35">
      <c r="A3157" t="s">
        <v>5721</v>
      </c>
      <c r="B3157" s="2">
        <v>45526</v>
      </c>
      <c r="C3157">
        <v>8</v>
      </c>
      <c r="D3157">
        <v>2024</v>
      </c>
      <c r="F3157" t="s">
        <v>852</v>
      </c>
      <c r="G3157" t="s">
        <v>3654</v>
      </c>
      <c r="H3157" t="s">
        <v>1875</v>
      </c>
      <c r="I3157" t="s">
        <v>2054</v>
      </c>
      <c r="J3157" t="s">
        <v>2183</v>
      </c>
      <c r="K3157" t="s">
        <v>1917</v>
      </c>
      <c r="L3157" t="s">
        <v>1886</v>
      </c>
      <c r="M3157">
        <v>1</v>
      </c>
      <c r="N3157" s="3">
        <v>72</v>
      </c>
      <c r="O3157" s="3">
        <v>34</v>
      </c>
      <c r="P3157" s="4">
        <v>0.05</v>
      </c>
      <c r="Q3157" s="3">
        <v>68.400000000000006</v>
      </c>
      <c r="R3157" s="3">
        <v>34</v>
      </c>
      <c r="S3157" s="3">
        <v>34.4</v>
      </c>
      <c r="T3157" t="s">
        <v>1954</v>
      </c>
      <c r="U3157" t="s">
        <v>72</v>
      </c>
    </row>
    <row r="3158" spans="1:21" x14ac:dyDescent="0.35">
      <c r="A3158" t="s">
        <v>5722</v>
      </c>
      <c r="B3158" s="2">
        <v>45526</v>
      </c>
      <c r="C3158">
        <v>8</v>
      </c>
      <c r="D3158">
        <v>2024</v>
      </c>
      <c r="F3158" t="s">
        <v>124</v>
      </c>
      <c r="G3158" t="s">
        <v>2624</v>
      </c>
      <c r="H3158" t="s">
        <v>1872</v>
      </c>
      <c r="I3158" t="s">
        <v>2076</v>
      </c>
      <c r="J3158" t="s">
        <v>2114</v>
      </c>
      <c r="K3158" t="s">
        <v>1915</v>
      </c>
      <c r="L3158" t="s">
        <v>1886</v>
      </c>
      <c r="M3158">
        <v>1</v>
      </c>
      <c r="N3158" s="3">
        <v>85</v>
      </c>
      <c r="O3158" s="3">
        <v>41</v>
      </c>
      <c r="P3158" s="4">
        <v>0.1</v>
      </c>
      <c r="Q3158" s="3">
        <v>76.5</v>
      </c>
      <c r="R3158" s="3">
        <v>41</v>
      </c>
      <c r="S3158" s="3">
        <v>35.5</v>
      </c>
      <c r="T3158" t="s">
        <v>1954</v>
      </c>
      <c r="U3158" t="s">
        <v>72</v>
      </c>
    </row>
    <row r="3159" spans="1:21" x14ac:dyDescent="0.35">
      <c r="A3159" t="s">
        <v>5723</v>
      </c>
      <c r="B3159" s="2">
        <v>45526</v>
      </c>
      <c r="C3159">
        <v>8</v>
      </c>
      <c r="D3159">
        <v>2024</v>
      </c>
      <c r="F3159" t="s">
        <v>221</v>
      </c>
      <c r="G3159" t="s">
        <v>59</v>
      </c>
      <c r="H3159" t="s">
        <v>1870</v>
      </c>
      <c r="I3159" t="s">
        <v>2060</v>
      </c>
      <c r="J3159" t="s">
        <v>2034</v>
      </c>
      <c r="K3159" t="s">
        <v>1904</v>
      </c>
      <c r="L3159" t="s">
        <v>1889</v>
      </c>
      <c r="M3159">
        <v>2</v>
      </c>
      <c r="N3159" s="3">
        <v>149</v>
      </c>
      <c r="O3159" s="3">
        <v>91</v>
      </c>
      <c r="P3159" s="4">
        <v>0.05</v>
      </c>
      <c r="Q3159" s="3">
        <v>283.10000000000002</v>
      </c>
      <c r="R3159" s="3">
        <v>182</v>
      </c>
      <c r="S3159" s="3">
        <v>101.1</v>
      </c>
      <c r="T3159" t="s">
        <v>1954</v>
      </c>
      <c r="U3159" t="s">
        <v>72</v>
      </c>
    </row>
    <row r="3160" spans="1:21" x14ac:dyDescent="0.35">
      <c r="A3160" t="s">
        <v>5724</v>
      </c>
      <c r="B3160" s="2">
        <v>45527</v>
      </c>
      <c r="C3160">
        <v>8</v>
      </c>
      <c r="D3160">
        <v>2024</v>
      </c>
      <c r="F3160" t="s">
        <v>625</v>
      </c>
      <c r="G3160" t="s">
        <v>3572</v>
      </c>
      <c r="H3160" t="s">
        <v>1867</v>
      </c>
      <c r="I3160" t="s">
        <v>2181</v>
      </c>
      <c r="J3160" t="s">
        <v>2023</v>
      </c>
      <c r="K3160" t="s">
        <v>1912</v>
      </c>
      <c r="L3160" t="s">
        <v>1890</v>
      </c>
      <c r="M3160">
        <v>1</v>
      </c>
      <c r="N3160" s="3">
        <v>249</v>
      </c>
      <c r="O3160" s="3">
        <v>168</v>
      </c>
      <c r="P3160" s="4">
        <v>0.1</v>
      </c>
      <c r="Q3160" s="3">
        <v>224.1</v>
      </c>
      <c r="R3160" s="3">
        <v>168</v>
      </c>
      <c r="S3160" s="3">
        <v>56.1</v>
      </c>
      <c r="T3160" t="s">
        <v>1954</v>
      </c>
      <c r="U3160" t="s">
        <v>72</v>
      </c>
    </row>
    <row r="3161" spans="1:21" x14ac:dyDescent="0.35">
      <c r="A3161" t="s">
        <v>5725</v>
      </c>
      <c r="B3161" s="2">
        <v>45527</v>
      </c>
      <c r="C3161">
        <v>8</v>
      </c>
      <c r="D3161">
        <v>2024</v>
      </c>
      <c r="F3161" t="s">
        <v>711</v>
      </c>
      <c r="G3161" t="s">
        <v>3411</v>
      </c>
      <c r="H3161" t="s">
        <v>1868</v>
      </c>
      <c r="I3161" t="s">
        <v>2022</v>
      </c>
      <c r="J3161" t="s">
        <v>2026</v>
      </c>
      <c r="K3161" t="s">
        <v>1919</v>
      </c>
      <c r="L3161" t="s">
        <v>1887</v>
      </c>
      <c r="M3161">
        <v>1</v>
      </c>
      <c r="N3161" s="3">
        <v>85</v>
      </c>
      <c r="O3161" s="3">
        <v>44</v>
      </c>
      <c r="P3161" s="4">
        <v>0</v>
      </c>
      <c r="Q3161" s="3">
        <v>85</v>
      </c>
      <c r="R3161" s="3">
        <v>44</v>
      </c>
      <c r="S3161" s="3">
        <v>41</v>
      </c>
      <c r="T3161" t="s">
        <v>1954</v>
      </c>
      <c r="U3161" t="s">
        <v>72</v>
      </c>
    </row>
    <row r="3162" spans="1:21" x14ac:dyDescent="0.35">
      <c r="A3162" t="s">
        <v>5726</v>
      </c>
      <c r="B3162" s="2">
        <v>45527</v>
      </c>
      <c r="C3162">
        <v>8</v>
      </c>
      <c r="D3162">
        <v>2024</v>
      </c>
      <c r="F3162" t="s">
        <v>1306</v>
      </c>
      <c r="G3162" t="s">
        <v>2156</v>
      </c>
      <c r="H3162" t="s">
        <v>1870</v>
      </c>
      <c r="I3162" t="s">
        <v>2060</v>
      </c>
      <c r="J3162" t="s">
        <v>1997</v>
      </c>
      <c r="K3162" t="s">
        <v>1906</v>
      </c>
      <c r="L3162" t="s">
        <v>1889</v>
      </c>
      <c r="M3162">
        <v>2</v>
      </c>
      <c r="N3162" s="3">
        <v>89</v>
      </c>
      <c r="O3162" s="3">
        <v>48</v>
      </c>
      <c r="P3162" s="4">
        <v>0</v>
      </c>
      <c r="Q3162" s="3">
        <v>178</v>
      </c>
      <c r="R3162" s="3">
        <v>96</v>
      </c>
      <c r="S3162" s="3">
        <v>82</v>
      </c>
      <c r="T3162" t="s">
        <v>1954</v>
      </c>
      <c r="U3162" t="s">
        <v>72</v>
      </c>
    </row>
    <row r="3163" spans="1:21" x14ac:dyDescent="0.35">
      <c r="A3163" t="s">
        <v>5727</v>
      </c>
      <c r="B3163" s="2">
        <v>45527</v>
      </c>
      <c r="C3163">
        <v>8</v>
      </c>
      <c r="D3163">
        <v>2024</v>
      </c>
      <c r="F3163" t="s">
        <v>295</v>
      </c>
      <c r="G3163" t="s">
        <v>64</v>
      </c>
      <c r="H3163" t="s">
        <v>1873</v>
      </c>
      <c r="I3163" t="s">
        <v>2323</v>
      </c>
      <c r="J3163" t="s">
        <v>1953</v>
      </c>
      <c r="K3163" t="s">
        <v>1905</v>
      </c>
      <c r="L3163" t="s">
        <v>1888</v>
      </c>
      <c r="M3163">
        <v>1</v>
      </c>
      <c r="N3163" s="3">
        <v>120</v>
      </c>
      <c r="O3163" s="3">
        <v>63</v>
      </c>
      <c r="P3163" s="4">
        <v>0</v>
      </c>
      <c r="Q3163" s="3">
        <v>120</v>
      </c>
      <c r="R3163" s="3">
        <v>63</v>
      </c>
      <c r="S3163" s="3">
        <v>57</v>
      </c>
      <c r="T3163" t="s">
        <v>1954</v>
      </c>
      <c r="U3163" t="s">
        <v>72</v>
      </c>
    </row>
    <row r="3164" spans="1:21" x14ac:dyDescent="0.35">
      <c r="A3164" t="s">
        <v>5728</v>
      </c>
      <c r="B3164" s="2">
        <v>45527</v>
      </c>
      <c r="C3164">
        <v>8</v>
      </c>
      <c r="D3164">
        <v>2024</v>
      </c>
      <c r="F3164" t="s">
        <v>921</v>
      </c>
      <c r="G3164" t="s">
        <v>2298</v>
      </c>
      <c r="H3164" t="s">
        <v>1863</v>
      </c>
      <c r="I3164" t="s">
        <v>1952</v>
      </c>
      <c r="J3164" t="s">
        <v>2067</v>
      </c>
      <c r="K3164" t="s">
        <v>1918</v>
      </c>
      <c r="L3164" t="s">
        <v>1889</v>
      </c>
      <c r="M3164">
        <v>1</v>
      </c>
      <c r="N3164" s="3">
        <v>69</v>
      </c>
      <c r="O3164" s="3">
        <v>37</v>
      </c>
      <c r="P3164" s="4">
        <v>0</v>
      </c>
      <c r="Q3164" s="3">
        <v>69</v>
      </c>
      <c r="R3164" s="3">
        <v>37</v>
      </c>
      <c r="S3164" s="3">
        <v>32</v>
      </c>
      <c r="T3164" t="s">
        <v>1954</v>
      </c>
      <c r="U3164" t="s">
        <v>72</v>
      </c>
    </row>
    <row r="3165" spans="1:21" x14ac:dyDescent="0.35">
      <c r="A3165" t="s">
        <v>5729</v>
      </c>
      <c r="B3165" s="2">
        <v>45527</v>
      </c>
      <c r="C3165">
        <v>8</v>
      </c>
      <c r="D3165">
        <v>2024</v>
      </c>
      <c r="F3165" t="s">
        <v>1758</v>
      </c>
      <c r="G3165" t="s">
        <v>62</v>
      </c>
      <c r="H3165" t="s">
        <v>1866</v>
      </c>
      <c r="I3165" t="s">
        <v>1866</v>
      </c>
      <c r="J3165" t="s">
        <v>1956</v>
      </c>
      <c r="K3165" t="s">
        <v>1909</v>
      </c>
      <c r="L3165" t="s">
        <v>1887</v>
      </c>
      <c r="M3165">
        <v>1</v>
      </c>
      <c r="N3165" s="3">
        <v>95</v>
      </c>
      <c r="O3165" s="3">
        <v>54</v>
      </c>
      <c r="P3165" s="4">
        <v>0.2</v>
      </c>
      <c r="Q3165" s="3">
        <v>76</v>
      </c>
      <c r="R3165" s="3">
        <v>54</v>
      </c>
      <c r="S3165" s="3">
        <v>22</v>
      </c>
      <c r="T3165" t="s">
        <v>1954</v>
      </c>
      <c r="U3165" t="s">
        <v>72</v>
      </c>
    </row>
    <row r="3166" spans="1:21" x14ac:dyDescent="0.35">
      <c r="A3166" t="s">
        <v>5730</v>
      </c>
      <c r="B3166" s="2">
        <v>45527</v>
      </c>
      <c r="C3166">
        <v>8</v>
      </c>
      <c r="D3166">
        <v>2024</v>
      </c>
      <c r="F3166" t="s">
        <v>352</v>
      </c>
      <c r="G3166" t="s">
        <v>2107</v>
      </c>
      <c r="H3166" t="s">
        <v>1874</v>
      </c>
      <c r="I3166" t="s">
        <v>2041</v>
      </c>
      <c r="J3166" t="s">
        <v>2015</v>
      </c>
      <c r="K3166" t="s">
        <v>1914</v>
      </c>
      <c r="L3166" t="s">
        <v>1888</v>
      </c>
      <c r="M3166">
        <v>2</v>
      </c>
      <c r="N3166" s="3">
        <v>65</v>
      </c>
      <c r="O3166" s="3">
        <v>32</v>
      </c>
      <c r="P3166" s="4">
        <v>0.05</v>
      </c>
      <c r="Q3166" s="3">
        <v>123.5</v>
      </c>
      <c r="R3166" s="3">
        <v>64</v>
      </c>
      <c r="S3166" s="3">
        <v>59.5</v>
      </c>
      <c r="T3166" t="s">
        <v>1954</v>
      </c>
      <c r="U3166" t="s">
        <v>72</v>
      </c>
    </row>
    <row r="3167" spans="1:21" x14ac:dyDescent="0.35">
      <c r="A3167" t="s">
        <v>5731</v>
      </c>
      <c r="B3167" s="2">
        <v>45527</v>
      </c>
      <c r="C3167">
        <v>8</v>
      </c>
      <c r="D3167">
        <v>2024</v>
      </c>
      <c r="F3167" t="s">
        <v>1223</v>
      </c>
      <c r="G3167" t="s">
        <v>2506</v>
      </c>
      <c r="H3167" t="s">
        <v>1874</v>
      </c>
      <c r="I3167" t="s">
        <v>2200</v>
      </c>
      <c r="J3167" t="s">
        <v>1987</v>
      </c>
      <c r="K3167" t="s">
        <v>1908</v>
      </c>
      <c r="L3167" t="s">
        <v>1890</v>
      </c>
      <c r="M3167">
        <v>1</v>
      </c>
      <c r="N3167" s="3">
        <v>129</v>
      </c>
      <c r="O3167" s="3">
        <v>78</v>
      </c>
      <c r="P3167" s="4">
        <v>0.1</v>
      </c>
      <c r="Q3167" s="3">
        <v>116.1</v>
      </c>
      <c r="R3167" s="3">
        <v>78</v>
      </c>
      <c r="S3167" s="3">
        <v>38.1</v>
      </c>
      <c r="T3167" t="s">
        <v>1954</v>
      </c>
      <c r="U3167" t="s">
        <v>72</v>
      </c>
    </row>
    <row r="3168" spans="1:21" x14ac:dyDescent="0.35">
      <c r="A3168" t="s">
        <v>5732</v>
      </c>
      <c r="B3168" s="2">
        <v>45528</v>
      </c>
      <c r="C3168">
        <v>8</v>
      </c>
      <c r="D3168">
        <v>2024</v>
      </c>
      <c r="F3168" t="s">
        <v>391</v>
      </c>
      <c r="G3168" t="s">
        <v>4514</v>
      </c>
      <c r="H3168" t="s">
        <v>1871</v>
      </c>
      <c r="I3168" t="s">
        <v>2144</v>
      </c>
      <c r="J3168" t="s">
        <v>1997</v>
      </c>
      <c r="K3168" t="s">
        <v>1906</v>
      </c>
      <c r="L3168" t="s">
        <v>1889</v>
      </c>
      <c r="M3168">
        <v>2</v>
      </c>
      <c r="N3168" s="3">
        <v>89</v>
      </c>
      <c r="O3168" s="3">
        <v>48</v>
      </c>
      <c r="P3168" s="4">
        <v>0</v>
      </c>
      <c r="Q3168" s="3">
        <v>178</v>
      </c>
      <c r="R3168" s="3">
        <v>96</v>
      </c>
      <c r="S3168" s="3">
        <v>82</v>
      </c>
      <c r="T3168" t="s">
        <v>1954</v>
      </c>
      <c r="U3168" t="s">
        <v>72</v>
      </c>
    </row>
    <row r="3169" spans="1:21" x14ac:dyDescent="0.35">
      <c r="A3169" t="s">
        <v>5733</v>
      </c>
      <c r="B3169" s="2">
        <v>45528</v>
      </c>
      <c r="C3169">
        <v>8</v>
      </c>
      <c r="D3169">
        <v>2024</v>
      </c>
      <c r="F3169" t="s">
        <v>334</v>
      </c>
      <c r="G3169" t="s">
        <v>2293</v>
      </c>
      <c r="H3169" t="s">
        <v>1871</v>
      </c>
      <c r="I3169" t="s">
        <v>2234</v>
      </c>
      <c r="J3169" t="s">
        <v>2061</v>
      </c>
      <c r="K3169" t="s">
        <v>1923</v>
      </c>
      <c r="L3169" t="s">
        <v>1888</v>
      </c>
      <c r="M3169">
        <v>3</v>
      </c>
      <c r="N3169" s="3">
        <v>25</v>
      </c>
      <c r="O3169" s="3">
        <v>11</v>
      </c>
      <c r="P3169" s="4">
        <v>0</v>
      </c>
      <c r="Q3169" s="3">
        <v>75</v>
      </c>
      <c r="R3169" s="3">
        <v>33</v>
      </c>
      <c r="S3169" s="3">
        <v>42</v>
      </c>
      <c r="T3169" t="s">
        <v>1954</v>
      </c>
      <c r="U3169" t="s">
        <v>72</v>
      </c>
    </row>
    <row r="3170" spans="1:21" x14ac:dyDescent="0.35">
      <c r="A3170" t="s">
        <v>5734</v>
      </c>
      <c r="B3170" s="2">
        <v>45528</v>
      </c>
      <c r="C3170">
        <v>8</v>
      </c>
      <c r="D3170">
        <v>2024</v>
      </c>
      <c r="F3170" t="s">
        <v>1093</v>
      </c>
      <c r="G3170" t="s">
        <v>3328</v>
      </c>
      <c r="H3170" t="s">
        <v>1870</v>
      </c>
      <c r="I3170" t="s">
        <v>2192</v>
      </c>
      <c r="J3170" t="s">
        <v>2064</v>
      </c>
      <c r="K3170" t="s">
        <v>1922</v>
      </c>
      <c r="L3170" t="s">
        <v>1887</v>
      </c>
      <c r="M3170">
        <v>1</v>
      </c>
      <c r="N3170" s="3">
        <v>32</v>
      </c>
      <c r="O3170" s="3">
        <v>14</v>
      </c>
      <c r="P3170" s="4">
        <v>0</v>
      </c>
      <c r="Q3170" s="3">
        <v>32</v>
      </c>
      <c r="R3170" s="3">
        <v>14</v>
      </c>
      <c r="S3170" s="3">
        <v>18</v>
      </c>
      <c r="T3170" t="s">
        <v>1954</v>
      </c>
      <c r="U3170" t="s">
        <v>72</v>
      </c>
    </row>
    <row r="3171" spans="1:21" x14ac:dyDescent="0.35">
      <c r="A3171" t="s">
        <v>5735</v>
      </c>
      <c r="B3171" s="2">
        <v>45528</v>
      </c>
      <c r="C3171">
        <v>8</v>
      </c>
      <c r="D3171">
        <v>2024</v>
      </c>
      <c r="F3171" t="s">
        <v>712</v>
      </c>
      <c r="G3171" t="s">
        <v>4962</v>
      </c>
      <c r="H3171" t="s">
        <v>1869</v>
      </c>
      <c r="I3171" t="s">
        <v>2157</v>
      </c>
      <c r="J3171" t="s">
        <v>1953</v>
      </c>
      <c r="K3171" t="s">
        <v>1905</v>
      </c>
      <c r="L3171" t="s">
        <v>1888</v>
      </c>
      <c r="M3171">
        <v>2</v>
      </c>
      <c r="N3171" s="3">
        <v>120</v>
      </c>
      <c r="O3171" s="3">
        <v>63</v>
      </c>
      <c r="P3171" s="4">
        <v>0.05</v>
      </c>
      <c r="Q3171" s="3">
        <v>228</v>
      </c>
      <c r="R3171" s="3">
        <v>126</v>
      </c>
      <c r="S3171" s="3">
        <v>102</v>
      </c>
      <c r="T3171" t="s">
        <v>1954</v>
      </c>
      <c r="U3171" t="s">
        <v>72</v>
      </c>
    </row>
    <row r="3172" spans="1:21" x14ac:dyDescent="0.35">
      <c r="A3172" t="s">
        <v>5736</v>
      </c>
      <c r="B3172" s="2">
        <v>45528</v>
      </c>
      <c r="C3172">
        <v>8</v>
      </c>
      <c r="D3172">
        <v>2024</v>
      </c>
      <c r="F3172" t="s">
        <v>1164</v>
      </c>
      <c r="G3172" t="s">
        <v>2552</v>
      </c>
      <c r="H3172" t="s">
        <v>1871</v>
      </c>
      <c r="I3172" t="s">
        <v>1990</v>
      </c>
      <c r="J3172" t="s">
        <v>2064</v>
      </c>
      <c r="K3172" t="s">
        <v>1922</v>
      </c>
      <c r="L3172" t="s">
        <v>1887</v>
      </c>
      <c r="M3172">
        <v>1</v>
      </c>
      <c r="N3172" s="3">
        <v>32</v>
      </c>
      <c r="O3172" s="3">
        <v>14</v>
      </c>
      <c r="P3172" s="4">
        <v>0.1</v>
      </c>
      <c r="Q3172" s="3">
        <v>28.8</v>
      </c>
      <c r="R3172" s="3">
        <v>14</v>
      </c>
      <c r="S3172" s="3">
        <v>14.8</v>
      </c>
      <c r="T3172" t="s">
        <v>1954</v>
      </c>
      <c r="U3172" t="s">
        <v>71</v>
      </c>
    </row>
    <row r="3173" spans="1:21" x14ac:dyDescent="0.35">
      <c r="A3173" t="s">
        <v>5737</v>
      </c>
      <c r="B3173" s="2">
        <v>45528</v>
      </c>
      <c r="C3173">
        <v>8</v>
      </c>
      <c r="D3173">
        <v>2024</v>
      </c>
      <c r="F3173" t="s">
        <v>214</v>
      </c>
      <c r="G3173" t="s">
        <v>2771</v>
      </c>
      <c r="H3173" t="s">
        <v>1872</v>
      </c>
      <c r="I3173" t="s">
        <v>2357</v>
      </c>
      <c r="J3173" t="s">
        <v>2015</v>
      </c>
      <c r="K3173" t="s">
        <v>1914</v>
      </c>
      <c r="L3173" t="s">
        <v>1888</v>
      </c>
      <c r="M3173">
        <v>2</v>
      </c>
      <c r="N3173" s="3">
        <v>65</v>
      </c>
      <c r="O3173" s="3">
        <v>32</v>
      </c>
      <c r="P3173" s="4">
        <v>0</v>
      </c>
      <c r="Q3173" s="3">
        <v>130</v>
      </c>
      <c r="R3173" s="3">
        <v>64</v>
      </c>
      <c r="S3173" s="3">
        <v>66</v>
      </c>
      <c r="T3173" t="s">
        <v>1954</v>
      </c>
      <c r="U3173" t="s">
        <v>72</v>
      </c>
    </row>
    <row r="3174" spans="1:21" x14ac:dyDescent="0.35">
      <c r="A3174" t="s">
        <v>5738</v>
      </c>
      <c r="B3174" s="2">
        <v>45528</v>
      </c>
      <c r="C3174">
        <v>8</v>
      </c>
      <c r="D3174">
        <v>2024</v>
      </c>
      <c r="F3174" t="s">
        <v>701</v>
      </c>
      <c r="G3174" t="s">
        <v>2454</v>
      </c>
      <c r="H3174" t="s">
        <v>1868</v>
      </c>
      <c r="I3174" t="s">
        <v>2014</v>
      </c>
      <c r="J3174" t="s">
        <v>2045</v>
      </c>
      <c r="K3174" t="s">
        <v>1910</v>
      </c>
      <c r="L3174" t="s">
        <v>1890</v>
      </c>
      <c r="M3174">
        <v>1</v>
      </c>
      <c r="N3174" s="3">
        <v>99</v>
      </c>
      <c r="O3174" s="3">
        <v>58</v>
      </c>
      <c r="P3174" s="4">
        <v>0</v>
      </c>
      <c r="Q3174" s="3">
        <v>99</v>
      </c>
      <c r="R3174" s="3">
        <v>58</v>
      </c>
      <c r="S3174" s="3">
        <v>41</v>
      </c>
      <c r="T3174" t="s">
        <v>1954</v>
      </c>
      <c r="U3174" t="s">
        <v>72</v>
      </c>
    </row>
    <row r="3175" spans="1:21" x14ac:dyDescent="0.35">
      <c r="A3175" t="s">
        <v>5739</v>
      </c>
      <c r="B3175" s="2">
        <v>45528</v>
      </c>
      <c r="C3175">
        <v>8</v>
      </c>
      <c r="D3175">
        <v>2024</v>
      </c>
      <c r="F3175" t="s">
        <v>1333</v>
      </c>
      <c r="G3175" t="s">
        <v>2792</v>
      </c>
      <c r="H3175" t="s">
        <v>1871</v>
      </c>
      <c r="I3175" t="s">
        <v>1966</v>
      </c>
      <c r="J3175" t="s">
        <v>1956</v>
      </c>
      <c r="K3175" t="s">
        <v>1909</v>
      </c>
      <c r="L3175" t="s">
        <v>1887</v>
      </c>
      <c r="M3175">
        <v>3</v>
      </c>
      <c r="N3175" s="3">
        <v>95</v>
      </c>
      <c r="O3175" s="3">
        <v>54</v>
      </c>
      <c r="P3175" s="4">
        <v>0</v>
      </c>
      <c r="Q3175" s="3">
        <v>285</v>
      </c>
      <c r="R3175" s="3">
        <v>162</v>
      </c>
      <c r="S3175" s="3">
        <v>123</v>
      </c>
      <c r="T3175" t="s">
        <v>1954</v>
      </c>
      <c r="U3175" t="s">
        <v>71</v>
      </c>
    </row>
    <row r="3176" spans="1:21" x14ac:dyDescent="0.35">
      <c r="A3176" t="s">
        <v>5740</v>
      </c>
      <c r="B3176" s="2">
        <v>45528</v>
      </c>
      <c r="C3176">
        <v>8</v>
      </c>
      <c r="D3176">
        <v>2024</v>
      </c>
      <c r="F3176" t="s">
        <v>525</v>
      </c>
      <c r="G3176" t="s">
        <v>4211</v>
      </c>
      <c r="H3176" t="s">
        <v>1869</v>
      </c>
      <c r="I3176" t="s">
        <v>2157</v>
      </c>
      <c r="J3176" t="s">
        <v>2061</v>
      </c>
      <c r="K3176" t="s">
        <v>1923</v>
      </c>
      <c r="L3176" t="s">
        <v>1888</v>
      </c>
      <c r="M3176">
        <v>2</v>
      </c>
      <c r="N3176" s="3">
        <v>25</v>
      </c>
      <c r="O3176" s="3">
        <v>11</v>
      </c>
      <c r="P3176" s="4">
        <v>0.1</v>
      </c>
      <c r="Q3176" s="3">
        <v>45</v>
      </c>
      <c r="R3176" s="3">
        <v>22</v>
      </c>
      <c r="S3176" s="3">
        <v>23</v>
      </c>
      <c r="T3176" t="s">
        <v>1954</v>
      </c>
      <c r="U3176" t="s">
        <v>72</v>
      </c>
    </row>
    <row r="3177" spans="1:21" x14ac:dyDescent="0.35">
      <c r="A3177" t="s">
        <v>5741</v>
      </c>
      <c r="B3177" s="2">
        <v>45528</v>
      </c>
      <c r="C3177">
        <v>8</v>
      </c>
      <c r="D3177">
        <v>2024</v>
      </c>
      <c r="F3177" t="s">
        <v>118</v>
      </c>
      <c r="G3177" t="s">
        <v>64</v>
      </c>
      <c r="H3177" t="s">
        <v>1869</v>
      </c>
      <c r="I3177" t="s">
        <v>2073</v>
      </c>
      <c r="J3177" t="s">
        <v>2034</v>
      </c>
      <c r="K3177" t="s">
        <v>1904</v>
      </c>
      <c r="L3177" t="s">
        <v>1889</v>
      </c>
      <c r="M3177">
        <v>1</v>
      </c>
      <c r="N3177" s="3">
        <v>149</v>
      </c>
      <c r="O3177" s="3">
        <v>91</v>
      </c>
      <c r="P3177" s="4">
        <v>0.1</v>
      </c>
      <c r="Q3177" s="3">
        <v>134.1</v>
      </c>
      <c r="R3177" s="3">
        <v>91</v>
      </c>
      <c r="S3177" s="3">
        <v>43.1</v>
      </c>
      <c r="T3177" t="s">
        <v>1954</v>
      </c>
      <c r="U3177" t="s">
        <v>72</v>
      </c>
    </row>
    <row r="3178" spans="1:21" x14ac:dyDescent="0.35">
      <c r="A3178" t="s">
        <v>5742</v>
      </c>
      <c r="B3178" s="2">
        <v>45528</v>
      </c>
      <c r="C3178">
        <v>8</v>
      </c>
      <c r="D3178">
        <v>2024</v>
      </c>
      <c r="F3178" t="s">
        <v>1225</v>
      </c>
      <c r="G3178" t="s">
        <v>2861</v>
      </c>
      <c r="H3178" t="s">
        <v>1872</v>
      </c>
      <c r="I3178" t="s">
        <v>1986</v>
      </c>
      <c r="J3178" t="s">
        <v>1953</v>
      </c>
      <c r="K3178" t="s">
        <v>1905</v>
      </c>
      <c r="L3178" t="s">
        <v>1888</v>
      </c>
      <c r="M3178">
        <v>1</v>
      </c>
      <c r="N3178" s="3">
        <v>120</v>
      </c>
      <c r="O3178" s="3">
        <v>63</v>
      </c>
      <c r="P3178" s="4">
        <v>0.05</v>
      </c>
      <c r="Q3178" s="3">
        <v>114</v>
      </c>
      <c r="R3178" s="3">
        <v>63</v>
      </c>
      <c r="S3178" s="3">
        <v>51</v>
      </c>
      <c r="T3178" t="s">
        <v>1954</v>
      </c>
      <c r="U3178" t="s">
        <v>72</v>
      </c>
    </row>
    <row r="3179" spans="1:21" x14ac:dyDescent="0.35">
      <c r="A3179" t="s">
        <v>5743</v>
      </c>
      <c r="B3179" s="2">
        <v>45528</v>
      </c>
      <c r="C3179">
        <v>8</v>
      </c>
      <c r="D3179">
        <v>2024</v>
      </c>
      <c r="F3179" t="s">
        <v>136</v>
      </c>
      <c r="G3179" t="s">
        <v>1962</v>
      </c>
      <c r="H3179" t="s">
        <v>1866</v>
      </c>
      <c r="I3179" t="s">
        <v>1866</v>
      </c>
      <c r="J3179" t="s">
        <v>1960</v>
      </c>
      <c r="K3179" t="s">
        <v>1924</v>
      </c>
      <c r="L3179" t="s">
        <v>1885</v>
      </c>
      <c r="M3179">
        <v>1</v>
      </c>
      <c r="N3179" s="3">
        <v>42</v>
      </c>
      <c r="O3179" s="3">
        <v>20</v>
      </c>
      <c r="P3179" s="4">
        <v>0.1</v>
      </c>
      <c r="Q3179" s="3">
        <v>37.799999999999997</v>
      </c>
      <c r="R3179" s="3">
        <v>20</v>
      </c>
      <c r="S3179" s="3">
        <v>17.8</v>
      </c>
      <c r="T3179" t="s">
        <v>1954</v>
      </c>
      <c r="U3179" t="s">
        <v>72</v>
      </c>
    </row>
    <row r="3180" spans="1:21" x14ac:dyDescent="0.35">
      <c r="A3180" t="s">
        <v>5744</v>
      </c>
      <c r="B3180" s="2">
        <v>45528</v>
      </c>
      <c r="C3180">
        <v>8</v>
      </c>
      <c r="D3180">
        <v>2024</v>
      </c>
      <c r="F3180" t="s">
        <v>233</v>
      </c>
      <c r="G3180" t="s">
        <v>1973</v>
      </c>
      <c r="H3180" t="s">
        <v>1867</v>
      </c>
      <c r="I3180" t="s">
        <v>2181</v>
      </c>
      <c r="J3180" t="s">
        <v>1987</v>
      </c>
      <c r="K3180" t="s">
        <v>1908</v>
      </c>
      <c r="L3180" t="s">
        <v>1890</v>
      </c>
      <c r="M3180">
        <v>1</v>
      </c>
      <c r="N3180" s="3">
        <v>129</v>
      </c>
      <c r="O3180" s="3">
        <v>78</v>
      </c>
      <c r="P3180" s="4">
        <v>0.1</v>
      </c>
      <c r="Q3180" s="3">
        <v>116.1</v>
      </c>
      <c r="R3180" s="3">
        <v>78</v>
      </c>
      <c r="S3180" s="3">
        <v>38.1</v>
      </c>
      <c r="T3180" t="s">
        <v>1954</v>
      </c>
      <c r="U3180" t="s">
        <v>72</v>
      </c>
    </row>
    <row r="3181" spans="1:21" x14ac:dyDescent="0.35">
      <c r="A3181" t="s">
        <v>5745</v>
      </c>
      <c r="B3181" s="2">
        <v>45528</v>
      </c>
      <c r="C3181">
        <v>8</v>
      </c>
      <c r="D3181">
        <v>2024</v>
      </c>
      <c r="F3181" t="s">
        <v>619</v>
      </c>
      <c r="G3181" t="s">
        <v>3211</v>
      </c>
      <c r="H3181" t="s">
        <v>1872</v>
      </c>
      <c r="I3181" t="s">
        <v>1986</v>
      </c>
      <c r="J3181" t="s">
        <v>2061</v>
      </c>
      <c r="K3181" t="s">
        <v>1923</v>
      </c>
      <c r="L3181" t="s">
        <v>1888</v>
      </c>
      <c r="M3181">
        <v>1</v>
      </c>
      <c r="N3181" s="3">
        <v>25</v>
      </c>
      <c r="O3181" s="3">
        <v>11</v>
      </c>
      <c r="P3181" s="4">
        <v>0</v>
      </c>
      <c r="Q3181" s="3">
        <v>25</v>
      </c>
      <c r="R3181" s="3">
        <v>11</v>
      </c>
      <c r="S3181" s="3">
        <v>14</v>
      </c>
      <c r="T3181" t="s">
        <v>1954</v>
      </c>
      <c r="U3181" t="s">
        <v>72</v>
      </c>
    </row>
    <row r="3182" spans="1:21" x14ac:dyDescent="0.35">
      <c r="A3182" t="s">
        <v>5746</v>
      </c>
      <c r="B3182" s="2">
        <v>45528</v>
      </c>
      <c r="C3182">
        <v>8</v>
      </c>
      <c r="D3182">
        <v>2024</v>
      </c>
      <c r="F3182" t="s">
        <v>1797</v>
      </c>
      <c r="G3182" t="s">
        <v>58</v>
      </c>
      <c r="H3182" t="s">
        <v>1874</v>
      </c>
      <c r="I3182" t="s">
        <v>2186</v>
      </c>
      <c r="J3182" t="s">
        <v>2015</v>
      </c>
      <c r="K3182" t="s">
        <v>1914</v>
      </c>
      <c r="L3182" t="s">
        <v>1888</v>
      </c>
      <c r="M3182">
        <v>3</v>
      </c>
      <c r="N3182" s="3">
        <v>65</v>
      </c>
      <c r="O3182" s="3">
        <v>32</v>
      </c>
      <c r="P3182" s="4">
        <v>0</v>
      </c>
      <c r="Q3182" s="3">
        <v>195</v>
      </c>
      <c r="R3182" s="3">
        <v>96</v>
      </c>
      <c r="S3182" s="3">
        <v>99</v>
      </c>
      <c r="T3182" t="s">
        <v>1954</v>
      </c>
      <c r="U3182" t="s">
        <v>71</v>
      </c>
    </row>
    <row r="3183" spans="1:21" x14ac:dyDescent="0.35">
      <c r="A3183" t="s">
        <v>5747</v>
      </c>
      <c r="B3183" s="2">
        <v>45528</v>
      </c>
      <c r="C3183">
        <v>8</v>
      </c>
      <c r="D3183">
        <v>2024</v>
      </c>
      <c r="F3183" t="s">
        <v>875</v>
      </c>
      <c r="G3183" t="s">
        <v>2412</v>
      </c>
      <c r="H3183" t="s">
        <v>1873</v>
      </c>
      <c r="I3183" t="s">
        <v>2320</v>
      </c>
      <c r="J3183" t="s">
        <v>2061</v>
      </c>
      <c r="K3183" t="s">
        <v>1923</v>
      </c>
      <c r="L3183" t="s">
        <v>1888</v>
      </c>
      <c r="M3183">
        <v>1</v>
      </c>
      <c r="N3183" s="3">
        <v>25</v>
      </c>
      <c r="O3183" s="3">
        <v>11</v>
      </c>
      <c r="P3183" s="4">
        <v>0</v>
      </c>
      <c r="Q3183" s="3">
        <v>25</v>
      </c>
      <c r="R3183" s="3">
        <v>11</v>
      </c>
      <c r="S3183" s="3">
        <v>14</v>
      </c>
      <c r="T3183" t="s">
        <v>1954</v>
      </c>
      <c r="U3183" t="s">
        <v>72</v>
      </c>
    </row>
    <row r="3184" spans="1:21" x14ac:dyDescent="0.35">
      <c r="A3184" t="s">
        <v>5748</v>
      </c>
      <c r="B3184" s="2">
        <v>45528</v>
      </c>
      <c r="C3184">
        <v>8</v>
      </c>
      <c r="D3184">
        <v>2024</v>
      </c>
      <c r="F3184" t="s">
        <v>931</v>
      </c>
      <c r="G3184" t="s">
        <v>2820</v>
      </c>
      <c r="H3184" t="s">
        <v>1866</v>
      </c>
      <c r="I3184" t="s">
        <v>1866</v>
      </c>
      <c r="J3184" t="s">
        <v>2045</v>
      </c>
      <c r="K3184" t="s">
        <v>1910</v>
      </c>
      <c r="L3184" t="s">
        <v>1890</v>
      </c>
      <c r="M3184">
        <v>4</v>
      </c>
      <c r="N3184" s="3">
        <v>99</v>
      </c>
      <c r="O3184" s="3">
        <v>58</v>
      </c>
      <c r="P3184" s="4">
        <v>0</v>
      </c>
      <c r="Q3184" s="3">
        <v>396</v>
      </c>
      <c r="R3184" s="3">
        <v>232</v>
      </c>
      <c r="S3184" s="3">
        <v>164</v>
      </c>
      <c r="T3184" t="s">
        <v>1954</v>
      </c>
      <c r="U3184" t="s">
        <v>72</v>
      </c>
    </row>
    <row r="3185" spans="1:21" x14ac:dyDescent="0.35">
      <c r="A3185" t="s">
        <v>5749</v>
      </c>
      <c r="B3185" s="2">
        <v>45529</v>
      </c>
      <c r="C3185">
        <v>8</v>
      </c>
      <c r="D3185">
        <v>2024</v>
      </c>
      <c r="F3185" t="s">
        <v>206</v>
      </c>
      <c r="G3185" t="s">
        <v>2373</v>
      </c>
      <c r="H3185" t="s">
        <v>1863</v>
      </c>
      <c r="I3185" t="s">
        <v>1952</v>
      </c>
      <c r="J3185" t="s">
        <v>2045</v>
      </c>
      <c r="K3185" t="s">
        <v>1910</v>
      </c>
      <c r="L3185" t="s">
        <v>1890</v>
      </c>
      <c r="M3185">
        <v>1</v>
      </c>
      <c r="N3185" s="3">
        <v>99</v>
      </c>
      <c r="O3185" s="3">
        <v>58</v>
      </c>
      <c r="P3185" s="4">
        <v>0.05</v>
      </c>
      <c r="Q3185" s="3">
        <v>94.05</v>
      </c>
      <c r="R3185" s="3">
        <v>58</v>
      </c>
      <c r="S3185" s="3">
        <v>36.049999999999997</v>
      </c>
      <c r="T3185" t="s">
        <v>1954</v>
      </c>
      <c r="U3185" t="s">
        <v>72</v>
      </c>
    </row>
    <row r="3186" spans="1:21" x14ac:dyDescent="0.35">
      <c r="A3186" t="s">
        <v>5750</v>
      </c>
      <c r="B3186" s="2">
        <v>45529</v>
      </c>
      <c r="C3186">
        <v>8</v>
      </c>
      <c r="D3186">
        <v>2024</v>
      </c>
      <c r="F3186" t="s">
        <v>971</v>
      </c>
      <c r="G3186" t="s">
        <v>2274</v>
      </c>
      <c r="H3186" t="s">
        <v>1874</v>
      </c>
      <c r="I3186" t="s">
        <v>2186</v>
      </c>
      <c r="J3186" t="s">
        <v>1991</v>
      </c>
      <c r="K3186" t="s">
        <v>1925</v>
      </c>
      <c r="L3186" t="s">
        <v>1885</v>
      </c>
      <c r="M3186">
        <v>1</v>
      </c>
      <c r="N3186" s="3">
        <v>35</v>
      </c>
      <c r="O3186" s="3">
        <v>16</v>
      </c>
      <c r="P3186" s="4">
        <v>0.1</v>
      </c>
      <c r="Q3186" s="3">
        <v>31.5</v>
      </c>
      <c r="R3186" s="3">
        <v>16</v>
      </c>
      <c r="S3186" s="3">
        <v>15.5</v>
      </c>
      <c r="T3186" t="s">
        <v>1954</v>
      </c>
      <c r="U3186" t="s">
        <v>72</v>
      </c>
    </row>
    <row r="3187" spans="1:21" x14ac:dyDescent="0.35">
      <c r="A3187" t="s">
        <v>5751</v>
      </c>
      <c r="B3187" s="2">
        <v>45529</v>
      </c>
      <c r="C3187">
        <v>8</v>
      </c>
      <c r="D3187">
        <v>2024</v>
      </c>
      <c r="F3187" t="s">
        <v>1141</v>
      </c>
      <c r="G3187" t="s">
        <v>3694</v>
      </c>
      <c r="H3187" t="s">
        <v>1870</v>
      </c>
      <c r="I3187" t="s">
        <v>2060</v>
      </c>
      <c r="J3187" t="s">
        <v>1997</v>
      </c>
      <c r="K3187" t="s">
        <v>1906</v>
      </c>
      <c r="L3187" t="s">
        <v>1889</v>
      </c>
      <c r="M3187">
        <v>3</v>
      </c>
      <c r="N3187" s="3">
        <v>89</v>
      </c>
      <c r="O3187" s="3">
        <v>48</v>
      </c>
      <c r="P3187" s="4">
        <v>0.15</v>
      </c>
      <c r="Q3187" s="3">
        <v>226.95</v>
      </c>
      <c r="R3187" s="3">
        <v>144</v>
      </c>
      <c r="S3187" s="3">
        <v>82.95</v>
      </c>
      <c r="T3187" t="s">
        <v>1954</v>
      </c>
      <c r="U3187" t="s">
        <v>72</v>
      </c>
    </row>
    <row r="3188" spans="1:21" x14ac:dyDescent="0.35">
      <c r="A3188" t="s">
        <v>5752</v>
      </c>
      <c r="B3188" s="2">
        <v>45529</v>
      </c>
      <c r="C3188">
        <v>8</v>
      </c>
      <c r="D3188">
        <v>2024</v>
      </c>
      <c r="F3188" t="s">
        <v>1568</v>
      </c>
      <c r="G3188" t="s">
        <v>3119</v>
      </c>
      <c r="H3188" t="s">
        <v>1874</v>
      </c>
      <c r="I3188" t="s">
        <v>2200</v>
      </c>
      <c r="J3188" t="s">
        <v>2061</v>
      </c>
      <c r="K3188" t="s">
        <v>1923</v>
      </c>
      <c r="L3188" t="s">
        <v>1888</v>
      </c>
      <c r="M3188">
        <v>1</v>
      </c>
      <c r="N3188" s="3">
        <v>25</v>
      </c>
      <c r="O3188" s="3">
        <v>11</v>
      </c>
      <c r="P3188" s="4">
        <v>0.05</v>
      </c>
      <c r="Q3188" s="3">
        <v>23.75</v>
      </c>
      <c r="R3188" s="3">
        <v>11</v>
      </c>
      <c r="S3188" s="3">
        <v>12.75</v>
      </c>
      <c r="T3188" t="s">
        <v>1954</v>
      </c>
      <c r="U3188" t="s">
        <v>72</v>
      </c>
    </row>
    <row r="3189" spans="1:21" x14ac:dyDescent="0.35">
      <c r="A3189" t="s">
        <v>5753</v>
      </c>
      <c r="B3189" s="2">
        <v>45529</v>
      </c>
      <c r="C3189">
        <v>8</v>
      </c>
      <c r="D3189">
        <v>2024</v>
      </c>
      <c r="F3189" t="s">
        <v>1179</v>
      </c>
      <c r="G3189" t="s">
        <v>2389</v>
      </c>
      <c r="H3189" t="s">
        <v>1870</v>
      </c>
      <c r="I3189" t="s">
        <v>2000</v>
      </c>
      <c r="J3189" t="s">
        <v>2001</v>
      </c>
      <c r="K3189" t="s">
        <v>1911</v>
      </c>
      <c r="L3189" t="s">
        <v>1886</v>
      </c>
      <c r="M3189">
        <v>1</v>
      </c>
      <c r="N3189" s="3">
        <v>58</v>
      </c>
      <c r="O3189" s="3">
        <v>25</v>
      </c>
      <c r="P3189" s="4">
        <v>0</v>
      </c>
      <c r="Q3189" s="3">
        <v>58</v>
      </c>
      <c r="R3189" s="3">
        <v>25</v>
      </c>
      <c r="S3189" s="3">
        <v>33</v>
      </c>
      <c r="T3189" t="s">
        <v>1954</v>
      </c>
      <c r="U3189" t="s">
        <v>72</v>
      </c>
    </row>
    <row r="3190" spans="1:21" x14ac:dyDescent="0.35">
      <c r="A3190" t="s">
        <v>5754</v>
      </c>
      <c r="B3190" s="2">
        <v>45529</v>
      </c>
      <c r="C3190">
        <v>8</v>
      </c>
      <c r="D3190">
        <v>2024</v>
      </c>
      <c r="F3190" t="s">
        <v>1697</v>
      </c>
      <c r="G3190" t="s">
        <v>3348</v>
      </c>
      <c r="H3190" t="s">
        <v>1866</v>
      </c>
      <c r="I3190" t="s">
        <v>1866</v>
      </c>
      <c r="J3190" t="s">
        <v>2064</v>
      </c>
      <c r="K3190" t="s">
        <v>1922</v>
      </c>
      <c r="L3190" t="s">
        <v>1887</v>
      </c>
      <c r="M3190">
        <v>3</v>
      </c>
      <c r="N3190" s="3">
        <v>32</v>
      </c>
      <c r="O3190" s="3">
        <v>14</v>
      </c>
      <c r="P3190" s="4">
        <v>0.2</v>
      </c>
      <c r="Q3190" s="3">
        <v>76.8</v>
      </c>
      <c r="R3190" s="3">
        <v>42</v>
      </c>
      <c r="S3190" s="3">
        <v>34.799999999999997</v>
      </c>
      <c r="T3190" t="s">
        <v>1954</v>
      </c>
      <c r="U3190" t="s">
        <v>72</v>
      </c>
    </row>
    <row r="3191" spans="1:21" x14ac:dyDescent="0.35">
      <c r="A3191" t="s">
        <v>5755</v>
      </c>
      <c r="B3191" s="2">
        <v>45529</v>
      </c>
      <c r="C3191">
        <v>8</v>
      </c>
      <c r="D3191">
        <v>2024</v>
      </c>
      <c r="F3191" t="s">
        <v>457</v>
      </c>
      <c r="G3191" t="s">
        <v>2975</v>
      </c>
      <c r="H3191" t="s">
        <v>1874</v>
      </c>
      <c r="I3191" t="s">
        <v>2200</v>
      </c>
      <c r="J3191" t="s">
        <v>1997</v>
      </c>
      <c r="K3191" t="s">
        <v>1906</v>
      </c>
      <c r="L3191" t="s">
        <v>1889</v>
      </c>
      <c r="M3191">
        <v>2</v>
      </c>
      <c r="N3191" s="3">
        <v>89</v>
      </c>
      <c r="O3191" s="3">
        <v>48</v>
      </c>
      <c r="P3191" s="4">
        <v>0.05</v>
      </c>
      <c r="Q3191" s="3">
        <v>169.1</v>
      </c>
      <c r="R3191" s="3">
        <v>96</v>
      </c>
      <c r="S3191" s="3">
        <v>73.099999999999994</v>
      </c>
      <c r="T3191" t="s">
        <v>1954</v>
      </c>
      <c r="U3191" t="s">
        <v>72</v>
      </c>
    </row>
    <row r="3192" spans="1:21" x14ac:dyDescent="0.35">
      <c r="A3192" t="s">
        <v>5756</v>
      </c>
      <c r="B3192" s="2">
        <v>45529</v>
      </c>
      <c r="C3192">
        <v>8</v>
      </c>
      <c r="D3192">
        <v>2024</v>
      </c>
      <c r="F3192" t="s">
        <v>327</v>
      </c>
      <c r="G3192" t="s">
        <v>2687</v>
      </c>
      <c r="H3192" t="s">
        <v>1870</v>
      </c>
      <c r="I3192" t="s">
        <v>2192</v>
      </c>
      <c r="J3192" t="s">
        <v>1987</v>
      </c>
      <c r="K3192" t="s">
        <v>1908</v>
      </c>
      <c r="L3192" t="s">
        <v>1890</v>
      </c>
      <c r="M3192">
        <v>3</v>
      </c>
      <c r="N3192" s="3">
        <v>129</v>
      </c>
      <c r="O3192" s="3">
        <v>78</v>
      </c>
      <c r="P3192" s="4">
        <v>0.1</v>
      </c>
      <c r="Q3192" s="3">
        <v>348.3</v>
      </c>
      <c r="R3192" s="3">
        <v>234</v>
      </c>
      <c r="S3192" s="3">
        <v>114.3</v>
      </c>
      <c r="T3192" t="s">
        <v>1954</v>
      </c>
      <c r="U3192" t="s">
        <v>72</v>
      </c>
    </row>
    <row r="3193" spans="1:21" x14ac:dyDescent="0.35">
      <c r="A3193" t="s">
        <v>5757</v>
      </c>
      <c r="B3193" s="2">
        <v>45529</v>
      </c>
      <c r="C3193">
        <v>8</v>
      </c>
      <c r="D3193">
        <v>2024</v>
      </c>
      <c r="F3193" t="s">
        <v>880</v>
      </c>
      <c r="G3193" t="s">
        <v>2143</v>
      </c>
      <c r="H3193" t="s">
        <v>1872</v>
      </c>
      <c r="I3193" t="s">
        <v>2076</v>
      </c>
      <c r="J3193" t="s">
        <v>1960</v>
      </c>
      <c r="K3193" t="s">
        <v>1924</v>
      </c>
      <c r="L3193" t="s">
        <v>1885</v>
      </c>
      <c r="M3193">
        <v>1</v>
      </c>
      <c r="N3193" s="3">
        <v>42</v>
      </c>
      <c r="O3193" s="3">
        <v>20</v>
      </c>
      <c r="P3193" s="4">
        <v>0.15</v>
      </c>
      <c r="Q3193" s="3">
        <v>35.700000000000003</v>
      </c>
      <c r="R3193" s="3">
        <v>20</v>
      </c>
      <c r="S3193" s="3">
        <v>15.7</v>
      </c>
      <c r="T3193" t="s">
        <v>1954</v>
      </c>
      <c r="U3193" t="s">
        <v>71</v>
      </c>
    </row>
    <row r="3194" spans="1:21" x14ac:dyDescent="0.35">
      <c r="A3194" t="s">
        <v>5758</v>
      </c>
      <c r="B3194" s="2">
        <v>45529</v>
      </c>
      <c r="C3194">
        <v>8</v>
      </c>
      <c r="D3194">
        <v>2024</v>
      </c>
      <c r="F3194" t="s">
        <v>1256</v>
      </c>
      <c r="G3194" t="s">
        <v>2810</v>
      </c>
      <c r="H3194" t="s">
        <v>1864</v>
      </c>
      <c r="I3194" t="s">
        <v>2087</v>
      </c>
      <c r="J3194" t="s">
        <v>1971</v>
      </c>
      <c r="K3194" t="s">
        <v>1920</v>
      </c>
      <c r="L3194" t="s">
        <v>1886</v>
      </c>
      <c r="M3194">
        <v>1</v>
      </c>
      <c r="N3194" s="3">
        <v>45</v>
      </c>
      <c r="O3194" s="3">
        <v>19</v>
      </c>
      <c r="P3194" s="4">
        <v>0.1</v>
      </c>
      <c r="Q3194" s="3">
        <v>40.5</v>
      </c>
      <c r="R3194" s="3">
        <v>19</v>
      </c>
      <c r="S3194" s="3">
        <v>21.5</v>
      </c>
      <c r="T3194" t="s">
        <v>1954</v>
      </c>
      <c r="U3194" t="s">
        <v>72</v>
      </c>
    </row>
    <row r="3195" spans="1:21" x14ac:dyDescent="0.35">
      <c r="A3195" t="s">
        <v>5759</v>
      </c>
      <c r="B3195" s="2">
        <v>45529</v>
      </c>
      <c r="C3195">
        <v>8</v>
      </c>
      <c r="D3195">
        <v>2024</v>
      </c>
      <c r="F3195" t="s">
        <v>225</v>
      </c>
      <c r="G3195" t="s">
        <v>2124</v>
      </c>
      <c r="H3195" t="s">
        <v>1875</v>
      </c>
      <c r="I3195" t="s">
        <v>1970</v>
      </c>
      <c r="J3195" t="s">
        <v>1960</v>
      </c>
      <c r="K3195" t="s">
        <v>1924</v>
      </c>
      <c r="L3195" t="s">
        <v>1885</v>
      </c>
      <c r="M3195">
        <v>1</v>
      </c>
      <c r="N3195" s="3">
        <v>42</v>
      </c>
      <c r="O3195" s="3">
        <v>20</v>
      </c>
      <c r="P3195" s="4">
        <v>0.15</v>
      </c>
      <c r="Q3195" s="3">
        <v>35.700000000000003</v>
      </c>
      <c r="R3195" s="3">
        <v>20</v>
      </c>
      <c r="S3195" s="3">
        <v>15.7</v>
      </c>
      <c r="T3195" t="s">
        <v>1954</v>
      </c>
      <c r="U3195" t="s">
        <v>72</v>
      </c>
    </row>
    <row r="3196" spans="1:21" x14ac:dyDescent="0.35">
      <c r="A3196" t="s">
        <v>5760</v>
      </c>
      <c r="B3196" s="2">
        <v>45529</v>
      </c>
      <c r="C3196">
        <v>8</v>
      </c>
      <c r="D3196">
        <v>2024</v>
      </c>
      <c r="F3196" t="s">
        <v>1513</v>
      </c>
      <c r="G3196" t="s">
        <v>2730</v>
      </c>
      <c r="H3196" t="s">
        <v>1870</v>
      </c>
      <c r="I3196" t="s">
        <v>2060</v>
      </c>
      <c r="J3196" t="s">
        <v>2001</v>
      </c>
      <c r="K3196" t="s">
        <v>1911</v>
      </c>
      <c r="L3196" t="s">
        <v>1886</v>
      </c>
      <c r="M3196">
        <v>2</v>
      </c>
      <c r="N3196" s="3">
        <v>58</v>
      </c>
      <c r="O3196" s="3">
        <v>25</v>
      </c>
      <c r="P3196" s="4">
        <v>0.1</v>
      </c>
      <c r="Q3196" s="3">
        <v>104.4</v>
      </c>
      <c r="R3196" s="3">
        <v>50</v>
      </c>
      <c r="S3196" s="3">
        <v>54.4</v>
      </c>
      <c r="T3196" t="s">
        <v>1954</v>
      </c>
      <c r="U3196" t="s">
        <v>71</v>
      </c>
    </row>
    <row r="3197" spans="1:21" x14ac:dyDescent="0.35">
      <c r="A3197" t="s">
        <v>5761</v>
      </c>
      <c r="B3197" s="2">
        <v>45530</v>
      </c>
      <c r="C3197">
        <v>8</v>
      </c>
      <c r="D3197">
        <v>2024</v>
      </c>
      <c r="F3197" t="s">
        <v>1354</v>
      </c>
      <c r="G3197" t="s">
        <v>2428</v>
      </c>
      <c r="H3197" t="s">
        <v>1873</v>
      </c>
      <c r="I3197" t="s">
        <v>2320</v>
      </c>
      <c r="J3197" t="s">
        <v>2064</v>
      </c>
      <c r="K3197" t="s">
        <v>1922</v>
      </c>
      <c r="L3197" t="s">
        <v>1887</v>
      </c>
      <c r="M3197">
        <v>1</v>
      </c>
      <c r="N3197" s="3">
        <v>32</v>
      </c>
      <c r="O3197" s="3">
        <v>14</v>
      </c>
      <c r="P3197" s="4">
        <v>0.15</v>
      </c>
      <c r="Q3197" s="3">
        <v>27.2</v>
      </c>
      <c r="R3197" s="3">
        <v>14</v>
      </c>
      <c r="S3197" s="3">
        <v>13.2</v>
      </c>
      <c r="T3197" t="s">
        <v>1954</v>
      </c>
      <c r="U3197" t="s">
        <v>72</v>
      </c>
    </row>
    <row r="3198" spans="1:21" x14ac:dyDescent="0.35">
      <c r="A3198" t="s">
        <v>5762</v>
      </c>
      <c r="B3198" s="2">
        <v>45530</v>
      </c>
      <c r="C3198">
        <v>8</v>
      </c>
      <c r="D3198">
        <v>2024</v>
      </c>
      <c r="F3198" t="s">
        <v>408</v>
      </c>
      <c r="G3198" t="s">
        <v>2514</v>
      </c>
      <c r="H3198" t="s">
        <v>1868</v>
      </c>
      <c r="I3198" t="s">
        <v>2113</v>
      </c>
      <c r="J3198" t="s">
        <v>1978</v>
      </c>
      <c r="K3198" t="s">
        <v>1916</v>
      </c>
      <c r="L3198" t="s">
        <v>1887</v>
      </c>
      <c r="M3198">
        <v>2</v>
      </c>
      <c r="N3198" s="3">
        <v>79</v>
      </c>
      <c r="O3198" s="3">
        <v>42</v>
      </c>
      <c r="P3198" s="4">
        <v>0</v>
      </c>
      <c r="Q3198" s="3">
        <v>158</v>
      </c>
      <c r="R3198" s="3">
        <v>84</v>
      </c>
      <c r="S3198" s="3">
        <v>74</v>
      </c>
      <c r="T3198" t="s">
        <v>1954</v>
      </c>
      <c r="U3198" t="s">
        <v>72</v>
      </c>
    </row>
    <row r="3199" spans="1:21" x14ac:dyDescent="0.35">
      <c r="A3199" t="s">
        <v>5763</v>
      </c>
      <c r="B3199" s="2">
        <v>45530</v>
      </c>
      <c r="C3199">
        <v>8</v>
      </c>
      <c r="D3199">
        <v>2024</v>
      </c>
      <c r="F3199" t="s">
        <v>947</v>
      </c>
      <c r="G3199" t="s">
        <v>5153</v>
      </c>
      <c r="H3199" t="s">
        <v>1875</v>
      </c>
      <c r="I3199" t="s">
        <v>1981</v>
      </c>
      <c r="J3199" t="s">
        <v>1978</v>
      </c>
      <c r="K3199" t="s">
        <v>1916</v>
      </c>
      <c r="L3199" t="s">
        <v>1887</v>
      </c>
      <c r="M3199">
        <v>2</v>
      </c>
      <c r="N3199" s="3">
        <v>79</v>
      </c>
      <c r="O3199" s="3">
        <v>42</v>
      </c>
      <c r="P3199" s="4">
        <v>0</v>
      </c>
      <c r="Q3199" s="3">
        <v>158</v>
      </c>
      <c r="R3199" s="3">
        <v>84</v>
      </c>
      <c r="S3199" s="3">
        <v>74</v>
      </c>
      <c r="T3199" t="s">
        <v>1954</v>
      </c>
      <c r="U3199" t="s">
        <v>72</v>
      </c>
    </row>
    <row r="3200" spans="1:21" x14ac:dyDescent="0.35">
      <c r="A3200" t="s">
        <v>5764</v>
      </c>
      <c r="B3200" s="2">
        <v>45530</v>
      </c>
      <c r="C3200">
        <v>8</v>
      </c>
      <c r="D3200">
        <v>2024</v>
      </c>
      <c r="F3200" t="s">
        <v>327</v>
      </c>
      <c r="G3200" t="s">
        <v>2687</v>
      </c>
      <c r="H3200" t="s">
        <v>1870</v>
      </c>
      <c r="I3200" t="s">
        <v>2192</v>
      </c>
      <c r="J3200" t="s">
        <v>2011</v>
      </c>
      <c r="K3200" t="s">
        <v>1927</v>
      </c>
      <c r="L3200" t="s">
        <v>1885</v>
      </c>
      <c r="M3200">
        <v>1</v>
      </c>
      <c r="N3200" s="3">
        <v>24</v>
      </c>
      <c r="O3200" s="3">
        <v>10</v>
      </c>
      <c r="P3200" s="4">
        <v>0</v>
      </c>
      <c r="Q3200" s="3">
        <v>24</v>
      </c>
      <c r="R3200" s="3">
        <v>10</v>
      </c>
      <c r="S3200" s="3">
        <v>14</v>
      </c>
      <c r="T3200" t="s">
        <v>1954</v>
      </c>
      <c r="U3200" t="s">
        <v>72</v>
      </c>
    </row>
    <row r="3201" spans="1:21" x14ac:dyDescent="0.35">
      <c r="A3201" t="s">
        <v>5765</v>
      </c>
      <c r="B3201" s="2">
        <v>45530</v>
      </c>
      <c r="C3201">
        <v>8</v>
      </c>
      <c r="D3201">
        <v>2024</v>
      </c>
      <c r="F3201" t="s">
        <v>325</v>
      </c>
      <c r="G3201" t="s">
        <v>65</v>
      </c>
      <c r="H3201" t="s">
        <v>1874</v>
      </c>
      <c r="I3201" t="s">
        <v>2200</v>
      </c>
      <c r="J3201" t="s">
        <v>1956</v>
      </c>
      <c r="K3201" t="s">
        <v>1909</v>
      </c>
      <c r="L3201" t="s">
        <v>1887</v>
      </c>
      <c r="M3201">
        <v>4</v>
      </c>
      <c r="N3201" s="3">
        <v>95</v>
      </c>
      <c r="O3201" s="3">
        <v>54</v>
      </c>
      <c r="P3201" s="4">
        <v>0.1</v>
      </c>
      <c r="Q3201" s="3">
        <v>342</v>
      </c>
      <c r="R3201" s="3">
        <v>216</v>
      </c>
      <c r="S3201" s="3">
        <v>126</v>
      </c>
      <c r="T3201" t="s">
        <v>1954</v>
      </c>
      <c r="U3201" t="s">
        <v>72</v>
      </c>
    </row>
    <row r="3202" spans="1:21" x14ac:dyDescent="0.35">
      <c r="A3202" t="s">
        <v>5766</v>
      </c>
      <c r="B3202" s="2">
        <v>45530</v>
      </c>
      <c r="C3202">
        <v>8</v>
      </c>
      <c r="D3202">
        <v>2024</v>
      </c>
      <c r="F3202" t="s">
        <v>765</v>
      </c>
      <c r="G3202" t="s">
        <v>2298</v>
      </c>
      <c r="H3202" t="s">
        <v>1868</v>
      </c>
      <c r="I3202" t="s">
        <v>1959</v>
      </c>
      <c r="J3202" t="s">
        <v>2064</v>
      </c>
      <c r="K3202" t="s">
        <v>1922</v>
      </c>
      <c r="L3202" t="s">
        <v>1887</v>
      </c>
      <c r="M3202">
        <v>1</v>
      </c>
      <c r="N3202" s="3">
        <v>32</v>
      </c>
      <c r="O3202" s="3">
        <v>14</v>
      </c>
      <c r="P3202" s="4">
        <v>0</v>
      </c>
      <c r="Q3202" s="3">
        <v>32</v>
      </c>
      <c r="R3202" s="3">
        <v>14</v>
      </c>
      <c r="S3202" s="3">
        <v>18</v>
      </c>
      <c r="T3202" t="s">
        <v>1954</v>
      </c>
      <c r="U3202" t="s">
        <v>72</v>
      </c>
    </row>
    <row r="3203" spans="1:21" x14ac:dyDescent="0.35">
      <c r="A3203" t="s">
        <v>5767</v>
      </c>
      <c r="B3203" s="2">
        <v>45530</v>
      </c>
      <c r="C3203">
        <v>8</v>
      </c>
      <c r="D3203">
        <v>2024</v>
      </c>
      <c r="F3203" t="s">
        <v>1511</v>
      </c>
      <c r="G3203" t="s">
        <v>3330</v>
      </c>
      <c r="H3203" t="s">
        <v>1868</v>
      </c>
      <c r="I3203" t="s">
        <v>2014</v>
      </c>
      <c r="J3203" t="s">
        <v>2034</v>
      </c>
      <c r="K3203" t="s">
        <v>1904</v>
      </c>
      <c r="L3203" t="s">
        <v>1889</v>
      </c>
      <c r="M3203">
        <v>2</v>
      </c>
      <c r="N3203" s="3">
        <v>149</v>
      </c>
      <c r="O3203" s="3">
        <v>91</v>
      </c>
      <c r="P3203" s="4">
        <v>0.1</v>
      </c>
      <c r="Q3203" s="3">
        <v>268.2</v>
      </c>
      <c r="R3203" s="3">
        <v>182</v>
      </c>
      <c r="S3203" s="3">
        <v>86.2</v>
      </c>
      <c r="T3203" t="s">
        <v>1954</v>
      </c>
      <c r="U3203" t="s">
        <v>72</v>
      </c>
    </row>
    <row r="3204" spans="1:21" x14ac:dyDescent="0.35">
      <c r="A3204" t="s">
        <v>5768</v>
      </c>
      <c r="B3204" s="2">
        <v>45530</v>
      </c>
      <c r="C3204">
        <v>8</v>
      </c>
      <c r="D3204">
        <v>2024</v>
      </c>
      <c r="F3204" t="s">
        <v>130</v>
      </c>
      <c r="G3204" t="s">
        <v>2733</v>
      </c>
      <c r="H3204" t="s">
        <v>1871</v>
      </c>
      <c r="I3204" t="s">
        <v>1990</v>
      </c>
      <c r="J3204" t="s">
        <v>1991</v>
      </c>
      <c r="K3204" t="s">
        <v>1925</v>
      </c>
      <c r="L3204" t="s">
        <v>1885</v>
      </c>
      <c r="M3204">
        <v>5</v>
      </c>
      <c r="N3204" s="3">
        <v>35</v>
      </c>
      <c r="O3204" s="3">
        <v>16</v>
      </c>
      <c r="P3204" s="4">
        <v>0</v>
      </c>
      <c r="Q3204" s="3">
        <v>175</v>
      </c>
      <c r="R3204" s="3">
        <v>80</v>
      </c>
      <c r="S3204" s="3">
        <v>95</v>
      </c>
      <c r="T3204" t="s">
        <v>1954</v>
      </c>
      <c r="U3204" t="s">
        <v>72</v>
      </c>
    </row>
    <row r="3205" spans="1:21" x14ac:dyDescent="0.35">
      <c r="A3205" t="s">
        <v>5769</v>
      </c>
      <c r="B3205" s="2">
        <v>45530</v>
      </c>
      <c r="C3205">
        <v>8</v>
      </c>
      <c r="D3205">
        <v>2024</v>
      </c>
      <c r="F3205" t="s">
        <v>892</v>
      </c>
      <c r="G3205" t="s">
        <v>3338</v>
      </c>
      <c r="H3205" t="s">
        <v>1863</v>
      </c>
      <c r="I3205" t="s">
        <v>1952</v>
      </c>
      <c r="J3205" t="s">
        <v>2114</v>
      </c>
      <c r="K3205" t="s">
        <v>1915</v>
      </c>
      <c r="L3205" t="s">
        <v>1886</v>
      </c>
      <c r="M3205">
        <v>2</v>
      </c>
      <c r="N3205" s="3">
        <v>85</v>
      </c>
      <c r="O3205" s="3">
        <v>41</v>
      </c>
      <c r="P3205" s="4">
        <v>0.1</v>
      </c>
      <c r="Q3205" s="3">
        <v>153</v>
      </c>
      <c r="R3205" s="3">
        <v>82</v>
      </c>
      <c r="S3205" s="3">
        <v>71</v>
      </c>
      <c r="T3205" t="s">
        <v>1954</v>
      </c>
      <c r="U3205" t="s">
        <v>71</v>
      </c>
    </row>
    <row r="3206" spans="1:21" x14ac:dyDescent="0.35">
      <c r="A3206" t="s">
        <v>5770</v>
      </c>
      <c r="B3206" s="2">
        <v>45530</v>
      </c>
      <c r="C3206">
        <v>8</v>
      </c>
      <c r="D3206">
        <v>2024</v>
      </c>
      <c r="F3206" t="s">
        <v>794</v>
      </c>
      <c r="G3206" t="s">
        <v>2934</v>
      </c>
      <c r="H3206" t="s">
        <v>1866</v>
      </c>
      <c r="I3206" t="s">
        <v>1866</v>
      </c>
      <c r="J3206" t="s">
        <v>1953</v>
      </c>
      <c r="K3206" t="s">
        <v>1905</v>
      </c>
      <c r="L3206" t="s">
        <v>1888</v>
      </c>
      <c r="M3206">
        <v>2</v>
      </c>
      <c r="N3206" s="3">
        <v>120</v>
      </c>
      <c r="O3206" s="3">
        <v>63</v>
      </c>
      <c r="P3206" s="4">
        <v>0.05</v>
      </c>
      <c r="Q3206" s="3">
        <v>228</v>
      </c>
      <c r="R3206" s="3">
        <v>126</v>
      </c>
      <c r="S3206" s="3">
        <v>102</v>
      </c>
      <c r="T3206" t="s">
        <v>1954</v>
      </c>
      <c r="U3206" t="s">
        <v>72</v>
      </c>
    </row>
    <row r="3207" spans="1:21" x14ac:dyDescent="0.35">
      <c r="A3207" t="s">
        <v>5771</v>
      </c>
      <c r="B3207" s="2">
        <v>45530</v>
      </c>
      <c r="C3207">
        <v>8</v>
      </c>
      <c r="D3207">
        <v>2024</v>
      </c>
      <c r="F3207" t="s">
        <v>108</v>
      </c>
      <c r="G3207" t="s">
        <v>4512</v>
      </c>
      <c r="H3207" t="s">
        <v>1874</v>
      </c>
      <c r="I3207" t="s">
        <v>2041</v>
      </c>
      <c r="J3207" t="s">
        <v>1997</v>
      </c>
      <c r="K3207" t="s">
        <v>1906</v>
      </c>
      <c r="L3207" t="s">
        <v>1889</v>
      </c>
      <c r="M3207">
        <v>1</v>
      </c>
      <c r="N3207" s="3">
        <v>89</v>
      </c>
      <c r="O3207" s="3">
        <v>48</v>
      </c>
      <c r="P3207" s="4">
        <v>0</v>
      </c>
      <c r="Q3207" s="3">
        <v>89</v>
      </c>
      <c r="R3207" s="3">
        <v>48</v>
      </c>
      <c r="S3207" s="3">
        <v>41</v>
      </c>
      <c r="T3207" t="s">
        <v>1954</v>
      </c>
      <c r="U3207" t="s">
        <v>72</v>
      </c>
    </row>
    <row r="3208" spans="1:21" x14ac:dyDescent="0.35">
      <c r="A3208" t="s">
        <v>5772</v>
      </c>
      <c r="B3208" s="2">
        <v>45530</v>
      </c>
      <c r="C3208">
        <v>8</v>
      </c>
      <c r="D3208">
        <v>2024</v>
      </c>
      <c r="F3208" t="s">
        <v>98</v>
      </c>
      <c r="G3208" t="s">
        <v>3143</v>
      </c>
      <c r="H3208" t="s">
        <v>1870</v>
      </c>
      <c r="I3208" t="s">
        <v>2192</v>
      </c>
      <c r="J3208" t="s">
        <v>2023</v>
      </c>
      <c r="K3208" t="s">
        <v>1912</v>
      </c>
      <c r="L3208" t="s">
        <v>1890</v>
      </c>
      <c r="M3208">
        <v>2</v>
      </c>
      <c r="N3208" s="3">
        <v>249</v>
      </c>
      <c r="O3208" s="3">
        <v>168</v>
      </c>
      <c r="P3208" s="4">
        <v>0.05</v>
      </c>
      <c r="Q3208" s="3">
        <v>473.1</v>
      </c>
      <c r="R3208" s="3">
        <v>336</v>
      </c>
      <c r="S3208" s="3">
        <v>137.1</v>
      </c>
      <c r="T3208" t="s">
        <v>1954</v>
      </c>
      <c r="U3208" t="s">
        <v>71</v>
      </c>
    </row>
    <row r="3209" spans="1:21" x14ac:dyDescent="0.35">
      <c r="A3209" t="s">
        <v>5773</v>
      </c>
      <c r="B3209" s="2">
        <v>45530</v>
      </c>
      <c r="C3209">
        <v>8</v>
      </c>
      <c r="D3209">
        <v>2024</v>
      </c>
      <c r="F3209" t="s">
        <v>1467</v>
      </c>
      <c r="G3209" t="s">
        <v>2325</v>
      </c>
      <c r="H3209" t="s">
        <v>1863</v>
      </c>
      <c r="I3209" t="s">
        <v>2056</v>
      </c>
      <c r="J3209" t="s">
        <v>1967</v>
      </c>
      <c r="K3209" t="s">
        <v>1913</v>
      </c>
      <c r="L3209" t="s">
        <v>1888</v>
      </c>
      <c r="M3209">
        <v>1</v>
      </c>
      <c r="N3209" s="3">
        <v>78</v>
      </c>
      <c r="O3209" s="3">
        <v>39</v>
      </c>
      <c r="P3209" s="4">
        <v>0.1</v>
      </c>
      <c r="Q3209" s="3">
        <v>70.2</v>
      </c>
      <c r="R3209" s="3">
        <v>39</v>
      </c>
      <c r="S3209" s="3">
        <v>31.2</v>
      </c>
      <c r="T3209" t="s">
        <v>1954</v>
      </c>
      <c r="U3209" t="s">
        <v>72</v>
      </c>
    </row>
    <row r="3210" spans="1:21" x14ac:dyDescent="0.35">
      <c r="A3210" t="s">
        <v>5774</v>
      </c>
      <c r="B3210" s="2">
        <v>45530</v>
      </c>
      <c r="C3210">
        <v>8</v>
      </c>
      <c r="D3210">
        <v>2024</v>
      </c>
      <c r="F3210" t="s">
        <v>108</v>
      </c>
      <c r="G3210" t="s">
        <v>4512</v>
      </c>
      <c r="H3210" t="s">
        <v>1874</v>
      </c>
      <c r="I3210" t="s">
        <v>2041</v>
      </c>
      <c r="J3210" t="s">
        <v>2064</v>
      </c>
      <c r="K3210" t="s">
        <v>1922</v>
      </c>
      <c r="L3210" t="s">
        <v>1887</v>
      </c>
      <c r="M3210">
        <v>1</v>
      </c>
      <c r="N3210" s="3">
        <v>32</v>
      </c>
      <c r="O3210" s="3">
        <v>14</v>
      </c>
      <c r="P3210" s="4">
        <v>0.1</v>
      </c>
      <c r="Q3210" s="3">
        <v>28.8</v>
      </c>
      <c r="R3210" s="3">
        <v>14</v>
      </c>
      <c r="S3210" s="3">
        <v>14.8</v>
      </c>
      <c r="T3210" t="s">
        <v>1954</v>
      </c>
      <c r="U3210" t="s">
        <v>72</v>
      </c>
    </row>
    <row r="3211" spans="1:21" x14ac:dyDescent="0.35">
      <c r="A3211" t="s">
        <v>5775</v>
      </c>
      <c r="B3211" s="2">
        <v>45530</v>
      </c>
      <c r="C3211">
        <v>8</v>
      </c>
      <c r="D3211">
        <v>2024</v>
      </c>
      <c r="F3211" t="s">
        <v>170</v>
      </c>
      <c r="G3211" t="s">
        <v>3152</v>
      </c>
      <c r="H3211" t="s">
        <v>1863</v>
      </c>
      <c r="I3211" t="s">
        <v>2033</v>
      </c>
      <c r="J3211" t="s">
        <v>1963</v>
      </c>
      <c r="K3211" t="s">
        <v>1907</v>
      </c>
      <c r="L3211" t="s">
        <v>1890</v>
      </c>
      <c r="M3211">
        <v>1</v>
      </c>
      <c r="N3211" s="3">
        <v>119</v>
      </c>
      <c r="O3211" s="3">
        <v>72</v>
      </c>
      <c r="P3211" s="4">
        <v>0</v>
      </c>
      <c r="Q3211" s="3">
        <v>119</v>
      </c>
      <c r="R3211" s="3">
        <v>72</v>
      </c>
      <c r="S3211" s="3">
        <v>47</v>
      </c>
      <c r="T3211" t="s">
        <v>1954</v>
      </c>
      <c r="U3211" t="s">
        <v>72</v>
      </c>
    </row>
    <row r="3212" spans="1:21" x14ac:dyDescent="0.35">
      <c r="A3212" t="s">
        <v>5776</v>
      </c>
      <c r="B3212" s="2">
        <v>45530</v>
      </c>
      <c r="C3212">
        <v>8</v>
      </c>
      <c r="D3212">
        <v>2024</v>
      </c>
      <c r="F3212" t="s">
        <v>1851</v>
      </c>
      <c r="G3212" t="s">
        <v>2008</v>
      </c>
      <c r="H3212" t="s">
        <v>1868</v>
      </c>
      <c r="I3212" t="s">
        <v>2113</v>
      </c>
      <c r="J3212" t="s">
        <v>2001</v>
      </c>
      <c r="K3212" t="s">
        <v>1911</v>
      </c>
      <c r="L3212" t="s">
        <v>1886</v>
      </c>
      <c r="M3212">
        <v>1</v>
      </c>
      <c r="N3212" s="3">
        <v>58</v>
      </c>
      <c r="O3212" s="3">
        <v>25</v>
      </c>
      <c r="P3212" s="4">
        <v>0</v>
      </c>
      <c r="Q3212" s="3">
        <v>58</v>
      </c>
      <c r="R3212" s="3">
        <v>25</v>
      </c>
      <c r="S3212" s="3">
        <v>33</v>
      </c>
      <c r="T3212" t="s">
        <v>1954</v>
      </c>
      <c r="U3212" t="s">
        <v>72</v>
      </c>
    </row>
    <row r="3213" spans="1:21" x14ac:dyDescent="0.35">
      <c r="A3213" t="s">
        <v>5777</v>
      </c>
      <c r="B3213" s="2">
        <v>45530</v>
      </c>
      <c r="C3213">
        <v>8</v>
      </c>
      <c r="D3213">
        <v>2024</v>
      </c>
      <c r="F3213" t="s">
        <v>341</v>
      </c>
      <c r="G3213" t="s">
        <v>3056</v>
      </c>
      <c r="H3213" t="s">
        <v>1868</v>
      </c>
      <c r="I3213" t="s">
        <v>2113</v>
      </c>
      <c r="J3213" t="s">
        <v>1953</v>
      </c>
      <c r="K3213" t="s">
        <v>1905</v>
      </c>
      <c r="L3213" t="s">
        <v>1888</v>
      </c>
      <c r="M3213">
        <v>3</v>
      </c>
      <c r="N3213" s="3">
        <v>120</v>
      </c>
      <c r="O3213" s="3">
        <v>63</v>
      </c>
      <c r="P3213" s="4">
        <v>0.05</v>
      </c>
      <c r="Q3213" s="3">
        <v>342</v>
      </c>
      <c r="R3213" s="3">
        <v>189</v>
      </c>
      <c r="S3213" s="3">
        <v>153</v>
      </c>
      <c r="T3213" t="s">
        <v>1954</v>
      </c>
      <c r="U3213" t="s">
        <v>72</v>
      </c>
    </row>
    <row r="3214" spans="1:21" x14ac:dyDescent="0.35">
      <c r="A3214" t="s">
        <v>5778</v>
      </c>
      <c r="B3214" s="2">
        <v>45530</v>
      </c>
      <c r="C3214">
        <v>8</v>
      </c>
      <c r="D3214">
        <v>2024</v>
      </c>
      <c r="F3214" t="s">
        <v>1429</v>
      </c>
      <c r="G3214" t="s">
        <v>2447</v>
      </c>
      <c r="H3214" t="s">
        <v>1874</v>
      </c>
      <c r="I3214" t="s">
        <v>2200</v>
      </c>
      <c r="J3214" t="s">
        <v>1956</v>
      </c>
      <c r="K3214" t="s">
        <v>1909</v>
      </c>
      <c r="L3214" t="s">
        <v>1887</v>
      </c>
      <c r="M3214">
        <v>1</v>
      </c>
      <c r="N3214" s="3">
        <v>95</v>
      </c>
      <c r="O3214" s="3">
        <v>54</v>
      </c>
      <c r="P3214" s="4">
        <v>0.05</v>
      </c>
      <c r="Q3214" s="3">
        <v>90.25</v>
      </c>
      <c r="R3214" s="3">
        <v>54</v>
      </c>
      <c r="S3214" s="3">
        <v>36.25</v>
      </c>
      <c r="T3214" t="s">
        <v>1954</v>
      </c>
      <c r="U3214" t="s">
        <v>72</v>
      </c>
    </row>
    <row r="3215" spans="1:21" x14ac:dyDescent="0.35">
      <c r="A3215" t="s">
        <v>5779</v>
      </c>
      <c r="B3215" s="2">
        <v>45530</v>
      </c>
      <c r="C3215">
        <v>8</v>
      </c>
      <c r="D3215">
        <v>2024</v>
      </c>
      <c r="F3215" t="s">
        <v>176</v>
      </c>
      <c r="G3215" t="s">
        <v>2141</v>
      </c>
      <c r="H3215" t="s">
        <v>1875</v>
      </c>
      <c r="I3215" t="s">
        <v>2054</v>
      </c>
      <c r="J3215" t="s">
        <v>2061</v>
      </c>
      <c r="K3215" t="s">
        <v>1923</v>
      </c>
      <c r="L3215" t="s">
        <v>1888</v>
      </c>
      <c r="M3215">
        <v>1</v>
      </c>
      <c r="N3215" s="3">
        <v>25</v>
      </c>
      <c r="O3215" s="3">
        <v>11</v>
      </c>
      <c r="P3215" s="4">
        <v>0.1</v>
      </c>
      <c r="Q3215" s="3">
        <v>22.5</v>
      </c>
      <c r="R3215" s="3">
        <v>11</v>
      </c>
      <c r="S3215" s="3">
        <v>11.5</v>
      </c>
      <c r="T3215" t="s">
        <v>1954</v>
      </c>
      <c r="U3215" t="s">
        <v>72</v>
      </c>
    </row>
    <row r="3216" spans="1:21" x14ac:dyDescent="0.35">
      <c r="A3216" t="s">
        <v>5780</v>
      </c>
      <c r="B3216" s="2">
        <v>45530</v>
      </c>
      <c r="C3216">
        <v>8</v>
      </c>
      <c r="D3216">
        <v>2024</v>
      </c>
      <c r="F3216" t="s">
        <v>1197</v>
      </c>
      <c r="G3216" t="s">
        <v>2648</v>
      </c>
      <c r="H3216" t="s">
        <v>1863</v>
      </c>
      <c r="I3216" t="s">
        <v>2033</v>
      </c>
      <c r="J3216" t="s">
        <v>2015</v>
      </c>
      <c r="K3216" t="s">
        <v>1914</v>
      </c>
      <c r="L3216" t="s">
        <v>1888</v>
      </c>
      <c r="M3216">
        <v>1</v>
      </c>
      <c r="N3216" s="3">
        <v>65</v>
      </c>
      <c r="O3216" s="3">
        <v>32</v>
      </c>
      <c r="P3216" s="4">
        <v>0</v>
      </c>
      <c r="Q3216" s="3">
        <v>65</v>
      </c>
      <c r="R3216" s="3">
        <v>32</v>
      </c>
      <c r="S3216" s="3">
        <v>33</v>
      </c>
      <c r="T3216" t="s">
        <v>1954</v>
      </c>
      <c r="U3216" t="s">
        <v>72</v>
      </c>
    </row>
    <row r="3217" spans="1:21" x14ac:dyDescent="0.35">
      <c r="A3217" t="s">
        <v>5781</v>
      </c>
      <c r="B3217" s="2">
        <v>45531</v>
      </c>
      <c r="C3217">
        <v>8</v>
      </c>
      <c r="D3217">
        <v>2024</v>
      </c>
      <c r="F3217" t="s">
        <v>216</v>
      </c>
      <c r="G3217" t="s">
        <v>4828</v>
      </c>
      <c r="H3217" t="s">
        <v>1866</v>
      </c>
      <c r="I3217" t="s">
        <v>1866</v>
      </c>
      <c r="J3217" t="s">
        <v>2045</v>
      </c>
      <c r="K3217" t="s">
        <v>1910</v>
      </c>
      <c r="L3217" t="s">
        <v>1890</v>
      </c>
      <c r="M3217">
        <v>3</v>
      </c>
      <c r="N3217" s="3">
        <v>99</v>
      </c>
      <c r="O3217" s="3">
        <v>58</v>
      </c>
      <c r="P3217" s="4">
        <v>0.05</v>
      </c>
      <c r="Q3217" s="3">
        <v>282.14999999999998</v>
      </c>
      <c r="R3217" s="3">
        <v>174</v>
      </c>
      <c r="S3217" s="3">
        <v>108.15</v>
      </c>
      <c r="T3217" t="s">
        <v>1954</v>
      </c>
      <c r="U3217" t="s">
        <v>71</v>
      </c>
    </row>
    <row r="3218" spans="1:21" x14ac:dyDescent="0.35">
      <c r="A3218" t="s">
        <v>5782</v>
      </c>
      <c r="B3218" s="2">
        <v>45531</v>
      </c>
      <c r="C3218">
        <v>8</v>
      </c>
      <c r="D3218">
        <v>2024</v>
      </c>
      <c r="F3218" t="s">
        <v>165</v>
      </c>
      <c r="G3218" t="s">
        <v>1951</v>
      </c>
      <c r="H3218" t="s">
        <v>1866</v>
      </c>
      <c r="I3218" t="s">
        <v>1866</v>
      </c>
      <c r="J3218" t="s">
        <v>2011</v>
      </c>
      <c r="K3218" t="s">
        <v>1927</v>
      </c>
      <c r="L3218" t="s">
        <v>1885</v>
      </c>
      <c r="M3218">
        <v>1</v>
      </c>
      <c r="N3218" s="3">
        <v>24</v>
      </c>
      <c r="O3218" s="3">
        <v>10</v>
      </c>
      <c r="P3218" s="4">
        <v>0</v>
      </c>
      <c r="Q3218" s="3">
        <v>24</v>
      </c>
      <c r="R3218" s="3">
        <v>10</v>
      </c>
      <c r="S3218" s="3">
        <v>14</v>
      </c>
      <c r="T3218" t="s">
        <v>1954</v>
      </c>
      <c r="U3218" t="s">
        <v>71</v>
      </c>
    </row>
    <row r="3219" spans="1:21" x14ac:dyDescent="0.35">
      <c r="A3219" t="s">
        <v>5783</v>
      </c>
      <c r="B3219" s="2">
        <v>45531</v>
      </c>
      <c r="C3219">
        <v>8</v>
      </c>
      <c r="D3219">
        <v>2024</v>
      </c>
      <c r="F3219" t="s">
        <v>644</v>
      </c>
      <c r="G3219" t="s">
        <v>2837</v>
      </c>
      <c r="H3219" t="s">
        <v>1875</v>
      </c>
      <c r="I3219" t="s">
        <v>1996</v>
      </c>
      <c r="J3219" t="s">
        <v>1978</v>
      </c>
      <c r="K3219" t="s">
        <v>1916</v>
      </c>
      <c r="L3219" t="s">
        <v>1887</v>
      </c>
      <c r="M3219">
        <v>1</v>
      </c>
      <c r="N3219" s="3">
        <v>79</v>
      </c>
      <c r="O3219" s="3">
        <v>42</v>
      </c>
      <c r="P3219" s="4">
        <v>0.05</v>
      </c>
      <c r="Q3219" s="3">
        <v>75.05</v>
      </c>
      <c r="R3219" s="3">
        <v>42</v>
      </c>
      <c r="S3219" s="3">
        <v>33.049999999999997</v>
      </c>
      <c r="T3219" t="s">
        <v>1954</v>
      </c>
      <c r="U3219" t="s">
        <v>72</v>
      </c>
    </row>
    <row r="3220" spans="1:21" x14ac:dyDescent="0.35">
      <c r="A3220" t="s">
        <v>5784</v>
      </c>
      <c r="B3220" s="2">
        <v>45531</v>
      </c>
      <c r="C3220">
        <v>8</v>
      </c>
      <c r="D3220">
        <v>2024</v>
      </c>
      <c r="F3220" t="s">
        <v>78</v>
      </c>
      <c r="G3220" t="s">
        <v>2302</v>
      </c>
      <c r="H3220" t="s">
        <v>1864</v>
      </c>
      <c r="I3220" t="s">
        <v>2044</v>
      </c>
      <c r="J3220" t="s">
        <v>1997</v>
      </c>
      <c r="K3220" t="s">
        <v>1906</v>
      </c>
      <c r="L3220" t="s">
        <v>1889</v>
      </c>
      <c r="M3220">
        <v>1</v>
      </c>
      <c r="N3220" s="3">
        <v>89</v>
      </c>
      <c r="O3220" s="3">
        <v>48</v>
      </c>
      <c r="P3220" s="4">
        <v>0</v>
      </c>
      <c r="Q3220" s="3">
        <v>89</v>
      </c>
      <c r="R3220" s="3">
        <v>48</v>
      </c>
      <c r="S3220" s="3">
        <v>41</v>
      </c>
      <c r="T3220" t="s">
        <v>1954</v>
      </c>
      <c r="U3220" t="s">
        <v>72</v>
      </c>
    </row>
    <row r="3221" spans="1:21" x14ac:dyDescent="0.35">
      <c r="A3221" t="s">
        <v>5785</v>
      </c>
      <c r="B3221" s="2">
        <v>45531</v>
      </c>
      <c r="C3221">
        <v>8</v>
      </c>
      <c r="D3221">
        <v>2024</v>
      </c>
      <c r="F3221" t="s">
        <v>145</v>
      </c>
      <c r="G3221" t="s">
        <v>2956</v>
      </c>
      <c r="H3221" t="s">
        <v>1875</v>
      </c>
      <c r="I3221" t="s">
        <v>1970</v>
      </c>
      <c r="J3221" t="s">
        <v>2067</v>
      </c>
      <c r="K3221" t="s">
        <v>1918</v>
      </c>
      <c r="L3221" t="s">
        <v>1889</v>
      </c>
      <c r="M3221">
        <v>2</v>
      </c>
      <c r="N3221" s="3">
        <v>69</v>
      </c>
      <c r="O3221" s="3">
        <v>37</v>
      </c>
      <c r="P3221" s="4">
        <v>0</v>
      </c>
      <c r="Q3221" s="3">
        <v>138</v>
      </c>
      <c r="R3221" s="3">
        <v>74</v>
      </c>
      <c r="S3221" s="3">
        <v>64</v>
      </c>
      <c r="T3221" t="s">
        <v>1954</v>
      </c>
      <c r="U3221" t="s">
        <v>72</v>
      </c>
    </row>
    <row r="3222" spans="1:21" x14ac:dyDescent="0.35">
      <c r="A3222" t="s">
        <v>5786</v>
      </c>
      <c r="B3222" s="2">
        <v>45531</v>
      </c>
      <c r="C3222">
        <v>8</v>
      </c>
      <c r="D3222">
        <v>2024</v>
      </c>
      <c r="F3222" t="s">
        <v>889</v>
      </c>
      <c r="G3222" t="s">
        <v>2521</v>
      </c>
      <c r="H3222" t="s">
        <v>1864</v>
      </c>
      <c r="I3222" t="s">
        <v>2044</v>
      </c>
      <c r="J3222" t="s">
        <v>1997</v>
      </c>
      <c r="K3222" t="s">
        <v>1906</v>
      </c>
      <c r="L3222" t="s">
        <v>1889</v>
      </c>
      <c r="M3222">
        <v>1</v>
      </c>
      <c r="N3222" s="3">
        <v>89</v>
      </c>
      <c r="O3222" s="3">
        <v>48</v>
      </c>
      <c r="P3222" s="4">
        <v>0.1</v>
      </c>
      <c r="Q3222" s="3">
        <v>80.099999999999994</v>
      </c>
      <c r="R3222" s="3">
        <v>48</v>
      </c>
      <c r="S3222" s="3">
        <v>32.1</v>
      </c>
      <c r="T3222" t="s">
        <v>1954</v>
      </c>
      <c r="U3222" t="s">
        <v>72</v>
      </c>
    </row>
    <row r="3223" spans="1:21" x14ac:dyDescent="0.35">
      <c r="A3223" t="s">
        <v>5787</v>
      </c>
      <c r="B3223" s="2">
        <v>45531</v>
      </c>
      <c r="C3223">
        <v>8</v>
      </c>
      <c r="D3223">
        <v>2024</v>
      </c>
      <c r="F3223" t="s">
        <v>1434</v>
      </c>
      <c r="G3223" t="s">
        <v>3158</v>
      </c>
      <c r="H3223" t="s">
        <v>1875</v>
      </c>
      <c r="I3223" t="s">
        <v>1996</v>
      </c>
      <c r="J3223" t="s">
        <v>2034</v>
      </c>
      <c r="K3223" t="s">
        <v>1904</v>
      </c>
      <c r="L3223" t="s">
        <v>1889</v>
      </c>
      <c r="M3223">
        <v>1</v>
      </c>
      <c r="N3223" s="3">
        <v>149</v>
      </c>
      <c r="O3223" s="3">
        <v>91</v>
      </c>
      <c r="P3223" s="4">
        <v>0</v>
      </c>
      <c r="Q3223" s="3">
        <v>149</v>
      </c>
      <c r="R3223" s="3">
        <v>91</v>
      </c>
      <c r="S3223" s="3">
        <v>58</v>
      </c>
      <c r="T3223" t="s">
        <v>1954</v>
      </c>
      <c r="U3223" t="s">
        <v>71</v>
      </c>
    </row>
    <row r="3224" spans="1:21" x14ac:dyDescent="0.35">
      <c r="A3224" t="s">
        <v>5788</v>
      </c>
      <c r="B3224" s="2">
        <v>45531</v>
      </c>
      <c r="C3224">
        <v>8</v>
      </c>
      <c r="D3224">
        <v>2024</v>
      </c>
      <c r="F3224" t="s">
        <v>1439</v>
      </c>
      <c r="G3224" t="s">
        <v>3959</v>
      </c>
      <c r="H3224" t="s">
        <v>1866</v>
      </c>
      <c r="I3224" t="s">
        <v>1866</v>
      </c>
      <c r="J3224" t="s">
        <v>2001</v>
      </c>
      <c r="K3224" t="s">
        <v>1911</v>
      </c>
      <c r="L3224" t="s">
        <v>1886</v>
      </c>
      <c r="M3224">
        <v>1</v>
      </c>
      <c r="N3224" s="3">
        <v>58</v>
      </c>
      <c r="O3224" s="3">
        <v>25</v>
      </c>
      <c r="P3224" s="4">
        <v>0</v>
      </c>
      <c r="Q3224" s="3">
        <v>58</v>
      </c>
      <c r="R3224" s="3">
        <v>25</v>
      </c>
      <c r="S3224" s="3">
        <v>33</v>
      </c>
      <c r="T3224" t="s">
        <v>1954</v>
      </c>
      <c r="U3224" t="s">
        <v>71</v>
      </c>
    </row>
    <row r="3225" spans="1:21" x14ac:dyDescent="0.35">
      <c r="A3225" t="s">
        <v>5789</v>
      </c>
      <c r="B3225" s="2">
        <v>45531</v>
      </c>
      <c r="C3225">
        <v>8</v>
      </c>
      <c r="D3225">
        <v>2024</v>
      </c>
      <c r="F3225" t="s">
        <v>310</v>
      </c>
      <c r="G3225" t="s">
        <v>2082</v>
      </c>
      <c r="H3225" t="s">
        <v>1873</v>
      </c>
      <c r="I3225" t="s">
        <v>2395</v>
      </c>
      <c r="J3225" t="s">
        <v>1978</v>
      </c>
      <c r="K3225" t="s">
        <v>1916</v>
      </c>
      <c r="L3225" t="s">
        <v>1887</v>
      </c>
      <c r="M3225">
        <v>2</v>
      </c>
      <c r="N3225" s="3">
        <v>79</v>
      </c>
      <c r="O3225" s="3">
        <v>42</v>
      </c>
      <c r="P3225" s="4">
        <v>0</v>
      </c>
      <c r="Q3225" s="3">
        <v>158</v>
      </c>
      <c r="R3225" s="3">
        <v>84</v>
      </c>
      <c r="S3225" s="3">
        <v>74</v>
      </c>
      <c r="T3225" t="s">
        <v>1954</v>
      </c>
      <c r="U3225" t="s">
        <v>72</v>
      </c>
    </row>
    <row r="3226" spans="1:21" x14ac:dyDescent="0.35">
      <c r="A3226" t="s">
        <v>5790</v>
      </c>
      <c r="B3226" s="2">
        <v>45531</v>
      </c>
      <c r="C3226">
        <v>8</v>
      </c>
      <c r="D3226">
        <v>2024</v>
      </c>
      <c r="F3226" t="s">
        <v>1708</v>
      </c>
      <c r="G3226" t="s">
        <v>2341</v>
      </c>
      <c r="H3226" t="s">
        <v>1874</v>
      </c>
      <c r="I3226" t="s">
        <v>2119</v>
      </c>
      <c r="J3226" t="s">
        <v>2023</v>
      </c>
      <c r="K3226" t="s">
        <v>1912</v>
      </c>
      <c r="L3226" t="s">
        <v>1890</v>
      </c>
      <c r="M3226">
        <v>1</v>
      </c>
      <c r="N3226" s="3">
        <v>249</v>
      </c>
      <c r="O3226" s="3">
        <v>168</v>
      </c>
      <c r="P3226" s="4">
        <v>0.1</v>
      </c>
      <c r="Q3226" s="3">
        <v>224.1</v>
      </c>
      <c r="R3226" s="3">
        <v>168</v>
      </c>
      <c r="S3226" s="3">
        <v>56.1</v>
      </c>
      <c r="T3226" t="s">
        <v>1954</v>
      </c>
      <c r="U3226" t="s">
        <v>72</v>
      </c>
    </row>
    <row r="3227" spans="1:21" x14ac:dyDescent="0.35">
      <c r="A3227" t="s">
        <v>5791</v>
      </c>
      <c r="B3227" s="2">
        <v>45531</v>
      </c>
      <c r="C3227">
        <v>8</v>
      </c>
      <c r="D3227">
        <v>2024</v>
      </c>
      <c r="F3227" t="s">
        <v>81</v>
      </c>
      <c r="G3227" t="s">
        <v>2238</v>
      </c>
      <c r="H3227" t="s">
        <v>1875</v>
      </c>
      <c r="I3227" t="s">
        <v>1981</v>
      </c>
      <c r="J3227" t="s">
        <v>1971</v>
      </c>
      <c r="K3227" t="s">
        <v>1920</v>
      </c>
      <c r="L3227" t="s">
        <v>1886</v>
      </c>
      <c r="M3227">
        <v>1</v>
      </c>
      <c r="N3227" s="3">
        <v>45</v>
      </c>
      <c r="O3227" s="3">
        <v>19</v>
      </c>
      <c r="P3227" s="4">
        <v>0</v>
      </c>
      <c r="Q3227" s="3">
        <v>45</v>
      </c>
      <c r="R3227" s="3">
        <v>19</v>
      </c>
      <c r="S3227" s="3">
        <v>26</v>
      </c>
      <c r="T3227" t="s">
        <v>1954</v>
      </c>
      <c r="U3227" t="s">
        <v>72</v>
      </c>
    </row>
    <row r="3228" spans="1:21" x14ac:dyDescent="0.35">
      <c r="A3228" t="s">
        <v>5792</v>
      </c>
      <c r="B3228" s="2">
        <v>45531</v>
      </c>
      <c r="C3228">
        <v>8</v>
      </c>
      <c r="D3228">
        <v>2024</v>
      </c>
      <c r="F3228" t="s">
        <v>473</v>
      </c>
      <c r="G3228" t="s">
        <v>2828</v>
      </c>
      <c r="H3228" t="s">
        <v>1870</v>
      </c>
      <c r="I3228" t="s">
        <v>2083</v>
      </c>
      <c r="J3228" t="s">
        <v>1956</v>
      </c>
      <c r="K3228" t="s">
        <v>1909</v>
      </c>
      <c r="L3228" t="s">
        <v>1887</v>
      </c>
      <c r="M3228">
        <v>2</v>
      </c>
      <c r="N3228" s="3">
        <v>95</v>
      </c>
      <c r="O3228" s="3">
        <v>54</v>
      </c>
      <c r="P3228" s="4">
        <v>0.1</v>
      </c>
      <c r="Q3228" s="3">
        <v>171</v>
      </c>
      <c r="R3228" s="3">
        <v>108</v>
      </c>
      <c r="S3228" s="3">
        <v>63</v>
      </c>
      <c r="T3228" t="s">
        <v>1954</v>
      </c>
      <c r="U3228" t="s">
        <v>71</v>
      </c>
    </row>
    <row r="3229" spans="1:21" x14ac:dyDescent="0.35">
      <c r="A3229" t="s">
        <v>5793</v>
      </c>
      <c r="B3229" s="2">
        <v>45531</v>
      </c>
      <c r="C3229">
        <v>8</v>
      </c>
      <c r="D3229">
        <v>2024</v>
      </c>
      <c r="F3229" t="s">
        <v>963</v>
      </c>
      <c r="G3229" t="s">
        <v>59</v>
      </c>
      <c r="H3229" t="s">
        <v>1871</v>
      </c>
      <c r="I3229" t="s">
        <v>1966</v>
      </c>
      <c r="J3229" t="s">
        <v>2023</v>
      </c>
      <c r="K3229" t="s">
        <v>1912</v>
      </c>
      <c r="L3229" t="s">
        <v>1890</v>
      </c>
      <c r="M3229">
        <v>4</v>
      </c>
      <c r="N3229" s="3">
        <v>249</v>
      </c>
      <c r="O3229" s="3">
        <v>168</v>
      </c>
      <c r="P3229" s="4">
        <v>0</v>
      </c>
      <c r="Q3229" s="3">
        <v>996</v>
      </c>
      <c r="R3229" s="3">
        <v>672</v>
      </c>
      <c r="S3229" s="3">
        <v>324</v>
      </c>
      <c r="T3229" t="s">
        <v>1954</v>
      </c>
      <c r="U3229" t="s">
        <v>72</v>
      </c>
    </row>
    <row r="3230" spans="1:21" x14ac:dyDescent="0.35">
      <c r="A3230" t="s">
        <v>5794</v>
      </c>
      <c r="B3230" s="2">
        <v>45531</v>
      </c>
      <c r="C3230">
        <v>8</v>
      </c>
      <c r="D3230">
        <v>2024</v>
      </c>
      <c r="F3230" t="s">
        <v>1775</v>
      </c>
      <c r="G3230" t="s">
        <v>4022</v>
      </c>
      <c r="H3230" t="s">
        <v>1863</v>
      </c>
      <c r="I3230" t="s">
        <v>2056</v>
      </c>
      <c r="J3230" t="s">
        <v>2001</v>
      </c>
      <c r="K3230" t="s">
        <v>1911</v>
      </c>
      <c r="L3230" t="s">
        <v>1886</v>
      </c>
      <c r="M3230">
        <v>1</v>
      </c>
      <c r="N3230" s="3">
        <v>58</v>
      </c>
      <c r="O3230" s="3">
        <v>25</v>
      </c>
      <c r="P3230" s="4">
        <v>0.05</v>
      </c>
      <c r="Q3230" s="3">
        <v>55.1</v>
      </c>
      <c r="R3230" s="3">
        <v>25</v>
      </c>
      <c r="S3230" s="3">
        <v>30.1</v>
      </c>
      <c r="T3230" t="s">
        <v>1954</v>
      </c>
      <c r="U3230" t="s">
        <v>72</v>
      </c>
    </row>
    <row r="3231" spans="1:21" x14ac:dyDescent="0.35">
      <c r="A3231" t="s">
        <v>5795</v>
      </c>
      <c r="B3231" s="2">
        <v>45531</v>
      </c>
      <c r="C3231">
        <v>8</v>
      </c>
      <c r="D3231">
        <v>2024</v>
      </c>
      <c r="F3231" t="s">
        <v>1745</v>
      </c>
      <c r="G3231" t="s">
        <v>4131</v>
      </c>
      <c r="H3231" t="s">
        <v>1872</v>
      </c>
      <c r="I3231" t="s">
        <v>2357</v>
      </c>
      <c r="J3231" t="s">
        <v>2001</v>
      </c>
      <c r="K3231" t="s">
        <v>1911</v>
      </c>
      <c r="L3231" t="s">
        <v>1886</v>
      </c>
      <c r="M3231">
        <v>2</v>
      </c>
      <c r="N3231" s="3">
        <v>58</v>
      </c>
      <c r="O3231" s="3">
        <v>25</v>
      </c>
      <c r="P3231" s="4">
        <v>0.1</v>
      </c>
      <c r="Q3231" s="3">
        <v>104.4</v>
      </c>
      <c r="R3231" s="3">
        <v>50</v>
      </c>
      <c r="S3231" s="3">
        <v>54.4</v>
      </c>
      <c r="T3231" t="s">
        <v>1954</v>
      </c>
      <c r="U3231" t="s">
        <v>72</v>
      </c>
    </row>
    <row r="3232" spans="1:21" x14ac:dyDescent="0.35">
      <c r="A3232" t="s">
        <v>5796</v>
      </c>
      <c r="B3232" s="2">
        <v>45531</v>
      </c>
      <c r="C3232">
        <v>8</v>
      </c>
      <c r="D3232">
        <v>2024</v>
      </c>
      <c r="F3232" t="s">
        <v>137</v>
      </c>
      <c r="G3232" t="s">
        <v>57</v>
      </c>
      <c r="H3232" t="s">
        <v>1873</v>
      </c>
      <c r="I3232" t="s">
        <v>2395</v>
      </c>
      <c r="J3232" t="s">
        <v>2015</v>
      </c>
      <c r="K3232" t="s">
        <v>1914</v>
      </c>
      <c r="L3232" t="s">
        <v>1888</v>
      </c>
      <c r="M3232">
        <v>2</v>
      </c>
      <c r="N3232" s="3">
        <v>65</v>
      </c>
      <c r="O3232" s="3">
        <v>32</v>
      </c>
      <c r="P3232" s="4">
        <v>0</v>
      </c>
      <c r="Q3232" s="3">
        <v>130</v>
      </c>
      <c r="R3232" s="3">
        <v>64</v>
      </c>
      <c r="S3232" s="3">
        <v>66</v>
      </c>
      <c r="T3232" t="s">
        <v>1954</v>
      </c>
      <c r="U3232" t="s">
        <v>72</v>
      </c>
    </row>
    <row r="3233" spans="1:21" x14ac:dyDescent="0.35">
      <c r="A3233" t="s">
        <v>5797</v>
      </c>
      <c r="B3233" s="2">
        <v>45531</v>
      </c>
      <c r="C3233">
        <v>8</v>
      </c>
      <c r="D3233">
        <v>2024</v>
      </c>
      <c r="F3233" t="s">
        <v>193</v>
      </c>
      <c r="G3233" t="s">
        <v>1976</v>
      </c>
      <c r="H3233" t="s">
        <v>1869</v>
      </c>
      <c r="I3233" t="s">
        <v>1977</v>
      </c>
      <c r="J3233" t="s">
        <v>1997</v>
      </c>
      <c r="K3233" t="s">
        <v>1906</v>
      </c>
      <c r="L3233" t="s">
        <v>1889</v>
      </c>
      <c r="M3233">
        <v>1</v>
      </c>
      <c r="N3233" s="3">
        <v>89</v>
      </c>
      <c r="O3233" s="3">
        <v>48</v>
      </c>
      <c r="P3233" s="4">
        <v>0.05</v>
      </c>
      <c r="Q3233" s="3">
        <v>84.55</v>
      </c>
      <c r="R3233" s="3">
        <v>48</v>
      </c>
      <c r="S3233" s="3">
        <v>36.549999999999997</v>
      </c>
      <c r="T3233" t="s">
        <v>1954</v>
      </c>
      <c r="U3233" t="s">
        <v>72</v>
      </c>
    </row>
    <row r="3234" spans="1:21" x14ac:dyDescent="0.35">
      <c r="A3234" t="s">
        <v>5798</v>
      </c>
      <c r="B3234" s="2">
        <v>45531</v>
      </c>
      <c r="C3234">
        <v>8</v>
      </c>
      <c r="D3234">
        <v>2024</v>
      </c>
      <c r="F3234" t="s">
        <v>1258</v>
      </c>
      <c r="G3234" t="s">
        <v>2646</v>
      </c>
      <c r="H3234" t="s">
        <v>1870</v>
      </c>
      <c r="I3234" t="s">
        <v>2060</v>
      </c>
      <c r="J3234" t="s">
        <v>1956</v>
      </c>
      <c r="K3234" t="s">
        <v>1909</v>
      </c>
      <c r="L3234" t="s">
        <v>1887</v>
      </c>
      <c r="M3234">
        <v>4</v>
      </c>
      <c r="N3234" s="3">
        <v>95</v>
      </c>
      <c r="O3234" s="3">
        <v>54</v>
      </c>
      <c r="P3234" s="4">
        <v>0.05</v>
      </c>
      <c r="Q3234" s="3">
        <v>361</v>
      </c>
      <c r="R3234" s="3">
        <v>216</v>
      </c>
      <c r="S3234" s="3">
        <v>145</v>
      </c>
      <c r="T3234" t="s">
        <v>1954</v>
      </c>
      <c r="U3234" t="s">
        <v>72</v>
      </c>
    </row>
    <row r="3235" spans="1:21" x14ac:dyDescent="0.35">
      <c r="A3235" t="s">
        <v>5799</v>
      </c>
      <c r="B3235" s="2">
        <v>45531</v>
      </c>
      <c r="C3235">
        <v>8</v>
      </c>
      <c r="D3235">
        <v>2024</v>
      </c>
      <c r="F3235" t="s">
        <v>387</v>
      </c>
      <c r="G3235" t="s">
        <v>2154</v>
      </c>
      <c r="H3235" t="s">
        <v>1864</v>
      </c>
      <c r="I3235" t="s">
        <v>2211</v>
      </c>
      <c r="J3235" t="s">
        <v>2114</v>
      </c>
      <c r="K3235" t="s">
        <v>1915</v>
      </c>
      <c r="L3235" t="s">
        <v>1886</v>
      </c>
      <c r="M3235">
        <v>1</v>
      </c>
      <c r="N3235" s="3">
        <v>85</v>
      </c>
      <c r="O3235" s="3">
        <v>41</v>
      </c>
      <c r="P3235" s="4">
        <v>0</v>
      </c>
      <c r="Q3235" s="3">
        <v>85</v>
      </c>
      <c r="R3235" s="3">
        <v>41</v>
      </c>
      <c r="S3235" s="3">
        <v>44</v>
      </c>
      <c r="T3235" t="s">
        <v>1954</v>
      </c>
      <c r="U3235" t="s">
        <v>72</v>
      </c>
    </row>
    <row r="3236" spans="1:21" x14ac:dyDescent="0.35">
      <c r="A3236" t="s">
        <v>5800</v>
      </c>
      <c r="B3236" s="2">
        <v>45531</v>
      </c>
      <c r="C3236">
        <v>8</v>
      </c>
      <c r="D3236">
        <v>2024</v>
      </c>
      <c r="F3236" t="s">
        <v>1550</v>
      </c>
      <c r="G3236" t="s">
        <v>2124</v>
      </c>
      <c r="H3236" t="s">
        <v>1866</v>
      </c>
      <c r="I3236" t="s">
        <v>1866</v>
      </c>
      <c r="J3236" t="s">
        <v>2120</v>
      </c>
      <c r="K3236" t="s">
        <v>1926</v>
      </c>
      <c r="L3236" t="s">
        <v>1885</v>
      </c>
      <c r="M3236">
        <v>4</v>
      </c>
      <c r="N3236" s="3">
        <v>28</v>
      </c>
      <c r="O3236" s="3">
        <v>13</v>
      </c>
      <c r="P3236" s="4">
        <v>0.15</v>
      </c>
      <c r="Q3236" s="3">
        <v>95.2</v>
      </c>
      <c r="R3236" s="3">
        <v>52</v>
      </c>
      <c r="S3236" s="3">
        <v>43.2</v>
      </c>
      <c r="T3236" t="s">
        <v>1954</v>
      </c>
      <c r="U3236" t="s">
        <v>72</v>
      </c>
    </row>
    <row r="3237" spans="1:21" x14ac:dyDescent="0.35">
      <c r="A3237" t="s">
        <v>5801</v>
      </c>
      <c r="B3237" s="2">
        <v>45531</v>
      </c>
      <c r="C3237">
        <v>8</v>
      </c>
      <c r="D3237">
        <v>2024</v>
      </c>
      <c r="F3237" t="s">
        <v>1739</v>
      </c>
      <c r="G3237" t="s">
        <v>3909</v>
      </c>
      <c r="H3237" t="s">
        <v>1866</v>
      </c>
      <c r="I3237" t="s">
        <v>1866</v>
      </c>
      <c r="J3237" t="s">
        <v>2114</v>
      </c>
      <c r="K3237" t="s">
        <v>1915</v>
      </c>
      <c r="L3237" t="s">
        <v>1886</v>
      </c>
      <c r="M3237">
        <v>2</v>
      </c>
      <c r="N3237" s="3">
        <v>85</v>
      </c>
      <c r="O3237" s="3">
        <v>41</v>
      </c>
      <c r="P3237" s="4">
        <v>0.15</v>
      </c>
      <c r="Q3237" s="3">
        <v>144.5</v>
      </c>
      <c r="R3237" s="3">
        <v>82</v>
      </c>
      <c r="S3237" s="3">
        <v>62.5</v>
      </c>
      <c r="T3237" t="s">
        <v>1954</v>
      </c>
      <c r="U3237" t="s">
        <v>72</v>
      </c>
    </row>
    <row r="3238" spans="1:21" x14ac:dyDescent="0.35">
      <c r="A3238" t="s">
        <v>5802</v>
      </c>
      <c r="B3238" s="2">
        <v>45532</v>
      </c>
      <c r="C3238">
        <v>8</v>
      </c>
      <c r="D3238">
        <v>2024</v>
      </c>
      <c r="F3238" t="s">
        <v>189</v>
      </c>
      <c r="G3238" t="s">
        <v>2571</v>
      </c>
      <c r="H3238" t="s">
        <v>1871</v>
      </c>
      <c r="I3238" t="s">
        <v>1966</v>
      </c>
      <c r="J3238" t="s">
        <v>2183</v>
      </c>
      <c r="K3238" t="s">
        <v>1917</v>
      </c>
      <c r="L3238" t="s">
        <v>1886</v>
      </c>
      <c r="M3238">
        <v>2</v>
      </c>
      <c r="N3238" s="3">
        <v>72</v>
      </c>
      <c r="O3238" s="3">
        <v>34</v>
      </c>
      <c r="P3238" s="4">
        <v>0.15</v>
      </c>
      <c r="Q3238" s="3">
        <v>122.4</v>
      </c>
      <c r="R3238" s="3">
        <v>68</v>
      </c>
      <c r="S3238" s="3">
        <v>54.4</v>
      </c>
      <c r="T3238" t="s">
        <v>1954</v>
      </c>
      <c r="U3238" t="s">
        <v>72</v>
      </c>
    </row>
    <row r="3239" spans="1:21" x14ac:dyDescent="0.35">
      <c r="A3239" t="s">
        <v>5803</v>
      </c>
      <c r="B3239" s="2">
        <v>45532</v>
      </c>
      <c r="C3239">
        <v>8</v>
      </c>
      <c r="D3239">
        <v>2024</v>
      </c>
      <c r="F3239" t="s">
        <v>579</v>
      </c>
      <c r="G3239" t="s">
        <v>3256</v>
      </c>
      <c r="H3239" t="s">
        <v>1863</v>
      </c>
      <c r="I3239" t="s">
        <v>1952</v>
      </c>
      <c r="J3239" t="s">
        <v>1956</v>
      </c>
      <c r="K3239" t="s">
        <v>1909</v>
      </c>
      <c r="L3239" t="s">
        <v>1887</v>
      </c>
      <c r="M3239">
        <v>1</v>
      </c>
      <c r="N3239" s="3">
        <v>95</v>
      </c>
      <c r="O3239" s="3">
        <v>54</v>
      </c>
      <c r="P3239" s="4">
        <v>0</v>
      </c>
      <c r="Q3239" s="3">
        <v>95</v>
      </c>
      <c r="R3239" s="3">
        <v>54</v>
      </c>
      <c r="S3239" s="3">
        <v>41</v>
      </c>
      <c r="T3239" t="s">
        <v>1954</v>
      </c>
      <c r="U3239" t="s">
        <v>72</v>
      </c>
    </row>
    <row r="3240" spans="1:21" x14ac:dyDescent="0.35">
      <c r="A3240" t="s">
        <v>5804</v>
      </c>
      <c r="B3240" s="2">
        <v>45532</v>
      </c>
      <c r="C3240">
        <v>8</v>
      </c>
      <c r="D3240">
        <v>2024</v>
      </c>
      <c r="F3240" t="s">
        <v>200</v>
      </c>
      <c r="G3240" t="s">
        <v>2763</v>
      </c>
      <c r="H3240" t="s">
        <v>1863</v>
      </c>
      <c r="I3240" t="s">
        <v>1952</v>
      </c>
      <c r="J3240" t="s">
        <v>2162</v>
      </c>
      <c r="K3240" t="s">
        <v>1921</v>
      </c>
      <c r="L3240" t="s">
        <v>1889</v>
      </c>
      <c r="M3240">
        <v>1</v>
      </c>
      <c r="N3240" s="3">
        <v>55</v>
      </c>
      <c r="O3240" s="3">
        <v>27</v>
      </c>
      <c r="P3240" s="4">
        <v>0.1</v>
      </c>
      <c r="Q3240" s="3">
        <v>49.5</v>
      </c>
      <c r="R3240" s="3">
        <v>27</v>
      </c>
      <c r="S3240" s="3">
        <v>22.5</v>
      </c>
      <c r="T3240" t="s">
        <v>1954</v>
      </c>
      <c r="U3240" t="s">
        <v>72</v>
      </c>
    </row>
    <row r="3241" spans="1:21" x14ac:dyDescent="0.35">
      <c r="A3241" t="s">
        <v>5805</v>
      </c>
      <c r="B3241" s="2">
        <v>45532</v>
      </c>
      <c r="C3241">
        <v>8</v>
      </c>
      <c r="D3241">
        <v>2024</v>
      </c>
      <c r="F3241" t="s">
        <v>1275</v>
      </c>
      <c r="G3241" t="s">
        <v>2920</v>
      </c>
      <c r="H3241" t="s">
        <v>1864</v>
      </c>
      <c r="I3241" t="s">
        <v>2211</v>
      </c>
      <c r="J3241" t="s">
        <v>1987</v>
      </c>
      <c r="K3241" t="s">
        <v>1908</v>
      </c>
      <c r="L3241" t="s">
        <v>1890</v>
      </c>
      <c r="M3241">
        <v>1</v>
      </c>
      <c r="N3241" s="3">
        <v>129</v>
      </c>
      <c r="O3241" s="3">
        <v>78</v>
      </c>
      <c r="P3241" s="4">
        <v>0.05</v>
      </c>
      <c r="Q3241" s="3">
        <v>122.55</v>
      </c>
      <c r="R3241" s="3">
        <v>78</v>
      </c>
      <c r="S3241" s="3">
        <v>44.55</v>
      </c>
      <c r="T3241" t="s">
        <v>1954</v>
      </c>
      <c r="U3241" t="s">
        <v>72</v>
      </c>
    </row>
    <row r="3242" spans="1:21" x14ac:dyDescent="0.35">
      <c r="A3242" t="s">
        <v>5806</v>
      </c>
      <c r="B3242" s="2">
        <v>45532</v>
      </c>
      <c r="C3242">
        <v>8</v>
      </c>
      <c r="D3242">
        <v>2024</v>
      </c>
      <c r="F3242" t="s">
        <v>1402</v>
      </c>
      <c r="G3242" t="s">
        <v>3676</v>
      </c>
      <c r="H3242" t="s">
        <v>1871</v>
      </c>
      <c r="I3242" t="s">
        <v>1990</v>
      </c>
      <c r="J3242" t="s">
        <v>1997</v>
      </c>
      <c r="K3242" t="s">
        <v>1906</v>
      </c>
      <c r="L3242" t="s">
        <v>1889</v>
      </c>
      <c r="M3242">
        <v>1</v>
      </c>
      <c r="N3242" s="3">
        <v>89</v>
      </c>
      <c r="O3242" s="3">
        <v>48</v>
      </c>
      <c r="P3242" s="4">
        <v>0.05</v>
      </c>
      <c r="Q3242" s="3">
        <v>84.55</v>
      </c>
      <c r="R3242" s="3">
        <v>48</v>
      </c>
      <c r="S3242" s="3">
        <v>36.549999999999997</v>
      </c>
      <c r="T3242" t="s">
        <v>1954</v>
      </c>
      <c r="U3242" t="s">
        <v>72</v>
      </c>
    </row>
    <row r="3243" spans="1:21" x14ac:dyDescent="0.35">
      <c r="A3243" t="s">
        <v>5807</v>
      </c>
      <c r="B3243" s="2">
        <v>45532</v>
      </c>
      <c r="C3243">
        <v>8</v>
      </c>
      <c r="D3243">
        <v>2024</v>
      </c>
      <c r="F3243" t="s">
        <v>730</v>
      </c>
      <c r="G3243" t="s">
        <v>2373</v>
      </c>
      <c r="H3243" t="s">
        <v>1875</v>
      </c>
      <c r="I3243" t="s">
        <v>1970</v>
      </c>
      <c r="J3243" t="s">
        <v>1997</v>
      </c>
      <c r="K3243" t="s">
        <v>1906</v>
      </c>
      <c r="L3243" t="s">
        <v>1889</v>
      </c>
      <c r="M3243">
        <v>2</v>
      </c>
      <c r="N3243" s="3">
        <v>89</v>
      </c>
      <c r="O3243" s="3">
        <v>48</v>
      </c>
      <c r="P3243" s="4">
        <v>0.2</v>
      </c>
      <c r="Q3243" s="3">
        <v>142.4</v>
      </c>
      <c r="R3243" s="3">
        <v>96</v>
      </c>
      <c r="S3243" s="3">
        <v>46.4</v>
      </c>
      <c r="T3243" t="s">
        <v>1954</v>
      </c>
      <c r="U3243" t="s">
        <v>72</v>
      </c>
    </row>
    <row r="3244" spans="1:21" x14ac:dyDescent="0.35">
      <c r="A3244" t="s">
        <v>5808</v>
      </c>
      <c r="B3244" s="2">
        <v>45532</v>
      </c>
      <c r="C3244">
        <v>8</v>
      </c>
      <c r="D3244">
        <v>2024</v>
      </c>
      <c r="F3244" t="s">
        <v>1572</v>
      </c>
      <c r="G3244" t="s">
        <v>3850</v>
      </c>
      <c r="H3244" t="s">
        <v>1871</v>
      </c>
      <c r="I3244" t="s">
        <v>2144</v>
      </c>
      <c r="J3244" t="s">
        <v>2001</v>
      </c>
      <c r="K3244" t="s">
        <v>1911</v>
      </c>
      <c r="L3244" t="s">
        <v>1886</v>
      </c>
      <c r="M3244">
        <v>3</v>
      </c>
      <c r="N3244" s="3">
        <v>58</v>
      </c>
      <c r="O3244" s="3">
        <v>25</v>
      </c>
      <c r="P3244" s="4">
        <v>0.1</v>
      </c>
      <c r="Q3244" s="3">
        <v>156.6</v>
      </c>
      <c r="R3244" s="3">
        <v>75</v>
      </c>
      <c r="S3244" s="3">
        <v>81.599999999999994</v>
      </c>
      <c r="T3244" t="s">
        <v>1954</v>
      </c>
      <c r="U3244" t="s">
        <v>72</v>
      </c>
    </row>
    <row r="3245" spans="1:21" x14ac:dyDescent="0.35">
      <c r="A3245" t="s">
        <v>5809</v>
      </c>
      <c r="B3245" s="2">
        <v>45532</v>
      </c>
      <c r="C3245">
        <v>8</v>
      </c>
      <c r="D3245">
        <v>2024</v>
      </c>
      <c r="F3245" t="s">
        <v>957</v>
      </c>
      <c r="G3245" t="s">
        <v>5067</v>
      </c>
      <c r="H3245" t="s">
        <v>1874</v>
      </c>
      <c r="I3245" t="s">
        <v>2186</v>
      </c>
      <c r="J3245" t="s">
        <v>1978</v>
      </c>
      <c r="K3245" t="s">
        <v>1916</v>
      </c>
      <c r="L3245" t="s">
        <v>1887</v>
      </c>
      <c r="M3245">
        <v>3</v>
      </c>
      <c r="N3245" s="3">
        <v>79</v>
      </c>
      <c r="O3245" s="3">
        <v>42</v>
      </c>
      <c r="P3245" s="4">
        <v>0.1</v>
      </c>
      <c r="Q3245" s="3">
        <v>213.3</v>
      </c>
      <c r="R3245" s="3">
        <v>126</v>
      </c>
      <c r="S3245" s="3">
        <v>87.3</v>
      </c>
      <c r="T3245" t="s">
        <v>1954</v>
      </c>
      <c r="U3245" t="s">
        <v>71</v>
      </c>
    </row>
    <row r="3246" spans="1:21" x14ac:dyDescent="0.35">
      <c r="A3246" t="s">
        <v>5810</v>
      </c>
      <c r="B3246" s="2">
        <v>45532</v>
      </c>
      <c r="C3246">
        <v>8</v>
      </c>
      <c r="D3246">
        <v>2024</v>
      </c>
      <c r="F3246" t="s">
        <v>520</v>
      </c>
      <c r="G3246" t="s">
        <v>2204</v>
      </c>
      <c r="H3246" t="s">
        <v>1866</v>
      </c>
      <c r="I3246" t="s">
        <v>1866</v>
      </c>
      <c r="J3246" t="s">
        <v>1978</v>
      </c>
      <c r="K3246" t="s">
        <v>1916</v>
      </c>
      <c r="L3246" t="s">
        <v>1887</v>
      </c>
      <c r="M3246">
        <v>3</v>
      </c>
      <c r="N3246" s="3">
        <v>79</v>
      </c>
      <c r="O3246" s="3">
        <v>42</v>
      </c>
      <c r="P3246" s="4">
        <v>0.1</v>
      </c>
      <c r="Q3246" s="3">
        <v>213.3</v>
      </c>
      <c r="R3246" s="3">
        <v>126</v>
      </c>
      <c r="S3246" s="3">
        <v>87.3</v>
      </c>
      <c r="T3246" t="s">
        <v>1954</v>
      </c>
      <c r="U3246" t="s">
        <v>72</v>
      </c>
    </row>
    <row r="3247" spans="1:21" x14ac:dyDescent="0.35">
      <c r="A3247" t="s">
        <v>5811</v>
      </c>
      <c r="B3247" s="2">
        <v>45532</v>
      </c>
      <c r="C3247">
        <v>8</v>
      </c>
      <c r="D3247">
        <v>2024</v>
      </c>
      <c r="F3247" t="s">
        <v>265</v>
      </c>
      <c r="G3247" t="s">
        <v>2805</v>
      </c>
      <c r="H3247" t="s">
        <v>1863</v>
      </c>
      <c r="I3247" t="s">
        <v>2033</v>
      </c>
      <c r="J3247" t="s">
        <v>2120</v>
      </c>
      <c r="K3247" t="s">
        <v>1926</v>
      </c>
      <c r="L3247" t="s">
        <v>1885</v>
      </c>
      <c r="M3247">
        <v>1</v>
      </c>
      <c r="N3247" s="3">
        <v>28</v>
      </c>
      <c r="O3247" s="3">
        <v>13</v>
      </c>
      <c r="P3247" s="4">
        <v>0.05</v>
      </c>
      <c r="Q3247" s="3">
        <v>26.6</v>
      </c>
      <c r="R3247" s="3">
        <v>13</v>
      </c>
      <c r="S3247" s="3">
        <v>13.6</v>
      </c>
      <c r="T3247" t="s">
        <v>1954</v>
      </c>
      <c r="U3247" t="s">
        <v>72</v>
      </c>
    </row>
    <row r="3248" spans="1:21" x14ac:dyDescent="0.35">
      <c r="A3248" t="s">
        <v>5812</v>
      </c>
      <c r="B3248" s="2">
        <v>45532</v>
      </c>
      <c r="C3248">
        <v>8</v>
      </c>
      <c r="D3248">
        <v>2024</v>
      </c>
      <c r="F3248" t="s">
        <v>1694</v>
      </c>
      <c r="G3248" t="s">
        <v>3833</v>
      </c>
      <c r="H3248" t="s">
        <v>1866</v>
      </c>
      <c r="I3248" t="s">
        <v>1866</v>
      </c>
      <c r="J3248" t="s">
        <v>2120</v>
      </c>
      <c r="K3248" t="s">
        <v>1926</v>
      </c>
      <c r="L3248" t="s">
        <v>1885</v>
      </c>
      <c r="M3248">
        <v>2</v>
      </c>
      <c r="N3248" s="3">
        <v>28</v>
      </c>
      <c r="O3248" s="3">
        <v>13</v>
      </c>
      <c r="P3248" s="4">
        <v>0.05</v>
      </c>
      <c r="Q3248" s="3">
        <v>53.2</v>
      </c>
      <c r="R3248" s="3">
        <v>26</v>
      </c>
      <c r="S3248" s="3">
        <v>27.2</v>
      </c>
      <c r="T3248" t="s">
        <v>1954</v>
      </c>
      <c r="U3248" t="s">
        <v>71</v>
      </c>
    </row>
    <row r="3249" spans="1:21" x14ac:dyDescent="0.35">
      <c r="A3249" t="s">
        <v>5813</v>
      </c>
      <c r="B3249" s="2">
        <v>45532</v>
      </c>
      <c r="C3249">
        <v>8</v>
      </c>
      <c r="D3249">
        <v>2024</v>
      </c>
      <c r="F3249" t="s">
        <v>678</v>
      </c>
      <c r="G3249" t="s">
        <v>2643</v>
      </c>
      <c r="H3249" t="s">
        <v>1873</v>
      </c>
      <c r="I3249" t="s">
        <v>2323</v>
      </c>
      <c r="J3249" t="s">
        <v>1997</v>
      </c>
      <c r="K3249" t="s">
        <v>1906</v>
      </c>
      <c r="L3249" t="s">
        <v>1889</v>
      </c>
      <c r="M3249">
        <v>2</v>
      </c>
      <c r="N3249" s="3">
        <v>89</v>
      </c>
      <c r="O3249" s="3">
        <v>48</v>
      </c>
      <c r="P3249" s="4">
        <v>0.05</v>
      </c>
      <c r="Q3249" s="3">
        <v>169.1</v>
      </c>
      <c r="R3249" s="3">
        <v>96</v>
      </c>
      <c r="S3249" s="3">
        <v>73.099999999999994</v>
      </c>
      <c r="T3249" t="s">
        <v>1954</v>
      </c>
      <c r="U3249" t="s">
        <v>72</v>
      </c>
    </row>
    <row r="3250" spans="1:21" x14ac:dyDescent="0.35">
      <c r="A3250" t="s">
        <v>5814</v>
      </c>
      <c r="B3250" s="2">
        <v>45532</v>
      </c>
      <c r="C3250">
        <v>8</v>
      </c>
      <c r="D3250">
        <v>2024</v>
      </c>
      <c r="F3250" t="s">
        <v>623</v>
      </c>
      <c r="G3250" t="s">
        <v>3507</v>
      </c>
      <c r="H3250" t="s">
        <v>1863</v>
      </c>
      <c r="I3250" t="s">
        <v>1952</v>
      </c>
      <c r="J3250" t="s">
        <v>2001</v>
      </c>
      <c r="K3250" t="s">
        <v>1911</v>
      </c>
      <c r="L3250" t="s">
        <v>1886</v>
      </c>
      <c r="M3250">
        <v>1</v>
      </c>
      <c r="N3250" s="3">
        <v>58</v>
      </c>
      <c r="O3250" s="3">
        <v>25</v>
      </c>
      <c r="P3250" s="4">
        <v>0.05</v>
      </c>
      <c r="Q3250" s="3">
        <v>55.1</v>
      </c>
      <c r="R3250" s="3">
        <v>25</v>
      </c>
      <c r="S3250" s="3">
        <v>30.1</v>
      </c>
      <c r="T3250" t="s">
        <v>1954</v>
      </c>
      <c r="U3250" t="s">
        <v>72</v>
      </c>
    </row>
    <row r="3251" spans="1:21" x14ac:dyDescent="0.35">
      <c r="A3251" t="s">
        <v>5815</v>
      </c>
      <c r="B3251" s="2">
        <v>45532</v>
      </c>
      <c r="C3251">
        <v>8</v>
      </c>
      <c r="D3251">
        <v>2024</v>
      </c>
      <c r="F3251" t="s">
        <v>1286</v>
      </c>
      <c r="G3251" t="s">
        <v>2172</v>
      </c>
      <c r="H3251" t="s">
        <v>1875</v>
      </c>
      <c r="I3251" t="s">
        <v>2054</v>
      </c>
      <c r="J3251" t="s">
        <v>1987</v>
      </c>
      <c r="K3251" t="s">
        <v>1908</v>
      </c>
      <c r="L3251" t="s">
        <v>1890</v>
      </c>
      <c r="M3251">
        <v>1</v>
      </c>
      <c r="N3251" s="3">
        <v>129</v>
      </c>
      <c r="O3251" s="3">
        <v>78</v>
      </c>
      <c r="P3251" s="4">
        <v>0.1</v>
      </c>
      <c r="Q3251" s="3">
        <v>116.1</v>
      </c>
      <c r="R3251" s="3">
        <v>78</v>
      </c>
      <c r="S3251" s="3">
        <v>38.1</v>
      </c>
      <c r="T3251" t="s">
        <v>1954</v>
      </c>
      <c r="U3251" t="s">
        <v>72</v>
      </c>
    </row>
    <row r="3252" spans="1:21" x14ac:dyDescent="0.35">
      <c r="A3252" t="s">
        <v>5816</v>
      </c>
      <c r="B3252" s="2">
        <v>45533</v>
      </c>
      <c r="C3252">
        <v>8</v>
      </c>
      <c r="D3252">
        <v>2024</v>
      </c>
      <c r="F3252" t="s">
        <v>154</v>
      </c>
      <c r="G3252" t="s">
        <v>60</v>
      </c>
      <c r="H3252" t="s">
        <v>1874</v>
      </c>
      <c r="J3252" t="s">
        <v>2064</v>
      </c>
      <c r="K3252" t="s">
        <v>1922</v>
      </c>
      <c r="L3252" t="s">
        <v>1887</v>
      </c>
      <c r="M3252">
        <v>2</v>
      </c>
      <c r="N3252" s="3">
        <v>32</v>
      </c>
      <c r="O3252" s="3">
        <v>14</v>
      </c>
      <c r="P3252" s="4">
        <v>0.1</v>
      </c>
      <c r="Q3252" s="3">
        <v>57.6</v>
      </c>
      <c r="R3252" s="3">
        <v>28</v>
      </c>
      <c r="S3252" s="3">
        <v>29.6</v>
      </c>
      <c r="T3252" t="s">
        <v>1954</v>
      </c>
      <c r="U3252" t="s">
        <v>72</v>
      </c>
    </row>
    <row r="3253" spans="1:21" x14ac:dyDescent="0.35">
      <c r="A3253" t="s">
        <v>5817</v>
      </c>
      <c r="B3253" s="2">
        <v>45533</v>
      </c>
      <c r="C3253">
        <v>8</v>
      </c>
      <c r="D3253">
        <v>2024</v>
      </c>
      <c r="F3253" t="s">
        <v>1789</v>
      </c>
      <c r="G3253" t="s">
        <v>1995</v>
      </c>
      <c r="H3253" t="s">
        <v>1868</v>
      </c>
      <c r="I3253" t="s">
        <v>2014</v>
      </c>
      <c r="J3253" t="s">
        <v>2061</v>
      </c>
      <c r="K3253" t="s">
        <v>1923</v>
      </c>
      <c r="L3253" t="s">
        <v>1888</v>
      </c>
      <c r="M3253">
        <v>1</v>
      </c>
      <c r="N3253" s="3">
        <v>25</v>
      </c>
      <c r="O3253" s="3">
        <v>11</v>
      </c>
      <c r="P3253" s="4">
        <v>0.05</v>
      </c>
      <c r="Q3253" s="3">
        <v>23.75</v>
      </c>
      <c r="R3253" s="3">
        <v>11</v>
      </c>
      <c r="S3253" s="3">
        <v>12.75</v>
      </c>
      <c r="T3253" t="s">
        <v>1954</v>
      </c>
      <c r="U3253" t="s">
        <v>71</v>
      </c>
    </row>
    <row r="3254" spans="1:21" x14ac:dyDescent="0.35">
      <c r="A3254" t="s">
        <v>5818</v>
      </c>
      <c r="B3254" s="2">
        <v>45533</v>
      </c>
      <c r="C3254">
        <v>8</v>
      </c>
      <c r="D3254">
        <v>2024</v>
      </c>
      <c r="F3254" t="s">
        <v>1617</v>
      </c>
      <c r="G3254" t="s">
        <v>2178</v>
      </c>
      <c r="H3254" t="s">
        <v>1870</v>
      </c>
      <c r="I3254" t="s">
        <v>2083</v>
      </c>
      <c r="J3254" t="s">
        <v>2061</v>
      </c>
      <c r="K3254" t="s">
        <v>1923</v>
      </c>
      <c r="L3254" t="s">
        <v>1888</v>
      </c>
      <c r="M3254">
        <v>2</v>
      </c>
      <c r="N3254" s="3">
        <v>25</v>
      </c>
      <c r="O3254" s="3">
        <v>11</v>
      </c>
      <c r="P3254" s="4">
        <v>0</v>
      </c>
      <c r="Q3254" s="3">
        <v>50</v>
      </c>
      <c r="R3254" s="3">
        <v>22</v>
      </c>
      <c r="S3254" s="3">
        <v>28</v>
      </c>
      <c r="T3254" t="s">
        <v>1954</v>
      </c>
      <c r="U3254" t="s">
        <v>72</v>
      </c>
    </row>
    <row r="3255" spans="1:21" x14ac:dyDescent="0.35">
      <c r="A3255" t="s">
        <v>5819</v>
      </c>
      <c r="B3255" s="2">
        <v>45533</v>
      </c>
      <c r="C3255">
        <v>8</v>
      </c>
      <c r="D3255">
        <v>2024</v>
      </c>
      <c r="F3255" t="s">
        <v>1252</v>
      </c>
      <c r="G3255" t="s">
        <v>2728</v>
      </c>
      <c r="H3255" t="s">
        <v>1868</v>
      </c>
      <c r="I3255" t="s">
        <v>1959</v>
      </c>
      <c r="J3255" t="s">
        <v>2067</v>
      </c>
      <c r="K3255" t="s">
        <v>1918</v>
      </c>
      <c r="L3255" t="s">
        <v>1889</v>
      </c>
      <c r="M3255">
        <v>1</v>
      </c>
      <c r="N3255" s="3">
        <v>69</v>
      </c>
      <c r="O3255" s="3">
        <v>37</v>
      </c>
      <c r="P3255" s="4">
        <v>0</v>
      </c>
      <c r="Q3255" s="3">
        <v>69</v>
      </c>
      <c r="R3255" s="3">
        <v>37</v>
      </c>
      <c r="S3255" s="3">
        <v>32</v>
      </c>
      <c r="T3255" t="s">
        <v>1954</v>
      </c>
      <c r="U3255" t="s">
        <v>72</v>
      </c>
    </row>
    <row r="3256" spans="1:21" x14ac:dyDescent="0.35">
      <c r="A3256" t="s">
        <v>5820</v>
      </c>
      <c r="B3256" s="2">
        <v>45533</v>
      </c>
      <c r="C3256">
        <v>8</v>
      </c>
      <c r="D3256">
        <v>2024</v>
      </c>
      <c r="F3256" t="s">
        <v>168</v>
      </c>
      <c r="G3256" t="s">
        <v>2476</v>
      </c>
      <c r="H3256" t="s">
        <v>1872</v>
      </c>
      <c r="I3256" t="s">
        <v>2152</v>
      </c>
      <c r="J3256" t="s">
        <v>2026</v>
      </c>
      <c r="K3256" t="s">
        <v>1919</v>
      </c>
      <c r="L3256" t="s">
        <v>1887</v>
      </c>
      <c r="M3256">
        <v>1</v>
      </c>
      <c r="N3256" s="3">
        <v>85</v>
      </c>
      <c r="O3256" s="3">
        <v>44</v>
      </c>
      <c r="P3256" s="4">
        <v>0</v>
      </c>
      <c r="Q3256" s="3">
        <v>85</v>
      </c>
      <c r="R3256" s="3">
        <v>44</v>
      </c>
      <c r="S3256" s="3">
        <v>41</v>
      </c>
      <c r="T3256" t="s">
        <v>1954</v>
      </c>
      <c r="U3256" t="s">
        <v>72</v>
      </c>
    </row>
    <row r="3257" spans="1:21" x14ac:dyDescent="0.35">
      <c r="A3257" t="s">
        <v>5821</v>
      </c>
      <c r="B3257" s="2">
        <v>45533</v>
      </c>
      <c r="C3257">
        <v>8</v>
      </c>
      <c r="D3257">
        <v>2024</v>
      </c>
      <c r="F3257" t="s">
        <v>1425</v>
      </c>
      <c r="G3257" t="s">
        <v>2174</v>
      </c>
      <c r="H3257" t="s">
        <v>1868</v>
      </c>
      <c r="I3257" t="s">
        <v>2014</v>
      </c>
      <c r="J3257" t="s">
        <v>2023</v>
      </c>
      <c r="K3257" t="s">
        <v>1912</v>
      </c>
      <c r="L3257" t="s">
        <v>1890</v>
      </c>
      <c r="M3257">
        <v>1</v>
      </c>
      <c r="N3257" s="3">
        <v>249</v>
      </c>
      <c r="O3257" s="3">
        <v>168</v>
      </c>
      <c r="P3257" s="4">
        <v>0.1</v>
      </c>
      <c r="Q3257" s="3">
        <v>224.1</v>
      </c>
      <c r="R3257" s="3">
        <v>168</v>
      </c>
      <c r="S3257" s="3">
        <v>56.1</v>
      </c>
      <c r="T3257" t="s">
        <v>1954</v>
      </c>
      <c r="U3257" t="s">
        <v>72</v>
      </c>
    </row>
    <row r="3258" spans="1:21" x14ac:dyDescent="0.35">
      <c r="A3258" t="s">
        <v>5822</v>
      </c>
      <c r="B3258" s="2">
        <v>45533</v>
      </c>
      <c r="C3258">
        <v>8</v>
      </c>
      <c r="D3258">
        <v>2024</v>
      </c>
      <c r="F3258" t="s">
        <v>1310</v>
      </c>
      <c r="G3258" t="s">
        <v>3497</v>
      </c>
      <c r="H3258" t="s">
        <v>1875</v>
      </c>
      <c r="I3258" t="s">
        <v>1981</v>
      </c>
      <c r="J3258" t="s">
        <v>1953</v>
      </c>
      <c r="K3258" t="s">
        <v>1905</v>
      </c>
      <c r="L3258" t="s">
        <v>1888</v>
      </c>
      <c r="M3258">
        <v>4</v>
      </c>
      <c r="N3258" s="3">
        <v>120</v>
      </c>
      <c r="O3258" s="3">
        <v>63</v>
      </c>
      <c r="P3258" s="4">
        <v>0</v>
      </c>
      <c r="Q3258" s="3">
        <v>480</v>
      </c>
      <c r="R3258" s="3">
        <v>252</v>
      </c>
      <c r="S3258" s="3">
        <v>228</v>
      </c>
      <c r="T3258" t="s">
        <v>1954</v>
      </c>
      <c r="U3258" t="s">
        <v>72</v>
      </c>
    </row>
    <row r="3259" spans="1:21" x14ac:dyDescent="0.35">
      <c r="A3259" t="s">
        <v>5823</v>
      </c>
      <c r="B3259" s="2">
        <v>45533</v>
      </c>
      <c r="C3259">
        <v>8</v>
      </c>
      <c r="D3259">
        <v>2024</v>
      </c>
      <c r="F3259" t="s">
        <v>328</v>
      </c>
      <c r="G3259" t="s">
        <v>3229</v>
      </c>
      <c r="H3259" t="s">
        <v>1874</v>
      </c>
      <c r="I3259" t="s">
        <v>2200</v>
      </c>
      <c r="J3259" t="s">
        <v>2034</v>
      </c>
      <c r="K3259" t="s">
        <v>1904</v>
      </c>
      <c r="L3259" t="s">
        <v>1889</v>
      </c>
      <c r="M3259">
        <v>1</v>
      </c>
      <c r="N3259" s="3">
        <v>149</v>
      </c>
      <c r="O3259" s="3">
        <v>91</v>
      </c>
      <c r="P3259" s="4">
        <v>0</v>
      </c>
      <c r="Q3259" s="3">
        <v>149</v>
      </c>
      <c r="R3259" s="3">
        <v>91</v>
      </c>
      <c r="S3259" s="3">
        <v>58</v>
      </c>
      <c r="T3259" t="s">
        <v>1954</v>
      </c>
      <c r="U3259" t="s">
        <v>72</v>
      </c>
    </row>
    <row r="3260" spans="1:21" x14ac:dyDescent="0.35">
      <c r="A3260" t="s">
        <v>5824</v>
      </c>
      <c r="B3260" s="2">
        <v>45534</v>
      </c>
      <c r="C3260">
        <v>8</v>
      </c>
      <c r="D3260">
        <v>2024</v>
      </c>
      <c r="F3260" t="s">
        <v>1170</v>
      </c>
      <c r="G3260" t="s">
        <v>3499</v>
      </c>
      <c r="H3260" t="s">
        <v>1864</v>
      </c>
      <c r="I3260" t="s">
        <v>2101</v>
      </c>
      <c r="J3260" t="s">
        <v>1997</v>
      </c>
      <c r="K3260" t="s">
        <v>1906</v>
      </c>
      <c r="L3260" t="s">
        <v>1889</v>
      </c>
      <c r="M3260">
        <v>2</v>
      </c>
      <c r="N3260" s="3">
        <v>89</v>
      </c>
      <c r="O3260" s="3">
        <v>48</v>
      </c>
      <c r="P3260" s="4">
        <v>0</v>
      </c>
      <c r="Q3260" s="3">
        <v>178</v>
      </c>
      <c r="R3260" s="3">
        <v>96</v>
      </c>
      <c r="S3260" s="3">
        <v>82</v>
      </c>
      <c r="T3260" t="s">
        <v>1954</v>
      </c>
      <c r="U3260" t="s">
        <v>72</v>
      </c>
    </row>
    <row r="3261" spans="1:21" x14ac:dyDescent="0.35">
      <c r="A3261" t="s">
        <v>5825</v>
      </c>
      <c r="B3261" s="2">
        <v>45534</v>
      </c>
      <c r="C3261">
        <v>8</v>
      </c>
      <c r="D3261">
        <v>2024</v>
      </c>
      <c r="F3261" t="s">
        <v>326</v>
      </c>
      <c r="G3261" t="s">
        <v>2626</v>
      </c>
      <c r="H3261" t="s">
        <v>1864</v>
      </c>
      <c r="I3261" t="s">
        <v>2101</v>
      </c>
      <c r="J3261" t="s">
        <v>2045</v>
      </c>
      <c r="K3261" t="s">
        <v>1910</v>
      </c>
      <c r="L3261" t="s">
        <v>1890</v>
      </c>
      <c r="M3261">
        <v>1</v>
      </c>
      <c r="N3261" s="3">
        <v>99</v>
      </c>
      <c r="O3261" s="3">
        <v>58</v>
      </c>
      <c r="P3261" s="4">
        <v>0</v>
      </c>
      <c r="Q3261" s="3">
        <v>99</v>
      </c>
      <c r="R3261" s="3">
        <v>58</v>
      </c>
      <c r="S3261" s="3">
        <v>41</v>
      </c>
      <c r="T3261" t="s">
        <v>1954</v>
      </c>
      <c r="U3261" t="s">
        <v>72</v>
      </c>
    </row>
    <row r="3262" spans="1:21" x14ac:dyDescent="0.35">
      <c r="A3262" t="s">
        <v>5826</v>
      </c>
      <c r="B3262" s="2">
        <v>45534</v>
      </c>
      <c r="C3262">
        <v>8</v>
      </c>
      <c r="D3262">
        <v>2024</v>
      </c>
      <c r="F3262" t="s">
        <v>1083</v>
      </c>
      <c r="G3262" t="s">
        <v>2626</v>
      </c>
      <c r="H3262" t="s">
        <v>1872</v>
      </c>
      <c r="I3262" t="s">
        <v>1986</v>
      </c>
      <c r="J3262" t="s">
        <v>2114</v>
      </c>
      <c r="K3262" t="s">
        <v>1915</v>
      </c>
      <c r="L3262" t="s">
        <v>1886</v>
      </c>
      <c r="M3262">
        <v>1</v>
      </c>
      <c r="N3262" s="3">
        <v>85</v>
      </c>
      <c r="O3262" s="3">
        <v>41</v>
      </c>
      <c r="P3262" s="4">
        <v>0.1</v>
      </c>
      <c r="Q3262" s="3">
        <v>76.5</v>
      </c>
      <c r="R3262" s="3">
        <v>41</v>
      </c>
      <c r="S3262" s="3">
        <v>35.5</v>
      </c>
      <c r="T3262" t="s">
        <v>1954</v>
      </c>
      <c r="U3262" t="s">
        <v>72</v>
      </c>
    </row>
    <row r="3263" spans="1:21" x14ac:dyDescent="0.35">
      <c r="A3263" t="s">
        <v>5827</v>
      </c>
      <c r="B3263" s="2">
        <v>45534</v>
      </c>
      <c r="C3263">
        <v>8</v>
      </c>
      <c r="D3263">
        <v>2024</v>
      </c>
      <c r="F3263" t="s">
        <v>1764</v>
      </c>
      <c r="G3263" t="s">
        <v>2585</v>
      </c>
      <c r="H3263" t="s">
        <v>1868</v>
      </c>
      <c r="I3263" t="s">
        <v>2113</v>
      </c>
      <c r="J3263" t="s">
        <v>1991</v>
      </c>
      <c r="K3263" t="s">
        <v>1925</v>
      </c>
      <c r="L3263" t="s">
        <v>1885</v>
      </c>
      <c r="M3263">
        <v>1</v>
      </c>
      <c r="N3263" s="3">
        <v>35</v>
      </c>
      <c r="O3263" s="3">
        <v>16</v>
      </c>
      <c r="P3263" s="4">
        <v>0.15</v>
      </c>
      <c r="Q3263" s="3">
        <v>29.75</v>
      </c>
      <c r="R3263" s="3">
        <v>16</v>
      </c>
      <c r="S3263" s="3">
        <v>13.75</v>
      </c>
      <c r="T3263" t="s">
        <v>1954</v>
      </c>
      <c r="U3263" t="s">
        <v>72</v>
      </c>
    </row>
    <row r="3264" spans="1:21" x14ac:dyDescent="0.35">
      <c r="A3264" t="s">
        <v>5828</v>
      </c>
      <c r="B3264" s="2">
        <v>45534</v>
      </c>
      <c r="C3264">
        <v>8</v>
      </c>
      <c r="D3264">
        <v>2024</v>
      </c>
      <c r="F3264" t="s">
        <v>1121</v>
      </c>
      <c r="G3264" t="s">
        <v>4013</v>
      </c>
      <c r="H3264" t="s">
        <v>1874</v>
      </c>
      <c r="I3264" t="s">
        <v>2200</v>
      </c>
      <c r="J3264" t="s">
        <v>1960</v>
      </c>
      <c r="K3264" t="s">
        <v>1924</v>
      </c>
      <c r="L3264" t="s">
        <v>1885</v>
      </c>
      <c r="M3264">
        <v>1</v>
      </c>
      <c r="N3264" s="3">
        <v>42</v>
      </c>
      <c r="O3264" s="3">
        <v>20</v>
      </c>
      <c r="P3264" s="4">
        <v>0</v>
      </c>
      <c r="Q3264" s="3">
        <v>42</v>
      </c>
      <c r="R3264" s="3">
        <v>20</v>
      </c>
      <c r="S3264" s="3">
        <v>22</v>
      </c>
      <c r="T3264" t="s">
        <v>1954</v>
      </c>
      <c r="U3264" t="s">
        <v>72</v>
      </c>
    </row>
    <row r="3265" spans="1:21" x14ac:dyDescent="0.35">
      <c r="A3265" t="s">
        <v>5829</v>
      </c>
      <c r="B3265" s="2">
        <v>45534</v>
      </c>
      <c r="C3265">
        <v>8</v>
      </c>
      <c r="D3265">
        <v>2024</v>
      </c>
      <c r="F3265" t="s">
        <v>515</v>
      </c>
      <c r="G3265" t="s">
        <v>2786</v>
      </c>
      <c r="H3265" t="s">
        <v>1874</v>
      </c>
      <c r="I3265" t="s">
        <v>2041</v>
      </c>
      <c r="J3265" t="s">
        <v>1963</v>
      </c>
      <c r="K3265" t="s">
        <v>1907</v>
      </c>
      <c r="L3265" t="s">
        <v>1890</v>
      </c>
      <c r="M3265">
        <v>1</v>
      </c>
      <c r="N3265" s="3">
        <v>119</v>
      </c>
      <c r="O3265" s="3">
        <v>72</v>
      </c>
      <c r="P3265" s="4">
        <v>0</v>
      </c>
      <c r="Q3265" s="3">
        <v>119</v>
      </c>
      <c r="R3265" s="3">
        <v>72</v>
      </c>
      <c r="S3265" s="3">
        <v>47</v>
      </c>
      <c r="T3265" t="s">
        <v>1954</v>
      </c>
      <c r="U3265" t="s">
        <v>72</v>
      </c>
    </row>
    <row r="3266" spans="1:21" x14ac:dyDescent="0.35">
      <c r="A3266" t="s">
        <v>5830</v>
      </c>
      <c r="B3266" s="2">
        <v>45534</v>
      </c>
      <c r="C3266">
        <v>8</v>
      </c>
      <c r="D3266">
        <v>2024</v>
      </c>
      <c r="F3266" t="s">
        <v>199</v>
      </c>
      <c r="G3266" t="s">
        <v>59</v>
      </c>
      <c r="H3266" t="s">
        <v>1870</v>
      </c>
      <c r="I3266" t="s">
        <v>2083</v>
      </c>
      <c r="J3266" t="s">
        <v>2061</v>
      </c>
      <c r="K3266" t="s">
        <v>1923</v>
      </c>
      <c r="L3266" t="s">
        <v>1888</v>
      </c>
      <c r="M3266">
        <v>1</v>
      </c>
      <c r="N3266" s="3">
        <v>25</v>
      </c>
      <c r="O3266" s="3">
        <v>11</v>
      </c>
      <c r="P3266" s="4">
        <v>0.05</v>
      </c>
      <c r="Q3266" s="3">
        <v>23.75</v>
      </c>
      <c r="R3266" s="3">
        <v>11</v>
      </c>
      <c r="S3266" s="3">
        <v>12.75</v>
      </c>
      <c r="T3266" t="s">
        <v>1954</v>
      </c>
      <c r="U3266" t="s">
        <v>72</v>
      </c>
    </row>
    <row r="3267" spans="1:21" x14ac:dyDescent="0.35">
      <c r="A3267" t="s">
        <v>5831</v>
      </c>
      <c r="B3267" s="2">
        <v>45534</v>
      </c>
      <c r="C3267">
        <v>8</v>
      </c>
      <c r="D3267">
        <v>2024</v>
      </c>
      <c r="F3267" t="s">
        <v>77</v>
      </c>
      <c r="G3267" t="s">
        <v>60</v>
      </c>
      <c r="H3267" t="s">
        <v>1863</v>
      </c>
      <c r="I3267" t="s">
        <v>2056</v>
      </c>
      <c r="J3267" t="s">
        <v>2162</v>
      </c>
      <c r="K3267" t="s">
        <v>1921</v>
      </c>
      <c r="L3267" t="s">
        <v>1889</v>
      </c>
      <c r="M3267">
        <v>1</v>
      </c>
      <c r="N3267" s="3">
        <v>55</v>
      </c>
      <c r="O3267" s="3">
        <v>27</v>
      </c>
      <c r="P3267" s="4">
        <v>0.1</v>
      </c>
      <c r="Q3267" s="3">
        <v>49.5</v>
      </c>
      <c r="R3267" s="3">
        <v>27</v>
      </c>
      <c r="S3267" s="3">
        <v>22.5</v>
      </c>
      <c r="T3267" t="s">
        <v>1954</v>
      </c>
      <c r="U3267" t="s">
        <v>72</v>
      </c>
    </row>
    <row r="3268" spans="1:21" x14ac:dyDescent="0.35">
      <c r="A3268" t="s">
        <v>5832</v>
      </c>
      <c r="B3268" s="2">
        <v>45534</v>
      </c>
      <c r="C3268">
        <v>8</v>
      </c>
      <c r="D3268">
        <v>2024</v>
      </c>
      <c r="F3268" t="s">
        <v>1327</v>
      </c>
      <c r="G3268" t="s">
        <v>2143</v>
      </c>
      <c r="H3268" t="s">
        <v>1871</v>
      </c>
      <c r="I3268" t="s">
        <v>2144</v>
      </c>
      <c r="J3268" t="s">
        <v>1997</v>
      </c>
      <c r="K3268" t="s">
        <v>1906</v>
      </c>
      <c r="L3268" t="s">
        <v>1889</v>
      </c>
      <c r="M3268">
        <v>1</v>
      </c>
      <c r="N3268" s="3">
        <v>89</v>
      </c>
      <c r="O3268" s="3">
        <v>48</v>
      </c>
      <c r="P3268" s="4">
        <v>0.05</v>
      </c>
      <c r="Q3268" s="3">
        <v>84.55</v>
      </c>
      <c r="R3268" s="3">
        <v>48</v>
      </c>
      <c r="S3268" s="3">
        <v>36.549999999999997</v>
      </c>
      <c r="T3268" t="s">
        <v>1954</v>
      </c>
      <c r="U3268" t="s">
        <v>72</v>
      </c>
    </row>
    <row r="3269" spans="1:21" x14ac:dyDescent="0.35">
      <c r="A3269" t="s">
        <v>5833</v>
      </c>
      <c r="B3269" s="2">
        <v>45534</v>
      </c>
      <c r="C3269">
        <v>8</v>
      </c>
      <c r="D3269">
        <v>2024</v>
      </c>
      <c r="F3269" t="s">
        <v>82</v>
      </c>
      <c r="G3269" t="s">
        <v>2545</v>
      </c>
      <c r="H3269" t="s">
        <v>1868</v>
      </c>
      <c r="I3269" t="s">
        <v>2113</v>
      </c>
      <c r="J3269" t="s">
        <v>1956</v>
      </c>
      <c r="K3269" t="s">
        <v>1909</v>
      </c>
      <c r="L3269" t="s">
        <v>1887</v>
      </c>
      <c r="M3269">
        <v>2</v>
      </c>
      <c r="N3269" s="3">
        <v>95</v>
      </c>
      <c r="O3269" s="3">
        <v>54</v>
      </c>
      <c r="P3269" s="4">
        <v>0.05</v>
      </c>
      <c r="Q3269" s="3">
        <v>180.5</v>
      </c>
      <c r="R3269" s="3">
        <v>108</v>
      </c>
      <c r="S3269" s="3">
        <v>72.5</v>
      </c>
      <c r="T3269" t="s">
        <v>1954</v>
      </c>
      <c r="U3269" t="s">
        <v>72</v>
      </c>
    </row>
    <row r="3270" spans="1:21" x14ac:dyDescent="0.35">
      <c r="A3270" t="s">
        <v>5834</v>
      </c>
      <c r="B3270" s="2">
        <v>45534</v>
      </c>
      <c r="C3270">
        <v>8</v>
      </c>
      <c r="D3270">
        <v>2024</v>
      </c>
      <c r="F3270" t="s">
        <v>396</v>
      </c>
      <c r="G3270" t="s">
        <v>2752</v>
      </c>
      <c r="H3270" t="s">
        <v>1863</v>
      </c>
      <c r="I3270" t="s">
        <v>1952</v>
      </c>
      <c r="J3270" t="s">
        <v>1953</v>
      </c>
      <c r="K3270" t="s">
        <v>1905</v>
      </c>
      <c r="L3270" t="s">
        <v>1888</v>
      </c>
      <c r="M3270">
        <v>1</v>
      </c>
      <c r="N3270" s="3">
        <v>120</v>
      </c>
      <c r="O3270" s="3">
        <v>63</v>
      </c>
      <c r="P3270" s="4">
        <v>0.1</v>
      </c>
      <c r="Q3270" s="3">
        <v>108</v>
      </c>
      <c r="R3270" s="3">
        <v>63</v>
      </c>
      <c r="S3270" s="3">
        <v>45</v>
      </c>
      <c r="T3270" t="s">
        <v>1954</v>
      </c>
      <c r="U3270" t="s">
        <v>72</v>
      </c>
    </row>
    <row r="3271" spans="1:21" x14ac:dyDescent="0.35">
      <c r="A3271" t="s">
        <v>5835</v>
      </c>
      <c r="B3271" s="2">
        <v>45534</v>
      </c>
      <c r="C3271">
        <v>8</v>
      </c>
      <c r="D3271">
        <v>2024</v>
      </c>
      <c r="F3271" t="s">
        <v>1840</v>
      </c>
      <c r="G3271" t="s">
        <v>2384</v>
      </c>
      <c r="H3271" t="s">
        <v>1872</v>
      </c>
      <c r="I3271" t="s">
        <v>2076</v>
      </c>
      <c r="J3271" t="s">
        <v>1978</v>
      </c>
      <c r="K3271" t="s">
        <v>1916</v>
      </c>
      <c r="L3271" t="s">
        <v>1887</v>
      </c>
      <c r="M3271">
        <v>2</v>
      </c>
      <c r="N3271" s="3">
        <v>79</v>
      </c>
      <c r="O3271" s="3">
        <v>42</v>
      </c>
      <c r="P3271" s="4">
        <v>0</v>
      </c>
      <c r="Q3271" s="3">
        <v>158</v>
      </c>
      <c r="R3271" s="3">
        <v>84</v>
      </c>
      <c r="S3271" s="3">
        <v>74</v>
      </c>
      <c r="T3271" t="s">
        <v>1954</v>
      </c>
      <c r="U3271" t="s">
        <v>71</v>
      </c>
    </row>
    <row r="3272" spans="1:21" x14ac:dyDescent="0.35">
      <c r="A3272" t="s">
        <v>5836</v>
      </c>
      <c r="B3272" s="2">
        <v>45534</v>
      </c>
      <c r="C3272">
        <v>8</v>
      </c>
      <c r="D3272">
        <v>2024</v>
      </c>
      <c r="F3272" t="s">
        <v>540</v>
      </c>
      <c r="G3272" t="s">
        <v>61</v>
      </c>
      <c r="H3272" t="s">
        <v>1871</v>
      </c>
      <c r="I3272" t="s">
        <v>2144</v>
      </c>
      <c r="J3272" t="s">
        <v>2064</v>
      </c>
      <c r="K3272" t="s">
        <v>1922</v>
      </c>
      <c r="L3272" t="s">
        <v>1887</v>
      </c>
      <c r="M3272">
        <v>1</v>
      </c>
      <c r="N3272" s="3">
        <v>32</v>
      </c>
      <c r="O3272" s="3">
        <v>14</v>
      </c>
      <c r="P3272" s="4">
        <v>0</v>
      </c>
      <c r="Q3272" s="3">
        <v>32</v>
      </c>
      <c r="R3272" s="3">
        <v>14</v>
      </c>
      <c r="S3272" s="3">
        <v>18</v>
      </c>
      <c r="T3272" t="s">
        <v>1954</v>
      </c>
      <c r="U3272" t="s">
        <v>72</v>
      </c>
    </row>
    <row r="3273" spans="1:21" x14ac:dyDescent="0.35">
      <c r="A3273" t="s">
        <v>5837</v>
      </c>
      <c r="B3273" s="2">
        <v>45534</v>
      </c>
      <c r="C3273">
        <v>8</v>
      </c>
      <c r="D3273">
        <v>2024</v>
      </c>
      <c r="F3273" t="s">
        <v>1085</v>
      </c>
      <c r="G3273" t="s">
        <v>61</v>
      </c>
      <c r="H3273" t="s">
        <v>1869</v>
      </c>
      <c r="I3273" t="s">
        <v>2073</v>
      </c>
      <c r="J3273" t="s">
        <v>2120</v>
      </c>
      <c r="K3273" t="s">
        <v>1926</v>
      </c>
      <c r="L3273" t="s">
        <v>1885</v>
      </c>
      <c r="M3273">
        <v>2</v>
      </c>
      <c r="N3273" s="3">
        <v>28</v>
      </c>
      <c r="O3273" s="3">
        <v>13</v>
      </c>
      <c r="P3273" s="4">
        <v>0.15</v>
      </c>
      <c r="Q3273" s="3">
        <v>47.6</v>
      </c>
      <c r="R3273" s="3">
        <v>26</v>
      </c>
      <c r="S3273" s="3">
        <v>21.6</v>
      </c>
      <c r="T3273" t="s">
        <v>1954</v>
      </c>
      <c r="U3273" t="s">
        <v>72</v>
      </c>
    </row>
    <row r="3274" spans="1:21" x14ac:dyDescent="0.35">
      <c r="A3274" t="s">
        <v>5838</v>
      </c>
      <c r="B3274" s="2">
        <v>45534</v>
      </c>
      <c r="C3274">
        <v>8</v>
      </c>
      <c r="D3274">
        <v>2024</v>
      </c>
      <c r="F3274" t="s">
        <v>568</v>
      </c>
      <c r="G3274" t="s">
        <v>2595</v>
      </c>
      <c r="H3274" t="s">
        <v>1866</v>
      </c>
      <c r="I3274" t="s">
        <v>1866</v>
      </c>
      <c r="J3274" t="s">
        <v>2064</v>
      </c>
      <c r="K3274" t="s">
        <v>1922</v>
      </c>
      <c r="L3274" t="s">
        <v>1887</v>
      </c>
      <c r="M3274">
        <v>1</v>
      </c>
      <c r="N3274" s="3">
        <v>32</v>
      </c>
      <c r="O3274" s="3">
        <v>14</v>
      </c>
      <c r="P3274" s="4">
        <v>0.05</v>
      </c>
      <c r="Q3274" s="3">
        <v>30.4</v>
      </c>
      <c r="R3274" s="3">
        <v>14</v>
      </c>
      <c r="S3274" s="3">
        <v>16.399999999999999</v>
      </c>
      <c r="T3274" t="s">
        <v>1954</v>
      </c>
      <c r="U3274" t="s">
        <v>72</v>
      </c>
    </row>
    <row r="3275" spans="1:21" x14ac:dyDescent="0.35">
      <c r="A3275" t="s">
        <v>5839</v>
      </c>
      <c r="B3275" s="2">
        <v>45534</v>
      </c>
      <c r="C3275">
        <v>8</v>
      </c>
      <c r="D3275">
        <v>2024</v>
      </c>
      <c r="F3275" t="s">
        <v>891</v>
      </c>
      <c r="G3275" t="s">
        <v>59</v>
      </c>
      <c r="H3275" t="s">
        <v>1870</v>
      </c>
      <c r="I3275" t="s">
        <v>2000</v>
      </c>
      <c r="J3275" t="s">
        <v>2067</v>
      </c>
      <c r="K3275" t="s">
        <v>1918</v>
      </c>
      <c r="L3275" t="s">
        <v>1889</v>
      </c>
      <c r="M3275">
        <v>4</v>
      </c>
      <c r="N3275" s="3">
        <v>69</v>
      </c>
      <c r="O3275" s="3">
        <v>37</v>
      </c>
      <c r="P3275" s="4">
        <v>0</v>
      </c>
      <c r="Q3275" s="3">
        <v>276</v>
      </c>
      <c r="R3275" s="3">
        <v>148</v>
      </c>
      <c r="S3275" s="3">
        <v>128</v>
      </c>
      <c r="T3275" t="s">
        <v>1954</v>
      </c>
      <c r="U3275" t="s">
        <v>71</v>
      </c>
    </row>
    <row r="3276" spans="1:21" x14ac:dyDescent="0.35">
      <c r="A3276" t="s">
        <v>5840</v>
      </c>
      <c r="B3276" s="2">
        <v>45534</v>
      </c>
      <c r="C3276">
        <v>8</v>
      </c>
      <c r="D3276">
        <v>2024</v>
      </c>
      <c r="F3276" t="s">
        <v>342</v>
      </c>
      <c r="G3276" t="s">
        <v>2778</v>
      </c>
      <c r="H3276" t="s">
        <v>1875</v>
      </c>
      <c r="I3276" t="s">
        <v>1970</v>
      </c>
      <c r="J3276" t="s">
        <v>1953</v>
      </c>
      <c r="K3276" t="s">
        <v>1905</v>
      </c>
      <c r="L3276" t="s">
        <v>1888</v>
      </c>
      <c r="M3276">
        <v>1</v>
      </c>
      <c r="N3276" s="3">
        <v>120</v>
      </c>
      <c r="O3276" s="3">
        <v>63</v>
      </c>
      <c r="P3276" s="4">
        <v>0</v>
      </c>
      <c r="Q3276" s="3">
        <v>120</v>
      </c>
      <c r="R3276" s="3">
        <v>63</v>
      </c>
      <c r="S3276" s="3">
        <v>57</v>
      </c>
      <c r="T3276" t="s">
        <v>1954</v>
      </c>
      <c r="U3276" t="s">
        <v>72</v>
      </c>
    </row>
    <row r="3277" spans="1:21" x14ac:dyDescent="0.35">
      <c r="A3277" t="s">
        <v>5841</v>
      </c>
      <c r="B3277" s="2">
        <v>45534</v>
      </c>
      <c r="C3277">
        <v>8</v>
      </c>
      <c r="D3277">
        <v>2024</v>
      </c>
      <c r="F3277" t="s">
        <v>1141</v>
      </c>
      <c r="G3277" t="s">
        <v>3694</v>
      </c>
      <c r="H3277" t="s">
        <v>1870</v>
      </c>
      <c r="I3277" t="s">
        <v>2060</v>
      </c>
      <c r="J3277" t="s">
        <v>1967</v>
      </c>
      <c r="K3277" t="s">
        <v>1913</v>
      </c>
      <c r="L3277" t="s">
        <v>1888</v>
      </c>
      <c r="M3277">
        <v>2</v>
      </c>
      <c r="N3277" s="3">
        <v>78</v>
      </c>
      <c r="O3277" s="3">
        <v>39</v>
      </c>
      <c r="P3277" s="4">
        <v>0.15</v>
      </c>
      <c r="Q3277" s="3">
        <v>132.6</v>
      </c>
      <c r="R3277" s="3">
        <v>78</v>
      </c>
      <c r="S3277" s="3">
        <v>54.6</v>
      </c>
      <c r="T3277" t="s">
        <v>1954</v>
      </c>
      <c r="U3277" t="s">
        <v>72</v>
      </c>
    </row>
    <row r="3278" spans="1:21" x14ac:dyDescent="0.35">
      <c r="A3278" t="s">
        <v>5842</v>
      </c>
      <c r="B3278" s="2">
        <v>45534</v>
      </c>
      <c r="C3278">
        <v>8</v>
      </c>
      <c r="D3278">
        <v>2024</v>
      </c>
      <c r="F3278" t="s">
        <v>1051</v>
      </c>
      <c r="G3278" t="s">
        <v>2393</v>
      </c>
      <c r="H3278" t="s">
        <v>1875</v>
      </c>
      <c r="I3278" t="s">
        <v>1970</v>
      </c>
      <c r="J3278" t="s">
        <v>1967</v>
      </c>
      <c r="K3278" t="s">
        <v>1913</v>
      </c>
      <c r="L3278" t="s">
        <v>1888</v>
      </c>
      <c r="M3278">
        <v>1</v>
      </c>
      <c r="N3278" s="3">
        <v>78</v>
      </c>
      <c r="O3278" s="3">
        <v>39</v>
      </c>
      <c r="P3278" s="4">
        <v>0.15</v>
      </c>
      <c r="Q3278" s="3">
        <v>66.3</v>
      </c>
      <c r="R3278" s="3">
        <v>39</v>
      </c>
      <c r="S3278" s="3">
        <v>27.3</v>
      </c>
      <c r="T3278" t="s">
        <v>1954</v>
      </c>
      <c r="U3278" t="s">
        <v>72</v>
      </c>
    </row>
    <row r="3279" spans="1:21" x14ac:dyDescent="0.35">
      <c r="A3279" t="s">
        <v>5843</v>
      </c>
      <c r="B3279" s="2">
        <v>45535</v>
      </c>
      <c r="C3279">
        <v>8</v>
      </c>
      <c r="D3279">
        <v>2024</v>
      </c>
      <c r="F3279" t="s">
        <v>1435</v>
      </c>
      <c r="G3279" t="s">
        <v>2566</v>
      </c>
      <c r="H3279" t="s">
        <v>1868</v>
      </c>
      <c r="I3279" t="s">
        <v>1959</v>
      </c>
      <c r="J3279" t="s">
        <v>2011</v>
      </c>
      <c r="K3279" t="s">
        <v>1927</v>
      </c>
      <c r="L3279" t="s">
        <v>1885</v>
      </c>
      <c r="M3279">
        <v>1</v>
      </c>
      <c r="N3279" s="3">
        <v>24</v>
      </c>
      <c r="O3279" s="3">
        <v>10</v>
      </c>
      <c r="P3279" s="4">
        <v>0.1</v>
      </c>
      <c r="Q3279" s="3">
        <v>21.6</v>
      </c>
      <c r="R3279" s="3">
        <v>10</v>
      </c>
      <c r="S3279" s="3">
        <v>11.6</v>
      </c>
      <c r="T3279" t="s">
        <v>1954</v>
      </c>
      <c r="U3279" t="s">
        <v>72</v>
      </c>
    </row>
    <row r="3280" spans="1:21" x14ac:dyDescent="0.35">
      <c r="A3280" t="s">
        <v>5844</v>
      </c>
      <c r="B3280" s="2">
        <v>45535</v>
      </c>
      <c r="C3280">
        <v>8</v>
      </c>
      <c r="D3280">
        <v>2024</v>
      </c>
      <c r="F3280" t="s">
        <v>1715</v>
      </c>
      <c r="G3280" t="s">
        <v>2050</v>
      </c>
      <c r="H3280" t="s">
        <v>1871</v>
      </c>
      <c r="I3280" t="s">
        <v>1990</v>
      </c>
      <c r="J3280" t="s">
        <v>2001</v>
      </c>
      <c r="K3280" t="s">
        <v>1911</v>
      </c>
      <c r="L3280" t="s">
        <v>1886</v>
      </c>
      <c r="M3280">
        <v>1</v>
      </c>
      <c r="N3280" s="3">
        <v>58</v>
      </c>
      <c r="O3280" s="3">
        <v>25</v>
      </c>
      <c r="P3280" s="4">
        <v>0.05</v>
      </c>
      <c r="Q3280" s="3">
        <v>55.1</v>
      </c>
      <c r="R3280" s="3">
        <v>25</v>
      </c>
      <c r="S3280" s="3">
        <v>30.1</v>
      </c>
      <c r="T3280" t="s">
        <v>1954</v>
      </c>
      <c r="U3280" t="s">
        <v>71</v>
      </c>
    </row>
    <row r="3281" spans="1:21" x14ac:dyDescent="0.35">
      <c r="A3281" t="s">
        <v>5845</v>
      </c>
      <c r="B3281" s="2">
        <v>45535</v>
      </c>
      <c r="C3281">
        <v>8</v>
      </c>
      <c r="D3281">
        <v>2024</v>
      </c>
      <c r="F3281" t="s">
        <v>1702</v>
      </c>
      <c r="G3281" t="s">
        <v>2161</v>
      </c>
      <c r="H3281" t="s">
        <v>1872</v>
      </c>
      <c r="I3281" t="s">
        <v>2076</v>
      </c>
      <c r="J3281" t="s">
        <v>1956</v>
      </c>
      <c r="K3281" t="s">
        <v>1909</v>
      </c>
      <c r="L3281" t="s">
        <v>1887</v>
      </c>
      <c r="M3281">
        <v>2</v>
      </c>
      <c r="N3281" s="3">
        <v>95</v>
      </c>
      <c r="O3281" s="3">
        <v>54</v>
      </c>
      <c r="P3281" s="4">
        <v>0.05</v>
      </c>
      <c r="Q3281" s="3">
        <v>180.5</v>
      </c>
      <c r="R3281" s="3">
        <v>108</v>
      </c>
      <c r="S3281" s="3">
        <v>72.5</v>
      </c>
      <c r="T3281" t="s">
        <v>1954</v>
      </c>
      <c r="U3281" t="s">
        <v>72</v>
      </c>
    </row>
    <row r="3282" spans="1:21" x14ac:dyDescent="0.35">
      <c r="A3282" t="s">
        <v>5846</v>
      </c>
      <c r="B3282" s="2">
        <v>45535</v>
      </c>
      <c r="C3282">
        <v>8</v>
      </c>
      <c r="D3282">
        <v>2024</v>
      </c>
      <c r="F3282" t="s">
        <v>531</v>
      </c>
      <c r="G3282" t="s">
        <v>2236</v>
      </c>
      <c r="H3282" t="s">
        <v>1870</v>
      </c>
      <c r="I3282" t="s">
        <v>2060</v>
      </c>
      <c r="J3282" t="s">
        <v>2011</v>
      </c>
      <c r="K3282" t="s">
        <v>1927</v>
      </c>
      <c r="L3282" t="s">
        <v>1885</v>
      </c>
      <c r="M3282">
        <v>1</v>
      </c>
      <c r="N3282" s="3">
        <v>24</v>
      </c>
      <c r="O3282" s="3">
        <v>10</v>
      </c>
      <c r="P3282" s="4">
        <v>0</v>
      </c>
      <c r="Q3282" s="3">
        <v>24</v>
      </c>
      <c r="R3282" s="3">
        <v>10</v>
      </c>
      <c r="S3282" s="3">
        <v>14</v>
      </c>
      <c r="T3282" t="s">
        <v>1954</v>
      </c>
      <c r="U3282" t="s">
        <v>72</v>
      </c>
    </row>
    <row r="3283" spans="1:21" x14ac:dyDescent="0.35">
      <c r="A3283" t="s">
        <v>5847</v>
      </c>
      <c r="B3283" s="2">
        <v>45535</v>
      </c>
      <c r="C3283">
        <v>8</v>
      </c>
      <c r="D3283">
        <v>2024</v>
      </c>
      <c r="F3283" t="s">
        <v>616</v>
      </c>
      <c r="G3283" t="s">
        <v>3037</v>
      </c>
      <c r="H3283" t="s">
        <v>1871</v>
      </c>
      <c r="I3283" t="s">
        <v>2144</v>
      </c>
      <c r="J3283" t="s">
        <v>2114</v>
      </c>
      <c r="K3283" t="s">
        <v>1915</v>
      </c>
      <c r="L3283" t="s">
        <v>1886</v>
      </c>
      <c r="M3283">
        <v>1</v>
      </c>
      <c r="N3283" s="3">
        <v>85</v>
      </c>
      <c r="O3283" s="3">
        <v>41</v>
      </c>
      <c r="P3283" s="4">
        <v>0.05</v>
      </c>
      <c r="Q3283" s="3">
        <v>80.75</v>
      </c>
      <c r="R3283" s="3">
        <v>41</v>
      </c>
      <c r="S3283" s="3">
        <v>39.75</v>
      </c>
      <c r="T3283" t="s">
        <v>1954</v>
      </c>
      <c r="U3283" t="s">
        <v>71</v>
      </c>
    </row>
    <row r="3284" spans="1:21" x14ac:dyDescent="0.35">
      <c r="A3284" t="s">
        <v>5848</v>
      </c>
      <c r="B3284" s="2">
        <v>45535</v>
      </c>
      <c r="C3284">
        <v>8</v>
      </c>
      <c r="D3284">
        <v>2024</v>
      </c>
      <c r="F3284" t="s">
        <v>343</v>
      </c>
      <c r="G3284" t="s">
        <v>2445</v>
      </c>
      <c r="H3284" t="s">
        <v>1875</v>
      </c>
      <c r="I3284" t="s">
        <v>1996</v>
      </c>
      <c r="J3284" t="s">
        <v>2114</v>
      </c>
      <c r="K3284" t="s">
        <v>1915</v>
      </c>
      <c r="L3284" t="s">
        <v>1886</v>
      </c>
      <c r="M3284">
        <v>4</v>
      </c>
      <c r="N3284" s="3">
        <v>85</v>
      </c>
      <c r="O3284" s="3">
        <v>41</v>
      </c>
      <c r="P3284" s="4">
        <v>0.05</v>
      </c>
      <c r="Q3284" s="3">
        <v>323</v>
      </c>
      <c r="R3284" s="3">
        <v>164</v>
      </c>
      <c r="S3284" s="3">
        <v>159</v>
      </c>
      <c r="T3284" t="s">
        <v>1954</v>
      </c>
      <c r="U3284" t="s">
        <v>72</v>
      </c>
    </row>
    <row r="3285" spans="1:21" x14ac:dyDescent="0.35">
      <c r="A3285" t="s">
        <v>5849</v>
      </c>
      <c r="B3285" s="2">
        <v>45535</v>
      </c>
      <c r="C3285">
        <v>8</v>
      </c>
      <c r="D3285">
        <v>2024</v>
      </c>
      <c r="F3285" t="s">
        <v>473</v>
      </c>
      <c r="G3285" t="s">
        <v>2828</v>
      </c>
      <c r="H3285" t="s">
        <v>1870</v>
      </c>
      <c r="I3285" t="s">
        <v>2083</v>
      </c>
      <c r="J3285" t="s">
        <v>1963</v>
      </c>
      <c r="K3285" t="s">
        <v>1907</v>
      </c>
      <c r="L3285" t="s">
        <v>1890</v>
      </c>
      <c r="M3285">
        <v>1</v>
      </c>
      <c r="N3285" s="3">
        <v>119</v>
      </c>
      <c r="O3285" s="3">
        <v>72</v>
      </c>
      <c r="P3285" s="4">
        <v>0.2</v>
      </c>
      <c r="Q3285" s="3">
        <v>95.2</v>
      </c>
      <c r="R3285" s="3">
        <v>72</v>
      </c>
      <c r="S3285" s="3">
        <v>23.2</v>
      </c>
      <c r="T3285" t="s">
        <v>1954</v>
      </c>
      <c r="U3285" t="s">
        <v>72</v>
      </c>
    </row>
    <row r="3286" spans="1:21" x14ac:dyDescent="0.35">
      <c r="A3286" t="s">
        <v>5850</v>
      </c>
      <c r="B3286" s="2">
        <v>45535</v>
      </c>
      <c r="C3286">
        <v>8</v>
      </c>
      <c r="D3286">
        <v>2024</v>
      </c>
      <c r="F3286" t="s">
        <v>288</v>
      </c>
      <c r="G3286" t="s">
        <v>2300</v>
      </c>
      <c r="H3286" t="s">
        <v>1870</v>
      </c>
      <c r="I3286" t="s">
        <v>2000</v>
      </c>
      <c r="J3286" t="s">
        <v>2064</v>
      </c>
      <c r="K3286" t="s">
        <v>1922</v>
      </c>
      <c r="L3286" t="s">
        <v>1887</v>
      </c>
      <c r="M3286">
        <v>1</v>
      </c>
      <c r="N3286" s="3">
        <v>32</v>
      </c>
      <c r="O3286" s="3">
        <v>14</v>
      </c>
      <c r="P3286" s="4">
        <v>0.1</v>
      </c>
      <c r="Q3286" s="3">
        <v>28.8</v>
      </c>
      <c r="R3286" s="3">
        <v>14</v>
      </c>
      <c r="S3286" s="3">
        <v>14.8</v>
      </c>
      <c r="T3286" t="s">
        <v>1954</v>
      </c>
      <c r="U3286" t="s">
        <v>72</v>
      </c>
    </row>
    <row r="3287" spans="1:21" x14ac:dyDescent="0.35">
      <c r="A3287" t="s">
        <v>5851</v>
      </c>
      <c r="B3287" s="2">
        <v>45535</v>
      </c>
      <c r="C3287">
        <v>8</v>
      </c>
      <c r="D3287">
        <v>2024</v>
      </c>
      <c r="F3287" t="s">
        <v>560</v>
      </c>
      <c r="G3287" t="s">
        <v>2805</v>
      </c>
      <c r="H3287" t="s">
        <v>1866</v>
      </c>
      <c r="I3287" t="s">
        <v>1866</v>
      </c>
      <c r="J3287" t="s">
        <v>2011</v>
      </c>
      <c r="K3287" t="s">
        <v>1927</v>
      </c>
      <c r="L3287" t="s">
        <v>1885</v>
      </c>
      <c r="M3287">
        <v>1</v>
      </c>
      <c r="N3287" s="3">
        <v>24</v>
      </c>
      <c r="O3287" s="3">
        <v>10</v>
      </c>
      <c r="P3287" s="4">
        <v>0.1</v>
      </c>
      <c r="Q3287" s="3">
        <v>21.6</v>
      </c>
      <c r="R3287" s="3">
        <v>10</v>
      </c>
      <c r="S3287" s="3">
        <v>11.6</v>
      </c>
      <c r="T3287" t="s">
        <v>1954</v>
      </c>
      <c r="U3287" t="s">
        <v>72</v>
      </c>
    </row>
    <row r="3288" spans="1:21" x14ac:dyDescent="0.35">
      <c r="A3288" t="s">
        <v>5852</v>
      </c>
      <c r="B3288" s="2">
        <v>45535</v>
      </c>
      <c r="C3288">
        <v>8</v>
      </c>
      <c r="D3288">
        <v>2024</v>
      </c>
      <c r="F3288" t="s">
        <v>1391</v>
      </c>
      <c r="G3288" t="s">
        <v>2128</v>
      </c>
      <c r="H3288" t="s">
        <v>1869</v>
      </c>
      <c r="I3288" t="s">
        <v>2073</v>
      </c>
      <c r="J3288" t="s">
        <v>1963</v>
      </c>
      <c r="K3288" t="s">
        <v>1907</v>
      </c>
      <c r="L3288" t="s">
        <v>1890</v>
      </c>
      <c r="M3288">
        <v>1</v>
      </c>
      <c r="N3288" s="3">
        <v>119</v>
      </c>
      <c r="O3288" s="3">
        <v>72</v>
      </c>
      <c r="P3288" s="4">
        <v>0.1</v>
      </c>
      <c r="Q3288" s="3">
        <v>107.1</v>
      </c>
      <c r="R3288" s="3">
        <v>72</v>
      </c>
      <c r="S3288" s="3">
        <v>35.1</v>
      </c>
      <c r="T3288" t="s">
        <v>1954</v>
      </c>
      <c r="U3288" t="s">
        <v>72</v>
      </c>
    </row>
    <row r="3289" spans="1:21" x14ac:dyDescent="0.35">
      <c r="A3289" t="s">
        <v>5853</v>
      </c>
      <c r="B3289" s="2">
        <v>45535</v>
      </c>
      <c r="C3289">
        <v>8</v>
      </c>
      <c r="D3289">
        <v>2024</v>
      </c>
      <c r="F3289" t="s">
        <v>1003</v>
      </c>
      <c r="G3289" t="s">
        <v>3603</v>
      </c>
      <c r="H3289" t="s">
        <v>1871</v>
      </c>
      <c r="I3289" t="s">
        <v>1966</v>
      </c>
      <c r="J3289" t="s">
        <v>2061</v>
      </c>
      <c r="K3289" t="s">
        <v>1923</v>
      </c>
      <c r="L3289" t="s">
        <v>1888</v>
      </c>
      <c r="M3289">
        <v>3</v>
      </c>
      <c r="N3289" s="3">
        <v>25</v>
      </c>
      <c r="O3289" s="3">
        <v>11</v>
      </c>
      <c r="P3289" s="4">
        <v>0.1</v>
      </c>
      <c r="Q3289" s="3">
        <v>67.5</v>
      </c>
      <c r="R3289" s="3">
        <v>33</v>
      </c>
      <c r="S3289" s="3">
        <v>34.5</v>
      </c>
      <c r="T3289" t="s">
        <v>1954</v>
      </c>
      <c r="U3289" t="s">
        <v>72</v>
      </c>
    </row>
    <row r="3290" spans="1:21" x14ac:dyDescent="0.35">
      <c r="A3290" t="s">
        <v>5854</v>
      </c>
      <c r="B3290" s="2">
        <v>45535</v>
      </c>
      <c r="C3290">
        <v>8</v>
      </c>
      <c r="D3290">
        <v>2024</v>
      </c>
      <c r="F3290" t="s">
        <v>344</v>
      </c>
      <c r="G3290" t="s">
        <v>2202</v>
      </c>
      <c r="H3290" t="s">
        <v>1866</v>
      </c>
      <c r="I3290" t="s">
        <v>1866</v>
      </c>
      <c r="J3290" t="s">
        <v>2162</v>
      </c>
      <c r="K3290" t="s">
        <v>1921</v>
      </c>
      <c r="L3290" t="s">
        <v>1889</v>
      </c>
      <c r="M3290">
        <v>2</v>
      </c>
      <c r="N3290" s="3">
        <v>55</v>
      </c>
      <c r="O3290" s="3">
        <v>27</v>
      </c>
      <c r="P3290" s="4">
        <v>0</v>
      </c>
      <c r="Q3290" s="3">
        <v>110</v>
      </c>
      <c r="R3290" s="3">
        <v>54</v>
      </c>
      <c r="S3290" s="3">
        <v>56</v>
      </c>
      <c r="T3290" t="s">
        <v>1954</v>
      </c>
      <c r="U3290" t="s">
        <v>72</v>
      </c>
    </row>
    <row r="3291" spans="1:21" x14ac:dyDescent="0.35">
      <c r="A3291" t="s">
        <v>5855</v>
      </c>
      <c r="B3291" s="2">
        <v>45535</v>
      </c>
      <c r="C3291">
        <v>8</v>
      </c>
      <c r="D3291">
        <v>2024</v>
      </c>
      <c r="F3291" t="s">
        <v>830</v>
      </c>
      <c r="G3291" t="s">
        <v>2414</v>
      </c>
      <c r="H3291" t="s">
        <v>1863</v>
      </c>
      <c r="I3291" t="s">
        <v>2033</v>
      </c>
      <c r="J3291" t="s">
        <v>2011</v>
      </c>
      <c r="K3291" t="s">
        <v>1927</v>
      </c>
      <c r="L3291" t="s">
        <v>1885</v>
      </c>
      <c r="M3291">
        <v>2</v>
      </c>
      <c r="N3291" s="3">
        <v>24</v>
      </c>
      <c r="O3291" s="3">
        <v>10</v>
      </c>
      <c r="P3291" s="4">
        <v>0.05</v>
      </c>
      <c r="Q3291" s="3">
        <v>45.6</v>
      </c>
      <c r="R3291" s="3">
        <v>20</v>
      </c>
      <c r="S3291" s="3">
        <v>25.6</v>
      </c>
      <c r="T3291" t="s">
        <v>1954</v>
      </c>
      <c r="U3291" t="s">
        <v>72</v>
      </c>
    </row>
    <row r="3292" spans="1:21" x14ac:dyDescent="0.35">
      <c r="A3292" t="s">
        <v>5856</v>
      </c>
      <c r="B3292" s="2">
        <v>45535</v>
      </c>
      <c r="C3292">
        <v>8</v>
      </c>
      <c r="D3292">
        <v>2024</v>
      </c>
      <c r="F3292" t="s">
        <v>1612</v>
      </c>
      <c r="G3292" t="s">
        <v>3542</v>
      </c>
      <c r="H3292" t="s">
        <v>1866</v>
      </c>
      <c r="I3292" t="s">
        <v>1866</v>
      </c>
      <c r="J3292" t="s">
        <v>1953</v>
      </c>
      <c r="K3292" t="s">
        <v>1905</v>
      </c>
      <c r="L3292" t="s">
        <v>1888</v>
      </c>
      <c r="M3292">
        <v>1</v>
      </c>
      <c r="N3292" s="3">
        <v>120</v>
      </c>
      <c r="O3292" s="3">
        <v>63</v>
      </c>
      <c r="P3292" s="4">
        <v>0.05</v>
      </c>
      <c r="Q3292" s="3">
        <v>114</v>
      </c>
      <c r="R3292" s="3">
        <v>63</v>
      </c>
      <c r="S3292" s="3">
        <v>51</v>
      </c>
      <c r="T3292" t="s">
        <v>1954</v>
      </c>
      <c r="U3292" t="s">
        <v>72</v>
      </c>
    </row>
    <row r="3293" spans="1:21" x14ac:dyDescent="0.35">
      <c r="A3293" t="s">
        <v>5857</v>
      </c>
      <c r="B3293" s="2">
        <v>45535</v>
      </c>
      <c r="C3293">
        <v>8</v>
      </c>
      <c r="D3293">
        <v>2024</v>
      </c>
      <c r="F3293" t="s">
        <v>1152</v>
      </c>
      <c r="G3293" t="s">
        <v>56</v>
      </c>
      <c r="H3293" t="s">
        <v>1870</v>
      </c>
      <c r="I3293" t="s">
        <v>2192</v>
      </c>
      <c r="J3293" t="s">
        <v>1997</v>
      </c>
      <c r="K3293" t="s">
        <v>1906</v>
      </c>
      <c r="L3293" t="s">
        <v>1889</v>
      </c>
      <c r="M3293">
        <v>1</v>
      </c>
      <c r="N3293" s="3">
        <v>89</v>
      </c>
      <c r="O3293" s="3">
        <v>48</v>
      </c>
      <c r="P3293" s="4">
        <v>0</v>
      </c>
      <c r="Q3293" s="3">
        <v>89</v>
      </c>
      <c r="R3293" s="3">
        <v>48</v>
      </c>
      <c r="S3293" s="3">
        <v>41</v>
      </c>
      <c r="T3293" t="s">
        <v>1954</v>
      </c>
      <c r="U3293" t="s">
        <v>72</v>
      </c>
    </row>
    <row r="3294" spans="1:21" x14ac:dyDescent="0.35">
      <c r="A3294" t="s">
        <v>5858</v>
      </c>
      <c r="B3294" s="2">
        <v>45535</v>
      </c>
      <c r="C3294">
        <v>8</v>
      </c>
      <c r="D3294">
        <v>2024</v>
      </c>
      <c r="F3294" t="s">
        <v>509</v>
      </c>
      <c r="G3294" t="s">
        <v>2545</v>
      </c>
      <c r="H3294" t="s">
        <v>1870</v>
      </c>
      <c r="I3294" t="s">
        <v>2192</v>
      </c>
      <c r="J3294" t="s">
        <v>2011</v>
      </c>
      <c r="K3294" t="s">
        <v>1927</v>
      </c>
      <c r="L3294" t="s">
        <v>1885</v>
      </c>
      <c r="M3294">
        <v>1</v>
      </c>
      <c r="N3294" s="3">
        <v>24</v>
      </c>
      <c r="O3294" s="3">
        <v>10</v>
      </c>
      <c r="P3294" s="4">
        <v>0.1</v>
      </c>
      <c r="Q3294" s="3">
        <v>21.6</v>
      </c>
      <c r="R3294" s="3">
        <v>10</v>
      </c>
      <c r="S3294" s="3">
        <v>11.6</v>
      </c>
      <c r="T3294" t="s">
        <v>1954</v>
      </c>
      <c r="U3294" t="s">
        <v>72</v>
      </c>
    </row>
    <row r="3295" spans="1:21" x14ac:dyDescent="0.35">
      <c r="A3295" t="s">
        <v>5859</v>
      </c>
      <c r="B3295" s="2">
        <v>45535</v>
      </c>
      <c r="C3295">
        <v>8</v>
      </c>
      <c r="D3295">
        <v>2024</v>
      </c>
      <c r="F3295" t="s">
        <v>301</v>
      </c>
      <c r="G3295" t="s">
        <v>2972</v>
      </c>
      <c r="H3295" t="s">
        <v>1870</v>
      </c>
      <c r="I3295" t="s">
        <v>2192</v>
      </c>
      <c r="J3295" t="s">
        <v>2001</v>
      </c>
      <c r="K3295" t="s">
        <v>1911</v>
      </c>
      <c r="L3295" t="s">
        <v>1886</v>
      </c>
      <c r="M3295">
        <v>3</v>
      </c>
      <c r="N3295" s="3">
        <v>58</v>
      </c>
      <c r="O3295" s="3">
        <v>25</v>
      </c>
      <c r="P3295" s="4">
        <v>0.1</v>
      </c>
      <c r="Q3295" s="3">
        <v>156.6</v>
      </c>
      <c r="R3295" s="3">
        <v>75</v>
      </c>
      <c r="S3295" s="3">
        <v>81.599999999999994</v>
      </c>
      <c r="T3295" t="s">
        <v>1954</v>
      </c>
      <c r="U3295" t="s">
        <v>72</v>
      </c>
    </row>
    <row r="3296" spans="1:21" x14ac:dyDescent="0.35">
      <c r="A3296" t="s">
        <v>5860</v>
      </c>
      <c r="B3296" s="2">
        <v>45535</v>
      </c>
      <c r="C3296">
        <v>8</v>
      </c>
      <c r="D3296">
        <v>2024</v>
      </c>
      <c r="F3296" t="s">
        <v>829</v>
      </c>
      <c r="G3296" t="s">
        <v>2314</v>
      </c>
      <c r="H3296" t="s">
        <v>1874</v>
      </c>
      <c r="I3296" t="s">
        <v>2200</v>
      </c>
      <c r="J3296" t="s">
        <v>1963</v>
      </c>
      <c r="K3296" t="s">
        <v>1907</v>
      </c>
      <c r="L3296" t="s">
        <v>1890</v>
      </c>
      <c r="M3296">
        <v>2</v>
      </c>
      <c r="N3296" s="3">
        <v>119</v>
      </c>
      <c r="O3296" s="3">
        <v>72</v>
      </c>
      <c r="P3296" s="4">
        <v>0.05</v>
      </c>
      <c r="Q3296" s="3">
        <v>226.1</v>
      </c>
      <c r="R3296" s="3">
        <v>144</v>
      </c>
      <c r="S3296" s="3">
        <v>82.1</v>
      </c>
      <c r="T3296" t="s">
        <v>1954</v>
      </c>
      <c r="U3296" t="s">
        <v>72</v>
      </c>
    </row>
    <row r="3297" spans="1:21" x14ac:dyDescent="0.35">
      <c r="A3297" t="s">
        <v>5861</v>
      </c>
      <c r="B3297" s="2">
        <v>45536</v>
      </c>
      <c r="C3297">
        <v>9</v>
      </c>
      <c r="D3297">
        <v>2024</v>
      </c>
      <c r="F3297" t="s">
        <v>265</v>
      </c>
      <c r="G3297" t="s">
        <v>2805</v>
      </c>
      <c r="H3297" t="s">
        <v>1863</v>
      </c>
      <c r="I3297" t="s">
        <v>2033</v>
      </c>
      <c r="J3297" t="s">
        <v>1960</v>
      </c>
      <c r="K3297" t="s">
        <v>1924</v>
      </c>
      <c r="L3297" t="s">
        <v>1885</v>
      </c>
      <c r="M3297">
        <v>2</v>
      </c>
      <c r="N3297" s="3">
        <v>42</v>
      </c>
      <c r="O3297" s="3">
        <v>20</v>
      </c>
      <c r="P3297" s="4">
        <v>0.15</v>
      </c>
      <c r="Q3297" s="3">
        <v>71.400000000000006</v>
      </c>
      <c r="R3297" s="3">
        <v>40</v>
      </c>
      <c r="S3297" s="3">
        <v>31.4</v>
      </c>
      <c r="T3297" t="s">
        <v>1954</v>
      </c>
      <c r="U3297" t="s">
        <v>72</v>
      </c>
    </row>
    <row r="3298" spans="1:21" x14ac:dyDescent="0.35">
      <c r="A3298" t="s">
        <v>5862</v>
      </c>
      <c r="B3298" s="2">
        <v>45536</v>
      </c>
      <c r="C3298">
        <v>9</v>
      </c>
      <c r="D3298">
        <v>2024</v>
      </c>
      <c r="F3298" t="s">
        <v>1199</v>
      </c>
      <c r="G3298" t="s">
        <v>60</v>
      </c>
      <c r="H3298" t="s">
        <v>1866</v>
      </c>
      <c r="I3298" t="s">
        <v>1866</v>
      </c>
      <c r="J3298" t="s">
        <v>2015</v>
      </c>
      <c r="K3298" t="s">
        <v>1914</v>
      </c>
      <c r="L3298" t="s">
        <v>1888</v>
      </c>
      <c r="M3298">
        <v>1</v>
      </c>
      <c r="N3298" s="3">
        <v>65</v>
      </c>
      <c r="O3298" s="3">
        <v>32</v>
      </c>
      <c r="P3298" s="4">
        <v>0.05</v>
      </c>
      <c r="Q3298" s="3">
        <v>61.75</v>
      </c>
      <c r="R3298" s="3">
        <v>32</v>
      </c>
      <c r="S3298" s="3">
        <v>29.75</v>
      </c>
      <c r="T3298" t="s">
        <v>1954</v>
      </c>
      <c r="U3298" t="s">
        <v>72</v>
      </c>
    </row>
    <row r="3299" spans="1:21" x14ac:dyDescent="0.35">
      <c r="A3299" t="s">
        <v>5863</v>
      </c>
      <c r="B3299" s="2">
        <v>45536</v>
      </c>
      <c r="C3299">
        <v>9</v>
      </c>
      <c r="D3299">
        <v>2024</v>
      </c>
      <c r="F3299" t="s">
        <v>878</v>
      </c>
      <c r="G3299" t="s">
        <v>2959</v>
      </c>
      <c r="H3299" t="s">
        <v>1875</v>
      </c>
      <c r="I3299" t="s">
        <v>1970</v>
      </c>
      <c r="J3299" t="s">
        <v>1991</v>
      </c>
      <c r="K3299" t="s">
        <v>1925</v>
      </c>
      <c r="L3299" t="s">
        <v>1885</v>
      </c>
      <c r="M3299">
        <v>1</v>
      </c>
      <c r="N3299" s="3">
        <v>35</v>
      </c>
      <c r="O3299" s="3">
        <v>16</v>
      </c>
      <c r="P3299" s="4">
        <v>0</v>
      </c>
      <c r="Q3299" s="3">
        <v>35</v>
      </c>
      <c r="R3299" s="3">
        <v>16</v>
      </c>
      <c r="S3299" s="3">
        <v>19</v>
      </c>
      <c r="T3299" t="s">
        <v>1954</v>
      </c>
      <c r="U3299" t="s">
        <v>72</v>
      </c>
    </row>
    <row r="3300" spans="1:21" x14ac:dyDescent="0.35">
      <c r="A3300" t="s">
        <v>5864</v>
      </c>
      <c r="B3300" s="2">
        <v>45536</v>
      </c>
      <c r="C3300">
        <v>9</v>
      </c>
      <c r="D3300">
        <v>2024</v>
      </c>
      <c r="F3300" t="s">
        <v>244</v>
      </c>
      <c r="G3300" t="s">
        <v>2466</v>
      </c>
      <c r="H3300" t="s">
        <v>1868</v>
      </c>
      <c r="J3300" t="s">
        <v>2015</v>
      </c>
      <c r="K3300" t="s">
        <v>1914</v>
      </c>
      <c r="L3300" t="s">
        <v>1888</v>
      </c>
      <c r="M3300">
        <v>1</v>
      </c>
      <c r="N3300" s="3">
        <v>65</v>
      </c>
      <c r="O3300" s="3">
        <v>32</v>
      </c>
      <c r="P3300" s="4">
        <v>0</v>
      </c>
      <c r="Q3300" s="3">
        <v>65</v>
      </c>
      <c r="R3300" s="3">
        <v>32</v>
      </c>
      <c r="S3300" s="3">
        <v>33</v>
      </c>
      <c r="T3300" t="s">
        <v>1954</v>
      </c>
      <c r="U3300" t="s">
        <v>72</v>
      </c>
    </row>
    <row r="3301" spans="1:21" x14ac:dyDescent="0.35">
      <c r="A3301" t="s">
        <v>5865</v>
      </c>
      <c r="B3301" s="2">
        <v>45536</v>
      </c>
      <c r="C3301">
        <v>9</v>
      </c>
      <c r="D3301">
        <v>2024</v>
      </c>
      <c r="F3301" t="s">
        <v>234</v>
      </c>
      <c r="G3301" t="s">
        <v>2932</v>
      </c>
      <c r="H3301" t="s">
        <v>1866</v>
      </c>
      <c r="I3301" t="s">
        <v>1866</v>
      </c>
      <c r="J3301" t="s">
        <v>2067</v>
      </c>
      <c r="K3301" t="s">
        <v>1918</v>
      </c>
      <c r="L3301" t="s">
        <v>1889</v>
      </c>
      <c r="M3301">
        <v>1</v>
      </c>
      <c r="N3301" s="3">
        <v>69</v>
      </c>
      <c r="O3301" s="3">
        <v>37</v>
      </c>
      <c r="P3301" s="4">
        <v>0.1</v>
      </c>
      <c r="Q3301" s="3">
        <v>62.1</v>
      </c>
      <c r="R3301" s="3">
        <v>37</v>
      </c>
      <c r="S3301" s="3">
        <v>25.1</v>
      </c>
      <c r="T3301" t="s">
        <v>1954</v>
      </c>
      <c r="U3301" t="s">
        <v>72</v>
      </c>
    </row>
    <row r="3302" spans="1:21" x14ac:dyDescent="0.35">
      <c r="A3302" t="s">
        <v>5866</v>
      </c>
      <c r="B3302" s="2">
        <v>45536</v>
      </c>
      <c r="C3302">
        <v>9</v>
      </c>
      <c r="D3302">
        <v>2024</v>
      </c>
      <c r="F3302" t="s">
        <v>1404</v>
      </c>
      <c r="G3302" t="s">
        <v>2300</v>
      </c>
      <c r="H3302" t="s">
        <v>1866</v>
      </c>
      <c r="I3302" t="s">
        <v>1866</v>
      </c>
      <c r="J3302" t="s">
        <v>2064</v>
      </c>
      <c r="K3302" t="s">
        <v>1922</v>
      </c>
      <c r="L3302" t="s">
        <v>1887</v>
      </c>
      <c r="M3302">
        <v>1</v>
      </c>
      <c r="N3302" s="3">
        <v>32</v>
      </c>
      <c r="O3302" s="3">
        <v>14</v>
      </c>
      <c r="P3302" s="4">
        <v>0</v>
      </c>
      <c r="Q3302" s="3">
        <v>32</v>
      </c>
      <c r="R3302" s="3">
        <v>14</v>
      </c>
      <c r="S3302" s="3">
        <v>18</v>
      </c>
      <c r="T3302" t="s">
        <v>1954</v>
      </c>
      <c r="U3302" t="s">
        <v>71</v>
      </c>
    </row>
    <row r="3303" spans="1:21" x14ac:dyDescent="0.35">
      <c r="A3303" t="s">
        <v>5867</v>
      </c>
      <c r="B3303" s="2">
        <v>45536</v>
      </c>
      <c r="C3303">
        <v>9</v>
      </c>
      <c r="D3303">
        <v>2024</v>
      </c>
      <c r="F3303" t="s">
        <v>198</v>
      </c>
      <c r="G3303" t="s">
        <v>2620</v>
      </c>
      <c r="H3303" t="s">
        <v>1866</v>
      </c>
      <c r="I3303" t="s">
        <v>1866</v>
      </c>
      <c r="J3303" t="s">
        <v>2034</v>
      </c>
      <c r="K3303" t="s">
        <v>1904</v>
      </c>
      <c r="L3303" t="s">
        <v>1889</v>
      </c>
      <c r="M3303">
        <v>1</v>
      </c>
      <c r="N3303" s="3">
        <v>149</v>
      </c>
      <c r="O3303" s="3">
        <v>91</v>
      </c>
      <c r="P3303" s="4">
        <v>0</v>
      </c>
      <c r="Q3303" s="3">
        <v>149</v>
      </c>
      <c r="R3303" s="3">
        <v>91</v>
      </c>
      <c r="S3303" s="3">
        <v>58</v>
      </c>
      <c r="T3303" t="s">
        <v>1954</v>
      </c>
      <c r="U3303" t="s">
        <v>72</v>
      </c>
    </row>
    <row r="3304" spans="1:21" x14ac:dyDescent="0.35">
      <c r="A3304" t="s">
        <v>5868</v>
      </c>
      <c r="B3304" s="2">
        <v>45537</v>
      </c>
      <c r="C3304">
        <v>9</v>
      </c>
      <c r="D3304">
        <v>2024</v>
      </c>
      <c r="F3304" t="s">
        <v>1792</v>
      </c>
      <c r="G3304" t="s">
        <v>3022</v>
      </c>
      <c r="H3304" t="s">
        <v>1875</v>
      </c>
      <c r="I3304" t="s">
        <v>2054</v>
      </c>
      <c r="J3304" t="s">
        <v>2061</v>
      </c>
      <c r="K3304" t="s">
        <v>1923</v>
      </c>
      <c r="L3304" t="s">
        <v>1888</v>
      </c>
      <c r="M3304">
        <v>3</v>
      </c>
      <c r="N3304" s="3">
        <v>25</v>
      </c>
      <c r="O3304" s="3">
        <v>11</v>
      </c>
      <c r="P3304" s="4">
        <v>0.05</v>
      </c>
      <c r="Q3304" s="3">
        <v>71.25</v>
      </c>
      <c r="R3304" s="3">
        <v>33</v>
      </c>
      <c r="S3304" s="3">
        <v>38.25</v>
      </c>
      <c r="T3304" t="s">
        <v>1954</v>
      </c>
      <c r="U3304" t="s">
        <v>72</v>
      </c>
    </row>
    <row r="3305" spans="1:21" x14ac:dyDescent="0.35">
      <c r="A3305" t="s">
        <v>5869</v>
      </c>
      <c r="B3305" s="2">
        <v>45537</v>
      </c>
      <c r="C3305">
        <v>9</v>
      </c>
      <c r="D3305">
        <v>2024</v>
      </c>
      <c r="F3305" t="s">
        <v>943</v>
      </c>
      <c r="G3305" t="s">
        <v>2178</v>
      </c>
      <c r="H3305" t="s">
        <v>1867</v>
      </c>
      <c r="I3305" t="s">
        <v>2181</v>
      </c>
      <c r="J3305" t="s">
        <v>1956</v>
      </c>
      <c r="K3305" t="s">
        <v>1909</v>
      </c>
      <c r="L3305" t="s">
        <v>1887</v>
      </c>
      <c r="M3305">
        <v>1</v>
      </c>
      <c r="N3305" s="3">
        <v>95</v>
      </c>
      <c r="O3305" s="3">
        <v>54</v>
      </c>
      <c r="P3305" s="4">
        <v>0</v>
      </c>
      <c r="Q3305" s="3">
        <v>95</v>
      </c>
      <c r="R3305" s="3">
        <v>54</v>
      </c>
      <c r="S3305" s="3">
        <v>41</v>
      </c>
      <c r="T3305" t="s">
        <v>1954</v>
      </c>
      <c r="U3305" t="s">
        <v>72</v>
      </c>
    </row>
    <row r="3306" spans="1:21" x14ac:dyDescent="0.35">
      <c r="A3306" t="s">
        <v>5870</v>
      </c>
      <c r="B3306" s="2">
        <v>45537</v>
      </c>
      <c r="C3306">
        <v>9</v>
      </c>
      <c r="D3306">
        <v>2024</v>
      </c>
      <c r="F3306" t="s">
        <v>354</v>
      </c>
      <c r="G3306" t="s">
        <v>3179</v>
      </c>
      <c r="H3306" t="s">
        <v>1866</v>
      </c>
      <c r="I3306" t="s">
        <v>1866</v>
      </c>
      <c r="J3306" t="s">
        <v>1960</v>
      </c>
      <c r="K3306" t="s">
        <v>1924</v>
      </c>
      <c r="L3306" t="s">
        <v>1885</v>
      </c>
      <c r="M3306">
        <v>3</v>
      </c>
      <c r="N3306" s="3">
        <v>42</v>
      </c>
      <c r="O3306" s="3">
        <v>20</v>
      </c>
      <c r="P3306" s="4">
        <v>0</v>
      </c>
      <c r="Q3306" s="3">
        <v>126</v>
      </c>
      <c r="R3306" s="3">
        <v>60</v>
      </c>
      <c r="S3306" s="3">
        <v>66</v>
      </c>
      <c r="T3306" t="s">
        <v>1954</v>
      </c>
      <c r="U3306" t="s">
        <v>72</v>
      </c>
    </row>
    <row r="3307" spans="1:21" x14ac:dyDescent="0.35">
      <c r="A3307" t="s">
        <v>5871</v>
      </c>
      <c r="B3307" s="2">
        <v>45537</v>
      </c>
      <c r="C3307">
        <v>9</v>
      </c>
      <c r="D3307">
        <v>2024</v>
      </c>
      <c r="F3307" t="s">
        <v>1248</v>
      </c>
      <c r="G3307" t="s">
        <v>2535</v>
      </c>
      <c r="H3307" t="s">
        <v>1874</v>
      </c>
      <c r="I3307" t="s">
        <v>2186</v>
      </c>
      <c r="J3307" t="s">
        <v>1960</v>
      </c>
      <c r="K3307" t="s">
        <v>1924</v>
      </c>
      <c r="L3307" t="s">
        <v>1885</v>
      </c>
      <c r="M3307">
        <v>3</v>
      </c>
      <c r="N3307" s="3">
        <v>42</v>
      </c>
      <c r="O3307" s="3">
        <v>20</v>
      </c>
      <c r="P3307" s="4">
        <v>0</v>
      </c>
      <c r="Q3307" s="3">
        <v>126</v>
      </c>
      <c r="R3307" s="3">
        <v>60</v>
      </c>
      <c r="S3307" s="3">
        <v>66</v>
      </c>
      <c r="T3307" t="s">
        <v>1954</v>
      </c>
      <c r="U3307" t="s">
        <v>72</v>
      </c>
    </row>
    <row r="3308" spans="1:21" x14ac:dyDescent="0.35">
      <c r="A3308" t="s">
        <v>5872</v>
      </c>
      <c r="B3308" s="2">
        <v>45537</v>
      </c>
      <c r="C3308">
        <v>9</v>
      </c>
      <c r="D3308">
        <v>2024</v>
      </c>
      <c r="F3308" t="s">
        <v>758</v>
      </c>
      <c r="G3308" t="s">
        <v>2757</v>
      </c>
      <c r="H3308" t="s">
        <v>1871</v>
      </c>
      <c r="I3308" t="s">
        <v>2144</v>
      </c>
      <c r="J3308" t="s">
        <v>2026</v>
      </c>
      <c r="K3308" t="s">
        <v>1919</v>
      </c>
      <c r="L3308" t="s">
        <v>1887</v>
      </c>
      <c r="M3308">
        <v>1</v>
      </c>
      <c r="N3308" s="3">
        <v>85</v>
      </c>
      <c r="O3308" s="3">
        <v>44</v>
      </c>
      <c r="P3308" s="4">
        <v>0.1</v>
      </c>
      <c r="Q3308" s="3">
        <v>76.5</v>
      </c>
      <c r="R3308" s="3">
        <v>44</v>
      </c>
      <c r="S3308" s="3">
        <v>32.5</v>
      </c>
      <c r="T3308" t="s">
        <v>1954</v>
      </c>
      <c r="U3308" t="s">
        <v>72</v>
      </c>
    </row>
    <row r="3309" spans="1:21" x14ac:dyDescent="0.35">
      <c r="A3309" t="s">
        <v>5873</v>
      </c>
      <c r="B3309" s="2">
        <v>45537</v>
      </c>
      <c r="C3309">
        <v>9</v>
      </c>
      <c r="D3309">
        <v>2024</v>
      </c>
      <c r="F3309" t="s">
        <v>620</v>
      </c>
      <c r="G3309" t="s">
        <v>2846</v>
      </c>
      <c r="H3309" t="s">
        <v>1870</v>
      </c>
      <c r="I3309" t="s">
        <v>2000</v>
      </c>
      <c r="J3309" t="s">
        <v>2067</v>
      </c>
      <c r="K3309" t="s">
        <v>1918</v>
      </c>
      <c r="L3309" t="s">
        <v>1889</v>
      </c>
      <c r="M3309">
        <v>4</v>
      </c>
      <c r="N3309" s="3">
        <v>69</v>
      </c>
      <c r="O3309" s="3">
        <v>37</v>
      </c>
      <c r="P3309" s="4">
        <v>0.05</v>
      </c>
      <c r="Q3309" s="3">
        <v>262.2</v>
      </c>
      <c r="R3309" s="3">
        <v>148</v>
      </c>
      <c r="S3309" s="3">
        <v>114.2</v>
      </c>
      <c r="T3309" t="s">
        <v>1954</v>
      </c>
      <c r="U3309" t="s">
        <v>72</v>
      </c>
    </row>
    <row r="3310" spans="1:21" x14ac:dyDescent="0.35">
      <c r="A3310" t="s">
        <v>5874</v>
      </c>
      <c r="B3310" s="2">
        <v>45537</v>
      </c>
      <c r="C3310">
        <v>9</v>
      </c>
      <c r="D3310">
        <v>2024</v>
      </c>
      <c r="F3310" t="s">
        <v>616</v>
      </c>
      <c r="G3310" t="s">
        <v>3037</v>
      </c>
      <c r="H3310" t="s">
        <v>1871</v>
      </c>
      <c r="I3310" t="s">
        <v>2144</v>
      </c>
      <c r="J3310" t="s">
        <v>2015</v>
      </c>
      <c r="K3310" t="s">
        <v>1914</v>
      </c>
      <c r="L3310" t="s">
        <v>1888</v>
      </c>
      <c r="M3310">
        <v>2</v>
      </c>
      <c r="N3310" s="3">
        <v>65</v>
      </c>
      <c r="O3310" s="3">
        <v>32</v>
      </c>
      <c r="P3310" s="4">
        <v>0.15</v>
      </c>
      <c r="Q3310" s="3">
        <v>110.5</v>
      </c>
      <c r="R3310" s="3">
        <v>64</v>
      </c>
      <c r="S3310" s="3">
        <v>46.5</v>
      </c>
      <c r="T3310" t="s">
        <v>1954</v>
      </c>
      <c r="U3310" t="s">
        <v>72</v>
      </c>
    </row>
    <row r="3311" spans="1:21" x14ac:dyDescent="0.35">
      <c r="A3311" t="s">
        <v>5875</v>
      </c>
      <c r="B3311" s="2">
        <v>45537</v>
      </c>
      <c r="C3311">
        <v>9</v>
      </c>
      <c r="D3311">
        <v>2024</v>
      </c>
      <c r="F3311" t="s">
        <v>1342</v>
      </c>
      <c r="G3311" t="s">
        <v>3662</v>
      </c>
      <c r="H3311" t="s">
        <v>1875</v>
      </c>
      <c r="I3311" t="s">
        <v>2054</v>
      </c>
      <c r="J3311" t="s">
        <v>2015</v>
      </c>
      <c r="K3311" t="s">
        <v>1914</v>
      </c>
      <c r="L3311" t="s">
        <v>1888</v>
      </c>
      <c r="M3311">
        <v>1</v>
      </c>
      <c r="N3311" s="3">
        <v>65</v>
      </c>
      <c r="O3311" s="3">
        <v>32</v>
      </c>
      <c r="P3311" s="4">
        <v>0.05</v>
      </c>
      <c r="Q3311" s="3">
        <v>61.75</v>
      </c>
      <c r="R3311" s="3">
        <v>32</v>
      </c>
      <c r="S3311" s="3">
        <v>29.75</v>
      </c>
      <c r="T3311" t="s">
        <v>1954</v>
      </c>
      <c r="U3311" t="s">
        <v>72</v>
      </c>
    </row>
    <row r="3312" spans="1:21" x14ac:dyDescent="0.35">
      <c r="A3312" t="s">
        <v>5876</v>
      </c>
      <c r="B3312" s="2">
        <v>45537</v>
      </c>
      <c r="C3312">
        <v>9</v>
      </c>
      <c r="D3312">
        <v>2024</v>
      </c>
      <c r="F3312" t="s">
        <v>961</v>
      </c>
      <c r="G3312" t="s">
        <v>2306</v>
      </c>
      <c r="H3312" t="s">
        <v>1866</v>
      </c>
      <c r="I3312" t="s">
        <v>1866</v>
      </c>
      <c r="J3312" t="s">
        <v>1956</v>
      </c>
      <c r="K3312" t="s">
        <v>1909</v>
      </c>
      <c r="L3312" t="s">
        <v>1887</v>
      </c>
      <c r="M3312">
        <v>1</v>
      </c>
      <c r="N3312" s="3">
        <v>95</v>
      </c>
      <c r="O3312" s="3">
        <v>54</v>
      </c>
      <c r="P3312" s="4">
        <v>0.05</v>
      </c>
      <c r="Q3312" s="3">
        <v>90.25</v>
      </c>
      <c r="R3312" s="3">
        <v>54</v>
      </c>
      <c r="S3312" s="3">
        <v>36.25</v>
      </c>
      <c r="T3312" t="s">
        <v>1954</v>
      </c>
      <c r="U3312" t="s">
        <v>71</v>
      </c>
    </row>
    <row r="3313" spans="1:21" x14ac:dyDescent="0.35">
      <c r="A3313" t="s">
        <v>5877</v>
      </c>
      <c r="B3313" s="2">
        <v>45537</v>
      </c>
      <c r="C3313">
        <v>9</v>
      </c>
      <c r="D3313">
        <v>2024</v>
      </c>
      <c r="F3313" t="s">
        <v>1006</v>
      </c>
      <c r="G3313" t="s">
        <v>5635</v>
      </c>
      <c r="H3313" t="s">
        <v>1868</v>
      </c>
      <c r="I3313" t="s">
        <v>2113</v>
      </c>
      <c r="J3313" t="s">
        <v>1971</v>
      </c>
      <c r="K3313" t="s">
        <v>1920</v>
      </c>
      <c r="L3313" t="s">
        <v>1886</v>
      </c>
      <c r="M3313">
        <v>1</v>
      </c>
      <c r="N3313" s="3">
        <v>45</v>
      </c>
      <c r="O3313" s="3">
        <v>19</v>
      </c>
      <c r="P3313" s="4">
        <v>0.05</v>
      </c>
      <c r="Q3313" s="3">
        <v>42.75</v>
      </c>
      <c r="R3313" s="3">
        <v>19</v>
      </c>
      <c r="S3313" s="3">
        <v>23.75</v>
      </c>
      <c r="T3313" t="s">
        <v>1954</v>
      </c>
      <c r="U3313" t="s">
        <v>72</v>
      </c>
    </row>
    <row r="3314" spans="1:21" x14ac:dyDescent="0.35">
      <c r="A3314" t="s">
        <v>5878</v>
      </c>
      <c r="B3314" s="2">
        <v>45537</v>
      </c>
      <c r="C3314">
        <v>9</v>
      </c>
      <c r="D3314">
        <v>2024</v>
      </c>
      <c r="F3314" t="s">
        <v>738</v>
      </c>
      <c r="G3314" t="s">
        <v>2407</v>
      </c>
      <c r="H3314" t="s">
        <v>1866</v>
      </c>
      <c r="I3314" t="s">
        <v>1866</v>
      </c>
      <c r="J3314" t="s">
        <v>1987</v>
      </c>
      <c r="K3314" t="s">
        <v>1908</v>
      </c>
      <c r="L3314" t="s">
        <v>1890</v>
      </c>
      <c r="M3314">
        <v>2</v>
      </c>
      <c r="N3314" s="3">
        <v>129</v>
      </c>
      <c r="O3314" s="3">
        <v>78</v>
      </c>
      <c r="P3314" s="4">
        <v>0.1</v>
      </c>
      <c r="Q3314" s="3">
        <v>232.2</v>
      </c>
      <c r="R3314" s="3">
        <v>156</v>
      </c>
      <c r="S3314" s="3">
        <v>76.2</v>
      </c>
      <c r="T3314" t="s">
        <v>1954</v>
      </c>
      <c r="U3314" t="s">
        <v>71</v>
      </c>
    </row>
    <row r="3315" spans="1:21" x14ac:dyDescent="0.35">
      <c r="A3315" t="s">
        <v>5879</v>
      </c>
      <c r="B3315" s="2">
        <v>45537</v>
      </c>
      <c r="C3315">
        <v>9</v>
      </c>
      <c r="D3315">
        <v>2024</v>
      </c>
      <c r="F3315" t="s">
        <v>685</v>
      </c>
      <c r="G3315" t="s">
        <v>2291</v>
      </c>
      <c r="H3315" t="s">
        <v>1868</v>
      </c>
      <c r="I3315" t="s">
        <v>2014</v>
      </c>
      <c r="J3315" t="s">
        <v>2001</v>
      </c>
      <c r="K3315" t="s">
        <v>1911</v>
      </c>
      <c r="L3315" t="s">
        <v>1886</v>
      </c>
      <c r="M3315">
        <v>2</v>
      </c>
      <c r="N3315" s="3">
        <v>58</v>
      </c>
      <c r="O3315" s="3">
        <v>25</v>
      </c>
      <c r="P3315" s="4">
        <v>0.05</v>
      </c>
      <c r="Q3315" s="3">
        <v>110.2</v>
      </c>
      <c r="R3315" s="3">
        <v>50</v>
      </c>
      <c r="S3315" s="3">
        <v>60.2</v>
      </c>
      <c r="T3315" t="s">
        <v>1954</v>
      </c>
      <c r="U3315" t="s">
        <v>72</v>
      </c>
    </row>
    <row r="3316" spans="1:21" x14ac:dyDescent="0.35">
      <c r="A3316" t="s">
        <v>5880</v>
      </c>
      <c r="B3316" s="2">
        <v>45537</v>
      </c>
      <c r="C3316">
        <v>9</v>
      </c>
      <c r="D3316">
        <v>2024</v>
      </c>
      <c r="F3316" t="s">
        <v>552</v>
      </c>
      <c r="G3316" t="s">
        <v>2019</v>
      </c>
      <c r="H3316" t="s">
        <v>1875</v>
      </c>
      <c r="I3316" t="s">
        <v>1970</v>
      </c>
      <c r="J3316" t="s">
        <v>1963</v>
      </c>
      <c r="K3316" t="s">
        <v>1907</v>
      </c>
      <c r="L3316" t="s">
        <v>1890</v>
      </c>
      <c r="M3316">
        <v>3</v>
      </c>
      <c r="N3316" s="3">
        <v>119</v>
      </c>
      <c r="O3316" s="3">
        <v>72</v>
      </c>
      <c r="P3316" s="4">
        <v>0.1</v>
      </c>
      <c r="Q3316" s="3">
        <v>321.3</v>
      </c>
      <c r="R3316" s="3">
        <v>216</v>
      </c>
      <c r="S3316" s="3">
        <v>105.3</v>
      </c>
      <c r="T3316" t="s">
        <v>1954</v>
      </c>
      <c r="U3316" t="s">
        <v>71</v>
      </c>
    </row>
    <row r="3317" spans="1:21" x14ac:dyDescent="0.35">
      <c r="A3317" t="s">
        <v>5881</v>
      </c>
      <c r="B3317" s="2">
        <v>45537</v>
      </c>
      <c r="C3317">
        <v>9</v>
      </c>
      <c r="D3317">
        <v>2024</v>
      </c>
      <c r="F3317" t="s">
        <v>1737</v>
      </c>
      <c r="G3317" t="s">
        <v>3278</v>
      </c>
      <c r="H3317" t="s">
        <v>1875</v>
      </c>
      <c r="I3317" t="s">
        <v>1981</v>
      </c>
      <c r="J3317" t="s">
        <v>1953</v>
      </c>
      <c r="K3317" t="s">
        <v>1905</v>
      </c>
      <c r="L3317" t="s">
        <v>1888</v>
      </c>
      <c r="M3317">
        <v>1</v>
      </c>
      <c r="N3317" s="3">
        <v>120</v>
      </c>
      <c r="O3317" s="3">
        <v>63</v>
      </c>
      <c r="P3317" s="4">
        <v>0.05</v>
      </c>
      <c r="Q3317" s="3">
        <v>114</v>
      </c>
      <c r="R3317" s="3">
        <v>63</v>
      </c>
      <c r="S3317" s="3">
        <v>51</v>
      </c>
      <c r="T3317" t="s">
        <v>1954</v>
      </c>
      <c r="U3317" t="s">
        <v>72</v>
      </c>
    </row>
    <row r="3318" spans="1:21" x14ac:dyDescent="0.35">
      <c r="A3318" t="s">
        <v>5882</v>
      </c>
      <c r="B3318" s="2">
        <v>45537</v>
      </c>
      <c r="C3318">
        <v>9</v>
      </c>
      <c r="D3318">
        <v>2024</v>
      </c>
      <c r="F3318" t="s">
        <v>1841</v>
      </c>
      <c r="G3318" t="s">
        <v>3455</v>
      </c>
      <c r="H3318" t="s">
        <v>1874</v>
      </c>
      <c r="I3318" t="s">
        <v>2041</v>
      </c>
      <c r="J3318" t="s">
        <v>1971</v>
      </c>
      <c r="K3318" t="s">
        <v>1920</v>
      </c>
      <c r="L3318" t="s">
        <v>1886</v>
      </c>
      <c r="M3318">
        <v>2</v>
      </c>
      <c r="N3318" s="3">
        <v>45</v>
      </c>
      <c r="O3318" s="3">
        <v>19</v>
      </c>
      <c r="P3318" s="4">
        <v>0.1</v>
      </c>
      <c r="Q3318" s="3">
        <v>81</v>
      </c>
      <c r="R3318" s="3">
        <v>38</v>
      </c>
      <c r="S3318" s="3">
        <v>43</v>
      </c>
      <c r="T3318" t="s">
        <v>1954</v>
      </c>
      <c r="U3318" t="s">
        <v>72</v>
      </c>
    </row>
    <row r="3319" spans="1:21" x14ac:dyDescent="0.35">
      <c r="A3319" t="s">
        <v>5883</v>
      </c>
      <c r="B3319" s="2">
        <v>45538</v>
      </c>
      <c r="C3319">
        <v>9</v>
      </c>
      <c r="D3319">
        <v>2024</v>
      </c>
      <c r="F3319" t="s">
        <v>90</v>
      </c>
      <c r="G3319" t="s">
        <v>2322</v>
      </c>
      <c r="H3319" t="s">
        <v>1866</v>
      </c>
      <c r="I3319" t="s">
        <v>1866</v>
      </c>
      <c r="J3319" t="s">
        <v>2015</v>
      </c>
      <c r="K3319" t="s">
        <v>1914</v>
      </c>
      <c r="L3319" t="s">
        <v>1888</v>
      </c>
      <c r="M3319">
        <v>1</v>
      </c>
      <c r="N3319" s="3">
        <v>65</v>
      </c>
      <c r="O3319" s="3">
        <v>32</v>
      </c>
      <c r="P3319" s="4">
        <v>0.1</v>
      </c>
      <c r="Q3319" s="3">
        <v>58.5</v>
      </c>
      <c r="R3319" s="3">
        <v>32</v>
      </c>
      <c r="S3319" s="3">
        <v>26.5</v>
      </c>
      <c r="T3319" t="s">
        <v>1954</v>
      </c>
      <c r="U3319" t="s">
        <v>72</v>
      </c>
    </row>
    <row r="3320" spans="1:21" x14ac:dyDescent="0.35">
      <c r="A3320" t="s">
        <v>5884</v>
      </c>
      <c r="B3320" s="2">
        <v>45538</v>
      </c>
      <c r="C3320">
        <v>9</v>
      </c>
      <c r="D3320">
        <v>2024</v>
      </c>
      <c r="F3320" t="s">
        <v>168</v>
      </c>
      <c r="G3320" t="s">
        <v>2476</v>
      </c>
      <c r="H3320" t="s">
        <v>1872</v>
      </c>
      <c r="I3320" t="s">
        <v>2152</v>
      </c>
      <c r="J3320" t="s">
        <v>1971</v>
      </c>
      <c r="K3320" t="s">
        <v>1920</v>
      </c>
      <c r="L3320" t="s">
        <v>1886</v>
      </c>
      <c r="M3320">
        <v>3</v>
      </c>
      <c r="N3320" s="3">
        <v>45</v>
      </c>
      <c r="O3320" s="3">
        <v>19</v>
      </c>
      <c r="P3320" s="4">
        <v>0.15</v>
      </c>
      <c r="Q3320" s="3">
        <v>114.75</v>
      </c>
      <c r="R3320" s="3">
        <v>57</v>
      </c>
      <c r="S3320" s="3">
        <v>57.75</v>
      </c>
      <c r="T3320" t="s">
        <v>1954</v>
      </c>
      <c r="U3320" t="s">
        <v>72</v>
      </c>
    </row>
    <row r="3321" spans="1:21" x14ac:dyDescent="0.35">
      <c r="A3321" t="s">
        <v>5885</v>
      </c>
      <c r="B3321" s="2">
        <v>45538</v>
      </c>
      <c r="C3321">
        <v>9</v>
      </c>
      <c r="D3321">
        <v>2024</v>
      </c>
      <c r="F3321" t="s">
        <v>246</v>
      </c>
      <c r="G3321" t="s">
        <v>3205</v>
      </c>
      <c r="H3321" t="s">
        <v>1870</v>
      </c>
      <c r="I3321" t="s">
        <v>2192</v>
      </c>
      <c r="J3321" t="s">
        <v>1987</v>
      </c>
      <c r="K3321" t="s">
        <v>1908</v>
      </c>
      <c r="L3321" t="s">
        <v>1890</v>
      </c>
      <c r="M3321">
        <v>2</v>
      </c>
      <c r="N3321" s="3">
        <v>129</v>
      </c>
      <c r="O3321" s="3">
        <v>78</v>
      </c>
      <c r="P3321" s="4">
        <v>0.1</v>
      </c>
      <c r="Q3321" s="3">
        <v>232.2</v>
      </c>
      <c r="R3321" s="3">
        <v>156</v>
      </c>
      <c r="S3321" s="3">
        <v>76.2</v>
      </c>
      <c r="T3321" t="s">
        <v>1954</v>
      </c>
      <c r="U3321" t="s">
        <v>72</v>
      </c>
    </row>
    <row r="3322" spans="1:21" x14ac:dyDescent="0.35">
      <c r="A3322" t="s">
        <v>5886</v>
      </c>
      <c r="B3322" s="2">
        <v>45538</v>
      </c>
      <c r="C3322">
        <v>9</v>
      </c>
      <c r="D3322">
        <v>2024</v>
      </c>
      <c r="F3322" t="s">
        <v>1283</v>
      </c>
      <c r="G3322" t="s">
        <v>1999</v>
      </c>
      <c r="H3322" t="s">
        <v>1870</v>
      </c>
      <c r="I3322" t="s">
        <v>2000</v>
      </c>
      <c r="J3322" t="s">
        <v>1997</v>
      </c>
      <c r="K3322" t="s">
        <v>1906</v>
      </c>
      <c r="L3322" t="s">
        <v>1889</v>
      </c>
      <c r="M3322">
        <v>1</v>
      </c>
      <c r="N3322" s="3">
        <v>89</v>
      </c>
      <c r="O3322" s="3">
        <v>48</v>
      </c>
      <c r="P3322" s="4">
        <v>0</v>
      </c>
      <c r="Q3322" s="3">
        <v>89</v>
      </c>
      <c r="R3322" s="3">
        <v>48</v>
      </c>
      <c r="S3322" s="3">
        <v>41</v>
      </c>
      <c r="T3322" t="s">
        <v>1954</v>
      </c>
      <c r="U3322" t="s">
        <v>72</v>
      </c>
    </row>
    <row r="3323" spans="1:21" x14ac:dyDescent="0.35">
      <c r="A3323" t="s">
        <v>5887</v>
      </c>
      <c r="B3323" s="2">
        <v>45538</v>
      </c>
      <c r="C3323">
        <v>9</v>
      </c>
      <c r="D3323">
        <v>2024</v>
      </c>
      <c r="F3323" t="s">
        <v>687</v>
      </c>
      <c r="G3323" t="s">
        <v>2146</v>
      </c>
      <c r="H3323" t="s">
        <v>1866</v>
      </c>
      <c r="I3323" t="s">
        <v>1866</v>
      </c>
      <c r="J3323" t="s">
        <v>1997</v>
      </c>
      <c r="K3323" t="s">
        <v>1906</v>
      </c>
      <c r="L3323" t="s">
        <v>1889</v>
      </c>
      <c r="M3323">
        <v>1</v>
      </c>
      <c r="N3323" s="3">
        <v>89</v>
      </c>
      <c r="O3323" s="3">
        <v>48</v>
      </c>
      <c r="P3323" s="4">
        <v>0</v>
      </c>
      <c r="Q3323" s="3">
        <v>89</v>
      </c>
      <c r="R3323" s="3">
        <v>48</v>
      </c>
      <c r="S3323" s="3">
        <v>41</v>
      </c>
      <c r="T3323" t="s">
        <v>1954</v>
      </c>
      <c r="U3323" t="s">
        <v>72</v>
      </c>
    </row>
    <row r="3324" spans="1:21" x14ac:dyDescent="0.35">
      <c r="A3324" t="s">
        <v>5888</v>
      </c>
      <c r="B3324" s="2">
        <v>45538</v>
      </c>
      <c r="C3324">
        <v>9</v>
      </c>
      <c r="D3324">
        <v>2024</v>
      </c>
      <c r="F3324" t="s">
        <v>580</v>
      </c>
      <c r="G3324" t="s">
        <v>4828</v>
      </c>
      <c r="H3324" t="s">
        <v>1863</v>
      </c>
      <c r="I3324" t="s">
        <v>2033</v>
      </c>
      <c r="J3324" t="s">
        <v>1991</v>
      </c>
      <c r="K3324" t="s">
        <v>1925</v>
      </c>
      <c r="L3324" t="s">
        <v>1885</v>
      </c>
      <c r="M3324">
        <v>3</v>
      </c>
      <c r="N3324" s="3">
        <v>35</v>
      </c>
      <c r="O3324" s="3">
        <v>16</v>
      </c>
      <c r="P3324" s="4">
        <v>0</v>
      </c>
      <c r="Q3324" s="3">
        <v>105</v>
      </c>
      <c r="R3324" s="3">
        <v>48</v>
      </c>
      <c r="S3324" s="3">
        <v>57</v>
      </c>
      <c r="T3324" t="s">
        <v>1954</v>
      </c>
      <c r="U3324" t="s">
        <v>72</v>
      </c>
    </row>
    <row r="3325" spans="1:21" x14ac:dyDescent="0.35">
      <c r="A3325" t="s">
        <v>5889</v>
      </c>
      <c r="B3325" s="2">
        <v>45538</v>
      </c>
      <c r="C3325">
        <v>9</v>
      </c>
      <c r="D3325">
        <v>2024</v>
      </c>
      <c r="F3325" t="s">
        <v>1205</v>
      </c>
      <c r="G3325" t="s">
        <v>2532</v>
      </c>
      <c r="H3325" t="s">
        <v>1871</v>
      </c>
      <c r="I3325" t="s">
        <v>1966</v>
      </c>
      <c r="J3325" t="s">
        <v>2114</v>
      </c>
      <c r="K3325" t="s">
        <v>1915</v>
      </c>
      <c r="L3325" t="s">
        <v>1886</v>
      </c>
      <c r="M3325">
        <v>3</v>
      </c>
      <c r="N3325" s="3">
        <v>85</v>
      </c>
      <c r="O3325" s="3">
        <v>41</v>
      </c>
      <c r="P3325" s="4">
        <v>0.15</v>
      </c>
      <c r="Q3325" s="3">
        <v>216.75</v>
      </c>
      <c r="R3325" s="3">
        <v>123</v>
      </c>
      <c r="S3325" s="3">
        <v>93.75</v>
      </c>
      <c r="T3325" t="s">
        <v>1954</v>
      </c>
      <c r="U3325" t="s">
        <v>72</v>
      </c>
    </row>
    <row r="3326" spans="1:21" x14ac:dyDescent="0.35">
      <c r="A3326" t="s">
        <v>5890</v>
      </c>
      <c r="B3326" s="2">
        <v>45538</v>
      </c>
      <c r="C3326">
        <v>9</v>
      </c>
      <c r="D3326">
        <v>2024</v>
      </c>
      <c r="F3326" t="s">
        <v>1516</v>
      </c>
      <c r="G3326" t="s">
        <v>2763</v>
      </c>
      <c r="H3326" t="s">
        <v>1871</v>
      </c>
      <c r="I3326" t="s">
        <v>1966</v>
      </c>
      <c r="J3326" t="s">
        <v>2061</v>
      </c>
      <c r="K3326" t="s">
        <v>1923</v>
      </c>
      <c r="L3326" t="s">
        <v>1888</v>
      </c>
      <c r="M3326">
        <v>1</v>
      </c>
      <c r="N3326" s="3">
        <v>25</v>
      </c>
      <c r="O3326" s="3">
        <v>11</v>
      </c>
      <c r="P3326" s="4">
        <v>0.15</v>
      </c>
      <c r="Q3326" s="3">
        <v>21.25</v>
      </c>
      <c r="R3326" s="3">
        <v>11</v>
      </c>
      <c r="S3326" s="3">
        <v>10.25</v>
      </c>
      <c r="T3326" t="s">
        <v>1954</v>
      </c>
      <c r="U3326" t="s">
        <v>72</v>
      </c>
    </row>
    <row r="3327" spans="1:21" x14ac:dyDescent="0.35">
      <c r="A3327" t="s">
        <v>5891</v>
      </c>
      <c r="B3327" s="2">
        <v>45538</v>
      </c>
      <c r="C3327">
        <v>9</v>
      </c>
      <c r="D3327">
        <v>2024</v>
      </c>
      <c r="F3327" t="s">
        <v>858</v>
      </c>
      <c r="G3327" t="s">
        <v>3338</v>
      </c>
      <c r="H3327" t="s">
        <v>1870</v>
      </c>
      <c r="I3327" t="s">
        <v>2083</v>
      </c>
      <c r="J3327" t="s">
        <v>2034</v>
      </c>
      <c r="K3327" t="s">
        <v>1904</v>
      </c>
      <c r="L3327" t="s">
        <v>1889</v>
      </c>
      <c r="M3327">
        <v>1</v>
      </c>
      <c r="N3327" s="3">
        <v>149</v>
      </c>
      <c r="O3327" s="3">
        <v>91</v>
      </c>
      <c r="P3327" s="4">
        <v>0</v>
      </c>
      <c r="Q3327" s="3">
        <v>149</v>
      </c>
      <c r="R3327" s="3">
        <v>91</v>
      </c>
      <c r="S3327" s="3">
        <v>58</v>
      </c>
      <c r="T3327" t="s">
        <v>1954</v>
      </c>
      <c r="U3327" t="s">
        <v>72</v>
      </c>
    </row>
    <row r="3328" spans="1:21" x14ac:dyDescent="0.35">
      <c r="A3328" t="s">
        <v>5892</v>
      </c>
      <c r="B3328" s="2">
        <v>45539</v>
      </c>
      <c r="C3328">
        <v>9</v>
      </c>
      <c r="D3328">
        <v>2024</v>
      </c>
      <c r="F3328" t="s">
        <v>367</v>
      </c>
      <c r="G3328" t="s">
        <v>2569</v>
      </c>
      <c r="H3328" t="s">
        <v>1866</v>
      </c>
      <c r="I3328" t="s">
        <v>1866</v>
      </c>
      <c r="J3328" t="s">
        <v>2061</v>
      </c>
      <c r="K3328" t="s">
        <v>1923</v>
      </c>
      <c r="L3328" t="s">
        <v>1888</v>
      </c>
      <c r="M3328">
        <v>1</v>
      </c>
      <c r="N3328" s="3">
        <v>25</v>
      </c>
      <c r="O3328" s="3">
        <v>11</v>
      </c>
      <c r="P3328" s="4">
        <v>0</v>
      </c>
      <c r="Q3328" s="3">
        <v>25</v>
      </c>
      <c r="R3328" s="3">
        <v>11</v>
      </c>
      <c r="S3328" s="3">
        <v>14</v>
      </c>
      <c r="T3328" t="s">
        <v>1954</v>
      </c>
      <c r="U3328" t="s">
        <v>72</v>
      </c>
    </row>
    <row r="3329" spans="1:21" x14ac:dyDescent="0.35">
      <c r="A3329" t="s">
        <v>5893</v>
      </c>
      <c r="B3329" s="2">
        <v>45539</v>
      </c>
      <c r="C3329">
        <v>9</v>
      </c>
      <c r="D3329">
        <v>2024</v>
      </c>
      <c r="F3329" t="s">
        <v>1297</v>
      </c>
      <c r="G3329" t="s">
        <v>2752</v>
      </c>
      <c r="H3329" t="s">
        <v>1868</v>
      </c>
      <c r="I3329" t="s">
        <v>2113</v>
      </c>
      <c r="J3329" t="s">
        <v>1978</v>
      </c>
      <c r="K3329" t="s">
        <v>1916</v>
      </c>
      <c r="L3329" t="s">
        <v>1887</v>
      </c>
      <c r="M3329">
        <v>3</v>
      </c>
      <c r="N3329" s="3">
        <v>79</v>
      </c>
      <c r="O3329" s="3">
        <v>42</v>
      </c>
      <c r="P3329" s="4">
        <v>0.2</v>
      </c>
      <c r="Q3329" s="3">
        <v>189.6</v>
      </c>
      <c r="R3329" s="3">
        <v>126</v>
      </c>
      <c r="S3329" s="3">
        <v>63.6</v>
      </c>
      <c r="T3329" t="s">
        <v>1954</v>
      </c>
      <c r="U3329" t="s">
        <v>72</v>
      </c>
    </row>
    <row r="3330" spans="1:21" x14ac:dyDescent="0.35">
      <c r="A3330" t="s">
        <v>5894</v>
      </c>
      <c r="B3330" s="2">
        <v>45539</v>
      </c>
      <c r="C3330">
        <v>9</v>
      </c>
      <c r="D3330">
        <v>2024</v>
      </c>
      <c r="F3330" t="s">
        <v>1741</v>
      </c>
      <c r="G3330" t="s">
        <v>3189</v>
      </c>
      <c r="H3330" t="s">
        <v>1866</v>
      </c>
      <c r="I3330" t="s">
        <v>1866</v>
      </c>
      <c r="J3330" t="s">
        <v>2064</v>
      </c>
      <c r="K3330" t="s">
        <v>1922</v>
      </c>
      <c r="L3330" t="s">
        <v>1887</v>
      </c>
      <c r="M3330">
        <v>1</v>
      </c>
      <c r="N3330" s="3">
        <v>32</v>
      </c>
      <c r="O3330" s="3">
        <v>14</v>
      </c>
      <c r="P3330" s="4">
        <v>0.1</v>
      </c>
      <c r="Q3330" s="3">
        <v>28.8</v>
      </c>
      <c r="R3330" s="3">
        <v>14</v>
      </c>
      <c r="S3330" s="3">
        <v>14.8</v>
      </c>
      <c r="T3330" t="s">
        <v>1954</v>
      </c>
      <c r="U3330" t="s">
        <v>71</v>
      </c>
    </row>
    <row r="3331" spans="1:21" x14ac:dyDescent="0.35">
      <c r="A3331" t="s">
        <v>5895</v>
      </c>
      <c r="B3331" s="2">
        <v>45539</v>
      </c>
      <c r="C3331">
        <v>9</v>
      </c>
      <c r="D3331">
        <v>2024</v>
      </c>
      <c r="F3331" t="s">
        <v>150</v>
      </c>
      <c r="G3331" t="s">
        <v>4939</v>
      </c>
      <c r="H3331" t="s">
        <v>1866</v>
      </c>
      <c r="I3331" t="s">
        <v>1866</v>
      </c>
      <c r="J3331" t="s">
        <v>2001</v>
      </c>
      <c r="K3331" t="s">
        <v>1911</v>
      </c>
      <c r="L3331" t="s">
        <v>1886</v>
      </c>
      <c r="M3331">
        <v>3</v>
      </c>
      <c r="N3331" s="3">
        <v>58</v>
      </c>
      <c r="O3331" s="3">
        <v>25</v>
      </c>
      <c r="P3331" s="4">
        <v>0</v>
      </c>
      <c r="Q3331" s="3">
        <v>174</v>
      </c>
      <c r="R3331" s="3">
        <v>75</v>
      </c>
      <c r="S3331" s="3">
        <v>99</v>
      </c>
      <c r="T3331" t="s">
        <v>1954</v>
      </c>
      <c r="U3331" t="s">
        <v>71</v>
      </c>
    </row>
    <row r="3332" spans="1:21" x14ac:dyDescent="0.35">
      <c r="A3332" t="s">
        <v>5896</v>
      </c>
      <c r="B3332" s="2">
        <v>45539</v>
      </c>
      <c r="C3332">
        <v>9</v>
      </c>
      <c r="D3332">
        <v>2024</v>
      </c>
      <c r="F3332" t="s">
        <v>426</v>
      </c>
      <c r="G3332" t="s">
        <v>2242</v>
      </c>
      <c r="H3332" t="s">
        <v>1871</v>
      </c>
      <c r="I3332" t="s">
        <v>2234</v>
      </c>
      <c r="J3332" t="s">
        <v>2162</v>
      </c>
      <c r="K3332" t="s">
        <v>1921</v>
      </c>
      <c r="L3332" t="s">
        <v>1889</v>
      </c>
      <c r="M3332">
        <v>2</v>
      </c>
      <c r="N3332" s="3">
        <v>55</v>
      </c>
      <c r="O3332" s="3">
        <v>27</v>
      </c>
      <c r="P3332" s="4">
        <v>0.1</v>
      </c>
      <c r="Q3332" s="3">
        <v>99</v>
      </c>
      <c r="R3332" s="3">
        <v>54</v>
      </c>
      <c r="S3332" s="3">
        <v>45</v>
      </c>
      <c r="T3332" t="s">
        <v>1954</v>
      </c>
      <c r="U3332" t="s">
        <v>72</v>
      </c>
    </row>
    <row r="3333" spans="1:21" x14ac:dyDescent="0.35">
      <c r="A3333" t="s">
        <v>5897</v>
      </c>
      <c r="B3333" s="2">
        <v>45539</v>
      </c>
      <c r="C3333">
        <v>9</v>
      </c>
      <c r="D3333">
        <v>2024</v>
      </c>
      <c r="F3333" t="s">
        <v>161</v>
      </c>
      <c r="G3333" t="s">
        <v>2254</v>
      </c>
      <c r="H3333" t="s">
        <v>1866</v>
      </c>
      <c r="I3333" t="s">
        <v>1866</v>
      </c>
      <c r="J3333" t="s">
        <v>2001</v>
      </c>
      <c r="K3333" t="s">
        <v>1911</v>
      </c>
      <c r="L3333" t="s">
        <v>1886</v>
      </c>
      <c r="M3333">
        <v>1</v>
      </c>
      <c r="N3333" s="3">
        <v>58</v>
      </c>
      <c r="O3333" s="3">
        <v>25</v>
      </c>
      <c r="P3333" s="4">
        <v>0</v>
      </c>
      <c r="Q3333" s="3">
        <v>58</v>
      </c>
      <c r="R3333" s="3">
        <v>25</v>
      </c>
      <c r="S3333" s="3">
        <v>33</v>
      </c>
      <c r="T3333" t="s">
        <v>1954</v>
      </c>
      <c r="U3333" t="s">
        <v>72</v>
      </c>
    </row>
    <row r="3334" spans="1:21" x14ac:dyDescent="0.35">
      <c r="A3334" t="s">
        <v>5898</v>
      </c>
      <c r="B3334" s="2">
        <v>45539</v>
      </c>
      <c r="C3334">
        <v>9</v>
      </c>
      <c r="D3334">
        <v>2024</v>
      </c>
      <c r="F3334" t="s">
        <v>124</v>
      </c>
      <c r="G3334" t="s">
        <v>2624</v>
      </c>
      <c r="H3334" t="s">
        <v>1872</v>
      </c>
      <c r="I3334" t="s">
        <v>2076</v>
      </c>
      <c r="J3334" t="s">
        <v>2011</v>
      </c>
      <c r="K3334" t="s">
        <v>1927</v>
      </c>
      <c r="L3334" t="s">
        <v>1885</v>
      </c>
      <c r="M3334">
        <v>2</v>
      </c>
      <c r="N3334" s="3">
        <v>24</v>
      </c>
      <c r="O3334" s="3">
        <v>10</v>
      </c>
      <c r="P3334" s="4">
        <v>0</v>
      </c>
      <c r="Q3334" s="3">
        <v>48</v>
      </c>
      <c r="R3334" s="3">
        <v>20</v>
      </c>
      <c r="S3334" s="3">
        <v>28</v>
      </c>
      <c r="T3334" t="s">
        <v>1954</v>
      </c>
      <c r="U3334" t="s">
        <v>72</v>
      </c>
    </row>
    <row r="3335" spans="1:21" x14ac:dyDescent="0.35">
      <c r="A3335" t="s">
        <v>5899</v>
      </c>
      <c r="B3335" s="2">
        <v>45539</v>
      </c>
      <c r="C3335">
        <v>9</v>
      </c>
      <c r="D3335">
        <v>2024</v>
      </c>
      <c r="F3335" t="s">
        <v>218</v>
      </c>
      <c r="G3335" t="s">
        <v>2566</v>
      </c>
      <c r="H3335" t="s">
        <v>1870</v>
      </c>
      <c r="I3335" t="s">
        <v>2083</v>
      </c>
      <c r="J3335" t="s">
        <v>1963</v>
      </c>
      <c r="K3335" t="s">
        <v>1907</v>
      </c>
      <c r="L3335" t="s">
        <v>1890</v>
      </c>
      <c r="M3335">
        <v>1</v>
      </c>
      <c r="N3335" s="3">
        <v>119</v>
      </c>
      <c r="O3335" s="3">
        <v>72</v>
      </c>
      <c r="P3335" s="4">
        <v>0.1</v>
      </c>
      <c r="Q3335" s="3">
        <v>107.1</v>
      </c>
      <c r="R3335" s="3">
        <v>72</v>
      </c>
      <c r="S3335" s="3">
        <v>35.1</v>
      </c>
      <c r="T3335" t="s">
        <v>1954</v>
      </c>
      <c r="U3335" t="s">
        <v>72</v>
      </c>
    </row>
    <row r="3336" spans="1:21" x14ac:dyDescent="0.35">
      <c r="A3336" t="s">
        <v>5900</v>
      </c>
      <c r="B3336" s="2">
        <v>45539</v>
      </c>
      <c r="C3336">
        <v>9</v>
      </c>
      <c r="D3336">
        <v>2024</v>
      </c>
      <c r="F3336" t="s">
        <v>364</v>
      </c>
      <c r="G3336" t="s">
        <v>2393</v>
      </c>
      <c r="H3336" t="s">
        <v>1873</v>
      </c>
      <c r="I3336" t="s">
        <v>2070</v>
      </c>
      <c r="J3336" t="s">
        <v>2045</v>
      </c>
      <c r="K3336" t="s">
        <v>1910</v>
      </c>
      <c r="L3336" t="s">
        <v>1890</v>
      </c>
      <c r="M3336">
        <v>1</v>
      </c>
      <c r="N3336" s="3">
        <v>99</v>
      </c>
      <c r="O3336" s="3">
        <v>58</v>
      </c>
      <c r="P3336" s="4">
        <v>0</v>
      </c>
      <c r="Q3336" s="3">
        <v>99</v>
      </c>
      <c r="R3336" s="3">
        <v>58</v>
      </c>
      <c r="S3336" s="3">
        <v>41</v>
      </c>
      <c r="T3336" t="s">
        <v>1954</v>
      </c>
      <c r="U3336" t="s">
        <v>72</v>
      </c>
    </row>
    <row r="3337" spans="1:21" x14ac:dyDescent="0.35">
      <c r="A3337" t="s">
        <v>5901</v>
      </c>
      <c r="B3337" s="2">
        <v>45539</v>
      </c>
      <c r="C3337">
        <v>9</v>
      </c>
      <c r="D3337">
        <v>2024</v>
      </c>
      <c r="F3337" t="s">
        <v>1075</v>
      </c>
      <c r="G3337" t="s">
        <v>4998</v>
      </c>
      <c r="H3337" t="s">
        <v>1873</v>
      </c>
      <c r="I3337" t="s">
        <v>2323</v>
      </c>
      <c r="J3337" t="s">
        <v>1956</v>
      </c>
      <c r="K3337" t="s">
        <v>1909</v>
      </c>
      <c r="L3337" t="s">
        <v>1887</v>
      </c>
      <c r="M3337">
        <v>5</v>
      </c>
      <c r="N3337" s="3">
        <v>95</v>
      </c>
      <c r="O3337" s="3">
        <v>54</v>
      </c>
      <c r="P3337" s="4">
        <v>0</v>
      </c>
      <c r="Q3337" s="3">
        <v>475</v>
      </c>
      <c r="R3337" s="3">
        <v>270</v>
      </c>
      <c r="S3337" s="3">
        <v>205</v>
      </c>
      <c r="T3337" t="s">
        <v>1954</v>
      </c>
      <c r="U3337" t="s">
        <v>72</v>
      </c>
    </row>
    <row r="3338" spans="1:21" x14ac:dyDescent="0.35">
      <c r="A3338" t="s">
        <v>5902</v>
      </c>
      <c r="B3338" s="2">
        <v>45539</v>
      </c>
      <c r="C3338">
        <v>9</v>
      </c>
      <c r="D3338">
        <v>2024</v>
      </c>
      <c r="F3338" t="s">
        <v>735</v>
      </c>
      <c r="G3338" t="s">
        <v>3205</v>
      </c>
      <c r="H3338" t="s">
        <v>1868</v>
      </c>
      <c r="I3338" t="s">
        <v>2014</v>
      </c>
      <c r="J3338" t="s">
        <v>1987</v>
      </c>
      <c r="K3338" t="s">
        <v>1908</v>
      </c>
      <c r="L3338" t="s">
        <v>1890</v>
      </c>
      <c r="M3338">
        <v>1</v>
      </c>
      <c r="N3338" s="3">
        <v>129</v>
      </c>
      <c r="O3338" s="3">
        <v>78</v>
      </c>
      <c r="P3338" s="4">
        <v>0</v>
      </c>
      <c r="Q3338" s="3">
        <v>129</v>
      </c>
      <c r="R3338" s="3">
        <v>78</v>
      </c>
      <c r="S3338" s="3">
        <v>51</v>
      </c>
      <c r="T3338" t="s">
        <v>1954</v>
      </c>
      <c r="U3338" t="s">
        <v>72</v>
      </c>
    </row>
    <row r="3339" spans="1:21" x14ac:dyDescent="0.35">
      <c r="A3339" t="s">
        <v>5903</v>
      </c>
      <c r="B3339" s="2">
        <v>45539</v>
      </c>
      <c r="C3339">
        <v>9</v>
      </c>
      <c r="D3339">
        <v>2024</v>
      </c>
      <c r="F3339" t="s">
        <v>373</v>
      </c>
      <c r="G3339" t="s">
        <v>2331</v>
      </c>
      <c r="H3339" t="s">
        <v>1870</v>
      </c>
      <c r="I3339" t="s">
        <v>2060</v>
      </c>
      <c r="J3339" t="s">
        <v>2114</v>
      </c>
      <c r="K3339" t="s">
        <v>1915</v>
      </c>
      <c r="L3339" t="s">
        <v>1886</v>
      </c>
      <c r="M3339">
        <v>1</v>
      </c>
      <c r="N3339" s="3">
        <v>85</v>
      </c>
      <c r="O3339" s="3">
        <v>41</v>
      </c>
      <c r="P3339" s="4">
        <v>0.05</v>
      </c>
      <c r="Q3339" s="3">
        <v>80.75</v>
      </c>
      <c r="R3339" s="3">
        <v>41</v>
      </c>
      <c r="S3339" s="3">
        <v>39.75</v>
      </c>
      <c r="T3339" t="s">
        <v>1954</v>
      </c>
      <c r="U3339" t="s">
        <v>72</v>
      </c>
    </row>
    <row r="3340" spans="1:21" x14ac:dyDescent="0.35">
      <c r="A3340" t="s">
        <v>5904</v>
      </c>
      <c r="B3340" s="2">
        <v>45539</v>
      </c>
      <c r="C3340">
        <v>9</v>
      </c>
      <c r="D3340">
        <v>2024</v>
      </c>
      <c r="F3340" t="s">
        <v>1197</v>
      </c>
      <c r="G3340" t="s">
        <v>2648</v>
      </c>
      <c r="H3340" t="s">
        <v>1863</v>
      </c>
      <c r="I3340" t="s">
        <v>2033</v>
      </c>
      <c r="J3340" t="s">
        <v>2114</v>
      </c>
      <c r="K3340" t="s">
        <v>1915</v>
      </c>
      <c r="L3340" t="s">
        <v>1886</v>
      </c>
      <c r="M3340">
        <v>1</v>
      </c>
      <c r="N3340" s="3">
        <v>85</v>
      </c>
      <c r="O3340" s="3">
        <v>41</v>
      </c>
      <c r="P3340" s="4">
        <v>0</v>
      </c>
      <c r="Q3340" s="3">
        <v>85</v>
      </c>
      <c r="R3340" s="3">
        <v>41</v>
      </c>
      <c r="S3340" s="3">
        <v>44</v>
      </c>
      <c r="T3340" t="s">
        <v>1954</v>
      </c>
      <c r="U3340" t="s">
        <v>72</v>
      </c>
    </row>
    <row r="3341" spans="1:21" x14ac:dyDescent="0.35">
      <c r="A3341" t="s">
        <v>5905</v>
      </c>
      <c r="B3341" s="2">
        <v>45539</v>
      </c>
      <c r="C3341">
        <v>9</v>
      </c>
      <c r="D3341">
        <v>2024</v>
      </c>
      <c r="F3341" t="s">
        <v>367</v>
      </c>
      <c r="G3341" t="s">
        <v>2569</v>
      </c>
      <c r="H3341" t="s">
        <v>1866</v>
      </c>
      <c r="I3341" t="s">
        <v>1866</v>
      </c>
      <c r="J3341" t="s">
        <v>2067</v>
      </c>
      <c r="K3341" t="s">
        <v>1918</v>
      </c>
      <c r="L3341" t="s">
        <v>1889</v>
      </c>
      <c r="M3341">
        <v>2</v>
      </c>
      <c r="N3341" s="3">
        <v>69</v>
      </c>
      <c r="O3341" s="3">
        <v>37</v>
      </c>
      <c r="P3341" s="4">
        <v>0</v>
      </c>
      <c r="Q3341" s="3">
        <v>138</v>
      </c>
      <c r="R3341" s="3">
        <v>74</v>
      </c>
      <c r="S3341" s="3">
        <v>64</v>
      </c>
      <c r="T3341" t="s">
        <v>1954</v>
      </c>
      <c r="U3341" t="s">
        <v>72</v>
      </c>
    </row>
    <row r="3342" spans="1:21" x14ac:dyDescent="0.35">
      <c r="A3342" t="s">
        <v>5906</v>
      </c>
      <c r="B3342" s="2">
        <v>45539</v>
      </c>
      <c r="C3342">
        <v>9</v>
      </c>
      <c r="D3342">
        <v>2024</v>
      </c>
      <c r="F3342" t="s">
        <v>1065</v>
      </c>
      <c r="G3342" t="s">
        <v>2293</v>
      </c>
      <c r="H3342" t="s">
        <v>1871</v>
      </c>
      <c r="I3342" t="s">
        <v>1966</v>
      </c>
      <c r="J3342" t="s">
        <v>1956</v>
      </c>
      <c r="K3342" t="s">
        <v>1909</v>
      </c>
      <c r="L3342" t="s">
        <v>1887</v>
      </c>
      <c r="M3342">
        <v>3</v>
      </c>
      <c r="N3342" s="3">
        <v>95</v>
      </c>
      <c r="O3342" s="3">
        <v>54</v>
      </c>
      <c r="P3342" s="4">
        <v>0.1</v>
      </c>
      <c r="Q3342" s="3">
        <v>256.5</v>
      </c>
      <c r="R3342" s="3">
        <v>162</v>
      </c>
      <c r="S3342" s="3">
        <v>94.5</v>
      </c>
      <c r="T3342" t="s">
        <v>1954</v>
      </c>
      <c r="U3342" t="s">
        <v>71</v>
      </c>
    </row>
    <row r="3343" spans="1:21" x14ac:dyDescent="0.35">
      <c r="A3343" t="s">
        <v>5907</v>
      </c>
      <c r="B3343" s="2">
        <v>45539</v>
      </c>
      <c r="C3343">
        <v>9</v>
      </c>
      <c r="D3343">
        <v>2024</v>
      </c>
      <c r="F3343" t="s">
        <v>254</v>
      </c>
      <c r="G3343" t="s">
        <v>2361</v>
      </c>
      <c r="H3343" t="s">
        <v>1863</v>
      </c>
      <c r="I3343" t="s">
        <v>2056</v>
      </c>
      <c r="J3343" t="s">
        <v>2034</v>
      </c>
      <c r="K3343" t="s">
        <v>1904</v>
      </c>
      <c r="L3343" t="s">
        <v>1889</v>
      </c>
      <c r="M3343">
        <v>2</v>
      </c>
      <c r="N3343" s="3">
        <v>149</v>
      </c>
      <c r="O3343" s="3">
        <v>91</v>
      </c>
      <c r="P3343" s="4">
        <v>0.05</v>
      </c>
      <c r="Q3343" s="3">
        <v>283.10000000000002</v>
      </c>
      <c r="R3343" s="3">
        <v>182</v>
      </c>
      <c r="S3343" s="3">
        <v>101.1</v>
      </c>
      <c r="T3343" t="s">
        <v>1954</v>
      </c>
      <c r="U3343" t="s">
        <v>72</v>
      </c>
    </row>
    <row r="3344" spans="1:21" x14ac:dyDescent="0.35">
      <c r="A3344" t="s">
        <v>5908</v>
      </c>
      <c r="B3344" s="2">
        <v>45539</v>
      </c>
      <c r="C3344">
        <v>9</v>
      </c>
      <c r="D3344">
        <v>2024</v>
      </c>
      <c r="F3344" t="s">
        <v>224</v>
      </c>
      <c r="G3344" t="s">
        <v>3099</v>
      </c>
      <c r="H3344" t="s">
        <v>1864</v>
      </c>
      <c r="I3344" t="s">
        <v>2211</v>
      </c>
      <c r="J3344" t="s">
        <v>1963</v>
      </c>
      <c r="K3344" t="s">
        <v>1907</v>
      </c>
      <c r="L3344" t="s">
        <v>1890</v>
      </c>
      <c r="M3344">
        <v>2</v>
      </c>
      <c r="N3344" s="3">
        <v>119</v>
      </c>
      <c r="O3344" s="3">
        <v>72</v>
      </c>
      <c r="P3344" s="4">
        <v>0.05</v>
      </c>
      <c r="Q3344" s="3">
        <v>226.1</v>
      </c>
      <c r="R3344" s="3">
        <v>144</v>
      </c>
      <c r="S3344" s="3">
        <v>82.1</v>
      </c>
      <c r="T3344" t="s">
        <v>1954</v>
      </c>
      <c r="U3344" t="s">
        <v>72</v>
      </c>
    </row>
    <row r="3345" spans="1:21" x14ac:dyDescent="0.35">
      <c r="A3345" t="s">
        <v>5909</v>
      </c>
      <c r="B3345" s="2">
        <v>45540</v>
      </c>
      <c r="C3345">
        <v>9</v>
      </c>
      <c r="D3345">
        <v>2024</v>
      </c>
      <c r="F3345" t="s">
        <v>186</v>
      </c>
      <c r="G3345" t="s">
        <v>3304</v>
      </c>
      <c r="H3345" t="s">
        <v>1866</v>
      </c>
      <c r="I3345" t="s">
        <v>1866</v>
      </c>
      <c r="J3345" t="s">
        <v>2064</v>
      </c>
      <c r="K3345" t="s">
        <v>1922</v>
      </c>
      <c r="L3345" t="s">
        <v>1887</v>
      </c>
      <c r="M3345">
        <v>5</v>
      </c>
      <c r="N3345" s="3">
        <v>32</v>
      </c>
      <c r="O3345" s="3">
        <v>14</v>
      </c>
      <c r="P3345" s="4">
        <v>0.05</v>
      </c>
      <c r="Q3345" s="3">
        <v>152</v>
      </c>
      <c r="R3345" s="3">
        <v>70</v>
      </c>
      <c r="S3345" s="3">
        <v>82</v>
      </c>
      <c r="T3345" t="s">
        <v>1954</v>
      </c>
      <c r="U3345" t="s">
        <v>72</v>
      </c>
    </row>
    <row r="3346" spans="1:21" x14ac:dyDescent="0.35">
      <c r="A3346" t="s">
        <v>5910</v>
      </c>
      <c r="B3346" s="2">
        <v>45540</v>
      </c>
      <c r="C3346">
        <v>9</v>
      </c>
      <c r="D3346">
        <v>2024</v>
      </c>
      <c r="F3346" t="s">
        <v>664</v>
      </c>
      <c r="G3346" t="s">
        <v>3927</v>
      </c>
      <c r="H3346" t="s">
        <v>1863</v>
      </c>
      <c r="I3346" t="s">
        <v>1952</v>
      </c>
      <c r="J3346" t="s">
        <v>1997</v>
      </c>
      <c r="K3346" t="s">
        <v>1906</v>
      </c>
      <c r="L3346" t="s">
        <v>1889</v>
      </c>
      <c r="M3346">
        <v>3</v>
      </c>
      <c r="N3346" s="3">
        <v>89</v>
      </c>
      <c r="O3346" s="3">
        <v>48</v>
      </c>
      <c r="P3346" s="4">
        <v>0.05</v>
      </c>
      <c r="Q3346" s="3">
        <v>253.65</v>
      </c>
      <c r="R3346" s="3">
        <v>144</v>
      </c>
      <c r="S3346" s="3">
        <v>109.65</v>
      </c>
      <c r="T3346" t="s">
        <v>1954</v>
      </c>
      <c r="U3346" t="s">
        <v>72</v>
      </c>
    </row>
    <row r="3347" spans="1:21" x14ac:dyDescent="0.35">
      <c r="A3347" t="s">
        <v>5911</v>
      </c>
      <c r="B3347" s="2">
        <v>45540</v>
      </c>
      <c r="C3347">
        <v>9</v>
      </c>
      <c r="D3347">
        <v>2024</v>
      </c>
      <c r="F3347" t="s">
        <v>294</v>
      </c>
      <c r="G3347" t="s">
        <v>2197</v>
      </c>
      <c r="H3347" t="s">
        <v>1870</v>
      </c>
      <c r="I3347" t="s">
        <v>2083</v>
      </c>
      <c r="J3347" t="s">
        <v>1997</v>
      </c>
      <c r="K3347" t="s">
        <v>1906</v>
      </c>
      <c r="L3347" t="s">
        <v>1889</v>
      </c>
      <c r="M3347">
        <v>3</v>
      </c>
      <c r="N3347" s="3">
        <v>89</v>
      </c>
      <c r="O3347" s="3">
        <v>48</v>
      </c>
      <c r="P3347" s="4">
        <v>0.1</v>
      </c>
      <c r="Q3347" s="3">
        <v>240.3</v>
      </c>
      <c r="R3347" s="3">
        <v>144</v>
      </c>
      <c r="S3347" s="3">
        <v>96.3</v>
      </c>
      <c r="T3347" t="s">
        <v>1954</v>
      </c>
      <c r="U3347" t="s">
        <v>72</v>
      </c>
    </row>
    <row r="3348" spans="1:21" x14ac:dyDescent="0.35">
      <c r="A3348" t="s">
        <v>5912</v>
      </c>
      <c r="B3348" s="2">
        <v>45540</v>
      </c>
      <c r="C3348">
        <v>9</v>
      </c>
      <c r="D3348">
        <v>2024</v>
      </c>
      <c r="F3348" t="s">
        <v>896</v>
      </c>
      <c r="G3348" t="s">
        <v>2641</v>
      </c>
      <c r="H3348" t="s">
        <v>1872</v>
      </c>
      <c r="I3348" t="s">
        <v>2076</v>
      </c>
      <c r="J3348" t="s">
        <v>2067</v>
      </c>
      <c r="K3348" t="s">
        <v>1918</v>
      </c>
      <c r="L3348" t="s">
        <v>1889</v>
      </c>
      <c r="M3348">
        <v>1</v>
      </c>
      <c r="N3348" s="3">
        <v>69</v>
      </c>
      <c r="O3348" s="3">
        <v>37</v>
      </c>
      <c r="P3348" s="4">
        <v>0</v>
      </c>
      <c r="Q3348" s="3">
        <v>69</v>
      </c>
      <c r="R3348" s="3">
        <v>37</v>
      </c>
      <c r="S3348" s="3">
        <v>32</v>
      </c>
      <c r="T3348" t="s">
        <v>1954</v>
      </c>
      <c r="U3348" t="s">
        <v>72</v>
      </c>
    </row>
    <row r="3349" spans="1:21" x14ac:dyDescent="0.35">
      <c r="A3349" t="s">
        <v>5913</v>
      </c>
      <c r="B3349" s="2">
        <v>45540</v>
      </c>
      <c r="C3349">
        <v>9</v>
      </c>
      <c r="D3349">
        <v>2024</v>
      </c>
      <c r="F3349" t="s">
        <v>1184</v>
      </c>
      <c r="G3349" t="s">
        <v>2336</v>
      </c>
      <c r="H3349" t="s">
        <v>1864</v>
      </c>
      <c r="I3349" t="s">
        <v>2101</v>
      </c>
      <c r="J3349" t="s">
        <v>2120</v>
      </c>
      <c r="K3349" t="s">
        <v>1926</v>
      </c>
      <c r="L3349" t="s">
        <v>1885</v>
      </c>
      <c r="M3349">
        <v>1</v>
      </c>
      <c r="N3349" s="3">
        <v>28</v>
      </c>
      <c r="O3349" s="3">
        <v>13</v>
      </c>
      <c r="P3349" s="4">
        <v>0.05</v>
      </c>
      <c r="Q3349" s="3">
        <v>26.6</v>
      </c>
      <c r="R3349" s="3">
        <v>13</v>
      </c>
      <c r="S3349" s="3">
        <v>13.6</v>
      </c>
      <c r="T3349" t="s">
        <v>1954</v>
      </c>
      <c r="U3349" t="s">
        <v>72</v>
      </c>
    </row>
    <row r="3350" spans="1:21" x14ac:dyDescent="0.35">
      <c r="A3350" t="s">
        <v>5914</v>
      </c>
      <c r="B3350" s="2">
        <v>45540</v>
      </c>
      <c r="C3350">
        <v>9</v>
      </c>
      <c r="D3350">
        <v>2024</v>
      </c>
      <c r="F3350" t="s">
        <v>1586</v>
      </c>
      <c r="G3350" t="s">
        <v>2784</v>
      </c>
      <c r="H3350" t="s">
        <v>1866</v>
      </c>
      <c r="I3350" t="s">
        <v>1866</v>
      </c>
      <c r="J3350" t="s">
        <v>2120</v>
      </c>
      <c r="K3350" t="s">
        <v>1926</v>
      </c>
      <c r="L3350" t="s">
        <v>1885</v>
      </c>
      <c r="M3350">
        <v>2</v>
      </c>
      <c r="N3350" s="3">
        <v>28</v>
      </c>
      <c r="O3350" s="3">
        <v>13</v>
      </c>
      <c r="P3350" s="4">
        <v>0</v>
      </c>
      <c r="Q3350" s="3">
        <v>56</v>
      </c>
      <c r="R3350" s="3">
        <v>26</v>
      </c>
      <c r="S3350" s="3">
        <v>30</v>
      </c>
      <c r="T3350" t="s">
        <v>1954</v>
      </c>
      <c r="U3350" t="s">
        <v>72</v>
      </c>
    </row>
    <row r="3351" spans="1:21" x14ac:dyDescent="0.35">
      <c r="A3351" t="s">
        <v>5915</v>
      </c>
      <c r="B3351" s="2">
        <v>45540</v>
      </c>
      <c r="C3351">
        <v>9</v>
      </c>
      <c r="D3351">
        <v>2024</v>
      </c>
      <c r="F3351" t="s">
        <v>526</v>
      </c>
      <c r="G3351" t="s">
        <v>3013</v>
      </c>
      <c r="H3351" t="s">
        <v>1864</v>
      </c>
      <c r="I3351" t="s">
        <v>2087</v>
      </c>
      <c r="J3351" t="s">
        <v>2011</v>
      </c>
      <c r="K3351" t="s">
        <v>1927</v>
      </c>
      <c r="L3351" t="s">
        <v>1885</v>
      </c>
      <c r="M3351">
        <v>1</v>
      </c>
      <c r="N3351" s="3">
        <v>24</v>
      </c>
      <c r="O3351" s="3">
        <v>10</v>
      </c>
      <c r="P3351" s="4">
        <v>0.15</v>
      </c>
      <c r="Q3351" s="3">
        <v>20.399999999999999</v>
      </c>
      <c r="R3351" s="3">
        <v>10</v>
      </c>
      <c r="S3351" s="3">
        <v>10.4</v>
      </c>
      <c r="T3351" t="s">
        <v>1954</v>
      </c>
      <c r="U3351" t="s">
        <v>72</v>
      </c>
    </row>
    <row r="3352" spans="1:21" x14ac:dyDescent="0.35">
      <c r="A3352" t="s">
        <v>5916</v>
      </c>
      <c r="B3352" s="2">
        <v>45540</v>
      </c>
      <c r="C3352">
        <v>9</v>
      </c>
      <c r="D3352">
        <v>2024</v>
      </c>
      <c r="F3352" t="s">
        <v>101</v>
      </c>
      <c r="G3352" t="s">
        <v>2630</v>
      </c>
      <c r="H3352" t="s">
        <v>1872</v>
      </c>
      <c r="I3352" t="s">
        <v>2152</v>
      </c>
      <c r="J3352" t="s">
        <v>2001</v>
      </c>
      <c r="K3352" t="s">
        <v>1911</v>
      </c>
      <c r="L3352" t="s">
        <v>1886</v>
      </c>
      <c r="M3352">
        <v>2</v>
      </c>
      <c r="N3352" s="3">
        <v>58</v>
      </c>
      <c r="O3352" s="3">
        <v>25</v>
      </c>
      <c r="P3352" s="4">
        <v>0.05</v>
      </c>
      <c r="Q3352" s="3">
        <v>110.2</v>
      </c>
      <c r="R3352" s="3">
        <v>50</v>
      </c>
      <c r="S3352" s="3">
        <v>60.2</v>
      </c>
      <c r="T3352" t="s">
        <v>1954</v>
      </c>
      <c r="U3352" t="s">
        <v>72</v>
      </c>
    </row>
    <row r="3353" spans="1:21" x14ac:dyDescent="0.35">
      <c r="A3353" t="s">
        <v>5917</v>
      </c>
      <c r="B3353" s="2">
        <v>45540</v>
      </c>
      <c r="C3353">
        <v>9</v>
      </c>
      <c r="D3353">
        <v>2024</v>
      </c>
      <c r="F3353" t="s">
        <v>234</v>
      </c>
      <c r="G3353" t="s">
        <v>2932</v>
      </c>
      <c r="H3353" t="s">
        <v>1866</v>
      </c>
      <c r="I3353" t="s">
        <v>1866</v>
      </c>
      <c r="J3353" t="s">
        <v>1987</v>
      </c>
      <c r="K3353" t="s">
        <v>1908</v>
      </c>
      <c r="L3353" t="s">
        <v>1890</v>
      </c>
      <c r="M3353">
        <v>1</v>
      </c>
      <c r="N3353" s="3">
        <v>129</v>
      </c>
      <c r="O3353" s="3">
        <v>78</v>
      </c>
      <c r="P3353" s="4">
        <v>0</v>
      </c>
      <c r="Q3353" s="3">
        <v>129</v>
      </c>
      <c r="R3353" s="3">
        <v>78</v>
      </c>
      <c r="S3353" s="3">
        <v>51</v>
      </c>
      <c r="T3353" t="s">
        <v>1954</v>
      </c>
      <c r="U3353" t="s">
        <v>72</v>
      </c>
    </row>
    <row r="3354" spans="1:21" x14ac:dyDescent="0.35">
      <c r="A3354" t="s">
        <v>5918</v>
      </c>
      <c r="B3354" s="2">
        <v>45540</v>
      </c>
      <c r="C3354">
        <v>9</v>
      </c>
      <c r="D3354">
        <v>2024</v>
      </c>
      <c r="F3354" t="s">
        <v>381</v>
      </c>
      <c r="G3354" t="s">
        <v>2194</v>
      </c>
      <c r="H3354" t="s">
        <v>1873</v>
      </c>
      <c r="I3354" t="s">
        <v>2070</v>
      </c>
      <c r="J3354" t="s">
        <v>2114</v>
      </c>
      <c r="K3354" t="s">
        <v>1915</v>
      </c>
      <c r="L3354" t="s">
        <v>1886</v>
      </c>
      <c r="M3354">
        <v>3</v>
      </c>
      <c r="N3354" s="3">
        <v>85</v>
      </c>
      <c r="O3354" s="3">
        <v>41</v>
      </c>
      <c r="P3354" s="4">
        <v>0.05</v>
      </c>
      <c r="Q3354" s="3">
        <v>242.25</v>
      </c>
      <c r="R3354" s="3">
        <v>123</v>
      </c>
      <c r="S3354" s="3">
        <v>119.25</v>
      </c>
      <c r="T3354" t="s">
        <v>1954</v>
      </c>
      <c r="U3354" t="s">
        <v>72</v>
      </c>
    </row>
    <row r="3355" spans="1:21" x14ac:dyDescent="0.35">
      <c r="A3355" t="s">
        <v>5919</v>
      </c>
      <c r="B3355" s="2">
        <v>45540</v>
      </c>
      <c r="C3355">
        <v>9</v>
      </c>
      <c r="D3355">
        <v>2024</v>
      </c>
      <c r="F3355" t="s">
        <v>783</v>
      </c>
      <c r="G3355" t="s">
        <v>2240</v>
      </c>
      <c r="H3355" t="s">
        <v>1863</v>
      </c>
      <c r="I3355" t="s">
        <v>2051</v>
      </c>
      <c r="J3355" t="s">
        <v>1953</v>
      </c>
      <c r="K3355" t="s">
        <v>1905</v>
      </c>
      <c r="L3355" t="s">
        <v>1888</v>
      </c>
      <c r="M3355">
        <v>1</v>
      </c>
      <c r="N3355" s="3">
        <v>120</v>
      </c>
      <c r="O3355" s="3">
        <v>63</v>
      </c>
      <c r="P3355" s="4">
        <v>0.05</v>
      </c>
      <c r="Q3355" s="3">
        <v>114</v>
      </c>
      <c r="R3355" s="3">
        <v>63</v>
      </c>
      <c r="S3355" s="3">
        <v>51</v>
      </c>
      <c r="T3355" t="s">
        <v>1954</v>
      </c>
      <c r="U3355" t="s">
        <v>72</v>
      </c>
    </row>
    <row r="3356" spans="1:21" x14ac:dyDescent="0.35">
      <c r="A3356" t="s">
        <v>5920</v>
      </c>
      <c r="B3356" s="2">
        <v>45540</v>
      </c>
      <c r="C3356">
        <v>9</v>
      </c>
      <c r="D3356">
        <v>2024</v>
      </c>
      <c r="F3356" t="s">
        <v>240</v>
      </c>
      <c r="G3356" t="s">
        <v>3299</v>
      </c>
      <c r="H3356" t="s">
        <v>1871</v>
      </c>
      <c r="I3356" t="s">
        <v>1966</v>
      </c>
      <c r="J3356" t="s">
        <v>2064</v>
      </c>
      <c r="K3356" t="s">
        <v>1922</v>
      </c>
      <c r="L3356" t="s">
        <v>1887</v>
      </c>
      <c r="M3356">
        <v>3</v>
      </c>
      <c r="N3356" s="3">
        <v>32</v>
      </c>
      <c r="O3356" s="3">
        <v>14</v>
      </c>
      <c r="P3356" s="4">
        <v>0</v>
      </c>
      <c r="Q3356" s="3">
        <v>96</v>
      </c>
      <c r="R3356" s="3">
        <v>42</v>
      </c>
      <c r="S3356" s="3">
        <v>54</v>
      </c>
      <c r="T3356" t="s">
        <v>1954</v>
      </c>
      <c r="U3356" t="s">
        <v>72</v>
      </c>
    </row>
    <row r="3357" spans="1:21" x14ac:dyDescent="0.35">
      <c r="A3357" t="s">
        <v>5921</v>
      </c>
      <c r="B3357" s="2">
        <v>45541</v>
      </c>
      <c r="C3357">
        <v>9</v>
      </c>
      <c r="D3357">
        <v>2024</v>
      </c>
      <c r="F3357" t="s">
        <v>596</v>
      </c>
      <c r="G3357" t="s">
        <v>2298</v>
      </c>
      <c r="H3357" t="s">
        <v>1875</v>
      </c>
      <c r="I3357" t="s">
        <v>1981</v>
      </c>
      <c r="J3357" t="s">
        <v>2162</v>
      </c>
      <c r="K3357" t="s">
        <v>1921</v>
      </c>
      <c r="L3357" t="s">
        <v>1889</v>
      </c>
      <c r="M3357">
        <v>1</v>
      </c>
      <c r="N3357" s="3">
        <v>55</v>
      </c>
      <c r="O3357" s="3">
        <v>27</v>
      </c>
      <c r="P3357" s="4">
        <v>0</v>
      </c>
      <c r="Q3357" s="3">
        <v>55</v>
      </c>
      <c r="R3357" s="3">
        <v>27</v>
      </c>
      <c r="S3357" s="3">
        <v>28</v>
      </c>
      <c r="T3357" t="s">
        <v>1954</v>
      </c>
      <c r="U3357" t="s">
        <v>72</v>
      </c>
    </row>
    <row r="3358" spans="1:21" x14ac:dyDescent="0.35">
      <c r="A3358" t="s">
        <v>5922</v>
      </c>
      <c r="B3358" s="2">
        <v>45541</v>
      </c>
      <c r="C3358">
        <v>9</v>
      </c>
      <c r="D3358">
        <v>2024</v>
      </c>
      <c r="F3358" t="s">
        <v>259</v>
      </c>
      <c r="G3358" t="s">
        <v>2537</v>
      </c>
      <c r="H3358" t="s">
        <v>1875</v>
      </c>
      <c r="I3358" t="s">
        <v>2054</v>
      </c>
      <c r="J3358" t="s">
        <v>2120</v>
      </c>
      <c r="K3358" t="s">
        <v>1926</v>
      </c>
      <c r="L3358" t="s">
        <v>1885</v>
      </c>
      <c r="M3358">
        <v>1</v>
      </c>
      <c r="N3358" s="3">
        <v>28</v>
      </c>
      <c r="O3358" s="3">
        <v>13</v>
      </c>
      <c r="P3358" s="4">
        <v>0.1</v>
      </c>
      <c r="Q3358" s="3">
        <v>25.2</v>
      </c>
      <c r="R3358" s="3">
        <v>13</v>
      </c>
      <c r="S3358" s="3">
        <v>12.2</v>
      </c>
      <c r="T3358" t="s">
        <v>1954</v>
      </c>
      <c r="U3358" t="s">
        <v>72</v>
      </c>
    </row>
    <row r="3359" spans="1:21" x14ac:dyDescent="0.35">
      <c r="A3359" t="s">
        <v>5923</v>
      </c>
      <c r="B3359" s="2">
        <v>45541</v>
      </c>
      <c r="C3359">
        <v>9</v>
      </c>
      <c r="D3359">
        <v>2024</v>
      </c>
      <c r="F3359" t="s">
        <v>225</v>
      </c>
      <c r="G3359" t="s">
        <v>2124</v>
      </c>
      <c r="H3359" t="s">
        <v>1875</v>
      </c>
      <c r="I3359" t="s">
        <v>1970</v>
      </c>
      <c r="J3359" t="s">
        <v>1987</v>
      </c>
      <c r="K3359" t="s">
        <v>1908</v>
      </c>
      <c r="L3359" t="s">
        <v>1890</v>
      </c>
      <c r="M3359">
        <v>1</v>
      </c>
      <c r="N3359" s="3">
        <v>129</v>
      </c>
      <c r="O3359" s="3">
        <v>78</v>
      </c>
      <c r="P3359" s="4">
        <v>0</v>
      </c>
      <c r="Q3359" s="3">
        <v>129</v>
      </c>
      <c r="R3359" s="3">
        <v>78</v>
      </c>
      <c r="S3359" s="3">
        <v>51</v>
      </c>
      <c r="T3359" t="s">
        <v>1954</v>
      </c>
      <c r="U3359" t="s">
        <v>72</v>
      </c>
    </row>
    <row r="3360" spans="1:21" x14ac:dyDescent="0.35">
      <c r="A3360" t="s">
        <v>5924</v>
      </c>
      <c r="B3360" s="2">
        <v>45541</v>
      </c>
      <c r="C3360">
        <v>9</v>
      </c>
      <c r="D3360">
        <v>2024</v>
      </c>
      <c r="F3360" t="s">
        <v>157</v>
      </c>
      <c r="G3360" t="s">
        <v>3299</v>
      </c>
      <c r="H3360" t="s">
        <v>1863</v>
      </c>
      <c r="I3360" t="s">
        <v>2033</v>
      </c>
      <c r="J3360" t="s">
        <v>2162</v>
      </c>
      <c r="K3360" t="s">
        <v>1921</v>
      </c>
      <c r="L3360" t="s">
        <v>1889</v>
      </c>
      <c r="M3360">
        <v>2</v>
      </c>
      <c r="N3360" s="3">
        <v>55</v>
      </c>
      <c r="O3360" s="3">
        <v>27</v>
      </c>
      <c r="P3360" s="4">
        <v>0.1</v>
      </c>
      <c r="Q3360" s="3">
        <v>99</v>
      </c>
      <c r="R3360" s="3">
        <v>54</v>
      </c>
      <c r="S3360" s="3">
        <v>45</v>
      </c>
      <c r="T3360" t="s">
        <v>1954</v>
      </c>
      <c r="U3360" t="s">
        <v>72</v>
      </c>
    </row>
    <row r="3361" spans="1:21" x14ac:dyDescent="0.35">
      <c r="A3361" t="s">
        <v>5925</v>
      </c>
      <c r="B3361" s="2">
        <v>45541</v>
      </c>
      <c r="C3361">
        <v>9</v>
      </c>
      <c r="D3361">
        <v>2024</v>
      </c>
      <c r="F3361" t="s">
        <v>1647</v>
      </c>
      <c r="G3361" t="s">
        <v>2901</v>
      </c>
      <c r="H3361" t="s">
        <v>1872</v>
      </c>
      <c r="I3361" t="s">
        <v>2152</v>
      </c>
      <c r="J3361" t="s">
        <v>2023</v>
      </c>
      <c r="K3361" t="s">
        <v>1912</v>
      </c>
      <c r="L3361" t="s">
        <v>1890</v>
      </c>
      <c r="M3361">
        <v>4</v>
      </c>
      <c r="N3361" s="3">
        <v>249</v>
      </c>
      <c r="O3361" s="3">
        <v>168</v>
      </c>
      <c r="P3361" s="4">
        <v>0.1</v>
      </c>
      <c r="Q3361" s="3">
        <v>896.4</v>
      </c>
      <c r="R3361" s="3">
        <v>672</v>
      </c>
      <c r="S3361" s="3">
        <v>224.4</v>
      </c>
      <c r="T3361" t="s">
        <v>1954</v>
      </c>
      <c r="U3361" t="s">
        <v>72</v>
      </c>
    </row>
    <row r="3362" spans="1:21" x14ac:dyDescent="0.35">
      <c r="A3362" t="s">
        <v>5926</v>
      </c>
      <c r="B3362" s="2">
        <v>45541</v>
      </c>
      <c r="C3362">
        <v>9</v>
      </c>
      <c r="D3362">
        <v>2024</v>
      </c>
      <c r="F3362" t="s">
        <v>686</v>
      </c>
      <c r="G3362" t="s">
        <v>2752</v>
      </c>
      <c r="H3362" t="s">
        <v>1871</v>
      </c>
      <c r="I3362" t="s">
        <v>1966</v>
      </c>
      <c r="J3362" t="s">
        <v>2120</v>
      </c>
      <c r="K3362" t="s">
        <v>1926</v>
      </c>
      <c r="L3362" t="s">
        <v>1885</v>
      </c>
      <c r="M3362">
        <v>1</v>
      </c>
      <c r="N3362" s="3">
        <v>28</v>
      </c>
      <c r="O3362" s="3">
        <v>13</v>
      </c>
      <c r="P3362" s="4">
        <v>0.05</v>
      </c>
      <c r="Q3362" s="3">
        <v>26.6</v>
      </c>
      <c r="R3362" s="3">
        <v>13</v>
      </c>
      <c r="S3362" s="3">
        <v>13.6</v>
      </c>
      <c r="T3362" t="s">
        <v>1954</v>
      </c>
      <c r="U3362" t="s">
        <v>72</v>
      </c>
    </row>
    <row r="3363" spans="1:21" x14ac:dyDescent="0.35">
      <c r="A3363" t="s">
        <v>5927</v>
      </c>
      <c r="B3363" s="2">
        <v>45541</v>
      </c>
      <c r="C3363">
        <v>9</v>
      </c>
      <c r="D3363">
        <v>2024</v>
      </c>
      <c r="F3363" t="s">
        <v>252</v>
      </c>
      <c r="G3363" t="s">
        <v>2356</v>
      </c>
      <c r="H3363" t="s">
        <v>1868</v>
      </c>
      <c r="I3363" t="s">
        <v>2014</v>
      </c>
      <c r="J3363" t="s">
        <v>2067</v>
      </c>
      <c r="K3363" t="s">
        <v>1918</v>
      </c>
      <c r="L3363" t="s">
        <v>1889</v>
      </c>
      <c r="M3363">
        <v>2</v>
      </c>
      <c r="N3363" s="3">
        <v>69</v>
      </c>
      <c r="O3363" s="3">
        <v>37</v>
      </c>
      <c r="P3363" s="4">
        <v>0.05</v>
      </c>
      <c r="Q3363" s="3">
        <v>131.1</v>
      </c>
      <c r="R3363" s="3">
        <v>74</v>
      </c>
      <c r="S3363" s="3">
        <v>57.1</v>
      </c>
      <c r="T3363" t="s">
        <v>1954</v>
      </c>
      <c r="U3363" t="s">
        <v>72</v>
      </c>
    </row>
    <row r="3364" spans="1:21" x14ac:dyDescent="0.35">
      <c r="A3364" t="s">
        <v>5928</v>
      </c>
      <c r="B3364" s="2">
        <v>45541</v>
      </c>
      <c r="C3364">
        <v>9</v>
      </c>
      <c r="D3364">
        <v>2024</v>
      </c>
      <c r="F3364" t="s">
        <v>1594</v>
      </c>
      <c r="G3364" t="s">
        <v>2717</v>
      </c>
      <c r="H3364" t="s">
        <v>1864</v>
      </c>
      <c r="I3364" t="s">
        <v>2087</v>
      </c>
      <c r="J3364" t="s">
        <v>1971</v>
      </c>
      <c r="K3364" t="s">
        <v>1920</v>
      </c>
      <c r="L3364" t="s">
        <v>1886</v>
      </c>
      <c r="M3364">
        <v>1</v>
      </c>
      <c r="N3364" s="3">
        <v>45</v>
      </c>
      <c r="O3364" s="3">
        <v>19</v>
      </c>
      <c r="P3364" s="4">
        <v>0.05</v>
      </c>
      <c r="Q3364" s="3">
        <v>42.75</v>
      </c>
      <c r="R3364" s="3">
        <v>19</v>
      </c>
      <c r="S3364" s="3">
        <v>23.75</v>
      </c>
      <c r="T3364" t="s">
        <v>1954</v>
      </c>
      <c r="U3364" t="s">
        <v>72</v>
      </c>
    </row>
    <row r="3365" spans="1:21" x14ac:dyDescent="0.35">
      <c r="A3365" t="s">
        <v>5929</v>
      </c>
      <c r="B3365" s="2">
        <v>45541</v>
      </c>
      <c r="C3365">
        <v>9</v>
      </c>
      <c r="D3365">
        <v>2024</v>
      </c>
      <c r="F3365" t="s">
        <v>1514</v>
      </c>
      <c r="G3365" t="s">
        <v>2778</v>
      </c>
      <c r="H3365" t="s">
        <v>1873</v>
      </c>
      <c r="I3365" t="s">
        <v>2070</v>
      </c>
      <c r="J3365" t="s">
        <v>2120</v>
      </c>
      <c r="K3365" t="s">
        <v>1926</v>
      </c>
      <c r="L3365" t="s">
        <v>1885</v>
      </c>
      <c r="M3365">
        <v>2</v>
      </c>
      <c r="N3365" s="3">
        <v>28</v>
      </c>
      <c r="O3365" s="3">
        <v>13</v>
      </c>
      <c r="P3365" s="4">
        <v>0.05</v>
      </c>
      <c r="Q3365" s="3">
        <v>53.2</v>
      </c>
      <c r="R3365" s="3">
        <v>26</v>
      </c>
      <c r="S3365" s="3">
        <v>27.2</v>
      </c>
      <c r="T3365" t="s">
        <v>1954</v>
      </c>
      <c r="U3365" t="s">
        <v>72</v>
      </c>
    </row>
    <row r="3366" spans="1:21" x14ac:dyDescent="0.35">
      <c r="A3366" t="s">
        <v>5930</v>
      </c>
      <c r="B3366" s="2">
        <v>45541</v>
      </c>
      <c r="C3366">
        <v>9</v>
      </c>
      <c r="D3366">
        <v>2024</v>
      </c>
      <c r="F3366" t="s">
        <v>429</v>
      </c>
      <c r="G3366" t="s">
        <v>2480</v>
      </c>
      <c r="H3366" t="s">
        <v>1870</v>
      </c>
      <c r="I3366" t="s">
        <v>2192</v>
      </c>
      <c r="J3366" t="s">
        <v>2023</v>
      </c>
      <c r="K3366" t="s">
        <v>1912</v>
      </c>
      <c r="L3366" t="s">
        <v>1890</v>
      </c>
      <c r="M3366">
        <v>5</v>
      </c>
      <c r="N3366" s="3">
        <v>249</v>
      </c>
      <c r="O3366" s="3">
        <v>168</v>
      </c>
      <c r="P3366" s="4">
        <v>0.05</v>
      </c>
      <c r="Q3366" s="3">
        <v>1182.75</v>
      </c>
      <c r="R3366" s="3">
        <v>840</v>
      </c>
      <c r="S3366" s="3">
        <v>342.75</v>
      </c>
      <c r="T3366" t="s">
        <v>1954</v>
      </c>
      <c r="U3366" t="s">
        <v>72</v>
      </c>
    </row>
    <row r="3367" spans="1:21" x14ac:dyDescent="0.35">
      <c r="A3367" t="s">
        <v>5931</v>
      </c>
      <c r="B3367" s="2">
        <v>45541</v>
      </c>
      <c r="C3367">
        <v>9</v>
      </c>
      <c r="D3367">
        <v>2024</v>
      </c>
      <c r="F3367" t="s">
        <v>94</v>
      </c>
      <c r="G3367" t="s">
        <v>62</v>
      </c>
      <c r="H3367" t="s">
        <v>1863</v>
      </c>
      <c r="I3367" t="s">
        <v>2056</v>
      </c>
      <c r="J3367" t="s">
        <v>1997</v>
      </c>
      <c r="K3367" t="s">
        <v>1906</v>
      </c>
      <c r="L3367" t="s">
        <v>1889</v>
      </c>
      <c r="M3367">
        <v>2</v>
      </c>
      <c r="N3367" s="3">
        <v>89</v>
      </c>
      <c r="O3367" s="3">
        <v>48</v>
      </c>
      <c r="P3367" s="4">
        <v>0.1</v>
      </c>
      <c r="Q3367" s="3">
        <v>160.19999999999999</v>
      </c>
      <c r="R3367" s="3">
        <v>96</v>
      </c>
      <c r="S3367" s="3">
        <v>64.2</v>
      </c>
      <c r="T3367" t="s">
        <v>1954</v>
      </c>
      <c r="U3367" t="s">
        <v>72</v>
      </c>
    </row>
    <row r="3368" spans="1:21" x14ac:dyDescent="0.35">
      <c r="A3368" t="s">
        <v>5932</v>
      </c>
      <c r="B3368" s="2">
        <v>45541</v>
      </c>
      <c r="C3368">
        <v>9</v>
      </c>
      <c r="D3368">
        <v>2024</v>
      </c>
      <c r="F3368" t="s">
        <v>556</v>
      </c>
      <c r="G3368" t="s">
        <v>5067</v>
      </c>
      <c r="H3368" t="s">
        <v>1871</v>
      </c>
      <c r="I3368" t="s">
        <v>2234</v>
      </c>
      <c r="J3368" t="s">
        <v>2064</v>
      </c>
      <c r="K3368" t="s">
        <v>1922</v>
      </c>
      <c r="L3368" t="s">
        <v>1887</v>
      </c>
      <c r="M3368">
        <v>1</v>
      </c>
      <c r="N3368" s="3">
        <v>32</v>
      </c>
      <c r="O3368" s="3">
        <v>14</v>
      </c>
      <c r="P3368" s="4">
        <v>0.1</v>
      </c>
      <c r="Q3368" s="3">
        <v>28.8</v>
      </c>
      <c r="R3368" s="3">
        <v>14</v>
      </c>
      <c r="S3368" s="3">
        <v>14.8</v>
      </c>
      <c r="T3368" t="s">
        <v>1954</v>
      </c>
      <c r="U3368" t="s">
        <v>72</v>
      </c>
    </row>
    <row r="3369" spans="1:21" x14ac:dyDescent="0.35">
      <c r="A3369" t="s">
        <v>5933</v>
      </c>
      <c r="B3369" s="2">
        <v>45541</v>
      </c>
      <c r="C3369">
        <v>9</v>
      </c>
      <c r="D3369">
        <v>2024</v>
      </c>
      <c r="F3369" t="s">
        <v>229</v>
      </c>
      <c r="G3369" t="s">
        <v>2048</v>
      </c>
      <c r="H3369" t="s">
        <v>1872</v>
      </c>
      <c r="I3369" t="s">
        <v>1986</v>
      </c>
      <c r="J3369" t="s">
        <v>2015</v>
      </c>
      <c r="K3369" t="s">
        <v>1914</v>
      </c>
      <c r="L3369" t="s">
        <v>1888</v>
      </c>
      <c r="M3369">
        <v>1</v>
      </c>
      <c r="N3369" s="3">
        <v>65</v>
      </c>
      <c r="O3369" s="3">
        <v>32</v>
      </c>
      <c r="P3369" s="4">
        <v>0</v>
      </c>
      <c r="Q3369" s="3">
        <v>65</v>
      </c>
      <c r="R3369" s="3">
        <v>32</v>
      </c>
      <c r="S3369" s="3">
        <v>33</v>
      </c>
      <c r="T3369" t="s">
        <v>1954</v>
      </c>
      <c r="U3369" t="s">
        <v>72</v>
      </c>
    </row>
    <row r="3370" spans="1:21" x14ac:dyDescent="0.35">
      <c r="A3370" t="s">
        <v>5934</v>
      </c>
      <c r="B3370" s="2">
        <v>45541</v>
      </c>
      <c r="C3370">
        <v>9</v>
      </c>
      <c r="D3370">
        <v>2024</v>
      </c>
      <c r="F3370" t="s">
        <v>455</v>
      </c>
      <c r="G3370" t="s">
        <v>2278</v>
      </c>
      <c r="H3370" t="s">
        <v>1863</v>
      </c>
      <c r="I3370" t="s">
        <v>1952</v>
      </c>
      <c r="J3370" t="s">
        <v>1953</v>
      </c>
      <c r="K3370" t="s">
        <v>1905</v>
      </c>
      <c r="L3370" t="s">
        <v>1888</v>
      </c>
      <c r="M3370">
        <v>1</v>
      </c>
      <c r="N3370" s="3">
        <v>120</v>
      </c>
      <c r="O3370" s="3">
        <v>63</v>
      </c>
      <c r="P3370" s="4">
        <v>0.05</v>
      </c>
      <c r="Q3370" s="3">
        <v>114</v>
      </c>
      <c r="R3370" s="3">
        <v>63</v>
      </c>
      <c r="S3370" s="3">
        <v>51</v>
      </c>
      <c r="T3370" t="s">
        <v>1954</v>
      </c>
      <c r="U3370" t="s">
        <v>72</v>
      </c>
    </row>
    <row r="3371" spans="1:21" x14ac:dyDescent="0.35">
      <c r="A3371" t="s">
        <v>5935</v>
      </c>
      <c r="B3371" s="2">
        <v>45541</v>
      </c>
      <c r="C3371">
        <v>9</v>
      </c>
      <c r="D3371">
        <v>2024</v>
      </c>
      <c r="F3371" t="s">
        <v>1130</v>
      </c>
      <c r="G3371" t="s">
        <v>2252</v>
      </c>
      <c r="H3371" t="s">
        <v>1868</v>
      </c>
      <c r="I3371" t="s">
        <v>1959</v>
      </c>
      <c r="J3371" t="s">
        <v>1956</v>
      </c>
      <c r="K3371" t="s">
        <v>1909</v>
      </c>
      <c r="L3371" t="s">
        <v>1887</v>
      </c>
      <c r="M3371">
        <v>2</v>
      </c>
      <c r="N3371" s="3">
        <v>95</v>
      </c>
      <c r="O3371" s="3">
        <v>54</v>
      </c>
      <c r="P3371" s="4">
        <v>0.1</v>
      </c>
      <c r="Q3371" s="3">
        <v>171</v>
      </c>
      <c r="R3371" s="3">
        <v>108</v>
      </c>
      <c r="S3371" s="3">
        <v>63</v>
      </c>
      <c r="T3371" t="s">
        <v>1954</v>
      </c>
      <c r="U3371" t="s">
        <v>72</v>
      </c>
    </row>
    <row r="3372" spans="1:21" x14ac:dyDescent="0.35">
      <c r="A3372" t="s">
        <v>5936</v>
      </c>
      <c r="B3372" s="2">
        <v>45542</v>
      </c>
      <c r="C3372">
        <v>9</v>
      </c>
      <c r="D3372">
        <v>2024</v>
      </c>
      <c r="F3372" t="s">
        <v>1102</v>
      </c>
      <c r="G3372" t="s">
        <v>3328</v>
      </c>
      <c r="H3372" t="s">
        <v>1864</v>
      </c>
      <c r="I3372" t="s">
        <v>2101</v>
      </c>
      <c r="J3372" t="s">
        <v>1971</v>
      </c>
      <c r="K3372" t="s">
        <v>1920</v>
      </c>
      <c r="L3372" t="s">
        <v>1886</v>
      </c>
      <c r="M3372">
        <v>1</v>
      </c>
      <c r="N3372" s="3">
        <v>45</v>
      </c>
      <c r="O3372" s="3">
        <v>19</v>
      </c>
      <c r="P3372" s="4">
        <v>0.05</v>
      </c>
      <c r="Q3372" s="3">
        <v>42.75</v>
      </c>
      <c r="R3372" s="3">
        <v>19</v>
      </c>
      <c r="S3372" s="3">
        <v>23.75</v>
      </c>
      <c r="T3372" t="s">
        <v>1954</v>
      </c>
      <c r="U3372" t="s">
        <v>72</v>
      </c>
    </row>
    <row r="3373" spans="1:21" x14ac:dyDescent="0.35">
      <c r="A3373" t="s">
        <v>5937</v>
      </c>
      <c r="B3373" s="2">
        <v>45542</v>
      </c>
      <c r="C3373">
        <v>9</v>
      </c>
      <c r="D3373">
        <v>2024</v>
      </c>
      <c r="F3373" t="s">
        <v>1063</v>
      </c>
      <c r="G3373" t="s">
        <v>2934</v>
      </c>
      <c r="H3373" t="s">
        <v>1875</v>
      </c>
      <c r="I3373" t="s">
        <v>1970</v>
      </c>
      <c r="J3373" t="s">
        <v>2001</v>
      </c>
      <c r="K3373" t="s">
        <v>1911</v>
      </c>
      <c r="L3373" t="s">
        <v>1886</v>
      </c>
      <c r="M3373">
        <v>2</v>
      </c>
      <c r="N3373" s="3">
        <v>58</v>
      </c>
      <c r="O3373" s="3">
        <v>25</v>
      </c>
      <c r="P3373" s="4">
        <v>0.1</v>
      </c>
      <c r="Q3373" s="3">
        <v>104.4</v>
      </c>
      <c r="R3373" s="3">
        <v>50</v>
      </c>
      <c r="S3373" s="3">
        <v>54.4</v>
      </c>
      <c r="T3373" t="s">
        <v>1954</v>
      </c>
      <c r="U3373" t="s">
        <v>72</v>
      </c>
    </row>
    <row r="3374" spans="1:21" x14ac:dyDescent="0.35">
      <c r="A3374" t="s">
        <v>5938</v>
      </c>
      <c r="B3374" s="2">
        <v>45542</v>
      </c>
      <c r="C3374">
        <v>9</v>
      </c>
      <c r="D3374">
        <v>2024</v>
      </c>
      <c r="F3374" t="s">
        <v>1216</v>
      </c>
      <c r="G3374" t="s">
        <v>2404</v>
      </c>
      <c r="H3374" t="s">
        <v>1869</v>
      </c>
      <c r="I3374" t="s">
        <v>1977</v>
      </c>
      <c r="J3374" t="s">
        <v>2067</v>
      </c>
      <c r="K3374" t="s">
        <v>1918</v>
      </c>
      <c r="L3374" t="s">
        <v>1889</v>
      </c>
      <c r="M3374">
        <v>1</v>
      </c>
      <c r="N3374" s="3">
        <v>69</v>
      </c>
      <c r="O3374" s="3">
        <v>37</v>
      </c>
      <c r="P3374" s="4">
        <v>0.05</v>
      </c>
      <c r="Q3374" s="3">
        <v>65.55</v>
      </c>
      <c r="R3374" s="3">
        <v>37</v>
      </c>
      <c r="S3374" s="3">
        <v>28.55</v>
      </c>
      <c r="T3374" t="s">
        <v>1954</v>
      </c>
      <c r="U3374" t="s">
        <v>72</v>
      </c>
    </row>
    <row r="3375" spans="1:21" x14ac:dyDescent="0.35">
      <c r="A3375" t="s">
        <v>5939</v>
      </c>
      <c r="B3375" s="2">
        <v>45542</v>
      </c>
      <c r="C3375">
        <v>9</v>
      </c>
      <c r="D3375">
        <v>2024</v>
      </c>
      <c r="F3375" t="s">
        <v>211</v>
      </c>
      <c r="G3375" t="s">
        <v>2008</v>
      </c>
      <c r="H3375" t="s">
        <v>1866</v>
      </c>
      <c r="I3375" t="s">
        <v>1866</v>
      </c>
      <c r="J3375" t="s">
        <v>1960</v>
      </c>
      <c r="K3375" t="s">
        <v>1924</v>
      </c>
      <c r="L3375" t="s">
        <v>1885</v>
      </c>
      <c r="M3375">
        <v>1</v>
      </c>
      <c r="N3375" s="3">
        <v>42</v>
      </c>
      <c r="O3375" s="3">
        <v>20</v>
      </c>
      <c r="P3375" s="4">
        <v>0.15</v>
      </c>
      <c r="Q3375" s="3">
        <v>35.700000000000003</v>
      </c>
      <c r="R3375" s="3">
        <v>20</v>
      </c>
      <c r="S3375" s="3">
        <v>15.7</v>
      </c>
      <c r="T3375" t="s">
        <v>1954</v>
      </c>
      <c r="U3375" t="s">
        <v>72</v>
      </c>
    </row>
    <row r="3376" spans="1:21" x14ac:dyDescent="0.35">
      <c r="A3376" t="s">
        <v>5940</v>
      </c>
      <c r="B3376" s="2">
        <v>45542</v>
      </c>
      <c r="C3376">
        <v>9</v>
      </c>
      <c r="D3376">
        <v>2024</v>
      </c>
      <c r="F3376" t="s">
        <v>185</v>
      </c>
      <c r="G3376" t="s">
        <v>2252</v>
      </c>
      <c r="H3376" t="s">
        <v>1866</v>
      </c>
      <c r="I3376" t="s">
        <v>1866</v>
      </c>
      <c r="J3376" t="s">
        <v>1987</v>
      </c>
      <c r="K3376" t="s">
        <v>1908</v>
      </c>
      <c r="L3376" t="s">
        <v>1890</v>
      </c>
      <c r="M3376">
        <v>3</v>
      </c>
      <c r="N3376" s="3">
        <v>129</v>
      </c>
      <c r="O3376" s="3">
        <v>78</v>
      </c>
      <c r="P3376" s="4">
        <v>0.15</v>
      </c>
      <c r="Q3376" s="3">
        <v>328.95</v>
      </c>
      <c r="R3376" s="3">
        <v>234</v>
      </c>
      <c r="S3376" s="3">
        <v>94.95</v>
      </c>
      <c r="T3376" t="s">
        <v>1954</v>
      </c>
      <c r="U3376" t="s">
        <v>72</v>
      </c>
    </row>
    <row r="3377" spans="1:21" x14ac:dyDescent="0.35">
      <c r="A3377" t="s">
        <v>5941</v>
      </c>
      <c r="B3377" s="2">
        <v>45542</v>
      </c>
      <c r="C3377">
        <v>9</v>
      </c>
      <c r="D3377">
        <v>2024</v>
      </c>
      <c r="F3377" t="s">
        <v>610</v>
      </c>
      <c r="G3377" t="s">
        <v>2628</v>
      </c>
      <c r="H3377" t="s">
        <v>1864</v>
      </c>
      <c r="I3377" t="s">
        <v>2211</v>
      </c>
      <c r="J3377" t="s">
        <v>2162</v>
      </c>
      <c r="K3377" t="s">
        <v>1921</v>
      </c>
      <c r="L3377" t="s">
        <v>1889</v>
      </c>
      <c r="M3377">
        <v>1</v>
      </c>
      <c r="N3377" s="3">
        <v>55</v>
      </c>
      <c r="O3377" s="3">
        <v>27</v>
      </c>
      <c r="P3377" s="4">
        <v>0.05</v>
      </c>
      <c r="Q3377" s="3">
        <v>52.25</v>
      </c>
      <c r="R3377" s="3">
        <v>27</v>
      </c>
      <c r="S3377" s="3">
        <v>25.25</v>
      </c>
      <c r="T3377" t="s">
        <v>1954</v>
      </c>
      <c r="U3377" t="s">
        <v>72</v>
      </c>
    </row>
    <row r="3378" spans="1:21" x14ac:dyDescent="0.35">
      <c r="A3378" t="s">
        <v>5942</v>
      </c>
      <c r="B3378" s="2">
        <v>45542</v>
      </c>
      <c r="C3378">
        <v>9</v>
      </c>
      <c r="D3378">
        <v>2024</v>
      </c>
      <c r="F3378" t="s">
        <v>1119</v>
      </c>
      <c r="G3378" t="s">
        <v>2176</v>
      </c>
      <c r="H3378" t="s">
        <v>1874</v>
      </c>
      <c r="I3378" t="s">
        <v>2200</v>
      </c>
      <c r="J3378" t="s">
        <v>1967</v>
      </c>
      <c r="K3378" t="s">
        <v>1913</v>
      </c>
      <c r="L3378" t="s">
        <v>1888</v>
      </c>
      <c r="M3378">
        <v>2</v>
      </c>
      <c r="N3378" s="3">
        <v>78</v>
      </c>
      <c r="O3378" s="3">
        <v>39</v>
      </c>
      <c r="P3378" s="4">
        <v>0</v>
      </c>
      <c r="Q3378" s="3">
        <v>156</v>
      </c>
      <c r="R3378" s="3">
        <v>78</v>
      </c>
      <c r="S3378" s="3">
        <v>78</v>
      </c>
      <c r="T3378" t="s">
        <v>1954</v>
      </c>
      <c r="U3378" t="s">
        <v>72</v>
      </c>
    </row>
    <row r="3379" spans="1:21" x14ac:dyDescent="0.35">
      <c r="A3379" t="s">
        <v>5943</v>
      </c>
      <c r="B3379" s="2">
        <v>45542</v>
      </c>
      <c r="C3379">
        <v>9</v>
      </c>
      <c r="D3379">
        <v>2024</v>
      </c>
      <c r="F3379" t="s">
        <v>196</v>
      </c>
      <c r="G3379" t="s">
        <v>2312</v>
      </c>
      <c r="H3379" t="s">
        <v>1875</v>
      </c>
      <c r="I3379" t="s">
        <v>1970</v>
      </c>
      <c r="J3379" t="s">
        <v>2015</v>
      </c>
      <c r="K3379" t="s">
        <v>1914</v>
      </c>
      <c r="L3379" t="s">
        <v>1888</v>
      </c>
      <c r="M3379">
        <v>4</v>
      </c>
      <c r="N3379" s="3">
        <v>65</v>
      </c>
      <c r="O3379" s="3">
        <v>32</v>
      </c>
      <c r="P3379" s="4">
        <v>0</v>
      </c>
      <c r="Q3379" s="3">
        <v>260</v>
      </c>
      <c r="R3379" s="3">
        <v>128</v>
      </c>
      <c r="S3379" s="3">
        <v>132</v>
      </c>
      <c r="T3379" t="s">
        <v>1954</v>
      </c>
      <c r="U3379" t="s">
        <v>72</v>
      </c>
    </row>
    <row r="3380" spans="1:21" x14ac:dyDescent="0.35">
      <c r="A3380" t="s">
        <v>5944</v>
      </c>
      <c r="B3380" s="2">
        <v>45543</v>
      </c>
      <c r="C3380">
        <v>9</v>
      </c>
      <c r="D3380">
        <v>2024</v>
      </c>
      <c r="F3380" t="s">
        <v>932</v>
      </c>
      <c r="G3380" t="s">
        <v>2384</v>
      </c>
      <c r="H3380" t="s">
        <v>1875</v>
      </c>
      <c r="I3380" t="s">
        <v>1996</v>
      </c>
      <c r="J3380" t="s">
        <v>1963</v>
      </c>
      <c r="K3380" t="s">
        <v>1907</v>
      </c>
      <c r="L3380" t="s">
        <v>1890</v>
      </c>
      <c r="M3380">
        <v>2</v>
      </c>
      <c r="N3380" s="3">
        <v>119</v>
      </c>
      <c r="O3380" s="3">
        <v>72</v>
      </c>
      <c r="P3380" s="4">
        <v>0</v>
      </c>
      <c r="Q3380" s="3">
        <v>238</v>
      </c>
      <c r="R3380" s="3">
        <v>144</v>
      </c>
      <c r="S3380" s="3">
        <v>94</v>
      </c>
      <c r="T3380" t="s">
        <v>1954</v>
      </c>
      <c r="U3380" t="s">
        <v>71</v>
      </c>
    </row>
    <row r="3381" spans="1:21" x14ac:dyDescent="0.35">
      <c r="A3381" t="s">
        <v>5945</v>
      </c>
      <c r="B3381" s="2">
        <v>45543</v>
      </c>
      <c r="C3381">
        <v>9</v>
      </c>
      <c r="D3381">
        <v>2024</v>
      </c>
      <c r="F3381" t="s">
        <v>586</v>
      </c>
      <c r="G3381" t="s">
        <v>2652</v>
      </c>
      <c r="H3381" t="s">
        <v>1871</v>
      </c>
      <c r="I3381" t="s">
        <v>2144</v>
      </c>
      <c r="J3381" t="s">
        <v>1978</v>
      </c>
      <c r="K3381" t="s">
        <v>1916</v>
      </c>
      <c r="L3381" t="s">
        <v>1887</v>
      </c>
      <c r="M3381">
        <v>2</v>
      </c>
      <c r="N3381" s="3">
        <v>79</v>
      </c>
      <c r="O3381" s="3">
        <v>42</v>
      </c>
      <c r="P3381" s="4">
        <v>0</v>
      </c>
      <c r="Q3381" s="3">
        <v>158</v>
      </c>
      <c r="R3381" s="3">
        <v>84</v>
      </c>
      <c r="S3381" s="3">
        <v>74</v>
      </c>
      <c r="T3381" t="s">
        <v>1954</v>
      </c>
      <c r="U3381" t="s">
        <v>72</v>
      </c>
    </row>
    <row r="3382" spans="1:21" x14ac:dyDescent="0.35">
      <c r="A3382" t="s">
        <v>5946</v>
      </c>
      <c r="B3382" s="2">
        <v>45543</v>
      </c>
      <c r="C3382">
        <v>9</v>
      </c>
      <c r="D3382">
        <v>2024</v>
      </c>
      <c r="F3382" t="s">
        <v>386</v>
      </c>
      <c r="G3382" t="s">
        <v>2242</v>
      </c>
      <c r="H3382" t="s">
        <v>1871</v>
      </c>
      <c r="I3382" t="s">
        <v>2234</v>
      </c>
      <c r="J3382" t="s">
        <v>1960</v>
      </c>
      <c r="K3382" t="s">
        <v>1924</v>
      </c>
      <c r="L3382" t="s">
        <v>1885</v>
      </c>
      <c r="M3382">
        <v>1</v>
      </c>
      <c r="N3382" s="3">
        <v>42</v>
      </c>
      <c r="O3382" s="3">
        <v>20</v>
      </c>
      <c r="P3382" s="4">
        <v>0.1</v>
      </c>
      <c r="Q3382" s="3">
        <v>37.799999999999997</v>
      </c>
      <c r="R3382" s="3">
        <v>20</v>
      </c>
      <c r="S3382" s="3">
        <v>17.8</v>
      </c>
      <c r="T3382" t="s">
        <v>1954</v>
      </c>
      <c r="U3382" t="s">
        <v>72</v>
      </c>
    </row>
    <row r="3383" spans="1:21" x14ac:dyDescent="0.35">
      <c r="A3383" t="s">
        <v>5947</v>
      </c>
      <c r="B3383" s="2">
        <v>45543</v>
      </c>
      <c r="C3383">
        <v>9</v>
      </c>
      <c r="D3383">
        <v>2024</v>
      </c>
      <c r="F3383" t="s">
        <v>198</v>
      </c>
      <c r="G3383" t="s">
        <v>2620</v>
      </c>
      <c r="H3383" t="s">
        <v>1866</v>
      </c>
      <c r="I3383" t="s">
        <v>1866</v>
      </c>
      <c r="J3383" t="s">
        <v>2026</v>
      </c>
      <c r="K3383" t="s">
        <v>1919</v>
      </c>
      <c r="L3383" t="s">
        <v>1887</v>
      </c>
      <c r="M3383">
        <v>4</v>
      </c>
      <c r="N3383" s="3">
        <v>85</v>
      </c>
      <c r="O3383" s="3">
        <v>44</v>
      </c>
      <c r="P3383" s="4">
        <v>0.1</v>
      </c>
      <c r="Q3383" s="3">
        <v>306</v>
      </c>
      <c r="R3383" s="3">
        <v>176</v>
      </c>
      <c r="S3383" s="3">
        <v>130</v>
      </c>
      <c r="T3383" t="s">
        <v>1954</v>
      </c>
      <c r="U3383" t="s">
        <v>72</v>
      </c>
    </row>
    <row r="3384" spans="1:21" x14ac:dyDescent="0.35">
      <c r="A3384" t="s">
        <v>5948</v>
      </c>
      <c r="B3384" s="2">
        <v>45543</v>
      </c>
      <c r="C3384">
        <v>9</v>
      </c>
      <c r="D3384">
        <v>2024</v>
      </c>
      <c r="F3384" t="s">
        <v>486</v>
      </c>
      <c r="G3384" t="s">
        <v>2476</v>
      </c>
      <c r="H3384" t="s">
        <v>1873</v>
      </c>
      <c r="I3384" t="s">
        <v>2323</v>
      </c>
      <c r="J3384" t="s">
        <v>2114</v>
      </c>
      <c r="K3384" t="s">
        <v>1915</v>
      </c>
      <c r="L3384" t="s">
        <v>1886</v>
      </c>
      <c r="M3384">
        <v>1</v>
      </c>
      <c r="N3384" s="3">
        <v>85</v>
      </c>
      <c r="O3384" s="3">
        <v>41</v>
      </c>
      <c r="P3384" s="4">
        <v>0.15</v>
      </c>
      <c r="Q3384" s="3">
        <v>72.25</v>
      </c>
      <c r="R3384" s="3">
        <v>41</v>
      </c>
      <c r="S3384" s="3">
        <v>31.25</v>
      </c>
      <c r="T3384" t="s">
        <v>1954</v>
      </c>
      <c r="U3384" t="s">
        <v>71</v>
      </c>
    </row>
    <row r="3385" spans="1:21" x14ac:dyDescent="0.35">
      <c r="A3385" t="s">
        <v>5949</v>
      </c>
      <c r="B3385" s="2">
        <v>45543</v>
      </c>
      <c r="C3385">
        <v>9</v>
      </c>
      <c r="D3385">
        <v>2024</v>
      </c>
      <c r="F3385" t="s">
        <v>1394</v>
      </c>
      <c r="G3385" t="s">
        <v>4939</v>
      </c>
      <c r="H3385" t="s">
        <v>1871</v>
      </c>
      <c r="I3385" t="s">
        <v>2144</v>
      </c>
      <c r="J3385" t="s">
        <v>2067</v>
      </c>
      <c r="K3385" t="s">
        <v>1918</v>
      </c>
      <c r="L3385" t="s">
        <v>1889</v>
      </c>
      <c r="M3385">
        <v>2</v>
      </c>
      <c r="N3385" s="3">
        <v>69</v>
      </c>
      <c r="O3385" s="3">
        <v>37</v>
      </c>
      <c r="P3385" s="4">
        <v>0.1</v>
      </c>
      <c r="Q3385" s="3">
        <v>124.2</v>
      </c>
      <c r="R3385" s="3">
        <v>74</v>
      </c>
      <c r="S3385" s="3">
        <v>50.2</v>
      </c>
      <c r="T3385" t="s">
        <v>1954</v>
      </c>
      <c r="U3385" t="s">
        <v>71</v>
      </c>
    </row>
    <row r="3386" spans="1:21" x14ac:dyDescent="0.35">
      <c r="A3386" t="s">
        <v>5950</v>
      </c>
      <c r="B3386" s="2">
        <v>45543</v>
      </c>
      <c r="C3386">
        <v>9</v>
      </c>
      <c r="D3386">
        <v>2024</v>
      </c>
      <c r="F3386" t="s">
        <v>207</v>
      </c>
      <c r="G3386" t="s">
        <v>2898</v>
      </c>
      <c r="H3386" t="s">
        <v>1875</v>
      </c>
      <c r="I3386" t="s">
        <v>2054</v>
      </c>
      <c r="J3386" t="s">
        <v>2061</v>
      </c>
      <c r="K3386" t="s">
        <v>1923</v>
      </c>
      <c r="L3386" t="s">
        <v>1888</v>
      </c>
      <c r="M3386">
        <v>2</v>
      </c>
      <c r="N3386" s="3">
        <v>25</v>
      </c>
      <c r="O3386" s="3">
        <v>11</v>
      </c>
      <c r="P3386" s="4">
        <v>0.05</v>
      </c>
      <c r="Q3386" s="3">
        <v>47.5</v>
      </c>
      <c r="R3386" s="3">
        <v>22</v>
      </c>
      <c r="S3386" s="3">
        <v>25.5</v>
      </c>
      <c r="T3386" t="s">
        <v>1954</v>
      </c>
      <c r="U3386" t="s">
        <v>72</v>
      </c>
    </row>
    <row r="3387" spans="1:21" x14ac:dyDescent="0.35">
      <c r="A3387" t="s">
        <v>5951</v>
      </c>
      <c r="B3387" s="2">
        <v>45543</v>
      </c>
      <c r="C3387">
        <v>9</v>
      </c>
      <c r="D3387">
        <v>2024</v>
      </c>
      <c r="F3387" t="s">
        <v>90</v>
      </c>
      <c r="G3387" t="s">
        <v>2322</v>
      </c>
      <c r="H3387" t="s">
        <v>1866</v>
      </c>
      <c r="I3387" t="s">
        <v>1866</v>
      </c>
      <c r="J3387" t="s">
        <v>2001</v>
      </c>
      <c r="K3387" t="s">
        <v>1911</v>
      </c>
      <c r="L3387" t="s">
        <v>1886</v>
      </c>
      <c r="M3387">
        <v>2</v>
      </c>
      <c r="N3387" s="3">
        <v>58</v>
      </c>
      <c r="O3387" s="3">
        <v>25</v>
      </c>
      <c r="P3387" s="4">
        <v>0</v>
      </c>
      <c r="Q3387" s="3">
        <v>116</v>
      </c>
      <c r="R3387" s="3">
        <v>50</v>
      </c>
      <c r="S3387" s="3">
        <v>66</v>
      </c>
      <c r="T3387" t="s">
        <v>1954</v>
      </c>
      <c r="U3387" t="s">
        <v>72</v>
      </c>
    </row>
    <row r="3388" spans="1:21" x14ac:dyDescent="0.35">
      <c r="A3388" t="s">
        <v>5952</v>
      </c>
      <c r="B3388" s="2">
        <v>45543</v>
      </c>
      <c r="C3388">
        <v>9</v>
      </c>
      <c r="D3388">
        <v>2024</v>
      </c>
      <c r="F3388" t="s">
        <v>1080</v>
      </c>
      <c r="G3388" t="s">
        <v>2134</v>
      </c>
      <c r="H3388" t="s">
        <v>1866</v>
      </c>
      <c r="I3388" t="s">
        <v>1866</v>
      </c>
      <c r="J3388" t="s">
        <v>2023</v>
      </c>
      <c r="K3388" t="s">
        <v>1912</v>
      </c>
      <c r="L3388" t="s">
        <v>1890</v>
      </c>
      <c r="M3388">
        <v>1</v>
      </c>
      <c r="N3388" s="3">
        <v>249</v>
      </c>
      <c r="O3388" s="3">
        <v>168</v>
      </c>
      <c r="P3388" s="4">
        <v>0.15</v>
      </c>
      <c r="Q3388" s="3">
        <v>211.65</v>
      </c>
      <c r="R3388" s="3">
        <v>168</v>
      </c>
      <c r="S3388" s="3">
        <v>43.65</v>
      </c>
      <c r="T3388" t="s">
        <v>1954</v>
      </c>
      <c r="U3388" t="s">
        <v>72</v>
      </c>
    </row>
    <row r="3389" spans="1:21" x14ac:dyDescent="0.35">
      <c r="A3389" t="s">
        <v>5953</v>
      </c>
      <c r="B3389" s="2">
        <v>45543</v>
      </c>
      <c r="C3389">
        <v>9</v>
      </c>
      <c r="D3389">
        <v>2024</v>
      </c>
      <c r="F3389" t="s">
        <v>432</v>
      </c>
      <c r="G3389" t="s">
        <v>3624</v>
      </c>
      <c r="H3389" t="s">
        <v>1875</v>
      </c>
      <c r="I3389" t="s">
        <v>1981</v>
      </c>
      <c r="J3389" t="s">
        <v>2114</v>
      </c>
      <c r="K3389" t="s">
        <v>1915</v>
      </c>
      <c r="L3389" t="s">
        <v>1886</v>
      </c>
      <c r="M3389">
        <v>1</v>
      </c>
      <c r="N3389" s="3">
        <v>85</v>
      </c>
      <c r="O3389" s="3">
        <v>41</v>
      </c>
      <c r="P3389" s="4">
        <v>0.05</v>
      </c>
      <c r="Q3389" s="3">
        <v>80.75</v>
      </c>
      <c r="R3389" s="3">
        <v>41</v>
      </c>
      <c r="S3389" s="3">
        <v>39.75</v>
      </c>
      <c r="T3389" t="s">
        <v>1954</v>
      </c>
      <c r="U3389" t="s">
        <v>72</v>
      </c>
    </row>
    <row r="3390" spans="1:21" x14ac:dyDescent="0.35">
      <c r="A3390" t="s">
        <v>5954</v>
      </c>
      <c r="B3390" s="2">
        <v>45543</v>
      </c>
      <c r="C3390">
        <v>9</v>
      </c>
      <c r="D3390">
        <v>2024</v>
      </c>
      <c r="F3390" t="s">
        <v>1440</v>
      </c>
      <c r="G3390" t="s">
        <v>2343</v>
      </c>
      <c r="H3390" t="s">
        <v>1871</v>
      </c>
      <c r="I3390" t="s">
        <v>1966</v>
      </c>
      <c r="J3390" t="s">
        <v>1956</v>
      </c>
      <c r="K3390" t="s">
        <v>1909</v>
      </c>
      <c r="L3390" t="s">
        <v>1887</v>
      </c>
      <c r="M3390">
        <v>3</v>
      </c>
      <c r="N3390" s="3">
        <v>95</v>
      </c>
      <c r="O3390" s="3">
        <v>54</v>
      </c>
      <c r="P3390" s="4">
        <v>0.1</v>
      </c>
      <c r="Q3390" s="3">
        <v>256.5</v>
      </c>
      <c r="R3390" s="3">
        <v>162</v>
      </c>
      <c r="S3390" s="3">
        <v>94.5</v>
      </c>
      <c r="T3390" t="s">
        <v>1954</v>
      </c>
      <c r="U3390" t="s">
        <v>71</v>
      </c>
    </row>
    <row r="3391" spans="1:21" x14ac:dyDescent="0.35">
      <c r="A3391" t="s">
        <v>5955</v>
      </c>
      <c r="B3391" s="2">
        <v>45544</v>
      </c>
      <c r="C3391">
        <v>9</v>
      </c>
      <c r="D3391">
        <v>2024</v>
      </c>
      <c r="F3391" t="s">
        <v>571</v>
      </c>
      <c r="G3391" t="s">
        <v>2489</v>
      </c>
      <c r="H3391" t="s">
        <v>1872</v>
      </c>
      <c r="I3391" t="s">
        <v>1986</v>
      </c>
      <c r="J3391" t="s">
        <v>1953</v>
      </c>
      <c r="K3391" t="s">
        <v>1905</v>
      </c>
      <c r="L3391" t="s">
        <v>1888</v>
      </c>
      <c r="M3391">
        <v>1</v>
      </c>
      <c r="N3391" s="3">
        <v>120</v>
      </c>
      <c r="O3391" s="3">
        <v>63</v>
      </c>
      <c r="P3391" s="4">
        <v>0.15</v>
      </c>
      <c r="Q3391" s="3">
        <v>102</v>
      </c>
      <c r="R3391" s="3">
        <v>63</v>
      </c>
      <c r="S3391" s="3">
        <v>39</v>
      </c>
      <c r="T3391" t="s">
        <v>1954</v>
      </c>
      <c r="U3391" t="s">
        <v>72</v>
      </c>
    </row>
    <row r="3392" spans="1:21" x14ac:dyDescent="0.35">
      <c r="A3392" t="s">
        <v>5956</v>
      </c>
      <c r="B3392" s="2">
        <v>45544</v>
      </c>
      <c r="C3392">
        <v>9</v>
      </c>
      <c r="D3392">
        <v>2024</v>
      </c>
      <c r="F3392" t="s">
        <v>280</v>
      </c>
      <c r="G3392" t="s">
        <v>1958</v>
      </c>
      <c r="H3392" t="s">
        <v>1875</v>
      </c>
      <c r="I3392" t="s">
        <v>2054</v>
      </c>
      <c r="J3392" t="s">
        <v>1967</v>
      </c>
      <c r="K3392" t="s">
        <v>1913</v>
      </c>
      <c r="L3392" t="s">
        <v>1888</v>
      </c>
      <c r="M3392">
        <v>1</v>
      </c>
      <c r="N3392" s="3">
        <v>78</v>
      </c>
      <c r="O3392" s="3">
        <v>39</v>
      </c>
      <c r="P3392" s="4">
        <v>0.1</v>
      </c>
      <c r="Q3392" s="3">
        <v>70.2</v>
      </c>
      <c r="R3392" s="3">
        <v>39</v>
      </c>
      <c r="S3392" s="3">
        <v>31.2</v>
      </c>
      <c r="T3392" t="s">
        <v>1954</v>
      </c>
      <c r="U3392" t="s">
        <v>72</v>
      </c>
    </row>
    <row r="3393" spans="1:21" x14ac:dyDescent="0.35">
      <c r="A3393" t="s">
        <v>5957</v>
      </c>
      <c r="B3393" s="2">
        <v>45544</v>
      </c>
      <c r="C3393">
        <v>9</v>
      </c>
      <c r="D3393">
        <v>2024</v>
      </c>
      <c r="F3393" t="s">
        <v>512</v>
      </c>
      <c r="G3393" t="s">
        <v>3610</v>
      </c>
      <c r="H3393" t="s">
        <v>1866</v>
      </c>
      <c r="I3393" t="s">
        <v>1866</v>
      </c>
      <c r="J3393" t="s">
        <v>1956</v>
      </c>
      <c r="K3393" t="s">
        <v>1909</v>
      </c>
      <c r="L3393" t="s">
        <v>1887</v>
      </c>
      <c r="M3393">
        <v>2</v>
      </c>
      <c r="N3393" s="3">
        <v>95</v>
      </c>
      <c r="O3393" s="3">
        <v>54</v>
      </c>
      <c r="P3393" s="4">
        <v>0.1</v>
      </c>
      <c r="Q3393" s="3">
        <v>171</v>
      </c>
      <c r="R3393" s="3">
        <v>108</v>
      </c>
      <c r="S3393" s="3">
        <v>63</v>
      </c>
      <c r="T3393" t="s">
        <v>1954</v>
      </c>
      <c r="U3393" t="s">
        <v>72</v>
      </c>
    </row>
    <row r="3394" spans="1:21" x14ac:dyDescent="0.35">
      <c r="A3394" t="s">
        <v>5958</v>
      </c>
      <c r="B3394" s="2">
        <v>45544</v>
      </c>
      <c r="C3394">
        <v>9</v>
      </c>
      <c r="D3394">
        <v>2024</v>
      </c>
      <c r="F3394" t="s">
        <v>247</v>
      </c>
      <c r="G3394" t="s">
        <v>2224</v>
      </c>
      <c r="H3394" t="s">
        <v>1864</v>
      </c>
      <c r="I3394" t="s">
        <v>2101</v>
      </c>
      <c r="J3394" t="s">
        <v>2162</v>
      </c>
      <c r="K3394" t="s">
        <v>1921</v>
      </c>
      <c r="L3394" t="s">
        <v>1889</v>
      </c>
      <c r="M3394">
        <v>2</v>
      </c>
      <c r="N3394" s="3">
        <v>55</v>
      </c>
      <c r="O3394" s="3">
        <v>27</v>
      </c>
      <c r="P3394" s="4">
        <v>0</v>
      </c>
      <c r="Q3394" s="3">
        <v>110</v>
      </c>
      <c r="R3394" s="3">
        <v>54</v>
      </c>
      <c r="S3394" s="3">
        <v>56</v>
      </c>
      <c r="T3394" t="s">
        <v>1954</v>
      </c>
      <c r="U3394" t="s">
        <v>72</v>
      </c>
    </row>
    <row r="3395" spans="1:21" x14ac:dyDescent="0.35">
      <c r="A3395" t="s">
        <v>5959</v>
      </c>
      <c r="B3395" s="2">
        <v>45544</v>
      </c>
      <c r="C3395">
        <v>9</v>
      </c>
      <c r="D3395">
        <v>2024</v>
      </c>
      <c r="F3395" t="s">
        <v>242</v>
      </c>
      <c r="G3395" t="s">
        <v>2378</v>
      </c>
      <c r="H3395" t="s">
        <v>1866</v>
      </c>
      <c r="I3395" t="s">
        <v>1866</v>
      </c>
      <c r="J3395" t="s">
        <v>2064</v>
      </c>
      <c r="K3395" t="s">
        <v>1922</v>
      </c>
      <c r="L3395" t="s">
        <v>1887</v>
      </c>
      <c r="M3395">
        <v>1</v>
      </c>
      <c r="N3395" s="3">
        <v>32</v>
      </c>
      <c r="O3395" s="3">
        <v>14</v>
      </c>
      <c r="P3395" s="4">
        <v>0</v>
      </c>
      <c r="Q3395" s="3">
        <v>32</v>
      </c>
      <c r="R3395" s="3">
        <v>14</v>
      </c>
      <c r="S3395" s="3">
        <v>18</v>
      </c>
      <c r="T3395" t="s">
        <v>1954</v>
      </c>
      <c r="U3395" t="s">
        <v>71</v>
      </c>
    </row>
    <row r="3396" spans="1:21" x14ac:dyDescent="0.35">
      <c r="A3396" t="s">
        <v>5960</v>
      </c>
      <c r="B3396" s="2">
        <v>45544</v>
      </c>
      <c r="C3396">
        <v>9</v>
      </c>
      <c r="D3396">
        <v>2024</v>
      </c>
      <c r="F3396" t="s">
        <v>382</v>
      </c>
      <c r="G3396" t="s">
        <v>65</v>
      </c>
      <c r="H3396" t="s">
        <v>1868</v>
      </c>
      <c r="I3396" t="s">
        <v>2014</v>
      </c>
      <c r="J3396" t="s">
        <v>1953</v>
      </c>
      <c r="K3396" t="s">
        <v>1905</v>
      </c>
      <c r="L3396" t="s">
        <v>1888</v>
      </c>
      <c r="M3396">
        <v>1</v>
      </c>
      <c r="N3396" s="3">
        <v>120</v>
      </c>
      <c r="O3396" s="3">
        <v>63</v>
      </c>
      <c r="P3396" s="4">
        <v>0.05</v>
      </c>
      <c r="Q3396" s="3">
        <v>114</v>
      </c>
      <c r="R3396" s="3">
        <v>63</v>
      </c>
      <c r="S3396" s="3">
        <v>51</v>
      </c>
      <c r="T3396" t="s">
        <v>1954</v>
      </c>
      <c r="U3396" t="s">
        <v>72</v>
      </c>
    </row>
    <row r="3397" spans="1:21" x14ac:dyDescent="0.35">
      <c r="A3397" t="s">
        <v>5961</v>
      </c>
      <c r="B3397" s="2">
        <v>45544</v>
      </c>
      <c r="C3397">
        <v>9</v>
      </c>
      <c r="D3397">
        <v>2024</v>
      </c>
      <c r="F3397" t="s">
        <v>791</v>
      </c>
      <c r="G3397" t="s">
        <v>2892</v>
      </c>
      <c r="H3397" t="s">
        <v>1873</v>
      </c>
      <c r="I3397" t="s">
        <v>2323</v>
      </c>
      <c r="J3397" t="s">
        <v>2015</v>
      </c>
      <c r="K3397" t="s">
        <v>1914</v>
      </c>
      <c r="L3397" t="s">
        <v>1888</v>
      </c>
      <c r="M3397">
        <v>1</v>
      </c>
      <c r="N3397" s="3">
        <v>65</v>
      </c>
      <c r="O3397" s="3">
        <v>32</v>
      </c>
      <c r="P3397" s="4">
        <v>0.05</v>
      </c>
      <c r="Q3397" s="3">
        <v>61.75</v>
      </c>
      <c r="R3397" s="3">
        <v>32</v>
      </c>
      <c r="S3397" s="3">
        <v>29.75</v>
      </c>
      <c r="T3397" t="s">
        <v>1954</v>
      </c>
      <c r="U3397" t="s">
        <v>72</v>
      </c>
    </row>
    <row r="3398" spans="1:21" x14ac:dyDescent="0.35">
      <c r="A3398" t="s">
        <v>5962</v>
      </c>
      <c r="B3398" s="2">
        <v>45544</v>
      </c>
      <c r="C3398">
        <v>9</v>
      </c>
      <c r="D3398">
        <v>2024</v>
      </c>
      <c r="F3398" t="s">
        <v>215</v>
      </c>
      <c r="G3398" t="s">
        <v>63</v>
      </c>
      <c r="H3398" t="s">
        <v>1868</v>
      </c>
      <c r="I3398" t="s">
        <v>1959</v>
      </c>
      <c r="J3398" t="s">
        <v>1987</v>
      </c>
      <c r="K3398" t="s">
        <v>1908</v>
      </c>
      <c r="L3398" t="s">
        <v>1890</v>
      </c>
      <c r="M3398">
        <v>2</v>
      </c>
      <c r="N3398" s="3">
        <v>129</v>
      </c>
      <c r="O3398" s="3">
        <v>78</v>
      </c>
      <c r="P3398" s="4">
        <v>0.1</v>
      </c>
      <c r="Q3398" s="3">
        <v>232.2</v>
      </c>
      <c r="R3398" s="3">
        <v>156</v>
      </c>
      <c r="S3398" s="3">
        <v>76.2</v>
      </c>
      <c r="T3398" t="s">
        <v>1954</v>
      </c>
      <c r="U3398" t="s">
        <v>72</v>
      </c>
    </row>
    <row r="3399" spans="1:21" x14ac:dyDescent="0.35">
      <c r="A3399" t="s">
        <v>5963</v>
      </c>
      <c r="B3399" s="2">
        <v>45544</v>
      </c>
      <c r="C3399">
        <v>9</v>
      </c>
      <c r="D3399">
        <v>2024</v>
      </c>
      <c r="F3399" t="s">
        <v>1318</v>
      </c>
      <c r="G3399" t="s">
        <v>1976</v>
      </c>
      <c r="H3399" t="s">
        <v>1867</v>
      </c>
      <c r="I3399" t="s">
        <v>2004</v>
      </c>
      <c r="J3399" t="s">
        <v>2001</v>
      </c>
      <c r="K3399" t="s">
        <v>1911</v>
      </c>
      <c r="L3399" t="s">
        <v>1886</v>
      </c>
      <c r="M3399">
        <v>1</v>
      </c>
      <c r="N3399" s="3">
        <v>58</v>
      </c>
      <c r="O3399" s="3">
        <v>25</v>
      </c>
      <c r="P3399" s="4">
        <v>0.1</v>
      </c>
      <c r="Q3399" s="3">
        <v>52.2</v>
      </c>
      <c r="R3399" s="3">
        <v>25</v>
      </c>
      <c r="S3399" s="3">
        <v>27.2</v>
      </c>
      <c r="T3399" t="s">
        <v>1954</v>
      </c>
      <c r="U3399" t="s">
        <v>72</v>
      </c>
    </row>
    <row r="3400" spans="1:21" x14ac:dyDescent="0.35">
      <c r="A3400" t="s">
        <v>5964</v>
      </c>
      <c r="B3400" s="2">
        <v>45544</v>
      </c>
      <c r="C3400">
        <v>9</v>
      </c>
      <c r="D3400">
        <v>2024</v>
      </c>
      <c r="F3400" t="s">
        <v>213</v>
      </c>
      <c r="G3400" t="s">
        <v>2072</v>
      </c>
      <c r="H3400" t="s">
        <v>1866</v>
      </c>
      <c r="I3400" t="s">
        <v>1866</v>
      </c>
      <c r="J3400" t="s">
        <v>2001</v>
      </c>
      <c r="K3400" t="s">
        <v>1911</v>
      </c>
      <c r="L3400" t="s">
        <v>1886</v>
      </c>
      <c r="M3400">
        <v>1</v>
      </c>
      <c r="N3400" s="3">
        <v>58</v>
      </c>
      <c r="O3400" s="3">
        <v>25</v>
      </c>
      <c r="P3400" s="4">
        <v>0</v>
      </c>
      <c r="Q3400" s="3">
        <v>58</v>
      </c>
      <c r="R3400" s="3">
        <v>25</v>
      </c>
      <c r="S3400" s="3">
        <v>33</v>
      </c>
      <c r="T3400" t="s">
        <v>1954</v>
      </c>
      <c r="U3400" t="s">
        <v>72</v>
      </c>
    </row>
    <row r="3401" spans="1:21" x14ac:dyDescent="0.35">
      <c r="A3401" t="s">
        <v>5965</v>
      </c>
      <c r="B3401" s="2">
        <v>45544</v>
      </c>
      <c r="C3401">
        <v>9</v>
      </c>
      <c r="D3401">
        <v>2024</v>
      </c>
      <c r="F3401" t="s">
        <v>1239</v>
      </c>
      <c r="G3401" t="s">
        <v>3184</v>
      </c>
      <c r="H3401" t="s">
        <v>1869</v>
      </c>
      <c r="I3401" t="s">
        <v>2157</v>
      </c>
      <c r="J3401" t="s">
        <v>2067</v>
      </c>
      <c r="K3401" t="s">
        <v>1918</v>
      </c>
      <c r="L3401" t="s">
        <v>1889</v>
      </c>
      <c r="M3401">
        <v>2</v>
      </c>
      <c r="N3401" s="3">
        <v>69</v>
      </c>
      <c r="O3401" s="3">
        <v>37</v>
      </c>
      <c r="P3401" s="4">
        <v>0.1</v>
      </c>
      <c r="Q3401" s="3">
        <v>124.2</v>
      </c>
      <c r="R3401" s="3">
        <v>74</v>
      </c>
      <c r="S3401" s="3">
        <v>50.2</v>
      </c>
      <c r="T3401" t="s">
        <v>1954</v>
      </c>
      <c r="U3401" t="s">
        <v>72</v>
      </c>
    </row>
    <row r="3402" spans="1:21" x14ac:dyDescent="0.35">
      <c r="A3402" t="s">
        <v>5966</v>
      </c>
      <c r="B3402" s="2">
        <v>45544</v>
      </c>
      <c r="C3402">
        <v>9</v>
      </c>
      <c r="D3402">
        <v>2024</v>
      </c>
      <c r="F3402" t="s">
        <v>327</v>
      </c>
      <c r="G3402" t="s">
        <v>2687</v>
      </c>
      <c r="H3402" t="s">
        <v>1870</v>
      </c>
      <c r="I3402" t="s">
        <v>2192</v>
      </c>
      <c r="J3402" t="s">
        <v>1967</v>
      </c>
      <c r="K3402" t="s">
        <v>1913</v>
      </c>
      <c r="L3402" t="s">
        <v>1888</v>
      </c>
      <c r="M3402">
        <v>4</v>
      </c>
      <c r="N3402" s="3">
        <v>78</v>
      </c>
      <c r="O3402" s="3">
        <v>39</v>
      </c>
      <c r="P3402" s="4">
        <v>0.1</v>
      </c>
      <c r="Q3402" s="3">
        <v>280.8</v>
      </c>
      <c r="R3402" s="3">
        <v>156</v>
      </c>
      <c r="S3402" s="3">
        <v>124.8</v>
      </c>
      <c r="T3402" t="s">
        <v>1954</v>
      </c>
      <c r="U3402" t="s">
        <v>72</v>
      </c>
    </row>
    <row r="3403" spans="1:21" x14ac:dyDescent="0.35">
      <c r="A3403" t="s">
        <v>5967</v>
      </c>
      <c r="B3403" s="2">
        <v>45544</v>
      </c>
      <c r="C3403">
        <v>9</v>
      </c>
      <c r="D3403">
        <v>2024</v>
      </c>
      <c r="F3403" t="s">
        <v>599</v>
      </c>
      <c r="G3403" t="s">
        <v>2908</v>
      </c>
      <c r="H3403" t="s">
        <v>1873</v>
      </c>
      <c r="I3403" t="s">
        <v>2395</v>
      </c>
      <c r="J3403" t="s">
        <v>1956</v>
      </c>
      <c r="K3403" t="s">
        <v>1909</v>
      </c>
      <c r="L3403" t="s">
        <v>1887</v>
      </c>
      <c r="M3403">
        <v>3</v>
      </c>
      <c r="N3403" s="3">
        <v>95</v>
      </c>
      <c r="O3403" s="3">
        <v>54</v>
      </c>
      <c r="P3403" s="4">
        <v>0.05</v>
      </c>
      <c r="Q3403" s="3">
        <v>270.75</v>
      </c>
      <c r="R3403" s="3">
        <v>162</v>
      </c>
      <c r="S3403" s="3">
        <v>108.75</v>
      </c>
      <c r="T3403" t="s">
        <v>1954</v>
      </c>
      <c r="U3403" t="s">
        <v>72</v>
      </c>
    </row>
    <row r="3404" spans="1:21" x14ac:dyDescent="0.35">
      <c r="A3404" t="s">
        <v>5968</v>
      </c>
      <c r="B3404" s="2">
        <v>45544</v>
      </c>
      <c r="C3404">
        <v>9</v>
      </c>
      <c r="D3404">
        <v>2024</v>
      </c>
      <c r="F3404" t="s">
        <v>193</v>
      </c>
      <c r="G3404" t="s">
        <v>1976</v>
      </c>
      <c r="H3404" t="s">
        <v>1869</v>
      </c>
      <c r="I3404" t="s">
        <v>1977</v>
      </c>
      <c r="J3404" t="s">
        <v>1967</v>
      </c>
      <c r="K3404" t="s">
        <v>1913</v>
      </c>
      <c r="L3404" t="s">
        <v>1888</v>
      </c>
      <c r="M3404">
        <v>2</v>
      </c>
      <c r="N3404" s="3">
        <v>78</v>
      </c>
      <c r="O3404" s="3">
        <v>39</v>
      </c>
      <c r="P3404" s="4">
        <v>0</v>
      </c>
      <c r="Q3404" s="3">
        <v>156</v>
      </c>
      <c r="R3404" s="3">
        <v>78</v>
      </c>
      <c r="S3404" s="3">
        <v>78</v>
      </c>
      <c r="T3404" t="s">
        <v>1954</v>
      </c>
      <c r="U3404" t="s">
        <v>72</v>
      </c>
    </row>
    <row r="3405" spans="1:21" x14ac:dyDescent="0.35">
      <c r="A3405" t="s">
        <v>5969</v>
      </c>
      <c r="B3405" s="2">
        <v>45544</v>
      </c>
      <c r="C3405">
        <v>9</v>
      </c>
      <c r="D3405">
        <v>2024</v>
      </c>
      <c r="F3405" t="s">
        <v>739</v>
      </c>
      <c r="G3405" t="s">
        <v>3365</v>
      </c>
      <c r="H3405" t="s">
        <v>1864</v>
      </c>
      <c r="I3405" t="s">
        <v>2211</v>
      </c>
      <c r="J3405" t="s">
        <v>1991</v>
      </c>
      <c r="K3405" t="s">
        <v>1925</v>
      </c>
      <c r="L3405" t="s">
        <v>1885</v>
      </c>
      <c r="M3405">
        <v>2</v>
      </c>
      <c r="N3405" s="3">
        <v>35</v>
      </c>
      <c r="O3405" s="3">
        <v>16</v>
      </c>
      <c r="P3405" s="4">
        <v>0</v>
      </c>
      <c r="Q3405" s="3">
        <v>70</v>
      </c>
      <c r="R3405" s="3">
        <v>32</v>
      </c>
      <c r="S3405" s="3">
        <v>38</v>
      </c>
      <c r="T3405" t="s">
        <v>1954</v>
      </c>
      <c r="U3405" t="s">
        <v>72</v>
      </c>
    </row>
    <row r="3406" spans="1:21" x14ac:dyDescent="0.35">
      <c r="A3406" t="s">
        <v>5970</v>
      </c>
      <c r="B3406" s="2">
        <v>45544</v>
      </c>
      <c r="C3406">
        <v>9</v>
      </c>
      <c r="D3406">
        <v>2024</v>
      </c>
      <c r="F3406" t="s">
        <v>1415</v>
      </c>
      <c r="G3406" t="s">
        <v>2164</v>
      </c>
      <c r="H3406" t="s">
        <v>1871</v>
      </c>
      <c r="I3406" t="s">
        <v>2144</v>
      </c>
      <c r="J3406" t="s">
        <v>2064</v>
      </c>
      <c r="K3406" t="s">
        <v>1922</v>
      </c>
      <c r="L3406" t="s">
        <v>1887</v>
      </c>
      <c r="M3406">
        <v>1</v>
      </c>
      <c r="N3406" s="3">
        <v>32</v>
      </c>
      <c r="O3406" s="3">
        <v>14</v>
      </c>
      <c r="P3406" s="4">
        <v>0</v>
      </c>
      <c r="Q3406" s="3">
        <v>32</v>
      </c>
      <c r="R3406" s="3">
        <v>14</v>
      </c>
      <c r="S3406" s="3">
        <v>18</v>
      </c>
      <c r="T3406" t="s">
        <v>1954</v>
      </c>
      <c r="U3406" t="s">
        <v>72</v>
      </c>
    </row>
    <row r="3407" spans="1:21" x14ac:dyDescent="0.35">
      <c r="A3407" t="s">
        <v>5971</v>
      </c>
      <c r="B3407" s="2">
        <v>45544</v>
      </c>
      <c r="C3407">
        <v>9</v>
      </c>
      <c r="D3407">
        <v>2024</v>
      </c>
      <c r="F3407" t="s">
        <v>994</v>
      </c>
      <c r="G3407" t="s">
        <v>3767</v>
      </c>
      <c r="H3407" t="s">
        <v>1866</v>
      </c>
      <c r="I3407" t="s">
        <v>1866</v>
      </c>
      <c r="J3407" t="s">
        <v>2015</v>
      </c>
      <c r="K3407" t="s">
        <v>1914</v>
      </c>
      <c r="L3407" t="s">
        <v>1888</v>
      </c>
      <c r="M3407">
        <v>3</v>
      </c>
      <c r="N3407" s="3">
        <v>65</v>
      </c>
      <c r="O3407" s="3">
        <v>32</v>
      </c>
      <c r="P3407" s="4">
        <v>0.1</v>
      </c>
      <c r="Q3407" s="3">
        <v>175.5</v>
      </c>
      <c r="R3407" s="3">
        <v>96</v>
      </c>
      <c r="S3407" s="3">
        <v>79.5</v>
      </c>
      <c r="T3407" t="s">
        <v>1954</v>
      </c>
      <c r="U3407" t="s">
        <v>72</v>
      </c>
    </row>
    <row r="3408" spans="1:21" x14ac:dyDescent="0.35">
      <c r="A3408" t="s">
        <v>5972</v>
      </c>
      <c r="B3408" s="2">
        <v>45544</v>
      </c>
      <c r="C3408">
        <v>9</v>
      </c>
      <c r="D3408">
        <v>2024</v>
      </c>
      <c r="F3408" t="s">
        <v>788</v>
      </c>
      <c r="G3408" t="s">
        <v>2364</v>
      </c>
      <c r="H3408" t="s">
        <v>1868</v>
      </c>
      <c r="I3408" t="s">
        <v>2113</v>
      </c>
      <c r="J3408" t="s">
        <v>2162</v>
      </c>
      <c r="K3408" t="s">
        <v>1921</v>
      </c>
      <c r="L3408" t="s">
        <v>1889</v>
      </c>
      <c r="M3408">
        <v>2</v>
      </c>
      <c r="N3408" s="3">
        <v>55</v>
      </c>
      <c r="O3408" s="3">
        <v>27</v>
      </c>
      <c r="P3408" s="4">
        <v>0.1</v>
      </c>
      <c r="Q3408" s="3">
        <v>99</v>
      </c>
      <c r="R3408" s="3">
        <v>54</v>
      </c>
      <c r="S3408" s="3">
        <v>45</v>
      </c>
      <c r="T3408" t="s">
        <v>1954</v>
      </c>
      <c r="U3408" t="s">
        <v>72</v>
      </c>
    </row>
    <row r="3409" spans="1:21" x14ac:dyDescent="0.35">
      <c r="A3409" t="s">
        <v>5973</v>
      </c>
      <c r="B3409" s="2">
        <v>45544</v>
      </c>
      <c r="C3409">
        <v>9</v>
      </c>
      <c r="D3409">
        <v>2024</v>
      </c>
      <c r="F3409" t="s">
        <v>296</v>
      </c>
      <c r="G3409" t="s">
        <v>3344</v>
      </c>
      <c r="H3409" t="s">
        <v>1866</v>
      </c>
      <c r="I3409" t="s">
        <v>1866</v>
      </c>
      <c r="J3409" t="s">
        <v>1963</v>
      </c>
      <c r="K3409" t="s">
        <v>1907</v>
      </c>
      <c r="L3409" t="s">
        <v>1890</v>
      </c>
      <c r="M3409">
        <v>1</v>
      </c>
      <c r="N3409" s="3">
        <v>119</v>
      </c>
      <c r="O3409" s="3">
        <v>72</v>
      </c>
      <c r="P3409" s="4">
        <v>0</v>
      </c>
      <c r="Q3409" s="3">
        <v>119</v>
      </c>
      <c r="R3409" s="3">
        <v>72</v>
      </c>
      <c r="S3409" s="3">
        <v>47</v>
      </c>
      <c r="T3409" t="s">
        <v>1954</v>
      </c>
      <c r="U3409" t="s">
        <v>72</v>
      </c>
    </row>
    <row r="3410" spans="1:21" x14ac:dyDescent="0.35">
      <c r="A3410" t="s">
        <v>5974</v>
      </c>
      <c r="B3410" s="2">
        <v>45545</v>
      </c>
      <c r="C3410">
        <v>9</v>
      </c>
      <c r="D3410">
        <v>2024</v>
      </c>
      <c r="F3410" t="s">
        <v>202</v>
      </c>
      <c r="G3410" t="s">
        <v>3548</v>
      </c>
      <c r="H3410" t="s">
        <v>1868</v>
      </c>
      <c r="I3410" t="s">
        <v>1959</v>
      </c>
      <c r="J3410" t="s">
        <v>1960</v>
      </c>
      <c r="K3410" t="s">
        <v>1924</v>
      </c>
      <c r="L3410" t="s">
        <v>1885</v>
      </c>
      <c r="M3410">
        <v>1</v>
      </c>
      <c r="N3410" s="3">
        <v>42</v>
      </c>
      <c r="O3410" s="3">
        <v>20</v>
      </c>
      <c r="P3410" s="4">
        <v>0.2</v>
      </c>
      <c r="Q3410" s="3">
        <v>33.6</v>
      </c>
      <c r="R3410" s="3">
        <v>20</v>
      </c>
      <c r="S3410" s="3">
        <v>13.6</v>
      </c>
      <c r="T3410" t="s">
        <v>1954</v>
      </c>
      <c r="U3410" t="s">
        <v>72</v>
      </c>
    </row>
    <row r="3411" spans="1:21" x14ac:dyDescent="0.35">
      <c r="A3411" t="s">
        <v>5975</v>
      </c>
      <c r="B3411" s="2">
        <v>45545</v>
      </c>
      <c r="C3411">
        <v>9</v>
      </c>
      <c r="D3411">
        <v>2024</v>
      </c>
      <c r="F3411" t="s">
        <v>123</v>
      </c>
      <c r="G3411" t="s">
        <v>2486</v>
      </c>
      <c r="H3411" t="s">
        <v>1873</v>
      </c>
      <c r="I3411" t="s">
        <v>2320</v>
      </c>
      <c r="J3411" t="s">
        <v>2001</v>
      </c>
      <c r="K3411" t="s">
        <v>1911</v>
      </c>
      <c r="L3411" t="s">
        <v>1886</v>
      </c>
      <c r="M3411">
        <v>1</v>
      </c>
      <c r="N3411" s="3">
        <v>58</v>
      </c>
      <c r="O3411" s="3">
        <v>25</v>
      </c>
      <c r="P3411" s="4">
        <v>0</v>
      </c>
      <c r="Q3411" s="3">
        <v>58</v>
      </c>
      <c r="R3411" s="3">
        <v>25</v>
      </c>
      <c r="S3411" s="3">
        <v>33</v>
      </c>
      <c r="T3411" t="s">
        <v>1954</v>
      </c>
      <c r="U3411" t="s">
        <v>72</v>
      </c>
    </row>
    <row r="3412" spans="1:21" x14ac:dyDescent="0.35">
      <c r="A3412" t="s">
        <v>5976</v>
      </c>
      <c r="B3412" s="2">
        <v>45545</v>
      </c>
      <c r="C3412">
        <v>9</v>
      </c>
      <c r="D3412">
        <v>2024</v>
      </c>
      <c r="F3412" t="s">
        <v>1450</v>
      </c>
      <c r="G3412" t="s">
        <v>2559</v>
      </c>
      <c r="H3412" t="s">
        <v>1871</v>
      </c>
      <c r="I3412" t="s">
        <v>2234</v>
      </c>
      <c r="J3412" t="s">
        <v>2045</v>
      </c>
      <c r="K3412" t="s">
        <v>1910</v>
      </c>
      <c r="L3412" t="s">
        <v>1890</v>
      </c>
      <c r="M3412">
        <v>1</v>
      </c>
      <c r="N3412" s="3">
        <v>99</v>
      </c>
      <c r="O3412" s="3">
        <v>58</v>
      </c>
      <c r="P3412" s="4">
        <v>0.2</v>
      </c>
      <c r="Q3412" s="3">
        <v>79.2</v>
      </c>
      <c r="R3412" s="3">
        <v>58</v>
      </c>
      <c r="S3412" s="3">
        <v>21.2</v>
      </c>
      <c r="T3412" t="s">
        <v>1954</v>
      </c>
      <c r="U3412" t="s">
        <v>71</v>
      </c>
    </row>
    <row r="3413" spans="1:21" x14ac:dyDescent="0.35">
      <c r="A3413" t="s">
        <v>5977</v>
      </c>
      <c r="B3413" s="2">
        <v>45545</v>
      </c>
      <c r="C3413">
        <v>9</v>
      </c>
      <c r="D3413">
        <v>2024</v>
      </c>
      <c r="F3413" t="s">
        <v>90</v>
      </c>
      <c r="G3413" t="s">
        <v>2322</v>
      </c>
      <c r="H3413" t="s">
        <v>1866</v>
      </c>
      <c r="I3413" t="s">
        <v>1866</v>
      </c>
      <c r="J3413" t="s">
        <v>2162</v>
      </c>
      <c r="K3413" t="s">
        <v>1921</v>
      </c>
      <c r="L3413" t="s">
        <v>1889</v>
      </c>
      <c r="M3413">
        <v>2</v>
      </c>
      <c r="N3413" s="3">
        <v>55</v>
      </c>
      <c r="O3413" s="3">
        <v>27</v>
      </c>
      <c r="P3413" s="4">
        <v>0.05</v>
      </c>
      <c r="Q3413" s="3">
        <v>104.5</v>
      </c>
      <c r="R3413" s="3">
        <v>54</v>
      </c>
      <c r="S3413" s="3">
        <v>50.5</v>
      </c>
      <c r="T3413" t="s">
        <v>1954</v>
      </c>
      <c r="U3413" t="s">
        <v>72</v>
      </c>
    </row>
    <row r="3414" spans="1:21" x14ac:dyDescent="0.35">
      <c r="A3414" t="s">
        <v>5978</v>
      </c>
      <c r="B3414" s="2">
        <v>45545</v>
      </c>
      <c r="C3414">
        <v>9</v>
      </c>
      <c r="D3414">
        <v>2024</v>
      </c>
      <c r="F3414" t="s">
        <v>1601</v>
      </c>
      <c r="G3414" t="s">
        <v>3273</v>
      </c>
      <c r="H3414" t="s">
        <v>1870</v>
      </c>
      <c r="I3414" t="s">
        <v>2192</v>
      </c>
      <c r="J3414" t="s">
        <v>1971</v>
      </c>
      <c r="K3414" t="s">
        <v>1920</v>
      </c>
      <c r="L3414" t="s">
        <v>1886</v>
      </c>
      <c r="M3414">
        <v>1</v>
      </c>
      <c r="N3414" s="3">
        <v>45</v>
      </c>
      <c r="O3414" s="3">
        <v>19</v>
      </c>
      <c r="P3414" s="4">
        <v>0.1</v>
      </c>
      <c r="Q3414" s="3">
        <v>40.5</v>
      </c>
      <c r="R3414" s="3">
        <v>19</v>
      </c>
      <c r="S3414" s="3">
        <v>21.5</v>
      </c>
      <c r="T3414" t="s">
        <v>1954</v>
      </c>
      <c r="U3414" t="s">
        <v>71</v>
      </c>
    </row>
    <row r="3415" spans="1:21" x14ac:dyDescent="0.35">
      <c r="A3415" t="s">
        <v>5979</v>
      </c>
      <c r="B3415" s="2">
        <v>45545</v>
      </c>
      <c r="C3415">
        <v>9</v>
      </c>
      <c r="D3415">
        <v>2024</v>
      </c>
      <c r="F3415" t="s">
        <v>1268</v>
      </c>
      <c r="G3415" t="s">
        <v>1973</v>
      </c>
      <c r="H3415" t="s">
        <v>1875</v>
      </c>
      <c r="I3415" t="s">
        <v>1996</v>
      </c>
      <c r="J3415" t="s">
        <v>2120</v>
      </c>
      <c r="K3415" t="s">
        <v>1926</v>
      </c>
      <c r="L3415" t="s">
        <v>1885</v>
      </c>
      <c r="M3415">
        <v>1</v>
      </c>
      <c r="N3415" s="3">
        <v>28</v>
      </c>
      <c r="O3415" s="3">
        <v>13</v>
      </c>
      <c r="P3415" s="4">
        <v>0.2</v>
      </c>
      <c r="Q3415" s="3">
        <v>22.4</v>
      </c>
      <c r="R3415" s="3">
        <v>13</v>
      </c>
      <c r="S3415" s="3">
        <v>9.4</v>
      </c>
      <c r="T3415" t="s">
        <v>1954</v>
      </c>
      <c r="U3415" t="s">
        <v>72</v>
      </c>
    </row>
    <row r="3416" spans="1:21" x14ac:dyDescent="0.35">
      <c r="A3416" t="s">
        <v>5980</v>
      </c>
      <c r="B3416" s="2">
        <v>45545</v>
      </c>
      <c r="C3416">
        <v>9</v>
      </c>
      <c r="D3416">
        <v>2024</v>
      </c>
      <c r="F3416" t="s">
        <v>1353</v>
      </c>
      <c r="G3416" t="s">
        <v>2261</v>
      </c>
      <c r="H3416" t="s">
        <v>1863</v>
      </c>
      <c r="I3416" t="s">
        <v>2033</v>
      </c>
      <c r="J3416" t="s">
        <v>2015</v>
      </c>
      <c r="K3416" t="s">
        <v>1914</v>
      </c>
      <c r="L3416" t="s">
        <v>1888</v>
      </c>
      <c r="M3416">
        <v>1</v>
      </c>
      <c r="N3416" s="3">
        <v>65</v>
      </c>
      <c r="O3416" s="3">
        <v>32</v>
      </c>
      <c r="P3416" s="4">
        <v>0</v>
      </c>
      <c r="Q3416" s="3">
        <v>65</v>
      </c>
      <c r="R3416" s="3">
        <v>32</v>
      </c>
      <c r="S3416" s="3">
        <v>33</v>
      </c>
      <c r="T3416" t="s">
        <v>1954</v>
      </c>
      <c r="U3416" t="s">
        <v>72</v>
      </c>
    </row>
    <row r="3417" spans="1:21" x14ac:dyDescent="0.35">
      <c r="A3417" t="s">
        <v>5981</v>
      </c>
      <c r="B3417" s="2">
        <v>45545</v>
      </c>
      <c r="C3417">
        <v>9</v>
      </c>
      <c r="D3417">
        <v>2024</v>
      </c>
      <c r="F3417" t="s">
        <v>432</v>
      </c>
      <c r="G3417" t="s">
        <v>3624</v>
      </c>
      <c r="H3417" t="s">
        <v>1875</v>
      </c>
      <c r="I3417" t="s">
        <v>1981</v>
      </c>
      <c r="J3417" t="s">
        <v>2114</v>
      </c>
      <c r="K3417" t="s">
        <v>1915</v>
      </c>
      <c r="L3417" t="s">
        <v>1886</v>
      </c>
      <c r="M3417">
        <v>1</v>
      </c>
      <c r="N3417" s="3">
        <v>85</v>
      </c>
      <c r="O3417" s="3">
        <v>41</v>
      </c>
      <c r="P3417" s="4">
        <v>0.1</v>
      </c>
      <c r="Q3417" s="3">
        <v>76.5</v>
      </c>
      <c r="R3417" s="3">
        <v>41</v>
      </c>
      <c r="S3417" s="3">
        <v>35.5</v>
      </c>
      <c r="T3417" t="s">
        <v>1954</v>
      </c>
      <c r="U3417" t="s">
        <v>72</v>
      </c>
    </row>
    <row r="3418" spans="1:21" x14ac:dyDescent="0.35">
      <c r="A3418" t="s">
        <v>5982</v>
      </c>
      <c r="B3418" s="2">
        <v>45545</v>
      </c>
      <c r="C3418">
        <v>9</v>
      </c>
      <c r="D3418">
        <v>2024</v>
      </c>
      <c r="F3418" t="s">
        <v>261</v>
      </c>
      <c r="G3418" t="s">
        <v>2646</v>
      </c>
      <c r="H3418" t="s">
        <v>1867</v>
      </c>
      <c r="I3418" t="s">
        <v>2004</v>
      </c>
      <c r="J3418" t="s">
        <v>2034</v>
      </c>
      <c r="K3418" t="s">
        <v>1904</v>
      </c>
      <c r="L3418" t="s">
        <v>1889</v>
      </c>
      <c r="M3418">
        <v>1</v>
      </c>
      <c r="N3418" s="3">
        <v>149</v>
      </c>
      <c r="O3418" s="3">
        <v>91</v>
      </c>
      <c r="P3418" s="4">
        <v>0</v>
      </c>
      <c r="Q3418" s="3">
        <v>149</v>
      </c>
      <c r="R3418" s="3">
        <v>91</v>
      </c>
      <c r="S3418" s="3">
        <v>58</v>
      </c>
      <c r="T3418" t="s">
        <v>1954</v>
      </c>
      <c r="U3418" t="s">
        <v>72</v>
      </c>
    </row>
    <row r="3419" spans="1:21" x14ac:dyDescent="0.35">
      <c r="A3419" t="s">
        <v>5983</v>
      </c>
      <c r="B3419" s="2">
        <v>45546</v>
      </c>
      <c r="C3419">
        <v>9</v>
      </c>
      <c r="D3419">
        <v>2024</v>
      </c>
      <c r="F3419" t="s">
        <v>551</v>
      </c>
      <c r="G3419" t="s">
        <v>61</v>
      </c>
      <c r="H3419" t="s">
        <v>1864</v>
      </c>
      <c r="I3419" t="s">
        <v>2101</v>
      </c>
      <c r="J3419" t="s">
        <v>1997</v>
      </c>
      <c r="K3419" t="s">
        <v>1906</v>
      </c>
      <c r="L3419" t="s">
        <v>1889</v>
      </c>
      <c r="M3419">
        <v>4</v>
      </c>
      <c r="N3419" s="3">
        <v>89</v>
      </c>
      <c r="O3419" s="3">
        <v>48</v>
      </c>
      <c r="P3419" s="4">
        <v>0.15</v>
      </c>
      <c r="Q3419" s="3">
        <v>302.60000000000002</v>
      </c>
      <c r="R3419" s="3">
        <v>192</v>
      </c>
      <c r="S3419" s="3">
        <v>110.6</v>
      </c>
      <c r="T3419" t="s">
        <v>1954</v>
      </c>
      <c r="U3419" t="s">
        <v>72</v>
      </c>
    </row>
    <row r="3420" spans="1:21" x14ac:dyDescent="0.35">
      <c r="A3420" t="s">
        <v>5984</v>
      </c>
      <c r="B3420" s="2">
        <v>45546</v>
      </c>
      <c r="C3420">
        <v>9</v>
      </c>
      <c r="D3420">
        <v>2024</v>
      </c>
      <c r="F3420" t="s">
        <v>308</v>
      </c>
      <c r="G3420" t="s">
        <v>2983</v>
      </c>
      <c r="H3420" t="s">
        <v>1863</v>
      </c>
      <c r="I3420" t="s">
        <v>2051</v>
      </c>
      <c r="J3420" t="s">
        <v>2045</v>
      </c>
      <c r="K3420" t="s">
        <v>1910</v>
      </c>
      <c r="L3420" t="s">
        <v>1890</v>
      </c>
      <c r="M3420">
        <v>5</v>
      </c>
      <c r="N3420" s="3">
        <v>99</v>
      </c>
      <c r="O3420" s="3">
        <v>58</v>
      </c>
      <c r="P3420" s="4">
        <v>0.15</v>
      </c>
      <c r="Q3420" s="3">
        <v>420.75</v>
      </c>
      <c r="R3420" s="3">
        <v>290</v>
      </c>
      <c r="S3420" s="3">
        <v>130.75</v>
      </c>
      <c r="T3420" t="s">
        <v>1954</v>
      </c>
      <c r="U3420" t="s">
        <v>72</v>
      </c>
    </row>
    <row r="3421" spans="1:21" x14ac:dyDescent="0.35">
      <c r="A3421" t="s">
        <v>5985</v>
      </c>
      <c r="B3421" s="2">
        <v>45546</v>
      </c>
      <c r="C3421">
        <v>9</v>
      </c>
      <c r="D3421">
        <v>2024</v>
      </c>
      <c r="F3421" t="s">
        <v>1059</v>
      </c>
      <c r="G3421" t="s">
        <v>2550</v>
      </c>
      <c r="H3421" t="s">
        <v>1870</v>
      </c>
      <c r="I3421" t="s">
        <v>2192</v>
      </c>
      <c r="J3421" t="s">
        <v>2023</v>
      </c>
      <c r="K3421" t="s">
        <v>1912</v>
      </c>
      <c r="L3421" t="s">
        <v>1890</v>
      </c>
      <c r="M3421">
        <v>2</v>
      </c>
      <c r="N3421" s="3">
        <v>249</v>
      </c>
      <c r="O3421" s="3">
        <v>168</v>
      </c>
      <c r="P3421" s="4">
        <v>0.15</v>
      </c>
      <c r="Q3421" s="3">
        <v>423.3</v>
      </c>
      <c r="R3421" s="3">
        <v>336</v>
      </c>
      <c r="S3421" s="3">
        <v>87.3</v>
      </c>
      <c r="T3421" t="s">
        <v>1954</v>
      </c>
      <c r="U3421" t="s">
        <v>72</v>
      </c>
    </row>
    <row r="3422" spans="1:21" x14ac:dyDescent="0.35">
      <c r="A3422" t="s">
        <v>5986</v>
      </c>
      <c r="B3422" s="2">
        <v>45546</v>
      </c>
      <c r="C3422">
        <v>9</v>
      </c>
      <c r="D3422">
        <v>2024</v>
      </c>
      <c r="F3422" t="s">
        <v>956</v>
      </c>
      <c r="G3422" t="s">
        <v>2118</v>
      </c>
      <c r="H3422" t="s">
        <v>1864</v>
      </c>
      <c r="I3422" t="s">
        <v>2087</v>
      </c>
      <c r="J3422" t="s">
        <v>1971</v>
      </c>
      <c r="K3422" t="s">
        <v>1920</v>
      </c>
      <c r="L3422" t="s">
        <v>1886</v>
      </c>
      <c r="M3422">
        <v>3</v>
      </c>
      <c r="N3422" s="3">
        <v>45</v>
      </c>
      <c r="O3422" s="3">
        <v>19</v>
      </c>
      <c r="P3422" s="4">
        <v>0.1</v>
      </c>
      <c r="Q3422" s="3">
        <v>121.5</v>
      </c>
      <c r="R3422" s="3">
        <v>57</v>
      </c>
      <c r="S3422" s="3">
        <v>64.5</v>
      </c>
      <c r="T3422" t="s">
        <v>1954</v>
      </c>
      <c r="U3422" t="s">
        <v>71</v>
      </c>
    </row>
    <row r="3423" spans="1:21" x14ac:dyDescent="0.35">
      <c r="A3423" t="s">
        <v>5987</v>
      </c>
      <c r="B3423" s="2">
        <v>45546</v>
      </c>
      <c r="C3423">
        <v>9</v>
      </c>
      <c r="D3423">
        <v>2024</v>
      </c>
      <c r="F3423" t="s">
        <v>186</v>
      </c>
      <c r="G3423" t="s">
        <v>3304</v>
      </c>
      <c r="H3423" t="s">
        <v>1866</v>
      </c>
      <c r="I3423" t="s">
        <v>1866</v>
      </c>
      <c r="J3423" t="s">
        <v>2061</v>
      </c>
      <c r="K3423" t="s">
        <v>1923</v>
      </c>
      <c r="L3423" t="s">
        <v>1888</v>
      </c>
      <c r="M3423">
        <v>2</v>
      </c>
      <c r="N3423" s="3">
        <v>25</v>
      </c>
      <c r="O3423" s="3">
        <v>11</v>
      </c>
      <c r="P3423" s="4">
        <v>0.05</v>
      </c>
      <c r="Q3423" s="3">
        <v>47.5</v>
      </c>
      <c r="R3423" s="3">
        <v>22</v>
      </c>
      <c r="S3423" s="3">
        <v>25.5</v>
      </c>
      <c r="T3423" t="s">
        <v>1954</v>
      </c>
      <c r="U3423" t="s">
        <v>72</v>
      </c>
    </row>
    <row r="3424" spans="1:21" x14ac:dyDescent="0.35">
      <c r="A3424" t="s">
        <v>5988</v>
      </c>
      <c r="B3424" s="2">
        <v>45546</v>
      </c>
      <c r="C3424">
        <v>9</v>
      </c>
      <c r="D3424">
        <v>2024</v>
      </c>
      <c r="F3424" t="s">
        <v>1599</v>
      </c>
      <c r="G3424" t="s">
        <v>2096</v>
      </c>
      <c r="H3424" t="s">
        <v>1864</v>
      </c>
      <c r="I3424" t="s">
        <v>2087</v>
      </c>
      <c r="J3424" t="s">
        <v>2114</v>
      </c>
      <c r="K3424" t="s">
        <v>1915</v>
      </c>
      <c r="L3424" t="s">
        <v>1886</v>
      </c>
      <c r="M3424">
        <v>1</v>
      </c>
      <c r="N3424" s="3">
        <v>85</v>
      </c>
      <c r="O3424" s="3">
        <v>41</v>
      </c>
      <c r="P3424" s="4">
        <v>0</v>
      </c>
      <c r="Q3424" s="3">
        <v>85</v>
      </c>
      <c r="R3424" s="3">
        <v>41</v>
      </c>
      <c r="S3424" s="3">
        <v>44</v>
      </c>
      <c r="T3424" t="s">
        <v>1954</v>
      </c>
      <c r="U3424" t="s">
        <v>71</v>
      </c>
    </row>
    <row r="3425" spans="1:21" x14ac:dyDescent="0.35">
      <c r="A3425" t="s">
        <v>5989</v>
      </c>
      <c r="B3425" s="2">
        <v>45546</v>
      </c>
      <c r="C3425">
        <v>9</v>
      </c>
      <c r="D3425">
        <v>2024</v>
      </c>
      <c r="F3425" t="s">
        <v>638</v>
      </c>
      <c r="G3425" t="s">
        <v>4365</v>
      </c>
      <c r="H3425" t="s">
        <v>1866</v>
      </c>
      <c r="I3425" t="s">
        <v>1866</v>
      </c>
      <c r="J3425" t="s">
        <v>1953</v>
      </c>
      <c r="K3425" t="s">
        <v>1905</v>
      </c>
      <c r="L3425" t="s">
        <v>1888</v>
      </c>
      <c r="M3425">
        <v>2</v>
      </c>
      <c r="N3425" s="3">
        <v>120</v>
      </c>
      <c r="O3425" s="3">
        <v>63</v>
      </c>
      <c r="P3425" s="4">
        <v>0.05</v>
      </c>
      <c r="Q3425" s="3">
        <v>228</v>
      </c>
      <c r="R3425" s="3">
        <v>126</v>
      </c>
      <c r="S3425" s="3">
        <v>102</v>
      </c>
      <c r="T3425" t="s">
        <v>1954</v>
      </c>
      <c r="U3425" t="s">
        <v>72</v>
      </c>
    </row>
    <row r="3426" spans="1:21" x14ac:dyDescent="0.35">
      <c r="A3426" t="s">
        <v>5990</v>
      </c>
      <c r="B3426" s="2">
        <v>45546</v>
      </c>
      <c r="C3426">
        <v>9</v>
      </c>
      <c r="D3426">
        <v>2024</v>
      </c>
      <c r="F3426" t="s">
        <v>98</v>
      </c>
      <c r="G3426" t="s">
        <v>3143</v>
      </c>
      <c r="H3426" t="s">
        <v>1870</v>
      </c>
      <c r="I3426" t="s">
        <v>2192</v>
      </c>
      <c r="J3426" t="s">
        <v>1987</v>
      </c>
      <c r="K3426" t="s">
        <v>1908</v>
      </c>
      <c r="L3426" t="s">
        <v>1890</v>
      </c>
      <c r="M3426">
        <v>2</v>
      </c>
      <c r="N3426" s="3">
        <v>129</v>
      </c>
      <c r="O3426" s="3">
        <v>78</v>
      </c>
      <c r="P3426" s="4">
        <v>0</v>
      </c>
      <c r="Q3426" s="3">
        <v>258</v>
      </c>
      <c r="R3426" s="3">
        <v>156</v>
      </c>
      <c r="S3426" s="3">
        <v>102</v>
      </c>
      <c r="T3426" t="s">
        <v>1954</v>
      </c>
      <c r="U3426" t="s">
        <v>72</v>
      </c>
    </row>
    <row r="3427" spans="1:21" x14ac:dyDescent="0.35">
      <c r="A3427" t="s">
        <v>5991</v>
      </c>
      <c r="B3427" s="2">
        <v>45546</v>
      </c>
      <c r="C3427">
        <v>9</v>
      </c>
      <c r="D3427">
        <v>2024</v>
      </c>
      <c r="F3427" t="s">
        <v>1680</v>
      </c>
      <c r="G3427" t="s">
        <v>2272</v>
      </c>
      <c r="H3427" t="s">
        <v>1872</v>
      </c>
      <c r="I3427" t="s">
        <v>2152</v>
      </c>
      <c r="J3427" t="s">
        <v>2011</v>
      </c>
      <c r="K3427" t="s">
        <v>1927</v>
      </c>
      <c r="L3427" t="s">
        <v>1885</v>
      </c>
      <c r="M3427">
        <v>3</v>
      </c>
      <c r="N3427" s="3">
        <v>24</v>
      </c>
      <c r="O3427" s="3">
        <v>10</v>
      </c>
      <c r="P3427" s="4">
        <v>0.05</v>
      </c>
      <c r="Q3427" s="3">
        <v>68.400000000000006</v>
      </c>
      <c r="R3427" s="3">
        <v>30</v>
      </c>
      <c r="S3427" s="3">
        <v>38.4</v>
      </c>
      <c r="T3427" t="s">
        <v>1954</v>
      </c>
      <c r="U3427" t="s">
        <v>72</v>
      </c>
    </row>
    <row r="3428" spans="1:21" x14ac:dyDescent="0.35">
      <c r="A3428" t="s">
        <v>5992</v>
      </c>
      <c r="B3428" s="2">
        <v>45546</v>
      </c>
      <c r="C3428">
        <v>9</v>
      </c>
      <c r="D3428">
        <v>2024</v>
      </c>
      <c r="F3428" t="s">
        <v>206</v>
      </c>
      <c r="G3428" t="s">
        <v>2373</v>
      </c>
      <c r="H3428" t="s">
        <v>1863</v>
      </c>
      <c r="I3428" t="s">
        <v>1952</v>
      </c>
      <c r="J3428" t="s">
        <v>1967</v>
      </c>
      <c r="K3428" t="s">
        <v>1913</v>
      </c>
      <c r="L3428" t="s">
        <v>1888</v>
      </c>
      <c r="M3428">
        <v>2</v>
      </c>
      <c r="N3428" s="3">
        <v>78</v>
      </c>
      <c r="O3428" s="3">
        <v>39</v>
      </c>
      <c r="P3428" s="4">
        <v>0.05</v>
      </c>
      <c r="Q3428" s="3">
        <v>148.19999999999999</v>
      </c>
      <c r="R3428" s="3">
        <v>78</v>
      </c>
      <c r="S3428" s="3">
        <v>70.2</v>
      </c>
      <c r="T3428" t="s">
        <v>1954</v>
      </c>
      <c r="U3428" t="s">
        <v>72</v>
      </c>
    </row>
    <row r="3429" spans="1:21" x14ac:dyDescent="0.35">
      <c r="A3429" t="s">
        <v>5993</v>
      </c>
      <c r="B3429" s="2">
        <v>45546</v>
      </c>
      <c r="C3429">
        <v>9</v>
      </c>
      <c r="D3429">
        <v>2024</v>
      </c>
      <c r="F3429" t="s">
        <v>1397</v>
      </c>
      <c r="G3429" t="s">
        <v>2908</v>
      </c>
      <c r="H3429" t="s">
        <v>1867</v>
      </c>
      <c r="I3429" t="s">
        <v>2036</v>
      </c>
      <c r="J3429" t="s">
        <v>2067</v>
      </c>
      <c r="K3429" t="s">
        <v>1918</v>
      </c>
      <c r="L3429" t="s">
        <v>1889</v>
      </c>
      <c r="M3429">
        <v>1</v>
      </c>
      <c r="N3429" s="3">
        <v>69</v>
      </c>
      <c r="O3429" s="3">
        <v>37</v>
      </c>
      <c r="P3429" s="4">
        <v>0</v>
      </c>
      <c r="Q3429" s="3">
        <v>69</v>
      </c>
      <c r="R3429" s="3">
        <v>37</v>
      </c>
      <c r="S3429" s="3">
        <v>32</v>
      </c>
      <c r="T3429" t="s">
        <v>1954</v>
      </c>
      <c r="U3429" t="s">
        <v>72</v>
      </c>
    </row>
    <row r="3430" spans="1:21" x14ac:dyDescent="0.35">
      <c r="A3430" t="s">
        <v>5994</v>
      </c>
      <c r="B3430" s="2">
        <v>45546</v>
      </c>
      <c r="C3430">
        <v>9</v>
      </c>
      <c r="D3430">
        <v>2024</v>
      </c>
      <c r="F3430" t="s">
        <v>455</v>
      </c>
      <c r="G3430" t="s">
        <v>2278</v>
      </c>
      <c r="H3430" t="s">
        <v>1863</v>
      </c>
      <c r="I3430" t="s">
        <v>1952</v>
      </c>
      <c r="J3430" t="s">
        <v>1953</v>
      </c>
      <c r="K3430" t="s">
        <v>1905</v>
      </c>
      <c r="L3430" t="s">
        <v>1888</v>
      </c>
      <c r="M3430">
        <v>1</v>
      </c>
      <c r="N3430" s="3">
        <v>120</v>
      </c>
      <c r="O3430" s="3">
        <v>63</v>
      </c>
      <c r="P3430" s="4">
        <v>0.15</v>
      </c>
      <c r="Q3430" s="3">
        <v>102</v>
      </c>
      <c r="R3430" s="3">
        <v>63</v>
      </c>
      <c r="S3430" s="3">
        <v>39</v>
      </c>
      <c r="T3430" t="s">
        <v>1954</v>
      </c>
      <c r="U3430" t="s">
        <v>72</v>
      </c>
    </row>
    <row r="3431" spans="1:21" x14ac:dyDescent="0.35">
      <c r="A3431" t="s">
        <v>5995</v>
      </c>
      <c r="B3431" s="2">
        <v>45547</v>
      </c>
      <c r="C3431">
        <v>9</v>
      </c>
      <c r="D3431">
        <v>2024</v>
      </c>
      <c r="F3431" t="s">
        <v>1824</v>
      </c>
      <c r="G3431" t="s">
        <v>3429</v>
      </c>
      <c r="H3431" t="s">
        <v>1873</v>
      </c>
      <c r="I3431" t="s">
        <v>2070</v>
      </c>
      <c r="J3431" t="s">
        <v>2034</v>
      </c>
      <c r="K3431" t="s">
        <v>1904</v>
      </c>
      <c r="L3431" t="s">
        <v>1889</v>
      </c>
      <c r="M3431">
        <v>2</v>
      </c>
      <c r="N3431" s="3">
        <v>149</v>
      </c>
      <c r="O3431" s="3">
        <v>91</v>
      </c>
      <c r="P3431" s="4">
        <v>0</v>
      </c>
      <c r="Q3431" s="3">
        <v>298</v>
      </c>
      <c r="R3431" s="3">
        <v>182</v>
      </c>
      <c r="S3431" s="3">
        <v>116</v>
      </c>
      <c r="T3431" t="s">
        <v>1954</v>
      </c>
      <c r="U3431" t="s">
        <v>72</v>
      </c>
    </row>
    <row r="3432" spans="1:21" x14ac:dyDescent="0.35">
      <c r="A3432" t="s">
        <v>5996</v>
      </c>
      <c r="B3432" s="2">
        <v>45547</v>
      </c>
      <c r="C3432">
        <v>9</v>
      </c>
      <c r="D3432">
        <v>2024</v>
      </c>
      <c r="F3432" t="s">
        <v>76</v>
      </c>
      <c r="G3432" t="s">
        <v>2143</v>
      </c>
      <c r="H3432" t="s">
        <v>1872</v>
      </c>
      <c r="I3432" t="s">
        <v>2357</v>
      </c>
      <c r="J3432" t="s">
        <v>1978</v>
      </c>
      <c r="K3432" t="s">
        <v>1916</v>
      </c>
      <c r="L3432" t="s">
        <v>1887</v>
      </c>
      <c r="M3432">
        <v>1</v>
      </c>
      <c r="N3432" s="3">
        <v>79</v>
      </c>
      <c r="O3432" s="3">
        <v>42</v>
      </c>
      <c r="P3432" s="4">
        <v>0.05</v>
      </c>
      <c r="Q3432" s="3">
        <v>75.05</v>
      </c>
      <c r="R3432" s="3">
        <v>42</v>
      </c>
      <c r="S3432" s="3">
        <v>33.049999999999997</v>
      </c>
      <c r="T3432" t="s">
        <v>1954</v>
      </c>
      <c r="U3432" t="s">
        <v>72</v>
      </c>
    </row>
    <row r="3433" spans="1:21" x14ac:dyDescent="0.35">
      <c r="A3433" t="s">
        <v>5997</v>
      </c>
      <c r="B3433" s="2">
        <v>45547</v>
      </c>
      <c r="C3433">
        <v>9</v>
      </c>
      <c r="D3433">
        <v>2024</v>
      </c>
      <c r="F3433" t="s">
        <v>799</v>
      </c>
      <c r="G3433" t="s">
        <v>3874</v>
      </c>
      <c r="H3433" t="s">
        <v>1872</v>
      </c>
      <c r="I3433" t="s">
        <v>1986</v>
      </c>
      <c r="J3433" t="s">
        <v>1971</v>
      </c>
      <c r="K3433" t="s">
        <v>1920</v>
      </c>
      <c r="L3433" t="s">
        <v>1886</v>
      </c>
      <c r="M3433">
        <v>1</v>
      </c>
      <c r="N3433" s="3">
        <v>45</v>
      </c>
      <c r="O3433" s="3">
        <v>19</v>
      </c>
      <c r="P3433" s="4">
        <v>0.15</v>
      </c>
      <c r="Q3433" s="3">
        <v>38.25</v>
      </c>
      <c r="R3433" s="3">
        <v>19</v>
      </c>
      <c r="S3433" s="3">
        <v>19.25</v>
      </c>
      <c r="T3433" t="s">
        <v>1954</v>
      </c>
      <c r="U3433" t="s">
        <v>72</v>
      </c>
    </row>
    <row r="3434" spans="1:21" x14ac:dyDescent="0.35">
      <c r="A3434" t="s">
        <v>5998</v>
      </c>
      <c r="B3434" s="2">
        <v>45547</v>
      </c>
      <c r="C3434">
        <v>9</v>
      </c>
      <c r="D3434">
        <v>2024</v>
      </c>
      <c r="F3434" t="s">
        <v>125</v>
      </c>
      <c r="G3434" t="s">
        <v>2327</v>
      </c>
      <c r="H3434" t="s">
        <v>1873</v>
      </c>
      <c r="I3434" t="s">
        <v>2323</v>
      </c>
      <c r="J3434" t="s">
        <v>1997</v>
      </c>
      <c r="K3434" t="s">
        <v>1906</v>
      </c>
      <c r="L3434" t="s">
        <v>1889</v>
      </c>
      <c r="M3434">
        <v>1</v>
      </c>
      <c r="N3434" s="3">
        <v>89</v>
      </c>
      <c r="O3434" s="3">
        <v>48</v>
      </c>
      <c r="P3434" s="4">
        <v>0.2</v>
      </c>
      <c r="Q3434" s="3">
        <v>71.2</v>
      </c>
      <c r="R3434" s="3">
        <v>48</v>
      </c>
      <c r="S3434" s="3">
        <v>23.2</v>
      </c>
      <c r="T3434" t="s">
        <v>1954</v>
      </c>
      <c r="U3434" t="s">
        <v>72</v>
      </c>
    </row>
    <row r="3435" spans="1:21" x14ac:dyDescent="0.35">
      <c r="A3435" t="s">
        <v>5999</v>
      </c>
      <c r="B3435" s="2">
        <v>45547</v>
      </c>
      <c r="C3435">
        <v>9</v>
      </c>
      <c r="D3435">
        <v>2024</v>
      </c>
      <c r="F3435" t="s">
        <v>416</v>
      </c>
      <c r="G3435" t="s">
        <v>2161</v>
      </c>
      <c r="H3435" t="s">
        <v>1868</v>
      </c>
      <c r="I3435" t="s">
        <v>2014</v>
      </c>
      <c r="J3435" t="s">
        <v>2045</v>
      </c>
      <c r="K3435" t="s">
        <v>1910</v>
      </c>
      <c r="L3435" t="s">
        <v>1890</v>
      </c>
      <c r="M3435">
        <v>1</v>
      </c>
      <c r="N3435" s="3">
        <v>99</v>
      </c>
      <c r="O3435" s="3">
        <v>58</v>
      </c>
      <c r="P3435" s="4">
        <v>0.15</v>
      </c>
      <c r="Q3435" s="3">
        <v>84.15</v>
      </c>
      <c r="R3435" s="3">
        <v>58</v>
      </c>
      <c r="S3435" s="3">
        <v>26.15</v>
      </c>
      <c r="T3435" t="s">
        <v>1954</v>
      </c>
      <c r="U3435" t="s">
        <v>72</v>
      </c>
    </row>
    <row r="3436" spans="1:21" x14ac:dyDescent="0.35">
      <c r="A3436" t="s">
        <v>6000</v>
      </c>
      <c r="B3436" s="2">
        <v>45547</v>
      </c>
      <c r="C3436">
        <v>9</v>
      </c>
      <c r="D3436">
        <v>2024</v>
      </c>
      <c r="F3436" t="s">
        <v>547</v>
      </c>
      <c r="G3436" t="s">
        <v>2098</v>
      </c>
      <c r="H3436" t="s">
        <v>1866</v>
      </c>
      <c r="I3436" t="s">
        <v>1866</v>
      </c>
      <c r="J3436" t="s">
        <v>2183</v>
      </c>
      <c r="K3436" t="s">
        <v>1917</v>
      </c>
      <c r="L3436" t="s">
        <v>1886</v>
      </c>
      <c r="M3436">
        <v>5</v>
      </c>
      <c r="N3436" s="3">
        <v>72</v>
      </c>
      <c r="O3436" s="3">
        <v>34</v>
      </c>
      <c r="P3436" s="4">
        <v>0.15</v>
      </c>
      <c r="Q3436" s="3">
        <v>306</v>
      </c>
      <c r="R3436" s="3">
        <v>170</v>
      </c>
      <c r="S3436" s="3">
        <v>136</v>
      </c>
      <c r="T3436" t="s">
        <v>1954</v>
      </c>
      <c r="U3436" t="s">
        <v>72</v>
      </c>
    </row>
    <row r="3437" spans="1:21" x14ac:dyDescent="0.35">
      <c r="A3437" t="s">
        <v>6001</v>
      </c>
      <c r="B3437" s="2">
        <v>45547</v>
      </c>
      <c r="C3437">
        <v>9</v>
      </c>
      <c r="D3437">
        <v>2024</v>
      </c>
      <c r="F3437" t="s">
        <v>993</v>
      </c>
      <c r="G3437" t="s">
        <v>3292</v>
      </c>
      <c r="H3437" t="s">
        <v>1866</v>
      </c>
      <c r="I3437" t="s">
        <v>1866</v>
      </c>
      <c r="J3437" t="s">
        <v>2114</v>
      </c>
      <c r="K3437" t="s">
        <v>1915</v>
      </c>
      <c r="L3437" t="s">
        <v>1886</v>
      </c>
      <c r="M3437">
        <v>3</v>
      </c>
      <c r="N3437" s="3">
        <v>85</v>
      </c>
      <c r="O3437" s="3">
        <v>41</v>
      </c>
      <c r="P3437" s="4">
        <v>0.05</v>
      </c>
      <c r="Q3437" s="3">
        <v>242.25</v>
      </c>
      <c r="R3437" s="3">
        <v>123</v>
      </c>
      <c r="S3437" s="3">
        <v>119.25</v>
      </c>
      <c r="T3437" t="s">
        <v>1954</v>
      </c>
      <c r="U3437" t="s">
        <v>72</v>
      </c>
    </row>
    <row r="3438" spans="1:21" x14ac:dyDescent="0.35">
      <c r="A3438" t="s">
        <v>6002</v>
      </c>
      <c r="B3438" s="2">
        <v>45547</v>
      </c>
      <c r="C3438">
        <v>9</v>
      </c>
      <c r="D3438">
        <v>2024</v>
      </c>
      <c r="F3438" t="s">
        <v>593</v>
      </c>
      <c r="G3438" t="s">
        <v>2227</v>
      </c>
      <c r="H3438" t="s">
        <v>1875</v>
      </c>
      <c r="I3438" t="s">
        <v>1981</v>
      </c>
      <c r="J3438" t="s">
        <v>1956</v>
      </c>
      <c r="K3438" t="s">
        <v>1909</v>
      </c>
      <c r="L3438" t="s">
        <v>1887</v>
      </c>
      <c r="M3438">
        <v>2</v>
      </c>
      <c r="N3438" s="3">
        <v>95</v>
      </c>
      <c r="O3438" s="3">
        <v>54</v>
      </c>
      <c r="P3438" s="4">
        <v>0.1</v>
      </c>
      <c r="Q3438" s="3">
        <v>171</v>
      </c>
      <c r="R3438" s="3">
        <v>108</v>
      </c>
      <c r="S3438" s="3">
        <v>63</v>
      </c>
      <c r="T3438" t="s">
        <v>1954</v>
      </c>
      <c r="U3438" t="s">
        <v>72</v>
      </c>
    </row>
    <row r="3439" spans="1:21" x14ac:dyDescent="0.35">
      <c r="A3439" t="s">
        <v>6003</v>
      </c>
      <c r="B3439" s="2">
        <v>45547</v>
      </c>
      <c r="C3439">
        <v>9</v>
      </c>
      <c r="D3439">
        <v>2024</v>
      </c>
      <c r="F3439" t="s">
        <v>1294</v>
      </c>
      <c r="G3439" t="s">
        <v>3652</v>
      </c>
      <c r="H3439" t="s">
        <v>1868</v>
      </c>
      <c r="I3439" t="s">
        <v>2022</v>
      </c>
      <c r="J3439" t="s">
        <v>2061</v>
      </c>
      <c r="K3439" t="s">
        <v>1923</v>
      </c>
      <c r="L3439" t="s">
        <v>1888</v>
      </c>
      <c r="M3439">
        <v>1</v>
      </c>
      <c r="N3439" s="3">
        <v>25</v>
      </c>
      <c r="O3439" s="3">
        <v>11</v>
      </c>
      <c r="P3439" s="4">
        <v>0.1</v>
      </c>
      <c r="Q3439" s="3">
        <v>22.5</v>
      </c>
      <c r="R3439" s="3">
        <v>11</v>
      </c>
      <c r="S3439" s="3">
        <v>11.5</v>
      </c>
      <c r="T3439" t="s">
        <v>1954</v>
      </c>
      <c r="U3439" t="s">
        <v>72</v>
      </c>
    </row>
    <row r="3440" spans="1:21" x14ac:dyDescent="0.35">
      <c r="A3440" t="s">
        <v>6004</v>
      </c>
      <c r="B3440" s="2">
        <v>45547</v>
      </c>
      <c r="C3440">
        <v>9</v>
      </c>
      <c r="D3440">
        <v>2024</v>
      </c>
      <c r="F3440" t="s">
        <v>819</v>
      </c>
      <c r="G3440" t="s">
        <v>2752</v>
      </c>
      <c r="H3440" t="s">
        <v>1872</v>
      </c>
      <c r="I3440" t="s">
        <v>2357</v>
      </c>
      <c r="J3440" t="s">
        <v>1956</v>
      </c>
      <c r="K3440" t="s">
        <v>1909</v>
      </c>
      <c r="L3440" t="s">
        <v>1887</v>
      </c>
      <c r="M3440">
        <v>1</v>
      </c>
      <c r="N3440" s="3">
        <v>95</v>
      </c>
      <c r="O3440" s="3">
        <v>54</v>
      </c>
      <c r="P3440" s="4">
        <v>0.2</v>
      </c>
      <c r="Q3440" s="3">
        <v>76</v>
      </c>
      <c r="R3440" s="3">
        <v>54</v>
      </c>
      <c r="S3440" s="3">
        <v>22</v>
      </c>
      <c r="T3440" t="s">
        <v>1954</v>
      </c>
      <c r="U3440" t="s">
        <v>72</v>
      </c>
    </row>
    <row r="3441" spans="1:21" x14ac:dyDescent="0.35">
      <c r="A3441" t="s">
        <v>6005</v>
      </c>
      <c r="B3441" s="2">
        <v>45547</v>
      </c>
      <c r="C3441">
        <v>9</v>
      </c>
      <c r="D3441">
        <v>2024</v>
      </c>
      <c r="F3441" t="s">
        <v>427</v>
      </c>
      <c r="G3441" t="s">
        <v>1995</v>
      </c>
      <c r="H3441" t="s">
        <v>1869</v>
      </c>
      <c r="I3441" t="s">
        <v>2157</v>
      </c>
      <c r="J3441" t="s">
        <v>2114</v>
      </c>
      <c r="K3441" t="s">
        <v>1915</v>
      </c>
      <c r="L3441" t="s">
        <v>1886</v>
      </c>
      <c r="M3441">
        <v>1</v>
      </c>
      <c r="N3441" s="3">
        <v>85</v>
      </c>
      <c r="O3441" s="3">
        <v>41</v>
      </c>
      <c r="P3441" s="4">
        <v>0.05</v>
      </c>
      <c r="Q3441" s="3">
        <v>80.75</v>
      </c>
      <c r="R3441" s="3">
        <v>41</v>
      </c>
      <c r="S3441" s="3">
        <v>39.75</v>
      </c>
      <c r="T3441" t="s">
        <v>1954</v>
      </c>
      <c r="U3441" t="s">
        <v>71</v>
      </c>
    </row>
    <row r="3442" spans="1:21" x14ac:dyDescent="0.35">
      <c r="A3442" t="s">
        <v>6006</v>
      </c>
      <c r="B3442" s="2">
        <v>45547</v>
      </c>
      <c r="C3442">
        <v>9</v>
      </c>
      <c r="D3442">
        <v>2024</v>
      </c>
      <c r="F3442" t="s">
        <v>1217</v>
      </c>
      <c r="G3442" t="s">
        <v>2440</v>
      </c>
      <c r="H3442" t="s">
        <v>1871</v>
      </c>
      <c r="I3442" t="s">
        <v>1990</v>
      </c>
      <c r="J3442" t="s">
        <v>1991</v>
      </c>
      <c r="K3442" t="s">
        <v>1925</v>
      </c>
      <c r="L3442" t="s">
        <v>1885</v>
      </c>
      <c r="M3442">
        <v>1</v>
      </c>
      <c r="N3442" s="3">
        <v>35</v>
      </c>
      <c r="O3442" s="3">
        <v>16</v>
      </c>
      <c r="P3442" s="4">
        <v>0</v>
      </c>
      <c r="Q3442" s="3">
        <v>35</v>
      </c>
      <c r="R3442" s="3">
        <v>16</v>
      </c>
      <c r="S3442" s="3">
        <v>19</v>
      </c>
      <c r="T3442" t="s">
        <v>1954</v>
      </c>
      <c r="U3442" t="s">
        <v>72</v>
      </c>
    </row>
    <row r="3443" spans="1:21" x14ac:dyDescent="0.35">
      <c r="A3443" t="s">
        <v>6007</v>
      </c>
      <c r="B3443" s="2">
        <v>45547</v>
      </c>
      <c r="C3443">
        <v>9</v>
      </c>
      <c r="D3443">
        <v>2024</v>
      </c>
      <c r="F3443" t="s">
        <v>994</v>
      </c>
      <c r="G3443" t="s">
        <v>3767</v>
      </c>
      <c r="H3443" t="s">
        <v>1866</v>
      </c>
      <c r="I3443" t="s">
        <v>1866</v>
      </c>
      <c r="J3443" t="s">
        <v>2064</v>
      </c>
      <c r="K3443" t="s">
        <v>1922</v>
      </c>
      <c r="L3443" t="s">
        <v>1887</v>
      </c>
      <c r="M3443">
        <v>4</v>
      </c>
      <c r="N3443" s="3">
        <v>32</v>
      </c>
      <c r="O3443" s="3">
        <v>14</v>
      </c>
      <c r="P3443" s="4">
        <v>0.1</v>
      </c>
      <c r="Q3443" s="3">
        <v>115.2</v>
      </c>
      <c r="R3443" s="3">
        <v>56</v>
      </c>
      <c r="S3443" s="3">
        <v>59.2</v>
      </c>
      <c r="T3443" t="s">
        <v>1954</v>
      </c>
      <c r="U3443" t="s">
        <v>72</v>
      </c>
    </row>
    <row r="3444" spans="1:21" x14ac:dyDescent="0.35">
      <c r="A3444" t="s">
        <v>6008</v>
      </c>
      <c r="B3444" s="2">
        <v>45547</v>
      </c>
      <c r="C3444">
        <v>9</v>
      </c>
      <c r="D3444">
        <v>2024</v>
      </c>
      <c r="F3444" t="s">
        <v>1330</v>
      </c>
      <c r="G3444" t="s">
        <v>5447</v>
      </c>
      <c r="H3444" t="s">
        <v>1875</v>
      </c>
      <c r="I3444" t="s">
        <v>1970</v>
      </c>
      <c r="J3444" t="s">
        <v>2120</v>
      </c>
      <c r="K3444" t="s">
        <v>1926</v>
      </c>
      <c r="L3444" t="s">
        <v>1885</v>
      </c>
      <c r="M3444">
        <v>4</v>
      </c>
      <c r="N3444" s="3">
        <v>28</v>
      </c>
      <c r="O3444" s="3">
        <v>13</v>
      </c>
      <c r="P3444" s="4">
        <v>0.05</v>
      </c>
      <c r="Q3444" s="3">
        <v>106.4</v>
      </c>
      <c r="R3444" s="3">
        <v>52</v>
      </c>
      <c r="S3444" s="3">
        <v>54.4</v>
      </c>
      <c r="T3444" t="s">
        <v>1954</v>
      </c>
      <c r="U3444" t="s">
        <v>71</v>
      </c>
    </row>
    <row r="3445" spans="1:21" x14ac:dyDescent="0.35">
      <c r="A3445" t="s">
        <v>6009</v>
      </c>
      <c r="B3445" s="2">
        <v>45547</v>
      </c>
      <c r="C3445">
        <v>9</v>
      </c>
      <c r="D3445">
        <v>2024</v>
      </c>
      <c r="F3445" t="s">
        <v>539</v>
      </c>
      <c r="G3445" t="s">
        <v>1958</v>
      </c>
      <c r="H3445" t="s">
        <v>1868</v>
      </c>
      <c r="I3445" t="s">
        <v>1959</v>
      </c>
      <c r="J3445" t="s">
        <v>2001</v>
      </c>
      <c r="K3445" t="s">
        <v>1911</v>
      </c>
      <c r="L3445" t="s">
        <v>1886</v>
      </c>
      <c r="M3445">
        <v>1</v>
      </c>
      <c r="N3445" s="3">
        <v>58</v>
      </c>
      <c r="O3445" s="3">
        <v>25</v>
      </c>
      <c r="P3445" s="4">
        <v>0</v>
      </c>
      <c r="Q3445" s="3">
        <v>58</v>
      </c>
      <c r="R3445" s="3">
        <v>25</v>
      </c>
      <c r="S3445" s="3">
        <v>33</v>
      </c>
      <c r="T3445" t="s">
        <v>1954</v>
      </c>
      <c r="U3445" t="s">
        <v>72</v>
      </c>
    </row>
    <row r="3446" spans="1:21" x14ac:dyDescent="0.35">
      <c r="A3446" t="s">
        <v>6010</v>
      </c>
      <c r="B3446" s="2">
        <v>45547</v>
      </c>
      <c r="C3446">
        <v>9</v>
      </c>
      <c r="D3446">
        <v>2024</v>
      </c>
      <c r="F3446" t="s">
        <v>146</v>
      </c>
      <c r="G3446" t="s">
        <v>3927</v>
      </c>
      <c r="H3446" t="s">
        <v>1866</v>
      </c>
      <c r="I3446" t="s">
        <v>1866</v>
      </c>
      <c r="J3446" t="s">
        <v>1956</v>
      </c>
      <c r="K3446" t="s">
        <v>1909</v>
      </c>
      <c r="L3446" t="s">
        <v>1887</v>
      </c>
      <c r="M3446">
        <v>1</v>
      </c>
      <c r="N3446" s="3">
        <v>95</v>
      </c>
      <c r="O3446" s="3">
        <v>54</v>
      </c>
      <c r="P3446" s="4">
        <v>0.1</v>
      </c>
      <c r="Q3446" s="3">
        <v>85.5</v>
      </c>
      <c r="R3446" s="3">
        <v>54</v>
      </c>
      <c r="S3446" s="3">
        <v>31.5</v>
      </c>
      <c r="T3446" t="s">
        <v>1954</v>
      </c>
      <c r="U3446" t="s">
        <v>71</v>
      </c>
    </row>
    <row r="3447" spans="1:21" x14ac:dyDescent="0.35">
      <c r="A3447" t="s">
        <v>6011</v>
      </c>
      <c r="B3447" s="2">
        <v>45547</v>
      </c>
      <c r="C3447">
        <v>9</v>
      </c>
      <c r="D3447">
        <v>2024</v>
      </c>
      <c r="F3447" t="s">
        <v>173</v>
      </c>
      <c r="G3447" t="s">
        <v>2351</v>
      </c>
      <c r="H3447" t="s">
        <v>1868</v>
      </c>
      <c r="I3447" t="s">
        <v>2113</v>
      </c>
      <c r="J3447" t="s">
        <v>2067</v>
      </c>
      <c r="K3447" t="s">
        <v>1918</v>
      </c>
      <c r="L3447" t="s">
        <v>1889</v>
      </c>
      <c r="M3447">
        <v>1</v>
      </c>
      <c r="N3447" s="3">
        <v>69</v>
      </c>
      <c r="O3447" s="3">
        <v>37</v>
      </c>
      <c r="P3447" s="4">
        <v>0.1</v>
      </c>
      <c r="Q3447" s="3">
        <v>62.1</v>
      </c>
      <c r="R3447" s="3">
        <v>37</v>
      </c>
      <c r="S3447" s="3">
        <v>25.1</v>
      </c>
      <c r="T3447" t="s">
        <v>1954</v>
      </c>
      <c r="U3447" t="s">
        <v>72</v>
      </c>
    </row>
    <row r="3448" spans="1:21" x14ac:dyDescent="0.35">
      <c r="A3448" t="s">
        <v>6012</v>
      </c>
      <c r="B3448" s="2">
        <v>45547</v>
      </c>
      <c r="C3448">
        <v>9</v>
      </c>
      <c r="D3448">
        <v>2024</v>
      </c>
      <c r="F3448" t="s">
        <v>1637</v>
      </c>
      <c r="G3448" t="s">
        <v>2585</v>
      </c>
      <c r="H3448" t="s">
        <v>1863</v>
      </c>
      <c r="I3448" t="s">
        <v>1952</v>
      </c>
      <c r="J3448" t="s">
        <v>2023</v>
      </c>
      <c r="K3448" t="s">
        <v>1912</v>
      </c>
      <c r="L3448" t="s">
        <v>1890</v>
      </c>
      <c r="M3448">
        <v>1</v>
      </c>
      <c r="N3448" s="3">
        <v>249</v>
      </c>
      <c r="O3448" s="3">
        <v>168</v>
      </c>
      <c r="P3448" s="4">
        <v>0.1</v>
      </c>
      <c r="Q3448" s="3">
        <v>224.1</v>
      </c>
      <c r="R3448" s="3">
        <v>168</v>
      </c>
      <c r="S3448" s="3">
        <v>56.1</v>
      </c>
      <c r="T3448" t="s">
        <v>1954</v>
      </c>
      <c r="U3448" t="s">
        <v>72</v>
      </c>
    </row>
    <row r="3449" spans="1:21" x14ac:dyDescent="0.35">
      <c r="A3449" t="s">
        <v>6013</v>
      </c>
      <c r="B3449" s="2">
        <v>45547</v>
      </c>
      <c r="C3449">
        <v>9</v>
      </c>
      <c r="D3449">
        <v>2024</v>
      </c>
      <c r="F3449" t="s">
        <v>582</v>
      </c>
      <c r="G3449" t="s">
        <v>2763</v>
      </c>
      <c r="H3449" t="s">
        <v>1866</v>
      </c>
      <c r="I3449" t="s">
        <v>1866</v>
      </c>
      <c r="J3449" t="s">
        <v>2114</v>
      </c>
      <c r="K3449" t="s">
        <v>1915</v>
      </c>
      <c r="L3449" t="s">
        <v>1886</v>
      </c>
      <c r="M3449">
        <v>4</v>
      </c>
      <c r="N3449" s="3">
        <v>85</v>
      </c>
      <c r="O3449" s="3">
        <v>41</v>
      </c>
      <c r="P3449" s="4">
        <v>0.2</v>
      </c>
      <c r="Q3449" s="3">
        <v>272</v>
      </c>
      <c r="R3449" s="3">
        <v>164</v>
      </c>
      <c r="S3449" s="3">
        <v>108</v>
      </c>
      <c r="T3449" t="s">
        <v>1954</v>
      </c>
      <c r="U3449" t="s">
        <v>72</v>
      </c>
    </row>
    <row r="3450" spans="1:21" x14ac:dyDescent="0.35">
      <c r="A3450" t="s">
        <v>6014</v>
      </c>
      <c r="B3450" s="2">
        <v>45547</v>
      </c>
      <c r="C3450">
        <v>9</v>
      </c>
      <c r="D3450">
        <v>2024</v>
      </c>
      <c r="F3450" t="s">
        <v>793</v>
      </c>
      <c r="G3450" t="s">
        <v>2236</v>
      </c>
      <c r="H3450" t="s">
        <v>1870</v>
      </c>
      <c r="I3450" t="s">
        <v>2083</v>
      </c>
      <c r="J3450" t="s">
        <v>2015</v>
      </c>
      <c r="K3450" t="s">
        <v>1914</v>
      </c>
      <c r="L3450" t="s">
        <v>1888</v>
      </c>
      <c r="M3450">
        <v>1</v>
      </c>
      <c r="N3450" s="3">
        <v>65</v>
      </c>
      <c r="O3450" s="3">
        <v>32</v>
      </c>
      <c r="P3450" s="4">
        <v>0.15</v>
      </c>
      <c r="Q3450" s="3">
        <v>55.25</v>
      </c>
      <c r="R3450" s="3">
        <v>32</v>
      </c>
      <c r="S3450" s="3">
        <v>23.25</v>
      </c>
      <c r="T3450" t="s">
        <v>1954</v>
      </c>
      <c r="U3450" t="s">
        <v>72</v>
      </c>
    </row>
    <row r="3451" spans="1:21" x14ac:dyDescent="0.35">
      <c r="A3451" t="s">
        <v>6015</v>
      </c>
      <c r="B3451" s="2">
        <v>45548</v>
      </c>
      <c r="C3451">
        <v>9</v>
      </c>
      <c r="D3451">
        <v>2024</v>
      </c>
      <c r="F3451" t="s">
        <v>324</v>
      </c>
      <c r="G3451" t="s">
        <v>2630</v>
      </c>
      <c r="H3451" t="s">
        <v>1866</v>
      </c>
      <c r="I3451" t="s">
        <v>1866</v>
      </c>
      <c r="J3451" t="s">
        <v>1991</v>
      </c>
      <c r="K3451" t="s">
        <v>1925</v>
      </c>
      <c r="L3451" t="s">
        <v>1885</v>
      </c>
      <c r="M3451">
        <v>1</v>
      </c>
      <c r="N3451" s="3">
        <v>35</v>
      </c>
      <c r="O3451" s="3">
        <v>16</v>
      </c>
      <c r="P3451" s="4">
        <v>0.1</v>
      </c>
      <c r="Q3451" s="3">
        <v>31.5</v>
      </c>
      <c r="R3451" s="3">
        <v>16</v>
      </c>
      <c r="S3451" s="3">
        <v>15.5</v>
      </c>
      <c r="T3451" t="s">
        <v>1954</v>
      </c>
      <c r="U3451" t="s">
        <v>72</v>
      </c>
    </row>
    <row r="3452" spans="1:21" x14ac:dyDescent="0.35">
      <c r="A3452" t="s">
        <v>6016</v>
      </c>
      <c r="B3452" s="2">
        <v>45548</v>
      </c>
      <c r="C3452">
        <v>9</v>
      </c>
      <c r="D3452">
        <v>2024</v>
      </c>
      <c r="F3452" t="s">
        <v>1253</v>
      </c>
      <c r="G3452" t="s">
        <v>3310</v>
      </c>
      <c r="H3452" t="s">
        <v>1866</v>
      </c>
      <c r="I3452" t="s">
        <v>1866</v>
      </c>
      <c r="J3452" t="s">
        <v>2011</v>
      </c>
      <c r="K3452" t="s">
        <v>1927</v>
      </c>
      <c r="L3452" t="s">
        <v>1885</v>
      </c>
      <c r="M3452">
        <v>1</v>
      </c>
      <c r="N3452" s="3">
        <v>24</v>
      </c>
      <c r="O3452" s="3">
        <v>10</v>
      </c>
      <c r="P3452" s="4">
        <v>0.1</v>
      </c>
      <c r="Q3452" s="3">
        <v>21.6</v>
      </c>
      <c r="R3452" s="3">
        <v>10</v>
      </c>
      <c r="S3452" s="3">
        <v>11.6</v>
      </c>
      <c r="T3452" t="s">
        <v>1954</v>
      </c>
      <c r="U3452" t="s">
        <v>72</v>
      </c>
    </row>
    <row r="3453" spans="1:21" x14ac:dyDescent="0.35">
      <c r="A3453" t="s">
        <v>6017</v>
      </c>
      <c r="B3453" s="2">
        <v>45548</v>
      </c>
      <c r="C3453">
        <v>9</v>
      </c>
      <c r="D3453">
        <v>2024</v>
      </c>
      <c r="F3453" t="s">
        <v>326</v>
      </c>
      <c r="G3453" t="s">
        <v>2626</v>
      </c>
      <c r="H3453" t="s">
        <v>1864</v>
      </c>
      <c r="I3453" t="s">
        <v>2101</v>
      </c>
      <c r="J3453" t="s">
        <v>1997</v>
      </c>
      <c r="K3453" t="s">
        <v>1906</v>
      </c>
      <c r="L3453" t="s">
        <v>1889</v>
      </c>
      <c r="M3453">
        <v>1</v>
      </c>
      <c r="N3453" s="3">
        <v>89</v>
      </c>
      <c r="O3453" s="3">
        <v>48</v>
      </c>
      <c r="P3453" s="4">
        <v>0.05</v>
      </c>
      <c r="Q3453" s="3">
        <v>84.55</v>
      </c>
      <c r="R3453" s="3">
        <v>48</v>
      </c>
      <c r="S3453" s="3">
        <v>36.549999999999997</v>
      </c>
      <c r="T3453" t="s">
        <v>1954</v>
      </c>
      <c r="U3453" t="s">
        <v>72</v>
      </c>
    </row>
    <row r="3454" spans="1:21" x14ac:dyDescent="0.35">
      <c r="A3454" t="s">
        <v>6018</v>
      </c>
      <c r="B3454" s="2">
        <v>45548</v>
      </c>
      <c r="C3454">
        <v>9</v>
      </c>
      <c r="D3454">
        <v>2024</v>
      </c>
      <c r="F3454" t="s">
        <v>1676</v>
      </c>
      <c r="G3454" t="s">
        <v>3203</v>
      </c>
      <c r="H3454" t="s">
        <v>1872</v>
      </c>
      <c r="I3454" t="s">
        <v>1986</v>
      </c>
      <c r="J3454" t="s">
        <v>2064</v>
      </c>
      <c r="K3454" t="s">
        <v>1922</v>
      </c>
      <c r="L3454" t="s">
        <v>1887</v>
      </c>
      <c r="M3454">
        <v>1</v>
      </c>
      <c r="N3454" s="3">
        <v>32</v>
      </c>
      <c r="O3454" s="3">
        <v>14</v>
      </c>
      <c r="P3454" s="4">
        <v>0</v>
      </c>
      <c r="Q3454" s="3">
        <v>32</v>
      </c>
      <c r="R3454" s="3">
        <v>14</v>
      </c>
      <c r="S3454" s="3">
        <v>18</v>
      </c>
      <c r="T3454" t="s">
        <v>1954</v>
      </c>
      <c r="U3454" t="s">
        <v>72</v>
      </c>
    </row>
    <row r="3455" spans="1:21" x14ac:dyDescent="0.35">
      <c r="A3455" t="s">
        <v>6019</v>
      </c>
      <c r="B3455" s="2">
        <v>45548</v>
      </c>
      <c r="C3455">
        <v>9</v>
      </c>
      <c r="D3455">
        <v>2024</v>
      </c>
      <c r="F3455" t="s">
        <v>638</v>
      </c>
      <c r="G3455" t="s">
        <v>4365</v>
      </c>
      <c r="H3455" t="s">
        <v>1866</v>
      </c>
      <c r="I3455" t="s">
        <v>1866</v>
      </c>
      <c r="J3455" t="s">
        <v>1956</v>
      </c>
      <c r="K3455" t="s">
        <v>1909</v>
      </c>
      <c r="L3455" t="s">
        <v>1887</v>
      </c>
      <c r="M3455">
        <v>3</v>
      </c>
      <c r="N3455" s="3">
        <v>95</v>
      </c>
      <c r="O3455" s="3">
        <v>54</v>
      </c>
      <c r="P3455" s="4">
        <v>0.05</v>
      </c>
      <c r="Q3455" s="3">
        <v>270.75</v>
      </c>
      <c r="R3455" s="3">
        <v>162</v>
      </c>
      <c r="S3455" s="3">
        <v>108.75</v>
      </c>
      <c r="T3455" t="s">
        <v>1954</v>
      </c>
      <c r="U3455" t="s">
        <v>72</v>
      </c>
    </row>
    <row r="3456" spans="1:21" x14ac:dyDescent="0.35">
      <c r="A3456" t="s">
        <v>6020</v>
      </c>
      <c r="B3456" s="2">
        <v>45548</v>
      </c>
      <c r="C3456">
        <v>9</v>
      </c>
      <c r="D3456">
        <v>2024</v>
      </c>
      <c r="F3456" t="s">
        <v>1812</v>
      </c>
      <c r="G3456" t="s">
        <v>1973</v>
      </c>
      <c r="H3456" t="s">
        <v>1871</v>
      </c>
      <c r="I3456" t="s">
        <v>1990</v>
      </c>
      <c r="J3456" t="s">
        <v>1987</v>
      </c>
      <c r="K3456" t="s">
        <v>1908</v>
      </c>
      <c r="L3456" t="s">
        <v>1890</v>
      </c>
      <c r="M3456">
        <v>2</v>
      </c>
      <c r="N3456" s="3">
        <v>129</v>
      </c>
      <c r="O3456" s="3">
        <v>78</v>
      </c>
      <c r="P3456" s="4">
        <v>0.15</v>
      </c>
      <c r="Q3456" s="3">
        <v>219.3</v>
      </c>
      <c r="R3456" s="3">
        <v>156</v>
      </c>
      <c r="S3456" s="3">
        <v>63.3</v>
      </c>
      <c r="T3456" t="s">
        <v>1954</v>
      </c>
      <c r="U3456" t="s">
        <v>72</v>
      </c>
    </row>
    <row r="3457" spans="1:21" x14ac:dyDescent="0.35">
      <c r="A3457" t="s">
        <v>6021</v>
      </c>
      <c r="B3457" s="2">
        <v>45548</v>
      </c>
      <c r="C3457">
        <v>9</v>
      </c>
      <c r="D3457">
        <v>2024</v>
      </c>
      <c r="F3457" t="s">
        <v>330</v>
      </c>
      <c r="G3457" t="s">
        <v>1962</v>
      </c>
      <c r="H3457" t="s">
        <v>1868</v>
      </c>
      <c r="I3457" t="s">
        <v>1959</v>
      </c>
      <c r="J3457" t="s">
        <v>1978</v>
      </c>
      <c r="K3457" t="s">
        <v>1916</v>
      </c>
      <c r="L3457" t="s">
        <v>1887</v>
      </c>
      <c r="M3457">
        <v>2</v>
      </c>
      <c r="N3457" s="3">
        <v>79</v>
      </c>
      <c r="O3457" s="3">
        <v>42</v>
      </c>
      <c r="P3457" s="4">
        <v>0.05</v>
      </c>
      <c r="Q3457" s="3">
        <v>150.1</v>
      </c>
      <c r="R3457" s="3">
        <v>84</v>
      </c>
      <c r="S3457" s="3">
        <v>66.099999999999994</v>
      </c>
      <c r="T3457" t="s">
        <v>1954</v>
      </c>
      <c r="U3457" t="s">
        <v>72</v>
      </c>
    </row>
    <row r="3458" spans="1:21" x14ac:dyDescent="0.35">
      <c r="A3458" t="s">
        <v>6022</v>
      </c>
      <c r="B3458" s="2">
        <v>45548</v>
      </c>
      <c r="C3458">
        <v>9</v>
      </c>
      <c r="D3458">
        <v>2024</v>
      </c>
      <c r="F3458" t="s">
        <v>549</v>
      </c>
      <c r="G3458" t="s">
        <v>2576</v>
      </c>
      <c r="H3458" t="s">
        <v>1870</v>
      </c>
      <c r="I3458" t="s">
        <v>2083</v>
      </c>
      <c r="J3458" t="s">
        <v>2114</v>
      </c>
      <c r="K3458" t="s">
        <v>1915</v>
      </c>
      <c r="L3458" t="s">
        <v>1886</v>
      </c>
      <c r="M3458">
        <v>1</v>
      </c>
      <c r="N3458" s="3">
        <v>85</v>
      </c>
      <c r="O3458" s="3">
        <v>41</v>
      </c>
      <c r="P3458" s="4">
        <v>0.05</v>
      </c>
      <c r="Q3458" s="3">
        <v>80.75</v>
      </c>
      <c r="R3458" s="3">
        <v>41</v>
      </c>
      <c r="S3458" s="3">
        <v>39.75</v>
      </c>
      <c r="T3458" t="s">
        <v>1954</v>
      </c>
      <c r="U3458" t="s">
        <v>71</v>
      </c>
    </row>
    <row r="3459" spans="1:21" x14ac:dyDescent="0.35">
      <c r="A3459" t="s">
        <v>6023</v>
      </c>
      <c r="B3459" s="2">
        <v>45548</v>
      </c>
      <c r="C3459">
        <v>9</v>
      </c>
      <c r="D3459">
        <v>2024</v>
      </c>
      <c r="F3459" t="s">
        <v>325</v>
      </c>
      <c r="G3459" t="s">
        <v>65</v>
      </c>
      <c r="H3459" t="s">
        <v>1874</v>
      </c>
      <c r="I3459" t="s">
        <v>2200</v>
      </c>
      <c r="J3459" t="s">
        <v>1978</v>
      </c>
      <c r="K3459" t="s">
        <v>1916</v>
      </c>
      <c r="L3459" t="s">
        <v>1887</v>
      </c>
      <c r="M3459">
        <v>5</v>
      </c>
      <c r="N3459" s="3">
        <v>79</v>
      </c>
      <c r="O3459" s="3">
        <v>42</v>
      </c>
      <c r="P3459" s="4">
        <v>0.05</v>
      </c>
      <c r="Q3459" s="3">
        <v>375.25</v>
      </c>
      <c r="R3459" s="3">
        <v>210</v>
      </c>
      <c r="S3459" s="3">
        <v>165.25</v>
      </c>
      <c r="T3459" t="s">
        <v>1954</v>
      </c>
      <c r="U3459" t="s">
        <v>72</v>
      </c>
    </row>
    <row r="3460" spans="1:21" x14ac:dyDescent="0.35">
      <c r="A3460" t="s">
        <v>6024</v>
      </c>
      <c r="B3460" s="2">
        <v>45548</v>
      </c>
      <c r="C3460">
        <v>9</v>
      </c>
      <c r="D3460">
        <v>2024</v>
      </c>
      <c r="F3460" t="s">
        <v>204</v>
      </c>
      <c r="G3460" t="s">
        <v>58</v>
      </c>
      <c r="H3460" t="s">
        <v>1872</v>
      </c>
      <c r="I3460" t="s">
        <v>1986</v>
      </c>
      <c r="J3460" t="s">
        <v>1987</v>
      </c>
      <c r="K3460" t="s">
        <v>1908</v>
      </c>
      <c r="L3460" t="s">
        <v>1890</v>
      </c>
      <c r="M3460">
        <v>2</v>
      </c>
      <c r="N3460" s="3">
        <v>129</v>
      </c>
      <c r="O3460" s="3">
        <v>78</v>
      </c>
      <c r="P3460" s="4">
        <v>0.1</v>
      </c>
      <c r="Q3460" s="3">
        <v>232.2</v>
      </c>
      <c r="R3460" s="3">
        <v>156</v>
      </c>
      <c r="S3460" s="3">
        <v>76.2</v>
      </c>
      <c r="T3460" t="s">
        <v>1954</v>
      </c>
      <c r="U3460" t="s">
        <v>72</v>
      </c>
    </row>
    <row r="3461" spans="1:21" x14ac:dyDescent="0.35">
      <c r="A3461" t="s">
        <v>6025</v>
      </c>
      <c r="B3461" s="2">
        <v>45548</v>
      </c>
      <c r="C3461">
        <v>9</v>
      </c>
      <c r="D3461">
        <v>2024</v>
      </c>
      <c r="F3461" t="s">
        <v>1358</v>
      </c>
      <c r="G3461" t="s">
        <v>3455</v>
      </c>
      <c r="H3461" t="s">
        <v>1872</v>
      </c>
      <c r="I3461" t="s">
        <v>1986</v>
      </c>
      <c r="J3461" t="s">
        <v>2015</v>
      </c>
      <c r="K3461" t="s">
        <v>1914</v>
      </c>
      <c r="L3461" t="s">
        <v>1888</v>
      </c>
      <c r="M3461">
        <v>1</v>
      </c>
      <c r="N3461" s="3">
        <v>65</v>
      </c>
      <c r="O3461" s="3">
        <v>32</v>
      </c>
      <c r="P3461" s="4">
        <v>0.1</v>
      </c>
      <c r="Q3461" s="3">
        <v>58.5</v>
      </c>
      <c r="R3461" s="3">
        <v>32</v>
      </c>
      <c r="S3461" s="3">
        <v>26.5</v>
      </c>
      <c r="T3461" t="s">
        <v>1954</v>
      </c>
      <c r="U3461" t="s">
        <v>72</v>
      </c>
    </row>
    <row r="3462" spans="1:21" x14ac:dyDescent="0.35">
      <c r="A3462" t="s">
        <v>6026</v>
      </c>
      <c r="B3462" s="2">
        <v>45548</v>
      </c>
      <c r="C3462">
        <v>9</v>
      </c>
      <c r="D3462">
        <v>2024</v>
      </c>
      <c r="F3462" t="s">
        <v>170</v>
      </c>
      <c r="G3462" t="s">
        <v>3152</v>
      </c>
      <c r="H3462" t="s">
        <v>1863</v>
      </c>
      <c r="I3462" t="s">
        <v>2033</v>
      </c>
      <c r="J3462" t="s">
        <v>2045</v>
      </c>
      <c r="K3462" t="s">
        <v>1910</v>
      </c>
      <c r="L3462" t="s">
        <v>1890</v>
      </c>
      <c r="M3462">
        <v>1</v>
      </c>
      <c r="N3462" s="3">
        <v>99</v>
      </c>
      <c r="O3462" s="3">
        <v>58</v>
      </c>
      <c r="P3462" s="4">
        <v>0.05</v>
      </c>
      <c r="Q3462" s="3">
        <v>94.05</v>
      </c>
      <c r="R3462" s="3">
        <v>58</v>
      </c>
      <c r="S3462" s="3">
        <v>36.049999999999997</v>
      </c>
      <c r="T3462" t="s">
        <v>1954</v>
      </c>
      <c r="U3462" t="s">
        <v>72</v>
      </c>
    </row>
    <row r="3463" spans="1:21" x14ac:dyDescent="0.35">
      <c r="A3463" t="s">
        <v>6027</v>
      </c>
      <c r="B3463" s="2">
        <v>45548</v>
      </c>
      <c r="C3463">
        <v>9</v>
      </c>
      <c r="D3463">
        <v>2024</v>
      </c>
      <c r="F3463" t="s">
        <v>1148</v>
      </c>
      <c r="G3463" t="s">
        <v>2302</v>
      </c>
      <c r="H3463" t="s">
        <v>1867</v>
      </c>
      <c r="I3463" t="s">
        <v>2004</v>
      </c>
      <c r="J3463" t="s">
        <v>2114</v>
      </c>
      <c r="K3463" t="s">
        <v>1915</v>
      </c>
      <c r="L3463" t="s">
        <v>1886</v>
      </c>
      <c r="M3463">
        <v>1</v>
      </c>
      <c r="N3463" s="3">
        <v>85</v>
      </c>
      <c r="O3463" s="3">
        <v>41</v>
      </c>
      <c r="P3463" s="4">
        <v>0.05</v>
      </c>
      <c r="Q3463" s="3">
        <v>80.75</v>
      </c>
      <c r="R3463" s="3">
        <v>41</v>
      </c>
      <c r="S3463" s="3">
        <v>39.75</v>
      </c>
      <c r="T3463" t="s">
        <v>1954</v>
      </c>
      <c r="U3463" t="s">
        <v>72</v>
      </c>
    </row>
    <row r="3464" spans="1:21" x14ac:dyDescent="0.35">
      <c r="A3464" t="s">
        <v>6028</v>
      </c>
      <c r="B3464" s="2">
        <v>45548</v>
      </c>
      <c r="C3464">
        <v>9</v>
      </c>
      <c r="D3464">
        <v>2024</v>
      </c>
      <c r="F3464" t="s">
        <v>1669</v>
      </c>
      <c r="G3464" t="s">
        <v>2965</v>
      </c>
      <c r="H3464" t="s">
        <v>1875</v>
      </c>
      <c r="I3464" t="s">
        <v>1996</v>
      </c>
      <c r="J3464" t="s">
        <v>2001</v>
      </c>
      <c r="K3464" t="s">
        <v>1911</v>
      </c>
      <c r="L3464" t="s">
        <v>1886</v>
      </c>
      <c r="M3464">
        <v>2</v>
      </c>
      <c r="N3464" s="3">
        <v>58</v>
      </c>
      <c r="O3464" s="3">
        <v>25</v>
      </c>
      <c r="P3464" s="4">
        <v>0</v>
      </c>
      <c r="Q3464" s="3">
        <v>116</v>
      </c>
      <c r="R3464" s="3">
        <v>50</v>
      </c>
      <c r="S3464" s="3">
        <v>66</v>
      </c>
      <c r="T3464" t="s">
        <v>1954</v>
      </c>
      <c r="U3464" t="s">
        <v>71</v>
      </c>
    </row>
    <row r="3465" spans="1:21" x14ac:dyDescent="0.35">
      <c r="A3465" t="s">
        <v>6029</v>
      </c>
      <c r="B3465" s="2">
        <v>45549</v>
      </c>
      <c r="C3465">
        <v>9</v>
      </c>
      <c r="D3465">
        <v>2024</v>
      </c>
      <c r="F3465" t="s">
        <v>1041</v>
      </c>
      <c r="G3465" t="s">
        <v>3520</v>
      </c>
      <c r="H3465" t="s">
        <v>1873</v>
      </c>
      <c r="I3465" t="s">
        <v>2070</v>
      </c>
      <c r="J3465" t="s">
        <v>1953</v>
      </c>
      <c r="K3465" t="s">
        <v>1905</v>
      </c>
      <c r="L3465" t="s">
        <v>1888</v>
      </c>
      <c r="M3465">
        <v>3</v>
      </c>
      <c r="N3465" s="3">
        <v>120</v>
      </c>
      <c r="O3465" s="3">
        <v>63</v>
      </c>
      <c r="P3465" s="4">
        <v>0</v>
      </c>
      <c r="Q3465" s="3">
        <v>360</v>
      </c>
      <c r="R3465" s="3">
        <v>189</v>
      </c>
      <c r="S3465" s="3">
        <v>171</v>
      </c>
      <c r="T3465" t="s">
        <v>1954</v>
      </c>
      <c r="U3465" t="s">
        <v>72</v>
      </c>
    </row>
    <row r="3466" spans="1:21" x14ac:dyDescent="0.35">
      <c r="A3466" t="s">
        <v>6030</v>
      </c>
      <c r="B3466" s="2">
        <v>45549</v>
      </c>
      <c r="C3466">
        <v>9</v>
      </c>
      <c r="D3466">
        <v>2024</v>
      </c>
      <c r="F3466" t="s">
        <v>700</v>
      </c>
      <c r="G3466" t="s">
        <v>2143</v>
      </c>
      <c r="H3466" t="s">
        <v>1872</v>
      </c>
      <c r="I3466" t="s">
        <v>2357</v>
      </c>
      <c r="J3466" t="s">
        <v>1956</v>
      </c>
      <c r="K3466" t="s">
        <v>1909</v>
      </c>
      <c r="L3466" t="s">
        <v>1887</v>
      </c>
      <c r="M3466">
        <v>1</v>
      </c>
      <c r="N3466" s="3">
        <v>95</v>
      </c>
      <c r="O3466" s="3">
        <v>54</v>
      </c>
      <c r="P3466" s="4">
        <v>0</v>
      </c>
      <c r="Q3466" s="3">
        <v>95</v>
      </c>
      <c r="R3466" s="3">
        <v>54</v>
      </c>
      <c r="S3466" s="3">
        <v>41</v>
      </c>
      <c r="T3466" t="s">
        <v>1954</v>
      </c>
      <c r="U3466" t="s">
        <v>72</v>
      </c>
    </row>
    <row r="3467" spans="1:21" x14ac:dyDescent="0.35">
      <c r="A3467" t="s">
        <v>6031</v>
      </c>
      <c r="B3467" s="2">
        <v>45549</v>
      </c>
      <c r="C3467">
        <v>9</v>
      </c>
      <c r="D3467">
        <v>2024</v>
      </c>
      <c r="F3467" t="s">
        <v>677</v>
      </c>
      <c r="G3467" t="s">
        <v>2930</v>
      </c>
      <c r="H3467" t="s">
        <v>1872</v>
      </c>
      <c r="I3467" t="s">
        <v>2152</v>
      </c>
      <c r="J3467" t="s">
        <v>1971</v>
      </c>
      <c r="K3467" t="s">
        <v>1920</v>
      </c>
      <c r="L3467" t="s">
        <v>1886</v>
      </c>
      <c r="M3467">
        <v>1</v>
      </c>
      <c r="N3467" s="3">
        <v>45</v>
      </c>
      <c r="O3467" s="3">
        <v>19</v>
      </c>
      <c r="P3467" s="4">
        <v>0</v>
      </c>
      <c r="Q3467" s="3">
        <v>45</v>
      </c>
      <c r="R3467" s="3">
        <v>19</v>
      </c>
      <c r="S3467" s="3">
        <v>26</v>
      </c>
      <c r="T3467" t="s">
        <v>1954</v>
      </c>
      <c r="U3467" t="s">
        <v>71</v>
      </c>
    </row>
    <row r="3468" spans="1:21" x14ac:dyDescent="0.35">
      <c r="A3468" t="s">
        <v>6032</v>
      </c>
      <c r="B3468" s="2">
        <v>45549</v>
      </c>
      <c r="C3468">
        <v>9</v>
      </c>
      <c r="D3468">
        <v>2024</v>
      </c>
      <c r="F3468" t="s">
        <v>302</v>
      </c>
      <c r="G3468" t="s">
        <v>2652</v>
      </c>
      <c r="H3468" t="s">
        <v>1864</v>
      </c>
      <c r="I3468" t="s">
        <v>2044</v>
      </c>
      <c r="J3468" t="s">
        <v>1997</v>
      </c>
      <c r="K3468" t="s">
        <v>1906</v>
      </c>
      <c r="L3468" t="s">
        <v>1889</v>
      </c>
      <c r="M3468">
        <v>1</v>
      </c>
      <c r="N3468" s="3">
        <v>89</v>
      </c>
      <c r="O3468" s="3">
        <v>48</v>
      </c>
      <c r="P3468" s="4">
        <v>0.15</v>
      </c>
      <c r="Q3468" s="3">
        <v>75.650000000000006</v>
      </c>
      <c r="R3468" s="3">
        <v>48</v>
      </c>
      <c r="S3468" s="3">
        <v>27.65</v>
      </c>
      <c r="T3468" t="s">
        <v>1954</v>
      </c>
      <c r="U3468" t="s">
        <v>72</v>
      </c>
    </row>
    <row r="3469" spans="1:21" x14ac:dyDescent="0.35">
      <c r="A3469" t="s">
        <v>6033</v>
      </c>
      <c r="B3469" s="2">
        <v>45549</v>
      </c>
      <c r="C3469">
        <v>9</v>
      </c>
      <c r="D3469">
        <v>2024</v>
      </c>
      <c r="F3469" t="s">
        <v>822</v>
      </c>
      <c r="G3469" t="s">
        <v>3659</v>
      </c>
      <c r="H3469" t="s">
        <v>1873</v>
      </c>
      <c r="I3469" t="s">
        <v>2070</v>
      </c>
      <c r="J3469" t="s">
        <v>2034</v>
      </c>
      <c r="K3469" t="s">
        <v>1904</v>
      </c>
      <c r="L3469" t="s">
        <v>1889</v>
      </c>
      <c r="M3469">
        <v>2</v>
      </c>
      <c r="N3469" s="3">
        <v>149</v>
      </c>
      <c r="O3469" s="3">
        <v>91</v>
      </c>
      <c r="P3469" s="4">
        <v>0.05</v>
      </c>
      <c r="Q3469" s="3">
        <v>283.10000000000002</v>
      </c>
      <c r="R3469" s="3">
        <v>182</v>
      </c>
      <c r="S3469" s="3">
        <v>101.1</v>
      </c>
      <c r="T3469" t="s">
        <v>1954</v>
      </c>
      <c r="U3469" t="s">
        <v>71</v>
      </c>
    </row>
    <row r="3470" spans="1:21" x14ac:dyDescent="0.35">
      <c r="A3470" t="s">
        <v>6034</v>
      </c>
      <c r="B3470" s="2">
        <v>45549</v>
      </c>
      <c r="C3470">
        <v>9</v>
      </c>
      <c r="D3470">
        <v>2024</v>
      </c>
      <c r="F3470" t="s">
        <v>476</v>
      </c>
      <c r="G3470" t="s">
        <v>2965</v>
      </c>
      <c r="H3470" t="s">
        <v>1866</v>
      </c>
      <c r="I3470" t="s">
        <v>1866</v>
      </c>
      <c r="J3470" t="s">
        <v>1956</v>
      </c>
      <c r="K3470" t="s">
        <v>1909</v>
      </c>
      <c r="L3470" t="s">
        <v>1887</v>
      </c>
      <c r="M3470">
        <v>3</v>
      </c>
      <c r="N3470" s="3">
        <v>95</v>
      </c>
      <c r="O3470" s="3">
        <v>54</v>
      </c>
      <c r="P3470" s="4">
        <v>0</v>
      </c>
      <c r="Q3470" s="3">
        <v>285</v>
      </c>
      <c r="R3470" s="3">
        <v>162</v>
      </c>
      <c r="S3470" s="3">
        <v>123</v>
      </c>
      <c r="T3470" t="s">
        <v>1954</v>
      </c>
      <c r="U3470" t="s">
        <v>72</v>
      </c>
    </row>
    <row r="3471" spans="1:21" x14ac:dyDescent="0.35">
      <c r="A3471" t="s">
        <v>6035</v>
      </c>
      <c r="B3471" s="2">
        <v>45549</v>
      </c>
      <c r="C3471">
        <v>9</v>
      </c>
      <c r="D3471">
        <v>2024</v>
      </c>
      <c r="F3471" t="s">
        <v>305</v>
      </c>
      <c r="G3471" t="s">
        <v>2096</v>
      </c>
      <c r="H3471" t="s">
        <v>1868</v>
      </c>
      <c r="I3471" t="s">
        <v>1959</v>
      </c>
      <c r="J3471" t="s">
        <v>1997</v>
      </c>
      <c r="K3471" t="s">
        <v>1906</v>
      </c>
      <c r="L3471" t="s">
        <v>1889</v>
      </c>
      <c r="M3471">
        <v>3</v>
      </c>
      <c r="N3471" s="3">
        <v>89</v>
      </c>
      <c r="O3471" s="3">
        <v>48</v>
      </c>
      <c r="P3471" s="4">
        <v>0</v>
      </c>
      <c r="Q3471" s="3">
        <v>267</v>
      </c>
      <c r="R3471" s="3">
        <v>144</v>
      </c>
      <c r="S3471" s="3">
        <v>123</v>
      </c>
      <c r="T3471" t="s">
        <v>1954</v>
      </c>
      <c r="U3471" t="s">
        <v>72</v>
      </c>
    </row>
    <row r="3472" spans="1:21" x14ac:dyDescent="0.35">
      <c r="A3472" t="s">
        <v>6036</v>
      </c>
      <c r="B3472" s="2">
        <v>45549</v>
      </c>
      <c r="C3472">
        <v>9</v>
      </c>
      <c r="D3472">
        <v>2024</v>
      </c>
      <c r="F3472" t="s">
        <v>755</v>
      </c>
      <c r="G3472" t="s">
        <v>3685</v>
      </c>
      <c r="H3472" t="s">
        <v>1866</v>
      </c>
      <c r="I3472" t="s">
        <v>1866</v>
      </c>
      <c r="J3472" t="s">
        <v>2114</v>
      </c>
      <c r="K3472" t="s">
        <v>1915</v>
      </c>
      <c r="L3472" t="s">
        <v>1886</v>
      </c>
      <c r="M3472">
        <v>1</v>
      </c>
      <c r="N3472" s="3">
        <v>85</v>
      </c>
      <c r="O3472" s="3">
        <v>41</v>
      </c>
      <c r="P3472" s="4">
        <v>0</v>
      </c>
      <c r="Q3472" s="3">
        <v>85</v>
      </c>
      <c r="R3472" s="3">
        <v>41</v>
      </c>
      <c r="S3472" s="3">
        <v>44</v>
      </c>
      <c r="T3472" t="s">
        <v>1954</v>
      </c>
      <c r="U3472" t="s">
        <v>72</v>
      </c>
    </row>
    <row r="3473" spans="1:21" x14ac:dyDescent="0.35">
      <c r="A3473" t="s">
        <v>6037</v>
      </c>
      <c r="B3473" s="2">
        <v>45549</v>
      </c>
      <c r="C3473">
        <v>9</v>
      </c>
      <c r="D3473">
        <v>2024</v>
      </c>
      <c r="F3473" t="s">
        <v>1713</v>
      </c>
      <c r="G3473" t="s">
        <v>2442</v>
      </c>
      <c r="H3473" t="s">
        <v>1866</v>
      </c>
      <c r="I3473" t="s">
        <v>1866</v>
      </c>
      <c r="J3473" t="s">
        <v>2001</v>
      </c>
      <c r="K3473" t="s">
        <v>1911</v>
      </c>
      <c r="L3473" t="s">
        <v>1886</v>
      </c>
      <c r="M3473">
        <v>2</v>
      </c>
      <c r="N3473" s="3">
        <v>58</v>
      </c>
      <c r="O3473" s="3">
        <v>25</v>
      </c>
      <c r="P3473" s="4">
        <v>0.2</v>
      </c>
      <c r="Q3473" s="3">
        <v>92.8</v>
      </c>
      <c r="R3473" s="3">
        <v>50</v>
      </c>
      <c r="S3473" s="3">
        <v>42.8</v>
      </c>
      <c r="T3473" t="s">
        <v>1954</v>
      </c>
      <c r="U3473" t="s">
        <v>71</v>
      </c>
    </row>
    <row r="3474" spans="1:21" x14ac:dyDescent="0.35">
      <c r="A3474" t="s">
        <v>6038</v>
      </c>
      <c r="B3474" s="2">
        <v>45549</v>
      </c>
      <c r="C3474">
        <v>9</v>
      </c>
      <c r="D3474">
        <v>2024</v>
      </c>
      <c r="F3474" t="s">
        <v>1110</v>
      </c>
      <c r="G3474" t="s">
        <v>2112</v>
      </c>
      <c r="H3474" t="s">
        <v>1870</v>
      </c>
      <c r="I3474" t="s">
        <v>2060</v>
      </c>
      <c r="J3474" t="s">
        <v>1967</v>
      </c>
      <c r="K3474" t="s">
        <v>1913</v>
      </c>
      <c r="L3474" t="s">
        <v>1888</v>
      </c>
      <c r="M3474">
        <v>1</v>
      </c>
      <c r="N3474" s="3">
        <v>78</v>
      </c>
      <c r="O3474" s="3">
        <v>39</v>
      </c>
      <c r="P3474" s="4">
        <v>0.15</v>
      </c>
      <c r="Q3474" s="3">
        <v>66.3</v>
      </c>
      <c r="R3474" s="3">
        <v>39</v>
      </c>
      <c r="S3474" s="3">
        <v>27.3</v>
      </c>
      <c r="T3474" t="s">
        <v>1954</v>
      </c>
      <c r="U3474" t="s">
        <v>72</v>
      </c>
    </row>
    <row r="3475" spans="1:21" x14ac:dyDescent="0.35">
      <c r="A3475" t="s">
        <v>6039</v>
      </c>
      <c r="B3475" s="2">
        <v>45549</v>
      </c>
      <c r="C3475">
        <v>9</v>
      </c>
      <c r="D3475">
        <v>2024</v>
      </c>
      <c r="F3475" t="s">
        <v>766</v>
      </c>
      <c r="G3475" t="s">
        <v>2910</v>
      </c>
      <c r="H3475" t="s">
        <v>1864</v>
      </c>
      <c r="I3475" t="s">
        <v>2087</v>
      </c>
      <c r="J3475" t="s">
        <v>1978</v>
      </c>
      <c r="K3475" t="s">
        <v>1916</v>
      </c>
      <c r="L3475" t="s">
        <v>1887</v>
      </c>
      <c r="M3475">
        <v>5</v>
      </c>
      <c r="N3475" s="3">
        <v>79</v>
      </c>
      <c r="O3475" s="3">
        <v>42</v>
      </c>
      <c r="P3475" s="4">
        <v>0.2</v>
      </c>
      <c r="Q3475" s="3">
        <v>316</v>
      </c>
      <c r="R3475" s="3">
        <v>210</v>
      </c>
      <c r="S3475" s="3">
        <v>106</v>
      </c>
      <c r="T3475" t="s">
        <v>1954</v>
      </c>
      <c r="U3475" t="s">
        <v>72</v>
      </c>
    </row>
    <row r="3476" spans="1:21" x14ac:dyDescent="0.35">
      <c r="A3476" t="s">
        <v>6040</v>
      </c>
      <c r="B3476" s="2">
        <v>45549</v>
      </c>
      <c r="C3476">
        <v>9</v>
      </c>
      <c r="D3476">
        <v>2024</v>
      </c>
      <c r="F3476" t="s">
        <v>226</v>
      </c>
      <c r="G3476" t="s">
        <v>2197</v>
      </c>
      <c r="H3476" t="s">
        <v>1871</v>
      </c>
      <c r="I3476" t="s">
        <v>2234</v>
      </c>
      <c r="J3476" t="s">
        <v>2023</v>
      </c>
      <c r="K3476" t="s">
        <v>1912</v>
      </c>
      <c r="L3476" t="s">
        <v>1890</v>
      </c>
      <c r="M3476">
        <v>4</v>
      </c>
      <c r="N3476" s="3">
        <v>249</v>
      </c>
      <c r="O3476" s="3">
        <v>168</v>
      </c>
      <c r="P3476" s="4">
        <v>0</v>
      </c>
      <c r="Q3476" s="3">
        <v>996</v>
      </c>
      <c r="R3476" s="3">
        <v>672</v>
      </c>
      <c r="S3476" s="3">
        <v>324</v>
      </c>
      <c r="T3476" t="s">
        <v>1954</v>
      </c>
      <c r="U3476" t="s">
        <v>72</v>
      </c>
    </row>
    <row r="3477" spans="1:21" x14ac:dyDescent="0.35">
      <c r="A3477" t="s">
        <v>6041</v>
      </c>
      <c r="B3477" s="2">
        <v>45549</v>
      </c>
      <c r="C3477">
        <v>9</v>
      </c>
      <c r="D3477">
        <v>2024</v>
      </c>
      <c r="F3477" t="s">
        <v>107</v>
      </c>
      <c r="G3477" t="s">
        <v>3211</v>
      </c>
      <c r="H3477" t="s">
        <v>1864</v>
      </c>
      <c r="I3477" t="s">
        <v>2044</v>
      </c>
      <c r="J3477" t="s">
        <v>2067</v>
      </c>
      <c r="K3477" t="s">
        <v>1918</v>
      </c>
      <c r="L3477" t="s">
        <v>1889</v>
      </c>
      <c r="M3477">
        <v>2</v>
      </c>
      <c r="N3477" s="3">
        <v>69</v>
      </c>
      <c r="O3477" s="3">
        <v>37</v>
      </c>
      <c r="P3477" s="4">
        <v>0.1</v>
      </c>
      <c r="Q3477" s="3">
        <v>124.2</v>
      </c>
      <c r="R3477" s="3">
        <v>74</v>
      </c>
      <c r="S3477" s="3">
        <v>50.2</v>
      </c>
      <c r="T3477" t="s">
        <v>1954</v>
      </c>
      <c r="U3477" t="s">
        <v>72</v>
      </c>
    </row>
    <row r="3478" spans="1:21" x14ac:dyDescent="0.35">
      <c r="A3478" t="s">
        <v>6042</v>
      </c>
      <c r="B3478" s="2">
        <v>45550</v>
      </c>
      <c r="C3478">
        <v>9</v>
      </c>
      <c r="D3478">
        <v>2024</v>
      </c>
      <c r="F3478" t="s">
        <v>889</v>
      </c>
      <c r="G3478" t="s">
        <v>2521</v>
      </c>
      <c r="H3478" t="s">
        <v>1864</v>
      </c>
      <c r="I3478" t="s">
        <v>2044</v>
      </c>
      <c r="J3478" t="s">
        <v>2064</v>
      </c>
      <c r="K3478" t="s">
        <v>1922</v>
      </c>
      <c r="L3478" t="s">
        <v>1887</v>
      </c>
      <c r="M3478">
        <v>1</v>
      </c>
      <c r="N3478" s="3">
        <v>32</v>
      </c>
      <c r="O3478" s="3">
        <v>14</v>
      </c>
      <c r="P3478" s="4">
        <v>0.1</v>
      </c>
      <c r="Q3478" s="3">
        <v>28.8</v>
      </c>
      <c r="R3478" s="3">
        <v>14</v>
      </c>
      <c r="S3478" s="3">
        <v>14.8</v>
      </c>
      <c r="T3478" t="s">
        <v>1954</v>
      </c>
      <c r="U3478" t="s">
        <v>72</v>
      </c>
    </row>
    <row r="3479" spans="1:21" x14ac:dyDescent="0.35">
      <c r="A3479" t="s">
        <v>6043</v>
      </c>
      <c r="B3479" s="2">
        <v>45550</v>
      </c>
      <c r="C3479">
        <v>9</v>
      </c>
      <c r="D3479">
        <v>2024</v>
      </c>
      <c r="F3479" t="s">
        <v>391</v>
      </c>
      <c r="G3479" t="s">
        <v>4514</v>
      </c>
      <c r="H3479" t="s">
        <v>1871</v>
      </c>
      <c r="I3479" t="s">
        <v>2144</v>
      </c>
      <c r="J3479" t="s">
        <v>2067</v>
      </c>
      <c r="K3479" t="s">
        <v>1918</v>
      </c>
      <c r="L3479" t="s">
        <v>1889</v>
      </c>
      <c r="M3479">
        <v>2</v>
      </c>
      <c r="N3479" s="3">
        <v>69</v>
      </c>
      <c r="O3479" s="3">
        <v>37</v>
      </c>
      <c r="P3479" s="4">
        <v>0.1</v>
      </c>
      <c r="Q3479" s="3">
        <v>124.2</v>
      </c>
      <c r="R3479" s="3">
        <v>74</v>
      </c>
      <c r="S3479" s="3">
        <v>50.2</v>
      </c>
      <c r="T3479" t="s">
        <v>1954</v>
      </c>
      <c r="U3479" t="s">
        <v>72</v>
      </c>
    </row>
    <row r="3480" spans="1:21" x14ac:dyDescent="0.35">
      <c r="A3480" t="s">
        <v>6044</v>
      </c>
      <c r="B3480" s="2">
        <v>45550</v>
      </c>
      <c r="C3480">
        <v>9</v>
      </c>
      <c r="D3480">
        <v>2024</v>
      </c>
      <c r="F3480" t="s">
        <v>1065</v>
      </c>
      <c r="G3480" t="s">
        <v>2293</v>
      </c>
      <c r="H3480" t="s">
        <v>1871</v>
      </c>
      <c r="I3480" t="s">
        <v>1966</v>
      </c>
      <c r="J3480" t="s">
        <v>2011</v>
      </c>
      <c r="K3480" t="s">
        <v>1927</v>
      </c>
      <c r="L3480" t="s">
        <v>1885</v>
      </c>
      <c r="M3480">
        <v>2</v>
      </c>
      <c r="N3480" s="3">
        <v>24</v>
      </c>
      <c r="O3480" s="3">
        <v>10</v>
      </c>
      <c r="P3480" s="4">
        <v>0</v>
      </c>
      <c r="Q3480" s="3">
        <v>48</v>
      </c>
      <c r="R3480" s="3">
        <v>20</v>
      </c>
      <c r="S3480" s="3">
        <v>28</v>
      </c>
      <c r="T3480" t="s">
        <v>1954</v>
      </c>
      <c r="U3480" t="s">
        <v>72</v>
      </c>
    </row>
    <row r="3481" spans="1:21" x14ac:dyDescent="0.35">
      <c r="A3481" t="s">
        <v>6045</v>
      </c>
      <c r="B3481" s="2">
        <v>45550</v>
      </c>
      <c r="C3481">
        <v>9</v>
      </c>
      <c r="D3481">
        <v>2024</v>
      </c>
      <c r="F3481" t="s">
        <v>429</v>
      </c>
      <c r="G3481" t="s">
        <v>2480</v>
      </c>
      <c r="H3481" t="s">
        <v>1870</v>
      </c>
      <c r="I3481" t="s">
        <v>2192</v>
      </c>
      <c r="J3481" t="s">
        <v>2015</v>
      </c>
      <c r="K3481" t="s">
        <v>1914</v>
      </c>
      <c r="L3481" t="s">
        <v>1888</v>
      </c>
      <c r="M3481">
        <v>2</v>
      </c>
      <c r="N3481" s="3">
        <v>65</v>
      </c>
      <c r="O3481" s="3">
        <v>32</v>
      </c>
      <c r="P3481" s="4">
        <v>0</v>
      </c>
      <c r="Q3481" s="3">
        <v>130</v>
      </c>
      <c r="R3481" s="3">
        <v>64</v>
      </c>
      <c r="S3481" s="3">
        <v>66</v>
      </c>
      <c r="T3481" t="s">
        <v>1954</v>
      </c>
      <c r="U3481" t="s">
        <v>72</v>
      </c>
    </row>
    <row r="3482" spans="1:21" x14ac:dyDescent="0.35">
      <c r="A3482" t="s">
        <v>6046</v>
      </c>
      <c r="B3482" s="2">
        <v>45550</v>
      </c>
      <c r="C3482">
        <v>9</v>
      </c>
      <c r="D3482">
        <v>2024</v>
      </c>
      <c r="F3482" t="s">
        <v>1492</v>
      </c>
      <c r="G3482" t="s">
        <v>5609</v>
      </c>
      <c r="H3482" t="s">
        <v>1872</v>
      </c>
      <c r="I3482" t="s">
        <v>2076</v>
      </c>
      <c r="J3482" t="s">
        <v>2114</v>
      </c>
      <c r="K3482" t="s">
        <v>1915</v>
      </c>
      <c r="L3482" t="s">
        <v>1886</v>
      </c>
      <c r="M3482">
        <v>2</v>
      </c>
      <c r="N3482" s="3">
        <v>85</v>
      </c>
      <c r="O3482" s="3">
        <v>41</v>
      </c>
      <c r="P3482" s="4">
        <v>0</v>
      </c>
      <c r="Q3482" s="3">
        <v>170</v>
      </c>
      <c r="R3482" s="3">
        <v>82</v>
      </c>
      <c r="S3482" s="3">
        <v>88</v>
      </c>
      <c r="T3482" t="s">
        <v>1954</v>
      </c>
      <c r="U3482" t="s">
        <v>71</v>
      </c>
    </row>
    <row r="3483" spans="1:21" x14ac:dyDescent="0.35">
      <c r="A3483" t="s">
        <v>6047</v>
      </c>
      <c r="B3483" s="2">
        <v>45550</v>
      </c>
      <c r="C3483">
        <v>9</v>
      </c>
      <c r="D3483">
        <v>2024</v>
      </c>
      <c r="F3483" t="s">
        <v>1244</v>
      </c>
      <c r="G3483" t="s">
        <v>2576</v>
      </c>
      <c r="H3483" t="s">
        <v>1875</v>
      </c>
      <c r="I3483" t="s">
        <v>1996</v>
      </c>
      <c r="J3483" t="s">
        <v>1956</v>
      </c>
      <c r="K3483" t="s">
        <v>1909</v>
      </c>
      <c r="L3483" t="s">
        <v>1887</v>
      </c>
      <c r="M3483">
        <v>2</v>
      </c>
      <c r="N3483" s="3">
        <v>95</v>
      </c>
      <c r="O3483" s="3">
        <v>54</v>
      </c>
      <c r="P3483" s="4">
        <v>0.05</v>
      </c>
      <c r="Q3483" s="3">
        <v>180.5</v>
      </c>
      <c r="R3483" s="3">
        <v>108</v>
      </c>
      <c r="S3483" s="3">
        <v>72.5</v>
      </c>
      <c r="T3483" t="s">
        <v>1954</v>
      </c>
      <c r="U3483" t="s">
        <v>72</v>
      </c>
    </row>
    <row r="3484" spans="1:21" x14ac:dyDescent="0.35">
      <c r="A3484" t="s">
        <v>6048</v>
      </c>
      <c r="B3484" s="2">
        <v>45550</v>
      </c>
      <c r="C3484">
        <v>9</v>
      </c>
      <c r="D3484">
        <v>2024</v>
      </c>
      <c r="F3484" t="s">
        <v>736</v>
      </c>
      <c r="G3484" t="s">
        <v>2349</v>
      </c>
      <c r="H3484" t="s">
        <v>1866</v>
      </c>
      <c r="I3484" t="s">
        <v>1866</v>
      </c>
      <c r="J3484" t="s">
        <v>2114</v>
      </c>
      <c r="K3484" t="s">
        <v>1915</v>
      </c>
      <c r="L3484" t="s">
        <v>1886</v>
      </c>
      <c r="M3484">
        <v>1</v>
      </c>
      <c r="N3484" s="3">
        <v>85</v>
      </c>
      <c r="O3484" s="3">
        <v>41</v>
      </c>
      <c r="P3484" s="4">
        <v>0.1</v>
      </c>
      <c r="Q3484" s="3">
        <v>76.5</v>
      </c>
      <c r="R3484" s="3">
        <v>41</v>
      </c>
      <c r="S3484" s="3">
        <v>35.5</v>
      </c>
      <c r="T3484" t="s">
        <v>1954</v>
      </c>
      <c r="U3484" t="s">
        <v>72</v>
      </c>
    </row>
    <row r="3485" spans="1:21" x14ac:dyDescent="0.35">
      <c r="A3485" t="s">
        <v>6049</v>
      </c>
      <c r="B3485" s="2">
        <v>45550</v>
      </c>
      <c r="C3485">
        <v>9</v>
      </c>
      <c r="D3485">
        <v>2024</v>
      </c>
      <c r="F3485" t="s">
        <v>1686</v>
      </c>
      <c r="G3485" t="s">
        <v>2327</v>
      </c>
      <c r="H3485" t="s">
        <v>1870</v>
      </c>
      <c r="I3485" t="s">
        <v>2192</v>
      </c>
      <c r="J3485" t="s">
        <v>2001</v>
      </c>
      <c r="K3485" t="s">
        <v>1911</v>
      </c>
      <c r="L3485" t="s">
        <v>1886</v>
      </c>
      <c r="M3485">
        <v>4</v>
      </c>
      <c r="N3485" s="3">
        <v>58</v>
      </c>
      <c r="O3485" s="3">
        <v>25</v>
      </c>
      <c r="P3485" s="4">
        <v>0.05</v>
      </c>
      <c r="Q3485" s="3">
        <v>220.4</v>
      </c>
      <c r="R3485" s="3">
        <v>100</v>
      </c>
      <c r="S3485" s="3">
        <v>120.4</v>
      </c>
      <c r="T3485" t="s">
        <v>1954</v>
      </c>
      <c r="U3485" t="s">
        <v>71</v>
      </c>
    </row>
    <row r="3486" spans="1:21" x14ac:dyDescent="0.35">
      <c r="A3486" t="s">
        <v>6050</v>
      </c>
      <c r="B3486" s="2">
        <v>45550</v>
      </c>
      <c r="C3486">
        <v>9</v>
      </c>
      <c r="D3486">
        <v>2024</v>
      </c>
      <c r="F3486" t="s">
        <v>1129</v>
      </c>
      <c r="G3486" t="s">
        <v>2025</v>
      </c>
      <c r="H3486" t="s">
        <v>1866</v>
      </c>
      <c r="I3486" t="s">
        <v>1866</v>
      </c>
      <c r="J3486" t="s">
        <v>1971</v>
      </c>
      <c r="K3486" t="s">
        <v>1920</v>
      </c>
      <c r="L3486" t="s">
        <v>1886</v>
      </c>
      <c r="M3486">
        <v>1</v>
      </c>
      <c r="N3486" s="3">
        <v>45</v>
      </c>
      <c r="O3486" s="3">
        <v>19</v>
      </c>
      <c r="P3486" s="4">
        <v>0</v>
      </c>
      <c r="Q3486" s="3">
        <v>45</v>
      </c>
      <c r="R3486" s="3">
        <v>19</v>
      </c>
      <c r="S3486" s="3">
        <v>26</v>
      </c>
      <c r="T3486" t="s">
        <v>1954</v>
      </c>
      <c r="U3486" t="s">
        <v>71</v>
      </c>
    </row>
    <row r="3487" spans="1:21" x14ac:dyDescent="0.35">
      <c r="A3487" t="s">
        <v>6051</v>
      </c>
      <c r="B3487" s="2">
        <v>45550</v>
      </c>
      <c r="C3487">
        <v>9</v>
      </c>
      <c r="D3487">
        <v>2024</v>
      </c>
      <c r="F3487" t="s">
        <v>474</v>
      </c>
      <c r="G3487" t="s">
        <v>2298</v>
      </c>
      <c r="H3487" t="s">
        <v>1866</v>
      </c>
      <c r="I3487" t="s">
        <v>1866</v>
      </c>
      <c r="J3487" t="s">
        <v>2061</v>
      </c>
      <c r="K3487" t="s">
        <v>1923</v>
      </c>
      <c r="L3487" t="s">
        <v>1888</v>
      </c>
      <c r="M3487">
        <v>1</v>
      </c>
      <c r="N3487" s="3">
        <v>25</v>
      </c>
      <c r="O3487" s="3">
        <v>11</v>
      </c>
      <c r="P3487" s="4">
        <v>0.05</v>
      </c>
      <c r="Q3487" s="3">
        <v>23.75</v>
      </c>
      <c r="R3487" s="3">
        <v>11</v>
      </c>
      <c r="S3487" s="3">
        <v>12.75</v>
      </c>
      <c r="T3487" t="s">
        <v>1954</v>
      </c>
      <c r="U3487" t="s">
        <v>72</v>
      </c>
    </row>
    <row r="3488" spans="1:21" x14ac:dyDescent="0.35">
      <c r="A3488" t="s">
        <v>6052</v>
      </c>
      <c r="B3488" s="2">
        <v>45550</v>
      </c>
      <c r="C3488">
        <v>9</v>
      </c>
      <c r="D3488">
        <v>2024</v>
      </c>
      <c r="F3488" t="s">
        <v>566</v>
      </c>
      <c r="G3488" t="s">
        <v>2959</v>
      </c>
      <c r="H3488" t="s">
        <v>1866</v>
      </c>
      <c r="I3488" t="s">
        <v>1866</v>
      </c>
      <c r="J3488" t="s">
        <v>1956</v>
      </c>
      <c r="K3488" t="s">
        <v>1909</v>
      </c>
      <c r="L3488" t="s">
        <v>1887</v>
      </c>
      <c r="M3488">
        <v>1</v>
      </c>
      <c r="N3488" s="3">
        <v>95</v>
      </c>
      <c r="O3488" s="3">
        <v>54</v>
      </c>
      <c r="P3488" s="4">
        <v>0</v>
      </c>
      <c r="Q3488" s="3">
        <v>95</v>
      </c>
      <c r="R3488" s="3">
        <v>54</v>
      </c>
      <c r="S3488" s="3">
        <v>41</v>
      </c>
      <c r="T3488" t="s">
        <v>1954</v>
      </c>
      <c r="U3488" t="s">
        <v>72</v>
      </c>
    </row>
    <row r="3489" spans="1:21" x14ac:dyDescent="0.35">
      <c r="A3489" t="s">
        <v>6053</v>
      </c>
      <c r="B3489" s="2">
        <v>45550</v>
      </c>
      <c r="C3489">
        <v>9</v>
      </c>
      <c r="D3489">
        <v>2024</v>
      </c>
      <c r="F3489" t="s">
        <v>242</v>
      </c>
      <c r="G3489" t="s">
        <v>2378</v>
      </c>
      <c r="H3489" t="s">
        <v>1866</v>
      </c>
      <c r="I3489" t="s">
        <v>1866</v>
      </c>
      <c r="J3489" t="s">
        <v>1953</v>
      </c>
      <c r="K3489" t="s">
        <v>1905</v>
      </c>
      <c r="L3489" t="s">
        <v>1888</v>
      </c>
      <c r="M3489">
        <v>1</v>
      </c>
      <c r="N3489" s="3">
        <v>120</v>
      </c>
      <c r="O3489" s="3">
        <v>63</v>
      </c>
      <c r="P3489" s="4">
        <v>0</v>
      </c>
      <c r="Q3489" s="3">
        <v>120</v>
      </c>
      <c r="R3489" s="3">
        <v>63</v>
      </c>
      <c r="S3489" s="3">
        <v>57</v>
      </c>
      <c r="T3489" t="s">
        <v>1954</v>
      </c>
      <c r="U3489" t="s">
        <v>72</v>
      </c>
    </row>
    <row r="3490" spans="1:21" x14ac:dyDescent="0.35">
      <c r="A3490" t="s">
        <v>6054</v>
      </c>
      <c r="B3490" s="2">
        <v>45550</v>
      </c>
      <c r="C3490">
        <v>9</v>
      </c>
      <c r="D3490">
        <v>2024</v>
      </c>
      <c r="F3490" t="s">
        <v>95</v>
      </c>
      <c r="G3490" t="s">
        <v>2105</v>
      </c>
      <c r="H3490" t="s">
        <v>1866</v>
      </c>
      <c r="I3490" t="s">
        <v>1866</v>
      </c>
      <c r="J3490" t="s">
        <v>1956</v>
      </c>
      <c r="K3490" t="s">
        <v>1909</v>
      </c>
      <c r="L3490" t="s">
        <v>1887</v>
      </c>
      <c r="M3490">
        <v>3</v>
      </c>
      <c r="N3490" s="3">
        <v>95</v>
      </c>
      <c r="O3490" s="3">
        <v>54</v>
      </c>
      <c r="P3490" s="4">
        <v>0</v>
      </c>
      <c r="Q3490" s="3">
        <v>285</v>
      </c>
      <c r="R3490" s="3">
        <v>162</v>
      </c>
      <c r="S3490" s="3">
        <v>123</v>
      </c>
      <c r="T3490" t="s">
        <v>1954</v>
      </c>
      <c r="U3490" t="s">
        <v>72</v>
      </c>
    </row>
    <row r="3491" spans="1:21" x14ac:dyDescent="0.35">
      <c r="A3491" t="s">
        <v>6055</v>
      </c>
      <c r="B3491" s="2">
        <v>45550</v>
      </c>
      <c r="C3491">
        <v>9</v>
      </c>
      <c r="D3491">
        <v>2024</v>
      </c>
      <c r="F3491" t="s">
        <v>198</v>
      </c>
      <c r="G3491" t="s">
        <v>2620</v>
      </c>
      <c r="H3491" t="s">
        <v>1866</v>
      </c>
      <c r="I3491" t="s">
        <v>1866</v>
      </c>
      <c r="J3491" t="s">
        <v>2120</v>
      </c>
      <c r="K3491" t="s">
        <v>1926</v>
      </c>
      <c r="L3491" t="s">
        <v>1885</v>
      </c>
      <c r="M3491">
        <v>1</v>
      </c>
      <c r="N3491" s="3">
        <v>28</v>
      </c>
      <c r="O3491" s="3">
        <v>13</v>
      </c>
      <c r="P3491" s="4">
        <v>0.05</v>
      </c>
      <c r="Q3491" s="3">
        <v>26.6</v>
      </c>
      <c r="R3491" s="3">
        <v>13</v>
      </c>
      <c r="S3491" s="3">
        <v>13.6</v>
      </c>
      <c r="T3491" t="s">
        <v>1954</v>
      </c>
      <c r="U3491" t="s">
        <v>72</v>
      </c>
    </row>
    <row r="3492" spans="1:21" x14ac:dyDescent="0.35">
      <c r="A3492" t="s">
        <v>6056</v>
      </c>
      <c r="B3492" s="2">
        <v>45550</v>
      </c>
      <c r="C3492">
        <v>9</v>
      </c>
      <c r="D3492">
        <v>2024</v>
      </c>
      <c r="F3492" t="s">
        <v>158</v>
      </c>
      <c r="G3492" t="s">
        <v>2837</v>
      </c>
      <c r="H3492" t="s">
        <v>1866</v>
      </c>
      <c r="I3492" t="s">
        <v>1866</v>
      </c>
      <c r="J3492" t="s">
        <v>2067</v>
      </c>
      <c r="K3492" t="s">
        <v>1918</v>
      </c>
      <c r="L3492" t="s">
        <v>1889</v>
      </c>
      <c r="M3492">
        <v>1</v>
      </c>
      <c r="N3492" s="3">
        <v>69</v>
      </c>
      <c r="O3492" s="3">
        <v>37</v>
      </c>
      <c r="P3492" s="4">
        <v>0.05</v>
      </c>
      <c r="Q3492" s="3">
        <v>65.55</v>
      </c>
      <c r="R3492" s="3">
        <v>37</v>
      </c>
      <c r="S3492" s="3">
        <v>28.55</v>
      </c>
      <c r="T3492" t="s">
        <v>1954</v>
      </c>
      <c r="U3492" t="s">
        <v>72</v>
      </c>
    </row>
    <row r="3493" spans="1:21" x14ac:dyDescent="0.35">
      <c r="A3493" t="s">
        <v>6057</v>
      </c>
      <c r="B3493" s="2">
        <v>45550</v>
      </c>
      <c r="C3493">
        <v>9</v>
      </c>
      <c r="D3493">
        <v>2024</v>
      </c>
      <c r="F3493" t="s">
        <v>127</v>
      </c>
      <c r="G3493" t="s">
        <v>3099</v>
      </c>
      <c r="H3493" t="s">
        <v>1866</v>
      </c>
      <c r="I3493" t="s">
        <v>1866</v>
      </c>
      <c r="J3493" t="s">
        <v>2120</v>
      </c>
      <c r="K3493" t="s">
        <v>1926</v>
      </c>
      <c r="L3493" t="s">
        <v>1885</v>
      </c>
      <c r="M3493">
        <v>1</v>
      </c>
      <c r="N3493" s="3">
        <v>28</v>
      </c>
      <c r="O3493" s="3">
        <v>13</v>
      </c>
      <c r="P3493" s="4">
        <v>0.1</v>
      </c>
      <c r="Q3493" s="3">
        <v>25.2</v>
      </c>
      <c r="R3493" s="3">
        <v>13</v>
      </c>
      <c r="S3493" s="3">
        <v>12.2</v>
      </c>
      <c r="T3493" t="s">
        <v>1954</v>
      </c>
      <c r="U3493" t="s">
        <v>72</v>
      </c>
    </row>
    <row r="3494" spans="1:21" x14ac:dyDescent="0.35">
      <c r="A3494" t="s">
        <v>6058</v>
      </c>
      <c r="B3494" s="2">
        <v>45550</v>
      </c>
      <c r="C3494">
        <v>9</v>
      </c>
      <c r="D3494">
        <v>2024</v>
      </c>
      <c r="F3494" t="s">
        <v>201</v>
      </c>
      <c r="G3494" t="s">
        <v>2595</v>
      </c>
      <c r="H3494" t="s">
        <v>1868</v>
      </c>
      <c r="I3494" t="s">
        <v>2113</v>
      </c>
      <c r="J3494" t="s">
        <v>2011</v>
      </c>
      <c r="K3494" t="s">
        <v>1927</v>
      </c>
      <c r="L3494" t="s">
        <v>1885</v>
      </c>
      <c r="M3494">
        <v>4</v>
      </c>
      <c r="N3494" s="3">
        <v>24</v>
      </c>
      <c r="O3494" s="3">
        <v>10</v>
      </c>
      <c r="P3494" s="4">
        <v>0.1</v>
      </c>
      <c r="Q3494" s="3">
        <v>86.4</v>
      </c>
      <c r="R3494" s="3">
        <v>40</v>
      </c>
      <c r="S3494" s="3">
        <v>46.4</v>
      </c>
      <c r="T3494" t="s">
        <v>1954</v>
      </c>
      <c r="U3494" t="s">
        <v>72</v>
      </c>
    </row>
    <row r="3495" spans="1:21" x14ac:dyDescent="0.35">
      <c r="A3495" t="s">
        <v>6059</v>
      </c>
      <c r="B3495" s="2">
        <v>45550</v>
      </c>
      <c r="C3495">
        <v>9</v>
      </c>
      <c r="D3495">
        <v>2024</v>
      </c>
      <c r="F3495" t="s">
        <v>369</v>
      </c>
      <c r="G3495" t="s">
        <v>2943</v>
      </c>
      <c r="H3495" t="s">
        <v>1872</v>
      </c>
      <c r="I3495" t="s">
        <v>2152</v>
      </c>
      <c r="J3495" t="s">
        <v>2034</v>
      </c>
      <c r="K3495" t="s">
        <v>1904</v>
      </c>
      <c r="L3495" t="s">
        <v>1889</v>
      </c>
      <c r="M3495">
        <v>5</v>
      </c>
      <c r="N3495" s="3">
        <v>149</v>
      </c>
      <c r="O3495" s="3">
        <v>91</v>
      </c>
      <c r="P3495" s="4">
        <v>0.05</v>
      </c>
      <c r="Q3495" s="3">
        <v>707.75</v>
      </c>
      <c r="R3495" s="3">
        <v>455</v>
      </c>
      <c r="S3495" s="3">
        <v>252.75</v>
      </c>
      <c r="T3495" t="s">
        <v>1954</v>
      </c>
      <c r="U3495" t="s">
        <v>72</v>
      </c>
    </row>
    <row r="3496" spans="1:21" x14ac:dyDescent="0.35">
      <c r="A3496" t="s">
        <v>6060</v>
      </c>
      <c r="B3496" s="2">
        <v>45550</v>
      </c>
      <c r="C3496">
        <v>9</v>
      </c>
      <c r="D3496">
        <v>2024</v>
      </c>
      <c r="F3496" t="s">
        <v>593</v>
      </c>
      <c r="G3496" t="s">
        <v>2227</v>
      </c>
      <c r="H3496" t="s">
        <v>1875</v>
      </c>
      <c r="I3496" t="s">
        <v>1981</v>
      </c>
      <c r="J3496" t="s">
        <v>1963</v>
      </c>
      <c r="K3496" t="s">
        <v>1907</v>
      </c>
      <c r="L3496" t="s">
        <v>1890</v>
      </c>
      <c r="M3496">
        <v>2</v>
      </c>
      <c r="N3496" s="3">
        <v>119</v>
      </c>
      <c r="O3496" s="3">
        <v>72</v>
      </c>
      <c r="P3496" s="4">
        <v>0.05</v>
      </c>
      <c r="Q3496" s="3">
        <v>226.1</v>
      </c>
      <c r="R3496" s="3">
        <v>144</v>
      </c>
      <c r="S3496" s="3">
        <v>82.1</v>
      </c>
      <c r="T3496" t="s">
        <v>1954</v>
      </c>
      <c r="U3496" t="s">
        <v>72</v>
      </c>
    </row>
    <row r="3497" spans="1:21" x14ac:dyDescent="0.35">
      <c r="A3497" t="s">
        <v>6061</v>
      </c>
      <c r="B3497" s="2">
        <v>45550</v>
      </c>
      <c r="C3497">
        <v>9</v>
      </c>
      <c r="D3497">
        <v>2024</v>
      </c>
      <c r="F3497" t="s">
        <v>968</v>
      </c>
      <c r="G3497" t="s">
        <v>3280</v>
      </c>
      <c r="H3497" t="s">
        <v>1873</v>
      </c>
      <c r="I3497" t="s">
        <v>2320</v>
      </c>
      <c r="J3497" t="s">
        <v>2120</v>
      </c>
      <c r="K3497" t="s">
        <v>1926</v>
      </c>
      <c r="L3497" t="s">
        <v>1885</v>
      </c>
      <c r="M3497">
        <v>2</v>
      </c>
      <c r="N3497" s="3">
        <v>28</v>
      </c>
      <c r="O3497" s="3">
        <v>13</v>
      </c>
      <c r="P3497" s="4">
        <v>0.05</v>
      </c>
      <c r="Q3497" s="3">
        <v>53.2</v>
      </c>
      <c r="R3497" s="3">
        <v>26</v>
      </c>
      <c r="S3497" s="3">
        <v>27.2</v>
      </c>
      <c r="T3497" t="s">
        <v>1954</v>
      </c>
      <c r="U3497" t="s">
        <v>72</v>
      </c>
    </row>
    <row r="3498" spans="1:21" x14ac:dyDescent="0.35">
      <c r="A3498" t="s">
        <v>6062</v>
      </c>
      <c r="B3498" s="2">
        <v>45550</v>
      </c>
      <c r="C3498">
        <v>9</v>
      </c>
      <c r="D3498">
        <v>2024</v>
      </c>
      <c r="F3498" t="s">
        <v>1434</v>
      </c>
      <c r="G3498" t="s">
        <v>3158</v>
      </c>
      <c r="H3498" t="s">
        <v>1875</v>
      </c>
      <c r="I3498" t="s">
        <v>1996</v>
      </c>
      <c r="J3498" t="s">
        <v>2026</v>
      </c>
      <c r="K3498" t="s">
        <v>1919</v>
      </c>
      <c r="L3498" t="s">
        <v>1887</v>
      </c>
      <c r="M3498">
        <v>4</v>
      </c>
      <c r="N3498" s="3">
        <v>85</v>
      </c>
      <c r="O3498" s="3">
        <v>44</v>
      </c>
      <c r="P3498" s="4">
        <v>0.15</v>
      </c>
      <c r="Q3498" s="3">
        <v>289</v>
      </c>
      <c r="R3498" s="3">
        <v>176</v>
      </c>
      <c r="S3498" s="3">
        <v>113</v>
      </c>
      <c r="T3498" t="s">
        <v>1954</v>
      </c>
      <c r="U3498" t="s">
        <v>72</v>
      </c>
    </row>
    <row r="3499" spans="1:21" x14ac:dyDescent="0.35">
      <c r="A3499" t="s">
        <v>6063</v>
      </c>
      <c r="B3499" s="2">
        <v>45551</v>
      </c>
      <c r="C3499">
        <v>9</v>
      </c>
      <c r="D3499">
        <v>2024</v>
      </c>
      <c r="F3499" t="s">
        <v>1626</v>
      </c>
      <c r="G3499" t="s">
        <v>2759</v>
      </c>
      <c r="H3499" t="s">
        <v>1873</v>
      </c>
      <c r="I3499" t="s">
        <v>2320</v>
      </c>
      <c r="J3499" t="s">
        <v>1991</v>
      </c>
      <c r="K3499" t="s">
        <v>1925</v>
      </c>
      <c r="L3499" t="s">
        <v>1885</v>
      </c>
      <c r="M3499">
        <v>4</v>
      </c>
      <c r="N3499" s="3">
        <v>35</v>
      </c>
      <c r="O3499" s="3">
        <v>16</v>
      </c>
      <c r="P3499" s="4">
        <v>0</v>
      </c>
      <c r="Q3499" s="3">
        <v>140</v>
      </c>
      <c r="R3499" s="3">
        <v>64</v>
      </c>
      <c r="S3499" s="3">
        <v>76</v>
      </c>
      <c r="T3499" t="s">
        <v>1954</v>
      </c>
      <c r="U3499" t="s">
        <v>72</v>
      </c>
    </row>
    <row r="3500" spans="1:21" x14ac:dyDescent="0.35">
      <c r="A3500" t="s">
        <v>6064</v>
      </c>
      <c r="B3500" s="2">
        <v>45551</v>
      </c>
      <c r="C3500">
        <v>9</v>
      </c>
      <c r="D3500">
        <v>2024</v>
      </c>
      <c r="F3500" t="s">
        <v>581</v>
      </c>
      <c r="G3500" t="s">
        <v>2017</v>
      </c>
      <c r="H3500" t="s">
        <v>1868</v>
      </c>
      <c r="I3500" t="s">
        <v>2014</v>
      </c>
      <c r="J3500" t="s">
        <v>1991</v>
      </c>
      <c r="K3500" t="s">
        <v>1925</v>
      </c>
      <c r="L3500" t="s">
        <v>1885</v>
      </c>
      <c r="M3500">
        <v>4</v>
      </c>
      <c r="N3500" s="3">
        <v>35</v>
      </c>
      <c r="O3500" s="3">
        <v>16</v>
      </c>
      <c r="P3500" s="4">
        <v>0.05</v>
      </c>
      <c r="Q3500" s="3">
        <v>133</v>
      </c>
      <c r="R3500" s="3">
        <v>64</v>
      </c>
      <c r="S3500" s="3">
        <v>69</v>
      </c>
      <c r="T3500" t="s">
        <v>1954</v>
      </c>
      <c r="U3500" t="s">
        <v>72</v>
      </c>
    </row>
    <row r="3501" spans="1:21" x14ac:dyDescent="0.35">
      <c r="A3501" t="s">
        <v>6065</v>
      </c>
      <c r="B3501" s="2">
        <v>45551</v>
      </c>
      <c r="C3501">
        <v>9</v>
      </c>
      <c r="D3501">
        <v>2024</v>
      </c>
      <c r="F3501" t="s">
        <v>191</v>
      </c>
      <c r="G3501" t="s">
        <v>2711</v>
      </c>
      <c r="H3501" t="s">
        <v>1871</v>
      </c>
      <c r="I3501" t="s">
        <v>1990</v>
      </c>
      <c r="J3501" t="s">
        <v>2023</v>
      </c>
      <c r="K3501" t="s">
        <v>1912</v>
      </c>
      <c r="L3501" t="s">
        <v>1890</v>
      </c>
      <c r="M3501">
        <v>2</v>
      </c>
      <c r="N3501" s="3">
        <v>249</v>
      </c>
      <c r="O3501" s="3">
        <v>168</v>
      </c>
      <c r="P3501" s="4">
        <v>0</v>
      </c>
      <c r="Q3501" s="3">
        <v>498</v>
      </c>
      <c r="R3501" s="3">
        <v>336</v>
      </c>
      <c r="S3501" s="3">
        <v>162</v>
      </c>
      <c r="T3501" t="s">
        <v>1954</v>
      </c>
      <c r="U3501" t="s">
        <v>72</v>
      </c>
    </row>
    <row r="3502" spans="1:21" x14ac:dyDescent="0.35">
      <c r="A3502" t="s">
        <v>6066</v>
      </c>
      <c r="B3502" s="2">
        <v>45551</v>
      </c>
      <c r="C3502">
        <v>9</v>
      </c>
      <c r="D3502">
        <v>2024</v>
      </c>
      <c r="F3502" t="s">
        <v>1732</v>
      </c>
      <c r="G3502" t="s">
        <v>2298</v>
      </c>
      <c r="H3502" t="s">
        <v>1869</v>
      </c>
      <c r="I3502" t="s">
        <v>1974</v>
      </c>
      <c r="J3502" t="s">
        <v>1991</v>
      </c>
      <c r="K3502" t="s">
        <v>1925</v>
      </c>
      <c r="L3502" t="s">
        <v>1885</v>
      </c>
      <c r="M3502">
        <v>2</v>
      </c>
      <c r="N3502" s="3">
        <v>35</v>
      </c>
      <c r="O3502" s="3">
        <v>16</v>
      </c>
      <c r="P3502" s="4">
        <v>0.1</v>
      </c>
      <c r="Q3502" s="3">
        <v>63</v>
      </c>
      <c r="R3502" s="3">
        <v>32</v>
      </c>
      <c r="S3502" s="3">
        <v>31</v>
      </c>
      <c r="T3502" t="s">
        <v>1954</v>
      </c>
      <c r="U3502" t="s">
        <v>72</v>
      </c>
    </row>
    <row r="3503" spans="1:21" x14ac:dyDescent="0.35">
      <c r="A3503" t="s">
        <v>6067</v>
      </c>
      <c r="B3503" s="2">
        <v>45551</v>
      </c>
      <c r="C3503">
        <v>9</v>
      </c>
      <c r="D3503">
        <v>2024</v>
      </c>
      <c r="F3503" t="s">
        <v>344</v>
      </c>
      <c r="G3503" t="s">
        <v>2202</v>
      </c>
      <c r="H3503" t="s">
        <v>1866</v>
      </c>
      <c r="I3503" t="s">
        <v>1866</v>
      </c>
      <c r="J3503" t="s">
        <v>1978</v>
      </c>
      <c r="K3503" t="s">
        <v>1916</v>
      </c>
      <c r="L3503" t="s">
        <v>1887</v>
      </c>
      <c r="M3503">
        <v>1</v>
      </c>
      <c r="N3503" s="3">
        <v>79</v>
      </c>
      <c r="O3503" s="3">
        <v>42</v>
      </c>
      <c r="P3503" s="4">
        <v>0.1</v>
      </c>
      <c r="Q3503" s="3">
        <v>71.099999999999994</v>
      </c>
      <c r="R3503" s="3">
        <v>42</v>
      </c>
      <c r="S3503" s="3">
        <v>29.1</v>
      </c>
      <c r="T3503" t="s">
        <v>1954</v>
      </c>
      <c r="U3503" t="s">
        <v>72</v>
      </c>
    </row>
    <row r="3504" spans="1:21" x14ac:dyDescent="0.35">
      <c r="A3504" t="s">
        <v>6068</v>
      </c>
      <c r="B3504" s="2">
        <v>45551</v>
      </c>
      <c r="C3504">
        <v>9</v>
      </c>
      <c r="D3504">
        <v>2024</v>
      </c>
      <c r="F3504" t="s">
        <v>209</v>
      </c>
      <c r="G3504" t="s">
        <v>1980</v>
      </c>
      <c r="H3504" t="s">
        <v>1871</v>
      </c>
      <c r="I3504" t="s">
        <v>2234</v>
      </c>
      <c r="J3504" t="s">
        <v>1987</v>
      </c>
      <c r="K3504" t="s">
        <v>1908</v>
      </c>
      <c r="L3504" t="s">
        <v>1890</v>
      </c>
      <c r="M3504">
        <v>3</v>
      </c>
      <c r="N3504" s="3">
        <v>129</v>
      </c>
      <c r="O3504" s="3">
        <v>78</v>
      </c>
      <c r="P3504" s="4">
        <v>0.05</v>
      </c>
      <c r="Q3504" s="3">
        <v>367.65</v>
      </c>
      <c r="R3504" s="3">
        <v>234</v>
      </c>
      <c r="S3504" s="3">
        <v>133.65</v>
      </c>
      <c r="T3504" t="s">
        <v>1954</v>
      </c>
      <c r="U3504" t="s">
        <v>72</v>
      </c>
    </row>
    <row r="3505" spans="1:21" x14ac:dyDescent="0.35">
      <c r="A3505" t="s">
        <v>6069</v>
      </c>
      <c r="B3505" s="2">
        <v>45551</v>
      </c>
      <c r="C3505">
        <v>9</v>
      </c>
      <c r="D3505">
        <v>2024</v>
      </c>
      <c r="F3505" t="s">
        <v>1390</v>
      </c>
      <c r="G3505" t="s">
        <v>4512</v>
      </c>
      <c r="H3505" t="s">
        <v>1863</v>
      </c>
      <c r="I3505" t="s">
        <v>2033</v>
      </c>
      <c r="J3505" t="s">
        <v>2061</v>
      </c>
      <c r="K3505" t="s">
        <v>1923</v>
      </c>
      <c r="L3505" t="s">
        <v>1888</v>
      </c>
      <c r="M3505">
        <v>1</v>
      </c>
      <c r="N3505" s="3">
        <v>25</v>
      </c>
      <c r="O3505" s="3">
        <v>11</v>
      </c>
      <c r="P3505" s="4">
        <v>0</v>
      </c>
      <c r="Q3505" s="3">
        <v>25</v>
      </c>
      <c r="R3505" s="3">
        <v>11</v>
      </c>
      <c r="S3505" s="3">
        <v>14</v>
      </c>
      <c r="T3505" t="s">
        <v>1954</v>
      </c>
      <c r="U3505" t="s">
        <v>72</v>
      </c>
    </row>
    <row r="3506" spans="1:21" x14ac:dyDescent="0.35">
      <c r="A3506" t="s">
        <v>6070</v>
      </c>
      <c r="B3506" s="2">
        <v>45551</v>
      </c>
      <c r="C3506">
        <v>9</v>
      </c>
      <c r="D3506">
        <v>2024</v>
      </c>
      <c r="F3506" t="s">
        <v>1491</v>
      </c>
      <c r="G3506" t="s">
        <v>2265</v>
      </c>
      <c r="H3506" t="s">
        <v>1873</v>
      </c>
      <c r="I3506" t="s">
        <v>2323</v>
      </c>
      <c r="J3506" t="s">
        <v>1987</v>
      </c>
      <c r="K3506" t="s">
        <v>1908</v>
      </c>
      <c r="L3506" t="s">
        <v>1890</v>
      </c>
      <c r="M3506">
        <v>1</v>
      </c>
      <c r="N3506" s="3">
        <v>129</v>
      </c>
      <c r="O3506" s="3">
        <v>78</v>
      </c>
      <c r="P3506" s="4">
        <v>0.05</v>
      </c>
      <c r="Q3506" s="3">
        <v>122.55</v>
      </c>
      <c r="R3506" s="3">
        <v>78</v>
      </c>
      <c r="S3506" s="3">
        <v>44.55</v>
      </c>
      <c r="T3506" t="s">
        <v>1954</v>
      </c>
      <c r="U3506" t="s">
        <v>72</v>
      </c>
    </row>
    <row r="3507" spans="1:21" x14ac:dyDescent="0.35">
      <c r="A3507" t="s">
        <v>6071</v>
      </c>
      <c r="B3507" s="2">
        <v>45551</v>
      </c>
      <c r="C3507">
        <v>9</v>
      </c>
      <c r="D3507">
        <v>2024</v>
      </c>
      <c r="F3507" t="s">
        <v>810</v>
      </c>
      <c r="G3507" t="s">
        <v>2920</v>
      </c>
      <c r="H3507" t="s">
        <v>1875</v>
      </c>
      <c r="I3507" t="s">
        <v>1970</v>
      </c>
      <c r="J3507" t="s">
        <v>2114</v>
      </c>
      <c r="K3507" t="s">
        <v>1915</v>
      </c>
      <c r="L3507" t="s">
        <v>1886</v>
      </c>
      <c r="M3507">
        <v>1</v>
      </c>
      <c r="N3507" s="3">
        <v>85</v>
      </c>
      <c r="O3507" s="3">
        <v>41</v>
      </c>
      <c r="P3507" s="4">
        <v>0</v>
      </c>
      <c r="Q3507" s="3">
        <v>85</v>
      </c>
      <c r="R3507" s="3">
        <v>41</v>
      </c>
      <c r="S3507" s="3">
        <v>44</v>
      </c>
      <c r="T3507" t="s">
        <v>1954</v>
      </c>
      <c r="U3507" t="s">
        <v>72</v>
      </c>
    </row>
    <row r="3508" spans="1:21" x14ac:dyDescent="0.35">
      <c r="A3508" t="s">
        <v>6072</v>
      </c>
      <c r="B3508" s="2">
        <v>45551</v>
      </c>
      <c r="C3508">
        <v>9</v>
      </c>
      <c r="D3508">
        <v>2024</v>
      </c>
      <c r="F3508" t="s">
        <v>1824</v>
      </c>
      <c r="G3508" t="s">
        <v>3429</v>
      </c>
      <c r="H3508" t="s">
        <v>1873</v>
      </c>
      <c r="I3508" t="s">
        <v>2070</v>
      </c>
      <c r="J3508" t="s">
        <v>1987</v>
      </c>
      <c r="K3508" t="s">
        <v>1908</v>
      </c>
      <c r="L3508" t="s">
        <v>1890</v>
      </c>
      <c r="M3508">
        <v>2</v>
      </c>
      <c r="N3508" s="3">
        <v>129</v>
      </c>
      <c r="O3508" s="3">
        <v>78</v>
      </c>
      <c r="P3508" s="4">
        <v>0.1</v>
      </c>
      <c r="Q3508" s="3">
        <v>232.2</v>
      </c>
      <c r="R3508" s="3">
        <v>156</v>
      </c>
      <c r="S3508" s="3">
        <v>76.2</v>
      </c>
      <c r="T3508" t="s">
        <v>1954</v>
      </c>
      <c r="U3508" t="s">
        <v>72</v>
      </c>
    </row>
    <row r="3509" spans="1:21" x14ac:dyDescent="0.35">
      <c r="A3509" t="s">
        <v>6073</v>
      </c>
      <c r="B3509" s="2">
        <v>45551</v>
      </c>
      <c r="C3509">
        <v>9</v>
      </c>
      <c r="D3509">
        <v>2024</v>
      </c>
      <c r="F3509" t="s">
        <v>272</v>
      </c>
      <c r="G3509" t="s">
        <v>2136</v>
      </c>
      <c r="H3509" t="s">
        <v>1863</v>
      </c>
      <c r="I3509" t="s">
        <v>2033</v>
      </c>
      <c r="J3509" t="s">
        <v>2120</v>
      </c>
      <c r="K3509" t="s">
        <v>1926</v>
      </c>
      <c r="L3509" t="s">
        <v>1885</v>
      </c>
      <c r="M3509">
        <v>2</v>
      </c>
      <c r="N3509" s="3">
        <v>28</v>
      </c>
      <c r="O3509" s="3">
        <v>13</v>
      </c>
      <c r="P3509" s="4">
        <v>0.05</v>
      </c>
      <c r="Q3509" s="3">
        <v>53.2</v>
      </c>
      <c r="R3509" s="3">
        <v>26</v>
      </c>
      <c r="S3509" s="3">
        <v>27.2</v>
      </c>
      <c r="T3509" t="s">
        <v>1954</v>
      </c>
      <c r="U3509" t="s">
        <v>72</v>
      </c>
    </row>
    <row r="3510" spans="1:21" x14ac:dyDescent="0.35">
      <c r="A3510" t="s">
        <v>6074</v>
      </c>
      <c r="B3510" s="2">
        <v>45551</v>
      </c>
      <c r="C3510">
        <v>9</v>
      </c>
      <c r="D3510">
        <v>2024</v>
      </c>
      <c r="F3510" t="s">
        <v>277</v>
      </c>
      <c r="G3510" t="s">
        <v>2449</v>
      </c>
      <c r="H3510" t="s">
        <v>1866</v>
      </c>
      <c r="I3510" t="s">
        <v>1866</v>
      </c>
      <c r="J3510" t="s">
        <v>2120</v>
      </c>
      <c r="K3510" t="s">
        <v>1926</v>
      </c>
      <c r="L3510" t="s">
        <v>1885</v>
      </c>
      <c r="M3510">
        <v>2</v>
      </c>
      <c r="N3510" s="3">
        <v>28</v>
      </c>
      <c r="O3510" s="3">
        <v>13</v>
      </c>
      <c r="P3510" s="4">
        <v>0</v>
      </c>
      <c r="Q3510" s="3">
        <v>56</v>
      </c>
      <c r="R3510" s="3">
        <v>26</v>
      </c>
      <c r="S3510" s="3">
        <v>30</v>
      </c>
      <c r="T3510" t="s">
        <v>1954</v>
      </c>
      <c r="U3510" t="s">
        <v>72</v>
      </c>
    </row>
    <row r="3511" spans="1:21" x14ac:dyDescent="0.35">
      <c r="A3511" t="s">
        <v>6075</v>
      </c>
      <c r="B3511" s="2">
        <v>45551</v>
      </c>
      <c r="C3511">
        <v>9</v>
      </c>
      <c r="D3511">
        <v>2024</v>
      </c>
      <c r="F3511" t="s">
        <v>251</v>
      </c>
      <c r="G3511" t="s">
        <v>2176</v>
      </c>
      <c r="H3511" t="s">
        <v>1866</v>
      </c>
      <c r="I3511" t="s">
        <v>1866</v>
      </c>
      <c r="J3511" t="s">
        <v>2183</v>
      </c>
      <c r="K3511" t="s">
        <v>1917</v>
      </c>
      <c r="L3511" t="s">
        <v>1886</v>
      </c>
      <c r="M3511">
        <v>1</v>
      </c>
      <c r="N3511" s="3">
        <v>72</v>
      </c>
      <c r="O3511" s="3">
        <v>34</v>
      </c>
      <c r="P3511" s="4">
        <v>0.15</v>
      </c>
      <c r="Q3511" s="3">
        <v>61.2</v>
      </c>
      <c r="R3511" s="3">
        <v>34</v>
      </c>
      <c r="S3511" s="3">
        <v>27.2</v>
      </c>
      <c r="T3511" t="s">
        <v>1954</v>
      </c>
      <c r="U3511" t="s">
        <v>72</v>
      </c>
    </row>
    <row r="3512" spans="1:21" x14ac:dyDescent="0.35">
      <c r="A3512" t="s">
        <v>6076</v>
      </c>
      <c r="B3512" s="2">
        <v>45551</v>
      </c>
      <c r="C3512">
        <v>9</v>
      </c>
      <c r="D3512">
        <v>2024</v>
      </c>
      <c r="F3512" t="s">
        <v>611</v>
      </c>
      <c r="G3512" t="s">
        <v>2402</v>
      </c>
      <c r="H3512" t="s">
        <v>1864</v>
      </c>
      <c r="I3512" t="s">
        <v>2087</v>
      </c>
      <c r="J3512" t="s">
        <v>2067</v>
      </c>
      <c r="K3512" t="s">
        <v>1918</v>
      </c>
      <c r="L3512" t="s">
        <v>1889</v>
      </c>
      <c r="M3512">
        <v>1</v>
      </c>
      <c r="N3512" s="3">
        <v>69</v>
      </c>
      <c r="O3512" s="3">
        <v>37</v>
      </c>
      <c r="P3512" s="4">
        <v>0.05</v>
      </c>
      <c r="Q3512" s="3">
        <v>65.55</v>
      </c>
      <c r="R3512" s="3">
        <v>37</v>
      </c>
      <c r="S3512" s="3">
        <v>28.55</v>
      </c>
      <c r="T3512" t="s">
        <v>1954</v>
      </c>
      <c r="U3512" t="s">
        <v>72</v>
      </c>
    </row>
    <row r="3513" spans="1:21" x14ac:dyDescent="0.35">
      <c r="A3513" t="s">
        <v>6077</v>
      </c>
      <c r="B3513" s="2">
        <v>45552</v>
      </c>
      <c r="C3513">
        <v>9</v>
      </c>
      <c r="D3513">
        <v>2024</v>
      </c>
      <c r="F3513" t="s">
        <v>259</v>
      </c>
      <c r="G3513" t="s">
        <v>2537</v>
      </c>
      <c r="H3513" t="s">
        <v>1875</v>
      </c>
      <c r="I3513" t="s">
        <v>2054</v>
      </c>
      <c r="J3513" t="s">
        <v>2067</v>
      </c>
      <c r="K3513" t="s">
        <v>1918</v>
      </c>
      <c r="L3513" t="s">
        <v>1889</v>
      </c>
      <c r="M3513">
        <v>2</v>
      </c>
      <c r="N3513" s="3">
        <v>69</v>
      </c>
      <c r="O3513" s="3">
        <v>37</v>
      </c>
      <c r="P3513" s="4">
        <v>0.05</v>
      </c>
      <c r="Q3513" s="3">
        <v>131.1</v>
      </c>
      <c r="R3513" s="3">
        <v>74</v>
      </c>
      <c r="S3513" s="3">
        <v>57.1</v>
      </c>
      <c r="T3513" t="s">
        <v>1954</v>
      </c>
      <c r="U3513" t="s">
        <v>72</v>
      </c>
    </row>
    <row r="3514" spans="1:21" x14ac:dyDescent="0.35">
      <c r="A3514" t="s">
        <v>6078</v>
      </c>
      <c r="B3514" s="2">
        <v>45552</v>
      </c>
      <c r="C3514">
        <v>9</v>
      </c>
      <c r="D3514">
        <v>2024</v>
      </c>
      <c r="F3514" t="s">
        <v>1527</v>
      </c>
      <c r="G3514" t="s">
        <v>3147</v>
      </c>
      <c r="H3514" t="s">
        <v>1864</v>
      </c>
      <c r="I3514" t="s">
        <v>2087</v>
      </c>
      <c r="J3514" t="s">
        <v>2162</v>
      </c>
      <c r="K3514" t="s">
        <v>1921</v>
      </c>
      <c r="L3514" t="s">
        <v>1889</v>
      </c>
      <c r="M3514">
        <v>4</v>
      </c>
      <c r="N3514" s="3">
        <v>55</v>
      </c>
      <c r="O3514" s="3">
        <v>27</v>
      </c>
      <c r="P3514" s="4">
        <v>0</v>
      </c>
      <c r="Q3514" s="3">
        <v>220</v>
      </c>
      <c r="R3514" s="3">
        <v>108</v>
      </c>
      <c r="S3514" s="3">
        <v>112</v>
      </c>
      <c r="T3514" t="s">
        <v>1954</v>
      </c>
      <c r="U3514" t="s">
        <v>72</v>
      </c>
    </row>
    <row r="3515" spans="1:21" x14ac:dyDescent="0.35">
      <c r="A3515" t="s">
        <v>6079</v>
      </c>
      <c r="B3515" s="2">
        <v>45552</v>
      </c>
      <c r="C3515">
        <v>9</v>
      </c>
      <c r="D3515">
        <v>2024</v>
      </c>
      <c r="F3515" t="s">
        <v>118</v>
      </c>
      <c r="G3515" t="s">
        <v>64</v>
      </c>
      <c r="H3515" t="s">
        <v>1869</v>
      </c>
      <c r="I3515" t="s">
        <v>2073</v>
      </c>
      <c r="J3515" t="s">
        <v>2034</v>
      </c>
      <c r="K3515" t="s">
        <v>1904</v>
      </c>
      <c r="L3515" t="s">
        <v>1889</v>
      </c>
      <c r="M3515">
        <v>3</v>
      </c>
      <c r="N3515" s="3">
        <v>149</v>
      </c>
      <c r="O3515" s="3">
        <v>91</v>
      </c>
      <c r="P3515" s="4">
        <v>0</v>
      </c>
      <c r="Q3515" s="3">
        <v>447</v>
      </c>
      <c r="R3515" s="3">
        <v>273</v>
      </c>
      <c r="S3515" s="3">
        <v>174</v>
      </c>
      <c r="T3515" t="s">
        <v>1954</v>
      </c>
      <c r="U3515" t="s">
        <v>72</v>
      </c>
    </row>
    <row r="3516" spans="1:21" x14ac:dyDescent="0.35">
      <c r="A3516" t="s">
        <v>6080</v>
      </c>
      <c r="B3516" s="2">
        <v>45552</v>
      </c>
      <c r="C3516">
        <v>9</v>
      </c>
      <c r="D3516">
        <v>2024</v>
      </c>
      <c r="F3516" t="s">
        <v>1325</v>
      </c>
      <c r="G3516" t="s">
        <v>2159</v>
      </c>
      <c r="H3516" t="s">
        <v>1866</v>
      </c>
      <c r="I3516" t="s">
        <v>1866</v>
      </c>
      <c r="J3516" t="s">
        <v>2015</v>
      </c>
      <c r="K3516" t="s">
        <v>1914</v>
      </c>
      <c r="L3516" t="s">
        <v>1888</v>
      </c>
      <c r="M3516">
        <v>1</v>
      </c>
      <c r="N3516" s="3">
        <v>65</v>
      </c>
      <c r="O3516" s="3">
        <v>32</v>
      </c>
      <c r="P3516" s="4">
        <v>0.1</v>
      </c>
      <c r="Q3516" s="3">
        <v>58.5</v>
      </c>
      <c r="R3516" s="3">
        <v>32</v>
      </c>
      <c r="S3516" s="3">
        <v>26.5</v>
      </c>
      <c r="T3516" t="s">
        <v>1954</v>
      </c>
      <c r="U3516" t="s">
        <v>72</v>
      </c>
    </row>
    <row r="3517" spans="1:21" x14ac:dyDescent="0.35">
      <c r="A3517" t="s">
        <v>6081</v>
      </c>
      <c r="B3517" s="2">
        <v>45552</v>
      </c>
      <c r="C3517">
        <v>9</v>
      </c>
      <c r="D3517">
        <v>2024</v>
      </c>
      <c r="F3517" t="s">
        <v>1129</v>
      </c>
      <c r="G3517" t="s">
        <v>2025</v>
      </c>
      <c r="H3517" t="s">
        <v>1866</v>
      </c>
      <c r="I3517" t="s">
        <v>1866</v>
      </c>
      <c r="J3517" t="s">
        <v>2045</v>
      </c>
      <c r="K3517" t="s">
        <v>1910</v>
      </c>
      <c r="L3517" t="s">
        <v>1890</v>
      </c>
      <c r="M3517">
        <v>1</v>
      </c>
      <c r="N3517" s="3">
        <v>99</v>
      </c>
      <c r="O3517" s="3">
        <v>58</v>
      </c>
      <c r="P3517" s="4">
        <v>0.05</v>
      </c>
      <c r="Q3517" s="3">
        <v>94.05</v>
      </c>
      <c r="R3517" s="3">
        <v>58</v>
      </c>
      <c r="S3517" s="3">
        <v>36.049999999999997</v>
      </c>
      <c r="T3517" t="s">
        <v>1954</v>
      </c>
      <c r="U3517" t="s">
        <v>72</v>
      </c>
    </row>
    <row r="3518" spans="1:21" x14ac:dyDescent="0.35">
      <c r="A3518" t="s">
        <v>6082</v>
      </c>
      <c r="B3518" s="2">
        <v>45552</v>
      </c>
      <c r="C3518">
        <v>9</v>
      </c>
      <c r="D3518">
        <v>2024</v>
      </c>
      <c r="F3518" t="s">
        <v>331</v>
      </c>
      <c r="G3518" t="s">
        <v>2257</v>
      </c>
      <c r="H3518" t="s">
        <v>1875</v>
      </c>
      <c r="I3518" t="s">
        <v>1970</v>
      </c>
      <c r="J3518" t="s">
        <v>1987</v>
      </c>
      <c r="K3518" t="s">
        <v>1908</v>
      </c>
      <c r="L3518" t="s">
        <v>1890</v>
      </c>
      <c r="M3518">
        <v>4</v>
      </c>
      <c r="N3518" s="3">
        <v>129</v>
      </c>
      <c r="O3518" s="3">
        <v>78</v>
      </c>
      <c r="P3518" s="4">
        <v>0</v>
      </c>
      <c r="Q3518" s="3">
        <v>516</v>
      </c>
      <c r="R3518" s="3">
        <v>312</v>
      </c>
      <c r="S3518" s="3">
        <v>204</v>
      </c>
      <c r="T3518" t="s">
        <v>1954</v>
      </c>
      <c r="U3518" t="s">
        <v>72</v>
      </c>
    </row>
    <row r="3519" spans="1:21" x14ac:dyDescent="0.35">
      <c r="A3519" t="s">
        <v>6083</v>
      </c>
      <c r="B3519" s="2">
        <v>45552</v>
      </c>
      <c r="C3519">
        <v>9</v>
      </c>
      <c r="D3519">
        <v>2024</v>
      </c>
      <c r="F3519" t="s">
        <v>445</v>
      </c>
      <c r="G3519" t="s">
        <v>2824</v>
      </c>
      <c r="H3519" t="s">
        <v>1875</v>
      </c>
      <c r="I3519" t="s">
        <v>1981</v>
      </c>
      <c r="J3519" t="s">
        <v>2061</v>
      </c>
      <c r="K3519" t="s">
        <v>1923</v>
      </c>
      <c r="L3519" t="s">
        <v>1888</v>
      </c>
      <c r="M3519">
        <v>4</v>
      </c>
      <c r="N3519" s="3">
        <v>25</v>
      </c>
      <c r="O3519" s="3">
        <v>11</v>
      </c>
      <c r="P3519" s="4">
        <v>0.1</v>
      </c>
      <c r="Q3519" s="3">
        <v>90</v>
      </c>
      <c r="R3519" s="3">
        <v>44</v>
      </c>
      <c r="S3519" s="3">
        <v>46</v>
      </c>
      <c r="T3519" t="s">
        <v>1954</v>
      </c>
      <c r="U3519" t="s">
        <v>72</v>
      </c>
    </row>
    <row r="3520" spans="1:21" x14ac:dyDescent="0.35">
      <c r="A3520" t="s">
        <v>6084</v>
      </c>
      <c r="B3520" s="2">
        <v>45552</v>
      </c>
      <c r="C3520">
        <v>9</v>
      </c>
      <c r="D3520">
        <v>2024</v>
      </c>
      <c r="F3520" t="s">
        <v>296</v>
      </c>
      <c r="G3520" t="s">
        <v>3344</v>
      </c>
      <c r="H3520" t="s">
        <v>1866</v>
      </c>
      <c r="I3520" t="s">
        <v>1866</v>
      </c>
      <c r="J3520" t="s">
        <v>2120</v>
      </c>
      <c r="K3520" t="s">
        <v>1926</v>
      </c>
      <c r="L3520" t="s">
        <v>1885</v>
      </c>
      <c r="M3520">
        <v>1</v>
      </c>
      <c r="N3520" s="3">
        <v>28</v>
      </c>
      <c r="O3520" s="3">
        <v>13</v>
      </c>
      <c r="P3520" s="4">
        <v>0</v>
      </c>
      <c r="Q3520" s="3">
        <v>28</v>
      </c>
      <c r="R3520" s="3">
        <v>13</v>
      </c>
      <c r="S3520" s="3">
        <v>15</v>
      </c>
      <c r="T3520" t="s">
        <v>1954</v>
      </c>
      <c r="U3520" t="s">
        <v>72</v>
      </c>
    </row>
    <row r="3521" spans="1:21" x14ac:dyDescent="0.35">
      <c r="A3521" t="s">
        <v>6085</v>
      </c>
      <c r="B3521" s="2">
        <v>45552</v>
      </c>
      <c r="C3521">
        <v>9</v>
      </c>
      <c r="D3521">
        <v>2024</v>
      </c>
      <c r="F3521" t="s">
        <v>377</v>
      </c>
      <c r="G3521" t="s">
        <v>2040</v>
      </c>
      <c r="H3521" t="s">
        <v>1874</v>
      </c>
      <c r="I3521" t="s">
        <v>2041</v>
      </c>
      <c r="J3521" t="s">
        <v>2015</v>
      </c>
      <c r="K3521" t="s">
        <v>1914</v>
      </c>
      <c r="L3521" t="s">
        <v>1888</v>
      </c>
      <c r="M3521">
        <v>4</v>
      </c>
      <c r="N3521" s="3">
        <v>65</v>
      </c>
      <c r="O3521" s="3">
        <v>32</v>
      </c>
      <c r="P3521" s="4">
        <v>0</v>
      </c>
      <c r="Q3521" s="3">
        <v>260</v>
      </c>
      <c r="R3521" s="3">
        <v>128</v>
      </c>
      <c r="S3521" s="3">
        <v>132</v>
      </c>
      <c r="T3521" t="s">
        <v>1954</v>
      </c>
      <c r="U3521" t="s">
        <v>72</v>
      </c>
    </row>
    <row r="3522" spans="1:21" x14ac:dyDescent="0.35">
      <c r="A3522" t="s">
        <v>6086</v>
      </c>
      <c r="B3522" s="2">
        <v>45552</v>
      </c>
      <c r="C3522">
        <v>9</v>
      </c>
      <c r="D3522">
        <v>2024</v>
      </c>
      <c r="F3522" t="s">
        <v>1139</v>
      </c>
      <c r="G3522" t="s">
        <v>60</v>
      </c>
      <c r="H3522" t="s">
        <v>1868</v>
      </c>
      <c r="I3522" t="s">
        <v>2022</v>
      </c>
      <c r="J3522" t="s">
        <v>2067</v>
      </c>
      <c r="K3522" t="s">
        <v>1918</v>
      </c>
      <c r="L3522" t="s">
        <v>1889</v>
      </c>
      <c r="M3522">
        <v>1</v>
      </c>
      <c r="N3522" s="3">
        <v>69</v>
      </c>
      <c r="O3522" s="3">
        <v>37</v>
      </c>
      <c r="P3522" s="4">
        <v>0.05</v>
      </c>
      <c r="Q3522" s="3">
        <v>65.55</v>
      </c>
      <c r="R3522" s="3">
        <v>37</v>
      </c>
      <c r="S3522" s="3">
        <v>28.55</v>
      </c>
      <c r="T3522" t="s">
        <v>1954</v>
      </c>
      <c r="U3522" t="s">
        <v>72</v>
      </c>
    </row>
    <row r="3523" spans="1:21" x14ac:dyDescent="0.35">
      <c r="A3523" t="s">
        <v>6087</v>
      </c>
      <c r="B3523" s="2">
        <v>45552</v>
      </c>
      <c r="C3523">
        <v>9</v>
      </c>
      <c r="D3523">
        <v>2024</v>
      </c>
      <c r="F3523" t="s">
        <v>1752</v>
      </c>
      <c r="G3523" t="s">
        <v>3054</v>
      </c>
      <c r="H3523" t="s">
        <v>1866</v>
      </c>
      <c r="I3523" t="s">
        <v>1866</v>
      </c>
      <c r="J3523" t="s">
        <v>2061</v>
      </c>
      <c r="K3523" t="s">
        <v>1923</v>
      </c>
      <c r="L3523" t="s">
        <v>1888</v>
      </c>
      <c r="M3523">
        <v>1</v>
      </c>
      <c r="N3523" s="3">
        <v>25</v>
      </c>
      <c r="O3523" s="3">
        <v>11</v>
      </c>
      <c r="P3523" s="4">
        <v>0</v>
      </c>
      <c r="Q3523" s="3">
        <v>25</v>
      </c>
      <c r="R3523" s="3">
        <v>11</v>
      </c>
      <c r="S3523" s="3">
        <v>14</v>
      </c>
      <c r="T3523" t="s">
        <v>1954</v>
      </c>
      <c r="U3523" t="s">
        <v>72</v>
      </c>
    </row>
    <row r="3524" spans="1:21" x14ac:dyDescent="0.35">
      <c r="A3524" t="s">
        <v>6088</v>
      </c>
      <c r="B3524" s="2">
        <v>45552</v>
      </c>
      <c r="C3524">
        <v>9</v>
      </c>
      <c r="D3524">
        <v>2024</v>
      </c>
      <c r="F3524" t="s">
        <v>1192</v>
      </c>
      <c r="G3524" t="s">
        <v>2650</v>
      </c>
      <c r="H3524" t="s">
        <v>1874</v>
      </c>
      <c r="I3524" t="s">
        <v>2200</v>
      </c>
      <c r="J3524" t="s">
        <v>1987</v>
      </c>
      <c r="K3524" t="s">
        <v>1908</v>
      </c>
      <c r="L3524" t="s">
        <v>1890</v>
      </c>
      <c r="M3524">
        <v>1</v>
      </c>
      <c r="N3524" s="3">
        <v>129</v>
      </c>
      <c r="O3524" s="3">
        <v>78</v>
      </c>
      <c r="P3524" s="4">
        <v>0</v>
      </c>
      <c r="Q3524" s="3">
        <v>129</v>
      </c>
      <c r="R3524" s="3">
        <v>78</v>
      </c>
      <c r="S3524" s="3">
        <v>51</v>
      </c>
      <c r="T3524" t="s">
        <v>1954</v>
      </c>
      <c r="U3524" t="s">
        <v>72</v>
      </c>
    </row>
    <row r="3525" spans="1:21" x14ac:dyDescent="0.35">
      <c r="A3525" t="s">
        <v>6089</v>
      </c>
      <c r="B3525" s="2">
        <v>45552</v>
      </c>
      <c r="C3525">
        <v>9</v>
      </c>
      <c r="D3525">
        <v>2024</v>
      </c>
      <c r="F3525" t="s">
        <v>540</v>
      </c>
      <c r="G3525" t="s">
        <v>61</v>
      </c>
      <c r="H3525" t="s">
        <v>1871</v>
      </c>
      <c r="I3525" t="s">
        <v>2144</v>
      </c>
      <c r="J3525" t="s">
        <v>1997</v>
      </c>
      <c r="K3525" t="s">
        <v>1906</v>
      </c>
      <c r="L3525" t="s">
        <v>1889</v>
      </c>
      <c r="M3525">
        <v>2</v>
      </c>
      <c r="N3525" s="3">
        <v>89</v>
      </c>
      <c r="O3525" s="3">
        <v>48</v>
      </c>
      <c r="P3525" s="4">
        <v>0.05</v>
      </c>
      <c r="Q3525" s="3">
        <v>169.1</v>
      </c>
      <c r="R3525" s="3">
        <v>96</v>
      </c>
      <c r="S3525" s="3">
        <v>73.099999999999994</v>
      </c>
      <c r="T3525" t="s">
        <v>1954</v>
      </c>
      <c r="U3525" t="s">
        <v>72</v>
      </c>
    </row>
    <row r="3526" spans="1:21" x14ac:dyDescent="0.35">
      <c r="A3526" t="s">
        <v>6090</v>
      </c>
      <c r="B3526" s="2">
        <v>45553</v>
      </c>
      <c r="C3526">
        <v>9</v>
      </c>
      <c r="D3526">
        <v>2024</v>
      </c>
      <c r="F3526" t="s">
        <v>97</v>
      </c>
      <c r="G3526" t="s">
        <v>3022</v>
      </c>
      <c r="H3526" t="s">
        <v>1871</v>
      </c>
      <c r="I3526" t="s">
        <v>1966</v>
      </c>
      <c r="J3526" t="s">
        <v>2064</v>
      </c>
      <c r="K3526" t="s">
        <v>1922</v>
      </c>
      <c r="L3526" t="s">
        <v>1887</v>
      </c>
      <c r="M3526">
        <v>2</v>
      </c>
      <c r="N3526" s="3">
        <v>32</v>
      </c>
      <c r="O3526" s="3">
        <v>14</v>
      </c>
      <c r="P3526" s="4">
        <v>0.2</v>
      </c>
      <c r="Q3526" s="3">
        <v>51.2</v>
      </c>
      <c r="R3526" s="3">
        <v>28</v>
      </c>
      <c r="S3526" s="3">
        <v>23.2</v>
      </c>
      <c r="T3526" t="s">
        <v>1954</v>
      </c>
      <c r="U3526" t="s">
        <v>72</v>
      </c>
    </row>
    <row r="3527" spans="1:21" x14ac:dyDescent="0.35">
      <c r="A3527" t="s">
        <v>6091</v>
      </c>
      <c r="B3527" s="2">
        <v>45553</v>
      </c>
      <c r="C3527">
        <v>9</v>
      </c>
      <c r="D3527">
        <v>2024</v>
      </c>
      <c r="F3527" t="s">
        <v>1658</v>
      </c>
      <c r="G3527" t="s">
        <v>2078</v>
      </c>
      <c r="H3527" t="s">
        <v>1870</v>
      </c>
      <c r="I3527" t="s">
        <v>2083</v>
      </c>
      <c r="J3527" t="s">
        <v>1987</v>
      </c>
      <c r="K3527" t="s">
        <v>1908</v>
      </c>
      <c r="L3527" t="s">
        <v>1890</v>
      </c>
      <c r="M3527">
        <v>1</v>
      </c>
      <c r="N3527" s="3">
        <v>129</v>
      </c>
      <c r="O3527" s="3">
        <v>78</v>
      </c>
      <c r="P3527" s="4">
        <v>0.1</v>
      </c>
      <c r="Q3527" s="3">
        <v>116.1</v>
      </c>
      <c r="R3527" s="3">
        <v>78</v>
      </c>
      <c r="S3527" s="3">
        <v>38.1</v>
      </c>
      <c r="T3527" t="s">
        <v>1954</v>
      </c>
      <c r="U3527" t="s">
        <v>72</v>
      </c>
    </row>
    <row r="3528" spans="1:21" x14ac:dyDescent="0.35">
      <c r="A3528" t="s">
        <v>6092</v>
      </c>
      <c r="B3528" s="2">
        <v>45553</v>
      </c>
      <c r="C3528">
        <v>9</v>
      </c>
      <c r="D3528">
        <v>2024</v>
      </c>
      <c r="F3528" t="s">
        <v>372</v>
      </c>
      <c r="G3528" t="s">
        <v>2473</v>
      </c>
      <c r="H3528" t="s">
        <v>1875</v>
      </c>
      <c r="I3528" t="s">
        <v>1996</v>
      </c>
      <c r="J3528" t="s">
        <v>1978</v>
      </c>
      <c r="K3528" t="s">
        <v>1916</v>
      </c>
      <c r="L3528" t="s">
        <v>1887</v>
      </c>
      <c r="M3528">
        <v>2</v>
      </c>
      <c r="N3528" s="3">
        <v>79</v>
      </c>
      <c r="O3528" s="3">
        <v>42</v>
      </c>
      <c r="P3528" s="4">
        <v>0</v>
      </c>
      <c r="Q3528" s="3">
        <v>158</v>
      </c>
      <c r="R3528" s="3">
        <v>84</v>
      </c>
      <c r="S3528" s="3">
        <v>74</v>
      </c>
      <c r="T3528" t="s">
        <v>1954</v>
      </c>
      <c r="U3528" t="s">
        <v>72</v>
      </c>
    </row>
    <row r="3529" spans="1:21" x14ac:dyDescent="0.35">
      <c r="A3529" t="s">
        <v>6093</v>
      </c>
      <c r="B3529" s="2">
        <v>45553</v>
      </c>
      <c r="C3529">
        <v>9</v>
      </c>
      <c r="D3529">
        <v>2024</v>
      </c>
      <c r="F3529" t="s">
        <v>1715</v>
      </c>
      <c r="G3529" t="s">
        <v>2050</v>
      </c>
      <c r="H3529" t="s">
        <v>1871</v>
      </c>
      <c r="I3529" t="s">
        <v>1990</v>
      </c>
      <c r="J3529" t="s">
        <v>2015</v>
      </c>
      <c r="K3529" t="s">
        <v>1914</v>
      </c>
      <c r="L3529" t="s">
        <v>1888</v>
      </c>
      <c r="M3529">
        <v>1</v>
      </c>
      <c r="N3529" s="3">
        <v>65</v>
      </c>
      <c r="O3529" s="3">
        <v>32</v>
      </c>
      <c r="P3529" s="4">
        <v>0.1</v>
      </c>
      <c r="Q3529" s="3">
        <v>58.5</v>
      </c>
      <c r="R3529" s="3">
        <v>32</v>
      </c>
      <c r="S3529" s="3">
        <v>26.5</v>
      </c>
      <c r="T3529" t="s">
        <v>1954</v>
      </c>
      <c r="U3529" t="s">
        <v>72</v>
      </c>
    </row>
    <row r="3530" spans="1:21" x14ac:dyDescent="0.35">
      <c r="A3530" t="s">
        <v>6094</v>
      </c>
      <c r="B3530" s="2">
        <v>45553</v>
      </c>
      <c r="C3530">
        <v>9</v>
      </c>
      <c r="D3530">
        <v>2024</v>
      </c>
      <c r="F3530" t="s">
        <v>1283</v>
      </c>
      <c r="G3530" t="s">
        <v>1999</v>
      </c>
      <c r="H3530" t="s">
        <v>1870</v>
      </c>
      <c r="I3530" t="s">
        <v>2000</v>
      </c>
      <c r="J3530" t="s">
        <v>1978</v>
      </c>
      <c r="K3530" t="s">
        <v>1916</v>
      </c>
      <c r="L3530" t="s">
        <v>1887</v>
      </c>
      <c r="M3530">
        <v>1</v>
      </c>
      <c r="N3530" s="3">
        <v>79</v>
      </c>
      <c r="O3530" s="3">
        <v>42</v>
      </c>
      <c r="P3530" s="4">
        <v>0</v>
      </c>
      <c r="Q3530" s="3">
        <v>79</v>
      </c>
      <c r="R3530" s="3">
        <v>42</v>
      </c>
      <c r="S3530" s="3">
        <v>37</v>
      </c>
      <c r="T3530" t="s">
        <v>1954</v>
      </c>
      <c r="U3530" t="s">
        <v>72</v>
      </c>
    </row>
    <row r="3531" spans="1:21" x14ac:dyDescent="0.35">
      <c r="A3531" t="s">
        <v>6095</v>
      </c>
      <c r="B3531" s="2">
        <v>45553</v>
      </c>
      <c r="C3531">
        <v>9</v>
      </c>
      <c r="D3531">
        <v>2024</v>
      </c>
      <c r="F3531" t="s">
        <v>181</v>
      </c>
      <c r="G3531" t="s">
        <v>2244</v>
      </c>
      <c r="H3531" t="s">
        <v>1868</v>
      </c>
      <c r="I3531" t="s">
        <v>2014</v>
      </c>
      <c r="J3531" t="s">
        <v>2064</v>
      </c>
      <c r="K3531" t="s">
        <v>1922</v>
      </c>
      <c r="L3531" t="s">
        <v>1887</v>
      </c>
      <c r="M3531">
        <v>2</v>
      </c>
      <c r="N3531" s="3">
        <v>32</v>
      </c>
      <c r="O3531" s="3">
        <v>14</v>
      </c>
      <c r="P3531" s="4">
        <v>0.05</v>
      </c>
      <c r="Q3531" s="3">
        <v>60.8</v>
      </c>
      <c r="R3531" s="3">
        <v>28</v>
      </c>
      <c r="S3531" s="3">
        <v>32.799999999999997</v>
      </c>
      <c r="T3531" t="s">
        <v>1954</v>
      </c>
      <c r="U3531" t="s">
        <v>72</v>
      </c>
    </row>
    <row r="3532" spans="1:21" x14ac:dyDescent="0.35">
      <c r="A3532" t="s">
        <v>6096</v>
      </c>
      <c r="B3532" s="2">
        <v>45553</v>
      </c>
      <c r="C3532">
        <v>9</v>
      </c>
      <c r="D3532">
        <v>2024</v>
      </c>
      <c r="F3532" t="s">
        <v>823</v>
      </c>
      <c r="G3532" t="s">
        <v>2447</v>
      </c>
      <c r="H3532" t="s">
        <v>1866</v>
      </c>
      <c r="I3532" t="s">
        <v>1866</v>
      </c>
      <c r="J3532" t="s">
        <v>1956</v>
      </c>
      <c r="K3532" t="s">
        <v>1909</v>
      </c>
      <c r="L3532" t="s">
        <v>1887</v>
      </c>
      <c r="M3532">
        <v>1</v>
      </c>
      <c r="N3532" s="3">
        <v>95</v>
      </c>
      <c r="O3532" s="3">
        <v>54</v>
      </c>
      <c r="P3532" s="4">
        <v>0.05</v>
      </c>
      <c r="Q3532" s="3">
        <v>90.25</v>
      </c>
      <c r="R3532" s="3">
        <v>54</v>
      </c>
      <c r="S3532" s="3">
        <v>36.25</v>
      </c>
      <c r="T3532" t="s">
        <v>1954</v>
      </c>
      <c r="U3532" t="s">
        <v>72</v>
      </c>
    </row>
    <row r="3533" spans="1:21" x14ac:dyDescent="0.35">
      <c r="A3533" t="s">
        <v>6097</v>
      </c>
      <c r="B3533" s="2">
        <v>45553</v>
      </c>
      <c r="C3533">
        <v>9</v>
      </c>
      <c r="D3533">
        <v>2024</v>
      </c>
      <c r="F3533" t="s">
        <v>634</v>
      </c>
      <c r="G3533" t="s">
        <v>3445</v>
      </c>
      <c r="H3533" t="s">
        <v>1866</v>
      </c>
      <c r="I3533" t="s">
        <v>1866</v>
      </c>
      <c r="J3533" t="s">
        <v>2045</v>
      </c>
      <c r="K3533" t="s">
        <v>1910</v>
      </c>
      <c r="L3533" t="s">
        <v>1890</v>
      </c>
      <c r="M3533">
        <v>2</v>
      </c>
      <c r="N3533" s="3">
        <v>99</v>
      </c>
      <c r="O3533" s="3">
        <v>58</v>
      </c>
      <c r="P3533" s="4">
        <v>0.05</v>
      </c>
      <c r="Q3533" s="3">
        <v>188.1</v>
      </c>
      <c r="R3533" s="3">
        <v>116</v>
      </c>
      <c r="S3533" s="3">
        <v>72.099999999999994</v>
      </c>
      <c r="T3533" t="s">
        <v>1954</v>
      </c>
      <c r="U3533" t="s">
        <v>71</v>
      </c>
    </row>
    <row r="3534" spans="1:21" x14ac:dyDescent="0.35">
      <c r="A3534" t="s">
        <v>6098</v>
      </c>
      <c r="B3534" s="2">
        <v>45553</v>
      </c>
      <c r="C3534">
        <v>9</v>
      </c>
      <c r="D3534">
        <v>2024</v>
      </c>
      <c r="F3534" t="s">
        <v>622</v>
      </c>
      <c r="G3534" t="s">
        <v>2643</v>
      </c>
      <c r="H3534" t="s">
        <v>1866</v>
      </c>
      <c r="I3534" t="s">
        <v>1866</v>
      </c>
      <c r="J3534" t="s">
        <v>2001</v>
      </c>
      <c r="K3534" t="s">
        <v>1911</v>
      </c>
      <c r="L3534" t="s">
        <v>1886</v>
      </c>
      <c r="M3534">
        <v>3</v>
      </c>
      <c r="N3534" s="3">
        <v>58</v>
      </c>
      <c r="O3534" s="3">
        <v>25</v>
      </c>
      <c r="P3534" s="4">
        <v>0.05</v>
      </c>
      <c r="Q3534" s="3">
        <v>165.3</v>
      </c>
      <c r="R3534" s="3">
        <v>75</v>
      </c>
      <c r="S3534" s="3">
        <v>90.3</v>
      </c>
      <c r="T3534" t="s">
        <v>1954</v>
      </c>
      <c r="U3534" t="s">
        <v>72</v>
      </c>
    </row>
    <row r="3535" spans="1:21" x14ac:dyDescent="0.35">
      <c r="A3535" t="s">
        <v>6099</v>
      </c>
      <c r="B3535" s="2">
        <v>45553</v>
      </c>
      <c r="C3535">
        <v>9</v>
      </c>
      <c r="D3535">
        <v>2024</v>
      </c>
      <c r="F3535" t="s">
        <v>1561</v>
      </c>
      <c r="G3535" t="s">
        <v>2671</v>
      </c>
      <c r="H3535" t="s">
        <v>1870</v>
      </c>
      <c r="I3535" t="s">
        <v>2083</v>
      </c>
      <c r="J3535" t="s">
        <v>2067</v>
      </c>
      <c r="K3535" t="s">
        <v>1918</v>
      </c>
      <c r="L3535" t="s">
        <v>1889</v>
      </c>
      <c r="M3535">
        <v>2</v>
      </c>
      <c r="N3535" s="3">
        <v>69</v>
      </c>
      <c r="O3535" s="3">
        <v>37</v>
      </c>
      <c r="P3535" s="4">
        <v>0.05</v>
      </c>
      <c r="Q3535" s="3">
        <v>131.1</v>
      </c>
      <c r="R3535" s="3">
        <v>74</v>
      </c>
      <c r="S3535" s="3">
        <v>57.1</v>
      </c>
      <c r="T3535" t="s">
        <v>1954</v>
      </c>
      <c r="U3535" t="s">
        <v>72</v>
      </c>
    </row>
    <row r="3536" spans="1:21" x14ac:dyDescent="0.35">
      <c r="A3536" t="s">
        <v>6100</v>
      </c>
      <c r="B3536" s="2">
        <v>45553</v>
      </c>
      <c r="C3536">
        <v>9</v>
      </c>
      <c r="D3536">
        <v>2024</v>
      </c>
      <c r="F3536" t="s">
        <v>483</v>
      </c>
      <c r="G3536" t="s">
        <v>3289</v>
      </c>
      <c r="H3536" t="s">
        <v>1870</v>
      </c>
      <c r="I3536" t="s">
        <v>2192</v>
      </c>
      <c r="J3536" t="s">
        <v>2120</v>
      </c>
      <c r="K3536" t="s">
        <v>1926</v>
      </c>
      <c r="L3536" t="s">
        <v>1885</v>
      </c>
      <c r="M3536">
        <v>1</v>
      </c>
      <c r="N3536" s="3">
        <v>28</v>
      </c>
      <c r="O3536" s="3">
        <v>13</v>
      </c>
      <c r="P3536" s="4">
        <v>0.1</v>
      </c>
      <c r="Q3536" s="3">
        <v>25.2</v>
      </c>
      <c r="R3536" s="3">
        <v>13</v>
      </c>
      <c r="S3536" s="3">
        <v>12.2</v>
      </c>
      <c r="T3536" t="s">
        <v>1954</v>
      </c>
      <c r="U3536" t="s">
        <v>71</v>
      </c>
    </row>
    <row r="3537" spans="1:21" x14ac:dyDescent="0.35">
      <c r="A3537" t="s">
        <v>6101</v>
      </c>
      <c r="B3537" s="2">
        <v>45553</v>
      </c>
      <c r="C3537">
        <v>9</v>
      </c>
      <c r="D3537">
        <v>2024</v>
      </c>
      <c r="F3537" t="s">
        <v>1467</v>
      </c>
      <c r="G3537" t="s">
        <v>2325</v>
      </c>
      <c r="H3537" t="s">
        <v>1863</v>
      </c>
      <c r="I3537" t="s">
        <v>2056</v>
      </c>
      <c r="J3537" t="s">
        <v>2064</v>
      </c>
      <c r="K3537" t="s">
        <v>1922</v>
      </c>
      <c r="L3537" t="s">
        <v>1887</v>
      </c>
      <c r="M3537">
        <v>1</v>
      </c>
      <c r="N3537" s="3">
        <v>32</v>
      </c>
      <c r="O3537" s="3">
        <v>14</v>
      </c>
      <c r="P3537" s="4">
        <v>0.05</v>
      </c>
      <c r="Q3537" s="3">
        <v>30.4</v>
      </c>
      <c r="R3537" s="3">
        <v>14</v>
      </c>
      <c r="S3537" s="3">
        <v>16.399999999999999</v>
      </c>
      <c r="T3537" t="s">
        <v>1954</v>
      </c>
      <c r="U3537" t="s">
        <v>72</v>
      </c>
    </row>
    <row r="3538" spans="1:21" x14ac:dyDescent="0.35">
      <c r="A3538" t="s">
        <v>6102</v>
      </c>
      <c r="B3538" s="2">
        <v>45553</v>
      </c>
      <c r="C3538">
        <v>9</v>
      </c>
      <c r="D3538">
        <v>2024</v>
      </c>
      <c r="F3538" t="s">
        <v>1114</v>
      </c>
      <c r="G3538" t="s">
        <v>6103</v>
      </c>
      <c r="H3538" t="s">
        <v>1868</v>
      </c>
      <c r="I3538" t="s">
        <v>2014</v>
      </c>
      <c r="J3538" t="s">
        <v>1997</v>
      </c>
      <c r="K3538" t="s">
        <v>1906</v>
      </c>
      <c r="L3538" t="s">
        <v>1889</v>
      </c>
      <c r="M3538">
        <v>2</v>
      </c>
      <c r="N3538" s="3">
        <v>89</v>
      </c>
      <c r="O3538" s="3">
        <v>48</v>
      </c>
      <c r="P3538" s="4">
        <v>0</v>
      </c>
      <c r="Q3538" s="3">
        <v>178</v>
      </c>
      <c r="R3538" s="3">
        <v>96</v>
      </c>
      <c r="S3538" s="3">
        <v>82</v>
      </c>
      <c r="T3538" t="s">
        <v>1954</v>
      </c>
      <c r="U3538" t="s">
        <v>71</v>
      </c>
    </row>
    <row r="3539" spans="1:21" x14ac:dyDescent="0.35">
      <c r="A3539" t="s">
        <v>6104</v>
      </c>
      <c r="B3539" s="2">
        <v>45553</v>
      </c>
      <c r="C3539">
        <v>9</v>
      </c>
      <c r="D3539">
        <v>2024</v>
      </c>
      <c r="F3539" t="s">
        <v>1825</v>
      </c>
      <c r="G3539" t="s">
        <v>3330</v>
      </c>
      <c r="H3539" t="s">
        <v>1864</v>
      </c>
      <c r="I3539" t="s">
        <v>2101</v>
      </c>
      <c r="J3539" t="s">
        <v>1956</v>
      </c>
      <c r="K3539" t="s">
        <v>1909</v>
      </c>
      <c r="L3539" t="s">
        <v>1887</v>
      </c>
      <c r="M3539">
        <v>1</v>
      </c>
      <c r="N3539" s="3">
        <v>95</v>
      </c>
      <c r="O3539" s="3">
        <v>54</v>
      </c>
      <c r="P3539" s="4">
        <v>0</v>
      </c>
      <c r="Q3539" s="3">
        <v>95</v>
      </c>
      <c r="R3539" s="3">
        <v>54</v>
      </c>
      <c r="S3539" s="3">
        <v>41</v>
      </c>
      <c r="T3539" t="s">
        <v>1954</v>
      </c>
      <c r="U3539" t="s">
        <v>72</v>
      </c>
    </row>
    <row r="3540" spans="1:21" x14ac:dyDescent="0.35">
      <c r="A3540" t="s">
        <v>6105</v>
      </c>
      <c r="B3540" s="2">
        <v>45553</v>
      </c>
      <c r="C3540">
        <v>9</v>
      </c>
      <c r="D3540">
        <v>2024</v>
      </c>
      <c r="F3540" t="s">
        <v>1482</v>
      </c>
      <c r="G3540" t="s">
        <v>2936</v>
      </c>
      <c r="H3540" t="s">
        <v>1870</v>
      </c>
      <c r="I3540" t="s">
        <v>2083</v>
      </c>
      <c r="J3540" t="s">
        <v>2015</v>
      </c>
      <c r="K3540" t="s">
        <v>1914</v>
      </c>
      <c r="L3540" t="s">
        <v>1888</v>
      </c>
      <c r="M3540">
        <v>1</v>
      </c>
      <c r="N3540" s="3">
        <v>65</v>
      </c>
      <c r="O3540" s="3">
        <v>32</v>
      </c>
      <c r="P3540" s="4">
        <v>0.1</v>
      </c>
      <c r="Q3540" s="3">
        <v>58.5</v>
      </c>
      <c r="R3540" s="3">
        <v>32</v>
      </c>
      <c r="S3540" s="3">
        <v>26.5</v>
      </c>
      <c r="T3540" t="s">
        <v>1954</v>
      </c>
      <c r="U3540" t="s">
        <v>72</v>
      </c>
    </row>
    <row r="3541" spans="1:21" x14ac:dyDescent="0.35">
      <c r="A3541" t="s">
        <v>6106</v>
      </c>
      <c r="B3541" s="2">
        <v>45553</v>
      </c>
      <c r="C3541">
        <v>9</v>
      </c>
      <c r="D3541">
        <v>2024</v>
      </c>
      <c r="F3541" t="s">
        <v>239</v>
      </c>
      <c r="G3541" t="s">
        <v>3059</v>
      </c>
      <c r="H3541" t="s">
        <v>1873</v>
      </c>
      <c r="I3541" t="s">
        <v>2320</v>
      </c>
      <c r="J3541" t="s">
        <v>2064</v>
      </c>
      <c r="K3541" t="s">
        <v>1922</v>
      </c>
      <c r="L3541" t="s">
        <v>1887</v>
      </c>
      <c r="M3541">
        <v>1</v>
      </c>
      <c r="N3541" s="3">
        <v>32</v>
      </c>
      <c r="O3541" s="3">
        <v>14</v>
      </c>
      <c r="P3541" s="4">
        <v>0.15</v>
      </c>
      <c r="Q3541" s="3">
        <v>27.2</v>
      </c>
      <c r="R3541" s="3">
        <v>14</v>
      </c>
      <c r="S3541" s="3">
        <v>13.2</v>
      </c>
      <c r="T3541" t="s">
        <v>1954</v>
      </c>
      <c r="U3541" t="s">
        <v>72</v>
      </c>
    </row>
    <row r="3542" spans="1:21" x14ac:dyDescent="0.35">
      <c r="A3542" t="s">
        <v>6107</v>
      </c>
      <c r="B3542" s="2">
        <v>45553</v>
      </c>
      <c r="C3542">
        <v>9</v>
      </c>
      <c r="D3542">
        <v>2024</v>
      </c>
      <c r="F3542" t="s">
        <v>1776</v>
      </c>
      <c r="G3542" t="s">
        <v>64</v>
      </c>
      <c r="H3542" t="s">
        <v>1873</v>
      </c>
      <c r="I3542" t="s">
        <v>2323</v>
      </c>
      <c r="J3542" t="s">
        <v>2015</v>
      </c>
      <c r="K3542" t="s">
        <v>1914</v>
      </c>
      <c r="L3542" t="s">
        <v>1888</v>
      </c>
      <c r="M3542">
        <v>2</v>
      </c>
      <c r="N3542" s="3">
        <v>65</v>
      </c>
      <c r="O3542" s="3">
        <v>32</v>
      </c>
      <c r="P3542" s="4">
        <v>0</v>
      </c>
      <c r="Q3542" s="3">
        <v>130</v>
      </c>
      <c r="R3542" s="3">
        <v>64</v>
      </c>
      <c r="S3542" s="3">
        <v>66</v>
      </c>
      <c r="T3542" t="s">
        <v>1954</v>
      </c>
      <c r="U3542" t="s">
        <v>71</v>
      </c>
    </row>
    <row r="3543" spans="1:21" x14ac:dyDescent="0.35">
      <c r="A3543" t="s">
        <v>6108</v>
      </c>
      <c r="B3543" s="2">
        <v>45553</v>
      </c>
      <c r="C3543">
        <v>9</v>
      </c>
      <c r="D3543">
        <v>2024</v>
      </c>
      <c r="F3543" t="s">
        <v>1067</v>
      </c>
      <c r="G3543" t="s">
        <v>2824</v>
      </c>
      <c r="H3543" t="s">
        <v>1875</v>
      </c>
      <c r="I3543" t="s">
        <v>1970</v>
      </c>
      <c r="J3543" t="s">
        <v>2015</v>
      </c>
      <c r="K3543" t="s">
        <v>1914</v>
      </c>
      <c r="L3543" t="s">
        <v>1888</v>
      </c>
      <c r="M3543">
        <v>1</v>
      </c>
      <c r="N3543" s="3">
        <v>65</v>
      </c>
      <c r="O3543" s="3">
        <v>32</v>
      </c>
      <c r="P3543" s="4">
        <v>0.15</v>
      </c>
      <c r="Q3543" s="3">
        <v>55.25</v>
      </c>
      <c r="R3543" s="3">
        <v>32</v>
      </c>
      <c r="S3543" s="3">
        <v>23.25</v>
      </c>
      <c r="T3543" t="s">
        <v>1954</v>
      </c>
      <c r="U3543" t="s">
        <v>72</v>
      </c>
    </row>
    <row r="3544" spans="1:21" x14ac:dyDescent="0.35">
      <c r="A3544" t="s">
        <v>6109</v>
      </c>
      <c r="B3544" s="2">
        <v>45553</v>
      </c>
      <c r="C3544">
        <v>9</v>
      </c>
      <c r="D3544">
        <v>2024</v>
      </c>
      <c r="F3544" t="s">
        <v>623</v>
      </c>
      <c r="G3544" t="s">
        <v>3507</v>
      </c>
      <c r="H3544" t="s">
        <v>1863</v>
      </c>
      <c r="I3544" t="s">
        <v>1952</v>
      </c>
      <c r="J3544" t="s">
        <v>1960</v>
      </c>
      <c r="K3544" t="s">
        <v>1924</v>
      </c>
      <c r="L3544" t="s">
        <v>1885</v>
      </c>
      <c r="M3544">
        <v>1</v>
      </c>
      <c r="N3544" s="3">
        <v>42</v>
      </c>
      <c r="O3544" s="3">
        <v>20</v>
      </c>
      <c r="P3544" s="4">
        <v>0.1</v>
      </c>
      <c r="Q3544" s="3">
        <v>37.799999999999997</v>
      </c>
      <c r="R3544" s="3">
        <v>20</v>
      </c>
      <c r="S3544" s="3">
        <v>17.8</v>
      </c>
      <c r="T3544" t="s">
        <v>1954</v>
      </c>
      <c r="U3544" t="s">
        <v>72</v>
      </c>
    </row>
    <row r="3545" spans="1:21" x14ac:dyDescent="0.35">
      <c r="A3545" t="s">
        <v>6110</v>
      </c>
      <c r="B3545" s="2">
        <v>45554</v>
      </c>
      <c r="C3545">
        <v>9</v>
      </c>
      <c r="D3545">
        <v>2024</v>
      </c>
      <c r="F3545" t="s">
        <v>1083</v>
      </c>
      <c r="G3545" t="s">
        <v>2626</v>
      </c>
      <c r="H3545" t="s">
        <v>1872</v>
      </c>
      <c r="I3545" t="s">
        <v>1986</v>
      </c>
      <c r="J3545" t="s">
        <v>2023</v>
      </c>
      <c r="K3545" t="s">
        <v>1912</v>
      </c>
      <c r="L3545" t="s">
        <v>1890</v>
      </c>
      <c r="M3545">
        <v>1</v>
      </c>
      <c r="N3545" s="3">
        <v>249</v>
      </c>
      <c r="O3545" s="3">
        <v>168</v>
      </c>
      <c r="P3545" s="4">
        <v>0</v>
      </c>
      <c r="Q3545" s="3">
        <v>249</v>
      </c>
      <c r="R3545" s="3">
        <v>168</v>
      </c>
      <c r="S3545" s="3">
        <v>81</v>
      </c>
      <c r="T3545" t="s">
        <v>1954</v>
      </c>
      <c r="U3545" t="s">
        <v>72</v>
      </c>
    </row>
    <row r="3546" spans="1:21" x14ac:dyDescent="0.35">
      <c r="A3546" t="s">
        <v>6111</v>
      </c>
      <c r="B3546" s="2">
        <v>45554</v>
      </c>
      <c r="C3546">
        <v>9</v>
      </c>
      <c r="D3546">
        <v>2024</v>
      </c>
      <c r="F3546" t="s">
        <v>201</v>
      </c>
      <c r="G3546" t="s">
        <v>2595</v>
      </c>
      <c r="H3546" t="s">
        <v>1868</v>
      </c>
      <c r="I3546" t="s">
        <v>2113</v>
      </c>
      <c r="J3546" t="s">
        <v>2067</v>
      </c>
      <c r="K3546" t="s">
        <v>1918</v>
      </c>
      <c r="L3546" t="s">
        <v>1889</v>
      </c>
      <c r="M3546">
        <v>2</v>
      </c>
      <c r="N3546" s="3">
        <v>69</v>
      </c>
      <c r="O3546" s="3">
        <v>37</v>
      </c>
      <c r="P3546" s="4">
        <v>0.05</v>
      </c>
      <c r="Q3546" s="3">
        <v>131.1</v>
      </c>
      <c r="R3546" s="3">
        <v>74</v>
      </c>
      <c r="S3546" s="3">
        <v>57.1</v>
      </c>
      <c r="T3546" t="s">
        <v>1954</v>
      </c>
      <c r="U3546" t="s">
        <v>72</v>
      </c>
    </row>
    <row r="3547" spans="1:21" x14ac:dyDescent="0.35">
      <c r="A3547" t="s">
        <v>6112</v>
      </c>
      <c r="B3547" s="2">
        <v>45554</v>
      </c>
      <c r="C3547">
        <v>9</v>
      </c>
      <c r="D3547">
        <v>2024</v>
      </c>
      <c r="F3547" t="s">
        <v>256</v>
      </c>
      <c r="G3547" t="s">
        <v>2204</v>
      </c>
      <c r="H3547" t="s">
        <v>1866</v>
      </c>
      <c r="I3547" t="s">
        <v>1866</v>
      </c>
      <c r="J3547" t="s">
        <v>2015</v>
      </c>
      <c r="K3547" t="s">
        <v>1914</v>
      </c>
      <c r="L3547" t="s">
        <v>1888</v>
      </c>
      <c r="M3547">
        <v>2</v>
      </c>
      <c r="N3547" s="3">
        <v>65</v>
      </c>
      <c r="O3547" s="3">
        <v>32</v>
      </c>
      <c r="P3547" s="4">
        <v>0</v>
      </c>
      <c r="Q3547" s="3">
        <v>130</v>
      </c>
      <c r="R3547" s="3">
        <v>64</v>
      </c>
      <c r="S3547" s="3">
        <v>66</v>
      </c>
      <c r="T3547" t="s">
        <v>1954</v>
      </c>
      <c r="U3547" t="s">
        <v>72</v>
      </c>
    </row>
    <row r="3548" spans="1:21" x14ac:dyDescent="0.35">
      <c r="A3548" t="s">
        <v>6113</v>
      </c>
      <c r="B3548" s="2">
        <v>45554</v>
      </c>
      <c r="C3548">
        <v>9</v>
      </c>
      <c r="D3548">
        <v>2024</v>
      </c>
      <c r="F3548" t="s">
        <v>351</v>
      </c>
      <c r="G3548" t="s">
        <v>3306</v>
      </c>
      <c r="H3548" t="s">
        <v>1867</v>
      </c>
      <c r="I3548" t="s">
        <v>2165</v>
      </c>
      <c r="J3548" t="s">
        <v>1960</v>
      </c>
      <c r="K3548" t="s">
        <v>1924</v>
      </c>
      <c r="L3548" t="s">
        <v>1885</v>
      </c>
      <c r="M3548">
        <v>1</v>
      </c>
      <c r="N3548" s="3">
        <v>42</v>
      </c>
      <c r="O3548" s="3">
        <v>20</v>
      </c>
      <c r="P3548" s="4">
        <v>0</v>
      </c>
      <c r="Q3548" s="3">
        <v>42</v>
      </c>
      <c r="R3548" s="3">
        <v>20</v>
      </c>
      <c r="S3548" s="3">
        <v>22</v>
      </c>
      <c r="T3548" t="s">
        <v>1954</v>
      </c>
      <c r="U3548" t="s">
        <v>72</v>
      </c>
    </row>
    <row r="3549" spans="1:21" x14ac:dyDescent="0.35">
      <c r="A3549" t="s">
        <v>6114</v>
      </c>
      <c r="B3549" s="2">
        <v>45554</v>
      </c>
      <c r="C3549">
        <v>9</v>
      </c>
      <c r="D3549">
        <v>2024</v>
      </c>
      <c r="F3549" t="s">
        <v>667</v>
      </c>
      <c r="G3549" t="s">
        <v>2550</v>
      </c>
      <c r="H3549" t="s">
        <v>1874</v>
      </c>
      <c r="I3549" t="s">
        <v>2119</v>
      </c>
      <c r="J3549" t="s">
        <v>2034</v>
      </c>
      <c r="K3549" t="s">
        <v>1904</v>
      </c>
      <c r="L3549" t="s">
        <v>1889</v>
      </c>
      <c r="M3549">
        <v>1</v>
      </c>
      <c r="N3549" s="3">
        <v>149</v>
      </c>
      <c r="O3549" s="3">
        <v>91</v>
      </c>
      <c r="P3549" s="4">
        <v>0.05</v>
      </c>
      <c r="Q3549" s="3">
        <v>141.55000000000001</v>
      </c>
      <c r="R3549" s="3">
        <v>91</v>
      </c>
      <c r="S3549" s="3">
        <v>50.55</v>
      </c>
      <c r="T3549" t="s">
        <v>1954</v>
      </c>
      <c r="U3549" t="s">
        <v>71</v>
      </c>
    </row>
    <row r="3550" spans="1:21" x14ac:dyDescent="0.35">
      <c r="A3550" t="s">
        <v>6115</v>
      </c>
      <c r="B3550" s="2">
        <v>45554</v>
      </c>
      <c r="C3550">
        <v>9</v>
      </c>
      <c r="D3550">
        <v>2024</v>
      </c>
      <c r="F3550" t="s">
        <v>554</v>
      </c>
      <c r="G3550" t="s">
        <v>2790</v>
      </c>
      <c r="H3550" t="s">
        <v>1870</v>
      </c>
      <c r="I3550" t="s">
        <v>2000</v>
      </c>
      <c r="J3550" t="s">
        <v>2064</v>
      </c>
      <c r="K3550" t="s">
        <v>1922</v>
      </c>
      <c r="L3550" t="s">
        <v>1887</v>
      </c>
      <c r="M3550">
        <v>1</v>
      </c>
      <c r="N3550" s="3">
        <v>32</v>
      </c>
      <c r="O3550" s="3">
        <v>14</v>
      </c>
      <c r="P3550" s="4">
        <v>0</v>
      </c>
      <c r="Q3550" s="3">
        <v>32</v>
      </c>
      <c r="R3550" s="3">
        <v>14</v>
      </c>
      <c r="S3550" s="3">
        <v>18</v>
      </c>
      <c r="T3550" t="s">
        <v>1954</v>
      </c>
      <c r="U3550" t="s">
        <v>72</v>
      </c>
    </row>
    <row r="3551" spans="1:21" x14ac:dyDescent="0.35">
      <c r="A3551" t="s">
        <v>6116</v>
      </c>
      <c r="B3551" s="2">
        <v>45554</v>
      </c>
      <c r="C3551">
        <v>9</v>
      </c>
      <c r="D3551">
        <v>2024</v>
      </c>
      <c r="F3551" t="s">
        <v>515</v>
      </c>
      <c r="G3551" t="s">
        <v>2786</v>
      </c>
      <c r="H3551" t="s">
        <v>1874</v>
      </c>
      <c r="I3551" t="s">
        <v>2041</v>
      </c>
      <c r="J3551" t="s">
        <v>2011</v>
      </c>
      <c r="K3551" t="s">
        <v>1927</v>
      </c>
      <c r="L3551" t="s">
        <v>1885</v>
      </c>
      <c r="M3551">
        <v>1</v>
      </c>
      <c r="N3551" s="3">
        <v>24</v>
      </c>
      <c r="O3551" s="3">
        <v>10</v>
      </c>
      <c r="P3551" s="4">
        <v>0</v>
      </c>
      <c r="Q3551" s="3">
        <v>24</v>
      </c>
      <c r="R3551" s="3">
        <v>10</v>
      </c>
      <c r="S3551" s="3">
        <v>14</v>
      </c>
      <c r="T3551" t="s">
        <v>1954</v>
      </c>
      <c r="U3551" t="s">
        <v>72</v>
      </c>
    </row>
    <row r="3552" spans="1:21" x14ac:dyDescent="0.35">
      <c r="A3552" t="s">
        <v>6117</v>
      </c>
      <c r="B3552" s="2">
        <v>45554</v>
      </c>
      <c r="C3552">
        <v>9</v>
      </c>
      <c r="D3552">
        <v>2024</v>
      </c>
      <c r="F3552" t="s">
        <v>1697</v>
      </c>
      <c r="G3552" t="s">
        <v>3348</v>
      </c>
      <c r="H3552" t="s">
        <v>1866</v>
      </c>
      <c r="I3552" t="s">
        <v>1866</v>
      </c>
      <c r="J3552" t="s">
        <v>2045</v>
      </c>
      <c r="K3552" t="s">
        <v>1910</v>
      </c>
      <c r="L3552" t="s">
        <v>1890</v>
      </c>
      <c r="M3552">
        <v>2</v>
      </c>
      <c r="N3552" s="3">
        <v>99</v>
      </c>
      <c r="O3552" s="3">
        <v>58</v>
      </c>
      <c r="P3552" s="4">
        <v>0.05</v>
      </c>
      <c r="Q3552" s="3">
        <v>188.1</v>
      </c>
      <c r="R3552" s="3">
        <v>116</v>
      </c>
      <c r="S3552" s="3">
        <v>72.099999999999994</v>
      </c>
      <c r="T3552" t="s">
        <v>1954</v>
      </c>
      <c r="U3552" t="s">
        <v>72</v>
      </c>
    </row>
    <row r="3553" spans="1:21" x14ac:dyDescent="0.35">
      <c r="A3553" t="s">
        <v>6118</v>
      </c>
      <c r="B3553" s="2">
        <v>45554</v>
      </c>
      <c r="C3553">
        <v>9</v>
      </c>
      <c r="D3553">
        <v>2024</v>
      </c>
      <c r="F3553" t="s">
        <v>472</v>
      </c>
      <c r="G3553" t="s">
        <v>3134</v>
      </c>
      <c r="H3553" t="s">
        <v>1874</v>
      </c>
      <c r="I3553" t="s">
        <v>2200</v>
      </c>
      <c r="J3553" t="s">
        <v>1967</v>
      </c>
      <c r="K3553" t="s">
        <v>1913</v>
      </c>
      <c r="L3553" t="s">
        <v>1888</v>
      </c>
      <c r="M3553">
        <v>1</v>
      </c>
      <c r="N3553" s="3">
        <v>78</v>
      </c>
      <c r="O3553" s="3">
        <v>39</v>
      </c>
      <c r="P3553" s="4">
        <v>0</v>
      </c>
      <c r="Q3553" s="3">
        <v>78</v>
      </c>
      <c r="R3553" s="3">
        <v>39</v>
      </c>
      <c r="S3553" s="3">
        <v>39</v>
      </c>
      <c r="T3553" t="s">
        <v>1954</v>
      </c>
      <c r="U3553" t="s">
        <v>72</v>
      </c>
    </row>
    <row r="3554" spans="1:21" x14ac:dyDescent="0.35">
      <c r="A3554" t="s">
        <v>6119</v>
      </c>
      <c r="B3554" s="2">
        <v>45554</v>
      </c>
      <c r="C3554">
        <v>9</v>
      </c>
      <c r="D3554">
        <v>2024</v>
      </c>
      <c r="F3554" t="s">
        <v>271</v>
      </c>
      <c r="G3554" t="s">
        <v>3123</v>
      </c>
      <c r="H3554" t="s">
        <v>1871</v>
      </c>
      <c r="I3554" t="s">
        <v>1966</v>
      </c>
      <c r="J3554" t="s">
        <v>1956</v>
      </c>
      <c r="K3554" t="s">
        <v>1909</v>
      </c>
      <c r="L3554" t="s">
        <v>1887</v>
      </c>
      <c r="M3554">
        <v>2</v>
      </c>
      <c r="N3554" s="3">
        <v>95</v>
      </c>
      <c r="O3554" s="3">
        <v>54</v>
      </c>
      <c r="P3554" s="4">
        <v>0</v>
      </c>
      <c r="Q3554" s="3">
        <v>190</v>
      </c>
      <c r="R3554" s="3">
        <v>108</v>
      </c>
      <c r="S3554" s="3">
        <v>82</v>
      </c>
      <c r="T3554" t="s">
        <v>1954</v>
      </c>
      <c r="U3554" t="s">
        <v>72</v>
      </c>
    </row>
    <row r="3555" spans="1:21" x14ac:dyDescent="0.35">
      <c r="A3555" t="s">
        <v>6120</v>
      </c>
      <c r="B3555" s="2">
        <v>45554</v>
      </c>
      <c r="C3555">
        <v>9</v>
      </c>
      <c r="D3555">
        <v>2024</v>
      </c>
      <c r="F3555" t="s">
        <v>397</v>
      </c>
      <c r="G3555" t="s">
        <v>64</v>
      </c>
      <c r="H3555" t="s">
        <v>1870</v>
      </c>
      <c r="I3555" t="s">
        <v>2192</v>
      </c>
      <c r="J3555" t="s">
        <v>2114</v>
      </c>
      <c r="K3555" t="s">
        <v>1915</v>
      </c>
      <c r="L3555" t="s">
        <v>1886</v>
      </c>
      <c r="M3555">
        <v>2</v>
      </c>
      <c r="N3555" s="3">
        <v>85</v>
      </c>
      <c r="O3555" s="3">
        <v>41</v>
      </c>
      <c r="P3555" s="4">
        <v>0</v>
      </c>
      <c r="Q3555" s="3">
        <v>170</v>
      </c>
      <c r="R3555" s="3">
        <v>82</v>
      </c>
      <c r="S3555" s="3">
        <v>88</v>
      </c>
      <c r="T3555" t="s">
        <v>1954</v>
      </c>
      <c r="U3555" t="s">
        <v>72</v>
      </c>
    </row>
    <row r="3556" spans="1:21" x14ac:dyDescent="0.35">
      <c r="A3556" t="s">
        <v>6121</v>
      </c>
      <c r="B3556" s="2">
        <v>45554</v>
      </c>
      <c r="C3556">
        <v>9</v>
      </c>
      <c r="D3556">
        <v>2024</v>
      </c>
      <c r="F3556" t="s">
        <v>1468</v>
      </c>
      <c r="G3556" t="s">
        <v>2858</v>
      </c>
      <c r="H3556" t="s">
        <v>1871</v>
      </c>
      <c r="I3556" t="s">
        <v>2234</v>
      </c>
      <c r="J3556" t="s">
        <v>1953</v>
      </c>
      <c r="K3556" t="s">
        <v>1905</v>
      </c>
      <c r="L3556" t="s">
        <v>1888</v>
      </c>
      <c r="M3556">
        <v>2</v>
      </c>
      <c r="N3556" s="3">
        <v>120</v>
      </c>
      <c r="O3556" s="3">
        <v>63</v>
      </c>
      <c r="P3556" s="4">
        <v>0.1</v>
      </c>
      <c r="Q3556" s="3">
        <v>216</v>
      </c>
      <c r="R3556" s="3">
        <v>126</v>
      </c>
      <c r="S3556" s="3">
        <v>90</v>
      </c>
      <c r="T3556" t="s">
        <v>1954</v>
      </c>
      <c r="U3556" t="s">
        <v>72</v>
      </c>
    </row>
    <row r="3557" spans="1:21" x14ac:dyDescent="0.35">
      <c r="A3557" t="s">
        <v>6122</v>
      </c>
      <c r="B3557" s="2">
        <v>45554</v>
      </c>
      <c r="C3557">
        <v>9</v>
      </c>
      <c r="D3557">
        <v>2024</v>
      </c>
      <c r="F3557" t="s">
        <v>1239</v>
      </c>
      <c r="G3557" t="s">
        <v>3184</v>
      </c>
      <c r="H3557" t="s">
        <v>1869</v>
      </c>
      <c r="I3557" t="s">
        <v>2157</v>
      </c>
      <c r="J3557" t="s">
        <v>2114</v>
      </c>
      <c r="K3557" t="s">
        <v>1915</v>
      </c>
      <c r="L3557" t="s">
        <v>1886</v>
      </c>
      <c r="M3557">
        <v>2</v>
      </c>
      <c r="N3557" s="3">
        <v>85</v>
      </c>
      <c r="O3557" s="3">
        <v>41</v>
      </c>
      <c r="P3557" s="4">
        <v>0.05</v>
      </c>
      <c r="Q3557" s="3">
        <v>161.5</v>
      </c>
      <c r="R3557" s="3">
        <v>82</v>
      </c>
      <c r="S3557" s="3">
        <v>79.5</v>
      </c>
      <c r="T3557" t="s">
        <v>1954</v>
      </c>
      <c r="U3557" t="s">
        <v>72</v>
      </c>
    </row>
    <row r="3558" spans="1:21" x14ac:dyDescent="0.35">
      <c r="A3558" t="s">
        <v>6123</v>
      </c>
      <c r="B3558" s="2">
        <v>45554</v>
      </c>
      <c r="C3558">
        <v>9</v>
      </c>
      <c r="D3558">
        <v>2024</v>
      </c>
      <c r="F3558" t="s">
        <v>639</v>
      </c>
      <c r="G3558" t="s">
        <v>3662</v>
      </c>
      <c r="H3558" t="s">
        <v>1866</v>
      </c>
      <c r="I3558" t="s">
        <v>1866</v>
      </c>
      <c r="J3558" t="s">
        <v>2015</v>
      </c>
      <c r="K3558" t="s">
        <v>1914</v>
      </c>
      <c r="L3558" t="s">
        <v>1888</v>
      </c>
      <c r="M3558">
        <v>4</v>
      </c>
      <c r="N3558" s="3">
        <v>65</v>
      </c>
      <c r="O3558" s="3">
        <v>32</v>
      </c>
      <c r="P3558" s="4">
        <v>0.05</v>
      </c>
      <c r="Q3558" s="3">
        <v>247</v>
      </c>
      <c r="R3558" s="3">
        <v>128</v>
      </c>
      <c r="S3558" s="3">
        <v>119</v>
      </c>
      <c r="T3558" t="s">
        <v>1954</v>
      </c>
      <c r="U3558" t="s">
        <v>72</v>
      </c>
    </row>
    <row r="3559" spans="1:21" x14ac:dyDescent="0.35">
      <c r="A3559" t="s">
        <v>6124</v>
      </c>
      <c r="B3559" s="2">
        <v>45554</v>
      </c>
      <c r="C3559">
        <v>9</v>
      </c>
      <c r="D3559">
        <v>2024</v>
      </c>
      <c r="F3559" t="s">
        <v>1731</v>
      </c>
      <c r="G3559" t="s">
        <v>2397</v>
      </c>
      <c r="H3559" t="s">
        <v>1866</v>
      </c>
      <c r="I3559" t="s">
        <v>1866</v>
      </c>
      <c r="J3559" t="s">
        <v>1997</v>
      </c>
      <c r="K3559" t="s">
        <v>1906</v>
      </c>
      <c r="L3559" t="s">
        <v>1889</v>
      </c>
      <c r="M3559">
        <v>3</v>
      </c>
      <c r="N3559" s="3">
        <v>89</v>
      </c>
      <c r="O3559" s="3">
        <v>48</v>
      </c>
      <c r="P3559" s="4">
        <v>0.2</v>
      </c>
      <c r="Q3559" s="3">
        <v>213.6</v>
      </c>
      <c r="R3559" s="3">
        <v>144</v>
      </c>
      <c r="S3559" s="3">
        <v>69.599999999999994</v>
      </c>
      <c r="T3559" t="s">
        <v>1954</v>
      </c>
      <c r="U3559" t="s">
        <v>72</v>
      </c>
    </row>
    <row r="3560" spans="1:21" x14ac:dyDescent="0.35">
      <c r="A3560" t="s">
        <v>6125</v>
      </c>
      <c r="B3560" s="2">
        <v>45554</v>
      </c>
      <c r="C3560">
        <v>9</v>
      </c>
      <c r="D3560">
        <v>2024</v>
      </c>
      <c r="F3560" t="s">
        <v>1529</v>
      </c>
      <c r="G3560" t="s">
        <v>4384</v>
      </c>
      <c r="H3560" t="s">
        <v>1869</v>
      </c>
      <c r="I3560" t="s">
        <v>2157</v>
      </c>
      <c r="J3560" t="s">
        <v>2067</v>
      </c>
      <c r="K3560" t="s">
        <v>1918</v>
      </c>
      <c r="L3560" t="s">
        <v>1889</v>
      </c>
      <c r="M3560">
        <v>1</v>
      </c>
      <c r="N3560" s="3">
        <v>69</v>
      </c>
      <c r="O3560" s="3">
        <v>37</v>
      </c>
      <c r="P3560" s="4">
        <v>0.05</v>
      </c>
      <c r="Q3560" s="3">
        <v>65.55</v>
      </c>
      <c r="R3560" s="3">
        <v>37</v>
      </c>
      <c r="S3560" s="3">
        <v>28.55</v>
      </c>
      <c r="T3560" t="s">
        <v>1954</v>
      </c>
      <c r="U3560" t="s">
        <v>71</v>
      </c>
    </row>
    <row r="3561" spans="1:21" x14ac:dyDescent="0.35">
      <c r="A3561" t="s">
        <v>6126</v>
      </c>
      <c r="B3561" s="2">
        <v>45554</v>
      </c>
      <c r="C3561">
        <v>9</v>
      </c>
      <c r="D3561">
        <v>2024</v>
      </c>
      <c r="F3561" t="s">
        <v>281</v>
      </c>
      <c r="G3561" t="s">
        <v>2684</v>
      </c>
      <c r="H3561" t="s">
        <v>1871</v>
      </c>
      <c r="I3561" t="s">
        <v>1966</v>
      </c>
      <c r="J3561" t="s">
        <v>2011</v>
      </c>
      <c r="K3561" t="s">
        <v>1927</v>
      </c>
      <c r="L3561" t="s">
        <v>1885</v>
      </c>
      <c r="M3561">
        <v>2</v>
      </c>
      <c r="N3561" s="3">
        <v>24</v>
      </c>
      <c r="O3561" s="3">
        <v>10</v>
      </c>
      <c r="P3561" s="4">
        <v>0</v>
      </c>
      <c r="Q3561" s="3">
        <v>48</v>
      </c>
      <c r="R3561" s="3">
        <v>20</v>
      </c>
      <c r="S3561" s="3">
        <v>28</v>
      </c>
      <c r="T3561" t="s">
        <v>1954</v>
      </c>
      <c r="U3561" t="s">
        <v>72</v>
      </c>
    </row>
    <row r="3562" spans="1:21" x14ac:dyDescent="0.35">
      <c r="A3562" t="s">
        <v>6127</v>
      </c>
      <c r="B3562" s="2">
        <v>45555</v>
      </c>
      <c r="C3562">
        <v>9</v>
      </c>
      <c r="D3562">
        <v>2024</v>
      </c>
      <c r="F3562" t="s">
        <v>1442</v>
      </c>
      <c r="G3562" t="s">
        <v>6128</v>
      </c>
      <c r="H3562" t="s">
        <v>1868</v>
      </c>
      <c r="I3562" t="s">
        <v>2022</v>
      </c>
      <c r="J3562" t="s">
        <v>2067</v>
      </c>
      <c r="K3562" t="s">
        <v>1918</v>
      </c>
      <c r="L3562" t="s">
        <v>1889</v>
      </c>
      <c r="M3562">
        <v>2</v>
      </c>
      <c r="N3562" s="3">
        <v>69</v>
      </c>
      <c r="O3562" s="3">
        <v>37</v>
      </c>
      <c r="P3562" s="4">
        <v>0.2</v>
      </c>
      <c r="Q3562" s="3">
        <v>110.4</v>
      </c>
      <c r="R3562" s="3">
        <v>74</v>
      </c>
      <c r="S3562" s="3">
        <v>36.4</v>
      </c>
      <c r="T3562" t="s">
        <v>1954</v>
      </c>
      <c r="U3562" t="s">
        <v>71</v>
      </c>
    </row>
    <row r="3563" spans="1:21" x14ac:dyDescent="0.35">
      <c r="A3563" t="s">
        <v>6129</v>
      </c>
      <c r="B3563" s="2">
        <v>45555</v>
      </c>
      <c r="C3563">
        <v>9</v>
      </c>
      <c r="D3563">
        <v>2024</v>
      </c>
      <c r="F3563" t="s">
        <v>1539</v>
      </c>
      <c r="G3563" t="s">
        <v>2464</v>
      </c>
      <c r="H3563" t="s">
        <v>1870</v>
      </c>
      <c r="I3563" t="s">
        <v>2083</v>
      </c>
      <c r="J3563" t="s">
        <v>2064</v>
      </c>
      <c r="K3563" t="s">
        <v>1922</v>
      </c>
      <c r="L3563" t="s">
        <v>1887</v>
      </c>
      <c r="M3563">
        <v>2</v>
      </c>
      <c r="N3563" s="3">
        <v>32</v>
      </c>
      <c r="O3563" s="3">
        <v>14</v>
      </c>
      <c r="P3563" s="4">
        <v>0</v>
      </c>
      <c r="Q3563" s="3">
        <v>64</v>
      </c>
      <c r="R3563" s="3">
        <v>28</v>
      </c>
      <c r="S3563" s="3">
        <v>36</v>
      </c>
      <c r="T3563" t="s">
        <v>1954</v>
      </c>
      <c r="U3563" t="s">
        <v>72</v>
      </c>
    </row>
    <row r="3564" spans="1:21" x14ac:dyDescent="0.35">
      <c r="A3564" t="s">
        <v>6130</v>
      </c>
      <c r="B3564" s="2">
        <v>45555</v>
      </c>
      <c r="C3564">
        <v>9</v>
      </c>
      <c r="D3564">
        <v>2024</v>
      </c>
      <c r="F3564" t="s">
        <v>1471</v>
      </c>
      <c r="G3564" t="s">
        <v>3919</v>
      </c>
      <c r="H3564" t="s">
        <v>1866</v>
      </c>
      <c r="I3564" t="s">
        <v>1866</v>
      </c>
      <c r="J3564" t="s">
        <v>2034</v>
      </c>
      <c r="K3564" t="s">
        <v>1904</v>
      </c>
      <c r="L3564" t="s">
        <v>1889</v>
      </c>
      <c r="M3564">
        <v>2</v>
      </c>
      <c r="N3564" s="3">
        <v>149</v>
      </c>
      <c r="O3564" s="3">
        <v>91</v>
      </c>
      <c r="P3564" s="4">
        <v>0.1</v>
      </c>
      <c r="Q3564" s="3">
        <v>268.2</v>
      </c>
      <c r="R3564" s="3">
        <v>182</v>
      </c>
      <c r="S3564" s="3">
        <v>86.2</v>
      </c>
      <c r="T3564" t="s">
        <v>1954</v>
      </c>
      <c r="U3564" t="s">
        <v>71</v>
      </c>
    </row>
    <row r="3565" spans="1:21" x14ac:dyDescent="0.35">
      <c r="A3565" t="s">
        <v>6131</v>
      </c>
      <c r="B3565" s="2">
        <v>45555</v>
      </c>
      <c r="C3565">
        <v>9</v>
      </c>
      <c r="D3565">
        <v>2024</v>
      </c>
      <c r="F3565" t="s">
        <v>1047</v>
      </c>
      <c r="G3565" t="s">
        <v>2296</v>
      </c>
      <c r="H3565" t="s">
        <v>1875</v>
      </c>
      <c r="I3565" t="s">
        <v>1996</v>
      </c>
      <c r="J3565" t="s">
        <v>2061</v>
      </c>
      <c r="K3565" t="s">
        <v>1923</v>
      </c>
      <c r="L3565" t="s">
        <v>1888</v>
      </c>
      <c r="M3565">
        <v>1</v>
      </c>
      <c r="N3565" s="3">
        <v>25</v>
      </c>
      <c r="O3565" s="3">
        <v>11</v>
      </c>
      <c r="P3565" s="4">
        <v>0</v>
      </c>
      <c r="Q3565" s="3">
        <v>25</v>
      </c>
      <c r="R3565" s="3">
        <v>11</v>
      </c>
      <c r="S3565" s="3">
        <v>14</v>
      </c>
      <c r="T3565" t="s">
        <v>1954</v>
      </c>
      <c r="U3565" t="s">
        <v>72</v>
      </c>
    </row>
    <row r="3566" spans="1:21" x14ac:dyDescent="0.35">
      <c r="A3566" t="s">
        <v>6132</v>
      </c>
      <c r="B3566" s="2">
        <v>45555</v>
      </c>
      <c r="C3566">
        <v>9</v>
      </c>
      <c r="D3566">
        <v>2024</v>
      </c>
      <c r="F3566" t="s">
        <v>1235</v>
      </c>
      <c r="G3566" t="s">
        <v>2552</v>
      </c>
      <c r="H3566" t="s">
        <v>1872</v>
      </c>
      <c r="I3566" t="s">
        <v>2357</v>
      </c>
      <c r="J3566" t="s">
        <v>2034</v>
      </c>
      <c r="K3566" t="s">
        <v>1904</v>
      </c>
      <c r="L3566" t="s">
        <v>1889</v>
      </c>
      <c r="M3566">
        <v>1</v>
      </c>
      <c r="N3566" s="3">
        <v>149</v>
      </c>
      <c r="O3566" s="3">
        <v>91</v>
      </c>
      <c r="P3566" s="4">
        <v>0</v>
      </c>
      <c r="Q3566" s="3">
        <v>149</v>
      </c>
      <c r="R3566" s="3">
        <v>91</v>
      </c>
      <c r="S3566" s="3">
        <v>58</v>
      </c>
      <c r="T3566" t="s">
        <v>1954</v>
      </c>
      <c r="U3566" t="s">
        <v>72</v>
      </c>
    </row>
    <row r="3567" spans="1:21" x14ac:dyDescent="0.35">
      <c r="A3567" t="s">
        <v>6133</v>
      </c>
      <c r="B3567" s="2">
        <v>45555</v>
      </c>
      <c r="C3567">
        <v>9</v>
      </c>
      <c r="D3567">
        <v>2024</v>
      </c>
      <c r="F3567" t="s">
        <v>901</v>
      </c>
      <c r="G3567" t="s">
        <v>4974</v>
      </c>
      <c r="H3567" t="s">
        <v>1868</v>
      </c>
      <c r="I3567" t="s">
        <v>2014</v>
      </c>
      <c r="J3567" t="s">
        <v>2045</v>
      </c>
      <c r="K3567" t="s">
        <v>1910</v>
      </c>
      <c r="L3567" t="s">
        <v>1890</v>
      </c>
      <c r="M3567">
        <v>2</v>
      </c>
      <c r="N3567" s="3">
        <v>99</v>
      </c>
      <c r="O3567" s="3">
        <v>58</v>
      </c>
      <c r="P3567" s="4">
        <v>0</v>
      </c>
      <c r="Q3567" s="3">
        <v>198</v>
      </c>
      <c r="R3567" s="3">
        <v>116</v>
      </c>
      <c r="S3567" s="3">
        <v>82</v>
      </c>
      <c r="T3567" t="s">
        <v>1954</v>
      </c>
      <c r="U3567" t="s">
        <v>71</v>
      </c>
    </row>
    <row r="3568" spans="1:21" x14ac:dyDescent="0.35">
      <c r="A3568" t="s">
        <v>6134</v>
      </c>
      <c r="B3568" s="2">
        <v>45555</v>
      </c>
      <c r="C3568">
        <v>9</v>
      </c>
      <c r="D3568">
        <v>2024</v>
      </c>
      <c r="F3568" t="s">
        <v>830</v>
      </c>
      <c r="G3568" t="s">
        <v>2414</v>
      </c>
      <c r="H3568" t="s">
        <v>1863</v>
      </c>
      <c r="I3568" t="s">
        <v>2033</v>
      </c>
      <c r="J3568" t="s">
        <v>2015</v>
      </c>
      <c r="K3568" t="s">
        <v>1914</v>
      </c>
      <c r="L3568" t="s">
        <v>1888</v>
      </c>
      <c r="M3568">
        <v>1</v>
      </c>
      <c r="N3568" s="3">
        <v>65</v>
      </c>
      <c r="O3568" s="3">
        <v>32</v>
      </c>
      <c r="P3568" s="4">
        <v>0</v>
      </c>
      <c r="Q3568" s="3">
        <v>65</v>
      </c>
      <c r="R3568" s="3">
        <v>32</v>
      </c>
      <c r="S3568" s="3">
        <v>33</v>
      </c>
      <c r="T3568" t="s">
        <v>1954</v>
      </c>
      <c r="U3568" t="s">
        <v>72</v>
      </c>
    </row>
    <row r="3569" spans="1:21" x14ac:dyDescent="0.35">
      <c r="A3569" t="s">
        <v>6135</v>
      </c>
      <c r="B3569" s="2">
        <v>45555</v>
      </c>
      <c r="C3569">
        <v>9</v>
      </c>
      <c r="D3569">
        <v>2024</v>
      </c>
      <c r="F3569" t="s">
        <v>96</v>
      </c>
      <c r="G3569" t="s">
        <v>2094</v>
      </c>
      <c r="H3569" t="s">
        <v>1866</v>
      </c>
      <c r="I3569" t="s">
        <v>1866</v>
      </c>
      <c r="J3569" t="s">
        <v>1997</v>
      </c>
      <c r="K3569" t="s">
        <v>1906</v>
      </c>
      <c r="L3569" t="s">
        <v>1889</v>
      </c>
      <c r="M3569">
        <v>1</v>
      </c>
      <c r="N3569" s="3">
        <v>89</v>
      </c>
      <c r="O3569" s="3">
        <v>48</v>
      </c>
      <c r="P3569" s="4">
        <v>0.05</v>
      </c>
      <c r="Q3569" s="3">
        <v>84.55</v>
      </c>
      <c r="R3569" s="3">
        <v>48</v>
      </c>
      <c r="S3569" s="3">
        <v>36.549999999999997</v>
      </c>
      <c r="T3569" t="s">
        <v>1954</v>
      </c>
      <c r="U3569" t="s">
        <v>72</v>
      </c>
    </row>
    <row r="3570" spans="1:21" x14ac:dyDescent="0.35">
      <c r="A3570" t="s">
        <v>6136</v>
      </c>
      <c r="B3570" s="2">
        <v>45555</v>
      </c>
      <c r="C3570">
        <v>9</v>
      </c>
      <c r="D3570">
        <v>2024</v>
      </c>
      <c r="F3570" t="s">
        <v>675</v>
      </c>
      <c r="G3570" t="s">
        <v>4294</v>
      </c>
      <c r="H3570" t="s">
        <v>1868</v>
      </c>
      <c r="I3570" t="s">
        <v>2113</v>
      </c>
      <c r="J3570" t="s">
        <v>2064</v>
      </c>
      <c r="K3570" t="s">
        <v>1922</v>
      </c>
      <c r="L3570" t="s">
        <v>1887</v>
      </c>
      <c r="M3570">
        <v>1</v>
      </c>
      <c r="N3570" s="3">
        <v>32</v>
      </c>
      <c r="O3570" s="3">
        <v>14</v>
      </c>
      <c r="P3570" s="4">
        <v>0.2</v>
      </c>
      <c r="Q3570" s="3">
        <v>25.6</v>
      </c>
      <c r="R3570" s="3">
        <v>14</v>
      </c>
      <c r="S3570" s="3">
        <v>11.6</v>
      </c>
      <c r="T3570" t="s">
        <v>1954</v>
      </c>
      <c r="U3570" t="s">
        <v>72</v>
      </c>
    </row>
    <row r="3571" spans="1:21" x14ac:dyDescent="0.35">
      <c r="A3571" t="s">
        <v>6137</v>
      </c>
      <c r="B3571" s="2">
        <v>45555</v>
      </c>
      <c r="C3571">
        <v>9</v>
      </c>
      <c r="D3571">
        <v>2024</v>
      </c>
      <c r="F3571" t="s">
        <v>293</v>
      </c>
      <c r="G3571" t="s">
        <v>2728</v>
      </c>
      <c r="H3571" t="s">
        <v>1866</v>
      </c>
      <c r="I3571" t="s">
        <v>1866</v>
      </c>
      <c r="J3571" t="s">
        <v>1956</v>
      </c>
      <c r="K3571" t="s">
        <v>1909</v>
      </c>
      <c r="L3571" t="s">
        <v>1887</v>
      </c>
      <c r="M3571">
        <v>1</v>
      </c>
      <c r="N3571" s="3">
        <v>95</v>
      </c>
      <c r="O3571" s="3">
        <v>54</v>
      </c>
      <c r="P3571" s="4">
        <v>0.1</v>
      </c>
      <c r="Q3571" s="3">
        <v>85.5</v>
      </c>
      <c r="R3571" s="3">
        <v>54</v>
      </c>
      <c r="S3571" s="3">
        <v>31.5</v>
      </c>
      <c r="T3571" t="s">
        <v>1954</v>
      </c>
      <c r="U3571" t="s">
        <v>72</v>
      </c>
    </row>
    <row r="3572" spans="1:21" x14ac:dyDescent="0.35">
      <c r="A3572" t="s">
        <v>6138</v>
      </c>
      <c r="B3572" s="2">
        <v>45555</v>
      </c>
      <c r="C3572">
        <v>9</v>
      </c>
      <c r="D3572">
        <v>2024</v>
      </c>
      <c r="F3572" t="s">
        <v>1592</v>
      </c>
      <c r="G3572" t="s">
        <v>2668</v>
      </c>
      <c r="H3572" t="s">
        <v>1871</v>
      </c>
      <c r="I3572" t="s">
        <v>2144</v>
      </c>
      <c r="J3572" t="s">
        <v>2034</v>
      </c>
      <c r="K3572" t="s">
        <v>1904</v>
      </c>
      <c r="L3572" t="s">
        <v>1889</v>
      </c>
      <c r="M3572">
        <v>1</v>
      </c>
      <c r="N3572" s="3">
        <v>149</v>
      </c>
      <c r="O3572" s="3">
        <v>91</v>
      </c>
      <c r="P3572" s="4">
        <v>0.05</v>
      </c>
      <c r="Q3572" s="3">
        <v>141.55000000000001</v>
      </c>
      <c r="R3572" s="3">
        <v>91</v>
      </c>
      <c r="S3572" s="3">
        <v>50.55</v>
      </c>
      <c r="T3572" t="s">
        <v>1954</v>
      </c>
      <c r="U3572" t="s">
        <v>72</v>
      </c>
    </row>
    <row r="3573" spans="1:21" x14ac:dyDescent="0.35">
      <c r="A3573" t="s">
        <v>6139</v>
      </c>
      <c r="B3573" s="2">
        <v>45555</v>
      </c>
      <c r="C3573">
        <v>9</v>
      </c>
      <c r="D3573">
        <v>2024</v>
      </c>
      <c r="F3573" t="s">
        <v>1251</v>
      </c>
      <c r="G3573" t="s">
        <v>3387</v>
      </c>
      <c r="H3573" t="s">
        <v>1867</v>
      </c>
      <c r="I3573" t="s">
        <v>2036</v>
      </c>
      <c r="J3573" t="s">
        <v>1997</v>
      </c>
      <c r="K3573" t="s">
        <v>1906</v>
      </c>
      <c r="L3573" t="s">
        <v>1889</v>
      </c>
      <c r="M3573">
        <v>2</v>
      </c>
      <c r="N3573" s="3">
        <v>89</v>
      </c>
      <c r="O3573" s="3">
        <v>48</v>
      </c>
      <c r="P3573" s="4">
        <v>0.15</v>
      </c>
      <c r="Q3573" s="3">
        <v>151.30000000000001</v>
      </c>
      <c r="R3573" s="3">
        <v>96</v>
      </c>
      <c r="S3573" s="3">
        <v>55.3</v>
      </c>
      <c r="T3573" t="s">
        <v>1954</v>
      </c>
      <c r="U3573" t="s">
        <v>71</v>
      </c>
    </row>
    <row r="3574" spans="1:21" x14ac:dyDescent="0.35">
      <c r="A3574" t="s">
        <v>6140</v>
      </c>
      <c r="B3574" s="2">
        <v>45555</v>
      </c>
      <c r="C3574">
        <v>9</v>
      </c>
      <c r="D3574">
        <v>2024</v>
      </c>
      <c r="F3574" t="s">
        <v>1146</v>
      </c>
      <c r="G3574" t="s">
        <v>2637</v>
      </c>
      <c r="H3574" t="s">
        <v>1874</v>
      </c>
      <c r="I3574" t="s">
        <v>2200</v>
      </c>
      <c r="J3574" t="s">
        <v>2034</v>
      </c>
      <c r="K3574" t="s">
        <v>1904</v>
      </c>
      <c r="L3574" t="s">
        <v>1889</v>
      </c>
      <c r="M3574">
        <v>1</v>
      </c>
      <c r="N3574" s="3">
        <v>149</v>
      </c>
      <c r="O3574" s="3">
        <v>91</v>
      </c>
      <c r="P3574" s="4">
        <v>0.15</v>
      </c>
      <c r="Q3574" s="3">
        <v>126.65</v>
      </c>
      <c r="R3574" s="3">
        <v>91</v>
      </c>
      <c r="S3574" s="3">
        <v>35.65</v>
      </c>
      <c r="T3574" t="s">
        <v>1954</v>
      </c>
      <c r="U3574" t="s">
        <v>72</v>
      </c>
    </row>
    <row r="3575" spans="1:21" x14ac:dyDescent="0.35">
      <c r="A3575" t="s">
        <v>6141</v>
      </c>
      <c r="B3575" s="2">
        <v>45555</v>
      </c>
      <c r="C3575">
        <v>9</v>
      </c>
      <c r="D3575">
        <v>2024</v>
      </c>
      <c r="F3575" t="s">
        <v>1398</v>
      </c>
      <c r="G3575" t="s">
        <v>5086</v>
      </c>
      <c r="H3575" t="s">
        <v>1871</v>
      </c>
      <c r="I3575" t="s">
        <v>2144</v>
      </c>
      <c r="J3575" t="s">
        <v>2045</v>
      </c>
      <c r="K3575" t="s">
        <v>1910</v>
      </c>
      <c r="L3575" t="s">
        <v>1890</v>
      </c>
      <c r="M3575">
        <v>1</v>
      </c>
      <c r="N3575" s="3">
        <v>99</v>
      </c>
      <c r="O3575" s="3">
        <v>58</v>
      </c>
      <c r="P3575" s="4">
        <v>0.1</v>
      </c>
      <c r="Q3575" s="3">
        <v>89.1</v>
      </c>
      <c r="R3575" s="3">
        <v>58</v>
      </c>
      <c r="S3575" s="3">
        <v>31.1</v>
      </c>
      <c r="T3575" t="s">
        <v>1954</v>
      </c>
      <c r="U3575" t="s">
        <v>72</v>
      </c>
    </row>
    <row r="3576" spans="1:21" x14ac:dyDescent="0.35">
      <c r="A3576" t="s">
        <v>6142</v>
      </c>
      <c r="B3576" s="2">
        <v>45556</v>
      </c>
      <c r="C3576">
        <v>9</v>
      </c>
      <c r="D3576">
        <v>2024</v>
      </c>
      <c r="F3576" t="s">
        <v>426</v>
      </c>
      <c r="G3576" t="s">
        <v>2242</v>
      </c>
      <c r="H3576" t="s">
        <v>1871</v>
      </c>
      <c r="I3576" t="s">
        <v>2234</v>
      </c>
      <c r="J3576" t="s">
        <v>1991</v>
      </c>
      <c r="K3576" t="s">
        <v>1925</v>
      </c>
      <c r="L3576" t="s">
        <v>1885</v>
      </c>
      <c r="M3576">
        <v>3</v>
      </c>
      <c r="N3576" s="3">
        <v>35</v>
      </c>
      <c r="O3576" s="3">
        <v>16</v>
      </c>
      <c r="P3576" s="4">
        <v>0</v>
      </c>
      <c r="Q3576" s="3">
        <v>105</v>
      </c>
      <c r="R3576" s="3">
        <v>48</v>
      </c>
      <c r="S3576" s="3">
        <v>57</v>
      </c>
      <c r="T3576" t="s">
        <v>1954</v>
      </c>
      <c r="U3576" t="s">
        <v>72</v>
      </c>
    </row>
    <row r="3577" spans="1:21" x14ac:dyDescent="0.35">
      <c r="A3577" t="s">
        <v>6143</v>
      </c>
      <c r="B3577" s="2">
        <v>45556</v>
      </c>
      <c r="C3577">
        <v>9</v>
      </c>
      <c r="D3577">
        <v>2024</v>
      </c>
      <c r="F3577" t="s">
        <v>526</v>
      </c>
      <c r="G3577" t="s">
        <v>3013</v>
      </c>
      <c r="H3577" t="s">
        <v>1864</v>
      </c>
      <c r="I3577" t="s">
        <v>2087</v>
      </c>
      <c r="J3577" t="s">
        <v>1991</v>
      </c>
      <c r="K3577" t="s">
        <v>1925</v>
      </c>
      <c r="L3577" t="s">
        <v>1885</v>
      </c>
      <c r="M3577">
        <v>2</v>
      </c>
      <c r="N3577" s="3">
        <v>35</v>
      </c>
      <c r="O3577" s="3">
        <v>16</v>
      </c>
      <c r="P3577" s="4">
        <v>0.15</v>
      </c>
      <c r="Q3577" s="3">
        <v>59.5</v>
      </c>
      <c r="R3577" s="3">
        <v>32</v>
      </c>
      <c r="S3577" s="3">
        <v>27.5</v>
      </c>
      <c r="T3577" t="s">
        <v>1954</v>
      </c>
      <c r="U3577" t="s">
        <v>72</v>
      </c>
    </row>
    <row r="3578" spans="1:21" x14ac:dyDescent="0.35">
      <c r="A3578" t="s">
        <v>6144</v>
      </c>
      <c r="B3578" s="2">
        <v>45556</v>
      </c>
      <c r="C3578">
        <v>9</v>
      </c>
      <c r="D3578">
        <v>2024</v>
      </c>
      <c r="F3578" t="s">
        <v>1416</v>
      </c>
      <c r="G3578" t="s">
        <v>2495</v>
      </c>
      <c r="H3578" t="s">
        <v>1867</v>
      </c>
      <c r="I3578" t="s">
        <v>2181</v>
      </c>
      <c r="J3578" t="s">
        <v>1997</v>
      </c>
      <c r="K3578" t="s">
        <v>1906</v>
      </c>
      <c r="L3578" t="s">
        <v>1889</v>
      </c>
      <c r="M3578">
        <v>3</v>
      </c>
      <c r="N3578" s="3">
        <v>89</v>
      </c>
      <c r="O3578" s="3">
        <v>48</v>
      </c>
      <c r="P3578" s="4">
        <v>0.1</v>
      </c>
      <c r="Q3578" s="3">
        <v>240.3</v>
      </c>
      <c r="R3578" s="3">
        <v>144</v>
      </c>
      <c r="S3578" s="3">
        <v>96.3</v>
      </c>
      <c r="T3578" t="s">
        <v>1954</v>
      </c>
      <c r="U3578" t="s">
        <v>72</v>
      </c>
    </row>
    <row r="3579" spans="1:21" x14ac:dyDescent="0.35">
      <c r="A3579" t="s">
        <v>6145</v>
      </c>
      <c r="B3579" s="2">
        <v>45556</v>
      </c>
      <c r="C3579">
        <v>9</v>
      </c>
      <c r="D3579">
        <v>2024</v>
      </c>
      <c r="F3579" t="s">
        <v>166</v>
      </c>
      <c r="G3579" t="s">
        <v>1993</v>
      </c>
      <c r="H3579" t="s">
        <v>1875</v>
      </c>
      <c r="I3579" t="s">
        <v>1996</v>
      </c>
      <c r="J3579" t="s">
        <v>2064</v>
      </c>
      <c r="K3579" t="s">
        <v>1922</v>
      </c>
      <c r="L3579" t="s">
        <v>1887</v>
      </c>
      <c r="M3579">
        <v>4</v>
      </c>
      <c r="N3579" s="3">
        <v>32</v>
      </c>
      <c r="O3579" s="3">
        <v>14</v>
      </c>
      <c r="P3579" s="4">
        <v>0.05</v>
      </c>
      <c r="Q3579" s="3">
        <v>121.6</v>
      </c>
      <c r="R3579" s="3">
        <v>56</v>
      </c>
      <c r="S3579" s="3">
        <v>65.599999999999994</v>
      </c>
      <c r="T3579" t="s">
        <v>1954</v>
      </c>
      <c r="U3579" t="s">
        <v>72</v>
      </c>
    </row>
    <row r="3580" spans="1:21" x14ac:dyDescent="0.35">
      <c r="A3580" t="s">
        <v>6146</v>
      </c>
      <c r="B3580" s="2">
        <v>45556</v>
      </c>
      <c r="C3580">
        <v>9</v>
      </c>
      <c r="D3580">
        <v>2024</v>
      </c>
      <c r="F3580" t="s">
        <v>80</v>
      </c>
      <c r="G3580" t="s">
        <v>3919</v>
      </c>
      <c r="H3580" t="s">
        <v>1864</v>
      </c>
      <c r="I3580" t="s">
        <v>2044</v>
      </c>
      <c r="J3580" t="s">
        <v>1978</v>
      </c>
      <c r="K3580" t="s">
        <v>1916</v>
      </c>
      <c r="L3580" t="s">
        <v>1887</v>
      </c>
      <c r="M3580">
        <v>2</v>
      </c>
      <c r="N3580" s="3">
        <v>79</v>
      </c>
      <c r="O3580" s="3">
        <v>42</v>
      </c>
      <c r="P3580" s="4">
        <v>0.15</v>
      </c>
      <c r="Q3580" s="3">
        <v>134.30000000000001</v>
      </c>
      <c r="R3580" s="3">
        <v>84</v>
      </c>
      <c r="S3580" s="3">
        <v>50.3</v>
      </c>
      <c r="T3580" t="s">
        <v>1954</v>
      </c>
      <c r="U3580" t="s">
        <v>72</v>
      </c>
    </row>
    <row r="3581" spans="1:21" x14ac:dyDescent="0.35">
      <c r="A3581" t="s">
        <v>6147</v>
      </c>
      <c r="B3581" s="2">
        <v>45556</v>
      </c>
      <c r="C3581">
        <v>9</v>
      </c>
      <c r="D3581">
        <v>2024</v>
      </c>
      <c r="F3581" t="s">
        <v>436</v>
      </c>
      <c r="G3581" t="s">
        <v>4538</v>
      </c>
      <c r="H3581" t="s">
        <v>1866</v>
      </c>
      <c r="I3581" t="s">
        <v>1866</v>
      </c>
      <c r="J3581" t="s">
        <v>2011</v>
      </c>
      <c r="K3581" t="s">
        <v>1927</v>
      </c>
      <c r="L3581" t="s">
        <v>1885</v>
      </c>
      <c r="M3581">
        <v>2</v>
      </c>
      <c r="N3581" s="3">
        <v>24</v>
      </c>
      <c r="O3581" s="3">
        <v>10</v>
      </c>
      <c r="P3581" s="4">
        <v>0.05</v>
      </c>
      <c r="Q3581" s="3">
        <v>45.6</v>
      </c>
      <c r="R3581" s="3">
        <v>20</v>
      </c>
      <c r="S3581" s="3">
        <v>25.6</v>
      </c>
      <c r="T3581" t="s">
        <v>1954</v>
      </c>
      <c r="U3581" t="s">
        <v>72</v>
      </c>
    </row>
    <row r="3582" spans="1:21" x14ac:dyDescent="0.35">
      <c r="A3582" t="s">
        <v>6148</v>
      </c>
      <c r="B3582" s="2">
        <v>45556</v>
      </c>
      <c r="C3582">
        <v>9</v>
      </c>
      <c r="D3582">
        <v>2024</v>
      </c>
      <c r="F3582" t="s">
        <v>1635</v>
      </c>
      <c r="G3582" t="s">
        <v>3753</v>
      </c>
      <c r="H3582" t="s">
        <v>1866</v>
      </c>
      <c r="I3582" t="s">
        <v>1866</v>
      </c>
      <c r="J3582" t="s">
        <v>2061</v>
      </c>
      <c r="K3582" t="s">
        <v>1923</v>
      </c>
      <c r="L3582" t="s">
        <v>1888</v>
      </c>
      <c r="M3582">
        <v>1</v>
      </c>
      <c r="N3582" s="3">
        <v>25</v>
      </c>
      <c r="O3582" s="3">
        <v>11</v>
      </c>
      <c r="P3582" s="4">
        <v>0</v>
      </c>
      <c r="Q3582" s="3">
        <v>25</v>
      </c>
      <c r="R3582" s="3">
        <v>11</v>
      </c>
      <c r="S3582" s="3">
        <v>14</v>
      </c>
      <c r="T3582" t="s">
        <v>1954</v>
      </c>
      <c r="U3582" t="s">
        <v>71</v>
      </c>
    </row>
    <row r="3583" spans="1:21" x14ac:dyDescent="0.35">
      <c r="A3583" t="s">
        <v>6149</v>
      </c>
      <c r="B3583" s="2">
        <v>45556</v>
      </c>
      <c r="C3583">
        <v>9</v>
      </c>
      <c r="D3583">
        <v>2024</v>
      </c>
      <c r="F3583" t="s">
        <v>1275</v>
      </c>
      <c r="G3583" t="s">
        <v>2920</v>
      </c>
      <c r="H3583" t="s">
        <v>1864</v>
      </c>
      <c r="I3583" t="s">
        <v>2211</v>
      </c>
      <c r="J3583" t="s">
        <v>2026</v>
      </c>
      <c r="K3583" t="s">
        <v>1919</v>
      </c>
      <c r="L3583" t="s">
        <v>1887</v>
      </c>
      <c r="M3583">
        <v>2</v>
      </c>
      <c r="N3583" s="3">
        <v>85</v>
      </c>
      <c r="O3583" s="3">
        <v>44</v>
      </c>
      <c r="P3583" s="4">
        <v>0.05</v>
      </c>
      <c r="Q3583" s="3">
        <v>161.5</v>
      </c>
      <c r="R3583" s="3">
        <v>88</v>
      </c>
      <c r="S3583" s="3">
        <v>73.5</v>
      </c>
      <c r="T3583" t="s">
        <v>1954</v>
      </c>
      <c r="U3583" t="s">
        <v>72</v>
      </c>
    </row>
    <row r="3584" spans="1:21" x14ac:dyDescent="0.35">
      <c r="A3584" t="s">
        <v>6150</v>
      </c>
      <c r="B3584" s="2">
        <v>45556</v>
      </c>
      <c r="C3584">
        <v>9</v>
      </c>
      <c r="D3584">
        <v>2024</v>
      </c>
      <c r="F3584" t="s">
        <v>485</v>
      </c>
      <c r="G3584" t="s">
        <v>2003</v>
      </c>
      <c r="H3584" t="s">
        <v>1864</v>
      </c>
      <c r="I3584" t="s">
        <v>2101</v>
      </c>
      <c r="J3584" t="s">
        <v>2034</v>
      </c>
      <c r="K3584" t="s">
        <v>1904</v>
      </c>
      <c r="L3584" t="s">
        <v>1889</v>
      </c>
      <c r="M3584">
        <v>1</v>
      </c>
      <c r="N3584" s="3">
        <v>149</v>
      </c>
      <c r="O3584" s="3">
        <v>91</v>
      </c>
      <c r="P3584" s="4">
        <v>0.1</v>
      </c>
      <c r="Q3584" s="3">
        <v>134.1</v>
      </c>
      <c r="R3584" s="3">
        <v>91</v>
      </c>
      <c r="S3584" s="3">
        <v>43.1</v>
      </c>
      <c r="T3584" t="s">
        <v>1954</v>
      </c>
      <c r="U3584" t="s">
        <v>72</v>
      </c>
    </row>
    <row r="3585" spans="1:21" x14ac:dyDescent="0.35">
      <c r="A3585" t="s">
        <v>6151</v>
      </c>
      <c r="B3585" s="2">
        <v>45556</v>
      </c>
      <c r="C3585">
        <v>9</v>
      </c>
      <c r="D3585">
        <v>2024</v>
      </c>
      <c r="F3585" t="s">
        <v>105</v>
      </c>
      <c r="G3585" t="s">
        <v>2885</v>
      </c>
      <c r="H3585" t="s">
        <v>1873</v>
      </c>
      <c r="I3585" t="s">
        <v>2395</v>
      </c>
      <c r="J3585" t="s">
        <v>1967</v>
      </c>
      <c r="K3585" t="s">
        <v>1913</v>
      </c>
      <c r="L3585" t="s">
        <v>1888</v>
      </c>
      <c r="M3585">
        <v>3</v>
      </c>
      <c r="N3585" s="3">
        <v>78</v>
      </c>
      <c r="O3585" s="3">
        <v>39</v>
      </c>
      <c r="P3585" s="4">
        <v>0.15</v>
      </c>
      <c r="Q3585" s="3">
        <v>198.9</v>
      </c>
      <c r="R3585" s="3">
        <v>117</v>
      </c>
      <c r="S3585" s="3">
        <v>81.900000000000006</v>
      </c>
      <c r="T3585" t="s">
        <v>1954</v>
      </c>
      <c r="U3585" t="s">
        <v>72</v>
      </c>
    </row>
    <row r="3586" spans="1:21" x14ac:dyDescent="0.35">
      <c r="A3586" t="s">
        <v>6152</v>
      </c>
      <c r="B3586" s="2">
        <v>45556</v>
      </c>
      <c r="C3586">
        <v>9</v>
      </c>
      <c r="D3586">
        <v>2024</v>
      </c>
      <c r="F3586" t="s">
        <v>93</v>
      </c>
      <c r="G3586" t="s">
        <v>2720</v>
      </c>
      <c r="H3586" t="s">
        <v>1869</v>
      </c>
      <c r="I3586" t="s">
        <v>1977</v>
      </c>
      <c r="J3586" t="s">
        <v>1956</v>
      </c>
      <c r="K3586" t="s">
        <v>1909</v>
      </c>
      <c r="L3586" t="s">
        <v>1887</v>
      </c>
      <c r="M3586">
        <v>2</v>
      </c>
      <c r="N3586" s="3">
        <v>95</v>
      </c>
      <c r="O3586" s="3">
        <v>54</v>
      </c>
      <c r="P3586" s="4">
        <v>0</v>
      </c>
      <c r="Q3586" s="3">
        <v>190</v>
      </c>
      <c r="R3586" s="3">
        <v>108</v>
      </c>
      <c r="S3586" s="3">
        <v>82</v>
      </c>
      <c r="T3586" t="s">
        <v>1954</v>
      </c>
      <c r="U3586" t="s">
        <v>72</v>
      </c>
    </row>
    <row r="3587" spans="1:21" x14ac:dyDescent="0.35">
      <c r="A3587" t="s">
        <v>6153</v>
      </c>
      <c r="B3587" s="2">
        <v>45556</v>
      </c>
      <c r="C3587">
        <v>9</v>
      </c>
      <c r="D3587">
        <v>2024</v>
      </c>
      <c r="F3587" t="s">
        <v>1562</v>
      </c>
      <c r="G3587" t="s">
        <v>2368</v>
      </c>
      <c r="H3587" t="s">
        <v>1868</v>
      </c>
      <c r="I3587" t="s">
        <v>2022</v>
      </c>
      <c r="J3587" t="s">
        <v>1991</v>
      </c>
      <c r="K3587" t="s">
        <v>1925</v>
      </c>
      <c r="L3587" t="s">
        <v>1885</v>
      </c>
      <c r="M3587">
        <v>1</v>
      </c>
      <c r="N3587" s="3">
        <v>35</v>
      </c>
      <c r="O3587" s="3">
        <v>16</v>
      </c>
      <c r="P3587" s="4">
        <v>0.1</v>
      </c>
      <c r="Q3587" s="3">
        <v>31.5</v>
      </c>
      <c r="R3587" s="3">
        <v>16</v>
      </c>
      <c r="S3587" s="3">
        <v>15.5</v>
      </c>
      <c r="T3587" t="s">
        <v>1954</v>
      </c>
      <c r="U3587" t="s">
        <v>72</v>
      </c>
    </row>
    <row r="3588" spans="1:21" x14ac:dyDescent="0.35">
      <c r="A3588" t="s">
        <v>6154</v>
      </c>
      <c r="B3588" s="2">
        <v>45556</v>
      </c>
      <c r="C3588">
        <v>9</v>
      </c>
      <c r="D3588">
        <v>2024</v>
      </c>
      <c r="F3588" t="s">
        <v>694</v>
      </c>
      <c r="G3588" t="s">
        <v>3051</v>
      </c>
      <c r="H3588" t="s">
        <v>1864</v>
      </c>
      <c r="I3588" t="s">
        <v>2087</v>
      </c>
      <c r="J3588" t="s">
        <v>2034</v>
      </c>
      <c r="K3588" t="s">
        <v>1904</v>
      </c>
      <c r="L3588" t="s">
        <v>1889</v>
      </c>
      <c r="M3588">
        <v>4</v>
      </c>
      <c r="N3588" s="3">
        <v>149</v>
      </c>
      <c r="O3588" s="3">
        <v>91</v>
      </c>
      <c r="P3588" s="4">
        <v>0</v>
      </c>
      <c r="Q3588" s="3">
        <v>596</v>
      </c>
      <c r="R3588" s="3">
        <v>364</v>
      </c>
      <c r="S3588" s="3">
        <v>232</v>
      </c>
      <c r="T3588" t="s">
        <v>1954</v>
      </c>
      <c r="U3588" t="s">
        <v>72</v>
      </c>
    </row>
    <row r="3589" spans="1:21" x14ac:dyDescent="0.35">
      <c r="A3589" t="s">
        <v>6155</v>
      </c>
      <c r="B3589" s="2">
        <v>45556</v>
      </c>
      <c r="C3589">
        <v>9</v>
      </c>
      <c r="D3589">
        <v>2024</v>
      </c>
      <c r="F3589" t="s">
        <v>115</v>
      </c>
      <c r="G3589" t="s">
        <v>2532</v>
      </c>
      <c r="H3589" t="s">
        <v>1866</v>
      </c>
      <c r="I3589" t="s">
        <v>1866</v>
      </c>
      <c r="J3589" t="s">
        <v>1956</v>
      </c>
      <c r="K3589" t="s">
        <v>1909</v>
      </c>
      <c r="L3589" t="s">
        <v>1887</v>
      </c>
      <c r="M3589">
        <v>4</v>
      </c>
      <c r="N3589" s="3">
        <v>95</v>
      </c>
      <c r="O3589" s="3">
        <v>54</v>
      </c>
      <c r="P3589" s="4">
        <v>0.1</v>
      </c>
      <c r="Q3589" s="3">
        <v>342</v>
      </c>
      <c r="R3589" s="3">
        <v>216</v>
      </c>
      <c r="S3589" s="3">
        <v>126</v>
      </c>
      <c r="T3589" t="s">
        <v>1954</v>
      </c>
      <c r="U3589" t="s">
        <v>72</v>
      </c>
    </row>
    <row r="3590" spans="1:21" x14ac:dyDescent="0.35">
      <c r="A3590" t="s">
        <v>6156</v>
      </c>
      <c r="B3590" s="2">
        <v>45556</v>
      </c>
      <c r="C3590">
        <v>9</v>
      </c>
      <c r="D3590">
        <v>2024</v>
      </c>
      <c r="F3590" t="s">
        <v>780</v>
      </c>
      <c r="G3590" t="s">
        <v>2298</v>
      </c>
      <c r="H3590" t="s">
        <v>1875</v>
      </c>
      <c r="I3590" t="s">
        <v>1996</v>
      </c>
      <c r="J3590" t="s">
        <v>2061</v>
      </c>
      <c r="K3590" t="s">
        <v>1923</v>
      </c>
      <c r="L3590" t="s">
        <v>1888</v>
      </c>
      <c r="M3590">
        <v>3</v>
      </c>
      <c r="N3590" s="3">
        <v>25</v>
      </c>
      <c r="O3590" s="3">
        <v>11</v>
      </c>
      <c r="P3590" s="4">
        <v>0.15</v>
      </c>
      <c r="Q3590" s="3">
        <v>63.75</v>
      </c>
      <c r="R3590" s="3">
        <v>33</v>
      </c>
      <c r="S3590" s="3">
        <v>30.75</v>
      </c>
      <c r="T3590" t="s">
        <v>1954</v>
      </c>
      <c r="U3590" t="s">
        <v>72</v>
      </c>
    </row>
    <row r="3591" spans="1:21" x14ac:dyDescent="0.35">
      <c r="A3591" t="s">
        <v>6157</v>
      </c>
      <c r="B3591" s="2">
        <v>45557</v>
      </c>
      <c r="C3591">
        <v>9</v>
      </c>
      <c r="D3591">
        <v>2024</v>
      </c>
      <c r="F3591" t="s">
        <v>1361</v>
      </c>
      <c r="G3591" t="s">
        <v>2953</v>
      </c>
      <c r="H3591" t="s">
        <v>1866</v>
      </c>
      <c r="I3591" t="s">
        <v>1866</v>
      </c>
      <c r="J3591" t="s">
        <v>1956</v>
      </c>
      <c r="K3591" t="s">
        <v>1909</v>
      </c>
      <c r="L3591" t="s">
        <v>1887</v>
      </c>
      <c r="M3591">
        <v>1</v>
      </c>
      <c r="N3591" s="3">
        <v>95</v>
      </c>
      <c r="O3591" s="3">
        <v>54</v>
      </c>
      <c r="P3591" s="4">
        <v>0.1</v>
      </c>
      <c r="Q3591" s="3">
        <v>85.5</v>
      </c>
      <c r="R3591" s="3">
        <v>54</v>
      </c>
      <c r="S3591" s="3">
        <v>31.5</v>
      </c>
      <c r="T3591" t="s">
        <v>1954</v>
      </c>
      <c r="U3591" t="s">
        <v>72</v>
      </c>
    </row>
    <row r="3592" spans="1:21" x14ac:dyDescent="0.35">
      <c r="A3592" t="s">
        <v>6158</v>
      </c>
      <c r="B3592" s="2">
        <v>45557</v>
      </c>
      <c r="C3592">
        <v>9</v>
      </c>
      <c r="D3592">
        <v>2024</v>
      </c>
      <c r="F3592" t="s">
        <v>94</v>
      </c>
      <c r="G3592" t="s">
        <v>62</v>
      </c>
      <c r="H3592" t="s">
        <v>1863</v>
      </c>
      <c r="I3592" t="s">
        <v>2056</v>
      </c>
      <c r="J3592" t="s">
        <v>1960</v>
      </c>
      <c r="K3592" t="s">
        <v>1924</v>
      </c>
      <c r="L3592" t="s">
        <v>1885</v>
      </c>
      <c r="M3592">
        <v>1</v>
      </c>
      <c r="N3592" s="3">
        <v>42</v>
      </c>
      <c r="O3592" s="3">
        <v>20</v>
      </c>
      <c r="P3592" s="4">
        <v>0.1</v>
      </c>
      <c r="Q3592" s="3">
        <v>37.799999999999997</v>
      </c>
      <c r="R3592" s="3">
        <v>20</v>
      </c>
      <c r="S3592" s="3">
        <v>17.8</v>
      </c>
      <c r="T3592" t="s">
        <v>1954</v>
      </c>
      <c r="U3592" t="s">
        <v>72</v>
      </c>
    </row>
    <row r="3593" spans="1:21" x14ac:dyDescent="0.35">
      <c r="A3593" t="s">
        <v>6159</v>
      </c>
      <c r="B3593" s="2">
        <v>45557</v>
      </c>
      <c r="C3593">
        <v>9</v>
      </c>
      <c r="D3593">
        <v>2024</v>
      </c>
      <c r="F3593" t="s">
        <v>1644</v>
      </c>
      <c r="G3593" t="s">
        <v>56</v>
      </c>
      <c r="H3593" t="s">
        <v>1864</v>
      </c>
      <c r="I3593" t="s">
        <v>2087</v>
      </c>
      <c r="J3593" t="s">
        <v>1997</v>
      </c>
      <c r="K3593" t="s">
        <v>1906</v>
      </c>
      <c r="L3593" t="s">
        <v>1889</v>
      </c>
      <c r="M3593">
        <v>2</v>
      </c>
      <c r="N3593" s="3">
        <v>89</v>
      </c>
      <c r="O3593" s="3">
        <v>48</v>
      </c>
      <c r="P3593" s="4">
        <v>0</v>
      </c>
      <c r="Q3593" s="3">
        <v>178</v>
      </c>
      <c r="R3593" s="3">
        <v>96</v>
      </c>
      <c r="S3593" s="3">
        <v>82</v>
      </c>
      <c r="T3593" t="s">
        <v>1954</v>
      </c>
      <c r="U3593" t="s">
        <v>72</v>
      </c>
    </row>
    <row r="3594" spans="1:21" x14ac:dyDescent="0.35">
      <c r="A3594" t="s">
        <v>6160</v>
      </c>
      <c r="B3594" s="2">
        <v>45557</v>
      </c>
      <c r="C3594">
        <v>9</v>
      </c>
      <c r="D3594">
        <v>2024</v>
      </c>
      <c r="F3594" t="s">
        <v>328</v>
      </c>
      <c r="G3594" t="s">
        <v>3229</v>
      </c>
      <c r="H3594" t="s">
        <v>1874</v>
      </c>
      <c r="I3594" t="s">
        <v>2200</v>
      </c>
      <c r="J3594" t="s">
        <v>2026</v>
      </c>
      <c r="K3594" t="s">
        <v>1919</v>
      </c>
      <c r="L3594" t="s">
        <v>1887</v>
      </c>
      <c r="M3594">
        <v>2</v>
      </c>
      <c r="N3594" s="3">
        <v>85</v>
      </c>
      <c r="O3594" s="3">
        <v>44</v>
      </c>
      <c r="P3594" s="4">
        <v>0</v>
      </c>
      <c r="Q3594" s="3">
        <v>170</v>
      </c>
      <c r="R3594" s="3">
        <v>88</v>
      </c>
      <c r="S3594" s="3">
        <v>82</v>
      </c>
      <c r="T3594" t="s">
        <v>1954</v>
      </c>
      <c r="U3594" t="s">
        <v>72</v>
      </c>
    </row>
    <row r="3595" spans="1:21" x14ac:dyDescent="0.35">
      <c r="A3595" t="s">
        <v>6161</v>
      </c>
      <c r="B3595" s="2">
        <v>45557</v>
      </c>
      <c r="C3595">
        <v>9</v>
      </c>
      <c r="D3595">
        <v>2024</v>
      </c>
      <c r="F3595" t="s">
        <v>605</v>
      </c>
      <c r="G3595" t="s">
        <v>3011</v>
      </c>
      <c r="H3595" t="s">
        <v>1864</v>
      </c>
      <c r="I3595" t="s">
        <v>2044</v>
      </c>
      <c r="J3595" t="s">
        <v>1956</v>
      </c>
      <c r="K3595" t="s">
        <v>1909</v>
      </c>
      <c r="L3595" t="s">
        <v>1887</v>
      </c>
      <c r="M3595">
        <v>1</v>
      </c>
      <c r="N3595" s="3">
        <v>95</v>
      </c>
      <c r="O3595" s="3">
        <v>54</v>
      </c>
      <c r="P3595" s="4">
        <v>0</v>
      </c>
      <c r="Q3595" s="3">
        <v>95</v>
      </c>
      <c r="R3595" s="3">
        <v>54</v>
      </c>
      <c r="S3595" s="3">
        <v>41</v>
      </c>
      <c r="T3595" t="s">
        <v>1954</v>
      </c>
      <c r="U3595" t="s">
        <v>72</v>
      </c>
    </row>
    <row r="3596" spans="1:21" x14ac:dyDescent="0.35">
      <c r="A3596" t="s">
        <v>6162</v>
      </c>
      <c r="B3596" s="2">
        <v>45557</v>
      </c>
      <c r="C3596">
        <v>9</v>
      </c>
      <c r="D3596">
        <v>2024</v>
      </c>
      <c r="F3596" t="s">
        <v>1780</v>
      </c>
      <c r="G3596" t="s">
        <v>2116</v>
      </c>
      <c r="H3596" t="s">
        <v>1866</v>
      </c>
      <c r="I3596" t="s">
        <v>1866</v>
      </c>
      <c r="J3596" t="s">
        <v>2001</v>
      </c>
      <c r="K3596" t="s">
        <v>1911</v>
      </c>
      <c r="L3596" t="s">
        <v>1886</v>
      </c>
      <c r="M3596">
        <v>2</v>
      </c>
      <c r="N3596" s="3">
        <v>58</v>
      </c>
      <c r="O3596" s="3">
        <v>25</v>
      </c>
      <c r="P3596" s="4">
        <v>0</v>
      </c>
      <c r="Q3596" s="3">
        <v>116</v>
      </c>
      <c r="R3596" s="3">
        <v>50</v>
      </c>
      <c r="S3596" s="3">
        <v>66</v>
      </c>
      <c r="T3596" t="s">
        <v>1954</v>
      </c>
      <c r="U3596" t="s">
        <v>72</v>
      </c>
    </row>
    <row r="3597" spans="1:21" x14ac:dyDescent="0.35">
      <c r="A3597" t="s">
        <v>6163</v>
      </c>
      <c r="B3597" s="2">
        <v>45557</v>
      </c>
      <c r="C3597">
        <v>9</v>
      </c>
      <c r="D3597">
        <v>2024</v>
      </c>
      <c r="F3597" t="s">
        <v>722</v>
      </c>
      <c r="G3597" t="s">
        <v>2519</v>
      </c>
      <c r="H3597" t="s">
        <v>1863</v>
      </c>
      <c r="I3597" t="s">
        <v>2051</v>
      </c>
      <c r="J3597" t="s">
        <v>2023</v>
      </c>
      <c r="K3597" t="s">
        <v>1912</v>
      </c>
      <c r="L3597" t="s">
        <v>1890</v>
      </c>
      <c r="M3597">
        <v>1</v>
      </c>
      <c r="N3597" s="3">
        <v>249</v>
      </c>
      <c r="O3597" s="3">
        <v>168</v>
      </c>
      <c r="P3597" s="4">
        <v>0.05</v>
      </c>
      <c r="Q3597" s="3">
        <v>236.55</v>
      </c>
      <c r="R3597" s="3">
        <v>168</v>
      </c>
      <c r="S3597" s="3">
        <v>68.55</v>
      </c>
      <c r="T3597" t="s">
        <v>1954</v>
      </c>
      <c r="U3597" t="s">
        <v>72</v>
      </c>
    </row>
    <row r="3598" spans="1:21" x14ac:dyDescent="0.35">
      <c r="A3598" t="s">
        <v>6164</v>
      </c>
      <c r="B3598" s="2">
        <v>45557</v>
      </c>
      <c r="C3598">
        <v>9</v>
      </c>
      <c r="D3598">
        <v>2024</v>
      </c>
      <c r="F3598" t="s">
        <v>855</v>
      </c>
      <c r="G3598" t="s">
        <v>2032</v>
      </c>
      <c r="H3598" t="s">
        <v>1874</v>
      </c>
      <c r="I3598" t="s">
        <v>2200</v>
      </c>
      <c r="J3598" t="s">
        <v>2023</v>
      </c>
      <c r="K3598" t="s">
        <v>1912</v>
      </c>
      <c r="L3598" t="s">
        <v>1890</v>
      </c>
      <c r="M3598">
        <v>2</v>
      </c>
      <c r="N3598" s="3">
        <v>249</v>
      </c>
      <c r="O3598" s="3">
        <v>168</v>
      </c>
      <c r="P3598" s="4">
        <v>0.1</v>
      </c>
      <c r="Q3598" s="3">
        <v>448.2</v>
      </c>
      <c r="R3598" s="3">
        <v>336</v>
      </c>
      <c r="S3598" s="3">
        <v>112.2</v>
      </c>
      <c r="T3598" t="s">
        <v>1954</v>
      </c>
      <c r="U3598" t="s">
        <v>72</v>
      </c>
    </row>
    <row r="3599" spans="1:21" x14ac:dyDescent="0.35">
      <c r="A3599" t="s">
        <v>6165</v>
      </c>
      <c r="B3599" s="2">
        <v>45557</v>
      </c>
      <c r="C3599">
        <v>9</v>
      </c>
      <c r="D3599">
        <v>2024</v>
      </c>
      <c r="F3599" t="s">
        <v>984</v>
      </c>
      <c r="G3599" t="s">
        <v>2633</v>
      </c>
      <c r="H3599" t="s">
        <v>1866</v>
      </c>
      <c r="I3599" t="s">
        <v>1866</v>
      </c>
      <c r="J3599" t="s">
        <v>2034</v>
      </c>
      <c r="K3599" t="s">
        <v>1904</v>
      </c>
      <c r="L3599" t="s">
        <v>1889</v>
      </c>
      <c r="M3599">
        <v>4</v>
      </c>
      <c r="N3599" s="3">
        <v>149</v>
      </c>
      <c r="O3599" s="3">
        <v>91</v>
      </c>
      <c r="P3599" s="4">
        <v>0.1</v>
      </c>
      <c r="Q3599" s="3">
        <v>536.4</v>
      </c>
      <c r="R3599" s="3">
        <v>364</v>
      </c>
      <c r="S3599" s="3">
        <v>172.4</v>
      </c>
      <c r="T3599" t="s">
        <v>1954</v>
      </c>
      <c r="U3599" t="s">
        <v>72</v>
      </c>
    </row>
    <row r="3600" spans="1:21" x14ac:dyDescent="0.35">
      <c r="A3600" t="s">
        <v>6166</v>
      </c>
      <c r="B3600" s="2">
        <v>45557</v>
      </c>
      <c r="C3600">
        <v>9</v>
      </c>
      <c r="D3600">
        <v>2024</v>
      </c>
      <c r="F3600" t="s">
        <v>1475</v>
      </c>
      <c r="G3600" t="s">
        <v>2174</v>
      </c>
      <c r="H3600" t="s">
        <v>1866</v>
      </c>
      <c r="I3600" t="s">
        <v>1866</v>
      </c>
      <c r="J3600" t="s">
        <v>2026</v>
      </c>
      <c r="K3600" t="s">
        <v>1919</v>
      </c>
      <c r="L3600" t="s">
        <v>1887</v>
      </c>
      <c r="M3600">
        <v>2</v>
      </c>
      <c r="N3600" s="3">
        <v>85</v>
      </c>
      <c r="O3600" s="3">
        <v>44</v>
      </c>
      <c r="P3600" s="4">
        <v>0.1</v>
      </c>
      <c r="Q3600" s="3">
        <v>153</v>
      </c>
      <c r="R3600" s="3">
        <v>88</v>
      </c>
      <c r="S3600" s="3">
        <v>65</v>
      </c>
      <c r="T3600" t="s">
        <v>1954</v>
      </c>
      <c r="U3600" t="s">
        <v>72</v>
      </c>
    </row>
    <row r="3601" spans="1:21" x14ac:dyDescent="0.35">
      <c r="A3601" t="s">
        <v>6167</v>
      </c>
      <c r="B3601" s="2">
        <v>45557</v>
      </c>
      <c r="C3601">
        <v>9</v>
      </c>
      <c r="D3601">
        <v>2024</v>
      </c>
      <c r="F3601" t="s">
        <v>169</v>
      </c>
      <c r="G3601" t="s">
        <v>2466</v>
      </c>
      <c r="H3601" t="s">
        <v>1874</v>
      </c>
      <c r="I3601" t="s">
        <v>2200</v>
      </c>
      <c r="J3601" t="s">
        <v>1963</v>
      </c>
      <c r="K3601" t="s">
        <v>1907</v>
      </c>
      <c r="L3601" t="s">
        <v>1890</v>
      </c>
      <c r="M3601">
        <v>2</v>
      </c>
      <c r="N3601" s="3">
        <v>119</v>
      </c>
      <c r="O3601" s="3">
        <v>72</v>
      </c>
      <c r="P3601" s="4">
        <v>0</v>
      </c>
      <c r="Q3601" s="3">
        <v>238</v>
      </c>
      <c r="R3601" s="3">
        <v>144</v>
      </c>
      <c r="S3601" s="3">
        <v>94</v>
      </c>
      <c r="T3601" t="s">
        <v>1954</v>
      </c>
      <c r="U3601" t="s">
        <v>72</v>
      </c>
    </row>
    <row r="3602" spans="1:21" x14ac:dyDescent="0.35">
      <c r="A3602" t="s">
        <v>6168</v>
      </c>
      <c r="B3602" s="2">
        <v>45557</v>
      </c>
      <c r="C3602">
        <v>9</v>
      </c>
      <c r="D3602">
        <v>2024</v>
      </c>
      <c r="F3602" t="s">
        <v>217</v>
      </c>
      <c r="G3602" t="s">
        <v>3639</v>
      </c>
      <c r="H3602" t="s">
        <v>1866</v>
      </c>
      <c r="I3602" t="s">
        <v>1866</v>
      </c>
      <c r="J3602" t="s">
        <v>1953</v>
      </c>
      <c r="K3602" t="s">
        <v>1905</v>
      </c>
      <c r="L3602" t="s">
        <v>1888</v>
      </c>
      <c r="M3602">
        <v>1</v>
      </c>
      <c r="N3602" s="3">
        <v>120</v>
      </c>
      <c r="O3602" s="3">
        <v>63</v>
      </c>
      <c r="P3602" s="4">
        <v>0.1</v>
      </c>
      <c r="Q3602" s="3">
        <v>108</v>
      </c>
      <c r="R3602" s="3">
        <v>63</v>
      </c>
      <c r="S3602" s="3">
        <v>45</v>
      </c>
      <c r="T3602" t="s">
        <v>1954</v>
      </c>
      <c r="U3602" t="s">
        <v>72</v>
      </c>
    </row>
    <row r="3603" spans="1:21" x14ac:dyDescent="0.35">
      <c r="A3603" t="s">
        <v>6169</v>
      </c>
      <c r="B3603" s="2">
        <v>45557</v>
      </c>
      <c r="C3603">
        <v>9</v>
      </c>
      <c r="D3603">
        <v>2024</v>
      </c>
      <c r="F3603" t="s">
        <v>574</v>
      </c>
      <c r="G3603" t="s">
        <v>3147</v>
      </c>
      <c r="H3603" t="s">
        <v>1874</v>
      </c>
      <c r="I3603" t="s">
        <v>2200</v>
      </c>
      <c r="J3603" t="s">
        <v>1987</v>
      </c>
      <c r="K3603" t="s">
        <v>1908</v>
      </c>
      <c r="L3603" t="s">
        <v>1890</v>
      </c>
      <c r="M3603">
        <v>1</v>
      </c>
      <c r="N3603" s="3">
        <v>129</v>
      </c>
      <c r="O3603" s="3">
        <v>78</v>
      </c>
      <c r="P3603" s="4">
        <v>0</v>
      </c>
      <c r="Q3603" s="3">
        <v>129</v>
      </c>
      <c r="R3603" s="3">
        <v>78</v>
      </c>
      <c r="S3603" s="3">
        <v>51</v>
      </c>
      <c r="T3603" t="s">
        <v>1954</v>
      </c>
      <c r="U3603" t="s">
        <v>71</v>
      </c>
    </row>
    <row r="3604" spans="1:21" x14ac:dyDescent="0.35">
      <c r="A3604" t="s">
        <v>6170</v>
      </c>
      <c r="B3604" s="2">
        <v>45557</v>
      </c>
      <c r="C3604">
        <v>9</v>
      </c>
      <c r="D3604">
        <v>2024</v>
      </c>
      <c r="F3604" t="s">
        <v>791</v>
      </c>
      <c r="G3604" t="s">
        <v>2892</v>
      </c>
      <c r="H3604" t="s">
        <v>1873</v>
      </c>
      <c r="I3604" t="s">
        <v>2323</v>
      </c>
      <c r="J3604" t="s">
        <v>1956</v>
      </c>
      <c r="K3604" t="s">
        <v>1909</v>
      </c>
      <c r="L3604" t="s">
        <v>1887</v>
      </c>
      <c r="M3604">
        <v>1</v>
      </c>
      <c r="N3604" s="3">
        <v>95</v>
      </c>
      <c r="O3604" s="3">
        <v>54</v>
      </c>
      <c r="P3604" s="4">
        <v>0.05</v>
      </c>
      <c r="Q3604" s="3">
        <v>90.25</v>
      </c>
      <c r="R3604" s="3">
        <v>54</v>
      </c>
      <c r="S3604" s="3">
        <v>36.25</v>
      </c>
      <c r="T3604" t="s">
        <v>1954</v>
      </c>
      <c r="U3604" t="s">
        <v>72</v>
      </c>
    </row>
    <row r="3605" spans="1:21" x14ac:dyDescent="0.35">
      <c r="A3605" t="s">
        <v>6171</v>
      </c>
      <c r="B3605" s="2">
        <v>45557</v>
      </c>
      <c r="C3605">
        <v>9</v>
      </c>
      <c r="D3605">
        <v>2024</v>
      </c>
      <c r="F3605" t="s">
        <v>743</v>
      </c>
      <c r="G3605" t="s">
        <v>2736</v>
      </c>
      <c r="H3605" t="s">
        <v>1863</v>
      </c>
      <c r="I3605" t="s">
        <v>2033</v>
      </c>
      <c r="J3605" t="s">
        <v>2015</v>
      </c>
      <c r="K3605" t="s">
        <v>1914</v>
      </c>
      <c r="L3605" t="s">
        <v>1888</v>
      </c>
      <c r="M3605">
        <v>1</v>
      </c>
      <c r="N3605" s="3">
        <v>65</v>
      </c>
      <c r="O3605" s="3">
        <v>32</v>
      </c>
      <c r="P3605" s="4">
        <v>0.05</v>
      </c>
      <c r="Q3605" s="3">
        <v>61.75</v>
      </c>
      <c r="R3605" s="3">
        <v>32</v>
      </c>
      <c r="S3605" s="3">
        <v>29.75</v>
      </c>
      <c r="T3605" t="s">
        <v>1954</v>
      </c>
      <c r="U3605" t="s">
        <v>72</v>
      </c>
    </row>
    <row r="3606" spans="1:21" x14ac:dyDescent="0.35">
      <c r="A3606" t="s">
        <v>6172</v>
      </c>
      <c r="B3606" s="2">
        <v>45557</v>
      </c>
      <c r="C3606">
        <v>9</v>
      </c>
      <c r="D3606">
        <v>2024</v>
      </c>
      <c r="F3606" t="s">
        <v>493</v>
      </c>
      <c r="G3606" t="s">
        <v>3507</v>
      </c>
      <c r="H3606" t="s">
        <v>1875</v>
      </c>
      <c r="I3606" t="s">
        <v>1970</v>
      </c>
      <c r="J3606" t="s">
        <v>2015</v>
      </c>
      <c r="K3606" t="s">
        <v>1914</v>
      </c>
      <c r="L3606" t="s">
        <v>1888</v>
      </c>
      <c r="M3606">
        <v>2</v>
      </c>
      <c r="N3606" s="3">
        <v>65</v>
      </c>
      <c r="O3606" s="3">
        <v>32</v>
      </c>
      <c r="P3606" s="4">
        <v>0.05</v>
      </c>
      <c r="Q3606" s="3">
        <v>123.5</v>
      </c>
      <c r="R3606" s="3">
        <v>64</v>
      </c>
      <c r="S3606" s="3">
        <v>59.5</v>
      </c>
      <c r="T3606" t="s">
        <v>1954</v>
      </c>
      <c r="U3606" t="s">
        <v>72</v>
      </c>
    </row>
    <row r="3607" spans="1:21" x14ac:dyDescent="0.35">
      <c r="A3607" t="s">
        <v>6173</v>
      </c>
      <c r="B3607" s="2">
        <v>45557</v>
      </c>
      <c r="C3607">
        <v>9</v>
      </c>
      <c r="D3607">
        <v>2024</v>
      </c>
      <c r="F3607" t="s">
        <v>882</v>
      </c>
      <c r="G3607" t="s">
        <v>2197</v>
      </c>
      <c r="H3607" t="s">
        <v>1864</v>
      </c>
      <c r="I3607" t="s">
        <v>2087</v>
      </c>
      <c r="J3607" t="s">
        <v>2067</v>
      </c>
      <c r="K3607" t="s">
        <v>1918</v>
      </c>
      <c r="L3607" t="s">
        <v>1889</v>
      </c>
      <c r="M3607">
        <v>3</v>
      </c>
      <c r="N3607" s="3">
        <v>69</v>
      </c>
      <c r="O3607" s="3">
        <v>37</v>
      </c>
      <c r="P3607" s="4">
        <v>0.1</v>
      </c>
      <c r="Q3607" s="3">
        <v>186.3</v>
      </c>
      <c r="R3607" s="3">
        <v>111</v>
      </c>
      <c r="S3607" s="3">
        <v>75.3</v>
      </c>
      <c r="T3607" t="s">
        <v>1954</v>
      </c>
      <c r="U3607" t="s">
        <v>72</v>
      </c>
    </row>
    <row r="3608" spans="1:21" x14ac:dyDescent="0.35">
      <c r="A3608" t="s">
        <v>6174</v>
      </c>
      <c r="B3608" s="2">
        <v>45557</v>
      </c>
      <c r="C3608">
        <v>9</v>
      </c>
      <c r="D3608">
        <v>2024</v>
      </c>
      <c r="F3608" t="s">
        <v>143</v>
      </c>
      <c r="G3608" t="s">
        <v>2400</v>
      </c>
      <c r="H3608" t="s">
        <v>1875</v>
      </c>
      <c r="I3608" t="s">
        <v>1981</v>
      </c>
      <c r="J3608" t="s">
        <v>2162</v>
      </c>
      <c r="K3608" t="s">
        <v>1921</v>
      </c>
      <c r="L3608" t="s">
        <v>1889</v>
      </c>
      <c r="M3608">
        <v>1</v>
      </c>
      <c r="N3608" s="3">
        <v>55</v>
      </c>
      <c r="O3608" s="3">
        <v>27</v>
      </c>
      <c r="P3608" s="4">
        <v>0</v>
      </c>
      <c r="Q3608" s="3">
        <v>55</v>
      </c>
      <c r="R3608" s="3">
        <v>27</v>
      </c>
      <c r="S3608" s="3">
        <v>28</v>
      </c>
      <c r="T3608" t="s">
        <v>1954</v>
      </c>
      <c r="U3608" t="s">
        <v>72</v>
      </c>
    </row>
    <row r="3609" spans="1:21" x14ac:dyDescent="0.35">
      <c r="A3609" t="s">
        <v>6175</v>
      </c>
      <c r="B3609" s="2">
        <v>45557</v>
      </c>
      <c r="C3609">
        <v>9</v>
      </c>
      <c r="D3609">
        <v>2024</v>
      </c>
      <c r="F3609" t="s">
        <v>383</v>
      </c>
      <c r="G3609" t="s">
        <v>2414</v>
      </c>
      <c r="H3609" t="s">
        <v>1866</v>
      </c>
      <c r="I3609" t="s">
        <v>1866</v>
      </c>
      <c r="J3609" t="s">
        <v>1978</v>
      </c>
      <c r="K3609" t="s">
        <v>1916</v>
      </c>
      <c r="L3609" t="s">
        <v>1887</v>
      </c>
      <c r="M3609">
        <v>1</v>
      </c>
      <c r="N3609" s="3">
        <v>79</v>
      </c>
      <c r="O3609" s="3">
        <v>42</v>
      </c>
      <c r="P3609" s="4">
        <v>0.05</v>
      </c>
      <c r="Q3609" s="3">
        <v>75.05</v>
      </c>
      <c r="R3609" s="3">
        <v>42</v>
      </c>
      <c r="S3609" s="3">
        <v>33.049999999999997</v>
      </c>
      <c r="T3609" t="s">
        <v>1954</v>
      </c>
      <c r="U3609" t="s">
        <v>72</v>
      </c>
    </row>
    <row r="3610" spans="1:21" x14ac:dyDescent="0.35">
      <c r="A3610" t="s">
        <v>6176</v>
      </c>
      <c r="B3610" s="2">
        <v>45557</v>
      </c>
      <c r="C3610">
        <v>9</v>
      </c>
      <c r="D3610">
        <v>2024</v>
      </c>
      <c r="F3610" t="s">
        <v>271</v>
      </c>
      <c r="G3610" t="s">
        <v>3123</v>
      </c>
      <c r="H3610" t="s">
        <v>1871</v>
      </c>
      <c r="I3610" t="s">
        <v>1966</v>
      </c>
      <c r="J3610" t="s">
        <v>2034</v>
      </c>
      <c r="K3610" t="s">
        <v>1904</v>
      </c>
      <c r="L3610" t="s">
        <v>1889</v>
      </c>
      <c r="M3610">
        <v>1</v>
      </c>
      <c r="N3610" s="3">
        <v>149</v>
      </c>
      <c r="O3610" s="3">
        <v>91</v>
      </c>
      <c r="P3610" s="4">
        <v>0</v>
      </c>
      <c r="Q3610" s="3">
        <v>149</v>
      </c>
      <c r="R3610" s="3">
        <v>91</v>
      </c>
      <c r="S3610" s="3">
        <v>58</v>
      </c>
      <c r="T3610" t="s">
        <v>1954</v>
      </c>
      <c r="U3610" t="s">
        <v>72</v>
      </c>
    </row>
    <row r="3611" spans="1:21" x14ac:dyDescent="0.35">
      <c r="A3611" t="s">
        <v>6177</v>
      </c>
      <c r="B3611" s="2">
        <v>45557</v>
      </c>
      <c r="C3611">
        <v>9</v>
      </c>
      <c r="D3611">
        <v>2024</v>
      </c>
      <c r="F3611" t="s">
        <v>1029</v>
      </c>
      <c r="G3611" t="s">
        <v>2092</v>
      </c>
      <c r="H3611" t="s">
        <v>1868</v>
      </c>
      <c r="I3611" t="s">
        <v>2022</v>
      </c>
      <c r="J3611" t="s">
        <v>1987</v>
      </c>
      <c r="K3611" t="s">
        <v>1908</v>
      </c>
      <c r="L3611" t="s">
        <v>1890</v>
      </c>
      <c r="M3611">
        <v>3</v>
      </c>
      <c r="N3611" s="3">
        <v>129</v>
      </c>
      <c r="O3611" s="3">
        <v>78</v>
      </c>
      <c r="P3611" s="4">
        <v>0.15</v>
      </c>
      <c r="Q3611" s="3">
        <v>328.95</v>
      </c>
      <c r="R3611" s="3">
        <v>234</v>
      </c>
      <c r="S3611" s="3">
        <v>94.95</v>
      </c>
      <c r="T3611" t="s">
        <v>1954</v>
      </c>
      <c r="U3611" t="s">
        <v>71</v>
      </c>
    </row>
    <row r="3612" spans="1:21" x14ac:dyDescent="0.35">
      <c r="A3612" t="s">
        <v>6178</v>
      </c>
      <c r="B3612" s="2">
        <v>45557</v>
      </c>
      <c r="C3612">
        <v>9</v>
      </c>
      <c r="D3612">
        <v>2024</v>
      </c>
      <c r="F3612" t="s">
        <v>663</v>
      </c>
      <c r="G3612" t="s">
        <v>5019</v>
      </c>
      <c r="H3612" t="s">
        <v>1863</v>
      </c>
      <c r="I3612" t="s">
        <v>1952</v>
      </c>
      <c r="J3612" t="s">
        <v>1971</v>
      </c>
      <c r="K3612" t="s">
        <v>1920</v>
      </c>
      <c r="L3612" t="s">
        <v>1886</v>
      </c>
      <c r="M3612">
        <v>1</v>
      </c>
      <c r="N3612" s="3">
        <v>45</v>
      </c>
      <c r="O3612" s="3">
        <v>19</v>
      </c>
      <c r="P3612" s="4">
        <v>0.05</v>
      </c>
      <c r="Q3612" s="3">
        <v>42.75</v>
      </c>
      <c r="R3612" s="3">
        <v>19</v>
      </c>
      <c r="S3612" s="3">
        <v>23.75</v>
      </c>
      <c r="T3612" t="s">
        <v>1954</v>
      </c>
      <c r="U3612" t="s">
        <v>72</v>
      </c>
    </row>
    <row r="3613" spans="1:21" x14ac:dyDescent="0.35">
      <c r="A3613" t="s">
        <v>6179</v>
      </c>
      <c r="B3613" s="2">
        <v>45558</v>
      </c>
      <c r="C3613">
        <v>9</v>
      </c>
      <c r="D3613">
        <v>2024</v>
      </c>
      <c r="F3613" t="s">
        <v>707</v>
      </c>
      <c r="G3613" t="s">
        <v>1995</v>
      </c>
      <c r="H3613" t="s">
        <v>1875</v>
      </c>
      <c r="I3613" t="s">
        <v>1996</v>
      </c>
      <c r="J3613" t="s">
        <v>2034</v>
      </c>
      <c r="K3613" t="s">
        <v>1904</v>
      </c>
      <c r="L3613" t="s">
        <v>1889</v>
      </c>
      <c r="M3613">
        <v>1</v>
      </c>
      <c r="N3613" s="3">
        <v>149</v>
      </c>
      <c r="O3613" s="3">
        <v>91</v>
      </c>
      <c r="P3613" s="4">
        <v>0.05</v>
      </c>
      <c r="Q3613" s="3">
        <v>141.55000000000001</v>
      </c>
      <c r="R3613" s="3">
        <v>91</v>
      </c>
      <c r="S3613" s="3">
        <v>50.55</v>
      </c>
      <c r="T3613" t="s">
        <v>1954</v>
      </c>
      <c r="U3613" t="s">
        <v>72</v>
      </c>
    </row>
    <row r="3614" spans="1:21" x14ac:dyDescent="0.35">
      <c r="A3614" t="s">
        <v>6180</v>
      </c>
      <c r="B3614" s="2">
        <v>45558</v>
      </c>
      <c r="C3614">
        <v>9</v>
      </c>
      <c r="D3614">
        <v>2024</v>
      </c>
      <c r="F3614" t="s">
        <v>1098</v>
      </c>
      <c r="G3614" t="s">
        <v>4652</v>
      </c>
      <c r="H3614" t="s">
        <v>1866</v>
      </c>
      <c r="I3614" t="s">
        <v>1866</v>
      </c>
      <c r="J3614" t="s">
        <v>2015</v>
      </c>
      <c r="K3614" t="s">
        <v>1914</v>
      </c>
      <c r="L3614" t="s">
        <v>1888</v>
      </c>
      <c r="M3614">
        <v>2</v>
      </c>
      <c r="N3614" s="3">
        <v>65</v>
      </c>
      <c r="O3614" s="3">
        <v>32</v>
      </c>
      <c r="P3614" s="4">
        <v>0.05</v>
      </c>
      <c r="Q3614" s="3">
        <v>123.5</v>
      </c>
      <c r="R3614" s="3">
        <v>64</v>
      </c>
      <c r="S3614" s="3">
        <v>59.5</v>
      </c>
      <c r="T3614" t="s">
        <v>1954</v>
      </c>
      <c r="U3614" t="s">
        <v>72</v>
      </c>
    </row>
    <row r="3615" spans="1:21" x14ac:dyDescent="0.35">
      <c r="A3615" t="s">
        <v>6181</v>
      </c>
      <c r="B3615" s="2">
        <v>45558</v>
      </c>
      <c r="C3615">
        <v>9</v>
      </c>
      <c r="D3615">
        <v>2024</v>
      </c>
      <c r="F3615" t="s">
        <v>961</v>
      </c>
      <c r="G3615" t="s">
        <v>2306</v>
      </c>
      <c r="H3615" t="s">
        <v>1866</v>
      </c>
      <c r="I3615" t="s">
        <v>1866</v>
      </c>
      <c r="J3615" t="s">
        <v>1956</v>
      </c>
      <c r="K3615" t="s">
        <v>1909</v>
      </c>
      <c r="L3615" t="s">
        <v>1887</v>
      </c>
      <c r="M3615">
        <v>1</v>
      </c>
      <c r="N3615" s="3">
        <v>95</v>
      </c>
      <c r="O3615" s="3">
        <v>54</v>
      </c>
      <c r="P3615" s="4">
        <v>0</v>
      </c>
      <c r="Q3615" s="3">
        <v>95</v>
      </c>
      <c r="R3615" s="3">
        <v>54</v>
      </c>
      <c r="S3615" s="3">
        <v>41</v>
      </c>
      <c r="T3615" t="s">
        <v>1954</v>
      </c>
      <c r="U3615" t="s">
        <v>72</v>
      </c>
    </row>
    <row r="3616" spans="1:21" x14ac:dyDescent="0.35">
      <c r="A3616" t="s">
        <v>6182</v>
      </c>
      <c r="B3616" s="2">
        <v>45558</v>
      </c>
      <c r="C3616">
        <v>9</v>
      </c>
      <c r="D3616">
        <v>2024</v>
      </c>
      <c r="F3616" t="s">
        <v>372</v>
      </c>
      <c r="G3616" t="s">
        <v>2473</v>
      </c>
      <c r="H3616" t="s">
        <v>1875</v>
      </c>
      <c r="I3616" t="s">
        <v>1996</v>
      </c>
      <c r="J3616" t="s">
        <v>2034</v>
      </c>
      <c r="K3616" t="s">
        <v>1904</v>
      </c>
      <c r="L3616" t="s">
        <v>1889</v>
      </c>
      <c r="M3616">
        <v>1</v>
      </c>
      <c r="N3616" s="3">
        <v>149</v>
      </c>
      <c r="O3616" s="3">
        <v>91</v>
      </c>
      <c r="P3616" s="4">
        <v>0.05</v>
      </c>
      <c r="Q3616" s="3">
        <v>141.55000000000001</v>
      </c>
      <c r="R3616" s="3">
        <v>91</v>
      </c>
      <c r="S3616" s="3">
        <v>50.55</v>
      </c>
      <c r="T3616" t="s">
        <v>1954</v>
      </c>
      <c r="U3616" t="s">
        <v>72</v>
      </c>
    </row>
    <row r="3617" spans="1:21" x14ac:dyDescent="0.35">
      <c r="A3617" t="s">
        <v>6183</v>
      </c>
      <c r="B3617" s="2">
        <v>45558</v>
      </c>
      <c r="C3617">
        <v>9</v>
      </c>
      <c r="D3617">
        <v>2024</v>
      </c>
      <c r="F3617" t="s">
        <v>106</v>
      </c>
      <c r="G3617" t="s">
        <v>3121</v>
      </c>
      <c r="H3617" t="s">
        <v>1864</v>
      </c>
      <c r="I3617" t="s">
        <v>2087</v>
      </c>
      <c r="J3617" t="s">
        <v>2023</v>
      </c>
      <c r="K3617" t="s">
        <v>1912</v>
      </c>
      <c r="L3617" t="s">
        <v>1890</v>
      </c>
      <c r="M3617">
        <v>1</v>
      </c>
      <c r="N3617" s="3">
        <v>249</v>
      </c>
      <c r="O3617" s="3">
        <v>168</v>
      </c>
      <c r="P3617" s="4">
        <v>0.15</v>
      </c>
      <c r="Q3617" s="3">
        <v>211.65</v>
      </c>
      <c r="R3617" s="3">
        <v>168</v>
      </c>
      <c r="S3617" s="3">
        <v>43.65</v>
      </c>
      <c r="T3617" t="s">
        <v>1954</v>
      </c>
      <c r="U3617" t="s">
        <v>72</v>
      </c>
    </row>
    <row r="3618" spans="1:21" x14ac:dyDescent="0.35">
      <c r="A3618" t="s">
        <v>6184</v>
      </c>
      <c r="B3618" s="2">
        <v>45558</v>
      </c>
      <c r="C3618">
        <v>9</v>
      </c>
      <c r="D3618">
        <v>2024</v>
      </c>
      <c r="F3618" t="s">
        <v>767</v>
      </c>
      <c r="G3618" t="s">
        <v>2486</v>
      </c>
      <c r="H3618" t="s">
        <v>1870</v>
      </c>
      <c r="I3618" t="s">
        <v>2083</v>
      </c>
      <c r="J3618" t="s">
        <v>2034</v>
      </c>
      <c r="K3618" t="s">
        <v>1904</v>
      </c>
      <c r="L3618" t="s">
        <v>1889</v>
      </c>
      <c r="M3618">
        <v>1</v>
      </c>
      <c r="N3618" s="3">
        <v>149</v>
      </c>
      <c r="O3618" s="3">
        <v>91</v>
      </c>
      <c r="P3618" s="4">
        <v>0</v>
      </c>
      <c r="Q3618" s="3">
        <v>149</v>
      </c>
      <c r="R3618" s="3">
        <v>91</v>
      </c>
      <c r="S3618" s="3">
        <v>58</v>
      </c>
      <c r="T3618" t="s">
        <v>1954</v>
      </c>
      <c r="U3618" t="s">
        <v>72</v>
      </c>
    </row>
    <row r="3619" spans="1:21" x14ac:dyDescent="0.35">
      <c r="A3619" t="s">
        <v>6185</v>
      </c>
      <c r="B3619" s="2">
        <v>45558</v>
      </c>
      <c r="C3619">
        <v>9</v>
      </c>
      <c r="D3619">
        <v>2024</v>
      </c>
      <c r="F3619" t="s">
        <v>154</v>
      </c>
      <c r="G3619" t="s">
        <v>60</v>
      </c>
      <c r="H3619" t="s">
        <v>1874</v>
      </c>
      <c r="I3619" t="s">
        <v>2200</v>
      </c>
      <c r="J3619" t="s">
        <v>1997</v>
      </c>
      <c r="K3619" t="s">
        <v>1906</v>
      </c>
      <c r="L3619" t="s">
        <v>1889</v>
      </c>
      <c r="M3619">
        <v>2</v>
      </c>
      <c r="N3619" s="3">
        <v>89</v>
      </c>
      <c r="O3619" s="3">
        <v>48</v>
      </c>
      <c r="P3619" s="4">
        <v>0.05</v>
      </c>
      <c r="Q3619" s="3">
        <v>169.1</v>
      </c>
      <c r="R3619" s="3">
        <v>96</v>
      </c>
      <c r="S3619" s="3">
        <v>73.099999999999994</v>
      </c>
      <c r="T3619" t="s">
        <v>1954</v>
      </c>
      <c r="U3619" t="s">
        <v>72</v>
      </c>
    </row>
    <row r="3620" spans="1:21" x14ac:dyDescent="0.35">
      <c r="A3620" t="s">
        <v>6186</v>
      </c>
      <c r="B3620" s="2">
        <v>45558</v>
      </c>
      <c r="C3620">
        <v>9</v>
      </c>
      <c r="D3620">
        <v>2024</v>
      </c>
      <c r="F3620" t="s">
        <v>103</v>
      </c>
      <c r="G3620" t="s">
        <v>2708</v>
      </c>
      <c r="H3620" t="s">
        <v>1874</v>
      </c>
      <c r="I3620" t="s">
        <v>2186</v>
      </c>
      <c r="J3620" t="s">
        <v>2061</v>
      </c>
      <c r="K3620" t="s">
        <v>1923</v>
      </c>
      <c r="L3620" t="s">
        <v>1888</v>
      </c>
      <c r="M3620">
        <v>1</v>
      </c>
      <c r="N3620" s="3">
        <v>25</v>
      </c>
      <c r="O3620" s="3">
        <v>11</v>
      </c>
      <c r="P3620" s="4">
        <v>0.05</v>
      </c>
      <c r="Q3620" s="3">
        <v>23.75</v>
      </c>
      <c r="R3620" s="3">
        <v>11</v>
      </c>
      <c r="S3620" s="3">
        <v>12.75</v>
      </c>
      <c r="T3620" t="s">
        <v>1954</v>
      </c>
      <c r="U3620" t="s">
        <v>72</v>
      </c>
    </row>
    <row r="3621" spans="1:21" x14ac:dyDescent="0.35">
      <c r="A3621" t="s">
        <v>6187</v>
      </c>
      <c r="B3621" s="2">
        <v>45558</v>
      </c>
      <c r="C3621">
        <v>9</v>
      </c>
      <c r="D3621">
        <v>2024</v>
      </c>
      <c r="F3621" t="s">
        <v>1013</v>
      </c>
      <c r="G3621" t="s">
        <v>2048</v>
      </c>
      <c r="H3621" t="s">
        <v>1875</v>
      </c>
      <c r="I3621" t="s">
        <v>1970</v>
      </c>
      <c r="J3621" t="s">
        <v>2183</v>
      </c>
      <c r="K3621" t="s">
        <v>1917</v>
      </c>
      <c r="L3621" t="s">
        <v>1886</v>
      </c>
      <c r="M3621">
        <v>1</v>
      </c>
      <c r="N3621" s="3">
        <v>72</v>
      </c>
      <c r="O3621" s="3">
        <v>34</v>
      </c>
      <c r="P3621" s="4">
        <v>0.2</v>
      </c>
      <c r="Q3621" s="3">
        <v>57.6</v>
      </c>
      <c r="R3621" s="3">
        <v>34</v>
      </c>
      <c r="S3621" s="3">
        <v>23.6</v>
      </c>
      <c r="T3621" t="s">
        <v>1954</v>
      </c>
      <c r="U3621" t="s">
        <v>72</v>
      </c>
    </row>
    <row r="3622" spans="1:21" x14ac:dyDescent="0.35">
      <c r="A3622" t="s">
        <v>6188</v>
      </c>
      <c r="B3622" s="2">
        <v>45558</v>
      </c>
      <c r="C3622">
        <v>9</v>
      </c>
      <c r="D3622">
        <v>2024</v>
      </c>
      <c r="F3622" t="s">
        <v>510</v>
      </c>
      <c r="G3622" t="s">
        <v>4374</v>
      </c>
      <c r="H3622" t="s">
        <v>1866</v>
      </c>
      <c r="I3622" t="s">
        <v>1866</v>
      </c>
      <c r="J3622" t="s">
        <v>1960</v>
      </c>
      <c r="K3622" t="s">
        <v>1924</v>
      </c>
      <c r="L3622" t="s">
        <v>1885</v>
      </c>
      <c r="M3622">
        <v>2</v>
      </c>
      <c r="N3622" s="3">
        <v>42</v>
      </c>
      <c r="O3622" s="3">
        <v>20</v>
      </c>
      <c r="P3622" s="4">
        <v>0</v>
      </c>
      <c r="Q3622" s="3">
        <v>84</v>
      </c>
      <c r="R3622" s="3">
        <v>40</v>
      </c>
      <c r="S3622" s="3">
        <v>44</v>
      </c>
      <c r="T3622" t="s">
        <v>1954</v>
      </c>
      <c r="U3622" t="s">
        <v>71</v>
      </c>
    </row>
    <row r="3623" spans="1:21" x14ac:dyDescent="0.35">
      <c r="A3623" t="s">
        <v>6189</v>
      </c>
      <c r="B3623" s="2">
        <v>45558</v>
      </c>
      <c r="C3623">
        <v>9</v>
      </c>
      <c r="D3623">
        <v>2024</v>
      </c>
      <c r="F3623" t="s">
        <v>1257</v>
      </c>
      <c r="G3623" t="s">
        <v>2032</v>
      </c>
      <c r="H3623" t="s">
        <v>1863</v>
      </c>
      <c r="I3623" t="s">
        <v>2033</v>
      </c>
      <c r="J3623" t="s">
        <v>2064</v>
      </c>
      <c r="K3623" t="s">
        <v>1922</v>
      </c>
      <c r="L3623" t="s">
        <v>1887</v>
      </c>
      <c r="M3623">
        <v>2</v>
      </c>
      <c r="N3623" s="3">
        <v>32</v>
      </c>
      <c r="O3623" s="3">
        <v>14</v>
      </c>
      <c r="P3623" s="4">
        <v>0.05</v>
      </c>
      <c r="Q3623" s="3">
        <v>60.8</v>
      </c>
      <c r="R3623" s="3">
        <v>28</v>
      </c>
      <c r="S3623" s="3">
        <v>32.799999999999997</v>
      </c>
      <c r="T3623" t="s">
        <v>1954</v>
      </c>
      <c r="U3623" t="s">
        <v>72</v>
      </c>
    </row>
    <row r="3624" spans="1:21" x14ac:dyDescent="0.35">
      <c r="A3624" t="s">
        <v>6190</v>
      </c>
      <c r="B3624" s="2">
        <v>45558</v>
      </c>
      <c r="C3624">
        <v>9</v>
      </c>
      <c r="D3624">
        <v>2024</v>
      </c>
      <c r="F3624" t="s">
        <v>549</v>
      </c>
      <c r="G3624" t="s">
        <v>2576</v>
      </c>
      <c r="H3624" t="s">
        <v>1870</v>
      </c>
      <c r="I3624" t="s">
        <v>2083</v>
      </c>
      <c r="J3624" t="s">
        <v>1967</v>
      </c>
      <c r="K3624" t="s">
        <v>1913</v>
      </c>
      <c r="L3624" t="s">
        <v>1888</v>
      </c>
      <c r="M3624">
        <v>5</v>
      </c>
      <c r="N3624" s="3">
        <v>78</v>
      </c>
      <c r="O3624" s="3">
        <v>39</v>
      </c>
      <c r="P3624" s="4">
        <v>0.15</v>
      </c>
      <c r="Q3624" s="3">
        <v>331.5</v>
      </c>
      <c r="R3624" s="3">
        <v>195</v>
      </c>
      <c r="S3624" s="3">
        <v>136.5</v>
      </c>
      <c r="T3624" t="s">
        <v>1954</v>
      </c>
      <c r="U3624" t="s">
        <v>72</v>
      </c>
    </row>
    <row r="3625" spans="1:21" x14ac:dyDescent="0.35">
      <c r="A3625" t="s">
        <v>6191</v>
      </c>
      <c r="B3625" s="2">
        <v>45559</v>
      </c>
      <c r="C3625">
        <v>9</v>
      </c>
      <c r="D3625">
        <v>2024</v>
      </c>
      <c r="F3625" t="s">
        <v>607</v>
      </c>
      <c r="G3625" t="s">
        <v>3775</v>
      </c>
      <c r="H3625" t="s">
        <v>1875</v>
      </c>
      <c r="I3625" t="s">
        <v>2054</v>
      </c>
      <c r="J3625" t="s">
        <v>1978</v>
      </c>
      <c r="K3625" t="s">
        <v>1916</v>
      </c>
      <c r="L3625" t="s">
        <v>1887</v>
      </c>
      <c r="M3625">
        <v>1</v>
      </c>
      <c r="N3625" s="3">
        <v>79</v>
      </c>
      <c r="O3625" s="3">
        <v>42</v>
      </c>
      <c r="P3625" s="4">
        <v>0.15</v>
      </c>
      <c r="Q3625" s="3">
        <v>67.150000000000006</v>
      </c>
      <c r="R3625" s="3">
        <v>42</v>
      </c>
      <c r="S3625" s="3">
        <v>25.15</v>
      </c>
      <c r="T3625" t="s">
        <v>1954</v>
      </c>
      <c r="U3625" t="s">
        <v>72</v>
      </c>
    </row>
    <row r="3626" spans="1:21" x14ac:dyDescent="0.35">
      <c r="A3626" t="s">
        <v>6192</v>
      </c>
      <c r="B3626" s="2">
        <v>45559</v>
      </c>
      <c r="C3626">
        <v>9</v>
      </c>
      <c r="D3626">
        <v>2024</v>
      </c>
      <c r="F3626" t="s">
        <v>1581</v>
      </c>
      <c r="G3626" t="s">
        <v>2934</v>
      </c>
      <c r="H3626" t="s">
        <v>1871</v>
      </c>
      <c r="I3626" t="s">
        <v>2234</v>
      </c>
      <c r="J3626" t="s">
        <v>1991</v>
      </c>
      <c r="K3626" t="s">
        <v>1925</v>
      </c>
      <c r="L3626" t="s">
        <v>1885</v>
      </c>
      <c r="M3626">
        <v>2</v>
      </c>
      <c r="N3626" s="3">
        <v>35</v>
      </c>
      <c r="O3626" s="3">
        <v>16</v>
      </c>
      <c r="P3626" s="4">
        <v>0.05</v>
      </c>
      <c r="Q3626" s="3">
        <v>66.5</v>
      </c>
      <c r="R3626" s="3">
        <v>32</v>
      </c>
      <c r="S3626" s="3">
        <v>34.5</v>
      </c>
      <c r="T3626" t="s">
        <v>1954</v>
      </c>
      <c r="U3626" t="s">
        <v>72</v>
      </c>
    </row>
    <row r="3627" spans="1:21" x14ac:dyDescent="0.35">
      <c r="A3627" t="s">
        <v>6193</v>
      </c>
      <c r="B3627" s="2">
        <v>45559</v>
      </c>
      <c r="C3627">
        <v>9</v>
      </c>
      <c r="D3627">
        <v>2024</v>
      </c>
      <c r="F3627" t="s">
        <v>427</v>
      </c>
      <c r="G3627" t="s">
        <v>1995</v>
      </c>
      <c r="H3627" t="s">
        <v>1869</v>
      </c>
      <c r="I3627" t="s">
        <v>2157</v>
      </c>
      <c r="J3627" t="s">
        <v>2015</v>
      </c>
      <c r="K3627" t="s">
        <v>1914</v>
      </c>
      <c r="L3627" t="s">
        <v>1888</v>
      </c>
      <c r="M3627">
        <v>1</v>
      </c>
      <c r="N3627" s="3">
        <v>65</v>
      </c>
      <c r="O3627" s="3">
        <v>32</v>
      </c>
      <c r="P3627" s="4">
        <v>0</v>
      </c>
      <c r="Q3627" s="3">
        <v>65</v>
      </c>
      <c r="R3627" s="3">
        <v>32</v>
      </c>
      <c r="S3627" s="3">
        <v>33</v>
      </c>
      <c r="T3627" t="s">
        <v>1954</v>
      </c>
      <c r="U3627" t="s">
        <v>72</v>
      </c>
    </row>
    <row r="3628" spans="1:21" x14ac:dyDescent="0.35">
      <c r="A3628" t="s">
        <v>6194</v>
      </c>
      <c r="B3628" s="2">
        <v>45559</v>
      </c>
      <c r="C3628">
        <v>9</v>
      </c>
      <c r="D3628">
        <v>2024</v>
      </c>
      <c r="F3628" t="s">
        <v>1085</v>
      </c>
      <c r="G3628" t="s">
        <v>61</v>
      </c>
      <c r="H3628" t="s">
        <v>1869</v>
      </c>
      <c r="I3628" t="s">
        <v>2073</v>
      </c>
      <c r="J3628" t="s">
        <v>1997</v>
      </c>
      <c r="K3628" t="s">
        <v>1906</v>
      </c>
      <c r="L3628" t="s">
        <v>1889</v>
      </c>
      <c r="M3628">
        <v>1</v>
      </c>
      <c r="N3628" s="3">
        <v>89</v>
      </c>
      <c r="O3628" s="3">
        <v>48</v>
      </c>
      <c r="P3628" s="4">
        <v>0</v>
      </c>
      <c r="Q3628" s="3">
        <v>89</v>
      </c>
      <c r="R3628" s="3">
        <v>48</v>
      </c>
      <c r="S3628" s="3">
        <v>41</v>
      </c>
      <c r="T3628" t="s">
        <v>1954</v>
      </c>
      <c r="U3628" t="s">
        <v>72</v>
      </c>
    </row>
    <row r="3629" spans="1:21" x14ac:dyDescent="0.35">
      <c r="A3629" t="s">
        <v>6195</v>
      </c>
      <c r="B3629" s="2">
        <v>45559</v>
      </c>
      <c r="C3629">
        <v>9</v>
      </c>
      <c r="D3629">
        <v>2024</v>
      </c>
      <c r="F3629" t="s">
        <v>694</v>
      </c>
      <c r="G3629" t="s">
        <v>3051</v>
      </c>
      <c r="H3629" t="s">
        <v>1864</v>
      </c>
      <c r="I3629" t="s">
        <v>2087</v>
      </c>
      <c r="J3629" t="s">
        <v>2064</v>
      </c>
      <c r="K3629" t="s">
        <v>1922</v>
      </c>
      <c r="L3629" t="s">
        <v>1887</v>
      </c>
      <c r="M3629">
        <v>4</v>
      </c>
      <c r="N3629" s="3">
        <v>32</v>
      </c>
      <c r="O3629" s="3">
        <v>14</v>
      </c>
      <c r="P3629" s="4">
        <v>0.05</v>
      </c>
      <c r="Q3629" s="3">
        <v>121.6</v>
      </c>
      <c r="R3629" s="3">
        <v>56</v>
      </c>
      <c r="S3629" s="3">
        <v>65.599999999999994</v>
      </c>
      <c r="T3629" t="s">
        <v>1954</v>
      </c>
      <c r="U3629" t="s">
        <v>72</v>
      </c>
    </row>
    <row r="3630" spans="1:21" x14ac:dyDescent="0.35">
      <c r="A3630" t="s">
        <v>6196</v>
      </c>
      <c r="B3630" s="2">
        <v>45559</v>
      </c>
      <c r="C3630">
        <v>9</v>
      </c>
      <c r="D3630">
        <v>2024</v>
      </c>
      <c r="F3630" t="s">
        <v>385</v>
      </c>
      <c r="G3630" t="s">
        <v>2238</v>
      </c>
      <c r="H3630" t="s">
        <v>1872</v>
      </c>
      <c r="I3630" t="s">
        <v>2076</v>
      </c>
      <c r="J3630" t="s">
        <v>1987</v>
      </c>
      <c r="K3630" t="s">
        <v>1908</v>
      </c>
      <c r="L3630" t="s">
        <v>1890</v>
      </c>
      <c r="M3630">
        <v>1</v>
      </c>
      <c r="N3630" s="3">
        <v>129</v>
      </c>
      <c r="O3630" s="3">
        <v>78</v>
      </c>
      <c r="P3630" s="4">
        <v>0.1</v>
      </c>
      <c r="Q3630" s="3">
        <v>116.1</v>
      </c>
      <c r="R3630" s="3">
        <v>78</v>
      </c>
      <c r="S3630" s="3">
        <v>38.1</v>
      </c>
      <c r="T3630" t="s">
        <v>1954</v>
      </c>
      <c r="U3630" t="s">
        <v>72</v>
      </c>
    </row>
    <row r="3631" spans="1:21" x14ac:dyDescent="0.35">
      <c r="A3631" t="s">
        <v>6197</v>
      </c>
      <c r="B3631" s="2">
        <v>45559</v>
      </c>
      <c r="C3631">
        <v>9</v>
      </c>
      <c r="D3631">
        <v>2024</v>
      </c>
      <c r="F3631" t="s">
        <v>599</v>
      </c>
      <c r="G3631" t="s">
        <v>2908</v>
      </c>
      <c r="H3631" t="s">
        <v>1873</v>
      </c>
      <c r="I3631" t="s">
        <v>2395</v>
      </c>
      <c r="J3631" t="s">
        <v>1987</v>
      </c>
      <c r="K3631" t="s">
        <v>1908</v>
      </c>
      <c r="L3631" t="s">
        <v>1890</v>
      </c>
      <c r="M3631">
        <v>1</v>
      </c>
      <c r="N3631" s="3">
        <v>129</v>
      </c>
      <c r="O3631" s="3">
        <v>78</v>
      </c>
      <c r="P3631" s="4">
        <v>0.1</v>
      </c>
      <c r="Q3631" s="3">
        <v>116.1</v>
      </c>
      <c r="R3631" s="3">
        <v>78</v>
      </c>
      <c r="S3631" s="3">
        <v>38.1</v>
      </c>
      <c r="T3631" t="s">
        <v>1954</v>
      </c>
      <c r="U3631" t="s">
        <v>72</v>
      </c>
    </row>
    <row r="3632" spans="1:21" x14ac:dyDescent="0.35">
      <c r="A3632" t="s">
        <v>6198</v>
      </c>
      <c r="B3632" s="2">
        <v>45559</v>
      </c>
      <c r="C3632">
        <v>9</v>
      </c>
      <c r="D3632">
        <v>2024</v>
      </c>
      <c r="F3632" t="s">
        <v>507</v>
      </c>
      <c r="G3632" t="s">
        <v>2030</v>
      </c>
      <c r="H3632" t="s">
        <v>1871</v>
      </c>
      <c r="I3632" t="s">
        <v>1966</v>
      </c>
      <c r="J3632" t="s">
        <v>1978</v>
      </c>
      <c r="K3632" t="s">
        <v>1916</v>
      </c>
      <c r="L3632" t="s">
        <v>1887</v>
      </c>
      <c r="M3632">
        <v>1</v>
      </c>
      <c r="N3632" s="3">
        <v>79</v>
      </c>
      <c r="O3632" s="3">
        <v>42</v>
      </c>
      <c r="P3632" s="4">
        <v>0</v>
      </c>
      <c r="Q3632" s="3">
        <v>79</v>
      </c>
      <c r="R3632" s="3">
        <v>42</v>
      </c>
      <c r="S3632" s="3">
        <v>37</v>
      </c>
      <c r="T3632" t="s">
        <v>1954</v>
      </c>
      <c r="U3632" t="s">
        <v>72</v>
      </c>
    </row>
    <row r="3633" spans="1:21" x14ac:dyDescent="0.35">
      <c r="A3633" t="s">
        <v>6199</v>
      </c>
      <c r="B3633" s="2">
        <v>45559</v>
      </c>
      <c r="C3633">
        <v>9</v>
      </c>
      <c r="D3633">
        <v>2024</v>
      </c>
      <c r="F3633" t="s">
        <v>339</v>
      </c>
      <c r="G3633" t="s">
        <v>58</v>
      </c>
      <c r="H3633" t="s">
        <v>1870</v>
      </c>
      <c r="I3633" t="s">
        <v>2000</v>
      </c>
      <c r="J3633" t="s">
        <v>1997</v>
      </c>
      <c r="K3633" t="s">
        <v>1906</v>
      </c>
      <c r="L3633" t="s">
        <v>1889</v>
      </c>
      <c r="M3633">
        <v>1</v>
      </c>
      <c r="N3633" s="3">
        <v>89</v>
      </c>
      <c r="O3633" s="3">
        <v>48</v>
      </c>
      <c r="P3633" s="4">
        <v>0.05</v>
      </c>
      <c r="Q3633" s="3">
        <v>84.55</v>
      </c>
      <c r="R3633" s="3">
        <v>48</v>
      </c>
      <c r="S3633" s="3">
        <v>36.549999999999997</v>
      </c>
      <c r="T3633" t="s">
        <v>1954</v>
      </c>
      <c r="U3633" t="s">
        <v>72</v>
      </c>
    </row>
    <row r="3634" spans="1:21" x14ac:dyDescent="0.35">
      <c r="A3634" t="s">
        <v>6200</v>
      </c>
      <c r="B3634" s="2">
        <v>45560</v>
      </c>
      <c r="C3634">
        <v>9</v>
      </c>
      <c r="D3634">
        <v>2024</v>
      </c>
      <c r="F3634" t="s">
        <v>1514</v>
      </c>
      <c r="G3634" t="s">
        <v>2778</v>
      </c>
      <c r="H3634" t="s">
        <v>1873</v>
      </c>
      <c r="I3634" t="s">
        <v>2070</v>
      </c>
      <c r="J3634" t="s">
        <v>2034</v>
      </c>
      <c r="K3634" t="s">
        <v>1904</v>
      </c>
      <c r="L3634" t="s">
        <v>1889</v>
      </c>
      <c r="M3634">
        <v>1</v>
      </c>
      <c r="N3634" s="3">
        <v>149</v>
      </c>
      <c r="O3634" s="3">
        <v>91</v>
      </c>
      <c r="P3634" s="4">
        <v>0.05</v>
      </c>
      <c r="Q3634" s="3">
        <v>141.55000000000001</v>
      </c>
      <c r="R3634" s="3">
        <v>91</v>
      </c>
      <c r="S3634" s="3">
        <v>50.55</v>
      </c>
      <c r="T3634" t="s">
        <v>1954</v>
      </c>
      <c r="U3634" t="s">
        <v>72</v>
      </c>
    </row>
    <row r="3635" spans="1:21" x14ac:dyDescent="0.35">
      <c r="A3635" t="s">
        <v>6201</v>
      </c>
      <c r="B3635" s="2">
        <v>45560</v>
      </c>
      <c r="C3635">
        <v>9</v>
      </c>
      <c r="D3635">
        <v>2024</v>
      </c>
      <c r="F3635" t="s">
        <v>1066</v>
      </c>
      <c r="G3635" t="s">
        <v>2050</v>
      </c>
      <c r="H3635" t="s">
        <v>1863</v>
      </c>
      <c r="I3635" t="s">
        <v>2051</v>
      </c>
      <c r="J3635" t="s">
        <v>1953</v>
      </c>
      <c r="K3635" t="s">
        <v>1905</v>
      </c>
      <c r="L3635" t="s">
        <v>1888</v>
      </c>
      <c r="M3635">
        <v>1</v>
      </c>
      <c r="N3635" s="3">
        <v>120</v>
      </c>
      <c r="O3635" s="3">
        <v>63</v>
      </c>
      <c r="P3635" s="4">
        <v>0.15</v>
      </c>
      <c r="Q3635" s="3">
        <v>102</v>
      </c>
      <c r="R3635" s="3">
        <v>63</v>
      </c>
      <c r="S3635" s="3">
        <v>39</v>
      </c>
      <c r="T3635" t="s">
        <v>1954</v>
      </c>
      <c r="U3635" t="s">
        <v>72</v>
      </c>
    </row>
    <row r="3636" spans="1:21" x14ac:dyDescent="0.35">
      <c r="A3636" t="s">
        <v>6202</v>
      </c>
      <c r="B3636" s="2">
        <v>45560</v>
      </c>
      <c r="C3636">
        <v>9</v>
      </c>
      <c r="D3636">
        <v>2024</v>
      </c>
      <c r="F3636" t="s">
        <v>164</v>
      </c>
      <c r="G3636" t="s">
        <v>2588</v>
      </c>
      <c r="H3636" t="s">
        <v>1863</v>
      </c>
      <c r="I3636" t="s">
        <v>2056</v>
      </c>
      <c r="J3636" t="s">
        <v>2064</v>
      </c>
      <c r="K3636" t="s">
        <v>1922</v>
      </c>
      <c r="L3636" t="s">
        <v>1887</v>
      </c>
      <c r="M3636">
        <v>1</v>
      </c>
      <c r="N3636" s="3">
        <v>32</v>
      </c>
      <c r="O3636" s="3">
        <v>14</v>
      </c>
      <c r="P3636" s="4">
        <v>0.1</v>
      </c>
      <c r="Q3636" s="3">
        <v>28.8</v>
      </c>
      <c r="R3636" s="3">
        <v>14</v>
      </c>
      <c r="S3636" s="3">
        <v>14.8</v>
      </c>
      <c r="T3636" t="s">
        <v>1954</v>
      </c>
      <c r="U3636" t="s">
        <v>72</v>
      </c>
    </row>
    <row r="3637" spans="1:21" x14ac:dyDescent="0.35">
      <c r="A3637" t="s">
        <v>6203</v>
      </c>
      <c r="B3637" s="2">
        <v>45560</v>
      </c>
      <c r="C3637">
        <v>9</v>
      </c>
      <c r="D3637">
        <v>2024</v>
      </c>
      <c r="F3637" t="s">
        <v>715</v>
      </c>
      <c r="G3637" t="s">
        <v>2284</v>
      </c>
      <c r="H3637" t="s">
        <v>1870</v>
      </c>
      <c r="I3637" t="s">
        <v>2060</v>
      </c>
      <c r="J3637" t="s">
        <v>2026</v>
      </c>
      <c r="K3637" t="s">
        <v>1919</v>
      </c>
      <c r="L3637" t="s">
        <v>1887</v>
      </c>
      <c r="M3637">
        <v>4</v>
      </c>
      <c r="N3637" s="3">
        <v>85</v>
      </c>
      <c r="O3637" s="3">
        <v>44</v>
      </c>
      <c r="P3637" s="4">
        <v>0.05</v>
      </c>
      <c r="Q3637" s="3">
        <v>323</v>
      </c>
      <c r="R3637" s="3">
        <v>176</v>
      </c>
      <c r="S3637" s="3">
        <v>147</v>
      </c>
      <c r="T3637" t="s">
        <v>1954</v>
      </c>
      <c r="U3637" t="s">
        <v>72</v>
      </c>
    </row>
    <row r="3638" spans="1:21" x14ac:dyDescent="0.35">
      <c r="A3638" t="s">
        <v>6204</v>
      </c>
      <c r="B3638" s="2">
        <v>45560</v>
      </c>
      <c r="C3638">
        <v>9</v>
      </c>
      <c r="D3638">
        <v>2024</v>
      </c>
      <c r="F3638" t="s">
        <v>1556</v>
      </c>
      <c r="G3638" t="s">
        <v>2506</v>
      </c>
      <c r="H3638" t="s">
        <v>1872</v>
      </c>
      <c r="I3638" t="s">
        <v>1986</v>
      </c>
      <c r="J3638" t="s">
        <v>1971</v>
      </c>
      <c r="K3638" t="s">
        <v>1920</v>
      </c>
      <c r="L3638" t="s">
        <v>1886</v>
      </c>
      <c r="M3638">
        <v>1</v>
      </c>
      <c r="N3638" s="3">
        <v>45</v>
      </c>
      <c r="O3638" s="3">
        <v>19</v>
      </c>
      <c r="P3638" s="4">
        <v>0</v>
      </c>
      <c r="Q3638" s="3">
        <v>45</v>
      </c>
      <c r="R3638" s="3">
        <v>19</v>
      </c>
      <c r="S3638" s="3">
        <v>26</v>
      </c>
      <c r="T3638" t="s">
        <v>1954</v>
      </c>
      <c r="U3638" t="s">
        <v>72</v>
      </c>
    </row>
    <row r="3639" spans="1:21" x14ac:dyDescent="0.35">
      <c r="A3639" t="s">
        <v>6205</v>
      </c>
      <c r="B3639" s="2">
        <v>45560</v>
      </c>
      <c r="C3639">
        <v>9</v>
      </c>
      <c r="D3639">
        <v>2024</v>
      </c>
      <c r="F3639" t="s">
        <v>396</v>
      </c>
      <c r="G3639" t="s">
        <v>2752</v>
      </c>
      <c r="H3639" t="s">
        <v>1863</v>
      </c>
      <c r="I3639" t="s">
        <v>1952</v>
      </c>
      <c r="J3639" t="s">
        <v>2011</v>
      </c>
      <c r="K3639" t="s">
        <v>1927</v>
      </c>
      <c r="L3639" t="s">
        <v>1885</v>
      </c>
      <c r="M3639">
        <v>1</v>
      </c>
      <c r="N3639" s="3">
        <v>24</v>
      </c>
      <c r="O3639" s="3">
        <v>10</v>
      </c>
      <c r="P3639" s="4">
        <v>0</v>
      </c>
      <c r="Q3639" s="3">
        <v>24</v>
      </c>
      <c r="R3639" s="3">
        <v>10</v>
      </c>
      <c r="S3639" s="3">
        <v>14</v>
      </c>
      <c r="T3639" t="s">
        <v>1954</v>
      </c>
      <c r="U3639" t="s">
        <v>72</v>
      </c>
    </row>
    <row r="3640" spans="1:21" x14ac:dyDescent="0.35">
      <c r="A3640" t="s">
        <v>6206</v>
      </c>
      <c r="B3640" s="2">
        <v>45560</v>
      </c>
      <c r="C3640">
        <v>9</v>
      </c>
      <c r="D3640">
        <v>2024</v>
      </c>
      <c r="F3640" t="s">
        <v>795</v>
      </c>
      <c r="G3640" t="s">
        <v>2652</v>
      </c>
      <c r="H3640" t="s">
        <v>1872</v>
      </c>
      <c r="I3640" t="s">
        <v>2076</v>
      </c>
      <c r="J3640" t="s">
        <v>2120</v>
      </c>
      <c r="K3640" t="s">
        <v>1926</v>
      </c>
      <c r="L3640" t="s">
        <v>1885</v>
      </c>
      <c r="M3640">
        <v>2</v>
      </c>
      <c r="N3640" s="3">
        <v>28</v>
      </c>
      <c r="O3640" s="3">
        <v>13</v>
      </c>
      <c r="P3640" s="4">
        <v>0.1</v>
      </c>
      <c r="Q3640" s="3">
        <v>50.4</v>
      </c>
      <c r="R3640" s="3">
        <v>26</v>
      </c>
      <c r="S3640" s="3">
        <v>24.4</v>
      </c>
      <c r="T3640" t="s">
        <v>1954</v>
      </c>
      <c r="U3640" t="s">
        <v>71</v>
      </c>
    </row>
    <row r="3641" spans="1:21" x14ac:dyDescent="0.35">
      <c r="A3641" t="s">
        <v>6207</v>
      </c>
      <c r="B3641" s="2">
        <v>45560</v>
      </c>
      <c r="C3641">
        <v>9</v>
      </c>
      <c r="D3641">
        <v>2024</v>
      </c>
      <c r="F3641" t="s">
        <v>181</v>
      </c>
      <c r="G3641" t="s">
        <v>2244</v>
      </c>
      <c r="H3641" t="s">
        <v>1868</v>
      </c>
      <c r="I3641" t="s">
        <v>2014</v>
      </c>
      <c r="J3641" t="s">
        <v>1956</v>
      </c>
      <c r="K3641" t="s">
        <v>1909</v>
      </c>
      <c r="L3641" t="s">
        <v>1887</v>
      </c>
      <c r="M3641">
        <v>1</v>
      </c>
      <c r="N3641" s="3">
        <v>95</v>
      </c>
      <c r="O3641" s="3">
        <v>54</v>
      </c>
      <c r="P3641" s="4">
        <v>0.1</v>
      </c>
      <c r="Q3641" s="3">
        <v>85.5</v>
      </c>
      <c r="R3641" s="3">
        <v>54</v>
      </c>
      <c r="S3641" s="3">
        <v>31.5</v>
      </c>
      <c r="T3641" t="s">
        <v>1954</v>
      </c>
      <c r="U3641" t="s">
        <v>72</v>
      </c>
    </row>
    <row r="3642" spans="1:21" x14ac:dyDescent="0.35">
      <c r="A3642" t="s">
        <v>6208</v>
      </c>
      <c r="B3642" s="2">
        <v>45560</v>
      </c>
      <c r="C3642">
        <v>9</v>
      </c>
      <c r="D3642">
        <v>2024</v>
      </c>
      <c r="F3642" t="s">
        <v>415</v>
      </c>
      <c r="G3642" t="s">
        <v>2185</v>
      </c>
      <c r="H3642" t="s">
        <v>1863</v>
      </c>
      <c r="I3642" t="s">
        <v>2051</v>
      </c>
      <c r="J3642" t="s">
        <v>1967</v>
      </c>
      <c r="K3642" t="s">
        <v>1913</v>
      </c>
      <c r="L3642" t="s">
        <v>1888</v>
      </c>
      <c r="M3642">
        <v>4</v>
      </c>
      <c r="N3642" s="3">
        <v>78</v>
      </c>
      <c r="O3642" s="3">
        <v>39</v>
      </c>
      <c r="P3642" s="4">
        <v>0</v>
      </c>
      <c r="Q3642" s="3">
        <v>312</v>
      </c>
      <c r="R3642" s="3">
        <v>156</v>
      </c>
      <c r="S3642" s="3">
        <v>156</v>
      </c>
      <c r="T3642" t="s">
        <v>1954</v>
      </c>
      <c r="U3642" t="s">
        <v>72</v>
      </c>
    </row>
    <row r="3643" spans="1:21" x14ac:dyDescent="0.35">
      <c r="A3643" t="s">
        <v>6209</v>
      </c>
      <c r="B3643" s="2">
        <v>45560</v>
      </c>
      <c r="C3643">
        <v>9</v>
      </c>
      <c r="D3643">
        <v>2024</v>
      </c>
      <c r="F3643" t="s">
        <v>475</v>
      </c>
      <c r="G3643" t="s">
        <v>2846</v>
      </c>
      <c r="H3643" t="s">
        <v>1871</v>
      </c>
      <c r="I3643" t="s">
        <v>2144</v>
      </c>
      <c r="J3643" t="s">
        <v>1967</v>
      </c>
      <c r="K3643" t="s">
        <v>1913</v>
      </c>
      <c r="L3643" t="s">
        <v>1888</v>
      </c>
      <c r="M3643">
        <v>1</v>
      </c>
      <c r="N3643" s="3">
        <v>78</v>
      </c>
      <c r="O3643" s="3">
        <v>39</v>
      </c>
      <c r="P3643" s="4">
        <v>0</v>
      </c>
      <c r="Q3643" s="3">
        <v>78</v>
      </c>
      <c r="R3643" s="3">
        <v>39</v>
      </c>
      <c r="S3643" s="3">
        <v>39</v>
      </c>
      <c r="T3643" t="s">
        <v>1954</v>
      </c>
      <c r="U3643" t="s">
        <v>72</v>
      </c>
    </row>
    <row r="3644" spans="1:21" x14ac:dyDescent="0.35">
      <c r="A3644" t="s">
        <v>6210</v>
      </c>
      <c r="B3644" s="2">
        <v>45560</v>
      </c>
      <c r="C3644">
        <v>9</v>
      </c>
      <c r="D3644">
        <v>2024</v>
      </c>
      <c r="F3644" t="s">
        <v>147</v>
      </c>
      <c r="G3644" t="s">
        <v>2322</v>
      </c>
      <c r="H3644" t="s">
        <v>1873</v>
      </c>
      <c r="I3644" t="s">
        <v>2323</v>
      </c>
      <c r="J3644" t="s">
        <v>1953</v>
      </c>
      <c r="K3644" t="s">
        <v>1905</v>
      </c>
      <c r="L3644" t="s">
        <v>1888</v>
      </c>
      <c r="M3644">
        <v>1</v>
      </c>
      <c r="N3644" s="3">
        <v>120</v>
      </c>
      <c r="O3644" s="3">
        <v>63</v>
      </c>
      <c r="P3644" s="4">
        <v>0.05</v>
      </c>
      <c r="Q3644" s="3">
        <v>114</v>
      </c>
      <c r="R3644" s="3">
        <v>63</v>
      </c>
      <c r="S3644" s="3">
        <v>51</v>
      </c>
      <c r="T3644" t="s">
        <v>1954</v>
      </c>
      <c r="U3644" t="s">
        <v>72</v>
      </c>
    </row>
    <row r="3645" spans="1:21" x14ac:dyDescent="0.35">
      <c r="A3645" t="s">
        <v>6211</v>
      </c>
      <c r="B3645" s="2">
        <v>45560</v>
      </c>
      <c r="C3645">
        <v>9</v>
      </c>
      <c r="D3645">
        <v>2024</v>
      </c>
      <c r="F3645" t="s">
        <v>647</v>
      </c>
      <c r="G3645" t="s">
        <v>2316</v>
      </c>
      <c r="H3645" t="s">
        <v>1863</v>
      </c>
      <c r="I3645" t="s">
        <v>2033</v>
      </c>
      <c r="J3645" t="s">
        <v>1978</v>
      </c>
      <c r="K3645" t="s">
        <v>1916</v>
      </c>
      <c r="L3645" t="s">
        <v>1887</v>
      </c>
      <c r="M3645">
        <v>1</v>
      </c>
      <c r="N3645" s="3">
        <v>79</v>
      </c>
      <c r="O3645" s="3">
        <v>42</v>
      </c>
      <c r="P3645" s="4">
        <v>0.15</v>
      </c>
      <c r="Q3645" s="3">
        <v>67.150000000000006</v>
      </c>
      <c r="R3645" s="3">
        <v>42</v>
      </c>
      <c r="S3645" s="3">
        <v>25.15</v>
      </c>
      <c r="T3645" t="s">
        <v>1954</v>
      </c>
      <c r="U3645" t="s">
        <v>72</v>
      </c>
    </row>
    <row r="3646" spans="1:21" x14ac:dyDescent="0.35">
      <c r="A3646" t="s">
        <v>6212</v>
      </c>
      <c r="B3646" s="2">
        <v>45560</v>
      </c>
      <c r="C3646">
        <v>9</v>
      </c>
      <c r="D3646">
        <v>2024</v>
      </c>
      <c r="F3646" t="s">
        <v>375</v>
      </c>
      <c r="G3646" t="s">
        <v>2339</v>
      </c>
      <c r="H3646" t="s">
        <v>1864</v>
      </c>
      <c r="I3646" t="s">
        <v>2044</v>
      </c>
      <c r="J3646" t="s">
        <v>1997</v>
      </c>
      <c r="K3646" t="s">
        <v>1906</v>
      </c>
      <c r="L3646" t="s">
        <v>1889</v>
      </c>
      <c r="M3646">
        <v>1</v>
      </c>
      <c r="N3646" s="3">
        <v>89</v>
      </c>
      <c r="O3646" s="3">
        <v>48</v>
      </c>
      <c r="P3646" s="4">
        <v>0.1</v>
      </c>
      <c r="Q3646" s="3">
        <v>80.099999999999994</v>
      </c>
      <c r="R3646" s="3">
        <v>48</v>
      </c>
      <c r="S3646" s="3">
        <v>32.1</v>
      </c>
      <c r="T3646" t="s">
        <v>1954</v>
      </c>
      <c r="U3646" t="s">
        <v>72</v>
      </c>
    </row>
    <row r="3647" spans="1:21" x14ac:dyDescent="0.35">
      <c r="A3647" t="s">
        <v>6213</v>
      </c>
      <c r="B3647" s="2">
        <v>45561</v>
      </c>
      <c r="C3647">
        <v>9</v>
      </c>
      <c r="D3647">
        <v>2024</v>
      </c>
      <c r="F3647" t="s">
        <v>80</v>
      </c>
      <c r="G3647" t="s">
        <v>3919</v>
      </c>
      <c r="H3647" t="s">
        <v>1864</v>
      </c>
      <c r="I3647" t="s">
        <v>2044</v>
      </c>
      <c r="J3647" t="s">
        <v>1963</v>
      </c>
      <c r="K3647" t="s">
        <v>1907</v>
      </c>
      <c r="L3647" t="s">
        <v>1890</v>
      </c>
      <c r="M3647">
        <v>1</v>
      </c>
      <c r="N3647" s="3">
        <v>119</v>
      </c>
      <c r="O3647" s="3">
        <v>72</v>
      </c>
      <c r="P3647" s="4">
        <v>0</v>
      </c>
      <c r="Q3647" s="3">
        <v>119</v>
      </c>
      <c r="R3647" s="3">
        <v>72</v>
      </c>
      <c r="S3647" s="3">
        <v>47</v>
      </c>
      <c r="T3647" t="s">
        <v>1954</v>
      </c>
      <c r="U3647" t="s">
        <v>72</v>
      </c>
    </row>
    <row r="3648" spans="1:21" x14ac:dyDescent="0.35">
      <c r="A3648" t="s">
        <v>6214</v>
      </c>
      <c r="B3648" s="2">
        <v>45561</v>
      </c>
      <c r="C3648">
        <v>9</v>
      </c>
      <c r="D3648">
        <v>2024</v>
      </c>
      <c r="F3648" t="s">
        <v>1129</v>
      </c>
      <c r="G3648" t="s">
        <v>2025</v>
      </c>
      <c r="H3648" t="s">
        <v>1866</v>
      </c>
      <c r="I3648" t="s">
        <v>1866</v>
      </c>
      <c r="J3648" t="s">
        <v>1963</v>
      </c>
      <c r="K3648" t="s">
        <v>1907</v>
      </c>
      <c r="L3648" t="s">
        <v>1890</v>
      </c>
      <c r="M3648">
        <v>1</v>
      </c>
      <c r="N3648" s="3">
        <v>119</v>
      </c>
      <c r="O3648" s="3">
        <v>72</v>
      </c>
      <c r="P3648" s="4">
        <v>0</v>
      </c>
      <c r="Q3648" s="3">
        <v>119</v>
      </c>
      <c r="R3648" s="3">
        <v>72</v>
      </c>
      <c r="S3648" s="3">
        <v>47</v>
      </c>
      <c r="T3648" t="s">
        <v>1954</v>
      </c>
      <c r="U3648" t="s">
        <v>72</v>
      </c>
    </row>
    <row r="3649" spans="1:21" x14ac:dyDescent="0.35">
      <c r="A3649" t="s">
        <v>6215</v>
      </c>
      <c r="B3649" s="2">
        <v>45561</v>
      </c>
      <c r="C3649">
        <v>9</v>
      </c>
      <c r="D3649">
        <v>2024</v>
      </c>
      <c r="F3649" t="s">
        <v>80</v>
      </c>
      <c r="G3649" t="s">
        <v>3919</v>
      </c>
      <c r="H3649" t="s">
        <v>1864</v>
      </c>
      <c r="I3649" t="s">
        <v>2044</v>
      </c>
      <c r="J3649" t="s">
        <v>1960</v>
      </c>
      <c r="K3649" t="s">
        <v>1924</v>
      </c>
      <c r="L3649" t="s">
        <v>1885</v>
      </c>
      <c r="M3649">
        <v>3</v>
      </c>
      <c r="N3649" s="3">
        <v>42</v>
      </c>
      <c r="O3649" s="3">
        <v>20</v>
      </c>
      <c r="P3649" s="4">
        <v>0.1</v>
      </c>
      <c r="Q3649" s="3">
        <v>113.4</v>
      </c>
      <c r="R3649" s="3">
        <v>60</v>
      </c>
      <c r="S3649" s="3">
        <v>53.4</v>
      </c>
      <c r="T3649" t="s">
        <v>1954</v>
      </c>
      <c r="U3649" t="s">
        <v>72</v>
      </c>
    </row>
    <row r="3650" spans="1:21" x14ac:dyDescent="0.35">
      <c r="A3650" t="s">
        <v>6216</v>
      </c>
      <c r="B3650" s="2">
        <v>45561</v>
      </c>
      <c r="C3650">
        <v>9</v>
      </c>
      <c r="D3650">
        <v>2024</v>
      </c>
      <c r="F3650" t="s">
        <v>440</v>
      </c>
      <c r="G3650" t="s">
        <v>2908</v>
      </c>
      <c r="H3650" t="s">
        <v>1874</v>
      </c>
      <c r="I3650" t="s">
        <v>2041</v>
      </c>
      <c r="J3650" t="s">
        <v>2183</v>
      </c>
      <c r="K3650" t="s">
        <v>1917</v>
      </c>
      <c r="L3650" t="s">
        <v>1886</v>
      </c>
      <c r="M3650">
        <v>2</v>
      </c>
      <c r="N3650" s="3">
        <v>72</v>
      </c>
      <c r="O3650" s="3">
        <v>34</v>
      </c>
      <c r="P3650" s="4">
        <v>0.1</v>
      </c>
      <c r="Q3650" s="3">
        <v>129.6</v>
      </c>
      <c r="R3650" s="3">
        <v>68</v>
      </c>
      <c r="S3650" s="3">
        <v>61.6</v>
      </c>
      <c r="T3650" t="s">
        <v>1954</v>
      </c>
      <c r="U3650" t="s">
        <v>72</v>
      </c>
    </row>
    <row r="3651" spans="1:21" x14ac:dyDescent="0.35">
      <c r="A3651" t="s">
        <v>6217</v>
      </c>
      <c r="B3651" s="2">
        <v>45561</v>
      </c>
      <c r="C3651">
        <v>9</v>
      </c>
      <c r="D3651">
        <v>2024</v>
      </c>
      <c r="F3651" t="s">
        <v>1129</v>
      </c>
      <c r="G3651" t="s">
        <v>2025</v>
      </c>
      <c r="H3651" t="s">
        <v>1866</v>
      </c>
      <c r="I3651" t="s">
        <v>1866</v>
      </c>
      <c r="J3651" t="s">
        <v>1967</v>
      </c>
      <c r="K3651" t="s">
        <v>1913</v>
      </c>
      <c r="L3651" t="s">
        <v>1888</v>
      </c>
      <c r="M3651">
        <v>1</v>
      </c>
      <c r="N3651" s="3">
        <v>78</v>
      </c>
      <c r="O3651" s="3">
        <v>39</v>
      </c>
      <c r="P3651" s="4">
        <v>0.1</v>
      </c>
      <c r="Q3651" s="3">
        <v>70.2</v>
      </c>
      <c r="R3651" s="3">
        <v>39</v>
      </c>
      <c r="S3651" s="3">
        <v>31.2</v>
      </c>
      <c r="T3651" t="s">
        <v>1954</v>
      </c>
      <c r="U3651" t="s">
        <v>72</v>
      </c>
    </row>
    <row r="3652" spans="1:21" x14ac:dyDescent="0.35">
      <c r="A3652" t="s">
        <v>6218</v>
      </c>
      <c r="B3652" s="2">
        <v>45561</v>
      </c>
      <c r="C3652">
        <v>9</v>
      </c>
      <c r="D3652">
        <v>2024</v>
      </c>
      <c r="F3652" t="s">
        <v>712</v>
      </c>
      <c r="G3652" t="s">
        <v>4962</v>
      </c>
      <c r="H3652" t="s">
        <v>1869</v>
      </c>
      <c r="I3652" t="s">
        <v>2157</v>
      </c>
      <c r="J3652" t="s">
        <v>1997</v>
      </c>
      <c r="K3652" t="s">
        <v>1906</v>
      </c>
      <c r="L3652" t="s">
        <v>1889</v>
      </c>
      <c r="M3652">
        <v>1</v>
      </c>
      <c r="N3652" s="3">
        <v>89</v>
      </c>
      <c r="O3652" s="3">
        <v>48</v>
      </c>
      <c r="P3652" s="4">
        <v>0.15</v>
      </c>
      <c r="Q3652" s="3">
        <v>75.650000000000006</v>
      </c>
      <c r="R3652" s="3">
        <v>48</v>
      </c>
      <c r="S3652" s="3">
        <v>27.65</v>
      </c>
      <c r="T3652" t="s">
        <v>1954</v>
      </c>
      <c r="U3652" t="s">
        <v>72</v>
      </c>
    </row>
    <row r="3653" spans="1:21" x14ac:dyDescent="0.35">
      <c r="A3653" t="s">
        <v>6219</v>
      </c>
      <c r="B3653" s="2">
        <v>45561</v>
      </c>
      <c r="C3653">
        <v>9</v>
      </c>
      <c r="D3653">
        <v>2024</v>
      </c>
      <c r="F3653" t="s">
        <v>1692</v>
      </c>
      <c r="G3653" t="s">
        <v>3147</v>
      </c>
      <c r="H3653" t="s">
        <v>1868</v>
      </c>
      <c r="I3653" t="s">
        <v>2022</v>
      </c>
      <c r="J3653" t="s">
        <v>1978</v>
      </c>
      <c r="K3653" t="s">
        <v>1916</v>
      </c>
      <c r="L3653" t="s">
        <v>1887</v>
      </c>
      <c r="M3653">
        <v>2</v>
      </c>
      <c r="N3653" s="3">
        <v>79</v>
      </c>
      <c r="O3653" s="3">
        <v>42</v>
      </c>
      <c r="P3653" s="4">
        <v>0</v>
      </c>
      <c r="Q3653" s="3">
        <v>158</v>
      </c>
      <c r="R3653" s="3">
        <v>84</v>
      </c>
      <c r="S3653" s="3">
        <v>74</v>
      </c>
      <c r="T3653" t="s">
        <v>1954</v>
      </c>
      <c r="U3653" t="s">
        <v>72</v>
      </c>
    </row>
    <row r="3654" spans="1:21" x14ac:dyDescent="0.35">
      <c r="A3654" t="s">
        <v>6220</v>
      </c>
      <c r="B3654" s="2">
        <v>45561</v>
      </c>
      <c r="C3654">
        <v>9</v>
      </c>
      <c r="D3654">
        <v>2024</v>
      </c>
      <c r="F3654" t="s">
        <v>1339</v>
      </c>
      <c r="G3654" t="s">
        <v>3092</v>
      </c>
      <c r="H3654" t="s">
        <v>1871</v>
      </c>
      <c r="I3654" t="s">
        <v>2144</v>
      </c>
      <c r="J3654" t="s">
        <v>2120</v>
      </c>
      <c r="K3654" t="s">
        <v>1926</v>
      </c>
      <c r="L3654" t="s">
        <v>1885</v>
      </c>
      <c r="M3654">
        <v>1</v>
      </c>
      <c r="N3654" s="3">
        <v>28</v>
      </c>
      <c r="O3654" s="3">
        <v>13</v>
      </c>
      <c r="P3654" s="4">
        <v>0</v>
      </c>
      <c r="Q3654" s="3">
        <v>28</v>
      </c>
      <c r="R3654" s="3">
        <v>13</v>
      </c>
      <c r="S3654" s="3">
        <v>15</v>
      </c>
      <c r="T3654" t="s">
        <v>1954</v>
      </c>
      <c r="U3654" t="s">
        <v>72</v>
      </c>
    </row>
    <row r="3655" spans="1:21" x14ac:dyDescent="0.35">
      <c r="A3655" t="s">
        <v>6221</v>
      </c>
      <c r="B3655" s="2">
        <v>45561</v>
      </c>
      <c r="C3655">
        <v>9</v>
      </c>
      <c r="D3655">
        <v>2024</v>
      </c>
      <c r="F3655" t="s">
        <v>322</v>
      </c>
      <c r="G3655" t="s">
        <v>2646</v>
      </c>
      <c r="H3655" t="s">
        <v>1868</v>
      </c>
      <c r="I3655" t="s">
        <v>2113</v>
      </c>
      <c r="J3655" t="s">
        <v>1967</v>
      </c>
      <c r="K3655" t="s">
        <v>1913</v>
      </c>
      <c r="L3655" t="s">
        <v>1888</v>
      </c>
      <c r="M3655">
        <v>1</v>
      </c>
      <c r="N3655" s="3">
        <v>78</v>
      </c>
      <c r="O3655" s="3">
        <v>39</v>
      </c>
      <c r="P3655" s="4">
        <v>0</v>
      </c>
      <c r="Q3655" s="3">
        <v>78</v>
      </c>
      <c r="R3655" s="3">
        <v>39</v>
      </c>
      <c r="S3655" s="3">
        <v>39</v>
      </c>
      <c r="T3655" t="s">
        <v>1954</v>
      </c>
      <c r="U3655" t="s">
        <v>71</v>
      </c>
    </row>
    <row r="3656" spans="1:21" x14ac:dyDescent="0.35">
      <c r="A3656" t="s">
        <v>6222</v>
      </c>
      <c r="B3656" s="2">
        <v>45561</v>
      </c>
      <c r="C3656">
        <v>9</v>
      </c>
      <c r="D3656">
        <v>2024</v>
      </c>
      <c r="F3656" t="s">
        <v>1041</v>
      </c>
      <c r="G3656" t="s">
        <v>3520</v>
      </c>
      <c r="H3656" t="s">
        <v>1873</v>
      </c>
      <c r="I3656" t="s">
        <v>2070</v>
      </c>
      <c r="J3656" t="s">
        <v>2061</v>
      </c>
      <c r="K3656" t="s">
        <v>1923</v>
      </c>
      <c r="L3656" t="s">
        <v>1888</v>
      </c>
      <c r="M3656">
        <v>2</v>
      </c>
      <c r="N3656" s="3">
        <v>25</v>
      </c>
      <c r="O3656" s="3">
        <v>11</v>
      </c>
      <c r="P3656" s="4">
        <v>0.15</v>
      </c>
      <c r="Q3656" s="3">
        <v>42.5</v>
      </c>
      <c r="R3656" s="3">
        <v>22</v>
      </c>
      <c r="S3656" s="3">
        <v>20.5</v>
      </c>
      <c r="T3656" t="s">
        <v>1954</v>
      </c>
      <c r="U3656" t="s">
        <v>72</v>
      </c>
    </row>
    <row r="3657" spans="1:21" x14ac:dyDescent="0.35">
      <c r="A3657" t="s">
        <v>6223</v>
      </c>
      <c r="B3657" s="2">
        <v>45561</v>
      </c>
      <c r="C3657">
        <v>9</v>
      </c>
      <c r="D3657">
        <v>2024</v>
      </c>
      <c r="F3657" t="s">
        <v>372</v>
      </c>
      <c r="G3657" t="s">
        <v>2473</v>
      </c>
      <c r="H3657" t="s">
        <v>1875</v>
      </c>
      <c r="I3657" t="s">
        <v>1996</v>
      </c>
      <c r="J3657" t="s">
        <v>2001</v>
      </c>
      <c r="K3657" t="s">
        <v>1911</v>
      </c>
      <c r="L3657" t="s">
        <v>1886</v>
      </c>
      <c r="M3657">
        <v>1</v>
      </c>
      <c r="N3657" s="3">
        <v>58</v>
      </c>
      <c r="O3657" s="3">
        <v>25</v>
      </c>
      <c r="P3657" s="4">
        <v>0.15</v>
      </c>
      <c r="Q3657" s="3">
        <v>49.3</v>
      </c>
      <c r="R3657" s="3">
        <v>25</v>
      </c>
      <c r="S3657" s="3">
        <v>24.3</v>
      </c>
      <c r="T3657" t="s">
        <v>1954</v>
      </c>
      <c r="U3657" t="s">
        <v>72</v>
      </c>
    </row>
    <row r="3658" spans="1:21" x14ac:dyDescent="0.35">
      <c r="A3658" t="s">
        <v>6224</v>
      </c>
      <c r="B3658" s="2">
        <v>45561</v>
      </c>
      <c r="C3658">
        <v>9</v>
      </c>
      <c r="D3658">
        <v>2024</v>
      </c>
      <c r="F3658" t="s">
        <v>1339</v>
      </c>
      <c r="G3658" t="s">
        <v>3092</v>
      </c>
      <c r="H3658" t="s">
        <v>1871</v>
      </c>
      <c r="J3658" t="s">
        <v>1991</v>
      </c>
      <c r="K3658" t="s">
        <v>1925</v>
      </c>
      <c r="L3658" t="s">
        <v>1885</v>
      </c>
      <c r="M3658">
        <v>2</v>
      </c>
      <c r="N3658" s="3">
        <v>35</v>
      </c>
      <c r="O3658" s="3">
        <v>16</v>
      </c>
      <c r="P3658" s="4">
        <v>0</v>
      </c>
      <c r="Q3658" s="3">
        <v>70</v>
      </c>
      <c r="R3658" s="3">
        <v>32</v>
      </c>
      <c r="S3658" s="3">
        <v>38</v>
      </c>
      <c r="T3658" t="s">
        <v>1954</v>
      </c>
      <c r="U3658" t="s">
        <v>72</v>
      </c>
    </row>
    <row r="3659" spans="1:21" x14ac:dyDescent="0.35">
      <c r="A3659" t="s">
        <v>6225</v>
      </c>
      <c r="B3659" s="2">
        <v>45561</v>
      </c>
      <c r="C3659">
        <v>9</v>
      </c>
      <c r="D3659">
        <v>2024</v>
      </c>
      <c r="F3659" t="s">
        <v>383</v>
      </c>
      <c r="G3659" t="s">
        <v>2414</v>
      </c>
      <c r="H3659" t="s">
        <v>1866</v>
      </c>
      <c r="I3659" t="s">
        <v>1866</v>
      </c>
      <c r="J3659" t="s">
        <v>2015</v>
      </c>
      <c r="K3659" t="s">
        <v>1914</v>
      </c>
      <c r="L3659" t="s">
        <v>1888</v>
      </c>
      <c r="M3659">
        <v>2</v>
      </c>
      <c r="N3659" s="3">
        <v>65</v>
      </c>
      <c r="O3659" s="3">
        <v>32</v>
      </c>
      <c r="P3659" s="4">
        <v>0.15</v>
      </c>
      <c r="Q3659" s="3">
        <v>110.5</v>
      </c>
      <c r="R3659" s="3">
        <v>64</v>
      </c>
      <c r="S3659" s="3">
        <v>46.5</v>
      </c>
      <c r="T3659" t="s">
        <v>1954</v>
      </c>
      <c r="U3659" t="s">
        <v>72</v>
      </c>
    </row>
    <row r="3660" spans="1:21" x14ac:dyDescent="0.35">
      <c r="A3660" t="s">
        <v>6226</v>
      </c>
      <c r="B3660" s="2">
        <v>45561</v>
      </c>
      <c r="C3660">
        <v>9</v>
      </c>
      <c r="D3660">
        <v>2024</v>
      </c>
      <c r="F3660" t="s">
        <v>1323</v>
      </c>
      <c r="G3660" t="s">
        <v>4944</v>
      </c>
      <c r="H3660" t="s">
        <v>1868</v>
      </c>
      <c r="I3660" t="s">
        <v>2113</v>
      </c>
      <c r="J3660" t="s">
        <v>2061</v>
      </c>
      <c r="K3660" t="s">
        <v>1923</v>
      </c>
      <c r="L3660" t="s">
        <v>1888</v>
      </c>
      <c r="M3660">
        <v>1</v>
      </c>
      <c r="N3660" s="3">
        <v>25</v>
      </c>
      <c r="O3660" s="3">
        <v>11</v>
      </c>
      <c r="P3660" s="4">
        <v>0.05</v>
      </c>
      <c r="Q3660" s="3">
        <v>23.75</v>
      </c>
      <c r="R3660" s="3">
        <v>11</v>
      </c>
      <c r="S3660" s="3">
        <v>12.75</v>
      </c>
      <c r="T3660" t="s">
        <v>1954</v>
      </c>
      <c r="U3660" t="s">
        <v>72</v>
      </c>
    </row>
    <row r="3661" spans="1:21" x14ac:dyDescent="0.35">
      <c r="A3661" t="s">
        <v>6227</v>
      </c>
      <c r="B3661" s="2">
        <v>45561</v>
      </c>
      <c r="C3661">
        <v>9</v>
      </c>
      <c r="D3661">
        <v>2024</v>
      </c>
      <c r="F3661" t="s">
        <v>315</v>
      </c>
      <c r="G3661" t="s">
        <v>2419</v>
      </c>
      <c r="H3661" t="s">
        <v>1871</v>
      </c>
      <c r="I3661" t="s">
        <v>1966</v>
      </c>
      <c r="J3661" t="s">
        <v>2067</v>
      </c>
      <c r="K3661" t="s">
        <v>1918</v>
      </c>
      <c r="L3661" t="s">
        <v>1889</v>
      </c>
      <c r="M3661">
        <v>3</v>
      </c>
      <c r="N3661" s="3">
        <v>69</v>
      </c>
      <c r="O3661" s="3">
        <v>37</v>
      </c>
      <c r="P3661" s="4">
        <v>0</v>
      </c>
      <c r="Q3661" s="3">
        <v>207</v>
      </c>
      <c r="R3661" s="3">
        <v>111</v>
      </c>
      <c r="S3661" s="3">
        <v>96</v>
      </c>
      <c r="T3661" t="s">
        <v>1954</v>
      </c>
      <c r="U3661" t="s">
        <v>72</v>
      </c>
    </row>
    <row r="3662" spans="1:21" x14ac:dyDescent="0.35">
      <c r="A3662" t="s">
        <v>6228</v>
      </c>
      <c r="B3662" s="2">
        <v>45561</v>
      </c>
      <c r="C3662">
        <v>9</v>
      </c>
      <c r="D3662">
        <v>2024</v>
      </c>
      <c r="F3662" t="s">
        <v>970</v>
      </c>
      <c r="G3662" t="s">
        <v>2156</v>
      </c>
      <c r="H3662" t="s">
        <v>1869</v>
      </c>
      <c r="I3662" t="s">
        <v>2157</v>
      </c>
      <c r="J3662" t="s">
        <v>2034</v>
      </c>
      <c r="K3662" t="s">
        <v>1904</v>
      </c>
      <c r="L3662" t="s">
        <v>1889</v>
      </c>
      <c r="M3662">
        <v>1</v>
      </c>
      <c r="N3662" s="3">
        <v>149</v>
      </c>
      <c r="O3662" s="3">
        <v>91</v>
      </c>
      <c r="P3662" s="4">
        <v>0</v>
      </c>
      <c r="Q3662" s="3">
        <v>149</v>
      </c>
      <c r="R3662" s="3">
        <v>91</v>
      </c>
      <c r="S3662" s="3">
        <v>58</v>
      </c>
      <c r="T3662" t="s">
        <v>1954</v>
      </c>
      <c r="U3662" t="s">
        <v>72</v>
      </c>
    </row>
    <row r="3663" spans="1:21" x14ac:dyDescent="0.35">
      <c r="A3663" t="s">
        <v>6229</v>
      </c>
      <c r="B3663" s="2">
        <v>45561</v>
      </c>
      <c r="C3663">
        <v>9</v>
      </c>
      <c r="D3663">
        <v>2024</v>
      </c>
      <c r="F3663" t="s">
        <v>1714</v>
      </c>
      <c r="G3663" t="s">
        <v>3447</v>
      </c>
      <c r="H3663" t="s">
        <v>1864</v>
      </c>
      <c r="I3663" t="s">
        <v>2211</v>
      </c>
      <c r="J3663" t="s">
        <v>1997</v>
      </c>
      <c r="K3663" t="s">
        <v>1906</v>
      </c>
      <c r="L3663" t="s">
        <v>1889</v>
      </c>
      <c r="M3663">
        <v>2</v>
      </c>
      <c r="N3663" s="3">
        <v>89</v>
      </c>
      <c r="O3663" s="3">
        <v>48</v>
      </c>
      <c r="P3663" s="4">
        <v>0</v>
      </c>
      <c r="Q3663" s="3">
        <v>178</v>
      </c>
      <c r="R3663" s="3">
        <v>96</v>
      </c>
      <c r="S3663" s="3">
        <v>82</v>
      </c>
      <c r="T3663" t="s">
        <v>1954</v>
      </c>
      <c r="U3663" t="s">
        <v>72</v>
      </c>
    </row>
    <row r="3664" spans="1:21" x14ac:dyDescent="0.35">
      <c r="A3664" t="s">
        <v>6230</v>
      </c>
      <c r="B3664" s="2">
        <v>45561</v>
      </c>
      <c r="C3664">
        <v>9</v>
      </c>
      <c r="D3664">
        <v>2024</v>
      </c>
      <c r="F3664" t="s">
        <v>1714</v>
      </c>
      <c r="G3664" t="s">
        <v>3447</v>
      </c>
      <c r="H3664" t="s">
        <v>1864</v>
      </c>
      <c r="I3664" t="s">
        <v>2211</v>
      </c>
      <c r="J3664" t="s">
        <v>2026</v>
      </c>
      <c r="K3664" t="s">
        <v>1919</v>
      </c>
      <c r="L3664" t="s">
        <v>1887</v>
      </c>
      <c r="M3664">
        <v>1</v>
      </c>
      <c r="N3664" s="3">
        <v>85</v>
      </c>
      <c r="O3664" s="3">
        <v>44</v>
      </c>
      <c r="P3664" s="4">
        <v>0</v>
      </c>
      <c r="Q3664" s="3">
        <v>85</v>
      </c>
      <c r="R3664" s="3">
        <v>44</v>
      </c>
      <c r="S3664" s="3">
        <v>41</v>
      </c>
      <c r="T3664" t="s">
        <v>1954</v>
      </c>
      <c r="U3664" t="s">
        <v>72</v>
      </c>
    </row>
    <row r="3665" spans="1:21" x14ac:dyDescent="0.35">
      <c r="A3665" t="s">
        <v>6231</v>
      </c>
      <c r="B3665" s="2">
        <v>45561</v>
      </c>
      <c r="C3665">
        <v>9</v>
      </c>
      <c r="D3665">
        <v>2024</v>
      </c>
      <c r="F3665" t="s">
        <v>1809</v>
      </c>
      <c r="G3665" t="s">
        <v>2792</v>
      </c>
      <c r="H3665" t="s">
        <v>1870</v>
      </c>
      <c r="I3665" t="s">
        <v>2000</v>
      </c>
      <c r="J3665" t="s">
        <v>1997</v>
      </c>
      <c r="K3665" t="s">
        <v>1906</v>
      </c>
      <c r="L3665" t="s">
        <v>1889</v>
      </c>
      <c r="M3665">
        <v>1</v>
      </c>
      <c r="N3665" s="3">
        <v>89</v>
      </c>
      <c r="O3665" s="3">
        <v>48</v>
      </c>
      <c r="P3665" s="4">
        <v>0.1</v>
      </c>
      <c r="Q3665" s="3">
        <v>80.099999999999994</v>
      </c>
      <c r="R3665" s="3">
        <v>48</v>
      </c>
      <c r="S3665" s="3">
        <v>32.1</v>
      </c>
      <c r="T3665" t="s">
        <v>1954</v>
      </c>
      <c r="U3665" t="s">
        <v>71</v>
      </c>
    </row>
    <row r="3666" spans="1:21" x14ac:dyDescent="0.35">
      <c r="A3666" t="s">
        <v>6232</v>
      </c>
      <c r="B3666" s="2">
        <v>45561</v>
      </c>
      <c r="C3666">
        <v>9</v>
      </c>
      <c r="D3666">
        <v>2024</v>
      </c>
      <c r="F3666" t="s">
        <v>219</v>
      </c>
      <c r="G3666" t="s">
        <v>2595</v>
      </c>
      <c r="H3666" t="s">
        <v>1873</v>
      </c>
      <c r="I3666" t="s">
        <v>2395</v>
      </c>
      <c r="J3666" t="s">
        <v>2061</v>
      </c>
      <c r="K3666" t="s">
        <v>1923</v>
      </c>
      <c r="L3666" t="s">
        <v>1888</v>
      </c>
      <c r="M3666">
        <v>1</v>
      </c>
      <c r="N3666" s="3">
        <v>25</v>
      </c>
      <c r="O3666" s="3">
        <v>11</v>
      </c>
      <c r="P3666" s="4">
        <v>0</v>
      </c>
      <c r="Q3666" s="3">
        <v>25</v>
      </c>
      <c r="R3666" s="3">
        <v>11</v>
      </c>
      <c r="S3666" s="3">
        <v>14</v>
      </c>
      <c r="T3666" t="s">
        <v>1954</v>
      </c>
      <c r="U3666" t="s">
        <v>72</v>
      </c>
    </row>
    <row r="3667" spans="1:21" x14ac:dyDescent="0.35">
      <c r="A3667" t="s">
        <v>6233</v>
      </c>
      <c r="B3667" s="2">
        <v>45561</v>
      </c>
      <c r="C3667">
        <v>9</v>
      </c>
      <c r="D3667">
        <v>2024</v>
      </c>
      <c r="F3667" t="s">
        <v>1091</v>
      </c>
      <c r="G3667" t="s">
        <v>4896</v>
      </c>
      <c r="H3667" t="s">
        <v>1866</v>
      </c>
      <c r="I3667" t="s">
        <v>1866</v>
      </c>
      <c r="J3667" t="s">
        <v>1991</v>
      </c>
      <c r="K3667" t="s">
        <v>1925</v>
      </c>
      <c r="L3667" t="s">
        <v>1885</v>
      </c>
      <c r="M3667">
        <v>1</v>
      </c>
      <c r="N3667" s="3">
        <v>35</v>
      </c>
      <c r="O3667" s="3">
        <v>16</v>
      </c>
      <c r="P3667" s="4">
        <v>0.05</v>
      </c>
      <c r="Q3667" s="3">
        <v>33.25</v>
      </c>
      <c r="R3667" s="3">
        <v>16</v>
      </c>
      <c r="S3667" s="3">
        <v>17.25</v>
      </c>
      <c r="T3667" t="s">
        <v>1954</v>
      </c>
      <c r="U3667" t="s">
        <v>72</v>
      </c>
    </row>
    <row r="3668" spans="1:21" x14ac:dyDescent="0.35">
      <c r="A3668" t="s">
        <v>6234</v>
      </c>
      <c r="B3668" s="2">
        <v>45561</v>
      </c>
      <c r="C3668">
        <v>9</v>
      </c>
      <c r="D3668">
        <v>2024</v>
      </c>
      <c r="F3668" t="s">
        <v>1571</v>
      </c>
      <c r="G3668" t="s">
        <v>3971</v>
      </c>
      <c r="H3668" t="s">
        <v>1863</v>
      </c>
      <c r="I3668" t="s">
        <v>2056</v>
      </c>
      <c r="J3668" t="s">
        <v>1963</v>
      </c>
      <c r="K3668" t="s">
        <v>1907</v>
      </c>
      <c r="L3668" t="s">
        <v>1890</v>
      </c>
      <c r="M3668">
        <v>1</v>
      </c>
      <c r="N3668" s="3">
        <v>119</v>
      </c>
      <c r="O3668" s="3">
        <v>72</v>
      </c>
      <c r="P3668" s="4">
        <v>0</v>
      </c>
      <c r="Q3668" s="3">
        <v>119</v>
      </c>
      <c r="R3668" s="3">
        <v>72</v>
      </c>
      <c r="S3668" s="3">
        <v>47</v>
      </c>
      <c r="T3668" t="s">
        <v>1954</v>
      </c>
      <c r="U3668" t="s">
        <v>72</v>
      </c>
    </row>
    <row r="3669" spans="1:21" x14ac:dyDescent="0.35">
      <c r="A3669" t="s">
        <v>6235</v>
      </c>
      <c r="B3669" s="2">
        <v>45561</v>
      </c>
      <c r="C3669">
        <v>9</v>
      </c>
      <c r="D3669">
        <v>2024</v>
      </c>
      <c r="F3669" t="s">
        <v>206</v>
      </c>
      <c r="G3669" t="s">
        <v>2373</v>
      </c>
      <c r="H3669" t="s">
        <v>1863</v>
      </c>
      <c r="I3669" t="s">
        <v>1952</v>
      </c>
      <c r="J3669" t="s">
        <v>2015</v>
      </c>
      <c r="K3669" t="s">
        <v>1914</v>
      </c>
      <c r="L3669" t="s">
        <v>1888</v>
      </c>
      <c r="M3669">
        <v>2</v>
      </c>
      <c r="N3669" s="3">
        <v>65</v>
      </c>
      <c r="O3669" s="3">
        <v>32</v>
      </c>
      <c r="P3669" s="4">
        <v>0</v>
      </c>
      <c r="Q3669" s="3">
        <v>130</v>
      </c>
      <c r="R3669" s="3">
        <v>64</v>
      </c>
      <c r="S3669" s="3">
        <v>66</v>
      </c>
      <c r="T3669" t="s">
        <v>1954</v>
      </c>
      <c r="U3669" t="s">
        <v>72</v>
      </c>
    </row>
    <row r="3670" spans="1:21" x14ac:dyDescent="0.35">
      <c r="A3670" t="s">
        <v>6236</v>
      </c>
      <c r="B3670" s="2">
        <v>45562</v>
      </c>
      <c r="C3670">
        <v>9</v>
      </c>
      <c r="D3670">
        <v>2024</v>
      </c>
      <c r="F3670" t="s">
        <v>386</v>
      </c>
      <c r="G3670" t="s">
        <v>2242</v>
      </c>
      <c r="H3670" t="s">
        <v>1871</v>
      </c>
      <c r="I3670" t="s">
        <v>2234</v>
      </c>
      <c r="J3670" t="s">
        <v>1953</v>
      </c>
      <c r="K3670" t="s">
        <v>1905</v>
      </c>
      <c r="L3670" t="s">
        <v>1888</v>
      </c>
      <c r="M3670">
        <v>2</v>
      </c>
      <c r="N3670" s="3">
        <v>120</v>
      </c>
      <c r="O3670" s="3">
        <v>63</v>
      </c>
      <c r="P3670" s="4">
        <v>0.05</v>
      </c>
      <c r="Q3670" s="3">
        <v>228</v>
      </c>
      <c r="R3670" s="3">
        <v>126</v>
      </c>
      <c r="S3670" s="3">
        <v>102</v>
      </c>
      <c r="T3670" t="s">
        <v>1954</v>
      </c>
      <c r="U3670" t="s">
        <v>72</v>
      </c>
    </row>
    <row r="3671" spans="1:21" x14ac:dyDescent="0.35">
      <c r="A3671" t="s">
        <v>6237</v>
      </c>
      <c r="B3671" s="2">
        <v>45562</v>
      </c>
      <c r="C3671">
        <v>9</v>
      </c>
      <c r="D3671">
        <v>2024</v>
      </c>
      <c r="F3671" t="s">
        <v>656</v>
      </c>
      <c r="G3671" t="s">
        <v>2428</v>
      </c>
      <c r="H3671" t="s">
        <v>1875</v>
      </c>
      <c r="I3671" t="s">
        <v>1996</v>
      </c>
      <c r="J3671" t="s">
        <v>2011</v>
      </c>
      <c r="K3671" t="s">
        <v>1927</v>
      </c>
      <c r="L3671" t="s">
        <v>1885</v>
      </c>
      <c r="M3671">
        <v>2</v>
      </c>
      <c r="N3671" s="3">
        <v>24</v>
      </c>
      <c r="O3671" s="3">
        <v>10</v>
      </c>
      <c r="P3671" s="4">
        <v>0</v>
      </c>
      <c r="Q3671" s="3">
        <v>48</v>
      </c>
      <c r="R3671" s="3">
        <v>20</v>
      </c>
      <c r="S3671" s="3">
        <v>28</v>
      </c>
      <c r="T3671" t="s">
        <v>1954</v>
      </c>
      <c r="U3671" t="s">
        <v>71</v>
      </c>
    </row>
    <row r="3672" spans="1:21" x14ac:dyDescent="0.35">
      <c r="A3672" t="s">
        <v>6238</v>
      </c>
      <c r="B3672" s="2">
        <v>45562</v>
      </c>
      <c r="C3672">
        <v>9</v>
      </c>
      <c r="D3672">
        <v>2024</v>
      </c>
      <c r="F3672" t="s">
        <v>1775</v>
      </c>
      <c r="G3672" t="s">
        <v>4022</v>
      </c>
      <c r="H3672" t="s">
        <v>1863</v>
      </c>
      <c r="I3672" t="s">
        <v>2056</v>
      </c>
      <c r="J3672" t="s">
        <v>1991</v>
      </c>
      <c r="K3672" t="s">
        <v>1925</v>
      </c>
      <c r="L3672" t="s">
        <v>1885</v>
      </c>
      <c r="M3672">
        <v>1</v>
      </c>
      <c r="N3672" s="3">
        <v>35</v>
      </c>
      <c r="O3672" s="3">
        <v>16</v>
      </c>
      <c r="P3672" s="4">
        <v>0.05</v>
      </c>
      <c r="Q3672" s="3">
        <v>33.25</v>
      </c>
      <c r="R3672" s="3">
        <v>16</v>
      </c>
      <c r="S3672" s="3">
        <v>17.25</v>
      </c>
      <c r="T3672" t="s">
        <v>1954</v>
      </c>
      <c r="U3672" t="s">
        <v>72</v>
      </c>
    </row>
    <row r="3673" spans="1:21" x14ac:dyDescent="0.35">
      <c r="A3673" t="s">
        <v>6239</v>
      </c>
      <c r="B3673" s="2">
        <v>45562</v>
      </c>
      <c r="C3673">
        <v>9</v>
      </c>
      <c r="D3673">
        <v>2024</v>
      </c>
      <c r="F3673" t="s">
        <v>733</v>
      </c>
      <c r="G3673" t="s">
        <v>3289</v>
      </c>
      <c r="H3673" t="s">
        <v>1867</v>
      </c>
      <c r="I3673" t="s">
        <v>2004</v>
      </c>
      <c r="J3673" t="s">
        <v>1991</v>
      </c>
      <c r="K3673" t="s">
        <v>1925</v>
      </c>
      <c r="L3673" t="s">
        <v>1885</v>
      </c>
      <c r="M3673">
        <v>4</v>
      </c>
      <c r="N3673" s="3">
        <v>35</v>
      </c>
      <c r="O3673" s="3">
        <v>16</v>
      </c>
      <c r="P3673" s="4">
        <v>0</v>
      </c>
      <c r="Q3673" s="3">
        <v>140</v>
      </c>
      <c r="R3673" s="3">
        <v>64</v>
      </c>
      <c r="S3673" s="3">
        <v>76</v>
      </c>
      <c r="T3673" t="s">
        <v>1954</v>
      </c>
      <c r="U3673" t="s">
        <v>72</v>
      </c>
    </row>
    <row r="3674" spans="1:21" x14ac:dyDescent="0.35">
      <c r="A3674" t="s">
        <v>6240</v>
      </c>
      <c r="B3674" s="2">
        <v>45562</v>
      </c>
      <c r="C3674">
        <v>9</v>
      </c>
      <c r="D3674">
        <v>2024</v>
      </c>
      <c r="F3674" t="s">
        <v>1095</v>
      </c>
      <c r="G3674" t="s">
        <v>3152</v>
      </c>
      <c r="H3674" t="s">
        <v>1872</v>
      </c>
      <c r="I3674" t="s">
        <v>2076</v>
      </c>
      <c r="J3674" t="s">
        <v>1978</v>
      </c>
      <c r="K3674" t="s">
        <v>1916</v>
      </c>
      <c r="L3674" t="s">
        <v>1887</v>
      </c>
      <c r="M3674">
        <v>3</v>
      </c>
      <c r="N3674" s="3">
        <v>79</v>
      </c>
      <c r="O3674" s="3">
        <v>42</v>
      </c>
      <c r="P3674" s="4">
        <v>0.05</v>
      </c>
      <c r="Q3674" s="3">
        <v>225.15</v>
      </c>
      <c r="R3674" s="3">
        <v>126</v>
      </c>
      <c r="S3674" s="3">
        <v>99.15</v>
      </c>
      <c r="T3674" t="s">
        <v>1954</v>
      </c>
      <c r="U3674" t="s">
        <v>72</v>
      </c>
    </row>
    <row r="3675" spans="1:21" x14ac:dyDescent="0.35">
      <c r="A3675" t="s">
        <v>6241</v>
      </c>
      <c r="B3675" s="2">
        <v>45562</v>
      </c>
      <c r="C3675">
        <v>9</v>
      </c>
      <c r="D3675">
        <v>2024</v>
      </c>
      <c r="F3675" t="s">
        <v>1012</v>
      </c>
      <c r="G3675" t="s">
        <v>2590</v>
      </c>
      <c r="H3675" t="s">
        <v>1864</v>
      </c>
      <c r="I3675" t="s">
        <v>2101</v>
      </c>
      <c r="J3675" t="s">
        <v>2061</v>
      </c>
      <c r="K3675" t="s">
        <v>1923</v>
      </c>
      <c r="L3675" t="s">
        <v>1888</v>
      </c>
      <c r="M3675">
        <v>3</v>
      </c>
      <c r="N3675" s="3">
        <v>25</v>
      </c>
      <c r="O3675" s="3">
        <v>11</v>
      </c>
      <c r="P3675" s="4">
        <v>0.15</v>
      </c>
      <c r="Q3675" s="3">
        <v>63.75</v>
      </c>
      <c r="R3675" s="3">
        <v>33</v>
      </c>
      <c r="S3675" s="3">
        <v>30.75</v>
      </c>
      <c r="T3675" t="s">
        <v>1954</v>
      </c>
      <c r="U3675" t="s">
        <v>71</v>
      </c>
    </row>
    <row r="3676" spans="1:21" x14ac:dyDescent="0.35">
      <c r="A3676" t="s">
        <v>6242</v>
      </c>
      <c r="B3676" s="2">
        <v>45562</v>
      </c>
      <c r="C3676">
        <v>9</v>
      </c>
      <c r="D3676">
        <v>2024</v>
      </c>
      <c r="F3676" t="s">
        <v>202</v>
      </c>
      <c r="G3676" t="s">
        <v>3548</v>
      </c>
      <c r="H3676" t="s">
        <v>1868</v>
      </c>
      <c r="I3676" t="s">
        <v>1959</v>
      </c>
      <c r="J3676" t="s">
        <v>1953</v>
      </c>
      <c r="K3676" t="s">
        <v>1905</v>
      </c>
      <c r="L3676" t="s">
        <v>1888</v>
      </c>
      <c r="M3676">
        <v>1</v>
      </c>
      <c r="N3676" s="3">
        <v>120</v>
      </c>
      <c r="O3676" s="3">
        <v>63</v>
      </c>
      <c r="P3676" s="4">
        <v>0</v>
      </c>
      <c r="Q3676" s="3">
        <v>120</v>
      </c>
      <c r="R3676" s="3">
        <v>63</v>
      </c>
      <c r="S3676" s="3">
        <v>57</v>
      </c>
      <c r="T3676" t="s">
        <v>1954</v>
      </c>
      <c r="U3676" t="s">
        <v>72</v>
      </c>
    </row>
    <row r="3677" spans="1:21" x14ac:dyDescent="0.35">
      <c r="A3677" t="s">
        <v>6243</v>
      </c>
      <c r="B3677" s="2">
        <v>45562</v>
      </c>
      <c r="C3677">
        <v>9</v>
      </c>
      <c r="D3677">
        <v>2024</v>
      </c>
      <c r="F3677" t="s">
        <v>216</v>
      </c>
      <c r="G3677" t="s">
        <v>4828</v>
      </c>
      <c r="H3677" t="s">
        <v>1866</v>
      </c>
      <c r="I3677" t="s">
        <v>1866</v>
      </c>
      <c r="J3677" t="s">
        <v>2067</v>
      </c>
      <c r="K3677" t="s">
        <v>1918</v>
      </c>
      <c r="L3677" t="s">
        <v>1889</v>
      </c>
      <c r="M3677">
        <v>2</v>
      </c>
      <c r="N3677" s="3">
        <v>69</v>
      </c>
      <c r="O3677" s="3">
        <v>37</v>
      </c>
      <c r="P3677" s="4">
        <v>0.1</v>
      </c>
      <c r="Q3677" s="3">
        <v>124.2</v>
      </c>
      <c r="R3677" s="3">
        <v>74</v>
      </c>
      <c r="S3677" s="3">
        <v>50.2</v>
      </c>
      <c r="T3677" t="s">
        <v>1954</v>
      </c>
      <c r="U3677" t="s">
        <v>72</v>
      </c>
    </row>
    <row r="3678" spans="1:21" x14ac:dyDescent="0.35">
      <c r="A3678" t="s">
        <v>6244</v>
      </c>
      <c r="B3678" s="2">
        <v>45562</v>
      </c>
      <c r="C3678">
        <v>9</v>
      </c>
      <c r="D3678">
        <v>2024</v>
      </c>
      <c r="F3678" t="s">
        <v>1464</v>
      </c>
      <c r="G3678" t="s">
        <v>3009</v>
      </c>
      <c r="H3678" t="s">
        <v>1870</v>
      </c>
      <c r="I3678" t="s">
        <v>2000</v>
      </c>
      <c r="J3678" t="s">
        <v>2001</v>
      </c>
      <c r="K3678" t="s">
        <v>1911</v>
      </c>
      <c r="L3678" t="s">
        <v>1886</v>
      </c>
      <c r="M3678">
        <v>2</v>
      </c>
      <c r="N3678" s="3">
        <v>58</v>
      </c>
      <c r="O3678" s="3">
        <v>25</v>
      </c>
      <c r="P3678" s="4">
        <v>0.15</v>
      </c>
      <c r="Q3678" s="3">
        <v>98.6</v>
      </c>
      <c r="R3678" s="3">
        <v>50</v>
      </c>
      <c r="S3678" s="3">
        <v>48.6</v>
      </c>
      <c r="T3678" t="s">
        <v>1954</v>
      </c>
      <c r="U3678" t="s">
        <v>71</v>
      </c>
    </row>
    <row r="3679" spans="1:21" x14ac:dyDescent="0.35">
      <c r="A3679" t="s">
        <v>6245</v>
      </c>
      <c r="B3679" s="2">
        <v>45562</v>
      </c>
      <c r="C3679">
        <v>9</v>
      </c>
      <c r="D3679">
        <v>2024</v>
      </c>
      <c r="F3679" t="s">
        <v>212</v>
      </c>
      <c r="G3679" t="s">
        <v>2096</v>
      </c>
      <c r="H3679" t="s">
        <v>1866</v>
      </c>
      <c r="I3679" t="s">
        <v>1866</v>
      </c>
      <c r="J3679" t="s">
        <v>2120</v>
      </c>
      <c r="K3679" t="s">
        <v>1926</v>
      </c>
      <c r="L3679" t="s">
        <v>1885</v>
      </c>
      <c r="M3679">
        <v>1</v>
      </c>
      <c r="N3679" s="3">
        <v>28</v>
      </c>
      <c r="O3679" s="3">
        <v>13</v>
      </c>
      <c r="P3679" s="4">
        <v>0</v>
      </c>
      <c r="Q3679" s="3">
        <v>28</v>
      </c>
      <c r="R3679" s="3">
        <v>13</v>
      </c>
      <c r="S3679" s="3">
        <v>15</v>
      </c>
      <c r="T3679" t="s">
        <v>1954</v>
      </c>
      <c r="U3679" t="s">
        <v>72</v>
      </c>
    </row>
    <row r="3680" spans="1:21" x14ac:dyDescent="0.35">
      <c r="A3680" t="s">
        <v>6246</v>
      </c>
      <c r="B3680" s="2">
        <v>45562</v>
      </c>
      <c r="C3680">
        <v>9</v>
      </c>
      <c r="D3680">
        <v>2024</v>
      </c>
      <c r="F3680" t="s">
        <v>1282</v>
      </c>
      <c r="G3680" t="s">
        <v>2585</v>
      </c>
      <c r="H3680" t="s">
        <v>1871</v>
      </c>
      <c r="I3680" t="s">
        <v>2234</v>
      </c>
      <c r="J3680" t="s">
        <v>1956</v>
      </c>
      <c r="K3680" t="s">
        <v>1909</v>
      </c>
      <c r="L3680" t="s">
        <v>1887</v>
      </c>
      <c r="M3680">
        <v>3</v>
      </c>
      <c r="N3680" s="3">
        <v>95</v>
      </c>
      <c r="O3680" s="3">
        <v>54</v>
      </c>
      <c r="P3680" s="4">
        <v>0.1</v>
      </c>
      <c r="Q3680" s="3">
        <v>256.5</v>
      </c>
      <c r="R3680" s="3">
        <v>162</v>
      </c>
      <c r="S3680" s="3">
        <v>94.5</v>
      </c>
      <c r="T3680" t="s">
        <v>1954</v>
      </c>
      <c r="U3680" t="s">
        <v>71</v>
      </c>
    </row>
    <row r="3681" spans="1:21" x14ac:dyDescent="0.35">
      <c r="A3681" t="s">
        <v>6247</v>
      </c>
      <c r="B3681" s="2">
        <v>45562</v>
      </c>
      <c r="C3681">
        <v>9</v>
      </c>
      <c r="D3681">
        <v>2024</v>
      </c>
      <c r="F3681" t="s">
        <v>594</v>
      </c>
      <c r="G3681" t="s">
        <v>2112</v>
      </c>
      <c r="H3681" t="s">
        <v>1868</v>
      </c>
      <c r="I3681" t="s">
        <v>2113</v>
      </c>
      <c r="J3681" t="s">
        <v>2034</v>
      </c>
      <c r="K3681" t="s">
        <v>1904</v>
      </c>
      <c r="L3681" t="s">
        <v>1889</v>
      </c>
      <c r="M3681">
        <v>1</v>
      </c>
      <c r="N3681" s="3">
        <v>149</v>
      </c>
      <c r="O3681" s="3">
        <v>91</v>
      </c>
      <c r="P3681" s="4">
        <v>0.15</v>
      </c>
      <c r="Q3681" s="3">
        <v>126.65</v>
      </c>
      <c r="R3681" s="3">
        <v>91</v>
      </c>
      <c r="S3681" s="3">
        <v>35.65</v>
      </c>
      <c r="T3681" t="s">
        <v>1954</v>
      </c>
      <c r="U3681" t="s">
        <v>72</v>
      </c>
    </row>
    <row r="3682" spans="1:21" x14ac:dyDescent="0.35">
      <c r="A3682" t="s">
        <v>6248</v>
      </c>
      <c r="B3682" s="2">
        <v>45562</v>
      </c>
      <c r="C3682">
        <v>9</v>
      </c>
      <c r="D3682">
        <v>2024</v>
      </c>
      <c r="F3682" t="s">
        <v>259</v>
      </c>
      <c r="G3682" t="s">
        <v>2537</v>
      </c>
      <c r="H3682" t="s">
        <v>1875</v>
      </c>
      <c r="I3682" t="s">
        <v>2054</v>
      </c>
      <c r="J3682" t="s">
        <v>1956</v>
      </c>
      <c r="K3682" t="s">
        <v>1909</v>
      </c>
      <c r="L3682" t="s">
        <v>1887</v>
      </c>
      <c r="M3682">
        <v>1</v>
      </c>
      <c r="N3682" s="3">
        <v>95</v>
      </c>
      <c r="O3682" s="3">
        <v>54</v>
      </c>
      <c r="P3682" s="4">
        <v>0.05</v>
      </c>
      <c r="Q3682" s="3">
        <v>90.25</v>
      </c>
      <c r="R3682" s="3">
        <v>54</v>
      </c>
      <c r="S3682" s="3">
        <v>36.25</v>
      </c>
      <c r="T3682" t="s">
        <v>1954</v>
      </c>
      <c r="U3682" t="s">
        <v>72</v>
      </c>
    </row>
    <row r="3683" spans="1:21" x14ac:dyDescent="0.35">
      <c r="A3683" t="s">
        <v>6249</v>
      </c>
      <c r="B3683" s="2">
        <v>45562</v>
      </c>
      <c r="C3683">
        <v>9</v>
      </c>
      <c r="D3683">
        <v>2024</v>
      </c>
      <c r="F3683" t="s">
        <v>1257</v>
      </c>
      <c r="G3683" t="s">
        <v>2032</v>
      </c>
      <c r="H3683" t="s">
        <v>1863</v>
      </c>
      <c r="I3683" t="s">
        <v>2033</v>
      </c>
      <c r="J3683" t="s">
        <v>2001</v>
      </c>
      <c r="K3683" t="s">
        <v>1911</v>
      </c>
      <c r="L3683" t="s">
        <v>1886</v>
      </c>
      <c r="M3683">
        <v>4</v>
      </c>
      <c r="N3683" s="3">
        <v>58</v>
      </c>
      <c r="O3683" s="3">
        <v>25</v>
      </c>
      <c r="P3683" s="4">
        <v>0</v>
      </c>
      <c r="Q3683" s="3">
        <v>232</v>
      </c>
      <c r="R3683" s="3">
        <v>100</v>
      </c>
      <c r="S3683" s="3">
        <v>132</v>
      </c>
      <c r="T3683" t="s">
        <v>1954</v>
      </c>
      <c r="U3683" t="s">
        <v>72</v>
      </c>
    </row>
    <row r="3684" spans="1:21" x14ac:dyDescent="0.35">
      <c r="A3684" t="s">
        <v>6250</v>
      </c>
      <c r="B3684" s="2">
        <v>45563</v>
      </c>
      <c r="C3684">
        <v>9</v>
      </c>
      <c r="D3684">
        <v>2024</v>
      </c>
      <c r="F3684" t="s">
        <v>1504</v>
      </c>
      <c r="G3684" t="s">
        <v>2457</v>
      </c>
      <c r="H3684" t="s">
        <v>1866</v>
      </c>
      <c r="I3684" t="s">
        <v>1866</v>
      </c>
      <c r="J3684" t="s">
        <v>2067</v>
      </c>
      <c r="K3684" t="s">
        <v>1918</v>
      </c>
      <c r="L3684" t="s">
        <v>1889</v>
      </c>
      <c r="M3684">
        <v>4</v>
      </c>
      <c r="N3684" s="3">
        <v>69</v>
      </c>
      <c r="O3684" s="3">
        <v>37</v>
      </c>
      <c r="P3684" s="4">
        <v>0.05</v>
      </c>
      <c r="Q3684" s="3">
        <v>262.2</v>
      </c>
      <c r="R3684" s="3">
        <v>148</v>
      </c>
      <c r="S3684" s="3">
        <v>114.2</v>
      </c>
      <c r="T3684" t="s">
        <v>1954</v>
      </c>
      <c r="U3684" t="s">
        <v>72</v>
      </c>
    </row>
    <row r="3685" spans="1:21" x14ac:dyDescent="0.35">
      <c r="A3685" t="s">
        <v>6251</v>
      </c>
      <c r="B3685" s="2">
        <v>45563</v>
      </c>
      <c r="C3685">
        <v>9</v>
      </c>
      <c r="D3685">
        <v>2024</v>
      </c>
      <c r="F3685" t="s">
        <v>659</v>
      </c>
      <c r="G3685" t="s">
        <v>1976</v>
      </c>
      <c r="H3685" t="s">
        <v>1866</v>
      </c>
      <c r="I3685" t="s">
        <v>1866</v>
      </c>
      <c r="J3685" t="s">
        <v>1997</v>
      </c>
      <c r="K3685" t="s">
        <v>1906</v>
      </c>
      <c r="L3685" t="s">
        <v>1889</v>
      </c>
      <c r="M3685">
        <v>4</v>
      </c>
      <c r="N3685" s="3">
        <v>89</v>
      </c>
      <c r="O3685" s="3">
        <v>48</v>
      </c>
      <c r="P3685" s="4">
        <v>0.05</v>
      </c>
      <c r="Q3685" s="3">
        <v>338.2</v>
      </c>
      <c r="R3685" s="3">
        <v>192</v>
      </c>
      <c r="S3685" s="3">
        <v>146.19999999999999</v>
      </c>
      <c r="T3685" t="s">
        <v>1954</v>
      </c>
      <c r="U3685" t="s">
        <v>72</v>
      </c>
    </row>
    <row r="3686" spans="1:21" x14ac:dyDescent="0.35">
      <c r="A3686" t="s">
        <v>6252</v>
      </c>
      <c r="B3686" s="2">
        <v>45563</v>
      </c>
      <c r="C3686">
        <v>9</v>
      </c>
      <c r="D3686">
        <v>2024</v>
      </c>
      <c r="F3686" t="s">
        <v>1228</v>
      </c>
      <c r="G3686" t="s">
        <v>2132</v>
      </c>
      <c r="H3686" t="s">
        <v>1866</v>
      </c>
      <c r="I3686" t="s">
        <v>1866</v>
      </c>
      <c r="J3686" t="s">
        <v>2162</v>
      </c>
      <c r="K3686" t="s">
        <v>1921</v>
      </c>
      <c r="L3686" t="s">
        <v>1889</v>
      </c>
      <c r="M3686">
        <v>2</v>
      </c>
      <c r="N3686" s="3">
        <v>55</v>
      </c>
      <c r="O3686" s="3">
        <v>27</v>
      </c>
      <c r="P3686" s="4">
        <v>0.05</v>
      </c>
      <c r="Q3686" s="3">
        <v>104.5</v>
      </c>
      <c r="R3686" s="3">
        <v>54</v>
      </c>
      <c r="S3686" s="3">
        <v>50.5</v>
      </c>
      <c r="T3686" t="s">
        <v>1954</v>
      </c>
      <c r="U3686" t="s">
        <v>72</v>
      </c>
    </row>
    <row r="3687" spans="1:21" x14ac:dyDescent="0.35">
      <c r="A3687" t="s">
        <v>6253</v>
      </c>
      <c r="B3687" s="2">
        <v>45563</v>
      </c>
      <c r="C3687">
        <v>9</v>
      </c>
      <c r="D3687">
        <v>2024</v>
      </c>
      <c r="F3687" t="s">
        <v>1481</v>
      </c>
      <c r="G3687" t="s">
        <v>2386</v>
      </c>
      <c r="H3687" t="s">
        <v>1867</v>
      </c>
      <c r="I3687" t="s">
        <v>2036</v>
      </c>
      <c r="J3687" t="s">
        <v>2026</v>
      </c>
      <c r="K3687" t="s">
        <v>1919</v>
      </c>
      <c r="L3687" t="s">
        <v>1887</v>
      </c>
      <c r="M3687">
        <v>1</v>
      </c>
      <c r="N3687" s="3">
        <v>85</v>
      </c>
      <c r="O3687" s="3">
        <v>44</v>
      </c>
      <c r="P3687" s="4">
        <v>0.05</v>
      </c>
      <c r="Q3687" s="3">
        <v>80.75</v>
      </c>
      <c r="R3687" s="3">
        <v>44</v>
      </c>
      <c r="S3687" s="3">
        <v>36.75</v>
      </c>
      <c r="T3687" t="s">
        <v>1954</v>
      </c>
      <c r="U3687" t="s">
        <v>72</v>
      </c>
    </row>
    <row r="3688" spans="1:21" x14ac:dyDescent="0.35">
      <c r="A3688" t="s">
        <v>6254</v>
      </c>
      <c r="B3688" s="2">
        <v>45563</v>
      </c>
      <c r="C3688">
        <v>9</v>
      </c>
      <c r="D3688">
        <v>2024</v>
      </c>
      <c r="F3688" t="s">
        <v>690</v>
      </c>
      <c r="G3688" t="s">
        <v>62</v>
      </c>
      <c r="H3688" t="s">
        <v>1864</v>
      </c>
      <c r="I3688" t="s">
        <v>2044</v>
      </c>
      <c r="J3688" t="s">
        <v>2114</v>
      </c>
      <c r="K3688" t="s">
        <v>1915</v>
      </c>
      <c r="L3688" t="s">
        <v>1886</v>
      </c>
      <c r="M3688">
        <v>1</v>
      </c>
      <c r="N3688" s="3">
        <v>85</v>
      </c>
      <c r="O3688" s="3">
        <v>41</v>
      </c>
      <c r="P3688" s="4">
        <v>0.05</v>
      </c>
      <c r="Q3688" s="3">
        <v>80.75</v>
      </c>
      <c r="R3688" s="3">
        <v>41</v>
      </c>
      <c r="S3688" s="3">
        <v>39.75</v>
      </c>
      <c r="T3688" t="s">
        <v>1954</v>
      </c>
      <c r="U3688" t="s">
        <v>72</v>
      </c>
    </row>
    <row r="3689" spans="1:21" x14ac:dyDescent="0.35">
      <c r="A3689" t="s">
        <v>6255</v>
      </c>
      <c r="B3689" s="2">
        <v>45563</v>
      </c>
      <c r="C3689">
        <v>9</v>
      </c>
      <c r="D3689">
        <v>2024</v>
      </c>
      <c r="F3689" t="s">
        <v>1626</v>
      </c>
      <c r="G3689" t="s">
        <v>2759</v>
      </c>
      <c r="H3689" t="s">
        <v>1873</v>
      </c>
      <c r="I3689" t="s">
        <v>2320</v>
      </c>
      <c r="J3689" t="s">
        <v>2067</v>
      </c>
      <c r="K3689" t="s">
        <v>1918</v>
      </c>
      <c r="L3689" t="s">
        <v>1889</v>
      </c>
      <c r="M3689">
        <v>1</v>
      </c>
      <c r="N3689" s="3">
        <v>69</v>
      </c>
      <c r="O3689" s="3">
        <v>37</v>
      </c>
      <c r="P3689" s="4">
        <v>0.2</v>
      </c>
      <c r="Q3689" s="3">
        <v>55.2</v>
      </c>
      <c r="R3689" s="3">
        <v>37</v>
      </c>
      <c r="S3689" s="3">
        <v>18.2</v>
      </c>
      <c r="T3689" t="s">
        <v>1954</v>
      </c>
      <c r="U3689" t="s">
        <v>72</v>
      </c>
    </row>
    <row r="3690" spans="1:21" x14ac:dyDescent="0.35">
      <c r="A3690" t="s">
        <v>6256</v>
      </c>
      <c r="B3690" s="2">
        <v>45563</v>
      </c>
      <c r="C3690">
        <v>9</v>
      </c>
      <c r="D3690">
        <v>2024</v>
      </c>
      <c r="F3690" t="s">
        <v>94</v>
      </c>
      <c r="G3690" t="s">
        <v>62</v>
      </c>
      <c r="H3690" t="s">
        <v>1863</v>
      </c>
      <c r="I3690" t="s">
        <v>2056</v>
      </c>
      <c r="J3690" t="s">
        <v>2120</v>
      </c>
      <c r="K3690" t="s">
        <v>1926</v>
      </c>
      <c r="L3690" t="s">
        <v>1885</v>
      </c>
      <c r="M3690">
        <v>3</v>
      </c>
      <c r="N3690" s="3">
        <v>28</v>
      </c>
      <c r="O3690" s="3">
        <v>13</v>
      </c>
      <c r="P3690" s="4">
        <v>0</v>
      </c>
      <c r="Q3690" s="3">
        <v>84</v>
      </c>
      <c r="R3690" s="3">
        <v>39</v>
      </c>
      <c r="S3690" s="3">
        <v>45</v>
      </c>
      <c r="T3690" t="s">
        <v>1954</v>
      </c>
      <c r="U3690" t="s">
        <v>72</v>
      </c>
    </row>
    <row r="3691" spans="1:21" x14ac:dyDescent="0.35">
      <c r="A3691" t="s">
        <v>6257</v>
      </c>
      <c r="B3691" s="2">
        <v>45563</v>
      </c>
      <c r="C3691">
        <v>9</v>
      </c>
      <c r="D3691">
        <v>2024</v>
      </c>
      <c r="F3691" t="s">
        <v>1741</v>
      </c>
      <c r="G3691" t="s">
        <v>3189</v>
      </c>
      <c r="H3691" t="s">
        <v>1866</v>
      </c>
      <c r="I3691" t="s">
        <v>1866</v>
      </c>
      <c r="J3691" t="s">
        <v>1967</v>
      </c>
      <c r="K3691" t="s">
        <v>1913</v>
      </c>
      <c r="L3691" t="s">
        <v>1888</v>
      </c>
      <c r="M3691">
        <v>1</v>
      </c>
      <c r="N3691" s="3">
        <v>78</v>
      </c>
      <c r="O3691" s="3">
        <v>39</v>
      </c>
      <c r="P3691" s="4">
        <v>0</v>
      </c>
      <c r="Q3691" s="3">
        <v>78</v>
      </c>
      <c r="R3691" s="3">
        <v>39</v>
      </c>
      <c r="S3691" s="3">
        <v>39</v>
      </c>
      <c r="T3691" t="s">
        <v>1954</v>
      </c>
      <c r="U3691" t="s">
        <v>72</v>
      </c>
    </row>
    <row r="3692" spans="1:21" x14ac:dyDescent="0.35">
      <c r="A3692" t="s">
        <v>6258</v>
      </c>
      <c r="B3692" s="2">
        <v>45563</v>
      </c>
      <c r="C3692">
        <v>9</v>
      </c>
      <c r="D3692">
        <v>2024</v>
      </c>
      <c r="F3692" t="s">
        <v>1703</v>
      </c>
      <c r="G3692" t="s">
        <v>2370</v>
      </c>
      <c r="H3692" t="s">
        <v>1875</v>
      </c>
      <c r="I3692" t="s">
        <v>1981</v>
      </c>
      <c r="J3692" t="s">
        <v>2061</v>
      </c>
      <c r="K3692" t="s">
        <v>1923</v>
      </c>
      <c r="L3692" t="s">
        <v>1888</v>
      </c>
      <c r="M3692">
        <v>2</v>
      </c>
      <c r="N3692" s="3">
        <v>25</v>
      </c>
      <c r="O3692" s="3">
        <v>11</v>
      </c>
      <c r="P3692" s="4">
        <v>0</v>
      </c>
      <c r="Q3692" s="3">
        <v>50</v>
      </c>
      <c r="R3692" s="3">
        <v>22</v>
      </c>
      <c r="S3692" s="3">
        <v>28</v>
      </c>
      <c r="T3692" t="s">
        <v>1954</v>
      </c>
      <c r="U3692" t="s">
        <v>72</v>
      </c>
    </row>
    <row r="3693" spans="1:21" x14ac:dyDescent="0.35">
      <c r="A3693" t="s">
        <v>6259</v>
      </c>
      <c r="B3693" s="2">
        <v>45563</v>
      </c>
      <c r="C3693">
        <v>9</v>
      </c>
      <c r="D3693">
        <v>2024</v>
      </c>
      <c r="F3693" t="s">
        <v>1112</v>
      </c>
      <c r="G3693" t="s">
        <v>1976</v>
      </c>
      <c r="H3693" t="s">
        <v>1864</v>
      </c>
      <c r="I3693" t="s">
        <v>2211</v>
      </c>
      <c r="J3693" t="s">
        <v>2120</v>
      </c>
      <c r="K3693" t="s">
        <v>1926</v>
      </c>
      <c r="L3693" t="s">
        <v>1885</v>
      </c>
      <c r="M3693">
        <v>2</v>
      </c>
      <c r="N3693" s="3">
        <v>28</v>
      </c>
      <c r="O3693" s="3">
        <v>13</v>
      </c>
      <c r="P3693" s="4">
        <v>0.05</v>
      </c>
      <c r="Q3693" s="3">
        <v>53.2</v>
      </c>
      <c r="R3693" s="3">
        <v>26</v>
      </c>
      <c r="S3693" s="3">
        <v>27.2</v>
      </c>
      <c r="T3693" t="s">
        <v>1954</v>
      </c>
      <c r="U3693" t="s">
        <v>71</v>
      </c>
    </row>
    <row r="3694" spans="1:21" x14ac:dyDescent="0.35">
      <c r="A3694" t="s">
        <v>6260</v>
      </c>
      <c r="B3694" s="2">
        <v>45563</v>
      </c>
      <c r="C3694">
        <v>9</v>
      </c>
      <c r="D3694">
        <v>2024</v>
      </c>
      <c r="F3694" t="s">
        <v>787</v>
      </c>
      <c r="G3694" t="s">
        <v>2763</v>
      </c>
      <c r="H3694" t="s">
        <v>1863</v>
      </c>
      <c r="I3694" t="s">
        <v>1952</v>
      </c>
      <c r="J3694" t="s">
        <v>2011</v>
      </c>
      <c r="K3694" t="s">
        <v>1927</v>
      </c>
      <c r="L3694" t="s">
        <v>1885</v>
      </c>
      <c r="M3694">
        <v>3</v>
      </c>
      <c r="N3694" s="3">
        <v>24</v>
      </c>
      <c r="O3694" s="3">
        <v>10</v>
      </c>
      <c r="P3694" s="4">
        <v>0.05</v>
      </c>
      <c r="Q3694" s="3">
        <v>68.400000000000006</v>
      </c>
      <c r="R3694" s="3">
        <v>30</v>
      </c>
      <c r="S3694" s="3">
        <v>38.4</v>
      </c>
      <c r="T3694" t="s">
        <v>1954</v>
      </c>
      <c r="U3694" t="s">
        <v>71</v>
      </c>
    </row>
    <row r="3695" spans="1:21" x14ac:dyDescent="0.35">
      <c r="A3695" t="s">
        <v>6261</v>
      </c>
      <c r="B3695" s="2">
        <v>45563</v>
      </c>
      <c r="C3695">
        <v>9</v>
      </c>
      <c r="D3695">
        <v>2024</v>
      </c>
      <c r="F3695" t="s">
        <v>528</v>
      </c>
      <c r="G3695" t="s">
        <v>2063</v>
      </c>
      <c r="H3695" t="s">
        <v>1864</v>
      </c>
      <c r="I3695" t="s">
        <v>2044</v>
      </c>
      <c r="J3695" t="s">
        <v>2114</v>
      </c>
      <c r="K3695" t="s">
        <v>1915</v>
      </c>
      <c r="L3695" t="s">
        <v>1886</v>
      </c>
      <c r="M3695">
        <v>2</v>
      </c>
      <c r="N3695" s="3">
        <v>85</v>
      </c>
      <c r="O3695" s="3">
        <v>41</v>
      </c>
      <c r="P3695" s="4">
        <v>0.05</v>
      </c>
      <c r="Q3695" s="3">
        <v>161.5</v>
      </c>
      <c r="R3695" s="3">
        <v>82</v>
      </c>
      <c r="S3695" s="3">
        <v>79.5</v>
      </c>
      <c r="T3695" t="s">
        <v>1954</v>
      </c>
      <c r="U3695" t="s">
        <v>72</v>
      </c>
    </row>
    <row r="3696" spans="1:21" x14ac:dyDescent="0.35">
      <c r="A3696" t="s">
        <v>6262</v>
      </c>
      <c r="B3696" s="2">
        <v>45563</v>
      </c>
      <c r="C3696">
        <v>9</v>
      </c>
      <c r="D3696">
        <v>2024</v>
      </c>
      <c r="F3696" t="s">
        <v>1181</v>
      </c>
      <c r="G3696" t="s">
        <v>2224</v>
      </c>
      <c r="H3696" t="s">
        <v>1866</v>
      </c>
      <c r="I3696" t="s">
        <v>1866</v>
      </c>
      <c r="J3696" t="s">
        <v>1956</v>
      </c>
      <c r="K3696" t="s">
        <v>1909</v>
      </c>
      <c r="L3696" t="s">
        <v>1887</v>
      </c>
      <c r="M3696">
        <v>1</v>
      </c>
      <c r="N3696" s="3">
        <v>95</v>
      </c>
      <c r="O3696" s="3">
        <v>54</v>
      </c>
      <c r="P3696" s="4">
        <v>0.1</v>
      </c>
      <c r="Q3696" s="3">
        <v>85.5</v>
      </c>
      <c r="R3696" s="3">
        <v>54</v>
      </c>
      <c r="S3696" s="3">
        <v>31.5</v>
      </c>
      <c r="T3696" t="s">
        <v>1954</v>
      </c>
      <c r="U3696" t="s">
        <v>72</v>
      </c>
    </row>
    <row r="3697" spans="1:21" x14ac:dyDescent="0.35">
      <c r="A3697" t="s">
        <v>6263</v>
      </c>
      <c r="B3697" s="2">
        <v>45563</v>
      </c>
      <c r="C3697">
        <v>9</v>
      </c>
      <c r="D3697">
        <v>2024</v>
      </c>
      <c r="F3697" t="s">
        <v>518</v>
      </c>
      <c r="G3697" t="s">
        <v>2172</v>
      </c>
      <c r="H3697" t="s">
        <v>1868</v>
      </c>
      <c r="I3697" t="s">
        <v>1959</v>
      </c>
      <c r="J3697" t="s">
        <v>2026</v>
      </c>
      <c r="K3697" t="s">
        <v>1919</v>
      </c>
      <c r="L3697" t="s">
        <v>1887</v>
      </c>
      <c r="M3697">
        <v>1</v>
      </c>
      <c r="N3697" s="3">
        <v>85</v>
      </c>
      <c r="O3697" s="3">
        <v>44</v>
      </c>
      <c r="P3697" s="4">
        <v>0.15</v>
      </c>
      <c r="Q3697" s="3">
        <v>72.25</v>
      </c>
      <c r="R3697" s="3">
        <v>44</v>
      </c>
      <c r="S3697" s="3">
        <v>28.25</v>
      </c>
      <c r="T3697" t="s">
        <v>1954</v>
      </c>
      <c r="U3697" t="s">
        <v>72</v>
      </c>
    </row>
    <row r="3698" spans="1:21" x14ac:dyDescent="0.35">
      <c r="A3698" t="s">
        <v>6264</v>
      </c>
      <c r="B3698" s="2">
        <v>45563</v>
      </c>
      <c r="C3698">
        <v>9</v>
      </c>
      <c r="D3698">
        <v>2024</v>
      </c>
      <c r="F3698" t="s">
        <v>182</v>
      </c>
      <c r="G3698" t="s">
        <v>2206</v>
      </c>
      <c r="H3698" t="s">
        <v>1875</v>
      </c>
      <c r="J3698" t="s">
        <v>1978</v>
      </c>
      <c r="K3698" t="s">
        <v>1916</v>
      </c>
      <c r="L3698" t="s">
        <v>1887</v>
      </c>
      <c r="M3698">
        <v>1</v>
      </c>
      <c r="N3698" s="3">
        <v>79</v>
      </c>
      <c r="O3698" s="3">
        <v>42</v>
      </c>
      <c r="P3698" s="4">
        <v>0</v>
      </c>
      <c r="Q3698" s="3">
        <v>79</v>
      </c>
      <c r="R3698" s="3">
        <v>42</v>
      </c>
      <c r="S3698" s="3">
        <v>37</v>
      </c>
      <c r="T3698" t="s">
        <v>1954</v>
      </c>
      <c r="U3698" t="s">
        <v>72</v>
      </c>
    </row>
    <row r="3699" spans="1:21" x14ac:dyDescent="0.35">
      <c r="A3699" t="s">
        <v>6265</v>
      </c>
      <c r="B3699" s="2">
        <v>45563</v>
      </c>
      <c r="C3699">
        <v>9</v>
      </c>
      <c r="D3699">
        <v>2024</v>
      </c>
      <c r="F3699" t="s">
        <v>1454</v>
      </c>
      <c r="G3699" t="s">
        <v>2154</v>
      </c>
      <c r="H3699" t="s">
        <v>1872</v>
      </c>
      <c r="I3699" t="s">
        <v>1986</v>
      </c>
      <c r="J3699" t="s">
        <v>2045</v>
      </c>
      <c r="K3699" t="s">
        <v>1910</v>
      </c>
      <c r="L3699" t="s">
        <v>1890</v>
      </c>
      <c r="M3699">
        <v>1</v>
      </c>
      <c r="N3699" s="3">
        <v>99</v>
      </c>
      <c r="O3699" s="3">
        <v>58</v>
      </c>
      <c r="P3699" s="4">
        <v>0.05</v>
      </c>
      <c r="Q3699" s="3">
        <v>94.05</v>
      </c>
      <c r="R3699" s="3">
        <v>58</v>
      </c>
      <c r="S3699" s="3">
        <v>36.049999999999997</v>
      </c>
      <c r="T3699" t="s">
        <v>1954</v>
      </c>
      <c r="U3699" t="s">
        <v>72</v>
      </c>
    </row>
    <row r="3700" spans="1:21" x14ac:dyDescent="0.35">
      <c r="A3700" t="s">
        <v>6266</v>
      </c>
      <c r="B3700" s="2">
        <v>45563</v>
      </c>
      <c r="C3700">
        <v>9</v>
      </c>
      <c r="D3700">
        <v>2024</v>
      </c>
      <c r="F3700" t="s">
        <v>532</v>
      </c>
      <c r="G3700" t="s">
        <v>3037</v>
      </c>
      <c r="H3700" t="s">
        <v>1869</v>
      </c>
      <c r="I3700" t="s">
        <v>1974</v>
      </c>
      <c r="J3700" t="s">
        <v>2015</v>
      </c>
      <c r="K3700" t="s">
        <v>1914</v>
      </c>
      <c r="L3700" t="s">
        <v>1888</v>
      </c>
      <c r="M3700">
        <v>1</v>
      </c>
      <c r="N3700" s="3">
        <v>65</v>
      </c>
      <c r="O3700" s="3">
        <v>32</v>
      </c>
      <c r="P3700" s="4">
        <v>0.1</v>
      </c>
      <c r="Q3700" s="3">
        <v>58.5</v>
      </c>
      <c r="R3700" s="3">
        <v>32</v>
      </c>
      <c r="S3700" s="3">
        <v>26.5</v>
      </c>
      <c r="T3700" t="s">
        <v>1954</v>
      </c>
      <c r="U3700" t="s">
        <v>72</v>
      </c>
    </row>
    <row r="3701" spans="1:21" x14ac:dyDescent="0.35">
      <c r="A3701" t="s">
        <v>6267</v>
      </c>
      <c r="B3701" s="2">
        <v>45564</v>
      </c>
      <c r="C3701">
        <v>9</v>
      </c>
      <c r="D3701">
        <v>2024</v>
      </c>
      <c r="F3701" t="s">
        <v>500</v>
      </c>
      <c r="G3701" t="s">
        <v>2747</v>
      </c>
      <c r="H3701" t="s">
        <v>1875</v>
      </c>
      <c r="I3701" t="s">
        <v>1996</v>
      </c>
      <c r="J3701" t="s">
        <v>2061</v>
      </c>
      <c r="K3701" t="s">
        <v>1923</v>
      </c>
      <c r="L3701" t="s">
        <v>1888</v>
      </c>
      <c r="M3701">
        <v>1</v>
      </c>
      <c r="N3701" s="3">
        <v>25</v>
      </c>
      <c r="O3701" s="3">
        <v>11</v>
      </c>
      <c r="P3701" s="4">
        <v>0.05</v>
      </c>
      <c r="Q3701" s="3">
        <v>23.75</v>
      </c>
      <c r="R3701" s="3">
        <v>11</v>
      </c>
      <c r="S3701" s="3">
        <v>12.75</v>
      </c>
      <c r="T3701" t="s">
        <v>1954</v>
      </c>
      <c r="U3701" t="s">
        <v>72</v>
      </c>
    </row>
    <row r="3702" spans="1:21" x14ac:dyDescent="0.35">
      <c r="A3702" t="s">
        <v>6268</v>
      </c>
      <c r="B3702" s="2">
        <v>45564</v>
      </c>
      <c r="C3702">
        <v>9</v>
      </c>
      <c r="D3702">
        <v>2024</v>
      </c>
      <c r="F3702" t="s">
        <v>252</v>
      </c>
      <c r="G3702" t="s">
        <v>2356</v>
      </c>
      <c r="H3702" t="s">
        <v>1868</v>
      </c>
      <c r="I3702" t="s">
        <v>2014</v>
      </c>
      <c r="J3702" t="s">
        <v>2067</v>
      </c>
      <c r="K3702" t="s">
        <v>1918</v>
      </c>
      <c r="L3702" t="s">
        <v>1889</v>
      </c>
      <c r="M3702">
        <v>2</v>
      </c>
      <c r="N3702" s="3">
        <v>69</v>
      </c>
      <c r="O3702" s="3">
        <v>37</v>
      </c>
      <c r="P3702" s="4">
        <v>0.1</v>
      </c>
      <c r="Q3702" s="3">
        <v>124.2</v>
      </c>
      <c r="R3702" s="3">
        <v>74</v>
      </c>
      <c r="S3702" s="3">
        <v>50.2</v>
      </c>
      <c r="T3702" t="s">
        <v>1954</v>
      </c>
      <c r="U3702" t="s">
        <v>72</v>
      </c>
    </row>
    <row r="3703" spans="1:21" x14ac:dyDescent="0.35">
      <c r="A3703" t="s">
        <v>6269</v>
      </c>
      <c r="B3703" s="2">
        <v>45564</v>
      </c>
      <c r="C3703">
        <v>9</v>
      </c>
      <c r="D3703">
        <v>2024</v>
      </c>
      <c r="F3703" t="s">
        <v>1426</v>
      </c>
      <c r="G3703" t="s">
        <v>2130</v>
      </c>
      <c r="H3703" t="s">
        <v>1870</v>
      </c>
      <c r="I3703" t="s">
        <v>2060</v>
      </c>
      <c r="J3703" t="s">
        <v>2162</v>
      </c>
      <c r="K3703" t="s">
        <v>1921</v>
      </c>
      <c r="L3703" t="s">
        <v>1889</v>
      </c>
      <c r="M3703">
        <v>2</v>
      </c>
      <c r="N3703" s="3">
        <v>55</v>
      </c>
      <c r="O3703" s="3">
        <v>27</v>
      </c>
      <c r="P3703" s="4">
        <v>0.1</v>
      </c>
      <c r="Q3703" s="3">
        <v>99</v>
      </c>
      <c r="R3703" s="3">
        <v>54</v>
      </c>
      <c r="S3703" s="3">
        <v>45</v>
      </c>
      <c r="T3703" t="s">
        <v>1954</v>
      </c>
      <c r="U3703" t="s">
        <v>71</v>
      </c>
    </row>
    <row r="3704" spans="1:21" x14ac:dyDescent="0.35">
      <c r="A3704" t="s">
        <v>6270</v>
      </c>
      <c r="B3704" s="2">
        <v>45564</v>
      </c>
      <c r="C3704">
        <v>9</v>
      </c>
      <c r="D3704">
        <v>2024</v>
      </c>
      <c r="F3704" t="s">
        <v>167</v>
      </c>
      <c r="G3704" t="s">
        <v>2650</v>
      </c>
      <c r="H3704" t="s">
        <v>1874</v>
      </c>
      <c r="I3704" t="s">
        <v>2041</v>
      </c>
      <c r="J3704" t="s">
        <v>2120</v>
      </c>
      <c r="K3704" t="s">
        <v>1926</v>
      </c>
      <c r="L3704" t="s">
        <v>1885</v>
      </c>
      <c r="M3704">
        <v>1</v>
      </c>
      <c r="N3704" s="3">
        <v>28</v>
      </c>
      <c r="O3704" s="3">
        <v>13</v>
      </c>
      <c r="P3704" s="4">
        <v>0</v>
      </c>
      <c r="Q3704" s="3">
        <v>28</v>
      </c>
      <c r="R3704" s="3">
        <v>13</v>
      </c>
      <c r="S3704" s="3">
        <v>15</v>
      </c>
      <c r="T3704" t="s">
        <v>1954</v>
      </c>
      <c r="U3704" t="s">
        <v>72</v>
      </c>
    </row>
    <row r="3705" spans="1:21" x14ac:dyDescent="0.35">
      <c r="A3705" t="s">
        <v>6271</v>
      </c>
      <c r="B3705" s="2">
        <v>45564</v>
      </c>
      <c r="C3705">
        <v>9</v>
      </c>
      <c r="D3705">
        <v>2024</v>
      </c>
      <c r="F3705" t="s">
        <v>669</v>
      </c>
      <c r="G3705" t="s">
        <v>2148</v>
      </c>
      <c r="H3705" t="s">
        <v>1869</v>
      </c>
      <c r="I3705" t="s">
        <v>1977</v>
      </c>
      <c r="J3705" t="s">
        <v>1971</v>
      </c>
      <c r="K3705" t="s">
        <v>1920</v>
      </c>
      <c r="L3705" t="s">
        <v>1886</v>
      </c>
      <c r="M3705">
        <v>2</v>
      </c>
      <c r="N3705" s="3">
        <v>45</v>
      </c>
      <c r="O3705" s="3">
        <v>19</v>
      </c>
      <c r="P3705" s="4">
        <v>0</v>
      </c>
      <c r="Q3705" s="3">
        <v>90</v>
      </c>
      <c r="R3705" s="3">
        <v>38</v>
      </c>
      <c r="S3705" s="3">
        <v>52</v>
      </c>
      <c r="T3705" t="s">
        <v>1954</v>
      </c>
      <c r="U3705" t="s">
        <v>72</v>
      </c>
    </row>
    <row r="3706" spans="1:21" x14ac:dyDescent="0.35">
      <c r="A3706" t="s">
        <v>6272</v>
      </c>
      <c r="B3706" s="2">
        <v>45564</v>
      </c>
      <c r="C3706">
        <v>9</v>
      </c>
      <c r="D3706">
        <v>2024</v>
      </c>
      <c r="F3706" t="s">
        <v>1575</v>
      </c>
      <c r="G3706" t="s">
        <v>65</v>
      </c>
      <c r="H3706" t="s">
        <v>1870</v>
      </c>
      <c r="I3706" t="s">
        <v>2083</v>
      </c>
      <c r="J3706" t="s">
        <v>2034</v>
      </c>
      <c r="K3706" t="s">
        <v>1904</v>
      </c>
      <c r="L3706" t="s">
        <v>1889</v>
      </c>
      <c r="M3706">
        <v>2</v>
      </c>
      <c r="N3706" s="3">
        <v>149</v>
      </c>
      <c r="O3706" s="3">
        <v>91</v>
      </c>
      <c r="P3706" s="4">
        <v>0.05</v>
      </c>
      <c r="Q3706" s="3">
        <v>283.10000000000002</v>
      </c>
      <c r="R3706" s="3">
        <v>182</v>
      </c>
      <c r="S3706" s="3">
        <v>101.1</v>
      </c>
      <c r="T3706" t="s">
        <v>1954</v>
      </c>
      <c r="U3706" t="s">
        <v>72</v>
      </c>
    </row>
    <row r="3707" spans="1:21" x14ac:dyDescent="0.35">
      <c r="A3707" t="s">
        <v>6273</v>
      </c>
      <c r="B3707" s="2">
        <v>45564</v>
      </c>
      <c r="C3707">
        <v>9</v>
      </c>
      <c r="D3707">
        <v>2024</v>
      </c>
      <c r="F3707" t="s">
        <v>662</v>
      </c>
      <c r="G3707" t="s">
        <v>2378</v>
      </c>
      <c r="H3707" t="s">
        <v>1867</v>
      </c>
      <c r="I3707" t="s">
        <v>2004</v>
      </c>
      <c r="J3707" t="s">
        <v>2034</v>
      </c>
      <c r="K3707" t="s">
        <v>1904</v>
      </c>
      <c r="L3707" t="s">
        <v>1889</v>
      </c>
      <c r="M3707">
        <v>1</v>
      </c>
      <c r="N3707" s="3">
        <v>149</v>
      </c>
      <c r="O3707" s="3">
        <v>91</v>
      </c>
      <c r="P3707" s="4">
        <v>0</v>
      </c>
      <c r="Q3707" s="3">
        <v>149</v>
      </c>
      <c r="R3707" s="3">
        <v>91</v>
      </c>
      <c r="S3707" s="3">
        <v>58</v>
      </c>
      <c r="U3707" t="s">
        <v>72</v>
      </c>
    </row>
    <row r="3708" spans="1:21" x14ac:dyDescent="0.35">
      <c r="A3708" t="s">
        <v>6274</v>
      </c>
      <c r="B3708" s="2">
        <v>45564</v>
      </c>
      <c r="C3708">
        <v>9</v>
      </c>
      <c r="D3708">
        <v>2024</v>
      </c>
      <c r="F3708" t="s">
        <v>864</v>
      </c>
      <c r="G3708" t="s">
        <v>2252</v>
      </c>
      <c r="H3708" t="s">
        <v>1870</v>
      </c>
      <c r="I3708" t="s">
        <v>2192</v>
      </c>
      <c r="J3708" t="s">
        <v>1991</v>
      </c>
      <c r="K3708" t="s">
        <v>1925</v>
      </c>
      <c r="L3708" t="s">
        <v>1885</v>
      </c>
      <c r="M3708">
        <v>2</v>
      </c>
      <c r="N3708" s="3">
        <v>35</v>
      </c>
      <c r="O3708" s="3">
        <v>16</v>
      </c>
      <c r="P3708" s="4">
        <v>0.2</v>
      </c>
      <c r="Q3708" s="3">
        <v>56</v>
      </c>
      <c r="R3708" s="3">
        <v>32</v>
      </c>
      <c r="S3708" s="3">
        <v>24</v>
      </c>
      <c r="T3708" t="s">
        <v>1954</v>
      </c>
      <c r="U3708" t="s">
        <v>71</v>
      </c>
    </row>
    <row r="3709" spans="1:21" x14ac:dyDescent="0.35">
      <c r="A3709" t="s">
        <v>6275</v>
      </c>
      <c r="B3709" s="2">
        <v>45565</v>
      </c>
      <c r="C3709">
        <v>9</v>
      </c>
      <c r="D3709">
        <v>2024</v>
      </c>
      <c r="F3709" t="s">
        <v>768</v>
      </c>
      <c r="G3709" t="s">
        <v>3909</v>
      </c>
      <c r="H3709" t="s">
        <v>1863</v>
      </c>
      <c r="I3709" t="s">
        <v>2033</v>
      </c>
      <c r="J3709" t="s">
        <v>2067</v>
      </c>
      <c r="K3709" t="s">
        <v>1918</v>
      </c>
      <c r="L3709" t="s">
        <v>1889</v>
      </c>
      <c r="M3709">
        <v>2</v>
      </c>
      <c r="N3709" s="3">
        <v>69</v>
      </c>
      <c r="O3709" s="3">
        <v>37</v>
      </c>
      <c r="P3709" s="4">
        <v>0.1</v>
      </c>
      <c r="Q3709" s="3">
        <v>124.2</v>
      </c>
      <c r="R3709" s="3">
        <v>74</v>
      </c>
      <c r="S3709" s="3">
        <v>50.2</v>
      </c>
      <c r="T3709" t="s">
        <v>1954</v>
      </c>
      <c r="U3709" t="s">
        <v>72</v>
      </c>
    </row>
    <row r="3710" spans="1:21" x14ac:dyDescent="0.35">
      <c r="A3710" t="s">
        <v>6276</v>
      </c>
      <c r="B3710" s="2">
        <v>45565</v>
      </c>
      <c r="C3710">
        <v>9</v>
      </c>
      <c r="D3710">
        <v>2024</v>
      </c>
      <c r="F3710" t="s">
        <v>855</v>
      </c>
      <c r="G3710" t="s">
        <v>2032</v>
      </c>
      <c r="H3710" t="s">
        <v>1874</v>
      </c>
      <c r="I3710" t="s">
        <v>2200</v>
      </c>
      <c r="J3710" t="s">
        <v>2023</v>
      </c>
      <c r="K3710" t="s">
        <v>1912</v>
      </c>
      <c r="L3710" t="s">
        <v>1890</v>
      </c>
      <c r="M3710">
        <v>1</v>
      </c>
      <c r="N3710" s="3">
        <v>249</v>
      </c>
      <c r="O3710" s="3">
        <v>168</v>
      </c>
      <c r="P3710" s="4">
        <v>0.05</v>
      </c>
      <c r="Q3710" s="3">
        <v>236.55</v>
      </c>
      <c r="R3710" s="3">
        <v>168</v>
      </c>
      <c r="S3710" s="3">
        <v>68.55</v>
      </c>
      <c r="T3710" t="s">
        <v>1954</v>
      </c>
      <c r="U3710" t="s">
        <v>72</v>
      </c>
    </row>
    <row r="3711" spans="1:21" x14ac:dyDescent="0.35">
      <c r="A3711" t="s">
        <v>6277</v>
      </c>
      <c r="B3711" s="2">
        <v>45565</v>
      </c>
      <c r="C3711">
        <v>9</v>
      </c>
      <c r="D3711">
        <v>2024</v>
      </c>
      <c r="F3711" t="s">
        <v>260</v>
      </c>
      <c r="G3711" t="s">
        <v>3866</v>
      </c>
      <c r="H3711" t="s">
        <v>1871</v>
      </c>
      <c r="I3711" t="s">
        <v>2144</v>
      </c>
      <c r="J3711" t="s">
        <v>2001</v>
      </c>
      <c r="K3711" t="s">
        <v>1911</v>
      </c>
      <c r="L3711" t="s">
        <v>1886</v>
      </c>
      <c r="M3711">
        <v>1</v>
      </c>
      <c r="N3711" s="3">
        <v>58</v>
      </c>
      <c r="O3711" s="3">
        <v>25</v>
      </c>
      <c r="P3711" s="4">
        <v>0.05</v>
      </c>
      <c r="Q3711" s="3">
        <v>55.1</v>
      </c>
      <c r="R3711" s="3">
        <v>25</v>
      </c>
      <c r="S3711" s="3">
        <v>30.1</v>
      </c>
      <c r="T3711" t="s">
        <v>1954</v>
      </c>
      <c r="U3711" t="s">
        <v>72</v>
      </c>
    </row>
    <row r="3712" spans="1:21" x14ac:dyDescent="0.35">
      <c r="A3712" t="s">
        <v>6278</v>
      </c>
      <c r="B3712" s="2">
        <v>45565</v>
      </c>
      <c r="C3712">
        <v>9</v>
      </c>
      <c r="D3712">
        <v>2024</v>
      </c>
      <c r="F3712" t="s">
        <v>1307</v>
      </c>
      <c r="G3712" t="s">
        <v>2658</v>
      </c>
      <c r="H3712" t="s">
        <v>1870</v>
      </c>
      <c r="I3712" t="s">
        <v>2060</v>
      </c>
      <c r="J3712" t="s">
        <v>1991</v>
      </c>
      <c r="K3712" t="s">
        <v>1925</v>
      </c>
      <c r="L3712" t="s">
        <v>1885</v>
      </c>
      <c r="M3712">
        <v>3</v>
      </c>
      <c r="N3712" s="3">
        <v>35</v>
      </c>
      <c r="O3712" s="3">
        <v>16</v>
      </c>
      <c r="P3712" s="4">
        <v>0.15</v>
      </c>
      <c r="Q3712" s="3">
        <v>89.25</v>
      </c>
      <c r="R3712" s="3">
        <v>48</v>
      </c>
      <c r="S3712" s="3">
        <v>41.25</v>
      </c>
      <c r="T3712" t="s">
        <v>1954</v>
      </c>
      <c r="U3712" t="s">
        <v>71</v>
      </c>
    </row>
    <row r="3713" spans="1:21" x14ac:dyDescent="0.35">
      <c r="A3713" t="s">
        <v>6279</v>
      </c>
      <c r="B3713" s="2">
        <v>45565</v>
      </c>
      <c r="C3713">
        <v>9</v>
      </c>
      <c r="D3713">
        <v>2024</v>
      </c>
      <c r="F3713" t="s">
        <v>526</v>
      </c>
      <c r="G3713" t="s">
        <v>3013</v>
      </c>
      <c r="H3713" t="s">
        <v>1864</v>
      </c>
      <c r="I3713" t="s">
        <v>2087</v>
      </c>
      <c r="J3713" t="s">
        <v>2114</v>
      </c>
      <c r="K3713" t="s">
        <v>1915</v>
      </c>
      <c r="L3713" t="s">
        <v>1886</v>
      </c>
      <c r="M3713">
        <v>3</v>
      </c>
      <c r="N3713" s="3">
        <v>85</v>
      </c>
      <c r="O3713" s="3">
        <v>41</v>
      </c>
      <c r="P3713" s="4">
        <v>0</v>
      </c>
      <c r="Q3713" s="3">
        <v>255</v>
      </c>
      <c r="R3713" s="3">
        <v>123</v>
      </c>
      <c r="S3713" s="3">
        <v>132</v>
      </c>
      <c r="T3713" t="s">
        <v>1954</v>
      </c>
      <c r="U3713" t="s">
        <v>72</v>
      </c>
    </row>
    <row r="3714" spans="1:21" x14ac:dyDescent="0.35">
      <c r="A3714" t="s">
        <v>6280</v>
      </c>
      <c r="B3714" s="2">
        <v>45565</v>
      </c>
      <c r="C3714">
        <v>9</v>
      </c>
      <c r="D3714">
        <v>2024</v>
      </c>
      <c r="F3714" t="s">
        <v>305</v>
      </c>
      <c r="G3714" t="s">
        <v>2096</v>
      </c>
      <c r="H3714" t="s">
        <v>1868</v>
      </c>
      <c r="I3714" t="s">
        <v>1959</v>
      </c>
      <c r="J3714" t="s">
        <v>2114</v>
      </c>
      <c r="K3714" t="s">
        <v>1915</v>
      </c>
      <c r="L3714" t="s">
        <v>1886</v>
      </c>
      <c r="M3714">
        <v>2</v>
      </c>
      <c r="N3714" s="3">
        <v>85</v>
      </c>
      <c r="O3714" s="3">
        <v>41</v>
      </c>
      <c r="P3714" s="4">
        <v>0.05</v>
      </c>
      <c r="Q3714" s="3">
        <v>161.5</v>
      </c>
      <c r="R3714" s="3">
        <v>82</v>
      </c>
      <c r="S3714" s="3">
        <v>79.5</v>
      </c>
      <c r="T3714" t="s">
        <v>1954</v>
      </c>
      <c r="U3714" t="s">
        <v>72</v>
      </c>
    </row>
    <row r="3715" spans="1:21" x14ac:dyDescent="0.35">
      <c r="A3715" t="s">
        <v>6281</v>
      </c>
      <c r="B3715" s="2">
        <v>45565</v>
      </c>
      <c r="C3715">
        <v>9</v>
      </c>
      <c r="D3715">
        <v>2024</v>
      </c>
      <c r="F3715" t="s">
        <v>286</v>
      </c>
      <c r="G3715" t="s">
        <v>2898</v>
      </c>
      <c r="H3715" t="s">
        <v>1867</v>
      </c>
      <c r="I3715" t="s">
        <v>2165</v>
      </c>
      <c r="J3715" t="s">
        <v>1997</v>
      </c>
      <c r="K3715" t="s">
        <v>1906</v>
      </c>
      <c r="L3715" t="s">
        <v>1889</v>
      </c>
      <c r="M3715">
        <v>2</v>
      </c>
      <c r="N3715" s="3">
        <v>89</v>
      </c>
      <c r="O3715" s="3">
        <v>48</v>
      </c>
      <c r="P3715" s="4">
        <v>0</v>
      </c>
      <c r="Q3715" s="3">
        <v>178</v>
      </c>
      <c r="R3715" s="3">
        <v>96</v>
      </c>
      <c r="S3715" s="3">
        <v>82</v>
      </c>
      <c r="T3715" t="s">
        <v>1954</v>
      </c>
      <c r="U3715" t="s">
        <v>71</v>
      </c>
    </row>
    <row r="3716" spans="1:21" x14ac:dyDescent="0.35">
      <c r="A3716" t="s">
        <v>6282</v>
      </c>
      <c r="B3716" s="2">
        <v>45565</v>
      </c>
      <c r="C3716">
        <v>9</v>
      </c>
      <c r="D3716">
        <v>2024</v>
      </c>
      <c r="F3716" t="s">
        <v>241</v>
      </c>
      <c r="G3716" t="s">
        <v>2419</v>
      </c>
      <c r="H3716" t="s">
        <v>1874</v>
      </c>
      <c r="I3716" t="s">
        <v>2186</v>
      </c>
      <c r="J3716" t="s">
        <v>2015</v>
      </c>
      <c r="K3716" t="s">
        <v>1914</v>
      </c>
      <c r="L3716" t="s">
        <v>1888</v>
      </c>
      <c r="M3716">
        <v>4</v>
      </c>
      <c r="N3716" s="3">
        <v>65</v>
      </c>
      <c r="O3716" s="3">
        <v>32</v>
      </c>
      <c r="P3716" s="4">
        <v>0</v>
      </c>
      <c r="Q3716" s="3">
        <v>260</v>
      </c>
      <c r="R3716" s="3">
        <v>128</v>
      </c>
      <c r="S3716" s="3">
        <v>132</v>
      </c>
      <c r="T3716" t="s">
        <v>1954</v>
      </c>
      <c r="U3716" t="s">
        <v>72</v>
      </c>
    </row>
    <row r="3717" spans="1:21" x14ac:dyDescent="0.35">
      <c r="A3717" t="s">
        <v>6283</v>
      </c>
      <c r="B3717" s="2">
        <v>45565</v>
      </c>
      <c r="C3717">
        <v>9</v>
      </c>
      <c r="D3717">
        <v>2024</v>
      </c>
      <c r="F3717" t="s">
        <v>290</v>
      </c>
      <c r="G3717" t="s">
        <v>2267</v>
      </c>
      <c r="H3717" t="s">
        <v>1874</v>
      </c>
      <c r="I3717" t="s">
        <v>2119</v>
      </c>
      <c r="J3717" t="s">
        <v>1960</v>
      </c>
      <c r="K3717" t="s">
        <v>1924</v>
      </c>
      <c r="L3717" t="s">
        <v>1885</v>
      </c>
      <c r="M3717">
        <v>2</v>
      </c>
      <c r="N3717" s="3">
        <v>42</v>
      </c>
      <c r="O3717" s="3">
        <v>20</v>
      </c>
      <c r="P3717" s="4">
        <v>0.1</v>
      </c>
      <c r="Q3717" s="3">
        <v>75.599999999999994</v>
      </c>
      <c r="R3717" s="3">
        <v>40</v>
      </c>
      <c r="S3717" s="3">
        <v>35.6</v>
      </c>
      <c r="T3717" t="s">
        <v>1954</v>
      </c>
      <c r="U3717" t="s">
        <v>72</v>
      </c>
    </row>
    <row r="3718" spans="1:21" x14ac:dyDescent="0.35">
      <c r="A3718" t="s">
        <v>6284</v>
      </c>
      <c r="B3718" s="2">
        <v>45565</v>
      </c>
      <c r="C3718">
        <v>9</v>
      </c>
      <c r="D3718">
        <v>2024</v>
      </c>
      <c r="F3718" t="s">
        <v>1036</v>
      </c>
      <c r="G3718" t="s">
        <v>2837</v>
      </c>
      <c r="H3718" t="s">
        <v>1863</v>
      </c>
      <c r="I3718" t="s">
        <v>2051</v>
      </c>
      <c r="J3718" t="s">
        <v>2034</v>
      </c>
      <c r="K3718" t="s">
        <v>1904</v>
      </c>
      <c r="L3718" t="s">
        <v>1889</v>
      </c>
      <c r="M3718">
        <v>2</v>
      </c>
      <c r="N3718" s="3">
        <v>149</v>
      </c>
      <c r="O3718" s="3">
        <v>91</v>
      </c>
      <c r="P3718" s="4">
        <v>0</v>
      </c>
      <c r="Q3718" s="3">
        <v>298</v>
      </c>
      <c r="R3718" s="3">
        <v>182</v>
      </c>
      <c r="S3718" s="3">
        <v>116</v>
      </c>
      <c r="T3718" t="s">
        <v>1954</v>
      </c>
      <c r="U3718" t="s">
        <v>72</v>
      </c>
    </row>
    <row r="3719" spans="1:21" x14ac:dyDescent="0.35">
      <c r="A3719" t="s">
        <v>6285</v>
      </c>
      <c r="B3719" s="2">
        <v>45565</v>
      </c>
      <c r="C3719">
        <v>9</v>
      </c>
      <c r="D3719">
        <v>2024</v>
      </c>
      <c r="F3719" t="s">
        <v>1098</v>
      </c>
      <c r="G3719" t="s">
        <v>4652</v>
      </c>
      <c r="H3719" t="s">
        <v>1866</v>
      </c>
      <c r="I3719" t="s">
        <v>1866</v>
      </c>
      <c r="J3719" t="s">
        <v>1967</v>
      </c>
      <c r="K3719" t="s">
        <v>1913</v>
      </c>
      <c r="L3719" t="s">
        <v>1888</v>
      </c>
      <c r="M3719">
        <v>2</v>
      </c>
      <c r="N3719" s="3">
        <v>78</v>
      </c>
      <c r="O3719" s="3">
        <v>39</v>
      </c>
      <c r="P3719" s="4">
        <v>0</v>
      </c>
      <c r="Q3719" s="3">
        <v>156</v>
      </c>
      <c r="R3719" s="3">
        <v>78</v>
      </c>
      <c r="S3719" s="3">
        <v>78</v>
      </c>
      <c r="T3719" t="s">
        <v>1954</v>
      </c>
      <c r="U3719" t="s">
        <v>72</v>
      </c>
    </row>
    <row r="3720" spans="1:21" x14ac:dyDescent="0.35">
      <c r="A3720" t="s">
        <v>6286</v>
      </c>
      <c r="B3720" s="2">
        <v>45565</v>
      </c>
      <c r="C3720">
        <v>9</v>
      </c>
      <c r="D3720">
        <v>2024</v>
      </c>
      <c r="F3720" t="s">
        <v>546</v>
      </c>
      <c r="G3720" t="s">
        <v>2040</v>
      </c>
      <c r="H3720" t="s">
        <v>1873</v>
      </c>
      <c r="I3720" t="s">
        <v>2070</v>
      </c>
      <c r="J3720" t="s">
        <v>2023</v>
      </c>
      <c r="K3720" t="s">
        <v>1912</v>
      </c>
      <c r="L3720" t="s">
        <v>1890</v>
      </c>
      <c r="M3720">
        <v>2</v>
      </c>
      <c r="N3720" s="3">
        <v>249</v>
      </c>
      <c r="O3720" s="3">
        <v>168</v>
      </c>
      <c r="P3720" s="4">
        <v>0.05</v>
      </c>
      <c r="Q3720" s="3">
        <v>473.1</v>
      </c>
      <c r="R3720" s="3">
        <v>336</v>
      </c>
      <c r="S3720" s="3">
        <v>137.1</v>
      </c>
      <c r="T3720" t="s">
        <v>1954</v>
      </c>
      <c r="U3720" t="s">
        <v>72</v>
      </c>
    </row>
    <row r="3721" spans="1:21" x14ac:dyDescent="0.35">
      <c r="A3721" t="s">
        <v>6287</v>
      </c>
      <c r="B3721" s="2">
        <v>45565</v>
      </c>
      <c r="C3721">
        <v>9</v>
      </c>
      <c r="D3721">
        <v>2024</v>
      </c>
      <c r="F3721" t="s">
        <v>1484</v>
      </c>
      <c r="G3721" t="s">
        <v>3497</v>
      </c>
      <c r="H3721" t="s">
        <v>1866</v>
      </c>
      <c r="I3721" t="s">
        <v>1866</v>
      </c>
      <c r="J3721" t="s">
        <v>1978</v>
      </c>
      <c r="K3721" t="s">
        <v>1916</v>
      </c>
      <c r="L3721" t="s">
        <v>1887</v>
      </c>
      <c r="M3721">
        <v>1</v>
      </c>
      <c r="N3721" s="3">
        <v>79</v>
      </c>
      <c r="O3721" s="3">
        <v>42</v>
      </c>
      <c r="P3721" s="4">
        <v>0.1</v>
      </c>
      <c r="Q3721" s="3">
        <v>71.099999999999994</v>
      </c>
      <c r="R3721" s="3">
        <v>42</v>
      </c>
      <c r="S3721" s="3">
        <v>29.1</v>
      </c>
      <c r="T3721" t="s">
        <v>1954</v>
      </c>
      <c r="U3721" t="s">
        <v>72</v>
      </c>
    </row>
    <row r="3722" spans="1:21" x14ac:dyDescent="0.35">
      <c r="A3722" t="s">
        <v>6288</v>
      </c>
      <c r="B3722" s="2">
        <v>45565</v>
      </c>
      <c r="C3722">
        <v>9</v>
      </c>
      <c r="D3722">
        <v>2024</v>
      </c>
      <c r="F3722" t="s">
        <v>1086</v>
      </c>
      <c r="G3722" t="s">
        <v>2300</v>
      </c>
      <c r="H3722" t="s">
        <v>1870</v>
      </c>
      <c r="I3722" t="s">
        <v>2060</v>
      </c>
      <c r="J3722" t="s">
        <v>2067</v>
      </c>
      <c r="K3722" t="s">
        <v>1918</v>
      </c>
      <c r="L3722" t="s">
        <v>1889</v>
      </c>
      <c r="M3722">
        <v>1</v>
      </c>
      <c r="N3722" s="3">
        <v>69</v>
      </c>
      <c r="O3722" s="3">
        <v>37</v>
      </c>
      <c r="P3722" s="4">
        <v>0.05</v>
      </c>
      <c r="Q3722" s="3">
        <v>65.55</v>
      </c>
      <c r="R3722" s="3">
        <v>37</v>
      </c>
      <c r="S3722" s="3">
        <v>28.55</v>
      </c>
      <c r="T3722" t="s">
        <v>1954</v>
      </c>
      <c r="U3722" t="s">
        <v>72</v>
      </c>
    </row>
    <row r="3723" spans="1:21" x14ac:dyDescent="0.35">
      <c r="A3723" t="s">
        <v>6289</v>
      </c>
      <c r="B3723" s="2">
        <v>45566</v>
      </c>
      <c r="C3723">
        <v>10</v>
      </c>
      <c r="D3723">
        <v>2024</v>
      </c>
      <c r="F3723" t="s">
        <v>1292</v>
      </c>
      <c r="G3723" t="s">
        <v>3278</v>
      </c>
      <c r="H3723" t="s">
        <v>1863</v>
      </c>
      <c r="I3723" t="s">
        <v>2056</v>
      </c>
      <c r="J3723" t="s">
        <v>2015</v>
      </c>
      <c r="K3723" t="s">
        <v>1914</v>
      </c>
      <c r="L3723" t="s">
        <v>1888</v>
      </c>
      <c r="M3723">
        <v>1</v>
      </c>
      <c r="N3723" s="3">
        <v>65</v>
      </c>
      <c r="O3723" s="3">
        <v>32</v>
      </c>
      <c r="P3723" s="4">
        <v>0.05</v>
      </c>
      <c r="Q3723" s="3">
        <v>61.75</v>
      </c>
      <c r="R3723" s="3">
        <v>32</v>
      </c>
      <c r="S3723" s="3">
        <v>29.75</v>
      </c>
      <c r="T3723" t="s">
        <v>1954</v>
      </c>
      <c r="U3723" t="s">
        <v>71</v>
      </c>
    </row>
    <row r="3724" spans="1:21" x14ac:dyDescent="0.35">
      <c r="A3724" t="s">
        <v>6290</v>
      </c>
      <c r="B3724" s="2">
        <v>45566</v>
      </c>
      <c r="C3724">
        <v>10</v>
      </c>
      <c r="D3724">
        <v>2024</v>
      </c>
      <c r="F3724" t="s">
        <v>212</v>
      </c>
      <c r="G3724" t="s">
        <v>2096</v>
      </c>
      <c r="H3724" t="s">
        <v>1866</v>
      </c>
      <c r="I3724" t="s">
        <v>1866</v>
      </c>
      <c r="J3724" t="s">
        <v>1987</v>
      </c>
      <c r="K3724" t="s">
        <v>1908</v>
      </c>
      <c r="L3724" t="s">
        <v>1890</v>
      </c>
      <c r="M3724">
        <v>1</v>
      </c>
      <c r="N3724" s="3">
        <v>129</v>
      </c>
      <c r="O3724" s="3">
        <v>78</v>
      </c>
      <c r="P3724" s="4">
        <v>0.05</v>
      </c>
      <c r="Q3724" s="3">
        <v>122.55</v>
      </c>
      <c r="R3724" s="3">
        <v>78</v>
      </c>
      <c r="S3724" s="3">
        <v>44.55</v>
      </c>
      <c r="T3724" t="s">
        <v>1954</v>
      </c>
      <c r="U3724" t="s">
        <v>72</v>
      </c>
    </row>
    <row r="3725" spans="1:21" x14ac:dyDescent="0.35">
      <c r="A3725" t="s">
        <v>6291</v>
      </c>
      <c r="B3725" s="2">
        <v>45566</v>
      </c>
      <c r="C3725">
        <v>10</v>
      </c>
      <c r="D3725">
        <v>2024</v>
      </c>
      <c r="F3725" t="s">
        <v>169</v>
      </c>
      <c r="G3725" t="s">
        <v>2466</v>
      </c>
      <c r="H3725" t="s">
        <v>1874</v>
      </c>
      <c r="I3725" t="s">
        <v>2200</v>
      </c>
      <c r="J3725" t="s">
        <v>2015</v>
      </c>
      <c r="K3725" t="s">
        <v>1914</v>
      </c>
      <c r="L3725" t="s">
        <v>1888</v>
      </c>
      <c r="M3725">
        <v>1</v>
      </c>
      <c r="N3725" s="3">
        <v>65</v>
      </c>
      <c r="O3725" s="3">
        <v>32</v>
      </c>
      <c r="P3725" s="4">
        <v>0</v>
      </c>
      <c r="Q3725" s="3">
        <v>65</v>
      </c>
      <c r="R3725" s="3">
        <v>32</v>
      </c>
      <c r="S3725" s="3">
        <v>33</v>
      </c>
      <c r="T3725" t="s">
        <v>1954</v>
      </c>
      <c r="U3725" t="s">
        <v>72</v>
      </c>
    </row>
    <row r="3726" spans="1:21" x14ac:dyDescent="0.35">
      <c r="A3726" t="s">
        <v>6292</v>
      </c>
      <c r="B3726" s="2">
        <v>45566</v>
      </c>
      <c r="C3726">
        <v>10</v>
      </c>
      <c r="D3726">
        <v>2024</v>
      </c>
      <c r="F3726" t="s">
        <v>361</v>
      </c>
      <c r="G3726" t="s">
        <v>2920</v>
      </c>
      <c r="H3726" t="s">
        <v>1867</v>
      </c>
      <c r="I3726" t="s">
        <v>2004</v>
      </c>
      <c r="J3726" t="s">
        <v>1971</v>
      </c>
      <c r="K3726" t="s">
        <v>1920</v>
      </c>
      <c r="L3726" t="s">
        <v>1886</v>
      </c>
      <c r="M3726">
        <v>2</v>
      </c>
      <c r="N3726" s="3">
        <v>45</v>
      </c>
      <c r="O3726" s="3">
        <v>19</v>
      </c>
      <c r="P3726" s="4">
        <v>0</v>
      </c>
      <c r="Q3726" s="3">
        <v>90</v>
      </c>
      <c r="R3726" s="3">
        <v>38</v>
      </c>
      <c r="S3726" s="3">
        <v>52</v>
      </c>
      <c r="T3726" t="s">
        <v>1954</v>
      </c>
      <c r="U3726" t="s">
        <v>72</v>
      </c>
    </row>
    <row r="3727" spans="1:21" x14ac:dyDescent="0.35">
      <c r="A3727" t="s">
        <v>6293</v>
      </c>
      <c r="B3727" s="2">
        <v>45566</v>
      </c>
      <c r="C3727">
        <v>10</v>
      </c>
      <c r="D3727">
        <v>2024</v>
      </c>
      <c r="F3727" t="s">
        <v>851</v>
      </c>
      <c r="G3727" t="s">
        <v>3048</v>
      </c>
      <c r="H3727" t="s">
        <v>1870</v>
      </c>
      <c r="I3727" t="s">
        <v>2083</v>
      </c>
      <c r="J3727" t="s">
        <v>2015</v>
      </c>
      <c r="K3727" t="s">
        <v>1914</v>
      </c>
      <c r="L3727" t="s">
        <v>1888</v>
      </c>
      <c r="M3727">
        <v>1</v>
      </c>
      <c r="N3727" s="3">
        <v>65</v>
      </c>
      <c r="O3727" s="3">
        <v>32</v>
      </c>
      <c r="P3727" s="4">
        <v>0.15</v>
      </c>
      <c r="Q3727" s="3">
        <v>55.25</v>
      </c>
      <c r="R3727" s="3">
        <v>32</v>
      </c>
      <c r="S3727" s="3">
        <v>23.25</v>
      </c>
      <c r="T3727" t="s">
        <v>1954</v>
      </c>
      <c r="U3727" t="s">
        <v>72</v>
      </c>
    </row>
    <row r="3728" spans="1:21" x14ac:dyDescent="0.35">
      <c r="A3728" t="s">
        <v>6294</v>
      </c>
      <c r="B3728" s="2">
        <v>45566</v>
      </c>
      <c r="C3728">
        <v>10</v>
      </c>
      <c r="D3728">
        <v>2024</v>
      </c>
      <c r="F3728" t="s">
        <v>905</v>
      </c>
      <c r="G3728" t="s">
        <v>3775</v>
      </c>
      <c r="H3728" t="s">
        <v>1872</v>
      </c>
      <c r="I3728" t="s">
        <v>1986</v>
      </c>
      <c r="J3728" t="s">
        <v>1991</v>
      </c>
      <c r="K3728" t="s">
        <v>1925</v>
      </c>
      <c r="L3728" t="s">
        <v>1885</v>
      </c>
      <c r="M3728">
        <v>2</v>
      </c>
      <c r="N3728" s="3">
        <v>35</v>
      </c>
      <c r="O3728" s="3">
        <v>16</v>
      </c>
      <c r="P3728" s="4">
        <v>0.1</v>
      </c>
      <c r="Q3728" s="3">
        <v>63</v>
      </c>
      <c r="R3728" s="3">
        <v>32</v>
      </c>
      <c r="S3728" s="3">
        <v>31</v>
      </c>
      <c r="T3728" t="s">
        <v>1954</v>
      </c>
      <c r="U3728" t="s">
        <v>72</v>
      </c>
    </row>
    <row r="3729" spans="1:21" x14ac:dyDescent="0.35">
      <c r="A3729" t="s">
        <v>6295</v>
      </c>
      <c r="B3729" s="2">
        <v>45566</v>
      </c>
      <c r="C3729">
        <v>10</v>
      </c>
      <c r="D3729">
        <v>2024</v>
      </c>
      <c r="F3729" t="s">
        <v>180</v>
      </c>
      <c r="G3729" t="s">
        <v>2080</v>
      </c>
      <c r="H3729" t="s">
        <v>1868</v>
      </c>
      <c r="I3729" t="s">
        <v>2014</v>
      </c>
      <c r="J3729" t="s">
        <v>2015</v>
      </c>
      <c r="K3729" t="s">
        <v>1914</v>
      </c>
      <c r="L3729" t="s">
        <v>1888</v>
      </c>
      <c r="M3729">
        <v>1</v>
      </c>
      <c r="N3729" s="3">
        <v>65</v>
      </c>
      <c r="O3729" s="3">
        <v>32</v>
      </c>
      <c r="P3729" s="4">
        <v>0</v>
      </c>
      <c r="Q3729" s="3">
        <v>65</v>
      </c>
      <c r="R3729" s="3">
        <v>32</v>
      </c>
      <c r="S3729" s="3">
        <v>33</v>
      </c>
      <c r="T3729" t="s">
        <v>1954</v>
      </c>
      <c r="U3729" t="s">
        <v>72</v>
      </c>
    </row>
    <row r="3730" spans="1:21" x14ac:dyDescent="0.35">
      <c r="A3730" t="s">
        <v>6296</v>
      </c>
      <c r="B3730" s="2">
        <v>45566</v>
      </c>
      <c r="C3730">
        <v>10</v>
      </c>
      <c r="D3730">
        <v>2024</v>
      </c>
      <c r="F3730" t="s">
        <v>426</v>
      </c>
      <c r="G3730" t="s">
        <v>2242</v>
      </c>
      <c r="H3730" t="s">
        <v>1871</v>
      </c>
      <c r="I3730" t="s">
        <v>2234</v>
      </c>
      <c r="J3730" t="s">
        <v>2015</v>
      </c>
      <c r="K3730" t="s">
        <v>1914</v>
      </c>
      <c r="L3730" t="s">
        <v>1888</v>
      </c>
      <c r="M3730">
        <v>1</v>
      </c>
      <c r="N3730" s="3">
        <v>65</v>
      </c>
      <c r="O3730" s="3">
        <v>32</v>
      </c>
      <c r="P3730" s="4">
        <v>0.05</v>
      </c>
      <c r="Q3730" s="3">
        <v>61.75</v>
      </c>
      <c r="R3730" s="3">
        <v>32</v>
      </c>
      <c r="S3730" s="3">
        <v>29.75</v>
      </c>
      <c r="T3730" t="s">
        <v>1954</v>
      </c>
      <c r="U3730" t="s">
        <v>72</v>
      </c>
    </row>
    <row r="3731" spans="1:21" x14ac:dyDescent="0.35">
      <c r="A3731" t="s">
        <v>6297</v>
      </c>
      <c r="B3731" s="2">
        <v>45566</v>
      </c>
      <c r="C3731">
        <v>10</v>
      </c>
      <c r="D3731">
        <v>2024</v>
      </c>
      <c r="F3731" t="s">
        <v>1230</v>
      </c>
      <c r="G3731" t="s">
        <v>2668</v>
      </c>
      <c r="H3731" t="s">
        <v>1874</v>
      </c>
      <c r="I3731" t="s">
        <v>2200</v>
      </c>
      <c r="J3731" t="s">
        <v>2001</v>
      </c>
      <c r="K3731" t="s">
        <v>1911</v>
      </c>
      <c r="L3731" t="s">
        <v>1886</v>
      </c>
      <c r="M3731">
        <v>4</v>
      </c>
      <c r="N3731" s="3">
        <v>58</v>
      </c>
      <c r="O3731" s="3">
        <v>25</v>
      </c>
      <c r="P3731" s="4">
        <v>0.15</v>
      </c>
      <c r="Q3731" s="3">
        <v>197.2</v>
      </c>
      <c r="R3731" s="3">
        <v>100</v>
      </c>
      <c r="S3731" s="3">
        <v>97.2</v>
      </c>
      <c r="T3731" t="s">
        <v>1954</v>
      </c>
      <c r="U3731" t="s">
        <v>72</v>
      </c>
    </row>
    <row r="3732" spans="1:21" x14ac:dyDescent="0.35">
      <c r="A3732" t="s">
        <v>6298</v>
      </c>
      <c r="B3732" s="2">
        <v>45566</v>
      </c>
      <c r="C3732">
        <v>10</v>
      </c>
      <c r="D3732">
        <v>2024</v>
      </c>
      <c r="F3732" t="s">
        <v>77</v>
      </c>
      <c r="G3732" t="s">
        <v>60</v>
      </c>
      <c r="H3732" t="s">
        <v>1863</v>
      </c>
      <c r="I3732" t="s">
        <v>2056</v>
      </c>
      <c r="J3732" t="s">
        <v>2064</v>
      </c>
      <c r="K3732" t="s">
        <v>1922</v>
      </c>
      <c r="L3732" t="s">
        <v>1887</v>
      </c>
      <c r="M3732">
        <v>1</v>
      </c>
      <c r="N3732" s="3">
        <v>32</v>
      </c>
      <c r="O3732" s="3">
        <v>14</v>
      </c>
      <c r="P3732" s="4">
        <v>0</v>
      </c>
      <c r="Q3732" s="3">
        <v>32</v>
      </c>
      <c r="R3732" s="3">
        <v>14</v>
      </c>
      <c r="S3732" s="3">
        <v>18</v>
      </c>
      <c r="T3732" t="s">
        <v>1954</v>
      </c>
      <c r="U3732" t="s">
        <v>72</v>
      </c>
    </row>
    <row r="3733" spans="1:21" x14ac:dyDescent="0.35">
      <c r="A3733" t="s">
        <v>6299</v>
      </c>
      <c r="B3733" s="2">
        <v>45566</v>
      </c>
      <c r="C3733">
        <v>10</v>
      </c>
      <c r="D3733">
        <v>2024</v>
      </c>
      <c r="F3733" t="s">
        <v>658</v>
      </c>
      <c r="G3733" t="s">
        <v>2844</v>
      </c>
      <c r="H3733" t="s">
        <v>1873</v>
      </c>
      <c r="I3733" t="s">
        <v>2070</v>
      </c>
      <c r="J3733" t="s">
        <v>2064</v>
      </c>
      <c r="K3733" t="s">
        <v>1922</v>
      </c>
      <c r="L3733" t="s">
        <v>1887</v>
      </c>
      <c r="M3733">
        <v>4</v>
      </c>
      <c r="N3733" s="3">
        <v>32</v>
      </c>
      <c r="O3733" s="3">
        <v>14</v>
      </c>
      <c r="P3733" s="4">
        <v>0.05</v>
      </c>
      <c r="Q3733" s="3">
        <v>121.6</v>
      </c>
      <c r="R3733" s="3">
        <v>56</v>
      </c>
      <c r="S3733" s="3">
        <v>65.599999999999994</v>
      </c>
      <c r="T3733" t="s">
        <v>1954</v>
      </c>
      <c r="U3733" t="s">
        <v>72</v>
      </c>
    </row>
    <row r="3734" spans="1:21" x14ac:dyDescent="0.35">
      <c r="A3734" t="s">
        <v>6300</v>
      </c>
      <c r="B3734" s="2">
        <v>45566</v>
      </c>
      <c r="C3734">
        <v>10</v>
      </c>
      <c r="D3734">
        <v>2024</v>
      </c>
      <c r="F3734" t="s">
        <v>882</v>
      </c>
      <c r="G3734" t="s">
        <v>2197</v>
      </c>
      <c r="H3734" t="s">
        <v>1864</v>
      </c>
      <c r="I3734" t="s">
        <v>2087</v>
      </c>
      <c r="J3734" t="s">
        <v>1960</v>
      </c>
      <c r="K3734" t="s">
        <v>1924</v>
      </c>
      <c r="L3734" t="s">
        <v>1885</v>
      </c>
      <c r="M3734">
        <v>4</v>
      </c>
      <c r="N3734" s="3">
        <v>42</v>
      </c>
      <c r="O3734" s="3">
        <v>20</v>
      </c>
      <c r="P3734" s="4">
        <v>0</v>
      </c>
      <c r="Q3734" s="3">
        <v>168</v>
      </c>
      <c r="R3734" s="3">
        <v>80</v>
      </c>
      <c r="S3734" s="3">
        <v>88</v>
      </c>
      <c r="T3734" t="s">
        <v>1954</v>
      </c>
      <c r="U3734" t="s">
        <v>72</v>
      </c>
    </row>
    <row r="3735" spans="1:21" x14ac:dyDescent="0.35">
      <c r="A3735" t="s">
        <v>6301</v>
      </c>
      <c r="B3735" s="2">
        <v>45566</v>
      </c>
      <c r="C3735">
        <v>10</v>
      </c>
      <c r="D3735">
        <v>2024</v>
      </c>
      <c r="F3735" t="s">
        <v>1396</v>
      </c>
      <c r="G3735" t="s">
        <v>4907</v>
      </c>
      <c r="H3735" t="s">
        <v>1871</v>
      </c>
      <c r="I3735" t="s">
        <v>1990</v>
      </c>
      <c r="J3735" t="s">
        <v>2011</v>
      </c>
      <c r="K3735" t="s">
        <v>1927</v>
      </c>
      <c r="L3735" t="s">
        <v>1885</v>
      </c>
      <c r="M3735">
        <v>5</v>
      </c>
      <c r="N3735" s="3">
        <v>24</v>
      </c>
      <c r="O3735" s="3">
        <v>10</v>
      </c>
      <c r="P3735" s="4">
        <v>0.1</v>
      </c>
      <c r="Q3735" s="3">
        <v>108</v>
      </c>
      <c r="R3735" s="3">
        <v>50</v>
      </c>
      <c r="S3735" s="3">
        <v>58</v>
      </c>
      <c r="T3735" t="s">
        <v>1954</v>
      </c>
      <c r="U3735" t="s">
        <v>72</v>
      </c>
    </row>
    <row r="3736" spans="1:21" x14ac:dyDescent="0.35">
      <c r="A3736" t="s">
        <v>6302</v>
      </c>
      <c r="B3736" s="2">
        <v>45567</v>
      </c>
      <c r="C3736">
        <v>10</v>
      </c>
      <c r="D3736">
        <v>2024</v>
      </c>
      <c r="F3736" t="s">
        <v>842</v>
      </c>
      <c r="G3736" t="s">
        <v>2105</v>
      </c>
      <c r="H3736" t="s">
        <v>1871</v>
      </c>
      <c r="I3736" t="s">
        <v>1966</v>
      </c>
      <c r="J3736" t="s">
        <v>2183</v>
      </c>
      <c r="K3736" t="s">
        <v>1917</v>
      </c>
      <c r="L3736" t="s">
        <v>1886</v>
      </c>
      <c r="M3736">
        <v>2</v>
      </c>
      <c r="N3736" s="3">
        <v>72</v>
      </c>
      <c r="O3736" s="3">
        <v>34</v>
      </c>
      <c r="P3736" s="4">
        <v>0.05</v>
      </c>
      <c r="Q3736" s="3">
        <v>136.80000000000001</v>
      </c>
      <c r="R3736" s="3">
        <v>68</v>
      </c>
      <c r="S3736" s="3">
        <v>68.8</v>
      </c>
      <c r="T3736" t="s">
        <v>1954</v>
      </c>
      <c r="U3736" t="s">
        <v>72</v>
      </c>
    </row>
    <row r="3737" spans="1:21" x14ac:dyDescent="0.35">
      <c r="A3737" t="s">
        <v>6303</v>
      </c>
      <c r="B3737" s="2">
        <v>45567</v>
      </c>
      <c r="C3737">
        <v>10</v>
      </c>
      <c r="D3737">
        <v>2024</v>
      </c>
      <c r="F3737" t="s">
        <v>687</v>
      </c>
      <c r="G3737" t="s">
        <v>2146</v>
      </c>
      <c r="H3737" t="s">
        <v>1866</v>
      </c>
      <c r="I3737" t="s">
        <v>1866</v>
      </c>
      <c r="J3737" t="s">
        <v>1953</v>
      </c>
      <c r="K3737" t="s">
        <v>1905</v>
      </c>
      <c r="L3737" t="s">
        <v>1888</v>
      </c>
      <c r="M3737">
        <v>2</v>
      </c>
      <c r="N3737" s="3">
        <v>120</v>
      </c>
      <c r="O3737" s="3">
        <v>63</v>
      </c>
      <c r="P3737" s="4">
        <v>0.15</v>
      </c>
      <c r="Q3737" s="3">
        <v>204</v>
      </c>
      <c r="R3737" s="3">
        <v>126</v>
      </c>
      <c r="S3737" s="3">
        <v>78</v>
      </c>
      <c r="T3737" t="s">
        <v>1954</v>
      </c>
      <c r="U3737" t="s">
        <v>72</v>
      </c>
    </row>
    <row r="3738" spans="1:21" x14ac:dyDescent="0.35">
      <c r="A3738" t="s">
        <v>6304</v>
      </c>
      <c r="B3738" s="2">
        <v>45567</v>
      </c>
      <c r="C3738">
        <v>10</v>
      </c>
      <c r="D3738">
        <v>2024</v>
      </c>
      <c r="F3738" t="s">
        <v>143</v>
      </c>
      <c r="G3738" t="s">
        <v>2400</v>
      </c>
      <c r="H3738" t="s">
        <v>1875</v>
      </c>
      <c r="I3738" t="s">
        <v>1981</v>
      </c>
      <c r="J3738" t="s">
        <v>1991</v>
      </c>
      <c r="K3738" t="s">
        <v>1925</v>
      </c>
      <c r="L3738" t="s">
        <v>1885</v>
      </c>
      <c r="M3738">
        <v>1</v>
      </c>
      <c r="N3738" s="3">
        <v>35</v>
      </c>
      <c r="O3738" s="3">
        <v>16</v>
      </c>
      <c r="P3738" s="4">
        <v>0.1</v>
      </c>
      <c r="Q3738" s="3">
        <v>31.5</v>
      </c>
      <c r="R3738" s="3">
        <v>16</v>
      </c>
      <c r="S3738" s="3">
        <v>15.5</v>
      </c>
      <c r="T3738" t="s">
        <v>1954</v>
      </c>
      <c r="U3738" t="s">
        <v>72</v>
      </c>
    </row>
    <row r="3739" spans="1:21" x14ac:dyDescent="0.35">
      <c r="A3739" t="s">
        <v>6305</v>
      </c>
      <c r="B3739" s="2">
        <v>45567</v>
      </c>
      <c r="C3739">
        <v>10</v>
      </c>
      <c r="D3739">
        <v>2024</v>
      </c>
      <c r="F3739" t="s">
        <v>1468</v>
      </c>
      <c r="G3739" t="s">
        <v>2858</v>
      </c>
      <c r="H3739" t="s">
        <v>1871</v>
      </c>
      <c r="I3739" t="s">
        <v>2234</v>
      </c>
      <c r="J3739" t="s">
        <v>2183</v>
      </c>
      <c r="K3739" t="s">
        <v>1917</v>
      </c>
      <c r="L3739" t="s">
        <v>1886</v>
      </c>
      <c r="M3739">
        <v>2</v>
      </c>
      <c r="N3739" s="3">
        <v>72</v>
      </c>
      <c r="O3739" s="3">
        <v>34</v>
      </c>
      <c r="P3739" s="4">
        <v>0.1</v>
      </c>
      <c r="Q3739" s="3">
        <v>129.6</v>
      </c>
      <c r="R3739" s="3">
        <v>68</v>
      </c>
      <c r="S3739" s="3">
        <v>61.6</v>
      </c>
      <c r="T3739" t="s">
        <v>1954</v>
      </c>
      <c r="U3739" t="s">
        <v>72</v>
      </c>
    </row>
    <row r="3740" spans="1:21" x14ac:dyDescent="0.35">
      <c r="A3740" t="s">
        <v>6306</v>
      </c>
      <c r="B3740" s="2">
        <v>45567</v>
      </c>
      <c r="C3740">
        <v>10</v>
      </c>
      <c r="D3740">
        <v>2024</v>
      </c>
      <c r="F3740" t="s">
        <v>917</v>
      </c>
      <c r="G3740" t="s">
        <v>2013</v>
      </c>
      <c r="H3740" t="s">
        <v>1864</v>
      </c>
      <c r="I3740" t="s">
        <v>2211</v>
      </c>
      <c r="J3740" t="s">
        <v>1963</v>
      </c>
      <c r="K3740" t="s">
        <v>1907</v>
      </c>
      <c r="L3740" t="s">
        <v>1890</v>
      </c>
      <c r="M3740">
        <v>1</v>
      </c>
      <c r="N3740" s="3">
        <v>119</v>
      </c>
      <c r="O3740" s="3">
        <v>72</v>
      </c>
      <c r="P3740" s="4">
        <v>0.05</v>
      </c>
      <c r="Q3740" s="3">
        <v>113.05</v>
      </c>
      <c r="R3740" s="3">
        <v>72</v>
      </c>
      <c r="S3740" s="3">
        <v>41.05</v>
      </c>
      <c r="T3740" t="s">
        <v>1954</v>
      </c>
      <c r="U3740" t="s">
        <v>72</v>
      </c>
    </row>
    <row r="3741" spans="1:21" x14ac:dyDescent="0.35">
      <c r="A3741" t="s">
        <v>6307</v>
      </c>
      <c r="B3741" s="2">
        <v>45567</v>
      </c>
      <c r="C3741">
        <v>10</v>
      </c>
      <c r="D3741">
        <v>2024</v>
      </c>
      <c r="F3741" t="s">
        <v>1716</v>
      </c>
      <c r="G3741" t="s">
        <v>2308</v>
      </c>
      <c r="H3741" t="s">
        <v>1866</v>
      </c>
      <c r="I3741" t="s">
        <v>1866</v>
      </c>
      <c r="J3741" t="s">
        <v>2001</v>
      </c>
      <c r="K3741" t="s">
        <v>1911</v>
      </c>
      <c r="L3741" t="s">
        <v>1886</v>
      </c>
      <c r="M3741">
        <v>1</v>
      </c>
      <c r="N3741" s="3">
        <v>58</v>
      </c>
      <c r="O3741" s="3">
        <v>25</v>
      </c>
      <c r="P3741" s="4">
        <v>0.05</v>
      </c>
      <c r="Q3741" s="3">
        <v>55.1</v>
      </c>
      <c r="R3741" s="3">
        <v>25</v>
      </c>
      <c r="S3741" s="3">
        <v>30.1</v>
      </c>
      <c r="T3741" t="s">
        <v>1954</v>
      </c>
      <c r="U3741" t="s">
        <v>71</v>
      </c>
    </row>
    <row r="3742" spans="1:21" x14ac:dyDescent="0.35">
      <c r="A3742" t="s">
        <v>6308</v>
      </c>
      <c r="B3742" s="2">
        <v>45567</v>
      </c>
      <c r="C3742">
        <v>10</v>
      </c>
      <c r="D3742">
        <v>2024</v>
      </c>
      <c r="F3742" t="s">
        <v>236</v>
      </c>
      <c r="G3742" t="s">
        <v>2846</v>
      </c>
      <c r="H3742" t="s">
        <v>1870</v>
      </c>
      <c r="I3742" t="s">
        <v>2083</v>
      </c>
      <c r="J3742" t="s">
        <v>2061</v>
      </c>
      <c r="K3742" t="s">
        <v>1923</v>
      </c>
      <c r="L3742" t="s">
        <v>1888</v>
      </c>
      <c r="M3742">
        <v>1</v>
      </c>
      <c r="N3742" s="3">
        <v>25</v>
      </c>
      <c r="O3742" s="3">
        <v>11</v>
      </c>
      <c r="P3742" s="4">
        <v>0.1</v>
      </c>
      <c r="Q3742" s="3">
        <v>22.5</v>
      </c>
      <c r="R3742" s="3">
        <v>11</v>
      </c>
      <c r="S3742" s="3">
        <v>11.5</v>
      </c>
      <c r="T3742" t="s">
        <v>1954</v>
      </c>
      <c r="U3742" t="s">
        <v>72</v>
      </c>
    </row>
    <row r="3743" spans="1:21" x14ac:dyDescent="0.35">
      <c r="A3743" t="s">
        <v>6309</v>
      </c>
      <c r="B3743" s="2">
        <v>45567</v>
      </c>
      <c r="C3743">
        <v>10</v>
      </c>
      <c r="D3743">
        <v>2024</v>
      </c>
      <c r="F3743" t="s">
        <v>616</v>
      </c>
      <c r="G3743" t="s">
        <v>3037</v>
      </c>
      <c r="H3743" t="s">
        <v>1871</v>
      </c>
      <c r="I3743" t="s">
        <v>2144</v>
      </c>
      <c r="J3743" t="s">
        <v>1963</v>
      </c>
      <c r="K3743" t="s">
        <v>1907</v>
      </c>
      <c r="L3743" t="s">
        <v>1890</v>
      </c>
      <c r="M3743">
        <v>1</v>
      </c>
      <c r="N3743" s="3">
        <v>119</v>
      </c>
      <c r="O3743" s="3">
        <v>72</v>
      </c>
      <c r="P3743" s="4">
        <v>0</v>
      </c>
      <c r="Q3743" s="3">
        <v>119</v>
      </c>
      <c r="R3743" s="3">
        <v>72</v>
      </c>
      <c r="S3743" s="3">
        <v>47</v>
      </c>
      <c r="T3743" t="s">
        <v>1954</v>
      </c>
      <c r="U3743" t="s">
        <v>72</v>
      </c>
    </row>
    <row r="3744" spans="1:21" x14ac:dyDescent="0.35">
      <c r="A3744" t="s">
        <v>6310</v>
      </c>
      <c r="B3744" s="2">
        <v>45567</v>
      </c>
      <c r="C3744">
        <v>10</v>
      </c>
      <c r="D3744">
        <v>2024</v>
      </c>
      <c r="F3744" t="s">
        <v>1656</v>
      </c>
      <c r="G3744" t="s">
        <v>2017</v>
      </c>
      <c r="H3744" t="s">
        <v>1872</v>
      </c>
      <c r="I3744" t="s">
        <v>2152</v>
      </c>
      <c r="J3744" t="s">
        <v>2183</v>
      </c>
      <c r="K3744" t="s">
        <v>1917</v>
      </c>
      <c r="L3744" t="s">
        <v>1886</v>
      </c>
      <c r="M3744">
        <v>2</v>
      </c>
      <c r="N3744" s="3">
        <v>72</v>
      </c>
      <c r="O3744" s="3">
        <v>34</v>
      </c>
      <c r="P3744" s="4">
        <v>0</v>
      </c>
      <c r="Q3744" s="3">
        <v>144</v>
      </c>
      <c r="R3744" s="3">
        <v>68</v>
      </c>
      <c r="S3744" s="3">
        <v>76</v>
      </c>
      <c r="T3744" t="s">
        <v>1954</v>
      </c>
      <c r="U3744" t="s">
        <v>72</v>
      </c>
    </row>
    <row r="3745" spans="1:21" x14ac:dyDescent="0.35">
      <c r="A3745" t="s">
        <v>6311</v>
      </c>
      <c r="B3745" s="2">
        <v>45567</v>
      </c>
      <c r="C3745">
        <v>10</v>
      </c>
      <c r="D3745">
        <v>2024</v>
      </c>
      <c r="F3745" t="s">
        <v>1323</v>
      </c>
      <c r="G3745" t="s">
        <v>4944</v>
      </c>
      <c r="H3745" t="s">
        <v>1868</v>
      </c>
      <c r="I3745" t="s">
        <v>2113</v>
      </c>
      <c r="J3745" t="s">
        <v>2034</v>
      </c>
      <c r="K3745" t="s">
        <v>1904</v>
      </c>
      <c r="L3745" t="s">
        <v>1889</v>
      </c>
      <c r="M3745">
        <v>2</v>
      </c>
      <c r="N3745" s="3">
        <v>149</v>
      </c>
      <c r="O3745" s="3">
        <v>91</v>
      </c>
      <c r="P3745" s="4">
        <v>0</v>
      </c>
      <c r="Q3745" s="3">
        <v>298</v>
      </c>
      <c r="R3745" s="3">
        <v>182</v>
      </c>
      <c r="S3745" s="3">
        <v>116</v>
      </c>
      <c r="T3745" t="s">
        <v>1954</v>
      </c>
      <c r="U3745" t="s">
        <v>72</v>
      </c>
    </row>
    <row r="3746" spans="1:21" x14ac:dyDescent="0.35">
      <c r="A3746" t="s">
        <v>6312</v>
      </c>
      <c r="B3746" s="2">
        <v>45567</v>
      </c>
      <c r="C3746">
        <v>10</v>
      </c>
      <c r="D3746">
        <v>2024</v>
      </c>
      <c r="F3746" t="s">
        <v>362</v>
      </c>
      <c r="G3746" t="s">
        <v>2314</v>
      </c>
      <c r="H3746" t="s">
        <v>1871</v>
      </c>
      <c r="I3746" t="s">
        <v>1990</v>
      </c>
      <c r="J3746" t="s">
        <v>1997</v>
      </c>
      <c r="K3746" t="s">
        <v>1906</v>
      </c>
      <c r="L3746" t="s">
        <v>1889</v>
      </c>
      <c r="M3746">
        <v>1</v>
      </c>
      <c r="N3746" s="3">
        <v>89</v>
      </c>
      <c r="O3746" s="3">
        <v>48</v>
      </c>
      <c r="P3746" s="4">
        <v>0.1</v>
      </c>
      <c r="Q3746" s="3">
        <v>80.099999999999994</v>
      </c>
      <c r="R3746" s="3">
        <v>48</v>
      </c>
      <c r="S3746" s="3">
        <v>32.1</v>
      </c>
      <c r="T3746" t="s">
        <v>1954</v>
      </c>
      <c r="U3746" t="s">
        <v>72</v>
      </c>
    </row>
    <row r="3747" spans="1:21" x14ac:dyDescent="0.35">
      <c r="A3747" t="s">
        <v>6313</v>
      </c>
      <c r="B3747" s="2">
        <v>45567</v>
      </c>
      <c r="C3747">
        <v>10</v>
      </c>
      <c r="D3747">
        <v>2024</v>
      </c>
      <c r="F3747" t="s">
        <v>177</v>
      </c>
      <c r="G3747" t="s">
        <v>3013</v>
      </c>
      <c r="H3747" t="s">
        <v>1870</v>
      </c>
      <c r="I3747" t="s">
        <v>2083</v>
      </c>
      <c r="J3747" t="s">
        <v>2162</v>
      </c>
      <c r="K3747" t="s">
        <v>1921</v>
      </c>
      <c r="L3747" t="s">
        <v>1889</v>
      </c>
      <c r="M3747">
        <v>1</v>
      </c>
      <c r="N3747" s="3">
        <v>55</v>
      </c>
      <c r="O3747" s="3">
        <v>27</v>
      </c>
      <c r="P3747" s="4">
        <v>0</v>
      </c>
      <c r="Q3747" s="3">
        <v>55</v>
      </c>
      <c r="R3747" s="3">
        <v>27</v>
      </c>
      <c r="S3747" s="3">
        <v>28</v>
      </c>
      <c r="T3747" t="s">
        <v>1954</v>
      </c>
      <c r="U3747" t="s">
        <v>72</v>
      </c>
    </row>
    <row r="3748" spans="1:21" x14ac:dyDescent="0.35">
      <c r="A3748" t="s">
        <v>6314</v>
      </c>
      <c r="B3748" s="2">
        <v>45567</v>
      </c>
      <c r="C3748">
        <v>10</v>
      </c>
      <c r="D3748">
        <v>2024</v>
      </c>
      <c r="F3748" t="s">
        <v>1491</v>
      </c>
      <c r="G3748" t="s">
        <v>2265</v>
      </c>
      <c r="H3748" t="s">
        <v>1873</v>
      </c>
      <c r="I3748" t="s">
        <v>2323</v>
      </c>
      <c r="J3748" t="s">
        <v>1967</v>
      </c>
      <c r="K3748" t="s">
        <v>1913</v>
      </c>
      <c r="L3748" t="s">
        <v>1888</v>
      </c>
      <c r="M3748">
        <v>1</v>
      </c>
      <c r="N3748" s="3">
        <v>78</v>
      </c>
      <c r="O3748" s="3">
        <v>39</v>
      </c>
      <c r="P3748" s="4">
        <v>0.1</v>
      </c>
      <c r="Q3748" s="3">
        <v>70.2</v>
      </c>
      <c r="R3748" s="3">
        <v>39</v>
      </c>
      <c r="S3748" s="3">
        <v>31.2</v>
      </c>
      <c r="T3748" t="s">
        <v>1954</v>
      </c>
      <c r="U3748" t="s">
        <v>72</v>
      </c>
    </row>
    <row r="3749" spans="1:21" x14ac:dyDescent="0.35">
      <c r="A3749" t="s">
        <v>6315</v>
      </c>
      <c r="B3749" s="2">
        <v>45568</v>
      </c>
      <c r="C3749">
        <v>10</v>
      </c>
      <c r="D3749">
        <v>2024</v>
      </c>
      <c r="F3749" t="s">
        <v>1532</v>
      </c>
      <c r="G3749" t="s">
        <v>4939</v>
      </c>
      <c r="H3749" t="s">
        <v>1863</v>
      </c>
      <c r="I3749" t="s">
        <v>2033</v>
      </c>
      <c r="J3749" t="s">
        <v>2023</v>
      </c>
      <c r="K3749" t="s">
        <v>1912</v>
      </c>
      <c r="L3749" t="s">
        <v>1890</v>
      </c>
      <c r="M3749">
        <v>1</v>
      </c>
      <c r="N3749" s="3">
        <v>249</v>
      </c>
      <c r="O3749" s="3">
        <v>168</v>
      </c>
      <c r="P3749" s="4">
        <v>0.1</v>
      </c>
      <c r="Q3749" s="3">
        <v>224.1</v>
      </c>
      <c r="R3749" s="3">
        <v>168</v>
      </c>
      <c r="S3749" s="3">
        <v>56.1</v>
      </c>
      <c r="T3749" t="s">
        <v>1954</v>
      </c>
      <c r="U3749" t="s">
        <v>71</v>
      </c>
    </row>
    <row r="3750" spans="1:21" x14ac:dyDescent="0.35">
      <c r="A3750" t="s">
        <v>6316</v>
      </c>
      <c r="B3750" s="2">
        <v>45568</v>
      </c>
      <c r="C3750">
        <v>10</v>
      </c>
      <c r="D3750">
        <v>2024</v>
      </c>
      <c r="F3750" t="s">
        <v>1356</v>
      </c>
      <c r="G3750" t="s">
        <v>2837</v>
      </c>
      <c r="H3750" t="s">
        <v>1870</v>
      </c>
      <c r="I3750" t="s">
        <v>2192</v>
      </c>
      <c r="J3750" t="s">
        <v>1967</v>
      </c>
      <c r="K3750" t="s">
        <v>1913</v>
      </c>
      <c r="L3750" t="s">
        <v>1888</v>
      </c>
      <c r="M3750">
        <v>1</v>
      </c>
      <c r="N3750" s="3">
        <v>78</v>
      </c>
      <c r="O3750" s="3">
        <v>39</v>
      </c>
      <c r="P3750" s="4">
        <v>0</v>
      </c>
      <c r="Q3750" s="3">
        <v>78</v>
      </c>
      <c r="R3750" s="3">
        <v>39</v>
      </c>
      <c r="S3750" s="3">
        <v>39</v>
      </c>
      <c r="T3750" t="s">
        <v>1954</v>
      </c>
      <c r="U3750" t="s">
        <v>72</v>
      </c>
    </row>
    <row r="3751" spans="1:21" x14ac:dyDescent="0.35">
      <c r="A3751" t="s">
        <v>6317</v>
      </c>
      <c r="B3751" s="2">
        <v>45568</v>
      </c>
      <c r="C3751">
        <v>10</v>
      </c>
      <c r="D3751">
        <v>2024</v>
      </c>
      <c r="F3751" t="s">
        <v>1562</v>
      </c>
      <c r="G3751" t="s">
        <v>2368</v>
      </c>
      <c r="H3751" t="s">
        <v>1868</v>
      </c>
      <c r="I3751" t="s">
        <v>2022</v>
      </c>
      <c r="J3751" t="s">
        <v>2015</v>
      </c>
      <c r="K3751" t="s">
        <v>1914</v>
      </c>
      <c r="L3751" t="s">
        <v>1888</v>
      </c>
      <c r="M3751">
        <v>2</v>
      </c>
      <c r="N3751" s="3">
        <v>65</v>
      </c>
      <c r="O3751" s="3">
        <v>32</v>
      </c>
      <c r="P3751" s="4">
        <v>0.1</v>
      </c>
      <c r="Q3751" s="3">
        <v>117</v>
      </c>
      <c r="R3751" s="3">
        <v>64</v>
      </c>
      <c r="S3751" s="3">
        <v>53</v>
      </c>
      <c r="T3751" t="s">
        <v>1954</v>
      </c>
      <c r="U3751" t="s">
        <v>72</v>
      </c>
    </row>
    <row r="3752" spans="1:21" x14ac:dyDescent="0.35">
      <c r="A3752" t="s">
        <v>6318</v>
      </c>
      <c r="B3752" s="2">
        <v>45568</v>
      </c>
      <c r="C3752">
        <v>10</v>
      </c>
      <c r="D3752">
        <v>2024</v>
      </c>
      <c r="F3752" t="s">
        <v>594</v>
      </c>
      <c r="G3752" t="s">
        <v>2112</v>
      </c>
      <c r="H3752" t="s">
        <v>1868</v>
      </c>
      <c r="I3752" t="s">
        <v>2113</v>
      </c>
      <c r="J3752" t="s">
        <v>2114</v>
      </c>
      <c r="K3752" t="s">
        <v>1915</v>
      </c>
      <c r="L3752" t="s">
        <v>1886</v>
      </c>
      <c r="M3752">
        <v>2</v>
      </c>
      <c r="N3752" s="3">
        <v>85</v>
      </c>
      <c r="O3752" s="3">
        <v>41</v>
      </c>
      <c r="P3752" s="4">
        <v>0.1</v>
      </c>
      <c r="Q3752" s="3">
        <v>153</v>
      </c>
      <c r="R3752" s="3">
        <v>82</v>
      </c>
      <c r="S3752" s="3">
        <v>71</v>
      </c>
      <c r="T3752" t="s">
        <v>1954</v>
      </c>
      <c r="U3752" t="s">
        <v>72</v>
      </c>
    </row>
    <row r="3753" spans="1:21" x14ac:dyDescent="0.35">
      <c r="A3753" t="s">
        <v>6319</v>
      </c>
      <c r="B3753" s="2">
        <v>45568</v>
      </c>
      <c r="C3753">
        <v>10</v>
      </c>
      <c r="D3753">
        <v>2024</v>
      </c>
      <c r="F3753" t="s">
        <v>944</v>
      </c>
      <c r="G3753" t="s">
        <v>2908</v>
      </c>
      <c r="H3753" t="s">
        <v>1870</v>
      </c>
      <c r="I3753" t="s">
        <v>2000</v>
      </c>
      <c r="J3753" t="s">
        <v>1953</v>
      </c>
      <c r="K3753" t="s">
        <v>1905</v>
      </c>
      <c r="L3753" t="s">
        <v>1888</v>
      </c>
      <c r="M3753">
        <v>1</v>
      </c>
      <c r="N3753" s="3">
        <v>120</v>
      </c>
      <c r="O3753" s="3">
        <v>63</v>
      </c>
      <c r="P3753" s="4">
        <v>0.15</v>
      </c>
      <c r="Q3753" s="3">
        <v>102</v>
      </c>
      <c r="R3753" s="3">
        <v>63</v>
      </c>
      <c r="S3753" s="3">
        <v>39</v>
      </c>
      <c r="T3753" t="s">
        <v>1954</v>
      </c>
      <c r="U3753" t="s">
        <v>72</v>
      </c>
    </row>
    <row r="3754" spans="1:21" x14ac:dyDescent="0.35">
      <c r="A3754" t="s">
        <v>6320</v>
      </c>
      <c r="B3754" s="2">
        <v>45568</v>
      </c>
      <c r="C3754">
        <v>10</v>
      </c>
      <c r="D3754">
        <v>2024</v>
      </c>
      <c r="F3754" t="s">
        <v>246</v>
      </c>
      <c r="G3754" t="s">
        <v>3205</v>
      </c>
      <c r="H3754" t="s">
        <v>1870</v>
      </c>
      <c r="I3754" t="s">
        <v>2192</v>
      </c>
      <c r="J3754" t="s">
        <v>2120</v>
      </c>
      <c r="K3754" t="s">
        <v>1926</v>
      </c>
      <c r="L3754" t="s">
        <v>1885</v>
      </c>
      <c r="M3754">
        <v>1</v>
      </c>
      <c r="N3754" s="3">
        <v>28</v>
      </c>
      <c r="O3754" s="3">
        <v>13</v>
      </c>
      <c r="P3754" s="4">
        <v>0.1</v>
      </c>
      <c r="Q3754" s="3">
        <v>25.2</v>
      </c>
      <c r="R3754" s="3">
        <v>13</v>
      </c>
      <c r="S3754" s="3">
        <v>12.2</v>
      </c>
      <c r="T3754" t="s">
        <v>1954</v>
      </c>
      <c r="U3754" t="s">
        <v>72</v>
      </c>
    </row>
    <row r="3755" spans="1:21" x14ac:dyDescent="0.35">
      <c r="A3755" t="s">
        <v>6321</v>
      </c>
      <c r="B3755" s="2">
        <v>45568</v>
      </c>
      <c r="C3755">
        <v>10</v>
      </c>
      <c r="D3755">
        <v>2024</v>
      </c>
      <c r="F3755" t="s">
        <v>914</v>
      </c>
      <c r="G3755" t="s">
        <v>2053</v>
      </c>
      <c r="H3755" t="s">
        <v>1875</v>
      </c>
      <c r="I3755" t="s">
        <v>2054</v>
      </c>
      <c r="J3755" t="s">
        <v>2064</v>
      </c>
      <c r="K3755" t="s">
        <v>1922</v>
      </c>
      <c r="L3755" t="s">
        <v>1887</v>
      </c>
      <c r="M3755">
        <v>1</v>
      </c>
      <c r="N3755" s="3">
        <v>32</v>
      </c>
      <c r="O3755" s="3">
        <v>14</v>
      </c>
      <c r="P3755" s="4">
        <v>0.05</v>
      </c>
      <c r="Q3755" s="3">
        <v>30.4</v>
      </c>
      <c r="R3755" s="3">
        <v>14</v>
      </c>
      <c r="S3755" s="3">
        <v>16.399999999999999</v>
      </c>
      <c r="T3755" t="s">
        <v>1954</v>
      </c>
      <c r="U3755" t="s">
        <v>72</v>
      </c>
    </row>
    <row r="3756" spans="1:21" x14ac:dyDescent="0.35">
      <c r="A3756" t="s">
        <v>6322</v>
      </c>
      <c r="B3756" s="2">
        <v>45568</v>
      </c>
      <c r="C3756">
        <v>10</v>
      </c>
      <c r="D3756">
        <v>2024</v>
      </c>
      <c r="F3756" t="s">
        <v>953</v>
      </c>
      <c r="G3756" t="s">
        <v>3836</v>
      </c>
      <c r="H3756" t="s">
        <v>1863</v>
      </c>
      <c r="I3756" t="s">
        <v>2033</v>
      </c>
      <c r="J3756" t="s">
        <v>2034</v>
      </c>
      <c r="K3756" t="s">
        <v>1904</v>
      </c>
      <c r="L3756" t="s">
        <v>1889</v>
      </c>
      <c r="M3756">
        <v>2</v>
      </c>
      <c r="N3756" s="3">
        <v>149</v>
      </c>
      <c r="O3756" s="3">
        <v>91</v>
      </c>
      <c r="P3756" s="4">
        <v>0.15</v>
      </c>
      <c r="Q3756" s="3">
        <v>253.3</v>
      </c>
      <c r="R3756" s="3">
        <v>182</v>
      </c>
      <c r="S3756" s="3">
        <v>71.3</v>
      </c>
      <c r="T3756" t="s">
        <v>1954</v>
      </c>
      <c r="U3756" t="s">
        <v>72</v>
      </c>
    </row>
    <row r="3757" spans="1:21" x14ac:dyDescent="0.35">
      <c r="A3757" t="s">
        <v>6323</v>
      </c>
      <c r="B3757" s="2">
        <v>45568</v>
      </c>
      <c r="C3757">
        <v>10</v>
      </c>
      <c r="D3757">
        <v>2024</v>
      </c>
      <c r="F3757" t="s">
        <v>1729</v>
      </c>
      <c r="G3757" t="s">
        <v>2419</v>
      </c>
      <c r="H3757" t="s">
        <v>1866</v>
      </c>
      <c r="I3757" t="s">
        <v>1866</v>
      </c>
      <c r="J3757" t="s">
        <v>1987</v>
      </c>
      <c r="K3757" t="s">
        <v>1908</v>
      </c>
      <c r="L3757" t="s">
        <v>1890</v>
      </c>
      <c r="M3757">
        <v>2</v>
      </c>
      <c r="N3757" s="3">
        <v>129</v>
      </c>
      <c r="O3757" s="3">
        <v>78</v>
      </c>
      <c r="P3757" s="4">
        <v>0.1</v>
      </c>
      <c r="Q3757" s="3">
        <v>232.2</v>
      </c>
      <c r="R3757" s="3">
        <v>156</v>
      </c>
      <c r="S3757" s="3">
        <v>76.2</v>
      </c>
      <c r="T3757" t="s">
        <v>1954</v>
      </c>
      <c r="U3757" t="s">
        <v>72</v>
      </c>
    </row>
    <row r="3758" spans="1:21" x14ac:dyDescent="0.35">
      <c r="A3758" t="s">
        <v>6324</v>
      </c>
      <c r="B3758" s="2">
        <v>45568</v>
      </c>
      <c r="C3758">
        <v>10</v>
      </c>
      <c r="D3758">
        <v>2024</v>
      </c>
      <c r="F3758" t="s">
        <v>1101</v>
      </c>
      <c r="G3758" t="s">
        <v>2347</v>
      </c>
      <c r="H3758" t="s">
        <v>1864</v>
      </c>
      <c r="I3758" t="s">
        <v>2101</v>
      </c>
      <c r="J3758" t="s">
        <v>1967</v>
      </c>
      <c r="K3758" t="s">
        <v>1913</v>
      </c>
      <c r="L3758" t="s">
        <v>1888</v>
      </c>
      <c r="M3758">
        <v>1</v>
      </c>
      <c r="N3758" s="3">
        <v>78</v>
      </c>
      <c r="O3758" s="3">
        <v>39</v>
      </c>
      <c r="P3758" s="4">
        <v>0.05</v>
      </c>
      <c r="Q3758" s="3">
        <v>74.099999999999994</v>
      </c>
      <c r="R3758" s="3">
        <v>39</v>
      </c>
      <c r="S3758" s="3">
        <v>35.1</v>
      </c>
      <c r="T3758" t="s">
        <v>1954</v>
      </c>
      <c r="U3758" t="s">
        <v>72</v>
      </c>
    </row>
    <row r="3759" spans="1:21" x14ac:dyDescent="0.35">
      <c r="A3759" t="s">
        <v>6325</v>
      </c>
      <c r="B3759" s="2">
        <v>45568</v>
      </c>
      <c r="C3759">
        <v>10</v>
      </c>
      <c r="D3759">
        <v>2024</v>
      </c>
      <c r="F3759" t="s">
        <v>466</v>
      </c>
      <c r="G3759" t="s">
        <v>2733</v>
      </c>
      <c r="H3759" t="s">
        <v>1868</v>
      </c>
      <c r="I3759" t="s">
        <v>2113</v>
      </c>
      <c r="J3759" t="s">
        <v>2026</v>
      </c>
      <c r="K3759" t="s">
        <v>1919</v>
      </c>
      <c r="L3759" t="s">
        <v>1887</v>
      </c>
      <c r="M3759">
        <v>3</v>
      </c>
      <c r="N3759" s="3">
        <v>85</v>
      </c>
      <c r="O3759" s="3">
        <v>44</v>
      </c>
      <c r="P3759" s="4">
        <v>0.15</v>
      </c>
      <c r="Q3759" s="3">
        <v>216.75</v>
      </c>
      <c r="R3759" s="3">
        <v>132</v>
      </c>
      <c r="S3759" s="3">
        <v>84.75</v>
      </c>
      <c r="T3759" t="s">
        <v>1954</v>
      </c>
      <c r="U3759" t="s">
        <v>72</v>
      </c>
    </row>
    <row r="3760" spans="1:21" x14ac:dyDescent="0.35">
      <c r="A3760" t="s">
        <v>6326</v>
      </c>
      <c r="B3760" s="2">
        <v>45568</v>
      </c>
      <c r="C3760">
        <v>10</v>
      </c>
      <c r="D3760">
        <v>2024</v>
      </c>
      <c r="F3760" t="s">
        <v>345</v>
      </c>
      <c r="G3760" t="s">
        <v>2210</v>
      </c>
      <c r="H3760" t="s">
        <v>1864</v>
      </c>
      <c r="I3760" t="s">
        <v>2211</v>
      </c>
      <c r="J3760" t="s">
        <v>1987</v>
      </c>
      <c r="K3760" t="s">
        <v>1908</v>
      </c>
      <c r="L3760" t="s">
        <v>1890</v>
      </c>
      <c r="M3760">
        <v>1</v>
      </c>
      <c r="N3760" s="3">
        <v>129</v>
      </c>
      <c r="O3760" s="3">
        <v>78</v>
      </c>
      <c r="P3760" s="4">
        <v>0.05</v>
      </c>
      <c r="Q3760" s="3">
        <v>122.55</v>
      </c>
      <c r="R3760" s="3">
        <v>78</v>
      </c>
      <c r="S3760" s="3">
        <v>44.55</v>
      </c>
      <c r="T3760" t="s">
        <v>1954</v>
      </c>
      <c r="U3760" t="s">
        <v>72</v>
      </c>
    </row>
    <row r="3761" spans="1:21" x14ac:dyDescent="0.35">
      <c r="A3761" t="s">
        <v>6327</v>
      </c>
      <c r="B3761" s="2">
        <v>45568</v>
      </c>
      <c r="C3761">
        <v>10</v>
      </c>
      <c r="D3761">
        <v>2024</v>
      </c>
      <c r="F3761" t="s">
        <v>819</v>
      </c>
      <c r="G3761" t="s">
        <v>2752</v>
      </c>
      <c r="H3761" t="s">
        <v>1872</v>
      </c>
      <c r="I3761" t="s">
        <v>2357</v>
      </c>
      <c r="J3761" t="s">
        <v>2064</v>
      </c>
      <c r="K3761" t="s">
        <v>1922</v>
      </c>
      <c r="L3761" t="s">
        <v>1887</v>
      </c>
      <c r="M3761">
        <v>1</v>
      </c>
      <c r="N3761" s="3">
        <v>32</v>
      </c>
      <c r="O3761" s="3">
        <v>14</v>
      </c>
      <c r="P3761" s="4">
        <v>0.05</v>
      </c>
      <c r="Q3761" s="3">
        <v>30.4</v>
      </c>
      <c r="R3761" s="3">
        <v>14</v>
      </c>
      <c r="S3761" s="3">
        <v>16.399999999999999</v>
      </c>
      <c r="T3761" t="s">
        <v>1954</v>
      </c>
      <c r="U3761" t="s">
        <v>72</v>
      </c>
    </row>
    <row r="3762" spans="1:21" x14ac:dyDescent="0.35">
      <c r="A3762" t="s">
        <v>6328</v>
      </c>
      <c r="B3762" s="2">
        <v>45568</v>
      </c>
      <c r="C3762">
        <v>10</v>
      </c>
      <c r="D3762">
        <v>2024</v>
      </c>
      <c r="F3762" t="s">
        <v>461</v>
      </c>
      <c r="G3762" t="s">
        <v>2384</v>
      </c>
      <c r="H3762" t="s">
        <v>1869</v>
      </c>
      <c r="I3762" t="s">
        <v>2157</v>
      </c>
      <c r="J3762" t="s">
        <v>1997</v>
      </c>
      <c r="K3762" t="s">
        <v>1906</v>
      </c>
      <c r="L3762" t="s">
        <v>1889</v>
      </c>
      <c r="M3762">
        <v>1</v>
      </c>
      <c r="N3762" s="3">
        <v>89</v>
      </c>
      <c r="O3762" s="3">
        <v>48</v>
      </c>
      <c r="P3762" s="4">
        <v>0.15</v>
      </c>
      <c r="Q3762" s="3">
        <v>75.650000000000006</v>
      </c>
      <c r="R3762" s="3">
        <v>48</v>
      </c>
      <c r="S3762" s="3">
        <v>27.65</v>
      </c>
      <c r="T3762" t="s">
        <v>1954</v>
      </c>
      <c r="U3762" t="s">
        <v>72</v>
      </c>
    </row>
    <row r="3763" spans="1:21" x14ac:dyDescent="0.35">
      <c r="A3763" t="s">
        <v>6329</v>
      </c>
      <c r="B3763" s="2">
        <v>45568</v>
      </c>
      <c r="C3763">
        <v>10</v>
      </c>
      <c r="D3763">
        <v>2024</v>
      </c>
      <c r="F3763" t="s">
        <v>1264</v>
      </c>
      <c r="G3763" t="s">
        <v>2189</v>
      </c>
      <c r="H3763" t="s">
        <v>1870</v>
      </c>
      <c r="I3763" t="s">
        <v>2192</v>
      </c>
      <c r="J3763" t="s">
        <v>1978</v>
      </c>
      <c r="K3763" t="s">
        <v>1916</v>
      </c>
      <c r="L3763" t="s">
        <v>1887</v>
      </c>
      <c r="M3763">
        <v>1</v>
      </c>
      <c r="N3763" s="3">
        <v>79</v>
      </c>
      <c r="O3763" s="3">
        <v>42</v>
      </c>
      <c r="P3763" s="4">
        <v>0.2</v>
      </c>
      <c r="Q3763" s="3">
        <v>63.2</v>
      </c>
      <c r="R3763" s="3">
        <v>42</v>
      </c>
      <c r="S3763" s="3">
        <v>21.2</v>
      </c>
      <c r="T3763" t="s">
        <v>1954</v>
      </c>
      <c r="U3763" t="s">
        <v>72</v>
      </c>
    </row>
    <row r="3764" spans="1:21" x14ac:dyDescent="0.35">
      <c r="A3764" t="s">
        <v>6330</v>
      </c>
      <c r="B3764" s="2">
        <v>45568</v>
      </c>
      <c r="C3764">
        <v>10</v>
      </c>
      <c r="D3764">
        <v>2024</v>
      </c>
      <c r="F3764" t="s">
        <v>190</v>
      </c>
      <c r="G3764" t="s">
        <v>3032</v>
      </c>
      <c r="H3764" t="s">
        <v>1872</v>
      </c>
      <c r="I3764" t="s">
        <v>2357</v>
      </c>
      <c r="J3764" t="s">
        <v>2061</v>
      </c>
      <c r="K3764" t="s">
        <v>1923</v>
      </c>
      <c r="L3764" t="s">
        <v>1888</v>
      </c>
      <c r="M3764">
        <v>1</v>
      </c>
      <c r="N3764" s="3">
        <v>25</v>
      </c>
      <c r="O3764" s="3">
        <v>11</v>
      </c>
      <c r="P3764" s="4">
        <v>0.05</v>
      </c>
      <c r="Q3764" s="3">
        <v>23.75</v>
      </c>
      <c r="R3764" s="3">
        <v>11</v>
      </c>
      <c r="S3764" s="3">
        <v>12.75</v>
      </c>
      <c r="T3764" t="s">
        <v>1954</v>
      </c>
      <c r="U3764" t="s">
        <v>72</v>
      </c>
    </row>
    <row r="3765" spans="1:21" x14ac:dyDescent="0.35">
      <c r="A3765" t="s">
        <v>6331</v>
      </c>
      <c r="B3765" s="2">
        <v>45568</v>
      </c>
      <c r="C3765">
        <v>10</v>
      </c>
      <c r="D3765">
        <v>2024</v>
      </c>
      <c r="F3765" t="s">
        <v>624</v>
      </c>
      <c r="G3765" t="s">
        <v>2224</v>
      </c>
      <c r="H3765" t="s">
        <v>1875</v>
      </c>
      <c r="I3765" t="s">
        <v>1996</v>
      </c>
      <c r="J3765" t="s">
        <v>2026</v>
      </c>
      <c r="K3765" t="s">
        <v>1919</v>
      </c>
      <c r="L3765" t="s">
        <v>1887</v>
      </c>
      <c r="M3765">
        <v>2</v>
      </c>
      <c r="N3765" s="3">
        <v>85</v>
      </c>
      <c r="O3765" s="3">
        <v>44</v>
      </c>
      <c r="P3765" s="4">
        <v>0</v>
      </c>
      <c r="Q3765" s="3">
        <v>170</v>
      </c>
      <c r="R3765" s="3">
        <v>88</v>
      </c>
      <c r="S3765" s="3">
        <v>82</v>
      </c>
      <c r="T3765" t="s">
        <v>1954</v>
      </c>
      <c r="U3765" t="s">
        <v>72</v>
      </c>
    </row>
    <row r="3766" spans="1:21" x14ac:dyDescent="0.35">
      <c r="A3766" t="s">
        <v>6332</v>
      </c>
      <c r="B3766" s="2">
        <v>45569</v>
      </c>
      <c r="C3766">
        <v>10</v>
      </c>
      <c r="D3766">
        <v>2024</v>
      </c>
      <c r="F3766" t="s">
        <v>1152</v>
      </c>
      <c r="G3766" t="s">
        <v>56</v>
      </c>
      <c r="H3766" t="s">
        <v>1870</v>
      </c>
      <c r="I3766" t="s">
        <v>2192</v>
      </c>
      <c r="J3766" t="s">
        <v>2023</v>
      </c>
      <c r="K3766" t="s">
        <v>1912</v>
      </c>
      <c r="L3766" t="s">
        <v>1890</v>
      </c>
      <c r="M3766">
        <v>1</v>
      </c>
      <c r="N3766" s="3">
        <v>249</v>
      </c>
      <c r="O3766" s="3">
        <v>168</v>
      </c>
      <c r="P3766" s="4">
        <v>0</v>
      </c>
      <c r="Q3766" s="3">
        <v>249</v>
      </c>
      <c r="R3766" s="3">
        <v>168</v>
      </c>
      <c r="S3766" s="3">
        <v>81</v>
      </c>
      <c r="T3766" t="s">
        <v>1954</v>
      </c>
      <c r="U3766" t="s">
        <v>72</v>
      </c>
    </row>
    <row r="3767" spans="1:21" x14ac:dyDescent="0.35">
      <c r="A3767" t="s">
        <v>6333</v>
      </c>
      <c r="B3767" s="2">
        <v>45569</v>
      </c>
      <c r="C3767">
        <v>10</v>
      </c>
      <c r="D3767">
        <v>2024</v>
      </c>
      <c r="F3767" t="s">
        <v>158</v>
      </c>
      <c r="G3767" t="s">
        <v>2837</v>
      </c>
      <c r="H3767" t="s">
        <v>1866</v>
      </c>
      <c r="I3767" t="s">
        <v>1866</v>
      </c>
      <c r="J3767" t="s">
        <v>2162</v>
      </c>
      <c r="K3767" t="s">
        <v>1921</v>
      </c>
      <c r="L3767" t="s">
        <v>1889</v>
      </c>
      <c r="M3767">
        <v>1</v>
      </c>
      <c r="N3767" s="3">
        <v>55</v>
      </c>
      <c r="O3767" s="3">
        <v>27</v>
      </c>
      <c r="P3767" s="4">
        <v>0.05</v>
      </c>
      <c r="Q3767" s="3">
        <v>52.25</v>
      </c>
      <c r="R3767" s="3">
        <v>27</v>
      </c>
      <c r="S3767" s="3">
        <v>25.25</v>
      </c>
      <c r="T3767" t="s">
        <v>1954</v>
      </c>
      <c r="U3767" t="s">
        <v>72</v>
      </c>
    </row>
    <row r="3768" spans="1:21" x14ac:dyDescent="0.35">
      <c r="A3768" t="s">
        <v>6334</v>
      </c>
      <c r="B3768" s="2">
        <v>45569</v>
      </c>
      <c r="C3768">
        <v>10</v>
      </c>
      <c r="D3768">
        <v>2024</v>
      </c>
      <c r="F3768" t="s">
        <v>1209</v>
      </c>
      <c r="G3768" t="s">
        <v>2666</v>
      </c>
      <c r="H3768" t="s">
        <v>1872</v>
      </c>
      <c r="I3768" t="s">
        <v>2152</v>
      </c>
      <c r="J3768" t="s">
        <v>1963</v>
      </c>
      <c r="K3768" t="s">
        <v>1907</v>
      </c>
      <c r="L3768" t="s">
        <v>1890</v>
      </c>
      <c r="M3768">
        <v>2</v>
      </c>
      <c r="N3768" s="3">
        <v>119</v>
      </c>
      <c r="O3768" s="3">
        <v>72</v>
      </c>
      <c r="P3768" s="4">
        <v>0</v>
      </c>
      <c r="Q3768" s="3">
        <v>238</v>
      </c>
      <c r="R3768" s="3">
        <v>144</v>
      </c>
      <c r="S3768" s="3">
        <v>94</v>
      </c>
      <c r="T3768" t="s">
        <v>1954</v>
      </c>
      <c r="U3768" t="s">
        <v>72</v>
      </c>
    </row>
    <row r="3769" spans="1:21" x14ac:dyDescent="0.35">
      <c r="A3769" t="s">
        <v>6335</v>
      </c>
      <c r="B3769" s="2">
        <v>45569</v>
      </c>
      <c r="C3769">
        <v>10</v>
      </c>
      <c r="D3769">
        <v>2024</v>
      </c>
      <c r="F3769" t="s">
        <v>1208</v>
      </c>
      <c r="G3769" t="s">
        <v>1985</v>
      </c>
      <c r="H3769" t="s">
        <v>1872</v>
      </c>
      <c r="I3769" t="s">
        <v>1986</v>
      </c>
      <c r="J3769" t="s">
        <v>2061</v>
      </c>
      <c r="K3769" t="s">
        <v>1923</v>
      </c>
      <c r="L3769" t="s">
        <v>1888</v>
      </c>
      <c r="M3769">
        <v>2</v>
      </c>
      <c r="N3769" s="3">
        <v>25</v>
      </c>
      <c r="O3769" s="3">
        <v>11</v>
      </c>
      <c r="P3769" s="4">
        <v>0.05</v>
      </c>
      <c r="Q3769" s="3">
        <v>47.5</v>
      </c>
      <c r="R3769" s="3">
        <v>22</v>
      </c>
      <c r="S3769" s="3">
        <v>25.5</v>
      </c>
      <c r="T3769" t="s">
        <v>1954</v>
      </c>
      <c r="U3769" t="s">
        <v>72</v>
      </c>
    </row>
    <row r="3770" spans="1:21" x14ac:dyDescent="0.35">
      <c r="A3770" t="s">
        <v>6336</v>
      </c>
      <c r="B3770" s="2">
        <v>45569</v>
      </c>
      <c r="C3770">
        <v>10</v>
      </c>
      <c r="D3770">
        <v>2024</v>
      </c>
      <c r="F3770" t="s">
        <v>528</v>
      </c>
      <c r="G3770" t="s">
        <v>2063</v>
      </c>
      <c r="H3770" t="s">
        <v>1864</v>
      </c>
      <c r="I3770" t="s">
        <v>2044</v>
      </c>
      <c r="J3770" t="s">
        <v>1967</v>
      </c>
      <c r="K3770" t="s">
        <v>1913</v>
      </c>
      <c r="L3770" t="s">
        <v>1888</v>
      </c>
      <c r="M3770">
        <v>2</v>
      </c>
      <c r="N3770" s="3">
        <v>78</v>
      </c>
      <c r="O3770" s="3">
        <v>39</v>
      </c>
      <c r="P3770" s="4">
        <v>0.1</v>
      </c>
      <c r="Q3770" s="3">
        <v>140.4</v>
      </c>
      <c r="R3770" s="3">
        <v>78</v>
      </c>
      <c r="S3770" s="3">
        <v>62.4</v>
      </c>
      <c r="T3770" t="s">
        <v>1954</v>
      </c>
      <c r="U3770" t="s">
        <v>72</v>
      </c>
    </row>
    <row r="3771" spans="1:21" x14ac:dyDescent="0.35">
      <c r="A3771" t="s">
        <v>6337</v>
      </c>
      <c r="B3771" s="2">
        <v>45569</v>
      </c>
      <c r="C3771">
        <v>10</v>
      </c>
      <c r="D3771">
        <v>2024</v>
      </c>
      <c r="F3771" t="s">
        <v>329</v>
      </c>
      <c r="G3771" t="s">
        <v>2698</v>
      </c>
      <c r="H3771" t="s">
        <v>1866</v>
      </c>
      <c r="I3771" t="s">
        <v>1866</v>
      </c>
      <c r="J3771" t="s">
        <v>1967</v>
      </c>
      <c r="K3771" t="s">
        <v>1913</v>
      </c>
      <c r="L3771" t="s">
        <v>1888</v>
      </c>
      <c r="M3771">
        <v>2</v>
      </c>
      <c r="N3771" s="3">
        <v>78</v>
      </c>
      <c r="O3771" s="3">
        <v>39</v>
      </c>
      <c r="P3771" s="4">
        <v>0.1</v>
      </c>
      <c r="Q3771" s="3">
        <v>140.4</v>
      </c>
      <c r="R3771" s="3">
        <v>78</v>
      </c>
      <c r="S3771" s="3">
        <v>62.4</v>
      </c>
      <c r="T3771" t="s">
        <v>1954</v>
      </c>
      <c r="U3771" t="s">
        <v>72</v>
      </c>
    </row>
    <row r="3772" spans="1:21" x14ac:dyDescent="0.35">
      <c r="A3772" t="s">
        <v>6338</v>
      </c>
      <c r="B3772" s="2">
        <v>45569</v>
      </c>
      <c r="C3772">
        <v>10</v>
      </c>
      <c r="D3772">
        <v>2024</v>
      </c>
      <c r="F3772" t="s">
        <v>124</v>
      </c>
      <c r="G3772" t="s">
        <v>2624</v>
      </c>
      <c r="H3772" t="s">
        <v>1872</v>
      </c>
      <c r="I3772" t="s">
        <v>2076</v>
      </c>
      <c r="J3772" t="s">
        <v>1987</v>
      </c>
      <c r="K3772" t="s">
        <v>1908</v>
      </c>
      <c r="L3772" t="s">
        <v>1890</v>
      </c>
      <c r="M3772">
        <v>2</v>
      </c>
      <c r="N3772" s="3">
        <v>129</v>
      </c>
      <c r="O3772" s="3">
        <v>78</v>
      </c>
      <c r="P3772" s="4">
        <v>0.1</v>
      </c>
      <c r="Q3772" s="3">
        <v>232.2</v>
      </c>
      <c r="R3772" s="3">
        <v>156</v>
      </c>
      <c r="S3772" s="3">
        <v>76.2</v>
      </c>
      <c r="T3772" t="s">
        <v>1954</v>
      </c>
      <c r="U3772" t="s">
        <v>72</v>
      </c>
    </row>
    <row r="3773" spans="1:21" x14ac:dyDescent="0.35">
      <c r="A3773" t="s">
        <v>6339</v>
      </c>
      <c r="B3773" s="2">
        <v>45569</v>
      </c>
      <c r="C3773">
        <v>10</v>
      </c>
      <c r="D3773">
        <v>2024</v>
      </c>
      <c r="F3773" t="s">
        <v>405</v>
      </c>
      <c r="G3773" t="s">
        <v>3673</v>
      </c>
      <c r="H3773" t="s">
        <v>1870</v>
      </c>
      <c r="I3773" t="s">
        <v>2083</v>
      </c>
      <c r="J3773" t="s">
        <v>2064</v>
      </c>
      <c r="K3773" t="s">
        <v>1922</v>
      </c>
      <c r="L3773" t="s">
        <v>1887</v>
      </c>
      <c r="M3773">
        <v>1</v>
      </c>
      <c r="N3773" s="3">
        <v>32</v>
      </c>
      <c r="O3773" s="3">
        <v>14</v>
      </c>
      <c r="P3773" s="4">
        <v>0</v>
      </c>
      <c r="Q3773" s="3">
        <v>32</v>
      </c>
      <c r="R3773" s="3">
        <v>14</v>
      </c>
      <c r="S3773" s="3">
        <v>18</v>
      </c>
      <c r="T3773" t="s">
        <v>1954</v>
      </c>
      <c r="U3773" t="s">
        <v>72</v>
      </c>
    </row>
    <row r="3774" spans="1:21" x14ac:dyDescent="0.35">
      <c r="A3774" t="s">
        <v>6340</v>
      </c>
      <c r="B3774" s="2">
        <v>45569</v>
      </c>
      <c r="C3774">
        <v>10</v>
      </c>
      <c r="D3774">
        <v>2024</v>
      </c>
      <c r="F3774" t="s">
        <v>1523</v>
      </c>
      <c r="G3774" t="s">
        <v>3313</v>
      </c>
      <c r="H3774" t="s">
        <v>1867</v>
      </c>
      <c r="I3774" t="s">
        <v>2004</v>
      </c>
      <c r="J3774" t="s">
        <v>2061</v>
      </c>
      <c r="K3774" t="s">
        <v>1923</v>
      </c>
      <c r="L3774" t="s">
        <v>1888</v>
      </c>
      <c r="M3774">
        <v>1</v>
      </c>
      <c r="N3774" s="3">
        <v>25</v>
      </c>
      <c r="O3774" s="3">
        <v>11</v>
      </c>
      <c r="P3774" s="4">
        <v>0.15</v>
      </c>
      <c r="Q3774" s="3">
        <v>21.25</v>
      </c>
      <c r="R3774" s="3">
        <v>11</v>
      </c>
      <c r="S3774" s="3">
        <v>10.25</v>
      </c>
      <c r="T3774" t="s">
        <v>1954</v>
      </c>
      <c r="U3774" t="s">
        <v>72</v>
      </c>
    </row>
    <row r="3775" spans="1:21" x14ac:dyDescent="0.35">
      <c r="A3775" t="s">
        <v>6341</v>
      </c>
      <c r="B3775" s="2">
        <v>45569</v>
      </c>
      <c r="C3775">
        <v>10</v>
      </c>
      <c r="D3775">
        <v>2024</v>
      </c>
      <c r="F3775" t="s">
        <v>989</v>
      </c>
      <c r="G3775" t="s">
        <v>2080</v>
      </c>
      <c r="H3775" t="s">
        <v>1873</v>
      </c>
      <c r="I3775" t="s">
        <v>2320</v>
      </c>
      <c r="J3775" t="s">
        <v>2061</v>
      </c>
      <c r="K3775" t="s">
        <v>1923</v>
      </c>
      <c r="L3775" t="s">
        <v>1888</v>
      </c>
      <c r="M3775">
        <v>1</v>
      </c>
      <c r="N3775" s="3">
        <v>25</v>
      </c>
      <c r="O3775" s="3">
        <v>11</v>
      </c>
      <c r="P3775" s="4">
        <v>0</v>
      </c>
      <c r="Q3775" s="3">
        <v>25</v>
      </c>
      <c r="R3775" s="3">
        <v>11</v>
      </c>
      <c r="S3775" s="3">
        <v>14</v>
      </c>
      <c r="T3775" t="s">
        <v>1954</v>
      </c>
      <c r="U3775" t="s">
        <v>71</v>
      </c>
    </row>
    <row r="3776" spans="1:21" x14ac:dyDescent="0.35">
      <c r="A3776" t="s">
        <v>6342</v>
      </c>
      <c r="B3776" s="2">
        <v>45569</v>
      </c>
      <c r="C3776">
        <v>10</v>
      </c>
      <c r="D3776">
        <v>2024</v>
      </c>
      <c r="F3776" t="s">
        <v>422</v>
      </c>
      <c r="G3776" t="s">
        <v>2898</v>
      </c>
      <c r="H3776" t="s">
        <v>1868</v>
      </c>
      <c r="I3776" t="s">
        <v>2022</v>
      </c>
      <c r="J3776" t="s">
        <v>2120</v>
      </c>
      <c r="K3776" t="s">
        <v>1926</v>
      </c>
      <c r="L3776" t="s">
        <v>1885</v>
      </c>
      <c r="M3776">
        <v>1</v>
      </c>
      <c r="N3776" s="3">
        <v>28</v>
      </c>
      <c r="O3776" s="3">
        <v>13</v>
      </c>
      <c r="P3776" s="4">
        <v>0.1</v>
      </c>
      <c r="Q3776" s="3">
        <v>25.2</v>
      </c>
      <c r="R3776" s="3">
        <v>13</v>
      </c>
      <c r="S3776" s="3">
        <v>12.2</v>
      </c>
      <c r="T3776" t="s">
        <v>1954</v>
      </c>
      <c r="U3776" t="s">
        <v>72</v>
      </c>
    </row>
    <row r="3777" spans="1:21" x14ac:dyDescent="0.35">
      <c r="A3777" t="s">
        <v>6343</v>
      </c>
      <c r="B3777" s="2">
        <v>45570</v>
      </c>
      <c r="C3777">
        <v>10</v>
      </c>
      <c r="D3777">
        <v>2024</v>
      </c>
      <c r="F3777" t="s">
        <v>357</v>
      </c>
      <c r="G3777" t="s">
        <v>2080</v>
      </c>
      <c r="H3777" t="s">
        <v>1873</v>
      </c>
      <c r="I3777" t="s">
        <v>2320</v>
      </c>
      <c r="J3777" t="s">
        <v>1997</v>
      </c>
      <c r="K3777" t="s">
        <v>1906</v>
      </c>
      <c r="L3777" t="s">
        <v>1889</v>
      </c>
      <c r="M3777">
        <v>1</v>
      </c>
      <c r="N3777" s="3">
        <v>89</v>
      </c>
      <c r="O3777" s="3">
        <v>48</v>
      </c>
      <c r="P3777" s="4">
        <v>0</v>
      </c>
      <c r="Q3777" s="3">
        <v>89</v>
      </c>
      <c r="R3777" s="3">
        <v>48</v>
      </c>
      <c r="S3777" s="3">
        <v>41</v>
      </c>
      <c r="T3777" t="s">
        <v>1954</v>
      </c>
      <c r="U3777" t="s">
        <v>72</v>
      </c>
    </row>
    <row r="3778" spans="1:21" x14ac:dyDescent="0.35">
      <c r="A3778" t="s">
        <v>6344</v>
      </c>
      <c r="B3778" s="2">
        <v>45570</v>
      </c>
      <c r="C3778">
        <v>10</v>
      </c>
      <c r="D3778">
        <v>2024</v>
      </c>
      <c r="F3778" t="s">
        <v>546</v>
      </c>
      <c r="G3778" t="s">
        <v>2040</v>
      </c>
      <c r="H3778" t="s">
        <v>1873</v>
      </c>
      <c r="I3778" t="s">
        <v>2070</v>
      </c>
      <c r="J3778" t="s">
        <v>2015</v>
      </c>
      <c r="K3778" t="s">
        <v>1914</v>
      </c>
      <c r="L3778" t="s">
        <v>1888</v>
      </c>
      <c r="M3778">
        <v>1</v>
      </c>
      <c r="N3778" s="3">
        <v>65</v>
      </c>
      <c r="O3778" s="3">
        <v>32</v>
      </c>
      <c r="P3778" s="4">
        <v>0.1</v>
      </c>
      <c r="Q3778" s="3">
        <v>58.5</v>
      </c>
      <c r="R3778" s="3">
        <v>32</v>
      </c>
      <c r="S3778" s="3">
        <v>26.5</v>
      </c>
      <c r="T3778" t="s">
        <v>1954</v>
      </c>
      <c r="U3778" t="s">
        <v>72</v>
      </c>
    </row>
    <row r="3779" spans="1:21" x14ac:dyDescent="0.35">
      <c r="A3779" t="s">
        <v>6345</v>
      </c>
      <c r="B3779" s="2">
        <v>45570</v>
      </c>
      <c r="C3779">
        <v>10</v>
      </c>
      <c r="D3779">
        <v>2024</v>
      </c>
      <c r="F3779" t="s">
        <v>1274</v>
      </c>
      <c r="G3779" t="s">
        <v>2261</v>
      </c>
      <c r="H3779" t="s">
        <v>1874</v>
      </c>
      <c r="I3779" t="s">
        <v>2119</v>
      </c>
      <c r="J3779" t="s">
        <v>2067</v>
      </c>
      <c r="K3779" t="s">
        <v>1918</v>
      </c>
      <c r="L3779" t="s">
        <v>1889</v>
      </c>
      <c r="M3779">
        <v>2</v>
      </c>
      <c r="N3779" s="3">
        <v>69</v>
      </c>
      <c r="O3779" s="3">
        <v>37</v>
      </c>
      <c r="P3779" s="4">
        <v>0</v>
      </c>
      <c r="Q3779" s="3">
        <v>138</v>
      </c>
      <c r="R3779" s="3">
        <v>74</v>
      </c>
      <c r="S3779" s="3">
        <v>64</v>
      </c>
      <c r="T3779" t="s">
        <v>1954</v>
      </c>
      <c r="U3779" t="s">
        <v>72</v>
      </c>
    </row>
    <row r="3780" spans="1:21" x14ac:dyDescent="0.35">
      <c r="A3780" t="s">
        <v>6346</v>
      </c>
      <c r="B3780" s="2">
        <v>45570</v>
      </c>
      <c r="C3780">
        <v>10</v>
      </c>
      <c r="D3780">
        <v>2024</v>
      </c>
      <c r="F3780" t="s">
        <v>979</v>
      </c>
      <c r="G3780" t="s">
        <v>2080</v>
      </c>
      <c r="H3780" t="s">
        <v>1875</v>
      </c>
      <c r="I3780" t="s">
        <v>1970</v>
      </c>
      <c r="J3780" t="s">
        <v>2034</v>
      </c>
      <c r="K3780" t="s">
        <v>1904</v>
      </c>
      <c r="L3780" t="s">
        <v>1889</v>
      </c>
      <c r="M3780">
        <v>1</v>
      </c>
      <c r="N3780" s="3">
        <v>149</v>
      </c>
      <c r="O3780" s="3">
        <v>91</v>
      </c>
      <c r="P3780" s="4">
        <v>0.1</v>
      </c>
      <c r="Q3780" s="3">
        <v>134.1</v>
      </c>
      <c r="R3780" s="3">
        <v>91</v>
      </c>
      <c r="S3780" s="3">
        <v>43.1</v>
      </c>
      <c r="T3780" t="s">
        <v>1954</v>
      </c>
      <c r="U3780" t="s">
        <v>72</v>
      </c>
    </row>
    <row r="3781" spans="1:21" x14ac:dyDescent="0.35">
      <c r="A3781" t="s">
        <v>6347</v>
      </c>
      <c r="B3781" s="2">
        <v>45570</v>
      </c>
      <c r="C3781">
        <v>10</v>
      </c>
      <c r="D3781">
        <v>2024</v>
      </c>
      <c r="F3781" t="s">
        <v>103</v>
      </c>
      <c r="G3781" t="s">
        <v>2708</v>
      </c>
      <c r="H3781" t="s">
        <v>1874</v>
      </c>
      <c r="I3781" t="s">
        <v>2186</v>
      </c>
      <c r="J3781" t="s">
        <v>2045</v>
      </c>
      <c r="K3781" t="s">
        <v>1910</v>
      </c>
      <c r="L3781" t="s">
        <v>1890</v>
      </c>
      <c r="M3781">
        <v>2</v>
      </c>
      <c r="N3781" s="3">
        <v>99</v>
      </c>
      <c r="O3781" s="3">
        <v>58</v>
      </c>
      <c r="P3781" s="4">
        <v>0</v>
      </c>
      <c r="Q3781" s="3">
        <v>198</v>
      </c>
      <c r="R3781" s="3">
        <v>116</v>
      </c>
      <c r="S3781" s="3">
        <v>82</v>
      </c>
      <c r="T3781" t="s">
        <v>1954</v>
      </c>
      <c r="U3781" t="s">
        <v>72</v>
      </c>
    </row>
    <row r="3782" spans="1:21" x14ac:dyDescent="0.35">
      <c r="A3782" t="s">
        <v>6348</v>
      </c>
      <c r="B3782" s="2">
        <v>45570</v>
      </c>
      <c r="C3782">
        <v>10</v>
      </c>
      <c r="D3782">
        <v>2024</v>
      </c>
      <c r="F3782" t="s">
        <v>1465</v>
      </c>
      <c r="G3782" t="s">
        <v>2242</v>
      </c>
      <c r="H3782" t="s">
        <v>1875</v>
      </c>
      <c r="I3782" t="s">
        <v>1981</v>
      </c>
      <c r="J3782" t="s">
        <v>1971</v>
      </c>
      <c r="K3782" t="s">
        <v>1920</v>
      </c>
      <c r="L3782" t="s">
        <v>1886</v>
      </c>
      <c r="M3782">
        <v>1</v>
      </c>
      <c r="N3782" s="3">
        <v>45</v>
      </c>
      <c r="O3782" s="3">
        <v>19</v>
      </c>
      <c r="P3782" s="4">
        <v>0.05</v>
      </c>
      <c r="Q3782" s="3">
        <v>42.75</v>
      </c>
      <c r="R3782" s="3">
        <v>19</v>
      </c>
      <c r="S3782" s="3">
        <v>23.75</v>
      </c>
      <c r="T3782" t="s">
        <v>1954</v>
      </c>
      <c r="U3782" t="s">
        <v>72</v>
      </c>
    </row>
    <row r="3783" spans="1:21" x14ac:dyDescent="0.35">
      <c r="A3783" t="s">
        <v>6349</v>
      </c>
      <c r="B3783" s="2">
        <v>45570</v>
      </c>
      <c r="C3783">
        <v>10</v>
      </c>
      <c r="D3783">
        <v>2024</v>
      </c>
      <c r="F3783" t="s">
        <v>373</v>
      </c>
      <c r="G3783" t="s">
        <v>2331</v>
      </c>
      <c r="H3783" t="s">
        <v>1870</v>
      </c>
      <c r="I3783" t="s">
        <v>2060</v>
      </c>
      <c r="J3783" t="s">
        <v>1971</v>
      </c>
      <c r="K3783" t="s">
        <v>1920</v>
      </c>
      <c r="L3783" t="s">
        <v>1886</v>
      </c>
      <c r="M3783">
        <v>1</v>
      </c>
      <c r="N3783" s="3">
        <v>45</v>
      </c>
      <c r="O3783" s="3">
        <v>19</v>
      </c>
      <c r="P3783" s="4">
        <v>0.15</v>
      </c>
      <c r="Q3783" s="3">
        <v>38.25</v>
      </c>
      <c r="R3783" s="3">
        <v>19</v>
      </c>
      <c r="S3783" s="3">
        <v>19.25</v>
      </c>
      <c r="T3783" t="s">
        <v>1954</v>
      </c>
      <c r="U3783" t="s">
        <v>72</v>
      </c>
    </row>
    <row r="3784" spans="1:21" x14ac:dyDescent="0.35">
      <c r="A3784" t="s">
        <v>6350</v>
      </c>
      <c r="B3784" s="2">
        <v>45570</v>
      </c>
      <c r="C3784">
        <v>10</v>
      </c>
      <c r="D3784">
        <v>2024</v>
      </c>
      <c r="F3784" t="s">
        <v>656</v>
      </c>
      <c r="G3784" t="s">
        <v>2428</v>
      </c>
      <c r="H3784" t="s">
        <v>1875</v>
      </c>
      <c r="I3784" t="s">
        <v>1996</v>
      </c>
      <c r="J3784" t="s">
        <v>2114</v>
      </c>
      <c r="K3784" t="s">
        <v>1915</v>
      </c>
      <c r="L3784" t="s">
        <v>1886</v>
      </c>
      <c r="M3784">
        <v>1</v>
      </c>
      <c r="N3784" s="3">
        <v>85</v>
      </c>
      <c r="O3784" s="3">
        <v>41</v>
      </c>
      <c r="P3784" s="4">
        <v>0.1</v>
      </c>
      <c r="Q3784" s="3">
        <v>76.5</v>
      </c>
      <c r="R3784" s="3">
        <v>41</v>
      </c>
      <c r="S3784" s="3">
        <v>35.5</v>
      </c>
      <c r="T3784" t="s">
        <v>1954</v>
      </c>
      <c r="U3784" t="s">
        <v>72</v>
      </c>
    </row>
    <row r="3785" spans="1:21" x14ac:dyDescent="0.35">
      <c r="A3785" t="s">
        <v>6351</v>
      </c>
      <c r="B3785" s="2">
        <v>45570</v>
      </c>
      <c r="C3785">
        <v>10</v>
      </c>
      <c r="D3785">
        <v>2024</v>
      </c>
      <c r="F3785" t="s">
        <v>603</v>
      </c>
      <c r="G3785" t="s">
        <v>2889</v>
      </c>
      <c r="H3785" t="s">
        <v>1872</v>
      </c>
      <c r="I3785" t="s">
        <v>1986</v>
      </c>
      <c r="J3785" t="s">
        <v>1967</v>
      </c>
      <c r="K3785" t="s">
        <v>1913</v>
      </c>
      <c r="L3785" t="s">
        <v>1888</v>
      </c>
      <c r="M3785">
        <v>1</v>
      </c>
      <c r="N3785" s="3">
        <v>78</v>
      </c>
      <c r="O3785" s="3">
        <v>39</v>
      </c>
      <c r="P3785" s="4">
        <v>0.15</v>
      </c>
      <c r="Q3785" s="3">
        <v>66.3</v>
      </c>
      <c r="R3785" s="3">
        <v>39</v>
      </c>
      <c r="S3785" s="3">
        <v>27.3</v>
      </c>
      <c r="T3785" t="s">
        <v>1954</v>
      </c>
      <c r="U3785" t="s">
        <v>72</v>
      </c>
    </row>
    <row r="3786" spans="1:21" x14ac:dyDescent="0.35">
      <c r="A3786" t="s">
        <v>6352</v>
      </c>
      <c r="B3786" s="2">
        <v>45571</v>
      </c>
      <c r="C3786">
        <v>10</v>
      </c>
      <c r="D3786">
        <v>2024</v>
      </c>
      <c r="F3786" t="s">
        <v>1218</v>
      </c>
      <c r="G3786" t="s">
        <v>3398</v>
      </c>
      <c r="H3786" t="s">
        <v>1866</v>
      </c>
      <c r="I3786" t="s">
        <v>1866</v>
      </c>
      <c r="J3786" t="s">
        <v>2045</v>
      </c>
      <c r="K3786" t="s">
        <v>1910</v>
      </c>
      <c r="L3786" t="s">
        <v>1890</v>
      </c>
      <c r="M3786">
        <v>1</v>
      </c>
      <c r="N3786" s="3">
        <v>99</v>
      </c>
      <c r="O3786" s="3">
        <v>58</v>
      </c>
      <c r="P3786" s="4">
        <v>0.1</v>
      </c>
      <c r="Q3786" s="3">
        <v>89.1</v>
      </c>
      <c r="R3786" s="3">
        <v>58</v>
      </c>
      <c r="S3786" s="3">
        <v>31.1</v>
      </c>
      <c r="T3786" t="s">
        <v>1954</v>
      </c>
      <c r="U3786" t="s">
        <v>72</v>
      </c>
    </row>
    <row r="3787" spans="1:21" x14ac:dyDescent="0.35">
      <c r="A3787" t="s">
        <v>6353</v>
      </c>
      <c r="B3787" s="2">
        <v>45571</v>
      </c>
      <c r="C3787">
        <v>10</v>
      </c>
      <c r="D3787">
        <v>2024</v>
      </c>
      <c r="F3787" t="s">
        <v>155</v>
      </c>
      <c r="G3787" t="s">
        <v>2425</v>
      </c>
      <c r="H3787" t="s">
        <v>1866</v>
      </c>
      <c r="I3787" t="s">
        <v>1866</v>
      </c>
      <c r="J3787" t="s">
        <v>2064</v>
      </c>
      <c r="K3787" t="s">
        <v>1922</v>
      </c>
      <c r="L3787" t="s">
        <v>1887</v>
      </c>
      <c r="M3787">
        <v>1</v>
      </c>
      <c r="N3787" s="3">
        <v>32</v>
      </c>
      <c r="O3787" s="3">
        <v>14</v>
      </c>
      <c r="P3787" s="4">
        <v>0.1</v>
      </c>
      <c r="Q3787" s="3">
        <v>28.8</v>
      </c>
      <c r="R3787" s="3">
        <v>14</v>
      </c>
      <c r="S3787" s="3">
        <v>14.8</v>
      </c>
      <c r="T3787" t="s">
        <v>1954</v>
      </c>
      <c r="U3787" t="s">
        <v>72</v>
      </c>
    </row>
    <row r="3788" spans="1:21" x14ac:dyDescent="0.35">
      <c r="A3788" t="s">
        <v>6354</v>
      </c>
      <c r="B3788" s="2">
        <v>45571</v>
      </c>
      <c r="C3788">
        <v>10</v>
      </c>
      <c r="D3788">
        <v>2024</v>
      </c>
      <c r="F3788" t="s">
        <v>301</v>
      </c>
      <c r="G3788" t="s">
        <v>2972</v>
      </c>
      <c r="H3788" t="s">
        <v>1870</v>
      </c>
      <c r="I3788" t="s">
        <v>2192</v>
      </c>
      <c r="J3788" t="s">
        <v>1978</v>
      </c>
      <c r="K3788" t="s">
        <v>1916</v>
      </c>
      <c r="L3788" t="s">
        <v>1887</v>
      </c>
      <c r="M3788">
        <v>1</v>
      </c>
      <c r="N3788" s="3">
        <v>79</v>
      </c>
      <c r="O3788" s="3">
        <v>42</v>
      </c>
      <c r="P3788" s="4">
        <v>0.15</v>
      </c>
      <c r="Q3788" s="3">
        <v>67.150000000000006</v>
      </c>
      <c r="R3788" s="3">
        <v>42</v>
      </c>
      <c r="S3788" s="3">
        <v>25.15</v>
      </c>
      <c r="T3788" t="s">
        <v>1954</v>
      </c>
      <c r="U3788" t="s">
        <v>72</v>
      </c>
    </row>
    <row r="3789" spans="1:21" x14ac:dyDescent="0.35">
      <c r="A3789" t="s">
        <v>6355</v>
      </c>
      <c r="B3789" s="2">
        <v>45571</v>
      </c>
      <c r="C3789">
        <v>10</v>
      </c>
      <c r="D3789">
        <v>2024</v>
      </c>
      <c r="F3789" t="s">
        <v>1483</v>
      </c>
      <c r="G3789" t="s">
        <v>3603</v>
      </c>
      <c r="H3789" t="s">
        <v>1875</v>
      </c>
      <c r="I3789" t="s">
        <v>1981</v>
      </c>
      <c r="J3789" t="s">
        <v>2183</v>
      </c>
      <c r="K3789" t="s">
        <v>1917</v>
      </c>
      <c r="L3789" t="s">
        <v>1886</v>
      </c>
      <c r="M3789">
        <v>1</v>
      </c>
      <c r="N3789" s="3">
        <v>72</v>
      </c>
      <c r="O3789" s="3">
        <v>34</v>
      </c>
      <c r="P3789" s="4">
        <v>0.15</v>
      </c>
      <c r="Q3789" s="3">
        <v>61.2</v>
      </c>
      <c r="R3789" s="3">
        <v>34</v>
      </c>
      <c r="S3789" s="3">
        <v>27.2</v>
      </c>
      <c r="T3789" t="s">
        <v>1954</v>
      </c>
      <c r="U3789" t="s">
        <v>72</v>
      </c>
    </row>
    <row r="3790" spans="1:21" x14ac:dyDescent="0.35">
      <c r="A3790" t="s">
        <v>6356</v>
      </c>
      <c r="B3790" s="2">
        <v>45571</v>
      </c>
      <c r="C3790">
        <v>10</v>
      </c>
      <c r="D3790">
        <v>2024</v>
      </c>
      <c r="F3790" t="s">
        <v>1051</v>
      </c>
      <c r="G3790" t="s">
        <v>2393</v>
      </c>
      <c r="H3790" t="s">
        <v>1875</v>
      </c>
      <c r="I3790" t="s">
        <v>1970</v>
      </c>
      <c r="J3790" t="s">
        <v>1963</v>
      </c>
      <c r="K3790" t="s">
        <v>1907</v>
      </c>
      <c r="L3790" t="s">
        <v>1890</v>
      </c>
      <c r="M3790">
        <v>3</v>
      </c>
      <c r="N3790" s="3">
        <v>119</v>
      </c>
      <c r="O3790" s="3">
        <v>72</v>
      </c>
      <c r="P3790" s="4">
        <v>0</v>
      </c>
      <c r="Q3790" s="3">
        <v>357</v>
      </c>
      <c r="R3790" s="3">
        <v>216</v>
      </c>
      <c r="S3790" s="3">
        <v>141</v>
      </c>
      <c r="T3790" t="s">
        <v>1954</v>
      </c>
      <c r="U3790" t="s">
        <v>72</v>
      </c>
    </row>
    <row r="3791" spans="1:21" x14ac:dyDescent="0.35">
      <c r="A3791" t="s">
        <v>6357</v>
      </c>
      <c r="B3791" s="2">
        <v>45571</v>
      </c>
      <c r="C3791">
        <v>10</v>
      </c>
      <c r="D3791">
        <v>2024</v>
      </c>
      <c r="F3791" t="s">
        <v>660</v>
      </c>
      <c r="G3791" t="s">
        <v>2959</v>
      </c>
      <c r="H3791" t="s">
        <v>1863</v>
      </c>
      <c r="I3791" t="s">
        <v>1952</v>
      </c>
      <c r="J3791" t="s">
        <v>2045</v>
      </c>
      <c r="K3791" t="s">
        <v>1910</v>
      </c>
      <c r="L3791" t="s">
        <v>1890</v>
      </c>
      <c r="M3791">
        <v>1</v>
      </c>
      <c r="N3791" s="3">
        <v>99</v>
      </c>
      <c r="O3791" s="3">
        <v>58</v>
      </c>
      <c r="P3791" s="4">
        <v>0</v>
      </c>
      <c r="Q3791" s="3">
        <v>99</v>
      </c>
      <c r="R3791" s="3">
        <v>58</v>
      </c>
      <c r="S3791" s="3">
        <v>41</v>
      </c>
      <c r="T3791" t="s">
        <v>1954</v>
      </c>
      <c r="U3791" t="s">
        <v>72</v>
      </c>
    </row>
    <row r="3792" spans="1:21" x14ac:dyDescent="0.35">
      <c r="A3792" t="s">
        <v>6358</v>
      </c>
      <c r="B3792" s="2">
        <v>45571</v>
      </c>
      <c r="C3792">
        <v>10</v>
      </c>
      <c r="D3792">
        <v>2024</v>
      </c>
      <c r="F3792" t="s">
        <v>329</v>
      </c>
      <c r="G3792" t="s">
        <v>2698</v>
      </c>
      <c r="H3792" t="s">
        <v>1866</v>
      </c>
      <c r="I3792" t="s">
        <v>1866</v>
      </c>
      <c r="J3792" t="s">
        <v>2001</v>
      </c>
      <c r="K3792" t="s">
        <v>1911</v>
      </c>
      <c r="L3792" t="s">
        <v>1886</v>
      </c>
      <c r="M3792">
        <v>2</v>
      </c>
      <c r="N3792" s="3">
        <v>58</v>
      </c>
      <c r="O3792" s="3">
        <v>25</v>
      </c>
      <c r="P3792" s="4">
        <v>0</v>
      </c>
      <c r="Q3792" s="3">
        <v>116</v>
      </c>
      <c r="R3792" s="3">
        <v>50</v>
      </c>
      <c r="S3792" s="3">
        <v>66</v>
      </c>
      <c r="T3792" t="s">
        <v>1954</v>
      </c>
      <c r="U3792" t="s">
        <v>72</v>
      </c>
    </row>
    <row r="3793" spans="1:21" x14ac:dyDescent="0.35">
      <c r="A3793" t="s">
        <v>6359</v>
      </c>
      <c r="B3793" s="2">
        <v>45571</v>
      </c>
      <c r="C3793">
        <v>10</v>
      </c>
      <c r="D3793">
        <v>2024</v>
      </c>
      <c r="F3793" t="s">
        <v>124</v>
      </c>
      <c r="G3793" t="s">
        <v>2624</v>
      </c>
      <c r="H3793" t="s">
        <v>1872</v>
      </c>
      <c r="I3793" t="s">
        <v>2076</v>
      </c>
      <c r="J3793" t="s">
        <v>2120</v>
      </c>
      <c r="K3793" t="s">
        <v>1926</v>
      </c>
      <c r="L3793" t="s">
        <v>1885</v>
      </c>
      <c r="M3793">
        <v>2</v>
      </c>
      <c r="N3793" s="3">
        <v>28</v>
      </c>
      <c r="O3793" s="3">
        <v>13</v>
      </c>
      <c r="P3793" s="4">
        <v>0</v>
      </c>
      <c r="Q3793" s="3">
        <v>56</v>
      </c>
      <c r="R3793" s="3">
        <v>26</v>
      </c>
      <c r="S3793" s="3">
        <v>30</v>
      </c>
      <c r="T3793" t="s">
        <v>1954</v>
      </c>
      <c r="U3793" t="s">
        <v>72</v>
      </c>
    </row>
    <row r="3794" spans="1:21" x14ac:dyDescent="0.35">
      <c r="A3794" t="s">
        <v>6360</v>
      </c>
      <c r="B3794" s="2">
        <v>45571</v>
      </c>
      <c r="C3794">
        <v>10</v>
      </c>
      <c r="D3794">
        <v>2024</v>
      </c>
      <c r="F3794" t="s">
        <v>519</v>
      </c>
      <c r="G3794" t="s">
        <v>2445</v>
      </c>
      <c r="H3794" t="s">
        <v>1866</v>
      </c>
      <c r="I3794" t="s">
        <v>1866</v>
      </c>
      <c r="J3794" t="s">
        <v>2015</v>
      </c>
      <c r="K3794" t="s">
        <v>1914</v>
      </c>
      <c r="L3794" t="s">
        <v>1888</v>
      </c>
      <c r="M3794">
        <v>2</v>
      </c>
      <c r="N3794" s="3">
        <v>65</v>
      </c>
      <c r="O3794" s="3">
        <v>32</v>
      </c>
      <c r="P3794" s="4">
        <v>0.15</v>
      </c>
      <c r="Q3794" s="3">
        <v>110.5</v>
      </c>
      <c r="R3794" s="3">
        <v>64</v>
      </c>
      <c r="S3794" s="3">
        <v>46.5</v>
      </c>
      <c r="T3794" t="s">
        <v>1954</v>
      </c>
      <c r="U3794" t="s">
        <v>72</v>
      </c>
    </row>
    <row r="3795" spans="1:21" x14ac:dyDescent="0.35">
      <c r="A3795" t="s">
        <v>6361</v>
      </c>
      <c r="B3795" s="2">
        <v>45571</v>
      </c>
      <c r="C3795">
        <v>10</v>
      </c>
      <c r="D3795">
        <v>2024</v>
      </c>
      <c r="F3795" t="s">
        <v>199</v>
      </c>
      <c r="G3795" t="s">
        <v>59</v>
      </c>
      <c r="H3795" t="s">
        <v>1870</v>
      </c>
      <c r="I3795" t="s">
        <v>2083</v>
      </c>
      <c r="J3795" t="s">
        <v>1971</v>
      </c>
      <c r="K3795" t="s">
        <v>1920</v>
      </c>
      <c r="L3795" t="s">
        <v>1886</v>
      </c>
      <c r="M3795">
        <v>1</v>
      </c>
      <c r="N3795" s="3">
        <v>45</v>
      </c>
      <c r="O3795" s="3">
        <v>19</v>
      </c>
      <c r="P3795" s="4">
        <v>0</v>
      </c>
      <c r="Q3795" s="3">
        <v>45</v>
      </c>
      <c r="R3795" s="3">
        <v>19</v>
      </c>
      <c r="S3795" s="3">
        <v>26</v>
      </c>
      <c r="T3795" t="s">
        <v>1954</v>
      </c>
      <c r="U3795" t="s">
        <v>72</v>
      </c>
    </row>
    <row r="3796" spans="1:21" x14ac:dyDescent="0.35">
      <c r="A3796" t="s">
        <v>6362</v>
      </c>
      <c r="B3796" s="2">
        <v>45571</v>
      </c>
      <c r="C3796">
        <v>10</v>
      </c>
      <c r="D3796">
        <v>2024</v>
      </c>
      <c r="F3796" t="s">
        <v>1571</v>
      </c>
      <c r="G3796" t="s">
        <v>3971</v>
      </c>
      <c r="H3796" t="s">
        <v>1863</v>
      </c>
      <c r="I3796" t="s">
        <v>2056</v>
      </c>
      <c r="J3796" t="s">
        <v>1956</v>
      </c>
      <c r="K3796" t="s">
        <v>1909</v>
      </c>
      <c r="L3796" t="s">
        <v>1887</v>
      </c>
      <c r="M3796">
        <v>2</v>
      </c>
      <c r="N3796" s="3">
        <v>95</v>
      </c>
      <c r="O3796" s="3">
        <v>54</v>
      </c>
      <c r="P3796" s="4">
        <v>0</v>
      </c>
      <c r="Q3796" s="3">
        <v>190</v>
      </c>
      <c r="R3796" s="3">
        <v>108</v>
      </c>
      <c r="S3796" s="3">
        <v>82</v>
      </c>
      <c r="T3796" t="s">
        <v>1954</v>
      </c>
      <c r="U3796" t="s">
        <v>72</v>
      </c>
    </row>
    <row r="3797" spans="1:21" x14ac:dyDescent="0.35">
      <c r="A3797" t="s">
        <v>6363</v>
      </c>
      <c r="B3797" s="2">
        <v>45571</v>
      </c>
      <c r="C3797">
        <v>10</v>
      </c>
      <c r="D3797">
        <v>2024</v>
      </c>
      <c r="F3797" t="s">
        <v>1027</v>
      </c>
      <c r="G3797" t="s">
        <v>2975</v>
      </c>
      <c r="H3797" t="s">
        <v>1875</v>
      </c>
      <c r="I3797" t="s">
        <v>1996</v>
      </c>
      <c r="J3797" t="s">
        <v>2183</v>
      </c>
      <c r="K3797" t="s">
        <v>1917</v>
      </c>
      <c r="L3797" t="s">
        <v>1886</v>
      </c>
      <c r="M3797">
        <v>2</v>
      </c>
      <c r="N3797" s="3">
        <v>72</v>
      </c>
      <c r="O3797" s="3">
        <v>34</v>
      </c>
      <c r="P3797" s="4">
        <v>0</v>
      </c>
      <c r="Q3797" s="3">
        <v>144</v>
      </c>
      <c r="R3797" s="3">
        <v>68</v>
      </c>
      <c r="S3797" s="3">
        <v>76</v>
      </c>
      <c r="T3797" t="s">
        <v>1954</v>
      </c>
      <c r="U3797" t="s">
        <v>72</v>
      </c>
    </row>
    <row r="3798" spans="1:21" x14ac:dyDescent="0.35">
      <c r="A3798" t="s">
        <v>6364</v>
      </c>
      <c r="B3798" s="2">
        <v>45571</v>
      </c>
      <c r="C3798">
        <v>10</v>
      </c>
      <c r="D3798">
        <v>2024</v>
      </c>
      <c r="F3798" t="s">
        <v>811</v>
      </c>
      <c r="G3798" t="s">
        <v>2559</v>
      </c>
      <c r="H3798" t="s">
        <v>1864</v>
      </c>
      <c r="I3798" t="s">
        <v>2087</v>
      </c>
      <c r="J3798" t="s">
        <v>2067</v>
      </c>
      <c r="K3798" t="s">
        <v>1918</v>
      </c>
      <c r="L3798" t="s">
        <v>1889</v>
      </c>
      <c r="M3798">
        <v>2</v>
      </c>
      <c r="N3798" s="3">
        <v>69</v>
      </c>
      <c r="O3798" s="3">
        <v>37</v>
      </c>
      <c r="P3798" s="4">
        <v>0.05</v>
      </c>
      <c r="Q3798" s="3">
        <v>131.1</v>
      </c>
      <c r="R3798" s="3">
        <v>74</v>
      </c>
      <c r="S3798" s="3">
        <v>57.1</v>
      </c>
      <c r="T3798" t="s">
        <v>1954</v>
      </c>
      <c r="U3798" t="s">
        <v>72</v>
      </c>
    </row>
    <row r="3799" spans="1:21" x14ac:dyDescent="0.35">
      <c r="A3799" t="s">
        <v>6365</v>
      </c>
      <c r="B3799" s="2">
        <v>45572</v>
      </c>
      <c r="C3799">
        <v>10</v>
      </c>
      <c r="D3799">
        <v>2024</v>
      </c>
      <c r="F3799" t="s">
        <v>248</v>
      </c>
      <c r="G3799" t="s">
        <v>2053</v>
      </c>
      <c r="H3799" t="s">
        <v>1871</v>
      </c>
      <c r="I3799" t="s">
        <v>2234</v>
      </c>
      <c r="J3799" t="s">
        <v>2183</v>
      </c>
      <c r="K3799" t="s">
        <v>1917</v>
      </c>
      <c r="L3799" t="s">
        <v>1886</v>
      </c>
      <c r="M3799">
        <v>2</v>
      </c>
      <c r="N3799" s="3">
        <v>72</v>
      </c>
      <c r="O3799" s="3">
        <v>34</v>
      </c>
      <c r="P3799" s="4">
        <v>0.1</v>
      </c>
      <c r="Q3799" s="3">
        <v>129.6</v>
      </c>
      <c r="R3799" s="3">
        <v>68</v>
      </c>
      <c r="S3799" s="3">
        <v>61.6</v>
      </c>
      <c r="T3799" t="s">
        <v>1954</v>
      </c>
      <c r="U3799" t="s">
        <v>72</v>
      </c>
    </row>
    <row r="3800" spans="1:21" x14ac:dyDescent="0.35">
      <c r="A3800" t="s">
        <v>6366</v>
      </c>
      <c r="B3800" s="2">
        <v>45572</v>
      </c>
      <c r="C3800">
        <v>10</v>
      </c>
      <c r="D3800">
        <v>2024</v>
      </c>
      <c r="F3800" t="s">
        <v>541</v>
      </c>
      <c r="G3800" t="s">
        <v>2361</v>
      </c>
      <c r="H3800" t="s">
        <v>1864</v>
      </c>
      <c r="I3800" t="s">
        <v>2211</v>
      </c>
      <c r="J3800" t="s">
        <v>2114</v>
      </c>
      <c r="K3800" t="s">
        <v>1915</v>
      </c>
      <c r="L3800" t="s">
        <v>1886</v>
      </c>
      <c r="M3800">
        <v>2</v>
      </c>
      <c r="N3800" s="3">
        <v>85</v>
      </c>
      <c r="O3800" s="3">
        <v>41</v>
      </c>
      <c r="P3800" s="4">
        <v>0</v>
      </c>
      <c r="Q3800" s="3">
        <v>170</v>
      </c>
      <c r="R3800" s="3">
        <v>82</v>
      </c>
      <c r="S3800" s="3">
        <v>88</v>
      </c>
      <c r="T3800" t="s">
        <v>1954</v>
      </c>
      <c r="U3800" t="s">
        <v>72</v>
      </c>
    </row>
    <row r="3801" spans="1:21" x14ac:dyDescent="0.35">
      <c r="A3801" t="s">
        <v>6367</v>
      </c>
      <c r="B3801" s="2">
        <v>45572</v>
      </c>
      <c r="C3801">
        <v>10</v>
      </c>
      <c r="D3801">
        <v>2024</v>
      </c>
      <c r="F3801" t="s">
        <v>1105</v>
      </c>
      <c r="G3801" t="s">
        <v>2425</v>
      </c>
      <c r="H3801" t="s">
        <v>1875</v>
      </c>
      <c r="I3801" t="s">
        <v>1996</v>
      </c>
      <c r="J3801" t="s">
        <v>1956</v>
      </c>
      <c r="K3801" t="s">
        <v>1909</v>
      </c>
      <c r="L3801" t="s">
        <v>1887</v>
      </c>
      <c r="M3801">
        <v>1</v>
      </c>
      <c r="N3801" s="3">
        <v>95</v>
      </c>
      <c r="O3801" s="3">
        <v>54</v>
      </c>
      <c r="P3801" s="4">
        <v>0.05</v>
      </c>
      <c r="Q3801" s="3">
        <v>90.25</v>
      </c>
      <c r="R3801" s="3">
        <v>54</v>
      </c>
      <c r="S3801" s="3">
        <v>36.25</v>
      </c>
      <c r="T3801" t="s">
        <v>1954</v>
      </c>
      <c r="U3801" t="s">
        <v>72</v>
      </c>
    </row>
    <row r="3802" spans="1:21" x14ac:dyDescent="0.35">
      <c r="A3802" t="s">
        <v>6368</v>
      </c>
      <c r="B3802" s="2">
        <v>45572</v>
      </c>
      <c r="C3802">
        <v>10</v>
      </c>
      <c r="D3802">
        <v>2024</v>
      </c>
      <c r="F3802" t="s">
        <v>1839</v>
      </c>
      <c r="G3802" t="s">
        <v>2185</v>
      </c>
      <c r="H3802" t="s">
        <v>1874</v>
      </c>
      <c r="I3802" t="s">
        <v>2186</v>
      </c>
      <c r="J3802" t="s">
        <v>2064</v>
      </c>
      <c r="K3802" t="s">
        <v>1922</v>
      </c>
      <c r="L3802" t="s">
        <v>1887</v>
      </c>
      <c r="M3802">
        <v>1</v>
      </c>
      <c r="N3802" s="3">
        <v>32</v>
      </c>
      <c r="O3802" s="3">
        <v>14</v>
      </c>
      <c r="P3802" s="4">
        <v>0</v>
      </c>
      <c r="Q3802" s="3">
        <v>32</v>
      </c>
      <c r="R3802" s="3">
        <v>14</v>
      </c>
      <c r="S3802" s="3">
        <v>18</v>
      </c>
      <c r="T3802" t="s">
        <v>1954</v>
      </c>
      <c r="U3802" t="s">
        <v>72</v>
      </c>
    </row>
    <row r="3803" spans="1:21" x14ac:dyDescent="0.35">
      <c r="A3803" t="s">
        <v>6369</v>
      </c>
      <c r="B3803" s="2">
        <v>45572</v>
      </c>
      <c r="C3803">
        <v>10</v>
      </c>
      <c r="D3803">
        <v>2024</v>
      </c>
      <c r="F3803" t="s">
        <v>181</v>
      </c>
      <c r="G3803" t="s">
        <v>2244</v>
      </c>
      <c r="H3803" t="s">
        <v>1868</v>
      </c>
      <c r="I3803" t="s">
        <v>2014</v>
      </c>
      <c r="J3803" t="s">
        <v>2061</v>
      </c>
      <c r="K3803" t="s">
        <v>1923</v>
      </c>
      <c r="L3803" t="s">
        <v>1888</v>
      </c>
      <c r="M3803">
        <v>1</v>
      </c>
      <c r="N3803" s="3">
        <v>25</v>
      </c>
      <c r="O3803" s="3">
        <v>11</v>
      </c>
      <c r="P3803" s="4">
        <v>0.1</v>
      </c>
      <c r="Q3803" s="3">
        <v>22.5</v>
      </c>
      <c r="R3803" s="3">
        <v>11</v>
      </c>
      <c r="S3803" s="3">
        <v>11.5</v>
      </c>
      <c r="T3803" t="s">
        <v>1954</v>
      </c>
      <c r="U3803" t="s">
        <v>72</v>
      </c>
    </row>
    <row r="3804" spans="1:21" x14ac:dyDescent="0.35">
      <c r="A3804" t="s">
        <v>6370</v>
      </c>
      <c r="B3804" s="2">
        <v>45572</v>
      </c>
      <c r="C3804">
        <v>10</v>
      </c>
      <c r="D3804">
        <v>2024</v>
      </c>
      <c r="F3804" t="s">
        <v>1803</v>
      </c>
      <c r="G3804" t="s">
        <v>3391</v>
      </c>
      <c r="H3804" t="s">
        <v>1866</v>
      </c>
      <c r="I3804" t="s">
        <v>1866</v>
      </c>
      <c r="J3804" t="s">
        <v>2114</v>
      </c>
      <c r="K3804" t="s">
        <v>1915</v>
      </c>
      <c r="L3804" t="s">
        <v>1886</v>
      </c>
      <c r="M3804">
        <v>2</v>
      </c>
      <c r="N3804" s="3">
        <v>85</v>
      </c>
      <c r="O3804" s="3">
        <v>41</v>
      </c>
      <c r="P3804" s="4">
        <v>0.15</v>
      </c>
      <c r="Q3804" s="3">
        <v>144.5</v>
      </c>
      <c r="R3804" s="3">
        <v>82</v>
      </c>
      <c r="S3804" s="3">
        <v>62.5</v>
      </c>
      <c r="T3804" t="s">
        <v>1954</v>
      </c>
      <c r="U3804" t="s">
        <v>72</v>
      </c>
    </row>
    <row r="3805" spans="1:21" x14ac:dyDescent="0.35">
      <c r="A3805" t="s">
        <v>6371</v>
      </c>
      <c r="B3805" s="2">
        <v>45572</v>
      </c>
      <c r="C3805">
        <v>10</v>
      </c>
      <c r="D3805">
        <v>2024</v>
      </c>
      <c r="F3805" t="s">
        <v>1156</v>
      </c>
      <c r="G3805" t="s">
        <v>3378</v>
      </c>
      <c r="H3805" t="s">
        <v>1866</v>
      </c>
      <c r="I3805" t="s">
        <v>1866</v>
      </c>
      <c r="J3805" t="s">
        <v>2001</v>
      </c>
      <c r="K3805" t="s">
        <v>1911</v>
      </c>
      <c r="L3805" t="s">
        <v>1886</v>
      </c>
      <c r="M3805">
        <v>2</v>
      </c>
      <c r="N3805" s="3">
        <v>58</v>
      </c>
      <c r="O3805" s="3">
        <v>25</v>
      </c>
      <c r="P3805" s="4">
        <v>0</v>
      </c>
      <c r="Q3805" s="3">
        <v>116</v>
      </c>
      <c r="R3805" s="3">
        <v>50</v>
      </c>
      <c r="S3805" s="3">
        <v>66</v>
      </c>
      <c r="T3805" t="s">
        <v>1954</v>
      </c>
      <c r="U3805" t="s">
        <v>72</v>
      </c>
    </row>
    <row r="3806" spans="1:21" x14ac:dyDescent="0.35">
      <c r="A3806" t="s">
        <v>6372</v>
      </c>
      <c r="B3806" s="2">
        <v>45572</v>
      </c>
      <c r="C3806">
        <v>10</v>
      </c>
      <c r="D3806">
        <v>2024</v>
      </c>
      <c r="F3806" t="s">
        <v>861</v>
      </c>
      <c r="G3806" t="s">
        <v>3070</v>
      </c>
      <c r="H3806" t="s">
        <v>1871</v>
      </c>
      <c r="I3806" t="s">
        <v>2234</v>
      </c>
      <c r="J3806" t="s">
        <v>1967</v>
      </c>
      <c r="K3806" t="s">
        <v>1913</v>
      </c>
      <c r="L3806" t="s">
        <v>1888</v>
      </c>
      <c r="M3806">
        <v>3</v>
      </c>
      <c r="N3806" s="3">
        <v>78</v>
      </c>
      <c r="O3806" s="3">
        <v>39</v>
      </c>
      <c r="P3806" s="4">
        <v>0.15</v>
      </c>
      <c r="Q3806" s="3">
        <v>198.9</v>
      </c>
      <c r="R3806" s="3">
        <v>117</v>
      </c>
      <c r="S3806" s="3">
        <v>81.900000000000006</v>
      </c>
      <c r="T3806" t="s">
        <v>1954</v>
      </c>
      <c r="U3806" t="s">
        <v>72</v>
      </c>
    </row>
    <row r="3807" spans="1:21" x14ac:dyDescent="0.35">
      <c r="A3807" t="s">
        <v>6373</v>
      </c>
      <c r="B3807" s="2">
        <v>45572</v>
      </c>
      <c r="C3807">
        <v>10</v>
      </c>
      <c r="D3807">
        <v>2024</v>
      </c>
      <c r="F3807" t="s">
        <v>910</v>
      </c>
      <c r="G3807" t="s">
        <v>3147</v>
      </c>
      <c r="H3807" t="s">
        <v>1875</v>
      </c>
      <c r="I3807" t="s">
        <v>1981</v>
      </c>
      <c r="J3807" t="s">
        <v>1953</v>
      </c>
      <c r="K3807" t="s">
        <v>1905</v>
      </c>
      <c r="L3807" t="s">
        <v>1888</v>
      </c>
      <c r="M3807">
        <v>2</v>
      </c>
      <c r="N3807" s="3">
        <v>120</v>
      </c>
      <c r="O3807" s="3">
        <v>63</v>
      </c>
      <c r="P3807" s="4">
        <v>0</v>
      </c>
      <c r="Q3807" s="3">
        <v>240</v>
      </c>
      <c r="R3807" s="3">
        <v>126</v>
      </c>
      <c r="S3807" s="3">
        <v>114</v>
      </c>
      <c r="T3807" t="s">
        <v>1954</v>
      </c>
      <c r="U3807" t="s">
        <v>71</v>
      </c>
    </row>
    <row r="3808" spans="1:21" x14ac:dyDescent="0.35">
      <c r="A3808" t="s">
        <v>6374</v>
      </c>
      <c r="B3808" s="2">
        <v>45572</v>
      </c>
      <c r="C3808">
        <v>10</v>
      </c>
      <c r="D3808">
        <v>2024</v>
      </c>
      <c r="F3808" t="s">
        <v>432</v>
      </c>
      <c r="G3808" t="s">
        <v>3624</v>
      </c>
      <c r="H3808" t="s">
        <v>1875</v>
      </c>
      <c r="I3808" t="s">
        <v>1981</v>
      </c>
      <c r="J3808" t="s">
        <v>2045</v>
      </c>
      <c r="K3808" t="s">
        <v>1910</v>
      </c>
      <c r="L3808" t="s">
        <v>1890</v>
      </c>
      <c r="M3808">
        <v>2</v>
      </c>
      <c r="N3808" s="3">
        <v>99</v>
      </c>
      <c r="O3808" s="3">
        <v>58</v>
      </c>
      <c r="P3808" s="4">
        <v>0.05</v>
      </c>
      <c r="Q3808" s="3">
        <v>188.1</v>
      </c>
      <c r="R3808" s="3">
        <v>116</v>
      </c>
      <c r="S3808" s="3">
        <v>72.099999999999994</v>
      </c>
      <c r="T3808" t="s">
        <v>1954</v>
      </c>
      <c r="U3808" t="s">
        <v>72</v>
      </c>
    </row>
    <row r="3809" spans="1:21" x14ac:dyDescent="0.35">
      <c r="A3809" t="s">
        <v>6375</v>
      </c>
      <c r="B3809" s="2">
        <v>45572</v>
      </c>
      <c r="C3809">
        <v>10</v>
      </c>
      <c r="D3809">
        <v>2024</v>
      </c>
      <c r="F3809" t="s">
        <v>1159</v>
      </c>
      <c r="G3809" t="s">
        <v>2658</v>
      </c>
      <c r="H3809" t="s">
        <v>1867</v>
      </c>
      <c r="I3809" t="s">
        <v>2004</v>
      </c>
      <c r="J3809" t="s">
        <v>2001</v>
      </c>
      <c r="K3809" t="s">
        <v>1911</v>
      </c>
      <c r="L3809" t="s">
        <v>1886</v>
      </c>
      <c r="M3809">
        <v>1</v>
      </c>
      <c r="N3809" s="3">
        <v>58</v>
      </c>
      <c r="O3809" s="3">
        <v>25</v>
      </c>
      <c r="P3809" s="4">
        <v>0.05</v>
      </c>
      <c r="Q3809" s="3">
        <v>55.1</v>
      </c>
      <c r="R3809" s="3">
        <v>25</v>
      </c>
      <c r="S3809" s="3">
        <v>30.1</v>
      </c>
      <c r="T3809" t="s">
        <v>1954</v>
      </c>
      <c r="U3809" t="s">
        <v>72</v>
      </c>
    </row>
    <row r="3810" spans="1:21" x14ac:dyDescent="0.35">
      <c r="A3810" t="s">
        <v>6376</v>
      </c>
      <c r="B3810" s="2">
        <v>45572</v>
      </c>
      <c r="C3810">
        <v>10</v>
      </c>
      <c r="D3810">
        <v>2024</v>
      </c>
      <c r="F3810" t="s">
        <v>995</v>
      </c>
      <c r="G3810" t="s">
        <v>3338</v>
      </c>
      <c r="H3810" t="s">
        <v>1868</v>
      </c>
      <c r="I3810" t="s">
        <v>2113</v>
      </c>
      <c r="J3810" t="s">
        <v>1997</v>
      </c>
      <c r="K3810" t="s">
        <v>1906</v>
      </c>
      <c r="L3810" t="s">
        <v>1889</v>
      </c>
      <c r="M3810">
        <v>1</v>
      </c>
      <c r="N3810" s="3">
        <v>89</v>
      </c>
      <c r="O3810" s="3">
        <v>48</v>
      </c>
      <c r="P3810" s="4">
        <v>0.15</v>
      </c>
      <c r="Q3810" s="3">
        <v>75.650000000000006</v>
      </c>
      <c r="R3810" s="3">
        <v>48</v>
      </c>
      <c r="S3810" s="3">
        <v>27.65</v>
      </c>
      <c r="T3810" t="s">
        <v>1954</v>
      </c>
      <c r="U3810" t="s">
        <v>71</v>
      </c>
    </row>
    <row r="3811" spans="1:21" x14ac:dyDescent="0.35">
      <c r="A3811" t="s">
        <v>6377</v>
      </c>
      <c r="B3811" s="2">
        <v>45572</v>
      </c>
      <c r="C3811">
        <v>10</v>
      </c>
      <c r="D3811">
        <v>2024</v>
      </c>
      <c r="F3811" t="s">
        <v>134</v>
      </c>
      <c r="G3811" t="s">
        <v>2681</v>
      </c>
      <c r="H3811" t="s">
        <v>1868</v>
      </c>
      <c r="I3811" t="s">
        <v>2014</v>
      </c>
      <c r="J3811" t="s">
        <v>1953</v>
      </c>
      <c r="K3811" t="s">
        <v>1905</v>
      </c>
      <c r="L3811" t="s">
        <v>1888</v>
      </c>
      <c r="M3811">
        <v>1</v>
      </c>
      <c r="N3811" s="3">
        <v>120</v>
      </c>
      <c r="O3811" s="3">
        <v>63</v>
      </c>
      <c r="P3811" s="4">
        <v>0.15</v>
      </c>
      <c r="Q3811" s="3">
        <v>102</v>
      </c>
      <c r="R3811" s="3">
        <v>63</v>
      </c>
      <c r="S3811" s="3">
        <v>39</v>
      </c>
      <c r="T3811" t="s">
        <v>1954</v>
      </c>
      <c r="U3811" t="s">
        <v>72</v>
      </c>
    </row>
    <row r="3812" spans="1:21" x14ac:dyDescent="0.35">
      <c r="A3812" t="s">
        <v>6378</v>
      </c>
      <c r="B3812" s="2">
        <v>45572</v>
      </c>
      <c r="C3812">
        <v>10</v>
      </c>
      <c r="D3812">
        <v>2024</v>
      </c>
      <c r="F3812" t="s">
        <v>1327</v>
      </c>
      <c r="G3812" t="s">
        <v>2143</v>
      </c>
      <c r="H3812" t="s">
        <v>1871</v>
      </c>
      <c r="I3812" t="s">
        <v>2144</v>
      </c>
      <c r="J3812" t="s">
        <v>2064</v>
      </c>
      <c r="K3812" t="s">
        <v>1922</v>
      </c>
      <c r="L3812" t="s">
        <v>1887</v>
      </c>
      <c r="M3812">
        <v>2</v>
      </c>
      <c r="N3812" s="3">
        <v>32</v>
      </c>
      <c r="O3812" s="3">
        <v>14</v>
      </c>
      <c r="P3812" s="4">
        <v>0</v>
      </c>
      <c r="Q3812" s="3">
        <v>64</v>
      </c>
      <c r="R3812" s="3">
        <v>28</v>
      </c>
      <c r="S3812" s="3">
        <v>36</v>
      </c>
      <c r="T3812" t="s">
        <v>1954</v>
      </c>
      <c r="U3812" t="s">
        <v>72</v>
      </c>
    </row>
    <row r="3813" spans="1:21" x14ac:dyDescent="0.35">
      <c r="A3813" t="s">
        <v>6379</v>
      </c>
      <c r="B3813" s="2">
        <v>45572</v>
      </c>
      <c r="C3813">
        <v>10</v>
      </c>
      <c r="D3813">
        <v>2024</v>
      </c>
      <c r="F3813" t="s">
        <v>565</v>
      </c>
      <c r="G3813" t="s">
        <v>2459</v>
      </c>
      <c r="H3813" t="s">
        <v>1874</v>
      </c>
      <c r="I3813" t="s">
        <v>2119</v>
      </c>
      <c r="J3813" t="s">
        <v>2015</v>
      </c>
      <c r="K3813" t="s">
        <v>1914</v>
      </c>
      <c r="L3813" t="s">
        <v>1888</v>
      </c>
      <c r="M3813">
        <v>1</v>
      </c>
      <c r="N3813" s="3">
        <v>65</v>
      </c>
      <c r="O3813" s="3">
        <v>32</v>
      </c>
      <c r="P3813" s="4">
        <v>0.2</v>
      </c>
      <c r="Q3813" s="3">
        <v>52</v>
      </c>
      <c r="R3813" s="3">
        <v>32</v>
      </c>
      <c r="S3813" s="3">
        <v>20</v>
      </c>
      <c r="T3813" t="s">
        <v>1954</v>
      </c>
      <c r="U3813" t="s">
        <v>72</v>
      </c>
    </row>
    <row r="3814" spans="1:21" x14ac:dyDescent="0.35">
      <c r="A3814" t="s">
        <v>6380</v>
      </c>
      <c r="B3814" s="2">
        <v>45572</v>
      </c>
      <c r="C3814">
        <v>10</v>
      </c>
      <c r="D3814">
        <v>2024</v>
      </c>
      <c r="F3814" t="s">
        <v>246</v>
      </c>
      <c r="G3814" t="s">
        <v>3205</v>
      </c>
      <c r="H3814" t="s">
        <v>1870</v>
      </c>
      <c r="I3814" t="s">
        <v>2192</v>
      </c>
      <c r="J3814" t="s">
        <v>2061</v>
      </c>
      <c r="K3814" t="s">
        <v>1923</v>
      </c>
      <c r="L3814" t="s">
        <v>1888</v>
      </c>
      <c r="M3814">
        <v>3</v>
      </c>
      <c r="N3814" s="3">
        <v>25</v>
      </c>
      <c r="O3814" s="3">
        <v>11</v>
      </c>
      <c r="P3814" s="4">
        <v>0.05</v>
      </c>
      <c r="Q3814" s="3">
        <v>71.25</v>
      </c>
      <c r="R3814" s="3">
        <v>33</v>
      </c>
      <c r="S3814" s="3">
        <v>38.25</v>
      </c>
      <c r="T3814" t="s">
        <v>1954</v>
      </c>
      <c r="U3814" t="s">
        <v>72</v>
      </c>
    </row>
    <row r="3815" spans="1:21" x14ac:dyDescent="0.35">
      <c r="A3815" t="s">
        <v>6381</v>
      </c>
      <c r="B3815" s="2">
        <v>45572</v>
      </c>
      <c r="C3815">
        <v>10</v>
      </c>
      <c r="D3815">
        <v>2024</v>
      </c>
      <c r="F3815" t="s">
        <v>274</v>
      </c>
      <c r="G3815" t="s">
        <v>3463</v>
      </c>
      <c r="H3815" t="s">
        <v>1870</v>
      </c>
      <c r="I3815" t="s">
        <v>2060</v>
      </c>
      <c r="J3815" t="s">
        <v>2061</v>
      </c>
      <c r="K3815" t="s">
        <v>1923</v>
      </c>
      <c r="L3815" t="s">
        <v>1888</v>
      </c>
      <c r="M3815">
        <v>1</v>
      </c>
      <c r="N3815" s="3">
        <v>25</v>
      </c>
      <c r="O3815" s="3">
        <v>11</v>
      </c>
      <c r="P3815" s="4">
        <v>0.15</v>
      </c>
      <c r="Q3815" s="3">
        <v>21.25</v>
      </c>
      <c r="R3815" s="3">
        <v>11</v>
      </c>
      <c r="S3815" s="3">
        <v>10.25</v>
      </c>
      <c r="T3815" t="s">
        <v>1954</v>
      </c>
      <c r="U3815" t="s">
        <v>72</v>
      </c>
    </row>
    <row r="3816" spans="1:21" x14ac:dyDescent="0.35">
      <c r="A3816" t="s">
        <v>6382</v>
      </c>
      <c r="B3816" s="2">
        <v>45572</v>
      </c>
      <c r="C3816">
        <v>10</v>
      </c>
      <c r="D3816">
        <v>2024</v>
      </c>
      <c r="F3816" t="s">
        <v>230</v>
      </c>
      <c r="G3816" t="s">
        <v>4178</v>
      </c>
      <c r="H3816" t="s">
        <v>1863</v>
      </c>
      <c r="I3816" t="s">
        <v>2056</v>
      </c>
      <c r="J3816" t="s">
        <v>2064</v>
      </c>
      <c r="K3816" t="s">
        <v>1922</v>
      </c>
      <c r="L3816" t="s">
        <v>1887</v>
      </c>
      <c r="M3816">
        <v>1</v>
      </c>
      <c r="N3816" s="3">
        <v>32</v>
      </c>
      <c r="O3816" s="3">
        <v>14</v>
      </c>
      <c r="P3816" s="4">
        <v>0.05</v>
      </c>
      <c r="Q3816" s="3">
        <v>30.4</v>
      </c>
      <c r="R3816" s="3">
        <v>14</v>
      </c>
      <c r="S3816" s="3">
        <v>16.399999999999999</v>
      </c>
      <c r="T3816" t="s">
        <v>1954</v>
      </c>
      <c r="U3816" t="s">
        <v>72</v>
      </c>
    </row>
    <row r="3817" spans="1:21" x14ac:dyDescent="0.35">
      <c r="A3817" t="s">
        <v>6383</v>
      </c>
      <c r="B3817" s="2">
        <v>45572</v>
      </c>
      <c r="C3817">
        <v>10</v>
      </c>
      <c r="D3817">
        <v>2024</v>
      </c>
      <c r="F3817" t="s">
        <v>197</v>
      </c>
      <c r="G3817" t="s">
        <v>2308</v>
      </c>
      <c r="H3817" t="s">
        <v>1870</v>
      </c>
      <c r="I3817" t="s">
        <v>2060</v>
      </c>
      <c r="J3817" t="s">
        <v>2061</v>
      </c>
      <c r="K3817" t="s">
        <v>1923</v>
      </c>
      <c r="L3817" t="s">
        <v>1888</v>
      </c>
      <c r="M3817">
        <v>1</v>
      </c>
      <c r="N3817" s="3">
        <v>25</v>
      </c>
      <c r="O3817" s="3">
        <v>11</v>
      </c>
      <c r="P3817" s="4">
        <v>0</v>
      </c>
      <c r="Q3817" s="3">
        <v>25</v>
      </c>
      <c r="R3817" s="3">
        <v>11</v>
      </c>
      <c r="S3817" s="3">
        <v>14</v>
      </c>
      <c r="T3817" t="s">
        <v>1954</v>
      </c>
      <c r="U3817" t="s">
        <v>72</v>
      </c>
    </row>
    <row r="3818" spans="1:21" x14ac:dyDescent="0.35">
      <c r="A3818" t="s">
        <v>6384</v>
      </c>
      <c r="B3818" s="2">
        <v>45573</v>
      </c>
      <c r="C3818">
        <v>10</v>
      </c>
      <c r="D3818">
        <v>2024</v>
      </c>
      <c r="F3818" t="s">
        <v>462</v>
      </c>
      <c r="G3818" t="s">
        <v>2889</v>
      </c>
      <c r="H3818" t="s">
        <v>1863</v>
      </c>
      <c r="I3818" t="s">
        <v>1952</v>
      </c>
      <c r="J3818" t="s">
        <v>2034</v>
      </c>
      <c r="K3818" t="s">
        <v>1904</v>
      </c>
      <c r="L3818" t="s">
        <v>1889</v>
      </c>
      <c r="M3818">
        <v>3</v>
      </c>
      <c r="N3818" s="3">
        <v>149</v>
      </c>
      <c r="O3818" s="3">
        <v>91</v>
      </c>
      <c r="P3818" s="4">
        <v>0.1</v>
      </c>
      <c r="Q3818" s="3">
        <v>402.3</v>
      </c>
      <c r="R3818" s="3">
        <v>273</v>
      </c>
      <c r="S3818" s="3">
        <v>129.30000000000001</v>
      </c>
      <c r="T3818" t="s">
        <v>1954</v>
      </c>
      <c r="U3818" t="s">
        <v>72</v>
      </c>
    </row>
    <row r="3819" spans="1:21" x14ac:dyDescent="0.35">
      <c r="A3819" t="s">
        <v>6385</v>
      </c>
      <c r="B3819" s="2">
        <v>45573</v>
      </c>
      <c r="C3819">
        <v>10</v>
      </c>
      <c r="D3819">
        <v>2024</v>
      </c>
      <c r="F3819" t="s">
        <v>951</v>
      </c>
      <c r="G3819" t="s">
        <v>3937</v>
      </c>
      <c r="H3819" t="s">
        <v>1866</v>
      </c>
      <c r="I3819" t="s">
        <v>1866</v>
      </c>
      <c r="J3819" t="s">
        <v>2064</v>
      </c>
      <c r="K3819" t="s">
        <v>1922</v>
      </c>
      <c r="L3819" t="s">
        <v>1887</v>
      </c>
      <c r="M3819">
        <v>2</v>
      </c>
      <c r="N3819" s="3">
        <v>32</v>
      </c>
      <c r="O3819" s="3">
        <v>14</v>
      </c>
      <c r="P3819" s="4">
        <v>0</v>
      </c>
      <c r="Q3819" s="3">
        <v>64</v>
      </c>
      <c r="R3819" s="3">
        <v>28</v>
      </c>
      <c r="S3819" s="3">
        <v>36</v>
      </c>
      <c r="T3819" t="s">
        <v>1954</v>
      </c>
      <c r="U3819" t="s">
        <v>72</v>
      </c>
    </row>
    <row r="3820" spans="1:21" x14ac:dyDescent="0.35">
      <c r="A3820" t="s">
        <v>6386</v>
      </c>
      <c r="B3820" s="2">
        <v>45573</v>
      </c>
      <c r="C3820">
        <v>10</v>
      </c>
      <c r="D3820">
        <v>2024</v>
      </c>
      <c r="F3820" t="s">
        <v>197</v>
      </c>
      <c r="G3820" t="s">
        <v>2308</v>
      </c>
      <c r="H3820" t="s">
        <v>1870</v>
      </c>
      <c r="I3820" t="s">
        <v>2060</v>
      </c>
      <c r="J3820" t="s">
        <v>2034</v>
      </c>
      <c r="K3820" t="s">
        <v>1904</v>
      </c>
      <c r="L3820" t="s">
        <v>1889</v>
      </c>
      <c r="M3820">
        <v>1</v>
      </c>
      <c r="N3820" s="3">
        <v>149</v>
      </c>
      <c r="O3820" s="3">
        <v>91</v>
      </c>
      <c r="P3820" s="4">
        <v>0.05</v>
      </c>
      <c r="Q3820" s="3">
        <v>141.55000000000001</v>
      </c>
      <c r="R3820" s="3">
        <v>91</v>
      </c>
      <c r="S3820" s="3">
        <v>50.55</v>
      </c>
      <c r="T3820" t="s">
        <v>1954</v>
      </c>
      <c r="U3820" t="s">
        <v>72</v>
      </c>
    </row>
    <row r="3821" spans="1:21" x14ac:dyDescent="0.35">
      <c r="A3821" t="s">
        <v>6387</v>
      </c>
      <c r="B3821" s="2">
        <v>45573</v>
      </c>
      <c r="C3821">
        <v>10</v>
      </c>
      <c r="D3821">
        <v>2024</v>
      </c>
      <c r="F3821" t="s">
        <v>176</v>
      </c>
      <c r="G3821" t="s">
        <v>2141</v>
      </c>
      <c r="H3821" t="s">
        <v>1875</v>
      </c>
      <c r="I3821" t="s">
        <v>2054</v>
      </c>
      <c r="J3821" t="s">
        <v>1997</v>
      </c>
      <c r="K3821" t="s">
        <v>1906</v>
      </c>
      <c r="L3821" t="s">
        <v>1889</v>
      </c>
      <c r="M3821">
        <v>1</v>
      </c>
      <c r="N3821" s="3">
        <v>89</v>
      </c>
      <c r="O3821" s="3">
        <v>48</v>
      </c>
      <c r="P3821" s="4">
        <v>0</v>
      </c>
      <c r="Q3821" s="3">
        <v>89</v>
      </c>
      <c r="R3821" s="3">
        <v>48</v>
      </c>
      <c r="S3821" s="3">
        <v>41</v>
      </c>
      <c r="T3821" t="s">
        <v>1954</v>
      </c>
      <c r="U3821" t="s">
        <v>72</v>
      </c>
    </row>
    <row r="3822" spans="1:21" x14ac:dyDescent="0.35">
      <c r="A3822" t="s">
        <v>6388</v>
      </c>
      <c r="B3822" s="2">
        <v>45573</v>
      </c>
      <c r="C3822">
        <v>10</v>
      </c>
      <c r="D3822">
        <v>2024</v>
      </c>
      <c r="F3822" t="s">
        <v>1700</v>
      </c>
      <c r="G3822" t="s">
        <v>2622</v>
      </c>
      <c r="H3822" t="s">
        <v>1866</v>
      </c>
      <c r="I3822" t="s">
        <v>1866</v>
      </c>
      <c r="J3822" t="s">
        <v>2015</v>
      </c>
      <c r="K3822" t="s">
        <v>1914</v>
      </c>
      <c r="L3822" t="s">
        <v>1888</v>
      </c>
      <c r="M3822">
        <v>1</v>
      </c>
      <c r="N3822" s="3">
        <v>65</v>
      </c>
      <c r="O3822" s="3">
        <v>32</v>
      </c>
      <c r="P3822" s="4">
        <v>0.15</v>
      </c>
      <c r="Q3822" s="3">
        <v>55.25</v>
      </c>
      <c r="R3822" s="3">
        <v>32</v>
      </c>
      <c r="S3822" s="3">
        <v>23.25</v>
      </c>
      <c r="T3822" t="s">
        <v>1954</v>
      </c>
      <c r="U3822" t="s">
        <v>72</v>
      </c>
    </row>
    <row r="3823" spans="1:21" x14ac:dyDescent="0.35">
      <c r="A3823" t="s">
        <v>6389</v>
      </c>
      <c r="B3823" s="2">
        <v>45573</v>
      </c>
      <c r="C3823">
        <v>10</v>
      </c>
      <c r="D3823">
        <v>2024</v>
      </c>
      <c r="F3823" t="s">
        <v>214</v>
      </c>
      <c r="G3823" t="s">
        <v>2771</v>
      </c>
      <c r="H3823" t="s">
        <v>1872</v>
      </c>
      <c r="I3823" t="s">
        <v>2357</v>
      </c>
      <c r="J3823" t="s">
        <v>1971</v>
      </c>
      <c r="K3823" t="s">
        <v>1920</v>
      </c>
      <c r="L3823" t="s">
        <v>1886</v>
      </c>
      <c r="M3823">
        <v>2</v>
      </c>
      <c r="N3823" s="3">
        <v>45</v>
      </c>
      <c r="O3823" s="3">
        <v>19</v>
      </c>
      <c r="P3823" s="4">
        <v>0.15</v>
      </c>
      <c r="Q3823" s="3">
        <v>76.5</v>
      </c>
      <c r="R3823" s="3">
        <v>38</v>
      </c>
      <c r="S3823" s="3">
        <v>38.5</v>
      </c>
      <c r="T3823" t="s">
        <v>1954</v>
      </c>
      <c r="U3823" t="s">
        <v>72</v>
      </c>
    </row>
    <row r="3824" spans="1:21" x14ac:dyDescent="0.35">
      <c r="A3824" t="s">
        <v>6390</v>
      </c>
      <c r="B3824" s="2">
        <v>45573</v>
      </c>
      <c r="C3824">
        <v>10</v>
      </c>
      <c r="D3824">
        <v>2024</v>
      </c>
      <c r="F3824" t="s">
        <v>1590</v>
      </c>
      <c r="G3824" t="s">
        <v>2261</v>
      </c>
      <c r="H3824" t="s">
        <v>1875</v>
      </c>
      <c r="I3824" t="s">
        <v>1981</v>
      </c>
      <c r="J3824" t="s">
        <v>2064</v>
      </c>
      <c r="K3824" t="s">
        <v>1922</v>
      </c>
      <c r="L3824" t="s">
        <v>1887</v>
      </c>
      <c r="M3824">
        <v>1</v>
      </c>
      <c r="N3824" s="3">
        <v>32</v>
      </c>
      <c r="O3824" s="3">
        <v>14</v>
      </c>
      <c r="P3824" s="4">
        <v>0</v>
      </c>
      <c r="Q3824" s="3">
        <v>32</v>
      </c>
      <c r="R3824" s="3">
        <v>14</v>
      </c>
      <c r="S3824" s="3">
        <v>18</v>
      </c>
      <c r="T3824" t="s">
        <v>1954</v>
      </c>
      <c r="U3824" t="s">
        <v>71</v>
      </c>
    </row>
    <row r="3825" spans="1:21" x14ac:dyDescent="0.35">
      <c r="A3825" t="s">
        <v>6391</v>
      </c>
      <c r="B3825" s="2">
        <v>45573</v>
      </c>
      <c r="C3825">
        <v>10</v>
      </c>
      <c r="D3825">
        <v>2024</v>
      </c>
      <c r="F3825" t="s">
        <v>282</v>
      </c>
      <c r="G3825" t="s">
        <v>2633</v>
      </c>
      <c r="H3825" t="s">
        <v>1864</v>
      </c>
      <c r="I3825" t="s">
        <v>2087</v>
      </c>
      <c r="J3825" t="s">
        <v>1956</v>
      </c>
      <c r="K3825" t="s">
        <v>1909</v>
      </c>
      <c r="L3825" t="s">
        <v>1887</v>
      </c>
      <c r="M3825">
        <v>1</v>
      </c>
      <c r="N3825" s="3">
        <v>95</v>
      </c>
      <c r="O3825" s="3">
        <v>54</v>
      </c>
      <c r="P3825" s="4">
        <v>0</v>
      </c>
      <c r="Q3825" s="3">
        <v>95</v>
      </c>
      <c r="R3825" s="3">
        <v>54</v>
      </c>
      <c r="S3825" s="3">
        <v>41</v>
      </c>
      <c r="T3825" t="s">
        <v>1954</v>
      </c>
      <c r="U3825" t="s">
        <v>72</v>
      </c>
    </row>
    <row r="3826" spans="1:21" x14ac:dyDescent="0.35">
      <c r="A3826" t="s">
        <v>6392</v>
      </c>
      <c r="B3826" s="2">
        <v>45573</v>
      </c>
      <c r="C3826">
        <v>10</v>
      </c>
      <c r="D3826">
        <v>2024</v>
      </c>
      <c r="F3826" t="s">
        <v>1083</v>
      </c>
      <c r="G3826" t="s">
        <v>2626</v>
      </c>
      <c r="H3826" t="s">
        <v>1872</v>
      </c>
      <c r="I3826" t="s">
        <v>1986</v>
      </c>
      <c r="J3826" t="s">
        <v>2023</v>
      </c>
      <c r="K3826" t="s">
        <v>1912</v>
      </c>
      <c r="L3826" t="s">
        <v>1890</v>
      </c>
      <c r="M3826">
        <v>2</v>
      </c>
      <c r="N3826" s="3">
        <v>249</v>
      </c>
      <c r="O3826" s="3">
        <v>168</v>
      </c>
      <c r="P3826" s="4">
        <v>0.1</v>
      </c>
      <c r="Q3826" s="3">
        <v>448.2</v>
      </c>
      <c r="R3826" s="3">
        <v>336</v>
      </c>
      <c r="S3826" s="3">
        <v>112.2</v>
      </c>
      <c r="T3826" t="s">
        <v>1954</v>
      </c>
      <c r="U3826" t="s">
        <v>72</v>
      </c>
    </row>
    <row r="3827" spans="1:21" x14ac:dyDescent="0.35">
      <c r="A3827" t="s">
        <v>6393</v>
      </c>
      <c r="B3827" s="2">
        <v>45573</v>
      </c>
      <c r="C3827">
        <v>10</v>
      </c>
      <c r="D3827">
        <v>2024</v>
      </c>
      <c r="F3827" t="s">
        <v>1241</v>
      </c>
      <c r="G3827" t="s">
        <v>3530</v>
      </c>
      <c r="H3827" t="s">
        <v>1866</v>
      </c>
      <c r="I3827" t="s">
        <v>1866</v>
      </c>
      <c r="J3827" t="s">
        <v>1967</v>
      </c>
      <c r="K3827" t="s">
        <v>1913</v>
      </c>
      <c r="L3827" t="s">
        <v>1888</v>
      </c>
      <c r="M3827">
        <v>1</v>
      </c>
      <c r="N3827" s="3">
        <v>78</v>
      </c>
      <c r="O3827" s="3">
        <v>39</v>
      </c>
      <c r="P3827" s="4">
        <v>0.1</v>
      </c>
      <c r="Q3827" s="3">
        <v>70.2</v>
      </c>
      <c r="R3827" s="3">
        <v>39</v>
      </c>
      <c r="S3827" s="3">
        <v>31.2</v>
      </c>
      <c r="T3827" t="s">
        <v>1954</v>
      </c>
      <c r="U3827" t="s">
        <v>71</v>
      </c>
    </row>
    <row r="3828" spans="1:21" x14ac:dyDescent="0.35">
      <c r="A3828" t="s">
        <v>6394</v>
      </c>
      <c r="B3828" s="2">
        <v>45574</v>
      </c>
      <c r="C3828">
        <v>10</v>
      </c>
      <c r="D3828">
        <v>2024</v>
      </c>
      <c r="F3828" t="s">
        <v>995</v>
      </c>
      <c r="G3828" t="s">
        <v>3338</v>
      </c>
      <c r="H3828" t="s">
        <v>1868</v>
      </c>
      <c r="I3828" t="s">
        <v>2113</v>
      </c>
      <c r="J3828" t="s">
        <v>1956</v>
      </c>
      <c r="K3828" t="s">
        <v>1909</v>
      </c>
      <c r="L3828" t="s">
        <v>1887</v>
      </c>
      <c r="M3828">
        <v>1</v>
      </c>
      <c r="N3828" s="3">
        <v>95</v>
      </c>
      <c r="O3828" s="3">
        <v>54</v>
      </c>
      <c r="P3828" s="4">
        <v>0.05</v>
      </c>
      <c r="Q3828" s="3">
        <v>90.25</v>
      </c>
      <c r="R3828" s="3">
        <v>54</v>
      </c>
      <c r="S3828" s="3">
        <v>36.25</v>
      </c>
      <c r="T3828" t="s">
        <v>1954</v>
      </c>
      <c r="U3828" t="s">
        <v>72</v>
      </c>
    </row>
    <row r="3829" spans="1:21" x14ac:dyDescent="0.35">
      <c r="A3829" t="s">
        <v>6395</v>
      </c>
      <c r="B3829" s="2">
        <v>45574</v>
      </c>
      <c r="C3829">
        <v>10</v>
      </c>
      <c r="D3829">
        <v>2024</v>
      </c>
      <c r="F3829" t="s">
        <v>191</v>
      </c>
      <c r="G3829" t="s">
        <v>2711</v>
      </c>
      <c r="H3829" t="s">
        <v>1871</v>
      </c>
      <c r="I3829" t="s">
        <v>1990</v>
      </c>
      <c r="J3829" t="s">
        <v>1967</v>
      </c>
      <c r="K3829" t="s">
        <v>1913</v>
      </c>
      <c r="L3829" t="s">
        <v>1888</v>
      </c>
      <c r="M3829">
        <v>3</v>
      </c>
      <c r="N3829" s="3">
        <v>78</v>
      </c>
      <c r="O3829" s="3">
        <v>39</v>
      </c>
      <c r="P3829" s="4">
        <v>0.05</v>
      </c>
      <c r="Q3829" s="3">
        <v>222.3</v>
      </c>
      <c r="R3829" s="3">
        <v>117</v>
      </c>
      <c r="S3829" s="3">
        <v>105.3</v>
      </c>
      <c r="T3829" t="s">
        <v>1954</v>
      </c>
      <c r="U3829" t="s">
        <v>72</v>
      </c>
    </row>
    <row r="3830" spans="1:21" x14ac:dyDescent="0.35">
      <c r="A3830" t="s">
        <v>6396</v>
      </c>
      <c r="B3830" s="2">
        <v>45574</v>
      </c>
      <c r="C3830">
        <v>10</v>
      </c>
      <c r="D3830">
        <v>2024</v>
      </c>
      <c r="F3830" t="s">
        <v>906</v>
      </c>
      <c r="G3830" t="s">
        <v>3453</v>
      </c>
      <c r="H3830" t="s">
        <v>1866</v>
      </c>
      <c r="I3830" t="s">
        <v>1866</v>
      </c>
      <c r="J3830" t="s">
        <v>1953</v>
      </c>
      <c r="K3830" t="s">
        <v>1905</v>
      </c>
      <c r="L3830" t="s">
        <v>1888</v>
      </c>
      <c r="M3830">
        <v>2</v>
      </c>
      <c r="N3830" s="3">
        <v>120</v>
      </c>
      <c r="O3830" s="3">
        <v>63</v>
      </c>
      <c r="P3830" s="4">
        <v>0</v>
      </c>
      <c r="Q3830" s="3">
        <v>240</v>
      </c>
      <c r="R3830" s="3">
        <v>126</v>
      </c>
      <c r="S3830" s="3">
        <v>114</v>
      </c>
      <c r="T3830" t="s">
        <v>1954</v>
      </c>
      <c r="U3830" t="s">
        <v>72</v>
      </c>
    </row>
    <row r="3831" spans="1:21" x14ac:dyDescent="0.35">
      <c r="A3831" t="s">
        <v>6397</v>
      </c>
      <c r="B3831" s="2">
        <v>45574</v>
      </c>
      <c r="C3831">
        <v>10</v>
      </c>
      <c r="D3831">
        <v>2024</v>
      </c>
      <c r="F3831" t="s">
        <v>93</v>
      </c>
      <c r="G3831" t="s">
        <v>2720</v>
      </c>
      <c r="H3831" t="s">
        <v>1869</v>
      </c>
      <c r="I3831" t="s">
        <v>1977</v>
      </c>
      <c r="J3831" t="s">
        <v>2067</v>
      </c>
      <c r="K3831" t="s">
        <v>1918</v>
      </c>
      <c r="L3831" t="s">
        <v>1889</v>
      </c>
      <c r="M3831">
        <v>1</v>
      </c>
      <c r="N3831" s="3">
        <v>69</v>
      </c>
      <c r="O3831" s="3">
        <v>37</v>
      </c>
      <c r="P3831" s="4">
        <v>0.15</v>
      </c>
      <c r="Q3831" s="3">
        <v>58.65</v>
      </c>
      <c r="R3831" s="3">
        <v>37</v>
      </c>
      <c r="S3831" s="3">
        <v>21.65</v>
      </c>
      <c r="T3831" t="s">
        <v>1954</v>
      </c>
      <c r="U3831" t="s">
        <v>72</v>
      </c>
    </row>
    <row r="3832" spans="1:21" x14ac:dyDescent="0.35">
      <c r="A3832" t="s">
        <v>6398</v>
      </c>
      <c r="B3832" s="2">
        <v>45574</v>
      </c>
      <c r="C3832">
        <v>10</v>
      </c>
      <c r="D3832">
        <v>2024</v>
      </c>
      <c r="F3832" t="s">
        <v>1772</v>
      </c>
      <c r="G3832" t="s">
        <v>2798</v>
      </c>
      <c r="H3832" t="s">
        <v>1866</v>
      </c>
      <c r="I3832" t="s">
        <v>1866</v>
      </c>
      <c r="J3832" t="s">
        <v>1967</v>
      </c>
      <c r="K3832" t="s">
        <v>1913</v>
      </c>
      <c r="L3832" t="s">
        <v>1888</v>
      </c>
      <c r="M3832">
        <v>1</v>
      </c>
      <c r="N3832" s="3">
        <v>78</v>
      </c>
      <c r="O3832" s="3">
        <v>39</v>
      </c>
      <c r="P3832" s="4">
        <v>0.1</v>
      </c>
      <c r="Q3832" s="3">
        <v>70.2</v>
      </c>
      <c r="R3832" s="3">
        <v>39</v>
      </c>
      <c r="S3832" s="3">
        <v>31.2</v>
      </c>
      <c r="T3832" t="s">
        <v>1954</v>
      </c>
      <c r="U3832" t="s">
        <v>71</v>
      </c>
    </row>
    <row r="3833" spans="1:21" x14ac:dyDescent="0.35">
      <c r="A3833" t="s">
        <v>6399</v>
      </c>
      <c r="B3833" s="2">
        <v>45574</v>
      </c>
      <c r="C3833">
        <v>10</v>
      </c>
      <c r="D3833">
        <v>2024</v>
      </c>
      <c r="F3833" t="s">
        <v>996</v>
      </c>
      <c r="G3833" t="s">
        <v>3378</v>
      </c>
      <c r="H3833" t="s">
        <v>1864</v>
      </c>
      <c r="I3833" t="s">
        <v>2101</v>
      </c>
      <c r="J3833" t="s">
        <v>2034</v>
      </c>
      <c r="K3833" t="s">
        <v>1904</v>
      </c>
      <c r="L3833" t="s">
        <v>1889</v>
      </c>
      <c r="M3833">
        <v>1</v>
      </c>
      <c r="N3833" s="3">
        <v>149</v>
      </c>
      <c r="O3833" s="3">
        <v>91</v>
      </c>
      <c r="P3833" s="4">
        <v>0.05</v>
      </c>
      <c r="Q3833" s="3">
        <v>141.55000000000001</v>
      </c>
      <c r="R3833" s="3">
        <v>91</v>
      </c>
      <c r="S3833" s="3">
        <v>50.55</v>
      </c>
      <c r="T3833" t="s">
        <v>1954</v>
      </c>
      <c r="U3833" t="s">
        <v>71</v>
      </c>
    </row>
    <row r="3834" spans="1:21" x14ac:dyDescent="0.35">
      <c r="A3834" t="s">
        <v>6400</v>
      </c>
      <c r="B3834" s="2">
        <v>45574</v>
      </c>
      <c r="C3834">
        <v>10</v>
      </c>
      <c r="D3834">
        <v>2024</v>
      </c>
      <c r="F3834" t="s">
        <v>1693</v>
      </c>
      <c r="G3834" t="s">
        <v>2146</v>
      </c>
      <c r="H3834" t="s">
        <v>1863</v>
      </c>
      <c r="I3834" t="s">
        <v>2051</v>
      </c>
      <c r="J3834" t="s">
        <v>2061</v>
      </c>
      <c r="K3834" t="s">
        <v>1923</v>
      </c>
      <c r="L3834" t="s">
        <v>1888</v>
      </c>
      <c r="M3834">
        <v>1</v>
      </c>
      <c r="N3834" s="3">
        <v>25</v>
      </c>
      <c r="O3834" s="3">
        <v>11</v>
      </c>
      <c r="P3834" s="4">
        <v>0.05</v>
      </c>
      <c r="Q3834" s="3">
        <v>23.75</v>
      </c>
      <c r="R3834" s="3">
        <v>11</v>
      </c>
      <c r="S3834" s="3">
        <v>12.75</v>
      </c>
      <c r="T3834" t="s">
        <v>1954</v>
      </c>
      <c r="U3834" t="s">
        <v>72</v>
      </c>
    </row>
    <row r="3835" spans="1:21" x14ac:dyDescent="0.35">
      <c r="A3835" t="s">
        <v>6401</v>
      </c>
      <c r="B3835" s="2">
        <v>45574</v>
      </c>
      <c r="C3835">
        <v>10</v>
      </c>
      <c r="D3835">
        <v>2024</v>
      </c>
      <c r="F3835" t="s">
        <v>320</v>
      </c>
      <c r="G3835" t="s">
        <v>2139</v>
      </c>
      <c r="H3835" t="s">
        <v>1871</v>
      </c>
      <c r="I3835" t="s">
        <v>1966</v>
      </c>
      <c r="J3835" t="s">
        <v>2067</v>
      </c>
      <c r="K3835" t="s">
        <v>1918</v>
      </c>
      <c r="L3835" t="s">
        <v>1889</v>
      </c>
      <c r="M3835">
        <v>4</v>
      </c>
      <c r="N3835" s="3">
        <v>69</v>
      </c>
      <c r="O3835" s="3">
        <v>37</v>
      </c>
      <c r="P3835" s="4">
        <v>0.1</v>
      </c>
      <c r="Q3835" s="3">
        <v>248.4</v>
      </c>
      <c r="R3835" s="3">
        <v>148</v>
      </c>
      <c r="S3835" s="3">
        <v>100.4</v>
      </c>
      <c r="T3835" t="s">
        <v>1954</v>
      </c>
      <c r="U3835" t="s">
        <v>72</v>
      </c>
    </row>
    <row r="3836" spans="1:21" x14ac:dyDescent="0.35">
      <c r="A3836" t="s">
        <v>6402</v>
      </c>
      <c r="B3836" s="2">
        <v>45574</v>
      </c>
      <c r="C3836">
        <v>10</v>
      </c>
      <c r="D3836">
        <v>2024</v>
      </c>
      <c r="F3836" t="s">
        <v>1428</v>
      </c>
      <c r="G3836" t="s">
        <v>3099</v>
      </c>
      <c r="H3836" t="s">
        <v>1866</v>
      </c>
      <c r="I3836" t="s">
        <v>1866</v>
      </c>
      <c r="J3836" t="s">
        <v>2011</v>
      </c>
      <c r="K3836" t="s">
        <v>1927</v>
      </c>
      <c r="L3836" t="s">
        <v>1885</v>
      </c>
      <c r="M3836">
        <v>2</v>
      </c>
      <c r="N3836" s="3">
        <v>24</v>
      </c>
      <c r="O3836" s="3">
        <v>10</v>
      </c>
      <c r="P3836" s="4">
        <v>0.1</v>
      </c>
      <c r="Q3836" s="3">
        <v>43.2</v>
      </c>
      <c r="R3836" s="3">
        <v>20</v>
      </c>
      <c r="S3836" s="3">
        <v>23.2</v>
      </c>
      <c r="T3836" t="s">
        <v>1954</v>
      </c>
      <c r="U3836" t="s">
        <v>72</v>
      </c>
    </row>
    <row r="3837" spans="1:21" x14ac:dyDescent="0.35">
      <c r="A3837" t="s">
        <v>6403</v>
      </c>
      <c r="B3837" s="2">
        <v>45574</v>
      </c>
      <c r="C3837">
        <v>10</v>
      </c>
      <c r="D3837">
        <v>2024</v>
      </c>
      <c r="F3837" t="s">
        <v>1060</v>
      </c>
      <c r="G3837" t="s">
        <v>2720</v>
      </c>
      <c r="H3837" t="s">
        <v>1873</v>
      </c>
      <c r="I3837" t="s">
        <v>2320</v>
      </c>
      <c r="J3837" t="s">
        <v>2011</v>
      </c>
      <c r="K3837" t="s">
        <v>1927</v>
      </c>
      <c r="L3837" t="s">
        <v>1885</v>
      </c>
      <c r="M3837">
        <v>1</v>
      </c>
      <c r="N3837" s="3">
        <v>24</v>
      </c>
      <c r="O3837" s="3">
        <v>10</v>
      </c>
      <c r="P3837" s="4">
        <v>0</v>
      </c>
      <c r="Q3837" s="3">
        <v>24</v>
      </c>
      <c r="R3837" s="3">
        <v>10</v>
      </c>
      <c r="S3837" s="3">
        <v>14</v>
      </c>
      <c r="T3837" t="s">
        <v>1954</v>
      </c>
      <c r="U3837" t="s">
        <v>72</v>
      </c>
    </row>
    <row r="3838" spans="1:21" x14ac:dyDescent="0.35">
      <c r="A3838" t="s">
        <v>6404</v>
      </c>
      <c r="B3838" s="2">
        <v>45574</v>
      </c>
      <c r="C3838">
        <v>10</v>
      </c>
      <c r="D3838">
        <v>2024</v>
      </c>
      <c r="F3838" t="s">
        <v>1339</v>
      </c>
      <c r="G3838" t="s">
        <v>3092</v>
      </c>
      <c r="H3838" t="s">
        <v>1871</v>
      </c>
      <c r="I3838" t="s">
        <v>2144</v>
      </c>
      <c r="J3838" t="s">
        <v>1956</v>
      </c>
      <c r="K3838" t="s">
        <v>1909</v>
      </c>
      <c r="L3838" t="s">
        <v>1887</v>
      </c>
      <c r="M3838">
        <v>2</v>
      </c>
      <c r="N3838" s="3">
        <v>95</v>
      </c>
      <c r="O3838" s="3">
        <v>54</v>
      </c>
      <c r="P3838" s="4">
        <v>0.05</v>
      </c>
      <c r="Q3838" s="3">
        <v>180.5</v>
      </c>
      <c r="R3838" s="3">
        <v>108</v>
      </c>
      <c r="S3838" s="3">
        <v>72.5</v>
      </c>
      <c r="T3838" t="s">
        <v>1954</v>
      </c>
      <c r="U3838" t="s">
        <v>72</v>
      </c>
    </row>
    <row r="3839" spans="1:21" x14ac:dyDescent="0.35">
      <c r="A3839" t="s">
        <v>6405</v>
      </c>
      <c r="B3839" s="2">
        <v>45575</v>
      </c>
      <c r="C3839">
        <v>10</v>
      </c>
      <c r="D3839">
        <v>2024</v>
      </c>
      <c r="F3839" t="s">
        <v>1854</v>
      </c>
      <c r="G3839" t="s">
        <v>2231</v>
      </c>
      <c r="H3839" t="s">
        <v>1864</v>
      </c>
      <c r="I3839" t="s">
        <v>2044</v>
      </c>
      <c r="J3839" t="s">
        <v>2064</v>
      </c>
      <c r="K3839" t="s">
        <v>1922</v>
      </c>
      <c r="L3839" t="s">
        <v>1887</v>
      </c>
      <c r="M3839">
        <v>3</v>
      </c>
      <c r="N3839" s="3">
        <v>32</v>
      </c>
      <c r="O3839" s="3">
        <v>14</v>
      </c>
      <c r="P3839" s="4">
        <v>0.15</v>
      </c>
      <c r="Q3839" s="3">
        <v>81.599999999999994</v>
      </c>
      <c r="R3839" s="3">
        <v>42</v>
      </c>
      <c r="S3839" s="3">
        <v>39.6</v>
      </c>
      <c r="T3839" t="s">
        <v>1954</v>
      </c>
      <c r="U3839" t="s">
        <v>72</v>
      </c>
    </row>
    <row r="3840" spans="1:21" x14ac:dyDescent="0.35">
      <c r="A3840" t="s">
        <v>6406</v>
      </c>
      <c r="B3840" s="2">
        <v>45575</v>
      </c>
      <c r="C3840">
        <v>10</v>
      </c>
      <c r="D3840">
        <v>2024</v>
      </c>
      <c r="F3840" t="s">
        <v>1763</v>
      </c>
      <c r="G3840" t="s">
        <v>2892</v>
      </c>
      <c r="H3840" t="s">
        <v>1875</v>
      </c>
      <c r="I3840" t="s">
        <v>1970</v>
      </c>
      <c r="J3840" t="s">
        <v>2114</v>
      </c>
      <c r="K3840" t="s">
        <v>1915</v>
      </c>
      <c r="L3840" t="s">
        <v>1886</v>
      </c>
      <c r="M3840">
        <v>5</v>
      </c>
      <c r="N3840" s="3">
        <v>85</v>
      </c>
      <c r="O3840" s="3">
        <v>41</v>
      </c>
      <c r="P3840" s="4">
        <v>0.05</v>
      </c>
      <c r="Q3840" s="3">
        <v>403.75</v>
      </c>
      <c r="R3840" s="3">
        <v>205</v>
      </c>
      <c r="S3840" s="3">
        <v>198.75</v>
      </c>
      <c r="T3840" t="s">
        <v>1954</v>
      </c>
      <c r="U3840" t="s">
        <v>72</v>
      </c>
    </row>
    <row r="3841" spans="1:21" x14ac:dyDescent="0.35">
      <c r="A3841" t="s">
        <v>6407</v>
      </c>
      <c r="B3841" s="2">
        <v>45575</v>
      </c>
      <c r="C3841">
        <v>10</v>
      </c>
      <c r="D3841">
        <v>2024</v>
      </c>
      <c r="F3841" t="s">
        <v>1695</v>
      </c>
      <c r="G3841" t="s">
        <v>2331</v>
      </c>
      <c r="H3841" t="s">
        <v>1866</v>
      </c>
      <c r="I3841" t="s">
        <v>1866</v>
      </c>
      <c r="J3841" t="s">
        <v>2183</v>
      </c>
      <c r="K3841" t="s">
        <v>1917</v>
      </c>
      <c r="L3841" t="s">
        <v>1886</v>
      </c>
      <c r="M3841">
        <v>1</v>
      </c>
      <c r="N3841" s="3">
        <v>72</v>
      </c>
      <c r="O3841" s="3">
        <v>34</v>
      </c>
      <c r="P3841" s="4">
        <v>0.1</v>
      </c>
      <c r="Q3841" s="3">
        <v>64.8</v>
      </c>
      <c r="R3841" s="3">
        <v>34</v>
      </c>
      <c r="S3841" s="3">
        <v>30.8</v>
      </c>
      <c r="T3841" t="s">
        <v>1954</v>
      </c>
      <c r="U3841" t="s">
        <v>72</v>
      </c>
    </row>
    <row r="3842" spans="1:21" x14ac:dyDescent="0.35">
      <c r="A3842" t="s">
        <v>6408</v>
      </c>
      <c r="B3842" s="2">
        <v>45575</v>
      </c>
      <c r="C3842">
        <v>10</v>
      </c>
      <c r="D3842">
        <v>2024</v>
      </c>
      <c r="F3842" t="s">
        <v>1825</v>
      </c>
      <c r="G3842" t="s">
        <v>3330</v>
      </c>
      <c r="H3842" t="s">
        <v>1864</v>
      </c>
      <c r="I3842" t="s">
        <v>2101</v>
      </c>
      <c r="J3842" t="s">
        <v>1991</v>
      </c>
      <c r="K3842" t="s">
        <v>1925</v>
      </c>
      <c r="L3842" t="s">
        <v>1885</v>
      </c>
      <c r="M3842">
        <v>2</v>
      </c>
      <c r="N3842" s="3">
        <v>35</v>
      </c>
      <c r="O3842" s="3">
        <v>16</v>
      </c>
      <c r="P3842" s="4">
        <v>0</v>
      </c>
      <c r="Q3842" s="3">
        <v>70</v>
      </c>
      <c r="R3842" s="3">
        <v>32</v>
      </c>
      <c r="S3842" s="3">
        <v>38</v>
      </c>
      <c r="T3842" t="s">
        <v>1954</v>
      </c>
      <c r="U3842" t="s">
        <v>72</v>
      </c>
    </row>
    <row r="3843" spans="1:21" x14ac:dyDescent="0.35">
      <c r="A3843" t="s">
        <v>6409</v>
      </c>
      <c r="B3843" s="2">
        <v>45575</v>
      </c>
      <c r="C3843">
        <v>10</v>
      </c>
      <c r="D3843">
        <v>2024</v>
      </c>
      <c r="F3843" t="s">
        <v>748</v>
      </c>
      <c r="G3843" t="s">
        <v>4178</v>
      </c>
      <c r="H3843" t="s">
        <v>1874</v>
      </c>
      <c r="I3843" t="s">
        <v>2200</v>
      </c>
      <c r="J3843" t="s">
        <v>2011</v>
      </c>
      <c r="K3843" t="s">
        <v>1927</v>
      </c>
      <c r="L3843" t="s">
        <v>1885</v>
      </c>
      <c r="M3843">
        <v>5</v>
      </c>
      <c r="N3843" s="3">
        <v>24</v>
      </c>
      <c r="O3843" s="3">
        <v>10</v>
      </c>
      <c r="P3843" s="4">
        <v>0</v>
      </c>
      <c r="Q3843" s="3">
        <v>120</v>
      </c>
      <c r="R3843" s="3">
        <v>50</v>
      </c>
      <c r="S3843" s="3">
        <v>70</v>
      </c>
      <c r="T3843" t="s">
        <v>1954</v>
      </c>
      <c r="U3843" t="s">
        <v>72</v>
      </c>
    </row>
    <row r="3844" spans="1:21" x14ac:dyDescent="0.35">
      <c r="A3844" t="s">
        <v>6410</v>
      </c>
      <c r="B3844" s="2">
        <v>45575</v>
      </c>
      <c r="C3844">
        <v>10</v>
      </c>
      <c r="D3844">
        <v>2024</v>
      </c>
      <c r="F3844" t="s">
        <v>1599</v>
      </c>
      <c r="G3844" t="s">
        <v>2096</v>
      </c>
      <c r="H3844" t="s">
        <v>1864</v>
      </c>
      <c r="I3844" t="s">
        <v>2087</v>
      </c>
      <c r="J3844" t="s">
        <v>2001</v>
      </c>
      <c r="K3844" t="s">
        <v>1911</v>
      </c>
      <c r="L3844" t="s">
        <v>1886</v>
      </c>
      <c r="M3844">
        <v>3</v>
      </c>
      <c r="N3844" s="3">
        <v>58</v>
      </c>
      <c r="O3844" s="3">
        <v>25</v>
      </c>
      <c r="P3844" s="4">
        <v>0</v>
      </c>
      <c r="Q3844" s="3">
        <v>174</v>
      </c>
      <c r="R3844" s="3">
        <v>75</v>
      </c>
      <c r="S3844" s="3">
        <v>99</v>
      </c>
      <c r="T3844" t="s">
        <v>1954</v>
      </c>
      <c r="U3844" t="s">
        <v>72</v>
      </c>
    </row>
    <row r="3845" spans="1:21" x14ac:dyDescent="0.35">
      <c r="A3845" t="s">
        <v>6411</v>
      </c>
      <c r="B3845" s="2">
        <v>45575</v>
      </c>
      <c r="C3845">
        <v>10</v>
      </c>
      <c r="D3845">
        <v>2024</v>
      </c>
      <c r="F3845" t="s">
        <v>1818</v>
      </c>
      <c r="G3845" t="s">
        <v>1985</v>
      </c>
      <c r="H3845" t="s">
        <v>1866</v>
      </c>
      <c r="I3845" t="s">
        <v>1866</v>
      </c>
      <c r="J3845" t="s">
        <v>2034</v>
      </c>
      <c r="K3845" t="s">
        <v>1904</v>
      </c>
      <c r="L3845" t="s">
        <v>1889</v>
      </c>
      <c r="M3845">
        <v>5</v>
      </c>
      <c r="N3845" s="3">
        <v>149</v>
      </c>
      <c r="O3845" s="3">
        <v>91</v>
      </c>
      <c r="P3845" s="4">
        <v>0</v>
      </c>
      <c r="Q3845" s="3">
        <v>745</v>
      </c>
      <c r="R3845" s="3">
        <v>455</v>
      </c>
      <c r="S3845" s="3">
        <v>290</v>
      </c>
      <c r="T3845" t="s">
        <v>1954</v>
      </c>
      <c r="U3845" t="s">
        <v>72</v>
      </c>
    </row>
    <row r="3846" spans="1:21" x14ac:dyDescent="0.35">
      <c r="A3846" t="s">
        <v>6412</v>
      </c>
      <c r="B3846" s="2">
        <v>45575</v>
      </c>
      <c r="C3846">
        <v>10</v>
      </c>
      <c r="D3846">
        <v>2024</v>
      </c>
      <c r="F3846" t="s">
        <v>464</v>
      </c>
      <c r="G3846" t="s">
        <v>2953</v>
      </c>
      <c r="H3846" t="s">
        <v>1868</v>
      </c>
      <c r="I3846" t="s">
        <v>2113</v>
      </c>
      <c r="J3846" t="s">
        <v>2045</v>
      </c>
      <c r="K3846" t="s">
        <v>1910</v>
      </c>
      <c r="L3846" t="s">
        <v>1890</v>
      </c>
      <c r="M3846">
        <v>2</v>
      </c>
      <c r="N3846" s="3">
        <v>99</v>
      </c>
      <c r="O3846" s="3">
        <v>58</v>
      </c>
      <c r="P3846" s="4">
        <v>0.15</v>
      </c>
      <c r="Q3846" s="3">
        <v>168.3</v>
      </c>
      <c r="R3846" s="3">
        <v>116</v>
      </c>
      <c r="S3846" s="3">
        <v>52.3</v>
      </c>
      <c r="T3846" t="s">
        <v>1954</v>
      </c>
      <c r="U3846" t="s">
        <v>72</v>
      </c>
    </row>
    <row r="3847" spans="1:21" x14ac:dyDescent="0.35">
      <c r="A3847" t="s">
        <v>6413</v>
      </c>
      <c r="B3847" s="2">
        <v>45575</v>
      </c>
      <c r="C3847">
        <v>10</v>
      </c>
      <c r="D3847">
        <v>2024</v>
      </c>
      <c r="F3847" t="s">
        <v>1510</v>
      </c>
      <c r="G3847" t="s">
        <v>2345</v>
      </c>
      <c r="H3847" t="s">
        <v>1868</v>
      </c>
      <c r="I3847" t="s">
        <v>2022</v>
      </c>
      <c r="J3847" t="s">
        <v>2067</v>
      </c>
      <c r="K3847" t="s">
        <v>1918</v>
      </c>
      <c r="L3847" t="s">
        <v>1889</v>
      </c>
      <c r="M3847">
        <v>2</v>
      </c>
      <c r="N3847" s="3">
        <v>69</v>
      </c>
      <c r="O3847" s="3">
        <v>37</v>
      </c>
      <c r="P3847" s="4">
        <v>0</v>
      </c>
      <c r="Q3847" s="3">
        <v>138</v>
      </c>
      <c r="R3847" s="3">
        <v>74</v>
      </c>
      <c r="S3847" s="3">
        <v>64</v>
      </c>
      <c r="T3847" t="s">
        <v>1954</v>
      </c>
      <c r="U3847" t="s">
        <v>71</v>
      </c>
    </row>
    <row r="3848" spans="1:21" x14ac:dyDescent="0.35">
      <c r="A3848" t="s">
        <v>6414</v>
      </c>
      <c r="B3848" s="2">
        <v>45575</v>
      </c>
      <c r="C3848">
        <v>10</v>
      </c>
      <c r="D3848">
        <v>2024</v>
      </c>
      <c r="F3848" t="s">
        <v>1061</v>
      </c>
      <c r="G3848" t="s">
        <v>2826</v>
      </c>
      <c r="H3848" t="s">
        <v>1868</v>
      </c>
      <c r="I3848" t="s">
        <v>2022</v>
      </c>
      <c r="J3848" t="s">
        <v>2034</v>
      </c>
      <c r="K3848" t="s">
        <v>1904</v>
      </c>
      <c r="L3848" t="s">
        <v>1889</v>
      </c>
      <c r="M3848">
        <v>2</v>
      </c>
      <c r="N3848" s="3">
        <v>149</v>
      </c>
      <c r="O3848" s="3">
        <v>91</v>
      </c>
      <c r="P3848" s="4">
        <v>0</v>
      </c>
      <c r="Q3848" s="3">
        <v>298</v>
      </c>
      <c r="R3848" s="3">
        <v>182</v>
      </c>
      <c r="S3848" s="3">
        <v>116</v>
      </c>
      <c r="T3848" t="s">
        <v>1954</v>
      </c>
      <c r="U3848" t="s">
        <v>72</v>
      </c>
    </row>
    <row r="3849" spans="1:21" x14ac:dyDescent="0.35">
      <c r="A3849" t="s">
        <v>6415</v>
      </c>
      <c r="B3849" s="2">
        <v>45575</v>
      </c>
      <c r="C3849">
        <v>10</v>
      </c>
      <c r="D3849">
        <v>2024</v>
      </c>
      <c r="F3849" t="s">
        <v>384</v>
      </c>
      <c r="G3849" t="s">
        <v>57</v>
      </c>
      <c r="H3849" t="s">
        <v>1864</v>
      </c>
      <c r="I3849" t="s">
        <v>2101</v>
      </c>
      <c r="J3849" t="s">
        <v>1953</v>
      </c>
      <c r="K3849" t="s">
        <v>1905</v>
      </c>
      <c r="L3849" t="s">
        <v>1888</v>
      </c>
      <c r="M3849">
        <v>2</v>
      </c>
      <c r="N3849" s="3">
        <v>120</v>
      </c>
      <c r="O3849" s="3">
        <v>63</v>
      </c>
      <c r="P3849" s="4">
        <v>0.05</v>
      </c>
      <c r="Q3849" s="3">
        <v>228</v>
      </c>
      <c r="R3849" s="3">
        <v>126</v>
      </c>
      <c r="S3849" s="3">
        <v>102</v>
      </c>
      <c r="T3849" t="s">
        <v>1954</v>
      </c>
      <c r="U3849" t="s">
        <v>72</v>
      </c>
    </row>
    <row r="3850" spans="1:21" x14ac:dyDescent="0.35">
      <c r="A3850" t="s">
        <v>6416</v>
      </c>
      <c r="B3850" s="2">
        <v>45575</v>
      </c>
      <c r="C3850">
        <v>10</v>
      </c>
      <c r="D3850">
        <v>2024</v>
      </c>
      <c r="F3850" t="s">
        <v>564</v>
      </c>
      <c r="G3850" t="s">
        <v>2378</v>
      </c>
      <c r="H3850" t="s">
        <v>1870</v>
      </c>
      <c r="I3850" t="s">
        <v>2060</v>
      </c>
      <c r="J3850" t="s">
        <v>2067</v>
      </c>
      <c r="K3850" t="s">
        <v>1918</v>
      </c>
      <c r="L3850" t="s">
        <v>1889</v>
      </c>
      <c r="M3850">
        <v>1</v>
      </c>
      <c r="N3850" s="3">
        <v>69</v>
      </c>
      <c r="O3850" s="3">
        <v>37</v>
      </c>
      <c r="P3850" s="4">
        <v>0</v>
      </c>
      <c r="Q3850" s="3">
        <v>69</v>
      </c>
      <c r="R3850" s="3">
        <v>37</v>
      </c>
      <c r="S3850" s="3">
        <v>32</v>
      </c>
      <c r="T3850" t="s">
        <v>1954</v>
      </c>
      <c r="U3850" t="s">
        <v>71</v>
      </c>
    </row>
    <row r="3851" spans="1:21" x14ac:dyDescent="0.35">
      <c r="A3851" t="s">
        <v>6417</v>
      </c>
      <c r="B3851" s="2">
        <v>45576</v>
      </c>
      <c r="C3851">
        <v>10</v>
      </c>
      <c r="D3851">
        <v>2024</v>
      </c>
      <c r="F3851" t="s">
        <v>941</v>
      </c>
      <c r="G3851" t="s">
        <v>2122</v>
      </c>
      <c r="H3851" t="s">
        <v>1870</v>
      </c>
      <c r="I3851" t="s">
        <v>2083</v>
      </c>
      <c r="J3851" t="s">
        <v>2064</v>
      </c>
      <c r="K3851" t="s">
        <v>1922</v>
      </c>
      <c r="L3851" t="s">
        <v>1887</v>
      </c>
      <c r="M3851">
        <v>1</v>
      </c>
      <c r="N3851" s="3">
        <v>32</v>
      </c>
      <c r="O3851" s="3">
        <v>14</v>
      </c>
      <c r="P3851" s="4">
        <v>0.05</v>
      </c>
      <c r="Q3851" s="3">
        <v>30.4</v>
      </c>
      <c r="R3851" s="3">
        <v>14</v>
      </c>
      <c r="S3851" s="3">
        <v>16.399999999999999</v>
      </c>
      <c r="T3851" t="s">
        <v>1954</v>
      </c>
      <c r="U3851" t="s">
        <v>72</v>
      </c>
    </row>
    <row r="3852" spans="1:21" x14ac:dyDescent="0.35">
      <c r="A3852" t="s">
        <v>6418</v>
      </c>
      <c r="B3852" s="2">
        <v>45576</v>
      </c>
      <c r="C3852">
        <v>10</v>
      </c>
      <c r="D3852">
        <v>2024</v>
      </c>
      <c r="F3852" t="s">
        <v>957</v>
      </c>
      <c r="G3852" t="s">
        <v>5067</v>
      </c>
      <c r="H3852" t="s">
        <v>1874</v>
      </c>
      <c r="I3852" t="s">
        <v>2186</v>
      </c>
      <c r="J3852" t="s">
        <v>2001</v>
      </c>
      <c r="K3852" t="s">
        <v>1911</v>
      </c>
      <c r="L3852" t="s">
        <v>1886</v>
      </c>
      <c r="M3852">
        <v>1</v>
      </c>
      <c r="N3852" s="3">
        <v>58</v>
      </c>
      <c r="O3852" s="3">
        <v>25</v>
      </c>
      <c r="P3852" s="4">
        <v>0</v>
      </c>
      <c r="Q3852" s="3">
        <v>58</v>
      </c>
      <c r="R3852" s="3">
        <v>25</v>
      </c>
      <c r="S3852" s="3">
        <v>33</v>
      </c>
      <c r="T3852" t="s">
        <v>1954</v>
      </c>
      <c r="U3852" t="s">
        <v>72</v>
      </c>
    </row>
    <row r="3853" spans="1:21" x14ac:dyDescent="0.35">
      <c r="A3853" t="s">
        <v>6419</v>
      </c>
      <c r="B3853" s="2">
        <v>45576</v>
      </c>
      <c r="C3853">
        <v>10</v>
      </c>
      <c r="D3853">
        <v>2024</v>
      </c>
      <c r="F3853" t="s">
        <v>810</v>
      </c>
      <c r="G3853" t="s">
        <v>2920</v>
      </c>
      <c r="H3853" t="s">
        <v>1875</v>
      </c>
      <c r="I3853" t="s">
        <v>1970</v>
      </c>
      <c r="J3853" t="s">
        <v>2114</v>
      </c>
      <c r="K3853" t="s">
        <v>1915</v>
      </c>
      <c r="L3853" t="s">
        <v>1886</v>
      </c>
      <c r="M3853">
        <v>1</v>
      </c>
      <c r="N3853" s="3">
        <v>85</v>
      </c>
      <c r="O3853" s="3">
        <v>41</v>
      </c>
      <c r="P3853" s="4">
        <v>0.1</v>
      </c>
      <c r="Q3853" s="3">
        <v>76.5</v>
      </c>
      <c r="R3853" s="3">
        <v>41</v>
      </c>
      <c r="S3853" s="3">
        <v>35.5</v>
      </c>
      <c r="T3853" t="s">
        <v>1954</v>
      </c>
      <c r="U3853" t="s">
        <v>72</v>
      </c>
    </row>
    <row r="3854" spans="1:21" x14ac:dyDescent="0.35">
      <c r="A3854" t="s">
        <v>6420</v>
      </c>
      <c r="B3854" s="2">
        <v>45576</v>
      </c>
      <c r="C3854">
        <v>10</v>
      </c>
      <c r="D3854">
        <v>2024</v>
      </c>
      <c r="F3854" t="s">
        <v>966</v>
      </c>
      <c r="G3854" t="s">
        <v>2130</v>
      </c>
      <c r="H3854" t="s">
        <v>1871</v>
      </c>
      <c r="I3854" t="s">
        <v>1966</v>
      </c>
      <c r="J3854" t="s">
        <v>1978</v>
      </c>
      <c r="K3854" t="s">
        <v>1916</v>
      </c>
      <c r="L3854" t="s">
        <v>1887</v>
      </c>
      <c r="M3854">
        <v>3</v>
      </c>
      <c r="N3854" s="3">
        <v>79</v>
      </c>
      <c r="O3854" s="3">
        <v>42</v>
      </c>
      <c r="P3854" s="4">
        <v>0.05</v>
      </c>
      <c r="Q3854" s="3">
        <v>225.15</v>
      </c>
      <c r="R3854" s="3">
        <v>126</v>
      </c>
      <c r="S3854" s="3">
        <v>99.15</v>
      </c>
      <c r="T3854" t="s">
        <v>1954</v>
      </c>
      <c r="U3854" t="s">
        <v>72</v>
      </c>
    </row>
    <row r="3855" spans="1:21" x14ac:dyDescent="0.35">
      <c r="A3855" t="s">
        <v>6421</v>
      </c>
      <c r="B3855" s="2">
        <v>45576</v>
      </c>
      <c r="C3855">
        <v>10</v>
      </c>
      <c r="D3855">
        <v>2024</v>
      </c>
      <c r="F3855" t="s">
        <v>694</v>
      </c>
      <c r="G3855" t="s">
        <v>3051</v>
      </c>
      <c r="H3855" t="s">
        <v>1864</v>
      </c>
      <c r="I3855" t="s">
        <v>2087</v>
      </c>
      <c r="J3855" t="s">
        <v>1991</v>
      </c>
      <c r="K3855" t="s">
        <v>1925</v>
      </c>
      <c r="L3855" t="s">
        <v>1885</v>
      </c>
      <c r="M3855">
        <v>1</v>
      </c>
      <c r="N3855" s="3">
        <v>35</v>
      </c>
      <c r="O3855" s="3">
        <v>16</v>
      </c>
      <c r="P3855" s="4">
        <v>0.1</v>
      </c>
      <c r="Q3855" s="3">
        <v>31.5</v>
      </c>
      <c r="R3855" s="3">
        <v>16</v>
      </c>
      <c r="S3855" s="3">
        <v>15.5</v>
      </c>
      <c r="T3855" t="s">
        <v>1954</v>
      </c>
      <c r="U3855" t="s">
        <v>72</v>
      </c>
    </row>
    <row r="3856" spans="1:21" x14ac:dyDescent="0.35">
      <c r="A3856" t="s">
        <v>6422</v>
      </c>
      <c r="B3856" s="2">
        <v>45576</v>
      </c>
      <c r="C3856">
        <v>10</v>
      </c>
      <c r="D3856">
        <v>2024</v>
      </c>
      <c r="F3856" t="s">
        <v>406</v>
      </c>
      <c r="G3856" t="s">
        <v>65</v>
      </c>
      <c r="H3856" t="s">
        <v>1867</v>
      </c>
      <c r="I3856" t="s">
        <v>2004</v>
      </c>
      <c r="J3856" t="s">
        <v>2023</v>
      </c>
      <c r="K3856" t="s">
        <v>1912</v>
      </c>
      <c r="L3856" t="s">
        <v>1890</v>
      </c>
      <c r="M3856">
        <v>2</v>
      </c>
      <c r="N3856" s="3">
        <v>249</v>
      </c>
      <c r="O3856" s="3">
        <v>168</v>
      </c>
      <c r="P3856" s="4">
        <v>0</v>
      </c>
      <c r="Q3856" s="3">
        <v>498</v>
      </c>
      <c r="R3856" s="3">
        <v>336</v>
      </c>
      <c r="S3856" s="3">
        <v>162</v>
      </c>
      <c r="T3856" t="s">
        <v>1954</v>
      </c>
      <c r="U3856" t="s">
        <v>72</v>
      </c>
    </row>
    <row r="3857" spans="1:21" x14ac:dyDescent="0.35">
      <c r="A3857" t="s">
        <v>6423</v>
      </c>
      <c r="B3857" s="2">
        <v>45576</v>
      </c>
      <c r="C3857">
        <v>10</v>
      </c>
      <c r="D3857">
        <v>2024</v>
      </c>
      <c r="F3857" t="s">
        <v>1148</v>
      </c>
      <c r="G3857" t="s">
        <v>2302</v>
      </c>
      <c r="H3857" t="s">
        <v>1867</v>
      </c>
      <c r="I3857" t="s">
        <v>2004</v>
      </c>
      <c r="J3857" t="s">
        <v>2045</v>
      </c>
      <c r="K3857" t="s">
        <v>1910</v>
      </c>
      <c r="L3857" t="s">
        <v>1890</v>
      </c>
      <c r="M3857">
        <v>4</v>
      </c>
      <c r="N3857" s="3">
        <v>99</v>
      </c>
      <c r="O3857" s="3">
        <v>58</v>
      </c>
      <c r="P3857" s="4">
        <v>0.05</v>
      </c>
      <c r="Q3857" s="3">
        <v>376.2</v>
      </c>
      <c r="R3857" s="3">
        <v>232</v>
      </c>
      <c r="S3857" s="3">
        <v>144.19999999999999</v>
      </c>
      <c r="T3857" t="s">
        <v>1954</v>
      </c>
      <c r="U3857" t="s">
        <v>72</v>
      </c>
    </row>
    <row r="3858" spans="1:21" x14ac:dyDescent="0.35">
      <c r="A3858" t="s">
        <v>6424</v>
      </c>
      <c r="B3858" s="2">
        <v>45576</v>
      </c>
      <c r="C3858">
        <v>10</v>
      </c>
      <c r="D3858">
        <v>2024</v>
      </c>
      <c r="F3858" t="s">
        <v>1306</v>
      </c>
      <c r="G3858" t="s">
        <v>2156</v>
      </c>
      <c r="H3858" t="s">
        <v>1870</v>
      </c>
      <c r="I3858" t="s">
        <v>2060</v>
      </c>
      <c r="J3858" t="s">
        <v>2067</v>
      </c>
      <c r="K3858" t="s">
        <v>1918</v>
      </c>
      <c r="L3858" t="s">
        <v>1889</v>
      </c>
      <c r="M3858">
        <v>1</v>
      </c>
      <c r="N3858" s="3">
        <v>69</v>
      </c>
      <c r="O3858" s="3">
        <v>37</v>
      </c>
      <c r="P3858" s="4">
        <v>0</v>
      </c>
      <c r="Q3858" s="3">
        <v>69</v>
      </c>
      <c r="R3858" s="3">
        <v>37</v>
      </c>
      <c r="S3858" s="3">
        <v>32</v>
      </c>
      <c r="T3858" t="s">
        <v>1954</v>
      </c>
      <c r="U3858" t="s">
        <v>72</v>
      </c>
    </row>
    <row r="3859" spans="1:21" x14ac:dyDescent="0.35">
      <c r="A3859" t="s">
        <v>6425</v>
      </c>
      <c r="B3859" s="2">
        <v>45576</v>
      </c>
      <c r="C3859">
        <v>10</v>
      </c>
      <c r="D3859">
        <v>2024</v>
      </c>
      <c r="F3859" t="s">
        <v>477</v>
      </c>
      <c r="G3859" t="s">
        <v>3112</v>
      </c>
      <c r="H3859" t="s">
        <v>1866</v>
      </c>
      <c r="I3859" t="s">
        <v>1866</v>
      </c>
      <c r="J3859" t="s">
        <v>2114</v>
      </c>
      <c r="K3859" t="s">
        <v>1915</v>
      </c>
      <c r="L3859" t="s">
        <v>1886</v>
      </c>
      <c r="M3859">
        <v>2</v>
      </c>
      <c r="N3859" s="3">
        <v>85</v>
      </c>
      <c r="O3859" s="3">
        <v>41</v>
      </c>
      <c r="P3859" s="4">
        <v>0.05</v>
      </c>
      <c r="Q3859" s="3">
        <v>161.5</v>
      </c>
      <c r="R3859" s="3">
        <v>82</v>
      </c>
      <c r="S3859" s="3">
        <v>79.5</v>
      </c>
      <c r="T3859" t="s">
        <v>1954</v>
      </c>
      <c r="U3859" t="s">
        <v>71</v>
      </c>
    </row>
    <row r="3860" spans="1:21" x14ac:dyDescent="0.35">
      <c r="A3860" t="s">
        <v>6426</v>
      </c>
      <c r="B3860" s="2">
        <v>45576</v>
      </c>
      <c r="C3860">
        <v>10</v>
      </c>
      <c r="D3860">
        <v>2024</v>
      </c>
      <c r="F3860" t="s">
        <v>727</v>
      </c>
      <c r="G3860" t="s">
        <v>2261</v>
      </c>
      <c r="H3860" t="s">
        <v>1866</v>
      </c>
      <c r="I3860" t="s">
        <v>1866</v>
      </c>
      <c r="J3860" t="s">
        <v>2064</v>
      </c>
      <c r="K3860" t="s">
        <v>1922</v>
      </c>
      <c r="L3860" t="s">
        <v>1887</v>
      </c>
      <c r="M3860">
        <v>1</v>
      </c>
      <c r="N3860" s="3">
        <v>32</v>
      </c>
      <c r="O3860" s="3">
        <v>14</v>
      </c>
      <c r="P3860" s="4">
        <v>0.15</v>
      </c>
      <c r="Q3860" s="3">
        <v>27.2</v>
      </c>
      <c r="R3860" s="3">
        <v>14</v>
      </c>
      <c r="S3860" s="3">
        <v>13.2</v>
      </c>
      <c r="T3860" t="s">
        <v>1954</v>
      </c>
      <c r="U3860" t="s">
        <v>72</v>
      </c>
    </row>
    <row r="3861" spans="1:21" x14ac:dyDescent="0.35">
      <c r="A3861" t="s">
        <v>6427</v>
      </c>
      <c r="B3861" s="2">
        <v>45576</v>
      </c>
      <c r="C3861">
        <v>10</v>
      </c>
      <c r="D3861">
        <v>2024</v>
      </c>
      <c r="F3861" t="s">
        <v>1432</v>
      </c>
      <c r="G3861" t="s">
        <v>2080</v>
      </c>
      <c r="H3861" t="s">
        <v>1870</v>
      </c>
      <c r="I3861" t="s">
        <v>2000</v>
      </c>
      <c r="J3861" t="s">
        <v>2114</v>
      </c>
      <c r="K3861" t="s">
        <v>1915</v>
      </c>
      <c r="L3861" t="s">
        <v>1886</v>
      </c>
      <c r="M3861">
        <v>1</v>
      </c>
      <c r="N3861" s="3">
        <v>85</v>
      </c>
      <c r="O3861" s="3">
        <v>41</v>
      </c>
      <c r="P3861" s="4">
        <v>0</v>
      </c>
      <c r="Q3861" s="3">
        <v>85</v>
      </c>
      <c r="R3861" s="3">
        <v>41</v>
      </c>
      <c r="S3861" s="3">
        <v>44</v>
      </c>
      <c r="T3861" t="s">
        <v>1954</v>
      </c>
      <c r="U3861" t="s">
        <v>72</v>
      </c>
    </row>
    <row r="3862" spans="1:21" x14ac:dyDescent="0.35">
      <c r="A3862" t="s">
        <v>6428</v>
      </c>
      <c r="B3862" s="2">
        <v>45576</v>
      </c>
      <c r="C3862">
        <v>10</v>
      </c>
      <c r="D3862">
        <v>2024</v>
      </c>
      <c r="F3862" t="s">
        <v>641</v>
      </c>
      <c r="G3862" t="s">
        <v>3639</v>
      </c>
      <c r="H3862" t="s">
        <v>1868</v>
      </c>
      <c r="I3862" t="s">
        <v>2014</v>
      </c>
      <c r="J3862" t="s">
        <v>2061</v>
      </c>
      <c r="K3862" t="s">
        <v>1923</v>
      </c>
      <c r="L3862" t="s">
        <v>1888</v>
      </c>
      <c r="M3862">
        <v>1</v>
      </c>
      <c r="N3862" s="3">
        <v>25</v>
      </c>
      <c r="O3862" s="3">
        <v>11</v>
      </c>
      <c r="P3862" s="4">
        <v>0.2</v>
      </c>
      <c r="Q3862" s="3">
        <v>20</v>
      </c>
      <c r="R3862" s="3">
        <v>11</v>
      </c>
      <c r="S3862" s="3">
        <v>9</v>
      </c>
      <c r="T3862" t="s">
        <v>1954</v>
      </c>
      <c r="U3862" t="s">
        <v>72</v>
      </c>
    </row>
    <row r="3863" spans="1:21" x14ac:dyDescent="0.35">
      <c r="A3863" t="s">
        <v>6429</v>
      </c>
      <c r="B3863" s="2">
        <v>45576</v>
      </c>
      <c r="C3863">
        <v>10</v>
      </c>
      <c r="D3863">
        <v>2024</v>
      </c>
      <c r="F3863" t="s">
        <v>855</v>
      </c>
      <c r="G3863" t="s">
        <v>2032</v>
      </c>
      <c r="H3863" t="s">
        <v>1874</v>
      </c>
      <c r="I3863" t="s">
        <v>2200</v>
      </c>
      <c r="J3863" t="s">
        <v>2114</v>
      </c>
      <c r="K3863" t="s">
        <v>1915</v>
      </c>
      <c r="L3863" t="s">
        <v>1886</v>
      </c>
      <c r="M3863">
        <v>5</v>
      </c>
      <c r="N3863" s="3">
        <v>85</v>
      </c>
      <c r="O3863" s="3">
        <v>41</v>
      </c>
      <c r="P3863" s="4">
        <v>0</v>
      </c>
      <c r="Q3863" s="3">
        <v>425</v>
      </c>
      <c r="R3863" s="3">
        <v>205</v>
      </c>
      <c r="S3863" s="3">
        <v>220</v>
      </c>
      <c r="T3863" t="s">
        <v>1954</v>
      </c>
      <c r="U3863" t="s">
        <v>72</v>
      </c>
    </row>
    <row r="3864" spans="1:21" x14ac:dyDescent="0.35">
      <c r="A3864" t="s">
        <v>6430</v>
      </c>
      <c r="B3864" s="2">
        <v>45576</v>
      </c>
      <c r="C3864">
        <v>10</v>
      </c>
      <c r="D3864">
        <v>2024</v>
      </c>
      <c r="F3864" t="s">
        <v>1051</v>
      </c>
      <c r="G3864" t="s">
        <v>2393</v>
      </c>
      <c r="H3864" t="s">
        <v>1875</v>
      </c>
      <c r="I3864" t="s">
        <v>1970</v>
      </c>
      <c r="J3864" t="s">
        <v>2120</v>
      </c>
      <c r="K3864" t="s">
        <v>1926</v>
      </c>
      <c r="L3864" t="s">
        <v>1885</v>
      </c>
      <c r="M3864">
        <v>1</v>
      </c>
      <c r="N3864" s="3">
        <v>28</v>
      </c>
      <c r="O3864" s="3">
        <v>13</v>
      </c>
      <c r="P3864" s="4">
        <v>0.15</v>
      </c>
      <c r="Q3864" s="3">
        <v>23.8</v>
      </c>
      <c r="R3864" s="3">
        <v>13</v>
      </c>
      <c r="S3864" s="3">
        <v>10.8</v>
      </c>
      <c r="T3864" t="s">
        <v>1954</v>
      </c>
      <c r="U3864" t="s">
        <v>72</v>
      </c>
    </row>
    <row r="3865" spans="1:21" x14ac:dyDescent="0.35">
      <c r="A3865" t="s">
        <v>6431</v>
      </c>
      <c r="B3865" s="2">
        <v>45576</v>
      </c>
      <c r="C3865">
        <v>10</v>
      </c>
      <c r="D3865">
        <v>2024</v>
      </c>
      <c r="F3865" t="s">
        <v>261</v>
      </c>
      <c r="G3865" t="s">
        <v>2646</v>
      </c>
      <c r="H3865" t="s">
        <v>1867</v>
      </c>
      <c r="I3865" t="s">
        <v>2004</v>
      </c>
      <c r="J3865" t="s">
        <v>1967</v>
      </c>
      <c r="K3865" t="s">
        <v>1913</v>
      </c>
      <c r="L3865" t="s">
        <v>1888</v>
      </c>
      <c r="M3865">
        <v>1</v>
      </c>
      <c r="N3865" s="3">
        <v>78</v>
      </c>
      <c r="O3865" s="3">
        <v>39</v>
      </c>
      <c r="P3865" s="4">
        <v>0.2</v>
      </c>
      <c r="Q3865" s="3">
        <v>62.4</v>
      </c>
      <c r="R3865" s="3">
        <v>39</v>
      </c>
      <c r="S3865" s="3">
        <v>23.4</v>
      </c>
      <c r="T3865" t="s">
        <v>1954</v>
      </c>
      <c r="U3865" t="s">
        <v>72</v>
      </c>
    </row>
    <row r="3866" spans="1:21" x14ac:dyDescent="0.35">
      <c r="A3866" t="s">
        <v>6432</v>
      </c>
      <c r="B3866" s="2">
        <v>45576</v>
      </c>
      <c r="C3866">
        <v>10</v>
      </c>
      <c r="D3866">
        <v>2024</v>
      </c>
      <c r="F3866" t="s">
        <v>124</v>
      </c>
      <c r="G3866" t="s">
        <v>2624</v>
      </c>
      <c r="H3866" t="s">
        <v>1872</v>
      </c>
      <c r="I3866" t="s">
        <v>2076</v>
      </c>
      <c r="J3866" t="s">
        <v>2067</v>
      </c>
      <c r="K3866" t="s">
        <v>1918</v>
      </c>
      <c r="L3866" t="s">
        <v>1889</v>
      </c>
      <c r="M3866">
        <v>1</v>
      </c>
      <c r="N3866" s="3">
        <v>69</v>
      </c>
      <c r="O3866" s="3">
        <v>37</v>
      </c>
      <c r="P3866" s="4">
        <v>0</v>
      </c>
      <c r="Q3866" s="3">
        <v>69</v>
      </c>
      <c r="R3866" s="3">
        <v>37</v>
      </c>
      <c r="S3866" s="3">
        <v>32</v>
      </c>
      <c r="T3866" t="s">
        <v>1954</v>
      </c>
      <c r="U3866" t="s">
        <v>72</v>
      </c>
    </row>
    <row r="3867" spans="1:21" x14ac:dyDescent="0.35">
      <c r="A3867" t="s">
        <v>6433</v>
      </c>
      <c r="B3867" s="2">
        <v>45576</v>
      </c>
      <c r="C3867">
        <v>10</v>
      </c>
      <c r="D3867">
        <v>2024</v>
      </c>
      <c r="F3867" t="s">
        <v>1387</v>
      </c>
      <c r="G3867" t="s">
        <v>3423</v>
      </c>
      <c r="H3867" t="s">
        <v>1873</v>
      </c>
      <c r="I3867" t="s">
        <v>2070</v>
      </c>
      <c r="J3867" t="s">
        <v>2011</v>
      </c>
      <c r="K3867" t="s">
        <v>1927</v>
      </c>
      <c r="L3867" t="s">
        <v>1885</v>
      </c>
      <c r="M3867">
        <v>3</v>
      </c>
      <c r="N3867" s="3">
        <v>24</v>
      </c>
      <c r="O3867" s="3">
        <v>10</v>
      </c>
      <c r="P3867" s="4">
        <v>0.1</v>
      </c>
      <c r="Q3867" s="3">
        <v>64.8</v>
      </c>
      <c r="R3867" s="3">
        <v>30</v>
      </c>
      <c r="S3867" s="3">
        <v>34.799999999999997</v>
      </c>
      <c r="T3867" t="s">
        <v>1954</v>
      </c>
      <c r="U3867" t="s">
        <v>72</v>
      </c>
    </row>
    <row r="3868" spans="1:21" x14ac:dyDescent="0.35">
      <c r="A3868" t="s">
        <v>6434</v>
      </c>
      <c r="B3868" s="2">
        <v>45577</v>
      </c>
      <c r="C3868">
        <v>10</v>
      </c>
      <c r="D3868">
        <v>2024</v>
      </c>
      <c r="F3868" t="s">
        <v>724</v>
      </c>
      <c r="G3868" t="s">
        <v>2359</v>
      </c>
      <c r="H3868" t="s">
        <v>1868</v>
      </c>
      <c r="I3868" t="s">
        <v>2022</v>
      </c>
      <c r="J3868" t="s">
        <v>2064</v>
      </c>
      <c r="K3868" t="s">
        <v>1922</v>
      </c>
      <c r="L3868" t="s">
        <v>1887</v>
      </c>
      <c r="M3868">
        <v>1</v>
      </c>
      <c r="N3868" s="3">
        <v>32</v>
      </c>
      <c r="O3868" s="3">
        <v>14</v>
      </c>
      <c r="P3868" s="4">
        <v>0.05</v>
      </c>
      <c r="Q3868" s="3">
        <v>30.4</v>
      </c>
      <c r="R3868" s="3">
        <v>14</v>
      </c>
      <c r="S3868" s="3">
        <v>16.399999999999999</v>
      </c>
      <c r="T3868" t="s">
        <v>1954</v>
      </c>
      <c r="U3868" t="s">
        <v>71</v>
      </c>
    </row>
    <row r="3869" spans="1:21" x14ac:dyDescent="0.35">
      <c r="A3869" t="s">
        <v>6435</v>
      </c>
      <c r="B3869" s="2">
        <v>45577</v>
      </c>
      <c r="C3869">
        <v>10</v>
      </c>
      <c r="D3869">
        <v>2024</v>
      </c>
      <c r="F3869" t="s">
        <v>433</v>
      </c>
      <c r="G3869" t="s">
        <v>3085</v>
      </c>
      <c r="H3869" t="s">
        <v>1870</v>
      </c>
      <c r="I3869" t="s">
        <v>2000</v>
      </c>
      <c r="J3869" t="s">
        <v>1956</v>
      </c>
      <c r="K3869" t="s">
        <v>1909</v>
      </c>
      <c r="L3869" t="s">
        <v>1887</v>
      </c>
      <c r="M3869">
        <v>5</v>
      </c>
      <c r="N3869" s="3">
        <v>95</v>
      </c>
      <c r="O3869" s="3">
        <v>54</v>
      </c>
      <c r="P3869" s="4">
        <v>0.15</v>
      </c>
      <c r="Q3869" s="3">
        <v>403.75</v>
      </c>
      <c r="R3869" s="3">
        <v>270</v>
      </c>
      <c r="S3869" s="3">
        <v>133.75</v>
      </c>
      <c r="T3869" t="s">
        <v>1954</v>
      </c>
      <c r="U3869" t="s">
        <v>72</v>
      </c>
    </row>
    <row r="3870" spans="1:21" x14ac:dyDescent="0.35">
      <c r="A3870" t="s">
        <v>6436</v>
      </c>
      <c r="B3870" s="2">
        <v>45577</v>
      </c>
      <c r="C3870">
        <v>10</v>
      </c>
      <c r="D3870">
        <v>2024</v>
      </c>
      <c r="F3870" t="s">
        <v>1641</v>
      </c>
      <c r="G3870" t="s">
        <v>2280</v>
      </c>
      <c r="H3870" t="s">
        <v>1863</v>
      </c>
      <c r="I3870" t="s">
        <v>2033</v>
      </c>
      <c r="J3870" t="s">
        <v>1963</v>
      </c>
      <c r="K3870" t="s">
        <v>1907</v>
      </c>
      <c r="L3870" t="s">
        <v>1890</v>
      </c>
      <c r="M3870">
        <v>1</v>
      </c>
      <c r="N3870" s="3">
        <v>119</v>
      </c>
      <c r="O3870" s="3">
        <v>72</v>
      </c>
      <c r="P3870" s="4">
        <v>0.05</v>
      </c>
      <c r="Q3870" s="3">
        <v>113.05</v>
      </c>
      <c r="R3870" s="3">
        <v>72</v>
      </c>
      <c r="S3870" s="3">
        <v>41.05</v>
      </c>
      <c r="T3870" t="s">
        <v>1954</v>
      </c>
      <c r="U3870" t="s">
        <v>72</v>
      </c>
    </row>
    <row r="3871" spans="1:21" x14ac:dyDescent="0.35">
      <c r="A3871" t="s">
        <v>6437</v>
      </c>
      <c r="B3871" s="2">
        <v>45577</v>
      </c>
      <c r="C3871">
        <v>10</v>
      </c>
      <c r="D3871">
        <v>2024</v>
      </c>
      <c r="F3871" t="s">
        <v>1173</v>
      </c>
      <c r="G3871" t="s">
        <v>2170</v>
      </c>
      <c r="H3871" t="s">
        <v>1866</v>
      </c>
      <c r="I3871" t="s">
        <v>1866</v>
      </c>
      <c r="J3871" t="s">
        <v>2011</v>
      </c>
      <c r="K3871" t="s">
        <v>1927</v>
      </c>
      <c r="L3871" t="s">
        <v>1885</v>
      </c>
      <c r="M3871">
        <v>4</v>
      </c>
      <c r="N3871" s="3">
        <v>24</v>
      </c>
      <c r="O3871" s="3">
        <v>10</v>
      </c>
      <c r="P3871" s="4">
        <v>0.1</v>
      </c>
      <c r="Q3871" s="3">
        <v>86.4</v>
      </c>
      <c r="R3871" s="3">
        <v>40</v>
      </c>
      <c r="S3871" s="3">
        <v>46.4</v>
      </c>
      <c r="T3871" t="s">
        <v>1954</v>
      </c>
      <c r="U3871" t="s">
        <v>72</v>
      </c>
    </row>
    <row r="3872" spans="1:21" x14ac:dyDescent="0.35">
      <c r="A3872" t="s">
        <v>6438</v>
      </c>
      <c r="B3872" s="2">
        <v>45577</v>
      </c>
      <c r="C3872">
        <v>10</v>
      </c>
      <c r="D3872">
        <v>2024</v>
      </c>
      <c r="F3872" t="s">
        <v>644</v>
      </c>
      <c r="G3872" t="s">
        <v>2837</v>
      </c>
      <c r="H3872" t="s">
        <v>1875</v>
      </c>
      <c r="I3872" t="s">
        <v>1996</v>
      </c>
      <c r="J3872" t="s">
        <v>1991</v>
      </c>
      <c r="K3872" t="s">
        <v>1925</v>
      </c>
      <c r="L3872" t="s">
        <v>1885</v>
      </c>
      <c r="M3872">
        <v>1</v>
      </c>
      <c r="N3872" s="3">
        <v>35</v>
      </c>
      <c r="O3872" s="3">
        <v>16</v>
      </c>
      <c r="P3872" s="4">
        <v>0.15</v>
      </c>
      <c r="Q3872" s="3">
        <v>29.75</v>
      </c>
      <c r="R3872" s="3">
        <v>16</v>
      </c>
      <c r="S3872" s="3">
        <v>13.75</v>
      </c>
      <c r="T3872" t="s">
        <v>1954</v>
      </c>
      <c r="U3872" t="s">
        <v>72</v>
      </c>
    </row>
    <row r="3873" spans="1:21" x14ac:dyDescent="0.35">
      <c r="A3873" t="s">
        <v>6439</v>
      </c>
      <c r="B3873" s="2">
        <v>45577</v>
      </c>
      <c r="C3873">
        <v>10</v>
      </c>
      <c r="D3873">
        <v>2024</v>
      </c>
      <c r="F3873" t="s">
        <v>718</v>
      </c>
      <c r="G3873" t="s">
        <v>1985</v>
      </c>
      <c r="H3873" t="s">
        <v>1869</v>
      </c>
      <c r="I3873" t="s">
        <v>2157</v>
      </c>
      <c r="J3873" t="s">
        <v>2045</v>
      </c>
      <c r="K3873" t="s">
        <v>1910</v>
      </c>
      <c r="L3873" t="s">
        <v>1890</v>
      </c>
      <c r="M3873">
        <v>1</v>
      </c>
      <c r="N3873" s="3">
        <v>99</v>
      </c>
      <c r="O3873" s="3">
        <v>58</v>
      </c>
      <c r="P3873" s="4">
        <v>0.05</v>
      </c>
      <c r="Q3873" s="3">
        <v>94.05</v>
      </c>
      <c r="R3873" s="3">
        <v>58</v>
      </c>
      <c r="S3873" s="3">
        <v>36.049999999999997</v>
      </c>
      <c r="T3873" t="s">
        <v>1954</v>
      </c>
      <c r="U3873" t="s">
        <v>72</v>
      </c>
    </row>
    <row r="3874" spans="1:21" x14ac:dyDescent="0.35">
      <c r="A3874" t="s">
        <v>6440</v>
      </c>
      <c r="B3874" s="2">
        <v>45577</v>
      </c>
      <c r="C3874">
        <v>10</v>
      </c>
      <c r="D3874">
        <v>2024</v>
      </c>
      <c r="F3874" t="s">
        <v>683</v>
      </c>
      <c r="G3874" t="s">
        <v>2025</v>
      </c>
      <c r="H3874" t="s">
        <v>1873</v>
      </c>
      <c r="I3874" t="s">
        <v>2320</v>
      </c>
      <c r="J3874" t="s">
        <v>2015</v>
      </c>
      <c r="K3874" t="s">
        <v>1914</v>
      </c>
      <c r="L3874" t="s">
        <v>1888</v>
      </c>
      <c r="M3874">
        <v>1</v>
      </c>
      <c r="N3874" s="3">
        <v>65</v>
      </c>
      <c r="O3874" s="3">
        <v>32</v>
      </c>
      <c r="P3874" s="4">
        <v>0.05</v>
      </c>
      <c r="Q3874" s="3">
        <v>61.75</v>
      </c>
      <c r="R3874" s="3">
        <v>32</v>
      </c>
      <c r="S3874" s="3">
        <v>29.75</v>
      </c>
      <c r="T3874" t="s">
        <v>1954</v>
      </c>
      <c r="U3874" t="s">
        <v>71</v>
      </c>
    </row>
    <row r="3875" spans="1:21" x14ac:dyDescent="0.35">
      <c r="A3875" t="s">
        <v>6441</v>
      </c>
      <c r="B3875" s="2">
        <v>45577</v>
      </c>
      <c r="C3875">
        <v>10</v>
      </c>
      <c r="D3875">
        <v>2024</v>
      </c>
      <c r="F3875" t="s">
        <v>1520</v>
      </c>
      <c r="G3875" t="s">
        <v>3526</v>
      </c>
      <c r="H3875" t="s">
        <v>1867</v>
      </c>
      <c r="I3875" t="s">
        <v>2036</v>
      </c>
      <c r="J3875" t="s">
        <v>2034</v>
      </c>
      <c r="K3875" t="s">
        <v>1904</v>
      </c>
      <c r="L3875" t="s">
        <v>1889</v>
      </c>
      <c r="M3875">
        <v>2</v>
      </c>
      <c r="N3875" s="3">
        <v>149</v>
      </c>
      <c r="O3875" s="3">
        <v>91</v>
      </c>
      <c r="P3875" s="4">
        <v>0</v>
      </c>
      <c r="Q3875" s="3">
        <v>298</v>
      </c>
      <c r="R3875" s="3">
        <v>182</v>
      </c>
      <c r="S3875" s="3">
        <v>116</v>
      </c>
      <c r="T3875" t="s">
        <v>1954</v>
      </c>
      <c r="U3875" t="s">
        <v>72</v>
      </c>
    </row>
    <row r="3876" spans="1:21" x14ac:dyDescent="0.35">
      <c r="A3876" t="s">
        <v>6442</v>
      </c>
      <c r="B3876" s="2">
        <v>45578</v>
      </c>
      <c r="C3876">
        <v>10</v>
      </c>
      <c r="D3876">
        <v>2024</v>
      </c>
      <c r="F3876" t="s">
        <v>692</v>
      </c>
      <c r="G3876" t="s">
        <v>62</v>
      </c>
      <c r="H3876" t="s">
        <v>1864</v>
      </c>
      <c r="I3876" t="s">
        <v>2044</v>
      </c>
      <c r="J3876" t="s">
        <v>2067</v>
      </c>
      <c r="K3876" t="s">
        <v>1918</v>
      </c>
      <c r="L3876" t="s">
        <v>1889</v>
      </c>
      <c r="M3876">
        <v>3</v>
      </c>
      <c r="N3876" s="3">
        <v>69</v>
      </c>
      <c r="O3876" s="3">
        <v>37</v>
      </c>
      <c r="P3876" s="4">
        <v>0.05</v>
      </c>
      <c r="Q3876" s="3">
        <v>196.65</v>
      </c>
      <c r="R3876" s="3">
        <v>111</v>
      </c>
      <c r="S3876" s="3">
        <v>85.65</v>
      </c>
      <c r="T3876" t="s">
        <v>1954</v>
      </c>
      <c r="U3876" t="s">
        <v>72</v>
      </c>
    </row>
    <row r="3877" spans="1:21" x14ac:dyDescent="0.35">
      <c r="A3877" t="s">
        <v>6443</v>
      </c>
      <c r="B3877" s="2">
        <v>45578</v>
      </c>
      <c r="C3877">
        <v>10</v>
      </c>
      <c r="D3877">
        <v>2024</v>
      </c>
      <c r="F3877" t="s">
        <v>180</v>
      </c>
      <c r="G3877" t="s">
        <v>2080</v>
      </c>
      <c r="H3877" t="s">
        <v>1868</v>
      </c>
      <c r="I3877" t="s">
        <v>2014</v>
      </c>
      <c r="J3877" t="s">
        <v>2061</v>
      </c>
      <c r="K3877" t="s">
        <v>1923</v>
      </c>
      <c r="L3877" t="s">
        <v>1888</v>
      </c>
      <c r="M3877">
        <v>1</v>
      </c>
      <c r="N3877" s="3">
        <v>25</v>
      </c>
      <c r="O3877" s="3">
        <v>11</v>
      </c>
      <c r="P3877" s="4">
        <v>0.05</v>
      </c>
      <c r="Q3877" s="3">
        <v>23.75</v>
      </c>
      <c r="R3877" s="3">
        <v>11</v>
      </c>
      <c r="S3877" s="3">
        <v>12.75</v>
      </c>
      <c r="T3877" t="s">
        <v>1954</v>
      </c>
      <c r="U3877" t="s">
        <v>72</v>
      </c>
    </row>
    <row r="3878" spans="1:21" x14ac:dyDescent="0.35">
      <c r="A3878" t="s">
        <v>6444</v>
      </c>
      <c r="B3878" s="2">
        <v>45578</v>
      </c>
      <c r="C3878">
        <v>10</v>
      </c>
      <c r="D3878">
        <v>2024</v>
      </c>
      <c r="F3878" t="s">
        <v>333</v>
      </c>
      <c r="G3878" t="s">
        <v>2069</v>
      </c>
      <c r="H3878" t="s">
        <v>1873</v>
      </c>
      <c r="I3878" t="s">
        <v>2070</v>
      </c>
      <c r="J3878" t="s">
        <v>2026</v>
      </c>
      <c r="K3878" t="s">
        <v>1919</v>
      </c>
      <c r="L3878" t="s">
        <v>1887</v>
      </c>
      <c r="M3878">
        <v>3</v>
      </c>
      <c r="N3878" s="3">
        <v>85</v>
      </c>
      <c r="O3878" s="3">
        <v>44</v>
      </c>
      <c r="P3878" s="4">
        <v>0.1</v>
      </c>
      <c r="Q3878" s="3">
        <v>229.5</v>
      </c>
      <c r="R3878" s="3">
        <v>132</v>
      </c>
      <c r="S3878" s="3">
        <v>97.5</v>
      </c>
      <c r="T3878" t="s">
        <v>1954</v>
      </c>
      <c r="U3878" t="s">
        <v>72</v>
      </c>
    </row>
    <row r="3879" spans="1:21" x14ac:dyDescent="0.35">
      <c r="A3879" t="s">
        <v>6445</v>
      </c>
      <c r="B3879" s="2">
        <v>45578</v>
      </c>
      <c r="C3879">
        <v>10</v>
      </c>
      <c r="D3879">
        <v>2024</v>
      </c>
      <c r="F3879" t="s">
        <v>272</v>
      </c>
      <c r="G3879" t="s">
        <v>2136</v>
      </c>
      <c r="H3879" t="s">
        <v>1863</v>
      </c>
      <c r="I3879" t="s">
        <v>2033</v>
      </c>
      <c r="J3879" t="s">
        <v>2001</v>
      </c>
      <c r="K3879" t="s">
        <v>1911</v>
      </c>
      <c r="L3879" t="s">
        <v>1886</v>
      </c>
      <c r="M3879">
        <v>1</v>
      </c>
      <c r="N3879" s="3">
        <v>58</v>
      </c>
      <c r="O3879" s="3">
        <v>25</v>
      </c>
      <c r="P3879" s="4">
        <v>0.05</v>
      </c>
      <c r="Q3879" s="3">
        <v>55.1</v>
      </c>
      <c r="R3879" s="3">
        <v>25</v>
      </c>
      <c r="S3879" s="3">
        <v>30.1</v>
      </c>
      <c r="T3879" t="s">
        <v>1954</v>
      </c>
      <c r="U3879" t="s">
        <v>72</v>
      </c>
    </row>
    <row r="3880" spans="1:21" x14ac:dyDescent="0.35">
      <c r="A3880" t="s">
        <v>6446</v>
      </c>
      <c r="B3880" s="2">
        <v>45578</v>
      </c>
      <c r="C3880">
        <v>10</v>
      </c>
      <c r="D3880">
        <v>2024</v>
      </c>
      <c r="F3880" t="s">
        <v>154</v>
      </c>
      <c r="G3880" t="s">
        <v>60</v>
      </c>
      <c r="H3880" t="s">
        <v>1874</v>
      </c>
      <c r="I3880" t="s">
        <v>2200</v>
      </c>
      <c r="J3880" t="s">
        <v>1997</v>
      </c>
      <c r="K3880" t="s">
        <v>1906</v>
      </c>
      <c r="L3880" t="s">
        <v>1889</v>
      </c>
      <c r="M3880">
        <v>3</v>
      </c>
      <c r="N3880" s="3">
        <v>89</v>
      </c>
      <c r="O3880" s="3">
        <v>48</v>
      </c>
      <c r="P3880" s="4">
        <v>0.15</v>
      </c>
      <c r="Q3880" s="3">
        <v>226.95</v>
      </c>
      <c r="R3880" s="3">
        <v>144</v>
      </c>
      <c r="S3880" s="3">
        <v>82.95</v>
      </c>
      <c r="T3880" t="s">
        <v>1954</v>
      </c>
      <c r="U3880" t="s">
        <v>72</v>
      </c>
    </row>
    <row r="3881" spans="1:21" x14ac:dyDescent="0.35">
      <c r="A3881" t="s">
        <v>6447</v>
      </c>
      <c r="B3881" s="2">
        <v>45578</v>
      </c>
      <c r="C3881">
        <v>10</v>
      </c>
      <c r="D3881">
        <v>2024</v>
      </c>
      <c r="F3881" t="s">
        <v>1814</v>
      </c>
      <c r="G3881" t="s">
        <v>1985</v>
      </c>
      <c r="H3881" t="s">
        <v>1866</v>
      </c>
      <c r="I3881" t="s">
        <v>1866</v>
      </c>
      <c r="J3881" t="s">
        <v>1978</v>
      </c>
      <c r="K3881" t="s">
        <v>1916</v>
      </c>
      <c r="L3881" t="s">
        <v>1887</v>
      </c>
      <c r="M3881">
        <v>2</v>
      </c>
      <c r="N3881" s="3">
        <v>79</v>
      </c>
      <c r="O3881" s="3">
        <v>42</v>
      </c>
      <c r="P3881" s="4">
        <v>0.1</v>
      </c>
      <c r="Q3881" s="3">
        <v>142.19999999999999</v>
      </c>
      <c r="R3881" s="3">
        <v>84</v>
      </c>
      <c r="S3881" s="3">
        <v>58.2</v>
      </c>
      <c r="T3881" t="s">
        <v>1954</v>
      </c>
      <c r="U3881" t="s">
        <v>72</v>
      </c>
    </row>
    <row r="3882" spans="1:21" x14ac:dyDescent="0.35">
      <c r="A3882" t="s">
        <v>6448</v>
      </c>
      <c r="B3882" s="2">
        <v>45578</v>
      </c>
      <c r="C3882">
        <v>10</v>
      </c>
      <c r="D3882">
        <v>2024</v>
      </c>
      <c r="F3882" t="s">
        <v>1460</v>
      </c>
      <c r="G3882" t="s">
        <v>2272</v>
      </c>
      <c r="H3882" t="s">
        <v>1867</v>
      </c>
      <c r="I3882" t="s">
        <v>2036</v>
      </c>
      <c r="J3882" t="s">
        <v>2120</v>
      </c>
      <c r="K3882" t="s">
        <v>1926</v>
      </c>
      <c r="L3882" t="s">
        <v>1885</v>
      </c>
      <c r="M3882">
        <v>2</v>
      </c>
      <c r="N3882" s="3">
        <v>28</v>
      </c>
      <c r="O3882" s="3">
        <v>13</v>
      </c>
      <c r="P3882" s="4">
        <v>0.1</v>
      </c>
      <c r="Q3882" s="3">
        <v>50.4</v>
      </c>
      <c r="R3882" s="3">
        <v>26</v>
      </c>
      <c r="S3882" s="3">
        <v>24.4</v>
      </c>
      <c r="T3882" t="s">
        <v>1954</v>
      </c>
      <c r="U3882" t="s">
        <v>72</v>
      </c>
    </row>
    <row r="3883" spans="1:21" x14ac:dyDescent="0.35">
      <c r="A3883" t="s">
        <v>6449</v>
      </c>
      <c r="B3883" s="2">
        <v>45578</v>
      </c>
      <c r="C3883">
        <v>10</v>
      </c>
      <c r="D3883">
        <v>2024</v>
      </c>
      <c r="F3883" t="s">
        <v>723</v>
      </c>
      <c r="G3883" t="s">
        <v>2302</v>
      </c>
      <c r="H3883" t="s">
        <v>1871</v>
      </c>
      <c r="I3883" t="s">
        <v>1966</v>
      </c>
      <c r="J3883" t="s">
        <v>1997</v>
      </c>
      <c r="K3883" t="s">
        <v>1906</v>
      </c>
      <c r="L3883" t="s">
        <v>1889</v>
      </c>
      <c r="M3883">
        <v>1</v>
      </c>
      <c r="N3883" s="3">
        <v>89</v>
      </c>
      <c r="O3883" s="3">
        <v>48</v>
      </c>
      <c r="P3883" s="4">
        <v>0.05</v>
      </c>
      <c r="Q3883" s="3">
        <v>84.55</v>
      </c>
      <c r="R3883" s="3">
        <v>48</v>
      </c>
      <c r="S3883" s="3">
        <v>36.549999999999997</v>
      </c>
      <c r="T3883" t="s">
        <v>1954</v>
      </c>
      <c r="U3883" t="s">
        <v>72</v>
      </c>
    </row>
    <row r="3884" spans="1:21" x14ac:dyDescent="0.35">
      <c r="A3884" t="s">
        <v>6450</v>
      </c>
      <c r="B3884" s="2">
        <v>45578</v>
      </c>
      <c r="C3884">
        <v>10</v>
      </c>
      <c r="D3884">
        <v>2024</v>
      </c>
      <c r="F3884" t="s">
        <v>566</v>
      </c>
      <c r="G3884" t="s">
        <v>2959</v>
      </c>
      <c r="H3884" t="s">
        <v>1866</v>
      </c>
      <c r="I3884" t="s">
        <v>1866</v>
      </c>
      <c r="J3884" t="s">
        <v>2120</v>
      </c>
      <c r="K3884" t="s">
        <v>1926</v>
      </c>
      <c r="L3884" t="s">
        <v>1885</v>
      </c>
      <c r="M3884">
        <v>1</v>
      </c>
      <c r="N3884" s="3">
        <v>28</v>
      </c>
      <c r="O3884" s="3">
        <v>13</v>
      </c>
      <c r="P3884" s="4">
        <v>0</v>
      </c>
      <c r="Q3884" s="3">
        <v>28</v>
      </c>
      <c r="R3884" s="3">
        <v>13</v>
      </c>
      <c r="S3884" s="3">
        <v>15</v>
      </c>
      <c r="T3884" t="s">
        <v>1954</v>
      </c>
      <c r="U3884" t="s">
        <v>72</v>
      </c>
    </row>
    <row r="3885" spans="1:21" x14ac:dyDescent="0.35">
      <c r="A3885" t="s">
        <v>6451</v>
      </c>
      <c r="B3885" s="2">
        <v>45578</v>
      </c>
      <c r="C3885">
        <v>10</v>
      </c>
      <c r="D3885">
        <v>2024</v>
      </c>
      <c r="F3885" t="s">
        <v>590</v>
      </c>
      <c r="G3885" t="s">
        <v>4075</v>
      </c>
      <c r="H3885" t="s">
        <v>1866</v>
      </c>
      <c r="I3885" t="s">
        <v>1866</v>
      </c>
      <c r="J3885" t="s">
        <v>2061</v>
      </c>
      <c r="K3885" t="s">
        <v>1923</v>
      </c>
      <c r="L3885" t="s">
        <v>1888</v>
      </c>
      <c r="M3885">
        <v>1</v>
      </c>
      <c r="N3885" s="3">
        <v>25</v>
      </c>
      <c r="O3885" s="3">
        <v>11</v>
      </c>
      <c r="P3885" s="4">
        <v>0</v>
      </c>
      <c r="Q3885" s="3">
        <v>25</v>
      </c>
      <c r="R3885" s="3">
        <v>11</v>
      </c>
      <c r="S3885" s="3">
        <v>14</v>
      </c>
      <c r="T3885" t="s">
        <v>1954</v>
      </c>
      <c r="U3885" t="s">
        <v>72</v>
      </c>
    </row>
    <row r="3886" spans="1:21" x14ac:dyDescent="0.35">
      <c r="A3886" t="s">
        <v>6452</v>
      </c>
      <c r="B3886" s="2">
        <v>45578</v>
      </c>
      <c r="C3886">
        <v>10</v>
      </c>
      <c r="D3886">
        <v>2024</v>
      </c>
      <c r="F3886" t="s">
        <v>827</v>
      </c>
      <c r="G3886" t="s">
        <v>6453</v>
      </c>
      <c r="H3886" t="s">
        <v>1868</v>
      </c>
      <c r="I3886" t="s">
        <v>2022</v>
      </c>
      <c r="J3886" t="s">
        <v>2045</v>
      </c>
      <c r="K3886" t="s">
        <v>1910</v>
      </c>
      <c r="L3886" t="s">
        <v>1890</v>
      </c>
      <c r="M3886">
        <v>2</v>
      </c>
      <c r="N3886" s="3">
        <v>99</v>
      </c>
      <c r="O3886" s="3">
        <v>58</v>
      </c>
      <c r="P3886" s="4">
        <v>0.05</v>
      </c>
      <c r="Q3886" s="3">
        <v>188.1</v>
      </c>
      <c r="R3886" s="3">
        <v>116</v>
      </c>
      <c r="S3886" s="3">
        <v>72.099999999999994</v>
      </c>
      <c r="T3886" t="s">
        <v>1954</v>
      </c>
      <c r="U3886" t="s">
        <v>71</v>
      </c>
    </row>
    <row r="3887" spans="1:21" x14ac:dyDescent="0.35">
      <c r="A3887" t="s">
        <v>6454</v>
      </c>
      <c r="B3887" s="2">
        <v>45578</v>
      </c>
      <c r="C3887">
        <v>10</v>
      </c>
      <c r="D3887">
        <v>2024</v>
      </c>
      <c r="F3887" t="s">
        <v>98</v>
      </c>
      <c r="G3887" t="s">
        <v>3143</v>
      </c>
      <c r="H3887" t="s">
        <v>1870</v>
      </c>
      <c r="I3887" t="s">
        <v>2192</v>
      </c>
      <c r="J3887" t="s">
        <v>2001</v>
      </c>
      <c r="K3887" t="s">
        <v>1911</v>
      </c>
      <c r="L3887" t="s">
        <v>1886</v>
      </c>
      <c r="M3887">
        <v>1</v>
      </c>
      <c r="N3887" s="3">
        <v>58</v>
      </c>
      <c r="O3887" s="3">
        <v>25</v>
      </c>
      <c r="P3887" s="4">
        <v>0</v>
      </c>
      <c r="Q3887" s="3">
        <v>58</v>
      </c>
      <c r="R3887" s="3">
        <v>25</v>
      </c>
      <c r="S3887" s="3">
        <v>33</v>
      </c>
      <c r="T3887" t="s">
        <v>1954</v>
      </c>
      <c r="U3887" t="s">
        <v>72</v>
      </c>
    </row>
    <row r="3888" spans="1:21" x14ac:dyDescent="0.35">
      <c r="A3888" t="s">
        <v>6455</v>
      </c>
      <c r="B3888" s="2">
        <v>45578</v>
      </c>
      <c r="C3888">
        <v>10</v>
      </c>
      <c r="D3888">
        <v>2024</v>
      </c>
      <c r="F3888" t="s">
        <v>861</v>
      </c>
      <c r="G3888" t="s">
        <v>3070</v>
      </c>
      <c r="H3888" t="s">
        <v>1871</v>
      </c>
      <c r="I3888" t="s">
        <v>2234</v>
      </c>
      <c r="J3888" t="s">
        <v>1956</v>
      </c>
      <c r="K3888" t="s">
        <v>1909</v>
      </c>
      <c r="L3888" t="s">
        <v>1887</v>
      </c>
      <c r="M3888">
        <v>2</v>
      </c>
      <c r="N3888" s="3">
        <v>95</v>
      </c>
      <c r="O3888" s="3">
        <v>54</v>
      </c>
      <c r="P3888" s="4">
        <v>0.05</v>
      </c>
      <c r="Q3888" s="3">
        <v>180.5</v>
      </c>
      <c r="R3888" s="3">
        <v>108</v>
      </c>
      <c r="S3888" s="3">
        <v>72.5</v>
      </c>
      <c r="T3888" t="s">
        <v>1954</v>
      </c>
      <c r="U3888" t="s">
        <v>72</v>
      </c>
    </row>
    <row r="3889" spans="1:21" x14ac:dyDescent="0.35">
      <c r="A3889" t="s">
        <v>6456</v>
      </c>
      <c r="B3889" s="2">
        <v>45578</v>
      </c>
      <c r="C3889">
        <v>10</v>
      </c>
      <c r="D3889">
        <v>2024</v>
      </c>
      <c r="F3889" t="s">
        <v>854</v>
      </c>
      <c r="G3889" t="s">
        <v>3631</v>
      </c>
      <c r="H3889" t="s">
        <v>1873</v>
      </c>
      <c r="I3889" t="s">
        <v>2320</v>
      </c>
      <c r="J3889" t="s">
        <v>2064</v>
      </c>
      <c r="K3889" t="s">
        <v>1922</v>
      </c>
      <c r="L3889" t="s">
        <v>1887</v>
      </c>
      <c r="M3889">
        <v>1</v>
      </c>
      <c r="N3889" s="3">
        <v>32</v>
      </c>
      <c r="O3889" s="3">
        <v>14</v>
      </c>
      <c r="P3889" s="4">
        <v>0.15</v>
      </c>
      <c r="Q3889" s="3">
        <v>27.2</v>
      </c>
      <c r="R3889" s="3">
        <v>14</v>
      </c>
      <c r="S3889" s="3">
        <v>13.2</v>
      </c>
      <c r="T3889" t="s">
        <v>1954</v>
      </c>
      <c r="U3889" t="s">
        <v>72</v>
      </c>
    </row>
    <row r="3890" spans="1:21" x14ac:dyDescent="0.35">
      <c r="A3890" t="s">
        <v>6457</v>
      </c>
      <c r="B3890" s="2">
        <v>45578</v>
      </c>
      <c r="C3890">
        <v>10</v>
      </c>
      <c r="D3890">
        <v>2024</v>
      </c>
      <c r="F3890" t="s">
        <v>1445</v>
      </c>
      <c r="G3890" t="s">
        <v>6458</v>
      </c>
      <c r="H3890" t="s">
        <v>1863</v>
      </c>
      <c r="I3890" t="s">
        <v>1952</v>
      </c>
      <c r="J3890" t="s">
        <v>1967</v>
      </c>
      <c r="K3890" t="s">
        <v>1913</v>
      </c>
      <c r="L3890" t="s">
        <v>1888</v>
      </c>
      <c r="M3890">
        <v>4</v>
      </c>
      <c r="N3890" s="3">
        <v>78</v>
      </c>
      <c r="O3890" s="3">
        <v>39</v>
      </c>
      <c r="P3890" s="4">
        <v>0</v>
      </c>
      <c r="Q3890" s="3">
        <v>312</v>
      </c>
      <c r="R3890" s="3">
        <v>156</v>
      </c>
      <c r="S3890" s="3">
        <v>156</v>
      </c>
      <c r="T3890" t="s">
        <v>1954</v>
      </c>
      <c r="U3890" t="s">
        <v>71</v>
      </c>
    </row>
    <row r="3891" spans="1:21" x14ac:dyDescent="0.35">
      <c r="A3891" t="s">
        <v>6459</v>
      </c>
      <c r="B3891" s="2">
        <v>45578</v>
      </c>
      <c r="C3891">
        <v>10</v>
      </c>
      <c r="D3891">
        <v>2024</v>
      </c>
      <c r="F3891" t="s">
        <v>930</v>
      </c>
      <c r="G3891" t="s">
        <v>2910</v>
      </c>
      <c r="H3891" t="s">
        <v>1863</v>
      </c>
      <c r="I3891" t="s">
        <v>1952</v>
      </c>
      <c r="J3891" t="s">
        <v>1956</v>
      </c>
      <c r="K3891" t="s">
        <v>1909</v>
      </c>
      <c r="L3891" t="s">
        <v>1887</v>
      </c>
      <c r="M3891">
        <v>1</v>
      </c>
      <c r="N3891" s="3">
        <v>95</v>
      </c>
      <c r="O3891" s="3">
        <v>54</v>
      </c>
      <c r="P3891" s="4">
        <v>0.1</v>
      </c>
      <c r="Q3891" s="3">
        <v>85.5</v>
      </c>
      <c r="R3891" s="3">
        <v>54</v>
      </c>
      <c r="S3891" s="3">
        <v>31.5</v>
      </c>
      <c r="T3891" t="s">
        <v>1954</v>
      </c>
      <c r="U3891" t="s">
        <v>72</v>
      </c>
    </row>
    <row r="3892" spans="1:21" x14ac:dyDescent="0.35">
      <c r="A3892" t="s">
        <v>6460</v>
      </c>
      <c r="B3892" s="2">
        <v>45578</v>
      </c>
      <c r="C3892">
        <v>10</v>
      </c>
      <c r="D3892">
        <v>2024</v>
      </c>
      <c r="F3892" t="s">
        <v>137</v>
      </c>
      <c r="G3892" t="s">
        <v>57</v>
      </c>
      <c r="H3892" t="s">
        <v>1873</v>
      </c>
      <c r="I3892" t="s">
        <v>2395</v>
      </c>
      <c r="J3892" t="s">
        <v>1967</v>
      </c>
      <c r="K3892" t="s">
        <v>1913</v>
      </c>
      <c r="L3892" t="s">
        <v>1888</v>
      </c>
      <c r="M3892">
        <v>1</v>
      </c>
      <c r="N3892" s="3">
        <v>78</v>
      </c>
      <c r="O3892" s="3">
        <v>39</v>
      </c>
      <c r="P3892" s="4">
        <v>0</v>
      </c>
      <c r="Q3892" s="3">
        <v>78</v>
      </c>
      <c r="R3892" s="3">
        <v>39</v>
      </c>
      <c r="S3892" s="3">
        <v>39</v>
      </c>
      <c r="T3892" t="s">
        <v>1954</v>
      </c>
      <c r="U3892" t="s">
        <v>72</v>
      </c>
    </row>
    <row r="3893" spans="1:21" x14ac:dyDescent="0.35">
      <c r="A3893" t="s">
        <v>6461</v>
      </c>
      <c r="B3893" s="2">
        <v>45579</v>
      </c>
      <c r="C3893">
        <v>10</v>
      </c>
      <c r="D3893">
        <v>2024</v>
      </c>
      <c r="F3893" t="s">
        <v>1213</v>
      </c>
      <c r="G3893" t="s">
        <v>2698</v>
      </c>
      <c r="H3893" t="s">
        <v>1870</v>
      </c>
      <c r="I3893" t="s">
        <v>2060</v>
      </c>
      <c r="J3893" t="s">
        <v>1978</v>
      </c>
      <c r="K3893" t="s">
        <v>1916</v>
      </c>
      <c r="L3893" t="s">
        <v>1887</v>
      </c>
      <c r="M3893">
        <v>2</v>
      </c>
      <c r="N3893" s="3">
        <v>79</v>
      </c>
      <c r="O3893" s="3">
        <v>42</v>
      </c>
      <c r="P3893" s="4">
        <v>0</v>
      </c>
      <c r="Q3893" s="3">
        <v>158</v>
      </c>
      <c r="R3893" s="3">
        <v>84</v>
      </c>
      <c r="S3893" s="3">
        <v>74</v>
      </c>
      <c r="T3893" t="s">
        <v>1954</v>
      </c>
      <c r="U3893" t="s">
        <v>71</v>
      </c>
    </row>
    <row r="3894" spans="1:21" x14ac:dyDescent="0.35">
      <c r="A3894" t="s">
        <v>6462</v>
      </c>
      <c r="B3894" s="2">
        <v>45579</v>
      </c>
      <c r="C3894">
        <v>10</v>
      </c>
      <c r="D3894">
        <v>2024</v>
      </c>
      <c r="F3894" t="s">
        <v>375</v>
      </c>
      <c r="G3894" t="s">
        <v>2339</v>
      </c>
      <c r="H3894" t="s">
        <v>1864</v>
      </c>
      <c r="I3894" t="s">
        <v>2044</v>
      </c>
      <c r="J3894" t="s">
        <v>2162</v>
      </c>
      <c r="K3894" t="s">
        <v>1921</v>
      </c>
      <c r="L3894" t="s">
        <v>1889</v>
      </c>
      <c r="M3894">
        <v>2</v>
      </c>
      <c r="N3894" s="3">
        <v>55</v>
      </c>
      <c r="O3894" s="3">
        <v>27</v>
      </c>
      <c r="P3894" s="4">
        <v>0</v>
      </c>
      <c r="Q3894" s="3">
        <v>110</v>
      </c>
      <c r="R3894" s="3">
        <v>54</v>
      </c>
      <c r="S3894" s="3">
        <v>56</v>
      </c>
      <c r="T3894" t="s">
        <v>1954</v>
      </c>
      <c r="U3894" t="s">
        <v>72</v>
      </c>
    </row>
    <row r="3895" spans="1:21" x14ac:dyDescent="0.35">
      <c r="A3895" t="s">
        <v>6463</v>
      </c>
      <c r="B3895" s="2">
        <v>45579</v>
      </c>
      <c r="C3895">
        <v>10</v>
      </c>
      <c r="D3895">
        <v>2024</v>
      </c>
      <c r="F3895" t="s">
        <v>1339</v>
      </c>
      <c r="G3895" t="s">
        <v>3092</v>
      </c>
      <c r="H3895" t="s">
        <v>1871</v>
      </c>
      <c r="I3895" t="s">
        <v>2144</v>
      </c>
      <c r="J3895" t="s">
        <v>2045</v>
      </c>
      <c r="K3895" t="s">
        <v>1910</v>
      </c>
      <c r="L3895" t="s">
        <v>1890</v>
      </c>
      <c r="M3895">
        <v>1</v>
      </c>
      <c r="N3895" s="3">
        <v>99</v>
      </c>
      <c r="O3895" s="3">
        <v>58</v>
      </c>
      <c r="P3895" s="4">
        <v>0</v>
      </c>
      <c r="Q3895" s="3">
        <v>99</v>
      </c>
      <c r="R3895" s="3">
        <v>58</v>
      </c>
      <c r="S3895" s="3">
        <v>41</v>
      </c>
      <c r="T3895" t="s">
        <v>1954</v>
      </c>
      <c r="U3895" t="s">
        <v>72</v>
      </c>
    </row>
    <row r="3896" spans="1:21" x14ac:dyDescent="0.35">
      <c r="A3896" t="s">
        <v>6464</v>
      </c>
      <c r="B3896" s="2">
        <v>45579</v>
      </c>
      <c r="C3896">
        <v>10</v>
      </c>
      <c r="D3896">
        <v>2024</v>
      </c>
      <c r="F3896" t="s">
        <v>339</v>
      </c>
      <c r="G3896" t="s">
        <v>58</v>
      </c>
      <c r="H3896" t="s">
        <v>1870</v>
      </c>
      <c r="I3896" t="s">
        <v>2000</v>
      </c>
      <c r="J3896" t="s">
        <v>1967</v>
      </c>
      <c r="K3896" t="s">
        <v>1913</v>
      </c>
      <c r="L3896" t="s">
        <v>1888</v>
      </c>
      <c r="M3896">
        <v>1</v>
      </c>
      <c r="N3896" s="3">
        <v>78</v>
      </c>
      <c r="O3896" s="3">
        <v>39</v>
      </c>
      <c r="P3896" s="4">
        <v>0.05</v>
      </c>
      <c r="Q3896" s="3">
        <v>74.099999999999994</v>
      </c>
      <c r="R3896" s="3">
        <v>39</v>
      </c>
      <c r="S3896" s="3">
        <v>35.1</v>
      </c>
      <c r="T3896" t="s">
        <v>1954</v>
      </c>
      <c r="U3896" t="s">
        <v>72</v>
      </c>
    </row>
    <row r="3897" spans="1:21" x14ac:dyDescent="0.35">
      <c r="A3897" t="s">
        <v>6465</v>
      </c>
      <c r="B3897" s="2">
        <v>45579</v>
      </c>
      <c r="C3897">
        <v>10</v>
      </c>
      <c r="D3897">
        <v>2024</v>
      </c>
      <c r="F3897" t="s">
        <v>555</v>
      </c>
      <c r="G3897" t="s">
        <v>3608</v>
      </c>
      <c r="H3897" t="s">
        <v>1863</v>
      </c>
      <c r="I3897" t="s">
        <v>2051</v>
      </c>
      <c r="J3897" t="s">
        <v>2162</v>
      </c>
      <c r="K3897" t="s">
        <v>1921</v>
      </c>
      <c r="L3897" t="s">
        <v>1889</v>
      </c>
      <c r="M3897">
        <v>2</v>
      </c>
      <c r="N3897" s="3">
        <v>55</v>
      </c>
      <c r="O3897" s="3">
        <v>27</v>
      </c>
      <c r="P3897" s="4">
        <v>0.05</v>
      </c>
      <c r="Q3897" s="3">
        <v>104.5</v>
      </c>
      <c r="R3897" s="3">
        <v>54</v>
      </c>
      <c r="S3897" s="3">
        <v>50.5</v>
      </c>
      <c r="T3897" t="s">
        <v>1954</v>
      </c>
      <c r="U3897" t="s">
        <v>72</v>
      </c>
    </row>
    <row r="3898" spans="1:21" x14ac:dyDescent="0.35">
      <c r="A3898" t="s">
        <v>6466</v>
      </c>
      <c r="B3898" s="2">
        <v>45579</v>
      </c>
      <c r="C3898">
        <v>10</v>
      </c>
      <c r="D3898">
        <v>2024</v>
      </c>
      <c r="F3898" t="s">
        <v>1824</v>
      </c>
      <c r="G3898" t="s">
        <v>3429</v>
      </c>
      <c r="H3898" t="s">
        <v>1873</v>
      </c>
      <c r="I3898" t="s">
        <v>2070</v>
      </c>
      <c r="J3898" t="s">
        <v>2034</v>
      </c>
      <c r="K3898" t="s">
        <v>1904</v>
      </c>
      <c r="L3898" t="s">
        <v>1889</v>
      </c>
      <c r="M3898">
        <v>3</v>
      </c>
      <c r="N3898" s="3">
        <v>149</v>
      </c>
      <c r="O3898" s="3">
        <v>91</v>
      </c>
      <c r="P3898" s="4">
        <v>0.15</v>
      </c>
      <c r="Q3898" s="3">
        <v>379.95</v>
      </c>
      <c r="R3898" s="3">
        <v>273</v>
      </c>
      <c r="S3898" s="3">
        <v>106.95</v>
      </c>
      <c r="T3898" t="s">
        <v>1954</v>
      </c>
      <c r="U3898" t="s">
        <v>72</v>
      </c>
    </row>
    <row r="3899" spans="1:21" x14ac:dyDescent="0.35">
      <c r="A3899" t="s">
        <v>6467</v>
      </c>
      <c r="B3899" s="2">
        <v>45579</v>
      </c>
      <c r="C3899">
        <v>10</v>
      </c>
      <c r="D3899">
        <v>2024</v>
      </c>
      <c r="F3899" t="s">
        <v>1165</v>
      </c>
      <c r="G3899" t="s">
        <v>4269</v>
      </c>
      <c r="H3899" t="s">
        <v>1867</v>
      </c>
      <c r="I3899" t="s">
        <v>2004</v>
      </c>
      <c r="J3899" t="s">
        <v>1960</v>
      </c>
      <c r="K3899" t="s">
        <v>1924</v>
      </c>
      <c r="L3899" t="s">
        <v>1885</v>
      </c>
      <c r="M3899">
        <v>1</v>
      </c>
      <c r="N3899" s="3">
        <v>42</v>
      </c>
      <c r="O3899" s="3">
        <v>20</v>
      </c>
      <c r="P3899" s="4">
        <v>0</v>
      </c>
      <c r="Q3899" s="3">
        <v>42</v>
      </c>
      <c r="R3899" s="3">
        <v>20</v>
      </c>
      <c r="S3899" s="3">
        <v>22</v>
      </c>
      <c r="T3899" t="s">
        <v>1954</v>
      </c>
      <c r="U3899" t="s">
        <v>72</v>
      </c>
    </row>
    <row r="3900" spans="1:21" x14ac:dyDescent="0.35">
      <c r="A3900" t="s">
        <v>6468</v>
      </c>
      <c r="B3900" s="2">
        <v>45579</v>
      </c>
      <c r="C3900">
        <v>10</v>
      </c>
      <c r="D3900">
        <v>2024</v>
      </c>
      <c r="F3900" t="s">
        <v>1036</v>
      </c>
      <c r="G3900" t="s">
        <v>2837</v>
      </c>
      <c r="H3900" t="s">
        <v>1863</v>
      </c>
      <c r="I3900" t="s">
        <v>2051</v>
      </c>
      <c r="J3900" t="s">
        <v>1987</v>
      </c>
      <c r="K3900" t="s">
        <v>1908</v>
      </c>
      <c r="L3900" t="s">
        <v>1890</v>
      </c>
      <c r="M3900">
        <v>1</v>
      </c>
      <c r="N3900" s="3">
        <v>129</v>
      </c>
      <c r="O3900" s="3">
        <v>78</v>
      </c>
      <c r="P3900" s="4">
        <v>0.05</v>
      </c>
      <c r="Q3900" s="3">
        <v>122.55</v>
      </c>
      <c r="R3900" s="3">
        <v>78</v>
      </c>
      <c r="S3900" s="3">
        <v>44.55</v>
      </c>
      <c r="T3900" t="s">
        <v>1954</v>
      </c>
      <c r="U3900" t="s">
        <v>72</v>
      </c>
    </row>
    <row r="3901" spans="1:21" x14ac:dyDescent="0.35">
      <c r="A3901" t="s">
        <v>6469</v>
      </c>
      <c r="B3901" s="2">
        <v>45579</v>
      </c>
      <c r="C3901">
        <v>10</v>
      </c>
      <c r="D3901">
        <v>2024</v>
      </c>
      <c r="F3901" t="s">
        <v>679</v>
      </c>
      <c r="G3901" t="s">
        <v>3706</v>
      </c>
      <c r="H3901" t="s">
        <v>1874</v>
      </c>
      <c r="I3901" t="s">
        <v>2119</v>
      </c>
      <c r="J3901" t="s">
        <v>2011</v>
      </c>
      <c r="K3901" t="s">
        <v>1927</v>
      </c>
      <c r="L3901" t="s">
        <v>1885</v>
      </c>
      <c r="M3901">
        <v>2</v>
      </c>
      <c r="N3901" s="3">
        <v>24</v>
      </c>
      <c r="O3901" s="3">
        <v>10</v>
      </c>
      <c r="P3901" s="4">
        <v>0</v>
      </c>
      <c r="Q3901" s="3">
        <v>48</v>
      </c>
      <c r="R3901" s="3">
        <v>20</v>
      </c>
      <c r="S3901" s="3">
        <v>28</v>
      </c>
      <c r="T3901" t="s">
        <v>1954</v>
      </c>
      <c r="U3901" t="s">
        <v>71</v>
      </c>
    </row>
    <row r="3902" spans="1:21" x14ac:dyDescent="0.35">
      <c r="A3902" t="s">
        <v>6470</v>
      </c>
      <c r="B3902" s="2">
        <v>45580</v>
      </c>
      <c r="C3902">
        <v>10</v>
      </c>
      <c r="D3902">
        <v>2024</v>
      </c>
      <c r="F3902" t="s">
        <v>1241</v>
      </c>
      <c r="G3902" t="s">
        <v>3530</v>
      </c>
      <c r="H3902" t="s">
        <v>1866</v>
      </c>
      <c r="I3902" t="s">
        <v>1866</v>
      </c>
      <c r="J3902" t="s">
        <v>2061</v>
      </c>
      <c r="K3902" t="s">
        <v>1923</v>
      </c>
      <c r="L3902" t="s">
        <v>1888</v>
      </c>
      <c r="M3902">
        <v>2</v>
      </c>
      <c r="N3902" s="3">
        <v>25</v>
      </c>
      <c r="O3902" s="3">
        <v>11</v>
      </c>
      <c r="P3902" s="4">
        <v>0.05</v>
      </c>
      <c r="Q3902" s="3">
        <v>47.5</v>
      </c>
      <c r="R3902" s="3">
        <v>22</v>
      </c>
      <c r="S3902" s="3">
        <v>25.5</v>
      </c>
      <c r="T3902" t="s">
        <v>1954</v>
      </c>
      <c r="U3902" t="s">
        <v>72</v>
      </c>
    </row>
    <row r="3903" spans="1:21" x14ac:dyDescent="0.35">
      <c r="A3903" t="s">
        <v>6471</v>
      </c>
      <c r="B3903" s="2">
        <v>45580</v>
      </c>
      <c r="C3903">
        <v>10</v>
      </c>
      <c r="D3903">
        <v>2024</v>
      </c>
      <c r="F3903" t="s">
        <v>1812</v>
      </c>
      <c r="G3903" t="s">
        <v>1973</v>
      </c>
      <c r="H3903" t="s">
        <v>1871</v>
      </c>
      <c r="I3903" t="s">
        <v>1990</v>
      </c>
      <c r="J3903" t="s">
        <v>1967</v>
      </c>
      <c r="K3903" t="s">
        <v>1913</v>
      </c>
      <c r="L3903" t="s">
        <v>1888</v>
      </c>
      <c r="M3903">
        <v>4</v>
      </c>
      <c r="N3903" s="3">
        <v>78</v>
      </c>
      <c r="O3903" s="3">
        <v>39</v>
      </c>
      <c r="P3903" s="4">
        <v>0.05</v>
      </c>
      <c r="Q3903" s="3">
        <v>296.39999999999998</v>
      </c>
      <c r="R3903" s="3">
        <v>156</v>
      </c>
      <c r="S3903" s="3">
        <v>140.4</v>
      </c>
      <c r="T3903" t="s">
        <v>1954</v>
      </c>
      <c r="U3903" t="s">
        <v>72</v>
      </c>
    </row>
    <row r="3904" spans="1:21" x14ac:dyDescent="0.35">
      <c r="A3904" t="s">
        <v>6472</v>
      </c>
      <c r="B3904" s="2">
        <v>45580</v>
      </c>
      <c r="C3904">
        <v>10</v>
      </c>
      <c r="D3904">
        <v>2024</v>
      </c>
      <c r="F3904" t="s">
        <v>308</v>
      </c>
      <c r="G3904" t="s">
        <v>2983</v>
      </c>
      <c r="H3904" t="s">
        <v>1863</v>
      </c>
      <c r="I3904" t="s">
        <v>2051</v>
      </c>
      <c r="J3904" t="s">
        <v>2034</v>
      </c>
      <c r="K3904" t="s">
        <v>1904</v>
      </c>
      <c r="L3904" t="s">
        <v>1889</v>
      </c>
      <c r="M3904">
        <v>2</v>
      </c>
      <c r="N3904" s="3">
        <v>149</v>
      </c>
      <c r="O3904" s="3">
        <v>91</v>
      </c>
      <c r="P3904" s="4">
        <v>0.05</v>
      </c>
      <c r="Q3904" s="3">
        <v>283.10000000000002</v>
      </c>
      <c r="R3904" s="3">
        <v>182</v>
      </c>
      <c r="S3904" s="3">
        <v>101.1</v>
      </c>
      <c r="T3904" t="s">
        <v>1954</v>
      </c>
      <c r="U3904" t="s">
        <v>72</v>
      </c>
    </row>
    <row r="3905" spans="1:21" x14ac:dyDescent="0.35">
      <c r="A3905" t="s">
        <v>6473</v>
      </c>
      <c r="B3905" s="2">
        <v>45580</v>
      </c>
      <c r="C3905">
        <v>10</v>
      </c>
      <c r="D3905">
        <v>2024</v>
      </c>
      <c r="F3905" t="s">
        <v>172</v>
      </c>
      <c r="G3905" t="s">
        <v>2464</v>
      </c>
      <c r="H3905" t="s">
        <v>1874</v>
      </c>
      <c r="I3905" t="s">
        <v>2119</v>
      </c>
      <c r="J3905" t="s">
        <v>1978</v>
      </c>
      <c r="K3905" t="s">
        <v>1916</v>
      </c>
      <c r="L3905" t="s">
        <v>1887</v>
      </c>
      <c r="M3905">
        <v>5</v>
      </c>
      <c r="N3905" s="3">
        <v>79</v>
      </c>
      <c r="O3905" s="3">
        <v>42</v>
      </c>
      <c r="P3905" s="4">
        <v>0.05</v>
      </c>
      <c r="Q3905" s="3">
        <v>375.25</v>
      </c>
      <c r="R3905" s="3">
        <v>210</v>
      </c>
      <c r="S3905" s="3">
        <v>165.25</v>
      </c>
      <c r="T3905" t="s">
        <v>1954</v>
      </c>
      <c r="U3905" t="s">
        <v>72</v>
      </c>
    </row>
    <row r="3906" spans="1:21" x14ac:dyDescent="0.35">
      <c r="A3906" t="s">
        <v>6474</v>
      </c>
      <c r="B3906" s="2">
        <v>45580</v>
      </c>
      <c r="C3906">
        <v>10</v>
      </c>
      <c r="D3906">
        <v>2024</v>
      </c>
      <c r="F3906" t="s">
        <v>1231</v>
      </c>
      <c r="G3906" t="s">
        <v>2624</v>
      </c>
      <c r="H3906" t="s">
        <v>1869</v>
      </c>
      <c r="I3906" t="s">
        <v>2073</v>
      </c>
      <c r="J3906" t="s">
        <v>1963</v>
      </c>
      <c r="K3906" t="s">
        <v>1907</v>
      </c>
      <c r="L3906" t="s">
        <v>1890</v>
      </c>
      <c r="M3906">
        <v>1</v>
      </c>
      <c r="N3906" s="3">
        <v>119</v>
      </c>
      <c r="O3906" s="3">
        <v>72</v>
      </c>
      <c r="P3906" s="4">
        <v>0.1</v>
      </c>
      <c r="Q3906" s="3">
        <v>107.1</v>
      </c>
      <c r="R3906" s="3">
        <v>72</v>
      </c>
      <c r="S3906" s="3">
        <v>35.1</v>
      </c>
      <c r="T3906" t="s">
        <v>1954</v>
      </c>
      <c r="U3906" t="s">
        <v>71</v>
      </c>
    </row>
    <row r="3907" spans="1:21" x14ac:dyDescent="0.35">
      <c r="A3907" t="s">
        <v>6475</v>
      </c>
      <c r="B3907" s="2">
        <v>45580</v>
      </c>
      <c r="C3907">
        <v>10</v>
      </c>
      <c r="D3907">
        <v>2024</v>
      </c>
      <c r="F3907" t="s">
        <v>413</v>
      </c>
      <c r="G3907" t="s">
        <v>2537</v>
      </c>
      <c r="H3907" t="s">
        <v>1869</v>
      </c>
      <c r="I3907" t="s">
        <v>2073</v>
      </c>
      <c r="J3907" t="s">
        <v>2001</v>
      </c>
      <c r="K3907" t="s">
        <v>1911</v>
      </c>
      <c r="L3907" t="s">
        <v>1886</v>
      </c>
      <c r="M3907">
        <v>3</v>
      </c>
      <c r="N3907" s="3">
        <v>58</v>
      </c>
      <c r="O3907" s="3">
        <v>25</v>
      </c>
      <c r="P3907" s="4">
        <v>0.1</v>
      </c>
      <c r="Q3907" s="3">
        <v>156.6</v>
      </c>
      <c r="R3907" s="3">
        <v>75</v>
      </c>
      <c r="S3907" s="3">
        <v>81.599999999999994</v>
      </c>
      <c r="T3907" t="s">
        <v>1954</v>
      </c>
      <c r="U3907" t="s">
        <v>72</v>
      </c>
    </row>
    <row r="3908" spans="1:21" x14ac:dyDescent="0.35">
      <c r="A3908" t="s">
        <v>6476</v>
      </c>
      <c r="B3908" s="2">
        <v>45580</v>
      </c>
      <c r="C3908">
        <v>10</v>
      </c>
      <c r="D3908">
        <v>2024</v>
      </c>
      <c r="F3908" t="s">
        <v>1827</v>
      </c>
      <c r="G3908" t="s">
        <v>2473</v>
      </c>
      <c r="H3908" t="s">
        <v>1869</v>
      </c>
      <c r="I3908" t="s">
        <v>1977</v>
      </c>
      <c r="J3908" t="s">
        <v>1956</v>
      </c>
      <c r="K3908" t="s">
        <v>1909</v>
      </c>
      <c r="L3908" t="s">
        <v>1887</v>
      </c>
      <c r="M3908">
        <v>4</v>
      </c>
      <c r="N3908" s="3">
        <v>95</v>
      </c>
      <c r="O3908" s="3">
        <v>54</v>
      </c>
      <c r="P3908" s="4">
        <v>0.05</v>
      </c>
      <c r="Q3908" s="3">
        <v>361</v>
      </c>
      <c r="R3908" s="3">
        <v>216</v>
      </c>
      <c r="S3908" s="3">
        <v>145</v>
      </c>
      <c r="T3908" t="s">
        <v>1954</v>
      </c>
      <c r="U3908" t="s">
        <v>72</v>
      </c>
    </row>
    <row r="3909" spans="1:21" x14ac:dyDescent="0.35">
      <c r="A3909" t="s">
        <v>6477</v>
      </c>
      <c r="B3909" s="2">
        <v>45580</v>
      </c>
      <c r="C3909">
        <v>10</v>
      </c>
      <c r="D3909">
        <v>2024</v>
      </c>
      <c r="F3909" t="s">
        <v>365</v>
      </c>
      <c r="G3909" t="s">
        <v>2176</v>
      </c>
      <c r="H3909" t="s">
        <v>1867</v>
      </c>
      <c r="I3909" t="s">
        <v>2004</v>
      </c>
      <c r="J3909" t="s">
        <v>1956</v>
      </c>
      <c r="K3909" t="s">
        <v>1909</v>
      </c>
      <c r="L3909" t="s">
        <v>1887</v>
      </c>
      <c r="M3909">
        <v>1</v>
      </c>
      <c r="N3909" s="3">
        <v>95</v>
      </c>
      <c r="O3909" s="3">
        <v>54</v>
      </c>
      <c r="P3909" s="4">
        <v>0</v>
      </c>
      <c r="Q3909" s="3">
        <v>95</v>
      </c>
      <c r="R3909" s="3">
        <v>54</v>
      </c>
      <c r="S3909" s="3">
        <v>41</v>
      </c>
      <c r="T3909" t="s">
        <v>1954</v>
      </c>
      <c r="U3909" t="s">
        <v>72</v>
      </c>
    </row>
    <row r="3910" spans="1:21" x14ac:dyDescent="0.35">
      <c r="A3910" t="s">
        <v>6478</v>
      </c>
      <c r="B3910" s="2">
        <v>45580</v>
      </c>
      <c r="C3910">
        <v>10</v>
      </c>
      <c r="D3910">
        <v>2024</v>
      </c>
      <c r="F3910" t="s">
        <v>1858</v>
      </c>
      <c r="G3910" t="s">
        <v>3009</v>
      </c>
      <c r="H3910" t="s">
        <v>1868</v>
      </c>
      <c r="I3910" t="s">
        <v>1959</v>
      </c>
      <c r="J3910" t="s">
        <v>2045</v>
      </c>
      <c r="K3910" t="s">
        <v>1910</v>
      </c>
      <c r="L3910" t="s">
        <v>1890</v>
      </c>
      <c r="M3910">
        <v>1</v>
      </c>
      <c r="N3910" s="3">
        <v>99</v>
      </c>
      <c r="O3910" s="3">
        <v>58</v>
      </c>
      <c r="P3910" s="4">
        <v>0.1</v>
      </c>
      <c r="Q3910" s="3">
        <v>89.1</v>
      </c>
      <c r="R3910" s="3">
        <v>58</v>
      </c>
      <c r="S3910" s="3">
        <v>31.1</v>
      </c>
      <c r="T3910" t="s">
        <v>1954</v>
      </c>
      <c r="U3910" t="s">
        <v>72</v>
      </c>
    </row>
    <row r="3911" spans="1:21" x14ac:dyDescent="0.35">
      <c r="A3911" t="s">
        <v>6479</v>
      </c>
      <c r="B3911" s="2">
        <v>45580</v>
      </c>
      <c r="C3911">
        <v>10</v>
      </c>
      <c r="D3911">
        <v>2024</v>
      </c>
      <c r="F3911" t="s">
        <v>262</v>
      </c>
      <c r="G3911" t="s">
        <v>2404</v>
      </c>
      <c r="H3911" t="s">
        <v>1870</v>
      </c>
      <c r="I3911" t="s">
        <v>2060</v>
      </c>
      <c r="J3911" t="s">
        <v>1971</v>
      </c>
      <c r="K3911" t="s">
        <v>1920</v>
      </c>
      <c r="L3911" t="s">
        <v>1886</v>
      </c>
      <c r="M3911">
        <v>1</v>
      </c>
      <c r="N3911" s="3">
        <v>45</v>
      </c>
      <c r="O3911" s="3">
        <v>19</v>
      </c>
      <c r="P3911" s="4">
        <v>0</v>
      </c>
      <c r="Q3911" s="3">
        <v>45</v>
      </c>
      <c r="R3911" s="3">
        <v>19</v>
      </c>
      <c r="S3911" s="3">
        <v>26</v>
      </c>
      <c r="T3911" t="s">
        <v>1954</v>
      </c>
      <c r="U3911" t="s">
        <v>72</v>
      </c>
    </row>
    <row r="3912" spans="1:21" x14ac:dyDescent="0.35">
      <c r="A3912" t="s">
        <v>6480</v>
      </c>
      <c r="B3912" s="2">
        <v>45580</v>
      </c>
      <c r="C3912">
        <v>10</v>
      </c>
      <c r="D3912">
        <v>2024</v>
      </c>
      <c r="F3912" t="s">
        <v>360</v>
      </c>
      <c r="G3912" t="s">
        <v>2529</v>
      </c>
      <c r="H3912" t="s">
        <v>1866</v>
      </c>
      <c r="I3912" t="s">
        <v>1866</v>
      </c>
      <c r="J3912" t="s">
        <v>2023</v>
      </c>
      <c r="K3912" t="s">
        <v>1912</v>
      </c>
      <c r="L3912" t="s">
        <v>1890</v>
      </c>
      <c r="M3912">
        <v>1</v>
      </c>
      <c r="N3912" s="3">
        <v>249</v>
      </c>
      <c r="O3912" s="3">
        <v>168</v>
      </c>
      <c r="P3912" s="4">
        <v>0</v>
      </c>
      <c r="Q3912" s="3">
        <v>249</v>
      </c>
      <c r="R3912" s="3">
        <v>168</v>
      </c>
      <c r="S3912" s="3">
        <v>81</v>
      </c>
      <c r="T3912" t="s">
        <v>1954</v>
      </c>
      <c r="U3912" t="s">
        <v>72</v>
      </c>
    </row>
    <row r="3913" spans="1:21" x14ac:dyDescent="0.35">
      <c r="A3913" t="s">
        <v>6481</v>
      </c>
      <c r="B3913" s="2">
        <v>45580</v>
      </c>
      <c r="C3913">
        <v>10</v>
      </c>
      <c r="D3913">
        <v>2024</v>
      </c>
      <c r="F3913" t="s">
        <v>1053</v>
      </c>
      <c r="G3913" t="s">
        <v>3455</v>
      </c>
      <c r="H3913" t="s">
        <v>1875</v>
      </c>
      <c r="I3913" t="s">
        <v>1996</v>
      </c>
      <c r="J3913" t="s">
        <v>2023</v>
      </c>
      <c r="K3913" t="s">
        <v>1912</v>
      </c>
      <c r="L3913" t="s">
        <v>1890</v>
      </c>
      <c r="M3913">
        <v>1</v>
      </c>
      <c r="N3913" s="3">
        <v>249</v>
      </c>
      <c r="O3913" s="3">
        <v>168</v>
      </c>
      <c r="P3913" s="4">
        <v>0</v>
      </c>
      <c r="Q3913" s="3">
        <v>249</v>
      </c>
      <c r="R3913" s="3">
        <v>168</v>
      </c>
      <c r="S3913" s="3">
        <v>81</v>
      </c>
      <c r="T3913" t="s">
        <v>1954</v>
      </c>
      <c r="U3913" t="s">
        <v>72</v>
      </c>
    </row>
    <row r="3914" spans="1:21" x14ac:dyDescent="0.35">
      <c r="A3914" t="s">
        <v>6482</v>
      </c>
      <c r="B3914" s="2">
        <v>45580</v>
      </c>
      <c r="C3914">
        <v>10</v>
      </c>
      <c r="D3914">
        <v>2024</v>
      </c>
      <c r="F3914" t="s">
        <v>214</v>
      </c>
      <c r="G3914" t="s">
        <v>2771</v>
      </c>
      <c r="H3914" t="s">
        <v>1872</v>
      </c>
      <c r="I3914" t="s">
        <v>2357</v>
      </c>
      <c r="J3914" t="s">
        <v>2120</v>
      </c>
      <c r="K3914" t="s">
        <v>1926</v>
      </c>
      <c r="L3914" t="s">
        <v>1885</v>
      </c>
      <c r="M3914">
        <v>2</v>
      </c>
      <c r="N3914" s="3">
        <v>28</v>
      </c>
      <c r="O3914" s="3">
        <v>13</v>
      </c>
      <c r="P3914" s="4">
        <v>0</v>
      </c>
      <c r="Q3914" s="3">
        <v>56</v>
      </c>
      <c r="R3914" s="3">
        <v>26</v>
      </c>
      <c r="S3914" s="3">
        <v>30</v>
      </c>
      <c r="T3914" t="s">
        <v>1954</v>
      </c>
      <c r="U3914" t="s">
        <v>72</v>
      </c>
    </row>
    <row r="3915" spans="1:21" x14ac:dyDescent="0.35">
      <c r="A3915" t="s">
        <v>6483</v>
      </c>
      <c r="B3915" s="2">
        <v>45580</v>
      </c>
      <c r="C3915">
        <v>10</v>
      </c>
      <c r="D3915">
        <v>2024</v>
      </c>
      <c r="F3915" t="s">
        <v>749</v>
      </c>
      <c r="G3915" t="s">
        <v>2148</v>
      </c>
      <c r="H3915" t="s">
        <v>1868</v>
      </c>
      <c r="I3915" t="s">
        <v>2022</v>
      </c>
      <c r="J3915" t="s">
        <v>1971</v>
      </c>
      <c r="K3915" t="s">
        <v>1920</v>
      </c>
      <c r="L3915" t="s">
        <v>1886</v>
      </c>
      <c r="M3915">
        <v>1</v>
      </c>
      <c r="N3915" s="3">
        <v>45</v>
      </c>
      <c r="O3915" s="3">
        <v>19</v>
      </c>
      <c r="P3915" s="4">
        <v>0.05</v>
      </c>
      <c r="Q3915" s="3">
        <v>42.75</v>
      </c>
      <c r="R3915" s="3">
        <v>19</v>
      </c>
      <c r="S3915" s="3">
        <v>23.75</v>
      </c>
      <c r="T3915" t="s">
        <v>1954</v>
      </c>
      <c r="U3915" t="s">
        <v>72</v>
      </c>
    </row>
    <row r="3916" spans="1:21" x14ac:dyDescent="0.35">
      <c r="A3916" t="s">
        <v>6484</v>
      </c>
      <c r="B3916" s="2">
        <v>45581</v>
      </c>
      <c r="C3916">
        <v>10</v>
      </c>
      <c r="D3916">
        <v>2024</v>
      </c>
      <c r="F3916" t="s">
        <v>165</v>
      </c>
      <c r="G3916" t="s">
        <v>1951</v>
      </c>
      <c r="H3916" t="s">
        <v>1866</v>
      </c>
      <c r="I3916" t="s">
        <v>1866</v>
      </c>
      <c r="J3916" t="s">
        <v>2045</v>
      </c>
      <c r="K3916" t="s">
        <v>1910</v>
      </c>
      <c r="L3916" t="s">
        <v>1890</v>
      </c>
      <c r="M3916">
        <v>3</v>
      </c>
      <c r="N3916" s="3">
        <v>99</v>
      </c>
      <c r="O3916" s="3">
        <v>58</v>
      </c>
      <c r="P3916" s="4">
        <v>0.05</v>
      </c>
      <c r="Q3916" s="3">
        <v>282.14999999999998</v>
      </c>
      <c r="R3916" s="3">
        <v>174</v>
      </c>
      <c r="S3916" s="3">
        <v>108.15</v>
      </c>
      <c r="T3916" t="s">
        <v>1954</v>
      </c>
      <c r="U3916" t="s">
        <v>72</v>
      </c>
    </row>
    <row r="3917" spans="1:21" x14ac:dyDescent="0.35">
      <c r="A3917" t="s">
        <v>6485</v>
      </c>
      <c r="B3917" s="2">
        <v>45581</v>
      </c>
      <c r="C3917">
        <v>10</v>
      </c>
      <c r="D3917">
        <v>2024</v>
      </c>
      <c r="F3917" t="s">
        <v>146</v>
      </c>
      <c r="G3917" t="s">
        <v>3927</v>
      </c>
      <c r="H3917" t="s">
        <v>1866</v>
      </c>
      <c r="I3917" t="s">
        <v>1866</v>
      </c>
      <c r="J3917" t="s">
        <v>1991</v>
      </c>
      <c r="K3917" t="s">
        <v>1925</v>
      </c>
      <c r="L3917" t="s">
        <v>1885</v>
      </c>
      <c r="M3917">
        <v>3</v>
      </c>
      <c r="N3917" s="3">
        <v>35</v>
      </c>
      <c r="O3917" s="3">
        <v>16</v>
      </c>
      <c r="P3917" s="4">
        <v>0.05</v>
      </c>
      <c r="Q3917" s="3">
        <v>99.75</v>
      </c>
      <c r="R3917" s="3">
        <v>48</v>
      </c>
      <c r="S3917" s="3">
        <v>51.75</v>
      </c>
      <c r="T3917" t="s">
        <v>1954</v>
      </c>
      <c r="U3917" t="s">
        <v>72</v>
      </c>
    </row>
    <row r="3918" spans="1:21" x14ac:dyDescent="0.35">
      <c r="A3918" t="s">
        <v>6486</v>
      </c>
      <c r="B3918" s="2">
        <v>45581</v>
      </c>
      <c r="C3918">
        <v>10</v>
      </c>
      <c r="D3918">
        <v>2024</v>
      </c>
      <c r="F3918" t="s">
        <v>1608</v>
      </c>
      <c r="G3918" t="s">
        <v>2100</v>
      </c>
      <c r="H3918" t="s">
        <v>1867</v>
      </c>
      <c r="I3918" t="s">
        <v>2165</v>
      </c>
      <c r="J3918" t="s">
        <v>1953</v>
      </c>
      <c r="K3918" t="s">
        <v>1905</v>
      </c>
      <c r="L3918" t="s">
        <v>1888</v>
      </c>
      <c r="M3918">
        <v>4</v>
      </c>
      <c r="N3918" s="3">
        <v>120</v>
      </c>
      <c r="O3918" s="3">
        <v>63</v>
      </c>
      <c r="P3918" s="4">
        <v>0</v>
      </c>
      <c r="Q3918" s="3">
        <v>480</v>
      </c>
      <c r="R3918" s="3">
        <v>252</v>
      </c>
      <c r="S3918" s="3">
        <v>228</v>
      </c>
      <c r="T3918" t="s">
        <v>1954</v>
      </c>
      <c r="U3918" t="s">
        <v>72</v>
      </c>
    </row>
    <row r="3919" spans="1:21" x14ac:dyDescent="0.35">
      <c r="A3919" t="s">
        <v>6487</v>
      </c>
      <c r="B3919" s="2">
        <v>45581</v>
      </c>
      <c r="C3919">
        <v>10</v>
      </c>
      <c r="D3919">
        <v>2024</v>
      </c>
      <c r="F3919" t="s">
        <v>292</v>
      </c>
      <c r="G3919" t="s">
        <v>2457</v>
      </c>
      <c r="H3919" t="s">
        <v>1870</v>
      </c>
      <c r="I3919" t="s">
        <v>2000</v>
      </c>
      <c r="J3919" t="s">
        <v>1956</v>
      </c>
      <c r="K3919" t="s">
        <v>1909</v>
      </c>
      <c r="L3919" t="s">
        <v>1887</v>
      </c>
      <c r="M3919">
        <v>1</v>
      </c>
      <c r="N3919" s="3">
        <v>95</v>
      </c>
      <c r="O3919" s="3">
        <v>54</v>
      </c>
      <c r="P3919" s="4">
        <v>0</v>
      </c>
      <c r="Q3919" s="3">
        <v>95</v>
      </c>
      <c r="R3919" s="3">
        <v>54</v>
      </c>
      <c r="S3919" s="3">
        <v>41</v>
      </c>
      <c r="T3919" t="s">
        <v>1954</v>
      </c>
      <c r="U3919" t="s">
        <v>72</v>
      </c>
    </row>
    <row r="3920" spans="1:21" x14ac:dyDescent="0.35">
      <c r="A3920" t="s">
        <v>6488</v>
      </c>
      <c r="B3920" s="2">
        <v>45581</v>
      </c>
      <c r="C3920">
        <v>10</v>
      </c>
      <c r="D3920">
        <v>2024</v>
      </c>
      <c r="F3920" t="s">
        <v>1248</v>
      </c>
      <c r="G3920" t="s">
        <v>2535</v>
      </c>
      <c r="H3920" t="s">
        <v>1874</v>
      </c>
      <c r="I3920" t="s">
        <v>2186</v>
      </c>
      <c r="J3920" t="s">
        <v>2061</v>
      </c>
      <c r="K3920" t="s">
        <v>1923</v>
      </c>
      <c r="L3920" t="s">
        <v>1888</v>
      </c>
      <c r="M3920">
        <v>1</v>
      </c>
      <c r="N3920" s="3">
        <v>25</v>
      </c>
      <c r="O3920" s="3">
        <v>11</v>
      </c>
      <c r="P3920" s="4">
        <v>0.05</v>
      </c>
      <c r="Q3920" s="3">
        <v>23.75</v>
      </c>
      <c r="R3920" s="3">
        <v>11</v>
      </c>
      <c r="S3920" s="3">
        <v>12.75</v>
      </c>
      <c r="T3920" t="s">
        <v>1954</v>
      </c>
      <c r="U3920" t="s">
        <v>72</v>
      </c>
    </row>
    <row r="3921" spans="1:21" x14ac:dyDescent="0.35">
      <c r="A3921" t="s">
        <v>6489</v>
      </c>
      <c r="B3921" s="2">
        <v>45581</v>
      </c>
      <c r="C3921">
        <v>10</v>
      </c>
      <c r="D3921">
        <v>2024</v>
      </c>
      <c r="F3921" t="s">
        <v>1006</v>
      </c>
      <c r="G3921" t="s">
        <v>5635</v>
      </c>
      <c r="H3921" t="s">
        <v>1868</v>
      </c>
      <c r="I3921" t="s">
        <v>2113</v>
      </c>
      <c r="J3921" t="s">
        <v>1991</v>
      </c>
      <c r="K3921" t="s">
        <v>1925</v>
      </c>
      <c r="L3921" t="s">
        <v>1885</v>
      </c>
      <c r="M3921">
        <v>2</v>
      </c>
      <c r="N3921" s="3">
        <v>35</v>
      </c>
      <c r="O3921" s="3">
        <v>16</v>
      </c>
      <c r="P3921" s="4">
        <v>0.15</v>
      </c>
      <c r="Q3921" s="3">
        <v>59.5</v>
      </c>
      <c r="R3921" s="3">
        <v>32</v>
      </c>
      <c r="S3921" s="3">
        <v>27.5</v>
      </c>
      <c r="T3921" t="s">
        <v>1954</v>
      </c>
      <c r="U3921" t="s">
        <v>72</v>
      </c>
    </row>
    <row r="3922" spans="1:21" x14ac:dyDescent="0.35">
      <c r="A3922" t="s">
        <v>6490</v>
      </c>
      <c r="B3922" s="2">
        <v>45581</v>
      </c>
      <c r="C3922">
        <v>10</v>
      </c>
      <c r="D3922">
        <v>2024</v>
      </c>
      <c r="F3922" t="s">
        <v>291</v>
      </c>
      <c r="G3922" t="s">
        <v>2124</v>
      </c>
      <c r="H3922" t="s">
        <v>1872</v>
      </c>
      <c r="I3922" t="s">
        <v>2076</v>
      </c>
      <c r="J3922" t="s">
        <v>1987</v>
      </c>
      <c r="K3922" t="s">
        <v>1908</v>
      </c>
      <c r="L3922" t="s">
        <v>1890</v>
      </c>
      <c r="M3922">
        <v>4</v>
      </c>
      <c r="N3922" s="3">
        <v>129</v>
      </c>
      <c r="O3922" s="3">
        <v>78</v>
      </c>
      <c r="P3922" s="4">
        <v>0.15</v>
      </c>
      <c r="Q3922" s="3">
        <v>438.6</v>
      </c>
      <c r="R3922" s="3">
        <v>312</v>
      </c>
      <c r="S3922" s="3">
        <v>126.6</v>
      </c>
      <c r="T3922" t="s">
        <v>1954</v>
      </c>
      <c r="U3922" t="s">
        <v>72</v>
      </c>
    </row>
    <row r="3923" spans="1:21" x14ac:dyDescent="0.35">
      <c r="A3923" t="s">
        <v>6491</v>
      </c>
      <c r="B3923" s="2">
        <v>45581</v>
      </c>
      <c r="C3923">
        <v>10</v>
      </c>
      <c r="D3923">
        <v>2024</v>
      </c>
      <c r="F3923" t="s">
        <v>451</v>
      </c>
      <c r="G3923" t="s">
        <v>3562</v>
      </c>
      <c r="H3923" t="s">
        <v>1875</v>
      </c>
      <c r="I3923" t="s">
        <v>2054</v>
      </c>
      <c r="J3923" t="s">
        <v>1963</v>
      </c>
      <c r="K3923" t="s">
        <v>1907</v>
      </c>
      <c r="L3923" t="s">
        <v>1890</v>
      </c>
      <c r="M3923">
        <v>3</v>
      </c>
      <c r="N3923" s="3">
        <v>119</v>
      </c>
      <c r="O3923" s="3">
        <v>72</v>
      </c>
      <c r="P3923" s="4">
        <v>0.15</v>
      </c>
      <c r="Q3923" s="3">
        <v>303.45</v>
      </c>
      <c r="R3923" s="3">
        <v>216</v>
      </c>
      <c r="S3923" s="3">
        <v>87.45</v>
      </c>
      <c r="T3923" t="s">
        <v>1954</v>
      </c>
      <c r="U3923" t="s">
        <v>72</v>
      </c>
    </row>
    <row r="3924" spans="1:21" x14ac:dyDescent="0.35">
      <c r="A3924" t="s">
        <v>6492</v>
      </c>
      <c r="B3924" s="2">
        <v>45581</v>
      </c>
      <c r="C3924">
        <v>10</v>
      </c>
      <c r="D3924">
        <v>2024</v>
      </c>
      <c r="F3924" t="s">
        <v>1415</v>
      </c>
      <c r="G3924" t="s">
        <v>2164</v>
      </c>
      <c r="H3924" t="s">
        <v>1871</v>
      </c>
      <c r="I3924" t="s">
        <v>2144</v>
      </c>
      <c r="J3924" t="s">
        <v>2064</v>
      </c>
      <c r="K3924" t="s">
        <v>1922</v>
      </c>
      <c r="L3924" t="s">
        <v>1887</v>
      </c>
      <c r="M3924">
        <v>1</v>
      </c>
      <c r="N3924" s="3">
        <v>32</v>
      </c>
      <c r="O3924" s="3">
        <v>14</v>
      </c>
      <c r="P3924" s="4">
        <v>0</v>
      </c>
      <c r="Q3924" s="3">
        <v>32</v>
      </c>
      <c r="R3924" s="3">
        <v>14</v>
      </c>
      <c r="S3924" s="3">
        <v>18</v>
      </c>
      <c r="T3924" t="s">
        <v>1954</v>
      </c>
      <c r="U3924" t="s">
        <v>72</v>
      </c>
    </row>
    <row r="3925" spans="1:21" x14ac:dyDescent="0.35">
      <c r="A3925" t="s">
        <v>6493</v>
      </c>
      <c r="B3925" s="2">
        <v>45581</v>
      </c>
      <c r="C3925">
        <v>10</v>
      </c>
      <c r="D3925">
        <v>2024</v>
      </c>
      <c r="F3925" t="s">
        <v>370</v>
      </c>
      <c r="G3925" t="s">
        <v>3877</v>
      </c>
      <c r="H3925" t="s">
        <v>1870</v>
      </c>
      <c r="I3925" t="s">
        <v>2060</v>
      </c>
      <c r="J3925" t="s">
        <v>1991</v>
      </c>
      <c r="K3925" t="s">
        <v>1925</v>
      </c>
      <c r="L3925" t="s">
        <v>1885</v>
      </c>
      <c r="M3925">
        <v>2</v>
      </c>
      <c r="N3925" s="3">
        <v>35</v>
      </c>
      <c r="O3925" s="3">
        <v>16</v>
      </c>
      <c r="P3925" s="4">
        <v>0.05</v>
      </c>
      <c r="Q3925" s="3">
        <v>66.5</v>
      </c>
      <c r="R3925" s="3">
        <v>32</v>
      </c>
      <c r="S3925" s="3">
        <v>34.5</v>
      </c>
      <c r="T3925" t="s">
        <v>1954</v>
      </c>
      <c r="U3925" t="s">
        <v>72</v>
      </c>
    </row>
    <row r="3926" spans="1:21" x14ac:dyDescent="0.35">
      <c r="A3926" t="s">
        <v>6494</v>
      </c>
      <c r="B3926" s="2">
        <v>45581</v>
      </c>
      <c r="C3926">
        <v>10</v>
      </c>
      <c r="D3926">
        <v>2024</v>
      </c>
      <c r="F3926" t="s">
        <v>407</v>
      </c>
      <c r="G3926" t="s">
        <v>2094</v>
      </c>
      <c r="H3926" t="s">
        <v>1870</v>
      </c>
      <c r="I3926" t="s">
        <v>2060</v>
      </c>
      <c r="J3926" t="s">
        <v>2045</v>
      </c>
      <c r="K3926" t="s">
        <v>1910</v>
      </c>
      <c r="L3926" t="s">
        <v>1890</v>
      </c>
      <c r="M3926">
        <v>1</v>
      </c>
      <c r="N3926" s="3">
        <v>99</v>
      </c>
      <c r="O3926" s="3">
        <v>58</v>
      </c>
      <c r="P3926" s="4">
        <v>0.05</v>
      </c>
      <c r="Q3926" s="3">
        <v>94.05</v>
      </c>
      <c r="R3926" s="3">
        <v>58</v>
      </c>
      <c r="S3926" s="3">
        <v>36.049999999999997</v>
      </c>
      <c r="T3926" t="s">
        <v>1954</v>
      </c>
      <c r="U3926" t="s">
        <v>72</v>
      </c>
    </row>
    <row r="3927" spans="1:21" x14ac:dyDescent="0.35">
      <c r="A3927" t="s">
        <v>6495</v>
      </c>
      <c r="B3927" s="2">
        <v>45581</v>
      </c>
      <c r="C3927">
        <v>10</v>
      </c>
      <c r="D3927">
        <v>2024</v>
      </c>
      <c r="F3927" t="s">
        <v>297</v>
      </c>
      <c r="G3927" t="s">
        <v>2038</v>
      </c>
      <c r="H3927" t="s">
        <v>1863</v>
      </c>
      <c r="I3927" t="s">
        <v>2056</v>
      </c>
      <c r="J3927" t="s">
        <v>2001</v>
      </c>
      <c r="K3927" t="s">
        <v>1911</v>
      </c>
      <c r="L3927" t="s">
        <v>1886</v>
      </c>
      <c r="M3927">
        <v>2</v>
      </c>
      <c r="N3927" s="3">
        <v>58</v>
      </c>
      <c r="O3927" s="3">
        <v>25</v>
      </c>
      <c r="P3927" s="4">
        <v>0.1</v>
      </c>
      <c r="Q3927" s="3">
        <v>104.4</v>
      </c>
      <c r="R3927" s="3">
        <v>50</v>
      </c>
      <c r="S3927" s="3">
        <v>54.4</v>
      </c>
      <c r="T3927" t="s">
        <v>1954</v>
      </c>
      <c r="U3927" t="s">
        <v>72</v>
      </c>
    </row>
    <row r="3928" spans="1:21" x14ac:dyDescent="0.35">
      <c r="A3928" t="s">
        <v>6496</v>
      </c>
      <c r="B3928" s="2">
        <v>45582</v>
      </c>
      <c r="C3928">
        <v>10</v>
      </c>
      <c r="D3928">
        <v>2024</v>
      </c>
      <c r="F3928" t="s">
        <v>1427</v>
      </c>
      <c r="G3928" t="s">
        <v>2343</v>
      </c>
      <c r="H3928" t="s">
        <v>1873</v>
      </c>
      <c r="I3928" t="s">
        <v>2070</v>
      </c>
      <c r="J3928" t="s">
        <v>2114</v>
      </c>
      <c r="K3928" t="s">
        <v>1915</v>
      </c>
      <c r="L3928" t="s">
        <v>1886</v>
      </c>
      <c r="M3928">
        <v>3</v>
      </c>
      <c r="N3928" s="3">
        <v>85</v>
      </c>
      <c r="O3928" s="3">
        <v>41</v>
      </c>
      <c r="P3928" s="4">
        <v>0</v>
      </c>
      <c r="Q3928" s="3">
        <v>255</v>
      </c>
      <c r="R3928" s="3">
        <v>123</v>
      </c>
      <c r="S3928" s="3">
        <v>132</v>
      </c>
      <c r="T3928" t="s">
        <v>1954</v>
      </c>
      <c r="U3928" t="s">
        <v>71</v>
      </c>
    </row>
    <row r="3929" spans="1:21" x14ac:dyDescent="0.35">
      <c r="A3929" t="s">
        <v>6497</v>
      </c>
      <c r="B3929" s="2">
        <v>45582</v>
      </c>
      <c r="C3929">
        <v>10</v>
      </c>
      <c r="D3929">
        <v>2024</v>
      </c>
      <c r="F3929" t="s">
        <v>1722</v>
      </c>
      <c r="G3929" t="s">
        <v>2454</v>
      </c>
      <c r="H3929" t="s">
        <v>1874</v>
      </c>
      <c r="I3929" t="s">
        <v>2041</v>
      </c>
      <c r="J3929" t="s">
        <v>2064</v>
      </c>
      <c r="K3929" t="s">
        <v>1922</v>
      </c>
      <c r="L3929" t="s">
        <v>1887</v>
      </c>
      <c r="M3929">
        <v>1</v>
      </c>
      <c r="N3929" s="3">
        <v>32</v>
      </c>
      <c r="O3929" s="3">
        <v>14</v>
      </c>
      <c r="P3929" s="4">
        <v>0</v>
      </c>
      <c r="Q3929" s="3">
        <v>32</v>
      </c>
      <c r="R3929" s="3">
        <v>14</v>
      </c>
      <c r="S3929" s="3">
        <v>18</v>
      </c>
      <c r="T3929" t="s">
        <v>1954</v>
      </c>
      <c r="U3929" t="s">
        <v>72</v>
      </c>
    </row>
    <row r="3930" spans="1:21" x14ac:dyDescent="0.35">
      <c r="A3930" t="s">
        <v>6498</v>
      </c>
      <c r="B3930" s="2">
        <v>45582</v>
      </c>
      <c r="C3930">
        <v>10</v>
      </c>
      <c r="D3930">
        <v>2024</v>
      </c>
      <c r="F3930" t="s">
        <v>132</v>
      </c>
      <c r="G3930" t="s">
        <v>2308</v>
      </c>
      <c r="H3930" t="s">
        <v>1863</v>
      </c>
      <c r="I3930" t="s">
        <v>2051</v>
      </c>
      <c r="J3930" t="s">
        <v>2001</v>
      </c>
      <c r="K3930" t="s">
        <v>1911</v>
      </c>
      <c r="L3930" t="s">
        <v>1886</v>
      </c>
      <c r="M3930">
        <v>2</v>
      </c>
      <c r="N3930" s="3">
        <v>58</v>
      </c>
      <c r="O3930" s="3">
        <v>25</v>
      </c>
      <c r="P3930" s="4">
        <v>0.15</v>
      </c>
      <c r="Q3930" s="3">
        <v>98.6</v>
      </c>
      <c r="R3930" s="3">
        <v>50</v>
      </c>
      <c r="S3930" s="3">
        <v>48.6</v>
      </c>
      <c r="T3930" t="s">
        <v>1954</v>
      </c>
      <c r="U3930" t="s">
        <v>72</v>
      </c>
    </row>
    <row r="3931" spans="1:21" x14ac:dyDescent="0.35">
      <c r="A3931" t="s">
        <v>6499</v>
      </c>
      <c r="B3931" s="2">
        <v>45582</v>
      </c>
      <c r="C3931">
        <v>10</v>
      </c>
      <c r="D3931">
        <v>2024</v>
      </c>
      <c r="F3931" t="s">
        <v>1748</v>
      </c>
      <c r="G3931" t="s">
        <v>58</v>
      </c>
      <c r="H3931" t="s">
        <v>1868</v>
      </c>
      <c r="I3931" t="s">
        <v>2022</v>
      </c>
      <c r="J3931" t="s">
        <v>2026</v>
      </c>
      <c r="K3931" t="s">
        <v>1919</v>
      </c>
      <c r="L3931" t="s">
        <v>1887</v>
      </c>
      <c r="M3931">
        <v>3</v>
      </c>
      <c r="N3931" s="3">
        <v>85</v>
      </c>
      <c r="O3931" s="3">
        <v>44</v>
      </c>
      <c r="P3931" s="4">
        <v>0</v>
      </c>
      <c r="Q3931" s="3">
        <v>255</v>
      </c>
      <c r="R3931" s="3">
        <v>132</v>
      </c>
      <c r="S3931" s="3">
        <v>123</v>
      </c>
      <c r="T3931" t="s">
        <v>1954</v>
      </c>
      <c r="U3931" t="s">
        <v>71</v>
      </c>
    </row>
    <row r="3932" spans="1:21" x14ac:dyDescent="0.35">
      <c r="A3932" t="s">
        <v>6500</v>
      </c>
      <c r="B3932" s="2">
        <v>45582</v>
      </c>
      <c r="C3932">
        <v>10</v>
      </c>
      <c r="D3932">
        <v>2024</v>
      </c>
      <c r="F3932" t="s">
        <v>1062</v>
      </c>
      <c r="G3932" t="s">
        <v>3330</v>
      </c>
      <c r="H3932" t="s">
        <v>1873</v>
      </c>
      <c r="I3932" t="s">
        <v>2323</v>
      </c>
      <c r="J3932" t="s">
        <v>1978</v>
      </c>
      <c r="K3932" t="s">
        <v>1916</v>
      </c>
      <c r="L3932" t="s">
        <v>1887</v>
      </c>
      <c r="M3932">
        <v>2</v>
      </c>
      <c r="N3932" s="3">
        <v>79</v>
      </c>
      <c r="O3932" s="3">
        <v>42</v>
      </c>
      <c r="P3932" s="4">
        <v>0.15</v>
      </c>
      <c r="Q3932" s="3">
        <v>134.30000000000001</v>
      </c>
      <c r="R3932" s="3">
        <v>84</v>
      </c>
      <c r="S3932" s="3">
        <v>50.3</v>
      </c>
      <c r="T3932" t="s">
        <v>1954</v>
      </c>
      <c r="U3932" t="s">
        <v>72</v>
      </c>
    </row>
    <row r="3933" spans="1:21" x14ac:dyDescent="0.35">
      <c r="A3933" t="s">
        <v>6501</v>
      </c>
      <c r="B3933" s="2">
        <v>45582</v>
      </c>
      <c r="C3933">
        <v>10</v>
      </c>
      <c r="D3933">
        <v>2024</v>
      </c>
      <c r="F3933" t="s">
        <v>208</v>
      </c>
      <c r="G3933" t="s">
        <v>2066</v>
      </c>
      <c r="H3933" t="s">
        <v>1869</v>
      </c>
      <c r="I3933" t="s">
        <v>1977</v>
      </c>
      <c r="J3933" t="s">
        <v>2023</v>
      </c>
      <c r="K3933" t="s">
        <v>1912</v>
      </c>
      <c r="L3933" t="s">
        <v>1890</v>
      </c>
      <c r="M3933">
        <v>1</v>
      </c>
      <c r="N3933" s="3">
        <v>249</v>
      </c>
      <c r="O3933" s="3">
        <v>168</v>
      </c>
      <c r="P3933" s="4">
        <v>0.05</v>
      </c>
      <c r="Q3933" s="3">
        <v>236.55</v>
      </c>
      <c r="R3933" s="3">
        <v>168</v>
      </c>
      <c r="S3933" s="3">
        <v>68.55</v>
      </c>
      <c r="T3933" t="s">
        <v>1954</v>
      </c>
      <c r="U3933" t="s">
        <v>72</v>
      </c>
    </row>
    <row r="3934" spans="1:21" x14ac:dyDescent="0.35">
      <c r="A3934" t="s">
        <v>6502</v>
      </c>
      <c r="B3934" s="2">
        <v>45582</v>
      </c>
      <c r="C3934">
        <v>10</v>
      </c>
      <c r="D3934">
        <v>2024</v>
      </c>
      <c r="F3934" t="s">
        <v>532</v>
      </c>
      <c r="G3934" t="s">
        <v>3037</v>
      </c>
      <c r="H3934" t="s">
        <v>1869</v>
      </c>
      <c r="I3934" t="s">
        <v>1974</v>
      </c>
      <c r="J3934" t="s">
        <v>2045</v>
      </c>
      <c r="K3934" t="s">
        <v>1910</v>
      </c>
      <c r="L3934" t="s">
        <v>1890</v>
      </c>
      <c r="M3934">
        <v>2</v>
      </c>
      <c r="N3934" s="3">
        <v>99</v>
      </c>
      <c r="O3934" s="3">
        <v>58</v>
      </c>
      <c r="P3934" s="4">
        <v>0.15</v>
      </c>
      <c r="Q3934" s="3">
        <v>168.3</v>
      </c>
      <c r="R3934" s="3">
        <v>116</v>
      </c>
      <c r="S3934" s="3">
        <v>52.3</v>
      </c>
      <c r="T3934" t="s">
        <v>1954</v>
      </c>
      <c r="U3934" t="s">
        <v>72</v>
      </c>
    </row>
    <row r="3935" spans="1:21" x14ac:dyDescent="0.35">
      <c r="A3935" t="s">
        <v>6503</v>
      </c>
      <c r="B3935" s="2">
        <v>45582</v>
      </c>
      <c r="C3935">
        <v>10</v>
      </c>
      <c r="D3935">
        <v>2024</v>
      </c>
      <c r="F3935" t="s">
        <v>323</v>
      </c>
      <c r="G3935" t="s">
        <v>2901</v>
      </c>
      <c r="H3935" t="s">
        <v>1869</v>
      </c>
      <c r="I3935" t="s">
        <v>2157</v>
      </c>
      <c r="J3935" t="s">
        <v>1967</v>
      </c>
      <c r="K3935" t="s">
        <v>1913</v>
      </c>
      <c r="L3935" t="s">
        <v>1888</v>
      </c>
      <c r="M3935">
        <v>2</v>
      </c>
      <c r="N3935" s="3">
        <v>78</v>
      </c>
      <c r="O3935" s="3">
        <v>39</v>
      </c>
      <c r="P3935" s="4">
        <v>0.1</v>
      </c>
      <c r="Q3935" s="3">
        <v>140.4</v>
      </c>
      <c r="R3935" s="3">
        <v>78</v>
      </c>
      <c r="S3935" s="3">
        <v>62.4</v>
      </c>
      <c r="T3935" t="s">
        <v>1954</v>
      </c>
      <c r="U3935" t="s">
        <v>72</v>
      </c>
    </row>
    <row r="3936" spans="1:21" x14ac:dyDescent="0.35">
      <c r="A3936" t="s">
        <v>6504</v>
      </c>
      <c r="B3936" s="2">
        <v>45582</v>
      </c>
      <c r="C3936">
        <v>10</v>
      </c>
      <c r="D3936">
        <v>2024</v>
      </c>
      <c r="F3936" t="s">
        <v>1659</v>
      </c>
      <c r="G3936" t="s">
        <v>3179</v>
      </c>
      <c r="H3936" t="s">
        <v>1875</v>
      </c>
      <c r="I3936" t="s">
        <v>2054</v>
      </c>
      <c r="J3936" t="s">
        <v>1971</v>
      </c>
      <c r="K3936" t="s">
        <v>1920</v>
      </c>
      <c r="L3936" t="s">
        <v>1886</v>
      </c>
      <c r="M3936">
        <v>3</v>
      </c>
      <c r="N3936" s="3">
        <v>45</v>
      </c>
      <c r="O3936" s="3">
        <v>19</v>
      </c>
      <c r="P3936" s="4">
        <v>0</v>
      </c>
      <c r="Q3936" s="3">
        <v>135</v>
      </c>
      <c r="R3936" s="3">
        <v>57</v>
      </c>
      <c r="S3936" s="3">
        <v>78</v>
      </c>
      <c r="T3936" t="s">
        <v>1954</v>
      </c>
      <c r="U3936" t="s">
        <v>72</v>
      </c>
    </row>
    <row r="3937" spans="1:21" x14ac:dyDescent="0.35">
      <c r="A3937" t="s">
        <v>6505</v>
      </c>
      <c r="B3937" s="2">
        <v>45582</v>
      </c>
      <c r="C3937">
        <v>10</v>
      </c>
      <c r="D3937">
        <v>2024</v>
      </c>
      <c r="F3937" t="s">
        <v>293</v>
      </c>
      <c r="G3937" t="s">
        <v>2728</v>
      </c>
      <c r="H3937" t="s">
        <v>1866</v>
      </c>
      <c r="I3937" t="s">
        <v>1866</v>
      </c>
      <c r="J3937" t="s">
        <v>2183</v>
      </c>
      <c r="K3937" t="s">
        <v>1917</v>
      </c>
      <c r="L3937" t="s">
        <v>1886</v>
      </c>
      <c r="M3937">
        <v>1</v>
      </c>
      <c r="N3937" s="3">
        <v>72</v>
      </c>
      <c r="O3937" s="3">
        <v>34</v>
      </c>
      <c r="P3937" s="4">
        <v>0.05</v>
      </c>
      <c r="Q3937" s="3">
        <v>68.400000000000006</v>
      </c>
      <c r="R3937" s="3">
        <v>34</v>
      </c>
      <c r="S3937" s="3">
        <v>34.4</v>
      </c>
      <c r="T3937" t="s">
        <v>1954</v>
      </c>
      <c r="U3937" t="s">
        <v>72</v>
      </c>
    </row>
    <row r="3938" spans="1:21" x14ac:dyDescent="0.35">
      <c r="A3938" t="s">
        <v>6506</v>
      </c>
      <c r="B3938" s="2">
        <v>45582</v>
      </c>
      <c r="C3938">
        <v>10</v>
      </c>
      <c r="D3938">
        <v>2024</v>
      </c>
      <c r="F3938" t="s">
        <v>290</v>
      </c>
      <c r="G3938" t="s">
        <v>2267</v>
      </c>
      <c r="H3938" t="s">
        <v>1874</v>
      </c>
      <c r="I3938" t="s">
        <v>2119</v>
      </c>
      <c r="J3938" t="s">
        <v>2034</v>
      </c>
      <c r="K3938" t="s">
        <v>1904</v>
      </c>
      <c r="L3938" t="s">
        <v>1889</v>
      </c>
      <c r="M3938">
        <v>3</v>
      </c>
      <c r="N3938" s="3">
        <v>149</v>
      </c>
      <c r="O3938" s="3">
        <v>91</v>
      </c>
      <c r="P3938" s="4">
        <v>0</v>
      </c>
      <c r="Q3938" s="3">
        <v>447</v>
      </c>
      <c r="R3938" s="3">
        <v>273</v>
      </c>
      <c r="S3938" s="3">
        <v>174</v>
      </c>
      <c r="T3938" t="s">
        <v>1954</v>
      </c>
      <c r="U3938" t="s">
        <v>72</v>
      </c>
    </row>
    <row r="3939" spans="1:21" x14ac:dyDescent="0.35">
      <c r="A3939" t="s">
        <v>6507</v>
      </c>
      <c r="B3939" s="2">
        <v>45582</v>
      </c>
      <c r="C3939">
        <v>10</v>
      </c>
      <c r="D3939">
        <v>2024</v>
      </c>
      <c r="F3939" t="s">
        <v>84</v>
      </c>
      <c r="G3939" t="s">
        <v>2370</v>
      </c>
      <c r="H3939" t="s">
        <v>1873</v>
      </c>
      <c r="I3939" t="s">
        <v>2070</v>
      </c>
      <c r="J3939" t="s">
        <v>2183</v>
      </c>
      <c r="K3939" t="s">
        <v>1917</v>
      </c>
      <c r="L3939" t="s">
        <v>1886</v>
      </c>
      <c r="M3939">
        <v>1</v>
      </c>
      <c r="N3939" s="3">
        <v>72</v>
      </c>
      <c r="O3939" s="3">
        <v>34</v>
      </c>
      <c r="P3939" s="4">
        <v>0.05</v>
      </c>
      <c r="Q3939" s="3">
        <v>68.400000000000006</v>
      </c>
      <c r="R3939" s="3">
        <v>34</v>
      </c>
      <c r="S3939" s="3">
        <v>34.4</v>
      </c>
      <c r="T3939" t="s">
        <v>1954</v>
      </c>
      <c r="U3939" t="s">
        <v>72</v>
      </c>
    </row>
    <row r="3940" spans="1:21" x14ac:dyDescent="0.35">
      <c r="A3940" t="s">
        <v>6508</v>
      </c>
      <c r="B3940" s="2">
        <v>45582</v>
      </c>
      <c r="C3940">
        <v>10</v>
      </c>
      <c r="D3940">
        <v>2024</v>
      </c>
      <c r="F3940" t="s">
        <v>127</v>
      </c>
      <c r="G3940" t="s">
        <v>3099</v>
      </c>
      <c r="H3940" t="s">
        <v>1866</v>
      </c>
      <c r="I3940" t="s">
        <v>1866</v>
      </c>
      <c r="J3940" t="s">
        <v>1956</v>
      </c>
      <c r="K3940" t="s">
        <v>1909</v>
      </c>
      <c r="L3940" t="s">
        <v>1887</v>
      </c>
      <c r="M3940">
        <v>1</v>
      </c>
      <c r="N3940" s="3">
        <v>95</v>
      </c>
      <c r="O3940" s="3">
        <v>54</v>
      </c>
      <c r="P3940" s="4">
        <v>0.1</v>
      </c>
      <c r="Q3940" s="3">
        <v>85.5</v>
      </c>
      <c r="R3940" s="3">
        <v>54</v>
      </c>
      <c r="S3940" s="3">
        <v>31.5</v>
      </c>
      <c r="T3940" t="s">
        <v>1954</v>
      </c>
      <c r="U3940" t="s">
        <v>72</v>
      </c>
    </row>
    <row r="3941" spans="1:21" x14ac:dyDescent="0.35">
      <c r="A3941" t="s">
        <v>6509</v>
      </c>
      <c r="B3941" s="2">
        <v>45582</v>
      </c>
      <c r="C3941">
        <v>10</v>
      </c>
      <c r="D3941">
        <v>2024</v>
      </c>
      <c r="F3941" t="s">
        <v>1826</v>
      </c>
      <c r="G3941" t="s">
        <v>6458</v>
      </c>
      <c r="H3941" t="s">
        <v>1868</v>
      </c>
      <c r="I3941" t="s">
        <v>1959</v>
      </c>
      <c r="J3941" t="s">
        <v>1978</v>
      </c>
      <c r="K3941" t="s">
        <v>1916</v>
      </c>
      <c r="L3941" t="s">
        <v>1887</v>
      </c>
      <c r="M3941">
        <v>1</v>
      </c>
      <c r="N3941" s="3">
        <v>79</v>
      </c>
      <c r="O3941" s="3">
        <v>42</v>
      </c>
      <c r="P3941" s="4">
        <v>0.15</v>
      </c>
      <c r="Q3941" s="3">
        <v>67.150000000000006</v>
      </c>
      <c r="R3941" s="3">
        <v>42</v>
      </c>
      <c r="S3941" s="3">
        <v>25.15</v>
      </c>
      <c r="T3941" t="s">
        <v>1954</v>
      </c>
      <c r="U3941" t="s">
        <v>71</v>
      </c>
    </row>
    <row r="3942" spans="1:21" x14ac:dyDescent="0.35">
      <c r="A3942" t="s">
        <v>6510</v>
      </c>
      <c r="B3942" s="2">
        <v>45583</v>
      </c>
      <c r="C3942">
        <v>10</v>
      </c>
      <c r="D3942">
        <v>2024</v>
      </c>
      <c r="F3942" t="s">
        <v>1744</v>
      </c>
      <c r="G3942" t="s">
        <v>2480</v>
      </c>
      <c r="H3942" t="s">
        <v>1870</v>
      </c>
      <c r="I3942" t="s">
        <v>2083</v>
      </c>
      <c r="J3942" t="s">
        <v>1978</v>
      </c>
      <c r="K3942" t="s">
        <v>1916</v>
      </c>
      <c r="L3942" t="s">
        <v>1887</v>
      </c>
      <c r="M3942">
        <v>1</v>
      </c>
      <c r="N3942" s="3">
        <v>79</v>
      </c>
      <c r="O3942" s="3">
        <v>42</v>
      </c>
      <c r="P3942" s="4">
        <v>0</v>
      </c>
      <c r="Q3942" s="3">
        <v>79</v>
      </c>
      <c r="R3942" s="3">
        <v>42</v>
      </c>
      <c r="S3942" s="3">
        <v>37</v>
      </c>
      <c r="T3942" t="s">
        <v>1954</v>
      </c>
      <c r="U3942" t="s">
        <v>72</v>
      </c>
    </row>
    <row r="3943" spans="1:21" x14ac:dyDescent="0.35">
      <c r="A3943" t="s">
        <v>6511</v>
      </c>
      <c r="B3943" s="2">
        <v>45583</v>
      </c>
      <c r="C3943">
        <v>10</v>
      </c>
      <c r="D3943">
        <v>2024</v>
      </c>
      <c r="F3943" t="s">
        <v>565</v>
      </c>
      <c r="G3943" t="s">
        <v>2459</v>
      </c>
      <c r="H3943" t="s">
        <v>1874</v>
      </c>
      <c r="I3943" t="s">
        <v>2119</v>
      </c>
      <c r="J3943" t="s">
        <v>2034</v>
      </c>
      <c r="K3943" t="s">
        <v>1904</v>
      </c>
      <c r="L3943" t="s">
        <v>1889</v>
      </c>
      <c r="M3943">
        <v>4</v>
      </c>
      <c r="N3943" s="3">
        <v>149</v>
      </c>
      <c r="O3943" s="3">
        <v>91</v>
      </c>
      <c r="P3943" s="4">
        <v>0</v>
      </c>
      <c r="Q3943" s="3">
        <v>596</v>
      </c>
      <c r="R3943" s="3">
        <v>364</v>
      </c>
      <c r="S3943" s="3">
        <v>232</v>
      </c>
      <c r="T3943" t="s">
        <v>1954</v>
      </c>
      <c r="U3943" t="s">
        <v>72</v>
      </c>
    </row>
    <row r="3944" spans="1:21" x14ac:dyDescent="0.35">
      <c r="A3944" t="s">
        <v>6512</v>
      </c>
      <c r="B3944" s="2">
        <v>45583</v>
      </c>
      <c r="C3944">
        <v>10</v>
      </c>
      <c r="D3944">
        <v>2024</v>
      </c>
      <c r="F3944" t="s">
        <v>1105</v>
      </c>
      <c r="G3944" t="s">
        <v>2425</v>
      </c>
      <c r="H3944" t="s">
        <v>1875</v>
      </c>
      <c r="I3944" t="s">
        <v>1996</v>
      </c>
      <c r="J3944" t="s">
        <v>2001</v>
      </c>
      <c r="K3944" t="s">
        <v>1911</v>
      </c>
      <c r="L3944" t="s">
        <v>1886</v>
      </c>
      <c r="M3944">
        <v>1</v>
      </c>
      <c r="N3944" s="3">
        <v>58</v>
      </c>
      <c r="O3944" s="3">
        <v>25</v>
      </c>
      <c r="P3944" s="4">
        <v>0.1</v>
      </c>
      <c r="Q3944" s="3">
        <v>52.2</v>
      </c>
      <c r="R3944" s="3">
        <v>25</v>
      </c>
      <c r="S3944" s="3">
        <v>27.2</v>
      </c>
      <c r="T3944" t="s">
        <v>1954</v>
      </c>
      <c r="U3944" t="s">
        <v>72</v>
      </c>
    </row>
    <row r="3945" spans="1:21" x14ac:dyDescent="0.35">
      <c r="A3945" t="s">
        <v>6513</v>
      </c>
      <c r="B3945" s="2">
        <v>45583</v>
      </c>
      <c r="C3945">
        <v>10</v>
      </c>
      <c r="D3945">
        <v>2024</v>
      </c>
      <c r="F3945" t="s">
        <v>787</v>
      </c>
      <c r="G3945" t="s">
        <v>2763</v>
      </c>
      <c r="H3945" t="s">
        <v>1863</v>
      </c>
      <c r="I3945" t="s">
        <v>1952</v>
      </c>
      <c r="J3945" t="s">
        <v>2064</v>
      </c>
      <c r="K3945" t="s">
        <v>1922</v>
      </c>
      <c r="L3945" t="s">
        <v>1887</v>
      </c>
      <c r="M3945">
        <v>1</v>
      </c>
      <c r="N3945" s="3">
        <v>32</v>
      </c>
      <c r="O3945" s="3">
        <v>14</v>
      </c>
      <c r="P3945" s="4">
        <v>0</v>
      </c>
      <c r="Q3945" s="3">
        <v>32</v>
      </c>
      <c r="R3945" s="3">
        <v>14</v>
      </c>
      <c r="S3945" s="3">
        <v>18</v>
      </c>
      <c r="T3945" t="s">
        <v>1954</v>
      </c>
      <c r="U3945" t="s">
        <v>72</v>
      </c>
    </row>
    <row r="3946" spans="1:21" x14ac:dyDescent="0.35">
      <c r="A3946" t="s">
        <v>6514</v>
      </c>
      <c r="B3946" s="2">
        <v>45583</v>
      </c>
      <c r="C3946">
        <v>10</v>
      </c>
      <c r="D3946">
        <v>2024</v>
      </c>
      <c r="F3946" t="s">
        <v>97</v>
      </c>
      <c r="G3946" t="s">
        <v>3022</v>
      </c>
      <c r="H3946" t="s">
        <v>1871</v>
      </c>
      <c r="I3946" t="s">
        <v>1966</v>
      </c>
      <c r="J3946" t="s">
        <v>2162</v>
      </c>
      <c r="K3946" t="s">
        <v>1921</v>
      </c>
      <c r="L3946" t="s">
        <v>1889</v>
      </c>
      <c r="M3946">
        <v>3</v>
      </c>
      <c r="N3946" s="3">
        <v>55</v>
      </c>
      <c r="O3946" s="3">
        <v>27</v>
      </c>
      <c r="P3946" s="4">
        <v>0.2</v>
      </c>
      <c r="Q3946" s="3">
        <v>132</v>
      </c>
      <c r="R3946" s="3">
        <v>81</v>
      </c>
      <c r="S3946" s="3">
        <v>51</v>
      </c>
      <c r="T3946" t="s">
        <v>1954</v>
      </c>
      <c r="U3946" t="s">
        <v>72</v>
      </c>
    </row>
    <row r="3947" spans="1:21" x14ac:dyDescent="0.35">
      <c r="A3947" t="s">
        <v>6515</v>
      </c>
      <c r="B3947" s="2">
        <v>45583</v>
      </c>
      <c r="C3947">
        <v>10</v>
      </c>
      <c r="D3947">
        <v>2024</v>
      </c>
      <c r="F3947" t="s">
        <v>1435</v>
      </c>
      <c r="G3947" t="s">
        <v>2566</v>
      </c>
      <c r="H3947" t="s">
        <v>1868</v>
      </c>
      <c r="I3947" t="s">
        <v>1959</v>
      </c>
      <c r="J3947" t="s">
        <v>2067</v>
      </c>
      <c r="K3947" t="s">
        <v>1918</v>
      </c>
      <c r="L3947" t="s">
        <v>1889</v>
      </c>
      <c r="M3947">
        <v>1</v>
      </c>
      <c r="N3947" s="3">
        <v>69</v>
      </c>
      <c r="O3947" s="3">
        <v>37</v>
      </c>
      <c r="P3947" s="4">
        <v>0.1</v>
      </c>
      <c r="Q3947" s="3">
        <v>62.1</v>
      </c>
      <c r="R3947" s="3">
        <v>37</v>
      </c>
      <c r="S3947" s="3">
        <v>25.1</v>
      </c>
      <c r="T3947" t="s">
        <v>1954</v>
      </c>
      <c r="U3947" t="s">
        <v>72</v>
      </c>
    </row>
    <row r="3948" spans="1:21" x14ac:dyDescent="0.35">
      <c r="A3948" t="s">
        <v>6516</v>
      </c>
      <c r="B3948" s="2">
        <v>45583</v>
      </c>
      <c r="C3948">
        <v>10</v>
      </c>
      <c r="D3948">
        <v>2024</v>
      </c>
      <c r="F3948" t="s">
        <v>1857</v>
      </c>
      <c r="G3948" t="s">
        <v>1951</v>
      </c>
      <c r="H3948" t="s">
        <v>1875</v>
      </c>
      <c r="I3948" t="s">
        <v>1981</v>
      </c>
      <c r="J3948" t="s">
        <v>1991</v>
      </c>
      <c r="K3948" t="s">
        <v>1925</v>
      </c>
      <c r="L3948" t="s">
        <v>1885</v>
      </c>
      <c r="M3948">
        <v>1</v>
      </c>
      <c r="N3948" s="3">
        <v>35</v>
      </c>
      <c r="O3948" s="3">
        <v>16</v>
      </c>
      <c r="P3948" s="4">
        <v>0</v>
      </c>
      <c r="Q3948" s="3">
        <v>35</v>
      </c>
      <c r="R3948" s="3">
        <v>16</v>
      </c>
      <c r="S3948" s="3">
        <v>19</v>
      </c>
      <c r="T3948" t="s">
        <v>1954</v>
      </c>
      <c r="U3948" t="s">
        <v>72</v>
      </c>
    </row>
    <row r="3949" spans="1:21" x14ac:dyDescent="0.35">
      <c r="A3949" t="s">
        <v>6517</v>
      </c>
      <c r="B3949" s="2">
        <v>45583</v>
      </c>
      <c r="C3949">
        <v>10</v>
      </c>
      <c r="D3949">
        <v>2024</v>
      </c>
      <c r="F3949" t="s">
        <v>686</v>
      </c>
      <c r="G3949" t="s">
        <v>2752</v>
      </c>
      <c r="H3949" t="s">
        <v>1871</v>
      </c>
      <c r="I3949" t="s">
        <v>1966</v>
      </c>
      <c r="J3949" t="s">
        <v>1987</v>
      </c>
      <c r="K3949" t="s">
        <v>1908</v>
      </c>
      <c r="L3949" t="s">
        <v>1890</v>
      </c>
      <c r="M3949">
        <v>1</v>
      </c>
      <c r="N3949" s="3">
        <v>129</v>
      </c>
      <c r="O3949" s="3">
        <v>78</v>
      </c>
      <c r="P3949" s="4">
        <v>0.1</v>
      </c>
      <c r="Q3949" s="3">
        <v>116.1</v>
      </c>
      <c r="R3949" s="3">
        <v>78</v>
      </c>
      <c r="S3949" s="3">
        <v>38.1</v>
      </c>
      <c r="T3949" t="s">
        <v>1954</v>
      </c>
      <c r="U3949" t="s">
        <v>72</v>
      </c>
    </row>
    <row r="3950" spans="1:21" x14ac:dyDescent="0.35">
      <c r="A3950" t="s">
        <v>6518</v>
      </c>
      <c r="B3950" s="2">
        <v>45583</v>
      </c>
      <c r="C3950">
        <v>10</v>
      </c>
      <c r="D3950">
        <v>2024</v>
      </c>
      <c r="F3950" t="s">
        <v>253</v>
      </c>
      <c r="G3950" t="s">
        <v>3011</v>
      </c>
      <c r="H3950" t="s">
        <v>1873</v>
      </c>
      <c r="I3950" t="s">
        <v>2395</v>
      </c>
      <c r="J3950" t="s">
        <v>2023</v>
      </c>
      <c r="K3950" t="s">
        <v>1912</v>
      </c>
      <c r="L3950" t="s">
        <v>1890</v>
      </c>
      <c r="M3950">
        <v>1</v>
      </c>
      <c r="N3950" s="3">
        <v>249</v>
      </c>
      <c r="O3950" s="3">
        <v>168</v>
      </c>
      <c r="P3950" s="4">
        <v>0</v>
      </c>
      <c r="Q3950" s="3">
        <v>249</v>
      </c>
      <c r="R3950" s="3">
        <v>168</v>
      </c>
      <c r="S3950" s="3">
        <v>81</v>
      </c>
      <c r="T3950" t="s">
        <v>1954</v>
      </c>
      <c r="U3950" t="s">
        <v>72</v>
      </c>
    </row>
    <row r="3951" spans="1:21" x14ac:dyDescent="0.35">
      <c r="A3951" t="s">
        <v>6519</v>
      </c>
      <c r="B3951" s="2">
        <v>45583</v>
      </c>
      <c r="C3951">
        <v>10</v>
      </c>
      <c r="D3951">
        <v>2024</v>
      </c>
      <c r="F3951" t="s">
        <v>1533</v>
      </c>
      <c r="G3951" t="s">
        <v>3864</v>
      </c>
      <c r="H3951" t="s">
        <v>1863</v>
      </c>
      <c r="I3951" t="s">
        <v>2056</v>
      </c>
      <c r="J3951" t="s">
        <v>2120</v>
      </c>
      <c r="K3951" t="s">
        <v>1926</v>
      </c>
      <c r="L3951" t="s">
        <v>1885</v>
      </c>
      <c r="M3951">
        <v>1</v>
      </c>
      <c r="N3951" s="3">
        <v>28</v>
      </c>
      <c r="O3951" s="3">
        <v>13</v>
      </c>
      <c r="P3951" s="4">
        <v>0.1</v>
      </c>
      <c r="Q3951" s="3">
        <v>25.2</v>
      </c>
      <c r="R3951" s="3">
        <v>13</v>
      </c>
      <c r="S3951" s="3">
        <v>12.2</v>
      </c>
      <c r="T3951" t="s">
        <v>1954</v>
      </c>
      <c r="U3951" t="s">
        <v>72</v>
      </c>
    </row>
    <row r="3952" spans="1:21" x14ac:dyDescent="0.35">
      <c r="A3952" t="s">
        <v>6520</v>
      </c>
      <c r="B3952" s="2">
        <v>45583</v>
      </c>
      <c r="C3952">
        <v>10</v>
      </c>
      <c r="D3952">
        <v>2024</v>
      </c>
      <c r="F3952" t="s">
        <v>1595</v>
      </c>
      <c r="G3952" t="s">
        <v>2159</v>
      </c>
      <c r="H3952" t="s">
        <v>1872</v>
      </c>
      <c r="I3952" t="s">
        <v>2152</v>
      </c>
      <c r="J3952" t="s">
        <v>2120</v>
      </c>
      <c r="K3952" t="s">
        <v>1926</v>
      </c>
      <c r="L3952" t="s">
        <v>1885</v>
      </c>
      <c r="M3952">
        <v>1</v>
      </c>
      <c r="N3952" s="3">
        <v>28</v>
      </c>
      <c r="O3952" s="3">
        <v>13</v>
      </c>
      <c r="P3952" s="4">
        <v>0</v>
      </c>
      <c r="Q3952" s="3">
        <v>28</v>
      </c>
      <c r="R3952" s="3">
        <v>13</v>
      </c>
      <c r="S3952" s="3">
        <v>15</v>
      </c>
      <c r="T3952" t="s">
        <v>1954</v>
      </c>
      <c r="U3952" t="s">
        <v>72</v>
      </c>
    </row>
    <row r="3953" spans="1:21" x14ac:dyDescent="0.35">
      <c r="A3953" t="s">
        <v>6521</v>
      </c>
      <c r="B3953" s="2">
        <v>45583</v>
      </c>
      <c r="C3953">
        <v>10</v>
      </c>
      <c r="D3953">
        <v>2024</v>
      </c>
      <c r="F3953" t="s">
        <v>1454</v>
      </c>
      <c r="G3953" t="s">
        <v>2154</v>
      </c>
      <c r="H3953" t="s">
        <v>1872</v>
      </c>
      <c r="I3953" t="s">
        <v>1986</v>
      </c>
      <c r="J3953" t="s">
        <v>2034</v>
      </c>
      <c r="K3953" t="s">
        <v>1904</v>
      </c>
      <c r="L3953" t="s">
        <v>1889</v>
      </c>
      <c r="M3953">
        <v>3</v>
      </c>
      <c r="N3953" s="3">
        <v>149</v>
      </c>
      <c r="O3953" s="3">
        <v>91</v>
      </c>
      <c r="P3953" s="4">
        <v>0.1</v>
      </c>
      <c r="Q3953" s="3">
        <v>402.3</v>
      </c>
      <c r="R3953" s="3">
        <v>273</v>
      </c>
      <c r="S3953" s="3">
        <v>129.30000000000001</v>
      </c>
      <c r="T3953" t="s">
        <v>1954</v>
      </c>
      <c r="U3953" t="s">
        <v>72</v>
      </c>
    </row>
    <row r="3954" spans="1:21" x14ac:dyDescent="0.35">
      <c r="A3954" t="s">
        <v>6522</v>
      </c>
      <c r="B3954" s="2">
        <v>45583</v>
      </c>
      <c r="C3954">
        <v>10</v>
      </c>
      <c r="D3954">
        <v>2024</v>
      </c>
      <c r="F3954" t="s">
        <v>1537</v>
      </c>
      <c r="G3954" t="s">
        <v>2206</v>
      </c>
      <c r="H3954" t="s">
        <v>1863</v>
      </c>
      <c r="I3954" t="s">
        <v>2051</v>
      </c>
      <c r="J3954" t="s">
        <v>2061</v>
      </c>
      <c r="K3954" t="s">
        <v>1923</v>
      </c>
      <c r="L3954" t="s">
        <v>1888</v>
      </c>
      <c r="M3954">
        <v>1</v>
      </c>
      <c r="N3954" s="3">
        <v>25</v>
      </c>
      <c r="O3954" s="3">
        <v>11</v>
      </c>
      <c r="P3954" s="4">
        <v>0.05</v>
      </c>
      <c r="Q3954" s="3">
        <v>23.75</v>
      </c>
      <c r="R3954" s="3">
        <v>11</v>
      </c>
      <c r="S3954" s="3">
        <v>12.75</v>
      </c>
      <c r="T3954" t="s">
        <v>1954</v>
      </c>
      <c r="U3954" t="s">
        <v>71</v>
      </c>
    </row>
    <row r="3955" spans="1:21" x14ac:dyDescent="0.35">
      <c r="A3955" t="s">
        <v>6523</v>
      </c>
      <c r="B3955" s="2">
        <v>45583</v>
      </c>
      <c r="C3955">
        <v>10</v>
      </c>
      <c r="D3955">
        <v>2024</v>
      </c>
      <c r="F3955" t="s">
        <v>1464</v>
      </c>
      <c r="G3955" t="s">
        <v>3009</v>
      </c>
      <c r="H3955" t="s">
        <v>1870</v>
      </c>
      <c r="I3955" t="s">
        <v>2000</v>
      </c>
      <c r="J3955" t="s">
        <v>2045</v>
      </c>
      <c r="K3955" t="s">
        <v>1910</v>
      </c>
      <c r="L3955" t="s">
        <v>1890</v>
      </c>
      <c r="M3955">
        <v>3</v>
      </c>
      <c r="N3955" s="3">
        <v>99</v>
      </c>
      <c r="O3955" s="3">
        <v>58</v>
      </c>
      <c r="P3955" s="4">
        <v>0.05</v>
      </c>
      <c r="Q3955" s="3">
        <v>282.14999999999998</v>
      </c>
      <c r="R3955" s="3">
        <v>174</v>
      </c>
      <c r="S3955" s="3">
        <v>108.15</v>
      </c>
      <c r="T3955" t="s">
        <v>1954</v>
      </c>
      <c r="U3955" t="s">
        <v>72</v>
      </c>
    </row>
    <row r="3956" spans="1:21" x14ac:dyDescent="0.35">
      <c r="A3956" t="s">
        <v>6524</v>
      </c>
      <c r="B3956" s="2">
        <v>45583</v>
      </c>
      <c r="C3956">
        <v>10</v>
      </c>
      <c r="D3956">
        <v>2024</v>
      </c>
      <c r="F3956" t="s">
        <v>818</v>
      </c>
      <c r="G3956" t="s">
        <v>3259</v>
      </c>
      <c r="H3956" t="s">
        <v>1875</v>
      </c>
      <c r="I3956" t="s">
        <v>2054</v>
      </c>
      <c r="J3956" t="s">
        <v>1960</v>
      </c>
      <c r="K3956" t="s">
        <v>1924</v>
      </c>
      <c r="L3956" t="s">
        <v>1885</v>
      </c>
      <c r="M3956">
        <v>1</v>
      </c>
      <c r="N3956" s="3">
        <v>42</v>
      </c>
      <c r="O3956" s="3">
        <v>20</v>
      </c>
      <c r="P3956" s="4">
        <v>0</v>
      </c>
      <c r="Q3956" s="3">
        <v>42</v>
      </c>
      <c r="R3956" s="3">
        <v>20</v>
      </c>
      <c r="S3956" s="3">
        <v>22</v>
      </c>
      <c r="T3956" t="s">
        <v>1954</v>
      </c>
      <c r="U3956" t="s">
        <v>72</v>
      </c>
    </row>
    <row r="3957" spans="1:21" x14ac:dyDescent="0.35">
      <c r="A3957" t="s">
        <v>6525</v>
      </c>
      <c r="B3957" s="2">
        <v>45583</v>
      </c>
      <c r="C3957">
        <v>10</v>
      </c>
      <c r="D3957">
        <v>2024</v>
      </c>
      <c r="F3957" t="s">
        <v>86</v>
      </c>
      <c r="G3957" t="s">
        <v>2489</v>
      </c>
      <c r="H3957" t="s">
        <v>1873</v>
      </c>
      <c r="I3957" t="s">
        <v>2323</v>
      </c>
      <c r="J3957" t="s">
        <v>2061</v>
      </c>
      <c r="K3957" t="s">
        <v>1923</v>
      </c>
      <c r="L3957" t="s">
        <v>1888</v>
      </c>
      <c r="M3957">
        <v>3</v>
      </c>
      <c r="N3957" s="3">
        <v>25</v>
      </c>
      <c r="O3957" s="3">
        <v>11</v>
      </c>
      <c r="P3957" s="4">
        <v>0.15</v>
      </c>
      <c r="Q3957" s="3">
        <v>63.75</v>
      </c>
      <c r="R3957" s="3">
        <v>33</v>
      </c>
      <c r="S3957" s="3">
        <v>30.75</v>
      </c>
      <c r="T3957" t="s">
        <v>1954</v>
      </c>
      <c r="U3957" t="s">
        <v>72</v>
      </c>
    </row>
    <row r="3958" spans="1:21" x14ac:dyDescent="0.35">
      <c r="A3958" t="s">
        <v>6526</v>
      </c>
      <c r="B3958" s="2">
        <v>45584</v>
      </c>
      <c r="C3958">
        <v>10</v>
      </c>
      <c r="D3958">
        <v>2024</v>
      </c>
      <c r="F3958" t="s">
        <v>1539</v>
      </c>
      <c r="G3958" t="s">
        <v>2464</v>
      </c>
      <c r="H3958" t="s">
        <v>1870</v>
      </c>
      <c r="I3958" t="s">
        <v>2083</v>
      </c>
      <c r="J3958" t="s">
        <v>2183</v>
      </c>
      <c r="K3958" t="s">
        <v>1917</v>
      </c>
      <c r="L3958" t="s">
        <v>1886</v>
      </c>
      <c r="M3958">
        <v>3</v>
      </c>
      <c r="N3958" s="3">
        <v>72</v>
      </c>
      <c r="O3958" s="3">
        <v>34</v>
      </c>
      <c r="P3958" s="4">
        <v>0.1</v>
      </c>
      <c r="Q3958" s="3">
        <v>194.4</v>
      </c>
      <c r="R3958" s="3">
        <v>102</v>
      </c>
      <c r="S3958" s="3">
        <v>92.4</v>
      </c>
      <c r="T3958" t="s">
        <v>1954</v>
      </c>
      <c r="U3958" t="s">
        <v>72</v>
      </c>
    </row>
    <row r="3959" spans="1:21" x14ac:dyDescent="0.35">
      <c r="A3959" t="s">
        <v>6527</v>
      </c>
      <c r="B3959" s="2">
        <v>45584</v>
      </c>
      <c r="C3959">
        <v>10</v>
      </c>
      <c r="D3959">
        <v>2024</v>
      </c>
      <c r="F3959" t="s">
        <v>933</v>
      </c>
      <c r="G3959" t="s">
        <v>2983</v>
      </c>
      <c r="H3959" t="s">
        <v>1868</v>
      </c>
      <c r="I3959" t="s">
        <v>1959</v>
      </c>
      <c r="J3959" t="s">
        <v>2064</v>
      </c>
      <c r="K3959" t="s">
        <v>1922</v>
      </c>
      <c r="L3959" t="s">
        <v>1887</v>
      </c>
      <c r="M3959">
        <v>2</v>
      </c>
      <c r="N3959" s="3">
        <v>32</v>
      </c>
      <c r="O3959" s="3">
        <v>14</v>
      </c>
      <c r="P3959" s="4">
        <v>0</v>
      </c>
      <c r="Q3959" s="3">
        <v>64</v>
      </c>
      <c r="R3959" s="3">
        <v>28</v>
      </c>
      <c r="S3959" s="3">
        <v>36</v>
      </c>
      <c r="T3959" t="s">
        <v>1954</v>
      </c>
      <c r="U3959" t="s">
        <v>71</v>
      </c>
    </row>
    <row r="3960" spans="1:21" x14ac:dyDescent="0.35">
      <c r="A3960" t="s">
        <v>6528</v>
      </c>
      <c r="B3960" s="2">
        <v>45584</v>
      </c>
      <c r="C3960">
        <v>10</v>
      </c>
      <c r="D3960">
        <v>2024</v>
      </c>
      <c r="F3960" t="s">
        <v>471</v>
      </c>
      <c r="G3960" t="s">
        <v>3256</v>
      </c>
      <c r="H3960" t="s">
        <v>1871</v>
      </c>
      <c r="I3960" t="s">
        <v>2234</v>
      </c>
      <c r="J3960" t="s">
        <v>1956</v>
      </c>
      <c r="K3960" t="s">
        <v>1909</v>
      </c>
      <c r="L3960" t="s">
        <v>1887</v>
      </c>
      <c r="M3960">
        <v>1</v>
      </c>
      <c r="N3960" s="3">
        <v>95</v>
      </c>
      <c r="O3960" s="3">
        <v>54</v>
      </c>
      <c r="P3960" s="4">
        <v>0.05</v>
      </c>
      <c r="Q3960" s="3">
        <v>90.25</v>
      </c>
      <c r="R3960" s="3">
        <v>54</v>
      </c>
      <c r="S3960" s="3">
        <v>36.25</v>
      </c>
      <c r="T3960" t="s">
        <v>1954</v>
      </c>
      <c r="U3960" t="s">
        <v>72</v>
      </c>
    </row>
    <row r="3961" spans="1:21" x14ac:dyDescent="0.35">
      <c r="A3961" t="s">
        <v>6529</v>
      </c>
      <c r="B3961" s="2">
        <v>45584</v>
      </c>
      <c r="C3961">
        <v>10</v>
      </c>
      <c r="D3961">
        <v>2024</v>
      </c>
      <c r="F3961" t="s">
        <v>1247</v>
      </c>
      <c r="G3961" t="s">
        <v>2704</v>
      </c>
      <c r="H3961" t="s">
        <v>1863</v>
      </c>
      <c r="I3961" t="s">
        <v>2033</v>
      </c>
      <c r="J3961" t="s">
        <v>1967</v>
      </c>
      <c r="K3961" t="s">
        <v>1913</v>
      </c>
      <c r="L3961" t="s">
        <v>1888</v>
      </c>
      <c r="M3961">
        <v>3</v>
      </c>
      <c r="N3961" s="3">
        <v>78</v>
      </c>
      <c r="O3961" s="3">
        <v>39</v>
      </c>
      <c r="P3961" s="4">
        <v>0.1</v>
      </c>
      <c r="Q3961" s="3">
        <v>210.6</v>
      </c>
      <c r="R3961" s="3">
        <v>117</v>
      </c>
      <c r="S3961" s="3">
        <v>93.6</v>
      </c>
      <c r="T3961" t="s">
        <v>1954</v>
      </c>
      <c r="U3961" t="s">
        <v>71</v>
      </c>
    </row>
    <row r="3962" spans="1:21" x14ac:dyDescent="0.35">
      <c r="A3962" t="s">
        <v>6530</v>
      </c>
      <c r="B3962" s="2">
        <v>45584</v>
      </c>
      <c r="C3962">
        <v>10</v>
      </c>
      <c r="D3962">
        <v>2024</v>
      </c>
      <c r="F3962" t="s">
        <v>939</v>
      </c>
      <c r="G3962" t="s">
        <v>4512</v>
      </c>
      <c r="H3962" t="s">
        <v>1868</v>
      </c>
      <c r="I3962" t="s">
        <v>2113</v>
      </c>
      <c r="J3962" t="s">
        <v>2061</v>
      </c>
      <c r="K3962" t="s">
        <v>1923</v>
      </c>
      <c r="L3962" t="s">
        <v>1888</v>
      </c>
      <c r="M3962">
        <v>2</v>
      </c>
      <c r="N3962" s="3">
        <v>25</v>
      </c>
      <c r="O3962" s="3">
        <v>11</v>
      </c>
      <c r="P3962" s="4">
        <v>0.05</v>
      </c>
      <c r="Q3962" s="3">
        <v>47.5</v>
      </c>
      <c r="R3962" s="3">
        <v>22</v>
      </c>
      <c r="S3962" s="3">
        <v>25.5</v>
      </c>
      <c r="T3962" t="s">
        <v>1954</v>
      </c>
      <c r="U3962" t="s">
        <v>71</v>
      </c>
    </row>
    <row r="3963" spans="1:21" x14ac:dyDescent="0.35">
      <c r="A3963" t="s">
        <v>6531</v>
      </c>
      <c r="B3963" s="2">
        <v>45584</v>
      </c>
      <c r="C3963">
        <v>10</v>
      </c>
      <c r="D3963">
        <v>2024</v>
      </c>
      <c r="F3963" t="s">
        <v>747</v>
      </c>
      <c r="G3963" t="s">
        <v>3530</v>
      </c>
      <c r="H3963" t="s">
        <v>1863</v>
      </c>
      <c r="I3963" t="s">
        <v>1952</v>
      </c>
      <c r="J3963" t="s">
        <v>2001</v>
      </c>
      <c r="K3963" t="s">
        <v>1911</v>
      </c>
      <c r="L3963" t="s">
        <v>1886</v>
      </c>
      <c r="M3963">
        <v>1</v>
      </c>
      <c r="N3963" s="3">
        <v>58</v>
      </c>
      <c r="O3963" s="3">
        <v>25</v>
      </c>
      <c r="P3963" s="4">
        <v>0</v>
      </c>
      <c r="Q3963" s="3">
        <v>58</v>
      </c>
      <c r="R3963" s="3">
        <v>25</v>
      </c>
      <c r="S3963" s="3">
        <v>33</v>
      </c>
      <c r="T3963" t="s">
        <v>1954</v>
      </c>
      <c r="U3963" t="s">
        <v>71</v>
      </c>
    </row>
    <row r="3964" spans="1:21" x14ac:dyDescent="0.35">
      <c r="A3964" t="s">
        <v>6532</v>
      </c>
      <c r="B3964" s="2">
        <v>45584</v>
      </c>
      <c r="C3964">
        <v>10</v>
      </c>
      <c r="D3964">
        <v>2024</v>
      </c>
      <c r="F3964" t="s">
        <v>896</v>
      </c>
      <c r="G3964" t="s">
        <v>2641</v>
      </c>
      <c r="H3964" t="s">
        <v>1872</v>
      </c>
      <c r="I3964" t="s">
        <v>2076</v>
      </c>
      <c r="J3964" t="s">
        <v>2015</v>
      </c>
      <c r="K3964" t="s">
        <v>1914</v>
      </c>
      <c r="L3964" t="s">
        <v>1888</v>
      </c>
      <c r="M3964">
        <v>2</v>
      </c>
      <c r="N3964" s="3">
        <v>65</v>
      </c>
      <c r="O3964" s="3">
        <v>32</v>
      </c>
      <c r="P3964" s="4">
        <v>0.15</v>
      </c>
      <c r="Q3964" s="3">
        <v>110.5</v>
      </c>
      <c r="R3964" s="3">
        <v>64</v>
      </c>
      <c r="S3964" s="3">
        <v>46.5</v>
      </c>
      <c r="T3964" t="s">
        <v>1954</v>
      </c>
      <c r="U3964" t="s">
        <v>72</v>
      </c>
    </row>
    <row r="3965" spans="1:21" x14ac:dyDescent="0.35">
      <c r="A3965" t="s">
        <v>6533</v>
      </c>
      <c r="B3965" s="2">
        <v>45584</v>
      </c>
      <c r="C3965">
        <v>10</v>
      </c>
      <c r="D3965">
        <v>2024</v>
      </c>
      <c r="F3965" t="s">
        <v>1298</v>
      </c>
      <c r="G3965" t="s">
        <v>1976</v>
      </c>
      <c r="H3965" t="s">
        <v>1866</v>
      </c>
      <c r="I3965" t="s">
        <v>1866</v>
      </c>
      <c r="J3965" t="s">
        <v>2064</v>
      </c>
      <c r="K3965" t="s">
        <v>1922</v>
      </c>
      <c r="L3965" t="s">
        <v>1887</v>
      </c>
      <c r="M3965">
        <v>1</v>
      </c>
      <c r="N3965" s="3">
        <v>32</v>
      </c>
      <c r="O3965" s="3">
        <v>14</v>
      </c>
      <c r="P3965" s="4">
        <v>0.05</v>
      </c>
      <c r="Q3965" s="3">
        <v>30.4</v>
      </c>
      <c r="R3965" s="3">
        <v>14</v>
      </c>
      <c r="S3965" s="3">
        <v>16.399999999999999</v>
      </c>
      <c r="T3965" t="s">
        <v>1954</v>
      </c>
      <c r="U3965" t="s">
        <v>72</v>
      </c>
    </row>
    <row r="3966" spans="1:21" x14ac:dyDescent="0.35">
      <c r="A3966" t="s">
        <v>6534</v>
      </c>
      <c r="B3966" s="2">
        <v>45584</v>
      </c>
      <c r="C3966">
        <v>10</v>
      </c>
      <c r="D3966">
        <v>2024</v>
      </c>
      <c r="F3966" t="s">
        <v>720</v>
      </c>
      <c r="G3966" t="s">
        <v>2013</v>
      </c>
      <c r="H3966" t="s">
        <v>1863</v>
      </c>
      <c r="I3966" t="s">
        <v>2056</v>
      </c>
      <c r="J3966" t="s">
        <v>2162</v>
      </c>
      <c r="K3966" t="s">
        <v>1921</v>
      </c>
      <c r="L3966" t="s">
        <v>1889</v>
      </c>
      <c r="M3966">
        <v>1</v>
      </c>
      <c r="N3966" s="3">
        <v>55</v>
      </c>
      <c r="O3966" s="3">
        <v>27</v>
      </c>
      <c r="P3966" s="4">
        <v>0.1</v>
      </c>
      <c r="Q3966" s="3">
        <v>49.5</v>
      </c>
      <c r="R3966" s="3">
        <v>27</v>
      </c>
      <c r="S3966" s="3">
        <v>22.5</v>
      </c>
      <c r="T3966" t="s">
        <v>1954</v>
      </c>
      <c r="U3966" t="s">
        <v>72</v>
      </c>
    </row>
    <row r="3967" spans="1:21" x14ac:dyDescent="0.35">
      <c r="A3967" t="s">
        <v>6535</v>
      </c>
      <c r="B3967" s="2">
        <v>45584</v>
      </c>
      <c r="C3967">
        <v>10</v>
      </c>
      <c r="D3967">
        <v>2024</v>
      </c>
      <c r="F3967" t="s">
        <v>791</v>
      </c>
      <c r="G3967" t="s">
        <v>2892</v>
      </c>
      <c r="H3967" t="s">
        <v>1873</v>
      </c>
      <c r="I3967" t="s">
        <v>2323</v>
      </c>
      <c r="J3967" t="s">
        <v>2064</v>
      </c>
      <c r="K3967" t="s">
        <v>1922</v>
      </c>
      <c r="L3967" t="s">
        <v>1887</v>
      </c>
      <c r="M3967">
        <v>3</v>
      </c>
      <c r="N3967" s="3">
        <v>32</v>
      </c>
      <c r="O3967" s="3">
        <v>14</v>
      </c>
      <c r="P3967" s="4">
        <v>0</v>
      </c>
      <c r="Q3967" s="3">
        <v>96</v>
      </c>
      <c r="R3967" s="3">
        <v>42</v>
      </c>
      <c r="S3967" s="3">
        <v>54</v>
      </c>
      <c r="T3967" t="s">
        <v>1954</v>
      </c>
      <c r="U3967" t="s">
        <v>72</v>
      </c>
    </row>
    <row r="3968" spans="1:21" x14ac:dyDescent="0.35">
      <c r="A3968" t="s">
        <v>6536</v>
      </c>
      <c r="B3968" s="2">
        <v>45584</v>
      </c>
      <c r="C3968">
        <v>10</v>
      </c>
      <c r="D3968">
        <v>2024</v>
      </c>
      <c r="F3968" t="s">
        <v>1787</v>
      </c>
      <c r="G3968" t="s">
        <v>2566</v>
      </c>
      <c r="H3968" t="s">
        <v>1872</v>
      </c>
      <c r="I3968" t="s">
        <v>2357</v>
      </c>
      <c r="J3968" t="s">
        <v>2034</v>
      </c>
      <c r="K3968" t="s">
        <v>1904</v>
      </c>
      <c r="L3968" t="s">
        <v>1889</v>
      </c>
      <c r="M3968">
        <v>1</v>
      </c>
      <c r="N3968" s="3">
        <v>149</v>
      </c>
      <c r="O3968" s="3">
        <v>91</v>
      </c>
      <c r="P3968" s="4">
        <v>0.15</v>
      </c>
      <c r="Q3968" s="3">
        <v>126.65</v>
      </c>
      <c r="R3968" s="3">
        <v>91</v>
      </c>
      <c r="S3968" s="3">
        <v>35.65</v>
      </c>
      <c r="T3968" t="s">
        <v>1954</v>
      </c>
      <c r="U3968" t="s">
        <v>72</v>
      </c>
    </row>
    <row r="3969" spans="1:21" x14ac:dyDescent="0.35">
      <c r="A3969" t="s">
        <v>6537</v>
      </c>
      <c r="B3969" s="2">
        <v>45584</v>
      </c>
      <c r="C3969">
        <v>10</v>
      </c>
      <c r="D3969">
        <v>2024</v>
      </c>
      <c r="F3969" t="s">
        <v>522</v>
      </c>
      <c r="G3969" t="s">
        <v>2552</v>
      </c>
      <c r="H3969" t="s">
        <v>1874</v>
      </c>
      <c r="I3969" t="s">
        <v>2186</v>
      </c>
      <c r="J3969" t="s">
        <v>1956</v>
      </c>
      <c r="K3969" t="s">
        <v>1909</v>
      </c>
      <c r="L3969" t="s">
        <v>1887</v>
      </c>
      <c r="M3969">
        <v>3</v>
      </c>
      <c r="N3969" s="3">
        <v>95</v>
      </c>
      <c r="O3969" s="3">
        <v>54</v>
      </c>
      <c r="P3969" s="4">
        <v>0.1</v>
      </c>
      <c r="Q3969" s="3">
        <v>256.5</v>
      </c>
      <c r="R3969" s="3">
        <v>162</v>
      </c>
      <c r="S3969" s="3">
        <v>94.5</v>
      </c>
      <c r="T3969" t="s">
        <v>1954</v>
      </c>
      <c r="U3969" t="s">
        <v>72</v>
      </c>
    </row>
    <row r="3970" spans="1:21" x14ac:dyDescent="0.35">
      <c r="A3970" t="s">
        <v>6538</v>
      </c>
      <c r="B3970" s="2">
        <v>45584</v>
      </c>
      <c r="C3970">
        <v>10</v>
      </c>
      <c r="D3970">
        <v>2024</v>
      </c>
      <c r="F3970" t="s">
        <v>1761</v>
      </c>
      <c r="G3970" t="s">
        <v>2722</v>
      </c>
      <c r="H3970" t="s">
        <v>1873</v>
      </c>
      <c r="I3970" t="s">
        <v>2395</v>
      </c>
      <c r="J3970" t="s">
        <v>2183</v>
      </c>
      <c r="K3970" t="s">
        <v>1917</v>
      </c>
      <c r="L3970" t="s">
        <v>1886</v>
      </c>
      <c r="M3970">
        <v>1</v>
      </c>
      <c r="N3970" s="3">
        <v>72</v>
      </c>
      <c r="O3970" s="3">
        <v>34</v>
      </c>
      <c r="P3970" s="4">
        <v>0.1</v>
      </c>
      <c r="Q3970" s="3">
        <v>64.8</v>
      </c>
      <c r="R3970" s="3">
        <v>34</v>
      </c>
      <c r="S3970" s="3">
        <v>30.8</v>
      </c>
      <c r="T3970" t="s">
        <v>1954</v>
      </c>
      <c r="U3970" t="s">
        <v>72</v>
      </c>
    </row>
    <row r="3971" spans="1:21" x14ac:dyDescent="0.35">
      <c r="A3971" t="s">
        <v>6539</v>
      </c>
      <c r="B3971" s="2">
        <v>45584</v>
      </c>
      <c r="C3971">
        <v>10</v>
      </c>
      <c r="D3971">
        <v>2024</v>
      </c>
      <c r="F3971" t="s">
        <v>1707</v>
      </c>
      <c r="G3971" t="s">
        <v>2178</v>
      </c>
      <c r="H3971" t="s">
        <v>1864</v>
      </c>
      <c r="I3971" t="s">
        <v>2101</v>
      </c>
      <c r="J3971" t="s">
        <v>1991</v>
      </c>
      <c r="K3971" t="s">
        <v>1925</v>
      </c>
      <c r="L3971" t="s">
        <v>1885</v>
      </c>
      <c r="M3971">
        <v>2</v>
      </c>
      <c r="N3971" s="3">
        <v>35</v>
      </c>
      <c r="O3971" s="3">
        <v>16</v>
      </c>
      <c r="P3971" s="4">
        <v>0.05</v>
      </c>
      <c r="Q3971" s="3">
        <v>66.5</v>
      </c>
      <c r="R3971" s="3">
        <v>32</v>
      </c>
      <c r="S3971" s="3">
        <v>34.5</v>
      </c>
      <c r="T3971" t="s">
        <v>1954</v>
      </c>
      <c r="U3971" t="s">
        <v>72</v>
      </c>
    </row>
    <row r="3972" spans="1:21" x14ac:dyDescent="0.35">
      <c r="A3972" t="s">
        <v>6540</v>
      </c>
      <c r="B3972" s="2">
        <v>45584</v>
      </c>
      <c r="C3972">
        <v>10</v>
      </c>
      <c r="D3972">
        <v>2024</v>
      </c>
      <c r="F3972" t="s">
        <v>1303</v>
      </c>
      <c r="G3972" t="s">
        <v>2541</v>
      </c>
      <c r="H3972" t="s">
        <v>1871</v>
      </c>
      <c r="I3972" t="s">
        <v>1966</v>
      </c>
      <c r="J3972" t="s">
        <v>1956</v>
      </c>
      <c r="K3972" t="s">
        <v>1909</v>
      </c>
      <c r="L3972" t="s">
        <v>1887</v>
      </c>
      <c r="M3972">
        <v>1</v>
      </c>
      <c r="N3972" s="3">
        <v>95</v>
      </c>
      <c r="O3972" s="3">
        <v>54</v>
      </c>
      <c r="P3972" s="4">
        <v>0.1</v>
      </c>
      <c r="Q3972" s="3">
        <v>85.5</v>
      </c>
      <c r="R3972" s="3">
        <v>54</v>
      </c>
      <c r="S3972" s="3">
        <v>31.5</v>
      </c>
      <c r="T3972" t="s">
        <v>1954</v>
      </c>
      <c r="U3972" t="s">
        <v>72</v>
      </c>
    </row>
    <row r="3973" spans="1:21" x14ac:dyDescent="0.35">
      <c r="A3973" t="s">
        <v>6541</v>
      </c>
      <c r="B3973" s="2">
        <v>45584</v>
      </c>
      <c r="C3973">
        <v>10</v>
      </c>
      <c r="D3973">
        <v>2024</v>
      </c>
      <c r="F3973" t="s">
        <v>709</v>
      </c>
      <c r="G3973" t="s">
        <v>2063</v>
      </c>
      <c r="H3973" t="s">
        <v>1875</v>
      </c>
      <c r="I3973" t="s">
        <v>1981</v>
      </c>
      <c r="J3973" t="s">
        <v>1997</v>
      </c>
      <c r="K3973" t="s">
        <v>1906</v>
      </c>
      <c r="L3973" t="s">
        <v>1889</v>
      </c>
      <c r="M3973">
        <v>2</v>
      </c>
      <c r="N3973" s="3">
        <v>89</v>
      </c>
      <c r="O3973" s="3">
        <v>48</v>
      </c>
      <c r="P3973" s="4">
        <v>0.1</v>
      </c>
      <c r="Q3973" s="3">
        <v>160.19999999999999</v>
      </c>
      <c r="R3973" s="3">
        <v>96</v>
      </c>
      <c r="S3973" s="3">
        <v>64.2</v>
      </c>
      <c r="T3973" t="s">
        <v>1954</v>
      </c>
      <c r="U3973" t="s">
        <v>72</v>
      </c>
    </row>
    <row r="3974" spans="1:21" x14ac:dyDescent="0.35">
      <c r="A3974" t="s">
        <v>6542</v>
      </c>
      <c r="B3974" s="2">
        <v>45584</v>
      </c>
      <c r="C3974">
        <v>10</v>
      </c>
      <c r="D3974">
        <v>2024</v>
      </c>
      <c r="F3974" t="s">
        <v>1044</v>
      </c>
      <c r="G3974" t="s">
        <v>3608</v>
      </c>
      <c r="H3974" t="s">
        <v>1868</v>
      </c>
      <c r="I3974" t="s">
        <v>1959</v>
      </c>
      <c r="J3974" t="s">
        <v>2162</v>
      </c>
      <c r="K3974" t="s">
        <v>1921</v>
      </c>
      <c r="L3974" t="s">
        <v>1889</v>
      </c>
      <c r="M3974">
        <v>2</v>
      </c>
      <c r="N3974" s="3">
        <v>55</v>
      </c>
      <c r="O3974" s="3">
        <v>27</v>
      </c>
      <c r="P3974" s="4">
        <v>0.1</v>
      </c>
      <c r="Q3974" s="3">
        <v>99</v>
      </c>
      <c r="R3974" s="3">
        <v>54</v>
      </c>
      <c r="S3974" s="3">
        <v>45</v>
      </c>
      <c r="T3974" t="s">
        <v>1954</v>
      </c>
      <c r="U3974" t="s">
        <v>71</v>
      </c>
    </row>
    <row r="3975" spans="1:21" x14ac:dyDescent="0.35">
      <c r="A3975" t="s">
        <v>6543</v>
      </c>
      <c r="B3975" s="2">
        <v>45584</v>
      </c>
      <c r="C3975">
        <v>10</v>
      </c>
      <c r="D3975">
        <v>2024</v>
      </c>
      <c r="F3975" t="s">
        <v>679</v>
      </c>
      <c r="G3975" t="s">
        <v>3706</v>
      </c>
      <c r="H3975" t="s">
        <v>1874</v>
      </c>
      <c r="I3975" t="s">
        <v>2119</v>
      </c>
      <c r="J3975" t="s">
        <v>1963</v>
      </c>
      <c r="K3975" t="s">
        <v>1907</v>
      </c>
      <c r="L3975" t="s">
        <v>1890</v>
      </c>
      <c r="M3975">
        <v>1</v>
      </c>
      <c r="N3975" s="3">
        <v>119</v>
      </c>
      <c r="O3975" s="3">
        <v>72</v>
      </c>
      <c r="P3975" s="4">
        <v>0.05</v>
      </c>
      <c r="Q3975" s="3">
        <v>113.05</v>
      </c>
      <c r="R3975" s="3">
        <v>72</v>
      </c>
      <c r="S3975" s="3">
        <v>41.05</v>
      </c>
      <c r="T3975" t="s">
        <v>1954</v>
      </c>
      <c r="U3975" t="s">
        <v>72</v>
      </c>
    </row>
    <row r="3976" spans="1:21" x14ac:dyDescent="0.35">
      <c r="A3976" t="s">
        <v>6544</v>
      </c>
      <c r="B3976" s="2">
        <v>45584</v>
      </c>
      <c r="C3976">
        <v>10</v>
      </c>
      <c r="D3976">
        <v>2024</v>
      </c>
      <c r="F3976" t="s">
        <v>1676</v>
      </c>
      <c r="G3976" t="s">
        <v>3203</v>
      </c>
      <c r="H3976" t="s">
        <v>1872</v>
      </c>
      <c r="I3976" t="s">
        <v>1986</v>
      </c>
      <c r="J3976" t="s">
        <v>2114</v>
      </c>
      <c r="K3976" t="s">
        <v>1915</v>
      </c>
      <c r="L3976" t="s">
        <v>1886</v>
      </c>
      <c r="M3976">
        <v>1</v>
      </c>
      <c r="N3976" s="3">
        <v>85</v>
      </c>
      <c r="O3976" s="3">
        <v>41</v>
      </c>
      <c r="P3976" s="4">
        <v>0.15</v>
      </c>
      <c r="Q3976" s="3">
        <v>72.25</v>
      </c>
      <c r="R3976" s="3">
        <v>41</v>
      </c>
      <c r="S3976" s="3">
        <v>31.25</v>
      </c>
      <c r="T3976" t="s">
        <v>1954</v>
      </c>
      <c r="U3976" t="s">
        <v>72</v>
      </c>
    </row>
    <row r="3977" spans="1:21" x14ac:dyDescent="0.35">
      <c r="A3977" t="s">
        <v>6545</v>
      </c>
      <c r="B3977" s="2">
        <v>45584</v>
      </c>
      <c r="C3977">
        <v>10</v>
      </c>
      <c r="D3977">
        <v>2024</v>
      </c>
      <c r="F3977" t="s">
        <v>315</v>
      </c>
      <c r="G3977" t="s">
        <v>2419</v>
      </c>
      <c r="H3977" t="s">
        <v>1871</v>
      </c>
      <c r="I3977" t="s">
        <v>1966</v>
      </c>
      <c r="J3977" t="s">
        <v>1956</v>
      </c>
      <c r="K3977" t="s">
        <v>1909</v>
      </c>
      <c r="L3977" t="s">
        <v>1887</v>
      </c>
      <c r="M3977">
        <v>2</v>
      </c>
      <c r="N3977" s="3">
        <v>95</v>
      </c>
      <c r="O3977" s="3">
        <v>54</v>
      </c>
      <c r="P3977" s="4">
        <v>0.1</v>
      </c>
      <c r="Q3977" s="3">
        <v>171</v>
      </c>
      <c r="R3977" s="3">
        <v>108</v>
      </c>
      <c r="S3977" s="3">
        <v>63</v>
      </c>
      <c r="T3977" t="s">
        <v>1954</v>
      </c>
      <c r="U3977" t="s">
        <v>72</v>
      </c>
    </row>
    <row r="3978" spans="1:21" x14ac:dyDescent="0.35">
      <c r="A3978" t="s">
        <v>6546</v>
      </c>
      <c r="B3978" s="2">
        <v>45585</v>
      </c>
      <c r="C3978">
        <v>10</v>
      </c>
      <c r="D3978">
        <v>2024</v>
      </c>
      <c r="F3978" t="s">
        <v>196</v>
      </c>
      <c r="G3978" t="s">
        <v>2312</v>
      </c>
      <c r="H3978" t="s">
        <v>1875</v>
      </c>
      <c r="I3978" t="s">
        <v>1970</v>
      </c>
      <c r="J3978" t="s">
        <v>1956</v>
      </c>
      <c r="K3978" t="s">
        <v>1909</v>
      </c>
      <c r="L3978" t="s">
        <v>1887</v>
      </c>
      <c r="M3978">
        <v>4</v>
      </c>
      <c r="N3978" s="3">
        <v>95</v>
      </c>
      <c r="O3978" s="3">
        <v>54</v>
      </c>
      <c r="P3978" s="4">
        <v>0.05</v>
      </c>
      <c r="Q3978" s="3">
        <v>361</v>
      </c>
      <c r="R3978" s="3">
        <v>216</v>
      </c>
      <c r="S3978" s="3">
        <v>145</v>
      </c>
      <c r="T3978" t="s">
        <v>1954</v>
      </c>
      <c r="U3978" t="s">
        <v>72</v>
      </c>
    </row>
    <row r="3979" spans="1:21" x14ac:dyDescent="0.35">
      <c r="A3979" t="s">
        <v>6547</v>
      </c>
      <c r="B3979" s="2">
        <v>45585</v>
      </c>
      <c r="C3979">
        <v>10</v>
      </c>
      <c r="D3979">
        <v>2024</v>
      </c>
      <c r="F3979" t="s">
        <v>228</v>
      </c>
      <c r="G3979" t="s">
        <v>3833</v>
      </c>
      <c r="H3979" t="s">
        <v>1866</v>
      </c>
      <c r="I3979" t="s">
        <v>1866</v>
      </c>
      <c r="J3979" t="s">
        <v>1963</v>
      </c>
      <c r="K3979" t="s">
        <v>1907</v>
      </c>
      <c r="L3979" t="s">
        <v>1890</v>
      </c>
      <c r="M3979">
        <v>3</v>
      </c>
      <c r="N3979" s="3">
        <v>119</v>
      </c>
      <c r="O3979" s="3">
        <v>72</v>
      </c>
      <c r="P3979" s="4">
        <v>0.1</v>
      </c>
      <c r="Q3979" s="3">
        <v>321.3</v>
      </c>
      <c r="R3979" s="3">
        <v>216</v>
      </c>
      <c r="S3979" s="3">
        <v>105.3</v>
      </c>
      <c r="T3979" t="s">
        <v>1954</v>
      </c>
      <c r="U3979" t="s">
        <v>72</v>
      </c>
    </row>
    <row r="3980" spans="1:21" x14ac:dyDescent="0.35">
      <c r="A3980" t="s">
        <v>6548</v>
      </c>
      <c r="B3980" s="2">
        <v>45585</v>
      </c>
      <c r="C3980">
        <v>10</v>
      </c>
      <c r="D3980">
        <v>2024</v>
      </c>
      <c r="F3980" t="s">
        <v>691</v>
      </c>
      <c r="G3980" t="s">
        <v>2650</v>
      </c>
      <c r="H3980" t="s">
        <v>1871</v>
      </c>
      <c r="I3980" t="s">
        <v>1966</v>
      </c>
      <c r="J3980" t="s">
        <v>1978</v>
      </c>
      <c r="K3980" t="s">
        <v>1916</v>
      </c>
      <c r="L3980" t="s">
        <v>1887</v>
      </c>
      <c r="M3980">
        <v>3</v>
      </c>
      <c r="N3980" s="3">
        <v>79</v>
      </c>
      <c r="O3980" s="3">
        <v>42</v>
      </c>
      <c r="P3980" s="4">
        <v>0</v>
      </c>
      <c r="Q3980" s="3">
        <v>237</v>
      </c>
      <c r="R3980" s="3">
        <v>126</v>
      </c>
      <c r="S3980" s="3">
        <v>111</v>
      </c>
      <c r="T3980" t="s">
        <v>1954</v>
      </c>
      <c r="U3980" t="s">
        <v>72</v>
      </c>
    </row>
    <row r="3981" spans="1:21" x14ac:dyDescent="0.35">
      <c r="A3981" t="s">
        <v>6549</v>
      </c>
      <c r="B3981" s="2">
        <v>45585</v>
      </c>
      <c r="C3981">
        <v>10</v>
      </c>
      <c r="D3981">
        <v>2024</v>
      </c>
      <c r="F3981" t="s">
        <v>209</v>
      </c>
      <c r="G3981" t="s">
        <v>1980</v>
      </c>
      <c r="H3981" t="s">
        <v>1871</v>
      </c>
      <c r="I3981" t="s">
        <v>2234</v>
      </c>
      <c r="J3981" t="s">
        <v>2183</v>
      </c>
      <c r="K3981" t="s">
        <v>1917</v>
      </c>
      <c r="L3981" t="s">
        <v>1886</v>
      </c>
      <c r="M3981">
        <v>1</v>
      </c>
      <c r="N3981" s="3">
        <v>72</v>
      </c>
      <c r="O3981" s="3">
        <v>34</v>
      </c>
      <c r="P3981" s="4">
        <v>0.1</v>
      </c>
      <c r="Q3981" s="3">
        <v>64.8</v>
      </c>
      <c r="R3981" s="3">
        <v>34</v>
      </c>
      <c r="S3981" s="3">
        <v>30.8</v>
      </c>
      <c r="T3981" t="s">
        <v>1954</v>
      </c>
      <c r="U3981" t="s">
        <v>72</v>
      </c>
    </row>
    <row r="3982" spans="1:21" x14ac:dyDescent="0.35">
      <c r="A3982" t="s">
        <v>6550</v>
      </c>
      <c r="B3982" s="2">
        <v>45585</v>
      </c>
      <c r="C3982">
        <v>10</v>
      </c>
      <c r="D3982">
        <v>2024</v>
      </c>
      <c r="F3982" t="s">
        <v>1263</v>
      </c>
      <c r="G3982" t="s">
        <v>3306</v>
      </c>
      <c r="H3982" t="s">
        <v>1863</v>
      </c>
      <c r="I3982" t="s">
        <v>1952</v>
      </c>
      <c r="J3982" t="s">
        <v>2045</v>
      </c>
      <c r="K3982" t="s">
        <v>1910</v>
      </c>
      <c r="L3982" t="s">
        <v>1890</v>
      </c>
      <c r="M3982">
        <v>4</v>
      </c>
      <c r="N3982" s="3">
        <v>99</v>
      </c>
      <c r="O3982" s="3">
        <v>58</v>
      </c>
      <c r="P3982" s="4">
        <v>0</v>
      </c>
      <c r="Q3982" s="3">
        <v>396</v>
      </c>
      <c r="R3982" s="3">
        <v>232</v>
      </c>
      <c r="S3982" s="3">
        <v>164</v>
      </c>
      <c r="T3982" t="s">
        <v>1954</v>
      </c>
      <c r="U3982" t="s">
        <v>71</v>
      </c>
    </row>
    <row r="3983" spans="1:21" x14ac:dyDescent="0.35">
      <c r="A3983" t="s">
        <v>6551</v>
      </c>
      <c r="B3983" s="2">
        <v>45585</v>
      </c>
      <c r="C3983">
        <v>10</v>
      </c>
      <c r="D3983">
        <v>2024</v>
      </c>
      <c r="F3983" t="s">
        <v>381</v>
      </c>
      <c r="G3983" t="s">
        <v>2194</v>
      </c>
      <c r="H3983" t="s">
        <v>1873</v>
      </c>
      <c r="I3983" t="s">
        <v>2070</v>
      </c>
      <c r="J3983" t="s">
        <v>1963</v>
      </c>
      <c r="K3983" t="s">
        <v>1907</v>
      </c>
      <c r="L3983" t="s">
        <v>1890</v>
      </c>
      <c r="M3983">
        <v>1</v>
      </c>
      <c r="N3983" s="3">
        <v>119</v>
      </c>
      <c r="O3983" s="3">
        <v>72</v>
      </c>
      <c r="P3983" s="4">
        <v>0.05</v>
      </c>
      <c r="Q3983" s="3">
        <v>113.05</v>
      </c>
      <c r="R3983" s="3">
        <v>72</v>
      </c>
      <c r="S3983" s="3">
        <v>41.05</v>
      </c>
      <c r="T3983" t="s">
        <v>1954</v>
      </c>
      <c r="U3983" t="s">
        <v>72</v>
      </c>
    </row>
    <row r="3984" spans="1:21" x14ac:dyDescent="0.35">
      <c r="A3984" t="s">
        <v>6552</v>
      </c>
      <c r="B3984" s="2">
        <v>45585</v>
      </c>
      <c r="C3984">
        <v>10</v>
      </c>
      <c r="D3984">
        <v>2024</v>
      </c>
      <c r="F3984" t="s">
        <v>1852</v>
      </c>
      <c r="G3984" t="s">
        <v>2397</v>
      </c>
      <c r="H3984" t="s">
        <v>1871</v>
      </c>
      <c r="I3984" t="s">
        <v>1966</v>
      </c>
      <c r="J3984" t="s">
        <v>2045</v>
      </c>
      <c r="K3984" t="s">
        <v>1910</v>
      </c>
      <c r="L3984" t="s">
        <v>1890</v>
      </c>
      <c r="M3984">
        <v>3</v>
      </c>
      <c r="N3984" s="3">
        <v>99</v>
      </c>
      <c r="O3984" s="3">
        <v>58</v>
      </c>
      <c r="P3984" s="4">
        <v>0</v>
      </c>
      <c r="Q3984" s="3">
        <v>297</v>
      </c>
      <c r="R3984" s="3">
        <v>174</v>
      </c>
      <c r="S3984" s="3">
        <v>123</v>
      </c>
      <c r="T3984" t="s">
        <v>1954</v>
      </c>
      <c r="U3984" t="s">
        <v>72</v>
      </c>
    </row>
    <row r="3985" spans="1:21" x14ac:dyDescent="0.35">
      <c r="A3985" t="s">
        <v>6553</v>
      </c>
      <c r="B3985" s="2">
        <v>45585</v>
      </c>
      <c r="C3985">
        <v>10</v>
      </c>
      <c r="D3985">
        <v>2024</v>
      </c>
      <c r="F3985" t="s">
        <v>778</v>
      </c>
      <c r="G3985" t="s">
        <v>2646</v>
      </c>
      <c r="H3985" t="s">
        <v>1870</v>
      </c>
      <c r="I3985" t="s">
        <v>2192</v>
      </c>
      <c r="J3985" t="s">
        <v>1956</v>
      </c>
      <c r="K3985" t="s">
        <v>1909</v>
      </c>
      <c r="L3985" t="s">
        <v>1887</v>
      </c>
      <c r="M3985">
        <v>1</v>
      </c>
      <c r="N3985" s="3">
        <v>95</v>
      </c>
      <c r="O3985" s="3">
        <v>54</v>
      </c>
      <c r="P3985" s="4">
        <v>0</v>
      </c>
      <c r="Q3985" s="3">
        <v>95</v>
      </c>
      <c r="R3985" s="3">
        <v>54</v>
      </c>
      <c r="S3985" s="3">
        <v>41</v>
      </c>
      <c r="T3985" t="s">
        <v>1954</v>
      </c>
      <c r="U3985" t="s">
        <v>71</v>
      </c>
    </row>
    <row r="3986" spans="1:21" x14ac:dyDescent="0.35">
      <c r="A3986" t="s">
        <v>6554</v>
      </c>
      <c r="B3986" s="2">
        <v>45585</v>
      </c>
      <c r="C3986">
        <v>10</v>
      </c>
      <c r="D3986">
        <v>2024</v>
      </c>
      <c r="F3986" t="s">
        <v>702</v>
      </c>
      <c r="G3986" t="s">
        <v>2828</v>
      </c>
      <c r="H3986" t="s">
        <v>1866</v>
      </c>
      <c r="I3986" t="s">
        <v>1866</v>
      </c>
      <c r="J3986" t="s">
        <v>2015</v>
      </c>
      <c r="K3986" t="s">
        <v>1914</v>
      </c>
      <c r="L3986" t="s">
        <v>1888</v>
      </c>
      <c r="M3986">
        <v>1</v>
      </c>
      <c r="N3986" s="3">
        <v>65</v>
      </c>
      <c r="O3986" s="3">
        <v>32</v>
      </c>
      <c r="P3986" s="4">
        <v>0.1</v>
      </c>
      <c r="Q3986" s="3">
        <v>58.5</v>
      </c>
      <c r="R3986" s="3">
        <v>32</v>
      </c>
      <c r="S3986" s="3">
        <v>26.5</v>
      </c>
      <c r="T3986" t="s">
        <v>1954</v>
      </c>
      <c r="U3986" t="s">
        <v>72</v>
      </c>
    </row>
    <row r="3987" spans="1:21" x14ac:dyDescent="0.35">
      <c r="A3987" t="s">
        <v>6555</v>
      </c>
      <c r="B3987" s="2">
        <v>45585</v>
      </c>
      <c r="C3987">
        <v>10</v>
      </c>
      <c r="D3987">
        <v>2024</v>
      </c>
      <c r="F3987" t="s">
        <v>1071</v>
      </c>
      <c r="G3987" t="s">
        <v>2673</v>
      </c>
      <c r="H3987" t="s">
        <v>1875</v>
      </c>
      <c r="I3987" t="s">
        <v>2054</v>
      </c>
      <c r="J3987" t="s">
        <v>1967</v>
      </c>
      <c r="K3987" t="s">
        <v>1913</v>
      </c>
      <c r="L3987" t="s">
        <v>1888</v>
      </c>
      <c r="M3987">
        <v>3</v>
      </c>
      <c r="N3987" s="3">
        <v>78</v>
      </c>
      <c r="O3987" s="3">
        <v>39</v>
      </c>
      <c r="P3987" s="4">
        <v>0.05</v>
      </c>
      <c r="Q3987" s="3">
        <v>222.3</v>
      </c>
      <c r="R3987" s="3">
        <v>117</v>
      </c>
      <c r="S3987" s="3">
        <v>105.3</v>
      </c>
      <c r="T3987" t="s">
        <v>1954</v>
      </c>
      <c r="U3987" t="s">
        <v>72</v>
      </c>
    </row>
    <row r="3988" spans="1:21" x14ac:dyDescent="0.35">
      <c r="A3988" t="s">
        <v>6556</v>
      </c>
      <c r="B3988" s="2">
        <v>45585</v>
      </c>
      <c r="C3988">
        <v>10</v>
      </c>
      <c r="D3988">
        <v>2024</v>
      </c>
      <c r="F3988" t="s">
        <v>579</v>
      </c>
      <c r="G3988" t="s">
        <v>3256</v>
      </c>
      <c r="H3988" t="s">
        <v>1863</v>
      </c>
      <c r="I3988" t="s">
        <v>1952</v>
      </c>
      <c r="J3988" t="s">
        <v>2034</v>
      </c>
      <c r="K3988" t="s">
        <v>1904</v>
      </c>
      <c r="L3988" t="s">
        <v>1889</v>
      </c>
      <c r="M3988">
        <v>2</v>
      </c>
      <c r="N3988" s="3">
        <v>149</v>
      </c>
      <c r="O3988" s="3">
        <v>91</v>
      </c>
      <c r="P3988" s="4">
        <v>0</v>
      </c>
      <c r="Q3988" s="3">
        <v>298</v>
      </c>
      <c r="R3988" s="3">
        <v>182</v>
      </c>
      <c r="S3988" s="3">
        <v>116</v>
      </c>
      <c r="T3988" t="s">
        <v>1954</v>
      </c>
      <c r="U3988" t="s">
        <v>72</v>
      </c>
    </row>
    <row r="3989" spans="1:21" x14ac:dyDescent="0.35">
      <c r="A3989" t="s">
        <v>6557</v>
      </c>
      <c r="B3989" s="2">
        <v>45586</v>
      </c>
      <c r="C3989">
        <v>10</v>
      </c>
      <c r="D3989">
        <v>2024</v>
      </c>
      <c r="F3989" t="s">
        <v>349</v>
      </c>
      <c r="G3989" t="s">
        <v>2812</v>
      </c>
      <c r="H3989" t="s">
        <v>1869</v>
      </c>
      <c r="I3989" t="s">
        <v>1977</v>
      </c>
      <c r="J3989" t="s">
        <v>2015</v>
      </c>
      <c r="K3989" t="s">
        <v>1914</v>
      </c>
      <c r="L3989" t="s">
        <v>1888</v>
      </c>
      <c r="M3989">
        <v>1</v>
      </c>
      <c r="N3989" s="3">
        <v>65</v>
      </c>
      <c r="O3989" s="3">
        <v>32</v>
      </c>
      <c r="P3989" s="4">
        <v>0.05</v>
      </c>
      <c r="Q3989" s="3">
        <v>61.75</v>
      </c>
      <c r="R3989" s="3">
        <v>32</v>
      </c>
      <c r="S3989" s="3">
        <v>29.75</v>
      </c>
      <c r="T3989" t="s">
        <v>1954</v>
      </c>
      <c r="U3989" t="s">
        <v>72</v>
      </c>
    </row>
    <row r="3990" spans="1:21" x14ac:dyDescent="0.35">
      <c r="A3990" t="s">
        <v>6558</v>
      </c>
      <c r="B3990" s="2">
        <v>45586</v>
      </c>
      <c r="C3990">
        <v>10</v>
      </c>
      <c r="D3990">
        <v>2024</v>
      </c>
      <c r="F3990" t="s">
        <v>1393</v>
      </c>
      <c r="G3990" t="s">
        <v>2393</v>
      </c>
      <c r="H3990" t="s">
        <v>1874</v>
      </c>
      <c r="I3990" t="s">
        <v>2200</v>
      </c>
      <c r="J3990" t="s">
        <v>2067</v>
      </c>
      <c r="K3990" t="s">
        <v>1918</v>
      </c>
      <c r="L3990" t="s">
        <v>1889</v>
      </c>
      <c r="M3990">
        <v>2</v>
      </c>
      <c r="N3990" s="3">
        <v>69</v>
      </c>
      <c r="O3990" s="3">
        <v>37</v>
      </c>
      <c r="P3990" s="4">
        <v>0.1</v>
      </c>
      <c r="Q3990" s="3">
        <v>124.2</v>
      </c>
      <c r="R3990" s="3">
        <v>74</v>
      </c>
      <c r="S3990" s="3">
        <v>50.2</v>
      </c>
      <c r="T3990" t="s">
        <v>1954</v>
      </c>
      <c r="U3990" t="s">
        <v>72</v>
      </c>
    </row>
    <row r="3991" spans="1:21" x14ac:dyDescent="0.35">
      <c r="A3991" t="s">
        <v>6559</v>
      </c>
      <c r="B3991" s="2">
        <v>45586</v>
      </c>
      <c r="C3991">
        <v>10</v>
      </c>
      <c r="D3991">
        <v>2024</v>
      </c>
      <c r="F3991" t="s">
        <v>964</v>
      </c>
      <c r="G3991" t="s">
        <v>2122</v>
      </c>
      <c r="H3991" t="s">
        <v>1866</v>
      </c>
      <c r="I3991" t="s">
        <v>1866</v>
      </c>
      <c r="J3991" t="s">
        <v>1953</v>
      </c>
      <c r="K3991" t="s">
        <v>1905</v>
      </c>
      <c r="L3991" t="s">
        <v>1888</v>
      </c>
      <c r="M3991">
        <v>3</v>
      </c>
      <c r="N3991" s="3">
        <v>120</v>
      </c>
      <c r="O3991" s="3">
        <v>63</v>
      </c>
      <c r="P3991" s="4">
        <v>0</v>
      </c>
      <c r="Q3991" s="3">
        <v>360</v>
      </c>
      <c r="R3991" s="3">
        <v>189</v>
      </c>
      <c r="S3991" s="3">
        <v>171</v>
      </c>
      <c r="T3991" t="s">
        <v>1954</v>
      </c>
      <c r="U3991" t="s">
        <v>72</v>
      </c>
    </row>
    <row r="3992" spans="1:21" x14ac:dyDescent="0.35">
      <c r="A3992" t="s">
        <v>6560</v>
      </c>
      <c r="B3992" s="2">
        <v>45586</v>
      </c>
      <c r="C3992">
        <v>10</v>
      </c>
      <c r="D3992">
        <v>2024</v>
      </c>
      <c r="F3992" t="s">
        <v>901</v>
      </c>
      <c r="G3992" t="s">
        <v>4974</v>
      </c>
      <c r="H3992" t="s">
        <v>1868</v>
      </c>
      <c r="I3992" t="s">
        <v>2014</v>
      </c>
      <c r="J3992" t="s">
        <v>2045</v>
      </c>
      <c r="K3992" t="s">
        <v>1910</v>
      </c>
      <c r="L3992" t="s">
        <v>1890</v>
      </c>
      <c r="M3992">
        <v>1</v>
      </c>
      <c r="N3992" s="3">
        <v>99</v>
      </c>
      <c r="O3992" s="3">
        <v>58</v>
      </c>
      <c r="P3992" s="4">
        <v>0.2</v>
      </c>
      <c r="Q3992" s="3">
        <v>79.2</v>
      </c>
      <c r="R3992" s="3">
        <v>58</v>
      </c>
      <c r="S3992" s="3">
        <v>21.2</v>
      </c>
      <c r="T3992" t="s">
        <v>1954</v>
      </c>
      <c r="U3992" t="s">
        <v>72</v>
      </c>
    </row>
    <row r="3993" spans="1:21" x14ac:dyDescent="0.35">
      <c r="A3993" t="s">
        <v>6561</v>
      </c>
      <c r="B3993" s="2">
        <v>45586</v>
      </c>
      <c r="C3993">
        <v>10</v>
      </c>
      <c r="D3993">
        <v>2024</v>
      </c>
      <c r="F3993" t="s">
        <v>1188</v>
      </c>
      <c r="G3993" t="s">
        <v>6562</v>
      </c>
      <c r="H3993" t="s">
        <v>1863</v>
      </c>
      <c r="I3993" t="s">
        <v>1952</v>
      </c>
      <c r="J3993" t="s">
        <v>2023</v>
      </c>
      <c r="K3993" t="s">
        <v>1912</v>
      </c>
      <c r="L3993" t="s">
        <v>1890</v>
      </c>
      <c r="M3993">
        <v>4</v>
      </c>
      <c r="N3993" s="3">
        <v>249</v>
      </c>
      <c r="O3993" s="3">
        <v>168</v>
      </c>
      <c r="P3993" s="4">
        <v>0.1</v>
      </c>
      <c r="Q3993" s="3">
        <v>896.4</v>
      </c>
      <c r="R3993" s="3">
        <v>672</v>
      </c>
      <c r="S3993" s="3">
        <v>224.4</v>
      </c>
      <c r="T3993" t="s">
        <v>1954</v>
      </c>
      <c r="U3993" t="s">
        <v>71</v>
      </c>
    </row>
    <row r="3994" spans="1:21" x14ac:dyDescent="0.35">
      <c r="A3994" t="s">
        <v>6563</v>
      </c>
      <c r="B3994" s="2">
        <v>45586</v>
      </c>
      <c r="C3994">
        <v>10</v>
      </c>
      <c r="D3994">
        <v>2024</v>
      </c>
      <c r="F3994" t="s">
        <v>536</v>
      </c>
      <c r="G3994" t="s">
        <v>2094</v>
      </c>
      <c r="H3994" t="s">
        <v>1871</v>
      </c>
      <c r="I3994" t="s">
        <v>1990</v>
      </c>
      <c r="J3994" t="s">
        <v>1956</v>
      </c>
      <c r="K3994" t="s">
        <v>1909</v>
      </c>
      <c r="L3994" t="s">
        <v>1887</v>
      </c>
      <c r="M3994">
        <v>1</v>
      </c>
      <c r="N3994" s="3">
        <v>95</v>
      </c>
      <c r="O3994" s="3">
        <v>54</v>
      </c>
      <c r="P3994" s="4">
        <v>0</v>
      </c>
      <c r="Q3994" s="3">
        <v>95</v>
      </c>
      <c r="R3994" s="3">
        <v>54</v>
      </c>
      <c r="S3994" s="3">
        <v>41</v>
      </c>
      <c r="T3994" t="s">
        <v>1954</v>
      </c>
      <c r="U3994" t="s">
        <v>72</v>
      </c>
    </row>
    <row r="3995" spans="1:21" x14ac:dyDescent="0.35">
      <c r="A3995" t="s">
        <v>6564</v>
      </c>
      <c r="B3995" s="2">
        <v>45586</v>
      </c>
      <c r="C3995">
        <v>10</v>
      </c>
      <c r="D3995">
        <v>2024</v>
      </c>
      <c r="F3995" t="s">
        <v>1126</v>
      </c>
      <c r="G3995" t="s">
        <v>2757</v>
      </c>
      <c r="H3995" t="s">
        <v>1866</v>
      </c>
      <c r="I3995" t="s">
        <v>1866</v>
      </c>
      <c r="J3995" t="s">
        <v>1956</v>
      </c>
      <c r="K3995" t="s">
        <v>1909</v>
      </c>
      <c r="L3995" t="s">
        <v>1887</v>
      </c>
      <c r="M3995">
        <v>1</v>
      </c>
      <c r="N3995" s="3">
        <v>95</v>
      </c>
      <c r="O3995" s="3">
        <v>54</v>
      </c>
      <c r="P3995" s="4">
        <v>0</v>
      </c>
      <c r="Q3995" s="3">
        <v>95</v>
      </c>
      <c r="R3995" s="3">
        <v>54</v>
      </c>
      <c r="S3995" s="3">
        <v>41</v>
      </c>
      <c r="T3995" t="s">
        <v>1954</v>
      </c>
      <c r="U3995" t="s">
        <v>72</v>
      </c>
    </row>
    <row r="3996" spans="1:21" x14ac:dyDescent="0.35">
      <c r="A3996" t="s">
        <v>6565</v>
      </c>
      <c r="B3996" s="2">
        <v>45586</v>
      </c>
      <c r="C3996">
        <v>10</v>
      </c>
      <c r="D3996">
        <v>2024</v>
      </c>
      <c r="F3996" t="s">
        <v>334</v>
      </c>
      <c r="G3996" t="s">
        <v>2293</v>
      </c>
      <c r="H3996" t="s">
        <v>1871</v>
      </c>
      <c r="I3996" t="s">
        <v>2234</v>
      </c>
      <c r="J3996" t="s">
        <v>1956</v>
      </c>
      <c r="K3996" t="s">
        <v>1909</v>
      </c>
      <c r="L3996" t="s">
        <v>1887</v>
      </c>
      <c r="M3996">
        <v>1</v>
      </c>
      <c r="N3996" s="3">
        <v>95</v>
      </c>
      <c r="O3996" s="3">
        <v>54</v>
      </c>
      <c r="P3996" s="4">
        <v>0</v>
      </c>
      <c r="Q3996" s="3">
        <v>95</v>
      </c>
      <c r="R3996" s="3">
        <v>54</v>
      </c>
      <c r="S3996" s="3">
        <v>41</v>
      </c>
      <c r="T3996" t="s">
        <v>1954</v>
      </c>
      <c r="U3996" t="s">
        <v>72</v>
      </c>
    </row>
    <row r="3997" spans="1:21" x14ac:dyDescent="0.35">
      <c r="A3997" t="s">
        <v>6566</v>
      </c>
      <c r="B3997" s="2">
        <v>45586</v>
      </c>
      <c r="C3997">
        <v>10</v>
      </c>
      <c r="D3997">
        <v>2024</v>
      </c>
      <c r="F3997" t="s">
        <v>955</v>
      </c>
      <c r="G3997" t="s">
        <v>3119</v>
      </c>
      <c r="H3997" t="s">
        <v>1873</v>
      </c>
      <c r="I3997" t="s">
        <v>2323</v>
      </c>
      <c r="J3997" t="s">
        <v>2120</v>
      </c>
      <c r="K3997" t="s">
        <v>1926</v>
      </c>
      <c r="L3997" t="s">
        <v>1885</v>
      </c>
      <c r="M3997">
        <v>1</v>
      </c>
      <c r="N3997" s="3">
        <v>28</v>
      </c>
      <c r="O3997" s="3">
        <v>13</v>
      </c>
      <c r="P3997" s="4">
        <v>0</v>
      </c>
      <c r="Q3997" s="3">
        <v>28</v>
      </c>
      <c r="R3997" s="3">
        <v>13</v>
      </c>
      <c r="S3997" s="3">
        <v>15</v>
      </c>
      <c r="T3997" t="s">
        <v>1954</v>
      </c>
      <c r="U3997" t="s">
        <v>72</v>
      </c>
    </row>
    <row r="3998" spans="1:21" x14ac:dyDescent="0.35">
      <c r="A3998" t="s">
        <v>6567</v>
      </c>
      <c r="B3998" s="2">
        <v>45586</v>
      </c>
      <c r="C3998">
        <v>10</v>
      </c>
      <c r="D3998">
        <v>2024</v>
      </c>
      <c r="F3998" t="s">
        <v>1808</v>
      </c>
      <c r="G3998" t="s">
        <v>2788</v>
      </c>
      <c r="H3998" t="s">
        <v>1872</v>
      </c>
      <c r="I3998" t="s">
        <v>2152</v>
      </c>
      <c r="J3998" t="s">
        <v>1953</v>
      </c>
      <c r="K3998" t="s">
        <v>1905</v>
      </c>
      <c r="L3998" t="s">
        <v>1888</v>
      </c>
      <c r="M3998">
        <v>1</v>
      </c>
      <c r="N3998" s="3">
        <v>120</v>
      </c>
      <c r="O3998" s="3">
        <v>63</v>
      </c>
      <c r="P3998" s="4">
        <v>0.05</v>
      </c>
      <c r="Q3998" s="3">
        <v>114</v>
      </c>
      <c r="R3998" s="3">
        <v>63</v>
      </c>
      <c r="S3998" s="3">
        <v>51</v>
      </c>
      <c r="T3998" t="s">
        <v>1954</v>
      </c>
      <c r="U3998" t="s">
        <v>72</v>
      </c>
    </row>
    <row r="3999" spans="1:21" x14ac:dyDescent="0.35">
      <c r="A3999" t="s">
        <v>6568</v>
      </c>
      <c r="B3999" s="2">
        <v>45587</v>
      </c>
      <c r="C3999">
        <v>10</v>
      </c>
      <c r="D3999">
        <v>2024</v>
      </c>
      <c r="F3999" t="s">
        <v>1108</v>
      </c>
      <c r="G3999" t="s">
        <v>3114</v>
      </c>
      <c r="H3999" t="s">
        <v>1868</v>
      </c>
      <c r="I3999" t="s">
        <v>1959</v>
      </c>
      <c r="J3999" t="s">
        <v>1997</v>
      </c>
      <c r="K3999" t="s">
        <v>1906</v>
      </c>
      <c r="L3999" t="s">
        <v>1889</v>
      </c>
      <c r="M3999">
        <v>2</v>
      </c>
      <c r="N3999" s="3">
        <v>89</v>
      </c>
      <c r="O3999" s="3">
        <v>48</v>
      </c>
      <c r="P3999" s="4">
        <v>0.05</v>
      </c>
      <c r="Q3999" s="3">
        <v>169.1</v>
      </c>
      <c r="R3999" s="3">
        <v>96</v>
      </c>
      <c r="S3999" s="3">
        <v>73.099999999999994</v>
      </c>
      <c r="T3999" t="s">
        <v>1954</v>
      </c>
      <c r="U3999" t="s">
        <v>72</v>
      </c>
    </row>
    <row r="4000" spans="1:21" x14ac:dyDescent="0.35">
      <c r="A4000" t="s">
        <v>6569</v>
      </c>
      <c r="B4000" s="2">
        <v>45587</v>
      </c>
      <c r="C4000">
        <v>10</v>
      </c>
      <c r="D4000">
        <v>2024</v>
      </c>
      <c r="F4000" t="s">
        <v>362</v>
      </c>
      <c r="G4000" t="s">
        <v>2314</v>
      </c>
      <c r="H4000" t="s">
        <v>1871</v>
      </c>
      <c r="I4000" t="s">
        <v>1990</v>
      </c>
      <c r="J4000" t="s">
        <v>2045</v>
      </c>
      <c r="K4000" t="s">
        <v>1910</v>
      </c>
      <c r="L4000" t="s">
        <v>1890</v>
      </c>
      <c r="M4000">
        <v>1</v>
      </c>
      <c r="N4000" s="3">
        <v>99</v>
      </c>
      <c r="O4000" s="3">
        <v>58</v>
      </c>
      <c r="P4000" s="4">
        <v>0</v>
      </c>
      <c r="Q4000" s="3">
        <v>99</v>
      </c>
      <c r="R4000" s="3">
        <v>58</v>
      </c>
      <c r="S4000" s="3">
        <v>41</v>
      </c>
      <c r="T4000" t="s">
        <v>1954</v>
      </c>
      <c r="U4000" t="s">
        <v>72</v>
      </c>
    </row>
    <row r="4001" spans="1:21" x14ac:dyDescent="0.35">
      <c r="A4001" t="s">
        <v>6570</v>
      </c>
      <c r="B4001" s="2">
        <v>45587</v>
      </c>
      <c r="C4001">
        <v>10</v>
      </c>
      <c r="D4001">
        <v>2024</v>
      </c>
      <c r="F4001" t="s">
        <v>695</v>
      </c>
      <c r="G4001" t="s">
        <v>3511</v>
      </c>
      <c r="H4001" t="s">
        <v>1870</v>
      </c>
      <c r="I4001" t="s">
        <v>2192</v>
      </c>
      <c r="J4001" t="s">
        <v>2064</v>
      </c>
      <c r="K4001" t="s">
        <v>1922</v>
      </c>
      <c r="L4001" t="s">
        <v>1887</v>
      </c>
      <c r="M4001">
        <v>5</v>
      </c>
      <c r="N4001" s="3">
        <v>32</v>
      </c>
      <c r="O4001" s="3">
        <v>14</v>
      </c>
      <c r="P4001" s="4">
        <v>0.1</v>
      </c>
      <c r="Q4001" s="3">
        <v>144</v>
      </c>
      <c r="R4001" s="3">
        <v>70</v>
      </c>
      <c r="S4001" s="3">
        <v>74</v>
      </c>
      <c r="T4001" t="s">
        <v>1954</v>
      </c>
      <c r="U4001" t="s">
        <v>72</v>
      </c>
    </row>
    <row r="4002" spans="1:21" x14ac:dyDescent="0.35">
      <c r="A4002" t="s">
        <v>6571</v>
      </c>
      <c r="B4002" s="2">
        <v>45587</v>
      </c>
      <c r="C4002">
        <v>10</v>
      </c>
      <c r="D4002">
        <v>2024</v>
      </c>
      <c r="F4002" t="s">
        <v>1435</v>
      </c>
      <c r="G4002" t="s">
        <v>2566</v>
      </c>
      <c r="H4002" t="s">
        <v>1868</v>
      </c>
      <c r="I4002" t="s">
        <v>1959</v>
      </c>
      <c r="J4002" t="s">
        <v>2015</v>
      </c>
      <c r="K4002" t="s">
        <v>1914</v>
      </c>
      <c r="L4002" t="s">
        <v>1888</v>
      </c>
      <c r="M4002">
        <v>4</v>
      </c>
      <c r="N4002" s="3">
        <v>65</v>
      </c>
      <c r="O4002" s="3">
        <v>32</v>
      </c>
      <c r="P4002" s="4">
        <v>0</v>
      </c>
      <c r="Q4002" s="3">
        <v>260</v>
      </c>
      <c r="R4002" s="3">
        <v>128</v>
      </c>
      <c r="S4002" s="3">
        <v>132</v>
      </c>
      <c r="T4002" t="s">
        <v>1954</v>
      </c>
      <c r="U4002" t="s">
        <v>72</v>
      </c>
    </row>
    <row r="4003" spans="1:21" x14ac:dyDescent="0.35">
      <c r="A4003" t="s">
        <v>6572</v>
      </c>
      <c r="B4003" s="2">
        <v>45587</v>
      </c>
      <c r="C4003">
        <v>10</v>
      </c>
      <c r="D4003">
        <v>2024</v>
      </c>
      <c r="F4003" t="s">
        <v>1510</v>
      </c>
      <c r="G4003" t="s">
        <v>2345</v>
      </c>
      <c r="H4003" t="s">
        <v>1868</v>
      </c>
      <c r="I4003" t="s">
        <v>2022</v>
      </c>
      <c r="J4003" t="s">
        <v>1963</v>
      </c>
      <c r="K4003" t="s">
        <v>1907</v>
      </c>
      <c r="L4003" t="s">
        <v>1890</v>
      </c>
      <c r="M4003">
        <v>1</v>
      </c>
      <c r="N4003" s="3">
        <v>119</v>
      </c>
      <c r="O4003" s="3">
        <v>72</v>
      </c>
      <c r="P4003" s="4">
        <v>0</v>
      </c>
      <c r="Q4003" s="3">
        <v>119</v>
      </c>
      <c r="R4003" s="3">
        <v>72</v>
      </c>
      <c r="S4003" s="3">
        <v>47</v>
      </c>
      <c r="T4003" t="s">
        <v>1954</v>
      </c>
      <c r="U4003" t="s">
        <v>72</v>
      </c>
    </row>
    <row r="4004" spans="1:21" x14ac:dyDescent="0.35">
      <c r="A4004" t="s">
        <v>6573</v>
      </c>
      <c r="B4004" s="2">
        <v>45587</v>
      </c>
      <c r="C4004">
        <v>10</v>
      </c>
      <c r="D4004">
        <v>2024</v>
      </c>
      <c r="F4004" t="s">
        <v>1630</v>
      </c>
      <c r="G4004" t="s">
        <v>2025</v>
      </c>
      <c r="H4004" t="s">
        <v>1872</v>
      </c>
      <c r="I4004" t="s">
        <v>2357</v>
      </c>
      <c r="J4004" t="s">
        <v>1953</v>
      </c>
      <c r="K4004" t="s">
        <v>1905</v>
      </c>
      <c r="L4004" t="s">
        <v>1888</v>
      </c>
      <c r="M4004">
        <v>1</v>
      </c>
      <c r="N4004" s="3">
        <v>120</v>
      </c>
      <c r="O4004" s="3">
        <v>63</v>
      </c>
      <c r="P4004" s="4">
        <v>0.1</v>
      </c>
      <c r="Q4004" s="3">
        <v>108</v>
      </c>
      <c r="R4004" s="3">
        <v>63</v>
      </c>
      <c r="S4004" s="3">
        <v>45</v>
      </c>
      <c r="T4004" t="s">
        <v>1954</v>
      </c>
      <c r="U4004" t="s">
        <v>72</v>
      </c>
    </row>
    <row r="4005" spans="1:21" x14ac:dyDescent="0.35">
      <c r="A4005" t="s">
        <v>6574</v>
      </c>
      <c r="B4005" s="2">
        <v>45587</v>
      </c>
      <c r="C4005">
        <v>10</v>
      </c>
      <c r="D4005">
        <v>2024</v>
      </c>
      <c r="F4005" t="s">
        <v>678</v>
      </c>
      <c r="G4005" t="s">
        <v>2643</v>
      </c>
      <c r="H4005" t="s">
        <v>1873</v>
      </c>
      <c r="I4005" t="s">
        <v>2323</v>
      </c>
      <c r="J4005" t="s">
        <v>1978</v>
      </c>
      <c r="K4005" t="s">
        <v>1916</v>
      </c>
      <c r="L4005" t="s">
        <v>1887</v>
      </c>
      <c r="M4005">
        <v>3</v>
      </c>
      <c r="N4005" s="3">
        <v>79</v>
      </c>
      <c r="O4005" s="3">
        <v>42</v>
      </c>
      <c r="P4005" s="4">
        <v>0</v>
      </c>
      <c r="Q4005" s="3">
        <v>237</v>
      </c>
      <c r="R4005" s="3">
        <v>126</v>
      </c>
      <c r="S4005" s="3">
        <v>111</v>
      </c>
      <c r="T4005" t="s">
        <v>1954</v>
      </c>
      <c r="U4005" t="s">
        <v>72</v>
      </c>
    </row>
    <row r="4006" spans="1:21" x14ac:dyDescent="0.35">
      <c r="A4006" t="s">
        <v>6575</v>
      </c>
      <c r="B4006" s="2">
        <v>45587</v>
      </c>
      <c r="C4006">
        <v>10</v>
      </c>
      <c r="D4006">
        <v>2024</v>
      </c>
      <c r="F4006" t="s">
        <v>1212</v>
      </c>
      <c r="G4006" t="s">
        <v>3092</v>
      </c>
      <c r="H4006" t="s">
        <v>1866</v>
      </c>
      <c r="I4006" t="s">
        <v>1866</v>
      </c>
      <c r="J4006" t="s">
        <v>2045</v>
      </c>
      <c r="K4006" t="s">
        <v>1910</v>
      </c>
      <c r="L4006" t="s">
        <v>1890</v>
      </c>
      <c r="M4006">
        <v>1</v>
      </c>
      <c r="N4006" s="3">
        <v>99</v>
      </c>
      <c r="O4006" s="3">
        <v>58</v>
      </c>
      <c r="P4006" s="4">
        <v>0</v>
      </c>
      <c r="Q4006" s="3">
        <v>99</v>
      </c>
      <c r="R4006" s="3">
        <v>58</v>
      </c>
      <c r="S4006" s="3">
        <v>41</v>
      </c>
      <c r="T4006" t="s">
        <v>1954</v>
      </c>
      <c r="U4006" t="s">
        <v>72</v>
      </c>
    </row>
    <row r="4007" spans="1:21" x14ac:dyDescent="0.35">
      <c r="A4007" t="s">
        <v>6576</v>
      </c>
      <c r="B4007" s="2">
        <v>45587</v>
      </c>
      <c r="C4007">
        <v>10</v>
      </c>
      <c r="D4007">
        <v>2024</v>
      </c>
      <c r="F4007" t="s">
        <v>201</v>
      </c>
      <c r="G4007" t="s">
        <v>2595</v>
      </c>
      <c r="H4007" t="s">
        <v>1868</v>
      </c>
      <c r="I4007" t="s">
        <v>2113</v>
      </c>
      <c r="J4007" t="s">
        <v>1971</v>
      </c>
      <c r="K4007" t="s">
        <v>1920</v>
      </c>
      <c r="L4007" t="s">
        <v>1886</v>
      </c>
      <c r="M4007">
        <v>1</v>
      </c>
      <c r="N4007" s="3">
        <v>45</v>
      </c>
      <c r="O4007" s="3">
        <v>19</v>
      </c>
      <c r="P4007" s="4">
        <v>0.05</v>
      </c>
      <c r="Q4007" s="3">
        <v>42.75</v>
      </c>
      <c r="R4007" s="3">
        <v>19</v>
      </c>
      <c r="S4007" s="3">
        <v>23.75</v>
      </c>
      <c r="T4007" t="s">
        <v>1954</v>
      </c>
      <c r="U4007" t="s">
        <v>72</v>
      </c>
    </row>
    <row r="4008" spans="1:21" x14ac:dyDescent="0.35">
      <c r="A4008" t="s">
        <v>6577</v>
      </c>
      <c r="B4008" s="2">
        <v>45587</v>
      </c>
      <c r="C4008">
        <v>10</v>
      </c>
      <c r="D4008">
        <v>2024</v>
      </c>
      <c r="F4008" t="s">
        <v>1783</v>
      </c>
      <c r="G4008" t="s">
        <v>2652</v>
      </c>
      <c r="H4008" t="s">
        <v>1875</v>
      </c>
      <c r="I4008" t="s">
        <v>2054</v>
      </c>
      <c r="J4008" t="s">
        <v>2162</v>
      </c>
      <c r="K4008" t="s">
        <v>1921</v>
      </c>
      <c r="L4008" t="s">
        <v>1889</v>
      </c>
      <c r="M4008">
        <v>1</v>
      </c>
      <c r="N4008" s="3">
        <v>55</v>
      </c>
      <c r="O4008" s="3">
        <v>27</v>
      </c>
      <c r="P4008" s="4">
        <v>0.15</v>
      </c>
      <c r="Q4008" s="3">
        <v>46.75</v>
      </c>
      <c r="R4008" s="3">
        <v>27</v>
      </c>
      <c r="S4008" s="3">
        <v>19.75</v>
      </c>
      <c r="T4008" t="s">
        <v>1954</v>
      </c>
      <c r="U4008" t="s">
        <v>72</v>
      </c>
    </row>
    <row r="4009" spans="1:21" x14ac:dyDescent="0.35">
      <c r="A4009" t="s">
        <v>6578</v>
      </c>
      <c r="B4009" s="2">
        <v>45587</v>
      </c>
      <c r="C4009">
        <v>10</v>
      </c>
      <c r="D4009">
        <v>2024</v>
      </c>
      <c r="F4009" t="s">
        <v>872</v>
      </c>
      <c r="G4009" t="s">
        <v>2185</v>
      </c>
      <c r="H4009" t="s">
        <v>1872</v>
      </c>
      <c r="I4009" t="s">
        <v>2152</v>
      </c>
      <c r="J4009" t="s">
        <v>2011</v>
      </c>
      <c r="K4009" t="s">
        <v>1927</v>
      </c>
      <c r="L4009" t="s">
        <v>1885</v>
      </c>
      <c r="M4009">
        <v>2</v>
      </c>
      <c r="N4009" s="3">
        <v>24</v>
      </c>
      <c r="O4009" s="3">
        <v>10</v>
      </c>
      <c r="P4009" s="4">
        <v>0</v>
      </c>
      <c r="Q4009" s="3">
        <v>48</v>
      </c>
      <c r="R4009" s="3">
        <v>20</v>
      </c>
      <c r="S4009" s="3">
        <v>28</v>
      </c>
      <c r="T4009" t="s">
        <v>1954</v>
      </c>
      <c r="U4009" t="s">
        <v>71</v>
      </c>
    </row>
    <row r="4010" spans="1:21" x14ac:dyDescent="0.35">
      <c r="A4010" t="s">
        <v>6579</v>
      </c>
      <c r="B4010" s="2">
        <v>45587</v>
      </c>
      <c r="C4010">
        <v>10</v>
      </c>
      <c r="D4010">
        <v>2024</v>
      </c>
      <c r="F4010" t="s">
        <v>721</v>
      </c>
      <c r="G4010" t="s">
        <v>2491</v>
      </c>
      <c r="H4010" t="s">
        <v>1869</v>
      </c>
      <c r="I4010" t="s">
        <v>1977</v>
      </c>
      <c r="J4010" t="s">
        <v>2183</v>
      </c>
      <c r="K4010" t="s">
        <v>1917</v>
      </c>
      <c r="L4010" t="s">
        <v>1886</v>
      </c>
      <c r="M4010">
        <v>1</v>
      </c>
      <c r="N4010" s="3">
        <v>72</v>
      </c>
      <c r="O4010" s="3">
        <v>34</v>
      </c>
      <c r="P4010" s="4">
        <v>0</v>
      </c>
      <c r="Q4010" s="3">
        <v>72</v>
      </c>
      <c r="R4010" s="3">
        <v>34</v>
      </c>
      <c r="S4010" s="3">
        <v>38</v>
      </c>
      <c r="T4010" t="s">
        <v>1954</v>
      </c>
      <c r="U4010" t="s">
        <v>72</v>
      </c>
    </row>
    <row r="4011" spans="1:21" x14ac:dyDescent="0.35">
      <c r="A4011" t="s">
        <v>6580</v>
      </c>
      <c r="B4011" s="2">
        <v>45587</v>
      </c>
      <c r="C4011">
        <v>10</v>
      </c>
      <c r="D4011">
        <v>2024</v>
      </c>
      <c r="F4011" t="s">
        <v>833</v>
      </c>
      <c r="G4011" t="s">
        <v>2381</v>
      </c>
      <c r="H4011" t="s">
        <v>1864</v>
      </c>
      <c r="I4011" t="s">
        <v>2087</v>
      </c>
      <c r="J4011" t="s">
        <v>1978</v>
      </c>
      <c r="K4011" t="s">
        <v>1916</v>
      </c>
      <c r="L4011" t="s">
        <v>1887</v>
      </c>
      <c r="M4011">
        <v>1</v>
      </c>
      <c r="N4011" s="3">
        <v>79</v>
      </c>
      <c r="O4011" s="3">
        <v>42</v>
      </c>
      <c r="P4011" s="4">
        <v>0</v>
      </c>
      <c r="Q4011" s="3">
        <v>79</v>
      </c>
      <c r="R4011" s="3">
        <v>42</v>
      </c>
      <c r="S4011" s="3">
        <v>37</v>
      </c>
      <c r="T4011" t="s">
        <v>1954</v>
      </c>
      <c r="U4011" t="s">
        <v>71</v>
      </c>
    </row>
    <row r="4012" spans="1:21" x14ac:dyDescent="0.35">
      <c r="A4012" t="s">
        <v>6581</v>
      </c>
      <c r="B4012" s="2">
        <v>45587</v>
      </c>
      <c r="C4012">
        <v>10</v>
      </c>
      <c r="D4012">
        <v>2024</v>
      </c>
      <c r="F4012" t="s">
        <v>433</v>
      </c>
      <c r="G4012" t="s">
        <v>3085</v>
      </c>
      <c r="H4012" t="s">
        <v>1870</v>
      </c>
      <c r="I4012" t="s">
        <v>2000</v>
      </c>
      <c r="J4012" t="s">
        <v>2162</v>
      </c>
      <c r="K4012" t="s">
        <v>1921</v>
      </c>
      <c r="L4012" t="s">
        <v>1889</v>
      </c>
      <c r="M4012">
        <v>1</v>
      </c>
      <c r="N4012" s="3">
        <v>55</v>
      </c>
      <c r="O4012" s="3">
        <v>27</v>
      </c>
      <c r="P4012" s="4">
        <v>0.05</v>
      </c>
      <c r="Q4012" s="3">
        <v>52.25</v>
      </c>
      <c r="R4012" s="3">
        <v>27</v>
      </c>
      <c r="S4012" s="3">
        <v>25.25</v>
      </c>
      <c r="T4012" t="s">
        <v>1954</v>
      </c>
      <c r="U4012" t="s">
        <v>72</v>
      </c>
    </row>
    <row r="4013" spans="1:21" x14ac:dyDescent="0.35">
      <c r="A4013" t="s">
        <v>6582</v>
      </c>
      <c r="B4013" s="2">
        <v>45587</v>
      </c>
      <c r="C4013">
        <v>10</v>
      </c>
      <c r="D4013">
        <v>2024</v>
      </c>
      <c r="F4013" t="s">
        <v>155</v>
      </c>
      <c r="G4013" t="s">
        <v>2425</v>
      </c>
      <c r="H4013" t="s">
        <v>1866</v>
      </c>
      <c r="I4013" t="s">
        <v>1866</v>
      </c>
      <c r="J4013" t="s">
        <v>2183</v>
      </c>
      <c r="K4013" t="s">
        <v>1917</v>
      </c>
      <c r="L4013" t="s">
        <v>1886</v>
      </c>
      <c r="M4013">
        <v>2</v>
      </c>
      <c r="N4013" s="3">
        <v>72</v>
      </c>
      <c r="O4013" s="3">
        <v>34</v>
      </c>
      <c r="P4013" s="4">
        <v>0.15</v>
      </c>
      <c r="Q4013" s="3">
        <v>122.4</v>
      </c>
      <c r="R4013" s="3">
        <v>68</v>
      </c>
      <c r="S4013" s="3">
        <v>54.4</v>
      </c>
      <c r="T4013" t="s">
        <v>1954</v>
      </c>
      <c r="U4013" t="s">
        <v>72</v>
      </c>
    </row>
    <row r="4014" spans="1:21" x14ac:dyDescent="0.35">
      <c r="A4014" t="s">
        <v>6583</v>
      </c>
      <c r="B4014" s="2">
        <v>45588</v>
      </c>
      <c r="C4014">
        <v>10</v>
      </c>
      <c r="D4014">
        <v>2024</v>
      </c>
      <c r="F4014" t="s">
        <v>1107</v>
      </c>
      <c r="G4014" t="s">
        <v>1980</v>
      </c>
      <c r="H4014" t="s">
        <v>1866</v>
      </c>
      <c r="I4014" t="s">
        <v>1866</v>
      </c>
      <c r="J4014" t="s">
        <v>1991</v>
      </c>
      <c r="K4014" t="s">
        <v>1925</v>
      </c>
      <c r="L4014" t="s">
        <v>1885</v>
      </c>
      <c r="M4014">
        <v>1</v>
      </c>
      <c r="N4014" s="3">
        <v>35</v>
      </c>
      <c r="O4014" s="3">
        <v>16</v>
      </c>
      <c r="P4014" s="4">
        <v>0.05</v>
      </c>
      <c r="Q4014" s="3">
        <v>33.25</v>
      </c>
      <c r="R4014" s="3">
        <v>16</v>
      </c>
      <c r="S4014" s="3">
        <v>17.25</v>
      </c>
      <c r="T4014" t="s">
        <v>1954</v>
      </c>
      <c r="U4014" t="s">
        <v>72</v>
      </c>
    </row>
    <row r="4015" spans="1:21" x14ac:dyDescent="0.35">
      <c r="A4015" t="s">
        <v>6584</v>
      </c>
      <c r="B4015" s="2">
        <v>45588</v>
      </c>
      <c r="C4015">
        <v>10</v>
      </c>
      <c r="D4015">
        <v>2024</v>
      </c>
      <c r="F4015" t="s">
        <v>125</v>
      </c>
      <c r="G4015" t="s">
        <v>2327</v>
      </c>
      <c r="H4015" t="s">
        <v>1873</v>
      </c>
      <c r="I4015" t="s">
        <v>2323</v>
      </c>
      <c r="J4015" t="s">
        <v>1978</v>
      </c>
      <c r="K4015" t="s">
        <v>1916</v>
      </c>
      <c r="L4015" t="s">
        <v>1887</v>
      </c>
      <c r="M4015">
        <v>2</v>
      </c>
      <c r="N4015" s="3">
        <v>79</v>
      </c>
      <c r="O4015" s="3">
        <v>42</v>
      </c>
      <c r="P4015" s="4">
        <v>0.1</v>
      </c>
      <c r="Q4015" s="3">
        <v>142.19999999999999</v>
      </c>
      <c r="R4015" s="3">
        <v>84</v>
      </c>
      <c r="S4015" s="3">
        <v>58.2</v>
      </c>
      <c r="T4015" t="s">
        <v>1954</v>
      </c>
      <c r="U4015" t="s">
        <v>72</v>
      </c>
    </row>
    <row r="4016" spans="1:21" x14ac:dyDescent="0.35">
      <c r="A4016" t="s">
        <v>6585</v>
      </c>
      <c r="B4016" s="2">
        <v>45588</v>
      </c>
      <c r="C4016">
        <v>10</v>
      </c>
      <c r="D4016">
        <v>2024</v>
      </c>
      <c r="F4016" t="s">
        <v>210</v>
      </c>
      <c r="G4016" t="s">
        <v>2473</v>
      </c>
      <c r="H4016" t="s">
        <v>1869</v>
      </c>
      <c r="I4016" t="s">
        <v>1977</v>
      </c>
      <c r="J4016" t="s">
        <v>2001</v>
      </c>
      <c r="K4016" t="s">
        <v>1911</v>
      </c>
      <c r="L4016" t="s">
        <v>1886</v>
      </c>
      <c r="M4016">
        <v>3</v>
      </c>
      <c r="N4016" s="3">
        <v>58</v>
      </c>
      <c r="O4016" s="3">
        <v>25</v>
      </c>
      <c r="P4016" s="4">
        <v>0.2</v>
      </c>
      <c r="Q4016" s="3">
        <v>139.19999999999999</v>
      </c>
      <c r="R4016" s="3">
        <v>75</v>
      </c>
      <c r="S4016" s="3">
        <v>64.2</v>
      </c>
      <c r="T4016" t="s">
        <v>1954</v>
      </c>
      <c r="U4016" t="s">
        <v>72</v>
      </c>
    </row>
    <row r="4017" spans="1:21" x14ac:dyDescent="0.35">
      <c r="A4017" t="s">
        <v>6586</v>
      </c>
      <c r="B4017" s="2">
        <v>45588</v>
      </c>
      <c r="C4017">
        <v>10</v>
      </c>
      <c r="D4017">
        <v>2024</v>
      </c>
      <c r="F4017" t="s">
        <v>140</v>
      </c>
      <c r="G4017" t="s">
        <v>2105</v>
      </c>
      <c r="H4017" t="s">
        <v>1875</v>
      </c>
      <c r="I4017" t="s">
        <v>1996</v>
      </c>
      <c r="J4017" t="s">
        <v>2015</v>
      </c>
      <c r="K4017" t="s">
        <v>1914</v>
      </c>
      <c r="L4017" t="s">
        <v>1888</v>
      </c>
      <c r="M4017">
        <v>1</v>
      </c>
      <c r="N4017" s="3">
        <v>65</v>
      </c>
      <c r="O4017" s="3">
        <v>32</v>
      </c>
      <c r="P4017" s="4">
        <v>0.1</v>
      </c>
      <c r="Q4017" s="3">
        <v>58.5</v>
      </c>
      <c r="R4017" s="3">
        <v>32</v>
      </c>
      <c r="S4017" s="3">
        <v>26.5</v>
      </c>
      <c r="T4017" t="s">
        <v>1954</v>
      </c>
      <c r="U4017" t="s">
        <v>72</v>
      </c>
    </row>
    <row r="4018" spans="1:21" x14ac:dyDescent="0.35">
      <c r="A4018" t="s">
        <v>6587</v>
      </c>
      <c r="B4018" s="2">
        <v>45588</v>
      </c>
      <c r="C4018">
        <v>10</v>
      </c>
      <c r="D4018">
        <v>2024</v>
      </c>
      <c r="F4018" t="s">
        <v>1578</v>
      </c>
      <c r="G4018" t="s">
        <v>2400</v>
      </c>
      <c r="H4018" t="s">
        <v>1867</v>
      </c>
      <c r="I4018" t="s">
        <v>2036</v>
      </c>
      <c r="J4018" t="s">
        <v>2034</v>
      </c>
      <c r="K4018" t="s">
        <v>1904</v>
      </c>
      <c r="L4018" t="s">
        <v>1889</v>
      </c>
      <c r="M4018">
        <v>2</v>
      </c>
      <c r="N4018" s="3">
        <v>149</v>
      </c>
      <c r="O4018" s="3">
        <v>91</v>
      </c>
      <c r="P4018" s="4">
        <v>0</v>
      </c>
      <c r="Q4018" s="3">
        <v>298</v>
      </c>
      <c r="R4018" s="3">
        <v>182</v>
      </c>
      <c r="S4018" s="3">
        <v>116</v>
      </c>
      <c r="T4018" t="s">
        <v>1954</v>
      </c>
      <c r="U4018" t="s">
        <v>72</v>
      </c>
    </row>
    <row r="4019" spans="1:21" x14ac:dyDescent="0.35">
      <c r="A4019" t="s">
        <v>6588</v>
      </c>
      <c r="B4019" s="2">
        <v>45588</v>
      </c>
      <c r="C4019">
        <v>10</v>
      </c>
      <c r="D4019">
        <v>2024</v>
      </c>
      <c r="F4019" t="s">
        <v>131</v>
      </c>
      <c r="G4019" t="s">
        <v>2028</v>
      </c>
      <c r="H4019" t="s">
        <v>1873</v>
      </c>
      <c r="I4019" t="s">
        <v>2323</v>
      </c>
      <c r="J4019" t="s">
        <v>2061</v>
      </c>
      <c r="K4019" t="s">
        <v>1923</v>
      </c>
      <c r="L4019" t="s">
        <v>1888</v>
      </c>
      <c r="M4019">
        <v>2</v>
      </c>
      <c r="N4019" s="3">
        <v>25</v>
      </c>
      <c r="O4019" s="3">
        <v>11</v>
      </c>
      <c r="P4019" s="4">
        <v>0.05</v>
      </c>
      <c r="Q4019" s="3">
        <v>47.5</v>
      </c>
      <c r="R4019" s="3">
        <v>22</v>
      </c>
      <c r="S4019" s="3">
        <v>25.5</v>
      </c>
      <c r="T4019" t="s">
        <v>1954</v>
      </c>
      <c r="U4019" t="s">
        <v>72</v>
      </c>
    </row>
    <row r="4020" spans="1:21" x14ac:dyDescent="0.35">
      <c r="A4020" t="s">
        <v>6589</v>
      </c>
      <c r="B4020" s="2">
        <v>45588</v>
      </c>
      <c r="C4020">
        <v>10</v>
      </c>
      <c r="D4020">
        <v>2024</v>
      </c>
      <c r="F4020" t="s">
        <v>1343</v>
      </c>
      <c r="G4020" t="s">
        <v>3959</v>
      </c>
      <c r="H4020" t="s">
        <v>1870</v>
      </c>
      <c r="I4020" t="s">
        <v>2060</v>
      </c>
      <c r="J4020" t="s">
        <v>2183</v>
      </c>
      <c r="K4020" t="s">
        <v>1917</v>
      </c>
      <c r="L4020" t="s">
        <v>1886</v>
      </c>
      <c r="M4020">
        <v>2</v>
      </c>
      <c r="N4020" s="3">
        <v>72</v>
      </c>
      <c r="O4020" s="3">
        <v>34</v>
      </c>
      <c r="P4020" s="4">
        <v>0</v>
      </c>
      <c r="Q4020" s="3">
        <v>144</v>
      </c>
      <c r="R4020" s="3">
        <v>68</v>
      </c>
      <c r="S4020" s="3">
        <v>76</v>
      </c>
      <c r="T4020" t="s">
        <v>1954</v>
      </c>
      <c r="U4020" t="s">
        <v>72</v>
      </c>
    </row>
    <row r="4021" spans="1:21" x14ac:dyDescent="0.35">
      <c r="A4021" t="s">
        <v>6590</v>
      </c>
      <c r="B4021" s="2">
        <v>45588</v>
      </c>
      <c r="C4021">
        <v>10</v>
      </c>
      <c r="D4021">
        <v>2024</v>
      </c>
      <c r="F4021" t="s">
        <v>1229</v>
      </c>
      <c r="G4021" t="s">
        <v>2722</v>
      </c>
      <c r="H4021" t="s">
        <v>1870</v>
      </c>
      <c r="I4021" t="s">
        <v>2000</v>
      </c>
      <c r="J4021" t="s">
        <v>1963</v>
      </c>
      <c r="K4021" t="s">
        <v>1907</v>
      </c>
      <c r="L4021" t="s">
        <v>1890</v>
      </c>
      <c r="M4021">
        <v>1</v>
      </c>
      <c r="N4021" s="3">
        <v>119</v>
      </c>
      <c r="O4021" s="3">
        <v>72</v>
      </c>
      <c r="P4021" s="4">
        <v>0.1</v>
      </c>
      <c r="Q4021" s="3">
        <v>107.1</v>
      </c>
      <c r="R4021" s="3">
        <v>72</v>
      </c>
      <c r="S4021" s="3">
        <v>35.1</v>
      </c>
      <c r="T4021" t="s">
        <v>1954</v>
      </c>
      <c r="U4021" t="s">
        <v>72</v>
      </c>
    </row>
    <row r="4022" spans="1:21" x14ac:dyDescent="0.35">
      <c r="A4022" t="s">
        <v>6591</v>
      </c>
      <c r="B4022" s="2">
        <v>45588</v>
      </c>
      <c r="C4022">
        <v>10</v>
      </c>
      <c r="D4022">
        <v>2024</v>
      </c>
      <c r="F4022" t="s">
        <v>1070</v>
      </c>
      <c r="G4022" t="s">
        <v>2141</v>
      </c>
      <c r="H4022" t="s">
        <v>1866</v>
      </c>
      <c r="I4022" t="s">
        <v>1866</v>
      </c>
      <c r="J4022" t="s">
        <v>2114</v>
      </c>
      <c r="K4022" t="s">
        <v>1915</v>
      </c>
      <c r="L4022" t="s">
        <v>1886</v>
      </c>
      <c r="M4022">
        <v>4</v>
      </c>
      <c r="N4022" s="3">
        <v>85</v>
      </c>
      <c r="O4022" s="3">
        <v>41</v>
      </c>
      <c r="P4022" s="4">
        <v>0</v>
      </c>
      <c r="Q4022" s="3">
        <v>340</v>
      </c>
      <c r="R4022" s="3">
        <v>164</v>
      </c>
      <c r="S4022" s="3">
        <v>176</v>
      </c>
      <c r="T4022" t="s">
        <v>1954</v>
      </c>
      <c r="U4022" t="s">
        <v>72</v>
      </c>
    </row>
    <row r="4023" spans="1:21" x14ac:dyDescent="0.35">
      <c r="A4023" t="s">
        <v>6592</v>
      </c>
      <c r="B4023" s="2">
        <v>45588</v>
      </c>
      <c r="C4023">
        <v>10</v>
      </c>
      <c r="D4023">
        <v>2024</v>
      </c>
      <c r="F4023" t="s">
        <v>585</v>
      </c>
      <c r="G4023" t="s">
        <v>3070</v>
      </c>
      <c r="H4023" t="s">
        <v>1871</v>
      </c>
      <c r="I4023" t="s">
        <v>1990</v>
      </c>
      <c r="J4023" t="s">
        <v>1963</v>
      </c>
      <c r="K4023" t="s">
        <v>1907</v>
      </c>
      <c r="L4023" t="s">
        <v>1890</v>
      </c>
      <c r="M4023">
        <v>1</v>
      </c>
      <c r="N4023" s="3">
        <v>119</v>
      </c>
      <c r="O4023" s="3">
        <v>72</v>
      </c>
      <c r="P4023" s="4">
        <v>0.05</v>
      </c>
      <c r="Q4023" s="3">
        <v>113.05</v>
      </c>
      <c r="R4023" s="3">
        <v>72</v>
      </c>
      <c r="S4023" s="3">
        <v>41.05</v>
      </c>
      <c r="T4023" t="s">
        <v>1954</v>
      </c>
      <c r="U4023" t="s">
        <v>72</v>
      </c>
    </row>
    <row r="4024" spans="1:21" x14ac:dyDescent="0.35">
      <c r="A4024" t="s">
        <v>6593</v>
      </c>
      <c r="B4024" s="2">
        <v>45588</v>
      </c>
      <c r="C4024">
        <v>10</v>
      </c>
      <c r="D4024">
        <v>2024</v>
      </c>
      <c r="F4024" t="s">
        <v>599</v>
      </c>
      <c r="G4024" t="s">
        <v>2908</v>
      </c>
      <c r="H4024" t="s">
        <v>1873</v>
      </c>
      <c r="I4024" t="s">
        <v>2395</v>
      </c>
      <c r="J4024" t="s">
        <v>1956</v>
      </c>
      <c r="K4024" t="s">
        <v>1909</v>
      </c>
      <c r="L4024" t="s">
        <v>1887</v>
      </c>
      <c r="M4024">
        <v>3</v>
      </c>
      <c r="N4024" s="3">
        <v>95</v>
      </c>
      <c r="O4024" s="3">
        <v>54</v>
      </c>
      <c r="P4024" s="4">
        <v>0.05</v>
      </c>
      <c r="Q4024" s="3">
        <v>270.75</v>
      </c>
      <c r="R4024" s="3">
        <v>162</v>
      </c>
      <c r="S4024" s="3">
        <v>108.75</v>
      </c>
      <c r="U4024" t="s">
        <v>72</v>
      </c>
    </row>
    <row r="4025" spans="1:21" x14ac:dyDescent="0.35">
      <c r="A4025" t="s">
        <v>6594</v>
      </c>
      <c r="B4025" s="2">
        <v>45588</v>
      </c>
      <c r="C4025">
        <v>10</v>
      </c>
      <c r="D4025">
        <v>2024</v>
      </c>
      <c r="F4025" t="s">
        <v>92</v>
      </c>
      <c r="G4025" t="s">
        <v>3473</v>
      </c>
      <c r="H4025" t="s">
        <v>1871</v>
      </c>
      <c r="I4025" t="s">
        <v>1966</v>
      </c>
      <c r="J4025" t="s">
        <v>1991</v>
      </c>
      <c r="K4025" t="s">
        <v>1925</v>
      </c>
      <c r="L4025" t="s">
        <v>1885</v>
      </c>
      <c r="M4025">
        <v>3</v>
      </c>
      <c r="N4025" s="3">
        <v>35</v>
      </c>
      <c r="O4025" s="3">
        <v>16</v>
      </c>
      <c r="P4025" s="4">
        <v>0</v>
      </c>
      <c r="Q4025" s="3">
        <v>105</v>
      </c>
      <c r="R4025" s="3">
        <v>48</v>
      </c>
      <c r="S4025" s="3">
        <v>57</v>
      </c>
      <c r="T4025" t="s">
        <v>1954</v>
      </c>
      <c r="U4025" t="s">
        <v>72</v>
      </c>
    </row>
    <row r="4026" spans="1:21" x14ac:dyDescent="0.35">
      <c r="A4026" t="s">
        <v>6595</v>
      </c>
      <c r="B4026" s="2">
        <v>45588</v>
      </c>
      <c r="C4026">
        <v>10</v>
      </c>
      <c r="D4026">
        <v>2024</v>
      </c>
      <c r="F4026" t="s">
        <v>1002</v>
      </c>
      <c r="G4026" t="s">
        <v>2306</v>
      </c>
      <c r="H4026" t="s">
        <v>1866</v>
      </c>
      <c r="I4026" t="s">
        <v>1866</v>
      </c>
      <c r="J4026" t="s">
        <v>1971</v>
      </c>
      <c r="K4026" t="s">
        <v>1920</v>
      </c>
      <c r="L4026" t="s">
        <v>1886</v>
      </c>
      <c r="M4026">
        <v>2</v>
      </c>
      <c r="N4026" s="3">
        <v>45</v>
      </c>
      <c r="O4026" s="3">
        <v>19</v>
      </c>
      <c r="P4026" s="4">
        <v>0.05</v>
      </c>
      <c r="Q4026" s="3">
        <v>85.5</v>
      </c>
      <c r="R4026" s="3">
        <v>38</v>
      </c>
      <c r="S4026" s="3">
        <v>47.5</v>
      </c>
      <c r="T4026" t="s">
        <v>1954</v>
      </c>
      <c r="U4026" t="s">
        <v>71</v>
      </c>
    </row>
    <row r="4027" spans="1:21" x14ac:dyDescent="0.35">
      <c r="A4027" t="s">
        <v>6596</v>
      </c>
      <c r="B4027" s="2">
        <v>45589</v>
      </c>
      <c r="C4027">
        <v>10</v>
      </c>
      <c r="D4027">
        <v>2024</v>
      </c>
      <c r="F4027" t="s">
        <v>322</v>
      </c>
      <c r="G4027" t="s">
        <v>2646</v>
      </c>
      <c r="H4027" t="s">
        <v>1868</v>
      </c>
      <c r="I4027" t="s">
        <v>2113</v>
      </c>
      <c r="J4027" t="s">
        <v>1991</v>
      </c>
      <c r="K4027" t="s">
        <v>1925</v>
      </c>
      <c r="L4027" t="s">
        <v>1885</v>
      </c>
      <c r="M4027">
        <v>1</v>
      </c>
      <c r="N4027" s="3">
        <v>35</v>
      </c>
      <c r="O4027" s="3">
        <v>16</v>
      </c>
      <c r="P4027" s="4">
        <v>0</v>
      </c>
      <c r="Q4027" s="3">
        <v>35</v>
      </c>
      <c r="R4027" s="3">
        <v>16</v>
      </c>
      <c r="S4027" s="3">
        <v>19</v>
      </c>
      <c r="T4027" t="s">
        <v>1954</v>
      </c>
      <c r="U4027" t="s">
        <v>72</v>
      </c>
    </row>
    <row r="4028" spans="1:21" x14ac:dyDescent="0.35">
      <c r="A4028" t="s">
        <v>6597</v>
      </c>
      <c r="B4028" s="2">
        <v>45589</v>
      </c>
      <c r="C4028">
        <v>10</v>
      </c>
      <c r="D4028">
        <v>2024</v>
      </c>
      <c r="F4028" t="s">
        <v>112</v>
      </c>
      <c r="G4028" t="s">
        <v>2585</v>
      </c>
      <c r="H4028" t="s">
        <v>1866</v>
      </c>
      <c r="I4028" t="s">
        <v>1866</v>
      </c>
      <c r="J4028" t="s">
        <v>1953</v>
      </c>
      <c r="K4028" t="s">
        <v>1905</v>
      </c>
      <c r="L4028" t="s">
        <v>1888</v>
      </c>
      <c r="M4028">
        <v>1</v>
      </c>
      <c r="N4028" s="3">
        <v>120</v>
      </c>
      <c r="O4028" s="3">
        <v>63</v>
      </c>
      <c r="P4028" s="4">
        <v>0.1</v>
      </c>
      <c r="Q4028" s="3">
        <v>108</v>
      </c>
      <c r="R4028" s="3">
        <v>63</v>
      </c>
      <c r="S4028" s="3">
        <v>45</v>
      </c>
      <c r="T4028" t="s">
        <v>1954</v>
      </c>
      <c r="U4028" t="s">
        <v>72</v>
      </c>
    </row>
    <row r="4029" spans="1:21" x14ac:dyDescent="0.35">
      <c r="A4029" t="s">
        <v>6598</v>
      </c>
      <c r="B4029" s="2">
        <v>45589</v>
      </c>
      <c r="C4029">
        <v>10</v>
      </c>
      <c r="D4029">
        <v>2024</v>
      </c>
      <c r="F4029" t="s">
        <v>369</v>
      </c>
      <c r="G4029" t="s">
        <v>2943</v>
      </c>
      <c r="H4029" t="s">
        <v>1872</v>
      </c>
      <c r="I4029" t="s">
        <v>2152</v>
      </c>
      <c r="J4029" t="s">
        <v>1963</v>
      </c>
      <c r="K4029" t="s">
        <v>1907</v>
      </c>
      <c r="L4029" t="s">
        <v>1890</v>
      </c>
      <c r="M4029">
        <v>5</v>
      </c>
      <c r="N4029" s="3">
        <v>119</v>
      </c>
      <c r="O4029" s="3">
        <v>72</v>
      </c>
      <c r="P4029" s="4">
        <v>0.05</v>
      </c>
      <c r="Q4029" s="3">
        <v>565.25</v>
      </c>
      <c r="R4029" s="3">
        <v>360</v>
      </c>
      <c r="S4029" s="3">
        <v>205.25</v>
      </c>
      <c r="T4029" t="s">
        <v>1954</v>
      </c>
      <c r="U4029" t="s">
        <v>72</v>
      </c>
    </row>
    <row r="4030" spans="1:21" x14ac:dyDescent="0.35">
      <c r="A4030" t="s">
        <v>6599</v>
      </c>
      <c r="B4030" s="2">
        <v>45589</v>
      </c>
      <c r="C4030">
        <v>10</v>
      </c>
      <c r="D4030">
        <v>2024</v>
      </c>
      <c r="F4030" t="s">
        <v>1484</v>
      </c>
      <c r="G4030" t="s">
        <v>3497</v>
      </c>
      <c r="H4030" t="s">
        <v>1866</v>
      </c>
      <c r="I4030" t="s">
        <v>1866</v>
      </c>
      <c r="J4030" t="s">
        <v>2026</v>
      </c>
      <c r="K4030" t="s">
        <v>1919</v>
      </c>
      <c r="L4030" t="s">
        <v>1887</v>
      </c>
      <c r="M4030">
        <v>1</v>
      </c>
      <c r="N4030" s="3">
        <v>85</v>
      </c>
      <c r="O4030" s="3">
        <v>44</v>
      </c>
      <c r="P4030" s="4">
        <v>0.1</v>
      </c>
      <c r="Q4030" s="3">
        <v>76.5</v>
      </c>
      <c r="R4030" s="3">
        <v>44</v>
      </c>
      <c r="S4030" s="3">
        <v>32.5</v>
      </c>
      <c r="T4030" t="s">
        <v>1954</v>
      </c>
      <c r="U4030" t="s">
        <v>72</v>
      </c>
    </row>
    <row r="4031" spans="1:21" x14ac:dyDescent="0.35">
      <c r="A4031" t="s">
        <v>6600</v>
      </c>
      <c r="B4031" s="2">
        <v>45589</v>
      </c>
      <c r="C4031">
        <v>10</v>
      </c>
      <c r="D4031">
        <v>2024</v>
      </c>
      <c r="F4031" t="s">
        <v>916</v>
      </c>
      <c r="G4031" t="s">
        <v>3229</v>
      </c>
      <c r="H4031" t="s">
        <v>1868</v>
      </c>
      <c r="I4031" t="s">
        <v>2113</v>
      </c>
      <c r="J4031" t="s">
        <v>1991</v>
      </c>
      <c r="K4031" t="s">
        <v>1925</v>
      </c>
      <c r="L4031" t="s">
        <v>1885</v>
      </c>
      <c r="M4031">
        <v>1</v>
      </c>
      <c r="N4031" s="3">
        <v>35</v>
      </c>
      <c r="O4031" s="3">
        <v>16</v>
      </c>
      <c r="P4031" s="4">
        <v>0</v>
      </c>
      <c r="Q4031" s="3">
        <v>35</v>
      </c>
      <c r="R4031" s="3">
        <v>16</v>
      </c>
      <c r="S4031" s="3">
        <v>19</v>
      </c>
      <c r="T4031" t="s">
        <v>1954</v>
      </c>
      <c r="U4031" t="s">
        <v>72</v>
      </c>
    </row>
    <row r="4032" spans="1:21" x14ac:dyDescent="0.35">
      <c r="A4032" t="s">
        <v>6601</v>
      </c>
      <c r="B4032" s="2">
        <v>45589</v>
      </c>
      <c r="C4032">
        <v>10</v>
      </c>
      <c r="D4032">
        <v>2024</v>
      </c>
      <c r="F4032" t="s">
        <v>1273</v>
      </c>
      <c r="G4032" t="s">
        <v>2240</v>
      </c>
      <c r="H4032" t="s">
        <v>1873</v>
      </c>
      <c r="I4032" t="s">
        <v>2323</v>
      </c>
      <c r="J4032" t="s">
        <v>2067</v>
      </c>
      <c r="K4032" t="s">
        <v>1918</v>
      </c>
      <c r="L4032" t="s">
        <v>1889</v>
      </c>
      <c r="M4032">
        <v>1</v>
      </c>
      <c r="N4032" s="3">
        <v>69</v>
      </c>
      <c r="O4032" s="3">
        <v>37</v>
      </c>
      <c r="P4032" s="4">
        <v>0.1</v>
      </c>
      <c r="Q4032" s="3">
        <v>62.1</v>
      </c>
      <c r="R4032" s="3">
        <v>37</v>
      </c>
      <c r="S4032" s="3">
        <v>25.1</v>
      </c>
      <c r="T4032" t="s">
        <v>1954</v>
      </c>
      <c r="U4032" t="s">
        <v>72</v>
      </c>
    </row>
    <row r="4033" spans="1:21" x14ac:dyDescent="0.35">
      <c r="A4033" t="s">
        <v>6602</v>
      </c>
      <c r="B4033" s="2">
        <v>45589</v>
      </c>
      <c r="C4033">
        <v>10</v>
      </c>
      <c r="D4033">
        <v>2024</v>
      </c>
      <c r="F4033" t="s">
        <v>198</v>
      </c>
      <c r="G4033" t="s">
        <v>2620</v>
      </c>
      <c r="H4033" t="s">
        <v>1866</v>
      </c>
      <c r="I4033" t="s">
        <v>1866</v>
      </c>
      <c r="J4033" t="s">
        <v>1967</v>
      </c>
      <c r="K4033" t="s">
        <v>1913</v>
      </c>
      <c r="L4033" t="s">
        <v>1888</v>
      </c>
      <c r="M4033">
        <v>2</v>
      </c>
      <c r="N4033" s="3">
        <v>78</v>
      </c>
      <c r="O4033" s="3">
        <v>39</v>
      </c>
      <c r="P4033" s="4">
        <v>0.1</v>
      </c>
      <c r="Q4033" s="3">
        <v>140.4</v>
      </c>
      <c r="R4033" s="3">
        <v>78</v>
      </c>
      <c r="S4033" s="3">
        <v>62.4</v>
      </c>
      <c r="T4033" t="s">
        <v>1954</v>
      </c>
      <c r="U4033" t="s">
        <v>72</v>
      </c>
    </row>
    <row r="4034" spans="1:21" x14ac:dyDescent="0.35">
      <c r="A4034" t="s">
        <v>6603</v>
      </c>
      <c r="B4034" s="2">
        <v>45589</v>
      </c>
      <c r="C4034">
        <v>10</v>
      </c>
      <c r="D4034">
        <v>2024</v>
      </c>
      <c r="F4034" t="s">
        <v>1486</v>
      </c>
      <c r="G4034" t="s">
        <v>2872</v>
      </c>
      <c r="H4034" t="s">
        <v>1875</v>
      </c>
      <c r="I4034" t="s">
        <v>1970</v>
      </c>
      <c r="J4034" t="s">
        <v>1971</v>
      </c>
      <c r="K4034" t="s">
        <v>1920</v>
      </c>
      <c r="L4034" t="s">
        <v>1886</v>
      </c>
      <c r="M4034">
        <v>1</v>
      </c>
      <c r="N4034" s="3">
        <v>45</v>
      </c>
      <c r="O4034" s="3">
        <v>19</v>
      </c>
      <c r="P4034" s="4">
        <v>0</v>
      </c>
      <c r="Q4034" s="3">
        <v>45</v>
      </c>
      <c r="R4034" s="3">
        <v>19</v>
      </c>
      <c r="S4034" s="3">
        <v>26</v>
      </c>
      <c r="T4034" t="s">
        <v>1954</v>
      </c>
      <c r="U4034" t="s">
        <v>72</v>
      </c>
    </row>
    <row r="4035" spans="1:21" x14ac:dyDescent="0.35">
      <c r="A4035" t="s">
        <v>6604</v>
      </c>
      <c r="B4035" s="2">
        <v>45589</v>
      </c>
      <c r="C4035">
        <v>10</v>
      </c>
      <c r="D4035">
        <v>2024</v>
      </c>
      <c r="F4035" t="s">
        <v>1140</v>
      </c>
      <c r="G4035" t="s">
        <v>2066</v>
      </c>
      <c r="H4035" t="s">
        <v>1874</v>
      </c>
      <c r="I4035" t="s">
        <v>2041</v>
      </c>
      <c r="J4035" t="s">
        <v>1987</v>
      </c>
      <c r="K4035" t="s">
        <v>1908</v>
      </c>
      <c r="L4035" t="s">
        <v>1890</v>
      </c>
      <c r="M4035">
        <v>1</v>
      </c>
      <c r="N4035" s="3">
        <v>129</v>
      </c>
      <c r="O4035" s="3">
        <v>78</v>
      </c>
      <c r="P4035" s="4">
        <v>0.05</v>
      </c>
      <c r="Q4035" s="3">
        <v>122.55</v>
      </c>
      <c r="R4035" s="3">
        <v>78</v>
      </c>
      <c r="S4035" s="3">
        <v>44.55</v>
      </c>
      <c r="T4035" t="s">
        <v>1954</v>
      </c>
      <c r="U4035" t="s">
        <v>72</v>
      </c>
    </row>
    <row r="4036" spans="1:21" x14ac:dyDescent="0.35">
      <c r="A4036" t="s">
        <v>6605</v>
      </c>
      <c r="B4036" s="2">
        <v>45589</v>
      </c>
      <c r="C4036">
        <v>10</v>
      </c>
      <c r="D4036">
        <v>2024</v>
      </c>
      <c r="F4036" t="s">
        <v>1364</v>
      </c>
      <c r="G4036" t="s">
        <v>2579</v>
      </c>
      <c r="H4036" t="s">
        <v>1871</v>
      </c>
      <c r="I4036" t="s">
        <v>1990</v>
      </c>
      <c r="J4036" t="s">
        <v>2015</v>
      </c>
      <c r="K4036" t="s">
        <v>1914</v>
      </c>
      <c r="L4036" t="s">
        <v>1888</v>
      </c>
      <c r="M4036">
        <v>1</v>
      </c>
      <c r="N4036" s="3">
        <v>65</v>
      </c>
      <c r="O4036" s="3">
        <v>32</v>
      </c>
      <c r="P4036" s="4">
        <v>0.1</v>
      </c>
      <c r="Q4036" s="3">
        <v>58.5</v>
      </c>
      <c r="R4036" s="3">
        <v>32</v>
      </c>
      <c r="S4036" s="3">
        <v>26.5</v>
      </c>
      <c r="T4036" t="s">
        <v>1954</v>
      </c>
      <c r="U4036" t="s">
        <v>72</v>
      </c>
    </row>
    <row r="4037" spans="1:21" x14ac:dyDescent="0.35">
      <c r="A4037" t="s">
        <v>6606</v>
      </c>
      <c r="B4037" s="2">
        <v>45589</v>
      </c>
      <c r="C4037">
        <v>10</v>
      </c>
      <c r="D4037">
        <v>2024</v>
      </c>
      <c r="F4037" t="s">
        <v>247</v>
      </c>
      <c r="G4037" t="s">
        <v>2224</v>
      </c>
      <c r="H4037" t="s">
        <v>1864</v>
      </c>
      <c r="I4037" t="s">
        <v>2101</v>
      </c>
      <c r="J4037" t="s">
        <v>2034</v>
      </c>
      <c r="K4037" t="s">
        <v>1904</v>
      </c>
      <c r="L4037" t="s">
        <v>1889</v>
      </c>
      <c r="M4037">
        <v>1</v>
      </c>
      <c r="N4037" s="3">
        <v>149</v>
      </c>
      <c r="O4037" s="3">
        <v>91</v>
      </c>
      <c r="P4037" s="4">
        <v>0</v>
      </c>
      <c r="Q4037" s="3">
        <v>149</v>
      </c>
      <c r="R4037" s="3">
        <v>91</v>
      </c>
      <c r="S4037" s="3">
        <v>58</v>
      </c>
      <c r="T4037" t="s">
        <v>1954</v>
      </c>
      <c r="U4037" t="s">
        <v>72</v>
      </c>
    </row>
    <row r="4038" spans="1:21" x14ac:dyDescent="0.35">
      <c r="A4038" t="s">
        <v>6607</v>
      </c>
      <c r="B4038" s="2">
        <v>45589</v>
      </c>
      <c r="C4038">
        <v>10</v>
      </c>
      <c r="D4038">
        <v>2024</v>
      </c>
      <c r="F4038" t="s">
        <v>1515</v>
      </c>
      <c r="G4038" t="s">
        <v>2454</v>
      </c>
      <c r="H4038" t="s">
        <v>1871</v>
      </c>
      <c r="I4038" t="s">
        <v>2234</v>
      </c>
      <c r="J4038" t="s">
        <v>1971</v>
      </c>
      <c r="K4038" t="s">
        <v>1920</v>
      </c>
      <c r="L4038" t="s">
        <v>1886</v>
      </c>
      <c r="M4038">
        <v>2</v>
      </c>
      <c r="N4038" s="3">
        <v>45</v>
      </c>
      <c r="O4038" s="3">
        <v>19</v>
      </c>
      <c r="P4038" s="4">
        <v>0</v>
      </c>
      <c r="Q4038" s="3">
        <v>90</v>
      </c>
      <c r="R4038" s="3">
        <v>38</v>
      </c>
      <c r="S4038" s="3">
        <v>52</v>
      </c>
      <c r="T4038" t="s">
        <v>1954</v>
      </c>
      <c r="U4038" t="s">
        <v>71</v>
      </c>
    </row>
    <row r="4039" spans="1:21" x14ac:dyDescent="0.35">
      <c r="A4039" t="s">
        <v>6608</v>
      </c>
      <c r="B4039" s="2">
        <v>45589</v>
      </c>
      <c r="C4039">
        <v>10</v>
      </c>
      <c r="D4039">
        <v>2024</v>
      </c>
      <c r="F4039" t="s">
        <v>1776</v>
      </c>
      <c r="G4039" t="s">
        <v>64</v>
      </c>
      <c r="H4039" t="s">
        <v>1873</v>
      </c>
      <c r="I4039" t="s">
        <v>2323</v>
      </c>
      <c r="J4039" t="s">
        <v>1978</v>
      </c>
      <c r="K4039" t="s">
        <v>1916</v>
      </c>
      <c r="L4039" t="s">
        <v>1887</v>
      </c>
      <c r="M4039">
        <v>2</v>
      </c>
      <c r="N4039" s="3">
        <v>79</v>
      </c>
      <c r="O4039" s="3">
        <v>42</v>
      </c>
      <c r="P4039" s="4">
        <v>0.2</v>
      </c>
      <c r="Q4039" s="3">
        <v>126.4</v>
      </c>
      <c r="R4039" s="3">
        <v>84</v>
      </c>
      <c r="S4039" s="3">
        <v>42.4</v>
      </c>
      <c r="T4039" t="s">
        <v>1954</v>
      </c>
      <c r="U4039" t="s">
        <v>72</v>
      </c>
    </row>
    <row r="4040" spans="1:21" x14ac:dyDescent="0.35">
      <c r="A4040" t="s">
        <v>6609</v>
      </c>
      <c r="B4040" s="2">
        <v>45589</v>
      </c>
      <c r="C4040">
        <v>10</v>
      </c>
      <c r="D4040">
        <v>2024</v>
      </c>
      <c r="F4040" t="s">
        <v>794</v>
      </c>
      <c r="G4040" t="s">
        <v>2934</v>
      </c>
      <c r="H4040" t="s">
        <v>1866</v>
      </c>
      <c r="I4040" t="s">
        <v>1866</v>
      </c>
      <c r="J4040" t="s">
        <v>2034</v>
      </c>
      <c r="K4040" t="s">
        <v>1904</v>
      </c>
      <c r="L4040" t="s">
        <v>1889</v>
      </c>
      <c r="M4040">
        <v>2</v>
      </c>
      <c r="N4040" s="3">
        <v>149</v>
      </c>
      <c r="O4040" s="3">
        <v>91</v>
      </c>
      <c r="P4040" s="4">
        <v>0</v>
      </c>
      <c r="Q4040" s="3">
        <v>298</v>
      </c>
      <c r="R4040" s="3">
        <v>182</v>
      </c>
      <c r="S4040" s="3">
        <v>116</v>
      </c>
      <c r="T4040" t="s">
        <v>1954</v>
      </c>
      <c r="U4040" t="s">
        <v>72</v>
      </c>
    </row>
    <row r="4041" spans="1:21" x14ac:dyDescent="0.35">
      <c r="A4041" t="s">
        <v>6610</v>
      </c>
      <c r="B4041" s="2">
        <v>45589</v>
      </c>
      <c r="C4041">
        <v>10</v>
      </c>
      <c r="D4041">
        <v>2024</v>
      </c>
      <c r="F4041" t="s">
        <v>1742</v>
      </c>
      <c r="G4041" t="s">
        <v>2673</v>
      </c>
      <c r="H4041" t="s">
        <v>1866</v>
      </c>
      <c r="I4041" t="s">
        <v>1866</v>
      </c>
      <c r="J4041" t="s">
        <v>2001</v>
      </c>
      <c r="K4041" t="s">
        <v>1911</v>
      </c>
      <c r="L4041" t="s">
        <v>1886</v>
      </c>
      <c r="M4041">
        <v>5</v>
      </c>
      <c r="N4041" s="3">
        <v>58</v>
      </c>
      <c r="O4041" s="3">
        <v>25</v>
      </c>
      <c r="P4041" s="4">
        <v>0</v>
      </c>
      <c r="Q4041" s="3">
        <v>290</v>
      </c>
      <c r="R4041" s="3">
        <v>125</v>
      </c>
      <c r="S4041" s="3">
        <v>165</v>
      </c>
      <c r="T4041" t="s">
        <v>1954</v>
      </c>
      <c r="U4041" t="s">
        <v>72</v>
      </c>
    </row>
    <row r="4042" spans="1:21" x14ac:dyDescent="0.35">
      <c r="A4042" t="s">
        <v>6611</v>
      </c>
      <c r="B4042" s="2">
        <v>45589</v>
      </c>
      <c r="C4042">
        <v>10</v>
      </c>
      <c r="D4042">
        <v>2024</v>
      </c>
      <c r="F4042" t="s">
        <v>1785</v>
      </c>
      <c r="G4042" t="s">
        <v>2141</v>
      </c>
      <c r="H4042" t="s">
        <v>1869</v>
      </c>
      <c r="I4042" t="s">
        <v>1977</v>
      </c>
      <c r="J4042" t="s">
        <v>2034</v>
      </c>
      <c r="K4042" t="s">
        <v>1904</v>
      </c>
      <c r="L4042" t="s">
        <v>1889</v>
      </c>
      <c r="M4042">
        <v>2</v>
      </c>
      <c r="N4042" s="3">
        <v>149</v>
      </c>
      <c r="O4042" s="3">
        <v>91</v>
      </c>
      <c r="P4042" s="4">
        <v>0.1</v>
      </c>
      <c r="Q4042" s="3">
        <v>268.2</v>
      </c>
      <c r="R4042" s="3">
        <v>182</v>
      </c>
      <c r="S4042" s="3">
        <v>86.2</v>
      </c>
      <c r="T4042" t="s">
        <v>1954</v>
      </c>
      <c r="U4042" t="s">
        <v>72</v>
      </c>
    </row>
    <row r="4043" spans="1:21" x14ac:dyDescent="0.35">
      <c r="A4043" t="s">
        <v>6612</v>
      </c>
      <c r="B4043" s="2">
        <v>45589</v>
      </c>
      <c r="C4043">
        <v>10</v>
      </c>
      <c r="D4043">
        <v>2024</v>
      </c>
      <c r="F4043" t="s">
        <v>169</v>
      </c>
      <c r="G4043" t="s">
        <v>2466</v>
      </c>
      <c r="H4043" t="s">
        <v>1874</v>
      </c>
      <c r="I4043" t="s">
        <v>2200</v>
      </c>
      <c r="J4043" t="s">
        <v>1997</v>
      </c>
      <c r="K4043" t="s">
        <v>1906</v>
      </c>
      <c r="L4043" t="s">
        <v>1889</v>
      </c>
      <c r="M4043">
        <v>2</v>
      </c>
      <c r="N4043" s="3">
        <v>89</v>
      </c>
      <c r="O4043" s="3">
        <v>48</v>
      </c>
      <c r="P4043" s="4">
        <v>0.1</v>
      </c>
      <c r="Q4043" s="3">
        <v>160.19999999999999</v>
      </c>
      <c r="R4043" s="3">
        <v>96</v>
      </c>
      <c r="S4043" s="3">
        <v>64.2</v>
      </c>
      <c r="T4043" t="s">
        <v>1954</v>
      </c>
      <c r="U4043" t="s">
        <v>72</v>
      </c>
    </row>
    <row r="4044" spans="1:21" x14ac:dyDescent="0.35">
      <c r="A4044" t="s">
        <v>6613</v>
      </c>
      <c r="B4044" s="2">
        <v>45590</v>
      </c>
      <c r="C4044">
        <v>10</v>
      </c>
      <c r="D4044">
        <v>2024</v>
      </c>
      <c r="F4044" t="s">
        <v>190</v>
      </c>
      <c r="G4044" t="s">
        <v>3032</v>
      </c>
      <c r="H4044" t="s">
        <v>1872</v>
      </c>
      <c r="I4044" t="s">
        <v>2357</v>
      </c>
      <c r="J4044" t="s">
        <v>1956</v>
      </c>
      <c r="K4044" t="s">
        <v>1909</v>
      </c>
      <c r="L4044" t="s">
        <v>1887</v>
      </c>
      <c r="M4044">
        <v>1</v>
      </c>
      <c r="N4044" s="3">
        <v>95</v>
      </c>
      <c r="O4044" s="3">
        <v>54</v>
      </c>
      <c r="P4044" s="4">
        <v>0</v>
      </c>
      <c r="Q4044" s="3">
        <v>95</v>
      </c>
      <c r="R4044" s="3">
        <v>54</v>
      </c>
      <c r="S4044" s="3">
        <v>41</v>
      </c>
      <c r="T4044" t="s">
        <v>1954</v>
      </c>
      <c r="U4044" t="s">
        <v>72</v>
      </c>
    </row>
    <row r="4045" spans="1:21" x14ac:dyDescent="0.35">
      <c r="A4045" t="s">
        <v>6614</v>
      </c>
      <c r="B4045" s="2">
        <v>45590</v>
      </c>
      <c r="C4045">
        <v>10</v>
      </c>
      <c r="D4045">
        <v>2024</v>
      </c>
      <c r="F4045" t="s">
        <v>261</v>
      </c>
      <c r="G4045" t="s">
        <v>2646</v>
      </c>
      <c r="H4045" t="s">
        <v>1867</v>
      </c>
      <c r="I4045" t="s">
        <v>2004</v>
      </c>
      <c r="J4045" t="s">
        <v>1953</v>
      </c>
      <c r="K4045" t="s">
        <v>1905</v>
      </c>
      <c r="L4045" t="s">
        <v>1888</v>
      </c>
      <c r="M4045">
        <v>1</v>
      </c>
      <c r="N4045" s="3">
        <v>120</v>
      </c>
      <c r="O4045" s="3">
        <v>63</v>
      </c>
      <c r="P4045" s="4">
        <v>0.1</v>
      </c>
      <c r="Q4045" s="3">
        <v>108</v>
      </c>
      <c r="R4045" s="3">
        <v>63</v>
      </c>
      <c r="S4045" s="3">
        <v>45</v>
      </c>
      <c r="T4045" t="s">
        <v>1954</v>
      </c>
      <c r="U4045" t="s">
        <v>72</v>
      </c>
    </row>
    <row r="4046" spans="1:21" x14ac:dyDescent="0.35">
      <c r="A4046" t="s">
        <v>6615</v>
      </c>
      <c r="B4046" s="2">
        <v>45590</v>
      </c>
      <c r="C4046">
        <v>10</v>
      </c>
      <c r="D4046">
        <v>2024</v>
      </c>
      <c r="F4046" t="s">
        <v>737</v>
      </c>
      <c r="G4046" t="s">
        <v>2347</v>
      </c>
      <c r="H4046" t="s">
        <v>1870</v>
      </c>
      <c r="I4046" t="s">
        <v>2083</v>
      </c>
      <c r="J4046" t="s">
        <v>2034</v>
      </c>
      <c r="K4046" t="s">
        <v>1904</v>
      </c>
      <c r="L4046" t="s">
        <v>1889</v>
      </c>
      <c r="M4046">
        <v>2</v>
      </c>
      <c r="N4046" s="3">
        <v>149</v>
      </c>
      <c r="O4046" s="3">
        <v>91</v>
      </c>
      <c r="P4046" s="4">
        <v>0.05</v>
      </c>
      <c r="Q4046" s="3">
        <v>283.10000000000002</v>
      </c>
      <c r="R4046" s="3">
        <v>182</v>
      </c>
      <c r="S4046" s="3">
        <v>101.1</v>
      </c>
      <c r="T4046" t="s">
        <v>1954</v>
      </c>
      <c r="U4046" t="s">
        <v>72</v>
      </c>
    </row>
    <row r="4047" spans="1:21" x14ac:dyDescent="0.35">
      <c r="A4047" t="s">
        <v>6616</v>
      </c>
      <c r="B4047" s="2">
        <v>45590</v>
      </c>
      <c r="C4047">
        <v>10</v>
      </c>
      <c r="D4047">
        <v>2024</v>
      </c>
      <c r="F4047" t="s">
        <v>647</v>
      </c>
      <c r="G4047" t="s">
        <v>2316</v>
      </c>
      <c r="H4047" t="s">
        <v>1863</v>
      </c>
      <c r="I4047" t="s">
        <v>2033</v>
      </c>
      <c r="J4047" t="s">
        <v>1971</v>
      </c>
      <c r="K4047" t="s">
        <v>1920</v>
      </c>
      <c r="L4047" t="s">
        <v>1886</v>
      </c>
      <c r="M4047">
        <v>2</v>
      </c>
      <c r="N4047" s="3">
        <v>45</v>
      </c>
      <c r="O4047" s="3">
        <v>19</v>
      </c>
      <c r="P4047" s="4">
        <v>0.05</v>
      </c>
      <c r="Q4047" s="3">
        <v>85.5</v>
      </c>
      <c r="R4047" s="3">
        <v>38</v>
      </c>
      <c r="S4047" s="3">
        <v>47.5</v>
      </c>
      <c r="T4047" t="s">
        <v>1954</v>
      </c>
      <c r="U4047" t="s">
        <v>72</v>
      </c>
    </row>
    <row r="4048" spans="1:21" x14ac:dyDescent="0.35">
      <c r="A4048" t="s">
        <v>6617</v>
      </c>
      <c r="B4048" s="2">
        <v>45590</v>
      </c>
      <c r="C4048">
        <v>10</v>
      </c>
      <c r="D4048">
        <v>2024</v>
      </c>
      <c r="F4048" t="s">
        <v>1034</v>
      </c>
      <c r="G4048" t="s">
        <v>3037</v>
      </c>
      <c r="H4048" t="s">
        <v>1864</v>
      </c>
      <c r="I4048" t="s">
        <v>2211</v>
      </c>
      <c r="J4048" t="s">
        <v>1997</v>
      </c>
      <c r="K4048" t="s">
        <v>1906</v>
      </c>
      <c r="L4048" t="s">
        <v>1889</v>
      </c>
      <c r="M4048">
        <v>1</v>
      </c>
      <c r="N4048" s="3">
        <v>89</v>
      </c>
      <c r="O4048" s="3">
        <v>48</v>
      </c>
      <c r="P4048" s="4">
        <v>0.15</v>
      </c>
      <c r="Q4048" s="3">
        <v>75.650000000000006</v>
      </c>
      <c r="R4048" s="3">
        <v>48</v>
      </c>
      <c r="S4048" s="3">
        <v>27.65</v>
      </c>
      <c r="T4048" t="s">
        <v>1954</v>
      </c>
      <c r="U4048" t="s">
        <v>71</v>
      </c>
    </row>
    <row r="4049" spans="1:21" x14ac:dyDescent="0.35">
      <c r="A4049" t="s">
        <v>6618</v>
      </c>
      <c r="B4049" s="2">
        <v>45590</v>
      </c>
      <c r="C4049">
        <v>10</v>
      </c>
      <c r="D4049">
        <v>2024</v>
      </c>
      <c r="F4049" t="s">
        <v>1584</v>
      </c>
      <c r="G4049" t="s">
        <v>2040</v>
      </c>
      <c r="H4049" t="s">
        <v>1873</v>
      </c>
      <c r="I4049" t="s">
        <v>2320</v>
      </c>
      <c r="J4049" t="s">
        <v>2120</v>
      </c>
      <c r="K4049" t="s">
        <v>1926</v>
      </c>
      <c r="L4049" t="s">
        <v>1885</v>
      </c>
      <c r="M4049">
        <v>1</v>
      </c>
      <c r="N4049" s="3">
        <v>28</v>
      </c>
      <c r="O4049" s="3">
        <v>13</v>
      </c>
      <c r="P4049" s="4">
        <v>0</v>
      </c>
      <c r="Q4049" s="3">
        <v>28</v>
      </c>
      <c r="R4049" s="3">
        <v>13</v>
      </c>
      <c r="S4049" s="3">
        <v>15</v>
      </c>
      <c r="T4049" t="s">
        <v>1954</v>
      </c>
      <c r="U4049" t="s">
        <v>72</v>
      </c>
    </row>
    <row r="4050" spans="1:21" x14ac:dyDescent="0.35">
      <c r="A4050" t="s">
        <v>6619</v>
      </c>
      <c r="B4050" s="2">
        <v>45590</v>
      </c>
      <c r="C4050">
        <v>10</v>
      </c>
      <c r="D4050">
        <v>2024</v>
      </c>
      <c r="F4050" t="s">
        <v>1256</v>
      </c>
      <c r="G4050" t="s">
        <v>2810</v>
      </c>
      <c r="H4050" t="s">
        <v>1864</v>
      </c>
      <c r="I4050" t="s">
        <v>2087</v>
      </c>
      <c r="J4050" t="s">
        <v>2061</v>
      </c>
      <c r="K4050" t="s">
        <v>1923</v>
      </c>
      <c r="L4050" t="s">
        <v>1888</v>
      </c>
      <c r="M4050">
        <v>1</v>
      </c>
      <c r="N4050" s="3">
        <v>25</v>
      </c>
      <c r="O4050" s="3">
        <v>11</v>
      </c>
      <c r="P4050" s="4">
        <v>0</v>
      </c>
      <c r="Q4050" s="3">
        <v>25</v>
      </c>
      <c r="R4050" s="3">
        <v>11</v>
      </c>
      <c r="S4050" s="3">
        <v>14</v>
      </c>
      <c r="T4050" t="s">
        <v>1954</v>
      </c>
      <c r="U4050" t="s">
        <v>72</v>
      </c>
    </row>
    <row r="4051" spans="1:21" x14ac:dyDescent="0.35">
      <c r="A4051" t="s">
        <v>6620</v>
      </c>
      <c r="B4051" s="2">
        <v>45590</v>
      </c>
      <c r="C4051">
        <v>10</v>
      </c>
      <c r="D4051">
        <v>2024</v>
      </c>
      <c r="F4051" t="s">
        <v>452</v>
      </c>
      <c r="G4051" t="s">
        <v>2291</v>
      </c>
      <c r="H4051" t="s">
        <v>1863</v>
      </c>
      <c r="I4051" t="s">
        <v>1952</v>
      </c>
      <c r="J4051" t="s">
        <v>1997</v>
      </c>
      <c r="K4051" t="s">
        <v>1906</v>
      </c>
      <c r="L4051" t="s">
        <v>1889</v>
      </c>
      <c r="M4051">
        <v>1</v>
      </c>
      <c r="N4051" s="3">
        <v>89</v>
      </c>
      <c r="O4051" s="3">
        <v>48</v>
      </c>
      <c r="P4051" s="4">
        <v>0.15</v>
      </c>
      <c r="Q4051" s="3">
        <v>75.650000000000006</v>
      </c>
      <c r="R4051" s="3">
        <v>48</v>
      </c>
      <c r="S4051" s="3">
        <v>27.65</v>
      </c>
      <c r="T4051" t="s">
        <v>1954</v>
      </c>
      <c r="U4051" t="s">
        <v>72</v>
      </c>
    </row>
    <row r="4052" spans="1:21" x14ac:dyDescent="0.35">
      <c r="A4052" t="s">
        <v>6621</v>
      </c>
      <c r="B4052" s="2">
        <v>45590</v>
      </c>
      <c r="C4052">
        <v>10</v>
      </c>
      <c r="D4052">
        <v>2024</v>
      </c>
      <c r="F4052" t="s">
        <v>594</v>
      </c>
      <c r="G4052" t="s">
        <v>2112</v>
      </c>
      <c r="H4052" t="s">
        <v>1868</v>
      </c>
      <c r="I4052" t="s">
        <v>2113</v>
      </c>
      <c r="J4052" t="s">
        <v>2045</v>
      </c>
      <c r="K4052" t="s">
        <v>1910</v>
      </c>
      <c r="L4052" t="s">
        <v>1890</v>
      </c>
      <c r="M4052">
        <v>3</v>
      </c>
      <c r="N4052" s="3">
        <v>99</v>
      </c>
      <c r="O4052" s="3">
        <v>58</v>
      </c>
      <c r="P4052" s="4">
        <v>0</v>
      </c>
      <c r="Q4052" s="3">
        <v>297</v>
      </c>
      <c r="R4052" s="3">
        <v>174</v>
      </c>
      <c r="S4052" s="3">
        <v>123</v>
      </c>
      <c r="T4052" t="s">
        <v>1954</v>
      </c>
      <c r="U4052" t="s">
        <v>72</v>
      </c>
    </row>
    <row r="4053" spans="1:21" x14ac:dyDescent="0.35">
      <c r="A4053" t="s">
        <v>6622</v>
      </c>
      <c r="B4053" s="2">
        <v>45591</v>
      </c>
      <c r="C4053">
        <v>10</v>
      </c>
      <c r="D4053">
        <v>2024</v>
      </c>
      <c r="F4053" t="s">
        <v>1750</v>
      </c>
      <c r="G4053" t="s">
        <v>2349</v>
      </c>
      <c r="H4053" t="s">
        <v>1866</v>
      </c>
      <c r="I4053" t="s">
        <v>1866</v>
      </c>
      <c r="J4053" t="s">
        <v>2120</v>
      </c>
      <c r="K4053" t="s">
        <v>1926</v>
      </c>
      <c r="L4053" t="s">
        <v>1885</v>
      </c>
      <c r="M4053">
        <v>1</v>
      </c>
      <c r="N4053" s="3">
        <v>28</v>
      </c>
      <c r="O4053" s="3">
        <v>13</v>
      </c>
      <c r="P4053" s="4">
        <v>0.1</v>
      </c>
      <c r="Q4053" s="3">
        <v>25.2</v>
      </c>
      <c r="R4053" s="3">
        <v>13</v>
      </c>
      <c r="S4053" s="3">
        <v>12.2</v>
      </c>
      <c r="T4053" t="s">
        <v>1954</v>
      </c>
      <c r="U4053" t="s">
        <v>72</v>
      </c>
    </row>
    <row r="4054" spans="1:21" x14ac:dyDescent="0.35">
      <c r="A4054" t="s">
        <v>6623</v>
      </c>
      <c r="B4054" s="2">
        <v>45591</v>
      </c>
      <c r="C4054">
        <v>10</v>
      </c>
      <c r="D4054">
        <v>2024</v>
      </c>
      <c r="F4054" t="s">
        <v>1597</v>
      </c>
      <c r="G4054" t="s">
        <v>2936</v>
      </c>
      <c r="H4054" t="s">
        <v>1866</v>
      </c>
      <c r="I4054" t="s">
        <v>1866</v>
      </c>
      <c r="J4054" t="s">
        <v>2061</v>
      </c>
      <c r="K4054" t="s">
        <v>1923</v>
      </c>
      <c r="L4054" t="s">
        <v>1888</v>
      </c>
      <c r="M4054">
        <v>4</v>
      </c>
      <c r="N4054" s="3">
        <v>25</v>
      </c>
      <c r="O4054" s="3">
        <v>11</v>
      </c>
      <c r="P4054" s="4">
        <v>0.15</v>
      </c>
      <c r="Q4054" s="3">
        <v>85</v>
      </c>
      <c r="R4054" s="3">
        <v>44</v>
      </c>
      <c r="S4054" s="3">
        <v>41</v>
      </c>
      <c r="T4054" t="s">
        <v>1954</v>
      </c>
      <c r="U4054" t="s">
        <v>72</v>
      </c>
    </row>
    <row r="4055" spans="1:21" x14ac:dyDescent="0.35">
      <c r="A4055" t="s">
        <v>6624</v>
      </c>
      <c r="B4055" s="2">
        <v>45591</v>
      </c>
      <c r="C4055">
        <v>10</v>
      </c>
      <c r="D4055">
        <v>2024</v>
      </c>
      <c r="F4055" t="s">
        <v>664</v>
      </c>
      <c r="G4055" t="s">
        <v>3927</v>
      </c>
      <c r="H4055" t="s">
        <v>1863</v>
      </c>
      <c r="I4055" t="s">
        <v>1952</v>
      </c>
      <c r="J4055" t="s">
        <v>1960</v>
      </c>
      <c r="K4055" t="s">
        <v>1924</v>
      </c>
      <c r="L4055" t="s">
        <v>1885</v>
      </c>
      <c r="M4055">
        <v>2</v>
      </c>
      <c r="N4055" s="3">
        <v>42</v>
      </c>
      <c r="O4055" s="3">
        <v>20</v>
      </c>
      <c r="P4055" s="4">
        <v>0.05</v>
      </c>
      <c r="Q4055" s="3">
        <v>79.8</v>
      </c>
      <c r="R4055" s="3">
        <v>40</v>
      </c>
      <c r="S4055" s="3">
        <v>39.799999999999997</v>
      </c>
      <c r="T4055" t="s">
        <v>1954</v>
      </c>
      <c r="U4055" t="s">
        <v>72</v>
      </c>
    </row>
    <row r="4056" spans="1:21" x14ac:dyDescent="0.35">
      <c r="A4056" t="s">
        <v>6625</v>
      </c>
      <c r="B4056" s="2">
        <v>45591</v>
      </c>
      <c r="C4056">
        <v>10</v>
      </c>
      <c r="D4056">
        <v>2024</v>
      </c>
      <c r="F4056" t="s">
        <v>218</v>
      </c>
      <c r="G4056" t="s">
        <v>2566</v>
      </c>
      <c r="H4056" t="s">
        <v>1870</v>
      </c>
      <c r="I4056" t="s">
        <v>2083</v>
      </c>
      <c r="J4056" t="s">
        <v>1960</v>
      </c>
      <c r="K4056" t="s">
        <v>1924</v>
      </c>
      <c r="L4056" t="s">
        <v>1885</v>
      </c>
      <c r="M4056">
        <v>1</v>
      </c>
      <c r="N4056" s="3">
        <v>42</v>
      </c>
      <c r="O4056" s="3">
        <v>20</v>
      </c>
      <c r="P4056" s="4">
        <v>0.05</v>
      </c>
      <c r="Q4056" s="3">
        <v>39.9</v>
      </c>
      <c r="R4056" s="3">
        <v>20</v>
      </c>
      <c r="S4056" s="3">
        <v>19.899999999999999</v>
      </c>
      <c r="T4056" t="s">
        <v>1954</v>
      </c>
      <c r="U4056" t="s">
        <v>72</v>
      </c>
    </row>
    <row r="4057" spans="1:21" x14ac:dyDescent="0.35">
      <c r="A4057" t="s">
        <v>6626</v>
      </c>
      <c r="B4057" s="2">
        <v>45591</v>
      </c>
      <c r="C4057">
        <v>10</v>
      </c>
      <c r="D4057">
        <v>2024</v>
      </c>
      <c r="F4057" t="s">
        <v>767</v>
      </c>
      <c r="G4057" t="s">
        <v>2486</v>
      </c>
      <c r="H4057" t="s">
        <v>1870</v>
      </c>
      <c r="I4057" t="s">
        <v>2083</v>
      </c>
      <c r="J4057" t="s">
        <v>1956</v>
      </c>
      <c r="K4057" t="s">
        <v>1909</v>
      </c>
      <c r="L4057" t="s">
        <v>1887</v>
      </c>
      <c r="M4057">
        <v>1</v>
      </c>
      <c r="N4057" s="3">
        <v>95</v>
      </c>
      <c r="O4057" s="3">
        <v>54</v>
      </c>
      <c r="P4057" s="4">
        <v>0.05</v>
      </c>
      <c r="Q4057" s="3">
        <v>90.25</v>
      </c>
      <c r="R4057" s="3">
        <v>54</v>
      </c>
      <c r="S4057" s="3">
        <v>36.25</v>
      </c>
      <c r="T4057" t="s">
        <v>1954</v>
      </c>
      <c r="U4057" t="s">
        <v>72</v>
      </c>
    </row>
    <row r="4058" spans="1:21" x14ac:dyDescent="0.35">
      <c r="A4058" t="s">
        <v>6627</v>
      </c>
      <c r="B4058" s="2">
        <v>45591</v>
      </c>
      <c r="C4058">
        <v>10</v>
      </c>
      <c r="D4058">
        <v>2024</v>
      </c>
      <c r="F4058" t="s">
        <v>153</v>
      </c>
      <c r="G4058" t="s">
        <v>2194</v>
      </c>
      <c r="H4058" t="s">
        <v>1872</v>
      </c>
      <c r="I4058" t="s">
        <v>2152</v>
      </c>
      <c r="J4058" t="s">
        <v>2061</v>
      </c>
      <c r="K4058" t="s">
        <v>1923</v>
      </c>
      <c r="L4058" t="s">
        <v>1888</v>
      </c>
      <c r="M4058">
        <v>1</v>
      </c>
      <c r="N4058" s="3">
        <v>25</v>
      </c>
      <c r="O4058" s="3">
        <v>11</v>
      </c>
      <c r="P4058" s="4">
        <v>0.1</v>
      </c>
      <c r="Q4058" s="3">
        <v>22.5</v>
      </c>
      <c r="R4058" s="3">
        <v>11</v>
      </c>
      <c r="S4058" s="3">
        <v>11.5</v>
      </c>
      <c r="T4058" t="s">
        <v>1954</v>
      </c>
      <c r="U4058" t="s">
        <v>72</v>
      </c>
    </row>
    <row r="4059" spans="1:21" x14ac:dyDescent="0.35">
      <c r="A4059" t="s">
        <v>6628</v>
      </c>
      <c r="B4059" s="2">
        <v>45591</v>
      </c>
      <c r="C4059">
        <v>10</v>
      </c>
      <c r="D4059">
        <v>2024</v>
      </c>
      <c r="F4059" t="s">
        <v>208</v>
      </c>
      <c r="G4059" t="s">
        <v>2066</v>
      </c>
      <c r="H4059" t="s">
        <v>1869</v>
      </c>
      <c r="I4059" t="s">
        <v>1977</v>
      </c>
      <c r="J4059" t="s">
        <v>2162</v>
      </c>
      <c r="K4059" t="s">
        <v>1921</v>
      </c>
      <c r="L4059" t="s">
        <v>1889</v>
      </c>
      <c r="M4059">
        <v>1</v>
      </c>
      <c r="N4059" s="3">
        <v>55</v>
      </c>
      <c r="O4059" s="3">
        <v>27</v>
      </c>
      <c r="P4059" s="4">
        <v>0.05</v>
      </c>
      <c r="Q4059" s="3">
        <v>52.25</v>
      </c>
      <c r="R4059" s="3">
        <v>27</v>
      </c>
      <c r="S4059" s="3">
        <v>25.25</v>
      </c>
      <c r="T4059" t="s">
        <v>1954</v>
      </c>
      <c r="U4059" t="s">
        <v>72</v>
      </c>
    </row>
    <row r="4060" spans="1:21" x14ac:dyDescent="0.35">
      <c r="A4060" t="s">
        <v>6629</v>
      </c>
      <c r="B4060" s="2">
        <v>45591</v>
      </c>
      <c r="C4060">
        <v>10</v>
      </c>
      <c r="D4060">
        <v>2024</v>
      </c>
      <c r="F4060" t="s">
        <v>1506</v>
      </c>
      <c r="G4060" t="s">
        <v>2582</v>
      </c>
      <c r="H4060" t="s">
        <v>1868</v>
      </c>
      <c r="I4060" t="s">
        <v>2022</v>
      </c>
      <c r="J4060" t="s">
        <v>2001</v>
      </c>
      <c r="K4060" t="s">
        <v>1911</v>
      </c>
      <c r="L4060" t="s">
        <v>1886</v>
      </c>
      <c r="M4060">
        <v>1</v>
      </c>
      <c r="N4060" s="3">
        <v>58</v>
      </c>
      <c r="O4060" s="3">
        <v>25</v>
      </c>
      <c r="P4060" s="4">
        <v>0</v>
      </c>
      <c r="Q4060" s="3">
        <v>58</v>
      </c>
      <c r="R4060" s="3">
        <v>25</v>
      </c>
      <c r="S4060" s="3">
        <v>33</v>
      </c>
      <c r="T4060" t="s">
        <v>1954</v>
      </c>
      <c r="U4060" t="s">
        <v>72</v>
      </c>
    </row>
    <row r="4061" spans="1:21" x14ac:dyDescent="0.35">
      <c r="A4061" t="s">
        <v>6630</v>
      </c>
      <c r="B4061" s="2">
        <v>45591</v>
      </c>
      <c r="C4061">
        <v>10</v>
      </c>
      <c r="D4061">
        <v>2024</v>
      </c>
      <c r="F4061" t="s">
        <v>1118</v>
      </c>
      <c r="G4061" t="s">
        <v>4828</v>
      </c>
      <c r="H4061" t="s">
        <v>1870</v>
      </c>
      <c r="I4061" t="s">
        <v>2000</v>
      </c>
      <c r="J4061" t="s">
        <v>2183</v>
      </c>
      <c r="K4061" t="s">
        <v>1917</v>
      </c>
      <c r="L4061" t="s">
        <v>1886</v>
      </c>
      <c r="M4061">
        <v>2</v>
      </c>
      <c r="N4061" s="3">
        <v>72</v>
      </c>
      <c r="O4061" s="3">
        <v>34</v>
      </c>
      <c r="P4061" s="4">
        <v>0.05</v>
      </c>
      <c r="Q4061" s="3">
        <v>136.80000000000001</v>
      </c>
      <c r="R4061" s="3">
        <v>68</v>
      </c>
      <c r="S4061" s="3">
        <v>68.8</v>
      </c>
      <c r="T4061" t="s">
        <v>1954</v>
      </c>
      <c r="U4061" t="s">
        <v>71</v>
      </c>
    </row>
    <row r="4062" spans="1:21" x14ac:dyDescent="0.35">
      <c r="A4062" t="s">
        <v>6631</v>
      </c>
      <c r="B4062" s="2">
        <v>45591</v>
      </c>
      <c r="C4062">
        <v>10</v>
      </c>
      <c r="D4062">
        <v>2024</v>
      </c>
      <c r="F4062" t="s">
        <v>1065</v>
      </c>
      <c r="G4062" t="s">
        <v>2293</v>
      </c>
      <c r="H4062" t="s">
        <v>1871</v>
      </c>
      <c r="I4062" t="s">
        <v>1966</v>
      </c>
      <c r="J4062" t="s">
        <v>2162</v>
      </c>
      <c r="K4062" t="s">
        <v>1921</v>
      </c>
      <c r="L4062" t="s">
        <v>1889</v>
      </c>
      <c r="M4062">
        <v>1</v>
      </c>
      <c r="N4062" s="3">
        <v>55</v>
      </c>
      <c r="O4062" s="3">
        <v>27</v>
      </c>
      <c r="P4062" s="4">
        <v>0.2</v>
      </c>
      <c r="Q4062" s="3">
        <v>44</v>
      </c>
      <c r="R4062" s="3">
        <v>27</v>
      </c>
      <c r="S4062" s="3">
        <v>17</v>
      </c>
      <c r="T4062" t="s">
        <v>1954</v>
      </c>
      <c r="U4062" t="s">
        <v>72</v>
      </c>
    </row>
    <row r="4063" spans="1:21" x14ac:dyDescent="0.35">
      <c r="A4063" t="s">
        <v>6632</v>
      </c>
      <c r="B4063" s="2">
        <v>45591</v>
      </c>
      <c r="C4063">
        <v>10</v>
      </c>
      <c r="D4063">
        <v>2024</v>
      </c>
      <c r="F4063" t="s">
        <v>1416</v>
      </c>
      <c r="G4063" t="s">
        <v>2495</v>
      </c>
      <c r="H4063" t="s">
        <v>1867</v>
      </c>
      <c r="I4063" t="s">
        <v>2181</v>
      </c>
      <c r="J4063" t="s">
        <v>1956</v>
      </c>
      <c r="K4063" t="s">
        <v>1909</v>
      </c>
      <c r="L4063" t="s">
        <v>1887</v>
      </c>
      <c r="M4063">
        <v>1</v>
      </c>
      <c r="N4063" s="3">
        <v>95</v>
      </c>
      <c r="O4063" s="3">
        <v>54</v>
      </c>
      <c r="P4063" s="4">
        <v>0</v>
      </c>
      <c r="Q4063" s="3">
        <v>95</v>
      </c>
      <c r="R4063" s="3">
        <v>54</v>
      </c>
      <c r="S4063" s="3">
        <v>41</v>
      </c>
      <c r="T4063" t="s">
        <v>1954</v>
      </c>
      <c r="U4063" t="s">
        <v>72</v>
      </c>
    </row>
    <row r="4064" spans="1:21" x14ac:dyDescent="0.35">
      <c r="A4064" t="s">
        <v>6633</v>
      </c>
      <c r="B4064" s="2">
        <v>45591</v>
      </c>
      <c r="C4064">
        <v>10</v>
      </c>
      <c r="D4064">
        <v>2024</v>
      </c>
      <c r="F4064" t="s">
        <v>443</v>
      </c>
      <c r="G4064" t="s">
        <v>2282</v>
      </c>
      <c r="H4064" t="s">
        <v>1864</v>
      </c>
      <c r="I4064" t="s">
        <v>2211</v>
      </c>
      <c r="J4064" t="s">
        <v>2114</v>
      </c>
      <c r="K4064" t="s">
        <v>1915</v>
      </c>
      <c r="L4064" t="s">
        <v>1886</v>
      </c>
      <c r="M4064">
        <v>2</v>
      </c>
      <c r="N4064" s="3">
        <v>85</v>
      </c>
      <c r="O4064" s="3">
        <v>41</v>
      </c>
      <c r="P4064" s="4">
        <v>0.1</v>
      </c>
      <c r="Q4064" s="3">
        <v>153</v>
      </c>
      <c r="R4064" s="3">
        <v>82</v>
      </c>
      <c r="S4064" s="3">
        <v>71</v>
      </c>
      <c r="T4064" t="s">
        <v>1954</v>
      </c>
      <c r="U4064" t="s">
        <v>72</v>
      </c>
    </row>
    <row r="4065" spans="1:21" x14ac:dyDescent="0.35">
      <c r="A4065" t="s">
        <v>6634</v>
      </c>
      <c r="B4065" s="2">
        <v>45591</v>
      </c>
      <c r="C4065">
        <v>10</v>
      </c>
      <c r="D4065">
        <v>2024</v>
      </c>
      <c r="F4065" t="s">
        <v>1213</v>
      </c>
      <c r="G4065" t="s">
        <v>2698</v>
      </c>
      <c r="H4065" t="s">
        <v>1870</v>
      </c>
      <c r="I4065" t="s">
        <v>2060</v>
      </c>
      <c r="J4065" t="s">
        <v>2162</v>
      </c>
      <c r="K4065" t="s">
        <v>1921</v>
      </c>
      <c r="L4065" t="s">
        <v>1889</v>
      </c>
      <c r="M4065">
        <v>3</v>
      </c>
      <c r="N4065" s="3">
        <v>55</v>
      </c>
      <c r="O4065" s="3">
        <v>27</v>
      </c>
      <c r="P4065" s="4">
        <v>0.1</v>
      </c>
      <c r="Q4065" s="3">
        <v>148.5</v>
      </c>
      <c r="R4065" s="3">
        <v>81</v>
      </c>
      <c r="S4065" s="3">
        <v>67.5</v>
      </c>
      <c r="T4065" t="s">
        <v>1954</v>
      </c>
      <c r="U4065" t="s">
        <v>72</v>
      </c>
    </row>
    <row r="4066" spans="1:21" x14ac:dyDescent="0.35">
      <c r="A4066" t="s">
        <v>6635</v>
      </c>
      <c r="B4066" s="2">
        <v>45591</v>
      </c>
      <c r="C4066">
        <v>10</v>
      </c>
      <c r="D4066">
        <v>2024</v>
      </c>
      <c r="F4066" t="s">
        <v>102</v>
      </c>
      <c r="G4066" t="s">
        <v>1958</v>
      </c>
      <c r="H4066" t="s">
        <v>1866</v>
      </c>
      <c r="I4066" t="s">
        <v>1866</v>
      </c>
      <c r="J4066" t="s">
        <v>1956</v>
      </c>
      <c r="K4066" t="s">
        <v>1909</v>
      </c>
      <c r="L4066" t="s">
        <v>1887</v>
      </c>
      <c r="M4066">
        <v>1</v>
      </c>
      <c r="N4066" s="3">
        <v>95</v>
      </c>
      <c r="O4066" s="3">
        <v>54</v>
      </c>
      <c r="P4066" s="4">
        <v>0.05</v>
      </c>
      <c r="Q4066" s="3">
        <v>90.25</v>
      </c>
      <c r="R4066" s="3">
        <v>54</v>
      </c>
      <c r="S4066" s="3">
        <v>36.25</v>
      </c>
      <c r="T4066" t="s">
        <v>1954</v>
      </c>
      <c r="U4066" t="s">
        <v>72</v>
      </c>
    </row>
    <row r="4067" spans="1:21" x14ac:dyDescent="0.35">
      <c r="A4067" t="s">
        <v>6636</v>
      </c>
      <c r="B4067" s="2">
        <v>45591</v>
      </c>
      <c r="C4067">
        <v>10</v>
      </c>
      <c r="D4067">
        <v>2024</v>
      </c>
      <c r="F4067" t="s">
        <v>581</v>
      </c>
      <c r="G4067" t="s">
        <v>2017</v>
      </c>
      <c r="H4067" t="s">
        <v>1868</v>
      </c>
      <c r="I4067" t="s">
        <v>2014</v>
      </c>
      <c r="J4067" t="s">
        <v>1956</v>
      </c>
      <c r="K4067" t="s">
        <v>1909</v>
      </c>
      <c r="L4067" t="s">
        <v>1887</v>
      </c>
      <c r="M4067">
        <v>1</v>
      </c>
      <c r="N4067" s="3">
        <v>95</v>
      </c>
      <c r="O4067" s="3">
        <v>54</v>
      </c>
      <c r="P4067" s="4">
        <v>0</v>
      </c>
      <c r="Q4067" s="3">
        <v>95</v>
      </c>
      <c r="R4067" s="3">
        <v>54</v>
      </c>
      <c r="S4067" s="3">
        <v>41</v>
      </c>
      <c r="T4067" t="s">
        <v>1954</v>
      </c>
      <c r="U4067" t="s">
        <v>72</v>
      </c>
    </row>
    <row r="4068" spans="1:21" x14ac:dyDescent="0.35">
      <c r="A4068" t="s">
        <v>6637</v>
      </c>
      <c r="B4068" s="2">
        <v>45592</v>
      </c>
      <c r="C4068">
        <v>10</v>
      </c>
      <c r="D4068">
        <v>2024</v>
      </c>
      <c r="F4068" t="s">
        <v>84</v>
      </c>
      <c r="G4068" t="s">
        <v>2370</v>
      </c>
      <c r="H4068" t="s">
        <v>1873</v>
      </c>
      <c r="I4068" t="s">
        <v>2070</v>
      </c>
      <c r="J4068" t="s">
        <v>2034</v>
      </c>
      <c r="K4068" t="s">
        <v>1904</v>
      </c>
      <c r="L4068" t="s">
        <v>1889</v>
      </c>
      <c r="M4068">
        <v>3</v>
      </c>
      <c r="N4068" s="3">
        <v>149</v>
      </c>
      <c r="O4068" s="3">
        <v>91</v>
      </c>
      <c r="P4068" s="4">
        <v>0</v>
      </c>
      <c r="Q4068" s="3">
        <v>447</v>
      </c>
      <c r="R4068" s="3">
        <v>273</v>
      </c>
      <c r="S4068" s="3">
        <v>174</v>
      </c>
      <c r="T4068" t="s">
        <v>1954</v>
      </c>
      <c r="U4068" t="s">
        <v>72</v>
      </c>
    </row>
    <row r="4069" spans="1:21" x14ac:dyDescent="0.35">
      <c r="A4069" t="s">
        <v>6638</v>
      </c>
      <c r="B4069" s="2">
        <v>45592</v>
      </c>
      <c r="C4069">
        <v>10</v>
      </c>
      <c r="D4069">
        <v>2024</v>
      </c>
      <c r="F4069" t="s">
        <v>183</v>
      </c>
      <c r="G4069" t="s">
        <v>2771</v>
      </c>
      <c r="H4069" t="s">
        <v>1874</v>
      </c>
      <c r="I4069" t="s">
        <v>2041</v>
      </c>
      <c r="J4069" t="s">
        <v>1956</v>
      </c>
      <c r="K4069" t="s">
        <v>1909</v>
      </c>
      <c r="L4069" t="s">
        <v>1887</v>
      </c>
      <c r="M4069">
        <v>1</v>
      </c>
      <c r="N4069" s="3">
        <v>95</v>
      </c>
      <c r="O4069" s="3">
        <v>54</v>
      </c>
      <c r="P4069" s="4">
        <v>0.15</v>
      </c>
      <c r="Q4069" s="3">
        <v>80.75</v>
      </c>
      <c r="R4069" s="3">
        <v>54</v>
      </c>
      <c r="S4069" s="3">
        <v>26.75</v>
      </c>
      <c r="T4069" t="s">
        <v>1954</v>
      </c>
      <c r="U4069" t="s">
        <v>72</v>
      </c>
    </row>
    <row r="4070" spans="1:21" x14ac:dyDescent="0.35">
      <c r="A4070" t="s">
        <v>6639</v>
      </c>
      <c r="B4070" s="2">
        <v>45592</v>
      </c>
      <c r="C4070">
        <v>10</v>
      </c>
      <c r="D4070">
        <v>2024</v>
      </c>
      <c r="F4070" t="s">
        <v>186</v>
      </c>
      <c r="G4070" t="s">
        <v>3304</v>
      </c>
      <c r="H4070" t="s">
        <v>1866</v>
      </c>
      <c r="I4070" t="s">
        <v>1866</v>
      </c>
      <c r="J4070" t="s">
        <v>2061</v>
      </c>
      <c r="K4070" t="s">
        <v>1923</v>
      </c>
      <c r="L4070" t="s">
        <v>1888</v>
      </c>
      <c r="M4070">
        <v>4</v>
      </c>
      <c r="N4070" s="3">
        <v>25</v>
      </c>
      <c r="O4070" s="3">
        <v>11</v>
      </c>
      <c r="P4070" s="4">
        <v>0.05</v>
      </c>
      <c r="Q4070" s="3">
        <v>95</v>
      </c>
      <c r="R4070" s="3">
        <v>44</v>
      </c>
      <c r="S4070" s="3">
        <v>51</v>
      </c>
      <c r="T4070" t="s">
        <v>1954</v>
      </c>
      <c r="U4070" t="s">
        <v>72</v>
      </c>
    </row>
    <row r="4071" spans="1:21" x14ac:dyDescent="0.35">
      <c r="A4071" t="s">
        <v>6640</v>
      </c>
      <c r="B4071" s="2">
        <v>45592</v>
      </c>
      <c r="C4071">
        <v>10</v>
      </c>
      <c r="D4071">
        <v>2024</v>
      </c>
      <c r="F4071" t="s">
        <v>969</v>
      </c>
      <c r="G4071" t="s">
        <v>3584</v>
      </c>
      <c r="H4071" t="s">
        <v>1863</v>
      </c>
      <c r="I4071" t="s">
        <v>2051</v>
      </c>
      <c r="J4071" t="s">
        <v>2061</v>
      </c>
      <c r="K4071" t="s">
        <v>1923</v>
      </c>
      <c r="L4071" t="s">
        <v>1888</v>
      </c>
      <c r="M4071">
        <v>2</v>
      </c>
      <c r="N4071" s="3">
        <v>25</v>
      </c>
      <c r="O4071" s="3">
        <v>11</v>
      </c>
      <c r="P4071" s="4">
        <v>0.1</v>
      </c>
      <c r="Q4071" s="3">
        <v>45</v>
      </c>
      <c r="R4071" s="3">
        <v>22</v>
      </c>
      <c r="S4071" s="3">
        <v>23</v>
      </c>
      <c r="T4071" t="s">
        <v>1954</v>
      </c>
      <c r="U4071" t="s">
        <v>72</v>
      </c>
    </row>
    <row r="4072" spans="1:21" x14ac:dyDescent="0.35">
      <c r="A4072" t="s">
        <v>6641</v>
      </c>
      <c r="B4072" s="2">
        <v>45592</v>
      </c>
      <c r="C4072">
        <v>10</v>
      </c>
      <c r="D4072">
        <v>2024</v>
      </c>
      <c r="F4072" t="s">
        <v>345</v>
      </c>
      <c r="G4072" t="s">
        <v>2210</v>
      </c>
      <c r="H4072" t="s">
        <v>1864</v>
      </c>
      <c r="I4072" t="s">
        <v>2211</v>
      </c>
      <c r="J4072" t="s">
        <v>2045</v>
      </c>
      <c r="K4072" t="s">
        <v>1910</v>
      </c>
      <c r="L4072" t="s">
        <v>1890</v>
      </c>
      <c r="M4072">
        <v>1</v>
      </c>
      <c r="N4072" s="3">
        <v>99</v>
      </c>
      <c r="O4072" s="3">
        <v>58</v>
      </c>
      <c r="P4072" s="4">
        <v>0.15</v>
      </c>
      <c r="Q4072" s="3">
        <v>84.15</v>
      </c>
      <c r="R4072" s="3">
        <v>58</v>
      </c>
      <c r="S4072" s="3">
        <v>26.15</v>
      </c>
      <c r="T4072" t="s">
        <v>1954</v>
      </c>
      <c r="U4072" t="s">
        <v>72</v>
      </c>
    </row>
    <row r="4073" spans="1:21" x14ac:dyDescent="0.35">
      <c r="A4073" t="s">
        <v>6642</v>
      </c>
      <c r="B4073" s="2">
        <v>45592</v>
      </c>
      <c r="C4073">
        <v>10</v>
      </c>
      <c r="D4073">
        <v>2024</v>
      </c>
      <c r="F4073" t="s">
        <v>950</v>
      </c>
      <c r="G4073" t="s">
        <v>3986</v>
      </c>
      <c r="H4073" t="s">
        <v>1871</v>
      </c>
      <c r="I4073" t="s">
        <v>2234</v>
      </c>
      <c r="J4073" t="s">
        <v>2023</v>
      </c>
      <c r="K4073" t="s">
        <v>1912</v>
      </c>
      <c r="L4073" t="s">
        <v>1890</v>
      </c>
      <c r="M4073">
        <v>2</v>
      </c>
      <c r="N4073" s="3">
        <v>249</v>
      </c>
      <c r="O4073" s="3">
        <v>168</v>
      </c>
      <c r="P4073" s="4">
        <v>0.15</v>
      </c>
      <c r="Q4073" s="3">
        <v>423.3</v>
      </c>
      <c r="R4073" s="3">
        <v>336</v>
      </c>
      <c r="S4073" s="3">
        <v>87.3</v>
      </c>
      <c r="T4073" t="s">
        <v>1954</v>
      </c>
      <c r="U4073" t="s">
        <v>72</v>
      </c>
    </row>
    <row r="4074" spans="1:21" x14ac:dyDescent="0.35">
      <c r="A4074" t="s">
        <v>6643</v>
      </c>
      <c r="B4074" s="2">
        <v>45592</v>
      </c>
      <c r="C4074">
        <v>10</v>
      </c>
      <c r="D4074">
        <v>2024</v>
      </c>
      <c r="F4074" t="s">
        <v>1535</v>
      </c>
      <c r="G4074" t="s">
        <v>3874</v>
      </c>
      <c r="H4074" t="s">
        <v>1871</v>
      </c>
      <c r="I4074" t="s">
        <v>2144</v>
      </c>
      <c r="J4074" t="s">
        <v>1971</v>
      </c>
      <c r="K4074" t="s">
        <v>1920</v>
      </c>
      <c r="L4074" t="s">
        <v>1886</v>
      </c>
      <c r="M4074">
        <v>2</v>
      </c>
      <c r="N4074" s="3">
        <v>45</v>
      </c>
      <c r="O4074" s="3">
        <v>19</v>
      </c>
      <c r="P4074" s="4">
        <v>0.05</v>
      </c>
      <c r="Q4074" s="3">
        <v>85.5</v>
      </c>
      <c r="R4074" s="3">
        <v>38</v>
      </c>
      <c r="S4074" s="3">
        <v>47.5</v>
      </c>
      <c r="T4074" t="s">
        <v>1954</v>
      </c>
      <c r="U4074" t="s">
        <v>72</v>
      </c>
    </row>
    <row r="4075" spans="1:21" x14ac:dyDescent="0.35">
      <c r="A4075" t="s">
        <v>6644</v>
      </c>
      <c r="B4075" s="2">
        <v>45592</v>
      </c>
      <c r="C4075">
        <v>10</v>
      </c>
      <c r="D4075">
        <v>2024</v>
      </c>
      <c r="F4075" t="s">
        <v>177</v>
      </c>
      <c r="G4075" t="s">
        <v>3013</v>
      </c>
      <c r="H4075" t="s">
        <v>1870</v>
      </c>
      <c r="I4075" t="s">
        <v>2083</v>
      </c>
      <c r="J4075" t="s">
        <v>2001</v>
      </c>
      <c r="K4075" t="s">
        <v>1911</v>
      </c>
      <c r="L4075" t="s">
        <v>1886</v>
      </c>
      <c r="M4075">
        <v>3</v>
      </c>
      <c r="N4075" s="3">
        <v>58</v>
      </c>
      <c r="O4075" s="3">
        <v>25</v>
      </c>
      <c r="P4075" s="4">
        <v>0.05</v>
      </c>
      <c r="Q4075" s="3">
        <v>165.3</v>
      </c>
      <c r="R4075" s="3">
        <v>75</v>
      </c>
      <c r="S4075" s="3">
        <v>90.3</v>
      </c>
      <c r="T4075" t="s">
        <v>1954</v>
      </c>
      <c r="U4075" t="s">
        <v>72</v>
      </c>
    </row>
    <row r="4076" spans="1:21" x14ac:dyDescent="0.35">
      <c r="A4076" t="s">
        <v>6645</v>
      </c>
      <c r="B4076" s="2">
        <v>45592</v>
      </c>
      <c r="C4076">
        <v>10</v>
      </c>
      <c r="D4076">
        <v>2024</v>
      </c>
      <c r="F4076" t="s">
        <v>1135</v>
      </c>
      <c r="G4076" t="s">
        <v>2959</v>
      </c>
      <c r="H4076" t="s">
        <v>1873</v>
      </c>
      <c r="I4076" t="s">
        <v>2070</v>
      </c>
      <c r="J4076" t="s">
        <v>2067</v>
      </c>
      <c r="K4076" t="s">
        <v>1918</v>
      </c>
      <c r="L4076" t="s">
        <v>1889</v>
      </c>
      <c r="M4076">
        <v>1</v>
      </c>
      <c r="N4076" s="3">
        <v>69</v>
      </c>
      <c r="O4076" s="3">
        <v>37</v>
      </c>
      <c r="P4076" s="4">
        <v>0.05</v>
      </c>
      <c r="Q4076" s="3">
        <v>65.55</v>
      </c>
      <c r="R4076" s="3">
        <v>37</v>
      </c>
      <c r="S4076" s="3">
        <v>28.55</v>
      </c>
      <c r="T4076" t="s">
        <v>1954</v>
      </c>
      <c r="U4076" t="s">
        <v>72</v>
      </c>
    </row>
    <row r="4077" spans="1:21" x14ac:dyDescent="0.35">
      <c r="A4077" t="s">
        <v>6646</v>
      </c>
      <c r="B4077" s="2">
        <v>45592</v>
      </c>
      <c r="C4077">
        <v>10</v>
      </c>
      <c r="D4077">
        <v>2024</v>
      </c>
      <c r="F4077" t="s">
        <v>720</v>
      </c>
      <c r="G4077" t="s">
        <v>2013</v>
      </c>
      <c r="H4077" t="s">
        <v>1863</v>
      </c>
      <c r="I4077" t="s">
        <v>2056</v>
      </c>
      <c r="J4077" t="s">
        <v>1971</v>
      </c>
      <c r="K4077" t="s">
        <v>1920</v>
      </c>
      <c r="L4077" t="s">
        <v>1886</v>
      </c>
      <c r="M4077">
        <v>4</v>
      </c>
      <c r="N4077" s="3">
        <v>45</v>
      </c>
      <c r="O4077" s="3">
        <v>19</v>
      </c>
      <c r="P4077" s="4">
        <v>0</v>
      </c>
      <c r="Q4077" s="3">
        <v>180</v>
      </c>
      <c r="R4077" s="3">
        <v>76</v>
      </c>
      <c r="S4077" s="3">
        <v>104</v>
      </c>
      <c r="T4077" t="s">
        <v>1954</v>
      </c>
      <c r="U4077" t="s">
        <v>72</v>
      </c>
    </row>
    <row r="4078" spans="1:21" x14ac:dyDescent="0.35">
      <c r="A4078" t="s">
        <v>6647</v>
      </c>
      <c r="B4078" s="2">
        <v>45592</v>
      </c>
      <c r="C4078">
        <v>10</v>
      </c>
      <c r="D4078">
        <v>2024</v>
      </c>
      <c r="F4078" t="s">
        <v>1562</v>
      </c>
      <c r="G4078" t="s">
        <v>2368</v>
      </c>
      <c r="H4078" t="s">
        <v>1868</v>
      </c>
      <c r="I4078" t="s">
        <v>2022</v>
      </c>
      <c r="J4078" t="s">
        <v>1971</v>
      </c>
      <c r="K4078" t="s">
        <v>1920</v>
      </c>
      <c r="L4078" t="s">
        <v>1886</v>
      </c>
      <c r="M4078">
        <v>1</v>
      </c>
      <c r="N4078" s="3">
        <v>45</v>
      </c>
      <c r="O4078" s="3">
        <v>19</v>
      </c>
      <c r="P4078" s="4">
        <v>0.05</v>
      </c>
      <c r="Q4078" s="3">
        <v>42.75</v>
      </c>
      <c r="R4078" s="3">
        <v>19</v>
      </c>
      <c r="S4078" s="3">
        <v>23.75</v>
      </c>
      <c r="T4078" t="s">
        <v>1954</v>
      </c>
      <c r="U4078" t="s">
        <v>72</v>
      </c>
    </row>
    <row r="4079" spans="1:21" x14ac:dyDescent="0.35">
      <c r="A4079" t="s">
        <v>6648</v>
      </c>
      <c r="B4079" s="2">
        <v>45592</v>
      </c>
      <c r="C4079">
        <v>10</v>
      </c>
      <c r="D4079">
        <v>2024</v>
      </c>
      <c r="F4079" t="s">
        <v>169</v>
      </c>
      <c r="G4079" t="s">
        <v>2466</v>
      </c>
      <c r="H4079" t="s">
        <v>1874</v>
      </c>
      <c r="I4079" t="s">
        <v>2200</v>
      </c>
      <c r="J4079" t="s">
        <v>1997</v>
      </c>
      <c r="K4079" t="s">
        <v>1906</v>
      </c>
      <c r="L4079" t="s">
        <v>1889</v>
      </c>
      <c r="M4079">
        <v>1</v>
      </c>
      <c r="N4079" s="3">
        <v>89</v>
      </c>
      <c r="O4079" s="3">
        <v>48</v>
      </c>
      <c r="P4079" s="4">
        <v>0.1</v>
      </c>
      <c r="Q4079" s="3">
        <v>80.099999999999994</v>
      </c>
      <c r="R4079" s="3">
        <v>48</v>
      </c>
      <c r="S4079" s="3">
        <v>32.1</v>
      </c>
      <c r="T4079" t="s">
        <v>1954</v>
      </c>
      <c r="U4079" t="s">
        <v>72</v>
      </c>
    </row>
    <row r="4080" spans="1:21" x14ac:dyDescent="0.35">
      <c r="A4080" t="s">
        <v>6649</v>
      </c>
      <c r="B4080" s="2">
        <v>45593</v>
      </c>
      <c r="C4080">
        <v>10</v>
      </c>
      <c r="D4080">
        <v>2024</v>
      </c>
      <c r="F4080" t="s">
        <v>1623</v>
      </c>
      <c r="G4080" t="s">
        <v>2143</v>
      </c>
      <c r="H4080" t="s">
        <v>1871</v>
      </c>
      <c r="I4080" t="s">
        <v>1966</v>
      </c>
      <c r="J4080" t="s">
        <v>2120</v>
      </c>
      <c r="K4080" t="s">
        <v>1926</v>
      </c>
      <c r="L4080" t="s">
        <v>1885</v>
      </c>
      <c r="M4080">
        <v>1</v>
      </c>
      <c r="N4080" s="3">
        <v>28</v>
      </c>
      <c r="O4080" s="3">
        <v>13</v>
      </c>
      <c r="P4080" s="4">
        <v>0.05</v>
      </c>
      <c r="Q4080" s="3">
        <v>26.6</v>
      </c>
      <c r="R4080" s="3">
        <v>13</v>
      </c>
      <c r="S4080" s="3">
        <v>13.6</v>
      </c>
      <c r="T4080" t="s">
        <v>1954</v>
      </c>
      <c r="U4080" t="s">
        <v>72</v>
      </c>
    </row>
    <row r="4081" spans="1:21" x14ac:dyDescent="0.35">
      <c r="A4081" t="s">
        <v>6650</v>
      </c>
      <c r="B4081" s="2">
        <v>45593</v>
      </c>
      <c r="C4081">
        <v>10</v>
      </c>
      <c r="D4081">
        <v>2024</v>
      </c>
      <c r="F4081" t="s">
        <v>781</v>
      </c>
      <c r="G4081" t="s">
        <v>2325</v>
      </c>
      <c r="H4081" t="s">
        <v>1870</v>
      </c>
      <c r="I4081" t="s">
        <v>2192</v>
      </c>
      <c r="J4081" t="s">
        <v>2183</v>
      </c>
      <c r="K4081" t="s">
        <v>1917</v>
      </c>
      <c r="L4081" t="s">
        <v>1886</v>
      </c>
      <c r="M4081">
        <v>3</v>
      </c>
      <c r="N4081" s="3">
        <v>72</v>
      </c>
      <c r="O4081" s="3">
        <v>34</v>
      </c>
      <c r="P4081" s="4">
        <v>0.1</v>
      </c>
      <c r="Q4081" s="3">
        <v>194.4</v>
      </c>
      <c r="R4081" s="3">
        <v>102</v>
      </c>
      <c r="S4081" s="3">
        <v>92.4</v>
      </c>
      <c r="T4081" t="s">
        <v>1954</v>
      </c>
      <c r="U4081" t="s">
        <v>72</v>
      </c>
    </row>
    <row r="4082" spans="1:21" x14ac:dyDescent="0.35">
      <c r="A4082" t="s">
        <v>6651</v>
      </c>
      <c r="B4082" s="2">
        <v>45593</v>
      </c>
      <c r="C4082">
        <v>10</v>
      </c>
      <c r="D4082">
        <v>2024</v>
      </c>
      <c r="F4082" t="s">
        <v>427</v>
      </c>
      <c r="G4082" t="s">
        <v>1995</v>
      </c>
      <c r="H4082" t="s">
        <v>1869</v>
      </c>
      <c r="I4082" t="s">
        <v>2157</v>
      </c>
      <c r="J4082" t="s">
        <v>2061</v>
      </c>
      <c r="K4082" t="s">
        <v>1923</v>
      </c>
      <c r="L4082" t="s">
        <v>1888</v>
      </c>
      <c r="M4082">
        <v>1</v>
      </c>
      <c r="N4082" s="3">
        <v>25</v>
      </c>
      <c r="O4082" s="3">
        <v>11</v>
      </c>
      <c r="P4082" s="4">
        <v>0.05</v>
      </c>
      <c r="Q4082" s="3">
        <v>23.75</v>
      </c>
      <c r="R4082" s="3">
        <v>11</v>
      </c>
      <c r="S4082" s="3">
        <v>12.75</v>
      </c>
      <c r="T4082" t="s">
        <v>1954</v>
      </c>
      <c r="U4082" t="s">
        <v>72</v>
      </c>
    </row>
    <row r="4083" spans="1:21" x14ac:dyDescent="0.35">
      <c r="A4083" t="s">
        <v>6652</v>
      </c>
      <c r="B4083" s="2">
        <v>45593</v>
      </c>
      <c r="C4083">
        <v>10</v>
      </c>
      <c r="D4083">
        <v>2024</v>
      </c>
      <c r="F4083" t="s">
        <v>220</v>
      </c>
      <c r="G4083" t="s">
        <v>2269</v>
      </c>
      <c r="H4083" t="s">
        <v>1875</v>
      </c>
      <c r="I4083" t="s">
        <v>1996</v>
      </c>
      <c r="J4083" t="s">
        <v>1953</v>
      </c>
      <c r="K4083" t="s">
        <v>1905</v>
      </c>
      <c r="L4083" t="s">
        <v>1888</v>
      </c>
      <c r="M4083">
        <v>1</v>
      </c>
      <c r="N4083" s="3">
        <v>120</v>
      </c>
      <c r="O4083" s="3">
        <v>63</v>
      </c>
      <c r="P4083" s="4">
        <v>0.1</v>
      </c>
      <c r="Q4083" s="3">
        <v>108</v>
      </c>
      <c r="R4083" s="3">
        <v>63</v>
      </c>
      <c r="S4083" s="3">
        <v>45</v>
      </c>
      <c r="T4083" t="s">
        <v>1954</v>
      </c>
      <c r="U4083" t="s">
        <v>72</v>
      </c>
    </row>
    <row r="4084" spans="1:21" x14ac:dyDescent="0.35">
      <c r="A4084" t="s">
        <v>6653</v>
      </c>
      <c r="B4084" s="2">
        <v>45593</v>
      </c>
      <c r="C4084">
        <v>10</v>
      </c>
      <c r="D4084">
        <v>2024</v>
      </c>
      <c r="F4084" t="s">
        <v>302</v>
      </c>
      <c r="G4084" t="s">
        <v>2652</v>
      </c>
      <c r="H4084" t="s">
        <v>1864</v>
      </c>
      <c r="I4084" t="s">
        <v>2044</v>
      </c>
      <c r="J4084" t="s">
        <v>1953</v>
      </c>
      <c r="K4084" t="s">
        <v>1905</v>
      </c>
      <c r="L4084" t="s">
        <v>1888</v>
      </c>
      <c r="M4084">
        <v>1</v>
      </c>
      <c r="N4084" s="3">
        <v>120</v>
      </c>
      <c r="O4084" s="3">
        <v>63</v>
      </c>
      <c r="P4084" s="4">
        <v>0.05</v>
      </c>
      <c r="Q4084" s="3">
        <v>114</v>
      </c>
      <c r="R4084" s="3">
        <v>63</v>
      </c>
      <c r="S4084" s="3">
        <v>51</v>
      </c>
      <c r="T4084" t="s">
        <v>1954</v>
      </c>
      <c r="U4084" t="s">
        <v>72</v>
      </c>
    </row>
    <row r="4085" spans="1:21" x14ac:dyDescent="0.35">
      <c r="A4085" t="s">
        <v>6654</v>
      </c>
      <c r="B4085" s="2">
        <v>45593</v>
      </c>
      <c r="C4085">
        <v>10</v>
      </c>
      <c r="D4085">
        <v>2024</v>
      </c>
      <c r="F4085" t="s">
        <v>1648</v>
      </c>
      <c r="G4085" t="s">
        <v>2170</v>
      </c>
      <c r="H4085" t="s">
        <v>1871</v>
      </c>
      <c r="I4085" t="s">
        <v>1990</v>
      </c>
      <c r="J4085" t="s">
        <v>2034</v>
      </c>
      <c r="K4085" t="s">
        <v>1904</v>
      </c>
      <c r="L4085" t="s">
        <v>1889</v>
      </c>
      <c r="M4085">
        <v>1</v>
      </c>
      <c r="N4085" s="3">
        <v>149</v>
      </c>
      <c r="O4085" s="3">
        <v>91</v>
      </c>
      <c r="P4085" s="4">
        <v>0</v>
      </c>
      <c r="Q4085" s="3">
        <v>149</v>
      </c>
      <c r="R4085" s="3">
        <v>91</v>
      </c>
      <c r="S4085" s="3">
        <v>58</v>
      </c>
      <c r="T4085" t="s">
        <v>1954</v>
      </c>
      <c r="U4085" t="s">
        <v>72</v>
      </c>
    </row>
    <row r="4086" spans="1:21" x14ac:dyDescent="0.35">
      <c r="A4086" t="s">
        <v>6655</v>
      </c>
      <c r="B4086" s="2">
        <v>45593</v>
      </c>
      <c r="C4086">
        <v>10</v>
      </c>
      <c r="D4086">
        <v>2024</v>
      </c>
      <c r="F4086" t="s">
        <v>339</v>
      </c>
      <c r="G4086" t="s">
        <v>58</v>
      </c>
      <c r="H4086" t="s">
        <v>1870</v>
      </c>
      <c r="I4086" t="s">
        <v>2000</v>
      </c>
      <c r="J4086" t="s">
        <v>1960</v>
      </c>
      <c r="K4086" t="s">
        <v>1924</v>
      </c>
      <c r="L4086" t="s">
        <v>1885</v>
      </c>
      <c r="M4086">
        <v>4</v>
      </c>
      <c r="N4086" s="3">
        <v>42</v>
      </c>
      <c r="O4086" s="3">
        <v>20</v>
      </c>
      <c r="P4086" s="4">
        <v>0.05</v>
      </c>
      <c r="Q4086" s="3">
        <v>159.6</v>
      </c>
      <c r="R4086" s="3">
        <v>80</v>
      </c>
      <c r="S4086" s="3">
        <v>79.599999999999994</v>
      </c>
      <c r="T4086" t="s">
        <v>1954</v>
      </c>
      <c r="U4086" t="s">
        <v>72</v>
      </c>
    </row>
    <row r="4087" spans="1:21" x14ac:dyDescent="0.35">
      <c r="A4087" t="s">
        <v>6656</v>
      </c>
      <c r="B4087" s="2">
        <v>45593</v>
      </c>
      <c r="C4087">
        <v>10</v>
      </c>
      <c r="D4087">
        <v>2024</v>
      </c>
      <c r="F4087" t="s">
        <v>714</v>
      </c>
      <c r="G4087" t="s">
        <v>2098</v>
      </c>
      <c r="H4087" t="s">
        <v>1870</v>
      </c>
      <c r="I4087" t="s">
        <v>2083</v>
      </c>
      <c r="J4087" t="s">
        <v>2183</v>
      </c>
      <c r="K4087" t="s">
        <v>1917</v>
      </c>
      <c r="L4087" t="s">
        <v>1886</v>
      </c>
      <c r="M4087">
        <v>2</v>
      </c>
      <c r="N4087" s="3">
        <v>72</v>
      </c>
      <c r="O4087" s="3">
        <v>34</v>
      </c>
      <c r="P4087" s="4">
        <v>0.05</v>
      </c>
      <c r="Q4087" s="3">
        <v>136.80000000000001</v>
      </c>
      <c r="R4087" s="3">
        <v>68</v>
      </c>
      <c r="S4087" s="3">
        <v>68.8</v>
      </c>
      <c r="T4087" t="s">
        <v>1954</v>
      </c>
      <c r="U4087" t="s">
        <v>72</v>
      </c>
    </row>
    <row r="4088" spans="1:21" x14ac:dyDescent="0.35">
      <c r="A4088" t="s">
        <v>6657</v>
      </c>
      <c r="B4088" s="2">
        <v>45593</v>
      </c>
      <c r="C4088">
        <v>10</v>
      </c>
      <c r="D4088">
        <v>2024</v>
      </c>
      <c r="F4088" t="s">
        <v>1494</v>
      </c>
      <c r="G4088" t="s">
        <v>2219</v>
      </c>
      <c r="H4088" t="s">
        <v>1863</v>
      </c>
      <c r="I4088" t="s">
        <v>2056</v>
      </c>
      <c r="J4088" t="s">
        <v>1963</v>
      </c>
      <c r="K4088" t="s">
        <v>1907</v>
      </c>
      <c r="L4088" t="s">
        <v>1890</v>
      </c>
      <c r="M4088">
        <v>3</v>
      </c>
      <c r="N4088" s="3">
        <v>119</v>
      </c>
      <c r="O4088" s="3">
        <v>72</v>
      </c>
      <c r="P4088" s="4">
        <v>0.2</v>
      </c>
      <c r="Q4088" s="3">
        <v>285.60000000000002</v>
      </c>
      <c r="R4088" s="3">
        <v>216</v>
      </c>
      <c r="S4088" s="3">
        <v>69.599999999999994</v>
      </c>
      <c r="T4088" t="s">
        <v>1954</v>
      </c>
      <c r="U4088" t="s">
        <v>72</v>
      </c>
    </row>
    <row r="4089" spans="1:21" x14ac:dyDescent="0.35">
      <c r="A4089" t="s">
        <v>6658</v>
      </c>
      <c r="B4089" s="2">
        <v>45593</v>
      </c>
      <c r="C4089">
        <v>10</v>
      </c>
      <c r="D4089">
        <v>2024</v>
      </c>
      <c r="F4089" t="s">
        <v>1586</v>
      </c>
      <c r="G4089" t="s">
        <v>2784</v>
      </c>
      <c r="H4089" t="s">
        <v>1866</v>
      </c>
      <c r="I4089" t="s">
        <v>1866</v>
      </c>
      <c r="J4089" t="s">
        <v>1967</v>
      </c>
      <c r="K4089" t="s">
        <v>1913</v>
      </c>
      <c r="L4089" t="s">
        <v>1888</v>
      </c>
      <c r="M4089">
        <v>2</v>
      </c>
      <c r="N4089" s="3">
        <v>78</v>
      </c>
      <c r="O4089" s="3">
        <v>39</v>
      </c>
      <c r="P4089" s="4">
        <v>0</v>
      </c>
      <c r="Q4089" s="3">
        <v>156</v>
      </c>
      <c r="R4089" s="3">
        <v>78</v>
      </c>
      <c r="S4089" s="3">
        <v>78</v>
      </c>
      <c r="T4089" t="s">
        <v>1954</v>
      </c>
      <c r="U4089" t="s">
        <v>72</v>
      </c>
    </row>
    <row r="4090" spans="1:21" x14ac:dyDescent="0.35">
      <c r="A4090" t="s">
        <v>6659</v>
      </c>
      <c r="B4090" s="2">
        <v>45593</v>
      </c>
      <c r="C4090">
        <v>10</v>
      </c>
      <c r="D4090">
        <v>2024</v>
      </c>
      <c r="F4090" t="s">
        <v>540</v>
      </c>
      <c r="G4090" t="s">
        <v>61</v>
      </c>
      <c r="H4090" t="s">
        <v>1871</v>
      </c>
      <c r="I4090" t="s">
        <v>2144</v>
      </c>
      <c r="J4090" t="s">
        <v>2045</v>
      </c>
      <c r="K4090" t="s">
        <v>1910</v>
      </c>
      <c r="L4090" t="s">
        <v>1890</v>
      </c>
      <c r="M4090">
        <v>2</v>
      </c>
      <c r="N4090" s="3">
        <v>99</v>
      </c>
      <c r="O4090" s="3">
        <v>58</v>
      </c>
      <c r="P4090" s="4">
        <v>0</v>
      </c>
      <c r="Q4090" s="3">
        <v>198</v>
      </c>
      <c r="R4090" s="3">
        <v>116</v>
      </c>
      <c r="S4090" s="3">
        <v>82</v>
      </c>
      <c r="T4090" t="s">
        <v>1954</v>
      </c>
      <c r="U4090" t="s">
        <v>72</v>
      </c>
    </row>
    <row r="4091" spans="1:21" x14ac:dyDescent="0.35">
      <c r="A4091" t="s">
        <v>6660</v>
      </c>
      <c r="B4091" s="2">
        <v>45593</v>
      </c>
      <c r="C4091">
        <v>10</v>
      </c>
      <c r="D4091">
        <v>2024</v>
      </c>
      <c r="F4091" t="s">
        <v>1513</v>
      </c>
      <c r="G4091" t="s">
        <v>2730</v>
      </c>
      <c r="H4091" t="s">
        <v>1870</v>
      </c>
      <c r="I4091" t="s">
        <v>2060</v>
      </c>
      <c r="J4091" t="s">
        <v>2001</v>
      </c>
      <c r="K4091" t="s">
        <v>1911</v>
      </c>
      <c r="L4091" t="s">
        <v>1886</v>
      </c>
      <c r="M4091">
        <v>2</v>
      </c>
      <c r="N4091" s="3">
        <v>58</v>
      </c>
      <c r="O4091" s="3">
        <v>25</v>
      </c>
      <c r="P4091" s="4">
        <v>0</v>
      </c>
      <c r="Q4091" s="3">
        <v>116</v>
      </c>
      <c r="R4091" s="3">
        <v>50</v>
      </c>
      <c r="S4091" s="3">
        <v>66</v>
      </c>
      <c r="T4091" t="s">
        <v>1954</v>
      </c>
      <c r="U4091" t="s">
        <v>72</v>
      </c>
    </row>
    <row r="4092" spans="1:21" x14ac:dyDescent="0.35">
      <c r="A4092" t="s">
        <v>6661</v>
      </c>
      <c r="B4092" s="2">
        <v>45593</v>
      </c>
      <c r="C4092">
        <v>10</v>
      </c>
      <c r="D4092">
        <v>2024</v>
      </c>
      <c r="F4092" t="s">
        <v>1376</v>
      </c>
      <c r="G4092" t="s">
        <v>3836</v>
      </c>
      <c r="H4092" t="s">
        <v>1870</v>
      </c>
      <c r="I4092" t="s">
        <v>2083</v>
      </c>
      <c r="J4092" t="s">
        <v>2045</v>
      </c>
      <c r="K4092" t="s">
        <v>1910</v>
      </c>
      <c r="L4092" t="s">
        <v>1890</v>
      </c>
      <c r="M4092">
        <v>3</v>
      </c>
      <c r="N4092" s="3">
        <v>99</v>
      </c>
      <c r="O4092" s="3">
        <v>58</v>
      </c>
      <c r="P4092" s="4">
        <v>0.15</v>
      </c>
      <c r="Q4092" s="3">
        <v>252.45</v>
      </c>
      <c r="R4092" s="3">
        <v>174</v>
      </c>
      <c r="S4092" s="3">
        <v>78.45</v>
      </c>
      <c r="T4092" t="s">
        <v>1954</v>
      </c>
      <c r="U4092" t="s">
        <v>72</v>
      </c>
    </row>
    <row r="4093" spans="1:21" x14ac:dyDescent="0.35">
      <c r="A4093" t="s">
        <v>6662</v>
      </c>
      <c r="B4093" s="2">
        <v>45593</v>
      </c>
      <c r="C4093">
        <v>10</v>
      </c>
      <c r="D4093">
        <v>2024</v>
      </c>
      <c r="F4093" t="s">
        <v>689</v>
      </c>
      <c r="G4093" t="s">
        <v>3845</v>
      </c>
      <c r="H4093" t="s">
        <v>1866</v>
      </c>
      <c r="I4093" t="s">
        <v>1866</v>
      </c>
      <c r="J4093" t="s">
        <v>1967</v>
      </c>
      <c r="K4093" t="s">
        <v>1913</v>
      </c>
      <c r="L4093" t="s">
        <v>1888</v>
      </c>
      <c r="M4093">
        <v>4</v>
      </c>
      <c r="N4093" s="3">
        <v>78</v>
      </c>
      <c r="O4093" s="3">
        <v>39</v>
      </c>
      <c r="P4093" s="4">
        <v>0</v>
      </c>
      <c r="Q4093" s="3">
        <v>312</v>
      </c>
      <c r="R4093" s="3">
        <v>156</v>
      </c>
      <c r="S4093" s="3">
        <v>156</v>
      </c>
      <c r="T4093" t="s">
        <v>1954</v>
      </c>
      <c r="U4093" t="s">
        <v>72</v>
      </c>
    </row>
    <row r="4094" spans="1:21" x14ac:dyDescent="0.35">
      <c r="A4094" t="s">
        <v>6663</v>
      </c>
      <c r="B4094" s="2">
        <v>45593</v>
      </c>
      <c r="C4094">
        <v>10</v>
      </c>
      <c r="D4094">
        <v>2024</v>
      </c>
      <c r="F4094" t="s">
        <v>1466</v>
      </c>
      <c r="G4094" t="s">
        <v>3919</v>
      </c>
      <c r="H4094" t="s">
        <v>1875</v>
      </c>
      <c r="I4094" t="s">
        <v>1996</v>
      </c>
      <c r="J4094" t="s">
        <v>1956</v>
      </c>
      <c r="K4094" t="s">
        <v>1909</v>
      </c>
      <c r="L4094" t="s">
        <v>1887</v>
      </c>
      <c r="M4094">
        <v>2</v>
      </c>
      <c r="N4094" s="3">
        <v>95</v>
      </c>
      <c r="O4094" s="3">
        <v>54</v>
      </c>
      <c r="P4094" s="4">
        <v>0.05</v>
      </c>
      <c r="Q4094" s="3">
        <v>180.5</v>
      </c>
      <c r="R4094" s="3">
        <v>108</v>
      </c>
      <c r="S4094" s="3">
        <v>72.5</v>
      </c>
      <c r="T4094" t="s">
        <v>1954</v>
      </c>
      <c r="U4094" t="s">
        <v>72</v>
      </c>
    </row>
    <row r="4095" spans="1:21" x14ac:dyDescent="0.35">
      <c r="A4095" t="s">
        <v>6664</v>
      </c>
      <c r="B4095" s="2">
        <v>45593</v>
      </c>
      <c r="C4095">
        <v>10</v>
      </c>
      <c r="D4095">
        <v>2024</v>
      </c>
      <c r="F4095" t="s">
        <v>728</v>
      </c>
      <c r="G4095" t="s">
        <v>56</v>
      </c>
      <c r="H4095" t="s">
        <v>1868</v>
      </c>
      <c r="I4095" t="s">
        <v>2113</v>
      </c>
      <c r="J4095" t="s">
        <v>2034</v>
      </c>
      <c r="K4095" t="s">
        <v>1904</v>
      </c>
      <c r="L4095" t="s">
        <v>1889</v>
      </c>
      <c r="M4095">
        <v>3</v>
      </c>
      <c r="N4095" s="3">
        <v>149</v>
      </c>
      <c r="O4095" s="3">
        <v>91</v>
      </c>
      <c r="P4095" s="4">
        <v>0.15</v>
      </c>
      <c r="Q4095" s="3">
        <v>379.95</v>
      </c>
      <c r="R4095" s="3">
        <v>273</v>
      </c>
      <c r="S4095" s="3">
        <v>106.95</v>
      </c>
      <c r="T4095" t="s">
        <v>1954</v>
      </c>
      <c r="U4095" t="s">
        <v>72</v>
      </c>
    </row>
    <row r="4096" spans="1:21" x14ac:dyDescent="0.35">
      <c r="A4096" t="s">
        <v>6665</v>
      </c>
      <c r="B4096" s="2">
        <v>45593</v>
      </c>
      <c r="C4096">
        <v>10</v>
      </c>
      <c r="D4096">
        <v>2024</v>
      </c>
      <c r="F4096" t="s">
        <v>700</v>
      </c>
      <c r="G4096" t="s">
        <v>2143</v>
      </c>
      <c r="H4096" t="s">
        <v>1872</v>
      </c>
      <c r="I4096" t="s">
        <v>2357</v>
      </c>
      <c r="J4096" t="s">
        <v>2011</v>
      </c>
      <c r="K4096" t="s">
        <v>1927</v>
      </c>
      <c r="L4096" t="s">
        <v>1885</v>
      </c>
      <c r="M4096">
        <v>2</v>
      </c>
      <c r="N4096" s="3">
        <v>24</v>
      </c>
      <c r="O4096" s="3">
        <v>10</v>
      </c>
      <c r="P4096" s="4">
        <v>0.1</v>
      </c>
      <c r="Q4096" s="3">
        <v>43.2</v>
      </c>
      <c r="R4096" s="3">
        <v>20</v>
      </c>
      <c r="S4096" s="3">
        <v>23.2</v>
      </c>
      <c r="T4096" t="s">
        <v>1954</v>
      </c>
      <c r="U4096" t="s">
        <v>72</v>
      </c>
    </row>
    <row r="4097" spans="1:21" x14ac:dyDescent="0.35">
      <c r="A4097" t="s">
        <v>6666</v>
      </c>
      <c r="B4097" s="2">
        <v>45593</v>
      </c>
      <c r="C4097">
        <v>10</v>
      </c>
      <c r="D4097">
        <v>2024</v>
      </c>
      <c r="F4097" t="s">
        <v>168</v>
      </c>
      <c r="G4097" t="s">
        <v>2476</v>
      </c>
      <c r="H4097" t="s">
        <v>1872</v>
      </c>
      <c r="I4097" t="s">
        <v>2152</v>
      </c>
      <c r="J4097" t="s">
        <v>1960</v>
      </c>
      <c r="K4097" t="s">
        <v>1924</v>
      </c>
      <c r="L4097" t="s">
        <v>1885</v>
      </c>
      <c r="M4097">
        <v>3</v>
      </c>
      <c r="N4097" s="3">
        <v>42</v>
      </c>
      <c r="O4097" s="3">
        <v>20</v>
      </c>
      <c r="P4097" s="4">
        <v>0</v>
      </c>
      <c r="Q4097" s="3">
        <v>126</v>
      </c>
      <c r="R4097" s="3">
        <v>60</v>
      </c>
      <c r="S4097" s="3">
        <v>66</v>
      </c>
      <c r="T4097" t="s">
        <v>1954</v>
      </c>
      <c r="U4097" t="s">
        <v>72</v>
      </c>
    </row>
    <row r="4098" spans="1:21" x14ac:dyDescent="0.35">
      <c r="A4098" t="s">
        <v>6667</v>
      </c>
      <c r="B4098" s="2">
        <v>45593</v>
      </c>
      <c r="C4098">
        <v>10</v>
      </c>
      <c r="D4098">
        <v>2024</v>
      </c>
      <c r="F4098" t="s">
        <v>1708</v>
      </c>
      <c r="G4098" t="s">
        <v>2341</v>
      </c>
      <c r="H4098" t="s">
        <v>1874</v>
      </c>
      <c r="I4098" t="s">
        <v>2119</v>
      </c>
      <c r="J4098" t="s">
        <v>1997</v>
      </c>
      <c r="K4098" t="s">
        <v>1906</v>
      </c>
      <c r="L4098" t="s">
        <v>1889</v>
      </c>
      <c r="M4098">
        <v>2</v>
      </c>
      <c r="N4098" s="3">
        <v>89</v>
      </c>
      <c r="O4098" s="3">
        <v>48</v>
      </c>
      <c r="P4098" s="4">
        <v>0.1</v>
      </c>
      <c r="Q4098" s="3">
        <v>160.19999999999999</v>
      </c>
      <c r="R4098" s="3">
        <v>96</v>
      </c>
      <c r="S4098" s="3">
        <v>64.2</v>
      </c>
      <c r="T4098" t="s">
        <v>1954</v>
      </c>
      <c r="U4098" t="s">
        <v>72</v>
      </c>
    </row>
    <row r="4099" spans="1:21" x14ac:dyDescent="0.35">
      <c r="A4099" t="s">
        <v>6668</v>
      </c>
      <c r="B4099" s="2">
        <v>45593</v>
      </c>
      <c r="C4099">
        <v>10</v>
      </c>
      <c r="D4099">
        <v>2024</v>
      </c>
      <c r="F4099" t="s">
        <v>1111</v>
      </c>
      <c r="G4099" t="s">
        <v>2715</v>
      </c>
      <c r="H4099" t="s">
        <v>1864</v>
      </c>
      <c r="I4099" t="s">
        <v>2087</v>
      </c>
      <c r="J4099" t="s">
        <v>1987</v>
      </c>
      <c r="K4099" t="s">
        <v>1908</v>
      </c>
      <c r="L4099" t="s">
        <v>1890</v>
      </c>
      <c r="M4099">
        <v>1</v>
      </c>
      <c r="N4099" s="3">
        <v>129</v>
      </c>
      <c r="O4099" s="3">
        <v>78</v>
      </c>
      <c r="P4099" s="4">
        <v>0.1</v>
      </c>
      <c r="Q4099" s="3">
        <v>116.1</v>
      </c>
      <c r="R4099" s="3">
        <v>78</v>
      </c>
      <c r="S4099" s="3">
        <v>38.1</v>
      </c>
      <c r="T4099" t="s">
        <v>1954</v>
      </c>
      <c r="U4099" t="s">
        <v>72</v>
      </c>
    </row>
    <row r="4100" spans="1:21" x14ac:dyDescent="0.35">
      <c r="A4100" t="s">
        <v>6669</v>
      </c>
      <c r="B4100" s="2">
        <v>45593</v>
      </c>
      <c r="C4100">
        <v>10</v>
      </c>
      <c r="D4100">
        <v>2024</v>
      </c>
      <c r="F4100" t="s">
        <v>111</v>
      </c>
      <c r="G4100" t="s">
        <v>3203</v>
      </c>
      <c r="H4100" t="s">
        <v>1863</v>
      </c>
      <c r="J4100" t="s">
        <v>1987</v>
      </c>
      <c r="K4100" t="s">
        <v>1908</v>
      </c>
      <c r="L4100" t="s">
        <v>1890</v>
      </c>
      <c r="M4100">
        <v>1</v>
      </c>
      <c r="N4100" s="3">
        <v>129</v>
      </c>
      <c r="O4100" s="3">
        <v>78</v>
      </c>
      <c r="P4100" s="4">
        <v>0.15</v>
      </c>
      <c r="Q4100" s="3">
        <v>109.65</v>
      </c>
      <c r="R4100" s="3">
        <v>78</v>
      </c>
      <c r="S4100" s="3">
        <v>31.65</v>
      </c>
      <c r="T4100" t="s">
        <v>1954</v>
      </c>
      <c r="U4100" t="s">
        <v>72</v>
      </c>
    </row>
    <row r="4101" spans="1:21" x14ac:dyDescent="0.35">
      <c r="A4101" t="s">
        <v>6670</v>
      </c>
      <c r="B4101" s="2">
        <v>45594</v>
      </c>
      <c r="C4101">
        <v>10</v>
      </c>
      <c r="D4101">
        <v>2024</v>
      </c>
      <c r="F4101" t="s">
        <v>1343</v>
      </c>
      <c r="G4101" t="s">
        <v>3959</v>
      </c>
      <c r="H4101" t="s">
        <v>1870</v>
      </c>
      <c r="I4101" t="s">
        <v>2060</v>
      </c>
      <c r="J4101" t="s">
        <v>2114</v>
      </c>
      <c r="K4101" t="s">
        <v>1915</v>
      </c>
      <c r="L4101" t="s">
        <v>1886</v>
      </c>
      <c r="M4101">
        <v>1</v>
      </c>
      <c r="N4101" s="3">
        <v>85</v>
      </c>
      <c r="O4101" s="3">
        <v>41</v>
      </c>
      <c r="P4101" s="4">
        <v>0</v>
      </c>
      <c r="Q4101" s="3">
        <v>85</v>
      </c>
      <c r="R4101" s="3">
        <v>41</v>
      </c>
      <c r="S4101" s="3">
        <v>44</v>
      </c>
      <c r="T4101" t="s">
        <v>1954</v>
      </c>
      <c r="U4101" t="s">
        <v>72</v>
      </c>
    </row>
    <row r="4102" spans="1:21" x14ac:dyDescent="0.35">
      <c r="A4102" t="s">
        <v>6671</v>
      </c>
      <c r="B4102" s="2">
        <v>45594</v>
      </c>
      <c r="C4102">
        <v>10</v>
      </c>
      <c r="D4102">
        <v>2024</v>
      </c>
      <c r="F4102" t="s">
        <v>226</v>
      </c>
      <c r="G4102" t="s">
        <v>2197</v>
      </c>
      <c r="H4102" t="s">
        <v>1871</v>
      </c>
      <c r="I4102" t="s">
        <v>2234</v>
      </c>
      <c r="J4102" t="s">
        <v>2045</v>
      </c>
      <c r="K4102" t="s">
        <v>1910</v>
      </c>
      <c r="L4102" t="s">
        <v>1890</v>
      </c>
      <c r="M4102">
        <v>1</v>
      </c>
      <c r="N4102" s="3">
        <v>99</v>
      </c>
      <c r="O4102" s="3">
        <v>58</v>
      </c>
      <c r="P4102" s="4">
        <v>0.05</v>
      </c>
      <c r="Q4102" s="3">
        <v>94.05</v>
      </c>
      <c r="R4102" s="3">
        <v>58</v>
      </c>
      <c r="S4102" s="3">
        <v>36.049999999999997</v>
      </c>
      <c r="T4102" t="s">
        <v>1954</v>
      </c>
      <c r="U4102" t="s">
        <v>72</v>
      </c>
    </row>
    <row r="4103" spans="1:21" x14ac:dyDescent="0.35">
      <c r="A4103" t="s">
        <v>6672</v>
      </c>
      <c r="B4103" s="2">
        <v>45594</v>
      </c>
      <c r="C4103">
        <v>10</v>
      </c>
      <c r="D4103">
        <v>2024</v>
      </c>
      <c r="F4103" t="s">
        <v>234</v>
      </c>
      <c r="G4103" t="s">
        <v>2932</v>
      </c>
      <c r="H4103" t="s">
        <v>1866</v>
      </c>
      <c r="I4103" t="s">
        <v>1866</v>
      </c>
      <c r="J4103" t="s">
        <v>2023</v>
      </c>
      <c r="K4103" t="s">
        <v>1912</v>
      </c>
      <c r="L4103" t="s">
        <v>1890</v>
      </c>
      <c r="M4103">
        <v>2</v>
      </c>
      <c r="N4103" s="3">
        <v>249</v>
      </c>
      <c r="O4103" s="3">
        <v>168</v>
      </c>
      <c r="P4103" s="4">
        <v>0</v>
      </c>
      <c r="Q4103" s="3">
        <v>498</v>
      </c>
      <c r="R4103" s="3">
        <v>336</v>
      </c>
      <c r="S4103" s="3">
        <v>162</v>
      </c>
      <c r="T4103" t="s">
        <v>1954</v>
      </c>
      <c r="U4103" t="s">
        <v>72</v>
      </c>
    </row>
    <row r="4104" spans="1:21" x14ac:dyDescent="0.35">
      <c r="A4104" t="s">
        <v>6673</v>
      </c>
      <c r="B4104" s="2">
        <v>45594</v>
      </c>
      <c r="C4104">
        <v>10</v>
      </c>
      <c r="D4104">
        <v>2024</v>
      </c>
      <c r="F4104" t="s">
        <v>383</v>
      </c>
      <c r="G4104" t="s">
        <v>2414</v>
      </c>
      <c r="H4104" t="s">
        <v>1866</v>
      </c>
      <c r="I4104" t="s">
        <v>1866</v>
      </c>
      <c r="J4104" t="s">
        <v>2023</v>
      </c>
      <c r="K4104" t="s">
        <v>1912</v>
      </c>
      <c r="L4104" t="s">
        <v>1890</v>
      </c>
      <c r="M4104">
        <v>1</v>
      </c>
      <c r="N4104" s="3">
        <v>249</v>
      </c>
      <c r="O4104" s="3">
        <v>168</v>
      </c>
      <c r="P4104" s="4">
        <v>0.15</v>
      </c>
      <c r="Q4104" s="3">
        <v>211.65</v>
      </c>
      <c r="R4104" s="3">
        <v>168</v>
      </c>
      <c r="S4104" s="3">
        <v>43.65</v>
      </c>
      <c r="T4104" t="s">
        <v>1954</v>
      </c>
      <c r="U4104" t="s">
        <v>72</v>
      </c>
    </row>
    <row r="4105" spans="1:21" x14ac:dyDescent="0.35">
      <c r="A4105" t="s">
        <v>6674</v>
      </c>
      <c r="B4105" s="2">
        <v>45594</v>
      </c>
      <c r="C4105">
        <v>10</v>
      </c>
      <c r="D4105">
        <v>2024</v>
      </c>
      <c r="F4105" t="s">
        <v>326</v>
      </c>
      <c r="G4105" t="s">
        <v>2626</v>
      </c>
      <c r="H4105" t="s">
        <v>1864</v>
      </c>
      <c r="I4105" t="s">
        <v>2101</v>
      </c>
      <c r="J4105" t="s">
        <v>2162</v>
      </c>
      <c r="K4105" t="s">
        <v>1921</v>
      </c>
      <c r="L4105" t="s">
        <v>1889</v>
      </c>
      <c r="M4105">
        <v>2</v>
      </c>
      <c r="N4105" s="3">
        <v>55</v>
      </c>
      <c r="O4105" s="3">
        <v>27</v>
      </c>
      <c r="P4105" s="4">
        <v>0.1</v>
      </c>
      <c r="Q4105" s="3">
        <v>99</v>
      </c>
      <c r="R4105" s="3">
        <v>54</v>
      </c>
      <c r="S4105" s="3">
        <v>45</v>
      </c>
      <c r="T4105" t="s">
        <v>1954</v>
      </c>
      <c r="U4105" t="s">
        <v>72</v>
      </c>
    </row>
    <row r="4106" spans="1:21" x14ac:dyDescent="0.35">
      <c r="A4106" t="s">
        <v>6675</v>
      </c>
      <c r="B4106" s="2">
        <v>45594</v>
      </c>
      <c r="C4106">
        <v>10</v>
      </c>
      <c r="D4106">
        <v>2024</v>
      </c>
      <c r="F4106" t="s">
        <v>338</v>
      </c>
      <c r="G4106" t="s">
        <v>2078</v>
      </c>
      <c r="H4106" t="s">
        <v>1864</v>
      </c>
      <c r="I4106" t="s">
        <v>2211</v>
      </c>
      <c r="J4106" t="s">
        <v>2064</v>
      </c>
      <c r="K4106" t="s">
        <v>1922</v>
      </c>
      <c r="L4106" t="s">
        <v>1887</v>
      </c>
      <c r="M4106">
        <v>1</v>
      </c>
      <c r="N4106" s="3">
        <v>32</v>
      </c>
      <c r="O4106" s="3">
        <v>14</v>
      </c>
      <c r="P4106" s="4">
        <v>0.2</v>
      </c>
      <c r="Q4106" s="3">
        <v>25.6</v>
      </c>
      <c r="R4106" s="3">
        <v>14</v>
      </c>
      <c r="S4106" s="3">
        <v>11.6</v>
      </c>
      <c r="T4106" t="s">
        <v>1954</v>
      </c>
      <c r="U4106" t="s">
        <v>72</v>
      </c>
    </row>
    <row r="4107" spans="1:21" x14ac:dyDescent="0.35">
      <c r="A4107" t="s">
        <v>6676</v>
      </c>
      <c r="B4107" s="2">
        <v>45594</v>
      </c>
      <c r="C4107">
        <v>10</v>
      </c>
      <c r="D4107">
        <v>2024</v>
      </c>
      <c r="F4107" t="s">
        <v>276</v>
      </c>
      <c r="G4107" t="s">
        <v>2739</v>
      </c>
      <c r="H4107" t="s">
        <v>1864</v>
      </c>
      <c r="I4107" t="s">
        <v>2101</v>
      </c>
      <c r="J4107" t="s">
        <v>2120</v>
      </c>
      <c r="K4107" t="s">
        <v>1926</v>
      </c>
      <c r="L4107" t="s">
        <v>1885</v>
      </c>
      <c r="M4107">
        <v>2</v>
      </c>
      <c r="N4107" s="3">
        <v>28</v>
      </c>
      <c r="O4107" s="3">
        <v>13</v>
      </c>
      <c r="P4107" s="4">
        <v>0.05</v>
      </c>
      <c r="Q4107" s="3">
        <v>53.2</v>
      </c>
      <c r="R4107" s="3">
        <v>26</v>
      </c>
      <c r="S4107" s="3">
        <v>27.2</v>
      </c>
      <c r="T4107" t="s">
        <v>1954</v>
      </c>
      <c r="U4107" t="s">
        <v>72</v>
      </c>
    </row>
    <row r="4108" spans="1:21" x14ac:dyDescent="0.35">
      <c r="A4108" t="s">
        <v>6677</v>
      </c>
      <c r="B4108" s="2">
        <v>45594</v>
      </c>
      <c r="C4108">
        <v>10</v>
      </c>
      <c r="D4108">
        <v>2024</v>
      </c>
      <c r="F4108" t="s">
        <v>476</v>
      </c>
      <c r="G4108" t="s">
        <v>2965</v>
      </c>
      <c r="H4108" t="s">
        <v>1866</v>
      </c>
      <c r="I4108" t="s">
        <v>1866</v>
      </c>
      <c r="J4108" t="s">
        <v>1956</v>
      </c>
      <c r="K4108" t="s">
        <v>1909</v>
      </c>
      <c r="L4108" t="s">
        <v>1887</v>
      </c>
      <c r="M4108">
        <v>1</v>
      </c>
      <c r="N4108" s="3">
        <v>95</v>
      </c>
      <c r="O4108" s="3">
        <v>54</v>
      </c>
      <c r="P4108" s="4">
        <v>0.05</v>
      </c>
      <c r="Q4108" s="3">
        <v>90.25</v>
      </c>
      <c r="R4108" s="3">
        <v>54</v>
      </c>
      <c r="S4108" s="3">
        <v>36.25</v>
      </c>
      <c r="T4108" t="s">
        <v>1954</v>
      </c>
      <c r="U4108" t="s">
        <v>72</v>
      </c>
    </row>
    <row r="4109" spans="1:21" x14ac:dyDescent="0.35">
      <c r="A4109" t="s">
        <v>6678</v>
      </c>
      <c r="B4109" s="2">
        <v>45594</v>
      </c>
      <c r="C4109">
        <v>10</v>
      </c>
      <c r="D4109">
        <v>2024</v>
      </c>
      <c r="F4109" t="s">
        <v>145</v>
      </c>
      <c r="G4109" t="s">
        <v>2956</v>
      </c>
      <c r="H4109" t="s">
        <v>1875</v>
      </c>
      <c r="I4109" t="s">
        <v>1970</v>
      </c>
      <c r="J4109" t="s">
        <v>1971</v>
      </c>
      <c r="K4109" t="s">
        <v>1920</v>
      </c>
      <c r="L4109" t="s">
        <v>1886</v>
      </c>
      <c r="M4109">
        <v>2</v>
      </c>
      <c r="N4109" s="3">
        <v>45</v>
      </c>
      <c r="O4109" s="3">
        <v>19</v>
      </c>
      <c r="P4109" s="4">
        <v>0.05</v>
      </c>
      <c r="Q4109" s="3">
        <v>85.5</v>
      </c>
      <c r="R4109" s="3">
        <v>38</v>
      </c>
      <c r="S4109" s="3">
        <v>47.5</v>
      </c>
      <c r="T4109" t="s">
        <v>1954</v>
      </c>
      <c r="U4109" t="s">
        <v>72</v>
      </c>
    </row>
    <row r="4110" spans="1:21" x14ac:dyDescent="0.35">
      <c r="A4110" t="s">
        <v>6679</v>
      </c>
      <c r="B4110" s="2">
        <v>45594</v>
      </c>
      <c r="C4110">
        <v>10</v>
      </c>
      <c r="D4110">
        <v>2024</v>
      </c>
      <c r="F4110" t="s">
        <v>1426</v>
      </c>
      <c r="G4110" t="s">
        <v>2130</v>
      </c>
      <c r="H4110" t="s">
        <v>1870</v>
      </c>
      <c r="I4110" t="s">
        <v>2060</v>
      </c>
      <c r="J4110" t="s">
        <v>1991</v>
      </c>
      <c r="K4110" t="s">
        <v>1925</v>
      </c>
      <c r="L4110" t="s">
        <v>1885</v>
      </c>
      <c r="M4110">
        <v>1</v>
      </c>
      <c r="N4110" s="3">
        <v>35</v>
      </c>
      <c r="O4110" s="3">
        <v>16</v>
      </c>
      <c r="P4110" s="4">
        <v>0.05</v>
      </c>
      <c r="Q4110" s="3">
        <v>33.25</v>
      </c>
      <c r="R4110" s="3">
        <v>16</v>
      </c>
      <c r="S4110" s="3">
        <v>17.25</v>
      </c>
      <c r="T4110" t="s">
        <v>1954</v>
      </c>
      <c r="U4110" t="s">
        <v>72</v>
      </c>
    </row>
    <row r="4111" spans="1:21" x14ac:dyDescent="0.35">
      <c r="A4111" t="s">
        <v>6680</v>
      </c>
      <c r="B4111" s="2">
        <v>45594</v>
      </c>
      <c r="C4111">
        <v>10</v>
      </c>
      <c r="D4111">
        <v>2024</v>
      </c>
      <c r="F4111" t="s">
        <v>869</v>
      </c>
      <c r="G4111" t="s">
        <v>2312</v>
      </c>
      <c r="H4111" t="s">
        <v>1864</v>
      </c>
      <c r="I4111" t="s">
        <v>2087</v>
      </c>
      <c r="J4111" t="s">
        <v>1956</v>
      </c>
      <c r="K4111" t="s">
        <v>1909</v>
      </c>
      <c r="L4111" t="s">
        <v>1887</v>
      </c>
      <c r="M4111">
        <v>2</v>
      </c>
      <c r="N4111" s="3">
        <v>95</v>
      </c>
      <c r="O4111" s="3">
        <v>54</v>
      </c>
      <c r="P4111" s="4">
        <v>0.1</v>
      </c>
      <c r="Q4111" s="3">
        <v>171</v>
      </c>
      <c r="R4111" s="3">
        <v>108</v>
      </c>
      <c r="S4111" s="3">
        <v>63</v>
      </c>
      <c r="T4111" t="s">
        <v>1954</v>
      </c>
      <c r="U4111" t="s">
        <v>72</v>
      </c>
    </row>
    <row r="4112" spans="1:21" x14ac:dyDescent="0.35">
      <c r="A4112" t="s">
        <v>6681</v>
      </c>
      <c r="B4112" s="2">
        <v>45595</v>
      </c>
      <c r="C4112">
        <v>10</v>
      </c>
      <c r="D4112">
        <v>2024</v>
      </c>
      <c r="F4112" t="s">
        <v>204</v>
      </c>
      <c r="G4112" t="s">
        <v>58</v>
      </c>
      <c r="H4112" t="s">
        <v>1872</v>
      </c>
      <c r="I4112" t="s">
        <v>1986</v>
      </c>
      <c r="J4112" t="s">
        <v>2034</v>
      </c>
      <c r="K4112" t="s">
        <v>1904</v>
      </c>
      <c r="L4112" t="s">
        <v>1889</v>
      </c>
      <c r="M4112">
        <v>4</v>
      </c>
      <c r="N4112" s="3">
        <v>149</v>
      </c>
      <c r="O4112" s="3">
        <v>91</v>
      </c>
      <c r="P4112" s="4">
        <v>0</v>
      </c>
      <c r="Q4112" s="3">
        <v>596</v>
      </c>
      <c r="R4112" s="3">
        <v>364</v>
      </c>
      <c r="S4112" s="3">
        <v>232</v>
      </c>
      <c r="T4112" t="s">
        <v>1954</v>
      </c>
      <c r="U4112" t="s">
        <v>72</v>
      </c>
    </row>
    <row r="4113" spans="1:21" x14ac:dyDescent="0.35">
      <c r="A4113" t="s">
        <v>6682</v>
      </c>
      <c r="B4113" s="2">
        <v>45595</v>
      </c>
      <c r="C4113">
        <v>10</v>
      </c>
      <c r="D4113">
        <v>2024</v>
      </c>
      <c r="F4113" t="s">
        <v>610</v>
      </c>
      <c r="G4113" t="s">
        <v>2628</v>
      </c>
      <c r="H4113" t="s">
        <v>1864</v>
      </c>
      <c r="I4113" t="s">
        <v>2211</v>
      </c>
      <c r="J4113" t="s">
        <v>1987</v>
      </c>
      <c r="K4113" t="s">
        <v>1908</v>
      </c>
      <c r="L4113" t="s">
        <v>1890</v>
      </c>
      <c r="M4113">
        <v>3</v>
      </c>
      <c r="N4113" s="3">
        <v>129</v>
      </c>
      <c r="O4113" s="3">
        <v>78</v>
      </c>
      <c r="P4113" s="4">
        <v>0.1</v>
      </c>
      <c r="Q4113" s="3">
        <v>348.3</v>
      </c>
      <c r="R4113" s="3">
        <v>234</v>
      </c>
      <c r="S4113" s="3">
        <v>114.3</v>
      </c>
      <c r="T4113" t="s">
        <v>1954</v>
      </c>
      <c r="U4113" t="s">
        <v>72</v>
      </c>
    </row>
    <row r="4114" spans="1:21" x14ac:dyDescent="0.35">
      <c r="A4114" t="s">
        <v>6683</v>
      </c>
      <c r="B4114" s="2">
        <v>45595</v>
      </c>
      <c r="C4114">
        <v>10</v>
      </c>
      <c r="D4114">
        <v>2024</v>
      </c>
      <c r="F4114" t="s">
        <v>703</v>
      </c>
      <c r="G4114" t="s">
        <v>3691</v>
      </c>
      <c r="H4114" t="s">
        <v>1871</v>
      </c>
      <c r="I4114" t="s">
        <v>2234</v>
      </c>
      <c r="J4114" t="s">
        <v>2064</v>
      </c>
      <c r="K4114" t="s">
        <v>1922</v>
      </c>
      <c r="L4114" t="s">
        <v>1887</v>
      </c>
      <c r="M4114">
        <v>2</v>
      </c>
      <c r="N4114" s="3">
        <v>32</v>
      </c>
      <c r="O4114" s="3">
        <v>14</v>
      </c>
      <c r="P4114" s="4">
        <v>0</v>
      </c>
      <c r="Q4114" s="3">
        <v>64</v>
      </c>
      <c r="R4114" s="3">
        <v>28</v>
      </c>
      <c r="S4114" s="3">
        <v>36</v>
      </c>
      <c r="T4114" t="s">
        <v>1954</v>
      </c>
      <c r="U4114" t="s">
        <v>72</v>
      </c>
    </row>
    <row r="4115" spans="1:21" x14ac:dyDescent="0.35">
      <c r="A4115" t="s">
        <v>6684</v>
      </c>
      <c r="B4115" s="2">
        <v>45595</v>
      </c>
      <c r="C4115">
        <v>10</v>
      </c>
      <c r="D4115">
        <v>2024</v>
      </c>
      <c r="F4115" t="s">
        <v>1132</v>
      </c>
      <c r="G4115" t="s">
        <v>4850</v>
      </c>
      <c r="H4115" t="s">
        <v>1866</v>
      </c>
      <c r="I4115" t="s">
        <v>1866</v>
      </c>
      <c r="J4115" t="s">
        <v>1987</v>
      </c>
      <c r="K4115" t="s">
        <v>1908</v>
      </c>
      <c r="L4115" t="s">
        <v>1890</v>
      </c>
      <c r="M4115">
        <v>2</v>
      </c>
      <c r="N4115" s="3">
        <v>129</v>
      </c>
      <c r="O4115" s="3">
        <v>78</v>
      </c>
      <c r="P4115" s="4">
        <v>0.05</v>
      </c>
      <c r="Q4115" s="3">
        <v>245.1</v>
      </c>
      <c r="R4115" s="3">
        <v>156</v>
      </c>
      <c r="S4115" s="3">
        <v>89.1</v>
      </c>
      <c r="T4115" t="s">
        <v>1954</v>
      </c>
      <c r="U4115" t="s">
        <v>72</v>
      </c>
    </row>
    <row r="4116" spans="1:21" x14ac:dyDescent="0.35">
      <c r="A4116" t="s">
        <v>6685</v>
      </c>
      <c r="B4116" s="2">
        <v>45595</v>
      </c>
      <c r="C4116">
        <v>10</v>
      </c>
      <c r="D4116">
        <v>2024</v>
      </c>
      <c r="F4116" t="s">
        <v>1553</v>
      </c>
      <c r="G4116" t="s">
        <v>2356</v>
      </c>
      <c r="H4116" t="s">
        <v>1872</v>
      </c>
      <c r="I4116" t="s">
        <v>2357</v>
      </c>
      <c r="J4116" t="s">
        <v>1991</v>
      </c>
      <c r="K4116" t="s">
        <v>1925</v>
      </c>
      <c r="L4116" t="s">
        <v>1885</v>
      </c>
      <c r="M4116">
        <v>2</v>
      </c>
      <c r="N4116" s="3">
        <v>35</v>
      </c>
      <c r="O4116" s="3">
        <v>16</v>
      </c>
      <c r="P4116" s="4">
        <v>0</v>
      </c>
      <c r="Q4116" s="3">
        <v>70</v>
      </c>
      <c r="R4116" s="3">
        <v>32</v>
      </c>
      <c r="S4116" s="3">
        <v>38</v>
      </c>
      <c r="T4116" t="s">
        <v>1954</v>
      </c>
      <c r="U4116" t="s">
        <v>72</v>
      </c>
    </row>
    <row r="4117" spans="1:21" x14ac:dyDescent="0.35">
      <c r="A4117" t="s">
        <v>6686</v>
      </c>
      <c r="B4117" s="2">
        <v>45595</v>
      </c>
      <c r="C4117">
        <v>10</v>
      </c>
      <c r="D4117">
        <v>2024</v>
      </c>
      <c r="F4117" t="s">
        <v>244</v>
      </c>
      <c r="G4117" t="s">
        <v>2466</v>
      </c>
      <c r="H4117" t="s">
        <v>1868</v>
      </c>
      <c r="I4117" t="s">
        <v>2014</v>
      </c>
      <c r="J4117" t="s">
        <v>2064</v>
      </c>
      <c r="K4117" t="s">
        <v>1922</v>
      </c>
      <c r="L4117" t="s">
        <v>1887</v>
      </c>
      <c r="M4117">
        <v>2</v>
      </c>
      <c r="N4117" s="3">
        <v>32</v>
      </c>
      <c r="O4117" s="3">
        <v>14</v>
      </c>
      <c r="P4117" s="4">
        <v>0.15</v>
      </c>
      <c r="Q4117" s="3">
        <v>54.4</v>
      </c>
      <c r="R4117" s="3">
        <v>28</v>
      </c>
      <c r="S4117" s="3">
        <v>26.4</v>
      </c>
      <c r="T4117" t="s">
        <v>1954</v>
      </c>
      <c r="U4117" t="s">
        <v>72</v>
      </c>
    </row>
    <row r="4118" spans="1:21" x14ac:dyDescent="0.35">
      <c r="A4118" t="s">
        <v>6687</v>
      </c>
      <c r="B4118" s="2">
        <v>45595</v>
      </c>
      <c r="C4118">
        <v>10</v>
      </c>
      <c r="D4118">
        <v>2024</v>
      </c>
      <c r="F4118" t="s">
        <v>1494</v>
      </c>
      <c r="G4118" t="s">
        <v>2219</v>
      </c>
      <c r="H4118" t="s">
        <v>1863</v>
      </c>
      <c r="I4118" t="s">
        <v>2056</v>
      </c>
      <c r="J4118" t="s">
        <v>2015</v>
      </c>
      <c r="K4118" t="s">
        <v>1914</v>
      </c>
      <c r="L4118" t="s">
        <v>1888</v>
      </c>
      <c r="M4118">
        <v>2</v>
      </c>
      <c r="N4118" s="3">
        <v>65</v>
      </c>
      <c r="O4118" s="3">
        <v>32</v>
      </c>
      <c r="P4118" s="4">
        <v>0.15</v>
      </c>
      <c r="Q4118" s="3">
        <v>110.5</v>
      </c>
      <c r="R4118" s="3">
        <v>64</v>
      </c>
      <c r="S4118" s="3">
        <v>46.5</v>
      </c>
      <c r="T4118" t="s">
        <v>1954</v>
      </c>
      <c r="U4118" t="s">
        <v>72</v>
      </c>
    </row>
    <row r="4119" spans="1:21" x14ac:dyDescent="0.35">
      <c r="A4119" t="s">
        <v>6688</v>
      </c>
      <c r="B4119" s="2">
        <v>45595</v>
      </c>
      <c r="C4119">
        <v>10</v>
      </c>
      <c r="D4119">
        <v>2024</v>
      </c>
      <c r="F4119" t="s">
        <v>1554</v>
      </c>
      <c r="G4119" t="s">
        <v>2747</v>
      </c>
      <c r="H4119" t="s">
        <v>1871</v>
      </c>
      <c r="I4119" t="s">
        <v>1990</v>
      </c>
      <c r="J4119" t="s">
        <v>2045</v>
      </c>
      <c r="K4119" t="s">
        <v>1910</v>
      </c>
      <c r="L4119" t="s">
        <v>1890</v>
      </c>
      <c r="M4119">
        <v>5</v>
      </c>
      <c r="N4119" s="3">
        <v>99</v>
      </c>
      <c r="O4119" s="3">
        <v>58</v>
      </c>
      <c r="P4119" s="4">
        <v>0.05</v>
      </c>
      <c r="Q4119" s="3">
        <v>470.25</v>
      </c>
      <c r="R4119" s="3">
        <v>290</v>
      </c>
      <c r="S4119" s="3">
        <v>180.25</v>
      </c>
      <c r="T4119" t="s">
        <v>1954</v>
      </c>
      <c r="U4119" t="s">
        <v>72</v>
      </c>
    </row>
    <row r="4120" spans="1:21" x14ac:dyDescent="0.35">
      <c r="A4120" t="s">
        <v>6689</v>
      </c>
      <c r="B4120" s="2">
        <v>45595</v>
      </c>
      <c r="C4120">
        <v>10</v>
      </c>
      <c r="D4120">
        <v>2024</v>
      </c>
      <c r="F4120" t="s">
        <v>1422</v>
      </c>
      <c r="G4120" t="s">
        <v>2794</v>
      </c>
      <c r="H4120" t="s">
        <v>1866</v>
      </c>
      <c r="I4120" t="s">
        <v>1866</v>
      </c>
      <c r="J4120" t="s">
        <v>2026</v>
      </c>
      <c r="K4120" t="s">
        <v>1919</v>
      </c>
      <c r="L4120" t="s">
        <v>1887</v>
      </c>
      <c r="M4120">
        <v>2</v>
      </c>
      <c r="N4120" s="3">
        <v>85</v>
      </c>
      <c r="O4120" s="3">
        <v>44</v>
      </c>
      <c r="P4120" s="4">
        <v>0.1</v>
      </c>
      <c r="Q4120" s="3">
        <v>153</v>
      </c>
      <c r="R4120" s="3">
        <v>88</v>
      </c>
      <c r="S4120" s="3">
        <v>65</v>
      </c>
      <c r="T4120" t="s">
        <v>1954</v>
      </c>
      <c r="U4120" t="s">
        <v>72</v>
      </c>
    </row>
    <row r="4121" spans="1:21" x14ac:dyDescent="0.35">
      <c r="A4121" t="s">
        <v>6690</v>
      </c>
      <c r="B4121" s="2">
        <v>45595</v>
      </c>
      <c r="C4121">
        <v>10</v>
      </c>
      <c r="D4121">
        <v>2024</v>
      </c>
      <c r="F4121" t="s">
        <v>1291</v>
      </c>
      <c r="G4121" t="s">
        <v>3351</v>
      </c>
      <c r="H4121" t="s">
        <v>1871</v>
      </c>
      <c r="I4121" t="s">
        <v>1966</v>
      </c>
      <c r="J4121" t="s">
        <v>2061</v>
      </c>
      <c r="K4121" t="s">
        <v>1923</v>
      </c>
      <c r="L4121" t="s">
        <v>1888</v>
      </c>
      <c r="M4121">
        <v>3</v>
      </c>
      <c r="N4121" s="3">
        <v>25</v>
      </c>
      <c r="O4121" s="3">
        <v>11</v>
      </c>
      <c r="P4121" s="4">
        <v>0</v>
      </c>
      <c r="Q4121" s="3">
        <v>75</v>
      </c>
      <c r="R4121" s="3">
        <v>33</v>
      </c>
      <c r="S4121" s="3">
        <v>42</v>
      </c>
      <c r="T4121" t="s">
        <v>1954</v>
      </c>
      <c r="U4121" t="s">
        <v>72</v>
      </c>
    </row>
    <row r="4122" spans="1:21" x14ac:dyDescent="0.35">
      <c r="A4122" t="s">
        <v>6691</v>
      </c>
      <c r="B4122" s="2">
        <v>45595</v>
      </c>
      <c r="C4122">
        <v>10</v>
      </c>
      <c r="D4122">
        <v>2024</v>
      </c>
      <c r="F4122" t="s">
        <v>1502</v>
      </c>
      <c r="G4122" t="s">
        <v>3644</v>
      </c>
      <c r="H4122" t="s">
        <v>1866</v>
      </c>
      <c r="I4122" t="s">
        <v>1866</v>
      </c>
      <c r="J4122" t="s">
        <v>1967</v>
      </c>
      <c r="K4122" t="s">
        <v>1913</v>
      </c>
      <c r="L4122" t="s">
        <v>1888</v>
      </c>
      <c r="M4122">
        <v>3</v>
      </c>
      <c r="N4122" s="3">
        <v>78</v>
      </c>
      <c r="O4122" s="3">
        <v>39</v>
      </c>
      <c r="P4122" s="4">
        <v>0.05</v>
      </c>
      <c r="Q4122" s="3">
        <v>222.3</v>
      </c>
      <c r="R4122" s="3">
        <v>117</v>
      </c>
      <c r="S4122" s="3">
        <v>105.3</v>
      </c>
      <c r="T4122" t="s">
        <v>1954</v>
      </c>
      <c r="U4122" t="s">
        <v>72</v>
      </c>
    </row>
    <row r="4123" spans="1:21" x14ac:dyDescent="0.35">
      <c r="A4123" t="s">
        <v>6692</v>
      </c>
      <c r="B4123" s="2">
        <v>45595</v>
      </c>
      <c r="C4123">
        <v>10</v>
      </c>
      <c r="D4123">
        <v>2024</v>
      </c>
      <c r="F4123" t="s">
        <v>113</v>
      </c>
      <c r="G4123" t="s">
        <v>2038</v>
      </c>
      <c r="H4123" t="s">
        <v>1868</v>
      </c>
      <c r="I4123" t="s">
        <v>1959</v>
      </c>
      <c r="J4123" t="s">
        <v>1953</v>
      </c>
      <c r="K4123" t="s">
        <v>1905</v>
      </c>
      <c r="L4123" t="s">
        <v>1888</v>
      </c>
      <c r="M4123">
        <v>1</v>
      </c>
      <c r="N4123" s="3">
        <v>120</v>
      </c>
      <c r="O4123" s="3">
        <v>63</v>
      </c>
      <c r="P4123" s="4">
        <v>0</v>
      </c>
      <c r="Q4123" s="3">
        <v>120</v>
      </c>
      <c r="R4123" s="3">
        <v>63</v>
      </c>
      <c r="S4123" s="3">
        <v>57</v>
      </c>
      <c r="T4123" t="s">
        <v>1954</v>
      </c>
      <c r="U4123" t="s">
        <v>72</v>
      </c>
    </row>
    <row r="4124" spans="1:21" x14ac:dyDescent="0.35">
      <c r="A4124" t="s">
        <v>6693</v>
      </c>
      <c r="B4124" s="2">
        <v>45595</v>
      </c>
      <c r="C4124">
        <v>10</v>
      </c>
      <c r="D4124">
        <v>2024</v>
      </c>
      <c r="F4124" t="s">
        <v>617</v>
      </c>
      <c r="G4124" t="s">
        <v>3179</v>
      </c>
      <c r="H4124" t="s">
        <v>1868</v>
      </c>
      <c r="I4124" t="s">
        <v>2022</v>
      </c>
      <c r="J4124" t="s">
        <v>2026</v>
      </c>
      <c r="K4124" t="s">
        <v>1919</v>
      </c>
      <c r="L4124" t="s">
        <v>1887</v>
      </c>
      <c r="M4124">
        <v>1</v>
      </c>
      <c r="N4124" s="3">
        <v>85</v>
      </c>
      <c r="O4124" s="3">
        <v>44</v>
      </c>
      <c r="P4124" s="4">
        <v>0</v>
      </c>
      <c r="Q4124" s="3">
        <v>85</v>
      </c>
      <c r="R4124" s="3">
        <v>44</v>
      </c>
      <c r="S4124" s="3">
        <v>41</v>
      </c>
      <c r="T4124" t="s">
        <v>1954</v>
      </c>
      <c r="U4124" t="s">
        <v>71</v>
      </c>
    </row>
    <row r="4125" spans="1:21" x14ac:dyDescent="0.35">
      <c r="A4125" t="s">
        <v>6694</v>
      </c>
      <c r="B4125" s="2">
        <v>45595</v>
      </c>
      <c r="C4125">
        <v>10</v>
      </c>
      <c r="D4125">
        <v>2024</v>
      </c>
      <c r="F4125" t="s">
        <v>1776</v>
      </c>
      <c r="G4125" t="s">
        <v>64</v>
      </c>
      <c r="H4125" t="s">
        <v>1873</v>
      </c>
      <c r="I4125" t="s">
        <v>2323</v>
      </c>
      <c r="J4125" t="s">
        <v>1960</v>
      </c>
      <c r="K4125" t="s">
        <v>1924</v>
      </c>
      <c r="L4125" t="s">
        <v>1885</v>
      </c>
      <c r="M4125">
        <v>4</v>
      </c>
      <c r="N4125" s="3">
        <v>42</v>
      </c>
      <c r="O4125" s="3">
        <v>20</v>
      </c>
      <c r="P4125" s="4">
        <v>0.2</v>
      </c>
      <c r="Q4125" s="3">
        <v>134.4</v>
      </c>
      <c r="R4125" s="3">
        <v>80</v>
      </c>
      <c r="S4125" s="3">
        <v>54.4</v>
      </c>
      <c r="T4125" t="s">
        <v>1954</v>
      </c>
      <c r="U4125" t="s">
        <v>72</v>
      </c>
    </row>
    <row r="4126" spans="1:21" x14ac:dyDescent="0.35">
      <c r="A4126" t="s">
        <v>6695</v>
      </c>
      <c r="B4126" s="2">
        <v>45595</v>
      </c>
      <c r="C4126">
        <v>10</v>
      </c>
      <c r="D4126">
        <v>2024</v>
      </c>
      <c r="F4126" t="s">
        <v>913</v>
      </c>
      <c r="G4126" t="s">
        <v>2826</v>
      </c>
      <c r="H4126" t="s">
        <v>1864</v>
      </c>
      <c r="I4126" t="s">
        <v>2044</v>
      </c>
      <c r="J4126" t="s">
        <v>2114</v>
      </c>
      <c r="K4126" t="s">
        <v>1915</v>
      </c>
      <c r="L4126" t="s">
        <v>1886</v>
      </c>
      <c r="M4126">
        <v>1</v>
      </c>
      <c r="N4126" s="3">
        <v>85</v>
      </c>
      <c r="O4126" s="3">
        <v>41</v>
      </c>
      <c r="P4126" s="4">
        <v>0</v>
      </c>
      <c r="Q4126" s="3">
        <v>85</v>
      </c>
      <c r="R4126" s="3">
        <v>41</v>
      </c>
      <c r="S4126" s="3">
        <v>44</v>
      </c>
      <c r="T4126" t="s">
        <v>1954</v>
      </c>
      <c r="U4126" t="s">
        <v>72</v>
      </c>
    </row>
    <row r="4127" spans="1:21" x14ac:dyDescent="0.35">
      <c r="A4127" t="s">
        <v>6696</v>
      </c>
      <c r="B4127" s="2">
        <v>45596</v>
      </c>
      <c r="C4127">
        <v>10</v>
      </c>
      <c r="D4127">
        <v>2024</v>
      </c>
      <c r="F4127" t="s">
        <v>759</v>
      </c>
      <c r="G4127" t="s">
        <v>2351</v>
      </c>
      <c r="H4127" t="s">
        <v>1870</v>
      </c>
      <c r="I4127" t="s">
        <v>2083</v>
      </c>
      <c r="J4127" t="s">
        <v>1963</v>
      </c>
      <c r="K4127" t="s">
        <v>1907</v>
      </c>
      <c r="L4127" t="s">
        <v>1890</v>
      </c>
      <c r="M4127">
        <v>1</v>
      </c>
      <c r="N4127" s="3">
        <v>119</v>
      </c>
      <c r="O4127" s="3">
        <v>72</v>
      </c>
      <c r="P4127" s="4">
        <v>0.2</v>
      </c>
      <c r="Q4127" s="3">
        <v>95.2</v>
      </c>
      <c r="R4127" s="3">
        <v>72</v>
      </c>
      <c r="S4127" s="3">
        <v>23.2</v>
      </c>
      <c r="T4127" t="s">
        <v>1954</v>
      </c>
      <c r="U4127" t="s">
        <v>71</v>
      </c>
    </row>
    <row r="4128" spans="1:21" x14ac:dyDescent="0.35">
      <c r="A4128" t="s">
        <v>6697</v>
      </c>
      <c r="B4128" s="2">
        <v>45596</v>
      </c>
      <c r="C4128">
        <v>10</v>
      </c>
      <c r="D4128">
        <v>2024</v>
      </c>
      <c r="F4128" t="s">
        <v>136</v>
      </c>
      <c r="G4128" t="s">
        <v>1962</v>
      </c>
      <c r="H4128" t="s">
        <v>1866</v>
      </c>
      <c r="I4128" t="s">
        <v>1866</v>
      </c>
      <c r="J4128" t="s">
        <v>2064</v>
      </c>
      <c r="K4128" t="s">
        <v>1922</v>
      </c>
      <c r="L4128" t="s">
        <v>1887</v>
      </c>
      <c r="M4128">
        <v>2</v>
      </c>
      <c r="N4128" s="3">
        <v>32</v>
      </c>
      <c r="O4128" s="3">
        <v>14</v>
      </c>
      <c r="P4128" s="4">
        <v>0.1</v>
      </c>
      <c r="Q4128" s="3">
        <v>57.6</v>
      </c>
      <c r="R4128" s="3">
        <v>28</v>
      </c>
      <c r="S4128" s="3">
        <v>29.6</v>
      </c>
      <c r="T4128" t="s">
        <v>1954</v>
      </c>
      <c r="U4128" t="s">
        <v>72</v>
      </c>
    </row>
    <row r="4129" spans="1:21" x14ac:dyDescent="0.35">
      <c r="A4129" t="s">
        <v>6698</v>
      </c>
      <c r="B4129" s="2">
        <v>45596</v>
      </c>
      <c r="C4129">
        <v>10</v>
      </c>
      <c r="D4129">
        <v>2024</v>
      </c>
      <c r="F4129" t="s">
        <v>105</v>
      </c>
      <c r="G4129" t="s">
        <v>2885</v>
      </c>
      <c r="H4129" t="s">
        <v>1873</v>
      </c>
      <c r="I4129" t="s">
        <v>2395</v>
      </c>
      <c r="J4129" t="s">
        <v>2183</v>
      </c>
      <c r="K4129" t="s">
        <v>1917</v>
      </c>
      <c r="L4129" t="s">
        <v>1886</v>
      </c>
      <c r="M4129">
        <v>1</v>
      </c>
      <c r="N4129" s="3">
        <v>72</v>
      </c>
      <c r="O4129" s="3">
        <v>34</v>
      </c>
      <c r="P4129" s="4">
        <v>0.1</v>
      </c>
      <c r="Q4129" s="3">
        <v>64.8</v>
      </c>
      <c r="R4129" s="3">
        <v>34</v>
      </c>
      <c r="S4129" s="3">
        <v>30.8</v>
      </c>
      <c r="T4129" t="s">
        <v>1954</v>
      </c>
      <c r="U4129" t="s">
        <v>72</v>
      </c>
    </row>
    <row r="4130" spans="1:21" x14ac:dyDescent="0.35">
      <c r="A4130" t="s">
        <v>6699</v>
      </c>
      <c r="B4130" s="2">
        <v>45596</v>
      </c>
      <c r="C4130">
        <v>10</v>
      </c>
      <c r="D4130">
        <v>2024</v>
      </c>
      <c r="F4130" t="s">
        <v>456</v>
      </c>
      <c r="G4130" t="s">
        <v>2098</v>
      </c>
      <c r="H4130" t="s">
        <v>1870</v>
      </c>
      <c r="I4130" t="s">
        <v>2060</v>
      </c>
      <c r="J4130" t="s">
        <v>2015</v>
      </c>
      <c r="K4130" t="s">
        <v>1914</v>
      </c>
      <c r="L4130" t="s">
        <v>1888</v>
      </c>
      <c r="M4130">
        <v>3</v>
      </c>
      <c r="N4130" s="3">
        <v>65</v>
      </c>
      <c r="O4130" s="3">
        <v>32</v>
      </c>
      <c r="P4130" s="4">
        <v>0.1</v>
      </c>
      <c r="Q4130" s="3">
        <v>175.5</v>
      </c>
      <c r="R4130" s="3">
        <v>96</v>
      </c>
      <c r="S4130" s="3">
        <v>79.5</v>
      </c>
      <c r="T4130" t="s">
        <v>1954</v>
      </c>
      <c r="U4130" t="s">
        <v>72</v>
      </c>
    </row>
    <row r="4131" spans="1:21" x14ac:dyDescent="0.35">
      <c r="A4131" t="s">
        <v>6700</v>
      </c>
      <c r="B4131" s="2">
        <v>45596</v>
      </c>
      <c r="C4131">
        <v>10</v>
      </c>
      <c r="D4131">
        <v>2024</v>
      </c>
      <c r="F4131" t="s">
        <v>1324</v>
      </c>
      <c r="G4131" t="s">
        <v>2038</v>
      </c>
      <c r="H4131" t="s">
        <v>1875</v>
      </c>
      <c r="I4131" t="s">
        <v>1996</v>
      </c>
      <c r="J4131" t="s">
        <v>2064</v>
      </c>
      <c r="K4131" t="s">
        <v>1922</v>
      </c>
      <c r="L4131" t="s">
        <v>1887</v>
      </c>
      <c r="M4131">
        <v>5</v>
      </c>
      <c r="N4131" s="3">
        <v>32</v>
      </c>
      <c r="O4131" s="3">
        <v>14</v>
      </c>
      <c r="P4131" s="4">
        <v>0.1</v>
      </c>
      <c r="Q4131" s="3">
        <v>144</v>
      </c>
      <c r="R4131" s="3">
        <v>70</v>
      </c>
      <c r="S4131" s="3">
        <v>74</v>
      </c>
      <c r="T4131" t="s">
        <v>1954</v>
      </c>
      <c r="U4131" t="s">
        <v>71</v>
      </c>
    </row>
    <row r="4132" spans="1:21" x14ac:dyDescent="0.35">
      <c r="A4132" t="s">
        <v>6701</v>
      </c>
      <c r="B4132" s="2">
        <v>45596</v>
      </c>
      <c r="C4132">
        <v>10</v>
      </c>
      <c r="D4132">
        <v>2024</v>
      </c>
      <c r="F4132" t="s">
        <v>1481</v>
      </c>
      <c r="G4132" t="s">
        <v>2386</v>
      </c>
      <c r="H4132" t="s">
        <v>1867</v>
      </c>
      <c r="I4132" t="s">
        <v>2036</v>
      </c>
      <c r="J4132" t="s">
        <v>2120</v>
      </c>
      <c r="K4132" t="s">
        <v>1926</v>
      </c>
      <c r="L4132" t="s">
        <v>1885</v>
      </c>
      <c r="M4132">
        <v>2</v>
      </c>
      <c r="N4132" s="3">
        <v>28</v>
      </c>
      <c r="O4132" s="3">
        <v>13</v>
      </c>
      <c r="P4132" s="4">
        <v>0.05</v>
      </c>
      <c r="Q4132" s="3">
        <v>53.2</v>
      </c>
      <c r="R4132" s="3">
        <v>26</v>
      </c>
      <c r="S4132" s="3">
        <v>27.2</v>
      </c>
      <c r="T4132" t="s">
        <v>1954</v>
      </c>
      <c r="U4132" t="s">
        <v>72</v>
      </c>
    </row>
    <row r="4133" spans="1:21" x14ac:dyDescent="0.35">
      <c r="A4133" t="s">
        <v>6702</v>
      </c>
      <c r="B4133" s="2">
        <v>45596</v>
      </c>
      <c r="C4133">
        <v>10</v>
      </c>
      <c r="D4133">
        <v>2024</v>
      </c>
      <c r="F4133" t="s">
        <v>1346</v>
      </c>
      <c r="G4133" t="s">
        <v>2019</v>
      </c>
      <c r="H4133" t="s">
        <v>1867</v>
      </c>
      <c r="I4133" t="s">
        <v>2004</v>
      </c>
      <c r="J4133" t="s">
        <v>1997</v>
      </c>
      <c r="K4133" t="s">
        <v>1906</v>
      </c>
      <c r="L4133" t="s">
        <v>1889</v>
      </c>
      <c r="M4133">
        <v>2</v>
      </c>
      <c r="N4133" s="3">
        <v>89</v>
      </c>
      <c r="O4133" s="3">
        <v>48</v>
      </c>
      <c r="P4133" s="4">
        <v>0.1</v>
      </c>
      <c r="Q4133" s="3">
        <v>160.19999999999999</v>
      </c>
      <c r="R4133" s="3">
        <v>96</v>
      </c>
      <c r="S4133" s="3">
        <v>64.2</v>
      </c>
      <c r="T4133" t="s">
        <v>1954</v>
      </c>
      <c r="U4133" t="s">
        <v>71</v>
      </c>
    </row>
    <row r="4134" spans="1:21" x14ac:dyDescent="0.35">
      <c r="A4134" t="s">
        <v>6703</v>
      </c>
      <c r="B4134" s="2">
        <v>45596</v>
      </c>
      <c r="C4134">
        <v>10</v>
      </c>
      <c r="D4134">
        <v>2024</v>
      </c>
      <c r="F4134" t="s">
        <v>1794</v>
      </c>
      <c r="G4134" t="s">
        <v>2730</v>
      </c>
      <c r="H4134" t="s">
        <v>1870</v>
      </c>
      <c r="I4134" t="s">
        <v>2083</v>
      </c>
      <c r="J4134" t="s">
        <v>2064</v>
      </c>
      <c r="K4134" t="s">
        <v>1922</v>
      </c>
      <c r="L4134" t="s">
        <v>1887</v>
      </c>
      <c r="M4134">
        <v>2</v>
      </c>
      <c r="N4134" s="3">
        <v>32</v>
      </c>
      <c r="O4134" s="3">
        <v>14</v>
      </c>
      <c r="P4134" s="4">
        <v>0.05</v>
      </c>
      <c r="Q4134" s="3">
        <v>60.8</v>
      </c>
      <c r="R4134" s="3">
        <v>28</v>
      </c>
      <c r="S4134" s="3">
        <v>32.799999999999997</v>
      </c>
      <c r="T4134" t="s">
        <v>1954</v>
      </c>
      <c r="U4134" t="s">
        <v>72</v>
      </c>
    </row>
    <row r="4135" spans="1:21" x14ac:dyDescent="0.35">
      <c r="A4135" t="s">
        <v>6704</v>
      </c>
      <c r="B4135" s="2">
        <v>45596</v>
      </c>
      <c r="C4135">
        <v>10</v>
      </c>
      <c r="D4135">
        <v>2024</v>
      </c>
      <c r="F4135" t="s">
        <v>703</v>
      </c>
      <c r="G4135" t="s">
        <v>3691</v>
      </c>
      <c r="H4135" t="s">
        <v>1871</v>
      </c>
      <c r="I4135" t="s">
        <v>2234</v>
      </c>
      <c r="J4135" t="s">
        <v>1953</v>
      </c>
      <c r="K4135" t="s">
        <v>1905</v>
      </c>
      <c r="L4135" t="s">
        <v>1888</v>
      </c>
      <c r="M4135">
        <v>1</v>
      </c>
      <c r="N4135" s="3">
        <v>120</v>
      </c>
      <c r="O4135" s="3">
        <v>63</v>
      </c>
      <c r="P4135" s="4">
        <v>0</v>
      </c>
      <c r="Q4135" s="3">
        <v>120</v>
      </c>
      <c r="R4135" s="3">
        <v>63</v>
      </c>
      <c r="S4135" s="3">
        <v>57</v>
      </c>
      <c r="T4135" t="s">
        <v>1954</v>
      </c>
      <c r="U4135" t="s">
        <v>72</v>
      </c>
    </row>
    <row r="4136" spans="1:21" x14ac:dyDescent="0.35">
      <c r="A4136" t="s">
        <v>6705</v>
      </c>
      <c r="B4136" s="2">
        <v>45596</v>
      </c>
      <c r="C4136">
        <v>10</v>
      </c>
      <c r="D4136">
        <v>2024</v>
      </c>
      <c r="F4136" t="s">
        <v>1799</v>
      </c>
      <c r="G4136" t="s">
        <v>3627</v>
      </c>
      <c r="H4136" t="s">
        <v>1867</v>
      </c>
      <c r="I4136" t="s">
        <v>2181</v>
      </c>
      <c r="J4136" t="s">
        <v>2045</v>
      </c>
      <c r="K4136" t="s">
        <v>1910</v>
      </c>
      <c r="L4136" t="s">
        <v>1890</v>
      </c>
      <c r="M4136">
        <v>3</v>
      </c>
      <c r="N4136" s="3">
        <v>99</v>
      </c>
      <c r="O4136" s="3">
        <v>58</v>
      </c>
      <c r="P4136" s="4">
        <v>0.05</v>
      </c>
      <c r="Q4136" s="3">
        <v>282.14999999999998</v>
      </c>
      <c r="R4136" s="3">
        <v>174</v>
      </c>
      <c r="S4136" s="3">
        <v>108.15</v>
      </c>
      <c r="T4136" t="s">
        <v>1954</v>
      </c>
      <c r="U4136" t="s">
        <v>72</v>
      </c>
    </row>
    <row r="4137" spans="1:21" x14ac:dyDescent="0.35">
      <c r="A4137" t="s">
        <v>6706</v>
      </c>
      <c r="B4137" s="2">
        <v>45596</v>
      </c>
      <c r="C4137">
        <v>10</v>
      </c>
      <c r="D4137">
        <v>2024</v>
      </c>
      <c r="F4137" t="s">
        <v>1240</v>
      </c>
      <c r="G4137" t="s">
        <v>3749</v>
      </c>
      <c r="H4137" t="s">
        <v>1871</v>
      </c>
      <c r="I4137" t="s">
        <v>1966</v>
      </c>
      <c r="J4137" t="s">
        <v>1971</v>
      </c>
      <c r="K4137" t="s">
        <v>1920</v>
      </c>
      <c r="L4137" t="s">
        <v>1886</v>
      </c>
      <c r="M4137">
        <v>2</v>
      </c>
      <c r="N4137" s="3">
        <v>45</v>
      </c>
      <c r="O4137" s="3">
        <v>19</v>
      </c>
      <c r="P4137" s="4">
        <v>0.1</v>
      </c>
      <c r="Q4137" s="3">
        <v>81</v>
      </c>
      <c r="R4137" s="3">
        <v>38</v>
      </c>
      <c r="S4137" s="3">
        <v>43</v>
      </c>
      <c r="T4137" t="s">
        <v>1954</v>
      </c>
      <c r="U4137" t="s">
        <v>72</v>
      </c>
    </row>
    <row r="4138" spans="1:21" x14ac:dyDescent="0.35">
      <c r="A4138" t="s">
        <v>6707</v>
      </c>
      <c r="B4138" s="2">
        <v>45596</v>
      </c>
      <c r="C4138">
        <v>10</v>
      </c>
      <c r="D4138">
        <v>2024</v>
      </c>
      <c r="F4138" t="s">
        <v>181</v>
      </c>
      <c r="G4138" t="s">
        <v>2244</v>
      </c>
      <c r="H4138" t="s">
        <v>1868</v>
      </c>
      <c r="I4138" t="s">
        <v>2014</v>
      </c>
      <c r="J4138" t="s">
        <v>1987</v>
      </c>
      <c r="K4138" t="s">
        <v>1908</v>
      </c>
      <c r="L4138" t="s">
        <v>1890</v>
      </c>
      <c r="M4138">
        <v>3</v>
      </c>
      <c r="N4138" s="3">
        <v>129</v>
      </c>
      <c r="O4138" s="3">
        <v>78</v>
      </c>
      <c r="P4138" s="4">
        <v>0.05</v>
      </c>
      <c r="Q4138" s="3">
        <v>367.65</v>
      </c>
      <c r="R4138" s="3">
        <v>234</v>
      </c>
      <c r="S4138" s="3">
        <v>133.65</v>
      </c>
      <c r="T4138" t="s">
        <v>1954</v>
      </c>
      <c r="U4138" t="s">
        <v>72</v>
      </c>
    </row>
    <row r="4139" spans="1:21" x14ac:dyDescent="0.35">
      <c r="A4139" t="s">
        <v>6708</v>
      </c>
      <c r="B4139" s="2">
        <v>45596</v>
      </c>
      <c r="C4139">
        <v>10</v>
      </c>
      <c r="D4139">
        <v>2024</v>
      </c>
      <c r="F4139" t="s">
        <v>1260</v>
      </c>
      <c r="G4139" t="s">
        <v>4124</v>
      </c>
      <c r="H4139" t="s">
        <v>1873</v>
      </c>
      <c r="I4139" t="s">
        <v>2320</v>
      </c>
      <c r="J4139" t="s">
        <v>2183</v>
      </c>
      <c r="K4139" t="s">
        <v>1917</v>
      </c>
      <c r="L4139" t="s">
        <v>1886</v>
      </c>
      <c r="M4139">
        <v>1</v>
      </c>
      <c r="N4139" s="3">
        <v>72</v>
      </c>
      <c r="O4139" s="3">
        <v>34</v>
      </c>
      <c r="P4139" s="4">
        <v>0.15</v>
      </c>
      <c r="Q4139" s="3">
        <v>61.2</v>
      </c>
      <c r="R4139" s="3">
        <v>34</v>
      </c>
      <c r="S4139" s="3">
        <v>27.2</v>
      </c>
      <c r="T4139" t="s">
        <v>1954</v>
      </c>
      <c r="U4139" t="s">
        <v>72</v>
      </c>
    </row>
    <row r="4140" spans="1:21" x14ac:dyDescent="0.35">
      <c r="A4140" t="s">
        <v>6709</v>
      </c>
      <c r="B4140" s="2">
        <v>45596</v>
      </c>
      <c r="C4140">
        <v>10</v>
      </c>
      <c r="D4140">
        <v>2024</v>
      </c>
      <c r="F4140" t="s">
        <v>124</v>
      </c>
      <c r="G4140" t="s">
        <v>2624</v>
      </c>
      <c r="H4140" t="s">
        <v>1872</v>
      </c>
      <c r="I4140" t="s">
        <v>2076</v>
      </c>
      <c r="J4140" t="s">
        <v>1956</v>
      </c>
      <c r="K4140" t="s">
        <v>1909</v>
      </c>
      <c r="L4140" t="s">
        <v>1887</v>
      </c>
      <c r="M4140">
        <v>2</v>
      </c>
      <c r="N4140" s="3">
        <v>95</v>
      </c>
      <c r="O4140" s="3">
        <v>54</v>
      </c>
      <c r="P4140" s="4">
        <v>0.05</v>
      </c>
      <c r="Q4140" s="3">
        <v>180.5</v>
      </c>
      <c r="R4140" s="3">
        <v>108</v>
      </c>
      <c r="S4140" s="3">
        <v>72.5</v>
      </c>
      <c r="T4140" t="s">
        <v>1954</v>
      </c>
      <c r="U4140" t="s">
        <v>72</v>
      </c>
    </row>
    <row r="4141" spans="1:21" x14ac:dyDescent="0.35">
      <c r="A4141" t="s">
        <v>6710</v>
      </c>
      <c r="B4141" s="2">
        <v>45596</v>
      </c>
      <c r="C4141">
        <v>10</v>
      </c>
      <c r="D4141">
        <v>2024</v>
      </c>
      <c r="F4141" t="s">
        <v>832</v>
      </c>
      <c r="G4141" t="s">
        <v>2486</v>
      </c>
      <c r="H4141" t="s">
        <v>1875</v>
      </c>
      <c r="I4141" t="s">
        <v>1981</v>
      </c>
      <c r="J4141" t="s">
        <v>1967</v>
      </c>
      <c r="K4141" t="s">
        <v>1913</v>
      </c>
      <c r="L4141" t="s">
        <v>1888</v>
      </c>
      <c r="M4141">
        <v>1</v>
      </c>
      <c r="N4141" s="3">
        <v>78</v>
      </c>
      <c r="O4141" s="3">
        <v>39</v>
      </c>
      <c r="P4141" s="4">
        <v>0</v>
      </c>
      <c r="Q4141" s="3">
        <v>78</v>
      </c>
      <c r="R4141" s="3">
        <v>39</v>
      </c>
      <c r="S4141" s="3">
        <v>39</v>
      </c>
      <c r="T4141" t="s">
        <v>1954</v>
      </c>
      <c r="U4141" t="s">
        <v>71</v>
      </c>
    </row>
    <row r="4142" spans="1:21" x14ac:dyDescent="0.35">
      <c r="A4142" t="s">
        <v>6711</v>
      </c>
      <c r="B4142" s="2">
        <v>45596</v>
      </c>
      <c r="C4142">
        <v>10</v>
      </c>
      <c r="D4142">
        <v>2024</v>
      </c>
      <c r="F4142" t="s">
        <v>1638</v>
      </c>
      <c r="G4142" t="s">
        <v>2579</v>
      </c>
      <c r="H4142" t="s">
        <v>1863</v>
      </c>
      <c r="I4142" t="s">
        <v>2033</v>
      </c>
      <c r="J4142" t="s">
        <v>2114</v>
      </c>
      <c r="K4142" t="s">
        <v>1915</v>
      </c>
      <c r="L4142" t="s">
        <v>1886</v>
      </c>
      <c r="M4142">
        <v>1</v>
      </c>
      <c r="N4142" s="3">
        <v>85</v>
      </c>
      <c r="O4142" s="3">
        <v>41</v>
      </c>
      <c r="P4142" s="4">
        <v>0</v>
      </c>
      <c r="Q4142" s="3">
        <v>85</v>
      </c>
      <c r="R4142" s="3">
        <v>41</v>
      </c>
      <c r="S4142" s="3">
        <v>44</v>
      </c>
      <c r="T4142" t="s">
        <v>1954</v>
      </c>
      <c r="U4142" t="s">
        <v>71</v>
      </c>
    </row>
    <row r="4143" spans="1:21" x14ac:dyDescent="0.35">
      <c r="A4143" t="s">
        <v>6712</v>
      </c>
      <c r="B4143" s="2">
        <v>45597</v>
      </c>
      <c r="C4143">
        <v>11</v>
      </c>
      <c r="D4143">
        <v>2024</v>
      </c>
      <c r="F4143" t="s">
        <v>1261</v>
      </c>
      <c r="G4143" t="s">
        <v>2861</v>
      </c>
      <c r="H4143" t="s">
        <v>1863</v>
      </c>
      <c r="I4143" t="s">
        <v>1952</v>
      </c>
      <c r="J4143" t="s">
        <v>2011</v>
      </c>
      <c r="K4143" t="s">
        <v>1927</v>
      </c>
      <c r="L4143" t="s">
        <v>1885</v>
      </c>
      <c r="M4143">
        <v>4</v>
      </c>
      <c r="N4143" s="3">
        <v>24</v>
      </c>
      <c r="O4143" s="3">
        <v>10</v>
      </c>
      <c r="P4143" s="4">
        <v>0</v>
      </c>
      <c r="Q4143" s="3">
        <v>96</v>
      </c>
      <c r="R4143" s="3">
        <v>40</v>
      </c>
      <c r="S4143" s="3">
        <v>56</v>
      </c>
      <c r="T4143" t="s">
        <v>1954</v>
      </c>
      <c r="U4143" t="s">
        <v>72</v>
      </c>
    </row>
    <row r="4144" spans="1:21" x14ac:dyDescent="0.35">
      <c r="A4144" t="s">
        <v>6713</v>
      </c>
      <c r="B4144" s="2">
        <v>45597</v>
      </c>
      <c r="C4144">
        <v>11</v>
      </c>
      <c r="D4144">
        <v>2024</v>
      </c>
      <c r="F4144" t="s">
        <v>98</v>
      </c>
      <c r="G4144" t="s">
        <v>3143</v>
      </c>
      <c r="H4144" t="s">
        <v>1870</v>
      </c>
      <c r="I4144" t="s">
        <v>2192</v>
      </c>
      <c r="J4144" t="s">
        <v>1978</v>
      </c>
      <c r="K4144" t="s">
        <v>1916</v>
      </c>
      <c r="L4144" t="s">
        <v>1887</v>
      </c>
      <c r="M4144">
        <v>1</v>
      </c>
      <c r="N4144" s="3">
        <v>79</v>
      </c>
      <c r="O4144" s="3">
        <v>42</v>
      </c>
      <c r="P4144" s="4">
        <v>0.05</v>
      </c>
      <c r="Q4144" s="3">
        <v>75.05</v>
      </c>
      <c r="R4144" s="3">
        <v>42</v>
      </c>
      <c r="S4144" s="3">
        <v>33.049999999999997</v>
      </c>
      <c r="T4144" t="s">
        <v>1954</v>
      </c>
      <c r="U4144" t="s">
        <v>72</v>
      </c>
    </row>
    <row r="4145" spans="1:21" x14ac:dyDescent="0.35">
      <c r="A4145" t="s">
        <v>6714</v>
      </c>
      <c r="B4145" s="2">
        <v>45597</v>
      </c>
      <c r="C4145">
        <v>11</v>
      </c>
      <c r="D4145">
        <v>2024</v>
      </c>
      <c r="F4145" t="s">
        <v>321</v>
      </c>
      <c r="G4145" t="s">
        <v>2574</v>
      </c>
      <c r="H4145" t="s">
        <v>1874</v>
      </c>
      <c r="I4145" t="s">
        <v>2041</v>
      </c>
      <c r="J4145" t="s">
        <v>1967</v>
      </c>
      <c r="K4145" t="s">
        <v>1913</v>
      </c>
      <c r="L4145" t="s">
        <v>1888</v>
      </c>
      <c r="M4145">
        <v>1</v>
      </c>
      <c r="N4145" s="3">
        <v>78</v>
      </c>
      <c r="O4145" s="3">
        <v>39</v>
      </c>
      <c r="P4145" s="4">
        <v>0.1</v>
      </c>
      <c r="Q4145" s="3">
        <v>70.2</v>
      </c>
      <c r="R4145" s="3">
        <v>39</v>
      </c>
      <c r="S4145" s="3">
        <v>31.2</v>
      </c>
      <c r="T4145" t="s">
        <v>1954</v>
      </c>
      <c r="U4145" t="s">
        <v>72</v>
      </c>
    </row>
    <row r="4146" spans="1:21" x14ac:dyDescent="0.35">
      <c r="A4146" t="s">
        <v>6715</v>
      </c>
      <c r="B4146" s="2">
        <v>45597</v>
      </c>
      <c r="C4146">
        <v>11</v>
      </c>
      <c r="D4146">
        <v>2024</v>
      </c>
      <c r="F4146" t="s">
        <v>282</v>
      </c>
      <c r="G4146" t="s">
        <v>2633</v>
      </c>
      <c r="H4146" t="s">
        <v>1864</v>
      </c>
      <c r="I4146" t="s">
        <v>2087</v>
      </c>
      <c r="J4146" t="s">
        <v>2061</v>
      </c>
      <c r="K4146" t="s">
        <v>1923</v>
      </c>
      <c r="L4146" t="s">
        <v>1888</v>
      </c>
      <c r="M4146">
        <v>2</v>
      </c>
      <c r="N4146" s="3">
        <v>25</v>
      </c>
      <c r="O4146" s="3">
        <v>11</v>
      </c>
      <c r="P4146" s="4">
        <v>0</v>
      </c>
      <c r="Q4146" s="3">
        <v>50</v>
      </c>
      <c r="R4146" s="3">
        <v>22</v>
      </c>
      <c r="S4146" s="3">
        <v>28</v>
      </c>
      <c r="T4146" t="s">
        <v>1954</v>
      </c>
      <c r="U4146" t="s">
        <v>72</v>
      </c>
    </row>
    <row r="4147" spans="1:21" x14ac:dyDescent="0.35">
      <c r="A4147" t="s">
        <v>6716</v>
      </c>
      <c r="B4147" s="2">
        <v>45597</v>
      </c>
      <c r="C4147">
        <v>11</v>
      </c>
      <c r="D4147">
        <v>2024</v>
      </c>
      <c r="F4147" t="s">
        <v>1001</v>
      </c>
      <c r="G4147" t="s">
        <v>59</v>
      </c>
      <c r="H4147" t="s">
        <v>1875</v>
      </c>
      <c r="I4147" t="s">
        <v>1970</v>
      </c>
      <c r="J4147" t="s">
        <v>2120</v>
      </c>
      <c r="K4147" t="s">
        <v>1926</v>
      </c>
      <c r="L4147" t="s">
        <v>1885</v>
      </c>
      <c r="M4147">
        <v>1</v>
      </c>
      <c r="N4147" s="3">
        <v>28</v>
      </c>
      <c r="O4147" s="3">
        <v>13</v>
      </c>
      <c r="P4147" s="4">
        <v>0</v>
      </c>
      <c r="Q4147" s="3">
        <v>28</v>
      </c>
      <c r="R4147" s="3">
        <v>13</v>
      </c>
      <c r="S4147" s="3">
        <v>15</v>
      </c>
      <c r="T4147" t="s">
        <v>1954</v>
      </c>
      <c r="U4147" t="s">
        <v>71</v>
      </c>
    </row>
    <row r="4148" spans="1:21" x14ac:dyDescent="0.35">
      <c r="A4148" t="s">
        <v>6717</v>
      </c>
      <c r="B4148" s="2">
        <v>45597</v>
      </c>
      <c r="C4148">
        <v>11</v>
      </c>
      <c r="D4148">
        <v>2024</v>
      </c>
      <c r="F4148" t="s">
        <v>746</v>
      </c>
      <c r="G4148" t="s">
        <v>2381</v>
      </c>
      <c r="H4148" t="s">
        <v>1864</v>
      </c>
      <c r="I4148" t="s">
        <v>2211</v>
      </c>
      <c r="J4148" t="s">
        <v>1953</v>
      </c>
      <c r="K4148" t="s">
        <v>1905</v>
      </c>
      <c r="L4148" t="s">
        <v>1888</v>
      </c>
      <c r="M4148">
        <v>1</v>
      </c>
      <c r="N4148" s="3">
        <v>120</v>
      </c>
      <c r="O4148" s="3">
        <v>63</v>
      </c>
      <c r="P4148" s="4">
        <v>0.1</v>
      </c>
      <c r="Q4148" s="3">
        <v>108</v>
      </c>
      <c r="R4148" s="3">
        <v>63</v>
      </c>
      <c r="S4148" s="3">
        <v>45</v>
      </c>
      <c r="T4148" t="s">
        <v>1954</v>
      </c>
      <c r="U4148" t="s">
        <v>72</v>
      </c>
    </row>
    <row r="4149" spans="1:21" x14ac:dyDescent="0.35">
      <c r="A4149" t="s">
        <v>6718</v>
      </c>
      <c r="B4149" s="2">
        <v>45597</v>
      </c>
      <c r="C4149">
        <v>11</v>
      </c>
      <c r="D4149">
        <v>2024</v>
      </c>
      <c r="F4149" t="s">
        <v>1056</v>
      </c>
      <c r="G4149" t="s">
        <v>2164</v>
      </c>
      <c r="H4149" t="s">
        <v>1874</v>
      </c>
      <c r="I4149" t="s">
        <v>2186</v>
      </c>
      <c r="J4149" t="s">
        <v>1997</v>
      </c>
      <c r="K4149" t="s">
        <v>1906</v>
      </c>
      <c r="L4149" t="s">
        <v>1889</v>
      </c>
      <c r="M4149">
        <v>4</v>
      </c>
      <c r="N4149" s="3">
        <v>89</v>
      </c>
      <c r="O4149" s="3">
        <v>48</v>
      </c>
      <c r="P4149" s="4">
        <v>0.05</v>
      </c>
      <c r="Q4149" s="3">
        <v>338.2</v>
      </c>
      <c r="R4149" s="3">
        <v>192</v>
      </c>
      <c r="S4149" s="3">
        <v>146.19999999999999</v>
      </c>
      <c r="T4149" t="s">
        <v>1954</v>
      </c>
      <c r="U4149" t="s">
        <v>72</v>
      </c>
    </row>
    <row r="4150" spans="1:21" x14ac:dyDescent="0.35">
      <c r="A4150" t="s">
        <v>6719</v>
      </c>
      <c r="B4150" s="2">
        <v>45597</v>
      </c>
      <c r="C4150">
        <v>11</v>
      </c>
      <c r="D4150">
        <v>2024</v>
      </c>
      <c r="F4150" t="s">
        <v>587</v>
      </c>
      <c r="G4150" t="s">
        <v>2159</v>
      </c>
      <c r="H4150" t="s">
        <v>1866</v>
      </c>
      <c r="I4150" t="s">
        <v>1866</v>
      </c>
      <c r="J4150" t="s">
        <v>1960</v>
      </c>
      <c r="K4150" t="s">
        <v>1924</v>
      </c>
      <c r="L4150" t="s">
        <v>1885</v>
      </c>
      <c r="M4150">
        <v>2</v>
      </c>
      <c r="N4150" s="3">
        <v>42</v>
      </c>
      <c r="O4150" s="3">
        <v>20</v>
      </c>
      <c r="P4150" s="4">
        <v>0</v>
      </c>
      <c r="Q4150" s="3">
        <v>84</v>
      </c>
      <c r="R4150" s="3">
        <v>40</v>
      </c>
      <c r="S4150" s="3">
        <v>44</v>
      </c>
      <c r="T4150" t="s">
        <v>1954</v>
      </c>
      <c r="U4150" t="s">
        <v>72</v>
      </c>
    </row>
    <row r="4151" spans="1:21" x14ac:dyDescent="0.35">
      <c r="A4151" t="s">
        <v>6720</v>
      </c>
      <c r="B4151" s="2">
        <v>45597</v>
      </c>
      <c r="C4151">
        <v>11</v>
      </c>
      <c r="D4151">
        <v>2024</v>
      </c>
      <c r="F4151" t="s">
        <v>1755</v>
      </c>
      <c r="G4151" t="s">
        <v>4939</v>
      </c>
      <c r="H4151" t="s">
        <v>1868</v>
      </c>
      <c r="I4151" t="s">
        <v>2113</v>
      </c>
      <c r="J4151" t="s">
        <v>2114</v>
      </c>
      <c r="K4151" t="s">
        <v>1915</v>
      </c>
      <c r="L4151" t="s">
        <v>1886</v>
      </c>
      <c r="M4151">
        <v>1</v>
      </c>
      <c r="N4151" s="3">
        <v>85</v>
      </c>
      <c r="O4151" s="3">
        <v>41</v>
      </c>
      <c r="P4151" s="4">
        <v>0</v>
      </c>
      <c r="Q4151" s="3">
        <v>85</v>
      </c>
      <c r="R4151" s="3">
        <v>41</v>
      </c>
      <c r="S4151" s="3">
        <v>44</v>
      </c>
      <c r="T4151" t="s">
        <v>1954</v>
      </c>
      <c r="U4151" t="s">
        <v>71</v>
      </c>
    </row>
    <row r="4152" spans="1:21" x14ac:dyDescent="0.35">
      <c r="A4152" t="s">
        <v>6721</v>
      </c>
      <c r="B4152" s="2">
        <v>45597</v>
      </c>
      <c r="C4152">
        <v>11</v>
      </c>
      <c r="D4152">
        <v>2024</v>
      </c>
      <c r="F4152" t="s">
        <v>942</v>
      </c>
      <c r="G4152" t="s">
        <v>3804</v>
      </c>
      <c r="H4152" t="s">
        <v>1871</v>
      </c>
      <c r="I4152" t="s">
        <v>1990</v>
      </c>
      <c r="J4152" t="s">
        <v>2045</v>
      </c>
      <c r="K4152" t="s">
        <v>1910</v>
      </c>
      <c r="L4152" t="s">
        <v>1890</v>
      </c>
      <c r="M4152">
        <v>2</v>
      </c>
      <c r="N4152" s="3">
        <v>99</v>
      </c>
      <c r="O4152" s="3">
        <v>58</v>
      </c>
      <c r="P4152" s="4">
        <v>0.05</v>
      </c>
      <c r="Q4152" s="3">
        <v>188.1</v>
      </c>
      <c r="R4152" s="3">
        <v>116</v>
      </c>
      <c r="S4152" s="3">
        <v>72.099999999999994</v>
      </c>
      <c r="T4152" t="s">
        <v>1954</v>
      </c>
      <c r="U4152" t="s">
        <v>72</v>
      </c>
    </row>
    <row r="4153" spans="1:21" x14ac:dyDescent="0.35">
      <c r="A4153" t="s">
        <v>6722</v>
      </c>
      <c r="B4153" s="2">
        <v>45597</v>
      </c>
      <c r="C4153">
        <v>11</v>
      </c>
      <c r="D4153">
        <v>2024</v>
      </c>
      <c r="F4153" t="s">
        <v>828</v>
      </c>
      <c r="G4153" t="s">
        <v>2151</v>
      </c>
      <c r="H4153" t="s">
        <v>1873</v>
      </c>
      <c r="I4153" t="s">
        <v>2323</v>
      </c>
      <c r="J4153" t="s">
        <v>1991</v>
      </c>
      <c r="K4153" t="s">
        <v>1925</v>
      </c>
      <c r="L4153" t="s">
        <v>1885</v>
      </c>
      <c r="M4153">
        <v>4</v>
      </c>
      <c r="N4153" s="3">
        <v>35</v>
      </c>
      <c r="O4153" s="3">
        <v>16</v>
      </c>
      <c r="P4153" s="4">
        <v>0.05</v>
      </c>
      <c r="Q4153" s="3">
        <v>133</v>
      </c>
      <c r="R4153" s="3">
        <v>64</v>
      </c>
      <c r="S4153" s="3">
        <v>69</v>
      </c>
      <c r="T4153" t="s">
        <v>1954</v>
      </c>
      <c r="U4153" t="s">
        <v>72</v>
      </c>
    </row>
    <row r="4154" spans="1:21" x14ac:dyDescent="0.35">
      <c r="A4154" t="s">
        <v>6723</v>
      </c>
      <c r="B4154" s="2">
        <v>45597</v>
      </c>
      <c r="C4154">
        <v>11</v>
      </c>
      <c r="D4154">
        <v>2024</v>
      </c>
      <c r="F4154" t="s">
        <v>847</v>
      </c>
      <c r="G4154" t="s">
        <v>61</v>
      </c>
      <c r="H4154" t="s">
        <v>1870</v>
      </c>
      <c r="I4154" t="s">
        <v>2083</v>
      </c>
      <c r="J4154" t="s">
        <v>1956</v>
      </c>
      <c r="K4154" t="s">
        <v>1909</v>
      </c>
      <c r="L4154" t="s">
        <v>1887</v>
      </c>
      <c r="M4154">
        <v>1</v>
      </c>
      <c r="N4154" s="3">
        <v>95</v>
      </c>
      <c r="O4154" s="3">
        <v>54</v>
      </c>
      <c r="P4154" s="4">
        <v>0</v>
      </c>
      <c r="Q4154" s="3">
        <v>95</v>
      </c>
      <c r="R4154" s="3">
        <v>54</v>
      </c>
      <c r="S4154" s="3">
        <v>41</v>
      </c>
      <c r="T4154" t="s">
        <v>1954</v>
      </c>
      <c r="U4154" t="s">
        <v>72</v>
      </c>
    </row>
    <row r="4155" spans="1:21" x14ac:dyDescent="0.35">
      <c r="A4155" t="s">
        <v>6724</v>
      </c>
      <c r="B4155" s="2">
        <v>45597</v>
      </c>
      <c r="C4155">
        <v>11</v>
      </c>
      <c r="D4155">
        <v>2024</v>
      </c>
      <c r="F4155" t="s">
        <v>656</v>
      </c>
      <c r="G4155" t="s">
        <v>2428</v>
      </c>
      <c r="H4155" t="s">
        <v>1875</v>
      </c>
      <c r="I4155" t="s">
        <v>1996</v>
      </c>
      <c r="J4155" t="s">
        <v>1978</v>
      </c>
      <c r="K4155" t="s">
        <v>1916</v>
      </c>
      <c r="L4155" t="s">
        <v>1887</v>
      </c>
      <c r="M4155">
        <v>1</v>
      </c>
      <c r="N4155" s="3">
        <v>79</v>
      </c>
      <c r="O4155" s="3">
        <v>42</v>
      </c>
      <c r="P4155" s="4">
        <v>0.1</v>
      </c>
      <c r="Q4155" s="3">
        <v>71.099999999999994</v>
      </c>
      <c r="R4155" s="3">
        <v>42</v>
      </c>
      <c r="S4155" s="3">
        <v>29.1</v>
      </c>
      <c r="T4155" t="s">
        <v>1954</v>
      </c>
      <c r="U4155" t="s">
        <v>72</v>
      </c>
    </row>
    <row r="4156" spans="1:21" x14ac:dyDescent="0.35">
      <c r="A4156" t="s">
        <v>6725</v>
      </c>
      <c r="B4156" s="2">
        <v>45597</v>
      </c>
      <c r="C4156">
        <v>11</v>
      </c>
      <c r="D4156">
        <v>2024</v>
      </c>
      <c r="F4156" t="s">
        <v>1215</v>
      </c>
      <c r="G4156" t="s">
        <v>1958</v>
      </c>
      <c r="H4156" t="s">
        <v>1866</v>
      </c>
      <c r="I4156" t="s">
        <v>1866</v>
      </c>
      <c r="J4156" t="s">
        <v>2061</v>
      </c>
      <c r="K4156" t="s">
        <v>1923</v>
      </c>
      <c r="L4156" t="s">
        <v>1888</v>
      </c>
      <c r="M4156">
        <v>4</v>
      </c>
      <c r="N4156" s="3">
        <v>25</v>
      </c>
      <c r="O4156" s="3">
        <v>11</v>
      </c>
      <c r="P4156" s="4">
        <v>0</v>
      </c>
      <c r="Q4156" s="3">
        <v>100</v>
      </c>
      <c r="R4156" s="3">
        <v>44</v>
      </c>
      <c r="S4156" s="3">
        <v>56</v>
      </c>
      <c r="T4156" t="s">
        <v>1954</v>
      </c>
      <c r="U4156" t="s">
        <v>72</v>
      </c>
    </row>
    <row r="4157" spans="1:21" x14ac:dyDescent="0.35">
      <c r="A4157" t="s">
        <v>6726</v>
      </c>
      <c r="B4157" s="2">
        <v>45597</v>
      </c>
      <c r="C4157">
        <v>11</v>
      </c>
      <c r="D4157">
        <v>2024</v>
      </c>
      <c r="F4157" t="s">
        <v>821</v>
      </c>
      <c r="G4157" t="s">
        <v>2059</v>
      </c>
      <c r="H4157" t="s">
        <v>1870</v>
      </c>
      <c r="I4157" t="s">
        <v>2060</v>
      </c>
      <c r="J4157" t="s">
        <v>1963</v>
      </c>
      <c r="K4157" t="s">
        <v>1907</v>
      </c>
      <c r="L4157" t="s">
        <v>1890</v>
      </c>
      <c r="M4157">
        <v>1</v>
      </c>
      <c r="N4157" s="3">
        <v>119</v>
      </c>
      <c r="O4157" s="3">
        <v>72</v>
      </c>
      <c r="P4157" s="4">
        <v>0.15</v>
      </c>
      <c r="Q4157" s="3">
        <v>101.15</v>
      </c>
      <c r="R4157" s="3">
        <v>72</v>
      </c>
      <c r="S4157" s="3">
        <v>29.15</v>
      </c>
      <c r="T4157" t="s">
        <v>1954</v>
      </c>
      <c r="U4157" t="s">
        <v>72</v>
      </c>
    </row>
    <row r="4158" spans="1:21" x14ac:dyDescent="0.35">
      <c r="A4158" t="s">
        <v>6727</v>
      </c>
      <c r="B4158" s="2">
        <v>45597</v>
      </c>
      <c r="C4158">
        <v>11</v>
      </c>
      <c r="D4158">
        <v>2024</v>
      </c>
      <c r="F4158" t="s">
        <v>569</v>
      </c>
      <c r="G4158" t="s">
        <v>2608</v>
      </c>
      <c r="H4158" t="s">
        <v>1875</v>
      </c>
      <c r="I4158" t="s">
        <v>1996</v>
      </c>
      <c r="J4158" t="s">
        <v>2026</v>
      </c>
      <c r="K4158" t="s">
        <v>1919</v>
      </c>
      <c r="L4158" t="s">
        <v>1887</v>
      </c>
      <c r="M4158">
        <v>2</v>
      </c>
      <c r="N4158" s="3">
        <v>85</v>
      </c>
      <c r="O4158" s="3">
        <v>44</v>
      </c>
      <c r="P4158" s="4">
        <v>0</v>
      </c>
      <c r="Q4158" s="3">
        <v>170</v>
      </c>
      <c r="R4158" s="3">
        <v>88</v>
      </c>
      <c r="S4158" s="3">
        <v>82</v>
      </c>
      <c r="T4158" t="s">
        <v>1954</v>
      </c>
      <c r="U4158" t="s">
        <v>72</v>
      </c>
    </row>
    <row r="4159" spans="1:21" x14ac:dyDescent="0.35">
      <c r="A4159" t="s">
        <v>6728</v>
      </c>
      <c r="B4159" s="2">
        <v>45598</v>
      </c>
      <c r="C4159">
        <v>11</v>
      </c>
      <c r="D4159">
        <v>2024</v>
      </c>
      <c r="F4159" t="s">
        <v>302</v>
      </c>
      <c r="G4159" t="s">
        <v>2652</v>
      </c>
      <c r="H4159" t="s">
        <v>1864</v>
      </c>
      <c r="I4159" t="s">
        <v>2044</v>
      </c>
      <c r="J4159" t="s">
        <v>1953</v>
      </c>
      <c r="K4159" t="s">
        <v>1905</v>
      </c>
      <c r="L4159" t="s">
        <v>1888</v>
      </c>
      <c r="M4159">
        <v>2</v>
      </c>
      <c r="N4159" s="3">
        <v>120</v>
      </c>
      <c r="O4159" s="3">
        <v>63</v>
      </c>
      <c r="P4159" s="4">
        <v>0.1</v>
      </c>
      <c r="Q4159" s="3">
        <v>216</v>
      </c>
      <c r="R4159" s="3">
        <v>126</v>
      </c>
      <c r="S4159" s="3">
        <v>90</v>
      </c>
      <c r="T4159" t="s">
        <v>1954</v>
      </c>
      <c r="U4159" t="s">
        <v>72</v>
      </c>
    </row>
    <row r="4160" spans="1:21" x14ac:dyDescent="0.35">
      <c r="A4160" t="s">
        <v>6729</v>
      </c>
      <c r="B4160" s="2">
        <v>45598</v>
      </c>
      <c r="C4160">
        <v>11</v>
      </c>
      <c r="D4160">
        <v>2024</v>
      </c>
      <c r="F4160" t="s">
        <v>456</v>
      </c>
      <c r="G4160" t="s">
        <v>2098</v>
      </c>
      <c r="H4160" t="s">
        <v>1870</v>
      </c>
      <c r="I4160" t="s">
        <v>2060</v>
      </c>
      <c r="J4160" t="s">
        <v>2064</v>
      </c>
      <c r="K4160" t="s">
        <v>1922</v>
      </c>
      <c r="L4160" t="s">
        <v>1887</v>
      </c>
      <c r="M4160">
        <v>5</v>
      </c>
      <c r="N4160" s="3">
        <v>32</v>
      </c>
      <c r="O4160" s="3">
        <v>14</v>
      </c>
      <c r="P4160" s="4">
        <v>0.1</v>
      </c>
      <c r="Q4160" s="3">
        <v>144</v>
      </c>
      <c r="R4160" s="3">
        <v>70</v>
      </c>
      <c r="S4160" s="3">
        <v>74</v>
      </c>
      <c r="T4160" t="s">
        <v>1954</v>
      </c>
      <c r="U4160" t="s">
        <v>72</v>
      </c>
    </row>
    <row r="4161" spans="1:21" x14ac:dyDescent="0.35">
      <c r="A4161" t="s">
        <v>6730</v>
      </c>
      <c r="B4161" s="2">
        <v>45598</v>
      </c>
      <c r="C4161">
        <v>11</v>
      </c>
      <c r="D4161">
        <v>2024</v>
      </c>
      <c r="F4161" t="s">
        <v>474</v>
      </c>
      <c r="G4161" t="s">
        <v>2298</v>
      </c>
      <c r="H4161" t="s">
        <v>1866</v>
      </c>
      <c r="I4161" t="s">
        <v>1866</v>
      </c>
      <c r="J4161" t="s">
        <v>1991</v>
      </c>
      <c r="K4161" t="s">
        <v>1925</v>
      </c>
      <c r="L4161" t="s">
        <v>1885</v>
      </c>
      <c r="M4161">
        <v>1</v>
      </c>
      <c r="N4161" s="3">
        <v>35</v>
      </c>
      <c r="O4161" s="3">
        <v>16</v>
      </c>
      <c r="P4161" s="4">
        <v>0.05</v>
      </c>
      <c r="Q4161" s="3">
        <v>33.25</v>
      </c>
      <c r="R4161" s="3">
        <v>16</v>
      </c>
      <c r="S4161" s="3">
        <v>17.25</v>
      </c>
      <c r="T4161" t="s">
        <v>1954</v>
      </c>
      <c r="U4161" t="s">
        <v>72</v>
      </c>
    </row>
    <row r="4162" spans="1:21" x14ac:dyDescent="0.35">
      <c r="A4162" t="s">
        <v>6731</v>
      </c>
      <c r="B4162" s="2">
        <v>45598</v>
      </c>
      <c r="C4162">
        <v>11</v>
      </c>
      <c r="D4162">
        <v>2024</v>
      </c>
      <c r="F4162" t="s">
        <v>161</v>
      </c>
      <c r="G4162" t="s">
        <v>2254</v>
      </c>
      <c r="H4162" t="s">
        <v>1866</v>
      </c>
      <c r="I4162" t="s">
        <v>1866</v>
      </c>
      <c r="J4162" t="s">
        <v>1960</v>
      </c>
      <c r="K4162" t="s">
        <v>1924</v>
      </c>
      <c r="L4162" t="s">
        <v>1885</v>
      </c>
      <c r="M4162">
        <v>2</v>
      </c>
      <c r="N4162" s="3">
        <v>42</v>
      </c>
      <c r="O4162" s="3">
        <v>20</v>
      </c>
      <c r="P4162" s="4">
        <v>0.05</v>
      </c>
      <c r="Q4162" s="3">
        <v>79.8</v>
      </c>
      <c r="R4162" s="3">
        <v>40</v>
      </c>
      <c r="S4162" s="3">
        <v>39.799999999999997</v>
      </c>
      <c r="T4162" t="s">
        <v>1954</v>
      </c>
      <c r="U4162" t="s">
        <v>72</v>
      </c>
    </row>
    <row r="4163" spans="1:21" x14ac:dyDescent="0.35">
      <c r="A4163" t="s">
        <v>6732</v>
      </c>
      <c r="B4163" s="2">
        <v>45598</v>
      </c>
      <c r="C4163">
        <v>11</v>
      </c>
      <c r="D4163">
        <v>2024</v>
      </c>
      <c r="F4163" t="s">
        <v>528</v>
      </c>
      <c r="G4163" t="s">
        <v>2063</v>
      </c>
      <c r="H4163" t="s">
        <v>1864</v>
      </c>
      <c r="I4163" t="s">
        <v>2044</v>
      </c>
      <c r="J4163" t="s">
        <v>1956</v>
      </c>
      <c r="K4163" t="s">
        <v>1909</v>
      </c>
      <c r="L4163" t="s">
        <v>1887</v>
      </c>
      <c r="M4163">
        <v>1</v>
      </c>
      <c r="N4163" s="3">
        <v>95</v>
      </c>
      <c r="O4163" s="3">
        <v>54</v>
      </c>
      <c r="P4163" s="4">
        <v>0.1</v>
      </c>
      <c r="Q4163" s="3">
        <v>85.5</v>
      </c>
      <c r="R4163" s="3">
        <v>54</v>
      </c>
      <c r="S4163" s="3">
        <v>31.5</v>
      </c>
      <c r="T4163" t="s">
        <v>1954</v>
      </c>
      <c r="U4163" t="s">
        <v>72</v>
      </c>
    </row>
    <row r="4164" spans="1:21" x14ac:dyDescent="0.35">
      <c r="A4164" t="s">
        <v>6733</v>
      </c>
      <c r="B4164" s="2">
        <v>45598</v>
      </c>
      <c r="C4164">
        <v>11</v>
      </c>
      <c r="D4164">
        <v>2024</v>
      </c>
      <c r="F4164" t="s">
        <v>1749</v>
      </c>
      <c r="G4164" t="s">
        <v>2233</v>
      </c>
      <c r="H4164" t="s">
        <v>1871</v>
      </c>
      <c r="I4164" t="s">
        <v>2234</v>
      </c>
      <c r="J4164" t="s">
        <v>2064</v>
      </c>
      <c r="K4164" t="s">
        <v>1922</v>
      </c>
      <c r="L4164" t="s">
        <v>1887</v>
      </c>
      <c r="M4164">
        <v>2</v>
      </c>
      <c r="N4164" s="3">
        <v>32</v>
      </c>
      <c r="O4164" s="3">
        <v>14</v>
      </c>
      <c r="P4164" s="4">
        <v>0</v>
      </c>
      <c r="Q4164" s="3">
        <v>64</v>
      </c>
      <c r="R4164" s="3">
        <v>28</v>
      </c>
      <c r="S4164" s="3">
        <v>36</v>
      </c>
      <c r="T4164" t="s">
        <v>1954</v>
      </c>
      <c r="U4164" t="s">
        <v>72</v>
      </c>
    </row>
    <row r="4165" spans="1:21" x14ac:dyDescent="0.35">
      <c r="A4165" t="s">
        <v>6734</v>
      </c>
      <c r="B4165" s="2">
        <v>45598</v>
      </c>
      <c r="C4165">
        <v>11</v>
      </c>
      <c r="D4165">
        <v>2024</v>
      </c>
      <c r="F4165" t="s">
        <v>153</v>
      </c>
      <c r="G4165" t="s">
        <v>2194</v>
      </c>
      <c r="H4165" t="s">
        <v>1872</v>
      </c>
      <c r="I4165" t="s">
        <v>2152</v>
      </c>
      <c r="J4165" t="s">
        <v>2034</v>
      </c>
      <c r="K4165" t="s">
        <v>1904</v>
      </c>
      <c r="L4165" t="s">
        <v>1889</v>
      </c>
      <c r="M4165">
        <v>2</v>
      </c>
      <c r="N4165" s="3">
        <v>149</v>
      </c>
      <c r="O4165" s="3">
        <v>91</v>
      </c>
      <c r="P4165" s="4">
        <v>0.15</v>
      </c>
      <c r="Q4165" s="3">
        <v>253.3</v>
      </c>
      <c r="R4165" s="3">
        <v>182</v>
      </c>
      <c r="S4165" s="3">
        <v>71.3</v>
      </c>
      <c r="T4165" t="s">
        <v>1954</v>
      </c>
      <c r="U4165" t="s">
        <v>72</v>
      </c>
    </row>
    <row r="4166" spans="1:21" x14ac:dyDescent="0.35">
      <c r="A4166" t="s">
        <v>6735</v>
      </c>
      <c r="B4166" s="2">
        <v>45599</v>
      </c>
      <c r="C4166">
        <v>11</v>
      </c>
      <c r="D4166">
        <v>2024</v>
      </c>
      <c r="F4166" t="s">
        <v>375</v>
      </c>
      <c r="G4166" t="s">
        <v>2339</v>
      </c>
      <c r="H4166" t="s">
        <v>1864</v>
      </c>
      <c r="I4166" t="s">
        <v>2044</v>
      </c>
      <c r="J4166" t="s">
        <v>1997</v>
      </c>
      <c r="K4166" t="s">
        <v>1906</v>
      </c>
      <c r="L4166" t="s">
        <v>1889</v>
      </c>
      <c r="M4166">
        <v>5</v>
      </c>
      <c r="N4166" s="3">
        <v>89</v>
      </c>
      <c r="O4166" s="3">
        <v>48</v>
      </c>
      <c r="P4166" s="4">
        <v>0</v>
      </c>
      <c r="Q4166" s="3">
        <v>445</v>
      </c>
      <c r="R4166" s="3">
        <v>240</v>
      </c>
      <c r="S4166" s="3">
        <v>205</v>
      </c>
      <c r="T4166" t="s">
        <v>1954</v>
      </c>
      <c r="U4166" t="s">
        <v>72</v>
      </c>
    </row>
    <row r="4167" spans="1:21" x14ac:dyDescent="0.35">
      <c r="A4167" t="s">
        <v>6736</v>
      </c>
      <c r="B4167" s="2">
        <v>45599</v>
      </c>
      <c r="C4167">
        <v>11</v>
      </c>
      <c r="D4167">
        <v>2024</v>
      </c>
      <c r="F4167" t="s">
        <v>1453</v>
      </c>
      <c r="G4167" t="s">
        <v>2755</v>
      </c>
      <c r="H4167" t="s">
        <v>1866</v>
      </c>
      <c r="I4167" t="s">
        <v>1866</v>
      </c>
      <c r="J4167" t="s">
        <v>2120</v>
      </c>
      <c r="K4167" t="s">
        <v>1926</v>
      </c>
      <c r="L4167" t="s">
        <v>1885</v>
      </c>
      <c r="M4167">
        <v>3</v>
      </c>
      <c r="N4167" s="3">
        <v>28</v>
      </c>
      <c r="O4167" s="3">
        <v>13</v>
      </c>
      <c r="P4167" s="4">
        <v>0.05</v>
      </c>
      <c r="Q4167" s="3">
        <v>79.8</v>
      </c>
      <c r="R4167" s="3">
        <v>39</v>
      </c>
      <c r="S4167" s="3">
        <v>40.799999999999997</v>
      </c>
      <c r="T4167" t="s">
        <v>1954</v>
      </c>
      <c r="U4167" t="s">
        <v>72</v>
      </c>
    </row>
    <row r="4168" spans="1:21" x14ac:dyDescent="0.35">
      <c r="A4168" t="s">
        <v>6737</v>
      </c>
      <c r="B4168" s="2">
        <v>45599</v>
      </c>
      <c r="C4168">
        <v>11</v>
      </c>
      <c r="D4168">
        <v>2024</v>
      </c>
      <c r="F4168" t="s">
        <v>419</v>
      </c>
      <c r="G4168" t="s">
        <v>1983</v>
      </c>
      <c r="H4168" t="s">
        <v>1875</v>
      </c>
      <c r="I4168" t="s">
        <v>1981</v>
      </c>
      <c r="J4168" t="s">
        <v>2034</v>
      </c>
      <c r="K4168" t="s">
        <v>1904</v>
      </c>
      <c r="L4168" t="s">
        <v>1889</v>
      </c>
      <c r="M4168">
        <v>3</v>
      </c>
      <c r="N4168" s="3">
        <v>149</v>
      </c>
      <c r="O4168" s="3">
        <v>91</v>
      </c>
      <c r="P4168" s="4">
        <v>0.05</v>
      </c>
      <c r="Q4168" s="3">
        <v>424.65</v>
      </c>
      <c r="R4168" s="3">
        <v>273</v>
      </c>
      <c r="S4168" s="3">
        <v>151.65</v>
      </c>
      <c r="T4168" t="s">
        <v>1954</v>
      </c>
      <c r="U4168" t="s">
        <v>72</v>
      </c>
    </row>
    <row r="4169" spans="1:21" x14ac:dyDescent="0.35">
      <c r="A4169" t="s">
        <v>6738</v>
      </c>
      <c r="B4169" s="2">
        <v>45599</v>
      </c>
      <c r="C4169">
        <v>11</v>
      </c>
      <c r="D4169">
        <v>2024</v>
      </c>
      <c r="F4169" t="s">
        <v>1202</v>
      </c>
      <c r="G4169" t="s">
        <v>2700</v>
      </c>
      <c r="H4169" t="s">
        <v>1866</v>
      </c>
      <c r="I4169" t="s">
        <v>1866</v>
      </c>
      <c r="J4169" t="s">
        <v>1956</v>
      </c>
      <c r="K4169" t="s">
        <v>1909</v>
      </c>
      <c r="L4169" t="s">
        <v>1887</v>
      </c>
      <c r="M4169">
        <v>2</v>
      </c>
      <c r="N4169" s="3">
        <v>95</v>
      </c>
      <c r="O4169" s="3">
        <v>54</v>
      </c>
      <c r="P4169" s="4">
        <v>0</v>
      </c>
      <c r="Q4169" s="3">
        <v>190</v>
      </c>
      <c r="R4169" s="3">
        <v>108</v>
      </c>
      <c r="S4169" s="3">
        <v>82</v>
      </c>
      <c r="T4169" t="s">
        <v>1954</v>
      </c>
      <c r="U4169" t="s">
        <v>72</v>
      </c>
    </row>
    <row r="4170" spans="1:21" x14ac:dyDescent="0.35">
      <c r="A4170" t="s">
        <v>6739</v>
      </c>
      <c r="B4170" s="2">
        <v>45599</v>
      </c>
      <c r="C4170">
        <v>11</v>
      </c>
      <c r="D4170">
        <v>2024</v>
      </c>
      <c r="F4170" t="s">
        <v>279</v>
      </c>
      <c r="G4170" t="s">
        <v>2559</v>
      </c>
      <c r="H4170" t="s">
        <v>1873</v>
      </c>
      <c r="I4170" t="s">
        <v>2070</v>
      </c>
      <c r="J4170" t="s">
        <v>2162</v>
      </c>
      <c r="K4170" t="s">
        <v>1921</v>
      </c>
      <c r="L4170" t="s">
        <v>1889</v>
      </c>
      <c r="M4170">
        <v>1</v>
      </c>
      <c r="N4170" s="3">
        <v>55</v>
      </c>
      <c r="O4170" s="3">
        <v>27</v>
      </c>
      <c r="P4170" s="4">
        <v>0</v>
      </c>
      <c r="Q4170" s="3">
        <v>55</v>
      </c>
      <c r="R4170" s="3">
        <v>27</v>
      </c>
      <c r="S4170" s="3">
        <v>28</v>
      </c>
      <c r="T4170" t="s">
        <v>1954</v>
      </c>
      <c r="U4170" t="s">
        <v>72</v>
      </c>
    </row>
    <row r="4171" spans="1:21" x14ac:dyDescent="0.35">
      <c r="A4171" t="s">
        <v>6740</v>
      </c>
      <c r="B4171" s="2">
        <v>45599</v>
      </c>
      <c r="C4171">
        <v>11</v>
      </c>
      <c r="D4171">
        <v>2024</v>
      </c>
      <c r="F4171" t="s">
        <v>1624</v>
      </c>
      <c r="G4171" t="s">
        <v>2280</v>
      </c>
      <c r="H4171" t="s">
        <v>1864</v>
      </c>
      <c r="I4171" t="s">
        <v>2101</v>
      </c>
      <c r="J4171" t="s">
        <v>2001</v>
      </c>
      <c r="K4171" t="s">
        <v>1911</v>
      </c>
      <c r="L4171" t="s">
        <v>1886</v>
      </c>
      <c r="M4171">
        <v>2</v>
      </c>
      <c r="N4171" s="3">
        <v>58</v>
      </c>
      <c r="O4171" s="3">
        <v>25</v>
      </c>
      <c r="P4171" s="4">
        <v>0.05</v>
      </c>
      <c r="Q4171" s="3">
        <v>110.2</v>
      </c>
      <c r="R4171" s="3">
        <v>50</v>
      </c>
      <c r="S4171" s="3">
        <v>60.2</v>
      </c>
      <c r="T4171" t="s">
        <v>1954</v>
      </c>
      <c r="U4171" t="s">
        <v>72</v>
      </c>
    </row>
    <row r="4172" spans="1:21" x14ac:dyDescent="0.35">
      <c r="A4172" t="s">
        <v>6741</v>
      </c>
      <c r="B4172" s="2">
        <v>45599</v>
      </c>
      <c r="C4172">
        <v>11</v>
      </c>
      <c r="D4172">
        <v>2024</v>
      </c>
      <c r="F4172" t="s">
        <v>575</v>
      </c>
      <c r="G4172" t="s">
        <v>2141</v>
      </c>
      <c r="H4172" t="s">
        <v>1866</v>
      </c>
      <c r="I4172" t="s">
        <v>1866</v>
      </c>
      <c r="J4172" t="s">
        <v>2183</v>
      </c>
      <c r="K4172" t="s">
        <v>1917</v>
      </c>
      <c r="L4172" t="s">
        <v>1886</v>
      </c>
      <c r="M4172">
        <v>4</v>
      </c>
      <c r="N4172" s="3">
        <v>72</v>
      </c>
      <c r="O4172" s="3">
        <v>34</v>
      </c>
      <c r="P4172" s="4">
        <v>0.1</v>
      </c>
      <c r="Q4172" s="3">
        <v>259.2</v>
      </c>
      <c r="R4172" s="3">
        <v>136</v>
      </c>
      <c r="S4172" s="3">
        <v>123.2</v>
      </c>
      <c r="T4172" t="s">
        <v>1954</v>
      </c>
      <c r="U4172" t="s">
        <v>72</v>
      </c>
    </row>
    <row r="4173" spans="1:21" x14ac:dyDescent="0.35">
      <c r="A4173" t="s">
        <v>6742</v>
      </c>
      <c r="B4173" s="2">
        <v>45599</v>
      </c>
      <c r="C4173">
        <v>11</v>
      </c>
      <c r="D4173">
        <v>2024</v>
      </c>
      <c r="F4173" t="s">
        <v>552</v>
      </c>
      <c r="G4173" t="s">
        <v>2019</v>
      </c>
      <c r="H4173" t="s">
        <v>1875</v>
      </c>
      <c r="I4173" t="s">
        <v>1970</v>
      </c>
      <c r="J4173" t="s">
        <v>1960</v>
      </c>
      <c r="K4173" t="s">
        <v>1924</v>
      </c>
      <c r="L4173" t="s">
        <v>1885</v>
      </c>
      <c r="M4173">
        <v>1</v>
      </c>
      <c r="N4173" s="3">
        <v>42</v>
      </c>
      <c r="O4173" s="3">
        <v>20</v>
      </c>
      <c r="P4173" s="4">
        <v>0.1</v>
      </c>
      <c r="Q4173" s="3">
        <v>37.799999999999997</v>
      </c>
      <c r="R4173" s="3">
        <v>20</v>
      </c>
      <c r="S4173" s="3">
        <v>17.8</v>
      </c>
      <c r="T4173" t="s">
        <v>1954</v>
      </c>
      <c r="U4173" t="s">
        <v>72</v>
      </c>
    </row>
    <row r="4174" spans="1:21" x14ac:dyDescent="0.35">
      <c r="A4174" t="s">
        <v>6743</v>
      </c>
      <c r="B4174" s="2">
        <v>45599</v>
      </c>
      <c r="C4174">
        <v>11</v>
      </c>
      <c r="D4174">
        <v>2024</v>
      </c>
      <c r="F4174" t="s">
        <v>291</v>
      </c>
      <c r="G4174" t="s">
        <v>2124</v>
      </c>
      <c r="H4174" t="s">
        <v>1872</v>
      </c>
      <c r="I4174" t="s">
        <v>2076</v>
      </c>
      <c r="J4174" t="s">
        <v>2015</v>
      </c>
      <c r="K4174" t="s">
        <v>1914</v>
      </c>
      <c r="L4174" t="s">
        <v>1888</v>
      </c>
      <c r="M4174">
        <v>4</v>
      </c>
      <c r="N4174" s="3">
        <v>65</v>
      </c>
      <c r="O4174" s="3">
        <v>32</v>
      </c>
      <c r="P4174" s="4">
        <v>0</v>
      </c>
      <c r="Q4174" s="3">
        <v>260</v>
      </c>
      <c r="R4174" s="3">
        <v>128</v>
      </c>
      <c r="S4174" s="3">
        <v>132</v>
      </c>
      <c r="T4174" t="s">
        <v>1954</v>
      </c>
      <c r="U4174" t="s">
        <v>72</v>
      </c>
    </row>
    <row r="4175" spans="1:21" x14ac:dyDescent="0.35">
      <c r="A4175" t="s">
        <v>6744</v>
      </c>
      <c r="B4175" s="2">
        <v>45599</v>
      </c>
      <c r="C4175">
        <v>11</v>
      </c>
      <c r="D4175">
        <v>2024</v>
      </c>
      <c r="F4175" t="s">
        <v>101</v>
      </c>
      <c r="G4175" t="s">
        <v>2630</v>
      </c>
      <c r="H4175" t="s">
        <v>1872</v>
      </c>
      <c r="I4175" t="s">
        <v>2152</v>
      </c>
      <c r="J4175" t="s">
        <v>2023</v>
      </c>
      <c r="K4175" t="s">
        <v>1912</v>
      </c>
      <c r="L4175" t="s">
        <v>1890</v>
      </c>
      <c r="M4175">
        <v>1</v>
      </c>
      <c r="N4175" s="3">
        <v>249</v>
      </c>
      <c r="O4175" s="3">
        <v>168</v>
      </c>
      <c r="P4175" s="4">
        <v>0.1</v>
      </c>
      <c r="Q4175" s="3">
        <v>224.1</v>
      </c>
      <c r="R4175" s="3">
        <v>168</v>
      </c>
      <c r="S4175" s="3">
        <v>56.1</v>
      </c>
      <c r="T4175" t="s">
        <v>1954</v>
      </c>
      <c r="U4175" t="s">
        <v>72</v>
      </c>
    </row>
    <row r="4176" spans="1:21" x14ac:dyDescent="0.35">
      <c r="A4176" t="s">
        <v>6745</v>
      </c>
      <c r="B4176" s="2">
        <v>45600</v>
      </c>
      <c r="C4176">
        <v>11</v>
      </c>
      <c r="D4176">
        <v>2024</v>
      </c>
      <c r="F4176" t="s">
        <v>1520</v>
      </c>
      <c r="G4176" t="s">
        <v>3526</v>
      </c>
      <c r="H4176" t="s">
        <v>1867</v>
      </c>
      <c r="I4176" t="s">
        <v>2036</v>
      </c>
      <c r="J4176" t="s">
        <v>1953</v>
      </c>
      <c r="K4176" t="s">
        <v>1905</v>
      </c>
      <c r="L4176" t="s">
        <v>1888</v>
      </c>
      <c r="M4176">
        <v>1</v>
      </c>
      <c r="N4176" s="3">
        <v>120</v>
      </c>
      <c r="O4176" s="3">
        <v>63</v>
      </c>
      <c r="P4176" s="4">
        <v>0.1</v>
      </c>
      <c r="Q4176" s="3">
        <v>108</v>
      </c>
      <c r="R4176" s="3">
        <v>63</v>
      </c>
      <c r="S4176" s="3">
        <v>45</v>
      </c>
      <c r="T4176" t="s">
        <v>1954</v>
      </c>
      <c r="U4176" t="s">
        <v>72</v>
      </c>
    </row>
    <row r="4177" spans="1:21" x14ac:dyDescent="0.35">
      <c r="A4177" t="s">
        <v>6746</v>
      </c>
      <c r="B4177" s="2">
        <v>45600</v>
      </c>
      <c r="C4177">
        <v>11</v>
      </c>
      <c r="D4177">
        <v>2024</v>
      </c>
      <c r="F4177" t="s">
        <v>1151</v>
      </c>
      <c r="G4177" t="s">
        <v>5250</v>
      </c>
      <c r="H4177" t="s">
        <v>1870</v>
      </c>
      <c r="I4177" t="s">
        <v>2000</v>
      </c>
      <c r="J4177" t="s">
        <v>2001</v>
      </c>
      <c r="K4177" t="s">
        <v>1911</v>
      </c>
      <c r="L4177" t="s">
        <v>1886</v>
      </c>
      <c r="M4177">
        <v>2</v>
      </c>
      <c r="N4177" s="3">
        <v>58</v>
      </c>
      <c r="O4177" s="3">
        <v>25</v>
      </c>
      <c r="P4177" s="4">
        <v>0</v>
      </c>
      <c r="Q4177" s="3">
        <v>116</v>
      </c>
      <c r="R4177" s="3">
        <v>50</v>
      </c>
      <c r="S4177" s="3">
        <v>66</v>
      </c>
      <c r="T4177" t="s">
        <v>1954</v>
      </c>
      <c r="U4177" t="s">
        <v>72</v>
      </c>
    </row>
    <row r="4178" spans="1:21" x14ac:dyDescent="0.35">
      <c r="A4178" t="s">
        <v>6747</v>
      </c>
      <c r="B4178" s="2">
        <v>45600</v>
      </c>
      <c r="C4178">
        <v>11</v>
      </c>
      <c r="D4178">
        <v>2024</v>
      </c>
      <c r="F4178" t="s">
        <v>198</v>
      </c>
      <c r="G4178" t="s">
        <v>2620</v>
      </c>
      <c r="H4178" t="s">
        <v>1866</v>
      </c>
      <c r="I4178" t="s">
        <v>1866</v>
      </c>
      <c r="J4178" t="s">
        <v>1960</v>
      </c>
      <c r="K4178" t="s">
        <v>1924</v>
      </c>
      <c r="L4178" t="s">
        <v>1885</v>
      </c>
      <c r="M4178">
        <v>1</v>
      </c>
      <c r="N4178" s="3">
        <v>42</v>
      </c>
      <c r="O4178" s="3">
        <v>20</v>
      </c>
      <c r="P4178" s="4">
        <v>0</v>
      </c>
      <c r="Q4178" s="3">
        <v>42</v>
      </c>
      <c r="R4178" s="3">
        <v>20</v>
      </c>
      <c r="S4178" s="3">
        <v>22</v>
      </c>
      <c r="T4178" t="s">
        <v>1954</v>
      </c>
      <c r="U4178" t="s">
        <v>72</v>
      </c>
    </row>
    <row r="4179" spans="1:21" x14ac:dyDescent="0.35">
      <c r="A4179" t="s">
        <v>6748</v>
      </c>
      <c r="B4179" s="2">
        <v>45600</v>
      </c>
      <c r="C4179">
        <v>11</v>
      </c>
      <c r="D4179">
        <v>2024</v>
      </c>
      <c r="F4179" t="s">
        <v>235</v>
      </c>
      <c r="G4179" t="s">
        <v>4473</v>
      </c>
      <c r="H4179" t="s">
        <v>1866</v>
      </c>
      <c r="I4179" t="s">
        <v>1866</v>
      </c>
      <c r="J4179" t="s">
        <v>2001</v>
      </c>
      <c r="K4179" t="s">
        <v>1911</v>
      </c>
      <c r="L4179" t="s">
        <v>1886</v>
      </c>
      <c r="M4179">
        <v>3</v>
      </c>
      <c r="N4179" s="3">
        <v>58</v>
      </c>
      <c r="O4179" s="3">
        <v>25</v>
      </c>
      <c r="P4179" s="4">
        <v>0</v>
      </c>
      <c r="Q4179" s="3">
        <v>174</v>
      </c>
      <c r="R4179" s="3">
        <v>75</v>
      </c>
      <c r="S4179" s="3">
        <v>99</v>
      </c>
      <c r="T4179" t="s">
        <v>1954</v>
      </c>
      <c r="U4179" t="s">
        <v>72</v>
      </c>
    </row>
    <row r="4180" spans="1:21" x14ac:dyDescent="0.35">
      <c r="A4180" t="s">
        <v>6749</v>
      </c>
      <c r="B4180" s="2">
        <v>45600</v>
      </c>
      <c r="C4180">
        <v>11</v>
      </c>
      <c r="D4180">
        <v>2024</v>
      </c>
      <c r="F4180" t="s">
        <v>978</v>
      </c>
      <c r="G4180" t="s">
        <v>2844</v>
      </c>
      <c r="H4180" t="s">
        <v>1866</v>
      </c>
      <c r="I4180" t="s">
        <v>1866</v>
      </c>
      <c r="J4180" t="s">
        <v>1987</v>
      </c>
      <c r="K4180" t="s">
        <v>1908</v>
      </c>
      <c r="L4180" t="s">
        <v>1890</v>
      </c>
      <c r="M4180">
        <v>1</v>
      </c>
      <c r="N4180" s="3">
        <v>129</v>
      </c>
      <c r="O4180" s="3">
        <v>78</v>
      </c>
      <c r="P4180" s="4">
        <v>0.15</v>
      </c>
      <c r="Q4180" s="3">
        <v>109.65</v>
      </c>
      <c r="R4180" s="3">
        <v>78</v>
      </c>
      <c r="S4180" s="3">
        <v>31.65</v>
      </c>
      <c r="T4180" t="s">
        <v>1954</v>
      </c>
      <c r="U4180" t="s">
        <v>72</v>
      </c>
    </row>
    <row r="4181" spans="1:21" x14ac:dyDescent="0.35">
      <c r="A4181" t="s">
        <v>6750</v>
      </c>
      <c r="B4181" s="2">
        <v>45600</v>
      </c>
      <c r="C4181">
        <v>11</v>
      </c>
      <c r="D4181">
        <v>2024</v>
      </c>
      <c r="F4181" t="s">
        <v>1363</v>
      </c>
      <c r="G4181" t="s">
        <v>2730</v>
      </c>
      <c r="H4181" t="s">
        <v>1864</v>
      </c>
      <c r="I4181" t="s">
        <v>2087</v>
      </c>
      <c r="J4181" t="s">
        <v>2034</v>
      </c>
      <c r="K4181" t="s">
        <v>1904</v>
      </c>
      <c r="L4181" t="s">
        <v>1889</v>
      </c>
      <c r="M4181">
        <v>2</v>
      </c>
      <c r="N4181" s="3">
        <v>149</v>
      </c>
      <c r="O4181" s="3">
        <v>91</v>
      </c>
      <c r="P4181" s="4">
        <v>0.15</v>
      </c>
      <c r="Q4181" s="3">
        <v>253.3</v>
      </c>
      <c r="R4181" s="3">
        <v>182</v>
      </c>
      <c r="S4181" s="3">
        <v>71.3</v>
      </c>
      <c r="T4181" t="s">
        <v>1954</v>
      </c>
      <c r="U4181" t="s">
        <v>72</v>
      </c>
    </row>
    <row r="4182" spans="1:21" x14ac:dyDescent="0.35">
      <c r="A4182" t="s">
        <v>6751</v>
      </c>
      <c r="B4182" s="2">
        <v>45600</v>
      </c>
      <c r="C4182">
        <v>11</v>
      </c>
      <c r="D4182">
        <v>2024</v>
      </c>
      <c r="F4182" t="s">
        <v>603</v>
      </c>
      <c r="G4182" t="s">
        <v>2889</v>
      </c>
      <c r="H4182" t="s">
        <v>1872</v>
      </c>
      <c r="I4182" t="s">
        <v>1986</v>
      </c>
      <c r="J4182" t="s">
        <v>2162</v>
      </c>
      <c r="K4182" t="s">
        <v>1921</v>
      </c>
      <c r="L4182" t="s">
        <v>1889</v>
      </c>
      <c r="M4182">
        <v>3</v>
      </c>
      <c r="N4182" s="3">
        <v>55</v>
      </c>
      <c r="O4182" s="3">
        <v>27</v>
      </c>
      <c r="P4182" s="4">
        <v>0.05</v>
      </c>
      <c r="Q4182" s="3">
        <v>156.75</v>
      </c>
      <c r="R4182" s="3">
        <v>81</v>
      </c>
      <c r="S4182" s="3">
        <v>75.75</v>
      </c>
      <c r="T4182" t="s">
        <v>1954</v>
      </c>
      <c r="U4182" t="s">
        <v>72</v>
      </c>
    </row>
    <row r="4183" spans="1:21" x14ac:dyDescent="0.35">
      <c r="A4183" t="s">
        <v>6752</v>
      </c>
      <c r="B4183" s="2">
        <v>45600</v>
      </c>
      <c r="C4183">
        <v>11</v>
      </c>
      <c r="D4183">
        <v>2024</v>
      </c>
      <c r="F4183" t="s">
        <v>1758</v>
      </c>
      <c r="G4183" t="s">
        <v>62</v>
      </c>
      <c r="H4183" t="s">
        <v>1866</v>
      </c>
      <c r="I4183" t="s">
        <v>1866</v>
      </c>
      <c r="J4183" t="s">
        <v>2120</v>
      </c>
      <c r="K4183" t="s">
        <v>1926</v>
      </c>
      <c r="L4183" t="s">
        <v>1885</v>
      </c>
      <c r="M4183">
        <v>4</v>
      </c>
      <c r="N4183" s="3">
        <v>28</v>
      </c>
      <c r="O4183" s="3">
        <v>13</v>
      </c>
      <c r="P4183" s="4">
        <v>0</v>
      </c>
      <c r="Q4183" s="3">
        <v>112</v>
      </c>
      <c r="R4183" s="3">
        <v>52</v>
      </c>
      <c r="S4183" s="3">
        <v>60</v>
      </c>
      <c r="T4183" t="s">
        <v>1954</v>
      </c>
      <c r="U4183" t="s">
        <v>72</v>
      </c>
    </row>
    <row r="4184" spans="1:21" x14ac:dyDescent="0.35">
      <c r="A4184" t="s">
        <v>6753</v>
      </c>
      <c r="B4184" s="2">
        <v>45600</v>
      </c>
      <c r="C4184">
        <v>11</v>
      </c>
      <c r="D4184">
        <v>2024</v>
      </c>
      <c r="F4184" t="s">
        <v>1150</v>
      </c>
      <c r="G4184" t="s">
        <v>2215</v>
      </c>
      <c r="H4184" t="s">
        <v>1868</v>
      </c>
      <c r="I4184" t="s">
        <v>2113</v>
      </c>
      <c r="J4184" t="s">
        <v>2061</v>
      </c>
      <c r="K4184" t="s">
        <v>1923</v>
      </c>
      <c r="L4184" t="s">
        <v>1888</v>
      </c>
      <c r="M4184">
        <v>1</v>
      </c>
      <c r="N4184" s="3">
        <v>25</v>
      </c>
      <c r="O4184" s="3">
        <v>11</v>
      </c>
      <c r="P4184" s="4">
        <v>0.05</v>
      </c>
      <c r="Q4184" s="3">
        <v>23.75</v>
      </c>
      <c r="R4184" s="3">
        <v>11</v>
      </c>
      <c r="S4184" s="3">
        <v>12.75</v>
      </c>
      <c r="T4184" t="s">
        <v>1954</v>
      </c>
      <c r="U4184" t="s">
        <v>72</v>
      </c>
    </row>
    <row r="4185" spans="1:21" x14ac:dyDescent="0.35">
      <c r="A4185" t="s">
        <v>6754</v>
      </c>
      <c r="B4185" s="2">
        <v>45600</v>
      </c>
      <c r="C4185">
        <v>11</v>
      </c>
      <c r="D4185">
        <v>2024</v>
      </c>
      <c r="F4185" t="s">
        <v>181</v>
      </c>
      <c r="G4185" t="s">
        <v>2244</v>
      </c>
      <c r="H4185" t="s">
        <v>1868</v>
      </c>
      <c r="I4185" t="s">
        <v>2014</v>
      </c>
      <c r="J4185" t="s">
        <v>2001</v>
      </c>
      <c r="K4185" t="s">
        <v>1911</v>
      </c>
      <c r="L4185" t="s">
        <v>1886</v>
      </c>
      <c r="M4185">
        <v>2</v>
      </c>
      <c r="N4185" s="3">
        <v>58</v>
      </c>
      <c r="O4185" s="3">
        <v>25</v>
      </c>
      <c r="P4185" s="4">
        <v>0</v>
      </c>
      <c r="Q4185" s="3">
        <v>116</v>
      </c>
      <c r="R4185" s="3">
        <v>50</v>
      </c>
      <c r="S4185" s="3">
        <v>66</v>
      </c>
      <c r="T4185" t="s">
        <v>1954</v>
      </c>
      <c r="U4185" t="s">
        <v>72</v>
      </c>
    </row>
    <row r="4186" spans="1:21" x14ac:dyDescent="0.35">
      <c r="A4186" t="s">
        <v>6755</v>
      </c>
      <c r="B4186" s="2">
        <v>45600</v>
      </c>
      <c r="C4186">
        <v>11</v>
      </c>
      <c r="D4186">
        <v>2024</v>
      </c>
      <c r="F4186" t="s">
        <v>1432</v>
      </c>
      <c r="G4186" t="s">
        <v>2080</v>
      </c>
      <c r="H4186" t="s">
        <v>1870</v>
      </c>
      <c r="I4186" t="s">
        <v>2000</v>
      </c>
      <c r="J4186" t="s">
        <v>2011</v>
      </c>
      <c r="K4186" t="s">
        <v>1927</v>
      </c>
      <c r="L4186" t="s">
        <v>1885</v>
      </c>
      <c r="M4186">
        <v>1</v>
      </c>
      <c r="N4186" s="3">
        <v>24</v>
      </c>
      <c r="O4186" s="3">
        <v>10</v>
      </c>
      <c r="P4186" s="4">
        <v>0</v>
      </c>
      <c r="Q4186" s="3">
        <v>24</v>
      </c>
      <c r="R4186" s="3">
        <v>10</v>
      </c>
      <c r="S4186" s="3">
        <v>14</v>
      </c>
      <c r="T4186" t="s">
        <v>1954</v>
      </c>
      <c r="U4186" t="s">
        <v>72</v>
      </c>
    </row>
    <row r="4187" spans="1:21" x14ac:dyDescent="0.35">
      <c r="A4187" t="s">
        <v>6756</v>
      </c>
      <c r="B4187" s="2">
        <v>45601</v>
      </c>
      <c r="C4187">
        <v>11</v>
      </c>
      <c r="D4187">
        <v>2024</v>
      </c>
      <c r="F4187" t="s">
        <v>1245</v>
      </c>
      <c r="G4187" t="s">
        <v>56</v>
      </c>
      <c r="H4187" t="s">
        <v>1870</v>
      </c>
      <c r="I4187" t="s">
        <v>2000</v>
      </c>
      <c r="J4187" t="s">
        <v>1963</v>
      </c>
      <c r="K4187" t="s">
        <v>1907</v>
      </c>
      <c r="L4187" t="s">
        <v>1890</v>
      </c>
      <c r="M4187">
        <v>1</v>
      </c>
      <c r="N4187" s="3">
        <v>119</v>
      </c>
      <c r="O4187" s="3">
        <v>72</v>
      </c>
      <c r="P4187" s="4">
        <v>0.1</v>
      </c>
      <c r="Q4187" s="3">
        <v>107.1</v>
      </c>
      <c r="R4187" s="3">
        <v>72</v>
      </c>
      <c r="S4187" s="3">
        <v>35.1</v>
      </c>
      <c r="T4187" t="s">
        <v>1954</v>
      </c>
      <c r="U4187" t="s">
        <v>72</v>
      </c>
    </row>
    <row r="4188" spans="1:21" x14ac:dyDescent="0.35">
      <c r="A4188" t="s">
        <v>6757</v>
      </c>
      <c r="B4188" s="2">
        <v>45601</v>
      </c>
      <c r="C4188">
        <v>11</v>
      </c>
      <c r="D4188">
        <v>2024</v>
      </c>
      <c r="F4188" t="s">
        <v>305</v>
      </c>
      <c r="G4188" t="s">
        <v>2096</v>
      </c>
      <c r="H4188" t="s">
        <v>1868</v>
      </c>
      <c r="I4188" t="s">
        <v>1959</v>
      </c>
      <c r="J4188" t="s">
        <v>1978</v>
      </c>
      <c r="K4188" t="s">
        <v>1916</v>
      </c>
      <c r="L4188" t="s">
        <v>1887</v>
      </c>
      <c r="M4188">
        <v>1</v>
      </c>
      <c r="N4188" s="3">
        <v>79</v>
      </c>
      <c r="O4188" s="3">
        <v>42</v>
      </c>
      <c r="P4188" s="4">
        <v>0.05</v>
      </c>
      <c r="Q4188" s="3">
        <v>75.05</v>
      </c>
      <c r="R4188" s="3">
        <v>42</v>
      </c>
      <c r="S4188" s="3">
        <v>33.049999999999997</v>
      </c>
      <c r="T4188" t="s">
        <v>1954</v>
      </c>
      <c r="U4188" t="s">
        <v>72</v>
      </c>
    </row>
    <row r="4189" spans="1:21" x14ac:dyDescent="0.35">
      <c r="A4189" t="s">
        <v>6758</v>
      </c>
      <c r="B4189" s="2">
        <v>45601</v>
      </c>
      <c r="C4189">
        <v>11</v>
      </c>
      <c r="D4189">
        <v>2024</v>
      </c>
      <c r="F4189" t="s">
        <v>594</v>
      </c>
      <c r="G4189" t="s">
        <v>2112</v>
      </c>
      <c r="H4189" t="s">
        <v>1868</v>
      </c>
      <c r="I4189" t="s">
        <v>2113</v>
      </c>
      <c r="J4189" t="s">
        <v>1967</v>
      </c>
      <c r="K4189" t="s">
        <v>1913</v>
      </c>
      <c r="L4189" t="s">
        <v>1888</v>
      </c>
      <c r="M4189">
        <v>2</v>
      </c>
      <c r="N4189" s="3">
        <v>78</v>
      </c>
      <c r="O4189" s="3">
        <v>39</v>
      </c>
      <c r="P4189" s="4">
        <v>0.1</v>
      </c>
      <c r="Q4189" s="3">
        <v>140.4</v>
      </c>
      <c r="R4189" s="3">
        <v>78</v>
      </c>
      <c r="S4189" s="3">
        <v>62.4</v>
      </c>
      <c r="T4189" t="s">
        <v>1954</v>
      </c>
      <c r="U4189" t="s">
        <v>72</v>
      </c>
    </row>
    <row r="4190" spans="1:21" x14ac:dyDescent="0.35">
      <c r="A4190" t="s">
        <v>6759</v>
      </c>
      <c r="B4190" s="2">
        <v>45601</v>
      </c>
      <c r="C4190">
        <v>11</v>
      </c>
      <c r="D4190">
        <v>2024</v>
      </c>
      <c r="F4190" t="s">
        <v>407</v>
      </c>
      <c r="G4190" t="s">
        <v>2094</v>
      </c>
      <c r="H4190" t="s">
        <v>1870</v>
      </c>
      <c r="I4190" t="s">
        <v>2060</v>
      </c>
      <c r="J4190" t="s">
        <v>1963</v>
      </c>
      <c r="K4190" t="s">
        <v>1907</v>
      </c>
      <c r="L4190" t="s">
        <v>1890</v>
      </c>
      <c r="M4190">
        <v>3</v>
      </c>
      <c r="N4190" s="3">
        <v>119</v>
      </c>
      <c r="O4190" s="3">
        <v>72</v>
      </c>
      <c r="P4190" s="4">
        <v>0.1</v>
      </c>
      <c r="Q4190" s="3">
        <v>321.3</v>
      </c>
      <c r="R4190" s="3">
        <v>216</v>
      </c>
      <c r="S4190" s="3">
        <v>105.3</v>
      </c>
      <c r="T4190" t="s">
        <v>1954</v>
      </c>
      <c r="U4190" t="s">
        <v>72</v>
      </c>
    </row>
    <row r="4191" spans="1:21" x14ac:dyDescent="0.35">
      <c r="A4191" t="s">
        <v>6760</v>
      </c>
      <c r="B4191" s="2">
        <v>45601</v>
      </c>
      <c r="C4191">
        <v>11</v>
      </c>
      <c r="D4191">
        <v>2024</v>
      </c>
      <c r="F4191" t="s">
        <v>467</v>
      </c>
      <c r="G4191" t="s">
        <v>2050</v>
      </c>
      <c r="H4191" t="s">
        <v>1874</v>
      </c>
      <c r="I4191" t="s">
        <v>2119</v>
      </c>
      <c r="J4191" t="s">
        <v>1963</v>
      </c>
      <c r="K4191" t="s">
        <v>1907</v>
      </c>
      <c r="L4191" t="s">
        <v>1890</v>
      </c>
      <c r="M4191">
        <v>1</v>
      </c>
      <c r="N4191" s="3">
        <v>119</v>
      </c>
      <c r="O4191" s="3">
        <v>72</v>
      </c>
      <c r="P4191" s="4">
        <v>0.15</v>
      </c>
      <c r="Q4191" s="3">
        <v>101.15</v>
      </c>
      <c r="R4191" s="3">
        <v>72</v>
      </c>
      <c r="S4191" s="3">
        <v>29.15</v>
      </c>
      <c r="T4191" t="s">
        <v>1954</v>
      </c>
      <c r="U4191" t="s">
        <v>71</v>
      </c>
    </row>
    <row r="4192" spans="1:21" x14ac:dyDescent="0.35">
      <c r="A4192" t="s">
        <v>6761</v>
      </c>
      <c r="B4192" s="2">
        <v>45601</v>
      </c>
      <c r="C4192">
        <v>11</v>
      </c>
      <c r="D4192">
        <v>2024</v>
      </c>
      <c r="F4192" t="s">
        <v>1703</v>
      </c>
      <c r="G4192" t="s">
        <v>2370</v>
      </c>
      <c r="H4192" t="s">
        <v>1875</v>
      </c>
      <c r="I4192" t="s">
        <v>1981</v>
      </c>
      <c r="J4192" t="s">
        <v>2162</v>
      </c>
      <c r="K4192" t="s">
        <v>1921</v>
      </c>
      <c r="L4192" t="s">
        <v>1889</v>
      </c>
      <c r="M4192">
        <v>1</v>
      </c>
      <c r="N4192" s="3">
        <v>55</v>
      </c>
      <c r="O4192" s="3">
        <v>27</v>
      </c>
      <c r="P4192" s="4">
        <v>0.05</v>
      </c>
      <c r="Q4192" s="3">
        <v>52.25</v>
      </c>
      <c r="R4192" s="3">
        <v>27</v>
      </c>
      <c r="S4192" s="3">
        <v>25.25</v>
      </c>
      <c r="T4192" t="s">
        <v>1954</v>
      </c>
      <c r="U4192" t="s">
        <v>72</v>
      </c>
    </row>
    <row r="4193" spans="1:21" x14ac:dyDescent="0.35">
      <c r="A4193" t="s">
        <v>6762</v>
      </c>
      <c r="B4193" s="2">
        <v>45601</v>
      </c>
      <c r="C4193">
        <v>11</v>
      </c>
      <c r="D4193">
        <v>2024</v>
      </c>
      <c r="F4193" t="s">
        <v>1382</v>
      </c>
      <c r="G4193" t="s">
        <v>6763</v>
      </c>
      <c r="H4193" t="s">
        <v>1864</v>
      </c>
      <c r="I4193" t="s">
        <v>2087</v>
      </c>
      <c r="J4193" t="s">
        <v>2045</v>
      </c>
      <c r="K4193" t="s">
        <v>1910</v>
      </c>
      <c r="L4193" t="s">
        <v>1890</v>
      </c>
      <c r="M4193">
        <v>1</v>
      </c>
      <c r="N4193" s="3">
        <v>99</v>
      </c>
      <c r="O4193" s="3">
        <v>58</v>
      </c>
      <c r="P4193" s="4">
        <v>0.1</v>
      </c>
      <c r="Q4193" s="3">
        <v>89.1</v>
      </c>
      <c r="R4193" s="3">
        <v>58</v>
      </c>
      <c r="S4193" s="3">
        <v>31.1</v>
      </c>
      <c r="T4193" t="s">
        <v>1954</v>
      </c>
      <c r="U4193" t="s">
        <v>71</v>
      </c>
    </row>
    <row r="4194" spans="1:21" x14ac:dyDescent="0.35">
      <c r="A4194" t="s">
        <v>6764</v>
      </c>
      <c r="B4194" s="2">
        <v>45601</v>
      </c>
      <c r="C4194">
        <v>11</v>
      </c>
      <c r="D4194">
        <v>2024</v>
      </c>
      <c r="F4194" t="s">
        <v>311</v>
      </c>
      <c r="G4194" t="s">
        <v>2059</v>
      </c>
      <c r="H4194" t="s">
        <v>1868</v>
      </c>
      <c r="I4194" t="s">
        <v>1959</v>
      </c>
      <c r="J4194" t="s">
        <v>1978</v>
      </c>
      <c r="K4194" t="s">
        <v>1916</v>
      </c>
      <c r="L4194" t="s">
        <v>1887</v>
      </c>
      <c r="M4194">
        <v>1</v>
      </c>
      <c r="N4194" s="3">
        <v>79</v>
      </c>
      <c r="O4194" s="3">
        <v>42</v>
      </c>
      <c r="P4194" s="4">
        <v>0</v>
      </c>
      <c r="Q4194" s="3">
        <v>79</v>
      </c>
      <c r="R4194" s="3">
        <v>42</v>
      </c>
      <c r="S4194" s="3">
        <v>37</v>
      </c>
      <c r="T4194" t="s">
        <v>1954</v>
      </c>
      <c r="U4194" t="s">
        <v>72</v>
      </c>
    </row>
    <row r="4195" spans="1:21" x14ac:dyDescent="0.35">
      <c r="A4195" t="s">
        <v>6765</v>
      </c>
      <c r="B4195" s="2">
        <v>45601</v>
      </c>
      <c r="C4195">
        <v>11</v>
      </c>
      <c r="D4195">
        <v>2024</v>
      </c>
      <c r="F4195" t="s">
        <v>1660</v>
      </c>
      <c r="G4195" t="s">
        <v>4652</v>
      </c>
      <c r="H4195" t="s">
        <v>1875</v>
      </c>
      <c r="I4195" t="s">
        <v>2054</v>
      </c>
      <c r="J4195" t="s">
        <v>2120</v>
      </c>
      <c r="K4195" t="s">
        <v>1926</v>
      </c>
      <c r="L4195" t="s">
        <v>1885</v>
      </c>
      <c r="M4195">
        <v>1</v>
      </c>
      <c r="N4195" s="3">
        <v>28</v>
      </c>
      <c r="O4195" s="3">
        <v>13</v>
      </c>
      <c r="P4195" s="4">
        <v>0</v>
      </c>
      <c r="Q4195" s="3">
        <v>28</v>
      </c>
      <c r="R4195" s="3">
        <v>13</v>
      </c>
      <c r="S4195" s="3">
        <v>15</v>
      </c>
      <c r="T4195" t="s">
        <v>1954</v>
      </c>
      <c r="U4195" t="s">
        <v>72</v>
      </c>
    </row>
    <row r="4196" spans="1:21" x14ac:dyDescent="0.35">
      <c r="A4196" t="s">
        <v>6766</v>
      </c>
      <c r="B4196" s="2">
        <v>45601</v>
      </c>
      <c r="C4196">
        <v>11</v>
      </c>
      <c r="D4196">
        <v>2024</v>
      </c>
      <c r="F4196" t="s">
        <v>643</v>
      </c>
      <c r="G4196" t="s">
        <v>2722</v>
      </c>
      <c r="H4196" t="s">
        <v>1866</v>
      </c>
      <c r="I4196" t="s">
        <v>1866</v>
      </c>
      <c r="J4196" t="s">
        <v>2120</v>
      </c>
      <c r="K4196" t="s">
        <v>1926</v>
      </c>
      <c r="L4196" t="s">
        <v>1885</v>
      </c>
      <c r="M4196">
        <v>1</v>
      </c>
      <c r="N4196" s="3">
        <v>28</v>
      </c>
      <c r="O4196" s="3">
        <v>13</v>
      </c>
      <c r="P4196" s="4">
        <v>0.1</v>
      </c>
      <c r="Q4196" s="3">
        <v>25.2</v>
      </c>
      <c r="R4196" s="3">
        <v>13</v>
      </c>
      <c r="S4196" s="3">
        <v>12.2</v>
      </c>
      <c r="T4196" t="s">
        <v>1954</v>
      </c>
      <c r="U4196" t="s">
        <v>72</v>
      </c>
    </row>
    <row r="4197" spans="1:21" x14ac:dyDescent="0.35">
      <c r="A4197" t="s">
        <v>6767</v>
      </c>
      <c r="B4197" s="2">
        <v>45601</v>
      </c>
      <c r="C4197">
        <v>11</v>
      </c>
      <c r="D4197">
        <v>2024</v>
      </c>
      <c r="F4197" t="s">
        <v>263</v>
      </c>
      <c r="G4197" t="s">
        <v>2407</v>
      </c>
      <c r="H4197" t="s">
        <v>1874</v>
      </c>
      <c r="I4197" t="s">
        <v>2186</v>
      </c>
      <c r="J4197" t="s">
        <v>2120</v>
      </c>
      <c r="K4197" t="s">
        <v>1926</v>
      </c>
      <c r="L4197" t="s">
        <v>1885</v>
      </c>
      <c r="M4197">
        <v>2</v>
      </c>
      <c r="N4197" s="3">
        <v>28</v>
      </c>
      <c r="O4197" s="3">
        <v>13</v>
      </c>
      <c r="P4197" s="4">
        <v>0.1</v>
      </c>
      <c r="Q4197" s="3">
        <v>50.4</v>
      </c>
      <c r="R4197" s="3">
        <v>26</v>
      </c>
      <c r="S4197" s="3">
        <v>24.4</v>
      </c>
      <c r="T4197" t="s">
        <v>1954</v>
      </c>
      <c r="U4197" t="s">
        <v>72</v>
      </c>
    </row>
    <row r="4198" spans="1:21" x14ac:dyDescent="0.35">
      <c r="A4198" t="s">
        <v>6768</v>
      </c>
      <c r="B4198" s="2">
        <v>45601</v>
      </c>
      <c r="C4198">
        <v>11</v>
      </c>
      <c r="D4198">
        <v>2024</v>
      </c>
      <c r="F4198" t="s">
        <v>1508</v>
      </c>
      <c r="G4198" t="s">
        <v>3189</v>
      </c>
      <c r="H4198" t="s">
        <v>1872</v>
      </c>
      <c r="I4198" t="s">
        <v>2152</v>
      </c>
      <c r="J4198" t="s">
        <v>2001</v>
      </c>
      <c r="K4198" t="s">
        <v>1911</v>
      </c>
      <c r="L4198" t="s">
        <v>1886</v>
      </c>
      <c r="M4198">
        <v>2</v>
      </c>
      <c r="N4198" s="3">
        <v>58</v>
      </c>
      <c r="O4198" s="3">
        <v>25</v>
      </c>
      <c r="P4198" s="4">
        <v>0.1</v>
      </c>
      <c r="Q4198" s="3">
        <v>104.4</v>
      </c>
      <c r="R4198" s="3">
        <v>50</v>
      </c>
      <c r="S4198" s="3">
        <v>54.4</v>
      </c>
      <c r="T4198" t="s">
        <v>1954</v>
      </c>
      <c r="U4198" t="s">
        <v>72</v>
      </c>
    </row>
    <row r="4199" spans="1:21" x14ac:dyDescent="0.35">
      <c r="A4199" t="s">
        <v>6769</v>
      </c>
      <c r="B4199" s="2">
        <v>45601</v>
      </c>
      <c r="C4199">
        <v>11</v>
      </c>
      <c r="D4199">
        <v>2024</v>
      </c>
      <c r="F4199" t="s">
        <v>151</v>
      </c>
      <c r="G4199" t="s">
        <v>3398</v>
      </c>
      <c r="H4199" t="s">
        <v>1868</v>
      </c>
      <c r="I4199" t="s">
        <v>1959</v>
      </c>
      <c r="J4199" t="s">
        <v>2026</v>
      </c>
      <c r="K4199" t="s">
        <v>1919</v>
      </c>
      <c r="L4199" t="s">
        <v>1887</v>
      </c>
      <c r="M4199">
        <v>2</v>
      </c>
      <c r="N4199" s="3">
        <v>85</v>
      </c>
      <c r="O4199" s="3">
        <v>44</v>
      </c>
      <c r="P4199" s="4">
        <v>0.1</v>
      </c>
      <c r="Q4199" s="3">
        <v>153</v>
      </c>
      <c r="R4199" s="3">
        <v>88</v>
      </c>
      <c r="S4199" s="3">
        <v>65</v>
      </c>
      <c r="T4199" t="s">
        <v>1954</v>
      </c>
      <c r="U4199" t="s">
        <v>72</v>
      </c>
    </row>
    <row r="4200" spans="1:21" x14ac:dyDescent="0.35">
      <c r="A4200" t="s">
        <v>6770</v>
      </c>
      <c r="B4200" s="2">
        <v>45601</v>
      </c>
      <c r="C4200">
        <v>11</v>
      </c>
      <c r="D4200">
        <v>2024</v>
      </c>
      <c r="F4200" t="s">
        <v>271</v>
      </c>
      <c r="G4200" t="s">
        <v>3123</v>
      </c>
      <c r="H4200" t="s">
        <v>1871</v>
      </c>
      <c r="I4200" t="s">
        <v>1966</v>
      </c>
      <c r="J4200" t="s">
        <v>1987</v>
      </c>
      <c r="K4200" t="s">
        <v>1908</v>
      </c>
      <c r="L4200" t="s">
        <v>1890</v>
      </c>
      <c r="M4200">
        <v>1</v>
      </c>
      <c r="N4200" s="3">
        <v>129</v>
      </c>
      <c r="O4200" s="3">
        <v>78</v>
      </c>
      <c r="P4200" s="4">
        <v>0.15</v>
      </c>
      <c r="Q4200" s="3">
        <v>109.65</v>
      </c>
      <c r="R4200" s="3">
        <v>78</v>
      </c>
      <c r="S4200" s="3">
        <v>31.65</v>
      </c>
      <c r="T4200" t="s">
        <v>1954</v>
      </c>
      <c r="U4200" t="s">
        <v>72</v>
      </c>
    </row>
    <row r="4201" spans="1:21" x14ac:dyDescent="0.35">
      <c r="A4201" t="s">
        <v>6771</v>
      </c>
      <c r="B4201" s="2">
        <v>45601</v>
      </c>
      <c r="C4201">
        <v>11</v>
      </c>
      <c r="D4201">
        <v>2024</v>
      </c>
      <c r="F4201" t="s">
        <v>1602</v>
      </c>
      <c r="G4201" t="s">
        <v>2082</v>
      </c>
      <c r="H4201" t="s">
        <v>1875</v>
      </c>
      <c r="I4201" t="s">
        <v>1970</v>
      </c>
      <c r="J4201" t="s">
        <v>1971</v>
      </c>
      <c r="K4201" t="s">
        <v>1920</v>
      </c>
      <c r="L4201" t="s">
        <v>1886</v>
      </c>
      <c r="M4201">
        <v>1</v>
      </c>
      <c r="N4201" s="3">
        <v>45</v>
      </c>
      <c r="O4201" s="3">
        <v>19</v>
      </c>
      <c r="P4201" s="4">
        <v>0.05</v>
      </c>
      <c r="Q4201" s="3">
        <v>42.75</v>
      </c>
      <c r="R4201" s="3">
        <v>19</v>
      </c>
      <c r="S4201" s="3">
        <v>23.75</v>
      </c>
      <c r="T4201" t="s">
        <v>1954</v>
      </c>
      <c r="U4201" t="s">
        <v>71</v>
      </c>
    </row>
    <row r="4202" spans="1:21" x14ac:dyDescent="0.35">
      <c r="A4202" t="s">
        <v>6772</v>
      </c>
      <c r="B4202" s="2">
        <v>45601</v>
      </c>
      <c r="C4202">
        <v>11</v>
      </c>
      <c r="D4202">
        <v>2024</v>
      </c>
      <c r="F4202" t="s">
        <v>788</v>
      </c>
      <c r="G4202" t="s">
        <v>2364</v>
      </c>
      <c r="H4202" t="s">
        <v>1868</v>
      </c>
      <c r="I4202" t="s">
        <v>2113</v>
      </c>
      <c r="J4202" t="s">
        <v>2045</v>
      </c>
      <c r="K4202" t="s">
        <v>1910</v>
      </c>
      <c r="L4202" t="s">
        <v>1890</v>
      </c>
      <c r="M4202">
        <v>1</v>
      </c>
      <c r="N4202" s="3">
        <v>99</v>
      </c>
      <c r="O4202" s="3">
        <v>58</v>
      </c>
      <c r="P4202" s="4">
        <v>0.05</v>
      </c>
      <c r="Q4202" s="3">
        <v>94.05</v>
      </c>
      <c r="R4202" s="3">
        <v>58</v>
      </c>
      <c r="S4202" s="3">
        <v>36.049999999999997</v>
      </c>
      <c r="T4202" t="s">
        <v>1954</v>
      </c>
      <c r="U4202" t="s">
        <v>72</v>
      </c>
    </row>
    <row r="4203" spans="1:21" x14ac:dyDescent="0.35">
      <c r="A4203" t="s">
        <v>6773</v>
      </c>
      <c r="B4203" s="2">
        <v>45601</v>
      </c>
      <c r="C4203">
        <v>11</v>
      </c>
      <c r="D4203">
        <v>2024</v>
      </c>
      <c r="F4203" t="s">
        <v>989</v>
      </c>
      <c r="G4203" t="s">
        <v>2080</v>
      </c>
      <c r="H4203" t="s">
        <v>1873</v>
      </c>
      <c r="I4203" t="s">
        <v>2320</v>
      </c>
      <c r="J4203" t="s">
        <v>1963</v>
      </c>
      <c r="K4203" t="s">
        <v>1907</v>
      </c>
      <c r="L4203" t="s">
        <v>1890</v>
      </c>
      <c r="M4203">
        <v>1</v>
      </c>
      <c r="N4203" s="3">
        <v>119</v>
      </c>
      <c r="O4203" s="3">
        <v>72</v>
      </c>
      <c r="P4203" s="4">
        <v>0.05</v>
      </c>
      <c r="Q4203" s="3">
        <v>113.05</v>
      </c>
      <c r="R4203" s="3">
        <v>72</v>
      </c>
      <c r="S4203" s="3">
        <v>41.05</v>
      </c>
      <c r="T4203" t="s">
        <v>1954</v>
      </c>
      <c r="U4203" t="s">
        <v>72</v>
      </c>
    </row>
    <row r="4204" spans="1:21" x14ac:dyDescent="0.35">
      <c r="A4204" t="s">
        <v>6774</v>
      </c>
      <c r="B4204" s="2">
        <v>45602</v>
      </c>
      <c r="C4204">
        <v>11</v>
      </c>
      <c r="D4204">
        <v>2024</v>
      </c>
      <c r="F4204" t="s">
        <v>1356</v>
      </c>
      <c r="G4204" t="s">
        <v>2837</v>
      </c>
      <c r="H4204" t="s">
        <v>1870</v>
      </c>
      <c r="I4204" t="s">
        <v>2192</v>
      </c>
      <c r="J4204" t="s">
        <v>2061</v>
      </c>
      <c r="K4204" t="s">
        <v>1923</v>
      </c>
      <c r="L4204" t="s">
        <v>1888</v>
      </c>
      <c r="M4204">
        <v>1</v>
      </c>
      <c r="N4204" s="3">
        <v>25</v>
      </c>
      <c r="O4204" s="3">
        <v>11</v>
      </c>
      <c r="P4204" s="4">
        <v>0.15</v>
      </c>
      <c r="Q4204" s="3">
        <v>21.25</v>
      </c>
      <c r="R4204" s="3">
        <v>11</v>
      </c>
      <c r="S4204" s="3">
        <v>10.25</v>
      </c>
      <c r="T4204" t="s">
        <v>1954</v>
      </c>
      <c r="U4204" t="s">
        <v>72</v>
      </c>
    </row>
    <row r="4205" spans="1:21" x14ac:dyDescent="0.35">
      <c r="A4205" t="s">
        <v>6775</v>
      </c>
      <c r="B4205" s="2">
        <v>45602</v>
      </c>
      <c r="C4205">
        <v>11</v>
      </c>
      <c r="D4205">
        <v>2024</v>
      </c>
      <c r="F4205" t="s">
        <v>737</v>
      </c>
      <c r="G4205" t="s">
        <v>2347</v>
      </c>
      <c r="H4205" t="s">
        <v>1870</v>
      </c>
      <c r="I4205" t="s">
        <v>2083</v>
      </c>
      <c r="J4205" t="s">
        <v>2061</v>
      </c>
      <c r="K4205" t="s">
        <v>1923</v>
      </c>
      <c r="L4205" t="s">
        <v>1888</v>
      </c>
      <c r="M4205">
        <v>1</v>
      </c>
      <c r="N4205" s="3">
        <v>25</v>
      </c>
      <c r="O4205" s="3">
        <v>11</v>
      </c>
      <c r="P4205" s="4">
        <v>0.1</v>
      </c>
      <c r="Q4205" s="3">
        <v>22.5</v>
      </c>
      <c r="R4205" s="3">
        <v>11</v>
      </c>
      <c r="S4205" s="3">
        <v>11.5</v>
      </c>
      <c r="T4205" t="s">
        <v>1954</v>
      </c>
      <c r="U4205" t="s">
        <v>72</v>
      </c>
    </row>
    <row r="4206" spans="1:21" x14ac:dyDescent="0.35">
      <c r="A4206" t="s">
        <v>6776</v>
      </c>
      <c r="B4206" s="2">
        <v>45602</v>
      </c>
      <c r="C4206">
        <v>11</v>
      </c>
      <c r="D4206">
        <v>2024</v>
      </c>
      <c r="F4206" t="s">
        <v>405</v>
      </c>
      <c r="G4206" t="s">
        <v>3673</v>
      </c>
      <c r="H4206" t="s">
        <v>1870</v>
      </c>
      <c r="I4206" t="s">
        <v>2083</v>
      </c>
      <c r="J4206" t="s">
        <v>1960</v>
      </c>
      <c r="K4206" t="s">
        <v>1924</v>
      </c>
      <c r="L4206" t="s">
        <v>1885</v>
      </c>
      <c r="M4206">
        <v>1</v>
      </c>
      <c r="N4206" s="3">
        <v>42</v>
      </c>
      <c r="O4206" s="3">
        <v>20</v>
      </c>
      <c r="P4206" s="4">
        <v>0</v>
      </c>
      <c r="Q4206" s="3">
        <v>42</v>
      </c>
      <c r="R4206" s="3">
        <v>20</v>
      </c>
      <c r="S4206" s="3">
        <v>22</v>
      </c>
      <c r="T4206" t="s">
        <v>1954</v>
      </c>
      <c r="U4206" t="s">
        <v>72</v>
      </c>
    </row>
    <row r="4207" spans="1:21" x14ac:dyDescent="0.35">
      <c r="A4207" t="s">
        <v>6777</v>
      </c>
      <c r="B4207" s="2">
        <v>45602</v>
      </c>
      <c r="C4207">
        <v>11</v>
      </c>
      <c r="D4207">
        <v>2024</v>
      </c>
      <c r="F4207" t="s">
        <v>1766</v>
      </c>
      <c r="G4207" t="s">
        <v>2715</v>
      </c>
      <c r="H4207" t="s">
        <v>1874</v>
      </c>
      <c r="I4207" t="s">
        <v>2186</v>
      </c>
      <c r="J4207" t="s">
        <v>1956</v>
      </c>
      <c r="K4207" t="s">
        <v>1909</v>
      </c>
      <c r="L4207" t="s">
        <v>1887</v>
      </c>
      <c r="M4207">
        <v>2</v>
      </c>
      <c r="N4207" s="3">
        <v>95</v>
      </c>
      <c r="O4207" s="3">
        <v>54</v>
      </c>
      <c r="P4207" s="4">
        <v>0</v>
      </c>
      <c r="Q4207" s="3">
        <v>190</v>
      </c>
      <c r="R4207" s="3">
        <v>108</v>
      </c>
      <c r="S4207" s="3">
        <v>82</v>
      </c>
      <c r="T4207" t="s">
        <v>1954</v>
      </c>
      <c r="U4207" t="s">
        <v>72</v>
      </c>
    </row>
    <row r="4208" spans="1:21" x14ac:dyDescent="0.35">
      <c r="A4208" t="s">
        <v>6778</v>
      </c>
      <c r="B4208" s="2">
        <v>45602</v>
      </c>
      <c r="C4208">
        <v>11</v>
      </c>
      <c r="D4208">
        <v>2024</v>
      </c>
      <c r="F4208" t="s">
        <v>375</v>
      </c>
      <c r="G4208" t="s">
        <v>2339</v>
      </c>
      <c r="H4208" t="s">
        <v>1864</v>
      </c>
      <c r="I4208" t="s">
        <v>2044</v>
      </c>
      <c r="J4208" t="s">
        <v>2045</v>
      </c>
      <c r="K4208" t="s">
        <v>1910</v>
      </c>
      <c r="L4208" t="s">
        <v>1890</v>
      </c>
      <c r="M4208">
        <v>1</v>
      </c>
      <c r="N4208" s="3">
        <v>99</v>
      </c>
      <c r="O4208" s="3">
        <v>58</v>
      </c>
      <c r="P4208" s="4">
        <v>0.05</v>
      </c>
      <c r="Q4208" s="3">
        <v>94.05</v>
      </c>
      <c r="R4208" s="3">
        <v>58</v>
      </c>
      <c r="S4208" s="3">
        <v>36.049999999999997</v>
      </c>
      <c r="T4208" t="s">
        <v>1954</v>
      </c>
      <c r="U4208" t="s">
        <v>72</v>
      </c>
    </row>
    <row r="4209" spans="1:21" x14ac:dyDescent="0.35">
      <c r="A4209" t="s">
        <v>6779</v>
      </c>
      <c r="B4209" s="2">
        <v>45602</v>
      </c>
      <c r="C4209">
        <v>11</v>
      </c>
      <c r="D4209">
        <v>2024</v>
      </c>
      <c r="F4209" t="s">
        <v>1382</v>
      </c>
      <c r="G4209" t="s">
        <v>6763</v>
      </c>
      <c r="H4209" t="s">
        <v>1864</v>
      </c>
      <c r="I4209" t="s">
        <v>2087</v>
      </c>
      <c r="J4209" t="s">
        <v>2120</v>
      </c>
      <c r="K4209" t="s">
        <v>1926</v>
      </c>
      <c r="L4209" t="s">
        <v>1885</v>
      </c>
      <c r="M4209">
        <v>1</v>
      </c>
      <c r="N4209" s="3">
        <v>28</v>
      </c>
      <c r="O4209" s="3">
        <v>13</v>
      </c>
      <c r="P4209" s="4">
        <v>0.1</v>
      </c>
      <c r="Q4209" s="3">
        <v>25.2</v>
      </c>
      <c r="R4209" s="3">
        <v>13</v>
      </c>
      <c r="S4209" s="3">
        <v>12.2</v>
      </c>
      <c r="T4209" t="s">
        <v>1954</v>
      </c>
      <c r="U4209" t="s">
        <v>72</v>
      </c>
    </row>
    <row r="4210" spans="1:21" x14ac:dyDescent="0.35">
      <c r="A4210" t="s">
        <v>6780</v>
      </c>
      <c r="B4210" s="2">
        <v>45602</v>
      </c>
      <c r="C4210">
        <v>11</v>
      </c>
      <c r="D4210">
        <v>2024</v>
      </c>
      <c r="F4210" t="s">
        <v>1484</v>
      </c>
      <c r="G4210" t="s">
        <v>3497</v>
      </c>
      <c r="H4210" t="s">
        <v>1866</v>
      </c>
      <c r="I4210" t="s">
        <v>1866</v>
      </c>
      <c r="J4210" t="s">
        <v>1991</v>
      </c>
      <c r="K4210" t="s">
        <v>1925</v>
      </c>
      <c r="L4210" t="s">
        <v>1885</v>
      </c>
      <c r="M4210">
        <v>2</v>
      </c>
      <c r="N4210" s="3">
        <v>35</v>
      </c>
      <c r="O4210" s="3">
        <v>16</v>
      </c>
      <c r="P4210" s="4">
        <v>0</v>
      </c>
      <c r="Q4210" s="3">
        <v>70</v>
      </c>
      <c r="R4210" s="3">
        <v>32</v>
      </c>
      <c r="S4210" s="3">
        <v>38</v>
      </c>
      <c r="T4210" t="s">
        <v>1954</v>
      </c>
      <c r="U4210" t="s">
        <v>72</v>
      </c>
    </row>
    <row r="4211" spans="1:21" x14ac:dyDescent="0.35">
      <c r="A4211" t="s">
        <v>6781</v>
      </c>
      <c r="B4211" s="2">
        <v>45602</v>
      </c>
      <c r="C4211">
        <v>11</v>
      </c>
      <c r="D4211">
        <v>2024</v>
      </c>
      <c r="F4211" t="s">
        <v>1001</v>
      </c>
      <c r="G4211" t="s">
        <v>59</v>
      </c>
      <c r="H4211" t="s">
        <v>1875</v>
      </c>
      <c r="I4211" t="s">
        <v>1970</v>
      </c>
      <c r="J4211" t="s">
        <v>1971</v>
      </c>
      <c r="K4211" t="s">
        <v>1920</v>
      </c>
      <c r="L4211" t="s">
        <v>1886</v>
      </c>
      <c r="M4211">
        <v>1</v>
      </c>
      <c r="N4211" s="3">
        <v>45</v>
      </c>
      <c r="O4211" s="3">
        <v>19</v>
      </c>
      <c r="P4211" s="4">
        <v>0.1</v>
      </c>
      <c r="Q4211" s="3">
        <v>40.5</v>
      </c>
      <c r="R4211" s="3">
        <v>19</v>
      </c>
      <c r="S4211" s="3">
        <v>21.5</v>
      </c>
      <c r="T4211" t="s">
        <v>1954</v>
      </c>
      <c r="U4211" t="s">
        <v>72</v>
      </c>
    </row>
    <row r="4212" spans="1:21" x14ac:dyDescent="0.35">
      <c r="A4212" t="s">
        <v>6782</v>
      </c>
      <c r="B4212" s="2">
        <v>45602</v>
      </c>
      <c r="C4212">
        <v>11</v>
      </c>
      <c r="D4212">
        <v>2024</v>
      </c>
      <c r="F4212" t="s">
        <v>1701</v>
      </c>
      <c r="G4212" t="s">
        <v>3330</v>
      </c>
      <c r="H4212" t="s">
        <v>1866</v>
      </c>
      <c r="I4212" t="s">
        <v>1866</v>
      </c>
      <c r="J4212" t="s">
        <v>2067</v>
      </c>
      <c r="K4212" t="s">
        <v>1918</v>
      </c>
      <c r="L4212" t="s">
        <v>1889</v>
      </c>
      <c r="M4212">
        <v>1</v>
      </c>
      <c r="N4212" s="3">
        <v>69</v>
      </c>
      <c r="O4212" s="3">
        <v>37</v>
      </c>
      <c r="P4212" s="4">
        <v>0.1</v>
      </c>
      <c r="Q4212" s="3">
        <v>62.1</v>
      </c>
      <c r="R4212" s="3">
        <v>37</v>
      </c>
      <c r="S4212" s="3">
        <v>25.1</v>
      </c>
      <c r="T4212" t="s">
        <v>1954</v>
      </c>
      <c r="U4212" t="s">
        <v>71</v>
      </c>
    </row>
    <row r="4213" spans="1:21" x14ac:dyDescent="0.35">
      <c r="A4213" t="s">
        <v>6783</v>
      </c>
      <c r="B4213" s="2">
        <v>45602</v>
      </c>
      <c r="C4213">
        <v>11</v>
      </c>
      <c r="D4213">
        <v>2024</v>
      </c>
      <c r="F4213" t="s">
        <v>1619</v>
      </c>
      <c r="G4213" t="s">
        <v>2404</v>
      </c>
      <c r="H4213" t="s">
        <v>1871</v>
      </c>
      <c r="I4213" t="s">
        <v>1990</v>
      </c>
      <c r="J4213" t="s">
        <v>1997</v>
      </c>
      <c r="K4213" t="s">
        <v>1906</v>
      </c>
      <c r="L4213" t="s">
        <v>1889</v>
      </c>
      <c r="M4213">
        <v>1</v>
      </c>
      <c r="N4213" s="3">
        <v>89</v>
      </c>
      <c r="O4213" s="3">
        <v>48</v>
      </c>
      <c r="P4213" s="4">
        <v>0.1</v>
      </c>
      <c r="Q4213" s="3">
        <v>80.099999999999994</v>
      </c>
      <c r="R4213" s="3">
        <v>48</v>
      </c>
      <c r="S4213" s="3">
        <v>32.1</v>
      </c>
      <c r="T4213" t="s">
        <v>1954</v>
      </c>
      <c r="U4213" t="s">
        <v>71</v>
      </c>
    </row>
    <row r="4214" spans="1:21" x14ac:dyDescent="0.35">
      <c r="A4214" t="s">
        <v>6784</v>
      </c>
      <c r="B4214" s="2">
        <v>45602</v>
      </c>
      <c r="C4214">
        <v>11</v>
      </c>
      <c r="D4214">
        <v>2024</v>
      </c>
      <c r="F4214" t="s">
        <v>472</v>
      </c>
      <c r="G4214" t="s">
        <v>3134</v>
      </c>
      <c r="H4214" t="s">
        <v>1874</v>
      </c>
      <c r="I4214" t="s">
        <v>2200</v>
      </c>
      <c r="J4214" t="s">
        <v>2034</v>
      </c>
      <c r="K4214" t="s">
        <v>1904</v>
      </c>
      <c r="L4214" t="s">
        <v>1889</v>
      </c>
      <c r="M4214">
        <v>1</v>
      </c>
      <c r="N4214" s="3">
        <v>149</v>
      </c>
      <c r="O4214" s="3">
        <v>91</v>
      </c>
      <c r="P4214" s="4">
        <v>0.15</v>
      </c>
      <c r="Q4214" s="3">
        <v>126.65</v>
      </c>
      <c r="R4214" s="3">
        <v>91</v>
      </c>
      <c r="S4214" s="3">
        <v>35.65</v>
      </c>
      <c r="T4214" t="s">
        <v>1954</v>
      </c>
      <c r="U4214" t="s">
        <v>72</v>
      </c>
    </row>
    <row r="4215" spans="1:21" x14ac:dyDescent="0.35">
      <c r="A4215" t="s">
        <v>6785</v>
      </c>
      <c r="B4215" s="2">
        <v>45602</v>
      </c>
      <c r="C4215">
        <v>11</v>
      </c>
      <c r="D4215">
        <v>2024</v>
      </c>
      <c r="F4215" t="s">
        <v>1269</v>
      </c>
      <c r="G4215" t="s">
        <v>2393</v>
      </c>
      <c r="H4215" t="s">
        <v>1871</v>
      </c>
      <c r="I4215" t="s">
        <v>2144</v>
      </c>
      <c r="J4215" t="s">
        <v>1956</v>
      </c>
      <c r="K4215" t="s">
        <v>1909</v>
      </c>
      <c r="L4215" t="s">
        <v>1887</v>
      </c>
      <c r="M4215">
        <v>1</v>
      </c>
      <c r="N4215" s="3">
        <v>95</v>
      </c>
      <c r="O4215" s="3">
        <v>54</v>
      </c>
      <c r="P4215" s="4">
        <v>0.1</v>
      </c>
      <c r="Q4215" s="3">
        <v>85.5</v>
      </c>
      <c r="R4215" s="3">
        <v>54</v>
      </c>
      <c r="S4215" s="3">
        <v>31.5</v>
      </c>
      <c r="T4215" t="s">
        <v>1954</v>
      </c>
      <c r="U4215" t="s">
        <v>71</v>
      </c>
    </row>
    <row r="4216" spans="1:21" x14ac:dyDescent="0.35">
      <c r="A4216" t="s">
        <v>6786</v>
      </c>
      <c r="B4216" s="2">
        <v>45603</v>
      </c>
      <c r="C4216">
        <v>11</v>
      </c>
      <c r="D4216">
        <v>2024</v>
      </c>
      <c r="F4216" t="s">
        <v>599</v>
      </c>
      <c r="G4216" t="s">
        <v>2908</v>
      </c>
      <c r="H4216" t="s">
        <v>1873</v>
      </c>
      <c r="I4216" t="s">
        <v>2395</v>
      </c>
      <c r="J4216" t="s">
        <v>1987</v>
      </c>
      <c r="K4216" t="s">
        <v>1908</v>
      </c>
      <c r="L4216" t="s">
        <v>1890</v>
      </c>
      <c r="M4216">
        <v>2</v>
      </c>
      <c r="N4216" s="3">
        <v>129</v>
      </c>
      <c r="O4216" s="3">
        <v>78</v>
      </c>
      <c r="P4216" s="4">
        <v>0</v>
      </c>
      <c r="Q4216" s="3">
        <v>258</v>
      </c>
      <c r="R4216" s="3">
        <v>156</v>
      </c>
      <c r="S4216" s="3">
        <v>102</v>
      </c>
      <c r="T4216" t="s">
        <v>1954</v>
      </c>
      <c r="U4216" t="s">
        <v>72</v>
      </c>
    </row>
    <row r="4217" spans="1:21" x14ac:dyDescent="0.35">
      <c r="A4217" t="s">
        <v>6787</v>
      </c>
      <c r="B4217" s="2">
        <v>45603</v>
      </c>
      <c r="C4217">
        <v>11</v>
      </c>
      <c r="D4217">
        <v>2024</v>
      </c>
      <c r="F4217" t="s">
        <v>272</v>
      </c>
      <c r="G4217" t="s">
        <v>2136</v>
      </c>
      <c r="H4217" t="s">
        <v>1863</v>
      </c>
      <c r="I4217" t="s">
        <v>2033</v>
      </c>
      <c r="J4217" t="s">
        <v>2114</v>
      </c>
      <c r="K4217" t="s">
        <v>1915</v>
      </c>
      <c r="L4217" t="s">
        <v>1886</v>
      </c>
      <c r="M4217">
        <v>1</v>
      </c>
      <c r="N4217" s="3">
        <v>85</v>
      </c>
      <c r="O4217" s="3">
        <v>41</v>
      </c>
      <c r="P4217" s="4">
        <v>0</v>
      </c>
      <c r="Q4217" s="3">
        <v>85</v>
      </c>
      <c r="R4217" s="3">
        <v>41</v>
      </c>
      <c r="S4217" s="3">
        <v>44</v>
      </c>
      <c r="T4217" t="s">
        <v>1954</v>
      </c>
      <c r="U4217" t="s">
        <v>72</v>
      </c>
    </row>
    <row r="4218" spans="1:21" x14ac:dyDescent="0.35">
      <c r="A4218" t="s">
        <v>6788</v>
      </c>
      <c r="B4218" s="2">
        <v>45603</v>
      </c>
      <c r="C4218">
        <v>11</v>
      </c>
      <c r="D4218">
        <v>2024</v>
      </c>
      <c r="F4218" t="s">
        <v>530</v>
      </c>
      <c r="G4218" t="s">
        <v>3445</v>
      </c>
      <c r="H4218" t="s">
        <v>1870</v>
      </c>
      <c r="I4218" t="s">
        <v>2000</v>
      </c>
      <c r="J4218" t="s">
        <v>2061</v>
      </c>
      <c r="K4218" t="s">
        <v>1923</v>
      </c>
      <c r="L4218" t="s">
        <v>1888</v>
      </c>
      <c r="M4218">
        <v>1</v>
      </c>
      <c r="N4218" s="3">
        <v>25</v>
      </c>
      <c r="O4218" s="3">
        <v>11</v>
      </c>
      <c r="P4218" s="4">
        <v>0.1</v>
      </c>
      <c r="Q4218" s="3">
        <v>22.5</v>
      </c>
      <c r="R4218" s="3">
        <v>11</v>
      </c>
      <c r="S4218" s="3">
        <v>11.5</v>
      </c>
      <c r="T4218" t="s">
        <v>1954</v>
      </c>
      <c r="U4218" t="s">
        <v>72</v>
      </c>
    </row>
    <row r="4219" spans="1:21" x14ac:dyDescent="0.35">
      <c r="A4219" t="s">
        <v>6789</v>
      </c>
      <c r="B4219" s="2">
        <v>45603</v>
      </c>
      <c r="C4219">
        <v>11</v>
      </c>
      <c r="D4219">
        <v>2024</v>
      </c>
      <c r="F4219" t="s">
        <v>580</v>
      </c>
      <c r="G4219" t="s">
        <v>4828</v>
      </c>
      <c r="H4219" t="s">
        <v>1863</v>
      </c>
      <c r="I4219" t="s">
        <v>2033</v>
      </c>
      <c r="J4219" t="s">
        <v>1997</v>
      </c>
      <c r="K4219" t="s">
        <v>1906</v>
      </c>
      <c r="L4219" t="s">
        <v>1889</v>
      </c>
      <c r="M4219">
        <v>3</v>
      </c>
      <c r="N4219" s="3">
        <v>89</v>
      </c>
      <c r="O4219" s="3">
        <v>48</v>
      </c>
      <c r="P4219" s="4">
        <v>0.15</v>
      </c>
      <c r="Q4219" s="3">
        <v>226.95</v>
      </c>
      <c r="R4219" s="3">
        <v>144</v>
      </c>
      <c r="S4219" s="3">
        <v>82.95</v>
      </c>
      <c r="T4219" t="s">
        <v>1954</v>
      </c>
      <c r="U4219" t="s">
        <v>72</v>
      </c>
    </row>
    <row r="4220" spans="1:21" x14ac:dyDescent="0.35">
      <c r="A4220" t="s">
        <v>6790</v>
      </c>
      <c r="B4220" s="2">
        <v>45603</v>
      </c>
      <c r="C4220">
        <v>11</v>
      </c>
      <c r="D4220">
        <v>2024</v>
      </c>
      <c r="F4220" t="s">
        <v>554</v>
      </c>
      <c r="G4220" t="s">
        <v>2790</v>
      </c>
      <c r="H4220" t="s">
        <v>1870</v>
      </c>
      <c r="I4220" t="s">
        <v>2000</v>
      </c>
      <c r="J4220" t="s">
        <v>2001</v>
      </c>
      <c r="K4220" t="s">
        <v>1911</v>
      </c>
      <c r="L4220" t="s">
        <v>1886</v>
      </c>
      <c r="M4220">
        <v>1</v>
      </c>
      <c r="N4220" s="3">
        <v>58</v>
      </c>
      <c r="O4220" s="3">
        <v>25</v>
      </c>
      <c r="P4220" s="4">
        <v>0.1</v>
      </c>
      <c r="Q4220" s="3">
        <v>52.2</v>
      </c>
      <c r="R4220" s="3">
        <v>25</v>
      </c>
      <c r="S4220" s="3">
        <v>27.2</v>
      </c>
      <c r="T4220" t="s">
        <v>1954</v>
      </c>
      <c r="U4220" t="s">
        <v>72</v>
      </c>
    </row>
    <row r="4221" spans="1:21" x14ac:dyDescent="0.35">
      <c r="A4221" t="s">
        <v>6791</v>
      </c>
      <c r="B4221" s="2">
        <v>45603</v>
      </c>
      <c r="C4221">
        <v>11</v>
      </c>
      <c r="D4221">
        <v>2024</v>
      </c>
      <c r="F4221" t="s">
        <v>574</v>
      </c>
      <c r="G4221" t="s">
        <v>3147</v>
      </c>
      <c r="H4221" t="s">
        <v>1874</v>
      </c>
      <c r="I4221" t="s">
        <v>2200</v>
      </c>
      <c r="J4221" t="s">
        <v>2001</v>
      </c>
      <c r="K4221" t="s">
        <v>1911</v>
      </c>
      <c r="L4221" t="s">
        <v>1886</v>
      </c>
      <c r="M4221">
        <v>1</v>
      </c>
      <c r="N4221" s="3">
        <v>58</v>
      </c>
      <c r="O4221" s="3">
        <v>25</v>
      </c>
      <c r="P4221" s="4">
        <v>0.05</v>
      </c>
      <c r="Q4221" s="3">
        <v>55.1</v>
      </c>
      <c r="R4221" s="3">
        <v>25</v>
      </c>
      <c r="S4221" s="3">
        <v>30.1</v>
      </c>
      <c r="T4221" t="s">
        <v>1954</v>
      </c>
      <c r="U4221" t="s">
        <v>72</v>
      </c>
    </row>
    <row r="4222" spans="1:21" x14ac:dyDescent="0.35">
      <c r="A4222" t="s">
        <v>6792</v>
      </c>
      <c r="B4222" s="2">
        <v>45603</v>
      </c>
      <c r="C4222">
        <v>11</v>
      </c>
      <c r="D4222">
        <v>2024</v>
      </c>
      <c r="F4222" t="s">
        <v>127</v>
      </c>
      <c r="G4222" t="s">
        <v>3099</v>
      </c>
      <c r="H4222" t="s">
        <v>1866</v>
      </c>
      <c r="I4222" t="s">
        <v>1866</v>
      </c>
      <c r="J4222" t="s">
        <v>2114</v>
      </c>
      <c r="K4222" t="s">
        <v>1915</v>
      </c>
      <c r="L4222" t="s">
        <v>1886</v>
      </c>
      <c r="M4222">
        <v>1</v>
      </c>
      <c r="N4222" s="3">
        <v>85</v>
      </c>
      <c r="O4222" s="3">
        <v>41</v>
      </c>
      <c r="P4222" s="4">
        <v>0.05</v>
      </c>
      <c r="Q4222" s="3">
        <v>80.75</v>
      </c>
      <c r="R4222" s="3">
        <v>41</v>
      </c>
      <c r="S4222" s="3">
        <v>39.75</v>
      </c>
      <c r="T4222" t="s">
        <v>1954</v>
      </c>
      <c r="U4222" t="s">
        <v>72</v>
      </c>
    </row>
    <row r="4223" spans="1:21" x14ac:dyDescent="0.35">
      <c r="A4223" t="s">
        <v>6793</v>
      </c>
      <c r="B4223" s="2">
        <v>45603</v>
      </c>
      <c r="C4223">
        <v>11</v>
      </c>
      <c r="D4223">
        <v>2024</v>
      </c>
      <c r="F4223" t="s">
        <v>1007</v>
      </c>
      <c r="G4223" t="s">
        <v>2620</v>
      </c>
      <c r="H4223" t="s">
        <v>1872</v>
      </c>
      <c r="I4223" t="s">
        <v>2076</v>
      </c>
      <c r="J4223" t="s">
        <v>2183</v>
      </c>
      <c r="K4223" t="s">
        <v>1917</v>
      </c>
      <c r="L4223" t="s">
        <v>1886</v>
      </c>
      <c r="M4223">
        <v>1</v>
      </c>
      <c r="N4223" s="3">
        <v>72</v>
      </c>
      <c r="O4223" s="3">
        <v>34</v>
      </c>
      <c r="P4223" s="4">
        <v>0.1</v>
      </c>
      <c r="Q4223" s="3">
        <v>64.8</v>
      </c>
      <c r="R4223" s="3">
        <v>34</v>
      </c>
      <c r="S4223" s="3">
        <v>30.8</v>
      </c>
      <c r="T4223" t="s">
        <v>1954</v>
      </c>
      <c r="U4223" t="s">
        <v>71</v>
      </c>
    </row>
    <row r="4224" spans="1:21" x14ac:dyDescent="0.35">
      <c r="A4224" t="s">
        <v>6794</v>
      </c>
      <c r="B4224" s="2">
        <v>45603</v>
      </c>
      <c r="C4224">
        <v>11</v>
      </c>
      <c r="D4224">
        <v>2024</v>
      </c>
      <c r="F4224" t="s">
        <v>1354</v>
      </c>
      <c r="G4224" t="s">
        <v>2428</v>
      </c>
      <c r="H4224" t="s">
        <v>1873</v>
      </c>
      <c r="I4224" t="s">
        <v>2320</v>
      </c>
      <c r="J4224" t="s">
        <v>2015</v>
      </c>
      <c r="K4224" t="s">
        <v>1914</v>
      </c>
      <c r="L4224" t="s">
        <v>1888</v>
      </c>
      <c r="M4224">
        <v>2</v>
      </c>
      <c r="N4224" s="3">
        <v>65</v>
      </c>
      <c r="O4224" s="3">
        <v>32</v>
      </c>
      <c r="P4224" s="4">
        <v>0.05</v>
      </c>
      <c r="Q4224" s="3">
        <v>123.5</v>
      </c>
      <c r="R4224" s="3">
        <v>64</v>
      </c>
      <c r="S4224" s="3">
        <v>59.5</v>
      </c>
      <c r="T4224" t="s">
        <v>1954</v>
      </c>
      <c r="U4224" t="s">
        <v>72</v>
      </c>
    </row>
    <row r="4225" spans="1:21" x14ac:dyDescent="0.35">
      <c r="A4225" t="s">
        <v>6795</v>
      </c>
      <c r="B4225" s="2">
        <v>45603</v>
      </c>
      <c r="C4225">
        <v>11</v>
      </c>
      <c r="D4225">
        <v>2024</v>
      </c>
      <c r="F4225" t="s">
        <v>825</v>
      </c>
      <c r="G4225" t="s">
        <v>3070</v>
      </c>
      <c r="H4225" t="s">
        <v>1864</v>
      </c>
      <c r="I4225" t="s">
        <v>2211</v>
      </c>
      <c r="J4225" t="s">
        <v>2162</v>
      </c>
      <c r="K4225" t="s">
        <v>1921</v>
      </c>
      <c r="L4225" t="s">
        <v>1889</v>
      </c>
      <c r="M4225">
        <v>3</v>
      </c>
      <c r="N4225" s="3">
        <v>55</v>
      </c>
      <c r="O4225" s="3">
        <v>27</v>
      </c>
      <c r="P4225" s="4">
        <v>0.05</v>
      </c>
      <c r="Q4225" s="3">
        <v>156.75</v>
      </c>
      <c r="R4225" s="3">
        <v>81</v>
      </c>
      <c r="S4225" s="3">
        <v>75.75</v>
      </c>
      <c r="T4225" t="s">
        <v>1954</v>
      </c>
      <c r="U4225" t="s">
        <v>72</v>
      </c>
    </row>
    <row r="4226" spans="1:21" x14ac:dyDescent="0.35">
      <c r="A4226" t="s">
        <v>6796</v>
      </c>
      <c r="B4226" s="2">
        <v>45603</v>
      </c>
      <c r="C4226">
        <v>11</v>
      </c>
      <c r="D4226">
        <v>2024</v>
      </c>
      <c r="F4226" t="s">
        <v>1101</v>
      </c>
      <c r="G4226" t="s">
        <v>2347</v>
      </c>
      <c r="H4226" t="s">
        <v>1864</v>
      </c>
      <c r="I4226" t="s">
        <v>2101</v>
      </c>
      <c r="J4226" t="s">
        <v>2114</v>
      </c>
      <c r="K4226" t="s">
        <v>1915</v>
      </c>
      <c r="L4226" t="s">
        <v>1886</v>
      </c>
      <c r="M4226">
        <v>2</v>
      </c>
      <c r="N4226" s="3">
        <v>85</v>
      </c>
      <c r="O4226" s="3">
        <v>41</v>
      </c>
      <c r="P4226" s="4">
        <v>0.05</v>
      </c>
      <c r="Q4226" s="3">
        <v>161.5</v>
      </c>
      <c r="R4226" s="3">
        <v>82</v>
      </c>
      <c r="S4226" s="3">
        <v>79.5</v>
      </c>
      <c r="T4226" t="s">
        <v>1954</v>
      </c>
      <c r="U4226" t="s">
        <v>72</v>
      </c>
    </row>
    <row r="4227" spans="1:21" x14ac:dyDescent="0.35">
      <c r="A4227" t="s">
        <v>6797</v>
      </c>
      <c r="B4227" s="2">
        <v>45603</v>
      </c>
      <c r="C4227">
        <v>11</v>
      </c>
      <c r="D4227">
        <v>2024</v>
      </c>
      <c r="F4227" t="s">
        <v>1704</v>
      </c>
      <c r="G4227" t="s">
        <v>2159</v>
      </c>
      <c r="H4227" t="s">
        <v>1874</v>
      </c>
      <c r="I4227" t="s">
        <v>2041</v>
      </c>
      <c r="J4227" t="s">
        <v>2034</v>
      </c>
      <c r="K4227" t="s">
        <v>1904</v>
      </c>
      <c r="L4227" t="s">
        <v>1889</v>
      </c>
      <c r="M4227">
        <v>4</v>
      </c>
      <c r="N4227" s="3">
        <v>149</v>
      </c>
      <c r="O4227" s="3">
        <v>91</v>
      </c>
      <c r="P4227" s="4">
        <v>0</v>
      </c>
      <c r="Q4227" s="3">
        <v>596</v>
      </c>
      <c r="R4227" s="3">
        <v>364</v>
      </c>
      <c r="S4227" s="3">
        <v>232</v>
      </c>
      <c r="T4227" t="s">
        <v>1954</v>
      </c>
      <c r="U4227" t="s">
        <v>72</v>
      </c>
    </row>
    <row r="4228" spans="1:21" x14ac:dyDescent="0.35">
      <c r="A4228" t="s">
        <v>6798</v>
      </c>
      <c r="B4228" s="2">
        <v>45603</v>
      </c>
      <c r="C4228">
        <v>11</v>
      </c>
      <c r="D4228">
        <v>2024</v>
      </c>
      <c r="F4228" t="s">
        <v>1175</v>
      </c>
      <c r="G4228" t="s">
        <v>2879</v>
      </c>
      <c r="H4228" t="s">
        <v>1871</v>
      </c>
      <c r="I4228" t="s">
        <v>1990</v>
      </c>
      <c r="J4228" t="s">
        <v>2064</v>
      </c>
      <c r="K4228" t="s">
        <v>1922</v>
      </c>
      <c r="L4228" t="s">
        <v>1887</v>
      </c>
      <c r="M4228">
        <v>1</v>
      </c>
      <c r="N4228" s="3">
        <v>32</v>
      </c>
      <c r="O4228" s="3">
        <v>14</v>
      </c>
      <c r="P4228" s="4">
        <v>0</v>
      </c>
      <c r="Q4228" s="3">
        <v>32</v>
      </c>
      <c r="R4228" s="3">
        <v>14</v>
      </c>
      <c r="S4228" s="3">
        <v>18</v>
      </c>
      <c r="T4228" t="s">
        <v>1954</v>
      </c>
      <c r="U4228" t="s">
        <v>72</v>
      </c>
    </row>
    <row r="4229" spans="1:21" x14ac:dyDescent="0.35">
      <c r="A4229" t="s">
        <v>6799</v>
      </c>
      <c r="B4229" s="2">
        <v>45603</v>
      </c>
      <c r="C4229">
        <v>11</v>
      </c>
      <c r="D4229">
        <v>2024</v>
      </c>
      <c r="F4229" t="s">
        <v>226</v>
      </c>
      <c r="G4229" t="s">
        <v>2197</v>
      </c>
      <c r="H4229" t="s">
        <v>1871</v>
      </c>
      <c r="I4229" t="s">
        <v>2234</v>
      </c>
      <c r="J4229" t="s">
        <v>1960</v>
      </c>
      <c r="K4229" t="s">
        <v>1924</v>
      </c>
      <c r="L4229" t="s">
        <v>1885</v>
      </c>
      <c r="M4229">
        <v>3</v>
      </c>
      <c r="N4229" s="3">
        <v>42</v>
      </c>
      <c r="O4229" s="3">
        <v>20</v>
      </c>
      <c r="P4229" s="4">
        <v>0.05</v>
      </c>
      <c r="Q4229" s="3">
        <v>119.7</v>
      </c>
      <c r="R4229" s="3">
        <v>60</v>
      </c>
      <c r="S4229" s="3">
        <v>59.7</v>
      </c>
      <c r="T4229" t="s">
        <v>1954</v>
      </c>
      <c r="U4229" t="s">
        <v>72</v>
      </c>
    </row>
    <row r="4230" spans="1:21" x14ac:dyDescent="0.35">
      <c r="A4230" t="s">
        <v>6800</v>
      </c>
      <c r="B4230" s="2">
        <v>45604</v>
      </c>
      <c r="C4230">
        <v>11</v>
      </c>
      <c r="D4230">
        <v>2024</v>
      </c>
      <c r="F4230" t="s">
        <v>1628</v>
      </c>
      <c r="G4230" t="s">
        <v>2327</v>
      </c>
      <c r="H4230" t="s">
        <v>1870</v>
      </c>
      <c r="I4230" t="s">
        <v>2000</v>
      </c>
      <c r="J4230" t="s">
        <v>2034</v>
      </c>
      <c r="K4230" t="s">
        <v>1904</v>
      </c>
      <c r="L4230" t="s">
        <v>1889</v>
      </c>
      <c r="M4230">
        <v>4</v>
      </c>
      <c r="N4230" s="3">
        <v>149</v>
      </c>
      <c r="O4230" s="3">
        <v>91</v>
      </c>
      <c r="P4230" s="4">
        <v>0</v>
      </c>
      <c r="Q4230" s="3">
        <v>596</v>
      </c>
      <c r="R4230" s="3">
        <v>364</v>
      </c>
      <c r="S4230" s="3">
        <v>232</v>
      </c>
      <c r="T4230" t="s">
        <v>1954</v>
      </c>
      <c r="U4230" t="s">
        <v>71</v>
      </c>
    </row>
    <row r="4231" spans="1:21" x14ac:dyDescent="0.35">
      <c r="A4231" t="s">
        <v>6801</v>
      </c>
      <c r="B4231" s="2">
        <v>45604</v>
      </c>
      <c r="C4231">
        <v>11</v>
      </c>
      <c r="D4231">
        <v>2024</v>
      </c>
      <c r="F4231" t="s">
        <v>1436</v>
      </c>
      <c r="G4231" t="s">
        <v>3753</v>
      </c>
      <c r="H4231" t="s">
        <v>1868</v>
      </c>
      <c r="I4231" t="s">
        <v>2022</v>
      </c>
      <c r="J4231" t="s">
        <v>2120</v>
      </c>
      <c r="K4231" t="s">
        <v>1926</v>
      </c>
      <c r="L4231" t="s">
        <v>1885</v>
      </c>
      <c r="M4231">
        <v>1</v>
      </c>
      <c r="N4231" s="3">
        <v>28</v>
      </c>
      <c r="O4231" s="3">
        <v>13</v>
      </c>
      <c r="P4231" s="4">
        <v>0</v>
      </c>
      <c r="Q4231" s="3">
        <v>28</v>
      </c>
      <c r="R4231" s="3">
        <v>13</v>
      </c>
      <c r="S4231" s="3">
        <v>15</v>
      </c>
      <c r="T4231" t="s">
        <v>1954</v>
      </c>
      <c r="U4231" t="s">
        <v>72</v>
      </c>
    </row>
    <row r="4232" spans="1:21" x14ac:dyDescent="0.35">
      <c r="A4232" t="s">
        <v>6802</v>
      </c>
      <c r="B4232" s="2">
        <v>45604</v>
      </c>
      <c r="C4232">
        <v>11</v>
      </c>
      <c r="D4232">
        <v>2024</v>
      </c>
      <c r="F4232" t="s">
        <v>710</v>
      </c>
      <c r="G4232" t="s">
        <v>2541</v>
      </c>
      <c r="H4232" t="s">
        <v>1875</v>
      </c>
      <c r="I4232" t="s">
        <v>1981</v>
      </c>
      <c r="J4232" t="s">
        <v>1978</v>
      </c>
      <c r="K4232" t="s">
        <v>1916</v>
      </c>
      <c r="L4232" t="s">
        <v>1887</v>
      </c>
      <c r="M4232">
        <v>1</v>
      </c>
      <c r="N4232" s="3">
        <v>79</v>
      </c>
      <c r="O4232" s="3">
        <v>42</v>
      </c>
      <c r="P4232" s="4">
        <v>0.1</v>
      </c>
      <c r="Q4232" s="3">
        <v>71.099999999999994</v>
      </c>
      <c r="R4232" s="3">
        <v>42</v>
      </c>
      <c r="S4232" s="3">
        <v>29.1</v>
      </c>
      <c r="T4232" t="s">
        <v>1954</v>
      </c>
      <c r="U4232" t="s">
        <v>72</v>
      </c>
    </row>
    <row r="4233" spans="1:21" x14ac:dyDescent="0.35">
      <c r="A4233" t="s">
        <v>6803</v>
      </c>
      <c r="B4233" s="2">
        <v>45604</v>
      </c>
      <c r="C4233">
        <v>11</v>
      </c>
      <c r="D4233">
        <v>2024</v>
      </c>
      <c r="F4233" t="s">
        <v>672</v>
      </c>
      <c r="G4233" t="s">
        <v>2288</v>
      </c>
      <c r="H4233" t="s">
        <v>1871</v>
      </c>
      <c r="I4233" t="s">
        <v>1966</v>
      </c>
      <c r="J4233" t="s">
        <v>2067</v>
      </c>
      <c r="K4233" t="s">
        <v>1918</v>
      </c>
      <c r="L4233" t="s">
        <v>1889</v>
      </c>
      <c r="M4233">
        <v>3</v>
      </c>
      <c r="N4233" s="3">
        <v>69</v>
      </c>
      <c r="O4233" s="3">
        <v>37</v>
      </c>
      <c r="P4233" s="4">
        <v>0</v>
      </c>
      <c r="Q4233" s="3">
        <v>207</v>
      </c>
      <c r="R4233" s="3">
        <v>111</v>
      </c>
      <c r="S4233" s="3">
        <v>96</v>
      </c>
      <c r="T4233" t="s">
        <v>1954</v>
      </c>
      <c r="U4233" t="s">
        <v>72</v>
      </c>
    </row>
    <row r="4234" spans="1:21" x14ac:dyDescent="0.35">
      <c r="A4234" t="s">
        <v>6804</v>
      </c>
      <c r="B4234" s="2">
        <v>45604</v>
      </c>
      <c r="C4234">
        <v>11</v>
      </c>
      <c r="D4234">
        <v>2024</v>
      </c>
      <c r="F4234" t="s">
        <v>658</v>
      </c>
      <c r="G4234" t="s">
        <v>2844</v>
      </c>
      <c r="H4234" t="s">
        <v>1873</v>
      </c>
      <c r="I4234" t="s">
        <v>2070</v>
      </c>
      <c r="J4234" t="s">
        <v>2011</v>
      </c>
      <c r="K4234" t="s">
        <v>1927</v>
      </c>
      <c r="L4234" t="s">
        <v>1885</v>
      </c>
      <c r="M4234">
        <v>1</v>
      </c>
      <c r="N4234" s="3">
        <v>24</v>
      </c>
      <c r="O4234" s="3">
        <v>10</v>
      </c>
      <c r="P4234" s="4">
        <v>0</v>
      </c>
      <c r="Q4234" s="3">
        <v>24</v>
      </c>
      <c r="R4234" s="3">
        <v>10</v>
      </c>
      <c r="S4234" s="3">
        <v>14</v>
      </c>
      <c r="T4234" t="s">
        <v>1954</v>
      </c>
      <c r="U4234" t="s">
        <v>72</v>
      </c>
    </row>
    <row r="4235" spans="1:21" x14ac:dyDescent="0.35">
      <c r="A4235" t="s">
        <v>6805</v>
      </c>
      <c r="B4235" s="2">
        <v>45604</v>
      </c>
      <c r="C4235">
        <v>11</v>
      </c>
      <c r="D4235">
        <v>2024</v>
      </c>
      <c r="F4235" t="s">
        <v>1832</v>
      </c>
      <c r="G4235" t="s">
        <v>4116</v>
      </c>
      <c r="H4235" t="s">
        <v>1866</v>
      </c>
      <c r="I4235" t="s">
        <v>1866</v>
      </c>
      <c r="J4235" t="s">
        <v>2061</v>
      </c>
      <c r="K4235" t="s">
        <v>1923</v>
      </c>
      <c r="L4235" t="s">
        <v>1888</v>
      </c>
      <c r="M4235">
        <v>4</v>
      </c>
      <c r="N4235" s="3">
        <v>25</v>
      </c>
      <c r="O4235" s="3">
        <v>11</v>
      </c>
      <c r="P4235" s="4">
        <v>0</v>
      </c>
      <c r="Q4235" s="3">
        <v>100</v>
      </c>
      <c r="R4235" s="3">
        <v>44</v>
      </c>
      <c r="S4235" s="3">
        <v>56</v>
      </c>
      <c r="T4235" t="s">
        <v>1954</v>
      </c>
      <c r="U4235" t="s">
        <v>72</v>
      </c>
    </row>
    <row r="4236" spans="1:21" x14ac:dyDescent="0.35">
      <c r="A4236" t="s">
        <v>6806</v>
      </c>
      <c r="B4236" s="2">
        <v>45604</v>
      </c>
      <c r="C4236">
        <v>11</v>
      </c>
      <c r="D4236">
        <v>2024</v>
      </c>
      <c r="F4236" t="s">
        <v>297</v>
      </c>
      <c r="G4236" t="s">
        <v>2038</v>
      </c>
      <c r="H4236" t="s">
        <v>1863</v>
      </c>
      <c r="I4236" t="s">
        <v>2056</v>
      </c>
      <c r="J4236" t="s">
        <v>1997</v>
      </c>
      <c r="K4236" t="s">
        <v>1906</v>
      </c>
      <c r="L4236" t="s">
        <v>1889</v>
      </c>
      <c r="M4236">
        <v>1</v>
      </c>
      <c r="N4236" s="3">
        <v>89</v>
      </c>
      <c r="O4236" s="3">
        <v>48</v>
      </c>
      <c r="P4236" s="4">
        <v>0.1</v>
      </c>
      <c r="Q4236" s="3">
        <v>80.099999999999994</v>
      </c>
      <c r="R4236" s="3">
        <v>48</v>
      </c>
      <c r="S4236" s="3">
        <v>32.1</v>
      </c>
      <c r="T4236" t="s">
        <v>1954</v>
      </c>
      <c r="U4236" t="s">
        <v>72</v>
      </c>
    </row>
    <row r="4237" spans="1:21" x14ac:dyDescent="0.35">
      <c r="A4237" t="s">
        <v>6807</v>
      </c>
      <c r="B4237" s="2">
        <v>45604</v>
      </c>
      <c r="C4237">
        <v>11</v>
      </c>
      <c r="D4237">
        <v>2024</v>
      </c>
      <c r="F4237" t="s">
        <v>356</v>
      </c>
      <c r="G4237" t="s">
        <v>2021</v>
      </c>
      <c r="H4237" t="s">
        <v>1868</v>
      </c>
      <c r="I4237" t="s">
        <v>2022</v>
      </c>
      <c r="J4237" t="s">
        <v>1991</v>
      </c>
      <c r="K4237" t="s">
        <v>1925</v>
      </c>
      <c r="L4237" t="s">
        <v>1885</v>
      </c>
      <c r="M4237">
        <v>4</v>
      </c>
      <c r="N4237" s="3">
        <v>35</v>
      </c>
      <c r="O4237" s="3">
        <v>16</v>
      </c>
      <c r="P4237" s="4">
        <v>0.1</v>
      </c>
      <c r="Q4237" s="3">
        <v>126</v>
      </c>
      <c r="R4237" s="3">
        <v>64</v>
      </c>
      <c r="S4237" s="3">
        <v>62</v>
      </c>
      <c r="T4237" t="s">
        <v>1954</v>
      </c>
      <c r="U4237" t="s">
        <v>72</v>
      </c>
    </row>
    <row r="4238" spans="1:21" x14ac:dyDescent="0.35">
      <c r="A4238" t="s">
        <v>6808</v>
      </c>
      <c r="B4238" s="2">
        <v>45604</v>
      </c>
      <c r="C4238">
        <v>11</v>
      </c>
      <c r="D4238">
        <v>2024</v>
      </c>
      <c r="F4238" t="s">
        <v>1583</v>
      </c>
      <c r="G4238" t="s">
        <v>2633</v>
      </c>
      <c r="H4238" t="s">
        <v>1873</v>
      </c>
      <c r="I4238" t="s">
        <v>2070</v>
      </c>
      <c r="J4238" t="s">
        <v>2001</v>
      </c>
      <c r="K4238" t="s">
        <v>1911</v>
      </c>
      <c r="L4238" t="s">
        <v>1886</v>
      </c>
      <c r="M4238">
        <v>3</v>
      </c>
      <c r="N4238" s="3">
        <v>58</v>
      </c>
      <c r="O4238" s="3">
        <v>25</v>
      </c>
      <c r="P4238" s="4">
        <v>0.15</v>
      </c>
      <c r="Q4238" s="3">
        <v>147.9</v>
      </c>
      <c r="R4238" s="3">
        <v>75</v>
      </c>
      <c r="S4238" s="3">
        <v>72.900000000000006</v>
      </c>
      <c r="T4238" t="s">
        <v>1954</v>
      </c>
      <c r="U4238" t="s">
        <v>72</v>
      </c>
    </row>
    <row r="4239" spans="1:21" x14ac:dyDescent="0.35">
      <c r="A4239" t="s">
        <v>6809</v>
      </c>
      <c r="B4239" s="2">
        <v>45605</v>
      </c>
      <c r="C4239">
        <v>11</v>
      </c>
      <c r="D4239">
        <v>2024</v>
      </c>
      <c r="F4239" t="s">
        <v>662</v>
      </c>
      <c r="G4239" t="s">
        <v>2378</v>
      </c>
      <c r="H4239" t="s">
        <v>1867</v>
      </c>
      <c r="I4239" t="s">
        <v>2004</v>
      </c>
      <c r="J4239" t="s">
        <v>1967</v>
      </c>
      <c r="K4239" t="s">
        <v>1913</v>
      </c>
      <c r="L4239" t="s">
        <v>1888</v>
      </c>
      <c r="M4239">
        <v>2</v>
      </c>
      <c r="N4239" s="3">
        <v>78</v>
      </c>
      <c r="O4239" s="3">
        <v>39</v>
      </c>
      <c r="P4239" s="4">
        <v>0.05</v>
      </c>
      <c r="Q4239" s="3">
        <v>148.19999999999999</v>
      </c>
      <c r="R4239" s="3">
        <v>78</v>
      </c>
      <c r="S4239" s="3">
        <v>70.2</v>
      </c>
      <c r="T4239" t="s">
        <v>1954</v>
      </c>
      <c r="U4239" t="s">
        <v>72</v>
      </c>
    </row>
    <row r="4240" spans="1:21" x14ac:dyDescent="0.35">
      <c r="A4240" t="s">
        <v>6810</v>
      </c>
      <c r="B4240" s="2">
        <v>45605</v>
      </c>
      <c r="C4240">
        <v>11</v>
      </c>
      <c r="D4240">
        <v>2024</v>
      </c>
      <c r="F4240" t="s">
        <v>661</v>
      </c>
      <c r="G4240" t="s">
        <v>4751</v>
      </c>
      <c r="H4240" t="s">
        <v>1874</v>
      </c>
      <c r="I4240" t="s">
        <v>2200</v>
      </c>
      <c r="J4240" t="s">
        <v>1997</v>
      </c>
      <c r="K4240" t="s">
        <v>1906</v>
      </c>
      <c r="L4240" t="s">
        <v>1889</v>
      </c>
      <c r="M4240">
        <v>3</v>
      </c>
      <c r="N4240" s="3">
        <v>89</v>
      </c>
      <c r="O4240" s="3">
        <v>48</v>
      </c>
      <c r="P4240" s="4">
        <v>0</v>
      </c>
      <c r="Q4240" s="3">
        <v>267</v>
      </c>
      <c r="R4240" s="3">
        <v>144</v>
      </c>
      <c r="S4240" s="3">
        <v>123</v>
      </c>
      <c r="T4240" t="s">
        <v>1954</v>
      </c>
      <c r="U4240" t="s">
        <v>71</v>
      </c>
    </row>
    <row r="4241" spans="1:21" x14ac:dyDescent="0.35">
      <c r="A4241" t="s">
        <v>6811</v>
      </c>
      <c r="B4241" s="2">
        <v>45605</v>
      </c>
      <c r="C4241">
        <v>11</v>
      </c>
      <c r="D4241">
        <v>2024</v>
      </c>
      <c r="F4241" t="s">
        <v>87</v>
      </c>
      <c r="G4241" t="s">
        <v>2624</v>
      </c>
      <c r="H4241" t="s">
        <v>1868</v>
      </c>
      <c r="I4241" t="s">
        <v>1959</v>
      </c>
      <c r="J4241" t="s">
        <v>2045</v>
      </c>
      <c r="K4241" t="s">
        <v>1910</v>
      </c>
      <c r="L4241" t="s">
        <v>1890</v>
      </c>
      <c r="M4241">
        <v>4</v>
      </c>
      <c r="N4241" s="3">
        <v>99</v>
      </c>
      <c r="O4241" s="3">
        <v>58</v>
      </c>
      <c r="P4241" s="4">
        <v>0.2</v>
      </c>
      <c r="Q4241" s="3">
        <v>316.8</v>
      </c>
      <c r="R4241" s="3">
        <v>232</v>
      </c>
      <c r="S4241" s="3">
        <v>84.8</v>
      </c>
      <c r="T4241" t="s">
        <v>1954</v>
      </c>
      <c r="U4241" t="s">
        <v>72</v>
      </c>
    </row>
    <row r="4242" spans="1:21" x14ac:dyDescent="0.35">
      <c r="A4242" t="s">
        <v>6812</v>
      </c>
      <c r="B4242" s="2">
        <v>45605</v>
      </c>
      <c r="C4242">
        <v>11</v>
      </c>
      <c r="D4242">
        <v>2024</v>
      </c>
      <c r="F4242" t="s">
        <v>1149</v>
      </c>
      <c r="G4242" t="s">
        <v>2713</v>
      </c>
      <c r="H4242" t="s">
        <v>1870</v>
      </c>
      <c r="I4242" t="s">
        <v>2060</v>
      </c>
      <c r="J4242" t="s">
        <v>1987</v>
      </c>
      <c r="K4242" t="s">
        <v>1908</v>
      </c>
      <c r="L4242" t="s">
        <v>1890</v>
      </c>
      <c r="M4242">
        <v>1</v>
      </c>
      <c r="N4242" s="3">
        <v>129</v>
      </c>
      <c r="O4242" s="3">
        <v>78</v>
      </c>
      <c r="P4242" s="4">
        <v>0.1</v>
      </c>
      <c r="Q4242" s="3">
        <v>116.1</v>
      </c>
      <c r="R4242" s="3">
        <v>78</v>
      </c>
      <c r="S4242" s="3">
        <v>38.1</v>
      </c>
      <c r="T4242" t="s">
        <v>1954</v>
      </c>
      <c r="U4242" t="s">
        <v>71</v>
      </c>
    </row>
    <row r="4243" spans="1:21" x14ac:dyDescent="0.35">
      <c r="A4243" t="s">
        <v>6813</v>
      </c>
      <c r="B4243" s="2">
        <v>45605</v>
      </c>
      <c r="C4243">
        <v>11</v>
      </c>
      <c r="D4243">
        <v>2024</v>
      </c>
      <c r="F4243" t="s">
        <v>565</v>
      </c>
      <c r="G4243" t="s">
        <v>2459</v>
      </c>
      <c r="H4243" t="s">
        <v>1874</v>
      </c>
      <c r="I4243" t="s">
        <v>2119</v>
      </c>
      <c r="J4243" t="s">
        <v>1963</v>
      </c>
      <c r="K4243" t="s">
        <v>1907</v>
      </c>
      <c r="L4243" t="s">
        <v>1890</v>
      </c>
      <c r="M4243">
        <v>3</v>
      </c>
      <c r="N4243" s="3">
        <v>119</v>
      </c>
      <c r="O4243" s="3">
        <v>72</v>
      </c>
      <c r="P4243" s="4">
        <v>0.05</v>
      </c>
      <c r="Q4243" s="3">
        <v>339.15</v>
      </c>
      <c r="R4243" s="3">
        <v>216</v>
      </c>
      <c r="S4243" s="3">
        <v>123.15</v>
      </c>
      <c r="T4243" t="s">
        <v>1954</v>
      </c>
      <c r="U4243" t="s">
        <v>72</v>
      </c>
    </row>
    <row r="4244" spans="1:21" x14ac:dyDescent="0.35">
      <c r="A4244" t="s">
        <v>6814</v>
      </c>
      <c r="B4244" s="2">
        <v>45605</v>
      </c>
      <c r="C4244">
        <v>11</v>
      </c>
      <c r="D4244">
        <v>2024</v>
      </c>
      <c r="F4244" t="s">
        <v>972</v>
      </c>
      <c r="G4244" t="s">
        <v>2514</v>
      </c>
      <c r="H4244" t="s">
        <v>1863</v>
      </c>
      <c r="I4244" t="s">
        <v>2051</v>
      </c>
      <c r="J4244" t="s">
        <v>1991</v>
      </c>
      <c r="K4244" t="s">
        <v>1925</v>
      </c>
      <c r="L4244" t="s">
        <v>1885</v>
      </c>
      <c r="M4244">
        <v>1</v>
      </c>
      <c r="N4244" s="3">
        <v>35</v>
      </c>
      <c r="O4244" s="3">
        <v>16</v>
      </c>
      <c r="P4244" s="4">
        <v>0.05</v>
      </c>
      <c r="Q4244" s="3">
        <v>33.25</v>
      </c>
      <c r="R4244" s="3">
        <v>16</v>
      </c>
      <c r="S4244" s="3">
        <v>17.25</v>
      </c>
      <c r="T4244" t="s">
        <v>1954</v>
      </c>
      <c r="U4244" t="s">
        <v>72</v>
      </c>
    </row>
    <row r="4245" spans="1:21" x14ac:dyDescent="0.35">
      <c r="A4245" t="s">
        <v>6815</v>
      </c>
      <c r="B4245" s="2">
        <v>45605</v>
      </c>
      <c r="C4245">
        <v>11</v>
      </c>
      <c r="D4245">
        <v>2024</v>
      </c>
      <c r="F4245" t="s">
        <v>721</v>
      </c>
      <c r="G4245" t="s">
        <v>2491</v>
      </c>
      <c r="H4245" t="s">
        <v>1869</v>
      </c>
      <c r="I4245" t="s">
        <v>1977</v>
      </c>
      <c r="J4245" t="s">
        <v>2011</v>
      </c>
      <c r="K4245" t="s">
        <v>1927</v>
      </c>
      <c r="L4245" t="s">
        <v>1885</v>
      </c>
      <c r="M4245">
        <v>4</v>
      </c>
      <c r="N4245" s="3">
        <v>24</v>
      </c>
      <c r="O4245" s="3">
        <v>10</v>
      </c>
      <c r="P4245" s="4">
        <v>0.15</v>
      </c>
      <c r="Q4245" s="3">
        <v>81.599999999999994</v>
      </c>
      <c r="R4245" s="3">
        <v>40</v>
      </c>
      <c r="S4245" s="3">
        <v>41.6</v>
      </c>
      <c r="T4245" t="s">
        <v>1954</v>
      </c>
      <c r="U4245" t="s">
        <v>72</v>
      </c>
    </row>
    <row r="4246" spans="1:21" x14ac:dyDescent="0.35">
      <c r="A4246" t="s">
        <v>6816</v>
      </c>
      <c r="B4246" s="2">
        <v>45605</v>
      </c>
      <c r="C4246">
        <v>11</v>
      </c>
      <c r="D4246">
        <v>2024</v>
      </c>
      <c r="F4246" t="s">
        <v>1269</v>
      </c>
      <c r="G4246" t="s">
        <v>2393</v>
      </c>
      <c r="H4246" t="s">
        <v>1871</v>
      </c>
      <c r="I4246" t="s">
        <v>2144</v>
      </c>
      <c r="J4246" t="s">
        <v>1960</v>
      </c>
      <c r="K4246" t="s">
        <v>1924</v>
      </c>
      <c r="L4246" t="s">
        <v>1885</v>
      </c>
      <c r="M4246">
        <v>2</v>
      </c>
      <c r="N4246" s="3">
        <v>42</v>
      </c>
      <c r="O4246" s="3">
        <v>20</v>
      </c>
      <c r="P4246" s="4">
        <v>0.1</v>
      </c>
      <c r="Q4246" s="3">
        <v>75.599999999999994</v>
      </c>
      <c r="R4246" s="3">
        <v>40</v>
      </c>
      <c r="S4246" s="3">
        <v>35.6</v>
      </c>
      <c r="T4246" t="s">
        <v>1954</v>
      </c>
      <c r="U4246" t="s">
        <v>72</v>
      </c>
    </row>
    <row r="4247" spans="1:21" x14ac:dyDescent="0.35">
      <c r="A4247" t="s">
        <v>6817</v>
      </c>
      <c r="B4247" s="2">
        <v>45605</v>
      </c>
      <c r="C4247">
        <v>11</v>
      </c>
      <c r="D4247">
        <v>2024</v>
      </c>
      <c r="F4247" t="s">
        <v>1434</v>
      </c>
      <c r="G4247" t="s">
        <v>3158</v>
      </c>
      <c r="H4247" t="s">
        <v>1875</v>
      </c>
      <c r="I4247" t="s">
        <v>1996</v>
      </c>
      <c r="J4247" t="s">
        <v>2064</v>
      </c>
      <c r="K4247" t="s">
        <v>1922</v>
      </c>
      <c r="L4247" t="s">
        <v>1887</v>
      </c>
      <c r="M4247">
        <v>1</v>
      </c>
      <c r="N4247" s="3">
        <v>32</v>
      </c>
      <c r="O4247" s="3">
        <v>14</v>
      </c>
      <c r="P4247" s="4">
        <v>0.05</v>
      </c>
      <c r="Q4247" s="3">
        <v>30.4</v>
      </c>
      <c r="R4247" s="3">
        <v>14</v>
      </c>
      <c r="S4247" s="3">
        <v>16.399999999999999</v>
      </c>
      <c r="T4247" t="s">
        <v>1954</v>
      </c>
      <c r="U4247" t="s">
        <v>72</v>
      </c>
    </row>
    <row r="4248" spans="1:21" x14ac:dyDescent="0.35">
      <c r="A4248" t="s">
        <v>6818</v>
      </c>
      <c r="B4248" s="2">
        <v>45606</v>
      </c>
      <c r="C4248">
        <v>11</v>
      </c>
      <c r="D4248">
        <v>2024</v>
      </c>
      <c r="F4248" t="s">
        <v>127</v>
      </c>
      <c r="G4248" t="s">
        <v>3099</v>
      </c>
      <c r="H4248" t="s">
        <v>1866</v>
      </c>
      <c r="I4248" t="s">
        <v>1866</v>
      </c>
      <c r="J4248" t="s">
        <v>2023</v>
      </c>
      <c r="K4248" t="s">
        <v>1912</v>
      </c>
      <c r="L4248" t="s">
        <v>1890</v>
      </c>
      <c r="M4248">
        <v>2</v>
      </c>
      <c r="N4248" s="3">
        <v>249</v>
      </c>
      <c r="O4248" s="3">
        <v>168</v>
      </c>
      <c r="P4248" s="4">
        <v>0.2</v>
      </c>
      <c r="Q4248" s="3">
        <v>398.4</v>
      </c>
      <c r="R4248" s="3">
        <v>336</v>
      </c>
      <c r="S4248" s="3">
        <v>62.4</v>
      </c>
      <c r="T4248" t="s">
        <v>1954</v>
      </c>
      <c r="U4248" t="s">
        <v>72</v>
      </c>
    </row>
    <row r="4249" spans="1:21" x14ac:dyDescent="0.35">
      <c r="A4249" t="s">
        <v>6819</v>
      </c>
      <c r="B4249" s="2">
        <v>45606</v>
      </c>
      <c r="C4249">
        <v>11</v>
      </c>
      <c r="D4249">
        <v>2024</v>
      </c>
      <c r="F4249" t="s">
        <v>845</v>
      </c>
      <c r="G4249" t="s">
        <v>2236</v>
      </c>
      <c r="H4249" t="s">
        <v>1866</v>
      </c>
      <c r="I4249" t="s">
        <v>1866</v>
      </c>
      <c r="J4249" t="s">
        <v>2114</v>
      </c>
      <c r="K4249" t="s">
        <v>1915</v>
      </c>
      <c r="L4249" t="s">
        <v>1886</v>
      </c>
      <c r="M4249">
        <v>1</v>
      </c>
      <c r="N4249" s="3">
        <v>85</v>
      </c>
      <c r="O4249" s="3">
        <v>41</v>
      </c>
      <c r="P4249" s="4">
        <v>0</v>
      </c>
      <c r="Q4249" s="3">
        <v>85</v>
      </c>
      <c r="R4249" s="3">
        <v>41</v>
      </c>
      <c r="S4249" s="3">
        <v>44</v>
      </c>
      <c r="T4249" t="s">
        <v>1954</v>
      </c>
      <c r="U4249" t="s">
        <v>72</v>
      </c>
    </row>
    <row r="4250" spans="1:21" x14ac:dyDescent="0.35">
      <c r="A4250" t="s">
        <v>6820</v>
      </c>
      <c r="B4250" s="2">
        <v>45606</v>
      </c>
      <c r="C4250">
        <v>11</v>
      </c>
      <c r="D4250">
        <v>2024</v>
      </c>
      <c r="F4250" t="s">
        <v>1564</v>
      </c>
      <c r="G4250" t="s">
        <v>3134</v>
      </c>
      <c r="H4250" t="s">
        <v>1870</v>
      </c>
      <c r="I4250" t="s">
        <v>2060</v>
      </c>
      <c r="J4250" t="s">
        <v>2045</v>
      </c>
      <c r="K4250" t="s">
        <v>1910</v>
      </c>
      <c r="L4250" t="s">
        <v>1890</v>
      </c>
      <c r="M4250">
        <v>1</v>
      </c>
      <c r="N4250" s="3">
        <v>99</v>
      </c>
      <c r="O4250" s="3">
        <v>58</v>
      </c>
      <c r="P4250" s="4">
        <v>0</v>
      </c>
      <c r="Q4250" s="3">
        <v>99</v>
      </c>
      <c r="R4250" s="3">
        <v>58</v>
      </c>
      <c r="S4250" s="3">
        <v>41</v>
      </c>
      <c r="T4250" t="s">
        <v>1954</v>
      </c>
      <c r="U4250" t="s">
        <v>71</v>
      </c>
    </row>
    <row r="4251" spans="1:21" x14ac:dyDescent="0.35">
      <c r="A4251" t="s">
        <v>6821</v>
      </c>
      <c r="B4251" s="2">
        <v>45606</v>
      </c>
      <c r="C4251">
        <v>11</v>
      </c>
      <c r="D4251">
        <v>2024</v>
      </c>
      <c r="F4251" t="s">
        <v>199</v>
      </c>
      <c r="G4251" t="s">
        <v>59</v>
      </c>
      <c r="H4251" t="s">
        <v>1870</v>
      </c>
      <c r="I4251" t="s">
        <v>2083</v>
      </c>
      <c r="J4251" t="s">
        <v>2061</v>
      </c>
      <c r="K4251" t="s">
        <v>1923</v>
      </c>
      <c r="L4251" t="s">
        <v>1888</v>
      </c>
      <c r="M4251">
        <v>3</v>
      </c>
      <c r="N4251" s="3">
        <v>25</v>
      </c>
      <c r="O4251" s="3">
        <v>11</v>
      </c>
      <c r="P4251" s="4">
        <v>0.2</v>
      </c>
      <c r="Q4251" s="3">
        <v>60</v>
      </c>
      <c r="R4251" s="3">
        <v>33</v>
      </c>
      <c r="S4251" s="3">
        <v>27</v>
      </c>
      <c r="T4251" t="s">
        <v>1954</v>
      </c>
      <c r="U4251" t="s">
        <v>72</v>
      </c>
    </row>
    <row r="4252" spans="1:21" x14ac:dyDescent="0.35">
      <c r="A4252" t="s">
        <v>6822</v>
      </c>
      <c r="B4252" s="2">
        <v>45606</v>
      </c>
      <c r="C4252">
        <v>11</v>
      </c>
      <c r="D4252">
        <v>2024</v>
      </c>
      <c r="F4252" t="s">
        <v>1248</v>
      </c>
      <c r="G4252" t="s">
        <v>2535</v>
      </c>
      <c r="H4252" t="s">
        <v>1874</v>
      </c>
      <c r="I4252" t="s">
        <v>2186</v>
      </c>
      <c r="J4252" t="s">
        <v>2011</v>
      </c>
      <c r="K4252" t="s">
        <v>1927</v>
      </c>
      <c r="L4252" t="s">
        <v>1885</v>
      </c>
      <c r="M4252">
        <v>1</v>
      </c>
      <c r="N4252" s="3">
        <v>24</v>
      </c>
      <c r="O4252" s="3">
        <v>10</v>
      </c>
      <c r="P4252" s="4">
        <v>0.05</v>
      </c>
      <c r="Q4252" s="3">
        <v>22.8</v>
      </c>
      <c r="R4252" s="3">
        <v>10</v>
      </c>
      <c r="S4252" s="3">
        <v>12.8</v>
      </c>
      <c r="T4252" t="s">
        <v>1954</v>
      </c>
      <c r="U4252" t="s">
        <v>72</v>
      </c>
    </row>
    <row r="4253" spans="1:21" x14ac:dyDescent="0.35">
      <c r="A4253" t="s">
        <v>6823</v>
      </c>
      <c r="B4253" s="2">
        <v>45606</v>
      </c>
      <c r="C4253">
        <v>11</v>
      </c>
      <c r="D4253">
        <v>2024</v>
      </c>
      <c r="F4253" t="s">
        <v>1306</v>
      </c>
      <c r="G4253" t="s">
        <v>2156</v>
      </c>
      <c r="H4253" t="s">
        <v>1870</v>
      </c>
      <c r="I4253" t="s">
        <v>2060</v>
      </c>
      <c r="J4253" t="s">
        <v>1978</v>
      </c>
      <c r="K4253" t="s">
        <v>1916</v>
      </c>
      <c r="L4253" t="s">
        <v>1887</v>
      </c>
      <c r="M4253">
        <v>1</v>
      </c>
      <c r="N4253" s="3">
        <v>79</v>
      </c>
      <c r="O4253" s="3">
        <v>42</v>
      </c>
      <c r="P4253" s="4">
        <v>0</v>
      </c>
      <c r="Q4253" s="3">
        <v>79</v>
      </c>
      <c r="R4253" s="3">
        <v>42</v>
      </c>
      <c r="S4253" s="3">
        <v>37</v>
      </c>
      <c r="T4253" t="s">
        <v>1954</v>
      </c>
      <c r="U4253" t="s">
        <v>72</v>
      </c>
    </row>
    <row r="4254" spans="1:21" x14ac:dyDescent="0.35">
      <c r="A4254" t="s">
        <v>6824</v>
      </c>
      <c r="B4254" s="2">
        <v>45606</v>
      </c>
      <c r="C4254">
        <v>11</v>
      </c>
      <c r="D4254">
        <v>2024</v>
      </c>
      <c r="F4254" t="s">
        <v>893</v>
      </c>
      <c r="G4254" t="s">
        <v>1980</v>
      </c>
      <c r="H4254" t="s">
        <v>1875</v>
      </c>
      <c r="I4254" t="s">
        <v>1981</v>
      </c>
      <c r="J4254" t="s">
        <v>1956</v>
      </c>
      <c r="K4254" t="s">
        <v>1909</v>
      </c>
      <c r="L4254" t="s">
        <v>1887</v>
      </c>
      <c r="M4254">
        <v>1</v>
      </c>
      <c r="N4254" s="3">
        <v>95</v>
      </c>
      <c r="O4254" s="3">
        <v>54</v>
      </c>
      <c r="P4254" s="4">
        <v>0</v>
      </c>
      <c r="Q4254" s="3">
        <v>95</v>
      </c>
      <c r="R4254" s="3">
        <v>54</v>
      </c>
      <c r="S4254" s="3">
        <v>41</v>
      </c>
      <c r="T4254" t="s">
        <v>1954</v>
      </c>
      <c r="U4254" t="s">
        <v>72</v>
      </c>
    </row>
    <row r="4255" spans="1:21" x14ac:dyDescent="0.35">
      <c r="A4255" t="s">
        <v>6825</v>
      </c>
      <c r="B4255" s="2">
        <v>45606</v>
      </c>
      <c r="C4255">
        <v>11</v>
      </c>
      <c r="D4255">
        <v>2024</v>
      </c>
      <c r="F4255" t="s">
        <v>696</v>
      </c>
      <c r="G4255" t="s">
        <v>2805</v>
      </c>
      <c r="H4255" t="s">
        <v>1868</v>
      </c>
      <c r="I4255" t="s">
        <v>2022</v>
      </c>
      <c r="J4255" t="s">
        <v>2061</v>
      </c>
      <c r="K4255" t="s">
        <v>1923</v>
      </c>
      <c r="L4255" t="s">
        <v>1888</v>
      </c>
      <c r="M4255">
        <v>2</v>
      </c>
      <c r="N4255" s="3">
        <v>25</v>
      </c>
      <c r="O4255" s="3">
        <v>11</v>
      </c>
      <c r="P4255" s="4">
        <v>0.05</v>
      </c>
      <c r="Q4255" s="3">
        <v>47.5</v>
      </c>
      <c r="R4255" s="3">
        <v>22</v>
      </c>
      <c r="S4255" s="3">
        <v>25.5</v>
      </c>
      <c r="T4255" t="s">
        <v>1954</v>
      </c>
      <c r="U4255" t="s">
        <v>72</v>
      </c>
    </row>
    <row r="4256" spans="1:21" x14ac:dyDescent="0.35">
      <c r="A4256" t="s">
        <v>6826</v>
      </c>
      <c r="B4256" s="2">
        <v>45606</v>
      </c>
      <c r="C4256">
        <v>11</v>
      </c>
      <c r="D4256">
        <v>2024</v>
      </c>
      <c r="F4256" t="s">
        <v>270</v>
      </c>
      <c r="G4256" t="s">
        <v>2151</v>
      </c>
      <c r="H4256" t="s">
        <v>1872</v>
      </c>
      <c r="I4256" t="s">
        <v>2152</v>
      </c>
      <c r="J4256" t="s">
        <v>1997</v>
      </c>
      <c r="K4256" t="s">
        <v>1906</v>
      </c>
      <c r="L4256" t="s">
        <v>1889</v>
      </c>
      <c r="M4256">
        <v>3</v>
      </c>
      <c r="N4256" s="3">
        <v>89</v>
      </c>
      <c r="O4256" s="3">
        <v>48</v>
      </c>
      <c r="P4256" s="4">
        <v>0.15</v>
      </c>
      <c r="Q4256" s="3">
        <v>226.95</v>
      </c>
      <c r="R4256" s="3">
        <v>144</v>
      </c>
      <c r="S4256" s="3">
        <v>82.95</v>
      </c>
      <c r="T4256" t="s">
        <v>1954</v>
      </c>
      <c r="U4256" t="s">
        <v>72</v>
      </c>
    </row>
    <row r="4257" spans="1:21" x14ac:dyDescent="0.35">
      <c r="A4257" t="s">
        <v>6827</v>
      </c>
      <c r="B4257" s="2">
        <v>45606</v>
      </c>
      <c r="C4257">
        <v>11</v>
      </c>
      <c r="D4257">
        <v>2024</v>
      </c>
      <c r="F4257" t="s">
        <v>520</v>
      </c>
      <c r="G4257" t="s">
        <v>2204</v>
      </c>
      <c r="H4257" t="s">
        <v>1866</v>
      </c>
      <c r="I4257" t="s">
        <v>1866</v>
      </c>
      <c r="J4257" t="s">
        <v>2034</v>
      </c>
      <c r="K4257" t="s">
        <v>1904</v>
      </c>
      <c r="L4257" t="s">
        <v>1889</v>
      </c>
      <c r="M4257">
        <v>1</v>
      </c>
      <c r="N4257" s="3">
        <v>149</v>
      </c>
      <c r="O4257" s="3">
        <v>91</v>
      </c>
      <c r="P4257" s="4">
        <v>0.1</v>
      </c>
      <c r="Q4257" s="3">
        <v>134.1</v>
      </c>
      <c r="R4257" s="3">
        <v>91</v>
      </c>
      <c r="S4257" s="3">
        <v>43.1</v>
      </c>
      <c r="T4257" t="s">
        <v>1954</v>
      </c>
      <c r="U4257" t="s">
        <v>72</v>
      </c>
    </row>
    <row r="4258" spans="1:21" x14ac:dyDescent="0.35">
      <c r="A4258" t="s">
        <v>6828</v>
      </c>
      <c r="B4258" s="2">
        <v>45606</v>
      </c>
      <c r="C4258">
        <v>11</v>
      </c>
      <c r="D4258">
        <v>2024</v>
      </c>
      <c r="F4258" t="s">
        <v>790</v>
      </c>
      <c r="G4258" t="s">
        <v>2206</v>
      </c>
      <c r="H4258" t="s">
        <v>1871</v>
      </c>
      <c r="I4258" t="s">
        <v>2234</v>
      </c>
      <c r="J4258" t="s">
        <v>2015</v>
      </c>
      <c r="K4258" t="s">
        <v>1914</v>
      </c>
      <c r="L4258" t="s">
        <v>1888</v>
      </c>
      <c r="M4258">
        <v>1</v>
      </c>
      <c r="N4258" s="3">
        <v>65</v>
      </c>
      <c r="O4258" s="3">
        <v>32</v>
      </c>
      <c r="P4258" s="4">
        <v>0.1</v>
      </c>
      <c r="Q4258" s="3">
        <v>58.5</v>
      </c>
      <c r="R4258" s="3">
        <v>32</v>
      </c>
      <c r="S4258" s="3">
        <v>26.5</v>
      </c>
      <c r="T4258" t="s">
        <v>1954</v>
      </c>
      <c r="U4258" t="s">
        <v>72</v>
      </c>
    </row>
    <row r="4259" spans="1:21" x14ac:dyDescent="0.35">
      <c r="A4259" t="s">
        <v>6829</v>
      </c>
      <c r="B4259" s="2">
        <v>45606</v>
      </c>
      <c r="C4259">
        <v>11</v>
      </c>
      <c r="D4259">
        <v>2024</v>
      </c>
      <c r="F4259" t="s">
        <v>332</v>
      </c>
      <c r="G4259" t="s">
        <v>2747</v>
      </c>
      <c r="H4259" t="s">
        <v>1866</v>
      </c>
      <c r="I4259" t="s">
        <v>1866</v>
      </c>
      <c r="J4259" t="s">
        <v>2034</v>
      </c>
      <c r="K4259" t="s">
        <v>1904</v>
      </c>
      <c r="L4259" t="s">
        <v>1889</v>
      </c>
      <c r="M4259">
        <v>2</v>
      </c>
      <c r="N4259" s="3">
        <v>149</v>
      </c>
      <c r="O4259" s="3">
        <v>91</v>
      </c>
      <c r="P4259" s="4">
        <v>0.05</v>
      </c>
      <c r="Q4259" s="3">
        <v>283.10000000000002</v>
      </c>
      <c r="R4259" s="3">
        <v>182</v>
      </c>
      <c r="S4259" s="3">
        <v>101.1</v>
      </c>
      <c r="T4259" t="s">
        <v>1954</v>
      </c>
      <c r="U4259" t="s">
        <v>72</v>
      </c>
    </row>
    <row r="4260" spans="1:21" x14ac:dyDescent="0.35">
      <c r="A4260" t="s">
        <v>6830</v>
      </c>
      <c r="B4260" s="2">
        <v>45606</v>
      </c>
      <c r="C4260">
        <v>11</v>
      </c>
      <c r="D4260">
        <v>2024</v>
      </c>
      <c r="F4260" t="s">
        <v>143</v>
      </c>
      <c r="G4260" t="s">
        <v>2400</v>
      </c>
      <c r="H4260" t="s">
        <v>1875</v>
      </c>
      <c r="I4260" t="s">
        <v>1981</v>
      </c>
      <c r="J4260" t="s">
        <v>2034</v>
      </c>
      <c r="K4260" t="s">
        <v>1904</v>
      </c>
      <c r="L4260" t="s">
        <v>1889</v>
      </c>
      <c r="M4260">
        <v>2</v>
      </c>
      <c r="N4260" s="3">
        <v>149</v>
      </c>
      <c r="O4260" s="3">
        <v>91</v>
      </c>
      <c r="P4260" s="4">
        <v>0.1</v>
      </c>
      <c r="Q4260" s="3">
        <v>268.2</v>
      </c>
      <c r="R4260" s="3">
        <v>182</v>
      </c>
      <c r="S4260" s="3">
        <v>86.2</v>
      </c>
      <c r="T4260" t="s">
        <v>1954</v>
      </c>
      <c r="U4260" t="s">
        <v>72</v>
      </c>
    </row>
    <row r="4261" spans="1:21" x14ac:dyDescent="0.35">
      <c r="A4261" t="s">
        <v>6831</v>
      </c>
      <c r="B4261" s="2">
        <v>45606</v>
      </c>
      <c r="C4261">
        <v>11</v>
      </c>
      <c r="D4261">
        <v>2024</v>
      </c>
      <c r="F4261" t="s">
        <v>922</v>
      </c>
      <c r="G4261" t="s">
        <v>2466</v>
      </c>
      <c r="H4261" t="s">
        <v>1868</v>
      </c>
      <c r="I4261" t="s">
        <v>1959</v>
      </c>
      <c r="J4261" t="s">
        <v>1997</v>
      </c>
      <c r="K4261" t="s">
        <v>1906</v>
      </c>
      <c r="L4261" t="s">
        <v>1889</v>
      </c>
      <c r="M4261">
        <v>2</v>
      </c>
      <c r="N4261" s="3">
        <v>89</v>
      </c>
      <c r="O4261" s="3">
        <v>48</v>
      </c>
      <c r="P4261" s="4">
        <v>0.15</v>
      </c>
      <c r="Q4261" s="3">
        <v>151.30000000000001</v>
      </c>
      <c r="R4261" s="3">
        <v>96</v>
      </c>
      <c r="S4261" s="3">
        <v>55.3</v>
      </c>
      <c r="T4261" t="s">
        <v>1954</v>
      </c>
      <c r="U4261" t="s">
        <v>72</v>
      </c>
    </row>
    <row r="4262" spans="1:21" x14ac:dyDescent="0.35">
      <c r="A4262" t="s">
        <v>6832</v>
      </c>
      <c r="B4262" s="2">
        <v>45606</v>
      </c>
      <c r="C4262">
        <v>11</v>
      </c>
      <c r="D4262">
        <v>2024</v>
      </c>
      <c r="F4262" t="s">
        <v>518</v>
      </c>
      <c r="G4262" t="s">
        <v>2172</v>
      </c>
      <c r="H4262" t="s">
        <v>1868</v>
      </c>
      <c r="I4262" t="s">
        <v>1959</v>
      </c>
      <c r="J4262" t="s">
        <v>2183</v>
      </c>
      <c r="K4262" t="s">
        <v>1917</v>
      </c>
      <c r="L4262" t="s">
        <v>1886</v>
      </c>
      <c r="M4262">
        <v>2</v>
      </c>
      <c r="N4262" s="3">
        <v>72</v>
      </c>
      <c r="O4262" s="3">
        <v>34</v>
      </c>
      <c r="P4262" s="4">
        <v>0.1</v>
      </c>
      <c r="Q4262" s="3">
        <v>129.6</v>
      </c>
      <c r="R4262" s="3">
        <v>68</v>
      </c>
      <c r="S4262" s="3">
        <v>61.6</v>
      </c>
      <c r="T4262" t="s">
        <v>1954</v>
      </c>
      <c r="U4262" t="s">
        <v>72</v>
      </c>
    </row>
    <row r="4263" spans="1:21" x14ac:dyDescent="0.35">
      <c r="A4263" t="s">
        <v>6833</v>
      </c>
      <c r="B4263" s="2">
        <v>45607</v>
      </c>
      <c r="C4263">
        <v>11</v>
      </c>
      <c r="D4263">
        <v>2024</v>
      </c>
      <c r="F4263" t="s">
        <v>1251</v>
      </c>
      <c r="G4263" t="s">
        <v>3387</v>
      </c>
      <c r="H4263" t="s">
        <v>1867</v>
      </c>
      <c r="I4263" t="s">
        <v>2036</v>
      </c>
      <c r="J4263" t="s">
        <v>1978</v>
      </c>
      <c r="K4263" t="s">
        <v>1916</v>
      </c>
      <c r="L4263" t="s">
        <v>1887</v>
      </c>
      <c r="M4263">
        <v>3</v>
      </c>
      <c r="N4263" s="3">
        <v>79</v>
      </c>
      <c r="O4263" s="3">
        <v>42</v>
      </c>
      <c r="P4263" s="4">
        <v>0</v>
      </c>
      <c r="Q4263" s="3">
        <v>237</v>
      </c>
      <c r="R4263" s="3">
        <v>126</v>
      </c>
      <c r="S4263" s="3">
        <v>111</v>
      </c>
      <c r="T4263" t="s">
        <v>1954</v>
      </c>
      <c r="U4263" t="s">
        <v>72</v>
      </c>
    </row>
    <row r="4264" spans="1:21" x14ac:dyDescent="0.35">
      <c r="A4264" t="s">
        <v>6834</v>
      </c>
      <c r="B4264" s="2">
        <v>45607</v>
      </c>
      <c r="C4264">
        <v>11</v>
      </c>
      <c r="D4264">
        <v>2024</v>
      </c>
      <c r="F4264" t="s">
        <v>1766</v>
      </c>
      <c r="G4264" t="s">
        <v>2715</v>
      </c>
      <c r="H4264" t="s">
        <v>1874</v>
      </c>
      <c r="I4264" t="s">
        <v>2186</v>
      </c>
      <c r="J4264" t="s">
        <v>2011</v>
      </c>
      <c r="K4264" t="s">
        <v>1927</v>
      </c>
      <c r="L4264" t="s">
        <v>1885</v>
      </c>
      <c r="M4264">
        <v>2</v>
      </c>
      <c r="N4264" s="3">
        <v>24</v>
      </c>
      <c r="O4264" s="3">
        <v>10</v>
      </c>
      <c r="P4264" s="4">
        <v>0.2</v>
      </c>
      <c r="Q4264" s="3">
        <v>38.4</v>
      </c>
      <c r="R4264" s="3">
        <v>20</v>
      </c>
      <c r="S4264" s="3">
        <v>18.399999999999999</v>
      </c>
      <c r="T4264" t="s">
        <v>1954</v>
      </c>
      <c r="U4264" t="s">
        <v>72</v>
      </c>
    </row>
    <row r="4265" spans="1:21" x14ac:dyDescent="0.35">
      <c r="A4265" t="s">
        <v>6835</v>
      </c>
      <c r="B4265" s="2">
        <v>45607</v>
      </c>
      <c r="C4265">
        <v>11</v>
      </c>
      <c r="D4265">
        <v>2024</v>
      </c>
      <c r="F4265" t="s">
        <v>629</v>
      </c>
      <c r="G4265" t="s">
        <v>2094</v>
      </c>
      <c r="H4265" t="s">
        <v>1866</v>
      </c>
      <c r="I4265" t="s">
        <v>1866</v>
      </c>
      <c r="J4265" t="s">
        <v>1960</v>
      </c>
      <c r="K4265" t="s">
        <v>1924</v>
      </c>
      <c r="L4265" t="s">
        <v>1885</v>
      </c>
      <c r="M4265">
        <v>3</v>
      </c>
      <c r="N4265" s="3">
        <v>42</v>
      </c>
      <c r="O4265" s="3">
        <v>20</v>
      </c>
      <c r="P4265" s="4">
        <v>0.15</v>
      </c>
      <c r="Q4265" s="3">
        <v>107.1</v>
      </c>
      <c r="R4265" s="3">
        <v>60</v>
      </c>
      <c r="S4265" s="3">
        <v>47.1</v>
      </c>
      <c r="T4265" t="s">
        <v>1954</v>
      </c>
      <c r="U4265" t="s">
        <v>72</v>
      </c>
    </row>
    <row r="4266" spans="1:21" x14ac:dyDescent="0.35">
      <c r="A4266" t="s">
        <v>6836</v>
      </c>
      <c r="B4266" s="2">
        <v>45607</v>
      </c>
      <c r="C4266">
        <v>11</v>
      </c>
      <c r="D4266">
        <v>2024</v>
      </c>
      <c r="F4266" t="s">
        <v>538</v>
      </c>
      <c r="G4266" t="s">
        <v>3365</v>
      </c>
      <c r="H4266" t="s">
        <v>1866</v>
      </c>
      <c r="I4266" t="s">
        <v>1866</v>
      </c>
      <c r="J4266" t="s">
        <v>2001</v>
      </c>
      <c r="K4266" t="s">
        <v>1911</v>
      </c>
      <c r="L4266" t="s">
        <v>1886</v>
      </c>
      <c r="M4266">
        <v>2</v>
      </c>
      <c r="N4266" s="3">
        <v>58</v>
      </c>
      <c r="O4266" s="3">
        <v>25</v>
      </c>
      <c r="P4266" s="4">
        <v>0</v>
      </c>
      <c r="Q4266" s="3">
        <v>116</v>
      </c>
      <c r="R4266" s="3">
        <v>50</v>
      </c>
      <c r="S4266" s="3">
        <v>66</v>
      </c>
      <c r="T4266" t="s">
        <v>1954</v>
      </c>
      <c r="U4266" t="s">
        <v>72</v>
      </c>
    </row>
    <row r="4267" spans="1:21" x14ac:dyDescent="0.35">
      <c r="A4267" t="s">
        <v>6837</v>
      </c>
      <c r="B4267" s="2">
        <v>45607</v>
      </c>
      <c r="C4267">
        <v>11</v>
      </c>
      <c r="D4267">
        <v>2024</v>
      </c>
      <c r="F4267" t="s">
        <v>1668</v>
      </c>
      <c r="G4267" t="s">
        <v>2154</v>
      </c>
      <c r="H4267" t="s">
        <v>1863</v>
      </c>
      <c r="I4267" t="s">
        <v>2056</v>
      </c>
      <c r="J4267" t="s">
        <v>1987</v>
      </c>
      <c r="K4267" t="s">
        <v>1908</v>
      </c>
      <c r="L4267" t="s">
        <v>1890</v>
      </c>
      <c r="M4267">
        <v>1</v>
      </c>
      <c r="N4267" s="3">
        <v>129</v>
      </c>
      <c r="O4267" s="3">
        <v>78</v>
      </c>
      <c r="P4267" s="4">
        <v>0.1</v>
      </c>
      <c r="Q4267" s="3">
        <v>116.1</v>
      </c>
      <c r="R4267" s="3">
        <v>78</v>
      </c>
      <c r="S4267" s="3">
        <v>38.1</v>
      </c>
      <c r="T4267" t="s">
        <v>1954</v>
      </c>
      <c r="U4267" t="s">
        <v>72</v>
      </c>
    </row>
    <row r="4268" spans="1:21" x14ac:dyDescent="0.35">
      <c r="A4268" t="s">
        <v>6838</v>
      </c>
      <c r="B4268" s="2">
        <v>45607</v>
      </c>
      <c r="C4268">
        <v>11</v>
      </c>
      <c r="D4268">
        <v>2024</v>
      </c>
      <c r="F4268" t="s">
        <v>1231</v>
      </c>
      <c r="G4268" t="s">
        <v>2624</v>
      </c>
      <c r="H4268" t="s">
        <v>1869</v>
      </c>
      <c r="I4268" t="s">
        <v>2073</v>
      </c>
      <c r="J4268" t="s">
        <v>2061</v>
      </c>
      <c r="K4268" t="s">
        <v>1923</v>
      </c>
      <c r="L4268" t="s">
        <v>1888</v>
      </c>
      <c r="M4268">
        <v>1</v>
      </c>
      <c r="N4268" s="3">
        <v>25</v>
      </c>
      <c r="O4268" s="3">
        <v>11</v>
      </c>
      <c r="P4268" s="4">
        <v>0.1</v>
      </c>
      <c r="Q4268" s="3">
        <v>22.5</v>
      </c>
      <c r="R4268" s="3">
        <v>11</v>
      </c>
      <c r="S4268" s="3">
        <v>11.5</v>
      </c>
      <c r="T4268" t="s">
        <v>1954</v>
      </c>
      <c r="U4268" t="s">
        <v>72</v>
      </c>
    </row>
    <row r="4269" spans="1:21" x14ac:dyDescent="0.35">
      <c r="A4269" t="s">
        <v>6839</v>
      </c>
      <c r="B4269" s="2">
        <v>45607</v>
      </c>
      <c r="C4269">
        <v>11</v>
      </c>
      <c r="D4269">
        <v>2024</v>
      </c>
      <c r="F4269" t="s">
        <v>1858</v>
      </c>
      <c r="G4269" t="s">
        <v>3009</v>
      </c>
      <c r="H4269" t="s">
        <v>1868</v>
      </c>
      <c r="I4269" t="s">
        <v>1959</v>
      </c>
      <c r="J4269" t="s">
        <v>2015</v>
      </c>
      <c r="K4269" t="s">
        <v>1914</v>
      </c>
      <c r="L4269" t="s">
        <v>1888</v>
      </c>
      <c r="M4269">
        <v>5</v>
      </c>
      <c r="N4269" s="3">
        <v>65</v>
      </c>
      <c r="O4269" s="3">
        <v>32</v>
      </c>
      <c r="P4269" s="4">
        <v>0.1</v>
      </c>
      <c r="Q4269" s="3">
        <v>292.5</v>
      </c>
      <c r="R4269" s="3">
        <v>160</v>
      </c>
      <c r="S4269" s="3">
        <v>132.5</v>
      </c>
      <c r="T4269" t="s">
        <v>1954</v>
      </c>
      <c r="U4269" t="s">
        <v>72</v>
      </c>
    </row>
    <row r="4270" spans="1:21" x14ac:dyDescent="0.35">
      <c r="A4270" t="s">
        <v>6840</v>
      </c>
      <c r="B4270" s="2">
        <v>45607</v>
      </c>
      <c r="C4270">
        <v>11</v>
      </c>
      <c r="D4270">
        <v>2024</v>
      </c>
      <c r="F4270" t="s">
        <v>228</v>
      </c>
      <c r="G4270" t="s">
        <v>3833</v>
      </c>
      <c r="H4270" t="s">
        <v>1866</v>
      </c>
      <c r="I4270" t="s">
        <v>1866</v>
      </c>
      <c r="J4270" t="s">
        <v>1953</v>
      </c>
      <c r="K4270" t="s">
        <v>1905</v>
      </c>
      <c r="L4270" t="s">
        <v>1888</v>
      </c>
      <c r="M4270">
        <v>2</v>
      </c>
      <c r="N4270" s="3">
        <v>120</v>
      </c>
      <c r="O4270" s="3">
        <v>63</v>
      </c>
      <c r="P4270" s="4">
        <v>0.1</v>
      </c>
      <c r="Q4270" s="3">
        <v>216</v>
      </c>
      <c r="R4270" s="3">
        <v>126</v>
      </c>
      <c r="S4270" s="3">
        <v>90</v>
      </c>
      <c r="T4270" t="s">
        <v>1954</v>
      </c>
      <c r="U4270" t="s">
        <v>72</v>
      </c>
    </row>
    <row r="4271" spans="1:21" x14ac:dyDescent="0.35">
      <c r="A4271" t="s">
        <v>6841</v>
      </c>
      <c r="B4271" s="2">
        <v>45607</v>
      </c>
      <c r="C4271">
        <v>11</v>
      </c>
      <c r="D4271">
        <v>2024</v>
      </c>
      <c r="F4271" t="s">
        <v>805</v>
      </c>
      <c r="G4271" t="s">
        <v>1989</v>
      </c>
      <c r="H4271" t="s">
        <v>1872</v>
      </c>
      <c r="I4271" t="s">
        <v>2357</v>
      </c>
      <c r="J4271" t="s">
        <v>1953</v>
      </c>
      <c r="K4271" t="s">
        <v>1905</v>
      </c>
      <c r="L4271" t="s">
        <v>1888</v>
      </c>
      <c r="M4271">
        <v>1</v>
      </c>
      <c r="N4271" s="3">
        <v>120</v>
      </c>
      <c r="O4271" s="3">
        <v>63</v>
      </c>
      <c r="P4271" s="4">
        <v>0.05</v>
      </c>
      <c r="Q4271" s="3">
        <v>114</v>
      </c>
      <c r="R4271" s="3">
        <v>63</v>
      </c>
      <c r="S4271" s="3">
        <v>51</v>
      </c>
      <c r="T4271" t="s">
        <v>1954</v>
      </c>
      <c r="U4271" t="s">
        <v>72</v>
      </c>
    </row>
    <row r="4272" spans="1:21" x14ac:dyDescent="0.35">
      <c r="A4272" t="s">
        <v>6842</v>
      </c>
      <c r="B4272" s="2">
        <v>45607</v>
      </c>
      <c r="C4272">
        <v>11</v>
      </c>
      <c r="D4272">
        <v>2024</v>
      </c>
      <c r="F4272" t="s">
        <v>299</v>
      </c>
      <c r="G4272" t="s">
        <v>2336</v>
      </c>
      <c r="H4272" t="s">
        <v>1868</v>
      </c>
      <c r="I4272" t="s">
        <v>2113</v>
      </c>
      <c r="J4272" t="s">
        <v>2114</v>
      </c>
      <c r="K4272" t="s">
        <v>1915</v>
      </c>
      <c r="L4272" t="s">
        <v>1886</v>
      </c>
      <c r="M4272">
        <v>1</v>
      </c>
      <c r="N4272" s="3">
        <v>85</v>
      </c>
      <c r="O4272" s="3">
        <v>41</v>
      </c>
      <c r="P4272" s="4">
        <v>0.1</v>
      </c>
      <c r="Q4272" s="3">
        <v>76.5</v>
      </c>
      <c r="R4272" s="3">
        <v>41</v>
      </c>
      <c r="S4272" s="3">
        <v>35.5</v>
      </c>
      <c r="T4272" t="s">
        <v>1954</v>
      </c>
      <c r="U4272" t="s">
        <v>72</v>
      </c>
    </row>
    <row r="4273" spans="1:21" x14ac:dyDescent="0.35">
      <c r="A4273" t="s">
        <v>6843</v>
      </c>
      <c r="B4273" s="2">
        <v>45607</v>
      </c>
      <c r="C4273">
        <v>11</v>
      </c>
      <c r="D4273">
        <v>2024</v>
      </c>
      <c r="F4273" t="s">
        <v>1199</v>
      </c>
      <c r="G4273" t="s">
        <v>60</v>
      </c>
      <c r="H4273" t="s">
        <v>1866</v>
      </c>
      <c r="I4273" t="s">
        <v>1866</v>
      </c>
      <c r="J4273" t="s">
        <v>2162</v>
      </c>
      <c r="K4273" t="s">
        <v>1921</v>
      </c>
      <c r="L4273" t="s">
        <v>1889</v>
      </c>
      <c r="M4273">
        <v>3</v>
      </c>
      <c r="N4273" s="3">
        <v>55</v>
      </c>
      <c r="O4273" s="3">
        <v>27</v>
      </c>
      <c r="P4273" s="4">
        <v>0</v>
      </c>
      <c r="Q4273" s="3">
        <v>165</v>
      </c>
      <c r="R4273" s="3">
        <v>81</v>
      </c>
      <c r="S4273" s="3">
        <v>84</v>
      </c>
      <c r="T4273" t="s">
        <v>1954</v>
      </c>
      <c r="U4273" t="s">
        <v>72</v>
      </c>
    </row>
    <row r="4274" spans="1:21" x14ac:dyDescent="0.35">
      <c r="A4274" t="s">
        <v>6844</v>
      </c>
      <c r="B4274" s="2">
        <v>45607</v>
      </c>
      <c r="C4274">
        <v>11</v>
      </c>
      <c r="D4274">
        <v>2024</v>
      </c>
      <c r="F4274" t="s">
        <v>623</v>
      </c>
      <c r="G4274" t="s">
        <v>3507</v>
      </c>
      <c r="H4274" t="s">
        <v>1863</v>
      </c>
      <c r="I4274" t="s">
        <v>1952</v>
      </c>
      <c r="J4274" t="s">
        <v>1991</v>
      </c>
      <c r="K4274" t="s">
        <v>1925</v>
      </c>
      <c r="L4274" t="s">
        <v>1885</v>
      </c>
      <c r="M4274">
        <v>1</v>
      </c>
      <c r="N4274" s="3">
        <v>35</v>
      </c>
      <c r="O4274" s="3">
        <v>16</v>
      </c>
      <c r="P4274" s="4">
        <v>0.1</v>
      </c>
      <c r="Q4274" s="3">
        <v>31.5</v>
      </c>
      <c r="R4274" s="3">
        <v>16</v>
      </c>
      <c r="S4274" s="3">
        <v>15.5</v>
      </c>
      <c r="T4274" t="s">
        <v>1954</v>
      </c>
      <c r="U4274" t="s">
        <v>72</v>
      </c>
    </row>
    <row r="4275" spans="1:21" x14ac:dyDescent="0.35">
      <c r="A4275" t="s">
        <v>6845</v>
      </c>
      <c r="B4275" s="2">
        <v>45607</v>
      </c>
      <c r="C4275">
        <v>11</v>
      </c>
      <c r="D4275">
        <v>2024</v>
      </c>
      <c r="F4275" t="s">
        <v>372</v>
      </c>
      <c r="G4275" t="s">
        <v>2473</v>
      </c>
      <c r="H4275" t="s">
        <v>1875</v>
      </c>
      <c r="I4275" t="s">
        <v>1996</v>
      </c>
      <c r="J4275" t="s">
        <v>1978</v>
      </c>
      <c r="K4275" t="s">
        <v>1916</v>
      </c>
      <c r="L4275" t="s">
        <v>1887</v>
      </c>
      <c r="M4275">
        <v>1</v>
      </c>
      <c r="N4275" s="3">
        <v>79</v>
      </c>
      <c r="O4275" s="3">
        <v>42</v>
      </c>
      <c r="P4275" s="4">
        <v>0</v>
      </c>
      <c r="Q4275" s="3">
        <v>79</v>
      </c>
      <c r="R4275" s="3">
        <v>42</v>
      </c>
      <c r="S4275" s="3">
        <v>37</v>
      </c>
      <c r="T4275" t="s">
        <v>1954</v>
      </c>
      <c r="U4275" t="s">
        <v>72</v>
      </c>
    </row>
    <row r="4276" spans="1:21" x14ac:dyDescent="0.35">
      <c r="A4276" t="s">
        <v>6846</v>
      </c>
      <c r="B4276" s="2">
        <v>45607</v>
      </c>
      <c r="C4276">
        <v>11</v>
      </c>
      <c r="D4276">
        <v>2024</v>
      </c>
      <c r="F4276" t="s">
        <v>1767</v>
      </c>
      <c r="G4276" t="s">
        <v>5019</v>
      </c>
      <c r="H4276" t="s">
        <v>1868</v>
      </c>
      <c r="I4276" t="s">
        <v>2113</v>
      </c>
      <c r="J4276" t="s">
        <v>2162</v>
      </c>
      <c r="K4276" t="s">
        <v>1921</v>
      </c>
      <c r="L4276" t="s">
        <v>1889</v>
      </c>
      <c r="M4276">
        <v>1</v>
      </c>
      <c r="N4276" s="3">
        <v>55</v>
      </c>
      <c r="O4276" s="3">
        <v>27</v>
      </c>
      <c r="P4276" s="4">
        <v>0.1</v>
      </c>
      <c r="Q4276" s="3">
        <v>49.5</v>
      </c>
      <c r="R4276" s="3">
        <v>27</v>
      </c>
      <c r="S4276" s="3">
        <v>22.5</v>
      </c>
      <c r="T4276" t="s">
        <v>1954</v>
      </c>
      <c r="U4276" t="s">
        <v>71</v>
      </c>
    </row>
    <row r="4277" spans="1:21" x14ac:dyDescent="0.35">
      <c r="A4277" t="s">
        <v>6847</v>
      </c>
      <c r="B4277" s="2">
        <v>45607</v>
      </c>
      <c r="C4277">
        <v>11</v>
      </c>
      <c r="D4277">
        <v>2024</v>
      </c>
      <c r="F4277" t="s">
        <v>1168</v>
      </c>
      <c r="G4277" t="s">
        <v>64</v>
      </c>
      <c r="H4277" t="s">
        <v>1869</v>
      </c>
      <c r="I4277" t="s">
        <v>1974</v>
      </c>
      <c r="J4277" t="s">
        <v>1991</v>
      </c>
      <c r="K4277" t="s">
        <v>1925</v>
      </c>
      <c r="L4277" t="s">
        <v>1885</v>
      </c>
      <c r="M4277">
        <v>2</v>
      </c>
      <c r="N4277" s="3">
        <v>35</v>
      </c>
      <c r="O4277" s="3">
        <v>16</v>
      </c>
      <c r="P4277" s="4">
        <v>0</v>
      </c>
      <c r="Q4277" s="3">
        <v>70</v>
      </c>
      <c r="R4277" s="3">
        <v>32</v>
      </c>
      <c r="S4277" s="3">
        <v>38</v>
      </c>
      <c r="T4277" t="s">
        <v>1954</v>
      </c>
      <c r="U4277" t="s">
        <v>72</v>
      </c>
    </row>
    <row r="4278" spans="1:21" x14ac:dyDescent="0.35">
      <c r="A4278" t="s">
        <v>6848</v>
      </c>
      <c r="B4278" s="2">
        <v>45607</v>
      </c>
      <c r="C4278">
        <v>11</v>
      </c>
      <c r="D4278">
        <v>2024</v>
      </c>
      <c r="F4278" t="s">
        <v>772</v>
      </c>
      <c r="G4278" t="s">
        <v>2820</v>
      </c>
      <c r="H4278" t="s">
        <v>1875</v>
      </c>
      <c r="I4278" t="s">
        <v>1970</v>
      </c>
      <c r="J4278" t="s">
        <v>2114</v>
      </c>
      <c r="K4278" t="s">
        <v>1915</v>
      </c>
      <c r="L4278" t="s">
        <v>1886</v>
      </c>
      <c r="M4278">
        <v>1</v>
      </c>
      <c r="N4278" s="3">
        <v>85</v>
      </c>
      <c r="O4278" s="3">
        <v>41</v>
      </c>
      <c r="P4278" s="4">
        <v>0</v>
      </c>
      <c r="Q4278" s="3">
        <v>85</v>
      </c>
      <c r="R4278" s="3">
        <v>41</v>
      </c>
      <c r="S4278" s="3">
        <v>44</v>
      </c>
      <c r="T4278" t="s">
        <v>1954</v>
      </c>
      <c r="U4278" t="s">
        <v>71</v>
      </c>
    </row>
    <row r="4279" spans="1:21" x14ac:dyDescent="0.35">
      <c r="A4279" t="s">
        <v>6849</v>
      </c>
      <c r="B4279" s="2">
        <v>45607</v>
      </c>
      <c r="C4279">
        <v>11</v>
      </c>
      <c r="D4279">
        <v>2024</v>
      </c>
      <c r="F4279" t="s">
        <v>328</v>
      </c>
      <c r="G4279" t="s">
        <v>3229</v>
      </c>
      <c r="H4279" t="s">
        <v>1874</v>
      </c>
      <c r="I4279" t="s">
        <v>2200</v>
      </c>
      <c r="J4279" t="s">
        <v>1956</v>
      </c>
      <c r="K4279" t="s">
        <v>1909</v>
      </c>
      <c r="L4279" t="s">
        <v>1887</v>
      </c>
      <c r="M4279">
        <v>1</v>
      </c>
      <c r="N4279" s="3">
        <v>95</v>
      </c>
      <c r="O4279" s="3">
        <v>54</v>
      </c>
      <c r="P4279" s="4">
        <v>0.05</v>
      </c>
      <c r="Q4279" s="3">
        <v>90.25</v>
      </c>
      <c r="R4279" s="3">
        <v>54</v>
      </c>
      <c r="S4279" s="3">
        <v>36.25</v>
      </c>
      <c r="T4279" t="s">
        <v>1954</v>
      </c>
      <c r="U4279" t="s">
        <v>72</v>
      </c>
    </row>
    <row r="4280" spans="1:21" x14ac:dyDescent="0.35">
      <c r="A4280" t="s">
        <v>6850</v>
      </c>
      <c r="B4280" s="2">
        <v>45607</v>
      </c>
      <c r="C4280">
        <v>11</v>
      </c>
      <c r="D4280">
        <v>2024</v>
      </c>
      <c r="F4280" t="s">
        <v>487</v>
      </c>
      <c r="G4280" t="s">
        <v>2717</v>
      </c>
      <c r="H4280" t="s">
        <v>1875</v>
      </c>
      <c r="I4280" t="s">
        <v>2054</v>
      </c>
      <c r="J4280" t="s">
        <v>1997</v>
      </c>
      <c r="K4280" t="s">
        <v>1906</v>
      </c>
      <c r="L4280" t="s">
        <v>1889</v>
      </c>
      <c r="M4280">
        <v>4</v>
      </c>
      <c r="N4280" s="3">
        <v>89</v>
      </c>
      <c r="O4280" s="3">
        <v>48</v>
      </c>
      <c r="P4280" s="4">
        <v>0</v>
      </c>
      <c r="Q4280" s="3">
        <v>356</v>
      </c>
      <c r="R4280" s="3">
        <v>192</v>
      </c>
      <c r="S4280" s="3">
        <v>164</v>
      </c>
      <c r="T4280" t="s">
        <v>1954</v>
      </c>
      <c r="U4280" t="s">
        <v>71</v>
      </c>
    </row>
    <row r="4281" spans="1:21" x14ac:dyDescent="0.35">
      <c r="A4281" t="s">
        <v>6851</v>
      </c>
      <c r="B4281" s="2">
        <v>45607</v>
      </c>
      <c r="C4281">
        <v>11</v>
      </c>
      <c r="D4281">
        <v>2024</v>
      </c>
      <c r="F4281" t="s">
        <v>141</v>
      </c>
      <c r="G4281" t="s">
        <v>2509</v>
      </c>
      <c r="H4281" t="s">
        <v>1872</v>
      </c>
      <c r="I4281" t="s">
        <v>1986</v>
      </c>
      <c r="J4281" t="s">
        <v>2026</v>
      </c>
      <c r="K4281" t="s">
        <v>1919</v>
      </c>
      <c r="L4281" t="s">
        <v>1887</v>
      </c>
      <c r="M4281">
        <v>1</v>
      </c>
      <c r="N4281" s="3">
        <v>85</v>
      </c>
      <c r="O4281" s="3">
        <v>44</v>
      </c>
      <c r="P4281" s="4">
        <v>0.15</v>
      </c>
      <c r="Q4281" s="3">
        <v>72.25</v>
      </c>
      <c r="R4281" s="3">
        <v>44</v>
      </c>
      <c r="S4281" s="3">
        <v>28.25</v>
      </c>
      <c r="T4281" t="s">
        <v>1954</v>
      </c>
      <c r="U4281" t="s">
        <v>72</v>
      </c>
    </row>
    <row r="4282" spans="1:21" x14ac:dyDescent="0.35">
      <c r="A4282" t="s">
        <v>6852</v>
      </c>
      <c r="B4282" s="2">
        <v>45607</v>
      </c>
      <c r="C4282">
        <v>11</v>
      </c>
      <c r="D4282">
        <v>2024</v>
      </c>
      <c r="F4282" t="s">
        <v>143</v>
      </c>
      <c r="G4282" t="s">
        <v>2400</v>
      </c>
      <c r="H4282" t="s">
        <v>1875</v>
      </c>
      <c r="I4282" t="s">
        <v>1981</v>
      </c>
      <c r="J4282" t="s">
        <v>2064</v>
      </c>
      <c r="K4282" t="s">
        <v>1922</v>
      </c>
      <c r="L4282" t="s">
        <v>1887</v>
      </c>
      <c r="M4282">
        <v>1</v>
      </c>
      <c r="N4282" s="3">
        <v>32</v>
      </c>
      <c r="O4282" s="3">
        <v>14</v>
      </c>
      <c r="P4282" s="4">
        <v>0.05</v>
      </c>
      <c r="Q4282" s="3">
        <v>30.4</v>
      </c>
      <c r="R4282" s="3">
        <v>14</v>
      </c>
      <c r="S4282" s="3">
        <v>16.399999999999999</v>
      </c>
      <c r="T4282" t="s">
        <v>1954</v>
      </c>
      <c r="U4282" t="s">
        <v>72</v>
      </c>
    </row>
    <row r="4283" spans="1:21" x14ac:dyDescent="0.35">
      <c r="A4283" t="s">
        <v>6853</v>
      </c>
      <c r="B4283" s="2">
        <v>45608</v>
      </c>
      <c r="C4283">
        <v>11</v>
      </c>
      <c r="D4283">
        <v>2024</v>
      </c>
      <c r="F4283" t="s">
        <v>1179</v>
      </c>
      <c r="G4283" t="s">
        <v>2389</v>
      </c>
      <c r="H4283" t="s">
        <v>1870</v>
      </c>
      <c r="I4283" t="s">
        <v>2000</v>
      </c>
      <c r="J4283" t="s">
        <v>2011</v>
      </c>
      <c r="K4283" t="s">
        <v>1927</v>
      </c>
      <c r="L4283" t="s">
        <v>1885</v>
      </c>
      <c r="M4283">
        <v>1</v>
      </c>
      <c r="N4283" s="3">
        <v>24</v>
      </c>
      <c r="O4283" s="3">
        <v>10</v>
      </c>
      <c r="P4283" s="4">
        <v>0</v>
      </c>
      <c r="Q4283" s="3">
        <v>24</v>
      </c>
      <c r="R4283" s="3">
        <v>10</v>
      </c>
      <c r="S4283" s="3">
        <v>14</v>
      </c>
      <c r="T4283" t="s">
        <v>1954</v>
      </c>
      <c r="U4283" t="s">
        <v>72</v>
      </c>
    </row>
    <row r="4284" spans="1:21" x14ac:dyDescent="0.35">
      <c r="A4284" t="s">
        <v>6854</v>
      </c>
      <c r="B4284" s="2">
        <v>45608</v>
      </c>
      <c r="C4284">
        <v>11</v>
      </c>
      <c r="D4284">
        <v>2024</v>
      </c>
      <c r="F4284" t="s">
        <v>1118</v>
      </c>
      <c r="G4284" t="s">
        <v>4828</v>
      </c>
      <c r="H4284" t="s">
        <v>1870</v>
      </c>
      <c r="I4284" t="s">
        <v>2000</v>
      </c>
      <c r="J4284" t="s">
        <v>2061</v>
      </c>
      <c r="K4284" t="s">
        <v>1923</v>
      </c>
      <c r="L4284" t="s">
        <v>1888</v>
      </c>
      <c r="M4284">
        <v>2</v>
      </c>
      <c r="N4284" s="3">
        <v>25</v>
      </c>
      <c r="O4284" s="3">
        <v>11</v>
      </c>
      <c r="P4284" s="4">
        <v>0</v>
      </c>
      <c r="Q4284" s="3">
        <v>50</v>
      </c>
      <c r="R4284" s="3">
        <v>22</v>
      </c>
      <c r="S4284" s="3">
        <v>28</v>
      </c>
      <c r="T4284" t="s">
        <v>1954</v>
      </c>
      <c r="U4284" t="s">
        <v>72</v>
      </c>
    </row>
    <row r="4285" spans="1:21" x14ac:dyDescent="0.35">
      <c r="A4285" t="s">
        <v>6855</v>
      </c>
      <c r="B4285" s="2">
        <v>45608</v>
      </c>
      <c r="C4285">
        <v>11</v>
      </c>
      <c r="D4285">
        <v>2024</v>
      </c>
      <c r="F4285" t="s">
        <v>1455</v>
      </c>
      <c r="G4285" t="s">
        <v>3971</v>
      </c>
      <c r="H4285" t="s">
        <v>1866</v>
      </c>
      <c r="I4285" t="s">
        <v>1866</v>
      </c>
      <c r="J4285" t="s">
        <v>1967</v>
      </c>
      <c r="K4285" t="s">
        <v>1913</v>
      </c>
      <c r="L4285" t="s">
        <v>1888</v>
      </c>
      <c r="M4285">
        <v>1</v>
      </c>
      <c r="N4285" s="3">
        <v>78</v>
      </c>
      <c r="O4285" s="3">
        <v>39</v>
      </c>
      <c r="P4285" s="4">
        <v>0.15</v>
      </c>
      <c r="Q4285" s="3">
        <v>66.3</v>
      </c>
      <c r="R4285" s="3">
        <v>39</v>
      </c>
      <c r="S4285" s="3">
        <v>27.3</v>
      </c>
      <c r="T4285" t="s">
        <v>1954</v>
      </c>
      <c r="U4285" t="s">
        <v>72</v>
      </c>
    </row>
    <row r="4286" spans="1:21" x14ac:dyDescent="0.35">
      <c r="A4286" t="s">
        <v>6856</v>
      </c>
      <c r="B4286" s="2">
        <v>45608</v>
      </c>
      <c r="C4286">
        <v>11</v>
      </c>
      <c r="D4286">
        <v>2024</v>
      </c>
      <c r="F4286" t="s">
        <v>957</v>
      </c>
      <c r="G4286" t="s">
        <v>5067</v>
      </c>
      <c r="H4286" t="s">
        <v>1874</v>
      </c>
      <c r="I4286" t="s">
        <v>2186</v>
      </c>
      <c r="J4286" t="s">
        <v>1953</v>
      </c>
      <c r="K4286" t="s">
        <v>1905</v>
      </c>
      <c r="L4286" t="s">
        <v>1888</v>
      </c>
      <c r="M4286">
        <v>1</v>
      </c>
      <c r="N4286" s="3">
        <v>120</v>
      </c>
      <c r="O4286" s="3">
        <v>63</v>
      </c>
      <c r="P4286" s="4">
        <v>0.1</v>
      </c>
      <c r="Q4286" s="3">
        <v>108</v>
      </c>
      <c r="R4286" s="3">
        <v>63</v>
      </c>
      <c r="S4286" s="3">
        <v>45</v>
      </c>
      <c r="T4286" t="s">
        <v>1954</v>
      </c>
      <c r="U4286" t="s">
        <v>72</v>
      </c>
    </row>
    <row r="4287" spans="1:21" x14ac:dyDescent="0.35">
      <c r="A4287" t="s">
        <v>6857</v>
      </c>
      <c r="B4287" s="2">
        <v>45608</v>
      </c>
      <c r="C4287">
        <v>11</v>
      </c>
      <c r="D4287">
        <v>2024</v>
      </c>
      <c r="F4287" t="s">
        <v>1692</v>
      </c>
      <c r="G4287" t="s">
        <v>3147</v>
      </c>
      <c r="H4287" t="s">
        <v>1868</v>
      </c>
      <c r="I4287" t="s">
        <v>2022</v>
      </c>
      <c r="J4287" t="s">
        <v>1971</v>
      </c>
      <c r="K4287" t="s">
        <v>1920</v>
      </c>
      <c r="L4287" t="s">
        <v>1886</v>
      </c>
      <c r="M4287">
        <v>1</v>
      </c>
      <c r="N4287" s="3">
        <v>45</v>
      </c>
      <c r="O4287" s="3">
        <v>19</v>
      </c>
      <c r="P4287" s="4">
        <v>0.05</v>
      </c>
      <c r="Q4287" s="3">
        <v>42.75</v>
      </c>
      <c r="R4287" s="3">
        <v>19</v>
      </c>
      <c r="S4287" s="3">
        <v>23.75</v>
      </c>
      <c r="T4287" t="s">
        <v>1954</v>
      </c>
      <c r="U4287" t="s">
        <v>72</v>
      </c>
    </row>
    <row r="4288" spans="1:21" x14ac:dyDescent="0.35">
      <c r="A4288" t="s">
        <v>6858</v>
      </c>
      <c r="B4288" s="2">
        <v>45608</v>
      </c>
      <c r="C4288">
        <v>11</v>
      </c>
      <c r="D4288">
        <v>2024</v>
      </c>
      <c r="F4288" t="s">
        <v>1783</v>
      </c>
      <c r="G4288" t="s">
        <v>2652</v>
      </c>
      <c r="H4288" t="s">
        <v>1875</v>
      </c>
      <c r="I4288" t="s">
        <v>2054</v>
      </c>
      <c r="J4288" t="s">
        <v>1963</v>
      </c>
      <c r="K4288" t="s">
        <v>1907</v>
      </c>
      <c r="L4288" t="s">
        <v>1890</v>
      </c>
      <c r="M4288">
        <v>1</v>
      </c>
      <c r="N4288" s="3">
        <v>119</v>
      </c>
      <c r="O4288" s="3">
        <v>72</v>
      </c>
      <c r="P4288" s="4">
        <v>0.05</v>
      </c>
      <c r="Q4288" s="3">
        <v>113.05</v>
      </c>
      <c r="R4288" s="3">
        <v>72</v>
      </c>
      <c r="S4288" s="3">
        <v>41.05</v>
      </c>
      <c r="T4288" t="s">
        <v>1954</v>
      </c>
      <c r="U4288" t="s">
        <v>72</v>
      </c>
    </row>
    <row r="4289" spans="1:21" x14ac:dyDescent="0.35">
      <c r="A4289" t="s">
        <v>6859</v>
      </c>
      <c r="B4289" s="2">
        <v>45608</v>
      </c>
      <c r="C4289">
        <v>11</v>
      </c>
      <c r="D4289">
        <v>2024</v>
      </c>
      <c r="F4289" t="s">
        <v>1335</v>
      </c>
      <c r="G4289" t="s">
        <v>2263</v>
      </c>
      <c r="H4289" t="s">
        <v>1870</v>
      </c>
      <c r="I4289" t="s">
        <v>2060</v>
      </c>
      <c r="J4289" t="s">
        <v>1967</v>
      </c>
      <c r="K4289" t="s">
        <v>1913</v>
      </c>
      <c r="L4289" t="s">
        <v>1888</v>
      </c>
      <c r="M4289">
        <v>2</v>
      </c>
      <c r="N4289" s="3">
        <v>78</v>
      </c>
      <c r="O4289" s="3">
        <v>39</v>
      </c>
      <c r="P4289" s="4">
        <v>0.1</v>
      </c>
      <c r="Q4289" s="3">
        <v>140.4</v>
      </c>
      <c r="R4289" s="3">
        <v>78</v>
      </c>
      <c r="S4289" s="3">
        <v>62.4</v>
      </c>
      <c r="T4289" t="s">
        <v>1954</v>
      </c>
      <c r="U4289" t="s">
        <v>72</v>
      </c>
    </row>
    <row r="4290" spans="1:21" x14ac:dyDescent="0.35">
      <c r="A4290" t="s">
        <v>6860</v>
      </c>
      <c r="B4290" s="2">
        <v>45608</v>
      </c>
      <c r="C4290">
        <v>11</v>
      </c>
      <c r="D4290">
        <v>2024</v>
      </c>
      <c r="F4290" t="s">
        <v>317</v>
      </c>
      <c r="G4290" t="s">
        <v>2664</v>
      </c>
      <c r="H4290" t="s">
        <v>1866</v>
      </c>
      <c r="I4290" t="s">
        <v>1866</v>
      </c>
      <c r="J4290" t="s">
        <v>2064</v>
      </c>
      <c r="K4290" t="s">
        <v>1922</v>
      </c>
      <c r="L4290" t="s">
        <v>1887</v>
      </c>
      <c r="M4290">
        <v>2</v>
      </c>
      <c r="N4290" s="3">
        <v>32</v>
      </c>
      <c r="O4290" s="3">
        <v>14</v>
      </c>
      <c r="P4290" s="4">
        <v>0</v>
      </c>
      <c r="Q4290" s="3">
        <v>64</v>
      </c>
      <c r="R4290" s="3">
        <v>28</v>
      </c>
      <c r="S4290" s="3">
        <v>36</v>
      </c>
      <c r="T4290" t="s">
        <v>1954</v>
      </c>
      <c r="U4290" t="s">
        <v>72</v>
      </c>
    </row>
    <row r="4291" spans="1:21" x14ac:dyDescent="0.35">
      <c r="A4291" t="s">
        <v>6861</v>
      </c>
      <c r="B4291" s="2">
        <v>45608</v>
      </c>
      <c r="C4291">
        <v>11</v>
      </c>
      <c r="D4291">
        <v>2024</v>
      </c>
      <c r="F4291" t="s">
        <v>210</v>
      </c>
      <c r="G4291" t="s">
        <v>2473</v>
      </c>
      <c r="H4291" t="s">
        <v>1869</v>
      </c>
      <c r="I4291" t="s">
        <v>1977</v>
      </c>
      <c r="J4291" t="s">
        <v>1956</v>
      </c>
      <c r="K4291" t="s">
        <v>1909</v>
      </c>
      <c r="L4291" t="s">
        <v>1887</v>
      </c>
      <c r="M4291">
        <v>1</v>
      </c>
      <c r="N4291" s="3">
        <v>95</v>
      </c>
      <c r="O4291" s="3">
        <v>54</v>
      </c>
      <c r="P4291" s="4">
        <v>0</v>
      </c>
      <c r="Q4291" s="3">
        <v>95</v>
      </c>
      <c r="R4291" s="3">
        <v>54</v>
      </c>
      <c r="S4291" s="3">
        <v>41</v>
      </c>
      <c r="T4291" t="s">
        <v>1954</v>
      </c>
      <c r="U4291" t="s">
        <v>72</v>
      </c>
    </row>
    <row r="4292" spans="1:21" x14ac:dyDescent="0.35">
      <c r="A4292" t="s">
        <v>6862</v>
      </c>
      <c r="B4292" s="2">
        <v>45608</v>
      </c>
      <c r="C4292">
        <v>11</v>
      </c>
      <c r="D4292">
        <v>2024</v>
      </c>
      <c r="F4292" t="s">
        <v>91</v>
      </c>
      <c r="G4292" t="s">
        <v>2532</v>
      </c>
      <c r="H4292" t="s">
        <v>1869</v>
      </c>
      <c r="I4292" t="s">
        <v>2157</v>
      </c>
      <c r="J4292" t="s">
        <v>2001</v>
      </c>
      <c r="K4292" t="s">
        <v>1911</v>
      </c>
      <c r="L4292" t="s">
        <v>1886</v>
      </c>
      <c r="M4292">
        <v>5</v>
      </c>
      <c r="N4292" s="3">
        <v>58</v>
      </c>
      <c r="O4292" s="3">
        <v>25</v>
      </c>
      <c r="P4292" s="4">
        <v>0</v>
      </c>
      <c r="Q4292" s="3">
        <v>290</v>
      </c>
      <c r="R4292" s="3">
        <v>125</v>
      </c>
      <c r="S4292" s="3">
        <v>165</v>
      </c>
      <c r="T4292" t="s">
        <v>1954</v>
      </c>
      <c r="U4292" t="s">
        <v>72</v>
      </c>
    </row>
    <row r="4293" spans="1:21" x14ac:dyDescent="0.35">
      <c r="A4293" t="s">
        <v>6863</v>
      </c>
      <c r="B4293" s="2">
        <v>45608</v>
      </c>
      <c r="C4293">
        <v>11</v>
      </c>
      <c r="D4293">
        <v>2024</v>
      </c>
      <c r="F4293" t="s">
        <v>381</v>
      </c>
      <c r="G4293" t="s">
        <v>2194</v>
      </c>
      <c r="H4293" t="s">
        <v>1873</v>
      </c>
      <c r="I4293" t="s">
        <v>2070</v>
      </c>
      <c r="J4293" t="s">
        <v>2011</v>
      </c>
      <c r="K4293" t="s">
        <v>1927</v>
      </c>
      <c r="L4293" t="s">
        <v>1885</v>
      </c>
      <c r="M4293">
        <v>1</v>
      </c>
      <c r="N4293" s="3">
        <v>24</v>
      </c>
      <c r="O4293" s="3">
        <v>10</v>
      </c>
      <c r="P4293" s="4">
        <v>0.1</v>
      </c>
      <c r="Q4293" s="3">
        <v>21.6</v>
      </c>
      <c r="R4293" s="3">
        <v>10</v>
      </c>
      <c r="S4293" s="3">
        <v>11.6</v>
      </c>
      <c r="T4293" t="s">
        <v>1954</v>
      </c>
      <c r="U4293" t="s">
        <v>72</v>
      </c>
    </row>
    <row r="4294" spans="1:21" x14ac:dyDescent="0.35">
      <c r="A4294" t="s">
        <v>6864</v>
      </c>
      <c r="B4294" s="2">
        <v>45608</v>
      </c>
      <c r="C4294">
        <v>11</v>
      </c>
      <c r="D4294">
        <v>2024</v>
      </c>
      <c r="F4294" t="s">
        <v>271</v>
      </c>
      <c r="G4294" t="s">
        <v>3123</v>
      </c>
      <c r="H4294" t="s">
        <v>1871</v>
      </c>
      <c r="I4294" t="s">
        <v>1966</v>
      </c>
      <c r="J4294" t="s">
        <v>1971</v>
      </c>
      <c r="K4294" t="s">
        <v>1920</v>
      </c>
      <c r="L4294" t="s">
        <v>1886</v>
      </c>
      <c r="M4294">
        <v>1</v>
      </c>
      <c r="N4294" s="3">
        <v>45</v>
      </c>
      <c r="O4294" s="3">
        <v>19</v>
      </c>
      <c r="P4294" s="4">
        <v>0.15</v>
      </c>
      <c r="Q4294" s="3">
        <v>38.25</v>
      </c>
      <c r="R4294" s="3">
        <v>19</v>
      </c>
      <c r="S4294" s="3">
        <v>19.25</v>
      </c>
      <c r="T4294" t="s">
        <v>1954</v>
      </c>
      <c r="U4294" t="s">
        <v>72</v>
      </c>
    </row>
    <row r="4295" spans="1:21" x14ac:dyDescent="0.35">
      <c r="A4295" t="s">
        <v>6865</v>
      </c>
      <c r="B4295" s="2">
        <v>45608</v>
      </c>
      <c r="C4295">
        <v>11</v>
      </c>
      <c r="D4295">
        <v>2024</v>
      </c>
      <c r="F4295" t="s">
        <v>222</v>
      </c>
      <c r="G4295" t="s">
        <v>2687</v>
      </c>
      <c r="H4295" t="s">
        <v>1867</v>
      </c>
      <c r="I4295" t="s">
        <v>2004</v>
      </c>
      <c r="J4295" t="s">
        <v>1960</v>
      </c>
      <c r="K4295" t="s">
        <v>1924</v>
      </c>
      <c r="L4295" t="s">
        <v>1885</v>
      </c>
      <c r="M4295">
        <v>1</v>
      </c>
      <c r="N4295" s="3">
        <v>42</v>
      </c>
      <c r="O4295" s="3">
        <v>20</v>
      </c>
      <c r="P4295" s="4">
        <v>0.05</v>
      </c>
      <c r="Q4295" s="3">
        <v>39.9</v>
      </c>
      <c r="R4295" s="3">
        <v>20</v>
      </c>
      <c r="S4295" s="3">
        <v>19.899999999999999</v>
      </c>
      <c r="T4295" t="s">
        <v>1954</v>
      </c>
      <c r="U4295" t="s">
        <v>71</v>
      </c>
    </row>
    <row r="4296" spans="1:21" x14ac:dyDescent="0.35">
      <c r="A4296" t="s">
        <v>6866</v>
      </c>
      <c r="B4296" s="2">
        <v>45609</v>
      </c>
      <c r="C4296">
        <v>11</v>
      </c>
      <c r="D4296">
        <v>2024</v>
      </c>
      <c r="F4296" t="s">
        <v>1325</v>
      </c>
      <c r="G4296" t="s">
        <v>2159</v>
      </c>
      <c r="H4296" t="s">
        <v>1866</v>
      </c>
      <c r="I4296" t="s">
        <v>1866</v>
      </c>
      <c r="J4296" t="s">
        <v>2183</v>
      </c>
      <c r="K4296" t="s">
        <v>1917</v>
      </c>
      <c r="L4296" t="s">
        <v>1886</v>
      </c>
      <c r="M4296">
        <v>3</v>
      </c>
      <c r="N4296" s="3">
        <v>72</v>
      </c>
      <c r="O4296" s="3">
        <v>34</v>
      </c>
      <c r="P4296" s="4">
        <v>0.05</v>
      </c>
      <c r="Q4296" s="3">
        <v>205.2</v>
      </c>
      <c r="R4296" s="3">
        <v>102</v>
      </c>
      <c r="S4296" s="3">
        <v>103.2</v>
      </c>
      <c r="T4296" t="s">
        <v>1954</v>
      </c>
      <c r="U4296" t="s">
        <v>72</v>
      </c>
    </row>
    <row r="4297" spans="1:21" x14ac:dyDescent="0.35">
      <c r="A4297" t="s">
        <v>6867</v>
      </c>
      <c r="B4297" s="2">
        <v>45609</v>
      </c>
      <c r="C4297">
        <v>11</v>
      </c>
      <c r="D4297">
        <v>2024</v>
      </c>
      <c r="F4297" t="s">
        <v>434</v>
      </c>
      <c r="G4297" t="s">
        <v>2351</v>
      </c>
      <c r="H4297" t="s">
        <v>1872</v>
      </c>
      <c r="I4297" t="s">
        <v>2152</v>
      </c>
      <c r="J4297" t="s">
        <v>2015</v>
      </c>
      <c r="K4297" t="s">
        <v>1914</v>
      </c>
      <c r="L4297" t="s">
        <v>1888</v>
      </c>
      <c r="M4297">
        <v>2</v>
      </c>
      <c r="N4297" s="3">
        <v>65</v>
      </c>
      <c r="O4297" s="3">
        <v>32</v>
      </c>
      <c r="P4297" s="4">
        <v>0</v>
      </c>
      <c r="Q4297" s="3">
        <v>130</v>
      </c>
      <c r="R4297" s="3">
        <v>64</v>
      </c>
      <c r="S4297" s="3">
        <v>66</v>
      </c>
      <c r="T4297" t="s">
        <v>1954</v>
      </c>
      <c r="U4297" t="s">
        <v>72</v>
      </c>
    </row>
    <row r="4298" spans="1:21" x14ac:dyDescent="0.35">
      <c r="A4298" t="s">
        <v>6868</v>
      </c>
      <c r="B4298" s="2">
        <v>45609</v>
      </c>
      <c r="C4298">
        <v>11</v>
      </c>
      <c r="D4298">
        <v>2024</v>
      </c>
      <c r="F4298" t="s">
        <v>81</v>
      </c>
      <c r="G4298" t="s">
        <v>2238</v>
      </c>
      <c r="H4298" t="s">
        <v>1875</v>
      </c>
      <c r="I4298" t="s">
        <v>1981</v>
      </c>
      <c r="J4298" t="s">
        <v>2001</v>
      </c>
      <c r="K4298" t="s">
        <v>1911</v>
      </c>
      <c r="L4298" t="s">
        <v>1886</v>
      </c>
      <c r="M4298">
        <v>1</v>
      </c>
      <c r="N4298" s="3">
        <v>58</v>
      </c>
      <c r="O4298" s="3">
        <v>25</v>
      </c>
      <c r="P4298" s="4">
        <v>0.1</v>
      </c>
      <c r="Q4298" s="3">
        <v>52.2</v>
      </c>
      <c r="R4298" s="3">
        <v>25</v>
      </c>
      <c r="S4298" s="3">
        <v>27.2</v>
      </c>
      <c r="T4298" t="s">
        <v>1954</v>
      </c>
      <c r="U4298" t="s">
        <v>72</v>
      </c>
    </row>
    <row r="4299" spans="1:21" x14ac:dyDescent="0.35">
      <c r="A4299" t="s">
        <v>6869</v>
      </c>
      <c r="B4299" s="2">
        <v>45609</v>
      </c>
      <c r="C4299">
        <v>11</v>
      </c>
      <c r="D4299">
        <v>2024</v>
      </c>
      <c r="F4299" t="s">
        <v>1419</v>
      </c>
      <c r="G4299" t="s">
        <v>4538</v>
      </c>
      <c r="H4299" t="s">
        <v>1875</v>
      </c>
      <c r="I4299" t="s">
        <v>2054</v>
      </c>
      <c r="J4299" t="s">
        <v>2064</v>
      </c>
      <c r="K4299" t="s">
        <v>1922</v>
      </c>
      <c r="L4299" t="s">
        <v>1887</v>
      </c>
      <c r="M4299">
        <v>1</v>
      </c>
      <c r="N4299" s="3">
        <v>32</v>
      </c>
      <c r="O4299" s="3">
        <v>14</v>
      </c>
      <c r="P4299" s="4">
        <v>0.15</v>
      </c>
      <c r="Q4299" s="3">
        <v>27.2</v>
      </c>
      <c r="R4299" s="3">
        <v>14</v>
      </c>
      <c r="S4299" s="3">
        <v>13.2</v>
      </c>
      <c r="T4299" t="s">
        <v>1954</v>
      </c>
      <c r="U4299" t="s">
        <v>72</v>
      </c>
    </row>
    <row r="4300" spans="1:21" x14ac:dyDescent="0.35">
      <c r="A4300" t="s">
        <v>6870</v>
      </c>
      <c r="B4300" s="2">
        <v>45609</v>
      </c>
      <c r="C4300">
        <v>11</v>
      </c>
      <c r="D4300">
        <v>2024</v>
      </c>
      <c r="F4300" t="s">
        <v>180</v>
      </c>
      <c r="G4300" t="s">
        <v>2080</v>
      </c>
      <c r="H4300" t="s">
        <v>1868</v>
      </c>
      <c r="I4300" t="s">
        <v>2014</v>
      </c>
      <c r="J4300" t="s">
        <v>2162</v>
      </c>
      <c r="K4300" t="s">
        <v>1921</v>
      </c>
      <c r="L4300" t="s">
        <v>1889</v>
      </c>
      <c r="M4300">
        <v>1</v>
      </c>
      <c r="N4300" s="3">
        <v>55</v>
      </c>
      <c r="O4300" s="3">
        <v>27</v>
      </c>
      <c r="P4300" s="4">
        <v>0.1</v>
      </c>
      <c r="Q4300" s="3">
        <v>49.5</v>
      </c>
      <c r="R4300" s="3">
        <v>27</v>
      </c>
      <c r="S4300" s="3">
        <v>22.5</v>
      </c>
      <c r="T4300" t="s">
        <v>1954</v>
      </c>
      <c r="U4300" t="s">
        <v>72</v>
      </c>
    </row>
    <row r="4301" spans="1:21" x14ac:dyDescent="0.35">
      <c r="A4301" t="s">
        <v>6871</v>
      </c>
      <c r="B4301" s="2">
        <v>45609</v>
      </c>
      <c r="C4301">
        <v>11</v>
      </c>
      <c r="D4301">
        <v>2024</v>
      </c>
      <c r="F4301" t="s">
        <v>336</v>
      </c>
      <c r="G4301" t="s">
        <v>2759</v>
      </c>
      <c r="H4301" t="s">
        <v>1864</v>
      </c>
      <c r="I4301" t="s">
        <v>2044</v>
      </c>
      <c r="J4301" t="s">
        <v>2067</v>
      </c>
      <c r="K4301" t="s">
        <v>1918</v>
      </c>
      <c r="L4301" t="s">
        <v>1889</v>
      </c>
      <c r="M4301">
        <v>2</v>
      </c>
      <c r="N4301" s="3">
        <v>69</v>
      </c>
      <c r="O4301" s="3">
        <v>37</v>
      </c>
      <c r="P4301" s="4">
        <v>0.1</v>
      </c>
      <c r="Q4301" s="3">
        <v>124.2</v>
      </c>
      <c r="R4301" s="3">
        <v>74</v>
      </c>
      <c r="S4301" s="3">
        <v>50.2</v>
      </c>
      <c r="T4301" t="s">
        <v>1954</v>
      </c>
      <c r="U4301" t="s">
        <v>72</v>
      </c>
    </row>
    <row r="4302" spans="1:21" x14ac:dyDescent="0.35">
      <c r="A4302" t="s">
        <v>6872</v>
      </c>
      <c r="B4302" s="2">
        <v>45609</v>
      </c>
      <c r="C4302">
        <v>11</v>
      </c>
      <c r="D4302">
        <v>2024</v>
      </c>
      <c r="F4302" t="s">
        <v>298</v>
      </c>
      <c r="G4302" t="s">
        <v>2100</v>
      </c>
      <c r="H4302" t="s">
        <v>1870</v>
      </c>
      <c r="I4302" t="s">
        <v>2060</v>
      </c>
      <c r="J4302" t="s">
        <v>2114</v>
      </c>
      <c r="K4302" t="s">
        <v>1915</v>
      </c>
      <c r="L4302" t="s">
        <v>1886</v>
      </c>
      <c r="M4302">
        <v>1</v>
      </c>
      <c r="N4302" s="3">
        <v>85</v>
      </c>
      <c r="O4302" s="3">
        <v>41</v>
      </c>
      <c r="P4302" s="4">
        <v>0</v>
      </c>
      <c r="Q4302" s="3">
        <v>85</v>
      </c>
      <c r="R4302" s="3">
        <v>41</v>
      </c>
      <c r="S4302" s="3">
        <v>44</v>
      </c>
      <c r="T4302" t="s">
        <v>1954</v>
      </c>
      <c r="U4302" t="s">
        <v>72</v>
      </c>
    </row>
    <row r="4303" spans="1:21" x14ac:dyDescent="0.35">
      <c r="A4303" t="s">
        <v>6873</v>
      </c>
      <c r="B4303" s="2">
        <v>45609</v>
      </c>
      <c r="C4303">
        <v>11</v>
      </c>
      <c r="D4303">
        <v>2024</v>
      </c>
      <c r="F4303" t="s">
        <v>875</v>
      </c>
      <c r="G4303" t="s">
        <v>2412</v>
      </c>
      <c r="H4303" t="s">
        <v>1873</v>
      </c>
      <c r="I4303" t="s">
        <v>2320</v>
      </c>
      <c r="J4303" t="s">
        <v>1971</v>
      </c>
      <c r="K4303" t="s">
        <v>1920</v>
      </c>
      <c r="L4303" t="s">
        <v>1886</v>
      </c>
      <c r="M4303">
        <v>1</v>
      </c>
      <c r="N4303" s="3">
        <v>45</v>
      </c>
      <c r="O4303" s="3">
        <v>19</v>
      </c>
      <c r="P4303" s="4">
        <v>0</v>
      </c>
      <c r="Q4303" s="3">
        <v>45</v>
      </c>
      <c r="R4303" s="3">
        <v>19</v>
      </c>
      <c r="S4303" s="3">
        <v>26</v>
      </c>
      <c r="T4303" t="s">
        <v>1954</v>
      </c>
      <c r="U4303" t="s">
        <v>72</v>
      </c>
    </row>
    <row r="4304" spans="1:21" x14ac:dyDescent="0.35">
      <c r="A4304" t="s">
        <v>6874</v>
      </c>
      <c r="B4304" s="2">
        <v>45609</v>
      </c>
      <c r="C4304">
        <v>11</v>
      </c>
      <c r="D4304">
        <v>2024</v>
      </c>
      <c r="F4304" t="s">
        <v>130</v>
      </c>
      <c r="G4304" t="s">
        <v>2733</v>
      </c>
      <c r="H4304" t="s">
        <v>1871</v>
      </c>
      <c r="I4304" t="s">
        <v>1990</v>
      </c>
      <c r="J4304" t="s">
        <v>1987</v>
      </c>
      <c r="K4304" t="s">
        <v>1908</v>
      </c>
      <c r="L4304" t="s">
        <v>1890</v>
      </c>
      <c r="M4304">
        <v>1</v>
      </c>
      <c r="N4304" s="3">
        <v>129</v>
      </c>
      <c r="O4304" s="3">
        <v>78</v>
      </c>
      <c r="P4304" s="4">
        <v>0</v>
      </c>
      <c r="Q4304" s="3">
        <v>129</v>
      </c>
      <c r="R4304" s="3">
        <v>78</v>
      </c>
      <c r="S4304" s="3">
        <v>51</v>
      </c>
      <c r="T4304" t="s">
        <v>1954</v>
      </c>
      <c r="U4304" t="s">
        <v>72</v>
      </c>
    </row>
    <row r="4305" spans="1:21" x14ac:dyDescent="0.35">
      <c r="A4305" t="s">
        <v>6875</v>
      </c>
      <c r="B4305" s="2">
        <v>45609</v>
      </c>
      <c r="C4305">
        <v>11</v>
      </c>
      <c r="D4305">
        <v>2024</v>
      </c>
      <c r="F4305" t="s">
        <v>107</v>
      </c>
      <c r="G4305" t="s">
        <v>3211</v>
      </c>
      <c r="H4305" t="s">
        <v>1864</v>
      </c>
      <c r="I4305" t="s">
        <v>2044</v>
      </c>
      <c r="J4305" t="s">
        <v>1963</v>
      </c>
      <c r="K4305" t="s">
        <v>1907</v>
      </c>
      <c r="L4305" t="s">
        <v>1890</v>
      </c>
      <c r="M4305">
        <v>2</v>
      </c>
      <c r="N4305" s="3">
        <v>119</v>
      </c>
      <c r="O4305" s="3">
        <v>72</v>
      </c>
      <c r="P4305" s="4">
        <v>0.1</v>
      </c>
      <c r="Q4305" s="3">
        <v>214.2</v>
      </c>
      <c r="R4305" s="3">
        <v>144</v>
      </c>
      <c r="S4305" s="3">
        <v>70.2</v>
      </c>
      <c r="T4305" t="s">
        <v>1954</v>
      </c>
      <c r="U4305" t="s">
        <v>72</v>
      </c>
    </row>
    <row r="4306" spans="1:21" x14ac:dyDescent="0.35">
      <c r="A4306" t="s">
        <v>6876</v>
      </c>
      <c r="B4306" s="2">
        <v>45609</v>
      </c>
      <c r="C4306">
        <v>11</v>
      </c>
      <c r="D4306">
        <v>2024</v>
      </c>
      <c r="F4306" t="s">
        <v>1734</v>
      </c>
      <c r="G4306" t="s">
        <v>4240</v>
      </c>
      <c r="H4306" t="s">
        <v>1866</v>
      </c>
      <c r="I4306" t="s">
        <v>1866</v>
      </c>
      <c r="J4306" t="s">
        <v>2011</v>
      </c>
      <c r="K4306" t="s">
        <v>1927</v>
      </c>
      <c r="L4306" t="s">
        <v>1885</v>
      </c>
      <c r="M4306">
        <v>1</v>
      </c>
      <c r="N4306" s="3">
        <v>24</v>
      </c>
      <c r="O4306" s="3">
        <v>10</v>
      </c>
      <c r="P4306" s="4">
        <v>0</v>
      </c>
      <c r="Q4306" s="3">
        <v>24</v>
      </c>
      <c r="R4306" s="3">
        <v>10</v>
      </c>
      <c r="S4306" s="3">
        <v>14</v>
      </c>
      <c r="T4306" t="s">
        <v>1954</v>
      </c>
      <c r="U4306" t="s">
        <v>72</v>
      </c>
    </row>
    <row r="4307" spans="1:21" x14ac:dyDescent="0.35">
      <c r="A4307" t="s">
        <v>6877</v>
      </c>
      <c r="B4307" s="2">
        <v>45609</v>
      </c>
      <c r="C4307">
        <v>11</v>
      </c>
      <c r="D4307">
        <v>2024</v>
      </c>
      <c r="F4307" t="s">
        <v>293</v>
      </c>
      <c r="G4307" t="s">
        <v>2728</v>
      </c>
      <c r="H4307" t="s">
        <v>1866</v>
      </c>
      <c r="I4307" t="s">
        <v>1866</v>
      </c>
      <c r="J4307" t="s">
        <v>2183</v>
      </c>
      <c r="K4307" t="s">
        <v>1917</v>
      </c>
      <c r="L4307" t="s">
        <v>1886</v>
      </c>
      <c r="M4307">
        <v>1</v>
      </c>
      <c r="N4307" s="3">
        <v>72</v>
      </c>
      <c r="O4307" s="3">
        <v>34</v>
      </c>
      <c r="P4307" s="4">
        <v>0.05</v>
      </c>
      <c r="Q4307" s="3">
        <v>68.400000000000006</v>
      </c>
      <c r="R4307" s="3">
        <v>34</v>
      </c>
      <c r="S4307" s="3">
        <v>34.4</v>
      </c>
      <c r="T4307" t="s">
        <v>1954</v>
      </c>
      <c r="U4307" t="s">
        <v>72</v>
      </c>
    </row>
    <row r="4308" spans="1:21" x14ac:dyDescent="0.35">
      <c r="A4308" t="s">
        <v>6878</v>
      </c>
      <c r="B4308" s="2">
        <v>45609</v>
      </c>
      <c r="C4308">
        <v>11</v>
      </c>
      <c r="D4308">
        <v>2024</v>
      </c>
      <c r="F4308" t="s">
        <v>1352</v>
      </c>
      <c r="G4308" t="s">
        <v>2959</v>
      </c>
      <c r="H4308" t="s">
        <v>1871</v>
      </c>
      <c r="I4308" t="s">
        <v>1966</v>
      </c>
      <c r="J4308" t="s">
        <v>2045</v>
      </c>
      <c r="K4308" t="s">
        <v>1910</v>
      </c>
      <c r="L4308" t="s">
        <v>1890</v>
      </c>
      <c r="M4308">
        <v>5</v>
      </c>
      <c r="N4308" s="3">
        <v>99</v>
      </c>
      <c r="O4308" s="3">
        <v>58</v>
      </c>
      <c r="P4308" s="4">
        <v>0</v>
      </c>
      <c r="Q4308" s="3">
        <v>495</v>
      </c>
      <c r="R4308" s="3">
        <v>290</v>
      </c>
      <c r="S4308" s="3">
        <v>205</v>
      </c>
      <c r="T4308" t="s">
        <v>1954</v>
      </c>
      <c r="U4308" t="s">
        <v>72</v>
      </c>
    </row>
    <row r="4309" spans="1:21" x14ac:dyDescent="0.35">
      <c r="A4309" t="s">
        <v>6879</v>
      </c>
      <c r="B4309" s="2">
        <v>45609</v>
      </c>
      <c r="C4309">
        <v>11</v>
      </c>
      <c r="D4309">
        <v>2024</v>
      </c>
      <c r="F4309" t="s">
        <v>422</v>
      </c>
      <c r="G4309" t="s">
        <v>2898</v>
      </c>
      <c r="H4309" t="s">
        <v>1868</v>
      </c>
      <c r="I4309" t="s">
        <v>2022</v>
      </c>
      <c r="J4309" t="s">
        <v>1967</v>
      </c>
      <c r="K4309" t="s">
        <v>1913</v>
      </c>
      <c r="L4309" t="s">
        <v>1888</v>
      </c>
      <c r="M4309">
        <v>1</v>
      </c>
      <c r="N4309" s="3">
        <v>78</v>
      </c>
      <c r="O4309" s="3">
        <v>39</v>
      </c>
      <c r="P4309" s="4">
        <v>0.15</v>
      </c>
      <c r="Q4309" s="3">
        <v>66.3</v>
      </c>
      <c r="R4309" s="3">
        <v>39</v>
      </c>
      <c r="S4309" s="3">
        <v>27.3</v>
      </c>
      <c r="T4309" t="s">
        <v>1954</v>
      </c>
      <c r="U4309" t="s">
        <v>72</v>
      </c>
    </row>
    <row r="4310" spans="1:21" x14ac:dyDescent="0.35">
      <c r="A4310" t="s">
        <v>6880</v>
      </c>
      <c r="B4310" s="2">
        <v>45610</v>
      </c>
      <c r="C4310">
        <v>11</v>
      </c>
      <c r="D4310">
        <v>2024</v>
      </c>
      <c r="F4310" t="s">
        <v>158</v>
      </c>
      <c r="G4310" t="s">
        <v>2837</v>
      </c>
      <c r="H4310" t="s">
        <v>1866</v>
      </c>
      <c r="I4310" t="s">
        <v>1866</v>
      </c>
      <c r="J4310" t="s">
        <v>1967</v>
      </c>
      <c r="K4310" t="s">
        <v>1913</v>
      </c>
      <c r="L4310" t="s">
        <v>1888</v>
      </c>
      <c r="M4310">
        <v>2</v>
      </c>
      <c r="N4310" s="3">
        <v>78</v>
      </c>
      <c r="O4310" s="3">
        <v>39</v>
      </c>
      <c r="P4310" s="4">
        <v>0.1</v>
      </c>
      <c r="Q4310" s="3">
        <v>140.4</v>
      </c>
      <c r="R4310" s="3">
        <v>78</v>
      </c>
      <c r="S4310" s="3">
        <v>62.4</v>
      </c>
      <c r="T4310" t="s">
        <v>1954</v>
      </c>
      <c r="U4310" t="s">
        <v>72</v>
      </c>
    </row>
    <row r="4311" spans="1:21" x14ac:dyDescent="0.35">
      <c r="A4311" t="s">
        <v>6881</v>
      </c>
      <c r="B4311" s="2">
        <v>45610</v>
      </c>
      <c r="C4311">
        <v>11</v>
      </c>
      <c r="D4311">
        <v>2024</v>
      </c>
      <c r="F4311" t="s">
        <v>93</v>
      </c>
      <c r="G4311" t="s">
        <v>2720</v>
      </c>
      <c r="H4311" t="s">
        <v>1869</v>
      </c>
      <c r="I4311" t="s">
        <v>1977</v>
      </c>
      <c r="J4311" t="s">
        <v>2034</v>
      </c>
      <c r="K4311" t="s">
        <v>1904</v>
      </c>
      <c r="L4311" t="s">
        <v>1889</v>
      </c>
      <c r="M4311">
        <v>1</v>
      </c>
      <c r="N4311" s="3">
        <v>149</v>
      </c>
      <c r="O4311" s="3">
        <v>91</v>
      </c>
      <c r="P4311" s="4">
        <v>0</v>
      </c>
      <c r="Q4311" s="3">
        <v>149</v>
      </c>
      <c r="R4311" s="3">
        <v>91</v>
      </c>
      <c r="S4311" s="3">
        <v>58</v>
      </c>
      <c r="T4311" t="s">
        <v>1954</v>
      </c>
      <c r="U4311" t="s">
        <v>72</v>
      </c>
    </row>
    <row r="4312" spans="1:21" x14ac:dyDescent="0.35">
      <c r="A4312" t="s">
        <v>6882</v>
      </c>
      <c r="B4312" s="2">
        <v>45610</v>
      </c>
      <c r="C4312">
        <v>11</v>
      </c>
      <c r="D4312">
        <v>2024</v>
      </c>
      <c r="F4312" t="s">
        <v>1109</v>
      </c>
      <c r="G4312" t="s">
        <v>2786</v>
      </c>
      <c r="H4312" t="s">
        <v>1863</v>
      </c>
      <c r="I4312" t="s">
        <v>1952</v>
      </c>
      <c r="J4312" t="s">
        <v>1967</v>
      </c>
      <c r="K4312" t="s">
        <v>1913</v>
      </c>
      <c r="L4312" t="s">
        <v>1888</v>
      </c>
      <c r="M4312">
        <v>1</v>
      </c>
      <c r="N4312" s="3">
        <v>78</v>
      </c>
      <c r="O4312" s="3">
        <v>39</v>
      </c>
      <c r="P4312" s="4">
        <v>0</v>
      </c>
      <c r="Q4312" s="3">
        <v>78</v>
      </c>
      <c r="R4312" s="3">
        <v>39</v>
      </c>
      <c r="S4312" s="3">
        <v>39</v>
      </c>
      <c r="T4312" t="s">
        <v>1954</v>
      </c>
      <c r="U4312" t="s">
        <v>72</v>
      </c>
    </row>
    <row r="4313" spans="1:21" x14ac:dyDescent="0.35">
      <c r="A4313" t="s">
        <v>6883</v>
      </c>
      <c r="B4313" s="2">
        <v>45610</v>
      </c>
      <c r="C4313">
        <v>11</v>
      </c>
      <c r="D4313">
        <v>2024</v>
      </c>
      <c r="F4313" t="s">
        <v>1250</v>
      </c>
      <c r="G4313" t="s">
        <v>5215</v>
      </c>
      <c r="H4313" t="s">
        <v>1863</v>
      </c>
      <c r="I4313" t="s">
        <v>2056</v>
      </c>
      <c r="J4313" t="s">
        <v>2034</v>
      </c>
      <c r="K4313" t="s">
        <v>1904</v>
      </c>
      <c r="L4313" t="s">
        <v>1889</v>
      </c>
      <c r="M4313">
        <v>1</v>
      </c>
      <c r="N4313" s="3">
        <v>149</v>
      </c>
      <c r="O4313" s="3">
        <v>91</v>
      </c>
      <c r="P4313" s="4">
        <v>0.1</v>
      </c>
      <c r="Q4313" s="3">
        <v>134.1</v>
      </c>
      <c r="R4313" s="3">
        <v>91</v>
      </c>
      <c r="S4313" s="3">
        <v>43.1</v>
      </c>
      <c r="T4313" t="s">
        <v>1954</v>
      </c>
      <c r="U4313" t="s">
        <v>72</v>
      </c>
    </row>
    <row r="4314" spans="1:21" x14ac:dyDescent="0.35">
      <c r="A4314" t="s">
        <v>6884</v>
      </c>
      <c r="B4314" s="2">
        <v>45610</v>
      </c>
      <c r="C4314">
        <v>11</v>
      </c>
      <c r="D4314">
        <v>2024</v>
      </c>
      <c r="F4314" t="s">
        <v>89</v>
      </c>
      <c r="G4314" t="s">
        <v>2206</v>
      </c>
      <c r="H4314" t="s">
        <v>1866</v>
      </c>
      <c r="I4314" t="s">
        <v>1866</v>
      </c>
      <c r="J4314" t="s">
        <v>1956</v>
      </c>
      <c r="K4314" t="s">
        <v>1909</v>
      </c>
      <c r="L4314" t="s">
        <v>1887</v>
      </c>
      <c r="M4314">
        <v>3</v>
      </c>
      <c r="N4314" s="3">
        <v>95</v>
      </c>
      <c r="O4314" s="3">
        <v>54</v>
      </c>
      <c r="P4314" s="4">
        <v>0.15</v>
      </c>
      <c r="Q4314" s="3">
        <v>242.25</v>
      </c>
      <c r="R4314" s="3">
        <v>162</v>
      </c>
      <c r="S4314" s="3">
        <v>80.25</v>
      </c>
      <c r="T4314" t="s">
        <v>1954</v>
      </c>
      <c r="U4314" t="s">
        <v>72</v>
      </c>
    </row>
    <row r="4315" spans="1:21" x14ac:dyDescent="0.35">
      <c r="A4315" t="s">
        <v>6885</v>
      </c>
      <c r="B4315" s="2">
        <v>45610</v>
      </c>
      <c r="C4315">
        <v>11</v>
      </c>
      <c r="D4315">
        <v>2024</v>
      </c>
      <c r="F4315" t="s">
        <v>783</v>
      </c>
      <c r="G4315" t="s">
        <v>2240</v>
      </c>
      <c r="H4315" t="s">
        <v>1863</v>
      </c>
      <c r="I4315" t="s">
        <v>2051</v>
      </c>
      <c r="J4315" t="s">
        <v>2061</v>
      </c>
      <c r="K4315" t="s">
        <v>1923</v>
      </c>
      <c r="L4315" t="s">
        <v>1888</v>
      </c>
      <c r="M4315">
        <v>1</v>
      </c>
      <c r="N4315" s="3">
        <v>25</v>
      </c>
      <c r="O4315" s="3">
        <v>11</v>
      </c>
      <c r="P4315" s="4">
        <v>0.1</v>
      </c>
      <c r="Q4315" s="3">
        <v>22.5</v>
      </c>
      <c r="R4315" s="3">
        <v>11</v>
      </c>
      <c r="S4315" s="3">
        <v>11.5</v>
      </c>
      <c r="T4315" t="s">
        <v>1954</v>
      </c>
      <c r="U4315" t="s">
        <v>72</v>
      </c>
    </row>
    <row r="4316" spans="1:21" x14ac:dyDescent="0.35">
      <c r="A4316" t="s">
        <v>6886</v>
      </c>
      <c r="B4316" s="2">
        <v>45610</v>
      </c>
      <c r="C4316">
        <v>11</v>
      </c>
      <c r="D4316">
        <v>2024</v>
      </c>
      <c r="F4316" t="s">
        <v>1575</v>
      </c>
      <c r="G4316" t="s">
        <v>65</v>
      </c>
      <c r="H4316" t="s">
        <v>1870</v>
      </c>
      <c r="I4316" t="s">
        <v>2083</v>
      </c>
      <c r="J4316" t="s">
        <v>2026</v>
      </c>
      <c r="K4316" t="s">
        <v>1919</v>
      </c>
      <c r="L4316" t="s">
        <v>1887</v>
      </c>
      <c r="M4316">
        <v>4</v>
      </c>
      <c r="N4316" s="3">
        <v>85</v>
      </c>
      <c r="O4316" s="3">
        <v>44</v>
      </c>
      <c r="P4316" s="4">
        <v>0.15</v>
      </c>
      <c r="Q4316" s="3">
        <v>289</v>
      </c>
      <c r="R4316" s="3">
        <v>176</v>
      </c>
      <c r="S4316" s="3">
        <v>113</v>
      </c>
      <c r="T4316" t="s">
        <v>1954</v>
      </c>
      <c r="U4316" t="s">
        <v>72</v>
      </c>
    </row>
    <row r="4317" spans="1:21" x14ac:dyDescent="0.35">
      <c r="A4317" t="s">
        <v>6887</v>
      </c>
      <c r="B4317" s="2">
        <v>45610</v>
      </c>
      <c r="C4317">
        <v>11</v>
      </c>
      <c r="D4317">
        <v>2024</v>
      </c>
      <c r="F4317" t="s">
        <v>865</v>
      </c>
      <c r="G4317" t="s">
        <v>3108</v>
      </c>
      <c r="H4317" t="s">
        <v>1873</v>
      </c>
      <c r="I4317" t="s">
        <v>2323</v>
      </c>
      <c r="J4317" t="s">
        <v>1991</v>
      </c>
      <c r="K4317" t="s">
        <v>1925</v>
      </c>
      <c r="L4317" t="s">
        <v>1885</v>
      </c>
      <c r="M4317">
        <v>2</v>
      </c>
      <c r="N4317" s="3">
        <v>35</v>
      </c>
      <c r="O4317" s="3">
        <v>16</v>
      </c>
      <c r="P4317" s="4">
        <v>0</v>
      </c>
      <c r="Q4317" s="3">
        <v>70</v>
      </c>
      <c r="R4317" s="3">
        <v>32</v>
      </c>
      <c r="S4317" s="3">
        <v>38</v>
      </c>
      <c r="T4317" t="s">
        <v>1954</v>
      </c>
      <c r="U4317" t="s">
        <v>72</v>
      </c>
    </row>
    <row r="4318" spans="1:21" x14ac:dyDescent="0.35">
      <c r="A4318" t="s">
        <v>6888</v>
      </c>
      <c r="B4318" s="2">
        <v>45610</v>
      </c>
      <c r="C4318">
        <v>11</v>
      </c>
      <c r="D4318">
        <v>2024</v>
      </c>
      <c r="F4318" t="s">
        <v>335</v>
      </c>
      <c r="G4318" t="s">
        <v>1951</v>
      </c>
      <c r="H4318" t="s">
        <v>1863</v>
      </c>
      <c r="I4318" t="s">
        <v>1952</v>
      </c>
      <c r="J4318" t="s">
        <v>2001</v>
      </c>
      <c r="K4318" t="s">
        <v>1911</v>
      </c>
      <c r="L4318" t="s">
        <v>1886</v>
      </c>
      <c r="M4318">
        <v>2</v>
      </c>
      <c r="N4318" s="3">
        <v>58</v>
      </c>
      <c r="O4318" s="3">
        <v>25</v>
      </c>
      <c r="P4318" s="4">
        <v>0.1</v>
      </c>
      <c r="Q4318" s="3">
        <v>104.4</v>
      </c>
      <c r="R4318" s="3">
        <v>50</v>
      </c>
      <c r="S4318" s="3">
        <v>54.4</v>
      </c>
      <c r="T4318" t="s">
        <v>1954</v>
      </c>
      <c r="U4318" t="s">
        <v>72</v>
      </c>
    </row>
    <row r="4319" spans="1:21" x14ac:dyDescent="0.35">
      <c r="A4319" t="s">
        <v>6889</v>
      </c>
      <c r="B4319" s="2">
        <v>45610</v>
      </c>
      <c r="C4319">
        <v>11</v>
      </c>
      <c r="D4319">
        <v>2024</v>
      </c>
      <c r="F4319" t="s">
        <v>431</v>
      </c>
      <c r="G4319" t="s">
        <v>5379</v>
      </c>
      <c r="H4319" t="s">
        <v>1868</v>
      </c>
      <c r="I4319" t="s">
        <v>2014</v>
      </c>
      <c r="J4319" t="s">
        <v>2114</v>
      </c>
      <c r="K4319" t="s">
        <v>1915</v>
      </c>
      <c r="L4319" t="s">
        <v>1886</v>
      </c>
      <c r="M4319">
        <v>2</v>
      </c>
      <c r="N4319" s="3">
        <v>85</v>
      </c>
      <c r="O4319" s="3">
        <v>41</v>
      </c>
      <c r="P4319" s="4">
        <v>0</v>
      </c>
      <c r="Q4319" s="3">
        <v>170</v>
      </c>
      <c r="R4319" s="3">
        <v>82</v>
      </c>
      <c r="S4319" s="3">
        <v>88</v>
      </c>
      <c r="T4319" t="s">
        <v>1954</v>
      </c>
      <c r="U4319" t="s">
        <v>72</v>
      </c>
    </row>
    <row r="4320" spans="1:21" x14ac:dyDescent="0.35">
      <c r="A4320" t="s">
        <v>6890</v>
      </c>
      <c r="B4320" s="2">
        <v>45610</v>
      </c>
      <c r="C4320">
        <v>11</v>
      </c>
      <c r="D4320">
        <v>2024</v>
      </c>
      <c r="F4320" t="s">
        <v>651</v>
      </c>
      <c r="G4320" t="s">
        <v>2769</v>
      </c>
      <c r="H4320" t="s">
        <v>1864</v>
      </c>
      <c r="I4320" t="s">
        <v>2044</v>
      </c>
      <c r="J4320" t="s">
        <v>1987</v>
      </c>
      <c r="K4320" t="s">
        <v>1908</v>
      </c>
      <c r="L4320" t="s">
        <v>1890</v>
      </c>
      <c r="M4320">
        <v>1</v>
      </c>
      <c r="N4320" s="3">
        <v>129</v>
      </c>
      <c r="O4320" s="3">
        <v>78</v>
      </c>
      <c r="P4320" s="4">
        <v>0.15</v>
      </c>
      <c r="Q4320" s="3">
        <v>109.65</v>
      </c>
      <c r="R4320" s="3">
        <v>78</v>
      </c>
      <c r="S4320" s="3">
        <v>31.65</v>
      </c>
      <c r="T4320" t="s">
        <v>1954</v>
      </c>
      <c r="U4320" t="s">
        <v>72</v>
      </c>
    </row>
    <row r="4321" spans="1:21" x14ac:dyDescent="0.35">
      <c r="A4321" t="s">
        <v>6891</v>
      </c>
      <c r="B4321" s="2">
        <v>45610</v>
      </c>
      <c r="C4321">
        <v>11</v>
      </c>
      <c r="D4321">
        <v>2024</v>
      </c>
      <c r="F4321" t="s">
        <v>469</v>
      </c>
      <c r="G4321" t="s">
        <v>2497</v>
      </c>
      <c r="H4321" t="s">
        <v>1870</v>
      </c>
      <c r="I4321" t="s">
        <v>2060</v>
      </c>
      <c r="J4321" t="s">
        <v>2034</v>
      </c>
      <c r="K4321" t="s">
        <v>1904</v>
      </c>
      <c r="L4321" t="s">
        <v>1889</v>
      </c>
      <c r="M4321">
        <v>2</v>
      </c>
      <c r="N4321" s="3">
        <v>149</v>
      </c>
      <c r="O4321" s="3">
        <v>91</v>
      </c>
      <c r="P4321" s="4">
        <v>0.15</v>
      </c>
      <c r="Q4321" s="3">
        <v>253.3</v>
      </c>
      <c r="R4321" s="3">
        <v>182</v>
      </c>
      <c r="S4321" s="3">
        <v>71.3</v>
      </c>
      <c r="U4321" t="s">
        <v>72</v>
      </c>
    </row>
    <row r="4322" spans="1:21" x14ac:dyDescent="0.35">
      <c r="A4322" t="s">
        <v>6892</v>
      </c>
      <c r="B4322" s="2">
        <v>45610</v>
      </c>
      <c r="C4322">
        <v>11</v>
      </c>
      <c r="D4322">
        <v>2024</v>
      </c>
      <c r="F4322" t="s">
        <v>440</v>
      </c>
      <c r="G4322" t="s">
        <v>2908</v>
      </c>
      <c r="H4322" t="s">
        <v>1874</v>
      </c>
      <c r="I4322" t="s">
        <v>2041</v>
      </c>
      <c r="J4322" t="s">
        <v>1997</v>
      </c>
      <c r="K4322" t="s">
        <v>1906</v>
      </c>
      <c r="L4322" t="s">
        <v>1889</v>
      </c>
      <c r="M4322">
        <v>3</v>
      </c>
      <c r="N4322" s="3">
        <v>89</v>
      </c>
      <c r="O4322" s="3">
        <v>48</v>
      </c>
      <c r="P4322" s="4">
        <v>0</v>
      </c>
      <c r="Q4322" s="3">
        <v>267</v>
      </c>
      <c r="R4322" s="3">
        <v>144</v>
      </c>
      <c r="S4322" s="3">
        <v>123</v>
      </c>
      <c r="T4322" t="s">
        <v>1954</v>
      </c>
      <c r="U4322" t="s">
        <v>72</v>
      </c>
    </row>
    <row r="4323" spans="1:21" x14ac:dyDescent="0.35">
      <c r="A4323" t="s">
        <v>6893</v>
      </c>
      <c r="B4323" s="2">
        <v>45610</v>
      </c>
      <c r="C4323">
        <v>11</v>
      </c>
      <c r="D4323">
        <v>2024</v>
      </c>
      <c r="F4323" t="s">
        <v>1753</v>
      </c>
      <c r="G4323" t="s">
        <v>4013</v>
      </c>
      <c r="H4323" t="s">
        <v>1869</v>
      </c>
      <c r="I4323" t="s">
        <v>2157</v>
      </c>
      <c r="J4323" t="s">
        <v>2034</v>
      </c>
      <c r="K4323" t="s">
        <v>1904</v>
      </c>
      <c r="L4323" t="s">
        <v>1889</v>
      </c>
      <c r="M4323">
        <v>1</v>
      </c>
      <c r="N4323" s="3">
        <v>149</v>
      </c>
      <c r="O4323" s="3">
        <v>91</v>
      </c>
      <c r="P4323" s="4">
        <v>0.05</v>
      </c>
      <c r="Q4323" s="3">
        <v>141.55000000000001</v>
      </c>
      <c r="R4323" s="3">
        <v>91</v>
      </c>
      <c r="S4323" s="3">
        <v>50.55</v>
      </c>
      <c r="T4323" t="s">
        <v>1954</v>
      </c>
      <c r="U4323" t="s">
        <v>72</v>
      </c>
    </row>
    <row r="4324" spans="1:21" x14ac:dyDescent="0.35">
      <c r="A4324" t="s">
        <v>6894</v>
      </c>
      <c r="B4324" s="2">
        <v>45611</v>
      </c>
      <c r="C4324">
        <v>11</v>
      </c>
      <c r="D4324">
        <v>2024</v>
      </c>
      <c r="F4324" t="s">
        <v>1802</v>
      </c>
      <c r="G4324" t="s">
        <v>2312</v>
      </c>
      <c r="H4324" t="s">
        <v>1866</v>
      </c>
      <c r="I4324" t="s">
        <v>1866</v>
      </c>
      <c r="J4324" t="s">
        <v>2061</v>
      </c>
      <c r="K4324" t="s">
        <v>1923</v>
      </c>
      <c r="L4324" t="s">
        <v>1888</v>
      </c>
      <c r="M4324">
        <v>1</v>
      </c>
      <c r="N4324" s="3">
        <v>25</v>
      </c>
      <c r="O4324" s="3">
        <v>11</v>
      </c>
      <c r="P4324" s="4">
        <v>0.1</v>
      </c>
      <c r="Q4324" s="3">
        <v>22.5</v>
      </c>
      <c r="R4324" s="3">
        <v>11</v>
      </c>
      <c r="S4324" s="3">
        <v>11.5</v>
      </c>
      <c r="T4324" t="s">
        <v>1954</v>
      </c>
      <c r="U4324" t="s">
        <v>72</v>
      </c>
    </row>
    <row r="4325" spans="1:21" x14ac:dyDescent="0.35">
      <c r="A4325" t="s">
        <v>6895</v>
      </c>
      <c r="B4325" s="2">
        <v>45611</v>
      </c>
      <c r="C4325">
        <v>11</v>
      </c>
      <c r="D4325">
        <v>2024</v>
      </c>
      <c r="F4325" t="s">
        <v>1094</v>
      </c>
      <c r="G4325" t="s">
        <v>2316</v>
      </c>
      <c r="H4325" t="s">
        <v>1867</v>
      </c>
      <c r="I4325" t="s">
        <v>2181</v>
      </c>
      <c r="J4325" t="s">
        <v>1978</v>
      </c>
      <c r="K4325" t="s">
        <v>1916</v>
      </c>
      <c r="L4325" t="s">
        <v>1887</v>
      </c>
      <c r="M4325">
        <v>3</v>
      </c>
      <c r="N4325" s="3">
        <v>79</v>
      </c>
      <c r="O4325" s="3">
        <v>42</v>
      </c>
      <c r="P4325" s="4">
        <v>0.2</v>
      </c>
      <c r="Q4325" s="3">
        <v>189.6</v>
      </c>
      <c r="R4325" s="3">
        <v>126</v>
      </c>
      <c r="S4325" s="3">
        <v>63.6</v>
      </c>
      <c r="T4325" t="s">
        <v>1954</v>
      </c>
      <c r="U4325" t="s">
        <v>72</v>
      </c>
    </row>
    <row r="4326" spans="1:21" x14ac:dyDescent="0.35">
      <c r="A4326" t="s">
        <v>6896</v>
      </c>
      <c r="B4326" s="2">
        <v>45611</v>
      </c>
      <c r="C4326">
        <v>11</v>
      </c>
      <c r="D4326">
        <v>2024</v>
      </c>
      <c r="F4326" t="s">
        <v>1069</v>
      </c>
      <c r="G4326" t="s">
        <v>2708</v>
      </c>
      <c r="H4326" t="s">
        <v>1868</v>
      </c>
      <c r="I4326" t="s">
        <v>2014</v>
      </c>
      <c r="J4326" t="s">
        <v>2015</v>
      </c>
      <c r="K4326" t="s">
        <v>1914</v>
      </c>
      <c r="L4326" t="s">
        <v>1888</v>
      </c>
      <c r="M4326">
        <v>2</v>
      </c>
      <c r="N4326" s="3">
        <v>65</v>
      </c>
      <c r="O4326" s="3">
        <v>32</v>
      </c>
      <c r="P4326" s="4">
        <v>0</v>
      </c>
      <c r="Q4326" s="3">
        <v>130</v>
      </c>
      <c r="R4326" s="3">
        <v>64</v>
      </c>
      <c r="S4326" s="3">
        <v>66</v>
      </c>
      <c r="T4326" t="s">
        <v>1954</v>
      </c>
      <c r="U4326" t="s">
        <v>72</v>
      </c>
    </row>
    <row r="4327" spans="1:21" x14ac:dyDescent="0.35">
      <c r="A4327" t="s">
        <v>6897</v>
      </c>
      <c r="B4327" s="2">
        <v>45611</v>
      </c>
      <c r="C4327">
        <v>11</v>
      </c>
      <c r="D4327">
        <v>2024</v>
      </c>
      <c r="F4327" t="s">
        <v>1540</v>
      </c>
      <c r="G4327" t="s">
        <v>2885</v>
      </c>
      <c r="H4327" t="s">
        <v>1866</v>
      </c>
      <c r="I4327" t="s">
        <v>1866</v>
      </c>
      <c r="J4327" t="s">
        <v>2045</v>
      </c>
      <c r="K4327" t="s">
        <v>1910</v>
      </c>
      <c r="L4327" t="s">
        <v>1890</v>
      </c>
      <c r="M4327">
        <v>1</v>
      </c>
      <c r="N4327" s="3">
        <v>99</v>
      </c>
      <c r="O4327" s="3">
        <v>58</v>
      </c>
      <c r="P4327" s="4">
        <v>0.1</v>
      </c>
      <c r="Q4327" s="3">
        <v>89.1</v>
      </c>
      <c r="R4327" s="3">
        <v>58</v>
      </c>
      <c r="S4327" s="3">
        <v>31.1</v>
      </c>
      <c r="T4327" t="s">
        <v>1954</v>
      </c>
      <c r="U4327" t="s">
        <v>72</v>
      </c>
    </row>
    <row r="4328" spans="1:21" x14ac:dyDescent="0.35">
      <c r="A4328" t="s">
        <v>6898</v>
      </c>
      <c r="B4328" s="2">
        <v>45611</v>
      </c>
      <c r="C4328">
        <v>11</v>
      </c>
      <c r="D4328">
        <v>2024</v>
      </c>
      <c r="F4328" t="s">
        <v>212</v>
      </c>
      <c r="G4328" t="s">
        <v>2096</v>
      </c>
      <c r="H4328" t="s">
        <v>1866</v>
      </c>
      <c r="I4328" t="s">
        <v>1866</v>
      </c>
      <c r="J4328" t="s">
        <v>1960</v>
      </c>
      <c r="K4328" t="s">
        <v>1924</v>
      </c>
      <c r="L4328" t="s">
        <v>1885</v>
      </c>
      <c r="M4328">
        <v>1</v>
      </c>
      <c r="N4328" s="3">
        <v>42</v>
      </c>
      <c r="O4328" s="3">
        <v>20</v>
      </c>
      <c r="P4328" s="4">
        <v>0.15</v>
      </c>
      <c r="Q4328" s="3">
        <v>35.700000000000003</v>
      </c>
      <c r="R4328" s="3">
        <v>20</v>
      </c>
      <c r="S4328" s="3">
        <v>15.7</v>
      </c>
      <c r="T4328" t="s">
        <v>1954</v>
      </c>
      <c r="U4328" t="s">
        <v>72</v>
      </c>
    </row>
    <row r="4329" spans="1:21" x14ac:dyDescent="0.35">
      <c r="A4329" t="s">
        <v>6899</v>
      </c>
      <c r="B4329" s="2">
        <v>45611</v>
      </c>
      <c r="C4329">
        <v>11</v>
      </c>
      <c r="D4329">
        <v>2024</v>
      </c>
      <c r="F4329" t="s">
        <v>1293</v>
      </c>
      <c r="G4329" t="s">
        <v>3627</v>
      </c>
      <c r="H4329" t="s">
        <v>1863</v>
      </c>
      <c r="I4329" t="s">
        <v>2056</v>
      </c>
      <c r="J4329" t="s">
        <v>2183</v>
      </c>
      <c r="K4329" t="s">
        <v>1917</v>
      </c>
      <c r="L4329" t="s">
        <v>1886</v>
      </c>
      <c r="M4329">
        <v>1</v>
      </c>
      <c r="N4329" s="3">
        <v>72</v>
      </c>
      <c r="O4329" s="3">
        <v>34</v>
      </c>
      <c r="P4329" s="4">
        <v>0.1</v>
      </c>
      <c r="Q4329" s="3">
        <v>64.8</v>
      </c>
      <c r="R4329" s="3">
        <v>34</v>
      </c>
      <c r="S4329" s="3">
        <v>30.8</v>
      </c>
      <c r="T4329" t="s">
        <v>1954</v>
      </c>
      <c r="U4329" t="s">
        <v>71</v>
      </c>
    </row>
    <row r="4330" spans="1:21" x14ac:dyDescent="0.35">
      <c r="A4330" t="s">
        <v>6900</v>
      </c>
      <c r="B4330" s="2">
        <v>45611</v>
      </c>
      <c r="C4330">
        <v>11</v>
      </c>
      <c r="D4330">
        <v>2024</v>
      </c>
      <c r="F4330" t="s">
        <v>1177</v>
      </c>
      <c r="G4330" t="s">
        <v>3499</v>
      </c>
      <c r="H4330" t="s">
        <v>1868</v>
      </c>
      <c r="I4330" t="s">
        <v>2113</v>
      </c>
      <c r="J4330" t="s">
        <v>1978</v>
      </c>
      <c r="K4330" t="s">
        <v>1916</v>
      </c>
      <c r="L4330" t="s">
        <v>1887</v>
      </c>
      <c r="M4330">
        <v>2</v>
      </c>
      <c r="N4330" s="3">
        <v>79</v>
      </c>
      <c r="O4330" s="3">
        <v>42</v>
      </c>
      <c r="P4330" s="4">
        <v>0.05</v>
      </c>
      <c r="Q4330" s="3">
        <v>150.1</v>
      </c>
      <c r="R4330" s="3">
        <v>84</v>
      </c>
      <c r="S4330" s="3">
        <v>66.099999999999994</v>
      </c>
      <c r="T4330" t="s">
        <v>1954</v>
      </c>
      <c r="U4330" t="s">
        <v>71</v>
      </c>
    </row>
    <row r="4331" spans="1:21" x14ac:dyDescent="0.35">
      <c r="A4331" t="s">
        <v>6901</v>
      </c>
      <c r="B4331" s="2">
        <v>45611</v>
      </c>
      <c r="C4331">
        <v>11</v>
      </c>
      <c r="D4331">
        <v>2024</v>
      </c>
      <c r="F4331" t="s">
        <v>369</v>
      </c>
      <c r="G4331" t="s">
        <v>2943</v>
      </c>
      <c r="H4331" t="s">
        <v>1872</v>
      </c>
      <c r="I4331" t="s">
        <v>2152</v>
      </c>
      <c r="J4331" t="s">
        <v>2011</v>
      </c>
      <c r="K4331" t="s">
        <v>1927</v>
      </c>
      <c r="L4331" t="s">
        <v>1885</v>
      </c>
      <c r="M4331">
        <v>2</v>
      </c>
      <c r="N4331" s="3">
        <v>24</v>
      </c>
      <c r="O4331" s="3">
        <v>10</v>
      </c>
      <c r="P4331" s="4">
        <v>0</v>
      </c>
      <c r="Q4331" s="3">
        <v>48</v>
      </c>
      <c r="R4331" s="3">
        <v>20</v>
      </c>
      <c r="S4331" s="3">
        <v>28</v>
      </c>
      <c r="T4331" t="s">
        <v>1954</v>
      </c>
      <c r="U4331" t="s">
        <v>72</v>
      </c>
    </row>
    <row r="4332" spans="1:21" x14ac:dyDescent="0.35">
      <c r="A4332" t="s">
        <v>6902</v>
      </c>
      <c r="B4332" s="2">
        <v>45612</v>
      </c>
      <c r="C4332">
        <v>11</v>
      </c>
      <c r="D4332">
        <v>2024</v>
      </c>
      <c r="F4332" t="s">
        <v>220</v>
      </c>
      <c r="G4332" t="s">
        <v>2269</v>
      </c>
      <c r="H4332" t="s">
        <v>1875</v>
      </c>
      <c r="I4332" t="s">
        <v>1996</v>
      </c>
      <c r="J4332" t="s">
        <v>2064</v>
      </c>
      <c r="K4332" t="s">
        <v>1922</v>
      </c>
      <c r="L4332" t="s">
        <v>1887</v>
      </c>
      <c r="M4332">
        <v>1</v>
      </c>
      <c r="N4332" s="3">
        <v>32</v>
      </c>
      <c r="O4332" s="3">
        <v>14</v>
      </c>
      <c r="P4332" s="4">
        <v>0</v>
      </c>
      <c r="Q4332" s="3">
        <v>32</v>
      </c>
      <c r="R4332" s="3">
        <v>14</v>
      </c>
      <c r="S4332" s="3">
        <v>18</v>
      </c>
      <c r="T4332" t="s">
        <v>1954</v>
      </c>
      <c r="U4332" t="s">
        <v>72</v>
      </c>
    </row>
    <row r="4333" spans="1:21" x14ac:dyDescent="0.35">
      <c r="A4333" t="s">
        <v>6903</v>
      </c>
      <c r="B4333" s="2">
        <v>45612</v>
      </c>
      <c r="C4333">
        <v>11</v>
      </c>
      <c r="D4333">
        <v>2024</v>
      </c>
      <c r="F4333" t="s">
        <v>1131</v>
      </c>
      <c r="G4333" t="s">
        <v>3171</v>
      </c>
      <c r="H4333" t="s">
        <v>1869</v>
      </c>
      <c r="I4333" t="s">
        <v>2073</v>
      </c>
      <c r="J4333" t="s">
        <v>2162</v>
      </c>
      <c r="K4333" t="s">
        <v>1921</v>
      </c>
      <c r="L4333" t="s">
        <v>1889</v>
      </c>
      <c r="M4333">
        <v>2</v>
      </c>
      <c r="N4333" s="3">
        <v>55</v>
      </c>
      <c r="O4333" s="3">
        <v>27</v>
      </c>
      <c r="P4333" s="4">
        <v>0</v>
      </c>
      <c r="Q4333" s="3">
        <v>110</v>
      </c>
      <c r="R4333" s="3">
        <v>54</v>
      </c>
      <c r="S4333" s="3">
        <v>56</v>
      </c>
      <c r="T4333" t="s">
        <v>1954</v>
      </c>
      <c r="U4333" t="s">
        <v>72</v>
      </c>
    </row>
    <row r="4334" spans="1:21" x14ac:dyDescent="0.35">
      <c r="A4334" t="s">
        <v>6904</v>
      </c>
      <c r="B4334" s="2">
        <v>45612</v>
      </c>
      <c r="C4334">
        <v>11</v>
      </c>
      <c r="D4334">
        <v>2024</v>
      </c>
      <c r="F4334" t="s">
        <v>561</v>
      </c>
      <c r="G4334" t="s">
        <v>2368</v>
      </c>
      <c r="H4334" t="s">
        <v>1868</v>
      </c>
      <c r="I4334" t="s">
        <v>2113</v>
      </c>
      <c r="J4334" t="s">
        <v>1997</v>
      </c>
      <c r="K4334" t="s">
        <v>1906</v>
      </c>
      <c r="L4334" t="s">
        <v>1889</v>
      </c>
      <c r="M4334">
        <v>2</v>
      </c>
      <c r="N4334" s="3">
        <v>89</v>
      </c>
      <c r="O4334" s="3">
        <v>48</v>
      </c>
      <c r="P4334" s="4">
        <v>0</v>
      </c>
      <c r="Q4334" s="3">
        <v>178</v>
      </c>
      <c r="R4334" s="3">
        <v>96</v>
      </c>
      <c r="S4334" s="3">
        <v>82</v>
      </c>
      <c r="T4334" t="s">
        <v>1954</v>
      </c>
      <c r="U4334" t="s">
        <v>71</v>
      </c>
    </row>
    <row r="4335" spans="1:21" x14ac:dyDescent="0.35">
      <c r="A4335" t="s">
        <v>6905</v>
      </c>
      <c r="B4335" s="2">
        <v>45612</v>
      </c>
      <c r="C4335">
        <v>11</v>
      </c>
      <c r="D4335">
        <v>2024</v>
      </c>
      <c r="F4335" t="s">
        <v>613</v>
      </c>
      <c r="G4335" t="s">
        <v>2953</v>
      </c>
      <c r="H4335" t="s">
        <v>1866</v>
      </c>
      <c r="I4335" t="s">
        <v>1866</v>
      </c>
      <c r="J4335" t="s">
        <v>1956</v>
      </c>
      <c r="K4335" t="s">
        <v>1909</v>
      </c>
      <c r="L4335" t="s">
        <v>1887</v>
      </c>
      <c r="M4335">
        <v>3</v>
      </c>
      <c r="N4335" s="3">
        <v>95</v>
      </c>
      <c r="O4335" s="3">
        <v>54</v>
      </c>
      <c r="P4335" s="4">
        <v>0</v>
      </c>
      <c r="Q4335" s="3">
        <v>285</v>
      </c>
      <c r="R4335" s="3">
        <v>162</v>
      </c>
      <c r="S4335" s="3">
        <v>123</v>
      </c>
      <c r="T4335" t="s">
        <v>1954</v>
      </c>
      <c r="U4335" t="s">
        <v>71</v>
      </c>
    </row>
    <row r="4336" spans="1:21" x14ac:dyDescent="0.35">
      <c r="A4336" t="s">
        <v>6906</v>
      </c>
      <c r="B4336" s="2">
        <v>45612</v>
      </c>
      <c r="C4336">
        <v>11</v>
      </c>
      <c r="D4336">
        <v>2024</v>
      </c>
      <c r="F4336" t="s">
        <v>1451</v>
      </c>
      <c r="G4336" t="s">
        <v>2116</v>
      </c>
      <c r="H4336" t="s">
        <v>1875</v>
      </c>
      <c r="I4336" t="s">
        <v>2054</v>
      </c>
      <c r="J4336" t="s">
        <v>1967</v>
      </c>
      <c r="K4336" t="s">
        <v>1913</v>
      </c>
      <c r="L4336" t="s">
        <v>1888</v>
      </c>
      <c r="M4336">
        <v>2</v>
      </c>
      <c r="N4336" s="3">
        <v>78</v>
      </c>
      <c r="O4336" s="3">
        <v>39</v>
      </c>
      <c r="P4336" s="4">
        <v>0</v>
      </c>
      <c r="Q4336" s="3">
        <v>156</v>
      </c>
      <c r="R4336" s="3">
        <v>78</v>
      </c>
      <c r="S4336" s="3">
        <v>78</v>
      </c>
      <c r="T4336" t="s">
        <v>1954</v>
      </c>
      <c r="U4336" t="s">
        <v>72</v>
      </c>
    </row>
    <row r="4337" spans="1:21" x14ac:dyDescent="0.35">
      <c r="A4337" t="s">
        <v>6907</v>
      </c>
      <c r="B4337" s="2">
        <v>45612</v>
      </c>
      <c r="C4337">
        <v>11</v>
      </c>
      <c r="D4337">
        <v>2024</v>
      </c>
      <c r="F4337" t="s">
        <v>495</v>
      </c>
      <c r="G4337" t="s">
        <v>2050</v>
      </c>
      <c r="H4337" t="s">
        <v>1868</v>
      </c>
      <c r="I4337" t="s">
        <v>1959</v>
      </c>
      <c r="J4337" t="s">
        <v>1978</v>
      </c>
      <c r="K4337" t="s">
        <v>1916</v>
      </c>
      <c r="L4337" t="s">
        <v>1887</v>
      </c>
      <c r="M4337">
        <v>4</v>
      </c>
      <c r="N4337" s="3">
        <v>79</v>
      </c>
      <c r="O4337" s="3">
        <v>42</v>
      </c>
      <c r="P4337" s="4">
        <v>0</v>
      </c>
      <c r="Q4337" s="3">
        <v>316</v>
      </c>
      <c r="R4337" s="3">
        <v>168</v>
      </c>
      <c r="S4337" s="3">
        <v>148</v>
      </c>
      <c r="T4337" t="s">
        <v>1954</v>
      </c>
      <c r="U4337" t="s">
        <v>72</v>
      </c>
    </row>
    <row r="4338" spans="1:21" x14ac:dyDescent="0.35">
      <c r="A4338" t="s">
        <v>6908</v>
      </c>
      <c r="B4338" s="2">
        <v>45612</v>
      </c>
      <c r="C4338">
        <v>11</v>
      </c>
      <c r="D4338">
        <v>2024</v>
      </c>
      <c r="F4338" t="s">
        <v>1750</v>
      </c>
      <c r="G4338" t="s">
        <v>2349</v>
      </c>
      <c r="H4338" t="s">
        <v>1866</v>
      </c>
      <c r="I4338" t="s">
        <v>1866</v>
      </c>
      <c r="J4338" t="s">
        <v>1963</v>
      </c>
      <c r="K4338" t="s">
        <v>1907</v>
      </c>
      <c r="L4338" t="s">
        <v>1890</v>
      </c>
      <c r="M4338">
        <v>4</v>
      </c>
      <c r="N4338" s="3">
        <v>119</v>
      </c>
      <c r="O4338" s="3">
        <v>72</v>
      </c>
      <c r="P4338" s="4">
        <v>0.05</v>
      </c>
      <c r="Q4338" s="3">
        <v>452.2</v>
      </c>
      <c r="R4338" s="3">
        <v>288</v>
      </c>
      <c r="S4338" s="3">
        <v>164.2</v>
      </c>
      <c r="T4338" t="s">
        <v>1954</v>
      </c>
      <c r="U4338" t="s">
        <v>72</v>
      </c>
    </row>
    <row r="4339" spans="1:21" x14ac:dyDescent="0.35">
      <c r="A4339" t="s">
        <v>6909</v>
      </c>
      <c r="B4339" s="2">
        <v>45612</v>
      </c>
      <c r="C4339">
        <v>11</v>
      </c>
      <c r="D4339">
        <v>2024</v>
      </c>
      <c r="F4339" t="s">
        <v>1001</v>
      </c>
      <c r="G4339" t="s">
        <v>59</v>
      </c>
      <c r="H4339" t="s">
        <v>1875</v>
      </c>
      <c r="I4339" t="s">
        <v>1970</v>
      </c>
      <c r="J4339" t="s">
        <v>2034</v>
      </c>
      <c r="K4339" t="s">
        <v>1904</v>
      </c>
      <c r="L4339" t="s">
        <v>1889</v>
      </c>
      <c r="M4339">
        <v>1</v>
      </c>
      <c r="N4339" s="3">
        <v>149</v>
      </c>
      <c r="O4339" s="3">
        <v>91</v>
      </c>
      <c r="P4339" s="4">
        <v>0</v>
      </c>
      <c r="Q4339" s="3">
        <v>149</v>
      </c>
      <c r="R4339" s="3">
        <v>91</v>
      </c>
      <c r="S4339" s="3">
        <v>58</v>
      </c>
      <c r="T4339" t="s">
        <v>1954</v>
      </c>
      <c r="U4339" t="s">
        <v>72</v>
      </c>
    </row>
    <row r="4340" spans="1:21" x14ac:dyDescent="0.35">
      <c r="A4340" t="s">
        <v>6910</v>
      </c>
      <c r="B4340" s="2">
        <v>45612</v>
      </c>
      <c r="C4340">
        <v>11</v>
      </c>
      <c r="D4340">
        <v>2024</v>
      </c>
      <c r="F4340" t="s">
        <v>457</v>
      </c>
      <c r="G4340" t="s">
        <v>2975</v>
      </c>
      <c r="H4340" t="s">
        <v>1874</v>
      </c>
      <c r="I4340" t="s">
        <v>2200</v>
      </c>
      <c r="J4340" t="s">
        <v>1971</v>
      </c>
      <c r="K4340" t="s">
        <v>1920</v>
      </c>
      <c r="L4340" t="s">
        <v>1886</v>
      </c>
      <c r="M4340">
        <v>2</v>
      </c>
      <c r="N4340" s="3">
        <v>45</v>
      </c>
      <c r="O4340" s="3">
        <v>19</v>
      </c>
      <c r="P4340" s="4">
        <v>0</v>
      </c>
      <c r="Q4340" s="3">
        <v>90</v>
      </c>
      <c r="R4340" s="3">
        <v>38</v>
      </c>
      <c r="S4340" s="3">
        <v>52</v>
      </c>
      <c r="T4340" t="s">
        <v>1954</v>
      </c>
      <c r="U4340" t="s">
        <v>72</v>
      </c>
    </row>
    <row r="4341" spans="1:21" x14ac:dyDescent="0.35">
      <c r="A4341" t="s">
        <v>6911</v>
      </c>
      <c r="B4341" s="2">
        <v>45612</v>
      </c>
      <c r="C4341">
        <v>11</v>
      </c>
      <c r="D4341">
        <v>2024</v>
      </c>
      <c r="F4341" t="s">
        <v>708</v>
      </c>
      <c r="G4341" t="s">
        <v>3542</v>
      </c>
      <c r="H4341" t="s">
        <v>1866</v>
      </c>
      <c r="I4341" t="s">
        <v>1866</v>
      </c>
      <c r="J4341" t="s">
        <v>2064</v>
      </c>
      <c r="K4341" t="s">
        <v>1922</v>
      </c>
      <c r="L4341" t="s">
        <v>1887</v>
      </c>
      <c r="M4341">
        <v>1</v>
      </c>
      <c r="N4341" s="3">
        <v>32</v>
      </c>
      <c r="O4341" s="3">
        <v>14</v>
      </c>
      <c r="P4341" s="4">
        <v>0.15</v>
      </c>
      <c r="Q4341" s="3">
        <v>27.2</v>
      </c>
      <c r="R4341" s="3">
        <v>14</v>
      </c>
      <c r="S4341" s="3">
        <v>13.2</v>
      </c>
      <c r="T4341" t="s">
        <v>1954</v>
      </c>
      <c r="U4341" t="s">
        <v>72</v>
      </c>
    </row>
    <row r="4342" spans="1:21" x14ac:dyDescent="0.35">
      <c r="A4342" t="s">
        <v>6912</v>
      </c>
      <c r="B4342" s="2">
        <v>45613</v>
      </c>
      <c r="C4342">
        <v>11</v>
      </c>
      <c r="D4342">
        <v>2024</v>
      </c>
      <c r="F4342" t="s">
        <v>715</v>
      </c>
      <c r="G4342" t="s">
        <v>2284</v>
      </c>
      <c r="H4342" t="s">
        <v>1870</v>
      </c>
      <c r="I4342" t="s">
        <v>2060</v>
      </c>
      <c r="J4342" t="s">
        <v>1987</v>
      </c>
      <c r="K4342" t="s">
        <v>1908</v>
      </c>
      <c r="L4342" t="s">
        <v>1890</v>
      </c>
      <c r="M4342">
        <v>3</v>
      </c>
      <c r="N4342" s="3">
        <v>129</v>
      </c>
      <c r="O4342" s="3">
        <v>78</v>
      </c>
      <c r="P4342" s="4">
        <v>0</v>
      </c>
      <c r="Q4342" s="3">
        <v>387</v>
      </c>
      <c r="R4342" s="3">
        <v>234</v>
      </c>
      <c r="S4342" s="3">
        <v>153</v>
      </c>
      <c r="T4342" t="s">
        <v>1954</v>
      </c>
      <c r="U4342" t="s">
        <v>72</v>
      </c>
    </row>
    <row r="4343" spans="1:21" x14ac:dyDescent="0.35">
      <c r="A4343" t="s">
        <v>6913</v>
      </c>
      <c r="B4343" s="2">
        <v>45613</v>
      </c>
      <c r="C4343">
        <v>11</v>
      </c>
      <c r="D4343">
        <v>2024</v>
      </c>
      <c r="F4343" t="s">
        <v>1619</v>
      </c>
      <c r="G4343" t="s">
        <v>2404</v>
      </c>
      <c r="H4343" t="s">
        <v>1871</v>
      </c>
      <c r="I4343" t="s">
        <v>1990</v>
      </c>
      <c r="J4343" t="s">
        <v>1956</v>
      </c>
      <c r="K4343" t="s">
        <v>1909</v>
      </c>
      <c r="L4343" t="s">
        <v>1887</v>
      </c>
      <c r="M4343">
        <v>1</v>
      </c>
      <c r="N4343" s="3">
        <v>95</v>
      </c>
      <c r="O4343" s="3">
        <v>54</v>
      </c>
      <c r="P4343" s="4">
        <v>0</v>
      </c>
      <c r="Q4343" s="3">
        <v>95</v>
      </c>
      <c r="R4343" s="3">
        <v>54</v>
      </c>
      <c r="S4343" s="3">
        <v>41</v>
      </c>
      <c r="T4343" t="s">
        <v>1954</v>
      </c>
      <c r="U4343" t="s">
        <v>72</v>
      </c>
    </row>
    <row r="4344" spans="1:21" x14ac:dyDescent="0.35">
      <c r="A4344" t="s">
        <v>6914</v>
      </c>
      <c r="B4344" s="2">
        <v>45613</v>
      </c>
      <c r="C4344">
        <v>11</v>
      </c>
      <c r="D4344">
        <v>2024</v>
      </c>
      <c r="F4344" t="s">
        <v>202</v>
      </c>
      <c r="G4344" t="s">
        <v>3548</v>
      </c>
      <c r="H4344" t="s">
        <v>1868</v>
      </c>
      <c r="I4344" t="s">
        <v>1959</v>
      </c>
      <c r="J4344" t="s">
        <v>1963</v>
      </c>
      <c r="K4344" t="s">
        <v>1907</v>
      </c>
      <c r="L4344" t="s">
        <v>1890</v>
      </c>
      <c r="M4344">
        <v>1</v>
      </c>
      <c r="N4344" s="3">
        <v>119</v>
      </c>
      <c r="O4344" s="3">
        <v>72</v>
      </c>
      <c r="P4344" s="4">
        <v>0</v>
      </c>
      <c r="Q4344" s="3">
        <v>119</v>
      </c>
      <c r="R4344" s="3">
        <v>72</v>
      </c>
      <c r="S4344" s="3">
        <v>47</v>
      </c>
      <c r="T4344" t="s">
        <v>1954</v>
      </c>
      <c r="U4344" t="s">
        <v>72</v>
      </c>
    </row>
    <row r="4345" spans="1:21" x14ac:dyDescent="0.35">
      <c r="A4345" t="s">
        <v>6915</v>
      </c>
      <c r="B4345" s="2">
        <v>45613</v>
      </c>
      <c r="C4345">
        <v>11</v>
      </c>
      <c r="D4345">
        <v>2024</v>
      </c>
      <c r="F4345" t="s">
        <v>405</v>
      </c>
      <c r="G4345" t="s">
        <v>3673</v>
      </c>
      <c r="H4345" t="s">
        <v>1870</v>
      </c>
      <c r="I4345" t="s">
        <v>2083</v>
      </c>
      <c r="J4345" t="s">
        <v>1953</v>
      </c>
      <c r="K4345" t="s">
        <v>1905</v>
      </c>
      <c r="L4345" t="s">
        <v>1888</v>
      </c>
      <c r="M4345">
        <v>2</v>
      </c>
      <c r="N4345" s="3">
        <v>120</v>
      </c>
      <c r="O4345" s="3">
        <v>63</v>
      </c>
      <c r="P4345" s="4">
        <v>0.15</v>
      </c>
      <c r="Q4345" s="3">
        <v>204</v>
      </c>
      <c r="R4345" s="3">
        <v>126</v>
      </c>
      <c r="S4345" s="3">
        <v>78</v>
      </c>
      <c r="T4345" t="s">
        <v>1954</v>
      </c>
      <c r="U4345" t="s">
        <v>72</v>
      </c>
    </row>
    <row r="4346" spans="1:21" x14ac:dyDescent="0.35">
      <c r="A4346" t="s">
        <v>6916</v>
      </c>
      <c r="B4346" s="2">
        <v>45613</v>
      </c>
      <c r="C4346">
        <v>11</v>
      </c>
      <c r="D4346">
        <v>2024</v>
      </c>
      <c r="F4346" t="s">
        <v>137</v>
      </c>
      <c r="G4346" t="s">
        <v>57</v>
      </c>
      <c r="H4346" t="s">
        <v>1873</v>
      </c>
      <c r="I4346" t="s">
        <v>2395</v>
      </c>
      <c r="J4346" t="s">
        <v>2061</v>
      </c>
      <c r="K4346" t="s">
        <v>1923</v>
      </c>
      <c r="L4346" t="s">
        <v>1888</v>
      </c>
      <c r="M4346">
        <v>2</v>
      </c>
      <c r="N4346" s="3">
        <v>25</v>
      </c>
      <c r="O4346" s="3">
        <v>11</v>
      </c>
      <c r="P4346" s="4">
        <v>0.15</v>
      </c>
      <c r="Q4346" s="3">
        <v>42.5</v>
      </c>
      <c r="R4346" s="3">
        <v>22</v>
      </c>
      <c r="S4346" s="3">
        <v>20.5</v>
      </c>
      <c r="T4346" t="s">
        <v>1954</v>
      </c>
      <c r="U4346" t="s">
        <v>72</v>
      </c>
    </row>
    <row r="4347" spans="1:21" x14ac:dyDescent="0.35">
      <c r="A4347" t="s">
        <v>6917</v>
      </c>
      <c r="B4347" s="2">
        <v>45613</v>
      </c>
      <c r="C4347">
        <v>11</v>
      </c>
      <c r="D4347">
        <v>2024</v>
      </c>
      <c r="F4347" t="s">
        <v>1307</v>
      </c>
      <c r="G4347" t="s">
        <v>2658</v>
      </c>
      <c r="H4347" t="s">
        <v>1870</v>
      </c>
      <c r="I4347" t="s">
        <v>2060</v>
      </c>
      <c r="J4347" t="s">
        <v>2001</v>
      </c>
      <c r="K4347" t="s">
        <v>1911</v>
      </c>
      <c r="L4347" t="s">
        <v>1886</v>
      </c>
      <c r="M4347">
        <v>2</v>
      </c>
      <c r="N4347" s="3">
        <v>58</v>
      </c>
      <c r="O4347" s="3">
        <v>25</v>
      </c>
      <c r="P4347" s="4">
        <v>0</v>
      </c>
      <c r="Q4347" s="3">
        <v>116</v>
      </c>
      <c r="R4347" s="3">
        <v>50</v>
      </c>
      <c r="S4347" s="3">
        <v>66</v>
      </c>
      <c r="T4347" t="s">
        <v>1954</v>
      </c>
      <c r="U4347" t="s">
        <v>72</v>
      </c>
    </row>
    <row r="4348" spans="1:21" x14ac:dyDescent="0.35">
      <c r="A4348" t="s">
        <v>6918</v>
      </c>
      <c r="B4348" s="2">
        <v>45613</v>
      </c>
      <c r="C4348">
        <v>11</v>
      </c>
      <c r="D4348">
        <v>2024</v>
      </c>
      <c r="F4348" t="s">
        <v>1334</v>
      </c>
      <c r="G4348" t="s">
        <v>2671</v>
      </c>
      <c r="H4348" t="s">
        <v>1873</v>
      </c>
      <c r="I4348" t="s">
        <v>2320</v>
      </c>
      <c r="J4348" t="s">
        <v>1978</v>
      </c>
      <c r="K4348" t="s">
        <v>1916</v>
      </c>
      <c r="L4348" t="s">
        <v>1887</v>
      </c>
      <c r="M4348">
        <v>1</v>
      </c>
      <c r="N4348" s="3">
        <v>79</v>
      </c>
      <c r="O4348" s="3">
        <v>42</v>
      </c>
      <c r="P4348" s="4">
        <v>0.05</v>
      </c>
      <c r="Q4348" s="3">
        <v>75.05</v>
      </c>
      <c r="R4348" s="3">
        <v>42</v>
      </c>
      <c r="S4348" s="3">
        <v>33.049999999999997</v>
      </c>
      <c r="T4348" t="s">
        <v>1954</v>
      </c>
      <c r="U4348" t="s">
        <v>72</v>
      </c>
    </row>
    <row r="4349" spans="1:21" x14ac:dyDescent="0.35">
      <c r="A4349" t="s">
        <v>6919</v>
      </c>
      <c r="B4349" s="2">
        <v>45613</v>
      </c>
      <c r="C4349">
        <v>11</v>
      </c>
      <c r="D4349">
        <v>2024</v>
      </c>
      <c r="F4349" t="s">
        <v>589</v>
      </c>
      <c r="G4349" t="s">
        <v>2614</v>
      </c>
      <c r="H4349" t="s">
        <v>1870</v>
      </c>
      <c r="I4349" t="s">
        <v>2060</v>
      </c>
      <c r="J4349" t="s">
        <v>2023</v>
      </c>
      <c r="K4349" t="s">
        <v>1912</v>
      </c>
      <c r="L4349" t="s">
        <v>1890</v>
      </c>
      <c r="M4349">
        <v>1</v>
      </c>
      <c r="N4349" s="3">
        <v>249</v>
      </c>
      <c r="O4349" s="3">
        <v>168</v>
      </c>
      <c r="P4349" s="4">
        <v>0</v>
      </c>
      <c r="Q4349" s="3">
        <v>249</v>
      </c>
      <c r="R4349" s="3">
        <v>168</v>
      </c>
      <c r="S4349" s="3">
        <v>81</v>
      </c>
      <c r="T4349" t="s">
        <v>1954</v>
      </c>
      <c r="U4349" t="s">
        <v>72</v>
      </c>
    </row>
    <row r="4350" spans="1:21" x14ac:dyDescent="0.35">
      <c r="A4350" t="s">
        <v>6920</v>
      </c>
      <c r="B4350" s="2">
        <v>45613</v>
      </c>
      <c r="C4350">
        <v>11</v>
      </c>
      <c r="D4350">
        <v>2024</v>
      </c>
      <c r="F4350" t="s">
        <v>378</v>
      </c>
      <c r="G4350" t="s">
        <v>5093</v>
      </c>
      <c r="H4350" t="s">
        <v>1871</v>
      </c>
      <c r="I4350" t="s">
        <v>2144</v>
      </c>
      <c r="J4350" t="s">
        <v>1953</v>
      </c>
      <c r="K4350" t="s">
        <v>1905</v>
      </c>
      <c r="L4350" t="s">
        <v>1888</v>
      </c>
      <c r="M4350">
        <v>4</v>
      </c>
      <c r="N4350" s="3">
        <v>120</v>
      </c>
      <c r="O4350" s="3">
        <v>63</v>
      </c>
      <c r="P4350" s="4">
        <v>0.05</v>
      </c>
      <c r="Q4350" s="3">
        <v>456</v>
      </c>
      <c r="R4350" s="3">
        <v>252</v>
      </c>
      <c r="S4350" s="3">
        <v>204</v>
      </c>
      <c r="T4350" t="s">
        <v>1954</v>
      </c>
      <c r="U4350" t="s">
        <v>72</v>
      </c>
    </row>
    <row r="4351" spans="1:21" x14ac:dyDescent="0.35">
      <c r="A4351" t="s">
        <v>6921</v>
      </c>
      <c r="B4351" s="2">
        <v>45613</v>
      </c>
      <c r="C4351">
        <v>11</v>
      </c>
      <c r="D4351">
        <v>2024</v>
      </c>
      <c r="F4351" t="s">
        <v>435</v>
      </c>
      <c r="G4351" t="s">
        <v>3306</v>
      </c>
      <c r="H4351" t="s">
        <v>1863</v>
      </c>
      <c r="I4351" t="s">
        <v>2051</v>
      </c>
      <c r="J4351" t="s">
        <v>1953</v>
      </c>
      <c r="K4351" t="s">
        <v>1905</v>
      </c>
      <c r="L4351" t="s">
        <v>1888</v>
      </c>
      <c r="M4351">
        <v>2</v>
      </c>
      <c r="N4351" s="3">
        <v>120</v>
      </c>
      <c r="O4351" s="3">
        <v>63</v>
      </c>
      <c r="P4351" s="4">
        <v>0.15</v>
      </c>
      <c r="Q4351" s="3">
        <v>204</v>
      </c>
      <c r="R4351" s="3">
        <v>126</v>
      </c>
      <c r="S4351" s="3">
        <v>78</v>
      </c>
      <c r="T4351" t="s">
        <v>1954</v>
      </c>
      <c r="U4351" t="s">
        <v>72</v>
      </c>
    </row>
    <row r="4352" spans="1:21" x14ac:dyDescent="0.35">
      <c r="A4352" t="s">
        <v>6922</v>
      </c>
      <c r="B4352" s="2">
        <v>45613</v>
      </c>
      <c r="C4352">
        <v>11</v>
      </c>
      <c r="D4352">
        <v>2024</v>
      </c>
      <c r="F4352" t="s">
        <v>551</v>
      </c>
      <c r="G4352" t="s">
        <v>61</v>
      </c>
      <c r="H4352" t="s">
        <v>1864</v>
      </c>
      <c r="I4352" t="s">
        <v>2101</v>
      </c>
      <c r="J4352" t="s">
        <v>2067</v>
      </c>
      <c r="K4352" t="s">
        <v>1918</v>
      </c>
      <c r="L4352" t="s">
        <v>1889</v>
      </c>
      <c r="M4352">
        <v>3</v>
      </c>
      <c r="N4352" s="3">
        <v>69</v>
      </c>
      <c r="O4352" s="3">
        <v>37</v>
      </c>
      <c r="P4352" s="4">
        <v>0.1</v>
      </c>
      <c r="Q4352" s="3">
        <v>186.3</v>
      </c>
      <c r="R4352" s="3">
        <v>111</v>
      </c>
      <c r="S4352" s="3">
        <v>75.3</v>
      </c>
      <c r="T4352" t="s">
        <v>1954</v>
      </c>
      <c r="U4352" t="s">
        <v>72</v>
      </c>
    </row>
    <row r="4353" spans="1:21" x14ac:dyDescent="0.35">
      <c r="A4353" t="s">
        <v>6923</v>
      </c>
      <c r="B4353" s="2">
        <v>45613</v>
      </c>
      <c r="C4353">
        <v>11</v>
      </c>
      <c r="D4353">
        <v>2024</v>
      </c>
      <c r="F4353" t="s">
        <v>214</v>
      </c>
      <c r="G4353" t="s">
        <v>2771</v>
      </c>
      <c r="H4353" t="s">
        <v>1872</v>
      </c>
      <c r="I4353" t="s">
        <v>2357</v>
      </c>
      <c r="J4353" t="s">
        <v>1971</v>
      </c>
      <c r="K4353" t="s">
        <v>1920</v>
      </c>
      <c r="L4353" t="s">
        <v>1886</v>
      </c>
      <c r="M4353">
        <v>2</v>
      </c>
      <c r="N4353" s="3">
        <v>45</v>
      </c>
      <c r="O4353" s="3">
        <v>19</v>
      </c>
      <c r="P4353" s="4">
        <v>0</v>
      </c>
      <c r="Q4353" s="3">
        <v>90</v>
      </c>
      <c r="R4353" s="3">
        <v>38</v>
      </c>
      <c r="S4353" s="3">
        <v>52</v>
      </c>
      <c r="T4353" t="s">
        <v>1954</v>
      </c>
      <c r="U4353" t="s">
        <v>72</v>
      </c>
    </row>
    <row r="4354" spans="1:21" x14ac:dyDescent="0.35">
      <c r="A4354" t="s">
        <v>6924</v>
      </c>
      <c r="B4354" s="2">
        <v>45614</v>
      </c>
      <c r="C4354">
        <v>11</v>
      </c>
      <c r="D4354">
        <v>2024</v>
      </c>
      <c r="F4354" t="s">
        <v>1649</v>
      </c>
      <c r="G4354" t="s">
        <v>2110</v>
      </c>
      <c r="H4354" t="s">
        <v>1866</v>
      </c>
      <c r="I4354" t="s">
        <v>1866</v>
      </c>
      <c r="J4354" t="s">
        <v>1971</v>
      </c>
      <c r="K4354" t="s">
        <v>1920</v>
      </c>
      <c r="L4354" t="s">
        <v>1886</v>
      </c>
      <c r="M4354">
        <v>1</v>
      </c>
      <c r="N4354" s="3">
        <v>45</v>
      </c>
      <c r="O4354" s="3">
        <v>19</v>
      </c>
      <c r="P4354" s="4">
        <v>0.1</v>
      </c>
      <c r="Q4354" s="3">
        <v>40.5</v>
      </c>
      <c r="R4354" s="3">
        <v>19</v>
      </c>
      <c r="S4354" s="3">
        <v>21.5</v>
      </c>
      <c r="T4354" t="s">
        <v>1954</v>
      </c>
      <c r="U4354" t="s">
        <v>72</v>
      </c>
    </row>
    <row r="4355" spans="1:21" x14ac:dyDescent="0.35">
      <c r="A4355" t="s">
        <v>6925</v>
      </c>
      <c r="B4355" s="2">
        <v>45614</v>
      </c>
      <c r="C4355">
        <v>11</v>
      </c>
      <c r="D4355">
        <v>2024</v>
      </c>
      <c r="F4355" t="s">
        <v>79</v>
      </c>
      <c r="G4355" t="s">
        <v>2028</v>
      </c>
      <c r="H4355" t="s">
        <v>1866</v>
      </c>
      <c r="I4355" t="s">
        <v>1866</v>
      </c>
      <c r="J4355" t="s">
        <v>1987</v>
      </c>
      <c r="K4355" t="s">
        <v>1908</v>
      </c>
      <c r="L4355" t="s">
        <v>1890</v>
      </c>
      <c r="M4355">
        <v>1</v>
      </c>
      <c r="N4355" s="3">
        <v>129</v>
      </c>
      <c r="O4355" s="3">
        <v>78</v>
      </c>
      <c r="P4355" s="4">
        <v>0.15</v>
      </c>
      <c r="Q4355" s="3">
        <v>109.65</v>
      </c>
      <c r="R4355" s="3">
        <v>78</v>
      </c>
      <c r="S4355" s="3">
        <v>31.65</v>
      </c>
      <c r="T4355" t="s">
        <v>1954</v>
      </c>
      <c r="U4355" t="s">
        <v>72</v>
      </c>
    </row>
    <row r="4356" spans="1:21" x14ac:dyDescent="0.35">
      <c r="A4356" t="s">
        <v>6926</v>
      </c>
      <c r="B4356" s="2">
        <v>45614</v>
      </c>
      <c r="C4356">
        <v>11</v>
      </c>
      <c r="D4356">
        <v>2024</v>
      </c>
      <c r="F4356" t="s">
        <v>1814</v>
      </c>
      <c r="G4356" t="s">
        <v>1985</v>
      </c>
      <c r="H4356" t="s">
        <v>1866</v>
      </c>
      <c r="I4356" t="s">
        <v>1866</v>
      </c>
      <c r="J4356" t="s">
        <v>2026</v>
      </c>
      <c r="K4356" t="s">
        <v>1919</v>
      </c>
      <c r="L4356" t="s">
        <v>1887</v>
      </c>
      <c r="M4356">
        <v>1</v>
      </c>
      <c r="N4356" s="3">
        <v>85</v>
      </c>
      <c r="O4356" s="3">
        <v>44</v>
      </c>
      <c r="P4356" s="4">
        <v>0.05</v>
      </c>
      <c r="Q4356" s="3">
        <v>80.75</v>
      </c>
      <c r="R4356" s="3">
        <v>44</v>
      </c>
      <c r="S4356" s="3">
        <v>36.75</v>
      </c>
      <c r="T4356" t="s">
        <v>1954</v>
      </c>
      <c r="U4356" t="s">
        <v>72</v>
      </c>
    </row>
    <row r="4357" spans="1:21" x14ac:dyDescent="0.35">
      <c r="A4357" t="s">
        <v>6927</v>
      </c>
      <c r="B4357" s="2">
        <v>45614</v>
      </c>
      <c r="C4357">
        <v>11</v>
      </c>
      <c r="D4357">
        <v>2024</v>
      </c>
      <c r="F4357" t="s">
        <v>384</v>
      </c>
      <c r="G4357" t="s">
        <v>57</v>
      </c>
      <c r="H4357" t="s">
        <v>1864</v>
      </c>
      <c r="I4357" t="s">
        <v>2101</v>
      </c>
      <c r="J4357" t="s">
        <v>2064</v>
      </c>
      <c r="K4357" t="s">
        <v>1922</v>
      </c>
      <c r="L4357" t="s">
        <v>1887</v>
      </c>
      <c r="M4357">
        <v>3</v>
      </c>
      <c r="N4357" s="3">
        <v>32</v>
      </c>
      <c r="O4357" s="3">
        <v>14</v>
      </c>
      <c r="P4357" s="4">
        <v>0</v>
      </c>
      <c r="Q4357" s="3">
        <v>96</v>
      </c>
      <c r="R4357" s="3">
        <v>42</v>
      </c>
      <c r="S4357" s="3">
        <v>54</v>
      </c>
      <c r="T4357" t="s">
        <v>1954</v>
      </c>
      <c r="U4357" t="s">
        <v>72</v>
      </c>
    </row>
    <row r="4358" spans="1:21" x14ac:dyDescent="0.35">
      <c r="A4358" t="s">
        <v>6928</v>
      </c>
      <c r="B4358" s="2">
        <v>45614</v>
      </c>
      <c r="C4358">
        <v>11</v>
      </c>
      <c r="D4358">
        <v>2024</v>
      </c>
      <c r="F4358" t="s">
        <v>346</v>
      </c>
      <c r="G4358" t="s">
        <v>3013</v>
      </c>
      <c r="H4358" t="s">
        <v>1870</v>
      </c>
      <c r="I4358" t="s">
        <v>2060</v>
      </c>
      <c r="J4358" t="s">
        <v>2011</v>
      </c>
      <c r="K4358" t="s">
        <v>1927</v>
      </c>
      <c r="L4358" t="s">
        <v>1885</v>
      </c>
      <c r="M4358">
        <v>1</v>
      </c>
      <c r="N4358" s="3">
        <v>24</v>
      </c>
      <c r="O4358" s="3">
        <v>10</v>
      </c>
      <c r="P4358" s="4">
        <v>0</v>
      </c>
      <c r="Q4358" s="3">
        <v>24</v>
      </c>
      <c r="R4358" s="3">
        <v>10</v>
      </c>
      <c r="S4358" s="3">
        <v>14</v>
      </c>
      <c r="T4358" t="s">
        <v>1954</v>
      </c>
      <c r="U4358" t="s">
        <v>72</v>
      </c>
    </row>
    <row r="4359" spans="1:21" x14ac:dyDescent="0.35">
      <c r="A4359" t="s">
        <v>6929</v>
      </c>
      <c r="B4359" s="2">
        <v>45614</v>
      </c>
      <c r="C4359">
        <v>11</v>
      </c>
      <c r="D4359">
        <v>2024</v>
      </c>
      <c r="F4359" t="s">
        <v>1822</v>
      </c>
      <c r="G4359" t="s">
        <v>2812</v>
      </c>
      <c r="H4359" t="s">
        <v>1870</v>
      </c>
      <c r="I4359" t="s">
        <v>2192</v>
      </c>
      <c r="J4359" t="s">
        <v>1987</v>
      </c>
      <c r="K4359" t="s">
        <v>1908</v>
      </c>
      <c r="L4359" t="s">
        <v>1890</v>
      </c>
      <c r="M4359">
        <v>1</v>
      </c>
      <c r="N4359" s="3">
        <v>129</v>
      </c>
      <c r="O4359" s="3">
        <v>78</v>
      </c>
      <c r="P4359" s="4">
        <v>0.05</v>
      </c>
      <c r="Q4359" s="3">
        <v>122.55</v>
      </c>
      <c r="R4359" s="3">
        <v>78</v>
      </c>
      <c r="S4359" s="3">
        <v>44.55</v>
      </c>
      <c r="T4359" t="s">
        <v>1954</v>
      </c>
      <c r="U4359" t="s">
        <v>72</v>
      </c>
    </row>
    <row r="4360" spans="1:21" x14ac:dyDescent="0.35">
      <c r="A4360" t="s">
        <v>6930</v>
      </c>
      <c r="B4360" s="2">
        <v>45614</v>
      </c>
      <c r="C4360">
        <v>11</v>
      </c>
      <c r="D4360">
        <v>2024</v>
      </c>
      <c r="F4360" t="s">
        <v>1139</v>
      </c>
      <c r="G4360" t="s">
        <v>60</v>
      </c>
      <c r="H4360" t="s">
        <v>1868</v>
      </c>
      <c r="I4360" t="s">
        <v>2022</v>
      </c>
      <c r="J4360" t="s">
        <v>1967</v>
      </c>
      <c r="K4360" t="s">
        <v>1913</v>
      </c>
      <c r="L4360" t="s">
        <v>1888</v>
      </c>
      <c r="M4360">
        <v>4</v>
      </c>
      <c r="N4360" s="3">
        <v>78</v>
      </c>
      <c r="O4360" s="3">
        <v>39</v>
      </c>
      <c r="P4360" s="4">
        <v>0.1</v>
      </c>
      <c r="Q4360" s="3">
        <v>280.8</v>
      </c>
      <c r="R4360" s="3">
        <v>156</v>
      </c>
      <c r="S4360" s="3">
        <v>124.8</v>
      </c>
      <c r="T4360" t="s">
        <v>1954</v>
      </c>
      <c r="U4360" t="s">
        <v>72</v>
      </c>
    </row>
    <row r="4361" spans="1:21" x14ac:dyDescent="0.35">
      <c r="A4361" t="s">
        <v>6931</v>
      </c>
      <c r="B4361" s="2">
        <v>45614</v>
      </c>
      <c r="C4361">
        <v>11</v>
      </c>
      <c r="D4361">
        <v>2024</v>
      </c>
      <c r="F4361" t="s">
        <v>1358</v>
      </c>
      <c r="G4361" t="s">
        <v>3455</v>
      </c>
      <c r="H4361" t="s">
        <v>1872</v>
      </c>
      <c r="I4361" t="s">
        <v>1986</v>
      </c>
      <c r="J4361" t="s">
        <v>1987</v>
      </c>
      <c r="K4361" t="s">
        <v>1908</v>
      </c>
      <c r="L4361" t="s">
        <v>1890</v>
      </c>
      <c r="M4361">
        <v>1</v>
      </c>
      <c r="N4361" s="3">
        <v>129</v>
      </c>
      <c r="O4361" s="3">
        <v>78</v>
      </c>
      <c r="P4361" s="4">
        <v>0.1</v>
      </c>
      <c r="Q4361" s="3">
        <v>116.1</v>
      </c>
      <c r="R4361" s="3">
        <v>78</v>
      </c>
      <c r="S4361" s="3">
        <v>38.1</v>
      </c>
      <c r="T4361" t="s">
        <v>1954</v>
      </c>
      <c r="U4361" t="s">
        <v>72</v>
      </c>
    </row>
    <row r="4362" spans="1:21" x14ac:dyDescent="0.35">
      <c r="A4362" t="s">
        <v>6932</v>
      </c>
      <c r="B4362" s="2">
        <v>45614</v>
      </c>
      <c r="C4362">
        <v>11</v>
      </c>
      <c r="D4362">
        <v>2024</v>
      </c>
      <c r="F4362" t="s">
        <v>1358</v>
      </c>
      <c r="G4362" t="s">
        <v>3455</v>
      </c>
      <c r="H4362" t="s">
        <v>1872</v>
      </c>
      <c r="I4362" t="s">
        <v>1986</v>
      </c>
      <c r="J4362" t="s">
        <v>1991</v>
      </c>
      <c r="K4362" t="s">
        <v>1925</v>
      </c>
      <c r="L4362" t="s">
        <v>1885</v>
      </c>
      <c r="M4362">
        <v>2</v>
      </c>
      <c r="N4362" s="3">
        <v>35</v>
      </c>
      <c r="O4362" s="3">
        <v>16</v>
      </c>
      <c r="P4362" s="4">
        <v>0.15</v>
      </c>
      <c r="Q4362" s="3">
        <v>59.5</v>
      </c>
      <c r="R4362" s="3">
        <v>32</v>
      </c>
      <c r="S4362" s="3">
        <v>27.5</v>
      </c>
      <c r="T4362" t="s">
        <v>1954</v>
      </c>
      <c r="U4362" t="s">
        <v>72</v>
      </c>
    </row>
    <row r="4363" spans="1:21" x14ac:dyDescent="0.35">
      <c r="A4363" t="s">
        <v>6933</v>
      </c>
      <c r="B4363" s="2">
        <v>45614</v>
      </c>
      <c r="C4363">
        <v>11</v>
      </c>
      <c r="D4363">
        <v>2024</v>
      </c>
      <c r="F4363" t="s">
        <v>654</v>
      </c>
      <c r="G4363" t="s">
        <v>2325</v>
      </c>
      <c r="H4363" t="s">
        <v>1875</v>
      </c>
      <c r="I4363" t="s">
        <v>2054</v>
      </c>
      <c r="J4363" t="s">
        <v>1960</v>
      </c>
      <c r="K4363" t="s">
        <v>1924</v>
      </c>
      <c r="L4363" t="s">
        <v>1885</v>
      </c>
      <c r="M4363">
        <v>1</v>
      </c>
      <c r="N4363" s="3">
        <v>42</v>
      </c>
      <c r="O4363" s="3">
        <v>20</v>
      </c>
      <c r="P4363" s="4">
        <v>0</v>
      </c>
      <c r="Q4363" s="3">
        <v>42</v>
      </c>
      <c r="R4363" s="3">
        <v>20</v>
      </c>
      <c r="S4363" s="3">
        <v>22</v>
      </c>
      <c r="T4363" t="s">
        <v>1954</v>
      </c>
      <c r="U4363" t="s">
        <v>72</v>
      </c>
    </row>
    <row r="4364" spans="1:21" x14ac:dyDescent="0.35">
      <c r="A4364" t="s">
        <v>6934</v>
      </c>
      <c r="B4364" s="2">
        <v>45614</v>
      </c>
      <c r="C4364">
        <v>11</v>
      </c>
      <c r="D4364">
        <v>2024</v>
      </c>
      <c r="F4364" t="s">
        <v>494</v>
      </c>
      <c r="G4364" t="s">
        <v>1958</v>
      </c>
      <c r="H4364" t="s">
        <v>1873</v>
      </c>
      <c r="I4364" t="s">
        <v>2070</v>
      </c>
      <c r="J4364" t="s">
        <v>2045</v>
      </c>
      <c r="K4364" t="s">
        <v>1910</v>
      </c>
      <c r="L4364" t="s">
        <v>1890</v>
      </c>
      <c r="M4364">
        <v>1</v>
      </c>
      <c r="N4364" s="3">
        <v>99</v>
      </c>
      <c r="O4364" s="3">
        <v>58</v>
      </c>
      <c r="P4364" s="4">
        <v>0</v>
      </c>
      <c r="Q4364" s="3">
        <v>99</v>
      </c>
      <c r="R4364" s="3">
        <v>58</v>
      </c>
      <c r="S4364" s="3">
        <v>41</v>
      </c>
      <c r="T4364" t="s">
        <v>1954</v>
      </c>
      <c r="U4364" t="s">
        <v>72</v>
      </c>
    </row>
    <row r="4365" spans="1:21" x14ac:dyDescent="0.35">
      <c r="A4365" t="s">
        <v>6935</v>
      </c>
      <c r="B4365" s="2">
        <v>45614</v>
      </c>
      <c r="C4365">
        <v>11</v>
      </c>
      <c r="D4365">
        <v>2024</v>
      </c>
      <c r="F4365" t="s">
        <v>347</v>
      </c>
      <c r="G4365" t="s">
        <v>2302</v>
      </c>
      <c r="H4365" t="s">
        <v>1866</v>
      </c>
      <c r="I4365" t="s">
        <v>1866</v>
      </c>
      <c r="J4365" t="s">
        <v>2026</v>
      </c>
      <c r="K4365" t="s">
        <v>1919</v>
      </c>
      <c r="L4365" t="s">
        <v>1887</v>
      </c>
      <c r="M4365">
        <v>2</v>
      </c>
      <c r="N4365" s="3">
        <v>85</v>
      </c>
      <c r="O4365" s="3">
        <v>44</v>
      </c>
      <c r="P4365" s="4">
        <v>0.05</v>
      </c>
      <c r="Q4365" s="3">
        <v>161.5</v>
      </c>
      <c r="R4365" s="3">
        <v>88</v>
      </c>
      <c r="S4365" s="3">
        <v>73.5</v>
      </c>
      <c r="T4365" t="s">
        <v>1954</v>
      </c>
      <c r="U4365" t="s">
        <v>72</v>
      </c>
    </row>
    <row r="4366" spans="1:21" x14ac:dyDescent="0.35">
      <c r="A4366" t="s">
        <v>6936</v>
      </c>
      <c r="B4366" s="2">
        <v>45614</v>
      </c>
      <c r="C4366">
        <v>11</v>
      </c>
      <c r="D4366">
        <v>2024</v>
      </c>
      <c r="F4366" t="s">
        <v>1006</v>
      </c>
      <c r="G4366" t="s">
        <v>5635</v>
      </c>
      <c r="H4366" t="s">
        <v>1868</v>
      </c>
      <c r="I4366" t="s">
        <v>2113</v>
      </c>
      <c r="J4366" t="s">
        <v>1978</v>
      </c>
      <c r="K4366" t="s">
        <v>1916</v>
      </c>
      <c r="L4366" t="s">
        <v>1887</v>
      </c>
      <c r="M4366">
        <v>2</v>
      </c>
      <c r="N4366" s="3">
        <v>79</v>
      </c>
      <c r="O4366" s="3">
        <v>42</v>
      </c>
      <c r="P4366" s="4">
        <v>0.1</v>
      </c>
      <c r="Q4366" s="3">
        <v>142.19999999999999</v>
      </c>
      <c r="R4366" s="3">
        <v>84</v>
      </c>
      <c r="S4366" s="3">
        <v>58.2</v>
      </c>
      <c r="T4366" t="s">
        <v>1954</v>
      </c>
      <c r="U4366" t="s">
        <v>72</v>
      </c>
    </row>
    <row r="4367" spans="1:21" x14ac:dyDescent="0.35">
      <c r="A4367" t="s">
        <v>6937</v>
      </c>
      <c r="B4367" s="2">
        <v>45614</v>
      </c>
      <c r="C4367">
        <v>11</v>
      </c>
      <c r="D4367">
        <v>2024</v>
      </c>
      <c r="F4367" t="s">
        <v>97</v>
      </c>
      <c r="G4367" t="s">
        <v>3022</v>
      </c>
      <c r="H4367" t="s">
        <v>1871</v>
      </c>
      <c r="I4367" t="s">
        <v>1966</v>
      </c>
      <c r="J4367" t="s">
        <v>2034</v>
      </c>
      <c r="K4367" t="s">
        <v>1904</v>
      </c>
      <c r="L4367" t="s">
        <v>1889</v>
      </c>
      <c r="M4367">
        <v>1</v>
      </c>
      <c r="N4367" s="3">
        <v>149</v>
      </c>
      <c r="O4367" s="3">
        <v>91</v>
      </c>
      <c r="P4367" s="4">
        <v>0.1</v>
      </c>
      <c r="Q4367" s="3">
        <v>134.1</v>
      </c>
      <c r="R4367" s="3">
        <v>91</v>
      </c>
      <c r="S4367" s="3">
        <v>43.1</v>
      </c>
      <c r="T4367" t="s">
        <v>1954</v>
      </c>
      <c r="U4367" t="s">
        <v>72</v>
      </c>
    </row>
    <row r="4368" spans="1:21" x14ac:dyDescent="0.35">
      <c r="A4368" t="s">
        <v>6938</v>
      </c>
      <c r="B4368" s="2">
        <v>45615</v>
      </c>
      <c r="C4368">
        <v>11</v>
      </c>
      <c r="D4368">
        <v>2024</v>
      </c>
      <c r="F4368" t="s">
        <v>1469</v>
      </c>
      <c r="G4368" t="s">
        <v>2687</v>
      </c>
      <c r="H4368" t="s">
        <v>1864</v>
      </c>
      <c r="I4368" t="s">
        <v>2211</v>
      </c>
      <c r="J4368" t="s">
        <v>2114</v>
      </c>
      <c r="K4368" t="s">
        <v>1915</v>
      </c>
      <c r="L4368" t="s">
        <v>1886</v>
      </c>
      <c r="M4368">
        <v>4</v>
      </c>
      <c r="N4368" s="3">
        <v>85</v>
      </c>
      <c r="O4368" s="3">
        <v>41</v>
      </c>
      <c r="P4368" s="4">
        <v>0.05</v>
      </c>
      <c r="Q4368" s="3">
        <v>323</v>
      </c>
      <c r="R4368" s="3">
        <v>164</v>
      </c>
      <c r="S4368" s="3">
        <v>159</v>
      </c>
      <c r="T4368" t="s">
        <v>1954</v>
      </c>
      <c r="U4368" t="s">
        <v>71</v>
      </c>
    </row>
    <row r="4369" spans="1:21" x14ac:dyDescent="0.35">
      <c r="A4369" t="s">
        <v>6939</v>
      </c>
      <c r="B4369" s="2">
        <v>45615</v>
      </c>
      <c r="C4369">
        <v>11</v>
      </c>
      <c r="D4369">
        <v>2024</v>
      </c>
      <c r="F4369" t="s">
        <v>85</v>
      </c>
      <c r="G4369" t="s">
        <v>2286</v>
      </c>
      <c r="H4369" t="s">
        <v>1863</v>
      </c>
      <c r="I4369" t="s">
        <v>2056</v>
      </c>
      <c r="J4369" t="s">
        <v>1967</v>
      </c>
      <c r="K4369" t="s">
        <v>1913</v>
      </c>
      <c r="L4369" t="s">
        <v>1888</v>
      </c>
      <c r="M4369">
        <v>2</v>
      </c>
      <c r="N4369" s="3">
        <v>78</v>
      </c>
      <c r="O4369" s="3">
        <v>39</v>
      </c>
      <c r="P4369" s="4">
        <v>0</v>
      </c>
      <c r="Q4369" s="3">
        <v>156</v>
      </c>
      <c r="R4369" s="3">
        <v>78</v>
      </c>
      <c r="S4369" s="3">
        <v>78</v>
      </c>
      <c r="T4369" t="s">
        <v>1954</v>
      </c>
      <c r="U4369" t="s">
        <v>72</v>
      </c>
    </row>
    <row r="4370" spans="1:21" x14ac:dyDescent="0.35">
      <c r="A4370" t="s">
        <v>6940</v>
      </c>
      <c r="B4370" s="2">
        <v>45615</v>
      </c>
      <c r="C4370">
        <v>11</v>
      </c>
      <c r="D4370">
        <v>2024</v>
      </c>
      <c r="F4370" t="s">
        <v>244</v>
      </c>
      <c r="G4370" t="s">
        <v>2466</v>
      </c>
      <c r="H4370" t="s">
        <v>1868</v>
      </c>
      <c r="J4370" t="s">
        <v>2034</v>
      </c>
      <c r="K4370" t="s">
        <v>1904</v>
      </c>
      <c r="L4370" t="s">
        <v>1889</v>
      </c>
      <c r="M4370">
        <v>4</v>
      </c>
      <c r="N4370" s="3">
        <v>149</v>
      </c>
      <c r="O4370" s="3">
        <v>91</v>
      </c>
      <c r="P4370" s="4">
        <v>0.05</v>
      </c>
      <c r="Q4370" s="3">
        <v>566.20000000000005</v>
      </c>
      <c r="R4370" s="3">
        <v>364</v>
      </c>
      <c r="S4370" s="3">
        <v>202.2</v>
      </c>
      <c r="T4370" t="s">
        <v>1954</v>
      </c>
      <c r="U4370" t="s">
        <v>72</v>
      </c>
    </row>
    <row r="4371" spans="1:21" x14ac:dyDescent="0.35">
      <c r="A4371" t="s">
        <v>6941</v>
      </c>
      <c r="B4371" s="2">
        <v>45615</v>
      </c>
      <c r="C4371">
        <v>11</v>
      </c>
      <c r="D4371">
        <v>2024</v>
      </c>
      <c r="F4371" t="s">
        <v>1315</v>
      </c>
      <c r="G4371" t="s">
        <v>3119</v>
      </c>
      <c r="H4371" t="s">
        <v>1868</v>
      </c>
      <c r="I4371" t="s">
        <v>2022</v>
      </c>
      <c r="J4371" t="s">
        <v>2183</v>
      </c>
      <c r="K4371" t="s">
        <v>1917</v>
      </c>
      <c r="L4371" t="s">
        <v>1886</v>
      </c>
      <c r="M4371">
        <v>2</v>
      </c>
      <c r="N4371" s="3">
        <v>72</v>
      </c>
      <c r="O4371" s="3">
        <v>34</v>
      </c>
      <c r="P4371" s="4">
        <v>0.1</v>
      </c>
      <c r="Q4371" s="3">
        <v>129.6</v>
      </c>
      <c r="R4371" s="3">
        <v>68</v>
      </c>
      <c r="S4371" s="3">
        <v>61.6</v>
      </c>
      <c r="T4371" t="s">
        <v>1954</v>
      </c>
      <c r="U4371" t="s">
        <v>72</v>
      </c>
    </row>
    <row r="4372" spans="1:21" x14ac:dyDescent="0.35">
      <c r="A4372" t="s">
        <v>6942</v>
      </c>
      <c r="B4372" s="2">
        <v>45615</v>
      </c>
      <c r="C4372">
        <v>11</v>
      </c>
      <c r="D4372">
        <v>2024</v>
      </c>
      <c r="F4372" t="s">
        <v>183</v>
      </c>
      <c r="G4372" t="s">
        <v>2771</v>
      </c>
      <c r="H4372" t="s">
        <v>1874</v>
      </c>
      <c r="I4372" t="s">
        <v>2041</v>
      </c>
      <c r="J4372" t="s">
        <v>2026</v>
      </c>
      <c r="K4372" t="s">
        <v>1919</v>
      </c>
      <c r="L4372" t="s">
        <v>1887</v>
      </c>
      <c r="M4372">
        <v>1</v>
      </c>
      <c r="N4372" s="3">
        <v>85</v>
      </c>
      <c r="O4372" s="3">
        <v>44</v>
      </c>
      <c r="P4372" s="4">
        <v>0</v>
      </c>
      <c r="Q4372" s="3">
        <v>85</v>
      </c>
      <c r="R4372" s="3">
        <v>44</v>
      </c>
      <c r="S4372" s="3">
        <v>41</v>
      </c>
      <c r="T4372" t="s">
        <v>1954</v>
      </c>
      <c r="U4372" t="s">
        <v>72</v>
      </c>
    </row>
    <row r="4373" spans="1:21" x14ac:dyDescent="0.35">
      <c r="A4373" t="s">
        <v>6943</v>
      </c>
      <c r="B4373" s="2">
        <v>45615</v>
      </c>
      <c r="C4373">
        <v>11</v>
      </c>
      <c r="D4373">
        <v>2024</v>
      </c>
      <c r="F4373" t="s">
        <v>1125</v>
      </c>
      <c r="G4373" t="s">
        <v>2402</v>
      </c>
      <c r="H4373" t="s">
        <v>1870</v>
      </c>
      <c r="I4373" t="s">
        <v>2000</v>
      </c>
      <c r="J4373" t="s">
        <v>1997</v>
      </c>
      <c r="K4373" t="s">
        <v>1906</v>
      </c>
      <c r="L4373" t="s">
        <v>1889</v>
      </c>
      <c r="M4373">
        <v>1</v>
      </c>
      <c r="N4373" s="3">
        <v>89</v>
      </c>
      <c r="O4373" s="3">
        <v>48</v>
      </c>
      <c r="P4373" s="4">
        <v>0.15</v>
      </c>
      <c r="Q4373" s="3">
        <v>75.650000000000006</v>
      </c>
      <c r="R4373" s="3">
        <v>48</v>
      </c>
      <c r="S4373" s="3">
        <v>27.65</v>
      </c>
      <c r="T4373" t="s">
        <v>1954</v>
      </c>
      <c r="U4373" t="s">
        <v>72</v>
      </c>
    </row>
    <row r="4374" spans="1:21" x14ac:dyDescent="0.35">
      <c r="A4374" t="s">
        <v>6944</v>
      </c>
      <c r="B4374" s="2">
        <v>45615</v>
      </c>
      <c r="C4374">
        <v>11</v>
      </c>
      <c r="D4374">
        <v>2024</v>
      </c>
      <c r="F4374" t="s">
        <v>1748</v>
      </c>
      <c r="G4374" t="s">
        <v>58</v>
      </c>
      <c r="H4374" t="s">
        <v>1868</v>
      </c>
      <c r="I4374" t="s">
        <v>2022</v>
      </c>
      <c r="J4374" t="s">
        <v>2120</v>
      </c>
      <c r="K4374" t="s">
        <v>1926</v>
      </c>
      <c r="L4374" t="s">
        <v>1885</v>
      </c>
      <c r="M4374">
        <v>3</v>
      </c>
      <c r="N4374" s="3">
        <v>28</v>
      </c>
      <c r="O4374" s="3">
        <v>13</v>
      </c>
      <c r="P4374" s="4">
        <v>0.15</v>
      </c>
      <c r="Q4374" s="3">
        <v>71.400000000000006</v>
      </c>
      <c r="R4374" s="3">
        <v>39</v>
      </c>
      <c r="S4374" s="3">
        <v>32.4</v>
      </c>
      <c r="T4374" t="s">
        <v>1954</v>
      </c>
      <c r="U4374" t="s">
        <v>72</v>
      </c>
    </row>
    <row r="4375" spans="1:21" x14ac:dyDescent="0.35">
      <c r="A4375" t="s">
        <v>6945</v>
      </c>
      <c r="B4375" s="2">
        <v>45615</v>
      </c>
      <c r="C4375">
        <v>11</v>
      </c>
      <c r="D4375">
        <v>2024</v>
      </c>
      <c r="F4375" t="s">
        <v>474</v>
      </c>
      <c r="G4375" t="s">
        <v>2298</v>
      </c>
      <c r="H4375" t="s">
        <v>1866</v>
      </c>
      <c r="I4375" t="s">
        <v>1866</v>
      </c>
      <c r="J4375" t="s">
        <v>1997</v>
      </c>
      <c r="K4375" t="s">
        <v>1906</v>
      </c>
      <c r="L4375" t="s">
        <v>1889</v>
      </c>
      <c r="M4375">
        <v>1</v>
      </c>
      <c r="N4375" s="3">
        <v>89</v>
      </c>
      <c r="O4375" s="3">
        <v>48</v>
      </c>
      <c r="P4375" s="4">
        <v>0.05</v>
      </c>
      <c r="Q4375" s="3">
        <v>84.55</v>
      </c>
      <c r="R4375" s="3">
        <v>48</v>
      </c>
      <c r="S4375" s="3">
        <v>36.549999999999997</v>
      </c>
      <c r="T4375" t="s">
        <v>1954</v>
      </c>
      <c r="U4375" t="s">
        <v>72</v>
      </c>
    </row>
    <row r="4376" spans="1:21" x14ac:dyDescent="0.35">
      <c r="A4376" t="s">
        <v>6946</v>
      </c>
      <c r="B4376" s="2">
        <v>45615</v>
      </c>
      <c r="C4376">
        <v>11</v>
      </c>
      <c r="D4376">
        <v>2024</v>
      </c>
      <c r="F4376" t="s">
        <v>171</v>
      </c>
      <c r="G4376" t="s">
        <v>2252</v>
      </c>
      <c r="H4376" t="s">
        <v>1863</v>
      </c>
      <c r="I4376" t="s">
        <v>2033</v>
      </c>
      <c r="J4376" t="s">
        <v>2162</v>
      </c>
      <c r="K4376" t="s">
        <v>1921</v>
      </c>
      <c r="L4376" t="s">
        <v>1889</v>
      </c>
      <c r="M4376">
        <v>3</v>
      </c>
      <c r="N4376" s="3">
        <v>55</v>
      </c>
      <c r="O4376" s="3">
        <v>27</v>
      </c>
      <c r="P4376" s="4">
        <v>0</v>
      </c>
      <c r="Q4376" s="3">
        <v>165</v>
      </c>
      <c r="R4376" s="3">
        <v>81</v>
      </c>
      <c r="S4376" s="3">
        <v>84</v>
      </c>
      <c r="T4376" t="s">
        <v>1954</v>
      </c>
      <c r="U4376" t="s">
        <v>71</v>
      </c>
    </row>
    <row r="4377" spans="1:21" x14ac:dyDescent="0.35">
      <c r="A4377" t="s">
        <v>6947</v>
      </c>
      <c r="B4377" s="2">
        <v>45615</v>
      </c>
      <c r="C4377">
        <v>11</v>
      </c>
      <c r="D4377">
        <v>2024</v>
      </c>
      <c r="F4377" t="s">
        <v>825</v>
      </c>
      <c r="G4377" t="s">
        <v>3070</v>
      </c>
      <c r="H4377" t="s">
        <v>1864</v>
      </c>
      <c r="I4377" t="s">
        <v>2211</v>
      </c>
      <c r="J4377" t="s">
        <v>2183</v>
      </c>
      <c r="K4377" t="s">
        <v>1917</v>
      </c>
      <c r="L4377" t="s">
        <v>1886</v>
      </c>
      <c r="M4377">
        <v>1</v>
      </c>
      <c r="N4377" s="3">
        <v>72</v>
      </c>
      <c r="O4377" s="3">
        <v>34</v>
      </c>
      <c r="P4377" s="4">
        <v>0.15</v>
      </c>
      <c r="Q4377" s="3">
        <v>61.2</v>
      </c>
      <c r="R4377" s="3">
        <v>34</v>
      </c>
      <c r="S4377" s="3">
        <v>27.2</v>
      </c>
      <c r="T4377" t="s">
        <v>1954</v>
      </c>
      <c r="U4377" t="s">
        <v>72</v>
      </c>
    </row>
    <row r="4378" spans="1:21" x14ac:dyDescent="0.35">
      <c r="A4378" t="s">
        <v>6948</v>
      </c>
      <c r="B4378" s="2">
        <v>45616</v>
      </c>
      <c r="C4378">
        <v>11</v>
      </c>
      <c r="D4378">
        <v>2024</v>
      </c>
      <c r="F4378" t="s">
        <v>306</v>
      </c>
      <c r="G4378" t="s">
        <v>3176</v>
      </c>
      <c r="H4378" t="s">
        <v>1866</v>
      </c>
      <c r="I4378" t="s">
        <v>1866</v>
      </c>
      <c r="J4378" t="s">
        <v>2064</v>
      </c>
      <c r="K4378" t="s">
        <v>1922</v>
      </c>
      <c r="L4378" t="s">
        <v>1887</v>
      </c>
      <c r="M4378">
        <v>1</v>
      </c>
      <c r="N4378" s="3">
        <v>32</v>
      </c>
      <c r="O4378" s="3">
        <v>14</v>
      </c>
      <c r="P4378" s="4">
        <v>0.1</v>
      </c>
      <c r="Q4378" s="3">
        <v>28.8</v>
      </c>
      <c r="R4378" s="3">
        <v>14</v>
      </c>
      <c r="S4378" s="3">
        <v>14.8</v>
      </c>
      <c r="T4378" t="s">
        <v>1954</v>
      </c>
      <c r="U4378" t="s">
        <v>72</v>
      </c>
    </row>
    <row r="4379" spans="1:21" x14ac:dyDescent="0.35">
      <c r="A4379" t="s">
        <v>6949</v>
      </c>
      <c r="B4379" s="2">
        <v>45616</v>
      </c>
      <c r="C4379">
        <v>11</v>
      </c>
      <c r="D4379">
        <v>2024</v>
      </c>
      <c r="F4379" t="s">
        <v>1534</v>
      </c>
      <c r="G4379" t="s">
        <v>2514</v>
      </c>
      <c r="H4379" t="s">
        <v>1871</v>
      </c>
      <c r="I4379" t="s">
        <v>1966</v>
      </c>
      <c r="J4379" t="s">
        <v>1978</v>
      </c>
      <c r="K4379" t="s">
        <v>1916</v>
      </c>
      <c r="L4379" t="s">
        <v>1887</v>
      </c>
      <c r="M4379">
        <v>1</v>
      </c>
      <c r="N4379" s="3">
        <v>79</v>
      </c>
      <c r="O4379" s="3">
        <v>42</v>
      </c>
      <c r="P4379" s="4">
        <v>0</v>
      </c>
      <c r="Q4379" s="3">
        <v>79</v>
      </c>
      <c r="R4379" s="3">
        <v>42</v>
      </c>
      <c r="S4379" s="3">
        <v>37</v>
      </c>
      <c r="U4379" t="s">
        <v>72</v>
      </c>
    </row>
    <row r="4380" spans="1:21" x14ac:dyDescent="0.35">
      <c r="A4380" t="s">
        <v>6950</v>
      </c>
      <c r="B4380" s="2">
        <v>45616</v>
      </c>
      <c r="C4380">
        <v>11</v>
      </c>
      <c r="D4380">
        <v>2024</v>
      </c>
      <c r="F4380" t="s">
        <v>606</v>
      </c>
      <c r="G4380" t="s">
        <v>4157</v>
      </c>
      <c r="H4380" t="s">
        <v>1871</v>
      </c>
      <c r="I4380" t="s">
        <v>1966</v>
      </c>
      <c r="J4380" t="s">
        <v>2026</v>
      </c>
      <c r="K4380" t="s">
        <v>1919</v>
      </c>
      <c r="L4380" t="s">
        <v>1887</v>
      </c>
      <c r="M4380">
        <v>3</v>
      </c>
      <c r="N4380" s="3">
        <v>85</v>
      </c>
      <c r="O4380" s="3">
        <v>44</v>
      </c>
      <c r="P4380" s="4">
        <v>0</v>
      </c>
      <c r="Q4380" s="3">
        <v>255</v>
      </c>
      <c r="R4380" s="3">
        <v>132</v>
      </c>
      <c r="S4380" s="3">
        <v>123</v>
      </c>
      <c r="T4380" t="s">
        <v>1954</v>
      </c>
      <c r="U4380" t="s">
        <v>72</v>
      </c>
    </row>
    <row r="4381" spans="1:21" x14ac:dyDescent="0.35">
      <c r="A4381" t="s">
        <v>6951</v>
      </c>
      <c r="B4381" s="2">
        <v>45616</v>
      </c>
      <c r="C4381">
        <v>11</v>
      </c>
      <c r="D4381">
        <v>2024</v>
      </c>
      <c r="F4381" t="s">
        <v>1174</v>
      </c>
      <c r="G4381" t="s">
        <v>2124</v>
      </c>
      <c r="H4381" t="s">
        <v>1871</v>
      </c>
      <c r="I4381" t="s">
        <v>2234</v>
      </c>
      <c r="J4381" t="s">
        <v>2067</v>
      </c>
      <c r="K4381" t="s">
        <v>1918</v>
      </c>
      <c r="L4381" t="s">
        <v>1889</v>
      </c>
      <c r="M4381">
        <v>1</v>
      </c>
      <c r="N4381" s="3">
        <v>69</v>
      </c>
      <c r="O4381" s="3">
        <v>37</v>
      </c>
      <c r="P4381" s="4">
        <v>0</v>
      </c>
      <c r="Q4381" s="3">
        <v>69</v>
      </c>
      <c r="R4381" s="3">
        <v>37</v>
      </c>
      <c r="S4381" s="3">
        <v>32</v>
      </c>
      <c r="T4381" t="s">
        <v>1954</v>
      </c>
      <c r="U4381" t="s">
        <v>71</v>
      </c>
    </row>
    <row r="4382" spans="1:21" x14ac:dyDescent="0.35">
      <c r="A4382" t="s">
        <v>6952</v>
      </c>
      <c r="B4382" s="2">
        <v>45616</v>
      </c>
      <c r="C4382">
        <v>11</v>
      </c>
      <c r="D4382">
        <v>2024</v>
      </c>
      <c r="F4382" t="s">
        <v>195</v>
      </c>
      <c r="G4382" t="s">
        <v>4211</v>
      </c>
      <c r="H4382" t="s">
        <v>1875</v>
      </c>
      <c r="I4382" t="s">
        <v>1981</v>
      </c>
      <c r="J4382" t="s">
        <v>1987</v>
      </c>
      <c r="K4382" t="s">
        <v>1908</v>
      </c>
      <c r="L4382" t="s">
        <v>1890</v>
      </c>
      <c r="M4382">
        <v>2</v>
      </c>
      <c r="N4382" s="3">
        <v>129</v>
      </c>
      <c r="O4382" s="3">
        <v>78</v>
      </c>
      <c r="P4382" s="4">
        <v>0</v>
      </c>
      <c r="Q4382" s="3">
        <v>258</v>
      </c>
      <c r="R4382" s="3">
        <v>156</v>
      </c>
      <c r="S4382" s="3">
        <v>102</v>
      </c>
      <c r="T4382" t="s">
        <v>1954</v>
      </c>
      <c r="U4382" t="s">
        <v>72</v>
      </c>
    </row>
    <row r="4383" spans="1:21" x14ac:dyDescent="0.35">
      <c r="A4383" t="s">
        <v>6953</v>
      </c>
      <c r="B4383" s="2">
        <v>45616</v>
      </c>
      <c r="C4383">
        <v>11</v>
      </c>
      <c r="D4383">
        <v>2024</v>
      </c>
      <c r="F4383" t="s">
        <v>693</v>
      </c>
      <c r="G4383" t="s">
        <v>4799</v>
      </c>
      <c r="H4383" t="s">
        <v>1870</v>
      </c>
      <c r="I4383" t="s">
        <v>2192</v>
      </c>
      <c r="J4383" t="s">
        <v>2015</v>
      </c>
      <c r="K4383" t="s">
        <v>1914</v>
      </c>
      <c r="L4383" t="s">
        <v>1888</v>
      </c>
      <c r="M4383">
        <v>1</v>
      </c>
      <c r="N4383" s="3">
        <v>65</v>
      </c>
      <c r="O4383" s="3">
        <v>32</v>
      </c>
      <c r="P4383" s="4">
        <v>0.05</v>
      </c>
      <c r="Q4383" s="3">
        <v>61.75</v>
      </c>
      <c r="R4383" s="3">
        <v>32</v>
      </c>
      <c r="S4383" s="3">
        <v>29.75</v>
      </c>
      <c r="T4383" t="s">
        <v>1954</v>
      </c>
      <c r="U4383" t="s">
        <v>72</v>
      </c>
    </row>
    <row r="4384" spans="1:21" x14ac:dyDescent="0.35">
      <c r="A4384" t="s">
        <v>6954</v>
      </c>
      <c r="B4384" s="2">
        <v>45616</v>
      </c>
      <c r="C4384">
        <v>11</v>
      </c>
      <c r="D4384">
        <v>2024</v>
      </c>
      <c r="F4384" t="s">
        <v>108</v>
      </c>
      <c r="G4384" t="s">
        <v>4512</v>
      </c>
      <c r="H4384" t="s">
        <v>1874</v>
      </c>
      <c r="I4384" t="s">
        <v>2041</v>
      </c>
      <c r="J4384" t="s">
        <v>1953</v>
      </c>
      <c r="K4384" t="s">
        <v>1905</v>
      </c>
      <c r="L4384" t="s">
        <v>1888</v>
      </c>
      <c r="M4384">
        <v>2</v>
      </c>
      <c r="N4384" s="3">
        <v>120</v>
      </c>
      <c r="O4384" s="3">
        <v>63</v>
      </c>
      <c r="P4384" s="4">
        <v>0.05</v>
      </c>
      <c r="Q4384" s="3">
        <v>228</v>
      </c>
      <c r="R4384" s="3">
        <v>126</v>
      </c>
      <c r="S4384" s="3">
        <v>102</v>
      </c>
      <c r="T4384" t="s">
        <v>1954</v>
      </c>
      <c r="U4384" t="s">
        <v>72</v>
      </c>
    </row>
    <row r="4385" spans="1:21" x14ac:dyDescent="0.35">
      <c r="A4385" t="s">
        <v>6955</v>
      </c>
      <c r="B4385" s="2">
        <v>45616</v>
      </c>
      <c r="C4385">
        <v>11</v>
      </c>
      <c r="D4385">
        <v>2024</v>
      </c>
      <c r="F4385" t="s">
        <v>953</v>
      </c>
      <c r="G4385" t="s">
        <v>3836</v>
      </c>
      <c r="H4385" t="s">
        <v>1863</v>
      </c>
      <c r="I4385" t="s">
        <v>2033</v>
      </c>
      <c r="J4385" t="s">
        <v>1987</v>
      </c>
      <c r="K4385" t="s">
        <v>1908</v>
      </c>
      <c r="L4385" t="s">
        <v>1890</v>
      </c>
      <c r="M4385">
        <v>1</v>
      </c>
      <c r="N4385" s="3">
        <v>129</v>
      </c>
      <c r="O4385" s="3">
        <v>78</v>
      </c>
      <c r="P4385" s="4">
        <v>0.05</v>
      </c>
      <c r="Q4385" s="3">
        <v>122.55</v>
      </c>
      <c r="R4385" s="3">
        <v>78</v>
      </c>
      <c r="S4385" s="3">
        <v>44.55</v>
      </c>
      <c r="T4385" t="s">
        <v>1954</v>
      </c>
      <c r="U4385" t="s">
        <v>72</v>
      </c>
    </row>
    <row r="4386" spans="1:21" x14ac:dyDescent="0.35">
      <c r="A4386" t="s">
        <v>6956</v>
      </c>
      <c r="B4386" s="2">
        <v>45616</v>
      </c>
      <c r="C4386">
        <v>11</v>
      </c>
      <c r="D4386">
        <v>2024</v>
      </c>
      <c r="F4386" t="s">
        <v>106</v>
      </c>
      <c r="G4386" t="s">
        <v>3121</v>
      </c>
      <c r="H4386" t="s">
        <v>1864</v>
      </c>
      <c r="I4386" t="s">
        <v>2087</v>
      </c>
      <c r="J4386" t="s">
        <v>2162</v>
      </c>
      <c r="K4386" t="s">
        <v>1921</v>
      </c>
      <c r="L4386" t="s">
        <v>1889</v>
      </c>
      <c r="M4386">
        <v>2</v>
      </c>
      <c r="N4386" s="3">
        <v>55</v>
      </c>
      <c r="O4386" s="3">
        <v>27</v>
      </c>
      <c r="P4386" s="4">
        <v>0.15</v>
      </c>
      <c r="Q4386" s="3">
        <v>93.5</v>
      </c>
      <c r="R4386" s="3">
        <v>54</v>
      </c>
      <c r="S4386" s="3">
        <v>39.5</v>
      </c>
      <c r="T4386" t="s">
        <v>1954</v>
      </c>
      <c r="U4386" t="s">
        <v>72</v>
      </c>
    </row>
    <row r="4387" spans="1:21" x14ac:dyDescent="0.35">
      <c r="A4387" t="s">
        <v>6957</v>
      </c>
      <c r="B4387" s="2">
        <v>45616</v>
      </c>
      <c r="C4387">
        <v>11</v>
      </c>
      <c r="D4387">
        <v>2024</v>
      </c>
      <c r="F4387" t="s">
        <v>174</v>
      </c>
      <c r="G4387" t="s">
        <v>2296</v>
      </c>
      <c r="H4387" t="s">
        <v>1870</v>
      </c>
      <c r="I4387" t="s">
        <v>2000</v>
      </c>
      <c r="J4387" t="s">
        <v>2120</v>
      </c>
      <c r="K4387" t="s">
        <v>1926</v>
      </c>
      <c r="L4387" t="s">
        <v>1885</v>
      </c>
      <c r="M4387">
        <v>2</v>
      </c>
      <c r="N4387" s="3">
        <v>28</v>
      </c>
      <c r="O4387" s="3">
        <v>13</v>
      </c>
      <c r="P4387" s="4">
        <v>0</v>
      </c>
      <c r="Q4387" s="3">
        <v>56</v>
      </c>
      <c r="R4387" s="3">
        <v>26</v>
      </c>
      <c r="S4387" s="3">
        <v>30</v>
      </c>
      <c r="T4387" t="s">
        <v>1954</v>
      </c>
      <c r="U4387" t="s">
        <v>72</v>
      </c>
    </row>
    <row r="4388" spans="1:21" x14ac:dyDescent="0.35">
      <c r="A4388" t="s">
        <v>6958</v>
      </c>
      <c r="B4388" s="2">
        <v>45617</v>
      </c>
      <c r="C4388">
        <v>11</v>
      </c>
      <c r="D4388">
        <v>2024</v>
      </c>
      <c r="F4388" t="s">
        <v>1856</v>
      </c>
      <c r="G4388" t="s">
        <v>3333</v>
      </c>
      <c r="H4388" t="s">
        <v>1866</v>
      </c>
      <c r="I4388" t="s">
        <v>1866</v>
      </c>
      <c r="J4388" t="s">
        <v>2011</v>
      </c>
      <c r="K4388" t="s">
        <v>1927</v>
      </c>
      <c r="L4388" t="s">
        <v>1885</v>
      </c>
      <c r="M4388">
        <v>1</v>
      </c>
      <c r="N4388" s="3">
        <v>24</v>
      </c>
      <c r="O4388" s="3">
        <v>10</v>
      </c>
      <c r="P4388" s="4">
        <v>0.1</v>
      </c>
      <c r="Q4388" s="3">
        <v>21.6</v>
      </c>
      <c r="R4388" s="3">
        <v>10</v>
      </c>
      <c r="S4388" s="3">
        <v>11.6</v>
      </c>
      <c r="T4388" t="s">
        <v>1954</v>
      </c>
      <c r="U4388" t="s">
        <v>72</v>
      </c>
    </row>
    <row r="4389" spans="1:21" x14ac:dyDescent="0.35">
      <c r="A4389" t="s">
        <v>6959</v>
      </c>
      <c r="B4389" s="2">
        <v>45617</v>
      </c>
      <c r="C4389">
        <v>11</v>
      </c>
      <c r="D4389">
        <v>2024</v>
      </c>
      <c r="F4389" t="s">
        <v>1615</v>
      </c>
      <c r="G4389" t="s">
        <v>2215</v>
      </c>
      <c r="H4389" t="s">
        <v>1871</v>
      </c>
      <c r="I4389" t="s">
        <v>1990</v>
      </c>
      <c r="J4389" t="s">
        <v>2061</v>
      </c>
      <c r="K4389" t="s">
        <v>1923</v>
      </c>
      <c r="L4389" t="s">
        <v>1888</v>
      </c>
      <c r="M4389">
        <v>3</v>
      </c>
      <c r="N4389" s="3">
        <v>25</v>
      </c>
      <c r="O4389" s="3">
        <v>11</v>
      </c>
      <c r="P4389" s="4">
        <v>0.05</v>
      </c>
      <c r="Q4389" s="3">
        <v>71.25</v>
      </c>
      <c r="R4389" s="3">
        <v>33</v>
      </c>
      <c r="S4389" s="3">
        <v>38.25</v>
      </c>
      <c r="T4389" t="s">
        <v>1954</v>
      </c>
      <c r="U4389" t="s">
        <v>72</v>
      </c>
    </row>
    <row r="4390" spans="1:21" x14ac:dyDescent="0.35">
      <c r="A4390" t="s">
        <v>6960</v>
      </c>
      <c r="B4390" s="2">
        <v>45617</v>
      </c>
      <c r="C4390">
        <v>11</v>
      </c>
      <c r="D4390">
        <v>2024</v>
      </c>
      <c r="F4390" t="s">
        <v>210</v>
      </c>
      <c r="G4390" t="s">
        <v>2473</v>
      </c>
      <c r="H4390" t="s">
        <v>1869</v>
      </c>
      <c r="I4390" t="s">
        <v>1977</v>
      </c>
      <c r="J4390" t="s">
        <v>2034</v>
      </c>
      <c r="K4390" t="s">
        <v>1904</v>
      </c>
      <c r="L4390" t="s">
        <v>1889</v>
      </c>
      <c r="M4390">
        <v>3</v>
      </c>
      <c r="N4390" s="3">
        <v>149</v>
      </c>
      <c r="O4390" s="3">
        <v>91</v>
      </c>
      <c r="P4390" s="4">
        <v>0</v>
      </c>
      <c r="Q4390" s="3">
        <v>447</v>
      </c>
      <c r="R4390" s="3">
        <v>273</v>
      </c>
      <c r="S4390" s="3">
        <v>174</v>
      </c>
      <c r="T4390" t="s">
        <v>1954</v>
      </c>
      <c r="U4390" t="s">
        <v>72</v>
      </c>
    </row>
    <row r="4391" spans="1:21" x14ac:dyDescent="0.35">
      <c r="A4391" t="s">
        <v>6961</v>
      </c>
      <c r="B4391" s="2">
        <v>45617</v>
      </c>
      <c r="C4391">
        <v>11</v>
      </c>
      <c r="D4391">
        <v>2024</v>
      </c>
      <c r="F4391" t="s">
        <v>1745</v>
      </c>
      <c r="G4391" t="s">
        <v>4131</v>
      </c>
      <c r="H4391" t="s">
        <v>1872</v>
      </c>
      <c r="I4391" t="s">
        <v>2357</v>
      </c>
      <c r="J4391" t="s">
        <v>2001</v>
      </c>
      <c r="K4391" t="s">
        <v>1911</v>
      </c>
      <c r="L4391" t="s">
        <v>1886</v>
      </c>
      <c r="M4391">
        <v>1</v>
      </c>
      <c r="N4391" s="3">
        <v>58</v>
      </c>
      <c r="O4391" s="3">
        <v>25</v>
      </c>
      <c r="P4391" s="4">
        <v>0.15</v>
      </c>
      <c r="Q4391" s="3">
        <v>49.3</v>
      </c>
      <c r="R4391" s="3">
        <v>25</v>
      </c>
      <c r="S4391" s="3">
        <v>24.3</v>
      </c>
      <c r="T4391" t="s">
        <v>1954</v>
      </c>
      <c r="U4391" t="s">
        <v>72</v>
      </c>
    </row>
    <row r="4392" spans="1:21" x14ac:dyDescent="0.35">
      <c r="A4392" t="s">
        <v>6962</v>
      </c>
      <c r="B4392" s="2">
        <v>45617</v>
      </c>
      <c r="C4392">
        <v>11</v>
      </c>
      <c r="D4392">
        <v>2024</v>
      </c>
      <c r="F4392" t="s">
        <v>303</v>
      </c>
      <c r="G4392" t="s">
        <v>2148</v>
      </c>
      <c r="H4392" t="s">
        <v>1864</v>
      </c>
      <c r="I4392" t="s">
        <v>2087</v>
      </c>
      <c r="J4392" t="s">
        <v>2001</v>
      </c>
      <c r="K4392" t="s">
        <v>1911</v>
      </c>
      <c r="L4392" t="s">
        <v>1886</v>
      </c>
      <c r="M4392">
        <v>4</v>
      </c>
      <c r="N4392" s="3">
        <v>58</v>
      </c>
      <c r="O4392" s="3">
        <v>25</v>
      </c>
      <c r="P4392" s="4">
        <v>0</v>
      </c>
      <c r="Q4392" s="3">
        <v>232</v>
      </c>
      <c r="R4392" s="3">
        <v>100</v>
      </c>
      <c r="S4392" s="3">
        <v>132</v>
      </c>
      <c r="T4392" t="s">
        <v>1954</v>
      </c>
      <c r="U4392" t="s">
        <v>72</v>
      </c>
    </row>
    <row r="4393" spans="1:21" x14ac:dyDescent="0.35">
      <c r="A4393" t="s">
        <v>6963</v>
      </c>
      <c r="B4393" s="2">
        <v>45617</v>
      </c>
      <c r="C4393">
        <v>11</v>
      </c>
      <c r="D4393">
        <v>2024</v>
      </c>
      <c r="F4393" t="s">
        <v>1359</v>
      </c>
      <c r="G4393" t="s">
        <v>3137</v>
      </c>
      <c r="H4393" t="s">
        <v>1875</v>
      </c>
      <c r="I4393" t="s">
        <v>2054</v>
      </c>
      <c r="J4393" t="s">
        <v>1997</v>
      </c>
      <c r="K4393" t="s">
        <v>1906</v>
      </c>
      <c r="L4393" t="s">
        <v>1889</v>
      </c>
      <c r="M4393">
        <v>1</v>
      </c>
      <c r="N4393" s="3">
        <v>89</v>
      </c>
      <c r="O4393" s="3">
        <v>48</v>
      </c>
      <c r="P4393" s="4">
        <v>0</v>
      </c>
      <c r="Q4393" s="3">
        <v>89</v>
      </c>
      <c r="R4393" s="3">
        <v>48</v>
      </c>
      <c r="S4393" s="3">
        <v>41</v>
      </c>
      <c r="T4393" t="s">
        <v>1954</v>
      </c>
      <c r="U4393" t="s">
        <v>72</v>
      </c>
    </row>
    <row r="4394" spans="1:21" x14ac:dyDescent="0.35">
      <c r="A4394" t="s">
        <v>6964</v>
      </c>
      <c r="B4394" s="2">
        <v>45617</v>
      </c>
      <c r="C4394">
        <v>11</v>
      </c>
      <c r="D4394">
        <v>2024</v>
      </c>
      <c r="F4394" t="s">
        <v>349</v>
      </c>
      <c r="G4394" t="s">
        <v>2812</v>
      </c>
      <c r="H4394" t="s">
        <v>1869</v>
      </c>
      <c r="I4394" t="s">
        <v>1977</v>
      </c>
      <c r="J4394" t="s">
        <v>2061</v>
      </c>
      <c r="K4394" t="s">
        <v>1923</v>
      </c>
      <c r="L4394" t="s">
        <v>1888</v>
      </c>
      <c r="M4394">
        <v>1</v>
      </c>
      <c r="N4394" s="3">
        <v>25</v>
      </c>
      <c r="O4394" s="3">
        <v>11</v>
      </c>
      <c r="P4394" s="4">
        <v>0.05</v>
      </c>
      <c r="Q4394" s="3">
        <v>23.75</v>
      </c>
      <c r="R4394" s="3">
        <v>11</v>
      </c>
      <c r="S4394" s="3">
        <v>12.75</v>
      </c>
      <c r="T4394" t="s">
        <v>1954</v>
      </c>
      <c r="U4394" t="s">
        <v>72</v>
      </c>
    </row>
    <row r="4395" spans="1:21" x14ac:dyDescent="0.35">
      <c r="A4395" t="s">
        <v>6965</v>
      </c>
      <c r="B4395" s="2">
        <v>45617</v>
      </c>
      <c r="C4395">
        <v>11</v>
      </c>
      <c r="D4395">
        <v>2024</v>
      </c>
      <c r="F4395" t="s">
        <v>245</v>
      </c>
      <c r="G4395" t="s">
        <v>2265</v>
      </c>
      <c r="H4395" t="s">
        <v>1871</v>
      </c>
      <c r="I4395" t="s">
        <v>2144</v>
      </c>
      <c r="J4395" t="s">
        <v>2001</v>
      </c>
      <c r="K4395" t="s">
        <v>1911</v>
      </c>
      <c r="L4395" t="s">
        <v>1886</v>
      </c>
      <c r="M4395">
        <v>1</v>
      </c>
      <c r="N4395" s="3">
        <v>58</v>
      </c>
      <c r="O4395" s="3">
        <v>25</v>
      </c>
      <c r="P4395" s="4">
        <v>0.15</v>
      </c>
      <c r="Q4395" s="3">
        <v>49.3</v>
      </c>
      <c r="R4395" s="3">
        <v>25</v>
      </c>
      <c r="S4395" s="3">
        <v>24.3</v>
      </c>
      <c r="T4395" t="s">
        <v>1954</v>
      </c>
      <c r="U4395" t="s">
        <v>72</v>
      </c>
    </row>
    <row r="4396" spans="1:21" x14ac:dyDescent="0.35">
      <c r="A4396" t="s">
        <v>6966</v>
      </c>
      <c r="B4396" s="2">
        <v>45617</v>
      </c>
      <c r="C4396">
        <v>11</v>
      </c>
      <c r="D4396">
        <v>2024</v>
      </c>
      <c r="F4396" t="s">
        <v>794</v>
      </c>
      <c r="G4396" t="s">
        <v>2934</v>
      </c>
      <c r="H4396" t="s">
        <v>1866</v>
      </c>
      <c r="I4396" t="s">
        <v>1866</v>
      </c>
      <c r="J4396" t="s">
        <v>1978</v>
      </c>
      <c r="K4396" t="s">
        <v>1916</v>
      </c>
      <c r="L4396" t="s">
        <v>1887</v>
      </c>
      <c r="M4396">
        <v>3</v>
      </c>
      <c r="N4396" s="3">
        <v>79</v>
      </c>
      <c r="O4396" s="3">
        <v>42</v>
      </c>
      <c r="P4396" s="4">
        <v>0.05</v>
      </c>
      <c r="Q4396" s="3">
        <v>225.15</v>
      </c>
      <c r="R4396" s="3">
        <v>126</v>
      </c>
      <c r="S4396" s="3">
        <v>99.15</v>
      </c>
      <c r="T4396" t="s">
        <v>1954</v>
      </c>
      <c r="U4396" t="s">
        <v>72</v>
      </c>
    </row>
    <row r="4397" spans="1:21" x14ac:dyDescent="0.35">
      <c r="A4397" t="s">
        <v>6967</v>
      </c>
      <c r="B4397" s="2">
        <v>45617</v>
      </c>
      <c r="C4397">
        <v>11</v>
      </c>
      <c r="D4397">
        <v>2024</v>
      </c>
      <c r="F4397" t="s">
        <v>808</v>
      </c>
      <c r="G4397" t="s">
        <v>2359</v>
      </c>
      <c r="H4397" t="s">
        <v>1874</v>
      </c>
      <c r="I4397" t="s">
        <v>2041</v>
      </c>
      <c r="J4397" t="s">
        <v>2067</v>
      </c>
      <c r="K4397" t="s">
        <v>1918</v>
      </c>
      <c r="L4397" t="s">
        <v>1889</v>
      </c>
      <c r="M4397">
        <v>1</v>
      </c>
      <c r="N4397" s="3">
        <v>69</v>
      </c>
      <c r="O4397" s="3">
        <v>37</v>
      </c>
      <c r="P4397" s="4">
        <v>0.1</v>
      </c>
      <c r="Q4397" s="3">
        <v>62.1</v>
      </c>
      <c r="R4397" s="3">
        <v>37</v>
      </c>
      <c r="S4397" s="3">
        <v>25.1</v>
      </c>
      <c r="T4397" t="s">
        <v>1954</v>
      </c>
      <c r="U4397" t="s">
        <v>72</v>
      </c>
    </row>
    <row r="4398" spans="1:21" x14ac:dyDescent="0.35">
      <c r="A4398" t="s">
        <v>6968</v>
      </c>
      <c r="B4398" s="2">
        <v>45618</v>
      </c>
      <c r="C4398">
        <v>11</v>
      </c>
      <c r="D4398">
        <v>2024</v>
      </c>
      <c r="F4398" t="s">
        <v>1843</v>
      </c>
      <c r="G4398" t="s">
        <v>2233</v>
      </c>
      <c r="H4398" t="s">
        <v>1874</v>
      </c>
      <c r="I4398" t="s">
        <v>2200</v>
      </c>
      <c r="J4398" t="s">
        <v>2067</v>
      </c>
      <c r="K4398" t="s">
        <v>1918</v>
      </c>
      <c r="L4398" t="s">
        <v>1889</v>
      </c>
      <c r="M4398">
        <v>1</v>
      </c>
      <c r="N4398" s="3">
        <v>69</v>
      </c>
      <c r="O4398" s="3">
        <v>37</v>
      </c>
      <c r="P4398" s="4">
        <v>0</v>
      </c>
      <c r="Q4398" s="3">
        <v>69</v>
      </c>
      <c r="R4398" s="3">
        <v>37</v>
      </c>
      <c r="S4398" s="3">
        <v>32</v>
      </c>
      <c r="T4398" t="s">
        <v>1954</v>
      </c>
      <c r="U4398" t="s">
        <v>72</v>
      </c>
    </row>
    <row r="4399" spans="1:21" x14ac:dyDescent="0.35">
      <c r="A4399" t="s">
        <v>6969</v>
      </c>
      <c r="B4399" s="2">
        <v>45618</v>
      </c>
      <c r="C4399">
        <v>11</v>
      </c>
      <c r="D4399">
        <v>2024</v>
      </c>
      <c r="F4399" t="s">
        <v>1495</v>
      </c>
      <c r="G4399" t="s">
        <v>3714</v>
      </c>
      <c r="H4399" t="s">
        <v>1871</v>
      </c>
      <c r="I4399" t="s">
        <v>2144</v>
      </c>
      <c r="J4399" t="s">
        <v>1997</v>
      </c>
      <c r="K4399" t="s">
        <v>1906</v>
      </c>
      <c r="L4399" t="s">
        <v>1889</v>
      </c>
      <c r="M4399">
        <v>1</v>
      </c>
      <c r="N4399" s="3">
        <v>89</v>
      </c>
      <c r="O4399" s="3">
        <v>48</v>
      </c>
      <c r="P4399" s="4">
        <v>0.15</v>
      </c>
      <c r="Q4399" s="3">
        <v>75.650000000000006</v>
      </c>
      <c r="R4399" s="3">
        <v>48</v>
      </c>
      <c r="S4399" s="3">
        <v>27.65</v>
      </c>
      <c r="T4399" t="s">
        <v>1954</v>
      </c>
      <c r="U4399" t="s">
        <v>72</v>
      </c>
    </row>
    <row r="4400" spans="1:21" x14ac:dyDescent="0.35">
      <c r="A4400" t="s">
        <v>6970</v>
      </c>
      <c r="B4400" s="2">
        <v>45618</v>
      </c>
      <c r="C4400">
        <v>11</v>
      </c>
      <c r="D4400">
        <v>2024</v>
      </c>
      <c r="F4400" t="s">
        <v>817</v>
      </c>
      <c r="G4400" t="s">
        <v>2286</v>
      </c>
      <c r="H4400" t="s">
        <v>1871</v>
      </c>
      <c r="I4400" t="s">
        <v>1990</v>
      </c>
      <c r="J4400" t="s">
        <v>2045</v>
      </c>
      <c r="K4400" t="s">
        <v>1910</v>
      </c>
      <c r="L4400" t="s">
        <v>1890</v>
      </c>
      <c r="M4400">
        <v>5</v>
      </c>
      <c r="N4400" s="3">
        <v>99</v>
      </c>
      <c r="O4400" s="3">
        <v>58</v>
      </c>
      <c r="P4400" s="4">
        <v>0.1</v>
      </c>
      <c r="Q4400" s="3">
        <v>445.5</v>
      </c>
      <c r="R4400" s="3">
        <v>290</v>
      </c>
      <c r="S4400" s="3">
        <v>155.5</v>
      </c>
      <c r="T4400" t="s">
        <v>1954</v>
      </c>
      <c r="U4400" t="s">
        <v>71</v>
      </c>
    </row>
    <row r="4401" spans="1:21" x14ac:dyDescent="0.35">
      <c r="A4401" t="s">
        <v>6971</v>
      </c>
      <c r="B4401" s="2">
        <v>45618</v>
      </c>
      <c r="C4401">
        <v>11</v>
      </c>
      <c r="D4401">
        <v>2024</v>
      </c>
      <c r="F4401" t="s">
        <v>1494</v>
      </c>
      <c r="G4401" t="s">
        <v>2219</v>
      </c>
      <c r="H4401" t="s">
        <v>1863</v>
      </c>
      <c r="I4401" t="s">
        <v>2056</v>
      </c>
      <c r="J4401" t="s">
        <v>2045</v>
      </c>
      <c r="K4401" t="s">
        <v>1910</v>
      </c>
      <c r="L4401" t="s">
        <v>1890</v>
      </c>
      <c r="M4401">
        <v>3</v>
      </c>
      <c r="N4401" s="3">
        <v>99</v>
      </c>
      <c r="O4401" s="3">
        <v>58</v>
      </c>
      <c r="P4401" s="4">
        <v>0.1</v>
      </c>
      <c r="Q4401" s="3">
        <v>267.3</v>
      </c>
      <c r="R4401" s="3">
        <v>174</v>
      </c>
      <c r="S4401" s="3">
        <v>93.3</v>
      </c>
      <c r="T4401" t="s">
        <v>1954</v>
      </c>
      <c r="U4401" t="s">
        <v>72</v>
      </c>
    </row>
    <row r="4402" spans="1:21" x14ac:dyDescent="0.35">
      <c r="A4402" t="s">
        <v>6972</v>
      </c>
      <c r="B4402" s="2">
        <v>45618</v>
      </c>
      <c r="C4402">
        <v>11</v>
      </c>
      <c r="D4402">
        <v>2024</v>
      </c>
      <c r="F4402" t="s">
        <v>1066</v>
      </c>
      <c r="G4402" t="s">
        <v>2050</v>
      </c>
      <c r="H4402" t="s">
        <v>1863</v>
      </c>
      <c r="I4402" t="s">
        <v>2051</v>
      </c>
      <c r="J4402" t="s">
        <v>1997</v>
      </c>
      <c r="K4402" t="s">
        <v>1906</v>
      </c>
      <c r="L4402" t="s">
        <v>1889</v>
      </c>
      <c r="M4402">
        <v>1</v>
      </c>
      <c r="N4402" s="3">
        <v>89</v>
      </c>
      <c r="O4402" s="3">
        <v>48</v>
      </c>
      <c r="P4402" s="4">
        <v>0.15</v>
      </c>
      <c r="Q4402" s="3">
        <v>75.650000000000006</v>
      </c>
      <c r="R4402" s="3">
        <v>48</v>
      </c>
      <c r="S4402" s="3">
        <v>27.65</v>
      </c>
      <c r="T4402" t="s">
        <v>1954</v>
      </c>
      <c r="U4402" t="s">
        <v>72</v>
      </c>
    </row>
    <row r="4403" spans="1:21" x14ac:dyDescent="0.35">
      <c r="A4403" t="s">
        <v>6973</v>
      </c>
      <c r="B4403" s="2">
        <v>45618</v>
      </c>
      <c r="C4403">
        <v>11</v>
      </c>
      <c r="D4403">
        <v>2024</v>
      </c>
      <c r="F4403" t="s">
        <v>268</v>
      </c>
      <c r="G4403" t="s">
        <v>2639</v>
      </c>
      <c r="H4403" t="s">
        <v>1874</v>
      </c>
      <c r="I4403" t="s">
        <v>2119</v>
      </c>
      <c r="J4403" t="s">
        <v>2120</v>
      </c>
      <c r="K4403" t="s">
        <v>1926</v>
      </c>
      <c r="L4403" t="s">
        <v>1885</v>
      </c>
      <c r="M4403">
        <v>1</v>
      </c>
      <c r="N4403" s="3">
        <v>28</v>
      </c>
      <c r="O4403" s="3">
        <v>13</v>
      </c>
      <c r="P4403" s="4">
        <v>0</v>
      </c>
      <c r="Q4403" s="3">
        <v>28</v>
      </c>
      <c r="R4403" s="3">
        <v>13</v>
      </c>
      <c r="S4403" s="3">
        <v>15</v>
      </c>
      <c r="T4403" t="s">
        <v>1954</v>
      </c>
      <c r="U4403" t="s">
        <v>72</v>
      </c>
    </row>
    <row r="4404" spans="1:21" x14ac:dyDescent="0.35">
      <c r="A4404" t="s">
        <v>6974</v>
      </c>
      <c r="B4404" s="2">
        <v>45618</v>
      </c>
      <c r="C4404">
        <v>11</v>
      </c>
      <c r="D4404">
        <v>2024</v>
      </c>
      <c r="F4404" t="s">
        <v>984</v>
      </c>
      <c r="G4404" t="s">
        <v>2633</v>
      </c>
      <c r="H4404" t="s">
        <v>1866</v>
      </c>
      <c r="I4404" t="s">
        <v>1866</v>
      </c>
      <c r="J4404" t="s">
        <v>2015</v>
      </c>
      <c r="K4404" t="s">
        <v>1914</v>
      </c>
      <c r="L4404" t="s">
        <v>1888</v>
      </c>
      <c r="M4404">
        <v>1</v>
      </c>
      <c r="N4404" s="3">
        <v>65</v>
      </c>
      <c r="O4404" s="3">
        <v>32</v>
      </c>
      <c r="P4404" s="4">
        <v>0.15</v>
      </c>
      <c r="Q4404" s="3">
        <v>55.25</v>
      </c>
      <c r="R4404" s="3">
        <v>32</v>
      </c>
      <c r="S4404" s="3">
        <v>23.25</v>
      </c>
      <c r="T4404" t="s">
        <v>1954</v>
      </c>
      <c r="U4404" t="s">
        <v>72</v>
      </c>
    </row>
    <row r="4405" spans="1:21" x14ac:dyDescent="0.35">
      <c r="A4405" t="s">
        <v>6975</v>
      </c>
      <c r="B4405" s="2">
        <v>45618</v>
      </c>
      <c r="C4405">
        <v>11</v>
      </c>
      <c r="D4405">
        <v>2024</v>
      </c>
      <c r="F4405" t="s">
        <v>897</v>
      </c>
      <c r="G4405" t="s">
        <v>2316</v>
      </c>
      <c r="H4405" t="s">
        <v>1864</v>
      </c>
      <c r="I4405" t="s">
        <v>2211</v>
      </c>
      <c r="J4405" t="s">
        <v>2064</v>
      </c>
      <c r="K4405" t="s">
        <v>1922</v>
      </c>
      <c r="L4405" t="s">
        <v>1887</v>
      </c>
      <c r="M4405">
        <v>2</v>
      </c>
      <c r="N4405" s="3">
        <v>32</v>
      </c>
      <c r="O4405" s="3">
        <v>14</v>
      </c>
      <c r="P4405" s="4">
        <v>0.15</v>
      </c>
      <c r="Q4405" s="3">
        <v>54.4</v>
      </c>
      <c r="R4405" s="3">
        <v>28</v>
      </c>
      <c r="S4405" s="3">
        <v>26.4</v>
      </c>
      <c r="T4405" t="s">
        <v>1954</v>
      </c>
      <c r="U4405" t="s">
        <v>71</v>
      </c>
    </row>
    <row r="4406" spans="1:21" x14ac:dyDescent="0.35">
      <c r="A4406" t="s">
        <v>6976</v>
      </c>
      <c r="B4406" s="2">
        <v>45618</v>
      </c>
      <c r="C4406">
        <v>11</v>
      </c>
      <c r="D4406">
        <v>2024</v>
      </c>
      <c r="F4406" t="s">
        <v>1429</v>
      </c>
      <c r="G4406" t="s">
        <v>2447</v>
      </c>
      <c r="H4406" t="s">
        <v>1874</v>
      </c>
      <c r="I4406" t="s">
        <v>2200</v>
      </c>
      <c r="J4406" t="s">
        <v>2023</v>
      </c>
      <c r="K4406" t="s">
        <v>1912</v>
      </c>
      <c r="L4406" t="s">
        <v>1890</v>
      </c>
      <c r="M4406">
        <v>2</v>
      </c>
      <c r="N4406" s="3">
        <v>249</v>
      </c>
      <c r="O4406" s="3">
        <v>168</v>
      </c>
      <c r="P4406" s="4">
        <v>0</v>
      </c>
      <c r="Q4406" s="3">
        <v>498</v>
      </c>
      <c r="R4406" s="3">
        <v>336</v>
      </c>
      <c r="S4406" s="3">
        <v>162</v>
      </c>
      <c r="T4406" t="s">
        <v>1954</v>
      </c>
      <c r="U4406" t="s">
        <v>72</v>
      </c>
    </row>
    <row r="4407" spans="1:21" x14ac:dyDescent="0.35">
      <c r="A4407" t="s">
        <v>6977</v>
      </c>
      <c r="B4407" s="2">
        <v>45618</v>
      </c>
      <c r="C4407">
        <v>11</v>
      </c>
      <c r="D4407">
        <v>2024</v>
      </c>
      <c r="F4407" t="s">
        <v>321</v>
      </c>
      <c r="G4407" t="s">
        <v>2574</v>
      </c>
      <c r="H4407" t="s">
        <v>1874</v>
      </c>
      <c r="I4407" t="s">
        <v>2041</v>
      </c>
      <c r="J4407" t="s">
        <v>2015</v>
      </c>
      <c r="K4407" t="s">
        <v>1914</v>
      </c>
      <c r="L4407" t="s">
        <v>1888</v>
      </c>
      <c r="M4407">
        <v>1</v>
      </c>
      <c r="N4407" s="3">
        <v>65</v>
      </c>
      <c r="O4407" s="3">
        <v>32</v>
      </c>
      <c r="P4407" s="4">
        <v>0</v>
      </c>
      <c r="Q4407" s="3">
        <v>65</v>
      </c>
      <c r="R4407" s="3">
        <v>32</v>
      </c>
      <c r="S4407" s="3">
        <v>33</v>
      </c>
      <c r="T4407" t="s">
        <v>1954</v>
      </c>
      <c r="U4407" t="s">
        <v>72</v>
      </c>
    </row>
    <row r="4408" spans="1:21" x14ac:dyDescent="0.35">
      <c r="A4408" t="s">
        <v>6978</v>
      </c>
      <c r="B4408" s="2">
        <v>45618</v>
      </c>
      <c r="C4408">
        <v>11</v>
      </c>
      <c r="D4408">
        <v>2024</v>
      </c>
      <c r="F4408" t="s">
        <v>332</v>
      </c>
      <c r="G4408" t="s">
        <v>2747</v>
      </c>
      <c r="H4408" t="s">
        <v>1866</v>
      </c>
      <c r="I4408" t="s">
        <v>1866</v>
      </c>
      <c r="J4408" t="s">
        <v>1960</v>
      </c>
      <c r="K4408" t="s">
        <v>1924</v>
      </c>
      <c r="L4408" t="s">
        <v>1885</v>
      </c>
      <c r="M4408">
        <v>1</v>
      </c>
      <c r="N4408" s="3">
        <v>42</v>
      </c>
      <c r="O4408" s="3">
        <v>20</v>
      </c>
      <c r="P4408" s="4">
        <v>0.05</v>
      </c>
      <c r="Q4408" s="3">
        <v>39.9</v>
      </c>
      <c r="R4408" s="3">
        <v>20</v>
      </c>
      <c r="S4408" s="3">
        <v>19.899999999999999</v>
      </c>
      <c r="T4408" t="s">
        <v>1954</v>
      </c>
      <c r="U4408" t="s">
        <v>72</v>
      </c>
    </row>
    <row r="4409" spans="1:21" x14ac:dyDescent="0.35">
      <c r="A4409" t="s">
        <v>6979</v>
      </c>
      <c r="B4409" s="2">
        <v>45618</v>
      </c>
      <c r="C4409">
        <v>11</v>
      </c>
      <c r="D4409">
        <v>2024</v>
      </c>
      <c r="F4409" t="s">
        <v>1405</v>
      </c>
      <c r="G4409" t="s">
        <v>2259</v>
      </c>
      <c r="H4409" t="s">
        <v>1870</v>
      </c>
      <c r="I4409" t="s">
        <v>2192</v>
      </c>
      <c r="J4409" t="s">
        <v>2120</v>
      </c>
      <c r="K4409" t="s">
        <v>1926</v>
      </c>
      <c r="L4409" t="s">
        <v>1885</v>
      </c>
      <c r="M4409">
        <v>1</v>
      </c>
      <c r="N4409" s="3">
        <v>28</v>
      </c>
      <c r="O4409" s="3">
        <v>13</v>
      </c>
      <c r="P4409" s="4">
        <v>0.1</v>
      </c>
      <c r="Q4409" s="3">
        <v>25.2</v>
      </c>
      <c r="R4409" s="3">
        <v>13</v>
      </c>
      <c r="S4409" s="3">
        <v>12.2</v>
      </c>
      <c r="T4409" t="s">
        <v>1954</v>
      </c>
      <c r="U4409" t="s">
        <v>72</v>
      </c>
    </row>
    <row r="4410" spans="1:21" x14ac:dyDescent="0.35">
      <c r="A4410" t="s">
        <v>6980</v>
      </c>
      <c r="B4410" s="2">
        <v>45618</v>
      </c>
      <c r="C4410">
        <v>11</v>
      </c>
      <c r="D4410">
        <v>2024</v>
      </c>
      <c r="F4410" t="s">
        <v>191</v>
      </c>
      <c r="G4410" t="s">
        <v>2711</v>
      </c>
      <c r="H4410" t="s">
        <v>1871</v>
      </c>
      <c r="I4410" t="s">
        <v>1990</v>
      </c>
      <c r="J4410" t="s">
        <v>1987</v>
      </c>
      <c r="K4410" t="s">
        <v>1908</v>
      </c>
      <c r="L4410" t="s">
        <v>1890</v>
      </c>
      <c r="M4410">
        <v>2</v>
      </c>
      <c r="N4410" s="3">
        <v>129</v>
      </c>
      <c r="O4410" s="3">
        <v>78</v>
      </c>
      <c r="P4410" s="4">
        <v>0.1</v>
      </c>
      <c r="Q4410" s="3">
        <v>232.2</v>
      </c>
      <c r="R4410" s="3">
        <v>156</v>
      </c>
      <c r="S4410" s="3">
        <v>76.2</v>
      </c>
      <c r="T4410" t="s">
        <v>1954</v>
      </c>
      <c r="U4410" t="s">
        <v>72</v>
      </c>
    </row>
    <row r="4411" spans="1:21" x14ac:dyDescent="0.35">
      <c r="A4411" t="s">
        <v>6981</v>
      </c>
      <c r="B4411" s="2">
        <v>45618</v>
      </c>
      <c r="C4411">
        <v>11</v>
      </c>
      <c r="D4411">
        <v>2024</v>
      </c>
      <c r="F4411" t="s">
        <v>127</v>
      </c>
      <c r="G4411" t="s">
        <v>3099</v>
      </c>
      <c r="H4411" t="s">
        <v>1866</v>
      </c>
      <c r="I4411" t="s">
        <v>1866</v>
      </c>
      <c r="J4411" t="s">
        <v>2045</v>
      </c>
      <c r="K4411" t="s">
        <v>1910</v>
      </c>
      <c r="L4411" t="s">
        <v>1890</v>
      </c>
      <c r="M4411">
        <v>2</v>
      </c>
      <c r="N4411" s="3">
        <v>99</v>
      </c>
      <c r="O4411" s="3">
        <v>58</v>
      </c>
      <c r="P4411" s="4">
        <v>0.1</v>
      </c>
      <c r="Q4411" s="3">
        <v>178.2</v>
      </c>
      <c r="R4411" s="3">
        <v>116</v>
      </c>
      <c r="S4411" s="3">
        <v>62.2</v>
      </c>
      <c r="T4411" t="s">
        <v>1954</v>
      </c>
      <c r="U4411" t="s">
        <v>72</v>
      </c>
    </row>
    <row r="4412" spans="1:21" x14ac:dyDescent="0.35">
      <c r="A4412" t="s">
        <v>6982</v>
      </c>
      <c r="B4412" s="2">
        <v>45618</v>
      </c>
      <c r="C4412">
        <v>11</v>
      </c>
      <c r="D4412">
        <v>2024</v>
      </c>
      <c r="F4412" t="s">
        <v>1017</v>
      </c>
      <c r="G4412" t="s">
        <v>3520</v>
      </c>
      <c r="H4412" t="s">
        <v>1872</v>
      </c>
      <c r="I4412" t="s">
        <v>2152</v>
      </c>
      <c r="J4412" t="s">
        <v>2034</v>
      </c>
      <c r="K4412" t="s">
        <v>1904</v>
      </c>
      <c r="L4412" t="s">
        <v>1889</v>
      </c>
      <c r="M4412">
        <v>2</v>
      </c>
      <c r="N4412" s="3">
        <v>149</v>
      </c>
      <c r="O4412" s="3">
        <v>91</v>
      </c>
      <c r="P4412" s="4">
        <v>0</v>
      </c>
      <c r="Q4412" s="3">
        <v>298</v>
      </c>
      <c r="R4412" s="3">
        <v>182</v>
      </c>
      <c r="S4412" s="3">
        <v>116</v>
      </c>
      <c r="T4412" t="s">
        <v>1954</v>
      </c>
      <c r="U4412" t="s">
        <v>72</v>
      </c>
    </row>
    <row r="4413" spans="1:21" x14ac:dyDescent="0.35">
      <c r="A4413" t="s">
        <v>6983</v>
      </c>
      <c r="B4413" s="2">
        <v>45618</v>
      </c>
      <c r="C4413">
        <v>11</v>
      </c>
      <c r="D4413">
        <v>2024</v>
      </c>
      <c r="F4413" t="s">
        <v>735</v>
      </c>
      <c r="G4413" t="s">
        <v>3205</v>
      </c>
      <c r="H4413" t="s">
        <v>1868</v>
      </c>
      <c r="I4413" t="s">
        <v>2014</v>
      </c>
      <c r="J4413" t="s">
        <v>1971</v>
      </c>
      <c r="K4413" t="s">
        <v>1920</v>
      </c>
      <c r="L4413" t="s">
        <v>1886</v>
      </c>
      <c r="M4413">
        <v>3</v>
      </c>
      <c r="N4413" s="3">
        <v>45</v>
      </c>
      <c r="O4413" s="3">
        <v>19</v>
      </c>
      <c r="P4413" s="4">
        <v>0</v>
      </c>
      <c r="Q4413" s="3">
        <v>135</v>
      </c>
      <c r="R4413" s="3">
        <v>57</v>
      </c>
      <c r="S4413" s="3">
        <v>78</v>
      </c>
      <c r="T4413" t="s">
        <v>1954</v>
      </c>
      <c r="U4413" t="s">
        <v>72</v>
      </c>
    </row>
    <row r="4414" spans="1:21" x14ac:dyDescent="0.35">
      <c r="A4414" t="s">
        <v>6984</v>
      </c>
      <c r="B4414" s="2">
        <v>45618</v>
      </c>
      <c r="C4414">
        <v>11</v>
      </c>
      <c r="D4414">
        <v>2024</v>
      </c>
      <c r="F4414" t="s">
        <v>321</v>
      </c>
      <c r="G4414" t="s">
        <v>2574</v>
      </c>
      <c r="H4414" t="s">
        <v>1874</v>
      </c>
      <c r="I4414" t="s">
        <v>2041</v>
      </c>
      <c r="J4414" t="s">
        <v>2061</v>
      </c>
      <c r="K4414" t="s">
        <v>1923</v>
      </c>
      <c r="L4414" t="s">
        <v>1888</v>
      </c>
      <c r="M4414">
        <v>1</v>
      </c>
      <c r="N4414" s="3">
        <v>25</v>
      </c>
      <c r="O4414" s="3">
        <v>11</v>
      </c>
      <c r="P4414" s="4">
        <v>0.1</v>
      </c>
      <c r="Q4414" s="3">
        <v>22.5</v>
      </c>
      <c r="R4414" s="3">
        <v>11</v>
      </c>
      <c r="S4414" s="3">
        <v>11.5</v>
      </c>
      <c r="T4414" t="s">
        <v>1954</v>
      </c>
      <c r="U4414" t="s">
        <v>72</v>
      </c>
    </row>
    <row r="4415" spans="1:21" x14ac:dyDescent="0.35">
      <c r="A4415" t="s">
        <v>6985</v>
      </c>
      <c r="B4415" s="2">
        <v>45618</v>
      </c>
      <c r="C4415">
        <v>11</v>
      </c>
      <c r="D4415">
        <v>2024</v>
      </c>
      <c r="F4415" t="s">
        <v>1077</v>
      </c>
      <c r="G4415" t="s">
        <v>3306</v>
      </c>
      <c r="H4415" t="s">
        <v>1870</v>
      </c>
      <c r="I4415" t="s">
        <v>2060</v>
      </c>
      <c r="J4415" t="s">
        <v>1997</v>
      </c>
      <c r="K4415" t="s">
        <v>1906</v>
      </c>
      <c r="L4415" t="s">
        <v>1889</v>
      </c>
      <c r="M4415">
        <v>3</v>
      </c>
      <c r="N4415" s="3">
        <v>89</v>
      </c>
      <c r="O4415" s="3">
        <v>48</v>
      </c>
      <c r="P4415" s="4">
        <v>0.1</v>
      </c>
      <c r="Q4415" s="3">
        <v>240.3</v>
      </c>
      <c r="R4415" s="3">
        <v>144</v>
      </c>
      <c r="S4415" s="3">
        <v>96.3</v>
      </c>
      <c r="T4415" t="s">
        <v>1954</v>
      </c>
      <c r="U4415" t="s">
        <v>72</v>
      </c>
    </row>
    <row r="4416" spans="1:21" x14ac:dyDescent="0.35">
      <c r="A4416" t="s">
        <v>6986</v>
      </c>
      <c r="B4416" s="2">
        <v>45618</v>
      </c>
      <c r="C4416">
        <v>11</v>
      </c>
      <c r="D4416">
        <v>2024</v>
      </c>
      <c r="F4416" t="s">
        <v>333</v>
      </c>
      <c r="G4416" t="s">
        <v>2069</v>
      </c>
      <c r="H4416" t="s">
        <v>1873</v>
      </c>
      <c r="I4416" t="s">
        <v>2070</v>
      </c>
      <c r="J4416" t="s">
        <v>1953</v>
      </c>
      <c r="K4416" t="s">
        <v>1905</v>
      </c>
      <c r="L4416" t="s">
        <v>1888</v>
      </c>
      <c r="M4416">
        <v>2</v>
      </c>
      <c r="N4416" s="3">
        <v>120</v>
      </c>
      <c r="O4416" s="3">
        <v>63</v>
      </c>
      <c r="P4416" s="4">
        <v>0.15</v>
      </c>
      <c r="Q4416" s="3">
        <v>204</v>
      </c>
      <c r="R4416" s="3">
        <v>126</v>
      </c>
      <c r="S4416" s="3">
        <v>78</v>
      </c>
      <c r="T4416" t="s">
        <v>1954</v>
      </c>
      <c r="U4416" t="s">
        <v>72</v>
      </c>
    </row>
    <row r="4417" spans="1:21" x14ac:dyDescent="0.35">
      <c r="A4417" t="s">
        <v>6987</v>
      </c>
      <c r="B4417" s="2">
        <v>45618</v>
      </c>
      <c r="C4417">
        <v>11</v>
      </c>
      <c r="D4417">
        <v>2024</v>
      </c>
      <c r="F4417" t="s">
        <v>1693</v>
      </c>
      <c r="G4417" t="s">
        <v>2146</v>
      </c>
      <c r="H4417" t="s">
        <v>1863</v>
      </c>
      <c r="I4417" t="s">
        <v>2051</v>
      </c>
      <c r="J4417" t="s">
        <v>1987</v>
      </c>
      <c r="K4417" t="s">
        <v>1908</v>
      </c>
      <c r="L4417" t="s">
        <v>1890</v>
      </c>
      <c r="M4417">
        <v>3</v>
      </c>
      <c r="N4417" s="3">
        <v>129</v>
      </c>
      <c r="O4417" s="3">
        <v>78</v>
      </c>
      <c r="P4417" s="4">
        <v>0.1</v>
      </c>
      <c r="Q4417" s="3">
        <v>348.3</v>
      </c>
      <c r="R4417" s="3">
        <v>234</v>
      </c>
      <c r="S4417" s="3">
        <v>114.3</v>
      </c>
      <c r="T4417" t="s">
        <v>1954</v>
      </c>
      <c r="U4417" t="s">
        <v>72</v>
      </c>
    </row>
    <row r="4418" spans="1:21" x14ac:dyDescent="0.35">
      <c r="A4418" t="s">
        <v>6988</v>
      </c>
      <c r="B4418" s="2">
        <v>45618</v>
      </c>
      <c r="C4418">
        <v>11</v>
      </c>
      <c r="D4418">
        <v>2024</v>
      </c>
      <c r="F4418" t="s">
        <v>1716</v>
      </c>
      <c r="G4418" t="s">
        <v>2308</v>
      </c>
      <c r="H4418" t="s">
        <v>1866</v>
      </c>
      <c r="I4418" t="s">
        <v>1866</v>
      </c>
      <c r="J4418" t="s">
        <v>1967</v>
      </c>
      <c r="K4418" t="s">
        <v>1913</v>
      </c>
      <c r="L4418" t="s">
        <v>1888</v>
      </c>
      <c r="M4418">
        <v>1</v>
      </c>
      <c r="N4418" s="3">
        <v>78</v>
      </c>
      <c r="O4418" s="3">
        <v>39</v>
      </c>
      <c r="P4418" s="4">
        <v>0.2</v>
      </c>
      <c r="Q4418" s="3">
        <v>62.4</v>
      </c>
      <c r="R4418" s="3">
        <v>39</v>
      </c>
      <c r="S4418" s="3">
        <v>23.4</v>
      </c>
      <c r="T4418" t="s">
        <v>1954</v>
      </c>
      <c r="U4418" t="s">
        <v>72</v>
      </c>
    </row>
    <row r="4419" spans="1:21" x14ac:dyDescent="0.35">
      <c r="A4419" t="s">
        <v>6989</v>
      </c>
      <c r="B4419" s="2">
        <v>45619</v>
      </c>
      <c r="C4419">
        <v>11</v>
      </c>
      <c r="D4419">
        <v>2024</v>
      </c>
      <c r="F4419" t="s">
        <v>1593</v>
      </c>
      <c r="G4419" t="s">
        <v>2176</v>
      </c>
      <c r="H4419" t="s">
        <v>1874</v>
      </c>
      <c r="I4419" t="s">
        <v>2186</v>
      </c>
      <c r="J4419" t="s">
        <v>2045</v>
      </c>
      <c r="K4419" t="s">
        <v>1910</v>
      </c>
      <c r="L4419" t="s">
        <v>1890</v>
      </c>
      <c r="M4419">
        <v>1</v>
      </c>
      <c r="N4419" s="3">
        <v>99</v>
      </c>
      <c r="O4419" s="3">
        <v>58</v>
      </c>
      <c r="P4419" s="4">
        <v>0</v>
      </c>
      <c r="Q4419" s="3">
        <v>99</v>
      </c>
      <c r="R4419" s="3">
        <v>58</v>
      </c>
      <c r="S4419" s="3">
        <v>41</v>
      </c>
      <c r="T4419" t="s">
        <v>1954</v>
      </c>
      <c r="U4419" t="s">
        <v>72</v>
      </c>
    </row>
    <row r="4420" spans="1:21" x14ac:dyDescent="0.35">
      <c r="A4420" t="s">
        <v>6990</v>
      </c>
      <c r="B4420" s="2">
        <v>45619</v>
      </c>
      <c r="C4420">
        <v>11</v>
      </c>
      <c r="D4420">
        <v>2024</v>
      </c>
      <c r="F4420" t="s">
        <v>1337</v>
      </c>
      <c r="G4420" t="s">
        <v>3457</v>
      </c>
      <c r="H4420" t="s">
        <v>1875</v>
      </c>
      <c r="I4420" t="s">
        <v>1981</v>
      </c>
      <c r="J4420" t="s">
        <v>2114</v>
      </c>
      <c r="K4420" t="s">
        <v>1915</v>
      </c>
      <c r="L4420" t="s">
        <v>1886</v>
      </c>
      <c r="M4420">
        <v>2</v>
      </c>
      <c r="N4420" s="3">
        <v>85</v>
      </c>
      <c r="O4420" s="3">
        <v>41</v>
      </c>
      <c r="P4420" s="4">
        <v>0</v>
      </c>
      <c r="Q4420" s="3">
        <v>170</v>
      </c>
      <c r="R4420" s="3">
        <v>82</v>
      </c>
      <c r="S4420" s="3">
        <v>88</v>
      </c>
      <c r="T4420" t="s">
        <v>1954</v>
      </c>
      <c r="U4420" t="s">
        <v>72</v>
      </c>
    </row>
    <row r="4421" spans="1:21" x14ac:dyDescent="0.35">
      <c r="A4421" t="s">
        <v>6991</v>
      </c>
      <c r="B4421" s="2">
        <v>45619</v>
      </c>
      <c r="C4421">
        <v>11</v>
      </c>
      <c r="D4421">
        <v>2024</v>
      </c>
      <c r="F4421" t="s">
        <v>986</v>
      </c>
      <c r="G4421" t="s">
        <v>2652</v>
      </c>
      <c r="H4421" t="s">
        <v>1870</v>
      </c>
      <c r="I4421" t="s">
        <v>2083</v>
      </c>
      <c r="J4421" t="s">
        <v>1991</v>
      </c>
      <c r="K4421" t="s">
        <v>1925</v>
      </c>
      <c r="L4421" t="s">
        <v>1885</v>
      </c>
      <c r="M4421">
        <v>1</v>
      </c>
      <c r="N4421" s="3">
        <v>35</v>
      </c>
      <c r="O4421" s="3">
        <v>16</v>
      </c>
      <c r="P4421" s="4">
        <v>0.05</v>
      </c>
      <c r="Q4421" s="3">
        <v>33.25</v>
      </c>
      <c r="R4421" s="3">
        <v>16</v>
      </c>
      <c r="S4421" s="3">
        <v>17.25</v>
      </c>
      <c r="T4421" t="s">
        <v>1954</v>
      </c>
      <c r="U4421" t="s">
        <v>72</v>
      </c>
    </row>
    <row r="4422" spans="1:21" x14ac:dyDescent="0.35">
      <c r="A4422" t="s">
        <v>6992</v>
      </c>
      <c r="B4422" s="2">
        <v>45619</v>
      </c>
      <c r="C4422">
        <v>11</v>
      </c>
      <c r="D4422">
        <v>2024</v>
      </c>
      <c r="F4422" t="s">
        <v>144</v>
      </c>
      <c r="G4422" t="s">
        <v>3603</v>
      </c>
      <c r="H4422" t="s">
        <v>1874</v>
      </c>
      <c r="I4422" t="s">
        <v>2041</v>
      </c>
      <c r="J4422" t="s">
        <v>1978</v>
      </c>
      <c r="K4422" t="s">
        <v>1916</v>
      </c>
      <c r="L4422" t="s">
        <v>1887</v>
      </c>
      <c r="M4422">
        <v>1</v>
      </c>
      <c r="N4422" s="3">
        <v>79</v>
      </c>
      <c r="O4422" s="3">
        <v>42</v>
      </c>
      <c r="P4422" s="4">
        <v>0.15</v>
      </c>
      <c r="Q4422" s="3">
        <v>67.150000000000006</v>
      </c>
      <c r="R4422" s="3">
        <v>42</v>
      </c>
      <c r="S4422" s="3">
        <v>25.15</v>
      </c>
      <c r="T4422" t="s">
        <v>1954</v>
      </c>
      <c r="U4422" t="s">
        <v>72</v>
      </c>
    </row>
    <row r="4423" spans="1:21" x14ac:dyDescent="0.35">
      <c r="A4423" t="s">
        <v>6993</v>
      </c>
      <c r="B4423" s="2">
        <v>45619</v>
      </c>
      <c r="C4423">
        <v>11</v>
      </c>
      <c r="D4423">
        <v>2024</v>
      </c>
      <c r="F4423" t="s">
        <v>181</v>
      </c>
      <c r="G4423" t="s">
        <v>2244</v>
      </c>
      <c r="H4423" t="s">
        <v>1868</v>
      </c>
      <c r="I4423" t="s">
        <v>2014</v>
      </c>
      <c r="J4423" t="s">
        <v>2045</v>
      </c>
      <c r="K4423" t="s">
        <v>1910</v>
      </c>
      <c r="L4423" t="s">
        <v>1890</v>
      </c>
      <c r="M4423">
        <v>2</v>
      </c>
      <c r="N4423" s="3">
        <v>99</v>
      </c>
      <c r="O4423" s="3">
        <v>58</v>
      </c>
      <c r="P4423" s="4">
        <v>0.1</v>
      </c>
      <c r="Q4423" s="3">
        <v>178.2</v>
      </c>
      <c r="R4423" s="3">
        <v>116</v>
      </c>
      <c r="S4423" s="3">
        <v>62.2</v>
      </c>
      <c r="T4423" t="s">
        <v>1954</v>
      </c>
      <c r="U4423" t="s">
        <v>72</v>
      </c>
    </row>
    <row r="4424" spans="1:21" x14ac:dyDescent="0.35">
      <c r="A4424" t="s">
        <v>6994</v>
      </c>
      <c r="B4424" s="2">
        <v>45619</v>
      </c>
      <c r="C4424">
        <v>11</v>
      </c>
      <c r="D4424">
        <v>2024</v>
      </c>
      <c r="F4424" t="s">
        <v>1683</v>
      </c>
      <c r="G4424" t="s">
        <v>4939</v>
      </c>
      <c r="H4424" t="s">
        <v>1866</v>
      </c>
      <c r="I4424" t="s">
        <v>1866</v>
      </c>
      <c r="J4424" t="s">
        <v>1960</v>
      </c>
      <c r="K4424" t="s">
        <v>1924</v>
      </c>
      <c r="L4424" t="s">
        <v>1885</v>
      </c>
      <c r="M4424">
        <v>1</v>
      </c>
      <c r="N4424" s="3">
        <v>42</v>
      </c>
      <c r="O4424" s="3">
        <v>20</v>
      </c>
      <c r="P4424" s="4">
        <v>0.05</v>
      </c>
      <c r="Q4424" s="3">
        <v>39.9</v>
      </c>
      <c r="R4424" s="3">
        <v>20</v>
      </c>
      <c r="S4424" s="3">
        <v>19.899999999999999</v>
      </c>
      <c r="T4424" t="s">
        <v>1954</v>
      </c>
      <c r="U4424" t="s">
        <v>72</v>
      </c>
    </row>
    <row r="4425" spans="1:21" x14ac:dyDescent="0.35">
      <c r="A4425" t="s">
        <v>6995</v>
      </c>
      <c r="B4425" s="2">
        <v>45619</v>
      </c>
      <c r="C4425">
        <v>11</v>
      </c>
      <c r="D4425">
        <v>2024</v>
      </c>
      <c r="F4425" t="s">
        <v>182</v>
      </c>
      <c r="G4425" t="s">
        <v>2206</v>
      </c>
      <c r="H4425" t="s">
        <v>1875</v>
      </c>
      <c r="I4425" t="s">
        <v>2054</v>
      </c>
      <c r="J4425" t="s">
        <v>2034</v>
      </c>
      <c r="K4425" t="s">
        <v>1904</v>
      </c>
      <c r="L4425" t="s">
        <v>1889</v>
      </c>
      <c r="M4425">
        <v>5</v>
      </c>
      <c r="N4425" s="3">
        <v>149</v>
      </c>
      <c r="O4425" s="3">
        <v>91</v>
      </c>
      <c r="P4425" s="4">
        <v>0.05</v>
      </c>
      <c r="Q4425" s="3">
        <v>707.75</v>
      </c>
      <c r="R4425" s="3">
        <v>455</v>
      </c>
      <c r="S4425" s="3">
        <v>252.75</v>
      </c>
      <c r="T4425" t="s">
        <v>1954</v>
      </c>
      <c r="U4425" t="s">
        <v>72</v>
      </c>
    </row>
    <row r="4426" spans="1:21" x14ac:dyDescent="0.35">
      <c r="A4426" t="s">
        <v>6996</v>
      </c>
      <c r="B4426" s="2">
        <v>45619</v>
      </c>
      <c r="C4426">
        <v>11</v>
      </c>
      <c r="D4426">
        <v>2024</v>
      </c>
      <c r="F4426" t="s">
        <v>468</v>
      </c>
      <c r="G4426" t="s">
        <v>2421</v>
      </c>
      <c r="H4426" t="s">
        <v>1864</v>
      </c>
      <c r="I4426" t="s">
        <v>2087</v>
      </c>
      <c r="J4426" t="s">
        <v>1953</v>
      </c>
      <c r="K4426" t="s">
        <v>1905</v>
      </c>
      <c r="L4426" t="s">
        <v>1888</v>
      </c>
      <c r="M4426">
        <v>1</v>
      </c>
      <c r="N4426" s="3">
        <v>120</v>
      </c>
      <c r="O4426" s="3">
        <v>63</v>
      </c>
      <c r="P4426" s="4">
        <v>0</v>
      </c>
      <c r="Q4426" s="3">
        <v>120</v>
      </c>
      <c r="R4426" s="3">
        <v>63</v>
      </c>
      <c r="S4426" s="3">
        <v>57</v>
      </c>
      <c r="T4426" t="s">
        <v>1954</v>
      </c>
      <c r="U4426" t="s">
        <v>72</v>
      </c>
    </row>
    <row r="4427" spans="1:21" x14ac:dyDescent="0.35">
      <c r="A4427" t="s">
        <v>6997</v>
      </c>
      <c r="B4427" s="2">
        <v>45619</v>
      </c>
      <c r="C4427">
        <v>11</v>
      </c>
      <c r="D4427">
        <v>2024</v>
      </c>
      <c r="F4427" t="s">
        <v>364</v>
      </c>
      <c r="G4427" t="s">
        <v>2393</v>
      </c>
      <c r="H4427" t="s">
        <v>1873</v>
      </c>
      <c r="I4427" t="s">
        <v>2070</v>
      </c>
      <c r="J4427" t="s">
        <v>2034</v>
      </c>
      <c r="K4427" t="s">
        <v>1904</v>
      </c>
      <c r="L4427" t="s">
        <v>1889</v>
      </c>
      <c r="M4427">
        <v>1</v>
      </c>
      <c r="N4427" s="3">
        <v>149</v>
      </c>
      <c r="O4427" s="3">
        <v>91</v>
      </c>
      <c r="P4427" s="4">
        <v>0</v>
      </c>
      <c r="Q4427" s="3">
        <v>149</v>
      </c>
      <c r="R4427" s="3">
        <v>91</v>
      </c>
      <c r="S4427" s="3">
        <v>58</v>
      </c>
      <c r="T4427" t="s">
        <v>1954</v>
      </c>
      <c r="U4427" t="s">
        <v>72</v>
      </c>
    </row>
    <row r="4428" spans="1:21" x14ac:dyDescent="0.35">
      <c r="A4428" t="s">
        <v>6998</v>
      </c>
      <c r="B4428" s="2">
        <v>45619</v>
      </c>
      <c r="C4428">
        <v>11</v>
      </c>
      <c r="D4428">
        <v>2024</v>
      </c>
      <c r="F4428" t="s">
        <v>588</v>
      </c>
      <c r="G4428" t="s">
        <v>2043</v>
      </c>
      <c r="H4428" t="s">
        <v>1864</v>
      </c>
      <c r="I4428" t="s">
        <v>2044</v>
      </c>
      <c r="J4428" t="s">
        <v>1991</v>
      </c>
      <c r="K4428" t="s">
        <v>1925</v>
      </c>
      <c r="L4428" t="s">
        <v>1885</v>
      </c>
      <c r="M4428">
        <v>3</v>
      </c>
      <c r="N4428" s="3">
        <v>35</v>
      </c>
      <c r="O4428" s="3">
        <v>16</v>
      </c>
      <c r="P4428" s="4">
        <v>0.15</v>
      </c>
      <c r="Q4428" s="3">
        <v>89.25</v>
      </c>
      <c r="R4428" s="3">
        <v>48</v>
      </c>
      <c r="S4428" s="3">
        <v>41.25</v>
      </c>
      <c r="T4428" t="s">
        <v>1954</v>
      </c>
      <c r="U4428" t="s">
        <v>72</v>
      </c>
    </row>
    <row r="4429" spans="1:21" x14ac:dyDescent="0.35">
      <c r="A4429" t="s">
        <v>6999</v>
      </c>
      <c r="B4429" s="2">
        <v>45619</v>
      </c>
      <c r="C4429">
        <v>11</v>
      </c>
      <c r="D4429">
        <v>2024</v>
      </c>
      <c r="F4429" t="s">
        <v>952</v>
      </c>
      <c r="G4429" t="s">
        <v>3473</v>
      </c>
      <c r="H4429" t="s">
        <v>1871</v>
      </c>
      <c r="I4429" t="s">
        <v>2144</v>
      </c>
      <c r="J4429" t="s">
        <v>1953</v>
      </c>
      <c r="K4429" t="s">
        <v>1905</v>
      </c>
      <c r="L4429" t="s">
        <v>1888</v>
      </c>
      <c r="M4429">
        <v>4</v>
      </c>
      <c r="N4429" s="3">
        <v>120</v>
      </c>
      <c r="O4429" s="3">
        <v>63</v>
      </c>
      <c r="P4429" s="4">
        <v>0.1</v>
      </c>
      <c r="Q4429" s="3">
        <v>432</v>
      </c>
      <c r="R4429" s="3">
        <v>252</v>
      </c>
      <c r="S4429" s="3">
        <v>180</v>
      </c>
      <c r="T4429" t="s">
        <v>1954</v>
      </c>
      <c r="U4429" t="s">
        <v>71</v>
      </c>
    </row>
    <row r="4430" spans="1:21" x14ac:dyDescent="0.35">
      <c r="A4430" t="s">
        <v>7000</v>
      </c>
      <c r="B4430" s="2">
        <v>45619</v>
      </c>
      <c r="C4430">
        <v>11</v>
      </c>
      <c r="D4430">
        <v>2024</v>
      </c>
      <c r="F4430" t="s">
        <v>597</v>
      </c>
      <c r="G4430" t="s">
        <v>2739</v>
      </c>
      <c r="H4430" t="s">
        <v>1868</v>
      </c>
      <c r="I4430" t="s">
        <v>2022</v>
      </c>
      <c r="J4430" t="s">
        <v>1967</v>
      </c>
      <c r="K4430" t="s">
        <v>1913</v>
      </c>
      <c r="L4430" t="s">
        <v>1888</v>
      </c>
      <c r="M4430">
        <v>1</v>
      </c>
      <c r="N4430" s="3">
        <v>78</v>
      </c>
      <c r="O4430" s="3">
        <v>39</v>
      </c>
      <c r="P4430" s="4">
        <v>0</v>
      </c>
      <c r="Q4430" s="3">
        <v>78</v>
      </c>
      <c r="R4430" s="3">
        <v>39</v>
      </c>
      <c r="S4430" s="3">
        <v>39</v>
      </c>
      <c r="T4430" t="s">
        <v>1954</v>
      </c>
      <c r="U4430" t="s">
        <v>72</v>
      </c>
    </row>
    <row r="4431" spans="1:21" x14ac:dyDescent="0.35">
      <c r="A4431" t="s">
        <v>7001</v>
      </c>
      <c r="B4431" s="2">
        <v>45619</v>
      </c>
      <c r="C4431">
        <v>11</v>
      </c>
      <c r="D4431">
        <v>2024</v>
      </c>
      <c r="F4431" t="s">
        <v>469</v>
      </c>
      <c r="G4431" t="s">
        <v>2497</v>
      </c>
      <c r="H4431" t="s">
        <v>1870</v>
      </c>
      <c r="I4431" t="s">
        <v>2060</v>
      </c>
      <c r="J4431" t="s">
        <v>1987</v>
      </c>
      <c r="K4431" t="s">
        <v>1908</v>
      </c>
      <c r="L4431" t="s">
        <v>1890</v>
      </c>
      <c r="M4431">
        <v>1</v>
      </c>
      <c r="N4431" s="3">
        <v>129</v>
      </c>
      <c r="O4431" s="3">
        <v>78</v>
      </c>
      <c r="P4431" s="4">
        <v>0</v>
      </c>
      <c r="Q4431" s="3">
        <v>129</v>
      </c>
      <c r="R4431" s="3">
        <v>78</v>
      </c>
      <c r="S4431" s="3">
        <v>51</v>
      </c>
      <c r="T4431" t="s">
        <v>1954</v>
      </c>
      <c r="U4431" t="s">
        <v>72</v>
      </c>
    </row>
    <row r="4432" spans="1:21" x14ac:dyDescent="0.35">
      <c r="A4432" t="s">
        <v>7002</v>
      </c>
      <c r="B4432" s="2">
        <v>45619</v>
      </c>
      <c r="C4432">
        <v>11</v>
      </c>
      <c r="D4432">
        <v>2024</v>
      </c>
      <c r="F4432" t="s">
        <v>553</v>
      </c>
      <c r="G4432" t="s">
        <v>2215</v>
      </c>
      <c r="H4432" t="s">
        <v>1873</v>
      </c>
      <c r="I4432" t="s">
        <v>2320</v>
      </c>
      <c r="J4432" t="s">
        <v>2061</v>
      </c>
      <c r="K4432" t="s">
        <v>1923</v>
      </c>
      <c r="L4432" t="s">
        <v>1888</v>
      </c>
      <c r="M4432">
        <v>5</v>
      </c>
      <c r="N4432" s="3">
        <v>25</v>
      </c>
      <c r="O4432" s="3">
        <v>11</v>
      </c>
      <c r="P4432" s="4">
        <v>0.05</v>
      </c>
      <c r="Q4432" s="3">
        <v>118.75</v>
      </c>
      <c r="R4432" s="3">
        <v>55</v>
      </c>
      <c r="S4432" s="3">
        <v>63.75</v>
      </c>
      <c r="T4432" t="s">
        <v>1954</v>
      </c>
      <c r="U4432" t="s">
        <v>72</v>
      </c>
    </row>
    <row r="4433" spans="1:21" x14ac:dyDescent="0.35">
      <c r="A4433" t="s">
        <v>7003</v>
      </c>
      <c r="B4433" s="2">
        <v>45620</v>
      </c>
      <c r="C4433">
        <v>11</v>
      </c>
      <c r="D4433">
        <v>2024</v>
      </c>
      <c r="F4433" t="s">
        <v>1441</v>
      </c>
      <c r="G4433" t="s">
        <v>4974</v>
      </c>
      <c r="H4433" t="s">
        <v>1866</v>
      </c>
      <c r="I4433" t="s">
        <v>1866</v>
      </c>
      <c r="J4433" t="s">
        <v>1956</v>
      </c>
      <c r="K4433" t="s">
        <v>1909</v>
      </c>
      <c r="L4433" t="s">
        <v>1887</v>
      </c>
      <c r="M4433">
        <v>1</v>
      </c>
      <c r="N4433" s="3">
        <v>95</v>
      </c>
      <c r="O4433" s="3">
        <v>54</v>
      </c>
      <c r="P4433" s="4">
        <v>0</v>
      </c>
      <c r="Q4433" s="3">
        <v>95</v>
      </c>
      <c r="R4433" s="3">
        <v>54</v>
      </c>
      <c r="S4433" s="3">
        <v>41</v>
      </c>
      <c r="T4433" t="s">
        <v>1954</v>
      </c>
      <c r="U4433" t="s">
        <v>72</v>
      </c>
    </row>
    <row r="4434" spans="1:21" x14ac:dyDescent="0.35">
      <c r="A4434" t="s">
        <v>7004</v>
      </c>
      <c r="B4434" s="2">
        <v>45620</v>
      </c>
      <c r="C4434">
        <v>11</v>
      </c>
      <c r="D4434">
        <v>2024</v>
      </c>
      <c r="F4434" t="s">
        <v>1495</v>
      </c>
      <c r="G4434" t="s">
        <v>3714</v>
      </c>
      <c r="H4434" t="s">
        <v>1871</v>
      </c>
      <c r="I4434" t="s">
        <v>2144</v>
      </c>
      <c r="J4434" t="s">
        <v>2045</v>
      </c>
      <c r="K4434" t="s">
        <v>1910</v>
      </c>
      <c r="L4434" t="s">
        <v>1890</v>
      </c>
      <c r="M4434">
        <v>1</v>
      </c>
      <c r="N4434" s="3">
        <v>99</v>
      </c>
      <c r="O4434" s="3">
        <v>58</v>
      </c>
      <c r="P4434" s="4">
        <v>0</v>
      </c>
      <c r="Q4434" s="3">
        <v>99</v>
      </c>
      <c r="R4434" s="3">
        <v>58</v>
      </c>
      <c r="S4434" s="3">
        <v>41</v>
      </c>
      <c r="T4434" t="s">
        <v>1954</v>
      </c>
      <c r="U4434" t="s">
        <v>72</v>
      </c>
    </row>
    <row r="4435" spans="1:21" x14ac:dyDescent="0.35">
      <c r="A4435" t="s">
        <v>7005</v>
      </c>
      <c r="B4435" s="2">
        <v>45620</v>
      </c>
      <c r="C4435">
        <v>11</v>
      </c>
      <c r="D4435">
        <v>2024</v>
      </c>
      <c r="F4435" t="s">
        <v>906</v>
      </c>
      <c r="G4435" t="s">
        <v>3453</v>
      </c>
      <c r="H4435" t="s">
        <v>1866</v>
      </c>
      <c r="I4435" t="s">
        <v>1866</v>
      </c>
      <c r="J4435" t="s">
        <v>2067</v>
      </c>
      <c r="K4435" t="s">
        <v>1918</v>
      </c>
      <c r="L4435" t="s">
        <v>1889</v>
      </c>
      <c r="M4435">
        <v>1</v>
      </c>
      <c r="N4435" s="3">
        <v>69</v>
      </c>
      <c r="O4435" s="3">
        <v>37</v>
      </c>
      <c r="P4435" s="4">
        <v>0.05</v>
      </c>
      <c r="Q4435" s="3">
        <v>65.55</v>
      </c>
      <c r="R4435" s="3">
        <v>37</v>
      </c>
      <c r="S4435" s="3">
        <v>28.55</v>
      </c>
      <c r="T4435" t="s">
        <v>1954</v>
      </c>
      <c r="U4435" t="s">
        <v>72</v>
      </c>
    </row>
    <row r="4436" spans="1:21" x14ac:dyDescent="0.35">
      <c r="A4436" t="s">
        <v>7006</v>
      </c>
      <c r="B4436" s="2">
        <v>45620</v>
      </c>
      <c r="C4436">
        <v>11</v>
      </c>
      <c r="D4436">
        <v>2024</v>
      </c>
      <c r="F4436" t="s">
        <v>186</v>
      </c>
      <c r="G4436" t="s">
        <v>3304</v>
      </c>
      <c r="H4436" t="s">
        <v>1866</v>
      </c>
      <c r="I4436" t="s">
        <v>1866</v>
      </c>
      <c r="J4436" t="s">
        <v>2034</v>
      </c>
      <c r="K4436" t="s">
        <v>1904</v>
      </c>
      <c r="L4436" t="s">
        <v>1889</v>
      </c>
      <c r="M4436">
        <v>1</v>
      </c>
      <c r="N4436" s="3">
        <v>149</v>
      </c>
      <c r="O4436" s="3">
        <v>91</v>
      </c>
      <c r="P4436" s="4">
        <v>0</v>
      </c>
      <c r="Q4436" s="3">
        <v>149</v>
      </c>
      <c r="R4436" s="3">
        <v>91</v>
      </c>
      <c r="S4436" s="3">
        <v>58</v>
      </c>
      <c r="U4436" t="s">
        <v>72</v>
      </c>
    </row>
    <row r="4437" spans="1:21" x14ac:dyDescent="0.35">
      <c r="A4437" t="s">
        <v>7007</v>
      </c>
      <c r="B4437" s="2">
        <v>45620</v>
      </c>
      <c r="C4437">
        <v>11</v>
      </c>
      <c r="D4437">
        <v>2024</v>
      </c>
      <c r="F4437" t="s">
        <v>562</v>
      </c>
      <c r="G4437" t="s">
        <v>2452</v>
      </c>
      <c r="H4437" t="s">
        <v>1872</v>
      </c>
      <c r="I4437" t="s">
        <v>2357</v>
      </c>
      <c r="J4437" t="s">
        <v>1971</v>
      </c>
      <c r="K4437" t="s">
        <v>1920</v>
      </c>
      <c r="L4437" t="s">
        <v>1886</v>
      </c>
      <c r="M4437">
        <v>2</v>
      </c>
      <c r="N4437" s="3">
        <v>45</v>
      </c>
      <c r="O4437" s="3">
        <v>19</v>
      </c>
      <c r="P4437" s="4">
        <v>0.05</v>
      </c>
      <c r="Q4437" s="3">
        <v>85.5</v>
      </c>
      <c r="R4437" s="3">
        <v>38</v>
      </c>
      <c r="S4437" s="3">
        <v>47.5</v>
      </c>
      <c r="T4437" t="s">
        <v>1954</v>
      </c>
      <c r="U4437" t="s">
        <v>72</v>
      </c>
    </row>
    <row r="4438" spans="1:21" x14ac:dyDescent="0.35">
      <c r="A4438" t="s">
        <v>7008</v>
      </c>
      <c r="B4438" s="2">
        <v>45620</v>
      </c>
      <c r="C4438">
        <v>11</v>
      </c>
      <c r="D4438">
        <v>2024</v>
      </c>
      <c r="F4438" t="s">
        <v>722</v>
      </c>
      <c r="G4438" t="s">
        <v>2519</v>
      </c>
      <c r="H4438" t="s">
        <v>1863</v>
      </c>
      <c r="I4438" t="s">
        <v>2051</v>
      </c>
      <c r="J4438" t="s">
        <v>2015</v>
      </c>
      <c r="K4438" t="s">
        <v>1914</v>
      </c>
      <c r="L4438" t="s">
        <v>1888</v>
      </c>
      <c r="M4438">
        <v>1</v>
      </c>
      <c r="N4438" s="3">
        <v>65</v>
      </c>
      <c r="O4438" s="3">
        <v>32</v>
      </c>
      <c r="P4438" s="4">
        <v>0.05</v>
      </c>
      <c r="Q4438" s="3">
        <v>61.75</v>
      </c>
      <c r="R4438" s="3">
        <v>32</v>
      </c>
      <c r="S4438" s="3">
        <v>29.75</v>
      </c>
      <c r="T4438" t="s">
        <v>1954</v>
      </c>
      <c r="U4438" t="s">
        <v>72</v>
      </c>
    </row>
    <row r="4439" spans="1:21" x14ac:dyDescent="0.35">
      <c r="A4439" t="s">
        <v>7009</v>
      </c>
      <c r="B4439" s="2">
        <v>45620</v>
      </c>
      <c r="C4439">
        <v>11</v>
      </c>
      <c r="D4439">
        <v>2024</v>
      </c>
      <c r="F4439" t="s">
        <v>179</v>
      </c>
      <c r="G4439" t="s">
        <v>2231</v>
      </c>
      <c r="H4439" t="s">
        <v>1874</v>
      </c>
      <c r="I4439" t="s">
        <v>2186</v>
      </c>
      <c r="J4439" t="s">
        <v>1953</v>
      </c>
      <c r="K4439" t="s">
        <v>1905</v>
      </c>
      <c r="L4439" t="s">
        <v>1888</v>
      </c>
      <c r="M4439">
        <v>4</v>
      </c>
      <c r="N4439" s="3">
        <v>120</v>
      </c>
      <c r="O4439" s="3">
        <v>63</v>
      </c>
      <c r="P4439" s="4">
        <v>0.1</v>
      </c>
      <c r="Q4439" s="3">
        <v>432</v>
      </c>
      <c r="R4439" s="3">
        <v>252</v>
      </c>
      <c r="S4439" s="3">
        <v>180</v>
      </c>
      <c r="T4439" t="s">
        <v>1954</v>
      </c>
      <c r="U4439" t="s">
        <v>72</v>
      </c>
    </row>
    <row r="4440" spans="1:21" x14ac:dyDescent="0.35">
      <c r="A4440" t="s">
        <v>7010</v>
      </c>
      <c r="B4440" s="2">
        <v>45620</v>
      </c>
      <c r="C4440">
        <v>11</v>
      </c>
      <c r="D4440">
        <v>2024</v>
      </c>
      <c r="F4440" t="s">
        <v>408</v>
      </c>
      <c r="G4440" t="s">
        <v>2514</v>
      </c>
      <c r="H4440" t="s">
        <v>1868</v>
      </c>
      <c r="I4440" t="s">
        <v>2113</v>
      </c>
      <c r="J4440" t="s">
        <v>2120</v>
      </c>
      <c r="K4440" t="s">
        <v>1926</v>
      </c>
      <c r="L4440" t="s">
        <v>1885</v>
      </c>
      <c r="M4440">
        <v>2</v>
      </c>
      <c r="N4440" s="3">
        <v>28</v>
      </c>
      <c r="O4440" s="3">
        <v>13</v>
      </c>
      <c r="P4440" s="4">
        <v>0</v>
      </c>
      <c r="Q4440" s="3">
        <v>56</v>
      </c>
      <c r="R4440" s="3">
        <v>26</v>
      </c>
      <c r="S4440" s="3">
        <v>30</v>
      </c>
      <c r="T4440" t="s">
        <v>1954</v>
      </c>
      <c r="U4440" t="s">
        <v>72</v>
      </c>
    </row>
    <row r="4441" spans="1:21" x14ac:dyDescent="0.35">
      <c r="A4441" t="s">
        <v>7011</v>
      </c>
      <c r="B4441" s="2">
        <v>45620</v>
      </c>
      <c r="C4441">
        <v>11</v>
      </c>
      <c r="D4441">
        <v>2024</v>
      </c>
      <c r="F4441" t="s">
        <v>1457</v>
      </c>
      <c r="G4441" t="s">
        <v>2449</v>
      </c>
      <c r="H4441" t="s">
        <v>1871</v>
      </c>
      <c r="I4441" t="s">
        <v>1990</v>
      </c>
      <c r="J4441" t="s">
        <v>2001</v>
      </c>
      <c r="K4441" t="s">
        <v>1911</v>
      </c>
      <c r="L4441" t="s">
        <v>1886</v>
      </c>
      <c r="M4441">
        <v>1</v>
      </c>
      <c r="N4441" s="3">
        <v>58</v>
      </c>
      <c r="O4441" s="3">
        <v>25</v>
      </c>
      <c r="P4441" s="4">
        <v>0.05</v>
      </c>
      <c r="Q4441" s="3">
        <v>55.1</v>
      </c>
      <c r="R4441" s="3">
        <v>25</v>
      </c>
      <c r="S4441" s="3">
        <v>30.1</v>
      </c>
      <c r="T4441" t="s">
        <v>1954</v>
      </c>
      <c r="U4441" t="s">
        <v>71</v>
      </c>
    </row>
    <row r="4442" spans="1:21" x14ac:dyDescent="0.35">
      <c r="A4442" t="s">
        <v>7012</v>
      </c>
      <c r="B4442" s="2">
        <v>45620</v>
      </c>
      <c r="C4442">
        <v>11</v>
      </c>
      <c r="D4442">
        <v>2024</v>
      </c>
      <c r="F4442" t="s">
        <v>1452</v>
      </c>
      <c r="G4442" t="s">
        <v>2848</v>
      </c>
      <c r="H4442" t="s">
        <v>1866</v>
      </c>
      <c r="I4442" t="s">
        <v>1866</v>
      </c>
      <c r="J4442" t="s">
        <v>1978</v>
      </c>
      <c r="K4442" t="s">
        <v>1916</v>
      </c>
      <c r="L4442" t="s">
        <v>1887</v>
      </c>
      <c r="M4442">
        <v>2</v>
      </c>
      <c r="N4442" s="3">
        <v>79</v>
      </c>
      <c r="O4442" s="3">
        <v>42</v>
      </c>
      <c r="P4442" s="4">
        <v>0</v>
      </c>
      <c r="Q4442" s="3">
        <v>158</v>
      </c>
      <c r="R4442" s="3">
        <v>84</v>
      </c>
      <c r="S4442" s="3">
        <v>74</v>
      </c>
      <c r="T4442" t="s">
        <v>1954</v>
      </c>
      <c r="U4442" t="s">
        <v>71</v>
      </c>
    </row>
    <row r="4443" spans="1:21" x14ac:dyDescent="0.35">
      <c r="A4443" t="s">
        <v>7013</v>
      </c>
      <c r="B4443" s="2">
        <v>45620</v>
      </c>
      <c r="C4443">
        <v>11</v>
      </c>
      <c r="D4443">
        <v>2024</v>
      </c>
      <c r="F4443" t="s">
        <v>502</v>
      </c>
      <c r="G4443" t="s">
        <v>2454</v>
      </c>
      <c r="H4443" t="s">
        <v>1875</v>
      </c>
      <c r="I4443" t="s">
        <v>2054</v>
      </c>
      <c r="J4443" t="s">
        <v>1987</v>
      </c>
      <c r="K4443" t="s">
        <v>1908</v>
      </c>
      <c r="L4443" t="s">
        <v>1890</v>
      </c>
      <c r="M4443">
        <v>2</v>
      </c>
      <c r="N4443" s="3">
        <v>129</v>
      </c>
      <c r="O4443" s="3">
        <v>78</v>
      </c>
      <c r="P4443" s="4">
        <v>0.1</v>
      </c>
      <c r="Q4443" s="3">
        <v>232.2</v>
      </c>
      <c r="R4443" s="3">
        <v>156</v>
      </c>
      <c r="S4443" s="3">
        <v>76.2</v>
      </c>
      <c r="T4443" t="s">
        <v>1954</v>
      </c>
      <c r="U4443" t="s">
        <v>72</v>
      </c>
    </row>
    <row r="4444" spans="1:21" x14ac:dyDescent="0.35">
      <c r="A4444" t="s">
        <v>7014</v>
      </c>
      <c r="B4444" s="2">
        <v>45620</v>
      </c>
      <c r="C4444">
        <v>11</v>
      </c>
      <c r="D4444">
        <v>2024</v>
      </c>
      <c r="F4444" t="s">
        <v>251</v>
      </c>
      <c r="G4444" t="s">
        <v>2176</v>
      </c>
      <c r="H4444" t="s">
        <v>1866</v>
      </c>
      <c r="I4444" t="s">
        <v>1866</v>
      </c>
      <c r="J4444" t="s">
        <v>2183</v>
      </c>
      <c r="K4444" t="s">
        <v>1917</v>
      </c>
      <c r="L4444" t="s">
        <v>1886</v>
      </c>
      <c r="M4444">
        <v>2</v>
      </c>
      <c r="N4444" s="3">
        <v>72</v>
      </c>
      <c r="O4444" s="3">
        <v>34</v>
      </c>
      <c r="P4444" s="4">
        <v>0.1</v>
      </c>
      <c r="Q4444" s="3">
        <v>129.6</v>
      </c>
      <c r="R4444" s="3">
        <v>68</v>
      </c>
      <c r="S4444" s="3">
        <v>61.6</v>
      </c>
      <c r="T4444" t="s">
        <v>1954</v>
      </c>
      <c r="U4444" t="s">
        <v>72</v>
      </c>
    </row>
    <row r="4445" spans="1:21" x14ac:dyDescent="0.35">
      <c r="A4445" t="s">
        <v>7015</v>
      </c>
      <c r="B4445" s="2">
        <v>45620</v>
      </c>
      <c r="C4445">
        <v>11</v>
      </c>
      <c r="D4445">
        <v>2024</v>
      </c>
      <c r="F4445" t="s">
        <v>371</v>
      </c>
      <c r="G4445" t="s">
        <v>2154</v>
      </c>
      <c r="H4445" t="s">
        <v>1871</v>
      </c>
      <c r="I4445" t="s">
        <v>2234</v>
      </c>
      <c r="J4445" t="s">
        <v>2183</v>
      </c>
      <c r="K4445" t="s">
        <v>1917</v>
      </c>
      <c r="L4445" t="s">
        <v>1886</v>
      </c>
      <c r="M4445">
        <v>1</v>
      </c>
      <c r="N4445" s="3">
        <v>72</v>
      </c>
      <c r="O4445" s="3">
        <v>34</v>
      </c>
      <c r="P4445" s="4">
        <v>0.05</v>
      </c>
      <c r="Q4445" s="3">
        <v>68.400000000000006</v>
      </c>
      <c r="R4445" s="3">
        <v>34</v>
      </c>
      <c r="S4445" s="3">
        <v>34.4</v>
      </c>
      <c r="T4445" t="s">
        <v>1954</v>
      </c>
      <c r="U4445" t="s">
        <v>72</v>
      </c>
    </row>
    <row r="4446" spans="1:21" x14ac:dyDescent="0.35">
      <c r="A4446" t="s">
        <v>7016</v>
      </c>
      <c r="B4446" s="2">
        <v>45620</v>
      </c>
      <c r="C4446">
        <v>11</v>
      </c>
      <c r="D4446">
        <v>2024</v>
      </c>
      <c r="F4446" t="s">
        <v>1772</v>
      </c>
      <c r="G4446" t="s">
        <v>2798</v>
      </c>
      <c r="H4446" t="s">
        <v>1866</v>
      </c>
      <c r="I4446" t="s">
        <v>1866</v>
      </c>
      <c r="J4446" t="s">
        <v>2026</v>
      </c>
      <c r="K4446" t="s">
        <v>1919</v>
      </c>
      <c r="L4446" t="s">
        <v>1887</v>
      </c>
      <c r="M4446">
        <v>1</v>
      </c>
      <c r="N4446" s="3">
        <v>85</v>
      </c>
      <c r="O4446" s="3">
        <v>44</v>
      </c>
      <c r="P4446" s="4">
        <v>0.05</v>
      </c>
      <c r="Q4446" s="3">
        <v>80.75</v>
      </c>
      <c r="R4446" s="3">
        <v>44</v>
      </c>
      <c r="S4446" s="3">
        <v>36.75</v>
      </c>
      <c r="T4446" t="s">
        <v>1954</v>
      </c>
      <c r="U4446" t="s">
        <v>72</v>
      </c>
    </row>
    <row r="4447" spans="1:21" x14ac:dyDescent="0.35">
      <c r="A4447" t="s">
        <v>7017</v>
      </c>
      <c r="B4447" s="2">
        <v>45620</v>
      </c>
      <c r="C4447">
        <v>11</v>
      </c>
      <c r="D4447">
        <v>2024</v>
      </c>
      <c r="F4447" t="s">
        <v>572</v>
      </c>
      <c r="G4447" t="s">
        <v>2072</v>
      </c>
      <c r="H4447" t="s">
        <v>1873</v>
      </c>
      <c r="I4447" t="s">
        <v>2070</v>
      </c>
      <c r="J4447" t="s">
        <v>2011</v>
      </c>
      <c r="K4447" t="s">
        <v>1927</v>
      </c>
      <c r="L4447" t="s">
        <v>1885</v>
      </c>
      <c r="M4447">
        <v>1</v>
      </c>
      <c r="N4447" s="3">
        <v>24</v>
      </c>
      <c r="O4447" s="3">
        <v>10</v>
      </c>
      <c r="P4447" s="4">
        <v>0</v>
      </c>
      <c r="Q4447" s="3">
        <v>24</v>
      </c>
      <c r="R4447" s="3">
        <v>10</v>
      </c>
      <c r="S4447" s="3">
        <v>14</v>
      </c>
      <c r="T4447" t="s">
        <v>1954</v>
      </c>
      <c r="U4447" t="s">
        <v>72</v>
      </c>
    </row>
    <row r="4448" spans="1:21" x14ac:dyDescent="0.35">
      <c r="A4448" t="s">
        <v>7018</v>
      </c>
      <c r="B4448" s="2">
        <v>45621</v>
      </c>
      <c r="C4448">
        <v>11</v>
      </c>
      <c r="D4448">
        <v>2024</v>
      </c>
      <c r="F4448" t="s">
        <v>1132</v>
      </c>
      <c r="G4448" t="s">
        <v>4850</v>
      </c>
      <c r="H4448" t="s">
        <v>1866</v>
      </c>
      <c r="I4448" t="s">
        <v>1866</v>
      </c>
      <c r="J4448" t="s">
        <v>1978</v>
      </c>
      <c r="K4448" t="s">
        <v>1916</v>
      </c>
      <c r="L4448" t="s">
        <v>1887</v>
      </c>
      <c r="M4448">
        <v>1</v>
      </c>
      <c r="N4448" s="3">
        <v>79</v>
      </c>
      <c r="O4448" s="3">
        <v>42</v>
      </c>
      <c r="P4448" s="4">
        <v>0.1</v>
      </c>
      <c r="Q4448" s="3">
        <v>71.099999999999994</v>
      </c>
      <c r="R4448" s="3">
        <v>42</v>
      </c>
      <c r="S4448" s="3">
        <v>29.1</v>
      </c>
      <c r="T4448" t="s">
        <v>1954</v>
      </c>
      <c r="U4448" t="s">
        <v>72</v>
      </c>
    </row>
    <row r="4449" spans="1:21" x14ac:dyDescent="0.35">
      <c r="A4449" t="s">
        <v>7019</v>
      </c>
      <c r="B4449" s="2">
        <v>45621</v>
      </c>
      <c r="C4449">
        <v>11</v>
      </c>
      <c r="D4449">
        <v>2024</v>
      </c>
      <c r="F4449" t="s">
        <v>1397</v>
      </c>
      <c r="G4449" t="s">
        <v>2908</v>
      </c>
      <c r="H4449" t="s">
        <v>1867</v>
      </c>
      <c r="I4449" t="s">
        <v>2036</v>
      </c>
      <c r="J4449" t="s">
        <v>2064</v>
      </c>
      <c r="K4449" t="s">
        <v>1922</v>
      </c>
      <c r="L4449" t="s">
        <v>1887</v>
      </c>
      <c r="M4449">
        <v>3</v>
      </c>
      <c r="N4449" s="3">
        <v>32</v>
      </c>
      <c r="O4449" s="3">
        <v>14</v>
      </c>
      <c r="P4449" s="4">
        <v>0</v>
      </c>
      <c r="Q4449" s="3">
        <v>96</v>
      </c>
      <c r="R4449" s="3">
        <v>42</v>
      </c>
      <c r="S4449" s="3">
        <v>54</v>
      </c>
      <c r="T4449" t="s">
        <v>1954</v>
      </c>
      <c r="U4449" t="s">
        <v>72</v>
      </c>
    </row>
    <row r="4450" spans="1:21" x14ac:dyDescent="0.35">
      <c r="A4450" t="s">
        <v>7020</v>
      </c>
      <c r="B4450" s="2">
        <v>45621</v>
      </c>
      <c r="C4450">
        <v>11</v>
      </c>
      <c r="D4450">
        <v>2024</v>
      </c>
      <c r="F4450" t="s">
        <v>1090</v>
      </c>
      <c r="G4450" t="s">
        <v>4116</v>
      </c>
      <c r="H4450" t="s">
        <v>1866</v>
      </c>
      <c r="I4450" t="s">
        <v>1866</v>
      </c>
      <c r="J4450" t="s">
        <v>2064</v>
      </c>
      <c r="K4450" t="s">
        <v>1922</v>
      </c>
      <c r="L4450" t="s">
        <v>1887</v>
      </c>
      <c r="M4450">
        <v>2</v>
      </c>
      <c r="N4450" s="3">
        <v>32</v>
      </c>
      <c r="O4450" s="3">
        <v>14</v>
      </c>
      <c r="P4450" s="4">
        <v>0</v>
      </c>
      <c r="Q4450" s="3">
        <v>64</v>
      </c>
      <c r="R4450" s="3">
        <v>28</v>
      </c>
      <c r="S4450" s="3">
        <v>36</v>
      </c>
      <c r="T4450" t="s">
        <v>1954</v>
      </c>
      <c r="U4450" t="s">
        <v>71</v>
      </c>
    </row>
    <row r="4451" spans="1:21" x14ac:dyDescent="0.35">
      <c r="A4451" t="s">
        <v>7021</v>
      </c>
      <c r="B4451" s="2">
        <v>45621</v>
      </c>
      <c r="C4451">
        <v>11</v>
      </c>
      <c r="D4451">
        <v>2024</v>
      </c>
      <c r="F4451" t="s">
        <v>137</v>
      </c>
      <c r="G4451" t="s">
        <v>57</v>
      </c>
      <c r="H4451" t="s">
        <v>1873</v>
      </c>
      <c r="I4451" t="s">
        <v>2395</v>
      </c>
      <c r="J4451" t="s">
        <v>2061</v>
      </c>
      <c r="K4451" t="s">
        <v>1923</v>
      </c>
      <c r="L4451" t="s">
        <v>1888</v>
      </c>
      <c r="M4451">
        <v>1</v>
      </c>
      <c r="N4451" s="3">
        <v>25</v>
      </c>
      <c r="O4451" s="3">
        <v>11</v>
      </c>
      <c r="P4451" s="4">
        <v>0</v>
      </c>
      <c r="Q4451" s="3">
        <v>25</v>
      </c>
      <c r="R4451" s="3">
        <v>11</v>
      </c>
      <c r="S4451" s="3">
        <v>14</v>
      </c>
      <c r="T4451" t="s">
        <v>1954</v>
      </c>
      <c r="U4451" t="s">
        <v>72</v>
      </c>
    </row>
    <row r="4452" spans="1:21" x14ac:dyDescent="0.35">
      <c r="A4452" t="s">
        <v>7022</v>
      </c>
      <c r="B4452" s="2">
        <v>45621</v>
      </c>
      <c r="C4452">
        <v>11</v>
      </c>
      <c r="D4452">
        <v>2024</v>
      </c>
      <c r="F4452" t="s">
        <v>1105</v>
      </c>
      <c r="G4452" t="s">
        <v>2425</v>
      </c>
      <c r="H4452" t="s">
        <v>1875</v>
      </c>
      <c r="I4452" t="s">
        <v>1996</v>
      </c>
      <c r="J4452" t="s">
        <v>2045</v>
      </c>
      <c r="K4452" t="s">
        <v>1910</v>
      </c>
      <c r="L4452" t="s">
        <v>1890</v>
      </c>
      <c r="M4452">
        <v>2</v>
      </c>
      <c r="N4452" s="3">
        <v>99</v>
      </c>
      <c r="O4452" s="3">
        <v>58</v>
      </c>
      <c r="P4452" s="4">
        <v>0.1</v>
      </c>
      <c r="Q4452" s="3">
        <v>178.2</v>
      </c>
      <c r="R4452" s="3">
        <v>116</v>
      </c>
      <c r="S4452" s="3">
        <v>62.2</v>
      </c>
      <c r="T4452" t="s">
        <v>1954</v>
      </c>
      <c r="U4452" t="s">
        <v>72</v>
      </c>
    </row>
    <row r="4453" spans="1:21" x14ac:dyDescent="0.35">
      <c r="A4453" t="s">
        <v>7023</v>
      </c>
      <c r="B4453" s="2">
        <v>45621</v>
      </c>
      <c r="C4453">
        <v>11</v>
      </c>
      <c r="D4453">
        <v>2024</v>
      </c>
      <c r="F4453" t="s">
        <v>1717</v>
      </c>
      <c r="G4453" t="s">
        <v>1993</v>
      </c>
      <c r="H4453" t="s">
        <v>1866</v>
      </c>
      <c r="I4453" t="s">
        <v>1866</v>
      </c>
      <c r="J4453" t="s">
        <v>1997</v>
      </c>
      <c r="K4453" t="s">
        <v>1906</v>
      </c>
      <c r="L4453" t="s">
        <v>1889</v>
      </c>
      <c r="M4453">
        <v>1</v>
      </c>
      <c r="N4453" s="3">
        <v>89</v>
      </c>
      <c r="O4453" s="3">
        <v>48</v>
      </c>
      <c r="P4453" s="4">
        <v>0.1</v>
      </c>
      <c r="Q4453" s="3">
        <v>80.099999999999994</v>
      </c>
      <c r="R4453" s="3">
        <v>48</v>
      </c>
      <c r="S4453" s="3">
        <v>32.1</v>
      </c>
      <c r="T4453" t="s">
        <v>1954</v>
      </c>
      <c r="U4453" t="s">
        <v>72</v>
      </c>
    </row>
    <row r="4454" spans="1:21" x14ac:dyDescent="0.35">
      <c r="A4454" t="s">
        <v>7024</v>
      </c>
      <c r="B4454" s="2">
        <v>45621</v>
      </c>
      <c r="C4454">
        <v>11</v>
      </c>
      <c r="D4454">
        <v>2024</v>
      </c>
      <c r="F4454" t="s">
        <v>959</v>
      </c>
      <c r="G4454" t="s">
        <v>2291</v>
      </c>
      <c r="H4454" t="s">
        <v>1864</v>
      </c>
      <c r="I4454" t="s">
        <v>2211</v>
      </c>
      <c r="J4454" t="s">
        <v>2162</v>
      </c>
      <c r="K4454" t="s">
        <v>1921</v>
      </c>
      <c r="L4454" t="s">
        <v>1889</v>
      </c>
      <c r="M4454">
        <v>1</v>
      </c>
      <c r="N4454" s="3">
        <v>55</v>
      </c>
      <c r="O4454" s="3">
        <v>27</v>
      </c>
      <c r="P4454" s="4">
        <v>0.15</v>
      </c>
      <c r="Q4454" s="3">
        <v>46.75</v>
      </c>
      <c r="R4454" s="3">
        <v>27</v>
      </c>
      <c r="S4454" s="3">
        <v>19.75</v>
      </c>
      <c r="T4454" t="s">
        <v>1954</v>
      </c>
      <c r="U4454" t="s">
        <v>72</v>
      </c>
    </row>
    <row r="4455" spans="1:21" x14ac:dyDescent="0.35">
      <c r="A4455" t="s">
        <v>7025</v>
      </c>
      <c r="B4455" s="2">
        <v>45621</v>
      </c>
      <c r="C4455">
        <v>11</v>
      </c>
      <c r="D4455">
        <v>2024</v>
      </c>
      <c r="F4455" t="s">
        <v>375</v>
      </c>
      <c r="G4455" t="s">
        <v>2339</v>
      </c>
      <c r="H4455" t="s">
        <v>1864</v>
      </c>
      <c r="I4455" t="s">
        <v>2044</v>
      </c>
      <c r="J4455" t="s">
        <v>1991</v>
      </c>
      <c r="K4455" t="s">
        <v>1925</v>
      </c>
      <c r="L4455" t="s">
        <v>1885</v>
      </c>
      <c r="M4455">
        <v>1</v>
      </c>
      <c r="N4455" s="3">
        <v>35</v>
      </c>
      <c r="O4455" s="3">
        <v>16</v>
      </c>
      <c r="P4455" s="4">
        <v>0.1</v>
      </c>
      <c r="Q4455" s="3">
        <v>31.5</v>
      </c>
      <c r="R4455" s="3">
        <v>16</v>
      </c>
      <c r="S4455" s="3">
        <v>15.5</v>
      </c>
      <c r="T4455" t="s">
        <v>1954</v>
      </c>
      <c r="U4455" t="s">
        <v>72</v>
      </c>
    </row>
    <row r="4456" spans="1:21" x14ac:dyDescent="0.35">
      <c r="A4456" t="s">
        <v>7026</v>
      </c>
      <c r="B4456" s="2">
        <v>45621</v>
      </c>
      <c r="C4456">
        <v>11</v>
      </c>
      <c r="D4456">
        <v>2024</v>
      </c>
      <c r="F4456" t="s">
        <v>1820</v>
      </c>
      <c r="G4456" t="s">
        <v>2156</v>
      </c>
      <c r="H4456" t="s">
        <v>1870</v>
      </c>
      <c r="I4456" t="s">
        <v>2192</v>
      </c>
      <c r="J4456" t="s">
        <v>1953</v>
      </c>
      <c r="K4456" t="s">
        <v>1905</v>
      </c>
      <c r="L4456" t="s">
        <v>1888</v>
      </c>
      <c r="M4456">
        <v>3</v>
      </c>
      <c r="N4456" s="3">
        <v>120</v>
      </c>
      <c r="O4456" s="3">
        <v>63</v>
      </c>
      <c r="P4456" s="4">
        <v>0.1</v>
      </c>
      <c r="Q4456" s="3">
        <v>324</v>
      </c>
      <c r="R4456" s="3">
        <v>189</v>
      </c>
      <c r="S4456" s="3">
        <v>135</v>
      </c>
      <c r="T4456" t="s">
        <v>1954</v>
      </c>
      <c r="U4456" t="s">
        <v>72</v>
      </c>
    </row>
    <row r="4457" spans="1:21" x14ac:dyDescent="0.35">
      <c r="A4457" t="s">
        <v>7027</v>
      </c>
      <c r="B4457" s="2">
        <v>45621</v>
      </c>
      <c r="C4457">
        <v>11</v>
      </c>
      <c r="D4457">
        <v>2024</v>
      </c>
      <c r="F4457" t="s">
        <v>646</v>
      </c>
      <c r="G4457" t="s">
        <v>2798</v>
      </c>
      <c r="H4457" t="s">
        <v>1864</v>
      </c>
      <c r="I4457" t="s">
        <v>2101</v>
      </c>
      <c r="J4457" t="s">
        <v>2001</v>
      </c>
      <c r="K4457" t="s">
        <v>1911</v>
      </c>
      <c r="L4457" t="s">
        <v>1886</v>
      </c>
      <c r="M4457">
        <v>2</v>
      </c>
      <c r="N4457" s="3">
        <v>58</v>
      </c>
      <c r="O4457" s="3">
        <v>25</v>
      </c>
      <c r="P4457" s="4">
        <v>0</v>
      </c>
      <c r="Q4457" s="3">
        <v>116</v>
      </c>
      <c r="R4457" s="3">
        <v>50</v>
      </c>
      <c r="S4457" s="3">
        <v>66</v>
      </c>
      <c r="T4457" t="s">
        <v>1954</v>
      </c>
      <c r="U4457" t="s">
        <v>72</v>
      </c>
    </row>
    <row r="4458" spans="1:21" x14ac:dyDescent="0.35">
      <c r="A4458" t="s">
        <v>7028</v>
      </c>
      <c r="B4458" s="2">
        <v>45621</v>
      </c>
      <c r="C4458">
        <v>11</v>
      </c>
      <c r="D4458">
        <v>2024</v>
      </c>
      <c r="F4458" t="s">
        <v>847</v>
      </c>
      <c r="G4458" t="s">
        <v>61</v>
      </c>
      <c r="H4458" t="s">
        <v>1870</v>
      </c>
      <c r="I4458" t="s">
        <v>2083</v>
      </c>
      <c r="J4458" t="s">
        <v>2034</v>
      </c>
      <c r="K4458" t="s">
        <v>1904</v>
      </c>
      <c r="L4458" t="s">
        <v>1889</v>
      </c>
      <c r="M4458">
        <v>3</v>
      </c>
      <c r="N4458" s="3">
        <v>149</v>
      </c>
      <c r="O4458" s="3">
        <v>91</v>
      </c>
      <c r="P4458" s="4">
        <v>0</v>
      </c>
      <c r="Q4458" s="3">
        <v>447</v>
      </c>
      <c r="R4458" s="3">
        <v>273</v>
      </c>
      <c r="S4458" s="3">
        <v>174</v>
      </c>
      <c r="T4458" t="s">
        <v>1954</v>
      </c>
      <c r="U4458" t="s">
        <v>72</v>
      </c>
    </row>
    <row r="4459" spans="1:21" x14ac:dyDescent="0.35">
      <c r="A4459" t="s">
        <v>7029</v>
      </c>
      <c r="B4459" s="2">
        <v>45621</v>
      </c>
      <c r="C4459">
        <v>11</v>
      </c>
      <c r="D4459">
        <v>2024</v>
      </c>
      <c r="F4459" t="s">
        <v>1359</v>
      </c>
      <c r="G4459" t="s">
        <v>3137</v>
      </c>
      <c r="H4459" t="s">
        <v>1875</v>
      </c>
      <c r="I4459" t="s">
        <v>2054</v>
      </c>
      <c r="J4459" t="s">
        <v>1956</v>
      </c>
      <c r="K4459" t="s">
        <v>1909</v>
      </c>
      <c r="L4459" t="s">
        <v>1887</v>
      </c>
      <c r="M4459">
        <v>1</v>
      </c>
      <c r="N4459" s="3">
        <v>95</v>
      </c>
      <c r="O4459" s="3">
        <v>54</v>
      </c>
      <c r="P4459" s="4">
        <v>0.2</v>
      </c>
      <c r="Q4459" s="3">
        <v>76</v>
      </c>
      <c r="R4459" s="3">
        <v>54</v>
      </c>
      <c r="S4459" s="3">
        <v>22</v>
      </c>
      <c r="T4459" t="s">
        <v>1954</v>
      </c>
      <c r="U4459" t="s">
        <v>72</v>
      </c>
    </row>
    <row r="4460" spans="1:21" x14ac:dyDescent="0.35">
      <c r="A4460" t="s">
        <v>7030</v>
      </c>
      <c r="B4460" s="2">
        <v>45621</v>
      </c>
      <c r="C4460">
        <v>11</v>
      </c>
      <c r="D4460">
        <v>2024</v>
      </c>
      <c r="F4460" t="s">
        <v>1253</v>
      </c>
      <c r="G4460" t="s">
        <v>3310</v>
      </c>
      <c r="H4460" t="s">
        <v>1866</v>
      </c>
      <c r="I4460" t="s">
        <v>1866</v>
      </c>
      <c r="J4460" t="s">
        <v>1953</v>
      </c>
      <c r="K4460" t="s">
        <v>1905</v>
      </c>
      <c r="L4460" t="s">
        <v>1888</v>
      </c>
      <c r="M4460">
        <v>1</v>
      </c>
      <c r="N4460" s="3">
        <v>120</v>
      </c>
      <c r="O4460" s="3">
        <v>63</v>
      </c>
      <c r="P4460" s="4">
        <v>0.15</v>
      </c>
      <c r="Q4460" s="3">
        <v>102</v>
      </c>
      <c r="R4460" s="3">
        <v>63</v>
      </c>
      <c r="S4460" s="3">
        <v>39</v>
      </c>
      <c r="T4460" t="s">
        <v>1954</v>
      </c>
      <c r="U4460" t="s">
        <v>72</v>
      </c>
    </row>
    <row r="4461" spans="1:21" x14ac:dyDescent="0.35">
      <c r="A4461" t="s">
        <v>7031</v>
      </c>
      <c r="B4461" s="2">
        <v>45622</v>
      </c>
      <c r="C4461">
        <v>11</v>
      </c>
      <c r="D4461">
        <v>2024</v>
      </c>
      <c r="F4461" t="s">
        <v>1588</v>
      </c>
      <c r="G4461" t="s">
        <v>2668</v>
      </c>
      <c r="H4461" t="s">
        <v>1868</v>
      </c>
      <c r="I4461" t="s">
        <v>2014</v>
      </c>
      <c r="J4461" t="s">
        <v>2026</v>
      </c>
      <c r="K4461" t="s">
        <v>1919</v>
      </c>
      <c r="L4461" t="s">
        <v>1887</v>
      </c>
      <c r="M4461">
        <v>1</v>
      </c>
      <c r="N4461" s="3">
        <v>85</v>
      </c>
      <c r="O4461" s="3">
        <v>44</v>
      </c>
      <c r="P4461" s="4">
        <v>0.05</v>
      </c>
      <c r="Q4461" s="3">
        <v>80.75</v>
      </c>
      <c r="R4461" s="3">
        <v>44</v>
      </c>
      <c r="S4461" s="3">
        <v>36.75</v>
      </c>
      <c r="T4461" t="s">
        <v>1954</v>
      </c>
      <c r="U4461" t="s">
        <v>72</v>
      </c>
    </row>
    <row r="4462" spans="1:21" x14ac:dyDescent="0.35">
      <c r="A4462" t="s">
        <v>7032</v>
      </c>
      <c r="B4462" s="2">
        <v>45622</v>
      </c>
      <c r="C4462">
        <v>11</v>
      </c>
      <c r="D4462">
        <v>2024</v>
      </c>
      <c r="F4462" t="s">
        <v>573</v>
      </c>
      <c r="G4462" t="s">
        <v>2614</v>
      </c>
      <c r="H4462" t="s">
        <v>1863</v>
      </c>
      <c r="I4462" t="s">
        <v>1952</v>
      </c>
      <c r="J4462" t="s">
        <v>2001</v>
      </c>
      <c r="K4462" t="s">
        <v>1911</v>
      </c>
      <c r="L4462" t="s">
        <v>1886</v>
      </c>
      <c r="M4462">
        <v>1</v>
      </c>
      <c r="N4462" s="3">
        <v>58</v>
      </c>
      <c r="O4462" s="3">
        <v>25</v>
      </c>
      <c r="P4462" s="4">
        <v>0.15</v>
      </c>
      <c r="Q4462" s="3">
        <v>49.3</v>
      </c>
      <c r="R4462" s="3">
        <v>25</v>
      </c>
      <c r="S4462" s="3">
        <v>24.3</v>
      </c>
      <c r="T4462" t="s">
        <v>1954</v>
      </c>
      <c r="U4462" t="s">
        <v>72</v>
      </c>
    </row>
    <row r="4463" spans="1:21" x14ac:dyDescent="0.35">
      <c r="A4463" t="s">
        <v>7033</v>
      </c>
      <c r="B4463" s="2">
        <v>45622</v>
      </c>
      <c r="C4463">
        <v>11</v>
      </c>
      <c r="D4463">
        <v>2024</v>
      </c>
      <c r="F4463" t="s">
        <v>1386</v>
      </c>
      <c r="G4463" t="s">
        <v>3108</v>
      </c>
      <c r="H4463" t="s">
        <v>1872</v>
      </c>
      <c r="I4463" t="s">
        <v>2152</v>
      </c>
      <c r="J4463" t="s">
        <v>2120</v>
      </c>
      <c r="K4463" t="s">
        <v>1926</v>
      </c>
      <c r="L4463" t="s">
        <v>1885</v>
      </c>
      <c r="M4463">
        <v>1</v>
      </c>
      <c r="N4463" s="3">
        <v>28</v>
      </c>
      <c r="O4463" s="3">
        <v>13</v>
      </c>
      <c r="P4463" s="4">
        <v>0.05</v>
      </c>
      <c r="Q4463" s="3">
        <v>26.6</v>
      </c>
      <c r="R4463" s="3">
        <v>13</v>
      </c>
      <c r="S4463" s="3">
        <v>13.6</v>
      </c>
      <c r="T4463" t="s">
        <v>1954</v>
      </c>
      <c r="U4463" t="s">
        <v>72</v>
      </c>
    </row>
    <row r="4464" spans="1:21" x14ac:dyDescent="0.35">
      <c r="A4464" t="s">
        <v>7034</v>
      </c>
      <c r="B4464" s="2">
        <v>45622</v>
      </c>
      <c r="C4464">
        <v>11</v>
      </c>
      <c r="D4464">
        <v>2024</v>
      </c>
      <c r="F4464" t="s">
        <v>882</v>
      </c>
      <c r="G4464" t="s">
        <v>2197</v>
      </c>
      <c r="H4464" t="s">
        <v>1864</v>
      </c>
      <c r="I4464" t="s">
        <v>2087</v>
      </c>
      <c r="J4464" t="s">
        <v>2034</v>
      </c>
      <c r="K4464" t="s">
        <v>1904</v>
      </c>
      <c r="L4464" t="s">
        <v>1889</v>
      </c>
      <c r="M4464">
        <v>1</v>
      </c>
      <c r="N4464" s="3">
        <v>149</v>
      </c>
      <c r="O4464" s="3">
        <v>91</v>
      </c>
      <c r="P4464" s="4">
        <v>0.1</v>
      </c>
      <c r="Q4464" s="3">
        <v>134.1</v>
      </c>
      <c r="R4464" s="3">
        <v>91</v>
      </c>
      <c r="S4464" s="3">
        <v>43.1</v>
      </c>
      <c r="T4464" t="s">
        <v>1954</v>
      </c>
      <c r="U4464" t="s">
        <v>72</v>
      </c>
    </row>
    <row r="4465" spans="1:21" x14ac:dyDescent="0.35">
      <c r="A4465" t="s">
        <v>7035</v>
      </c>
      <c r="B4465" s="2">
        <v>45622</v>
      </c>
      <c r="C4465">
        <v>11</v>
      </c>
      <c r="D4465">
        <v>2024</v>
      </c>
      <c r="F4465" t="s">
        <v>991</v>
      </c>
      <c r="G4465" t="s">
        <v>2217</v>
      </c>
      <c r="H4465" t="s">
        <v>1868</v>
      </c>
      <c r="I4465" t="s">
        <v>1959</v>
      </c>
      <c r="J4465" t="s">
        <v>1991</v>
      </c>
      <c r="K4465" t="s">
        <v>1925</v>
      </c>
      <c r="L4465" t="s">
        <v>1885</v>
      </c>
      <c r="M4465">
        <v>4</v>
      </c>
      <c r="N4465" s="3">
        <v>35</v>
      </c>
      <c r="O4465" s="3">
        <v>16</v>
      </c>
      <c r="P4465" s="4">
        <v>0.1</v>
      </c>
      <c r="Q4465" s="3">
        <v>126</v>
      </c>
      <c r="R4465" s="3">
        <v>64</v>
      </c>
      <c r="S4465" s="3">
        <v>62</v>
      </c>
      <c r="T4465" t="s">
        <v>1954</v>
      </c>
      <c r="U4465" t="s">
        <v>72</v>
      </c>
    </row>
    <row r="4466" spans="1:21" x14ac:dyDescent="0.35">
      <c r="A4466" t="s">
        <v>7036</v>
      </c>
      <c r="B4466" s="2">
        <v>45622</v>
      </c>
      <c r="C4466">
        <v>11</v>
      </c>
      <c r="D4466">
        <v>2024</v>
      </c>
      <c r="F4466" t="s">
        <v>760</v>
      </c>
      <c r="G4466" t="s">
        <v>2103</v>
      </c>
      <c r="H4466" t="s">
        <v>1866</v>
      </c>
      <c r="I4466" t="s">
        <v>1866</v>
      </c>
      <c r="J4466" t="s">
        <v>2045</v>
      </c>
      <c r="K4466" t="s">
        <v>1910</v>
      </c>
      <c r="L4466" t="s">
        <v>1890</v>
      </c>
      <c r="M4466">
        <v>2</v>
      </c>
      <c r="N4466" s="3">
        <v>99</v>
      </c>
      <c r="O4466" s="3">
        <v>58</v>
      </c>
      <c r="P4466" s="4">
        <v>0</v>
      </c>
      <c r="Q4466" s="3">
        <v>198</v>
      </c>
      <c r="R4466" s="3">
        <v>116</v>
      </c>
      <c r="S4466" s="3">
        <v>82</v>
      </c>
      <c r="T4466" t="s">
        <v>1954</v>
      </c>
      <c r="U4466" t="s">
        <v>72</v>
      </c>
    </row>
    <row r="4467" spans="1:21" x14ac:dyDescent="0.35">
      <c r="A4467" t="s">
        <v>7037</v>
      </c>
      <c r="B4467" s="2">
        <v>45622</v>
      </c>
      <c r="C4467">
        <v>11</v>
      </c>
      <c r="D4467">
        <v>2024</v>
      </c>
      <c r="F4467" t="s">
        <v>106</v>
      </c>
      <c r="G4467" t="s">
        <v>3121</v>
      </c>
      <c r="H4467" t="s">
        <v>1864</v>
      </c>
      <c r="I4467" t="s">
        <v>2087</v>
      </c>
      <c r="J4467" t="s">
        <v>2001</v>
      </c>
      <c r="K4467" t="s">
        <v>1911</v>
      </c>
      <c r="L4467" t="s">
        <v>1886</v>
      </c>
      <c r="M4467">
        <v>2</v>
      </c>
      <c r="N4467" s="3">
        <v>58</v>
      </c>
      <c r="O4467" s="3">
        <v>25</v>
      </c>
      <c r="P4467" s="4">
        <v>0.1</v>
      </c>
      <c r="Q4467" s="3">
        <v>104.4</v>
      </c>
      <c r="R4467" s="3">
        <v>50</v>
      </c>
      <c r="S4467" s="3">
        <v>54.4</v>
      </c>
      <c r="T4467" t="s">
        <v>1954</v>
      </c>
      <c r="U4467" t="s">
        <v>72</v>
      </c>
    </row>
    <row r="4468" spans="1:21" x14ac:dyDescent="0.35">
      <c r="A4468" t="s">
        <v>7038</v>
      </c>
      <c r="B4468" s="2">
        <v>45622</v>
      </c>
      <c r="C4468">
        <v>11</v>
      </c>
      <c r="D4468">
        <v>2024</v>
      </c>
      <c r="F4468" t="s">
        <v>807</v>
      </c>
      <c r="G4468" t="s">
        <v>2671</v>
      </c>
      <c r="H4468" t="s">
        <v>1864</v>
      </c>
      <c r="I4468" t="s">
        <v>2087</v>
      </c>
      <c r="J4468" t="s">
        <v>2034</v>
      </c>
      <c r="K4468" t="s">
        <v>1904</v>
      </c>
      <c r="L4468" t="s">
        <v>1889</v>
      </c>
      <c r="M4468">
        <v>2</v>
      </c>
      <c r="N4468" s="3">
        <v>149</v>
      </c>
      <c r="O4468" s="3">
        <v>91</v>
      </c>
      <c r="P4468" s="4">
        <v>0</v>
      </c>
      <c r="Q4468" s="3">
        <v>298</v>
      </c>
      <c r="R4468" s="3">
        <v>182</v>
      </c>
      <c r="S4468" s="3">
        <v>116</v>
      </c>
      <c r="T4468" t="s">
        <v>1954</v>
      </c>
      <c r="U4468" t="s">
        <v>72</v>
      </c>
    </row>
    <row r="4469" spans="1:21" x14ac:dyDescent="0.35">
      <c r="A4469" t="s">
        <v>7039</v>
      </c>
      <c r="B4469" s="2">
        <v>45622</v>
      </c>
      <c r="C4469">
        <v>11</v>
      </c>
      <c r="D4469">
        <v>2024</v>
      </c>
      <c r="F4469" t="s">
        <v>482</v>
      </c>
      <c r="G4469" t="s">
        <v>2521</v>
      </c>
      <c r="H4469" t="s">
        <v>1864</v>
      </c>
      <c r="I4469" t="s">
        <v>2101</v>
      </c>
      <c r="J4469" t="s">
        <v>2064</v>
      </c>
      <c r="K4469" t="s">
        <v>1922</v>
      </c>
      <c r="L4469" t="s">
        <v>1887</v>
      </c>
      <c r="M4469">
        <v>1</v>
      </c>
      <c r="N4469" s="3">
        <v>32</v>
      </c>
      <c r="O4469" s="3">
        <v>14</v>
      </c>
      <c r="P4469" s="4">
        <v>0.05</v>
      </c>
      <c r="Q4469" s="3">
        <v>30.4</v>
      </c>
      <c r="R4469" s="3">
        <v>14</v>
      </c>
      <c r="S4469" s="3">
        <v>16.399999999999999</v>
      </c>
      <c r="T4469" t="s">
        <v>1954</v>
      </c>
      <c r="U4469" t="s">
        <v>72</v>
      </c>
    </row>
    <row r="4470" spans="1:21" x14ac:dyDescent="0.35">
      <c r="A4470" t="s">
        <v>7040</v>
      </c>
      <c r="B4470" s="2">
        <v>45622</v>
      </c>
      <c r="C4470">
        <v>11</v>
      </c>
      <c r="D4470">
        <v>2024</v>
      </c>
      <c r="F4470" t="s">
        <v>912</v>
      </c>
      <c r="G4470" t="s">
        <v>3189</v>
      </c>
      <c r="H4470" t="s">
        <v>1869</v>
      </c>
      <c r="I4470" t="s">
        <v>2073</v>
      </c>
      <c r="J4470" t="s">
        <v>1971</v>
      </c>
      <c r="K4470" t="s">
        <v>1920</v>
      </c>
      <c r="L4470" t="s">
        <v>1886</v>
      </c>
      <c r="M4470">
        <v>2</v>
      </c>
      <c r="N4470" s="3">
        <v>45</v>
      </c>
      <c r="O4470" s="3">
        <v>19</v>
      </c>
      <c r="P4470" s="4">
        <v>0</v>
      </c>
      <c r="Q4470" s="3">
        <v>90</v>
      </c>
      <c r="R4470" s="3">
        <v>38</v>
      </c>
      <c r="S4470" s="3">
        <v>52</v>
      </c>
      <c r="T4470" t="s">
        <v>1954</v>
      </c>
      <c r="U4470" t="s">
        <v>72</v>
      </c>
    </row>
    <row r="4471" spans="1:21" x14ac:dyDescent="0.35">
      <c r="A4471" t="s">
        <v>7041</v>
      </c>
      <c r="B4471" s="2">
        <v>45622</v>
      </c>
      <c r="C4471">
        <v>11</v>
      </c>
      <c r="D4471">
        <v>2024</v>
      </c>
      <c r="F4471" t="s">
        <v>1335</v>
      </c>
      <c r="G4471" t="s">
        <v>2263</v>
      </c>
      <c r="H4471" t="s">
        <v>1870</v>
      </c>
      <c r="I4471" t="s">
        <v>2060</v>
      </c>
      <c r="J4471" t="s">
        <v>1956</v>
      </c>
      <c r="K4471" t="s">
        <v>1909</v>
      </c>
      <c r="L4471" t="s">
        <v>1887</v>
      </c>
      <c r="M4471">
        <v>1</v>
      </c>
      <c r="N4471" s="3">
        <v>95</v>
      </c>
      <c r="O4471" s="3">
        <v>54</v>
      </c>
      <c r="P4471" s="4">
        <v>0.1</v>
      </c>
      <c r="Q4471" s="3">
        <v>85.5</v>
      </c>
      <c r="R4471" s="3">
        <v>54</v>
      </c>
      <c r="S4471" s="3">
        <v>31.5</v>
      </c>
      <c r="T4471" t="s">
        <v>1954</v>
      </c>
      <c r="U4471" t="s">
        <v>72</v>
      </c>
    </row>
    <row r="4472" spans="1:21" x14ac:dyDescent="0.35">
      <c r="A4472" t="s">
        <v>7042</v>
      </c>
      <c r="B4472" s="2">
        <v>45622</v>
      </c>
      <c r="C4472">
        <v>11</v>
      </c>
      <c r="D4472">
        <v>2024</v>
      </c>
      <c r="F4472" t="s">
        <v>283</v>
      </c>
      <c r="G4472" t="s">
        <v>2499</v>
      </c>
      <c r="H4472" t="s">
        <v>1866</v>
      </c>
      <c r="I4472" t="s">
        <v>1866</v>
      </c>
      <c r="J4472" t="s">
        <v>2045</v>
      </c>
      <c r="K4472" t="s">
        <v>1910</v>
      </c>
      <c r="L4472" t="s">
        <v>1890</v>
      </c>
      <c r="M4472">
        <v>3</v>
      </c>
      <c r="N4472" s="3">
        <v>99</v>
      </c>
      <c r="O4472" s="3">
        <v>58</v>
      </c>
      <c r="P4472" s="4">
        <v>0.1</v>
      </c>
      <c r="Q4472" s="3">
        <v>267.3</v>
      </c>
      <c r="R4472" s="3">
        <v>174</v>
      </c>
      <c r="S4472" s="3">
        <v>93.3</v>
      </c>
      <c r="T4472" t="s">
        <v>1954</v>
      </c>
      <c r="U4472" t="s">
        <v>72</v>
      </c>
    </row>
    <row r="4473" spans="1:21" x14ac:dyDescent="0.35">
      <c r="A4473" t="s">
        <v>7043</v>
      </c>
      <c r="B4473" s="2">
        <v>45623</v>
      </c>
      <c r="C4473">
        <v>11</v>
      </c>
      <c r="D4473">
        <v>2024</v>
      </c>
      <c r="F4473" t="s">
        <v>1175</v>
      </c>
      <c r="G4473" t="s">
        <v>2879</v>
      </c>
      <c r="H4473" t="s">
        <v>1871</v>
      </c>
      <c r="I4473" t="s">
        <v>1990</v>
      </c>
      <c r="J4473" t="s">
        <v>2183</v>
      </c>
      <c r="K4473" t="s">
        <v>1917</v>
      </c>
      <c r="L4473" t="s">
        <v>1886</v>
      </c>
      <c r="M4473">
        <v>1</v>
      </c>
      <c r="N4473" s="3">
        <v>72</v>
      </c>
      <c r="O4473" s="3">
        <v>34</v>
      </c>
      <c r="P4473" s="4">
        <v>0</v>
      </c>
      <c r="Q4473" s="3">
        <v>72</v>
      </c>
      <c r="R4473" s="3">
        <v>34</v>
      </c>
      <c r="S4473" s="3">
        <v>38</v>
      </c>
      <c r="T4473" t="s">
        <v>1954</v>
      </c>
      <c r="U4473" t="s">
        <v>72</v>
      </c>
    </row>
    <row r="4474" spans="1:21" x14ac:dyDescent="0.35">
      <c r="A4474" t="s">
        <v>7044</v>
      </c>
      <c r="B4474" s="2">
        <v>45623</v>
      </c>
      <c r="C4474">
        <v>11</v>
      </c>
      <c r="D4474">
        <v>2024</v>
      </c>
      <c r="F4474" t="s">
        <v>1782</v>
      </c>
      <c r="G4474" t="s">
        <v>2072</v>
      </c>
      <c r="H4474" t="s">
        <v>1869</v>
      </c>
      <c r="I4474" t="s">
        <v>2073</v>
      </c>
      <c r="J4474" t="s">
        <v>2120</v>
      </c>
      <c r="K4474" t="s">
        <v>1926</v>
      </c>
      <c r="L4474" t="s">
        <v>1885</v>
      </c>
      <c r="M4474">
        <v>2</v>
      </c>
      <c r="N4474" s="3">
        <v>28</v>
      </c>
      <c r="O4474" s="3">
        <v>13</v>
      </c>
      <c r="P4474" s="4">
        <v>0.1</v>
      </c>
      <c r="Q4474" s="3">
        <v>50.4</v>
      </c>
      <c r="R4474" s="3">
        <v>26</v>
      </c>
      <c r="S4474" s="3">
        <v>24.4</v>
      </c>
      <c r="T4474" t="s">
        <v>1954</v>
      </c>
      <c r="U4474" t="s">
        <v>72</v>
      </c>
    </row>
    <row r="4475" spans="1:21" x14ac:dyDescent="0.35">
      <c r="A4475" t="s">
        <v>7045</v>
      </c>
      <c r="B4475" s="2">
        <v>45623</v>
      </c>
      <c r="C4475">
        <v>11</v>
      </c>
      <c r="D4475">
        <v>2024</v>
      </c>
      <c r="F4475" t="s">
        <v>150</v>
      </c>
      <c r="G4475" t="s">
        <v>4939</v>
      </c>
      <c r="H4475" t="s">
        <v>1866</v>
      </c>
      <c r="I4475" t="s">
        <v>1866</v>
      </c>
      <c r="J4475" t="s">
        <v>1953</v>
      </c>
      <c r="K4475" t="s">
        <v>1905</v>
      </c>
      <c r="L4475" t="s">
        <v>1888</v>
      </c>
      <c r="M4475">
        <v>1</v>
      </c>
      <c r="N4475" s="3">
        <v>120</v>
      </c>
      <c r="O4475" s="3">
        <v>63</v>
      </c>
      <c r="P4475" s="4">
        <v>0</v>
      </c>
      <c r="Q4475" s="3">
        <v>120</v>
      </c>
      <c r="R4475" s="3">
        <v>63</v>
      </c>
      <c r="S4475" s="3">
        <v>57</v>
      </c>
      <c r="T4475" t="s">
        <v>1954</v>
      </c>
      <c r="U4475" t="s">
        <v>72</v>
      </c>
    </row>
    <row r="4476" spans="1:21" x14ac:dyDescent="0.35">
      <c r="A4476" t="s">
        <v>7046</v>
      </c>
      <c r="B4476" s="2">
        <v>45623</v>
      </c>
      <c r="C4476">
        <v>11</v>
      </c>
      <c r="D4476">
        <v>2024</v>
      </c>
      <c r="F4476" t="s">
        <v>1597</v>
      </c>
      <c r="G4476" t="s">
        <v>2936</v>
      </c>
      <c r="H4476" t="s">
        <v>1866</v>
      </c>
      <c r="I4476" t="s">
        <v>1866</v>
      </c>
      <c r="J4476" t="s">
        <v>1971</v>
      </c>
      <c r="K4476" t="s">
        <v>1920</v>
      </c>
      <c r="L4476" t="s">
        <v>1886</v>
      </c>
      <c r="M4476">
        <v>2</v>
      </c>
      <c r="N4476" s="3">
        <v>45</v>
      </c>
      <c r="O4476" s="3">
        <v>19</v>
      </c>
      <c r="P4476" s="4">
        <v>0</v>
      </c>
      <c r="Q4476" s="3">
        <v>90</v>
      </c>
      <c r="R4476" s="3">
        <v>38</v>
      </c>
      <c r="S4476" s="3">
        <v>52</v>
      </c>
      <c r="T4476" t="s">
        <v>1954</v>
      </c>
      <c r="U4476" t="s">
        <v>72</v>
      </c>
    </row>
    <row r="4477" spans="1:21" x14ac:dyDescent="0.35">
      <c r="A4477" t="s">
        <v>7047</v>
      </c>
      <c r="B4477" s="2">
        <v>45623</v>
      </c>
      <c r="C4477">
        <v>11</v>
      </c>
      <c r="D4477">
        <v>2024</v>
      </c>
      <c r="F4477" t="s">
        <v>586</v>
      </c>
      <c r="G4477" t="s">
        <v>2652</v>
      </c>
      <c r="H4477" t="s">
        <v>1871</v>
      </c>
      <c r="I4477" t="s">
        <v>2144</v>
      </c>
      <c r="J4477" t="s">
        <v>2015</v>
      </c>
      <c r="K4477" t="s">
        <v>1914</v>
      </c>
      <c r="L4477" t="s">
        <v>1888</v>
      </c>
      <c r="M4477">
        <v>1</v>
      </c>
      <c r="N4477" s="3">
        <v>65</v>
      </c>
      <c r="O4477" s="3">
        <v>32</v>
      </c>
      <c r="P4477" s="4">
        <v>0.05</v>
      </c>
      <c r="Q4477" s="3">
        <v>61.75</v>
      </c>
      <c r="R4477" s="3">
        <v>32</v>
      </c>
      <c r="S4477" s="3">
        <v>29.75</v>
      </c>
      <c r="T4477" t="s">
        <v>1954</v>
      </c>
      <c r="U4477" t="s">
        <v>72</v>
      </c>
    </row>
    <row r="4478" spans="1:21" x14ac:dyDescent="0.35">
      <c r="A4478" t="s">
        <v>7048</v>
      </c>
      <c r="B4478" s="2">
        <v>45623</v>
      </c>
      <c r="C4478">
        <v>11</v>
      </c>
      <c r="D4478">
        <v>2024</v>
      </c>
      <c r="F4478" t="s">
        <v>682</v>
      </c>
      <c r="G4478" t="s">
        <v>2932</v>
      </c>
      <c r="H4478" t="s">
        <v>1870</v>
      </c>
      <c r="I4478" t="s">
        <v>2000</v>
      </c>
      <c r="J4478" t="s">
        <v>2045</v>
      </c>
      <c r="K4478" t="s">
        <v>1910</v>
      </c>
      <c r="L4478" t="s">
        <v>1890</v>
      </c>
      <c r="M4478">
        <v>3</v>
      </c>
      <c r="N4478" s="3">
        <v>99</v>
      </c>
      <c r="O4478" s="3">
        <v>58</v>
      </c>
      <c r="P4478" s="4">
        <v>0</v>
      </c>
      <c r="Q4478" s="3">
        <v>297</v>
      </c>
      <c r="R4478" s="3">
        <v>174</v>
      </c>
      <c r="S4478" s="3">
        <v>123</v>
      </c>
      <c r="T4478" t="s">
        <v>1954</v>
      </c>
      <c r="U4478" t="s">
        <v>72</v>
      </c>
    </row>
    <row r="4479" spans="1:21" x14ac:dyDescent="0.35">
      <c r="A4479" t="s">
        <v>7049</v>
      </c>
      <c r="B4479" s="2">
        <v>45623</v>
      </c>
      <c r="C4479">
        <v>11</v>
      </c>
      <c r="D4479">
        <v>2024</v>
      </c>
      <c r="F4479" t="s">
        <v>489</v>
      </c>
      <c r="G4479" t="s">
        <v>2590</v>
      </c>
      <c r="H4479" t="s">
        <v>1871</v>
      </c>
      <c r="I4479" t="s">
        <v>1990</v>
      </c>
      <c r="J4479" t="s">
        <v>2045</v>
      </c>
      <c r="K4479" t="s">
        <v>1910</v>
      </c>
      <c r="L4479" t="s">
        <v>1890</v>
      </c>
      <c r="M4479">
        <v>1</v>
      </c>
      <c r="N4479" s="3">
        <v>99</v>
      </c>
      <c r="O4479" s="3">
        <v>58</v>
      </c>
      <c r="P4479" s="4">
        <v>0.05</v>
      </c>
      <c r="Q4479" s="3">
        <v>94.05</v>
      </c>
      <c r="R4479" s="3">
        <v>58</v>
      </c>
      <c r="S4479" s="3">
        <v>36.049999999999997</v>
      </c>
      <c r="T4479" t="s">
        <v>1954</v>
      </c>
      <c r="U4479" t="s">
        <v>72</v>
      </c>
    </row>
    <row r="4480" spans="1:21" x14ac:dyDescent="0.35">
      <c r="A4480" t="s">
        <v>7050</v>
      </c>
      <c r="B4480" s="2">
        <v>45623</v>
      </c>
      <c r="C4480">
        <v>11</v>
      </c>
      <c r="D4480">
        <v>2024</v>
      </c>
      <c r="F4480" t="s">
        <v>1725</v>
      </c>
      <c r="G4480" t="s">
        <v>2715</v>
      </c>
      <c r="H4480" t="s">
        <v>1875</v>
      </c>
      <c r="I4480" t="s">
        <v>1981</v>
      </c>
      <c r="J4480" t="s">
        <v>2162</v>
      </c>
      <c r="K4480" t="s">
        <v>1921</v>
      </c>
      <c r="L4480" t="s">
        <v>1889</v>
      </c>
      <c r="M4480">
        <v>4</v>
      </c>
      <c r="N4480" s="3">
        <v>55</v>
      </c>
      <c r="O4480" s="3">
        <v>27</v>
      </c>
      <c r="P4480" s="4">
        <v>0</v>
      </c>
      <c r="Q4480" s="3">
        <v>220</v>
      </c>
      <c r="R4480" s="3">
        <v>108</v>
      </c>
      <c r="S4480" s="3">
        <v>112</v>
      </c>
      <c r="T4480" t="s">
        <v>1954</v>
      </c>
      <c r="U4480" t="s">
        <v>71</v>
      </c>
    </row>
    <row r="4481" spans="1:21" x14ac:dyDescent="0.35">
      <c r="A4481" t="s">
        <v>7051</v>
      </c>
      <c r="B4481" s="2">
        <v>45623</v>
      </c>
      <c r="C4481">
        <v>11</v>
      </c>
      <c r="D4481">
        <v>2024</v>
      </c>
      <c r="F4481" t="s">
        <v>1429</v>
      </c>
      <c r="G4481" t="s">
        <v>2447</v>
      </c>
      <c r="H4481" t="s">
        <v>1874</v>
      </c>
      <c r="I4481" t="s">
        <v>2200</v>
      </c>
      <c r="J4481" t="s">
        <v>1960</v>
      </c>
      <c r="K4481" t="s">
        <v>1924</v>
      </c>
      <c r="L4481" t="s">
        <v>1885</v>
      </c>
      <c r="M4481">
        <v>1</v>
      </c>
      <c r="N4481" s="3">
        <v>42</v>
      </c>
      <c r="O4481" s="3">
        <v>20</v>
      </c>
      <c r="P4481" s="4">
        <v>0.05</v>
      </c>
      <c r="Q4481" s="3">
        <v>39.9</v>
      </c>
      <c r="R4481" s="3">
        <v>20</v>
      </c>
      <c r="S4481" s="3">
        <v>19.899999999999999</v>
      </c>
      <c r="T4481" t="s">
        <v>1954</v>
      </c>
      <c r="U4481" t="s">
        <v>72</v>
      </c>
    </row>
    <row r="4482" spans="1:21" x14ac:dyDescent="0.35">
      <c r="A4482" t="s">
        <v>7052</v>
      </c>
      <c r="B4482" s="2">
        <v>45623</v>
      </c>
      <c r="C4482">
        <v>11</v>
      </c>
      <c r="D4482">
        <v>2024</v>
      </c>
      <c r="F4482" t="s">
        <v>583</v>
      </c>
      <c r="G4482" t="s">
        <v>2739</v>
      </c>
      <c r="H4482" t="s">
        <v>1872</v>
      </c>
      <c r="I4482" t="s">
        <v>2076</v>
      </c>
      <c r="J4482" t="s">
        <v>1953</v>
      </c>
      <c r="K4482" t="s">
        <v>1905</v>
      </c>
      <c r="L4482" t="s">
        <v>1888</v>
      </c>
      <c r="M4482">
        <v>2</v>
      </c>
      <c r="N4482" s="3">
        <v>120</v>
      </c>
      <c r="O4482" s="3">
        <v>63</v>
      </c>
      <c r="P4482" s="4">
        <v>0.1</v>
      </c>
      <c r="Q4482" s="3">
        <v>216</v>
      </c>
      <c r="R4482" s="3">
        <v>126</v>
      </c>
      <c r="S4482" s="3">
        <v>90</v>
      </c>
      <c r="T4482" t="s">
        <v>1954</v>
      </c>
      <c r="U4482" t="s">
        <v>72</v>
      </c>
    </row>
    <row r="4483" spans="1:21" x14ac:dyDescent="0.35">
      <c r="A4483" t="s">
        <v>7053</v>
      </c>
      <c r="B4483" s="2">
        <v>45623</v>
      </c>
      <c r="C4483">
        <v>11</v>
      </c>
      <c r="D4483">
        <v>2024</v>
      </c>
      <c r="F4483" t="s">
        <v>549</v>
      </c>
      <c r="G4483" t="s">
        <v>2576</v>
      </c>
      <c r="H4483" t="s">
        <v>1870</v>
      </c>
      <c r="I4483" t="s">
        <v>2083</v>
      </c>
      <c r="J4483" t="s">
        <v>1967</v>
      </c>
      <c r="K4483" t="s">
        <v>1913</v>
      </c>
      <c r="L4483" t="s">
        <v>1888</v>
      </c>
      <c r="M4483">
        <v>1</v>
      </c>
      <c r="N4483" s="3">
        <v>78</v>
      </c>
      <c r="O4483" s="3">
        <v>39</v>
      </c>
      <c r="P4483" s="4">
        <v>0.1</v>
      </c>
      <c r="Q4483" s="3">
        <v>70.2</v>
      </c>
      <c r="R4483" s="3">
        <v>39</v>
      </c>
      <c r="S4483" s="3">
        <v>31.2</v>
      </c>
      <c r="T4483" t="s">
        <v>1954</v>
      </c>
      <c r="U4483" t="s">
        <v>72</v>
      </c>
    </row>
    <row r="4484" spans="1:21" x14ac:dyDescent="0.35">
      <c r="A4484" t="s">
        <v>7054</v>
      </c>
      <c r="B4484" s="2">
        <v>45623</v>
      </c>
      <c r="C4484">
        <v>11</v>
      </c>
      <c r="D4484">
        <v>2024</v>
      </c>
      <c r="F4484" t="s">
        <v>1454</v>
      </c>
      <c r="G4484" t="s">
        <v>2154</v>
      </c>
      <c r="H4484" t="s">
        <v>1872</v>
      </c>
      <c r="I4484" t="s">
        <v>1986</v>
      </c>
      <c r="J4484" t="s">
        <v>2061</v>
      </c>
      <c r="K4484" t="s">
        <v>1923</v>
      </c>
      <c r="L4484" t="s">
        <v>1888</v>
      </c>
      <c r="M4484">
        <v>1</v>
      </c>
      <c r="N4484" s="3">
        <v>25</v>
      </c>
      <c r="O4484" s="3">
        <v>11</v>
      </c>
      <c r="P4484" s="4">
        <v>0.05</v>
      </c>
      <c r="Q4484" s="3">
        <v>23.75</v>
      </c>
      <c r="R4484" s="3">
        <v>11</v>
      </c>
      <c r="S4484" s="3">
        <v>12.75</v>
      </c>
      <c r="T4484" t="s">
        <v>1954</v>
      </c>
      <c r="U4484" t="s">
        <v>72</v>
      </c>
    </row>
    <row r="4485" spans="1:21" x14ac:dyDescent="0.35">
      <c r="A4485" t="s">
        <v>7055</v>
      </c>
      <c r="B4485" s="2">
        <v>45623</v>
      </c>
      <c r="C4485">
        <v>11</v>
      </c>
      <c r="D4485">
        <v>2024</v>
      </c>
      <c r="F4485" t="s">
        <v>732</v>
      </c>
      <c r="G4485" t="s">
        <v>4876</v>
      </c>
      <c r="H4485" t="s">
        <v>1863</v>
      </c>
      <c r="I4485" t="s">
        <v>1952</v>
      </c>
      <c r="J4485" t="s">
        <v>2064</v>
      </c>
      <c r="K4485" t="s">
        <v>1922</v>
      </c>
      <c r="L4485" t="s">
        <v>1887</v>
      </c>
      <c r="M4485">
        <v>2</v>
      </c>
      <c r="N4485" s="3">
        <v>32</v>
      </c>
      <c r="O4485" s="3">
        <v>14</v>
      </c>
      <c r="P4485" s="4">
        <v>0.15</v>
      </c>
      <c r="Q4485" s="3">
        <v>54.4</v>
      </c>
      <c r="R4485" s="3">
        <v>28</v>
      </c>
      <c r="S4485" s="3">
        <v>26.4</v>
      </c>
      <c r="T4485" t="s">
        <v>1954</v>
      </c>
      <c r="U4485" t="s">
        <v>72</v>
      </c>
    </row>
    <row r="4486" spans="1:21" x14ac:dyDescent="0.35">
      <c r="A4486" t="s">
        <v>7056</v>
      </c>
      <c r="B4486" s="2">
        <v>45623</v>
      </c>
      <c r="C4486">
        <v>11</v>
      </c>
      <c r="D4486">
        <v>2024</v>
      </c>
      <c r="F4486" t="s">
        <v>183</v>
      </c>
      <c r="G4486" t="s">
        <v>2771</v>
      </c>
      <c r="H4486" t="s">
        <v>1874</v>
      </c>
      <c r="I4486" t="s">
        <v>2041</v>
      </c>
      <c r="J4486" t="s">
        <v>2045</v>
      </c>
      <c r="K4486" t="s">
        <v>1910</v>
      </c>
      <c r="L4486" t="s">
        <v>1890</v>
      </c>
      <c r="M4486">
        <v>2</v>
      </c>
      <c r="N4486" s="3">
        <v>99</v>
      </c>
      <c r="O4486" s="3">
        <v>58</v>
      </c>
      <c r="P4486" s="4">
        <v>0.1</v>
      </c>
      <c r="Q4486" s="3">
        <v>178.2</v>
      </c>
      <c r="R4486" s="3">
        <v>116</v>
      </c>
      <c r="S4486" s="3">
        <v>62.2</v>
      </c>
      <c r="T4486" t="s">
        <v>1954</v>
      </c>
      <c r="U4486" t="s">
        <v>72</v>
      </c>
    </row>
    <row r="4487" spans="1:21" x14ac:dyDescent="0.35">
      <c r="A4487" t="s">
        <v>7057</v>
      </c>
      <c r="B4487" s="2">
        <v>45624</v>
      </c>
      <c r="C4487">
        <v>11</v>
      </c>
      <c r="D4487">
        <v>2024</v>
      </c>
      <c r="F4487" t="s">
        <v>1747</v>
      </c>
      <c r="G4487" t="s">
        <v>2370</v>
      </c>
      <c r="H4487" t="s">
        <v>1871</v>
      </c>
      <c r="I4487" t="s">
        <v>2144</v>
      </c>
      <c r="J4487" t="s">
        <v>1967</v>
      </c>
      <c r="K4487" t="s">
        <v>1913</v>
      </c>
      <c r="L4487" t="s">
        <v>1888</v>
      </c>
      <c r="M4487">
        <v>2</v>
      </c>
      <c r="N4487" s="3">
        <v>78</v>
      </c>
      <c r="O4487" s="3">
        <v>39</v>
      </c>
      <c r="P4487" s="4">
        <v>0.05</v>
      </c>
      <c r="Q4487" s="3">
        <v>148.19999999999999</v>
      </c>
      <c r="R4487" s="3">
        <v>78</v>
      </c>
      <c r="S4487" s="3">
        <v>70.2</v>
      </c>
      <c r="T4487" t="s">
        <v>1954</v>
      </c>
      <c r="U4487" t="s">
        <v>72</v>
      </c>
    </row>
    <row r="4488" spans="1:21" x14ac:dyDescent="0.35">
      <c r="A4488" t="s">
        <v>7058</v>
      </c>
      <c r="B4488" s="2">
        <v>45624</v>
      </c>
      <c r="C4488">
        <v>11</v>
      </c>
      <c r="D4488">
        <v>2024</v>
      </c>
      <c r="F4488" t="s">
        <v>1499</v>
      </c>
      <c r="G4488" t="s">
        <v>2848</v>
      </c>
      <c r="H4488" t="s">
        <v>1875</v>
      </c>
      <c r="I4488" t="s">
        <v>1981</v>
      </c>
      <c r="J4488" t="s">
        <v>1956</v>
      </c>
      <c r="K4488" t="s">
        <v>1909</v>
      </c>
      <c r="L4488" t="s">
        <v>1887</v>
      </c>
      <c r="M4488">
        <v>1</v>
      </c>
      <c r="N4488" s="3">
        <v>95</v>
      </c>
      <c r="O4488" s="3">
        <v>54</v>
      </c>
      <c r="P4488" s="4">
        <v>0.05</v>
      </c>
      <c r="Q4488" s="3">
        <v>90.25</v>
      </c>
      <c r="R4488" s="3">
        <v>54</v>
      </c>
      <c r="S4488" s="3">
        <v>36.25</v>
      </c>
      <c r="T4488" t="s">
        <v>1954</v>
      </c>
      <c r="U4488" t="s">
        <v>72</v>
      </c>
    </row>
    <row r="4489" spans="1:21" x14ac:dyDescent="0.35">
      <c r="A4489" t="s">
        <v>7059</v>
      </c>
      <c r="B4489" s="2">
        <v>45624</v>
      </c>
      <c r="C4489">
        <v>11</v>
      </c>
      <c r="D4489">
        <v>2024</v>
      </c>
      <c r="F4489" t="s">
        <v>1777</v>
      </c>
      <c r="G4489" t="s">
        <v>2747</v>
      </c>
      <c r="H4489" t="s">
        <v>1866</v>
      </c>
      <c r="I4489" t="s">
        <v>1866</v>
      </c>
      <c r="J4489" t="s">
        <v>1953</v>
      </c>
      <c r="K4489" t="s">
        <v>1905</v>
      </c>
      <c r="L4489" t="s">
        <v>1888</v>
      </c>
      <c r="M4489">
        <v>2</v>
      </c>
      <c r="N4489" s="3">
        <v>120</v>
      </c>
      <c r="O4489" s="3">
        <v>63</v>
      </c>
      <c r="P4489" s="4">
        <v>0</v>
      </c>
      <c r="Q4489" s="3">
        <v>240</v>
      </c>
      <c r="R4489" s="3">
        <v>126</v>
      </c>
      <c r="S4489" s="3">
        <v>114</v>
      </c>
      <c r="T4489" t="s">
        <v>1954</v>
      </c>
      <c r="U4489" t="s">
        <v>71</v>
      </c>
    </row>
    <row r="4490" spans="1:21" x14ac:dyDescent="0.35">
      <c r="A4490" t="s">
        <v>7060</v>
      </c>
      <c r="B4490" s="2">
        <v>45624</v>
      </c>
      <c r="C4490">
        <v>11</v>
      </c>
      <c r="D4490">
        <v>2024</v>
      </c>
      <c r="F4490" t="s">
        <v>1255</v>
      </c>
      <c r="G4490" t="s">
        <v>4514</v>
      </c>
      <c r="H4490" t="s">
        <v>1866</v>
      </c>
      <c r="I4490" t="s">
        <v>1866</v>
      </c>
      <c r="J4490" t="s">
        <v>1991</v>
      </c>
      <c r="K4490" t="s">
        <v>1925</v>
      </c>
      <c r="L4490" t="s">
        <v>1885</v>
      </c>
      <c r="M4490">
        <v>3</v>
      </c>
      <c r="N4490" s="3">
        <v>35</v>
      </c>
      <c r="O4490" s="3">
        <v>16</v>
      </c>
      <c r="P4490" s="4">
        <v>0</v>
      </c>
      <c r="Q4490" s="3">
        <v>105</v>
      </c>
      <c r="R4490" s="3">
        <v>48</v>
      </c>
      <c r="S4490" s="3">
        <v>57</v>
      </c>
      <c r="T4490" t="s">
        <v>1954</v>
      </c>
      <c r="U4490" t="s">
        <v>72</v>
      </c>
    </row>
    <row r="4491" spans="1:21" x14ac:dyDescent="0.35">
      <c r="A4491" t="s">
        <v>7061</v>
      </c>
      <c r="B4491" s="2">
        <v>45624</v>
      </c>
      <c r="C4491">
        <v>11</v>
      </c>
      <c r="D4491">
        <v>2024</v>
      </c>
      <c r="F4491" t="s">
        <v>1109</v>
      </c>
      <c r="G4491" t="s">
        <v>2786</v>
      </c>
      <c r="H4491" t="s">
        <v>1863</v>
      </c>
      <c r="I4491" t="s">
        <v>1952</v>
      </c>
      <c r="J4491" t="s">
        <v>2183</v>
      </c>
      <c r="K4491" t="s">
        <v>1917</v>
      </c>
      <c r="L4491" t="s">
        <v>1886</v>
      </c>
      <c r="M4491">
        <v>1</v>
      </c>
      <c r="N4491" s="3">
        <v>72</v>
      </c>
      <c r="O4491" s="3">
        <v>34</v>
      </c>
      <c r="P4491" s="4">
        <v>0.05</v>
      </c>
      <c r="Q4491" s="3">
        <v>68.400000000000006</v>
      </c>
      <c r="R4491" s="3">
        <v>34</v>
      </c>
      <c r="S4491" s="3">
        <v>34.4</v>
      </c>
      <c r="T4491" t="s">
        <v>1954</v>
      </c>
      <c r="U4491" t="s">
        <v>72</v>
      </c>
    </row>
    <row r="4492" spans="1:21" x14ac:dyDescent="0.35">
      <c r="A4492" t="s">
        <v>7062</v>
      </c>
      <c r="B4492" s="2">
        <v>45624</v>
      </c>
      <c r="C4492">
        <v>11</v>
      </c>
      <c r="D4492">
        <v>2024</v>
      </c>
      <c r="F4492" t="s">
        <v>972</v>
      </c>
      <c r="G4492" t="s">
        <v>2514</v>
      </c>
      <c r="H4492" t="s">
        <v>1863</v>
      </c>
      <c r="I4492" t="s">
        <v>2051</v>
      </c>
      <c r="J4492" t="s">
        <v>1960</v>
      </c>
      <c r="K4492" t="s">
        <v>1924</v>
      </c>
      <c r="L4492" t="s">
        <v>1885</v>
      </c>
      <c r="M4492">
        <v>5</v>
      </c>
      <c r="N4492" s="3">
        <v>42</v>
      </c>
      <c r="O4492" s="3">
        <v>20</v>
      </c>
      <c r="P4492" s="4">
        <v>0</v>
      </c>
      <c r="Q4492" s="3">
        <v>210</v>
      </c>
      <c r="R4492" s="3">
        <v>100</v>
      </c>
      <c r="S4492" s="3">
        <v>110</v>
      </c>
      <c r="T4492" t="s">
        <v>1954</v>
      </c>
      <c r="U4492" t="s">
        <v>72</v>
      </c>
    </row>
    <row r="4493" spans="1:21" x14ac:dyDescent="0.35">
      <c r="A4493" t="s">
        <v>7063</v>
      </c>
      <c r="B4493" s="2">
        <v>45624</v>
      </c>
      <c r="C4493">
        <v>11</v>
      </c>
      <c r="D4493">
        <v>2024</v>
      </c>
      <c r="F4493" t="s">
        <v>823</v>
      </c>
      <c r="G4493" t="s">
        <v>2447</v>
      </c>
      <c r="H4493" t="s">
        <v>1866</v>
      </c>
      <c r="I4493" t="s">
        <v>1866</v>
      </c>
      <c r="J4493" t="s">
        <v>1987</v>
      </c>
      <c r="K4493" t="s">
        <v>1908</v>
      </c>
      <c r="L4493" t="s">
        <v>1890</v>
      </c>
      <c r="M4493">
        <v>2</v>
      </c>
      <c r="N4493" s="3">
        <v>129</v>
      </c>
      <c r="O4493" s="3">
        <v>78</v>
      </c>
      <c r="P4493" s="4">
        <v>0</v>
      </c>
      <c r="Q4493" s="3">
        <v>258</v>
      </c>
      <c r="R4493" s="3">
        <v>156</v>
      </c>
      <c r="S4493" s="3">
        <v>102</v>
      </c>
      <c r="T4493" t="s">
        <v>1954</v>
      </c>
      <c r="U4493" t="s">
        <v>72</v>
      </c>
    </row>
    <row r="4494" spans="1:21" x14ac:dyDescent="0.35">
      <c r="A4494" t="s">
        <v>7064</v>
      </c>
      <c r="B4494" s="2">
        <v>45624</v>
      </c>
      <c r="C4494">
        <v>11</v>
      </c>
      <c r="D4494">
        <v>2024</v>
      </c>
      <c r="F4494" t="s">
        <v>659</v>
      </c>
      <c r="G4494" t="s">
        <v>1976</v>
      </c>
      <c r="H4494" t="s">
        <v>1866</v>
      </c>
      <c r="I4494" t="s">
        <v>1866</v>
      </c>
      <c r="J4494" t="s">
        <v>1956</v>
      </c>
      <c r="K4494" t="s">
        <v>1909</v>
      </c>
      <c r="L4494" t="s">
        <v>1887</v>
      </c>
      <c r="M4494">
        <v>5</v>
      </c>
      <c r="N4494" s="3">
        <v>95</v>
      </c>
      <c r="O4494" s="3">
        <v>54</v>
      </c>
      <c r="P4494" s="4">
        <v>0.05</v>
      </c>
      <c r="Q4494" s="3">
        <v>451.25</v>
      </c>
      <c r="R4494" s="3">
        <v>270</v>
      </c>
      <c r="S4494" s="3">
        <v>181.25</v>
      </c>
      <c r="T4494" t="s">
        <v>1954</v>
      </c>
      <c r="U4494" t="s">
        <v>72</v>
      </c>
    </row>
    <row r="4495" spans="1:21" x14ac:dyDescent="0.35">
      <c r="A4495" t="s">
        <v>7065</v>
      </c>
      <c r="B4495" s="2">
        <v>45624</v>
      </c>
      <c r="C4495">
        <v>11</v>
      </c>
      <c r="D4495">
        <v>2024</v>
      </c>
      <c r="F4495" t="s">
        <v>357</v>
      </c>
      <c r="G4495" t="s">
        <v>2080</v>
      </c>
      <c r="H4495" t="s">
        <v>1873</v>
      </c>
      <c r="I4495" t="s">
        <v>2320</v>
      </c>
      <c r="J4495" t="s">
        <v>2001</v>
      </c>
      <c r="K4495" t="s">
        <v>1911</v>
      </c>
      <c r="L4495" t="s">
        <v>1886</v>
      </c>
      <c r="M4495">
        <v>2</v>
      </c>
      <c r="N4495" s="3">
        <v>58</v>
      </c>
      <c r="O4495" s="3">
        <v>25</v>
      </c>
      <c r="P4495" s="4">
        <v>0.05</v>
      </c>
      <c r="Q4495" s="3">
        <v>110.2</v>
      </c>
      <c r="R4495" s="3">
        <v>50</v>
      </c>
      <c r="S4495" s="3">
        <v>60.2</v>
      </c>
      <c r="T4495" t="s">
        <v>1954</v>
      </c>
      <c r="U4495" t="s">
        <v>72</v>
      </c>
    </row>
    <row r="4496" spans="1:21" x14ac:dyDescent="0.35">
      <c r="A4496" t="s">
        <v>7066</v>
      </c>
      <c r="B4496" s="2">
        <v>45624</v>
      </c>
      <c r="C4496">
        <v>11</v>
      </c>
      <c r="D4496">
        <v>2024</v>
      </c>
      <c r="F4496" t="s">
        <v>749</v>
      </c>
      <c r="G4496" t="s">
        <v>2148</v>
      </c>
      <c r="H4496" t="s">
        <v>1868</v>
      </c>
      <c r="I4496" t="s">
        <v>2022</v>
      </c>
      <c r="J4496" t="s">
        <v>2026</v>
      </c>
      <c r="K4496" t="s">
        <v>1919</v>
      </c>
      <c r="L4496" t="s">
        <v>1887</v>
      </c>
      <c r="M4496">
        <v>1</v>
      </c>
      <c r="N4496" s="3">
        <v>85</v>
      </c>
      <c r="O4496" s="3">
        <v>44</v>
      </c>
      <c r="P4496" s="4">
        <v>0.05</v>
      </c>
      <c r="Q4496" s="3">
        <v>80.75</v>
      </c>
      <c r="R4496" s="3">
        <v>44</v>
      </c>
      <c r="S4496" s="3">
        <v>36.75</v>
      </c>
      <c r="T4496" t="s">
        <v>1954</v>
      </c>
      <c r="U4496" t="s">
        <v>72</v>
      </c>
    </row>
    <row r="4497" spans="1:21" x14ac:dyDescent="0.35">
      <c r="A4497" t="s">
        <v>7067</v>
      </c>
      <c r="B4497" s="2">
        <v>45624</v>
      </c>
      <c r="C4497">
        <v>11</v>
      </c>
      <c r="D4497">
        <v>2024</v>
      </c>
      <c r="F4497" t="s">
        <v>599</v>
      </c>
      <c r="G4497" t="s">
        <v>2908</v>
      </c>
      <c r="H4497" t="s">
        <v>1873</v>
      </c>
      <c r="I4497" t="s">
        <v>2395</v>
      </c>
      <c r="J4497" t="s">
        <v>2023</v>
      </c>
      <c r="K4497" t="s">
        <v>1912</v>
      </c>
      <c r="L4497" t="s">
        <v>1890</v>
      </c>
      <c r="M4497">
        <v>2</v>
      </c>
      <c r="N4497" s="3">
        <v>249</v>
      </c>
      <c r="O4497" s="3">
        <v>168</v>
      </c>
      <c r="P4497" s="4">
        <v>0</v>
      </c>
      <c r="Q4497" s="3">
        <v>498</v>
      </c>
      <c r="R4497" s="3">
        <v>336</v>
      </c>
      <c r="S4497" s="3">
        <v>162</v>
      </c>
      <c r="T4497" t="s">
        <v>1954</v>
      </c>
      <c r="U4497" t="s">
        <v>72</v>
      </c>
    </row>
    <row r="4498" spans="1:21" x14ac:dyDescent="0.35">
      <c r="A4498" t="s">
        <v>7068</v>
      </c>
      <c r="B4498" s="2">
        <v>45624</v>
      </c>
      <c r="C4498">
        <v>11</v>
      </c>
      <c r="D4498">
        <v>2024</v>
      </c>
      <c r="F4498" t="s">
        <v>335</v>
      </c>
      <c r="G4498" t="s">
        <v>1951</v>
      </c>
      <c r="H4498" t="s">
        <v>1863</v>
      </c>
      <c r="I4498" t="s">
        <v>1952</v>
      </c>
      <c r="J4498" t="s">
        <v>2120</v>
      </c>
      <c r="K4498" t="s">
        <v>1926</v>
      </c>
      <c r="L4498" t="s">
        <v>1885</v>
      </c>
      <c r="M4498">
        <v>1</v>
      </c>
      <c r="N4498" s="3">
        <v>28</v>
      </c>
      <c r="O4498" s="3">
        <v>13</v>
      </c>
      <c r="P4498" s="4">
        <v>0.1</v>
      </c>
      <c r="Q4498" s="3">
        <v>25.2</v>
      </c>
      <c r="R4498" s="3">
        <v>13</v>
      </c>
      <c r="S4498" s="3">
        <v>12.2</v>
      </c>
      <c r="T4498" t="s">
        <v>1954</v>
      </c>
      <c r="U4498" t="s">
        <v>72</v>
      </c>
    </row>
    <row r="4499" spans="1:21" x14ac:dyDescent="0.35">
      <c r="A4499" t="s">
        <v>7069</v>
      </c>
      <c r="B4499" s="2">
        <v>45624</v>
      </c>
      <c r="C4499">
        <v>11</v>
      </c>
      <c r="D4499">
        <v>2024</v>
      </c>
      <c r="F4499" t="s">
        <v>768</v>
      </c>
      <c r="G4499" t="s">
        <v>3909</v>
      </c>
      <c r="H4499" t="s">
        <v>1863</v>
      </c>
      <c r="I4499" t="s">
        <v>2033</v>
      </c>
      <c r="J4499" t="s">
        <v>2001</v>
      </c>
      <c r="K4499" t="s">
        <v>1911</v>
      </c>
      <c r="L4499" t="s">
        <v>1886</v>
      </c>
      <c r="M4499">
        <v>1</v>
      </c>
      <c r="N4499" s="3">
        <v>58</v>
      </c>
      <c r="O4499" s="3">
        <v>25</v>
      </c>
      <c r="P4499" s="4">
        <v>0.1</v>
      </c>
      <c r="Q4499" s="3">
        <v>52.2</v>
      </c>
      <c r="R4499" s="3">
        <v>25</v>
      </c>
      <c r="S4499" s="3">
        <v>27.2</v>
      </c>
      <c r="T4499" t="s">
        <v>1954</v>
      </c>
      <c r="U4499" t="s">
        <v>72</v>
      </c>
    </row>
    <row r="4500" spans="1:21" x14ac:dyDescent="0.35">
      <c r="A4500" t="s">
        <v>7070</v>
      </c>
      <c r="B4500" s="2">
        <v>45624</v>
      </c>
      <c r="C4500">
        <v>11</v>
      </c>
      <c r="D4500">
        <v>2024</v>
      </c>
      <c r="F4500" t="s">
        <v>130</v>
      </c>
      <c r="G4500" t="s">
        <v>2733</v>
      </c>
      <c r="H4500" t="s">
        <v>1871</v>
      </c>
      <c r="I4500" t="s">
        <v>1990</v>
      </c>
      <c r="J4500" t="s">
        <v>2011</v>
      </c>
      <c r="K4500" t="s">
        <v>1927</v>
      </c>
      <c r="L4500" t="s">
        <v>1885</v>
      </c>
      <c r="M4500">
        <v>1</v>
      </c>
      <c r="N4500" s="3">
        <v>24</v>
      </c>
      <c r="O4500" s="3">
        <v>10</v>
      </c>
      <c r="P4500" s="4">
        <v>0.1</v>
      </c>
      <c r="Q4500" s="3">
        <v>21.6</v>
      </c>
      <c r="R4500" s="3">
        <v>10</v>
      </c>
      <c r="S4500" s="3">
        <v>11.6</v>
      </c>
      <c r="T4500" t="s">
        <v>1954</v>
      </c>
      <c r="U4500" t="s">
        <v>72</v>
      </c>
    </row>
    <row r="4501" spans="1:21" x14ac:dyDescent="0.35">
      <c r="A4501" t="s">
        <v>7071</v>
      </c>
      <c r="B4501" s="2">
        <v>45624</v>
      </c>
      <c r="C4501">
        <v>11</v>
      </c>
      <c r="D4501">
        <v>2024</v>
      </c>
      <c r="F4501" t="s">
        <v>1138</v>
      </c>
      <c r="G4501" t="s">
        <v>2861</v>
      </c>
      <c r="H4501" t="s">
        <v>1866</v>
      </c>
      <c r="I4501" t="s">
        <v>1866</v>
      </c>
      <c r="J4501" t="s">
        <v>2011</v>
      </c>
      <c r="K4501" t="s">
        <v>1927</v>
      </c>
      <c r="L4501" t="s">
        <v>1885</v>
      </c>
      <c r="M4501">
        <v>2</v>
      </c>
      <c r="N4501" s="3">
        <v>24</v>
      </c>
      <c r="O4501" s="3">
        <v>10</v>
      </c>
      <c r="P4501" s="4">
        <v>0.1</v>
      </c>
      <c r="Q4501" s="3">
        <v>43.2</v>
      </c>
      <c r="R4501" s="3">
        <v>20</v>
      </c>
      <c r="S4501" s="3">
        <v>23.2</v>
      </c>
      <c r="U4501" t="s">
        <v>72</v>
      </c>
    </row>
    <row r="4502" spans="1:21" x14ac:dyDescent="0.35">
      <c r="A4502" t="s">
        <v>7072</v>
      </c>
      <c r="B4502" s="2">
        <v>45624</v>
      </c>
      <c r="C4502">
        <v>11</v>
      </c>
      <c r="D4502">
        <v>2024</v>
      </c>
      <c r="F4502" t="s">
        <v>359</v>
      </c>
      <c r="G4502" t="s">
        <v>3119</v>
      </c>
      <c r="H4502" t="s">
        <v>1863</v>
      </c>
      <c r="I4502" t="s">
        <v>2033</v>
      </c>
      <c r="J4502" t="s">
        <v>1956</v>
      </c>
      <c r="K4502" t="s">
        <v>1909</v>
      </c>
      <c r="L4502" t="s">
        <v>1887</v>
      </c>
      <c r="M4502">
        <v>2</v>
      </c>
      <c r="N4502" s="3">
        <v>95</v>
      </c>
      <c r="O4502" s="3">
        <v>54</v>
      </c>
      <c r="P4502" s="4">
        <v>0.05</v>
      </c>
      <c r="Q4502" s="3">
        <v>180.5</v>
      </c>
      <c r="R4502" s="3">
        <v>108</v>
      </c>
      <c r="S4502" s="3">
        <v>72.5</v>
      </c>
      <c r="T4502" t="s">
        <v>1954</v>
      </c>
      <c r="U4502" t="s">
        <v>72</v>
      </c>
    </row>
    <row r="4503" spans="1:21" x14ac:dyDescent="0.35">
      <c r="A4503" t="s">
        <v>7073</v>
      </c>
      <c r="B4503" s="2">
        <v>45625</v>
      </c>
      <c r="C4503">
        <v>11</v>
      </c>
      <c r="D4503">
        <v>2024</v>
      </c>
      <c r="F4503" t="s">
        <v>1414</v>
      </c>
      <c r="G4503" t="s">
        <v>2389</v>
      </c>
      <c r="H4503" t="s">
        <v>1870</v>
      </c>
      <c r="I4503" t="s">
        <v>2060</v>
      </c>
      <c r="J4503" t="s">
        <v>1971</v>
      </c>
      <c r="K4503" t="s">
        <v>1920</v>
      </c>
      <c r="L4503" t="s">
        <v>1886</v>
      </c>
      <c r="M4503">
        <v>1</v>
      </c>
      <c r="N4503" s="3">
        <v>45</v>
      </c>
      <c r="O4503" s="3">
        <v>19</v>
      </c>
      <c r="P4503" s="4">
        <v>0.2</v>
      </c>
      <c r="Q4503" s="3">
        <v>36</v>
      </c>
      <c r="R4503" s="3">
        <v>19</v>
      </c>
      <c r="S4503" s="3">
        <v>17</v>
      </c>
      <c r="T4503" t="s">
        <v>1954</v>
      </c>
      <c r="U4503" t="s">
        <v>71</v>
      </c>
    </row>
    <row r="4504" spans="1:21" x14ac:dyDescent="0.35">
      <c r="A4504" t="s">
        <v>7074</v>
      </c>
      <c r="B4504" s="2">
        <v>45625</v>
      </c>
      <c r="C4504">
        <v>11</v>
      </c>
      <c r="D4504">
        <v>2024</v>
      </c>
      <c r="F4504" t="s">
        <v>94</v>
      </c>
      <c r="G4504" t="s">
        <v>62</v>
      </c>
      <c r="H4504" t="s">
        <v>1863</v>
      </c>
      <c r="I4504" t="s">
        <v>2056</v>
      </c>
      <c r="J4504" t="s">
        <v>1963</v>
      </c>
      <c r="K4504" t="s">
        <v>1907</v>
      </c>
      <c r="L4504" t="s">
        <v>1890</v>
      </c>
      <c r="M4504">
        <v>2</v>
      </c>
      <c r="N4504" s="3">
        <v>119</v>
      </c>
      <c r="O4504" s="3">
        <v>72</v>
      </c>
      <c r="P4504" s="4">
        <v>0.05</v>
      </c>
      <c r="Q4504" s="3">
        <v>226.1</v>
      </c>
      <c r="R4504" s="3">
        <v>144</v>
      </c>
      <c r="S4504" s="3">
        <v>82.1</v>
      </c>
      <c r="T4504" t="s">
        <v>1954</v>
      </c>
      <c r="U4504" t="s">
        <v>72</v>
      </c>
    </row>
    <row r="4505" spans="1:21" x14ac:dyDescent="0.35">
      <c r="A4505" t="s">
        <v>7075</v>
      </c>
      <c r="B4505" s="2">
        <v>45625</v>
      </c>
      <c r="C4505">
        <v>11</v>
      </c>
      <c r="D4505">
        <v>2024</v>
      </c>
      <c r="F4505" t="s">
        <v>112</v>
      </c>
      <c r="G4505" t="s">
        <v>2585</v>
      </c>
      <c r="H4505" t="s">
        <v>1866</v>
      </c>
      <c r="I4505" t="s">
        <v>1866</v>
      </c>
      <c r="J4505" t="s">
        <v>2120</v>
      </c>
      <c r="K4505" t="s">
        <v>1926</v>
      </c>
      <c r="L4505" t="s">
        <v>1885</v>
      </c>
      <c r="M4505">
        <v>1</v>
      </c>
      <c r="N4505" s="3">
        <v>28</v>
      </c>
      <c r="O4505" s="3">
        <v>13</v>
      </c>
      <c r="P4505" s="4">
        <v>0</v>
      </c>
      <c r="Q4505" s="3">
        <v>28</v>
      </c>
      <c r="R4505" s="3">
        <v>13</v>
      </c>
      <c r="S4505" s="3">
        <v>15</v>
      </c>
      <c r="T4505" t="s">
        <v>1954</v>
      </c>
      <c r="U4505" t="s">
        <v>72</v>
      </c>
    </row>
    <row r="4506" spans="1:21" x14ac:dyDescent="0.35">
      <c r="A4506" t="s">
        <v>7076</v>
      </c>
      <c r="B4506" s="2">
        <v>45625</v>
      </c>
      <c r="C4506">
        <v>11</v>
      </c>
      <c r="D4506">
        <v>2024</v>
      </c>
      <c r="F4506" t="s">
        <v>802</v>
      </c>
      <c r="G4506" t="s">
        <v>2265</v>
      </c>
      <c r="H4506" t="s">
        <v>1868</v>
      </c>
      <c r="I4506" t="s">
        <v>2113</v>
      </c>
      <c r="J4506" t="s">
        <v>1956</v>
      </c>
      <c r="K4506" t="s">
        <v>1909</v>
      </c>
      <c r="L4506" t="s">
        <v>1887</v>
      </c>
      <c r="M4506">
        <v>1</v>
      </c>
      <c r="N4506" s="3">
        <v>95</v>
      </c>
      <c r="O4506" s="3">
        <v>54</v>
      </c>
      <c r="P4506" s="4">
        <v>0.05</v>
      </c>
      <c r="Q4506" s="3">
        <v>90.25</v>
      </c>
      <c r="R4506" s="3">
        <v>54</v>
      </c>
      <c r="S4506" s="3">
        <v>36.25</v>
      </c>
      <c r="T4506" t="s">
        <v>1954</v>
      </c>
      <c r="U4506" t="s">
        <v>72</v>
      </c>
    </row>
    <row r="4507" spans="1:21" x14ac:dyDescent="0.35">
      <c r="A4507" t="s">
        <v>7077</v>
      </c>
      <c r="B4507" s="2">
        <v>45625</v>
      </c>
      <c r="C4507">
        <v>11</v>
      </c>
      <c r="D4507">
        <v>2024</v>
      </c>
      <c r="F4507" t="s">
        <v>233</v>
      </c>
      <c r="G4507" t="s">
        <v>1973</v>
      </c>
      <c r="H4507" t="s">
        <v>1867</v>
      </c>
      <c r="I4507" t="s">
        <v>2181</v>
      </c>
      <c r="J4507" t="s">
        <v>2001</v>
      </c>
      <c r="K4507" t="s">
        <v>1911</v>
      </c>
      <c r="L4507" t="s">
        <v>1886</v>
      </c>
      <c r="M4507">
        <v>2</v>
      </c>
      <c r="N4507" s="3">
        <v>58</v>
      </c>
      <c r="O4507" s="3">
        <v>25</v>
      </c>
      <c r="P4507" s="4">
        <v>0.1</v>
      </c>
      <c r="Q4507" s="3">
        <v>104.4</v>
      </c>
      <c r="R4507" s="3">
        <v>50</v>
      </c>
      <c r="S4507" s="3">
        <v>54.4</v>
      </c>
      <c r="T4507" t="s">
        <v>1954</v>
      </c>
      <c r="U4507" t="s">
        <v>72</v>
      </c>
    </row>
    <row r="4508" spans="1:21" x14ac:dyDescent="0.35">
      <c r="A4508" t="s">
        <v>7078</v>
      </c>
      <c r="B4508" s="2">
        <v>45625</v>
      </c>
      <c r="C4508">
        <v>11</v>
      </c>
      <c r="D4508">
        <v>2024</v>
      </c>
      <c r="F4508" t="s">
        <v>1334</v>
      </c>
      <c r="G4508" t="s">
        <v>2671</v>
      </c>
      <c r="H4508" t="s">
        <v>1873</v>
      </c>
      <c r="I4508" t="s">
        <v>2320</v>
      </c>
      <c r="J4508" t="s">
        <v>1963</v>
      </c>
      <c r="K4508" t="s">
        <v>1907</v>
      </c>
      <c r="L4508" t="s">
        <v>1890</v>
      </c>
      <c r="M4508">
        <v>1</v>
      </c>
      <c r="N4508" s="3">
        <v>119</v>
      </c>
      <c r="O4508" s="3">
        <v>72</v>
      </c>
      <c r="P4508" s="4">
        <v>0.05</v>
      </c>
      <c r="Q4508" s="3">
        <v>113.05</v>
      </c>
      <c r="R4508" s="3">
        <v>72</v>
      </c>
      <c r="S4508" s="3">
        <v>41.05</v>
      </c>
      <c r="T4508" t="s">
        <v>1954</v>
      </c>
      <c r="U4508" t="s">
        <v>72</v>
      </c>
    </row>
    <row r="4509" spans="1:21" x14ac:dyDescent="0.35">
      <c r="A4509" t="s">
        <v>7079</v>
      </c>
      <c r="B4509" s="2">
        <v>45625</v>
      </c>
      <c r="C4509">
        <v>11</v>
      </c>
      <c r="D4509">
        <v>2024</v>
      </c>
      <c r="F4509" t="s">
        <v>545</v>
      </c>
      <c r="G4509" t="s">
        <v>2529</v>
      </c>
      <c r="H4509" t="s">
        <v>1872</v>
      </c>
      <c r="I4509" t="s">
        <v>2357</v>
      </c>
      <c r="J4509" t="s">
        <v>1987</v>
      </c>
      <c r="K4509" t="s">
        <v>1908</v>
      </c>
      <c r="L4509" t="s">
        <v>1890</v>
      </c>
      <c r="M4509">
        <v>1</v>
      </c>
      <c r="N4509" s="3">
        <v>129</v>
      </c>
      <c r="O4509" s="3">
        <v>78</v>
      </c>
      <c r="P4509" s="4">
        <v>0.05</v>
      </c>
      <c r="Q4509" s="3">
        <v>122.55</v>
      </c>
      <c r="R4509" s="3">
        <v>78</v>
      </c>
      <c r="S4509" s="3">
        <v>44.55</v>
      </c>
      <c r="T4509" t="s">
        <v>1954</v>
      </c>
      <c r="U4509" t="s">
        <v>72</v>
      </c>
    </row>
    <row r="4510" spans="1:21" x14ac:dyDescent="0.35">
      <c r="A4510" t="s">
        <v>7080</v>
      </c>
      <c r="B4510" s="2">
        <v>45625</v>
      </c>
      <c r="C4510">
        <v>11</v>
      </c>
      <c r="D4510">
        <v>2024</v>
      </c>
      <c r="F4510" t="s">
        <v>156</v>
      </c>
      <c r="G4510" t="s">
        <v>3673</v>
      </c>
      <c r="H4510" t="s">
        <v>1875</v>
      </c>
      <c r="I4510" t="s">
        <v>1981</v>
      </c>
      <c r="J4510" t="s">
        <v>1991</v>
      </c>
      <c r="K4510" t="s">
        <v>1925</v>
      </c>
      <c r="L4510" t="s">
        <v>1885</v>
      </c>
      <c r="M4510">
        <v>1</v>
      </c>
      <c r="N4510" s="3">
        <v>35</v>
      </c>
      <c r="O4510" s="3">
        <v>16</v>
      </c>
      <c r="P4510" s="4">
        <v>0.1</v>
      </c>
      <c r="Q4510" s="3">
        <v>31.5</v>
      </c>
      <c r="R4510" s="3">
        <v>16</v>
      </c>
      <c r="S4510" s="3">
        <v>15.5</v>
      </c>
      <c r="T4510" t="s">
        <v>1954</v>
      </c>
      <c r="U4510" t="s">
        <v>72</v>
      </c>
    </row>
    <row r="4511" spans="1:21" x14ac:dyDescent="0.35">
      <c r="A4511" t="s">
        <v>7081</v>
      </c>
      <c r="B4511" s="2">
        <v>45625</v>
      </c>
      <c r="C4511">
        <v>11</v>
      </c>
      <c r="D4511">
        <v>2024</v>
      </c>
      <c r="F4511" t="s">
        <v>1270</v>
      </c>
      <c r="G4511" t="s">
        <v>2373</v>
      </c>
      <c r="H4511" t="s">
        <v>1866</v>
      </c>
      <c r="I4511" t="s">
        <v>1866</v>
      </c>
      <c r="J4511" t="s">
        <v>1987</v>
      </c>
      <c r="K4511" t="s">
        <v>1908</v>
      </c>
      <c r="L4511" t="s">
        <v>1890</v>
      </c>
      <c r="M4511">
        <v>1</v>
      </c>
      <c r="N4511" s="3">
        <v>129</v>
      </c>
      <c r="O4511" s="3">
        <v>78</v>
      </c>
      <c r="P4511" s="4">
        <v>0.1</v>
      </c>
      <c r="Q4511" s="3">
        <v>116.1</v>
      </c>
      <c r="R4511" s="3">
        <v>78</v>
      </c>
      <c r="S4511" s="3">
        <v>38.1</v>
      </c>
      <c r="T4511" t="s">
        <v>1954</v>
      </c>
      <c r="U4511" t="s">
        <v>71</v>
      </c>
    </row>
    <row r="4512" spans="1:21" x14ac:dyDescent="0.35">
      <c r="A4512" t="s">
        <v>7082</v>
      </c>
      <c r="B4512" s="2">
        <v>45625</v>
      </c>
      <c r="C4512">
        <v>11</v>
      </c>
      <c r="D4512">
        <v>2024</v>
      </c>
      <c r="F4512" t="s">
        <v>1795</v>
      </c>
      <c r="G4512" t="s">
        <v>2511</v>
      </c>
      <c r="H4512" t="s">
        <v>1872</v>
      </c>
      <c r="I4512" t="s">
        <v>2076</v>
      </c>
      <c r="J4512" t="s">
        <v>2067</v>
      </c>
      <c r="K4512" t="s">
        <v>1918</v>
      </c>
      <c r="L4512" t="s">
        <v>1889</v>
      </c>
      <c r="M4512">
        <v>1</v>
      </c>
      <c r="N4512" s="3">
        <v>69</v>
      </c>
      <c r="O4512" s="3">
        <v>37</v>
      </c>
      <c r="P4512" s="4">
        <v>0</v>
      </c>
      <c r="Q4512" s="3">
        <v>69</v>
      </c>
      <c r="R4512" s="3">
        <v>37</v>
      </c>
      <c r="S4512" s="3">
        <v>32</v>
      </c>
      <c r="T4512" t="s">
        <v>1954</v>
      </c>
      <c r="U4512" t="s">
        <v>72</v>
      </c>
    </row>
    <row r="4513" spans="1:21" x14ac:dyDescent="0.35">
      <c r="A4513" t="s">
        <v>7083</v>
      </c>
      <c r="B4513" s="2">
        <v>45625</v>
      </c>
      <c r="C4513">
        <v>11</v>
      </c>
      <c r="D4513">
        <v>2024</v>
      </c>
      <c r="F4513" t="s">
        <v>395</v>
      </c>
      <c r="G4513" t="s">
        <v>2854</v>
      </c>
      <c r="H4513" t="s">
        <v>1868</v>
      </c>
      <c r="I4513" t="s">
        <v>2014</v>
      </c>
      <c r="J4513" t="s">
        <v>1967</v>
      </c>
      <c r="K4513" t="s">
        <v>1913</v>
      </c>
      <c r="L4513" t="s">
        <v>1888</v>
      </c>
      <c r="M4513">
        <v>1</v>
      </c>
      <c r="N4513" s="3">
        <v>78</v>
      </c>
      <c r="O4513" s="3">
        <v>39</v>
      </c>
      <c r="P4513" s="4">
        <v>0</v>
      </c>
      <c r="Q4513" s="3">
        <v>78</v>
      </c>
      <c r="R4513" s="3">
        <v>39</v>
      </c>
      <c r="S4513" s="3">
        <v>39</v>
      </c>
      <c r="T4513" t="s">
        <v>1954</v>
      </c>
      <c r="U4513" t="s">
        <v>72</v>
      </c>
    </row>
    <row r="4514" spans="1:21" x14ac:dyDescent="0.35">
      <c r="A4514" t="s">
        <v>7084</v>
      </c>
      <c r="B4514" s="2">
        <v>45625</v>
      </c>
      <c r="C4514">
        <v>11</v>
      </c>
      <c r="D4514">
        <v>2024</v>
      </c>
      <c r="F4514" t="s">
        <v>347</v>
      </c>
      <c r="G4514" t="s">
        <v>2302</v>
      </c>
      <c r="H4514" t="s">
        <v>1866</v>
      </c>
      <c r="I4514" t="s">
        <v>1866</v>
      </c>
      <c r="J4514" t="s">
        <v>2162</v>
      </c>
      <c r="K4514" t="s">
        <v>1921</v>
      </c>
      <c r="L4514" t="s">
        <v>1889</v>
      </c>
      <c r="M4514">
        <v>2</v>
      </c>
      <c r="N4514" s="3">
        <v>55</v>
      </c>
      <c r="O4514" s="3">
        <v>27</v>
      </c>
      <c r="P4514" s="4">
        <v>0.05</v>
      </c>
      <c r="Q4514" s="3">
        <v>104.5</v>
      </c>
      <c r="R4514" s="3">
        <v>54</v>
      </c>
      <c r="S4514" s="3">
        <v>50.5</v>
      </c>
      <c r="T4514" t="s">
        <v>1954</v>
      </c>
      <c r="U4514" t="s">
        <v>72</v>
      </c>
    </row>
    <row r="4515" spans="1:21" x14ac:dyDescent="0.35">
      <c r="A4515" t="s">
        <v>7085</v>
      </c>
      <c r="B4515" s="2">
        <v>45626</v>
      </c>
      <c r="C4515">
        <v>11</v>
      </c>
      <c r="D4515">
        <v>2024</v>
      </c>
      <c r="F4515" t="s">
        <v>1642</v>
      </c>
      <c r="G4515" t="s">
        <v>3085</v>
      </c>
      <c r="H4515" t="s">
        <v>1871</v>
      </c>
      <c r="I4515" t="s">
        <v>2234</v>
      </c>
      <c r="J4515" t="s">
        <v>2045</v>
      </c>
      <c r="K4515" t="s">
        <v>1910</v>
      </c>
      <c r="L4515" t="s">
        <v>1890</v>
      </c>
      <c r="M4515">
        <v>1</v>
      </c>
      <c r="N4515" s="3">
        <v>99</v>
      </c>
      <c r="O4515" s="3">
        <v>58</v>
      </c>
      <c r="P4515" s="4">
        <v>0.05</v>
      </c>
      <c r="Q4515" s="3">
        <v>94.05</v>
      </c>
      <c r="R4515" s="3">
        <v>58</v>
      </c>
      <c r="S4515" s="3">
        <v>36.049999999999997</v>
      </c>
      <c r="T4515" t="s">
        <v>1954</v>
      </c>
      <c r="U4515" t="s">
        <v>71</v>
      </c>
    </row>
    <row r="4516" spans="1:21" x14ac:dyDescent="0.35">
      <c r="A4516" t="s">
        <v>7086</v>
      </c>
      <c r="B4516" s="2">
        <v>45626</v>
      </c>
      <c r="C4516">
        <v>11</v>
      </c>
      <c r="D4516">
        <v>2024</v>
      </c>
      <c r="F4516" t="s">
        <v>1269</v>
      </c>
      <c r="G4516" t="s">
        <v>2393</v>
      </c>
      <c r="H4516" t="s">
        <v>1871</v>
      </c>
      <c r="I4516" t="s">
        <v>2144</v>
      </c>
      <c r="J4516" t="s">
        <v>2034</v>
      </c>
      <c r="K4516" t="s">
        <v>1904</v>
      </c>
      <c r="L4516" t="s">
        <v>1889</v>
      </c>
      <c r="M4516">
        <v>3</v>
      </c>
      <c r="N4516" s="3">
        <v>149</v>
      </c>
      <c r="O4516" s="3">
        <v>91</v>
      </c>
      <c r="P4516" s="4">
        <v>0</v>
      </c>
      <c r="Q4516" s="3">
        <v>447</v>
      </c>
      <c r="R4516" s="3">
        <v>273</v>
      </c>
      <c r="S4516" s="3">
        <v>174</v>
      </c>
      <c r="T4516" t="s">
        <v>1954</v>
      </c>
      <c r="U4516" t="s">
        <v>72</v>
      </c>
    </row>
    <row r="4517" spans="1:21" x14ac:dyDescent="0.35">
      <c r="A4517" t="s">
        <v>7087</v>
      </c>
      <c r="B4517" s="2">
        <v>45626</v>
      </c>
      <c r="C4517">
        <v>11</v>
      </c>
      <c r="D4517">
        <v>2024</v>
      </c>
      <c r="F4517" t="s">
        <v>342</v>
      </c>
      <c r="G4517" t="s">
        <v>2778</v>
      </c>
      <c r="H4517" t="s">
        <v>1875</v>
      </c>
      <c r="I4517" t="s">
        <v>1970</v>
      </c>
      <c r="J4517" t="s">
        <v>1971</v>
      </c>
      <c r="K4517" t="s">
        <v>1920</v>
      </c>
      <c r="L4517" t="s">
        <v>1886</v>
      </c>
      <c r="M4517">
        <v>2</v>
      </c>
      <c r="N4517" s="3">
        <v>45</v>
      </c>
      <c r="O4517" s="3">
        <v>19</v>
      </c>
      <c r="P4517" s="4">
        <v>0.05</v>
      </c>
      <c r="Q4517" s="3">
        <v>85.5</v>
      </c>
      <c r="R4517" s="3">
        <v>38</v>
      </c>
      <c r="S4517" s="3">
        <v>47.5</v>
      </c>
      <c r="T4517" t="s">
        <v>1954</v>
      </c>
      <c r="U4517" t="s">
        <v>72</v>
      </c>
    </row>
    <row r="4518" spans="1:21" x14ac:dyDescent="0.35">
      <c r="A4518" t="s">
        <v>7088</v>
      </c>
      <c r="B4518" s="2">
        <v>45626</v>
      </c>
      <c r="C4518">
        <v>11</v>
      </c>
      <c r="D4518">
        <v>2024</v>
      </c>
      <c r="F4518" t="s">
        <v>1007</v>
      </c>
      <c r="G4518" t="s">
        <v>2620</v>
      </c>
      <c r="H4518" t="s">
        <v>1872</v>
      </c>
      <c r="I4518" t="s">
        <v>2076</v>
      </c>
      <c r="J4518" t="s">
        <v>2064</v>
      </c>
      <c r="K4518" t="s">
        <v>1922</v>
      </c>
      <c r="L4518" t="s">
        <v>1887</v>
      </c>
      <c r="M4518">
        <v>1</v>
      </c>
      <c r="N4518" s="3">
        <v>32</v>
      </c>
      <c r="O4518" s="3">
        <v>14</v>
      </c>
      <c r="P4518" s="4">
        <v>0.05</v>
      </c>
      <c r="Q4518" s="3">
        <v>30.4</v>
      </c>
      <c r="R4518" s="3">
        <v>14</v>
      </c>
      <c r="S4518" s="3">
        <v>16.399999999999999</v>
      </c>
      <c r="T4518" t="s">
        <v>1954</v>
      </c>
      <c r="U4518" t="s">
        <v>72</v>
      </c>
    </row>
    <row r="4519" spans="1:21" x14ac:dyDescent="0.35">
      <c r="A4519" t="s">
        <v>7089</v>
      </c>
      <c r="B4519" s="2">
        <v>45626</v>
      </c>
      <c r="C4519">
        <v>11</v>
      </c>
      <c r="D4519">
        <v>2024</v>
      </c>
      <c r="F4519" t="s">
        <v>206</v>
      </c>
      <c r="G4519" t="s">
        <v>2373</v>
      </c>
      <c r="H4519" t="s">
        <v>1863</v>
      </c>
      <c r="I4519" t="s">
        <v>1952</v>
      </c>
      <c r="J4519" t="s">
        <v>1997</v>
      </c>
      <c r="K4519" t="s">
        <v>1906</v>
      </c>
      <c r="L4519" t="s">
        <v>1889</v>
      </c>
      <c r="M4519">
        <v>3</v>
      </c>
      <c r="N4519" s="3">
        <v>89</v>
      </c>
      <c r="O4519" s="3">
        <v>48</v>
      </c>
      <c r="P4519" s="4">
        <v>0.15</v>
      </c>
      <c r="Q4519" s="3">
        <v>226.95</v>
      </c>
      <c r="R4519" s="3">
        <v>144</v>
      </c>
      <c r="S4519" s="3">
        <v>82.95</v>
      </c>
      <c r="T4519" t="s">
        <v>1954</v>
      </c>
      <c r="U4519" t="s">
        <v>72</v>
      </c>
    </row>
    <row r="4520" spans="1:21" x14ac:dyDescent="0.35">
      <c r="A4520" t="s">
        <v>7090</v>
      </c>
      <c r="B4520" s="2">
        <v>45626</v>
      </c>
      <c r="C4520">
        <v>11</v>
      </c>
      <c r="D4520">
        <v>2024</v>
      </c>
      <c r="F4520" t="s">
        <v>1700</v>
      </c>
      <c r="G4520" t="s">
        <v>2622</v>
      </c>
      <c r="H4520" t="s">
        <v>1866</v>
      </c>
      <c r="I4520" t="s">
        <v>1866</v>
      </c>
      <c r="J4520" t="s">
        <v>2067</v>
      </c>
      <c r="K4520" t="s">
        <v>1918</v>
      </c>
      <c r="L4520" t="s">
        <v>1889</v>
      </c>
      <c r="M4520">
        <v>4</v>
      </c>
      <c r="N4520" s="3">
        <v>69</v>
      </c>
      <c r="O4520" s="3">
        <v>37</v>
      </c>
      <c r="P4520" s="4">
        <v>0.15</v>
      </c>
      <c r="Q4520" s="3">
        <v>234.6</v>
      </c>
      <c r="R4520" s="3">
        <v>148</v>
      </c>
      <c r="S4520" s="3">
        <v>86.6</v>
      </c>
      <c r="T4520" t="s">
        <v>1954</v>
      </c>
      <c r="U4520" t="s">
        <v>72</v>
      </c>
    </row>
    <row r="4521" spans="1:21" x14ac:dyDescent="0.35">
      <c r="A4521" t="s">
        <v>7091</v>
      </c>
      <c r="B4521" s="2">
        <v>45626</v>
      </c>
      <c r="C4521">
        <v>11</v>
      </c>
      <c r="D4521">
        <v>2024</v>
      </c>
      <c r="F4521" t="s">
        <v>93</v>
      </c>
      <c r="G4521" t="s">
        <v>2720</v>
      </c>
      <c r="H4521" t="s">
        <v>1869</v>
      </c>
      <c r="I4521" t="s">
        <v>1977</v>
      </c>
      <c r="J4521" t="s">
        <v>2162</v>
      </c>
      <c r="K4521" t="s">
        <v>1921</v>
      </c>
      <c r="L4521" t="s">
        <v>1889</v>
      </c>
      <c r="M4521">
        <v>4</v>
      </c>
      <c r="N4521" s="3">
        <v>55</v>
      </c>
      <c r="O4521" s="3">
        <v>27</v>
      </c>
      <c r="P4521" s="4">
        <v>0.1</v>
      </c>
      <c r="Q4521" s="3">
        <v>198</v>
      </c>
      <c r="R4521" s="3">
        <v>108</v>
      </c>
      <c r="S4521" s="3">
        <v>90</v>
      </c>
      <c r="T4521" t="s">
        <v>1954</v>
      </c>
      <c r="U4521" t="s">
        <v>72</v>
      </c>
    </row>
    <row r="4522" spans="1:21" x14ac:dyDescent="0.35">
      <c r="A4522" t="s">
        <v>7092</v>
      </c>
      <c r="B4522" s="2">
        <v>45626</v>
      </c>
      <c r="C4522">
        <v>11</v>
      </c>
      <c r="D4522">
        <v>2024</v>
      </c>
      <c r="F4522" t="s">
        <v>712</v>
      </c>
      <c r="G4522" t="s">
        <v>4962</v>
      </c>
      <c r="H4522" t="s">
        <v>1869</v>
      </c>
      <c r="I4522" t="s">
        <v>2157</v>
      </c>
      <c r="J4522" t="s">
        <v>2045</v>
      </c>
      <c r="K4522" t="s">
        <v>1910</v>
      </c>
      <c r="L4522" t="s">
        <v>1890</v>
      </c>
      <c r="M4522">
        <v>1</v>
      </c>
      <c r="N4522" s="3">
        <v>99</v>
      </c>
      <c r="O4522" s="3">
        <v>58</v>
      </c>
      <c r="P4522" s="4">
        <v>0.1</v>
      </c>
      <c r="Q4522" s="3">
        <v>89.1</v>
      </c>
      <c r="R4522" s="3">
        <v>58</v>
      </c>
      <c r="S4522" s="3">
        <v>31.1</v>
      </c>
      <c r="T4522" t="s">
        <v>1954</v>
      </c>
      <c r="U4522" t="s">
        <v>72</v>
      </c>
    </row>
    <row r="4523" spans="1:21" x14ac:dyDescent="0.35">
      <c r="A4523" t="s">
        <v>7093</v>
      </c>
      <c r="B4523" s="2">
        <v>45626</v>
      </c>
      <c r="C4523">
        <v>11</v>
      </c>
      <c r="D4523">
        <v>2024</v>
      </c>
      <c r="F4523" t="s">
        <v>451</v>
      </c>
      <c r="G4523" t="s">
        <v>3562</v>
      </c>
      <c r="H4523" t="s">
        <v>1875</v>
      </c>
      <c r="I4523" t="s">
        <v>2054</v>
      </c>
      <c r="J4523" t="s">
        <v>2061</v>
      </c>
      <c r="K4523" t="s">
        <v>1923</v>
      </c>
      <c r="L4523" t="s">
        <v>1888</v>
      </c>
      <c r="M4523">
        <v>1</v>
      </c>
      <c r="N4523" s="3">
        <v>25</v>
      </c>
      <c r="O4523" s="3">
        <v>11</v>
      </c>
      <c r="P4523" s="4">
        <v>0</v>
      </c>
      <c r="Q4523" s="3">
        <v>25</v>
      </c>
      <c r="R4523" s="3">
        <v>11</v>
      </c>
      <c r="S4523" s="3">
        <v>14</v>
      </c>
      <c r="T4523" t="s">
        <v>1954</v>
      </c>
      <c r="U4523" t="s">
        <v>72</v>
      </c>
    </row>
    <row r="4524" spans="1:21" x14ac:dyDescent="0.35">
      <c r="A4524" t="s">
        <v>7094</v>
      </c>
      <c r="B4524" s="2">
        <v>45626</v>
      </c>
      <c r="C4524">
        <v>11</v>
      </c>
      <c r="D4524">
        <v>2024</v>
      </c>
      <c r="F4524" t="s">
        <v>977</v>
      </c>
      <c r="G4524" t="s">
        <v>2331</v>
      </c>
      <c r="H4524" t="s">
        <v>1874</v>
      </c>
      <c r="I4524" t="s">
        <v>2041</v>
      </c>
      <c r="J4524" t="s">
        <v>2034</v>
      </c>
      <c r="K4524" t="s">
        <v>1904</v>
      </c>
      <c r="L4524" t="s">
        <v>1889</v>
      </c>
      <c r="M4524">
        <v>1</v>
      </c>
      <c r="N4524" s="3">
        <v>149</v>
      </c>
      <c r="O4524" s="3">
        <v>91</v>
      </c>
      <c r="P4524" s="4">
        <v>0.1</v>
      </c>
      <c r="Q4524" s="3">
        <v>134.1</v>
      </c>
      <c r="R4524" s="3">
        <v>91</v>
      </c>
      <c r="S4524" s="3">
        <v>43.1</v>
      </c>
      <c r="T4524" t="s">
        <v>1954</v>
      </c>
      <c r="U4524" t="s">
        <v>72</v>
      </c>
    </row>
    <row r="4525" spans="1:21" x14ac:dyDescent="0.35">
      <c r="A4525" t="s">
        <v>7095</v>
      </c>
      <c r="B4525" s="2">
        <v>45626</v>
      </c>
      <c r="C4525">
        <v>11</v>
      </c>
      <c r="D4525">
        <v>2024</v>
      </c>
      <c r="F4525" t="s">
        <v>260</v>
      </c>
      <c r="G4525" t="s">
        <v>3866</v>
      </c>
      <c r="H4525" t="s">
        <v>1871</v>
      </c>
      <c r="I4525" t="s">
        <v>2144</v>
      </c>
      <c r="J4525" t="s">
        <v>1997</v>
      </c>
      <c r="K4525" t="s">
        <v>1906</v>
      </c>
      <c r="L4525" t="s">
        <v>1889</v>
      </c>
      <c r="M4525">
        <v>1</v>
      </c>
      <c r="N4525" s="3">
        <v>89</v>
      </c>
      <c r="O4525" s="3">
        <v>48</v>
      </c>
      <c r="P4525" s="4">
        <v>0.15</v>
      </c>
      <c r="Q4525" s="3">
        <v>75.650000000000006</v>
      </c>
      <c r="R4525" s="3">
        <v>48</v>
      </c>
      <c r="S4525" s="3">
        <v>27.65</v>
      </c>
      <c r="T4525" t="s">
        <v>1954</v>
      </c>
      <c r="U4525" t="s">
        <v>72</v>
      </c>
    </row>
    <row r="4526" spans="1:21" x14ac:dyDescent="0.35">
      <c r="A4526" t="s">
        <v>7096</v>
      </c>
      <c r="B4526" s="2">
        <v>45626</v>
      </c>
      <c r="C4526">
        <v>11</v>
      </c>
      <c r="D4526">
        <v>2024</v>
      </c>
      <c r="F4526" t="s">
        <v>1810</v>
      </c>
      <c r="G4526" t="s">
        <v>4178</v>
      </c>
      <c r="H4526" t="s">
        <v>1868</v>
      </c>
      <c r="I4526" t="s">
        <v>2022</v>
      </c>
      <c r="J4526" t="s">
        <v>2045</v>
      </c>
      <c r="K4526" t="s">
        <v>1910</v>
      </c>
      <c r="L4526" t="s">
        <v>1890</v>
      </c>
      <c r="M4526">
        <v>2</v>
      </c>
      <c r="N4526" s="3">
        <v>99</v>
      </c>
      <c r="O4526" s="3">
        <v>58</v>
      </c>
      <c r="P4526" s="4">
        <v>0</v>
      </c>
      <c r="Q4526" s="3">
        <v>198</v>
      </c>
      <c r="R4526" s="3">
        <v>116</v>
      </c>
      <c r="S4526" s="3">
        <v>82</v>
      </c>
      <c r="T4526" t="s">
        <v>1954</v>
      </c>
      <c r="U4526" t="s">
        <v>72</v>
      </c>
    </row>
    <row r="4527" spans="1:21" x14ac:dyDescent="0.35">
      <c r="A4527" t="s">
        <v>7097</v>
      </c>
      <c r="B4527" s="2">
        <v>45626</v>
      </c>
      <c r="C4527">
        <v>11</v>
      </c>
      <c r="D4527">
        <v>2024</v>
      </c>
      <c r="F4527" t="s">
        <v>960</v>
      </c>
      <c r="G4527" t="s">
        <v>3341</v>
      </c>
      <c r="H4527" t="s">
        <v>1868</v>
      </c>
      <c r="I4527" t="s">
        <v>2113</v>
      </c>
      <c r="J4527" t="s">
        <v>2114</v>
      </c>
      <c r="K4527" t="s">
        <v>1915</v>
      </c>
      <c r="L4527" t="s">
        <v>1886</v>
      </c>
      <c r="M4527">
        <v>1</v>
      </c>
      <c r="N4527" s="3">
        <v>85</v>
      </c>
      <c r="O4527" s="3">
        <v>41</v>
      </c>
      <c r="P4527" s="4">
        <v>0.1</v>
      </c>
      <c r="Q4527" s="3">
        <v>76.5</v>
      </c>
      <c r="R4527" s="3">
        <v>41</v>
      </c>
      <c r="S4527" s="3">
        <v>35.5</v>
      </c>
      <c r="T4527" t="s">
        <v>1954</v>
      </c>
      <c r="U4527" t="s">
        <v>71</v>
      </c>
    </row>
    <row r="4528" spans="1:21" x14ac:dyDescent="0.35">
      <c r="A4528" t="s">
        <v>7098</v>
      </c>
      <c r="B4528" s="2">
        <v>45627</v>
      </c>
      <c r="C4528">
        <v>12</v>
      </c>
      <c r="D4528">
        <v>2024</v>
      </c>
      <c r="F4528" t="s">
        <v>233</v>
      </c>
      <c r="G4528" t="s">
        <v>1973</v>
      </c>
      <c r="H4528" t="s">
        <v>1867</v>
      </c>
      <c r="I4528" t="s">
        <v>2181</v>
      </c>
      <c r="J4528" t="s">
        <v>2114</v>
      </c>
      <c r="K4528" t="s">
        <v>1915</v>
      </c>
      <c r="L4528" t="s">
        <v>1886</v>
      </c>
      <c r="M4528">
        <v>2</v>
      </c>
      <c r="N4528" s="3">
        <v>85</v>
      </c>
      <c r="O4528" s="3">
        <v>41</v>
      </c>
      <c r="P4528" s="4">
        <v>0.1</v>
      </c>
      <c r="Q4528" s="3">
        <v>153</v>
      </c>
      <c r="R4528" s="3">
        <v>82</v>
      </c>
      <c r="S4528" s="3">
        <v>71</v>
      </c>
      <c r="T4528" t="s">
        <v>1954</v>
      </c>
      <c r="U4528" t="s">
        <v>72</v>
      </c>
    </row>
    <row r="4529" spans="1:21" x14ac:dyDescent="0.35">
      <c r="A4529" t="s">
        <v>7099</v>
      </c>
      <c r="B4529" s="2">
        <v>45627</v>
      </c>
      <c r="C4529">
        <v>12</v>
      </c>
      <c r="D4529">
        <v>2024</v>
      </c>
      <c r="F4529" t="s">
        <v>1136</v>
      </c>
      <c r="G4529" t="s">
        <v>2263</v>
      </c>
      <c r="H4529" t="s">
        <v>1864</v>
      </c>
      <c r="I4529" t="s">
        <v>2087</v>
      </c>
      <c r="J4529" t="s">
        <v>2067</v>
      </c>
      <c r="K4529" t="s">
        <v>1918</v>
      </c>
      <c r="L4529" t="s">
        <v>1889</v>
      </c>
      <c r="M4529">
        <v>1</v>
      </c>
      <c r="N4529" s="3">
        <v>69</v>
      </c>
      <c r="O4529" s="3">
        <v>37</v>
      </c>
      <c r="P4529" s="4">
        <v>0.1</v>
      </c>
      <c r="Q4529" s="3">
        <v>62.1</v>
      </c>
      <c r="R4529" s="3">
        <v>37</v>
      </c>
      <c r="S4529" s="3">
        <v>25.1</v>
      </c>
      <c r="T4529" t="s">
        <v>1954</v>
      </c>
      <c r="U4529" t="s">
        <v>72</v>
      </c>
    </row>
    <row r="4530" spans="1:21" x14ac:dyDescent="0.35">
      <c r="A4530" t="s">
        <v>7100</v>
      </c>
      <c r="B4530" s="2">
        <v>45627</v>
      </c>
      <c r="C4530">
        <v>12</v>
      </c>
      <c r="D4530">
        <v>2024</v>
      </c>
      <c r="F4530" t="s">
        <v>247</v>
      </c>
      <c r="G4530" t="s">
        <v>2224</v>
      </c>
      <c r="H4530" t="s">
        <v>1864</v>
      </c>
      <c r="I4530" t="s">
        <v>2101</v>
      </c>
      <c r="J4530" t="s">
        <v>1991</v>
      </c>
      <c r="K4530" t="s">
        <v>1925</v>
      </c>
      <c r="L4530" t="s">
        <v>1885</v>
      </c>
      <c r="M4530">
        <v>1</v>
      </c>
      <c r="N4530" s="3">
        <v>35</v>
      </c>
      <c r="O4530" s="3">
        <v>16</v>
      </c>
      <c r="P4530" s="4">
        <v>0.1</v>
      </c>
      <c r="Q4530" s="3">
        <v>31.5</v>
      </c>
      <c r="R4530" s="3">
        <v>16</v>
      </c>
      <c r="S4530" s="3">
        <v>15.5</v>
      </c>
      <c r="T4530" t="s">
        <v>1954</v>
      </c>
      <c r="U4530" t="s">
        <v>72</v>
      </c>
    </row>
    <row r="4531" spans="1:21" x14ac:dyDescent="0.35">
      <c r="A4531" t="s">
        <v>7101</v>
      </c>
      <c r="B4531" s="2">
        <v>45627</v>
      </c>
      <c r="C4531">
        <v>12</v>
      </c>
      <c r="D4531">
        <v>2024</v>
      </c>
      <c r="F4531" t="s">
        <v>661</v>
      </c>
      <c r="G4531" t="s">
        <v>4751</v>
      </c>
      <c r="H4531" t="s">
        <v>1874</v>
      </c>
      <c r="I4531" t="s">
        <v>2200</v>
      </c>
      <c r="J4531" t="s">
        <v>1967</v>
      </c>
      <c r="K4531" t="s">
        <v>1913</v>
      </c>
      <c r="L4531" t="s">
        <v>1888</v>
      </c>
      <c r="M4531">
        <v>4</v>
      </c>
      <c r="N4531" s="3">
        <v>78</v>
      </c>
      <c r="O4531" s="3">
        <v>39</v>
      </c>
      <c r="P4531" s="4">
        <v>0.05</v>
      </c>
      <c r="Q4531" s="3">
        <v>296.39999999999998</v>
      </c>
      <c r="R4531" s="3">
        <v>156</v>
      </c>
      <c r="S4531" s="3">
        <v>140.4</v>
      </c>
      <c r="T4531" t="s">
        <v>1954</v>
      </c>
      <c r="U4531" t="s">
        <v>72</v>
      </c>
    </row>
    <row r="4532" spans="1:21" x14ac:dyDescent="0.35">
      <c r="A4532" t="s">
        <v>7102</v>
      </c>
      <c r="B4532" s="2">
        <v>45627</v>
      </c>
      <c r="C4532">
        <v>12</v>
      </c>
      <c r="D4532">
        <v>2024</v>
      </c>
      <c r="F4532" t="s">
        <v>386</v>
      </c>
      <c r="G4532" t="s">
        <v>2242</v>
      </c>
      <c r="H4532" t="s">
        <v>1871</v>
      </c>
      <c r="I4532" t="s">
        <v>2234</v>
      </c>
      <c r="J4532" t="s">
        <v>2015</v>
      </c>
      <c r="K4532" t="s">
        <v>1914</v>
      </c>
      <c r="L4532" t="s">
        <v>1888</v>
      </c>
      <c r="M4532">
        <v>3</v>
      </c>
      <c r="N4532" s="3">
        <v>65</v>
      </c>
      <c r="O4532" s="3">
        <v>32</v>
      </c>
      <c r="P4532" s="4">
        <v>0</v>
      </c>
      <c r="Q4532" s="3">
        <v>195</v>
      </c>
      <c r="R4532" s="3">
        <v>96</v>
      </c>
      <c r="S4532" s="3">
        <v>99</v>
      </c>
      <c r="T4532" t="s">
        <v>1954</v>
      </c>
      <c r="U4532" t="s">
        <v>72</v>
      </c>
    </row>
    <row r="4533" spans="1:21" x14ac:dyDescent="0.35">
      <c r="A4533" t="s">
        <v>7103</v>
      </c>
      <c r="B4533" s="2">
        <v>45627</v>
      </c>
      <c r="C4533">
        <v>12</v>
      </c>
      <c r="D4533">
        <v>2024</v>
      </c>
      <c r="F4533" t="s">
        <v>886</v>
      </c>
      <c r="G4533" t="s">
        <v>2495</v>
      </c>
      <c r="H4533" t="s">
        <v>1875</v>
      </c>
      <c r="I4533" t="s">
        <v>2054</v>
      </c>
      <c r="J4533" t="s">
        <v>1967</v>
      </c>
      <c r="K4533" t="s">
        <v>1913</v>
      </c>
      <c r="L4533" t="s">
        <v>1888</v>
      </c>
      <c r="M4533">
        <v>1</v>
      </c>
      <c r="N4533" s="3">
        <v>78</v>
      </c>
      <c r="O4533" s="3">
        <v>39</v>
      </c>
      <c r="P4533" s="4">
        <v>0.2</v>
      </c>
      <c r="Q4533" s="3">
        <v>62.4</v>
      </c>
      <c r="R4533" s="3">
        <v>39</v>
      </c>
      <c r="S4533" s="3">
        <v>23.4</v>
      </c>
      <c r="T4533" t="s">
        <v>1954</v>
      </c>
      <c r="U4533" t="s">
        <v>71</v>
      </c>
    </row>
    <row r="4534" spans="1:21" x14ac:dyDescent="0.35">
      <c r="A4534" t="s">
        <v>7104</v>
      </c>
      <c r="B4534" s="2">
        <v>45627</v>
      </c>
      <c r="C4534">
        <v>12</v>
      </c>
      <c r="D4534">
        <v>2024</v>
      </c>
      <c r="F4534" t="s">
        <v>893</v>
      </c>
      <c r="G4534" t="s">
        <v>1980</v>
      </c>
      <c r="H4534" t="s">
        <v>1875</v>
      </c>
      <c r="I4534" t="s">
        <v>1981</v>
      </c>
      <c r="J4534" t="s">
        <v>2183</v>
      </c>
      <c r="K4534" t="s">
        <v>1917</v>
      </c>
      <c r="L4534" t="s">
        <v>1886</v>
      </c>
      <c r="M4534">
        <v>2</v>
      </c>
      <c r="N4534" s="3">
        <v>72</v>
      </c>
      <c r="O4534" s="3">
        <v>34</v>
      </c>
      <c r="P4534" s="4">
        <v>0</v>
      </c>
      <c r="Q4534" s="3">
        <v>144</v>
      </c>
      <c r="R4534" s="3">
        <v>68</v>
      </c>
      <c r="S4534" s="3">
        <v>76</v>
      </c>
      <c r="T4534" t="s">
        <v>1954</v>
      </c>
      <c r="U4534" t="s">
        <v>72</v>
      </c>
    </row>
    <row r="4535" spans="1:21" x14ac:dyDescent="0.35">
      <c r="A4535" t="s">
        <v>7105</v>
      </c>
      <c r="B4535" s="2">
        <v>45627</v>
      </c>
      <c r="C4535">
        <v>12</v>
      </c>
      <c r="D4535">
        <v>2024</v>
      </c>
      <c r="F4535" t="s">
        <v>347</v>
      </c>
      <c r="G4535" t="s">
        <v>2302</v>
      </c>
      <c r="H4535" t="s">
        <v>1866</v>
      </c>
      <c r="I4535" t="s">
        <v>1866</v>
      </c>
      <c r="J4535" t="s">
        <v>2114</v>
      </c>
      <c r="K4535" t="s">
        <v>1915</v>
      </c>
      <c r="L4535" t="s">
        <v>1886</v>
      </c>
      <c r="M4535">
        <v>3</v>
      </c>
      <c r="N4535" s="3">
        <v>85</v>
      </c>
      <c r="O4535" s="3">
        <v>41</v>
      </c>
      <c r="P4535" s="4">
        <v>0</v>
      </c>
      <c r="Q4535" s="3">
        <v>255</v>
      </c>
      <c r="R4535" s="3">
        <v>123</v>
      </c>
      <c r="S4535" s="3">
        <v>132</v>
      </c>
      <c r="T4535" t="s">
        <v>1954</v>
      </c>
      <c r="U4535" t="s">
        <v>72</v>
      </c>
    </row>
    <row r="4536" spans="1:21" x14ac:dyDescent="0.35">
      <c r="A4536" t="s">
        <v>7106</v>
      </c>
      <c r="B4536" s="2">
        <v>45627</v>
      </c>
      <c r="C4536">
        <v>12</v>
      </c>
      <c r="D4536">
        <v>2024</v>
      </c>
      <c r="F4536" t="s">
        <v>938</v>
      </c>
      <c r="G4536" t="s">
        <v>4235</v>
      </c>
      <c r="H4536" t="s">
        <v>1873</v>
      </c>
      <c r="I4536" t="s">
        <v>2320</v>
      </c>
      <c r="J4536" t="s">
        <v>2001</v>
      </c>
      <c r="K4536" t="s">
        <v>1911</v>
      </c>
      <c r="L4536" t="s">
        <v>1886</v>
      </c>
      <c r="M4536">
        <v>3</v>
      </c>
      <c r="N4536" s="3">
        <v>58</v>
      </c>
      <c r="O4536" s="3">
        <v>25</v>
      </c>
      <c r="P4536" s="4">
        <v>0.1</v>
      </c>
      <c r="Q4536" s="3">
        <v>156.6</v>
      </c>
      <c r="R4536" s="3">
        <v>75</v>
      </c>
      <c r="S4536" s="3">
        <v>81.599999999999994</v>
      </c>
      <c r="T4536" t="s">
        <v>1954</v>
      </c>
      <c r="U4536" t="s">
        <v>71</v>
      </c>
    </row>
    <row r="4537" spans="1:21" x14ac:dyDescent="0.35">
      <c r="A4537" t="s">
        <v>7107</v>
      </c>
      <c r="B4537" s="2">
        <v>45627</v>
      </c>
      <c r="C4537">
        <v>12</v>
      </c>
      <c r="D4537">
        <v>2024</v>
      </c>
      <c r="F4537" t="s">
        <v>94</v>
      </c>
      <c r="G4537" t="s">
        <v>62</v>
      </c>
      <c r="H4537" t="s">
        <v>1863</v>
      </c>
      <c r="I4537" t="s">
        <v>2056</v>
      </c>
      <c r="J4537" t="s">
        <v>1971</v>
      </c>
      <c r="K4537" t="s">
        <v>1920</v>
      </c>
      <c r="L4537" t="s">
        <v>1886</v>
      </c>
      <c r="M4537">
        <v>1</v>
      </c>
      <c r="N4537" s="3">
        <v>45</v>
      </c>
      <c r="O4537" s="3">
        <v>19</v>
      </c>
      <c r="P4537" s="4">
        <v>0.2</v>
      </c>
      <c r="Q4537" s="3">
        <v>36</v>
      </c>
      <c r="R4537" s="3">
        <v>19</v>
      </c>
      <c r="S4537" s="3">
        <v>17</v>
      </c>
      <c r="T4537" t="s">
        <v>1954</v>
      </c>
      <c r="U4537" t="s">
        <v>72</v>
      </c>
    </row>
    <row r="4538" spans="1:21" x14ac:dyDescent="0.35">
      <c r="A4538" t="s">
        <v>7108</v>
      </c>
      <c r="B4538" s="2">
        <v>45627</v>
      </c>
      <c r="C4538">
        <v>12</v>
      </c>
      <c r="D4538">
        <v>2024</v>
      </c>
      <c r="F4538" t="s">
        <v>241</v>
      </c>
      <c r="G4538" t="s">
        <v>2419</v>
      </c>
      <c r="H4538" t="s">
        <v>1874</v>
      </c>
      <c r="I4538" t="s">
        <v>2186</v>
      </c>
      <c r="J4538" t="s">
        <v>2061</v>
      </c>
      <c r="K4538" t="s">
        <v>1923</v>
      </c>
      <c r="L4538" t="s">
        <v>1888</v>
      </c>
      <c r="M4538">
        <v>5</v>
      </c>
      <c r="N4538" s="3">
        <v>25</v>
      </c>
      <c r="O4538" s="3">
        <v>11</v>
      </c>
      <c r="P4538" s="4">
        <v>0</v>
      </c>
      <c r="Q4538" s="3">
        <v>125</v>
      </c>
      <c r="R4538" s="3">
        <v>55</v>
      </c>
      <c r="S4538" s="3">
        <v>70</v>
      </c>
      <c r="T4538" t="s">
        <v>1954</v>
      </c>
      <c r="U4538" t="s">
        <v>72</v>
      </c>
    </row>
    <row r="4539" spans="1:21" x14ac:dyDescent="0.35">
      <c r="A4539" t="s">
        <v>7109</v>
      </c>
      <c r="B4539" s="2">
        <v>45627</v>
      </c>
      <c r="C4539">
        <v>12</v>
      </c>
      <c r="D4539">
        <v>2024</v>
      </c>
      <c r="F4539" t="s">
        <v>1525</v>
      </c>
      <c r="G4539" t="s">
        <v>2132</v>
      </c>
      <c r="H4539" t="s">
        <v>1866</v>
      </c>
      <c r="I4539" t="s">
        <v>1866</v>
      </c>
      <c r="J4539" t="s">
        <v>2061</v>
      </c>
      <c r="K4539" t="s">
        <v>1923</v>
      </c>
      <c r="L4539" t="s">
        <v>1888</v>
      </c>
      <c r="M4539">
        <v>1</v>
      </c>
      <c r="N4539" s="3">
        <v>25</v>
      </c>
      <c r="O4539" s="3">
        <v>11</v>
      </c>
      <c r="P4539" s="4">
        <v>0.15</v>
      </c>
      <c r="Q4539" s="3">
        <v>21.25</v>
      </c>
      <c r="R4539" s="3">
        <v>11</v>
      </c>
      <c r="S4539" s="3">
        <v>10.25</v>
      </c>
      <c r="T4539" t="s">
        <v>1954</v>
      </c>
      <c r="U4539" t="s">
        <v>71</v>
      </c>
    </row>
    <row r="4540" spans="1:21" x14ac:dyDescent="0.35">
      <c r="A4540" t="s">
        <v>7110</v>
      </c>
      <c r="B4540" s="2">
        <v>45628</v>
      </c>
      <c r="C4540">
        <v>12</v>
      </c>
      <c r="D4540">
        <v>2024</v>
      </c>
      <c r="F4540" t="s">
        <v>537</v>
      </c>
      <c r="G4540" t="s">
        <v>7111</v>
      </c>
      <c r="H4540" t="s">
        <v>1870</v>
      </c>
      <c r="I4540" t="s">
        <v>2192</v>
      </c>
      <c r="J4540" t="s">
        <v>2026</v>
      </c>
      <c r="K4540" t="s">
        <v>1919</v>
      </c>
      <c r="L4540" t="s">
        <v>1887</v>
      </c>
      <c r="M4540">
        <v>3</v>
      </c>
      <c r="N4540" s="3">
        <v>85</v>
      </c>
      <c r="O4540" s="3">
        <v>44</v>
      </c>
      <c r="P4540" s="4">
        <v>0</v>
      </c>
      <c r="Q4540" s="3">
        <v>255</v>
      </c>
      <c r="R4540" s="3">
        <v>132</v>
      </c>
      <c r="S4540" s="3">
        <v>123</v>
      </c>
      <c r="T4540" t="s">
        <v>1954</v>
      </c>
      <c r="U4540" t="s">
        <v>71</v>
      </c>
    </row>
    <row r="4541" spans="1:21" x14ac:dyDescent="0.35">
      <c r="A4541" t="s">
        <v>7112</v>
      </c>
      <c r="B4541" s="2">
        <v>45628</v>
      </c>
      <c r="C4541">
        <v>12</v>
      </c>
      <c r="D4541">
        <v>2024</v>
      </c>
      <c r="F4541" t="s">
        <v>353</v>
      </c>
      <c r="G4541" t="s">
        <v>4971</v>
      </c>
      <c r="H4541" t="s">
        <v>1868</v>
      </c>
      <c r="I4541" t="s">
        <v>2014</v>
      </c>
      <c r="J4541" t="s">
        <v>2064</v>
      </c>
      <c r="K4541" t="s">
        <v>1922</v>
      </c>
      <c r="L4541" t="s">
        <v>1887</v>
      </c>
      <c r="M4541">
        <v>2</v>
      </c>
      <c r="N4541" s="3">
        <v>32</v>
      </c>
      <c r="O4541" s="3">
        <v>14</v>
      </c>
      <c r="P4541" s="4">
        <v>0.1</v>
      </c>
      <c r="Q4541" s="3">
        <v>57.6</v>
      </c>
      <c r="R4541" s="3">
        <v>28</v>
      </c>
      <c r="S4541" s="3">
        <v>29.6</v>
      </c>
      <c r="T4541" t="s">
        <v>1954</v>
      </c>
      <c r="U4541" t="s">
        <v>72</v>
      </c>
    </row>
    <row r="4542" spans="1:21" x14ac:dyDescent="0.35">
      <c r="A4542" t="s">
        <v>7113</v>
      </c>
      <c r="B4542" s="2">
        <v>45628</v>
      </c>
      <c r="C4542">
        <v>12</v>
      </c>
      <c r="D4542">
        <v>2024</v>
      </c>
      <c r="F4542" t="s">
        <v>168</v>
      </c>
      <c r="G4542" t="s">
        <v>2476</v>
      </c>
      <c r="H4542" t="s">
        <v>1872</v>
      </c>
      <c r="I4542" t="s">
        <v>2152</v>
      </c>
      <c r="J4542" t="s">
        <v>1956</v>
      </c>
      <c r="K4542" t="s">
        <v>1909</v>
      </c>
      <c r="L4542" t="s">
        <v>1887</v>
      </c>
      <c r="M4542">
        <v>2</v>
      </c>
      <c r="N4542" s="3">
        <v>95</v>
      </c>
      <c r="O4542" s="3">
        <v>54</v>
      </c>
      <c r="P4542" s="4">
        <v>0.05</v>
      </c>
      <c r="Q4542" s="3">
        <v>180.5</v>
      </c>
      <c r="R4542" s="3">
        <v>108</v>
      </c>
      <c r="S4542" s="3">
        <v>72.5</v>
      </c>
      <c r="T4542" t="s">
        <v>1954</v>
      </c>
      <c r="U4542" t="s">
        <v>72</v>
      </c>
    </row>
    <row r="4543" spans="1:21" x14ac:dyDescent="0.35">
      <c r="A4543" t="s">
        <v>7114</v>
      </c>
      <c r="B4543" s="2">
        <v>45628</v>
      </c>
      <c r="C4543">
        <v>12</v>
      </c>
      <c r="D4543">
        <v>2024</v>
      </c>
      <c r="F4543" t="s">
        <v>848</v>
      </c>
      <c r="G4543" t="s">
        <v>63</v>
      </c>
      <c r="H4543" t="s">
        <v>1866</v>
      </c>
      <c r="I4543" t="s">
        <v>1866</v>
      </c>
      <c r="J4543" t="s">
        <v>1953</v>
      </c>
      <c r="K4543" t="s">
        <v>1905</v>
      </c>
      <c r="L4543" t="s">
        <v>1888</v>
      </c>
      <c r="M4543">
        <v>2</v>
      </c>
      <c r="N4543" s="3">
        <v>120</v>
      </c>
      <c r="O4543" s="3">
        <v>63</v>
      </c>
      <c r="P4543" s="4">
        <v>0.05</v>
      </c>
      <c r="Q4543" s="3">
        <v>228</v>
      </c>
      <c r="R4543" s="3">
        <v>126</v>
      </c>
      <c r="S4543" s="3">
        <v>102</v>
      </c>
      <c r="T4543" t="s">
        <v>1954</v>
      </c>
      <c r="U4543" t="s">
        <v>72</v>
      </c>
    </row>
    <row r="4544" spans="1:21" x14ac:dyDescent="0.35">
      <c r="A4544" t="s">
        <v>7115</v>
      </c>
      <c r="B4544" s="2">
        <v>45628</v>
      </c>
      <c r="C4544">
        <v>12</v>
      </c>
      <c r="D4544">
        <v>2024</v>
      </c>
      <c r="F4544" t="s">
        <v>553</v>
      </c>
      <c r="G4544" t="s">
        <v>2215</v>
      </c>
      <c r="H4544" t="s">
        <v>1873</v>
      </c>
      <c r="I4544" t="s">
        <v>2320</v>
      </c>
      <c r="J4544" t="s">
        <v>1967</v>
      </c>
      <c r="K4544" t="s">
        <v>1913</v>
      </c>
      <c r="L4544" t="s">
        <v>1888</v>
      </c>
      <c r="M4544">
        <v>4</v>
      </c>
      <c r="N4544" s="3">
        <v>78</v>
      </c>
      <c r="O4544" s="3">
        <v>39</v>
      </c>
      <c r="P4544" s="4">
        <v>0.1</v>
      </c>
      <c r="Q4544" s="3">
        <v>280.8</v>
      </c>
      <c r="R4544" s="3">
        <v>156</v>
      </c>
      <c r="S4544" s="3">
        <v>124.8</v>
      </c>
      <c r="T4544" t="s">
        <v>1954</v>
      </c>
      <c r="U4544" t="s">
        <v>72</v>
      </c>
    </row>
    <row r="4545" spans="1:21" x14ac:dyDescent="0.35">
      <c r="A4545" t="s">
        <v>7116</v>
      </c>
      <c r="B4545" s="2">
        <v>45628</v>
      </c>
      <c r="C4545">
        <v>12</v>
      </c>
      <c r="D4545">
        <v>2024</v>
      </c>
      <c r="F4545" t="s">
        <v>1244</v>
      </c>
      <c r="G4545" t="s">
        <v>2576</v>
      </c>
      <c r="H4545" t="s">
        <v>1875</v>
      </c>
      <c r="I4545" t="s">
        <v>1996</v>
      </c>
      <c r="J4545" t="s">
        <v>2061</v>
      </c>
      <c r="K4545" t="s">
        <v>1923</v>
      </c>
      <c r="L4545" t="s">
        <v>1888</v>
      </c>
      <c r="M4545">
        <v>1</v>
      </c>
      <c r="N4545" s="3">
        <v>25</v>
      </c>
      <c r="O4545" s="3">
        <v>11</v>
      </c>
      <c r="P4545" s="4">
        <v>0.1</v>
      </c>
      <c r="Q4545" s="3">
        <v>22.5</v>
      </c>
      <c r="R4545" s="3">
        <v>11</v>
      </c>
      <c r="S4545" s="3">
        <v>11.5</v>
      </c>
      <c r="T4545" t="s">
        <v>1954</v>
      </c>
      <c r="U4545" t="s">
        <v>72</v>
      </c>
    </row>
    <row r="4546" spans="1:21" x14ac:dyDescent="0.35">
      <c r="A4546" t="s">
        <v>7117</v>
      </c>
      <c r="B4546" s="2">
        <v>45628</v>
      </c>
      <c r="C4546">
        <v>12</v>
      </c>
      <c r="D4546">
        <v>2024</v>
      </c>
      <c r="F4546" t="s">
        <v>397</v>
      </c>
      <c r="G4546" t="s">
        <v>64</v>
      </c>
      <c r="H4546" t="s">
        <v>1870</v>
      </c>
      <c r="I4546" t="s">
        <v>2192</v>
      </c>
      <c r="J4546" t="s">
        <v>2183</v>
      </c>
      <c r="K4546" t="s">
        <v>1917</v>
      </c>
      <c r="L4546" t="s">
        <v>1886</v>
      </c>
      <c r="M4546">
        <v>1</v>
      </c>
      <c r="N4546" s="3">
        <v>72</v>
      </c>
      <c r="O4546" s="3">
        <v>34</v>
      </c>
      <c r="P4546" s="4">
        <v>0.05</v>
      </c>
      <c r="Q4546" s="3">
        <v>68.400000000000006</v>
      </c>
      <c r="R4546" s="3">
        <v>34</v>
      </c>
      <c r="S4546" s="3">
        <v>34.4</v>
      </c>
      <c r="T4546" t="s">
        <v>1954</v>
      </c>
      <c r="U4546" t="s">
        <v>72</v>
      </c>
    </row>
    <row r="4547" spans="1:21" x14ac:dyDescent="0.35">
      <c r="A4547" t="s">
        <v>7118</v>
      </c>
      <c r="B4547" s="2">
        <v>45628</v>
      </c>
      <c r="C4547">
        <v>12</v>
      </c>
      <c r="D4547">
        <v>2024</v>
      </c>
      <c r="F4547" t="s">
        <v>527</v>
      </c>
      <c r="G4547" t="s">
        <v>2519</v>
      </c>
      <c r="H4547" t="s">
        <v>1868</v>
      </c>
      <c r="I4547" t="s">
        <v>1959</v>
      </c>
      <c r="J4547" t="s">
        <v>2183</v>
      </c>
      <c r="K4547" t="s">
        <v>1917</v>
      </c>
      <c r="L4547" t="s">
        <v>1886</v>
      </c>
      <c r="M4547">
        <v>1</v>
      </c>
      <c r="N4547" s="3">
        <v>72</v>
      </c>
      <c r="O4547" s="3">
        <v>34</v>
      </c>
      <c r="P4547" s="4">
        <v>0.05</v>
      </c>
      <c r="Q4547" s="3">
        <v>68.400000000000006</v>
      </c>
      <c r="R4547" s="3">
        <v>34</v>
      </c>
      <c r="S4547" s="3">
        <v>34.4</v>
      </c>
      <c r="T4547" t="s">
        <v>1954</v>
      </c>
      <c r="U4547" t="s">
        <v>72</v>
      </c>
    </row>
    <row r="4548" spans="1:21" x14ac:dyDescent="0.35">
      <c r="A4548" t="s">
        <v>7119</v>
      </c>
      <c r="B4548" s="2">
        <v>45628</v>
      </c>
      <c r="C4548">
        <v>12</v>
      </c>
      <c r="D4548">
        <v>2024</v>
      </c>
      <c r="F4548" t="s">
        <v>259</v>
      </c>
      <c r="G4548" t="s">
        <v>2537</v>
      </c>
      <c r="H4548" t="s">
        <v>1875</v>
      </c>
      <c r="I4548" t="s">
        <v>2054</v>
      </c>
      <c r="J4548" t="s">
        <v>2001</v>
      </c>
      <c r="K4548" t="s">
        <v>1911</v>
      </c>
      <c r="L4548" t="s">
        <v>1886</v>
      </c>
      <c r="M4548">
        <v>1</v>
      </c>
      <c r="N4548" s="3">
        <v>58</v>
      </c>
      <c r="O4548" s="3">
        <v>25</v>
      </c>
      <c r="P4548" s="4">
        <v>0</v>
      </c>
      <c r="Q4548" s="3">
        <v>58</v>
      </c>
      <c r="R4548" s="3">
        <v>25</v>
      </c>
      <c r="S4548" s="3">
        <v>33</v>
      </c>
      <c r="T4548" t="s">
        <v>1954</v>
      </c>
      <c r="U4548" t="s">
        <v>72</v>
      </c>
    </row>
    <row r="4549" spans="1:21" x14ac:dyDescent="0.35">
      <c r="A4549" t="s">
        <v>7120</v>
      </c>
      <c r="B4549" s="2">
        <v>45628</v>
      </c>
      <c r="C4549">
        <v>12</v>
      </c>
      <c r="D4549">
        <v>2024</v>
      </c>
      <c r="F4549" t="s">
        <v>1274</v>
      </c>
      <c r="G4549" t="s">
        <v>2261</v>
      </c>
      <c r="H4549" t="s">
        <v>1874</v>
      </c>
      <c r="I4549" t="s">
        <v>2119</v>
      </c>
      <c r="J4549" t="s">
        <v>2114</v>
      </c>
      <c r="K4549" t="s">
        <v>1915</v>
      </c>
      <c r="L4549" t="s">
        <v>1886</v>
      </c>
      <c r="M4549">
        <v>3</v>
      </c>
      <c r="N4549" s="3">
        <v>85</v>
      </c>
      <c r="O4549" s="3">
        <v>41</v>
      </c>
      <c r="P4549" s="4">
        <v>0.05</v>
      </c>
      <c r="Q4549" s="3">
        <v>242.25</v>
      </c>
      <c r="R4549" s="3">
        <v>123</v>
      </c>
      <c r="S4549" s="3">
        <v>119.25</v>
      </c>
      <c r="T4549" t="s">
        <v>1954</v>
      </c>
      <c r="U4549" t="s">
        <v>72</v>
      </c>
    </row>
    <row r="4550" spans="1:21" x14ac:dyDescent="0.35">
      <c r="A4550" t="s">
        <v>7121</v>
      </c>
      <c r="B4550" s="2">
        <v>45628</v>
      </c>
      <c r="C4550">
        <v>12</v>
      </c>
      <c r="D4550">
        <v>2024</v>
      </c>
      <c r="F4550" t="s">
        <v>1475</v>
      </c>
      <c r="G4550" t="s">
        <v>2174</v>
      </c>
      <c r="H4550" t="s">
        <v>1866</v>
      </c>
      <c r="I4550" t="s">
        <v>1866</v>
      </c>
      <c r="J4550" t="s">
        <v>1963</v>
      </c>
      <c r="K4550" t="s">
        <v>1907</v>
      </c>
      <c r="L4550" t="s">
        <v>1890</v>
      </c>
      <c r="M4550">
        <v>2</v>
      </c>
      <c r="N4550" s="3">
        <v>119</v>
      </c>
      <c r="O4550" s="3">
        <v>72</v>
      </c>
      <c r="P4550" s="4">
        <v>0.15</v>
      </c>
      <c r="Q4550" s="3">
        <v>202.3</v>
      </c>
      <c r="R4550" s="3">
        <v>144</v>
      </c>
      <c r="S4550" s="3">
        <v>58.3</v>
      </c>
      <c r="T4550" t="s">
        <v>1954</v>
      </c>
      <c r="U4550" t="s">
        <v>72</v>
      </c>
    </row>
    <row r="4551" spans="1:21" x14ac:dyDescent="0.35">
      <c r="A4551" t="s">
        <v>7122</v>
      </c>
      <c r="B4551" s="2">
        <v>45628</v>
      </c>
      <c r="C4551">
        <v>12</v>
      </c>
      <c r="D4551">
        <v>2024</v>
      </c>
      <c r="F4551" t="s">
        <v>1071</v>
      </c>
      <c r="G4551" t="s">
        <v>2673</v>
      </c>
      <c r="H4551" t="s">
        <v>1875</v>
      </c>
      <c r="I4551" t="s">
        <v>2054</v>
      </c>
      <c r="J4551" t="s">
        <v>1987</v>
      </c>
      <c r="K4551" t="s">
        <v>1908</v>
      </c>
      <c r="L4551" t="s">
        <v>1890</v>
      </c>
      <c r="M4551">
        <v>1</v>
      </c>
      <c r="N4551" s="3">
        <v>129</v>
      </c>
      <c r="O4551" s="3">
        <v>78</v>
      </c>
      <c r="P4551" s="4">
        <v>0.1</v>
      </c>
      <c r="Q4551" s="3">
        <v>116.1</v>
      </c>
      <c r="R4551" s="3">
        <v>78</v>
      </c>
      <c r="S4551" s="3">
        <v>38.1</v>
      </c>
      <c r="T4551" t="s">
        <v>1954</v>
      </c>
      <c r="U4551" t="s">
        <v>72</v>
      </c>
    </row>
    <row r="4552" spans="1:21" x14ac:dyDescent="0.35">
      <c r="A4552" t="s">
        <v>7123</v>
      </c>
      <c r="B4552" s="2">
        <v>45628</v>
      </c>
      <c r="C4552">
        <v>12</v>
      </c>
      <c r="D4552">
        <v>2024</v>
      </c>
      <c r="F4552" t="s">
        <v>280</v>
      </c>
      <c r="G4552" t="s">
        <v>1958</v>
      </c>
      <c r="H4552" t="s">
        <v>1875</v>
      </c>
      <c r="I4552" t="s">
        <v>2054</v>
      </c>
      <c r="J4552" t="s">
        <v>2067</v>
      </c>
      <c r="K4552" t="s">
        <v>1918</v>
      </c>
      <c r="L4552" t="s">
        <v>1889</v>
      </c>
      <c r="M4552">
        <v>1</v>
      </c>
      <c r="N4552" s="3">
        <v>69</v>
      </c>
      <c r="O4552" s="3">
        <v>37</v>
      </c>
      <c r="P4552" s="4">
        <v>0.15</v>
      </c>
      <c r="Q4552" s="3">
        <v>58.65</v>
      </c>
      <c r="R4552" s="3">
        <v>37</v>
      </c>
      <c r="S4552" s="3">
        <v>21.65</v>
      </c>
      <c r="T4552" t="s">
        <v>1954</v>
      </c>
      <c r="U4552" t="s">
        <v>72</v>
      </c>
    </row>
    <row r="4553" spans="1:21" x14ac:dyDescent="0.35">
      <c r="A4553" t="s">
        <v>7124</v>
      </c>
      <c r="B4553" s="2">
        <v>45628</v>
      </c>
      <c r="C4553">
        <v>12</v>
      </c>
      <c r="D4553">
        <v>2024</v>
      </c>
      <c r="F4553" t="s">
        <v>440</v>
      </c>
      <c r="G4553" t="s">
        <v>2908</v>
      </c>
      <c r="H4553" t="s">
        <v>1874</v>
      </c>
      <c r="I4553" t="s">
        <v>2041</v>
      </c>
      <c r="J4553" t="s">
        <v>2183</v>
      </c>
      <c r="K4553" t="s">
        <v>1917</v>
      </c>
      <c r="L4553" t="s">
        <v>1886</v>
      </c>
      <c r="M4553">
        <v>3</v>
      </c>
      <c r="N4553" s="3">
        <v>72</v>
      </c>
      <c r="O4553" s="3">
        <v>34</v>
      </c>
      <c r="P4553" s="4">
        <v>0</v>
      </c>
      <c r="Q4553" s="3">
        <v>216</v>
      </c>
      <c r="R4553" s="3">
        <v>102</v>
      </c>
      <c r="S4553" s="3">
        <v>114</v>
      </c>
      <c r="T4553" t="s">
        <v>1954</v>
      </c>
      <c r="U4553" t="s">
        <v>72</v>
      </c>
    </row>
    <row r="4554" spans="1:21" x14ac:dyDescent="0.35">
      <c r="A4554" t="s">
        <v>7125</v>
      </c>
      <c r="B4554" s="2">
        <v>45628</v>
      </c>
      <c r="C4554">
        <v>12</v>
      </c>
      <c r="D4554">
        <v>2024</v>
      </c>
      <c r="F4554" t="s">
        <v>122</v>
      </c>
      <c r="G4554" t="s">
        <v>1989</v>
      </c>
      <c r="H4554" t="s">
        <v>1871</v>
      </c>
      <c r="I4554" t="s">
        <v>1990</v>
      </c>
      <c r="J4554" t="s">
        <v>2114</v>
      </c>
      <c r="K4554" t="s">
        <v>1915</v>
      </c>
      <c r="L4554" t="s">
        <v>1886</v>
      </c>
      <c r="M4554">
        <v>1</v>
      </c>
      <c r="N4554" s="3">
        <v>85</v>
      </c>
      <c r="O4554" s="3">
        <v>41</v>
      </c>
      <c r="P4554" s="4">
        <v>0.1</v>
      </c>
      <c r="Q4554" s="3">
        <v>76.5</v>
      </c>
      <c r="R4554" s="3">
        <v>41</v>
      </c>
      <c r="S4554" s="3">
        <v>35.5</v>
      </c>
      <c r="T4554" t="s">
        <v>1954</v>
      </c>
      <c r="U4554" t="s">
        <v>72</v>
      </c>
    </row>
    <row r="4555" spans="1:21" x14ac:dyDescent="0.35">
      <c r="A4555" t="s">
        <v>7126</v>
      </c>
      <c r="B4555" s="2">
        <v>45629</v>
      </c>
      <c r="C4555">
        <v>12</v>
      </c>
      <c r="D4555">
        <v>2024</v>
      </c>
      <c r="F4555" t="s">
        <v>686</v>
      </c>
      <c r="G4555" t="s">
        <v>2752</v>
      </c>
      <c r="H4555" t="s">
        <v>1871</v>
      </c>
      <c r="I4555" t="s">
        <v>1966</v>
      </c>
      <c r="J4555" t="s">
        <v>1953</v>
      </c>
      <c r="K4555" t="s">
        <v>1905</v>
      </c>
      <c r="L4555" t="s">
        <v>1888</v>
      </c>
      <c r="M4555">
        <v>3</v>
      </c>
      <c r="N4555" s="3">
        <v>120</v>
      </c>
      <c r="O4555" s="3">
        <v>63</v>
      </c>
      <c r="P4555" s="4">
        <v>0.1</v>
      </c>
      <c r="Q4555" s="3">
        <v>324</v>
      </c>
      <c r="R4555" s="3">
        <v>189</v>
      </c>
      <c r="S4555" s="3">
        <v>135</v>
      </c>
      <c r="T4555" t="s">
        <v>1954</v>
      </c>
      <c r="U4555" t="s">
        <v>72</v>
      </c>
    </row>
    <row r="4556" spans="1:21" x14ac:dyDescent="0.35">
      <c r="A4556" t="s">
        <v>7127</v>
      </c>
      <c r="B4556" s="2">
        <v>45629</v>
      </c>
      <c r="C4556">
        <v>12</v>
      </c>
      <c r="D4556">
        <v>2024</v>
      </c>
      <c r="F4556" t="s">
        <v>355</v>
      </c>
      <c r="G4556" t="s">
        <v>2576</v>
      </c>
      <c r="H4556" t="s">
        <v>1866</v>
      </c>
      <c r="I4556" t="s">
        <v>1866</v>
      </c>
      <c r="J4556" t="s">
        <v>1960</v>
      </c>
      <c r="K4556" t="s">
        <v>1924</v>
      </c>
      <c r="L4556" t="s">
        <v>1885</v>
      </c>
      <c r="M4556">
        <v>4</v>
      </c>
      <c r="N4556" s="3">
        <v>42</v>
      </c>
      <c r="O4556" s="3">
        <v>20</v>
      </c>
      <c r="P4556" s="4">
        <v>0</v>
      </c>
      <c r="Q4556" s="3">
        <v>168</v>
      </c>
      <c r="R4556" s="3">
        <v>80</v>
      </c>
      <c r="S4556" s="3">
        <v>88</v>
      </c>
      <c r="T4556" t="s">
        <v>1954</v>
      </c>
      <c r="U4556" t="s">
        <v>72</v>
      </c>
    </row>
    <row r="4557" spans="1:21" x14ac:dyDescent="0.35">
      <c r="A4557" t="s">
        <v>7128</v>
      </c>
      <c r="B4557" s="2">
        <v>45629</v>
      </c>
      <c r="C4557">
        <v>12</v>
      </c>
      <c r="D4557">
        <v>2024</v>
      </c>
      <c r="F4557" t="s">
        <v>231</v>
      </c>
      <c r="G4557" t="s">
        <v>2006</v>
      </c>
      <c r="H4557" t="s">
        <v>1868</v>
      </c>
      <c r="I4557" t="s">
        <v>2014</v>
      </c>
      <c r="J4557" t="s">
        <v>1963</v>
      </c>
      <c r="K4557" t="s">
        <v>1907</v>
      </c>
      <c r="L4557" t="s">
        <v>1890</v>
      </c>
      <c r="M4557">
        <v>2</v>
      </c>
      <c r="N4557" s="3">
        <v>119</v>
      </c>
      <c r="O4557" s="3">
        <v>72</v>
      </c>
      <c r="P4557" s="4">
        <v>0.05</v>
      </c>
      <c r="Q4557" s="3">
        <v>226.1</v>
      </c>
      <c r="R4557" s="3">
        <v>144</v>
      </c>
      <c r="S4557" s="3">
        <v>82.1</v>
      </c>
      <c r="T4557" t="s">
        <v>1954</v>
      </c>
      <c r="U4557" t="s">
        <v>72</v>
      </c>
    </row>
    <row r="4558" spans="1:21" x14ac:dyDescent="0.35">
      <c r="A4558" t="s">
        <v>7129</v>
      </c>
      <c r="B4558" s="2">
        <v>45629</v>
      </c>
      <c r="C4558">
        <v>12</v>
      </c>
      <c r="D4558">
        <v>2024</v>
      </c>
      <c r="F4558" t="s">
        <v>803</v>
      </c>
      <c r="G4558" t="s">
        <v>2566</v>
      </c>
      <c r="H4558" t="s">
        <v>1868</v>
      </c>
      <c r="I4558" t="s">
        <v>1959</v>
      </c>
      <c r="J4558" t="s">
        <v>2162</v>
      </c>
      <c r="K4558" t="s">
        <v>1921</v>
      </c>
      <c r="L4558" t="s">
        <v>1889</v>
      </c>
      <c r="M4558">
        <v>3</v>
      </c>
      <c r="N4558" s="3">
        <v>55</v>
      </c>
      <c r="O4558" s="3">
        <v>27</v>
      </c>
      <c r="P4558" s="4">
        <v>0.15</v>
      </c>
      <c r="Q4558" s="3">
        <v>140.25</v>
      </c>
      <c r="R4558" s="3">
        <v>81</v>
      </c>
      <c r="S4558" s="3">
        <v>59.25</v>
      </c>
      <c r="T4558" t="s">
        <v>1954</v>
      </c>
      <c r="U4558" t="s">
        <v>71</v>
      </c>
    </row>
    <row r="4559" spans="1:21" x14ac:dyDescent="0.35">
      <c r="A4559" t="s">
        <v>7130</v>
      </c>
      <c r="B4559" s="2">
        <v>45629</v>
      </c>
      <c r="C4559">
        <v>12</v>
      </c>
      <c r="D4559">
        <v>2024</v>
      </c>
      <c r="F4559" t="s">
        <v>249</v>
      </c>
      <c r="G4559" t="s">
        <v>2082</v>
      </c>
      <c r="H4559" t="s">
        <v>1866</v>
      </c>
      <c r="I4559" t="s">
        <v>1866</v>
      </c>
      <c r="J4559" t="s">
        <v>2064</v>
      </c>
      <c r="K4559" t="s">
        <v>1922</v>
      </c>
      <c r="L4559" t="s">
        <v>1887</v>
      </c>
      <c r="M4559">
        <v>3</v>
      </c>
      <c r="N4559" s="3">
        <v>32</v>
      </c>
      <c r="O4559" s="3">
        <v>14</v>
      </c>
      <c r="P4559" s="4">
        <v>0.1</v>
      </c>
      <c r="Q4559" s="3">
        <v>86.4</v>
      </c>
      <c r="R4559" s="3">
        <v>42</v>
      </c>
      <c r="S4559" s="3">
        <v>44.4</v>
      </c>
      <c r="T4559" t="s">
        <v>1954</v>
      </c>
      <c r="U4559" t="s">
        <v>72</v>
      </c>
    </row>
    <row r="4560" spans="1:21" x14ac:dyDescent="0.35">
      <c r="A4560" t="s">
        <v>7131</v>
      </c>
      <c r="B4560" s="2">
        <v>45629</v>
      </c>
      <c r="C4560">
        <v>12</v>
      </c>
      <c r="D4560">
        <v>2024</v>
      </c>
      <c r="F4560" t="s">
        <v>1316</v>
      </c>
      <c r="G4560" t="s">
        <v>2361</v>
      </c>
      <c r="H4560" t="s">
        <v>1875</v>
      </c>
      <c r="I4560" t="s">
        <v>1970</v>
      </c>
      <c r="J4560" t="s">
        <v>2001</v>
      </c>
      <c r="K4560" t="s">
        <v>1911</v>
      </c>
      <c r="L4560" t="s">
        <v>1886</v>
      </c>
      <c r="M4560">
        <v>1</v>
      </c>
      <c r="N4560" s="3">
        <v>58</v>
      </c>
      <c r="O4560" s="3">
        <v>25</v>
      </c>
      <c r="P4560" s="4">
        <v>0.2</v>
      </c>
      <c r="Q4560" s="3">
        <v>46.4</v>
      </c>
      <c r="R4560" s="3">
        <v>25</v>
      </c>
      <c r="S4560" s="3">
        <v>21.4</v>
      </c>
      <c r="T4560" t="s">
        <v>1954</v>
      </c>
      <c r="U4560" t="s">
        <v>71</v>
      </c>
    </row>
    <row r="4561" spans="1:21" x14ac:dyDescent="0.35">
      <c r="A4561" t="s">
        <v>7132</v>
      </c>
      <c r="B4561" s="2">
        <v>45629</v>
      </c>
      <c r="C4561">
        <v>12</v>
      </c>
      <c r="D4561">
        <v>2024</v>
      </c>
      <c r="F4561" t="s">
        <v>189</v>
      </c>
      <c r="G4561" t="s">
        <v>2571</v>
      </c>
      <c r="H4561" t="s">
        <v>1871</v>
      </c>
      <c r="I4561" t="s">
        <v>1966</v>
      </c>
      <c r="J4561" t="s">
        <v>1963</v>
      </c>
      <c r="K4561" t="s">
        <v>1907</v>
      </c>
      <c r="L4561" t="s">
        <v>1890</v>
      </c>
      <c r="M4561">
        <v>1</v>
      </c>
      <c r="N4561" s="3">
        <v>119</v>
      </c>
      <c r="O4561" s="3">
        <v>72</v>
      </c>
      <c r="P4561" s="4">
        <v>0</v>
      </c>
      <c r="Q4561" s="3">
        <v>119</v>
      </c>
      <c r="R4561" s="3">
        <v>72</v>
      </c>
      <c r="S4561" s="3">
        <v>47</v>
      </c>
      <c r="T4561" t="s">
        <v>1954</v>
      </c>
      <c r="U4561" t="s">
        <v>72</v>
      </c>
    </row>
    <row r="4562" spans="1:21" x14ac:dyDescent="0.35">
      <c r="A4562" t="s">
        <v>7133</v>
      </c>
      <c r="B4562" s="2">
        <v>45630</v>
      </c>
      <c r="C4562">
        <v>12</v>
      </c>
      <c r="D4562">
        <v>2024</v>
      </c>
      <c r="F4562" t="s">
        <v>1053</v>
      </c>
      <c r="G4562" t="s">
        <v>3455</v>
      </c>
      <c r="H4562" t="s">
        <v>1875</v>
      </c>
      <c r="I4562" t="s">
        <v>1996</v>
      </c>
      <c r="J4562" t="s">
        <v>1963</v>
      </c>
      <c r="K4562" t="s">
        <v>1907</v>
      </c>
      <c r="L4562" t="s">
        <v>1890</v>
      </c>
      <c r="M4562">
        <v>4</v>
      </c>
      <c r="N4562" s="3">
        <v>119</v>
      </c>
      <c r="O4562" s="3">
        <v>72</v>
      </c>
      <c r="P4562" s="4">
        <v>0.1</v>
      </c>
      <c r="Q4562" s="3">
        <v>428.4</v>
      </c>
      <c r="R4562" s="3">
        <v>288</v>
      </c>
      <c r="S4562" s="3">
        <v>140.4</v>
      </c>
      <c r="T4562" t="s">
        <v>1954</v>
      </c>
      <c r="U4562" t="s">
        <v>72</v>
      </c>
    </row>
    <row r="4563" spans="1:21" x14ac:dyDescent="0.35">
      <c r="A4563" t="s">
        <v>7134</v>
      </c>
      <c r="B4563" s="2">
        <v>45630</v>
      </c>
      <c r="C4563">
        <v>12</v>
      </c>
      <c r="D4563">
        <v>2024</v>
      </c>
      <c r="F4563" t="s">
        <v>603</v>
      </c>
      <c r="G4563" t="s">
        <v>2889</v>
      </c>
      <c r="H4563" t="s">
        <v>1872</v>
      </c>
      <c r="I4563" t="s">
        <v>1986</v>
      </c>
      <c r="J4563" t="s">
        <v>2120</v>
      </c>
      <c r="K4563" t="s">
        <v>1926</v>
      </c>
      <c r="L4563" t="s">
        <v>1885</v>
      </c>
      <c r="M4563">
        <v>2</v>
      </c>
      <c r="N4563" s="3">
        <v>28</v>
      </c>
      <c r="O4563" s="3">
        <v>13</v>
      </c>
      <c r="P4563" s="4">
        <v>0</v>
      </c>
      <c r="Q4563" s="3">
        <v>56</v>
      </c>
      <c r="R4563" s="3">
        <v>26</v>
      </c>
      <c r="S4563" s="3">
        <v>30</v>
      </c>
      <c r="T4563" t="s">
        <v>1954</v>
      </c>
      <c r="U4563" t="s">
        <v>72</v>
      </c>
    </row>
    <row r="4564" spans="1:21" x14ac:dyDescent="0.35">
      <c r="A4564" t="s">
        <v>7135</v>
      </c>
      <c r="B4564" s="2">
        <v>45630</v>
      </c>
      <c r="C4564">
        <v>12</v>
      </c>
      <c r="D4564">
        <v>2024</v>
      </c>
      <c r="F4564" t="s">
        <v>1638</v>
      </c>
      <c r="G4564" t="s">
        <v>2579</v>
      </c>
      <c r="H4564" t="s">
        <v>1863</v>
      </c>
      <c r="I4564" t="s">
        <v>2033</v>
      </c>
      <c r="J4564" t="s">
        <v>1978</v>
      </c>
      <c r="K4564" t="s">
        <v>1916</v>
      </c>
      <c r="L4564" t="s">
        <v>1887</v>
      </c>
      <c r="M4564">
        <v>3</v>
      </c>
      <c r="N4564" s="3">
        <v>79</v>
      </c>
      <c r="O4564" s="3">
        <v>42</v>
      </c>
      <c r="P4564" s="4">
        <v>0</v>
      </c>
      <c r="Q4564" s="3">
        <v>237</v>
      </c>
      <c r="R4564" s="3">
        <v>126</v>
      </c>
      <c r="S4564" s="3">
        <v>111</v>
      </c>
      <c r="T4564" t="s">
        <v>1954</v>
      </c>
      <c r="U4564" t="s">
        <v>72</v>
      </c>
    </row>
    <row r="4565" spans="1:21" x14ac:dyDescent="0.35">
      <c r="A4565" t="s">
        <v>7136</v>
      </c>
      <c r="B4565" s="2">
        <v>45630</v>
      </c>
      <c r="C4565">
        <v>12</v>
      </c>
      <c r="D4565">
        <v>2024</v>
      </c>
      <c r="F4565" t="s">
        <v>1182</v>
      </c>
      <c r="G4565" t="s">
        <v>2172</v>
      </c>
      <c r="H4565" t="s">
        <v>1872</v>
      </c>
      <c r="I4565" t="s">
        <v>1986</v>
      </c>
      <c r="J4565" t="s">
        <v>2034</v>
      </c>
      <c r="K4565" t="s">
        <v>1904</v>
      </c>
      <c r="L4565" t="s">
        <v>1889</v>
      </c>
      <c r="M4565">
        <v>1</v>
      </c>
      <c r="N4565" s="3">
        <v>149</v>
      </c>
      <c r="O4565" s="3">
        <v>91</v>
      </c>
      <c r="P4565" s="4">
        <v>0.1</v>
      </c>
      <c r="Q4565" s="3">
        <v>134.1</v>
      </c>
      <c r="R4565" s="3">
        <v>91</v>
      </c>
      <c r="S4565" s="3">
        <v>43.1</v>
      </c>
      <c r="T4565" t="s">
        <v>1954</v>
      </c>
      <c r="U4565" t="s">
        <v>71</v>
      </c>
    </row>
    <row r="4566" spans="1:21" x14ac:dyDescent="0.35">
      <c r="A4566" t="s">
        <v>7137</v>
      </c>
      <c r="B4566" s="2">
        <v>45630</v>
      </c>
      <c r="C4566">
        <v>12</v>
      </c>
      <c r="D4566">
        <v>2024</v>
      </c>
      <c r="F4566" t="s">
        <v>284</v>
      </c>
      <c r="G4566" t="s">
        <v>3644</v>
      </c>
      <c r="H4566" t="s">
        <v>1871</v>
      </c>
      <c r="I4566" t="s">
        <v>1966</v>
      </c>
      <c r="J4566" t="s">
        <v>2120</v>
      </c>
      <c r="K4566" t="s">
        <v>1926</v>
      </c>
      <c r="L4566" t="s">
        <v>1885</v>
      </c>
      <c r="M4566">
        <v>1</v>
      </c>
      <c r="N4566" s="3">
        <v>28</v>
      </c>
      <c r="O4566" s="3">
        <v>13</v>
      </c>
      <c r="P4566" s="4">
        <v>0.2</v>
      </c>
      <c r="Q4566" s="3">
        <v>22.4</v>
      </c>
      <c r="R4566" s="3">
        <v>13</v>
      </c>
      <c r="S4566" s="3">
        <v>9.4</v>
      </c>
      <c r="T4566" t="s">
        <v>1954</v>
      </c>
      <c r="U4566" t="s">
        <v>72</v>
      </c>
    </row>
    <row r="4567" spans="1:21" x14ac:dyDescent="0.35">
      <c r="A4567" t="s">
        <v>7138</v>
      </c>
      <c r="B4567" s="2">
        <v>45630</v>
      </c>
      <c r="C4567">
        <v>12</v>
      </c>
      <c r="D4567">
        <v>2024</v>
      </c>
      <c r="F4567" t="s">
        <v>412</v>
      </c>
      <c r="G4567" t="s">
        <v>3022</v>
      </c>
      <c r="H4567" t="s">
        <v>1868</v>
      </c>
      <c r="I4567" t="s">
        <v>2022</v>
      </c>
      <c r="J4567" t="s">
        <v>2061</v>
      </c>
      <c r="K4567" t="s">
        <v>1923</v>
      </c>
      <c r="L4567" t="s">
        <v>1888</v>
      </c>
      <c r="M4567">
        <v>3</v>
      </c>
      <c r="N4567" s="3">
        <v>25</v>
      </c>
      <c r="O4567" s="3">
        <v>11</v>
      </c>
      <c r="P4567" s="4">
        <v>0</v>
      </c>
      <c r="Q4567" s="3">
        <v>75</v>
      </c>
      <c r="R4567" s="3">
        <v>33</v>
      </c>
      <c r="S4567" s="3">
        <v>42</v>
      </c>
      <c r="T4567" t="s">
        <v>1954</v>
      </c>
      <c r="U4567" t="s">
        <v>71</v>
      </c>
    </row>
    <row r="4568" spans="1:21" x14ac:dyDescent="0.35">
      <c r="A4568" t="s">
        <v>7139</v>
      </c>
      <c r="B4568" s="2">
        <v>45630</v>
      </c>
      <c r="C4568">
        <v>12</v>
      </c>
      <c r="D4568">
        <v>2024</v>
      </c>
      <c r="F4568" t="s">
        <v>993</v>
      </c>
      <c r="G4568" t="s">
        <v>3292</v>
      </c>
      <c r="H4568" t="s">
        <v>1866</v>
      </c>
      <c r="I4568" t="s">
        <v>1866</v>
      </c>
      <c r="J4568" t="s">
        <v>1997</v>
      </c>
      <c r="K4568" t="s">
        <v>1906</v>
      </c>
      <c r="L4568" t="s">
        <v>1889</v>
      </c>
      <c r="M4568">
        <v>2</v>
      </c>
      <c r="N4568" s="3">
        <v>89</v>
      </c>
      <c r="O4568" s="3">
        <v>48</v>
      </c>
      <c r="P4568" s="4">
        <v>0.15</v>
      </c>
      <c r="Q4568" s="3">
        <v>151.30000000000001</v>
      </c>
      <c r="R4568" s="3">
        <v>96</v>
      </c>
      <c r="S4568" s="3">
        <v>55.3</v>
      </c>
      <c r="T4568" t="s">
        <v>1954</v>
      </c>
      <c r="U4568" t="s">
        <v>72</v>
      </c>
    </row>
    <row r="4569" spans="1:21" x14ac:dyDescent="0.35">
      <c r="A4569" t="s">
        <v>7140</v>
      </c>
      <c r="B4569" s="2">
        <v>45630</v>
      </c>
      <c r="C4569">
        <v>12</v>
      </c>
      <c r="D4569">
        <v>2024</v>
      </c>
      <c r="F4569" t="s">
        <v>323</v>
      </c>
      <c r="G4569" t="s">
        <v>2901</v>
      </c>
      <c r="H4569" t="s">
        <v>1869</v>
      </c>
      <c r="I4569" t="s">
        <v>2157</v>
      </c>
      <c r="J4569" t="s">
        <v>2162</v>
      </c>
      <c r="K4569" t="s">
        <v>1921</v>
      </c>
      <c r="L4569" t="s">
        <v>1889</v>
      </c>
      <c r="M4569">
        <v>2</v>
      </c>
      <c r="N4569" s="3">
        <v>55</v>
      </c>
      <c r="O4569" s="3">
        <v>27</v>
      </c>
      <c r="P4569" s="4">
        <v>0.15</v>
      </c>
      <c r="Q4569" s="3">
        <v>93.5</v>
      </c>
      <c r="R4569" s="3">
        <v>54</v>
      </c>
      <c r="S4569" s="3">
        <v>39.5</v>
      </c>
      <c r="T4569" t="s">
        <v>1954</v>
      </c>
      <c r="U4569" t="s">
        <v>72</v>
      </c>
    </row>
    <row r="4570" spans="1:21" x14ac:dyDescent="0.35">
      <c r="A4570" t="s">
        <v>7141</v>
      </c>
      <c r="B4570" s="2">
        <v>45630</v>
      </c>
      <c r="C4570">
        <v>12</v>
      </c>
      <c r="D4570">
        <v>2024</v>
      </c>
      <c r="F4570" t="s">
        <v>331</v>
      </c>
      <c r="G4570" t="s">
        <v>2257</v>
      </c>
      <c r="H4570" t="s">
        <v>1875</v>
      </c>
      <c r="I4570" t="s">
        <v>1970</v>
      </c>
      <c r="J4570" t="s">
        <v>2162</v>
      </c>
      <c r="K4570" t="s">
        <v>1921</v>
      </c>
      <c r="L4570" t="s">
        <v>1889</v>
      </c>
      <c r="M4570">
        <v>3</v>
      </c>
      <c r="N4570" s="3">
        <v>55</v>
      </c>
      <c r="O4570" s="3">
        <v>27</v>
      </c>
      <c r="P4570" s="4">
        <v>0.15</v>
      </c>
      <c r="Q4570" s="3">
        <v>140.25</v>
      </c>
      <c r="R4570" s="3">
        <v>81</v>
      </c>
      <c r="S4570" s="3">
        <v>59.25</v>
      </c>
      <c r="T4570" t="s">
        <v>1954</v>
      </c>
      <c r="U4570" t="s">
        <v>72</v>
      </c>
    </row>
    <row r="4571" spans="1:21" x14ac:dyDescent="0.35">
      <c r="A4571" t="s">
        <v>7142</v>
      </c>
      <c r="B4571" s="2">
        <v>45630</v>
      </c>
      <c r="C4571">
        <v>12</v>
      </c>
      <c r="D4571">
        <v>2024</v>
      </c>
      <c r="F4571" t="s">
        <v>929</v>
      </c>
      <c r="G4571" t="s">
        <v>4075</v>
      </c>
      <c r="H4571" t="s">
        <v>1869</v>
      </c>
      <c r="I4571" t="s">
        <v>2157</v>
      </c>
      <c r="J4571" t="s">
        <v>2061</v>
      </c>
      <c r="K4571" t="s">
        <v>1923</v>
      </c>
      <c r="L4571" t="s">
        <v>1888</v>
      </c>
      <c r="M4571">
        <v>1</v>
      </c>
      <c r="N4571" s="3">
        <v>25</v>
      </c>
      <c r="O4571" s="3">
        <v>11</v>
      </c>
      <c r="P4571" s="4">
        <v>0.1</v>
      </c>
      <c r="Q4571" s="3">
        <v>22.5</v>
      </c>
      <c r="R4571" s="3">
        <v>11</v>
      </c>
      <c r="S4571" s="3">
        <v>11.5</v>
      </c>
      <c r="T4571" t="s">
        <v>1954</v>
      </c>
      <c r="U4571" t="s">
        <v>72</v>
      </c>
    </row>
    <row r="4572" spans="1:21" x14ac:dyDescent="0.35">
      <c r="A4572" t="s">
        <v>7143</v>
      </c>
      <c r="B4572" s="2">
        <v>45630</v>
      </c>
      <c r="C4572">
        <v>12</v>
      </c>
      <c r="D4572">
        <v>2024</v>
      </c>
      <c r="F4572" t="s">
        <v>471</v>
      </c>
      <c r="G4572" t="s">
        <v>3256</v>
      </c>
      <c r="H4572" t="s">
        <v>1871</v>
      </c>
      <c r="I4572" t="s">
        <v>2234</v>
      </c>
      <c r="J4572" t="s">
        <v>2064</v>
      </c>
      <c r="K4572" t="s">
        <v>1922</v>
      </c>
      <c r="L4572" t="s">
        <v>1887</v>
      </c>
      <c r="M4572">
        <v>1</v>
      </c>
      <c r="N4572" s="3">
        <v>32</v>
      </c>
      <c r="O4572" s="3">
        <v>14</v>
      </c>
      <c r="P4572" s="4">
        <v>0.05</v>
      </c>
      <c r="Q4572" s="3">
        <v>30.4</v>
      </c>
      <c r="R4572" s="3">
        <v>14</v>
      </c>
      <c r="S4572" s="3">
        <v>16.399999999999999</v>
      </c>
      <c r="T4572" t="s">
        <v>1954</v>
      </c>
      <c r="U4572" t="s">
        <v>72</v>
      </c>
    </row>
    <row r="4573" spans="1:21" x14ac:dyDescent="0.35">
      <c r="A4573" t="s">
        <v>7144</v>
      </c>
      <c r="B4573" s="2">
        <v>45630</v>
      </c>
      <c r="C4573">
        <v>12</v>
      </c>
      <c r="D4573">
        <v>2024</v>
      </c>
      <c r="F4573" t="s">
        <v>268</v>
      </c>
      <c r="G4573" t="s">
        <v>2639</v>
      </c>
      <c r="H4573" t="s">
        <v>1874</v>
      </c>
      <c r="I4573" t="s">
        <v>2119</v>
      </c>
      <c r="J4573" t="s">
        <v>2001</v>
      </c>
      <c r="K4573" t="s">
        <v>1911</v>
      </c>
      <c r="L4573" t="s">
        <v>1886</v>
      </c>
      <c r="M4573">
        <v>2</v>
      </c>
      <c r="N4573" s="3">
        <v>58</v>
      </c>
      <c r="O4573" s="3">
        <v>25</v>
      </c>
      <c r="P4573" s="4">
        <v>0.15</v>
      </c>
      <c r="Q4573" s="3">
        <v>98.6</v>
      </c>
      <c r="R4573" s="3">
        <v>50</v>
      </c>
      <c r="S4573" s="3">
        <v>48.6</v>
      </c>
      <c r="T4573" t="s">
        <v>1954</v>
      </c>
      <c r="U4573" t="s">
        <v>72</v>
      </c>
    </row>
    <row r="4574" spans="1:21" x14ac:dyDescent="0.35">
      <c r="A4574" t="s">
        <v>7145</v>
      </c>
      <c r="B4574" s="2">
        <v>45630</v>
      </c>
      <c r="C4574">
        <v>12</v>
      </c>
      <c r="D4574">
        <v>2024</v>
      </c>
      <c r="F4574" t="s">
        <v>1480</v>
      </c>
      <c r="G4574" t="s">
        <v>2561</v>
      </c>
      <c r="H4574" t="s">
        <v>1866</v>
      </c>
      <c r="I4574" t="s">
        <v>1866</v>
      </c>
      <c r="J4574" t="s">
        <v>2061</v>
      </c>
      <c r="K4574" t="s">
        <v>1923</v>
      </c>
      <c r="L4574" t="s">
        <v>1888</v>
      </c>
      <c r="M4574">
        <v>3</v>
      </c>
      <c r="N4574" s="3">
        <v>25</v>
      </c>
      <c r="O4574" s="3">
        <v>11</v>
      </c>
      <c r="P4574" s="4">
        <v>0</v>
      </c>
      <c r="Q4574" s="3">
        <v>75</v>
      </c>
      <c r="R4574" s="3">
        <v>33</v>
      </c>
      <c r="S4574" s="3">
        <v>42</v>
      </c>
      <c r="T4574" t="s">
        <v>1954</v>
      </c>
      <c r="U4574" t="s">
        <v>72</v>
      </c>
    </row>
    <row r="4575" spans="1:21" x14ac:dyDescent="0.35">
      <c r="A4575" t="s">
        <v>7146</v>
      </c>
      <c r="B4575" s="2">
        <v>45630</v>
      </c>
      <c r="C4575">
        <v>12</v>
      </c>
      <c r="D4575">
        <v>2024</v>
      </c>
      <c r="F4575" t="s">
        <v>1465</v>
      </c>
      <c r="G4575" t="s">
        <v>2242</v>
      </c>
      <c r="H4575" t="s">
        <v>1875</v>
      </c>
      <c r="I4575" t="s">
        <v>1981</v>
      </c>
      <c r="J4575" t="s">
        <v>1953</v>
      </c>
      <c r="K4575" t="s">
        <v>1905</v>
      </c>
      <c r="L4575" t="s">
        <v>1888</v>
      </c>
      <c r="M4575">
        <v>2</v>
      </c>
      <c r="N4575" s="3">
        <v>120</v>
      </c>
      <c r="O4575" s="3">
        <v>63</v>
      </c>
      <c r="P4575" s="4">
        <v>0</v>
      </c>
      <c r="Q4575" s="3">
        <v>240</v>
      </c>
      <c r="R4575" s="3">
        <v>126</v>
      </c>
      <c r="S4575" s="3">
        <v>114</v>
      </c>
      <c r="T4575" t="s">
        <v>1954</v>
      </c>
      <c r="U4575" t="s">
        <v>72</v>
      </c>
    </row>
    <row r="4576" spans="1:21" x14ac:dyDescent="0.35">
      <c r="A4576" t="s">
        <v>7147</v>
      </c>
      <c r="B4576" s="2">
        <v>45630</v>
      </c>
      <c r="C4576">
        <v>12</v>
      </c>
      <c r="D4576">
        <v>2024</v>
      </c>
      <c r="F4576" t="s">
        <v>1329</v>
      </c>
      <c r="G4576" t="s">
        <v>2146</v>
      </c>
      <c r="H4576" t="s">
        <v>1874</v>
      </c>
      <c r="I4576" t="s">
        <v>2200</v>
      </c>
      <c r="J4576" t="s">
        <v>1956</v>
      </c>
      <c r="K4576" t="s">
        <v>1909</v>
      </c>
      <c r="L4576" t="s">
        <v>1887</v>
      </c>
      <c r="M4576">
        <v>1</v>
      </c>
      <c r="N4576" s="3">
        <v>95</v>
      </c>
      <c r="O4576" s="3">
        <v>54</v>
      </c>
      <c r="P4576" s="4">
        <v>0</v>
      </c>
      <c r="Q4576" s="3">
        <v>95</v>
      </c>
      <c r="R4576" s="3">
        <v>54</v>
      </c>
      <c r="S4576" s="3">
        <v>41</v>
      </c>
      <c r="T4576" t="s">
        <v>1954</v>
      </c>
      <c r="U4576" t="s">
        <v>71</v>
      </c>
    </row>
    <row r="4577" spans="1:21" x14ac:dyDescent="0.35">
      <c r="A4577" t="s">
        <v>7148</v>
      </c>
      <c r="B4577" s="2">
        <v>45630</v>
      </c>
      <c r="C4577">
        <v>12</v>
      </c>
      <c r="D4577">
        <v>2024</v>
      </c>
      <c r="F4577" t="s">
        <v>1635</v>
      </c>
      <c r="G4577" t="s">
        <v>3753</v>
      </c>
      <c r="H4577" t="s">
        <v>1866</v>
      </c>
      <c r="I4577" t="s">
        <v>1866</v>
      </c>
      <c r="J4577" t="s">
        <v>2034</v>
      </c>
      <c r="K4577" t="s">
        <v>1904</v>
      </c>
      <c r="L4577" t="s">
        <v>1889</v>
      </c>
      <c r="M4577">
        <v>1</v>
      </c>
      <c r="N4577" s="3">
        <v>149</v>
      </c>
      <c r="O4577" s="3">
        <v>91</v>
      </c>
      <c r="P4577" s="4">
        <v>0.05</v>
      </c>
      <c r="Q4577" s="3">
        <v>141.55000000000001</v>
      </c>
      <c r="R4577" s="3">
        <v>91</v>
      </c>
      <c r="S4577" s="3">
        <v>50.55</v>
      </c>
      <c r="T4577" t="s">
        <v>1954</v>
      </c>
      <c r="U4577" t="s">
        <v>72</v>
      </c>
    </row>
    <row r="4578" spans="1:21" x14ac:dyDescent="0.35">
      <c r="A4578" t="s">
        <v>7149</v>
      </c>
      <c r="B4578" s="2">
        <v>45630</v>
      </c>
      <c r="C4578">
        <v>12</v>
      </c>
      <c r="D4578">
        <v>2024</v>
      </c>
      <c r="F4578" t="s">
        <v>1017</v>
      </c>
      <c r="G4578" t="s">
        <v>3520</v>
      </c>
      <c r="H4578" t="s">
        <v>1872</v>
      </c>
      <c r="I4578" t="s">
        <v>2152</v>
      </c>
      <c r="J4578" t="s">
        <v>2015</v>
      </c>
      <c r="K4578" t="s">
        <v>1914</v>
      </c>
      <c r="L4578" t="s">
        <v>1888</v>
      </c>
      <c r="M4578">
        <v>1</v>
      </c>
      <c r="N4578" s="3">
        <v>65</v>
      </c>
      <c r="O4578" s="3">
        <v>32</v>
      </c>
      <c r="P4578" s="4">
        <v>0</v>
      </c>
      <c r="Q4578" s="3">
        <v>65</v>
      </c>
      <c r="R4578" s="3">
        <v>32</v>
      </c>
      <c r="S4578" s="3">
        <v>33</v>
      </c>
      <c r="T4578" t="s">
        <v>1954</v>
      </c>
      <c r="U4578" t="s">
        <v>72</v>
      </c>
    </row>
    <row r="4579" spans="1:21" x14ac:dyDescent="0.35">
      <c r="A4579" t="s">
        <v>7150</v>
      </c>
      <c r="B4579" s="2">
        <v>45630</v>
      </c>
      <c r="C4579">
        <v>12</v>
      </c>
      <c r="D4579">
        <v>2024</v>
      </c>
      <c r="F4579" t="s">
        <v>1063</v>
      </c>
      <c r="G4579" t="s">
        <v>2934</v>
      </c>
      <c r="H4579" t="s">
        <v>1875</v>
      </c>
      <c r="I4579" t="s">
        <v>1970</v>
      </c>
      <c r="J4579" t="s">
        <v>2061</v>
      </c>
      <c r="K4579" t="s">
        <v>1923</v>
      </c>
      <c r="L4579" t="s">
        <v>1888</v>
      </c>
      <c r="M4579">
        <v>1</v>
      </c>
      <c r="N4579" s="3">
        <v>25</v>
      </c>
      <c r="O4579" s="3">
        <v>11</v>
      </c>
      <c r="P4579" s="4">
        <v>0.2</v>
      </c>
      <c r="Q4579" s="3">
        <v>20</v>
      </c>
      <c r="R4579" s="3">
        <v>11</v>
      </c>
      <c r="S4579" s="3">
        <v>9</v>
      </c>
      <c r="T4579" t="s">
        <v>1954</v>
      </c>
      <c r="U4579" t="s">
        <v>72</v>
      </c>
    </row>
    <row r="4580" spans="1:21" x14ac:dyDescent="0.35">
      <c r="A4580" t="s">
        <v>7151</v>
      </c>
      <c r="B4580" s="2">
        <v>45630</v>
      </c>
      <c r="C4580">
        <v>12</v>
      </c>
      <c r="D4580">
        <v>2024</v>
      </c>
      <c r="F4580" t="s">
        <v>557</v>
      </c>
      <c r="G4580" t="s">
        <v>2464</v>
      </c>
      <c r="H4580" t="s">
        <v>1871</v>
      </c>
      <c r="I4580" t="s">
        <v>2234</v>
      </c>
      <c r="J4580" t="s">
        <v>2183</v>
      </c>
      <c r="K4580" t="s">
        <v>1917</v>
      </c>
      <c r="L4580" t="s">
        <v>1886</v>
      </c>
      <c r="M4580">
        <v>1</v>
      </c>
      <c r="N4580" s="3">
        <v>72</v>
      </c>
      <c r="O4580" s="3">
        <v>34</v>
      </c>
      <c r="P4580" s="4">
        <v>0.1</v>
      </c>
      <c r="Q4580" s="3">
        <v>64.8</v>
      </c>
      <c r="R4580" s="3">
        <v>34</v>
      </c>
      <c r="S4580" s="3">
        <v>30.8</v>
      </c>
      <c r="T4580" t="s">
        <v>1954</v>
      </c>
      <c r="U4580" t="s">
        <v>72</v>
      </c>
    </row>
    <row r="4581" spans="1:21" x14ac:dyDescent="0.35">
      <c r="A4581" t="s">
        <v>7152</v>
      </c>
      <c r="B4581" s="2">
        <v>45630</v>
      </c>
      <c r="C4581">
        <v>12</v>
      </c>
      <c r="D4581">
        <v>2024</v>
      </c>
      <c r="F4581" t="s">
        <v>854</v>
      </c>
      <c r="G4581" t="s">
        <v>3631</v>
      </c>
      <c r="H4581" t="s">
        <v>1873</v>
      </c>
      <c r="I4581" t="s">
        <v>2320</v>
      </c>
      <c r="J4581" t="s">
        <v>1978</v>
      </c>
      <c r="K4581" t="s">
        <v>1916</v>
      </c>
      <c r="L4581" t="s">
        <v>1887</v>
      </c>
      <c r="M4581">
        <v>4</v>
      </c>
      <c r="N4581" s="3">
        <v>79</v>
      </c>
      <c r="O4581" s="3">
        <v>42</v>
      </c>
      <c r="P4581" s="4">
        <v>0.1</v>
      </c>
      <c r="Q4581" s="3">
        <v>284.39999999999998</v>
      </c>
      <c r="R4581" s="3">
        <v>168</v>
      </c>
      <c r="S4581" s="3">
        <v>116.4</v>
      </c>
      <c r="T4581" t="s">
        <v>1954</v>
      </c>
      <c r="U4581" t="s">
        <v>72</v>
      </c>
    </row>
    <row r="4582" spans="1:21" x14ac:dyDescent="0.35">
      <c r="A4582" t="s">
        <v>7153</v>
      </c>
      <c r="B4582" s="2">
        <v>45630</v>
      </c>
      <c r="C4582">
        <v>12</v>
      </c>
      <c r="D4582">
        <v>2024</v>
      </c>
      <c r="F4582" t="s">
        <v>224</v>
      </c>
      <c r="G4582" t="s">
        <v>3099</v>
      </c>
      <c r="H4582" t="s">
        <v>1864</v>
      </c>
      <c r="I4582" t="s">
        <v>2211</v>
      </c>
      <c r="J4582" t="s">
        <v>1956</v>
      </c>
      <c r="K4582" t="s">
        <v>1909</v>
      </c>
      <c r="L4582" t="s">
        <v>1887</v>
      </c>
      <c r="M4582">
        <v>4</v>
      </c>
      <c r="N4582" s="3">
        <v>95</v>
      </c>
      <c r="O4582" s="3">
        <v>54</v>
      </c>
      <c r="P4582" s="4">
        <v>0.1</v>
      </c>
      <c r="Q4582" s="3">
        <v>342</v>
      </c>
      <c r="R4582" s="3">
        <v>216</v>
      </c>
      <c r="S4582" s="3">
        <v>126</v>
      </c>
      <c r="T4582" t="s">
        <v>1954</v>
      </c>
      <c r="U4582" t="s">
        <v>72</v>
      </c>
    </row>
    <row r="4583" spans="1:21" x14ac:dyDescent="0.35">
      <c r="A4583" t="s">
        <v>7154</v>
      </c>
      <c r="B4583" s="2">
        <v>45630</v>
      </c>
      <c r="C4583">
        <v>12</v>
      </c>
      <c r="D4583">
        <v>2024</v>
      </c>
      <c r="F4583" t="s">
        <v>1549</v>
      </c>
      <c r="G4583" t="s">
        <v>2687</v>
      </c>
      <c r="H4583" t="s">
        <v>1873</v>
      </c>
      <c r="I4583" t="s">
        <v>2323</v>
      </c>
      <c r="J4583" t="s">
        <v>1963</v>
      </c>
      <c r="K4583" t="s">
        <v>1907</v>
      </c>
      <c r="L4583" t="s">
        <v>1890</v>
      </c>
      <c r="M4583">
        <v>1</v>
      </c>
      <c r="N4583" s="3">
        <v>119</v>
      </c>
      <c r="O4583" s="3">
        <v>72</v>
      </c>
      <c r="P4583" s="4">
        <v>0.1</v>
      </c>
      <c r="Q4583" s="3">
        <v>107.1</v>
      </c>
      <c r="R4583" s="3">
        <v>72</v>
      </c>
      <c r="S4583" s="3">
        <v>35.1</v>
      </c>
      <c r="T4583" t="s">
        <v>1954</v>
      </c>
      <c r="U4583" t="s">
        <v>72</v>
      </c>
    </row>
    <row r="4584" spans="1:21" x14ac:dyDescent="0.35">
      <c r="A4584" t="s">
        <v>7155</v>
      </c>
      <c r="B4584" s="2">
        <v>45631</v>
      </c>
      <c r="C4584">
        <v>12</v>
      </c>
      <c r="D4584">
        <v>2024</v>
      </c>
      <c r="F4584" t="s">
        <v>284</v>
      </c>
      <c r="G4584" t="s">
        <v>3644</v>
      </c>
      <c r="H4584" t="s">
        <v>1871</v>
      </c>
      <c r="I4584" t="s">
        <v>1966</v>
      </c>
      <c r="J4584" t="s">
        <v>1987</v>
      </c>
      <c r="K4584" t="s">
        <v>1908</v>
      </c>
      <c r="L4584" t="s">
        <v>1890</v>
      </c>
      <c r="M4584">
        <v>2</v>
      </c>
      <c r="N4584" s="3">
        <v>129</v>
      </c>
      <c r="O4584" s="3">
        <v>78</v>
      </c>
      <c r="P4584" s="4">
        <v>0.05</v>
      </c>
      <c r="Q4584" s="3">
        <v>245.1</v>
      </c>
      <c r="R4584" s="3">
        <v>156</v>
      </c>
      <c r="S4584" s="3">
        <v>89.1</v>
      </c>
      <c r="T4584" t="s">
        <v>1954</v>
      </c>
      <c r="U4584" t="s">
        <v>72</v>
      </c>
    </row>
    <row r="4585" spans="1:21" x14ac:dyDescent="0.35">
      <c r="A4585" t="s">
        <v>7156</v>
      </c>
      <c r="B4585" s="2">
        <v>45631</v>
      </c>
      <c r="C4585">
        <v>12</v>
      </c>
      <c r="D4585">
        <v>2024</v>
      </c>
      <c r="F4585" t="s">
        <v>401</v>
      </c>
      <c r="G4585" t="s">
        <v>3134</v>
      </c>
      <c r="H4585" t="s">
        <v>1868</v>
      </c>
      <c r="I4585" t="s">
        <v>2022</v>
      </c>
      <c r="J4585" t="s">
        <v>1956</v>
      </c>
      <c r="K4585" t="s">
        <v>1909</v>
      </c>
      <c r="L4585" t="s">
        <v>1887</v>
      </c>
      <c r="M4585">
        <v>2</v>
      </c>
      <c r="N4585" s="3">
        <v>95</v>
      </c>
      <c r="O4585" s="3">
        <v>54</v>
      </c>
      <c r="P4585" s="4">
        <v>0.2</v>
      </c>
      <c r="Q4585" s="3">
        <v>152</v>
      </c>
      <c r="R4585" s="3">
        <v>108</v>
      </c>
      <c r="S4585" s="3">
        <v>44</v>
      </c>
      <c r="T4585" t="s">
        <v>1954</v>
      </c>
      <c r="U4585" t="s">
        <v>72</v>
      </c>
    </row>
    <row r="4586" spans="1:21" x14ac:dyDescent="0.35">
      <c r="A4586" t="s">
        <v>7157</v>
      </c>
      <c r="B4586" s="2">
        <v>45631</v>
      </c>
      <c r="C4586">
        <v>12</v>
      </c>
      <c r="D4586">
        <v>2024</v>
      </c>
      <c r="F4586" t="s">
        <v>647</v>
      </c>
      <c r="G4586" t="s">
        <v>2316</v>
      </c>
      <c r="H4586" t="s">
        <v>1863</v>
      </c>
      <c r="I4586" t="s">
        <v>2033</v>
      </c>
      <c r="J4586" t="s">
        <v>2061</v>
      </c>
      <c r="K4586" t="s">
        <v>1923</v>
      </c>
      <c r="L4586" t="s">
        <v>1888</v>
      </c>
      <c r="M4586">
        <v>2</v>
      </c>
      <c r="N4586" s="3">
        <v>25</v>
      </c>
      <c r="O4586" s="3">
        <v>11</v>
      </c>
      <c r="P4586" s="4">
        <v>0.2</v>
      </c>
      <c r="Q4586" s="3">
        <v>40</v>
      </c>
      <c r="R4586" s="3">
        <v>22</v>
      </c>
      <c r="S4586" s="3">
        <v>18</v>
      </c>
      <c r="T4586" t="s">
        <v>1954</v>
      </c>
      <c r="U4586" t="s">
        <v>72</v>
      </c>
    </row>
    <row r="4587" spans="1:21" x14ac:dyDescent="0.35">
      <c r="A4587" t="s">
        <v>7158</v>
      </c>
      <c r="B4587" s="2">
        <v>45631</v>
      </c>
      <c r="C4587">
        <v>12</v>
      </c>
      <c r="D4587">
        <v>2024</v>
      </c>
      <c r="F4587" t="s">
        <v>1079</v>
      </c>
      <c r="G4587" t="s">
        <v>2790</v>
      </c>
      <c r="H4587" t="s">
        <v>1868</v>
      </c>
      <c r="I4587" t="s">
        <v>2022</v>
      </c>
      <c r="J4587" t="s">
        <v>1991</v>
      </c>
      <c r="K4587" t="s">
        <v>1925</v>
      </c>
      <c r="L4587" t="s">
        <v>1885</v>
      </c>
      <c r="M4587">
        <v>3</v>
      </c>
      <c r="N4587" s="3">
        <v>35</v>
      </c>
      <c r="O4587" s="3">
        <v>16</v>
      </c>
      <c r="P4587" s="4">
        <v>0.05</v>
      </c>
      <c r="Q4587" s="3">
        <v>99.75</v>
      </c>
      <c r="R4587" s="3">
        <v>48</v>
      </c>
      <c r="S4587" s="3">
        <v>51.75</v>
      </c>
      <c r="T4587" t="s">
        <v>1954</v>
      </c>
      <c r="U4587" t="s">
        <v>72</v>
      </c>
    </row>
    <row r="4588" spans="1:21" x14ac:dyDescent="0.35">
      <c r="A4588" t="s">
        <v>7159</v>
      </c>
      <c r="B4588" s="2">
        <v>45631</v>
      </c>
      <c r="C4588">
        <v>12</v>
      </c>
      <c r="D4588">
        <v>2024</v>
      </c>
      <c r="F4588" t="s">
        <v>1833</v>
      </c>
      <c r="G4588" t="s">
        <v>2298</v>
      </c>
      <c r="H4588" t="s">
        <v>1873</v>
      </c>
      <c r="I4588" t="s">
        <v>2320</v>
      </c>
      <c r="J4588" t="s">
        <v>2061</v>
      </c>
      <c r="K4588" t="s">
        <v>1923</v>
      </c>
      <c r="L4588" t="s">
        <v>1888</v>
      </c>
      <c r="M4588">
        <v>3</v>
      </c>
      <c r="N4588" s="3">
        <v>25</v>
      </c>
      <c r="O4588" s="3">
        <v>11</v>
      </c>
      <c r="P4588" s="4">
        <v>0.05</v>
      </c>
      <c r="Q4588" s="3">
        <v>71.25</v>
      </c>
      <c r="R4588" s="3">
        <v>33</v>
      </c>
      <c r="S4588" s="3">
        <v>38.25</v>
      </c>
      <c r="T4588" t="s">
        <v>1954</v>
      </c>
      <c r="U4588" t="s">
        <v>72</v>
      </c>
    </row>
    <row r="4589" spans="1:21" x14ac:dyDescent="0.35">
      <c r="A4589" t="s">
        <v>7160</v>
      </c>
      <c r="B4589" s="2">
        <v>45631</v>
      </c>
      <c r="C4589">
        <v>12</v>
      </c>
      <c r="D4589">
        <v>2024</v>
      </c>
      <c r="F4589" t="s">
        <v>1189</v>
      </c>
      <c r="G4589" t="s">
        <v>2449</v>
      </c>
      <c r="H4589" t="s">
        <v>1875</v>
      </c>
      <c r="I4589" t="s">
        <v>1970</v>
      </c>
      <c r="J4589" t="s">
        <v>2067</v>
      </c>
      <c r="K4589" t="s">
        <v>1918</v>
      </c>
      <c r="L4589" t="s">
        <v>1889</v>
      </c>
      <c r="M4589">
        <v>1</v>
      </c>
      <c r="N4589" s="3">
        <v>69</v>
      </c>
      <c r="O4589" s="3">
        <v>37</v>
      </c>
      <c r="P4589" s="4">
        <v>0.15</v>
      </c>
      <c r="Q4589" s="3">
        <v>58.65</v>
      </c>
      <c r="R4589" s="3">
        <v>37</v>
      </c>
      <c r="S4589" s="3">
        <v>21.65</v>
      </c>
      <c r="T4589" t="s">
        <v>1954</v>
      </c>
      <c r="U4589" t="s">
        <v>72</v>
      </c>
    </row>
    <row r="4590" spans="1:21" x14ac:dyDescent="0.35">
      <c r="A4590" t="s">
        <v>7161</v>
      </c>
      <c r="B4590" s="2">
        <v>45631</v>
      </c>
      <c r="C4590">
        <v>12</v>
      </c>
      <c r="D4590">
        <v>2024</v>
      </c>
      <c r="F4590" t="s">
        <v>1496</v>
      </c>
      <c r="G4590" t="s">
        <v>5401</v>
      </c>
      <c r="H4590" t="s">
        <v>1866</v>
      </c>
      <c r="I4590" t="s">
        <v>1866</v>
      </c>
      <c r="J4590" t="s">
        <v>2183</v>
      </c>
      <c r="K4590" t="s">
        <v>1917</v>
      </c>
      <c r="L4590" t="s">
        <v>1886</v>
      </c>
      <c r="M4590">
        <v>3</v>
      </c>
      <c r="N4590" s="3">
        <v>72</v>
      </c>
      <c r="O4590" s="3">
        <v>34</v>
      </c>
      <c r="P4590" s="4">
        <v>0</v>
      </c>
      <c r="Q4590" s="3">
        <v>216</v>
      </c>
      <c r="R4590" s="3">
        <v>102</v>
      </c>
      <c r="S4590" s="3">
        <v>114</v>
      </c>
      <c r="T4590" t="s">
        <v>1954</v>
      </c>
      <c r="U4590" t="s">
        <v>71</v>
      </c>
    </row>
    <row r="4591" spans="1:21" x14ac:dyDescent="0.35">
      <c r="A4591" t="s">
        <v>7162</v>
      </c>
      <c r="B4591" s="2">
        <v>45631</v>
      </c>
      <c r="C4591">
        <v>12</v>
      </c>
      <c r="D4591">
        <v>2024</v>
      </c>
      <c r="F4591" t="s">
        <v>745</v>
      </c>
      <c r="G4591" t="s">
        <v>2541</v>
      </c>
      <c r="H4591" t="s">
        <v>1867</v>
      </c>
      <c r="I4591" t="s">
        <v>2181</v>
      </c>
      <c r="J4591" t="s">
        <v>1978</v>
      </c>
      <c r="K4591" t="s">
        <v>1916</v>
      </c>
      <c r="L4591" t="s">
        <v>1887</v>
      </c>
      <c r="M4591">
        <v>1</v>
      </c>
      <c r="N4591" s="3">
        <v>79</v>
      </c>
      <c r="O4591" s="3">
        <v>42</v>
      </c>
      <c r="P4591" s="4">
        <v>0</v>
      </c>
      <c r="Q4591" s="3">
        <v>79</v>
      </c>
      <c r="R4591" s="3">
        <v>42</v>
      </c>
      <c r="S4591" s="3">
        <v>37</v>
      </c>
      <c r="T4591" t="s">
        <v>1954</v>
      </c>
      <c r="U4591" t="s">
        <v>72</v>
      </c>
    </row>
    <row r="4592" spans="1:21" x14ac:dyDescent="0.35">
      <c r="A4592" t="s">
        <v>7163</v>
      </c>
      <c r="B4592" s="2">
        <v>45631</v>
      </c>
      <c r="C4592">
        <v>12</v>
      </c>
      <c r="D4592">
        <v>2024</v>
      </c>
      <c r="F4592" t="s">
        <v>1689</v>
      </c>
      <c r="G4592" t="s">
        <v>2072</v>
      </c>
      <c r="H4592" t="s">
        <v>1863</v>
      </c>
      <c r="I4592" t="s">
        <v>2051</v>
      </c>
      <c r="J4592" t="s">
        <v>2015</v>
      </c>
      <c r="K4592" t="s">
        <v>1914</v>
      </c>
      <c r="L4592" t="s">
        <v>1888</v>
      </c>
      <c r="M4592">
        <v>1</v>
      </c>
      <c r="N4592" s="3">
        <v>65</v>
      </c>
      <c r="O4592" s="3">
        <v>32</v>
      </c>
      <c r="P4592" s="4">
        <v>0</v>
      </c>
      <c r="Q4592" s="3">
        <v>65</v>
      </c>
      <c r="R4592" s="3">
        <v>32</v>
      </c>
      <c r="S4592" s="3">
        <v>33</v>
      </c>
      <c r="T4592" t="s">
        <v>1954</v>
      </c>
      <c r="U4592" t="s">
        <v>72</v>
      </c>
    </row>
    <row r="4593" spans="1:21" x14ac:dyDescent="0.35">
      <c r="A4593" t="s">
        <v>7164</v>
      </c>
      <c r="B4593" s="2">
        <v>45631</v>
      </c>
      <c r="C4593">
        <v>12</v>
      </c>
      <c r="D4593">
        <v>2024</v>
      </c>
      <c r="F4593" t="s">
        <v>249</v>
      </c>
      <c r="G4593" t="s">
        <v>2082</v>
      </c>
      <c r="H4593" t="s">
        <v>1866</v>
      </c>
      <c r="I4593" t="s">
        <v>1866</v>
      </c>
      <c r="J4593" t="s">
        <v>2023</v>
      </c>
      <c r="K4593" t="s">
        <v>1912</v>
      </c>
      <c r="L4593" t="s">
        <v>1890</v>
      </c>
      <c r="M4593">
        <v>2</v>
      </c>
      <c r="N4593" s="3">
        <v>249</v>
      </c>
      <c r="O4593" s="3">
        <v>168</v>
      </c>
      <c r="P4593" s="4">
        <v>0.05</v>
      </c>
      <c r="Q4593" s="3">
        <v>473.1</v>
      </c>
      <c r="R4593" s="3">
        <v>336</v>
      </c>
      <c r="S4593" s="3">
        <v>137.1</v>
      </c>
      <c r="T4593" t="s">
        <v>1954</v>
      </c>
      <c r="U4593" t="s">
        <v>72</v>
      </c>
    </row>
    <row r="4594" spans="1:21" x14ac:dyDescent="0.35">
      <c r="A4594" t="s">
        <v>7165</v>
      </c>
      <c r="B4594" s="2">
        <v>45631</v>
      </c>
      <c r="C4594">
        <v>12</v>
      </c>
      <c r="D4594">
        <v>2024</v>
      </c>
      <c r="F4594" t="s">
        <v>555</v>
      </c>
      <c r="G4594" t="s">
        <v>3608</v>
      </c>
      <c r="H4594" t="s">
        <v>1863</v>
      </c>
      <c r="I4594" t="s">
        <v>2051</v>
      </c>
      <c r="J4594" t="s">
        <v>1953</v>
      </c>
      <c r="K4594" t="s">
        <v>1905</v>
      </c>
      <c r="L4594" t="s">
        <v>1888</v>
      </c>
      <c r="M4594">
        <v>1</v>
      </c>
      <c r="N4594" s="3">
        <v>120</v>
      </c>
      <c r="O4594" s="3">
        <v>63</v>
      </c>
      <c r="P4594" s="4">
        <v>0.1</v>
      </c>
      <c r="Q4594" s="3">
        <v>108</v>
      </c>
      <c r="R4594" s="3">
        <v>63</v>
      </c>
      <c r="S4594" s="3">
        <v>45</v>
      </c>
      <c r="T4594" t="s">
        <v>1954</v>
      </c>
      <c r="U4594" t="s">
        <v>72</v>
      </c>
    </row>
    <row r="4595" spans="1:21" x14ac:dyDescent="0.35">
      <c r="A4595" t="s">
        <v>7166</v>
      </c>
      <c r="B4595" s="2">
        <v>45631</v>
      </c>
      <c r="C4595">
        <v>12</v>
      </c>
      <c r="D4595">
        <v>2024</v>
      </c>
      <c r="F4595" t="s">
        <v>135</v>
      </c>
      <c r="G4595" t="s">
        <v>2986</v>
      </c>
      <c r="H4595" t="s">
        <v>1869</v>
      </c>
      <c r="I4595" t="s">
        <v>1977</v>
      </c>
      <c r="J4595" t="s">
        <v>1997</v>
      </c>
      <c r="K4595" t="s">
        <v>1906</v>
      </c>
      <c r="L4595" t="s">
        <v>1889</v>
      </c>
      <c r="M4595">
        <v>2</v>
      </c>
      <c r="N4595" s="3">
        <v>89</v>
      </c>
      <c r="O4595" s="3">
        <v>48</v>
      </c>
      <c r="P4595" s="4">
        <v>0.1</v>
      </c>
      <c r="Q4595" s="3">
        <v>160.19999999999999</v>
      </c>
      <c r="R4595" s="3">
        <v>96</v>
      </c>
      <c r="S4595" s="3">
        <v>64.2</v>
      </c>
      <c r="T4595" t="s">
        <v>1954</v>
      </c>
      <c r="U4595" t="s">
        <v>72</v>
      </c>
    </row>
    <row r="4596" spans="1:21" x14ac:dyDescent="0.35">
      <c r="A4596" t="s">
        <v>7167</v>
      </c>
      <c r="B4596" s="2">
        <v>45631</v>
      </c>
      <c r="C4596">
        <v>12</v>
      </c>
      <c r="D4596">
        <v>2024</v>
      </c>
      <c r="F4596" t="s">
        <v>210</v>
      </c>
      <c r="G4596" t="s">
        <v>2473</v>
      </c>
      <c r="H4596" t="s">
        <v>1869</v>
      </c>
      <c r="I4596" t="s">
        <v>1977</v>
      </c>
      <c r="J4596" t="s">
        <v>2114</v>
      </c>
      <c r="K4596" t="s">
        <v>1915</v>
      </c>
      <c r="L4596" t="s">
        <v>1886</v>
      </c>
      <c r="M4596">
        <v>1</v>
      </c>
      <c r="N4596" s="3">
        <v>85</v>
      </c>
      <c r="O4596" s="3">
        <v>41</v>
      </c>
      <c r="P4596" s="4">
        <v>0.15</v>
      </c>
      <c r="Q4596" s="3">
        <v>72.25</v>
      </c>
      <c r="R4596" s="3">
        <v>41</v>
      </c>
      <c r="S4596" s="3">
        <v>31.25</v>
      </c>
      <c r="T4596" t="s">
        <v>1954</v>
      </c>
      <c r="U4596" t="s">
        <v>72</v>
      </c>
    </row>
    <row r="4597" spans="1:21" x14ac:dyDescent="0.35">
      <c r="A4597" t="s">
        <v>7168</v>
      </c>
      <c r="B4597" s="2">
        <v>45631</v>
      </c>
      <c r="C4597">
        <v>12</v>
      </c>
      <c r="D4597">
        <v>2024</v>
      </c>
      <c r="F4597" t="s">
        <v>632</v>
      </c>
      <c r="G4597" t="s">
        <v>1969</v>
      </c>
      <c r="H4597" t="s">
        <v>1875</v>
      </c>
      <c r="I4597" t="s">
        <v>1970</v>
      </c>
      <c r="J4597" t="s">
        <v>2114</v>
      </c>
      <c r="K4597" t="s">
        <v>1915</v>
      </c>
      <c r="L4597" t="s">
        <v>1886</v>
      </c>
      <c r="M4597">
        <v>1</v>
      </c>
      <c r="N4597" s="3">
        <v>85</v>
      </c>
      <c r="O4597" s="3">
        <v>41</v>
      </c>
      <c r="P4597" s="4">
        <v>0.05</v>
      </c>
      <c r="Q4597" s="3">
        <v>80.75</v>
      </c>
      <c r="R4597" s="3">
        <v>41</v>
      </c>
      <c r="S4597" s="3">
        <v>39.75</v>
      </c>
      <c r="T4597" t="s">
        <v>1954</v>
      </c>
      <c r="U4597" t="s">
        <v>72</v>
      </c>
    </row>
    <row r="4598" spans="1:21" x14ac:dyDescent="0.35">
      <c r="A4598" t="s">
        <v>7169</v>
      </c>
      <c r="B4598" s="2">
        <v>45631</v>
      </c>
      <c r="C4598">
        <v>12</v>
      </c>
      <c r="D4598">
        <v>2024</v>
      </c>
      <c r="F4598" t="s">
        <v>1135</v>
      </c>
      <c r="G4598" t="s">
        <v>2959</v>
      </c>
      <c r="H4598" t="s">
        <v>1873</v>
      </c>
      <c r="I4598" t="s">
        <v>2070</v>
      </c>
      <c r="J4598" t="s">
        <v>2001</v>
      </c>
      <c r="K4598" t="s">
        <v>1911</v>
      </c>
      <c r="L4598" t="s">
        <v>1886</v>
      </c>
      <c r="M4598">
        <v>5</v>
      </c>
      <c r="N4598" s="3">
        <v>58</v>
      </c>
      <c r="O4598" s="3">
        <v>25</v>
      </c>
      <c r="P4598" s="4">
        <v>0.1</v>
      </c>
      <c r="Q4598" s="3">
        <v>261</v>
      </c>
      <c r="R4598" s="3">
        <v>125</v>
      </c>
      <c r="S4598" s="3">
        <v>136</v>
      </c>
      <c r="T4598" t="s">
        <v>1954</v>
      </c>
      <c r="U4598" t="s">
        <v>72</v>
      </c>
    </row>
    <row r="4599" spans="1:21" x14ac:dyDescent="0.35">
      <c r="A4599" t="s">
        <v>7170</v>
      </c>
      <c r="B4599" s="2">
        <v>45631</v>
      </c>
      <c r="C4599">
        <v>12</v>
      </c>
      <c r="D4599">
        <v>2024</v>
      </c>
      <c r="F4599" t="s">
        <v>817</v>
      </c>
      <c r="G4599" t="s">
        <v>2286</v>
      </c>
      <c r="H4599" t="s">
        <v>1871</v>
      </c>
      <c r="I4599" t="s">
        <v>1990</v>
      </c>
      <c r="J4599" t="s">
        <v>1991</v>
      </c>
      <c r="K4599" t="s">
        <v>1925</v>
      </c>
      <c r="L4599" t="s">
        <v>1885</v>
      </c>
      <c r="M4599">
        <v>2</v>
      </c>
      <c r="N4599" s="3">
        <v>35</v>
      </c>
      <c r="O4599" s="3">
        <v>16</v>
      </c>
      <c r="P4599" s="4">
        <v>0</v>
      </c>
      <c r="Q4599" s="3">
        <v>70</v>
      </c>
      <c r="R4599" s="3">
        <v>32</v>
      </c>
      <c r="S4599" s="3">
        <v>38</v>
      </c>
      <c r="T4599" t="s">
        <v>1954</v>
      </c>
      <c r="U4599" t="s">
        <v>72</v>
      </c>
    </row>
    <row r="4600" spans="1:21" x14ac:dyDescent="0.35">
      <c r="A4600" t="s">
        <v>7171</v>
      </c>
      <c r="B4600" s="2">
        <v>45631</v>
      </c>
      <c r="C4600">
        <v>12</v>
      </c>
      <c r="D4600">
        <v>2024</v>
      </c>
      <c r="F4600" t="s">
        <v>392</v>
      </c>
      <c r="G4600" t="s">
        <v>2174</v>
      </c>
      <c r="H4600" t="s">
        <v>1868</v>
      </c>
      <c r="I4600" t="s">
        <v>2113</v>
      </c>
      <c r="J4600" t="s">
        <v>1963</v>
      </c>
      <c r="K4600" t="s">
        <v>1907</v>
      </c>
      <c r="L4600" t="s">
        <v>1890</v>
      </c>
      <c r="M4600">
        <v>2</v>
      </c>
      <c r="N4600" s="3">
        <v>119</v>
      </c>
      <c r="O4600" s="3">
        <v>72</v>
      </c>
      <c r="P4600" s="4">
        <v>0</v>
      </c>
      <c r="Q4600" s="3">
        <v>238</v>
      </c>
      <c r="R4600" s="3">
        <v>144</v>
      </c>
      <c r="S4600" s="3">
        <v>94</v>
      </c>
      <c r="T4600" t="s">
        <v>1954</v>
      </c>
      <c r="U4600" t="s">
        <v>72</v>
      </c>
    </row>
    <row r="4601" spans="1:21" x14ac:dyDescent="0.35">
      <c r="A4601" t="s">
        <v>7172</v>
      </c>
      <c r="B4601" s="2">
        <v>45631</v>
      </c>
      <c r="C4601">
        <v>12</v>
      </c>
      <c r="D4601">
        <v>2024</v>
      </c>
      <c r="F4601" t="s">
        <v>1215</v>
      </c>
      <c r="G4601" t="s">
        <v>1958</v>
      </c>
      <c r="H4601" t="s">
        <v>1866</v>
      </c>
      <c r="I4601" t="s">
        <v>1866</v>
      </c>
      <c r="J4601" t="s">
        <v>2061</v>
      </c>
      <c r="K4601" t="s">
        <v>1923</v>
      </c>
      <c r="L4601" t="s">
        <v>1888</v>
      </c>
      <c r="M4601">
        <v>5</v>
      </c>
      <c r="N4601" s="3">
        <v>25</v>
      </c>
      <c r="O4601" s="3">
        <v>11</v>
      </c>
      <c r="P4601" s="4">
        <v>0.1</v>
      </c>
      <c r="Q4601" s="3">
        <v>112.5</v>
      </c>
      <c r="R4601" s="3">
        <v>55</v>
      </c>
      <c r="S4601" s="3">
        <v>57.5</v>
      </c>
      <c r="T4601" t="s">
        <v>1954</v>
      </c>
      <c r="U4601" t="s">
        <v>72</v>
      </c>
    </row>
    <row r="4602" spans="1:21" x14ac:dyDescent="0.35">
      <c r="A4602" t="s">
        <v>7173</v>
      </c>
      <c r="B4602" s="2">
        <v>45631</v>
      </c>
      <c r="C4602">
        <v>12</v>
      </c>
      <c r="D4602">
        <v>2024</v>
      </c>
      <c r="F4602" t="s">
        <v>602</v>
      </c>
      <c r="G4602" t="s">
        <v>4944</v>
      </c>
      <c r="H4602" t="s">
        <v>1866</v>
      </c>
      <c r="I4602" t="s">
        <v>1866</v>
      </c>
      <c r="J4602" t="s">
        <v>2015</v>
      </c>
      <c r="K4602" t="s">
        <v>1914</v>
      </c>
      <c r="L4602" t="s">
        <v>1888</v>
      </c>
      <c r="M4602">
        <v>1</v>
      </c>
      <c r="N4602" s="3">
        <v>65</v>
      </c>
      <c r="O4602" s="3">
        <v>32</v>
      </c>
      <c r="P4602" s="4">
        <v>0.05</v>
      </c>
      <c r="Q4602" s="3">
        <v>61.75</v>
      </c>
      <c r="R4602" s="3">
        <v>32</v>
      </c>
      <c r="S4602" s="3">
        <v>29.75</v>
      </c>
      <c r="T4602" t="s">
        <v>1954</v>
      </c>
      <c r="U4602" t="s">
        <v>71</v>
      </c>
    </row>
    <row r="4603" spans="1:21" x14ac:dyDescent="0.35">
      <c r="A4603" t="s">
        <v>7174</v>
      </c>
      <c r="B4603" s="2">
        <v>45632</v>
      </c>
      <c r="C4603">
        <v>12</v>
      </c>
      <c r="D4603">
        <v>2024</v>
      </c>
      <c r="F4603" t="s">
        <v>358</v>
      </c>
      <c r="G4603" t="s">
        <v>2006</v>
      </c>
      <c r="H4603" t="s">
        <v>1875</v>
      </c>
      <c r="I4603" t="s">
        <v>1996</v>
      </c>
      <c r="J4603" t="s">
        <v>1967</v>
      </c>
      <c r="K4603" t="s">
        <v>1913</v>
      </c>
      <c r="L4603" t="s">
        <v>1888</v>
      </c>
      <c r="M4603">
        <v>2</v>
      </c>
      <c r="N4603" s="3">
        <v>78</v>
      </c>
      <c r="O4603" s="3">
        <v>39</v>
      </c>
      <c r="P4603" s="4">
        <v>0.1</v>
      </c>
      <c r="Q4603" s="3">
        <v>140.4</v>
      </c>
      <c r="R4603" s="3">
        <v>78</v>
      </c>
      <c r="S4603" s="3">
        <v>62.4</v>
      </c>
      <c r="T4603" t="s">
        <v>1954</v>
      </c>
      <c r="U4603" t="s">
        <v>72</v>
      </c>
    </row>
    <row r="4604" spans="1:21" x14ac:dyDescent="0.35">
      <c r="A4604" t="s">
        <v>7175</v>
      </c>
      <c r="B4604" s="2">
        <v>45632</v>
      </c>
      <c r="C4604">
        <v>12</v>
      </c>
      <c r="D4604">
        <v>2024</v>
      </c>
      <c r="F4604" t="s">
        <v>1223</v>
      </c>
      <c r="G4604" t="s">
        <v>2506</v>
      </c>
      <c r="H4604" t="s">
        <v>1874</v>
      </c>
      <c r="I4604" t="s">
        <v>2200</v>
      </c>
      <c r="J4604" t="s">
        <v>1956</v>
      </c>
      <c r="K4604" t="s">
        <v>1909</v>
      </c>
      <c r="L4604" t="s">
        <v>1887</v>
      </c>
      <c r="M4604">
        <v>2</v>
      </c>
      <c r="N4604" s="3">
        <v>95</v>
      </c>
      <c r="O4604" s="3">
        <v>54</v>
      </c>
      <c r="P4604" s="4">
        <v>0.15</v>
      </c>
      <c r="Q4604" s="3">
        <v>161.5</v>
      </c>
      <c r="R4604" s="3">
        <v>108</v>
      </c>
      <c r="S4604" s="3">
        <v>53.5</v>
      </c>
      <c r="T4604" t="s">
        <v>1954</v>
      </c>
      <c r="U4604" t="s">
        <v>72</v>
      </c>
    </row>
    <row r="4605" spans="1:21" x14ac:dyDescent="0.35">
      <c r="A4605" t="s">
        <v>7176</v>
      </c>
      <c r="B4605" s="2">
        <v>45632</v>
      </c>
      <c r="C4605">
        <v>12</v>
      </c>
      <c r="D4605">
        <v>2024</v>
      </c>
      <c r="F4605" t="s">
        <v>1743</v>
      </c>
      <c r="G4605" t="s">
        <v>2535</v>
      </c>
      <c r="H4605" t="s">
        <v>1874</v>
      </c>
      <c r="I4605" t="s">
        <v>2119</v>
      </c>
      <c r="J4605" t="s">
        <v>1953</v>
      </c>
      <c r="K4605" t="s">
        <v>1905</v>
      </c>
      <c r="L4605" t="s">
        <v>1888</v>
      </c>
      <c r="M4605">
        <v>2</v>
      </c>
      <c r="N4605" s="3">
        <v>120</v>
      </c>
      <c r="O4605" s="3">
        <v>63</v>
      </c>
      <c r="P4605" s="4">
        <v>0</v>
      </c>
      <c r="Q4605" s="3">
        <v>240</v>
      </c>
      <c r="R4605" s="3">
        <v>126</v>
      </c>
      <c r="S4605" s="3">
        <v>114</v>
      </c>
      <c r="T4605" t="s">
        <v>1954</v>
      </c>
      <c r="U4605" t="s">
        <v>71</v>
      </c>
    </row>
    <row r="4606" spans="1:21" x14ac:dyDescent="0.35">
      <c r="A4606" t="s">
        <v>7177</v>
      </c>
      <c r="B4606" s="2">
        <v>45632</v>
      </c>
      <c r="C4606">
        <v>12</v>
      </c>
      <c r="D4606">
        <v>2024</v>
      </c>
      <c r="F4606" t="s">
        <v>450</v>
      </c>
      <c r="G4606" t="s">
        <v>3511</v>
      </c>
      <c r="H4606" t="s">
        <v>1870</v>
      </c>
      <c r="I4606" t="s">
        <v>2083</v>
      </c>
      <c r="J4606" t="s">
        <v>1978</v>
      </c>
      <c r="K4606" t="s">
        <v>1916</v>
      </c>
      <c r="L4606" t="s">
        <v>1887</v>
      </c>
      <c r="M4606">
        <v>1</v>
      </c>
      <c r="N4606" s="3">
        <v>79</v>
      </c>
      <c r="O4606" s="3">
        <v>42</v>
      </c>
      <c r="P4606" s="4">
        <v>0.15</v>
      </c>
      <c r="Q4606" s="3">
        <v>67.150000000000006</v>
      </c>
      <c r="R4606" s="3">
        <v>42</v>
      </c>
      <c r="S4606" s="3">
        <v>25.15</v>
      </c>
      <c r="T4606" t="s">
        <v>1954</v>
      </c>
      <c r="U4606" t="s">
        <v>72</v>
      </c>
    </row>
    <row r="4607" spans="1:21" x14ac:dyDescent="0.35">
      <c r="A4607" t="s">
        <v>7178</v>
      </c>
      <c r="B4607" s="2">
        <v>45632</v>
      </c>
      <c r="C4607">
        <v>12</v>
      </c>
      <c r="D4607">
        <v>2024</v>
      </c>
      <c r="F4607" t="s">
        <v>1040</v>
      </c>
      <c r="G4607" t="s">
        <v>3520</v>
      </c>
      <c r="H4607" t="s">
        <v>1863</v>
      </c>
      <c r="I4607" t="s">
        <v>1952</v>
      </c>
      <c r="J4607" t="s">
        <v>2001</v>
      </c>
      <c r="K4607" t="s">
        <v>1911</v>
      </c>
      <c r="L4607" t="s">
        <v>1886</v>
      </c>
      <c r="M4607">
        <v>2</v>
      </c>
      <c r="N4607" s="3">
        <v>58</v>
      </c>
      <c r="O4607" s="3">
        <v>25</v>
      </c>
      <c r="P4607" s="4">
        <v>0.05</v>
      </c>
      <c r="Q4607" s="3">
        <v>110.2</v>
      </c>
      <c r="R4607" s="3">
        <v>50</v>
      </c>
      <c r="S4607" s="3">
        <v>60.2</v>
      </c>
      <c r="T4607" t="s">
        <v>1954</v>
      </c>
      <c r="U4607" t="s">
        <v>72</v>
      </c>
    </row>
    <row r="4608" spans="1:21" x14ac:dyDescent="0.35">
      <c r="A4608" t="s">
        <v>7179</v>
      </c>
      <c r="B4608" s="2">
        <v>45632</v>
      </c>
      <c r="C4608">
        <v>12</v>
      </c>
      <c r="D4608">
        <v>2024</v>
      </c>
      <c r="F4608" t="s">
        <v>379</v>
      </c>
      <c r="G4608" t="s">
        <v>2666</v>
      </c>
      <c r="H4608" t="s">
        <v>1871</v>
      </c>
      <c r="I4608" t="s">
        <v>1990</v>
      </c>
      <c r="J4608" t="s">
        <v>2120</v>
      </c>
      <c r="K4608" t="s">
        <v>1926</v>
      </c>
      <c r="L4608" t="s">
        <v>1885</v>
      </c>
      <c r="M4608">
        <v>1</v>
      </c>
      <c r="N4608" s="3">
        <v>28</v>
      </c>
      <c r="O4608" s="3">
        <v>13</v>
      </c>
      <c r="P4608" s="4">
        <v>0</v>
      </c>
      <c r="Q4608" s="3">
        <v>28</v>
      </c>
      <c r="R4608" s="3">
        <v>13</v>
      </c>
      <c r="S4608" s="3">
        <v>15</v>
      </c>
      <c r="T4608" t="s">
        <v>1954</v>
      </c>
      <c r="U4608" t="s">
        <v>72</v>
      </c>
    </row>
    <row r="4609" spans="1:21" x14ac:dyDescent="0.35">
      <c r="A4609" t="s">
        <v>7180</v>
      </c>
      <c r="B4609" s="2">
        <v>45632</v>
      </c>
      <c r="C4609">
        <v>12</v>
      </c>
      <c r="D4609">
        <v>2024</v>
      </c>
      <c r="F4609" t="s">
        <v>86</v>
      </c>
      <c r="G4609" t="s">
        <v>2489</v>
      </c>
      <c r="H4609" t="s">
        <v>1873</v>
      </c>
      <c r="I4609" t="s">
        <v>2323</v>
      </c>
      <c r="J4609" t="s">
        <v>1991</v>
      </c>
      <c r="K4609" t="s">
        <v>1925</v>
      </c>
      <c r="L4609" t="s">
        <v>1885</v>
      </c>
      <c r="M4609">
        <v>1</v>
      </c>
      <c r="N4609" s="3">
        <v>35</v>
      </c>
      <c r="O4609" s="3">
        <v>16</v>
      </c>
      <c r="P4609" s="4">
        <v>0</v>
      </c>
      <c r="Q4609" s="3">
        <v>35</v>
      </c>
      <c r="R4609" s="3">
        <v>16</v>
      </c>
      <c r="S4609" s="3">
        <v>19</v>
      </c>
      <c r="T4609" t="s">
        <v>1954</v>
      </c>
      <c r="U4609" t="s">
        <v>72</v>
      </c>
    </row>
    <row r="4610" spans="1:21" x14ac:dyDescent="0.35">
      <c r="A4610" t="s">
        <v>7181</v>
      </c>
      <c r="B4610" s="2">
        <v>45632</v>
      </c>
      <c r="C4610">
        <v>12</v>
      </c>
      <c r="D4610">
        <v>2024</v>
      </c>
      <c r="F4610" t="s">
        <v>169</v>
      </c>
      <c r="G4610" t="s">
        <v>2466</v>
      </c>
      <c r="H4610" t="s">
        <v>1874</v>
      </c>
      <c r="I4610" t="s">
        <v>2200</v>
      </c>
      <c r="J4610" t="s">
        <v>2120</v>
      </c>
      <c r="K4610" t="s">
        <v>1926</v>
      </c>
      <c r="L4610" t="s">
        <v>1885</v>
      </c>
      <c r="M4610">
        <v>4</v>
      </c>
      <c r="N4610" s="3">
        <v>28</v>
      </c>
      <c r="O4610" s="3">
        <v>13</v>
      </c>
      <c r="P4610" s="4">
        <v>0.15</v>
      </c>
      <c r="Q4610" s="3">
        <v>95.2</v>
      </c>
      <c r="R4610" s="3">
        <v>52</v>
      </c>
      <c r="S4610" s="3">
        <v>43.2</v>
      </c>
      <c r="T4610" t="s">
        <v>1954</v>
      </c>
      <c r="U4610" t="s">
        <v>72</v>
      </c>
    </row>
    <row r="4611" spans="1:21" x14ac:dyDescent="0.35">
      <c r="A4611" t="s">
        <v>7182</v>
      </c>
      <c r="B4611" s="2">
        <v>45632</v>
      </c>
      <c r="C4611">
        <v>12</v>
      </c>
      <c r="D4611">
        <v>2024</v>
      </c>
      <c r="F4611" t="s">
        <v>1110</v>
      </c>
      <c r="G4611" t="s">
        <v>2112</v>
      </c>
      <c r="H4611" t="s">
        <v>1870</v>
      </c>
      <c r="I4611" t="s">
        <v>2060</v>
      </c>
      <c r="J4611" t="s">
        <v>2183</v>
      </c>
      <c r="K4611" t="s">
        <v>1917</v>
      </c>
      <c r="L4611" t="s">
        <v>1886</v>
      </c>
      <c r="M4611">
        <v>2</v>
      </c>
      <c r="N4611" s="3">
        <v>72</v>
      </c>
      <c r="O4611" s="3">
        <v>34</v>
      </c>
      <c r="P4611" s="4">
        <v>0.2</v>
      </c>
      <c r="Q4611" s="3">
        <v>115.2</v>
      </c>
      <c r="R4611" s="3">
        <v>68</v>
      </c>
      <c r="S4611" s="3">
        <v>47.2</v>
      </c>
      <c r="T4611" t="s">
        <v>1954</v>
      </c>
      <c r="U4611" t="s">
        <v>72</v>
      </c>
    </row>
    <row r="4612" spans="1:21" x14ac:dyDescent="0.35">
      <c r="A4612" t="s">
        <v>7183</v>
      </c>
      <c r="B4612" s="2">
        <v>45632</v>
      </c>
      <c r="C4612">
        <v>12</v>
      </c>
      <c r="D4612">
        <v>2024</v>
      </c>
      <c r="F4612" t="s">
        <v>1700</v>
      </c>
      <c r="G4612" t="s">
        <v>2622</v>
      </c>
      <c r="H4612" t="s">
        <v>1866</v>
      </c>
      <c r="I4612" t="s">
        <v>1866</v>
      </c>
      <c r="J4612" t="s">
        <v>1997</v>
      </c>
      <c r="K4612" t="s">
        <v>1906</v>
      </c>
      <c r="L4612" t="s">
        <v>1889</v>
      </c>
      <c r="M4612">
        <v>1</v>
      </c>
      <c r="N4612" s="3">
        <v>89</v>
      </c>
      <c r="O4612" s="3">
        <v>48</v>
      </c>
      <c r="P4612" s="4">
        <v>0</v>
      </c>
      <c r="Q4612" s="3">
        <v>89</v>
      </c>
      <c r="R4612" s="3">
        <v>48</v>
      </c>
      <c r="S4612" s="3">
        <v>41</v>
      </c>
      <c r="T4612" t="s">
        <v>1954</v>
      </c>
      <c r="U4612" t="s">
        <v>72</v>
      </c>
    </row>
    <row r="4613" spans="1:21" x14ac:dyDescent="0.35">
      <c r="A4613" t="s">
        <v>7184</v>
      </c>
      <c r="B4613" s="2">
        <v>45632</v>
      </c>
      <c r="C4613">
        <v>12</v>
      </c>
      <c r="D4613">
        <v>2024</v>
      </c>
      <c r="F4613" t="s">
        <v>1488</v>
      </c>
      <c r="G4613" t="s">
        <v>65</v>
      </c>
      <c r="H4613" t="s">
        <v>1866</v>
      </c>
      <c r="I4613" t="s">
        <v>1866</v>
      </c>
      <c r="J4613" t="s">
        <v>2034</v>
      </c>
      <c r="K4613" t="s">
        <v>1904</v>
      </c>
      <c r="L4613" t="s">
        <v>1889</v>
      </c>
      <c r="M4613">
        <v>1</v>
      </c>
      <c r="N4613" s="3">
        <v>149</v>
      </c>
      <c r="O4613" s="3">
        <v>91</v>
      </c>
      <c r="P4613" s="4">
        <v>0.15</v>
      </c>
      <c r="Q4613" s="3">
        <v>126.65</v>
      </c>
      <c r="R4613" s="3">
        <v>91</v>
      </c>
      <c r="S4613" s="3">
        <v>35.65</v>
      </c>
      <c r="T4613" t="s">
        <v>1954</v>
      </c>
      <c r="U4613" t="s">
        <v>72</v>
      </c>
    </row>
    <row r="4614" spans="1:21" x14ac:dyDescent="0.35">
      <c r="A4614" t="s">
        <v>7185</v>
      </c>
      <c r="B4614" s="2">
        <v>45632</v>
      </c>
      <c r="C4614">
        <v>12</v>
      </c>
      <c r="D4614">
        <v>2024</v>
      </c>
      <c r="F4614" t="s">
        <v>708</v>
      </c>
      <c r="G4614" t="s">
        <v>3542</v>
      </c>
      <c r="H4614" t="s">
        <v>1866</v>
      </c>
      <c r="I4614" t="s">
        <v>1866</v>
      </c>
      <c r="J4614" t="s">
        <v>1963</v>
      </c>
      <c r="K4614" t="s">
        <v>1907</v>
      </c>
      <c r="L4614" t="s">
        <v>1890</v>
      </c>
      <c r="M4614">
        <v>1</v>
      </c>
      <c r="N4614" s="3">
        <v>119</v>
      </c>
      <c r="O4614" s="3">
        <v>72</v>
      </c>
      <c r="P4614" s="4">
        <v>0.05</v>
      </c>
      <c r="Q4614" s="3">
        <v>113.05</v>
      </c>
      <c r="R4614" s="3">
        <v>72</v>
      </c>
      <c r="S4614" s="3">
        <v>41.05</v>
      </c>
      <c r="T4614" t="s">
        <v>1954</v>
      </c>
      <c r="U4614" t="s">
        <v>72</v>
      </c>
    </row>
    <row r="4615" spans="1:21" x14ac:dyDescent="0.35">
      <c r="A4615" t="s">
        <v>7186</v>
      </c>
      <c r="B4615" s="2">
        <v>45632</v>
      </c>
      <c r="C4615">
        <v>12</v>
      </c>
      <c r="D4615">
        <v>2024</v>
      </c>
      <c r="F4615" t="s">
        <v>97</v>
      </c>
      <c r="G4615" t="s">
        <v>3022</v>
      </c>
      <c r="H4615" t="s">
        <v>1871</v>
      </c>
      <c r="I4615" t="s">
        <v>1966</v>
      </c>
      <c r="J4615" t="s">
        <v>2045</v>
      </c>
      <c r="K4615" t="s">
        <v>1910</v>
      </c>
      <c r="L4615" t="s">
        <v>1890</v>
      </c>
      <c r="M4615">
        <v>1</v>
      </c>
      <c r="N4615" s="3">
        <v>99</v>
      </c>
      <c r="O4615" s="3">
        <v>58</v>
      </c>
      <c r="P4615" s="4">
        <v>0.15</v>
      </c>
      <c r="Q4615" s="3">
        <v>84.15</v>
      </c>
      <c r="R4615" s="3">
        <v>58</v>
      </c>
      <c r="S4615" s="3">
        <v>26.15</v>
      </c>
      <c r="T4615" t="s">
        <v>1954</v>
      </c>
      <c r="U4615" t="s">
        <v>72</v>
      </c>
    </row>
    <row r="4616" spans="1:21" x14ac:dyDescent="0.35">
      <c r="A4616" t="s">
        <v>7187</v>
      </c>
      <c r="B4616" s="2">
        <v>45633</v>
      </c>
      <c r="C4616">
        <v>12</v>
      </c>
      <c r="D4616">
        <v>2024</v>
      </c>
      <c r="F4616" t="s">
        <v>1467</v>
      </c>
      <c r="G4616" t="s">
        <v>2325</v>
      </c>
      <c r="H4616" t="s">
        <v>1863</v>
      </c>
      <c r="I4616" t="s">
        <v>2056</v>
      </c>
      <c r="J4616" t="s">
        <v>1971</v>
      </c>
      <c r="K4616" t="s">
        <v>1920</v>
      </c>
      <c r="L4616" t="s">
        <v>1886</v>
      </c>
      <c r="M4616">
        <v>1</v>
      </c>
      <c r="N4616" s="3">
        <v>45</v>
      </c>
      <c r="O4616" s="3">
        <v>19</v>
      </c>
      <c r="P4616" s="4">
        <v>0</v>
      </c>
      <c r="Q4616" s="3">
        <v>45</v>
      </c>
      <c r="R4616" s="3">
        <v>19</v>
      </c>
      <c r="S4616" s="3">
        <v>26</v>
      </c>
      <c r="T4616" t="s">
        <v>1954</v>
      </c>
      <c r="U4616" t="s">
        <v>72</v>
      </c>
    </row>
    <row r="4617" spans="1:21" x14ac:dyDescent="0.35">
      <c r="A4617" t="s">
        <v>7188</v>
      </c>
      <c r="B4617" s="2">
        <v>45633</v>
      </c>
      <c r="C4617">
        <v>12</v>
      </c>
      <c r="D4617">
        <v>2024</v>
      </c>
      <c r="F4617" t="s">
        <v>180</v>
      </c>
      <c r="G4617" t="s">
        <v>2080</v>
      </c>
      <c r="H4617" t="s">
        <v>1868</v>
      </c>
      <c r="I4617" t="s">
        <v>2014</v>
      </c>
      <c r="J4617" t="s">
        <v>1997</v>
      </c>
      <c r="K4617" t="s">
        <v>1906</v>
      </c>
      <c r="L4617" t="s">
        <v>1889</v>
      </c>
      <c r="M4617">
        <v>1</v>
      </c>
      <c r="N4617" s="3">
        <v>89</v>
      </c>
      <c r="O4617" s="3">
        <v>48</v>
      </c>
      <c r="P4617" s="4">
        <v>0.1</v>
      </c>
      <c r="Q4617" s="3">
        <v>80.099999999999994</v>
      </c>
      <c r="R4617" s="3">
        <v>48</v>
      </c>
      <c r="S4617" s="3">
        <v>32.1</v>
      </c>
      <c r="T4617" t="s">
        <v>1954</v>
      </c>
      <c r="U4617" t="s">
        <v>72</v>
      </c>
    </row>
    <row r="4618" spans="1:21" x14ac:dyDescent="0.35">
      <c r="A4618" t="s">
        <v>7189</v>
      </c>
      <c r="B4618" s="2">
        <v>45633</v>
      </c>
      <c r="C4618">
        <v>12</v>
      </c>
      <c r="D4618">
        <v>2024</v>
      </c>
      <c r="F4618" t="s">
        <v>710</v>
      </c>
      <c r="G4618" t="s">
        <v>2541</v>
      </c>
      <c r="H4618" t="s">
        <v>1875</v>
      </c>
      <c r="I4618" t="s">
        <v>1981</v>
      </c>
      <c r="J4618" t="s">
        <v>2001</v>
      </c>
      <c r="K4618" t="s">
        <v>1911</v>
      </c>
      <c r="L4618" t="s">
        <v>1886</v>
      </c>
      <c r="M4618">
        <v>3</v>
      </c>
      <c r="N4618" s="3">
        <v>58</v>
      </c>
      <c r="O4618" s="3">
        <v>25</v>
      </c>
      <c r="P4618" s="4">
        <v>0.05</v>
      </c>
      <c r="Q4618" s="3">
        <v>165.3</v>
      </c>
      <c r="R4618" s="3">
        <v>75</v>
      </c>
      <c r="S4618" s="3">
        <v>90.3</v>
      </c>
      <c r="T4618" t="s">
        <v>1954</v>
      </c>
      <c r="U4618" t="s">
        <v>72</v>
      </c>
    </row>
    <row r="4619" spans="1:21" x14ac:dyDescent="0.35">
      <c r="A4619" t="s">
        <v>7190</v>
      </c>
      <c r="B4619" s="2">
        <v>45633</v>
      </c>
      <c r="C4619">
        <v>12</v>
      </c>
      <c r="D4619">
        <v>2024</v>
      </c>
      <c r="F4619" t="s">
        <v>147</v>
      </c>
      <c r="G4619" t="s">
        <v>2322</v>
      </c>
      <c r="H4619" t="s">
        <v>1873</v>
      </c>
      <c r="I4619" t="s">
        <v>2323</v>
      </c>
      <c r="J4619" t="s">
        <v>2162</v>
      </c>
      <c r="K4619" t="s">
        <v>1921</v>
      </c>
      <c r="L4619" t="s">
        <v>1889</v>
      </c>
      <c r="M4619">
        <v>1</v>
      </c>
      <c r="N4619" s="3">
        <v>55</v>
      </c>
      <c r="O4619" s="3">
        <v>27</v>
      </c>
      <c r="P4619" s="4">
        <v>0.05</v>
      </c>
      <c r="Q4619" s="3">
        <v>52.25</v>
      </c>
      <c r="R4619" s="3">
        <v>27</v>
      </c>
      <c r="S4619" s="3">
        <v>25.25</v>
      </c>
      <c r="T4619" t="s">
        <v>1954</v>
      </c>
      <c r="U4619" t="s">
        <v>72</v>
      </c>
    </row>
    <row r="4620" spans="1:21" x14ac:dyDescent="0.35">
      <c r="A4620" t="s">
        <v>7191</v>
      </c>
      <c r="B4620" s="2">
        <v>45633</v>
      </c>
      <c r="C4620">
        <v>12</v>
      </c>
      <c r="D4620">
        <v>2024</v>
      </c>
      <c r="F4620" t="s">
        <v>1506</v>
      </c>
      <c r="G4620" t="s">
        <v>2582</v>
      </c>
      <c r="H4620" t="s">
        <v>1868</v>
      </c>
      <c r="I4620" t="s">
        <v>2022</v>
      </c>
      <c r="J4620" t="s">
        <v>2026</v>
      </c>
      <c r="K4620" t="s">
        <v>1919</v>
      </c>
      <c r="L4620" t="s">
        <v>1887</v>
      </c>
      <c r="M4620">
        <v>1</v>
      </c>
      <c r="N4620" s="3">
        <v>85</v>
      </c>
      <c r="O4620" s="3">
        <v>44</v>
      </c>
      <c r="P4620" s="4">
        <v>0.1</v>
      </c>
      <c r="Q4620" s="3">
        <v>76.5</v>
      </c>
      <c r="R4620" s="3">
        <v>44</v>
      </c>
      <c r="S4620" s="3">
        <v>32.5</v>
      </c>
      <c r="T4620" t="s">
        <v>1954</v>
      </c>
      <c r="U4620" t="s">
        <v>72</v>
      </c>
    </row>
    <row r="4621" spans="1:21" x14ac:dyDescent="0.35">
      <c r="A4621" t="s">
        <v>7192</v>
      </c>
      <c r="B4621" s="2">
        <v>45633</v>
      </c>
      <c r="C4621">
        <v>12</v>
      </c>
      <c r="D4621">
        <v>2024</v>
      </c>
      <c r="F4621" t="s">
        <v>184</v>
      </c>
      <c r="G4621" t="s">
        <v>2261</v>
      </c>
      <c r="H4621" t="s">
        <v>1869</v>
      </c>
      <c r="I4621" t="s">
        <v>1977</v>
      </c>
      <c r="J4621" t="s">
        <v>1987</v>
      </c>
      <c r="K4621" t="s">
        <v>1908</v>
      </c>
      <c r="L4621" t="s">
        <v>1890</v>
      </c>
      <c r="M4621">
        <v>1</v>
      </c>
      <c r="N4621" s="3">
        <v>129</v>
      </c>
      <c r="O4621" s="3">
        <v>78</v>
      </c>
      <c r="P4621" s="4">
        <v>0.1</v>
      </c>
      <c r="Q4621" s="3">
        <v>116.1</v>
      </c>
      <c r="R4621" s="3">
        <v>78</v>
      </c>
      <c r="S4621" s="3">
        <v>38.1</v>
      </c>
      <c r="T4621" t="s">
        <v>1954</v>
      </c>
      <c r="U4621" t="s">
        <v>72</v>
      </c>
    </row>
    <row r="4622" spans="1:21" x14ac:dyDescent="0.35">
      <c r="A4622" t="s">
        <v>7193</v>
      </c>
      <c r="B4622" s="2">
        <v>45633</v>
      </c>
      <c r="C4622">
        <v>12</v>
      </c>
      <c r="D4622">
        <v>2024</v>
      </c>
      <c r="F4622" t="s">
        <v>220</v>
      </c>
      <c r="G4622" t="s">
        <v>2269</v>
      </c>
      <c r="H4622" t="s">
        <v>1875</v>
      </c>
      <c r="I4622" t="s">
        <v>1996</v>
      </c>
      <c r="J4622" t="s">
        <v>2045</v>
      </c>
      <c r="K4622" t="s">
        <v>1910</v>
      </c>
      <c r="L4622" t="s">
        <v>1890</v>
      </c>
      <c r="M4622">
        <v>5</v>
      </c>
      <c r="N4622" s="3">
        <v>99</v>
      </c>
      <c r="O4622" s="3">
        <v>58</v>
      </c>
      <c r="P4622" s="4">
        <v>0.2</v>
      </c>
      <c r="Q4622" s="3">
        <v>396</v>
      </c>
      <c r="R4622" s="3">
        <v>290</v>
      </c>
      <c r="S4622" s="3">
        <v>106</v>
      </c>
      <c r="T4622" t="s">
        <v>1954</v>
      </c>
      <c r="U4622" t="s">
        <v>72</v>
      </c>
    </row>
    <row r="4623" spans="1:21" x14ac:dyDescent="0.35">
      <c r="A4623" t="s">
        <v>7194</v>
      </c>
      <c r="B4623" s="2">
        <v>45633</v>
      </c>
      <c r="C4623">
        <v>12</v>
      </c>
      <c r="D4623">
        <v>2024</v>
      </c>
      <c r="F4623" t="s">
        <v>1019</v>
      </c>
      <c r="G4623" t="s">
        <v>3717</v>
      </c>
      <c r="H4623" t="s">
        <v>1867</v>
      </c>
      <c r="J4623" t="s">
        <v>2114</v>
      </c>
      <c r="K4623" t="s">
        <v>1915</v>
      </c>
      <c r="L4623" t="s">
        <v>1886</v>
      </c>
      <c r="M4623">
        <v>1</v>
      </c>
      <c r="N4623" s="3">
        <v>85</v>
      </c>
      <c r="O4623" s="3">
        <v>41</v>
      </c>
      <c r="P4623" s="4">
        <v>0.15</v>
      </c>
      <c r="Q4623" s="3">
        <v>72.25</v>
      </c>
      <c r="R4623" s="3">
        <v>41</v>
      </c>
      <c r="S4623" s="3">
        <v>31.25</v>
      </c>
      <c r="T4623" t="s">
        <v>1954</v>
      </c>
      <c r="U4623" t="s">
        <v>72</v>
      </c>
    </row>
    <row r="4624" spans="1:21" x14ac:dyDescent="0.35">
      <c r="A4624" t="s">
        <v>7195</v>
      </c>
      <c r="B4624" s="2">
        <v>45633</v>
      </c>
      <c r="C4624">
        <v>12</v>
      </c>
      <c r="D4624">
        <v>2024</v>
      </c>
      <c r="F4624" t="s">
        <v>797</v>
      </c>
      <c r="G4624" t="s">
        <v>2168</v>
      </c>
      <c r="H4624" t="s">
        <v>1866</v>
      </c>
      <c r="I4624" t="s">
        <v>1866</v>
      </c>
      <c r="J4624" t="s">
        <v>1963</v>
      </c>
      <c r="K4624" t="s">
        <v>1907</v>
      </c>
      <c r="L4624" t="s">
        <v>1890</v>
      </c>
      <c r="M4624">
        <v>1</v>
      </c>
      <c r="N4624" s="3">
        <v>119</v>
      </c>
      <c r="O4624" s="3">
        <v>72</v>
      </c>
      <c r="P4624" s="4">
        <v>0</v>
      </c>
      <c r="Q4624" s="3">
        <v>119</v>
      </c>
      <c r="R4624" s="3">
        <v>72</v>
      </c>
      <c r="S4624" s="3">
        <v>47</v>
      </c>
      <c r="T4624" t="s">
        <v>1954</v>
      </c>
      <c r="U4624" t="s">
        <v>72</v>
      </c>
    </row>
    <row r="4625" spans="1:21" x14ac:dyDescent="0.35">
      <c r="A4625" t="s">
        <v>7196</v>
      </c>
      <c r="B4625" s="2">
        <v>45633</v>
      </c>
      <c r="C4625">
        <v>12</v>
      </c>
      <c r="D4625">
        <v>2024</v>
      </c>
      <c r="F4625" t="s">
        <v>1095</v>
      </c>
      <c r="G4625" t="s">
        <v>3152</v>
      </c>
      <c r="H4625" t="s">
        <v>1872</v>
      </c>
      <c r="I4625" t="s">
        <v>2076</v>
      </c>
      <c r="J4625" t="s">
        <v>1971</v>
      </c>
      <c r="K4625" t="s">
        <v>1920</v>
      </c>
      <c r="L4625" t="s">
        <v>1886</v>
      </c>
      <c r="M4625">
        <v>2</v>
      </c>
      <c r="N4625" s="3">
        <v>45</v>
      </c>
      <c r="O4625" s="3">
        <v>19</v>
      </c>
      <c r="P4625" s="4">
        <v>0</v>
      </c>
      <c r="Q4625" s="3">
        <v>90</v>
      </c>
      <c r="R4625" s="3">
        <v>38</v>
      </c>
      <c r="S4625" s="3">
        <v>52</v>
      </c>
      <c r="T4625" t="s">
        <v>1954</v>
      </c>
      <c r="U4625" t="s">
        <v>72</v>
      </c>
    </row>
    <row r="4626" spans="1:21" x14ac:dyDescent="0.35">
      <c r="A4626" t="s">
        <v>7197</v>
      </c>
      <c r="B4626" s="2">
        <v>45633</v>
      </c>
      <c r="C4626">
        <v>12</v>
      </c>
      <c r="D4626">
        <v>2024</v>
      </c>
      <c r="F4626" t="s">
        <v>1387</v>
      </c>
      <c r="G4626" t="s">
        <v>3423</v>
      </c>
      <c r="H4626" t="s">
        <v>1873</v>
      </c>
      <c r="I4626" t="s">
        <v>2070</v>
      </c>
      <c r="J4626" t="s">
        <v>2026</v>
      </c>
      <c r="K4626" t="s">
        <v>1919</v>
      </c>
      <c r="L4626" t="s">
        <v>1887</v>
      </c>
      <c r="M4626">
        <v>2</v>
      </c>
      <c r="N4626" s="3">
        <v>85</v>
      </c>
      <c r="O4626" s="3">
        <v>44</v>
      </c>
      <c r="P4626" s="4">
        <v>0.1</v>
      </c>
      <c r="Q4626" s="3">
        <v>153</v>
      </c>
      <c r="R4626" s="3">
        <v>88</v>
      </c>
      <c r="S4626" s="3">
        <v>65</v>
      </c>
      <c r="T4626" t="s">
        <v>1954</v>
      </c>
      <c r="U4626" t="s">
        <v>72</v>
      </c>
    </row>
    <row r="4627" spans="1:21" x14ac:dyDescent="0.35">
      <c r="A4627" t="s">
        <v>7198</v>
      </c>
      <c r="B4627" s="2">
        <v>45633</v>
      </c>
      <c r="C4627">
        <v>12</v>
      </c>
      <c r="D4627">
        <v>2024</v>
      </c>
      <c r="F4627" t="s">
        <v>317</v>
      </c>
      <c r="G4627" t="s">
        <v>2664</v>
      </c>
      <c r="H4627" t="s">
        <v>1866</v>
      </c>
      <c r="I4627" t="s">
        <v>1866</v>
      </c>
      <c r="J4627" t="s">
        <v>2067</v>
      </c>
      <c r="K4627" t="s">
        <v>1918</v>
      </c>
      <c r="L4627" t="s">
        <v>1889</v>
      </c>
      <c r="M4627">
        <v>1</v>
      </c>
      <c r="N4627" s="3">
        <v>69</v>
      </c>
      <c r="O4627" s="3">
        <v>37</v>
      </c>
      <c r="P4627" s="4">
        <v>0.1</v>
      </c>
      <c r="Q4627" s="3">
        <v>62.1</v>
      </c>
      <c r="R4627" s="3">
        <v>37</v>
      </c>
      <c r="S4627" s="3">
        <v>25.1</v>
      </c>
      <c r="T4627" t="s">
        <v>1954</v>
      </c>
      <c r="U4627" t="s">
        <v>72</v>
      </c>
    </row>
    <row r="4628" spans="1:21" x14ac:dyDescent="0.35">
      <c r="A4628" t="s">
        <v>7199</v>
      </c>
      <c r="B4628" s="2">
        <v>45633</v>
      </c>
      <c r="C4628">
        <v>12</v>
      </c>
      <c r="D4628">
        <v>2024</v>
      </c>
      <c r="F4628" t="s">
        <v>864</v>
      </c>
      <c r="G4628" t="s">
        <v>2252</v>
      </c>
      <c r="H4628" t="s">
        <v>1870</v>
      </c>
      <c r="I4628" t="s">
        <v>2192</v>
      </c>
      <c r="J4628" t="s">
        <v>1997</v>
      </c>
      <c r="K4628" t="s">
        <v>1906</v>
      </c>
      <c r="L4628" t="s">
        <v>1889</v>
      </c>
      <c r="M4628">
        <v>5</v>
      </c>
      <c r="N4628" s="3">
        <v>89</v>
      </c>
      <c r="O4628" s="3">
        <v>48</v>
      </c>
      <c r="P4628" s="4">
        <v>0.15</v>
      </c>
      <c r="Q4628" s="3">
        <v>378.25</v>
      </c>
      <c r="R4628" s="3">
        <v>240</v>
      </c>
      <c r="S4628" s="3">
        <v>138.25</v>
      </c>
      <c r="T4628" t="s">
        <v>1954</v>
      </c>
      <c r="U4628" t="s">
        <v>72</v>
      </c>
    </row>
    <row r="4629" spans="1:21" x14ac:dyDescent="0.35">
      <c r="A4629" t="s">
        <v>7200</v>
      </c>
      <c r="B4629" s="2">
        <v>45633</v>
      </c>
      <c r="C4629">
        <v>12</v>
      </c>
      <c r="D4629">
        <v>2024</v>
      </c>
      <c r="F4629" t="s">
        <v>536</v>
      </c>
      <c r="G4629" t="s">
        <v>2094</v>
      </c>
      <c r="H4629" t="s">
        <v>1871</v>
      </c>
      <c r="I4629" t="s">
        <v>1990</v>
      </c>
      <c r="J4629" t="s">
        <v>2034</v>
      </c>
      <c r="K4629" t="s">
        <v>1904</v>
      </c>
      <c r="L4629" t="s">
        <v>1889</v>
      </c>
      <c r="M4629">
        <v>2</v>
      </c>
      <c r="N4629" s="3">
        <v>149</v>
      </c>
      <c r="O4629" s="3">
        <v>91</v>
      </c>
      <c r="P4629" s="4">
        <v>0</v>
      </c>
      <c r="Q4629" s="3">
        <v>298</v>
      </c>
      <c r="R4629" s="3">
        <v>182</v>
      </c>
      <c r="S4629" s="3">
        <v>116</v>
      </c>
      <c r="T4629" t="s">
        <v>1954</v>
      </c>
      <c r="U4629" t="s">
        <v>72</v>
      </c>
    </row>
    <row r="4630" spans="1:21" x14ac:dyDescent="0.35">
      <c r="A4630" t="s">
        <v>7201</v>
      </c>
      <c r="B4630" s="2">
        <v>45633</v>
      </c>
      <c r="C4630">
        <v>12</v>
      </c>
      <c r="D4630">
        <v>2024</v>
      </c>
      <c r="F4630" t="s">
        <v>456</v>
      </c>
      <c r="G4630" t="s">
        <v>2098</v>
      </c>
      <c r="H4630" t="s">
        <v>1870</v>
      </c>
      <c r="I4630" t="s">
        <v>2060</v>
      </c>
      <c r="J4630" t="s">
        <v>2034</v>
      </c>
      <c r="K4630" t="s">
        <v>1904</v>
      </c>
      <c r="L4630" t="s">
        <v>1889</v>
      </c>
      <c r="M4630">
        <v>2</v>
      </c>
      <c r="N4630" s="3">
        <v>149</v>
      </c>
      <c r="O4630" s="3">
        <v>91</v>
      </c>
      <c r="P4630" s="4">
        <v>0</v>
      </c>
      <c r="Q4630" s="3">
        <v>298</v>
      </c>
      <c r="R4630" s="3">
        <v>182</v>
      </c>
      <c r="S4630" s="3">
        <v>116</v>
      </c>
      <c r="T4630" t="s">
        <v>1954</v>
      </c>
      <c r="U4630" t="s">
        <v>72</v>
      </c>
    </row>
    <row r="4631" spans="1:21" x14ac:dyDescent="0.35">
      <c r="A4631" t="s">
        <v>7202</v>
      </c>
      <c r="B4631" s="2">
        <v>45634</v>
      </c>
      <c r="C4631">
        <v>12</v>
      </c>
      <c r="D4631">
        <v>2024</v>
      </c>
      <c r="F4631" t="s">
        <v>608</v>
      </c>
      <c r="G4631" t="s">
        <v>2641</v>
      </c>
      <c r="H4631" t="s">
        <v>1863</v>
      </c>
      <c r="I4631" t="s">
        <v>2051</v>
      </c>
      <c r="J4631" t="s">
        <v>1967</v>
      </c>
      <c r="K4631" t="s">
        <v>1913</v>
      </c>
      <c r="L4631" t="s">
        <v>1888</v>
      </c>
      <c r="M4631">
        <v>1</v>
      </c>
      <c r="N4631" s="3">
        <v>78</v>
      </c>
      <c r="O4631" s="3">
        <v>39</v>
      </c>
      <c r="P4631" s="4">
        <v>0.05</v>
      </c>
      <c r="Q4631" s="3">
        <v>74.099999999999994</v>
      </c>
      <c r="R4631" s="3">
        <v>39</v>
      </c>
      <c r="S4631" s="3">
        <v>35.1</v>
      </c>
      <c r="T4631" t="s">
        <v>1954</v>
      </c>
      <c r="U4631" t="s">
        <v>72</v>
      </c>
    </row>
    <row r="4632" spans="1:21" x14ac:dyDescent="0.35">
      <c r="A4632" t="s">
        <v>7203</v>
      </c>
      <c r="B4632" s="2">
        <v>45634</v>
      </c>
      <c r="C4632">
        <v>12</v>
      </c>
      <c r="D4632">
        <v>2024</v>
      </c>
      <c r="F4632" t="s">
        <v>1653</v>
      </c>
      <c r="G4632" t="s">
        <v>2233</v>
      </c>
      <c r="H4632" t="s">
        <v>1868</v>
      </c>
      <c r="I4632" t="s">
        <v>2022</v>
      </c>
      <c r="J4632" t="s">
        <v>2064</v>
      </c>
      <c r="K4632" t="s">
        <v>1922</v>
      </c>
      <c r="L4632" t="s">
        <v>1887</v>
      </c>
      <c r="M4632">
        <v>2</v>
      </c>
      <c r="N4632" s="3">
        <v>32</v>
      </c>
      <c r="O4632" s="3">
        <v>14</v>
      </c>
      <c r="P4632" s="4">
        <v>0.1</v>
      </c>
      <c r="Q4632" s="3">
        <v>57.6</v>
      </c>
      <c r="R4632" s="3">
        <v>28</v>
      </c>
      <c r="S4632" s="3">
        <v>29.6</v>
      </c>
      <c r="T4632" t="s">
        <v>1954</v>
      </c>
      <c r="U4632" t="s">
        <v>72</v>
      </c>
    </row>
    <row r="4633" spans="1:21" x14ac:dyDescent="0.35">
      <c r="A4633" t="s">
        <v>7204</v>
      </c>
      <c r="B4633" s="2">
        <v>45634</v>
      </c>
      <c r="C4633">
        <v>12</v>
      </c>
      <c r="D4633">
        <v>2024</v>
      </c>
      <c r="F4633" t="s">
        <v>86</v>
      </c>
      <c r="G4633" t="s">
        <v>2489</v>
      </c>
      <c r="H4633" t="s">
        <v>1873</v>
      </c>
      <c r="I4633" t="s">
        <v>2323</v>
      </c>
      <c r="J4633" t="s">
        <v>1997</v>
      </c>
      <c r="K4633" t="s">
        <v>1906</v>
      </c>
      <c r="L4633" t="s">
        <v>1889</v>
      </c>
      <c r="M4633">
        <v>1</v>
      </c>
      <c r="N4633" s="3">
        <v>89</v>
      </c>
      <c r="O4633" s="3">
        <v>48</v>
      </c>
      <c r="P4633" s="4">
        <v>0.15</v>
      </c>
      <c r="Q4633" s="3">
        <v>75.650000000000006</v>
      </c>
      <c r="R4633" s="3">
        <v>48</v>
      </c>
      <c r="S4633" s="3">
        <v>27.65</v>
      </c>
      <c r="T4633" t="s">
        <v>1954</v>
      </c>
      <c r="U4633" t="s">
        <v>72</v>
      </c>
    </row>
    <row r="4634" spans="1:21" x14ac:dyDescent="0.35">
      <c r="A4634" t="s">
        <v>7205</v>
      </c>
      <c r="B4634" s="2">
        <v>45634</v>
      </c>
      <c r="C4634">
        <v>12</v>
      </c>
      <c r="D4634">
        <v>2024</v>
      </c>
      <c r="F4634" t="s">
        <v>1737</v>
      </c>
      <c r="G4634" t="s">
        <v>3278</v>
      </c>
      <c r="H4634" t="s">
        <v>1875</v>
      </c>
      <c r="I4634" t="s">
        <v>1981</v>
      </c>
      <c r="J4634" t="s">
        <v>2061</v>
      </c>
      <c r="K4634" t="s">
        <v>1923</v>
      </c>
      <c r="L4634" t="s">
        <v>1888</v>
      </c>
      <c r="M4634">
        <v>2</v>
      </c>
      <c r="N4634" s="3">
        <v>25</v>
      </c>
      <c r="O4634" s="3">
        <v>11</v>
      </c>
      <c r="P4634" s="4">
        <v>0</v>
      </c>
      <c r="Q4634" s="3">
        <v>50</v>
      </c>
      <c r="R4634" s="3">
        <v>22</v>
      </c>
      <c r="S4634" s="3">
        <v>28</v>
      </c>
      <c r="T4634" t="s">
        <v>1954</v>
      </c>
      <c r="U4634" t="s">
        <v>72</v>
      </c>
    </row>
    <row r="4635" spans="1:21" x14ac:dyDescent="0.35">
      <c r="A4635" t="s">
        <v>7206</v>
      </c>
      <c r="B4635" s="2">
        <v>45634</v>
      </c>
      <c r="C4635">
        <v>12</v>
      </c>
      <c r="D4635">
        <v>2024</v>
      </c>
      <c r="F4635" t="s">
        <v>987</v>
      </c>
      <c r="G4635" t="s">
        <v>2130</v>
      </c>
      <c r="H4635" t="s">
        <v>1864</v>
      </c>
      <c r="I4635" t="s">
        <v>2101</v>
      </c>
      <c r="J4635" t="s">
        <v>1967</v>
      </c>
      <c r="K4635" t="s">
        <v>1913</v>
      </c>
      <c r="L4635" t="s">
        <v>1888</v>
      </c>
      <c r="M4635">
        <v>2</v>
      </c>
      <c r="N4635" s="3">
        <v>78</v>
      </c>
      <c r="O4635" s="3">
        <v>39</v>
      </c>
      <c r="P4635" s="4">
        <v>0.05</v>
      </c>
      <c r="Q4635" s="3">
        <v>148.19999999999999</v>
      </c>
      <c r="R4635" s="3">
        <v>78</v>
      </c>
      <c r="S4635" s="3">
        <v>70.2</v>
      </c>
      <c r="T4635" t="s">
        <v>1954</v>
      </c>
      <c r="U4635" t="s">
        <v>72</v>
      </c>
    </row>
    <row r="4636" spans="1:21" x14ac:dyDescent="0.35">
      <c r="A4636" t="s">
        <v>7207</v>
      </c>
      <c r="B4636" s="2">
        <v>45634</v>
      </c>
      <c r="C4636">
        <v>12</v>
      </c>
      <c r="D4636">
        <v>2024</v>
      </c>
      <c r="F4636" t="s">
        <v>107</v>
      </c>
      <c r="G4636" t="s">
        <v>3211</v>
      </c>
      <c r="H4636" t="s">
        <v>1864</v>
      </c>
      <c r="I4636" t="s">
        <v>2044</v>
      </c>
      <c r="J4636" t="s">
        <v>1967</v>
      </c>
      <c r="K4636" t="s">
        <v>1913</v>
      </c>
      <c r="L4636" t="s">
        <v>1888</v>
      </c>
      <c r="M4636">
        <v>2</v>
      </c>
      <c r="N4636" s="3">
        <v>78</v>
      </c>
      <c r="O4636" s="3">
        <v>39</v>
      </c>
      <c r="P4636" s="4">
        <v>0.05</v>
      </c>
      <c r="Q4636" s="3">
        <v>148.19999999999999</v>
      </c>
      <c r="R4636" s="3">
        <v>78</v>
      </c>
      <c r="S4636" s="3">
        <v>70.2</v>
      </c>
      <c r="T4636" t="s">
        <v>1954</v>
      </c>
      <c r="U4636" t="s">
        <v>72</v>
      </c>
    </row>
    <row r="4637" spans="1:21" x14ac:dyDescent="0.35">
      <c r="A4637" t="s">
        <v>7208</v>
      </c>
      <c r="B4637" s="2">
        <v>45634</v>
      </c>
      <c r="C4637">
        <v>12</v>
      </c>
      <c r="D4637">
        <v>2024</v>
      </c>
      <c r="F4637" t="s">
        <v>313</v>
      </c>
      <c r="G4637" t="s">
        <v>2648</v>
      </c>
      <c r="H4637" t="s">
        <v>1871</v>
      </c>
      <c r="I4637" t="s">
        <v>1990</v>
      </c>
      <c r="J4637" t="s">
        <v>1991</v>
      </c>
      <c r="K4637" t="s">
        <v>1925</v>
      </c>
      <c r="L4637" t="s">
        <v>1885</v>
      </c>
      <c r="M4637">
        <v>5</v>
      </c>
      <c r="N4637" s="3">
        <v>35</v>
      </c>
      <c r="O4637" s="3">
        <v>16</v>
      </c>
      <c r="P4637" s="4">
        <v>0.05</v>
      </c>
      <c r="Q4637" s="3">
        <v>166.25</v>
      </c>
      <c r="R4637" s="3">
        <v>80</v>
      </c>
      <c r="S4637" s="3">
        <v>86.25</v>
      </c>
      <c r="T4637" t="s">
        <v>1954</v>
      </c>
      <c r="U4637" t="s">
        <v>72</v>
      </c>
    </row>
    <row r="4638" spans="1:21" x14ac:dyDescent="0.35">
      <c r="A4638" t="s">
        <v>7209</v>
      </c>
      <c r="B4638" s="2">
        <v>45634</v>
      </c>
      <c r="C4638">
        <v>12</v>
      </c>
      <c r="D4638">
        <v>2024</v>
      </c>
      <c r="F4638" t="s">
        <v>1479</v>
      </c>
      <c r="G4638" t="s">
        <v>1973</v>
      </c>
      <c r="H4638" t="s">
        <v>1869</v>
      </c>
      <c r="I4638" t="s">
        <v>1974</v>
      </c>
      <c r="J4638" t="s">
        <v>2120</v>
      </c>
      <c r="K4638" t="s">
        <v>1926</v>
      </c>
      <c r="L4638" t="s">
        <v>1885</v>
      </c>
      <c r="M4638">
        <v>4</v>
      </c>
      <c r="N4638" s="3">
        <v>28</v>
      </c>
      <c r="O4638" s="3">
        <v>13</v>
      </c>
      <c r="P4638" s="4">
        <v>0.05</v>
      </c>
      <c r="Q4638" s="3">
        <v>106.4</v>
      </c>
      <c r="R4638" s="3">
        <v>52</v>
      </c>
      <c r="S4638" s="3">
        <v>54.4</v>
      </c>
      <c r="T4638" t="s">
        <v>1954</v>
      </c>
      <c r="U4638" t="s">
        <v>72</v>
      </c>
    </row>
    <row r="4639" spans="1:21" x14ac:dyDescent="0.35">
      <c r="A4639" t="s">
        <v>7210</v>
      </c>
      <c r="B4639" s="2">
        <v>45634</v>
      </c>
      <c r="C4639">
        <v>12</v>
      </c>
      <c r="D4639">
        <v>2024</v>
      </c>
      <c r="F4639" t="s">
        <v>1725</v>
      </c>
      <c r="G4639" t="s">
        <v>2715</v>
      </c>
      <c r="H4639" t="s">
        <v>1875</v>
      </c>
      <c r="I4639" t="s">
        <v>1981</v>
      </c>
      <c r="J4639" t="s">
        <v>2026</v>
      </c>
      <c r="K4639" t="s">
        <v>1919</v>
      </c>
      <c r="L4639" t="s">
        <v>1887</v>
      </c>
      <c r="M4639">
        <v>3</v>
      </c>
      <c r="N4639" s="3">
        <v>85</v>
      </c>
      <c r="O4639" s="3">
        <v>44</v>
      </c>
      <c r="P4639" s="4">
        <v>0</v>
      </c>
      <c r="Q4639" s="3">
        <v>255</v>
      </c>
      <c r="R4639" s="3">
        <v>132</v>
      </c>
      <c r="S4639" s="3">
        <v>123</v>
      </c>
      <c r="T4639" t="s">
        <v>1954</v>
      </c>
      <c r="U4639" t="s">
        <v>72</v>
      </c>
    </row>
    <row r="4640" spans="1:21" x14ac:dyDescent="0.35">
      <c r="A4640" t="s">
        <v>7211</v>
      </c>
      <c r="B4640" s="2">
        <v>45634</v>
      </c>
      <c r="C4640">
        <v>12</v>
      </c>
      <c r="D4640">
        <v>2024</v>
      </c>
      <c r="F4640" t="s">
        <v>106</v>
      </c>
      <c r="G4640" t="s">
        <v>3121</v>
      </c>
      <c r="H4640" t="s">
        <v>1864</v>
      </c>
      <c r="I4640" t="s">
        <v>2087</v>
      </c>
      <c r="J4640" t="s">
        <v>2026</v>
      </c>
      <c r="K4640" t="s">
        <v>1919</v>
      </c>
      <c r="L4640" t="s">
        <v>1887</v>
      </c>
      <c r="M4640">
        <v>1</v>
      </c>
      <c r="N4640" s="3">
        <v>85</v>
      </c>
      <c r="O4640" s="3">
        <v>44</v>
      </c>
      <c r="P4640" s="4">
        <v>0.05</v>
      </c>
      <c r="Q4640" s="3">
        <v>80.75</v>
      </c>
      <c r="R4640" s="3">
        <v>44</v>
      </c>
      <c r="S4640" s="3">
        <v>36.75</v>
      </c>
      <c r="T4640" t="s">
        <v>1954</v>
      </c>
      <c r="U4640" t="s">
        <v>72</v>
      </c>
    </row>
    <row r="4641" spans="1:21" x14ac:dyDescent="0.35">
      <c r="A4641" t="s">
        <v>7212</v>
      </c>
      <c r="B4641" s="2">
        <v>45634</v>
      </c>
      <c r="C4641">
        <v>12</v>
      </c>
      <c r="D4641">
        <v>2024</v>
      </c>
      <c r="F4641" t="s">
        <v>804</v>
      </c>
      <c r="G4641" t="s">
        <v>2063</v>
      </c>
      <c r="H4641" t="s">
        <v>1864</v>
      </c>
      <c r="I4641" t="s">
        <v>2044</v>
      </c>
      <c r="J4641" t="s">
        <v>2064</v>
      </c>
      <c r="K4641" t="s">
        <v>1922</v>
      </c>
      <c r="L4641" t="s">
        <v>1887</v>
      </c>
      <c r="M4641">
        <v>1</v>
      </c>
      <c r="N4641" s="3">
        <v>32</v>
      </c>
      <c r="O4641" s="3">
        <v>14</v>
      </c>
      <c r="P4641" s="4">
        <v>0.1</v>
      </c>
      <c r="Q4641" s="3">
        <v>28.8</v>
      </c>
      <c r="R4641" s="3">
        <v>14</v>
      </c>
      <c r="S4641" s="3">
        <v>14.8</v>
      </c>
      <c r="T4641" t="s">
        <v>1954</v>
      </c>
      <c r="U4641" t="s">
        <v>72</v>
      </c>
    </row>
    <row r="4642" spans="1:21" x14ac:dyDescent="0.35">
      <c r="A4642" t="s">
        <v>7213</v>
      </c>
      <c r="B4642" s="2">
        <v>45634</v>
      </c>
      <c r="C4642">
        <v>12</v>
      </c>
      <c r="D4642">
        <v>2024</v>
      </c>
      <c r="F4642" t="s">
        <v>567</v>
      </c>
      <c r="G4642" t="s">
        <v>2741</v>
      </c>
      <c r="H4642" t="s">
        <v>1873</v>
      </c>
      <c r="I4642" t="s">
        <v>2395</v>
      </c>
      <c r="J4642" t="s">
        <v>2034</v>
      </c>
      <c r="K4642" t="s">
        <v>1904</v>
      </c>
      <c r="L4642" t="s">
        <v>1889</v>
      </c>
      <c r="M4642">
        <v>3</v>
      </c>
      <c r="N4642" s="3">
        <v>149</v>
      </c>
      <c r="O4642" s="3">
        <v>91</v>
      </c>
      <c r="P4642" s="4">
        <v>0.1</v>
      </c>
      <c r="Q4642" s="3">
        <v>402.3</v>
      </c>
      <c r="R4642" s="3">
        <v>273</v>
      </c>
      <c r="S4642" s="3">
        <v>129.30000000000001</v>
      </c>
      <c r="T4642" t="s">
        <v>1954</v>
      </c>
      <c r="U4642" t="s">
        <v>72</v>
      </c>
    </row>
    <row r="4643" spans="1:21" x14ac:dyDescent="0.35">
      <c r="A4643" t="s">
        <v>7214</v>
      </c>
      <c r="B4643" s="2">
        <v>45635</v>
      </c>
      <c r="C4643">
        <v>12</v>
      </c>
      <c r="D4643">
        <v>2024</v>
      </c>
      <c r="F4643" t="s">
        <v>1758</v>
      </c>
      <c r="G4643" t="s">
        <v>62</v>
      </c>
      <c r="H4643" t="s">
        <v>1866</v>
      </c>
      <c r="I4643" t="s">
        <v>1866</v>
      </c>
      <c r="J4643" t="s">
        <v>2015</v>
      </c>
      <c r="K4643" t="s">
        <v>1914</v>
      </c>
      <c r="L4643" t="s">
        <v>1888</v>
      </c>
      <c r="M4643">
        <v>2</v>
      </c>
      <c r="N4643" s="3">
        <v>65</v>
      </c>
      <c r="O4643" s="3">
        <v>32</v>
      </c>
      <c r="P4643" s="4">
        <v>0</v>
      </c>
      <c r="Q4643" s="3">
        <v>130</v>
      </c>
      <c r="R4643" s="3">
        <v>64</v>
      </c>
      <c r="S4643" s="3">
        <v>66</v>
      </c>
      <c r="T4643" t="s">
        <v>1954</v>
      </c>
      <c r="U4643" t="s">
        <v>72</v>
      </c>
    </row>
    <row r="4644" spans="1:21" x14ac:dyDescent="0.35">
      <c r="A4644" t="s">
        <v>7215</v>
      </c>
      <c r="B4644" s="2">
        <v>45635</v>
      </c>
      <c r="C4644">
        <v>12</v>
      </c>
      <c r="D4644">
        <v>2024</v>
      </c>
      <c r="F4644" t="s">
        <v>1285</v>
      </c>
      <c r="G4644" t="s">
        <v>2980</v>
      </c>
      <c r="H4644" t="s">
        <v>1872</v>
      </c>
      <c r="I4644" t="s">
        <v>2357</v>
      </c>
      <c r="J4644" t="s">
        <v>2120</v>
      </c>
      <c r="K4644" t="s">
        <v>1926</v>
      </c>
      <c r="L4644" t="s">
        <v>1885</v>
      </c>
      <c r="M4644">
        <v>1</v>
      </c>
      <c r="N4644" s="3">
        <v>28</v>
      </c>
      <c r="O4644" s="3">
        <v>13</v>
      </c>
      <c r="P4644" s="4">
        <v>0.1</v>
      </c>
      <c r="Q4644" s="3">
        <v>25.2</v>
      </c>
      <c r="R4644" s="3">
        <v>13</v>
      </c>
      <c r="S4644" s="3">
        <v>12.2</v>
      </c>
      <c r="T4644" t="s">
        <v>1954</v>
      </c>
      <c r="U4644" t="s">
        <v>72</v>
      </c>
    </row>
    <row r="4645" spans="1:21" x14ac:dyDescent="0.35">
      <c r="A4645" t="s">
        <v>7216</v>
      </c>
      <c r="B4645" s="2">
        <v>45635</v>
      </c>
      <c r="C4645">
        <v>12</v>
      </c>
      <c r="D4645">
        <v>2024</v>
      </c>
      <c r="F4645" t="s">
        <v>1279</v>
      </c>
      <c r="G4645" t="s">
        <v>3056</v>
      </c>
      <c r="H4645" t="s">
        <v>1863</v>
      </c>
      <c r="I4645" t="s">
        <v>2033</v>
      </c>
      <c r="J4645" t="s">
        <v>2001</v>
      </c>
      <c r="K4645" t="s">
        <v>1911</v>
      </c>
      <c r="L4645" t="s">
        <v>1886</v>
      </c>
      <c r="M4645">
        <v>1</v>
      </c>
      <c r="N4645" s="3">
        <v>58</v>
      </c>
      <c r="O4645" s="3">
        <v>25</v>
      </c>
      <c r="P4645" s="4">
        <v>0.1</v>
      </c>
      <c r="Q4645" s="3">
        <v>52.2</v>
      </c>
      <c r="R4645" s="3">
        <v>25</v>
      </c>
      <c r="S4645" s="3">
        <v>27.2</v>
      </c>
      <c r="T4645" t="s">
        <v>1954</v>
      </c>
      <c r="U4645" t="s">
        <v>72</v>
      </c>
    </row>
    <row r="4646" spans="1:21" x14ac:dyDescent="0.35">
      <c r="A4646" t="s">
        <v>7217</v>
      </c>
      <c r="B4646" s="2">
        <v>45635</v>
      </c>
      <c r="C4646">
        <v>12</v>
      </c>
      <c r="D4646">
        <v>2024</v>
      </c>
      <c r="F4646" t="s">
        <v>1488</v>
      </c>
      <c r="G4646" t="s">
        <v>65</v>
      </c>
      <c r="H4646" t="s">
        <v>1866</v>
      </c>
      <c r="I4646" t="s">
        <v>1866</v>
      </c>
      <c r="J4646" t="s">
        <v>2045</v>
      </c>
      <c r="K4646" t="s">
        <v>1910</v>
      </c>
      <c r="L4646" t="s">
        <v>1890</v>
      </c>
      <c r="M4646">
        <v>1</v>
      </c>
      <c r="N4646" s="3">
        <v>99</v>
      </c>
      <c r="O4646" s="3">
        <v>58</v>
      </c>
      <c r="P4646" s="4">
        <v>0.1</v>
      </c>
      <c r="Q4646" s="3">
        <v>89.1</v>
      </c>
      <c r="R4646" s="3">
        <v>58</v>
      </c>
      <c r="S4646" s="3">
        <v>31.1</v>
      </c>
      <c r="T4646" t="s">
        <v>1954</v>
      </c>
      <c r="U4646" t="s">
        <v>72</v>
      </c>
    </row>
    <row r="4647" spans="1:21" x14ac:dyDescent="0.35">
      <c r="A4647" t="s">
        <v>7218</v>
      </c>
      <c r="B4647" s="2">
        <v>45635</v>
      </c>
      <c r="C4647">
        <v>12</v>
      </c>
      <c r="D4647">
        <v>2024</v>
      </c>
      <c r="F4647" t="s">
        <v>342</v>
      </c>
      <c r="G4647" t="s">
        <v>2778</v>
      </c>
      <c r="H4647" t="s">
        <v>1875</v>
      </c>
      <c r="I4647" t="s">
        <v>1970</v>
      </c>
      <c r="J4647" t="s">
        <v>2015</v>
      </c>
      <c r="K4647" t="s">
        <v>1914</v>
      </c>
      <c r="L4647" t="s">
        <v>1888</v>
      </c>
      <c r="M4647">
        <v>1</v>
      </c>
      <c r="N4647" s="3">
        <v>65</v>
      </c>
      <c r="O4647" s="3">
        <v>32</v>
      </c>
      <c r="P4647" s="4">
        <v>0.1</v>
      </c>
      <c r="Q4647" s="3">
        <v>58.5</v>
      </c>
      <c r="R4647" s="3">
        <v>32</v>
      </c>
      <c r="S4647" s="3">
        <v>26.5</v>
      </c>
      <c r="T4647" t="s">
        <v>1954</v>
      </c>
      <c r="U4647" t="s">
        <v>72</v>
      </c>
    </row>
    <row r="4648" spans="1:21" x14ac:dyDescent="0.35">
      <c r="A4648" t="s">
        <v>7219</v>
      </c>
      <c r="B4648" s="2">
        <v>45635</v>
      </c>
      <c r="C4648">
        <v>12</v>
      </c>
      <c r="D4648">
        <v>2024</v>
      </c>
      <c r="F4648" t="s">
        <v>1496</v>
      </c>
      <c r="G4648" t="s">
        <v>5401</v>
      </c>
      <c r="H4648" t="s">
        <v>1866</v>
      </c>
      <c r="I4648" t="s">
        <v>1866</v>
      </c>
      <c r="J4648" t="s">
        <v>2045</v>
      </c>
      <c r="K4648" t="s">
        <v>1910</v>
      </c>
      <c r="L4648" t="s">
        <v>1890</v>
      </c>
      <c r="M4648">
        <v>1</v>
      </c>
      <c r="N4648" s="3">
        <v>99</v>
      </c>
      <c r="O4648" s="3">
        <v>58</v>
      </c>
      <c r="P4648" s="4">
        <v>0</v>
      </c>
      <c r="Q4648" s="3">
        <v>99</v>
      </c>
      <c r="R4648" s="3">
        <v>58</v>
      </c>
      <c r="S4648" s="3">
        <v>41</v>
      </c>
      <c r="T4648" t="s">
        <v>1954</v>
      </c>
      <c r="U4648" t="s">
        <v>72</v>
      </c>
    </row>
    <row r="4649" spans="1:21" x14ac:dyDescent="0.35">
      <c r="A4649" t="s">
        <v>7220</v>
      </c>
      <c r="B4649" s="2">
        <v>45635</v>
      </c>
      <c r="C4649">
        <v>12</v>
      </c>
      <c r="D4649">
        <v>2024</v>
      </c>
      <c r="F4649" t="s">
        <v>184</v>
      </c>
      <c r="G4649" t="s">
        <v>2261</v>
      </c>
      <c r="H4649" t="s">
        <v>1869</v>
      </c>
      <c r="I4649" t="s">
        <v>1977</v>
      </c>
      <c r="J4649" t="s">
        <v>2015</v>
      </c>
      <c r="K4649" t="s">
        <v>1914</v>
      </c>
      <c r="L4649" t="s">
        <v>1888</v>
      </c>
      <c r="M4649">
        <v>2</v>
      </c>
      <c r="N4649" s="3">
        <v>65</v>
      </c>
      <c r="O4649" s="3">
        <v>32</v>
      </c>
      <c r="P4649" s="4">
        <v>0.2</v>
      </c>
      <c r="Q4649" s="3">
        <v>104</v>
      </c>
      <c r="R4649" s="3">
        <v>64</v>
      </c>
      <c r="S4649" s="3">
        <v>40</v>
      </c>
      <c r="T4649" t="s">
        <v>1954</v>
      </c>
      <c r="U4649" t="s">
        <v>72</v>
      </c>
    </row>
    <row r="4650" spans="1:21" x14ac:dyDescent="0.35">
      <c r="A4650" t="s">
        <v>7221</v>
      </c>
      <c r="B4650" s="2">
        <v>45635</v>
      </c>
      <c r="C4650">
        <v>12</v>
      </c>
      <c r="D4650">
        <v>2024</v>
      </c>
      <c r="F4650" t="s">
        <v>1449</v>
      </c>
      <c r="G4650" t="s">
        <v>3359</v>
      </c>
      <c r="H4650" t="s">
        <v>1866</v>
      </c>
      <c r="I4650" t="s">
        <v>1866</v>
      </c>
      <c r="J4650" t="s">
        <v>1967</v>
      </c>
      <c r="K4650" t="s">
        <v>1913</v>
      </c>
      <c r="L4650" t="s">
        <v>1888</v>
      </c>
      <c r="M4650">
        <v>1</v>
      </c>
      <c r="N4650" s="3">
        <v>78</v>
      </c>
      <c r="O4650" s="3">
        <v>39</v>
      </c>
      <c r="P4650" s="4">
        <v>0</v>
      </c>
      <c r="Q4650" s="3">
        <v>78</v>
      </c>
      <c r="R4650" s="3">
        <v>39</v>
      </c>
      <c r="S4650" s="3">
        <v>39</v>
      </c>
      <c r="T4650" t="s">
        <v>1954</v>
      </c>
      <c r="U4650" t="s">
        <v>71</v>
      </c>
    </row>
    <row r="4651" spans="1:21" x14ac:dyDescent="0.35">
      <c r="A4651" t="s">
        <v>7222</v>
      </c>
      <c r="B4651" s="2">
        <v>45635</v>
      </c>
      <c r="C4651">
        <v>12</v>
      </c>
      <c r="D4651">
        <v>2024</v>
      </c>
      <c r="F4651" t="s">
        <v>468</v>
      </c>
      <c r="G4651" t="s">
        <v>2421</v>
      </c>
      <c r="H4651" t="s">
        <v>1864</v>
      </c>
      <c r="I4651" t="s">
        <v>2087</v>
      </c>
      <c r="J4651" t="s">
        <v>1953</v>
      </c>
      <c r="K4651" t="s">
        <v>1905</v>
      </c>
      <c r="L4651" t="s">
        <v>1888</v>
      </c>
      <c r="M4651">
        <v>2</v>
      </c>
      <c r="N4651" s="3">
        <v>120</v>
      </c>
      <c r="O4651" s="3">
        <v>63</v>
      </c>
      <c r="P4651" s="4">
        <v>0.1</v>
      </c>
      <c r="Q4651" s="3">
        <v>216</v>
      </c>
      <c r="R4651" s="3">
        <v>126</v>
      </c>
      <c r="S4651" s="3">
        <v>90</v>
      </c>
      <c r="T4651" t="s">
        <v>1954</v>
      </c>
      <c r="U4651" t="s">
        <v>72</v>
      </c>
    </row>
    <row r="4652" spans="1:21" x14ac:dyDescent="0.35">
      <c r="A4652" t="s">
        <v>7223</v>
      </c>
      <c r="B4652" s="2">
        <v>45635</v>
      </c>
      <c r="C4652">
        <v>12</v>
      </c>
      <c r="D4652">
        <v>2024</v>
      </c>
      <c r="F4652" t="s">
        <v>614</v>
      </c>
      <c r="G4652" t="s">
        <v>3328</v>
      </c>
      <c r="H4652" t="s">
        <v>1871</v>
      </c>
      <c r="I4652" t="s">
        <v>1966</v>
      </c>
      <c r="J4652" t="s">
        <v>1987</v>
      </c>
      <c r="K4652" t="s">
        <v>1908</v>
      </c>
      <c r="L4652" t="s">
        <v>1890</v>
      </c>
      <c r="M4652">
        <v>1</v>
      </c>
      <c r="N4652" s="3">
        <v>129</v>
      </c>
      <c r="O4652" s="3">
        <v>78</v>
      </c>
      <c r="P4652" s="4">
        <v>0.15</v>
      </c>
      <c r="Q4652" s="3">
        <v>109.65</v>
      </c>
      <c r="R4652" s="3">
        <v>78</v>
      </c>
      <c r="S4652" s="3">
        <v>31.65</v>
      </c>
      <c r="T4652" t="s">
        <v>1954</v>
      </c>
      <c r="U4652" t="s">
        <v>71</v>
      </c>
    </row>
    <row r="4653" spans="1:21" x14ac:dyDescent="0.35">
      <c r="A4653" t="s">
        <v>7224</v>
      </c>
      <c r="B4653" s="2">
        <v>45635</v>
      </c>
      <c r="C4653">
        <v>12</v>
      </c>
      <c r="D4653">
        <v>2024</v>
      </c>
      <c r="F4653" t="s">
        <v>1486</v>
      </c>
      <c r="G4653" t="s">
        <v>2872</v>
      </c>
      <c r="H4653" t="s">
        <v>1875</v>
      </c>
      <c r="I4653" t="s">
        <v>1970</v>
      </c>
      <c r="J4653" t="s">
        <v>1991</v>
      </c>
      <c r="K4653" t="s">
        <v>1925</v>
      </c>
      <c r="L4653" t="s">
        <v>1885</v>
      </c>
      <c r="M4653">
        <v>1</v>
      </c>
      <c r="N4653" s="3">
        <v>35</v>
      </c>
      <c r="O4653" s="3">
        <v>16</v>
      </c>
      <c r="P4653" s="4">
        <v>0.05</v>
      </c>
      <c r="Q4653" s="3">
        <v>33.25</v>
      </c>
      <c r="R4653" s="3">
        <v>16</v>
      </c>
      <c r="S4653" s="3">
        <v>17.25</v>
      </c>
      <c r="T4653" t="s">
        <v>1954</v>
      </c>
      <c r="U4653" t="s">
        <v>72</v>
      </c>
    </row>
    <row r="4654" spans="1:21" x14ac:dyDescent="0.35">
      <c r="A4654" t="s">
        <v>7225</v>
      </c>
      <c r="B4654" s="2">
        <v>45635</v>
      </c>
      <c r="C4654">
        <v>12</v>
      </c>
      <c r="D4654">
        <v>2024</v>
      </c>
      <c r="F4654" t="s">
        <v>320</v>
      </c>
      <c r="G4654" t="s">
        <v>2139</v>
      </c>
      <c r="H4654" t="s">
        <v>1871</v>
      </c>
      <c r="I4654" t="s">
        <v>1966</v>
      </c>
      <c r="J4654" t="s">
        <v>2026</v>
      </c>
      <c r="K4654" t="s">
        <v>1919</v>
      </c>
      <c r="L4654" t="s">
        <v>1887</v>
      </c>
      <c r="M4654">
        <v>1</v>
      </c>
      <c r="N4654" s="3">
        <v>85</v>
      </c>
      <c r="O4654" s="3">
        <v>44</v>
      </c>
      <c r="P4654" s="4">
        <v>0.1</v>
      </c>
      <c r="Q4654" s="3">
        <v>76.5</v>
      </c>
      <c r="R4654" s="3">
        <v>44</v>
      </c>
      <c r="S4654" s="3">
        <v>32.5</v>
      </c>
      <c r="T4654" t="s">
        <v>1954</v>
      </c>
      <c r="U4654" t="s">
        <v>72</v>
      </c>
    </row>
    <row r="4655" spans="1:21" x14ac:dyDescent="0.35">
      <c r="A4655" t="s">
        <v>7226</v>
      </c>
      <c r="B4655" s="2">
        <v>45636</v>
      </c>
      <c r="C4655">
        <v>12</v>
      </c>
      <c r="D4655">
        <v>2024</v>
      </c>
      <c r="F4655" t="s">
        <v>1313</v>
      </c>
      <c r="G4655" t="s">
        <v>6562</v>
      </c>
      <c r="H4655" t="s">
        <v>1875</v>
      </c>
      <c r="I4655" t="s">
        <v>2054</v>
      </c>
      <c r="J4655" t="s">
        <v>1997</v>
      </c>
      <c r="K4655" t="s">
        <v>1906</v>
      </c>
      <c r="L4655" t="s">
        <v>1889</v>
      </c>
      <c r="M4655">
        <v>1</v>
      </c>
      <c r="N4655" s="3">
        <v>89</v>
      </c>
      <c r="O4655" s="3">
        <v>48</v>
      </c>
      <c r="P4655" s="4">
        <v>0.05</v>
      </c>
      <c r="Q4655" s="3">
        <v>84.55</v>
      </c>
      <c r="R4655" s="3">
        <v>48</v>
      </c>
      <c r="S4655" s="3">
        <v>36.549999999999997</v>
      </c>
      <c r="T4655" t="s">
        <v>1954</v>
      </c>
      <c r="U4655" t="s">
        <v>71</v>
      </c>
    </row>
    <row r="4656" spans="1:21" x14ac:dyDescent="0.35">
      <c r="A4656" t="s">
        <v>7227</v>
      </c>
      <c r="B4656" s="2">
        <v>45636</v>
      </c>
      <c r="C4656">
        <v>12</v>
      </c>
      <c r="D4656">
        <v>2024</v>
      </c>
      <c r="F4656" t="s">
        <v>1262</v>
      </c>
      <c r="G4656" t="s">
        <v>2730</v>
      </c>
      <c r="H4656" t="s">
        <v>1875</v>
      </c>
      <c r="I4656" t="s">
        <v>2054</v>
      </c>
      <c r="J4656" t="s">
        <v>2015</v>
      </c>
      <c r="K4656" t="s">
        <v>1914</v>
      </c>
      <c r="L4656" t="s">
        <v>1888</v>
      </c>
      <c r="M4656">
        <v>3</v>
      </c>
      <c r="N4656" s="3">
        <v>65</v>
      </c>
      <c r="O4656" s="3">
        <v>32</v>
      </c>
      <c r="P4656" s="4">
        <v>0.1</v>
      </c>
      <c r="Q4656" s="3">
        <v>175.5</v>
      </c>
      <c r="R4656" s="3">
        <v>96</v>
      </c>
      <c r="S4656" s="3">
        <v>79.5</v>
      </c>
      <c r="T4656" t="s">
        <v>1954</v>
      </c>
      <c r="U4656" t="s">
        <v>72</v>
      </c>
    </row>
    <row r="4657" spans="1:21" x14ac:dyDescent="0.35">
      <c r="A4657" t="s">
        <v>7228</v>
      </c>
      <c r="B4657" s="2">
        <v>45636</v>
      </c>
      <c r="C4657">
        <v>12</v>
      </c>
      <c r="D4657">
        <v>2024</v>
      </c>
      <c r="F4657" t="s">
        <v>1611</v>
      </c>
      <c r="G4657" t="s">
        <v>3158</v>
      </c>
      <c r="H4657" t="s">
        <v>1866</v>
      </c>
      <c r="I4657" t="s">
        <v>1866</v>
      </c>
      <c r="J4657" t="s">
        <v>2183</v>
      </c>
      <c r="K4657" t="s">
        <v>1917</v>
      </c>
      <c r="L4657" t="s">
        <v>1886</v>
      </c>
      <c r="M4657">
        <v>2</v>
      </c>
      <c r="N4657" s="3">
        <v>72</v>
      </c>
      <c r="O4657" s="3">
        <v>34</v>
      </c>
      <c r="P4657" s="4">
        <v>0.1</v>
      </c>
      <c r="Q4657" s="3">
        <v>129.6</v>
      </c>
      <c r="R4657" s="3">
        <v>68</v>
      </c>
      <c r="S4657" s="3">
        <v>61.6</v>
      </c>
      <c r="T4657" t="s">
        <v>1954</v>
      </c>
      <c r="U4657" t="s">
        <v>72</v>
      </c>
    </row>
    <row r="4658" spans="1:21" x14ac:dyDescent="0.35">
      <c r="A4658" t="s">
        <v>7229</v>
      </c>
      <c r="B4658" s="2">
        <v>45636</v>
      </c>
      <c r="C4658">
        <v>12</v>
      </c>
      <c r="D4658">
        <v>2024</v>
      </c>
      <c r="F4658" t="s">
        <v>84</v>
      </c>
      <c r="G4658" t="s">
        <v>2370</v>
      </c>
      <c r="H4658" t="s">
        <v>1873</v>
      </c>
      <c r="I4658" t="s">
        <v>2070</v>
      </c>
      <c r="J4658" t="s">
        <v>2011</v>
      </c>
      <c r="K4658" t="s">
        <v>1927</v>
      </c>
      <c r="L4658" t="s">
        <v>1885</v>
      </c>
      <c r="M4658">
        <v>2</v>
      </c>
      <c r="N4658" s="3">
        <v>24</v>
      </c>
      <c r="O4658" s="3">
        <v>10</v>
      </c>
      <c r="P4658" s="4">
        <v>0</v>
      </c>
      <c r="Q4658" s="3">
        <v>48</v>
      </c>
      <c r="R4658" s="3">
        <v>20</v>
      </c>
      <c r="S4658" s="3">
        <v>28</v>
      </c>
      <c r="T4658" t="s">
        <v>1954</v>
      </c>
      <c r="U4658" t="s">
        <v>72</v>
      </c>
    </row>
    <row r="4659" spans="1:21" x14ac:dyDescent="0.35">
      <c r="A4659" t="s">
        <v>7230</v>
      </c>
      <c r="B4659" s="2">
        <v>45636</v>
      </c>
      <c r="C4659">
        <v>12</v>
      </c>
      <c r="D4659">
        <v>2024</v>
      </c>
      <c r="F4659" t="s">
        <v>1194</v>
      </c>
      <c r="G4659" t="s">
        <v>2717</v>
      </c>
      <c r="H4659" t="s">
        <v>1870</v>
      </c>
      <c r="I4659" t="s">
        <v>2000</v>
      </c>
      <c r="J4659" t="s">
        <v>1963</v>
      </c>
      <c r="K4659" t="s">
        <v>1907</v>
      </c>
      <c r="L4659" t="s">
        <v>1890</v>
      </c>
      <c r="M4659">
        <v>1</v>
      </c>
      <c r="N4659" s="3">
        <v>119</v>
      </c>
      <c r="O4659" s="3">
        <v>72</v>
      </c>
      <c r="P4659" s="4">
        <v>0.05</v>
      </c>
      <c r="Q4659" s="3">
        <v>113.05</v>
      </c>
      <c r="R4659" s="3">
        <v>72</v>
      </c>
      <c r="S4659" s="3">
        <v>41.05</v>
      </c>
      <c r="T4659" t="s">
        <v>1954</v>
      </c>
      <c r="U4659" t="s">
        <v>71</v>
      </c>
    </row>
    <row r="4660" spans="1:21" x14ac:dyDescent="0.35">
      <c r="A4660" t="s">
        <v>7231</v>
      </c>
      <c r="B4660" s="2">
        <v>45636</v>
      </c>
      <c r="C4660">
        <v>12</v>
      </c>
      <c r="D4660">
        <v>2024</v>
      </c>
      <c r="F4660" t="s">
        <v>165</v>
      </c>
      <c r="G4660" t="s">
        <v>1951</v>
      </c>
      <c r="H4660" t="s">
        <v>1866</v>
      </c>
      <c r="I4660" t="s">
        <v>1866</v>
      </c>
      <c r="J4660" t="s">
        <v>2026</v>
      </c>
      <c r="K4660" t="s">
        <v>1919</v>
      </c>
      <c r="L4660" t="s">
        <v>1887</v>
      </c>
      <c r="M4660">
        <v>2</v>
      </c>
      <c r="N4660" s="3">
        <v>85</v>
      </c>
      <c r="O4660" s="3">
        <v>44</v>
      </c>
      <c r="P4660" s="4">
        <v>0</v>
      </c>
      <c r="Q4660" s="3">
        <v>170</v>
      </c>
      <c r="R4660" s="3">
        <v>88</v>
      </c>
      <c r="S4660" s="3">
        <v>82</v>
      </c>
      <c r="T4660" t="s">
        <v>1954</v>
      </c>
      <c r="U4660" t="s">
        <v>72</v>
      </c>
    </row>
    <row r="4661" spans="1:21" x14ac:dyDescent="0.35">
      <c r="A4661" t="s">
        <v>7232</v>
      </c>
      <c r="B4661" s="2">
        <v>45636</v>
      </c>
      <c r="C4661">
        <v>12</v>
      </c>
      <c r="D4661">
        <v>2024</v>
      </c>
      <c r="F4661" t="s">
        <v>360</v>
      </c>
      <c r="G4661" t="s">
        <v>2529</v>
      </c>
      <c r="H4661" t="s">
        <v>1866</v>
      </c>
      <c r="I4661" t="s">
        <v>1866</v>
      </c>
      <c r="J4661" t="s">
        <v>2064</v>
      </c>
      <c r="K4661" t="s">
        <v>1922</v>
      </c>
      <c r="L4661" t="s">
        <v>1887</v>
      </c>
      <c r="M4661">
        <v>1</v>
      </c>
      <c r="N4661" s="3">
        <v>32</v>
      </c>
      <c r="O4661" s="3">
        <v>14</v>
      </c>
      <c r="P4661" s="4">
        <v>0.05</v>
      </c>
      <c r="Q4661" s="3">
        <v>30.4</v>
      </c>
      <c r="R4661" s="3">
        <v>14</v>
      </c>
      <c r="S4661" s="3">
        <v>16.399999999999999</v>
      </c>
      <c r="T4661" t="s">
        <v>1954</v>
      </c>
      <c r="U4661" t="s">
        <v>72</v>
      </c>
    </row>
    <row r="4662" spans="1:21" x14ac:dyDescent="0.35">
      <c r="A4662" t="s">
        <v>7233</v>
      </c>
      <c r="B4662" s="2">
        <v>45636</v>
      </c>
      <c r="C4662">
        <v>12</v>
      </c>
      <c r="D4662">
        <v>2024</v>
      </c>
      <c r="F4662" t="s">
        <v>1177</v>
      </c>
      <c r="G4662" t="s">
        <v>3499</v>
      </c>
      <c r="H4662" t="s">
        <v>1868</v>
      </c>
      <c r="I4662" t="s">
        <v>2113</v>
      </c>
      <c r="J4662" t="s">
        <v>1971</v>
      </c>
      <c r="K4662" t="s">
        <v>1920</v>
      </c>
      <c r="L4662" t="s">
        <v>1886</v>
      </c>
      <c r="M4662">
        <v>1</v>
      </c>
      <c r="N4662" s="3">
        <v>45</v>
      </c>
      <c r="O4662" s="3">
        <v>19</v>
      </c>
      <c r="P4662" s="4">
        <v>0.05</v>
      </c>
      <c r="Q4662" s="3">
        <v>42.75</v>
      </c>
      <c r="R4662" s="3">
        <v>19</v>
      </c>
      <c r="S4662" s="3">
        <v>23.75</v>
      </c>
      <c r="T4662" t="s">
        <v>1954</v>
      </c>
      <c r="U4662" t="s">
        <v>72</v>
      </c>
    </row>
    <row r="4663" spans="1:21" x14ac:dyDescent="0.35">
      <c r="A4663" t="s">
        <v>7234</v>
      </c>
      <c r="B4663" s="2">
        <v>45636</v>
      </c>
      <c r="C4663">
        <v>12</v>
      </c>
      <c r="D4663">
        <v>2024</v>
      </c>
      <c r="F4663" t="s">
        <v>144</v>
      </c>
      <c r="G4663" t="s">
        <v>3603</v>
      </c>
      <c r="H4663" t="s">
        <v>1874</v>
      </c>
      <c r="I4663" t="s">
        <v>2041</v>
      </c>
      <c r="J4663" t="s">
        <v>2061</v>
      </c>
      <c r="K4663" t="s">
        <v>1923</v>
      </c>
      <c r="L4663" t="s">
        <v>1888</v>
      </c>
      <c r="M4663">
        <v>1</v>
      </c>
      <c r="N4663" s="3">
        <v>25</v>
      </c>
      <c r="O4663" s="3">
        <v>11</v>
      </c>
      <c r="P4663" s="4">
        <v>0.1</v>
      </c>
      <c r="Q4663" s="3">
        <v>22.5</v>
      </c>
      <c r="R4663" s="3">
        <v>11</v>
      </c>
      <c r="S4663" s="3">
        <v>11.5</v>
      </c>
      <c r="T4663" t="s">
        <v>1954</v>
      </c>
      <c r="U4663" t="s">
        <v>72</v>
      </c>
    </row>
    <row r="4664" spans="1:21" x14ac:dyDescent="0.35">
      <c r="A4664" t="s">
        <v>7235</v>
      </c>
      <c r="B4664" s="2">
        <v>45636</v>
      </c>
      <c r="C4664">
        <v>12</v>
      </c>
      <c r="D4664">
        <v>2024</v>
      </c>
      <c r="F4664" t="s">
        <v>185</v>
      </c>
      <c r="G4664" t="s">
        <v>2252</v>
      </c>
      <c r="H4664" t="s">
        <v>1866</v>
      </c>
      <c r="I4664" t="s">
        <v>1866</v>
      </c>
      <c r="J4664" t="s">
        <v>1967</v>
      </c>
      <c r="K4664" t="s">
        <v>1913</v>
      </c>
      <c r="L4664" t="s">
        <v>1888</v>
      </c>
      <c r="M4664">
        <v>1</v>
      </c>
      <c r="N4664" s="3">
        <v>78</v>
      </c>
      <c r="O4664" s="3">
        <v>39</v>
      </c>
      <c r="P4664" s="4">
        <v>0.1</v>
      </c>
      <c r="Q4664" s="3">
        <v>70.2</v>
      </c>
      <c r="R4664" s="3">
        <v>39</v>
      </c>
      <c r="S4664" s="3">
        <v>31.2</v>
      </c>
      <c r="T4664" t="s">
        <v>1954</v>
      </c>
      <c r="U4664" t="s">
        <v>72</v>
      </c>
    </row>
    <row r="4665" spans="1:21" x14ac:dyDescent="0.35">
      <c r="A4665" t="s">
        <v>7236</v>
      </c>
      <c r="B4665" s="2">
        <v>45636</v>
      </c>
      <c r="C4665">
        <v>12</v>
      </c>
      <c r="D4665">
        <v>2024</v>
      </c>
      <c r="F4665" t="s">
        <v>1274</v>
      </c>
      <c r="G4665" t="s">
        <v>2261</v>
      </c>
      <c r="H4665" t="s">
        <v>1874</v>
      </c>
      <c r="I4665" t="s">
        <v>2119</v>
      </c>
      <c r="J4665" t="s">
        <v>1997</v>
      </c>
      <c r="K4665" t="s">
        <v>1906</v>
      </c>
      <c r="L4665" t="s">
        <v>1889</v>
      </c>
      <c r="M4665">
        <v>1</v>
      </c>
      <c r="N4665" s="3">
        <v>89</v>
      </c>
      <c r="O4665" s="3">
        <v>48</v>
      </c>
      <c r="P4665" s="4">
        <v>0.05</v>
      </c>
      <c r="Q4665" s="3">
        <v>84.55</v>
      </c>
      <c r="R4665" s="3">
        <v>48</v>
      </c>
      <c r="S4665" s="3">
        <v>36.549999999999997</v>
      </c>
      <c r="T4665" t="s">
        <v>1954</v>
      </c>
      <c r="U4665" t="s">
        <v>72</v>
      </c>
    </row>
    <row r="4666" spans="1:21" x14ac:dyDescent="0.35">
      <c r="A4666" t="s">
        <v>7237</v>
      </c>
      <c r="B4666" s="2">
        <v>45636</v>
      </c>
      <c r="C4666">
        <v>12</v>
      </c>
      <c r="D4666">
        <v>2024</v>
      </c>
      <c r="F4666" t="s">
        <v>754</v>
      </c>
      <c r="G4666" t="s">
        <v>3328</v>
      </c>
      <c r="H4666" t="s">
        <v>1866</v>
      </c>
      <c r="I4666" t="s">
        <v>1866</v>
      </c>
      <c r="J4666" t="s">
        <v>2067</v>
      </c>
      <c r="K4666" t="s">
        <v>1918</v>
      </c>
      <c r="L4666" t="s">
        <v>1889</v>
      </c>
      <c r="M4666">
        <v>1</v>
      </c>
      <c r="N4666" s="3">
        <v>69</v>
      </c>
      <c r="O4666" s="3">
        <v>37</v>
      </c>
      <c r="P4666" s="4">
        <v>0</v>
      </c>
      <c r="Q4666" s="3">
        <v>69</v>
      </c>
      <c r="R4666" s="3">
        <v>37</v>
      </c>
      <c r="S4666" s="3">
        <v>32</v>
      </c>
      <c r="T4666" t="s">
        <v>1954</v>
      </c>
      <c r="U4666" t="s">
        <v>72</v>
      </c>
    </row>
    <row r="4667" spans="1:21" x14ac:dyDescent="0.35">
      <c r="A4667" t="s">
        <v>7238</v>
      </c>
      <c r="B4667" s="2">
        <v>45636</v>
      </c>
      <c r="C4667">
        <v>12</v>
      </c>
      <c r="D4667">
        <v>2024</v>
      </c>
      <c r="F4667" t="s">
        <v>535</v>
      </c>
      <c r="G4667" t="s">
        <v>2178</v>
      </c>
      <c r="H4667" t="s">
        <v>1875</v>
      </c>
      <c r="I4667" t="s">
        <v>2054</v>
      </c>
      <c r="J4667" t="s">
        <v>2183</v>
      </c>
      <c r="K4667" t="s">
        <v>1917</v>
      </c>
      <c r="L4667" t="s">
        <v>1886</v>
      </c>
      <c r="M4667">
        <v>3</v>
      </c>
      <c r="N4667" s="3">
        <v>72</v>
      </c>
      <c r="O4667" s="3">
        <v>34</v>
      </c>
      <c r="P4667" s="4">
        <v>0.1</v>
      </c>
      <c r="Q4667" s="3">
        <v>194.4</v>
      </c>
      <c r="R4667" s="3">
        <v>102</v>
      </c>
      <c r="S4667" s="3">
        <v>92.4</v>
      </c>
      <c r="T4667" t="s">
        <v>1954</v>
      </c>
      <c r="U4667" t="s">
        <v>72</v>
      </c>
    </row>
    <row r="4668" spans="1:21" x14ac:dyDescent="0.35">
      <c r="A4668" t="s">
        <v>7239</v>
      </c>
      <c r="B4668" s="2">
        <v>45636</v>
      </c>
      <c r="C4668">
        <v>12</v>
      </c>
      <c r="D4668">
        <v>2024</v>
      </c>
      <c r="F4668" t="s">
        <v>390</v>
      </c>
      <c r="G4668" t="s">
        <v>2222</v>
      </c>
      <c r="H4668" t="s">
        <v>1875</v>
      </c>
      <c r="I4668" t="s">
        <v>2054</v>
      </c>
      <c r="J4668" t="s">
        <v>2026</v>
      </c>
      <c r="K4668" t="s">
        <v>1919</v>
      </c>
      <c r="L4668" t="s">
        <v>1887</v>
      </c>
      <c r="M4668">
        <v>3</v>
      </c>
      <c r="N4668" s="3">
        <v>85</v>
      </c>
      <c r="O4668" s="3">
        <v>44</v>
      </c>
      <c r="P4668" s="4">
        <v>0.1</v>
      </c>
      <c r="Q4668" s="3">
        <v>229.5</v>
      </c>
      <c r="R4668" s="3">
        <v>132</v>
      </c>
      <c r="S4668" s="3">
        <v>97.5</v>
      </c>
      <c r="T4668" t="s">
        <v>1954</v>
      </c>
      <c r="U4668" t="s">
        <v>72</v>
      </c>
    </row>
    <row r="4669" spans="1:21" x14ac:dyDescent="0.35">
      <c r="A4669" t="s">
        <v>7240</v>
      </c>
      <c r="B4669" s="2">
        <v>45637</v>
      </c>
      <c r="C4669">
        <v>12</v>
      </c>
      <c r="D4669">
        <v>2024</v>
      </c>
      <c r="F4669" t="s">
        <v>365</v>
      </c>
      <c r="G4669" t="s">
        <v>2176</v>
      </c>
      <c r="H4669" t="s">
        <v>1867</v>
      </c>
      <c r="I4669" t="s">
        <v>2004</v>
      </c>
      <c r="J4669" t="s">
        <v>2120</v>
      </c>
      <c r="K4669" t="s">
        <v>1926</v>
      </c>
      <c r="L4669" t="s">
        <v>1885</v>
      </c>
      <c r="M4669">
        <v>4</v>
      </c>
      <c r="N4669" s="3">
        <v>28</v>
      </c>
      <c r="O4669" s="3">
        <v>13</v>
      </c>
      <c r="P4669" s="4">
        <v>0.1</v>
      </c>
      <c r="Q4669" s="3">
        <v>100.8</v>
      </c>
      <c r="R4669" s="3">
        <v>52</v>
      </c>
      <c r="S4669" s="3">
        <v>48.8</v>
      </c>
      <c r="T4669" t="s">
        <v>1954</v>
      </c>
      <c r="U4669" t="s">
        <v>72</v>
      </c>
    </row>
    <row r="4670" spans="1:21" x14ac:dyDescent="0.35">
      <c r="A4670" t="s">
        <v>7241</v>
      </c>
      <c r="B4670" s="2">
        <v>45637</v>
      </c>
      <c r="C4670">
        <v>12</v>
      </c>
      <c r="D4670">
        <v>2024</v>
      </c>
      <c r="F4670" t="s">
        <v>1464</v>
      </c>
      <c r="G4670" t="s">
        <v>3009</v>
      </c>
      <c r="H4670" t="s">
        <v>1870</v>
      </c>
      <c r="I4670" t="s">
        <v>2000</v>
      </c>
      <c r="J4670" t="s">
        <v>2034</v>
      </c>
      <c r="K4670" t="s">
        <v>1904</v>
      </c>
      <c r="L4670" t="s">
        <v>1889</v>
      </c>
      <c r="M4670">
        <v>2</v>
      </c>
      <c r="N4670" s="3">
        <v>149</v>
      </c>
      <c r="O4670" s="3">
        <v>91</v>
      </c>
      <c r="P4670" s="4">
        <v>0.15</v>
      </c>
      <c r="Q4670" s="3">
        <v>253.3</v>
      </c>
      <c r="R4670" s="3">
        <v>182</v>
      </c>
      <c r="S4670" s="3">
        <v>71.3</v>
      </c>
      <c r="T4670" t="s">
        <v>1954</v>
      </c>
      <c r="U4670" t="s">
        <v>72</v>
      </c>
    </row>
    <row r="4671" spans="1:21" x14ac:dyDescent="0.35">
      <c r="A4671" t="s">
        <v>7242</v>
      </c>
      <c r="B4671" s="2">
        <v>45637</v>
      </c>
      <c r="C4671">
        <v>12</v>
      </c>
      <c r="D4671">
        <v>2024</v>
      </c>
      <c r="F4671" t="s">
        <v>758</v>
      </c>
      <c r="G4671" t="s">
        <v>2757</v>
      </c>
      <c r="H4671" t="s">
        <v>1871</v>
      </c>
      <c r="I4671" t="s">
        <v>2144</v>
      </c>
      <c r="J4671" t="s">
        <v>1956</v>
      </c>
      <c r="K4671" t="s">
        <v>1909</v>
      </c>
      <c r="L4671" t="s">
        <v>1887</v>
      </c>
      <c r="M4671">
        <v>3</v>
      </c>
      <c r="N4671" s="3">
        <v>95</v>
      </c>
      <c r="O4671" s="3">
        <v>54</v>
      </c>
      <c r="P4671" s="4">
        <v>0</v>
      </c>
      <c r="Q4671" s="3">
        <v>285</v>
      </c>
      <c r="R4671" s="3">
        <v>162</v>
      </c>
      <c r="S4671" s="3">
        <v>123</v>
      </c>
      <c r="T4671" t="s">
        <v>1954</v>
      </c>
      <c r="U4671" t="s">
        <v>72</v>
      </c>
    </row>
    <row r="4672" spans="1:21" x14ac:dyDescent="0.35">
      <c r="A4672" t="s">
        <v>7243</v>
      </c>
      <c r="B4672" s="2">
        <v>45637</v>
      </c>
      <c r="C4672">
        <v>12</v>
      </c>
      <c r="D4672">
        <v>2024</v>
      </c>
      <c r="F4672" t="s">
        <v>1090</v>
      </c>
      <c r="G4672" t="s">
        <v>4116</v>
      </c>
      <c r="H4672" t="s">
        <v>1866</v>
      </c>
      <c r="I4672" t="s">
        <v>1866</v>
      </c>
      <c r="J4672" t="s">
        <v>1960</v>
      </c>
      <c r="K4672" t="s">
        <v>1924</v>
      </c>
      <c r="L4672" t="s">
        <v>1885</v>
      </c>
      <c r="M4672">
        <v>2</v>
      </c>
      <c r="N4672" s="3">
        <v>42</v>
      </c>
      <c r="O4672" s="3">
        <v>20</v>
      </c>
      <c r="P4672" s="4">
        <v>0.15</v>
      </c>
      <c r="Q4672" s="3">
        <v>71.400000000000006</v>
      </c>
      <c r="R4672" s="3">
        <v>40</v>
      </c>
      <c r="S4672" s="3">
        <v>31.4</v>
      </c>
      <c r="T4672" t="s">
        <v>1954</v>
      </c>
      <c r="U4672" t="s">
        <v>72</v>
      </c>
    </row>
    <row r="4673" spans="1:21" x14ac:dyDescent="0.35">
      <c r="A4673" t="s">
        <v>7244</v>
      </c>
      <c r="B4673" s="2">
        <v>45637</v>
      </c>
      <c r="C4673">
        <v>12</v>
      </c>
      <c r="D4673">
        <v>2024</v>
      </c>
      <c r="F4673" t="s">
        <v>863</v>
      </c>
      <c r="G4673" t="s">
        <v>2143</v>
      </c>
      <c r="H4673" t="s">
        <v>1866</v>
      </c>
      <c r="I4673" t="s">
        <v>1866</v>
      </c>
      <c r="J4673" t="s">
        <v>2067</v>
      </c>
      <c r="K4673" t="s">
        <v>1918</v>
      </c>
      <c r="L4673" t="s">
        <v>1889</v>
      </c>
      <c r="M4673">
        <v>2</v>
      </c>
      <c r="N4673" s="3">
        <v>69</v>
      </c>
      <c r="O4673" s="3">
        <v>37</v>
      </c>
      <c r="P4673" s="4">
        <v>0.05</v>
      </c>
      <c r="Q4673" s="3">
        <v>131.1</v>
      </c>
      <c r="R4673" s="3">
        <v>74</v>
      </c>
      <c r="S4673" s="3">
        <v>57.1</v>
      </c>
      <c r="T4673" t="s">
        <v>1954</v>
      </c>
      <c r="U4673" t="s">
        <v>72</v>
      </c>
    </row>
    <row r="4674" spans="1:21" x14ac:dyDescent="0.35">
      <c r="A4674" t="s">
        <v>7245</v>
      </c>
      <c r="B4674" s="2">
        <v>45637</v>
      </c>
      <c r="C4674">
        <v>12</v>
      </c>
      <c r="D4674">
        <v>2024</v>
      </c>
      <c r="F4674" t="s">
        <v>970</v>
      </c>
      <c r="G4674" t="s">
        <v>2156</v>
      </c>
      <c r="H4674" t="s">
        <v>1869</v>
      </c>
      <c r="I4674" t="s">
        <v>2157</v>
      </c>
      <c r="J4674" t="s">
        <v>1967</v>
      </c>
      <c r="K4674" t="s">
        <v>1913</v>
      </c>
      <c r="L4674" t="s">
        <v>1888</v>
      </c>
      <c r="M4674">
        <v>3</v>
      </c>
      <c r="N4674" s="3">
        <v>78</v>
      </c>
      <c r="O4674" s="3">
        <v>39</v>
      </c>
      <c r="P4674" s="4">
        <v>0.05</v>
      </c>
      <c r="Q4674" s="3">
        <v>222.3</v>
      </c>
      <c r="R4674" s="3">
        <v>117</v>
      </c>
      <c r="S4674" s="3">
        <v>105.3</v>
      </c>
      <c r="T4674" t="s">
        <v>1954</v>
      </c>
      <c r="U4674" t="s">
        <v>72</v>
      </c>
    </row>
    <row r="4675" spans="1:21" x14ac:dyDescent="0.35">
      <c r="A4675" t="s">
        <v>7246</v>
      </c>
      <c r="B4675" s="2">
        <v>45637</v>
      </c>
      <c r="C4675">
        <v>12</v>
      </c>
      <c r="D4675">
        <v>2024</v>
      </c>
      <c r="F4675" t="s">
        <v>918</v>
      </c>
      <c r="G4675" t="s">
        <v>3176</v>
      </c>
      <c r="H4675" t="s">
        <v>1875</v>
      </c>
      <c r="I4675" t="s">
        <v>1970</v>
      </c>
      <c r="J4675" t="s">
        <v>2064</v>
      </c>
      <c r="K4675" t="s">
        <v>1922</v>
      </c>
      <c r="L4675" t="s">
        <v>1887</v>
      </c>
      <c r="M4675">
        <v>5</v>
      </c>
      <c r="N4675" s="3">
        <v>32</v>
      </c>
      <c r="O4675" s="3">
        <v>14</v>
      </c>
      <c r="P4675" s="4">
        <v>0.15</v>
      </c>
      <c r="Q4675" s="3">
        <v>136</v>
      </c>
      <c r="R4675" s="3">
        <v>70</v>
      </c>
      <c r="S4675" s="3">
        <v>66</v>
      </c>
      <c r="T4675" t="s">
        <v>1954</v>
      </c>
      <c r="U4675" t="s">
        <v>71</v>
      </c>
    </row>
    <row r="4676" spans="1:21" x14ac:dyDescent="0.35">
      <c r="A4676" t="s">
        <v>7247</v>
      </c>
      <c r="B4676" s="2">
        <v>45637</v>
      </c>
      <c r="C4676">
        <v>12</v>
      </c>
      <c r="D4676">
        <v>2024</v>
      </c>
      <c r="F4676" t="s">
        <v>1197</v>
      </c>
      <c r="G4676" t="s">
        <v>2648</v>
      </c>
      <c r="H4676" t="s">
        <v>1863</v>
      </c>
      <c r="I4676" t="s">
        <v>2033</v>
      </c>
      <c r="J4676" t="s">
        <v>1997</v>
      </c>
      <c r="K4676" t="s">
        <v>1906</v>
      </c>
      <c r="L4676" t="s">
        <v>1889</v>
      </c>
      <c r="M4676">
        <v>1</v>
      </c>
      <c r="N4676" s="3">
        <v>89</v>
      </c>
      <c r="O4676" s="3">
        <v>48</v>
      </c>
      <c r="P4676" s="4">
        <v>0.15</v>
      </c>
      <c r="Q4676" s="3">
        <v>75.650000000000006</v>
      </c>
      <c r="R4676" s="3">
        <v>48</v>
      </c>
      <c r="S4676" s="3">
        <v>27.65</v>
      </c>
      <c r="T4676" t="s">
        <v>1954</v>
      </c>
      <c r="U4676" t="s">
        <v>72</v>
      </c>
    </row>
    <row r="4677" spans="1:21" x14ac:dyDescent="0.35">
      <c r="A4677" t="s">
        <v>7248</v>
      </c>
      <c r="B4677" s="2">
        <v>45637</v>
      </c>
      <c r="C4677">
        <v>12</v>
      </c>
      <c r="D4677">
        <v>2024</v>
      </c>
      <c r="F4677" t="s">
        <v>197</v>
      </c>
      <c r="G4677" t="s">
        <v>2308</v>
      </c>
      <c r="H4677" t="s">
        <v>1870</v>
      </c>
      <c r="I4677" t="s">
        <v>2060</v>
      </c>
      <c r="J4677" t="s">
        <v>1997</v>
      </c>
      <c r="K4677" t="s">
        <v>1906</v>
      </c>
      <c r="L4677" t="s">
        <v>1889</v>
      </c>
      <c r="M4677">
        <v>3</v>
      </c>
      <c r="N4677" s="3">
        <v>89</v>
      </c>
      <c r="O4677" s="3">
        <v>48</v>
      </c>
      <c r="P4677" s="4">
        <v>0</v>
      </c>
      <c r="Q4677" s="3">
        <v>267</v>
      </c>
      <c r="R4677" s="3">
        <v>144</v>
      </c>
      <c r="S4677" s="3">
        <v>123</v>
      </c>
      <c r="T4677" t="s">
        <v>1954</v>
      </c>
      <c r="U4677" t="s">
        <v>72</v>
      </c>
    </row>
    <row r="4678" spans="1:21" x14ac:dyDescent="0.35">
      <c r="A4678" t="s">
        <v>7249</v>
      </c>
      <c r="B4678" s="2">
        <v>45637</v>
      </c>
      <c r="C4678">
        <v>12</v>
      </c>
      <c r="D4678">
        <v>2024</v>
      </c>
      <c r="F4678" t="s">
        <v>619</v>
      </c>
      <c r="G4678" t="s">
        <v>3211</v>
      </c>
      <c r="H4678" t="s">
        <v>1872</v>
      </c>
      <c r="I4678" t="s">
        <v>1986</v>
      </c>
      <c r="J4678" t="s">
        <v>2034</v>
      </c>
      <c r="K4678" t="s">
        <v>1904</v>
      </c>
      <c r="L4678" t="s">
        <v>1889</v>
      </c>
      <c r="M4678">
        <v>3</v>
      </c>
      <c r="N4678" s="3">
        <v>149</v>
      </c>
      <c r="O4678" s="3">
        <v>91</v>
      </c>
      <c r="P4678" s="4">
        <v>0.1</v>
      </c>
      <c r="Q4678" s="3">
        <v>402.3</v>
      </c>
      <c r="R4678" s="3">
        <v>273</v>
      </c>
      <c r="S4678" s="3">
        <v>129.30000000000001</v>
      </c>
      <c r="T4678" t="s">
        <v>1954</v>
      </c>
      <c r="U4678" t="s">
        <v>72</v>
      </c>
    </row>
    <row r="4679" spans="1:21" x14ac:dyDescent="0.35">
      <c r="A4679" t="s">
        <v>7250</v>
      </c>
      <c r="B4679" s="2">
        <v>45638</v>
      </c>
      <c r="C4679">
        <v>12</v>
      </c>
      <c r="D4679">
        <v>2024</v>
      </c>
      <c r="F4679" t="s">
        <v>598</v>
      </c>
      <c r="G4679" t="s">
        <v>2021</v>
      </c>
      <c r="H4679" t="s">
        <v>1870</v>
      </c>
      <c r="I4679" t="s">
        <v>2192</v>
      </c>
      <c r="J4679" t="s">
        <v>2183</v>
      </c>
      <c r="K4679" t="s">
        <v>1917</v>
      </c>
      <c r="L4679" t="s">
        <v>1886</v>
      </c>
      <c r="M4679">
        <v>1</v>
      </c>
      <c r="N4679" s="3">
        <v>72</v>
      </c>
      <c r="O4679" s="3">
        <v>34</v>
      </c>
      <c r="P4679" s="4">
        <v>0.1</v>
      </c>
      <c r="Q4679" s="3">
        <v>64.8</v>
      </c>
      <c r="R4679" s="3">
        <v>34</v>
      </c>
      <c r="S4679" s="3">
        <v>30.8</v>
      </c>
      <c r="T4679" t="s">
        <v>1954</v>
      </c>
      <c r="U4679" t="s">
        <v>72</v>
      </c>
    </row>
    <row r="4680" spans="1:21" x14ac:dyDescent="0.35">
      <c r="A4680" t="s">
        <v>7251</v>
      </c>
      <c r="B4680" s="2">
        <v>45638</v>
      </c>
      <c r="C4680">
        <v>12</v>
      </c>
      <c r="D4680">
        <v>2024</v>
      </c>
      <c r="F4680" t="s">
        <v>1169</v>
      </c>
      <c r="G4680" t="s">
        <v>3016</v>
      </c>
      <c r="H4680" t="s">
        <v>1867</v>
      </c>
      <c r="I4680" t="s">
        <v>2036</v>
      </c>
      <c r="J4680" t="s">
        <v>2034</v>
      </c>
      <c r="K4680" t="s">
        <v>1904</v>
      </c>
      <c r="L4680" t="s">
        <v>1889</v>
      </c>
      <c r="M4680">
        <v>2</v>
      </c>
      <c r="N4680" s="3">
        <v>149</v>
      </c>
      <c r="O4680" s="3">
        <v>91</v>
      </c>
      <c r="P4680" s="4">
        <v>0.05</v>
      </c>
      <c r="Q4680" s="3">
        <v>283.10000000000002</v>
      </c>
      <c r="R4680" s="3">
        <v>182</v>
      </c>
      <c r="S4680" s="3">
        <v>101.1</v>
      </c>
      <c r="T4680" t="s">
        <v>1954</v>
      </c>
      <c r="U4680" t="s">
        <v>72</v>
      </c>
    </row>
    <row r="4681" spans="1:21" x14ac:dyDescent="0.35">
      <c r="A4681" t="s">
        <v>7252</v>
      </c>
      <c r="B4681" s="2">
        <v>45638</v>
      </c>
      <c r="C4681">
        <v>12</v>
      </c>
      <c r="D4681">
        <v>2024</v>
      </c>
      <c r="F4681" t="s">
        <v>624</v>
      </c>
      <c r="G4681" t="s">
        <v>2224</v>
      </c>
      <c r="H4681" t="s">
        <v>1875</v>
      </c>
      <c r="I4681" t="s">
        <v>1996</v>
      </c>
      <c r="J4681" t="s">
        <v>2034</v>
      </c>
      <c r="K4681" t="s">
        <v>1904</v>
      </c>
      <c r="L4681" t="s">
        <v>1889</v>
      </c>
      <c r="M4681">
        <v>1</v>
      </c>
      <c r="N4681" s="3">
        <v>149</v>
      </c>
      <c r="O4681" s="3">
        <v>91</v>
      </c>
      <c r="P4681" s="4">
        <v>0.1</v>
      </c>
      <c r="Q4681" s="3">
        <v>134.1</v>
      </c>
      <c r="R4681" s="3">
        <v>91</v>
      </c>
      <c r="S4681" s="3">
        <v>43.1</v>
      </c>
      <c r="T4681" t="s">
        <v>1954</v>
      </c>
      <c r="U4681" t="s">
        <v>72</v>
      </c>
    </row>
    <row r="4682" spans="1:21" x14ac:dyDescent="0.35">
      <c r="A4682" t="s">
        <v>7253</v>
      </c>
      <c r="B4682" s="2">
        <v>45638</v>
      </c>
      <c r="C4682">
        <v>12</v>
      </c>
      <c r="D4682">
        <v>2024</v>
      </c>
      <c r="F4682" t="s">
        <v>215</v>
      </c>
      <c r="G4682" t="s">
        <v>63</v>
      </c>
      <c r="H4682" t="s">
        <v>1868</v>
      </c>
      <c r="I4682" t="s">
        <v>1959</v>
      </c>
      <c r="J4682" t="s">
        <v>1997</v>
      </c>
      <c r="K4682" t="s">
        <v>1906</v>
      </c>
      <c r="L4682" t="s">
        <v>1889</v>
      </c>
      <c r="M4682">
        <v>1</v>
      </c>
      <c r="N4682" s="3">
        <v>89</v>
      </c>
      <c r="O4682" s="3">
        <v>48</v>
      </c>
      <c r="P4682" s="4">
        <v>0.1</v>
      </c>
      <c r="Q4682" s="3">
        <v>80.099999999999994</v>
      </c>
      <c r="R4682" s="3">
        <v>48</v>
      </c>
      <c r="S4682" s="3">
        <v>32.1</v>
      </c>
      <c r="T4682" t="s">
        <v>1954</v>
      </c>
      <c r="U4682" t="s">
        <v>72</v>
      </c>
    </row>
    <row r="4683" spans="1:21" x14ac:dyDescent="0.35">
      <c r="A4683" t="s">
        <v>7254</v>
      </c>
      <c r="B4683" s="2">
        <v>45638</v>
      </c>
      <c r="C4683">
        <v>12</v>
      </c>
      <c r="D4683">
        <v>2024</v>
      </c>
      <c r="F4683" t="s">
        <v>675</v>
      </c>
      <c r="G4683" t="s">
        <v>4294</v>
      </c>
      <c r="H4683" t="s">
        <v>1868</v>
      </c>
      <c r="I4683" t="s">
        <v>2113</v>
      </c>
      <c r="J4683" t="s">
        <v>1997</v>
      </c>
      <c r="K4683" t="s">
        <v>1906</v>
      </c>
      <c r="L4683" t="s">
        <v>1889</v>
      </c>
      <c r="M4683">
        <v>1</v>
      </c>
      <c r="N4683" s="3">
        <v>89</v>
      </c>
      <c r="O4683" s="3">
        <v>48</v>
      </c>
      <c r="P4683" s="4">
        <v>0</v>
      </c>
      <c r="Q4683" s="3">
        <v>89</v>
      </c>
      <c r="R4683" s="3">
        <v>48</v>
      </c>
      <c r="S4683" s="3">
        <v>41</v>
      </c>
      <c r="T4683" t="s">
        <v>1954</v>
      </c>
      <c r="U4683" t="s">
        <v>72</v>
      </c>
    </row>
    <row r="4684" spans="1:21" x14ac:dyDescent="0.35">
      <c r="A4684" t="s">
        <v>7255</v>
      </c>
      <c r="B4684" s="2">
        <v>45638</v>
      </c>
      <c r="C4684">
        <v>12</v>
      </c>
      <c r="D4684">
        <v>2024</v>
      </c>
      <c r="F4684" t="s">
        <v>951</v>
      </c>
      <c r="G4684" t="s">
        <v>3937</v>
      </c>
      <c r="H4684" t="s">
        <v>1866</v>
      </c>
      <c r="I4684" t="s">
        <v>1866</v>
      </c>
      <c r="J4684" t="s">
        <v>1987</v>
      </c>
      <c r="K4684" t="s">
        <v>1908</v>
      </c>
      <c r="L4684" t="s">
        <v>1890</v>
      </c>
      <c r="M4684">
        <v>4</v>
      </c>
      <c r="N4684" s="3">
        <v>129</v>
      </c>
      <c r="O4684" s="3">
        <v>78</v>
      </c>
      <c r="P4684" s="4">
        <v>0.15</v>
      </c>
      <c r="Q4684" s="3">
        <v>438.6</v>
      </c>
      <c r="R4684" s="3">
        <v>312</v>
      </c>
      <c r="S4684" s="3">
        <v>126.6</v>
      </c>
      <c r="T4684" t="s">
        <v>1954</v>
      </c>
      <c r="U4684" t="s">
        <v>72</v>
      </c>
    </row>
    <row r="4685" spans="1:21" x14ac:dyDescent="0.35">
      <c r="A4685" t="s">
        <v>7256</v>
      </c>
      <c r="B4685" s="2">
        <v>45638</v>
      </c>
      <c r="C4685">
        <v>12</v>
      </c>
      <c r="D4685">
        <v>2024</v>
      </c>
      <c r="F4685" t="s">
        <v>1154</v>
      </c>
      <c r="G4685" t="s">
        <v>3341</v>
      </c>
      <c r="H4685" t="s">
        <v>1873</v>
      </c>
      <c r="I4685" t="s">
        <v>2070</v>
      </c>
      <c r="J4685" t="s">
        <v>1971</v>
      </c>
      <c r="K4685" t="s">
        <v>1920</v>
      </c>
      <c r="L4685" t="s">
        <v>1886</v>
      </c>
      <c r="M4685">
        <v>2</v>
      </c>
      <c r="N4685" s="3">
        <v>45</v>
      </c>
      <c r="O4685" s="3">
        <v>19</v>
      </c>
      <c r="P4685" s="4">
        <v>0.1</v>
      </c>
      <c r="Q4685" s="3">
        <v>81</v>
      </c>
      <c r="R4685" s="3">
        <v>38</v>
      </c>
      <c r="S4685" s="3">
        <v>43</v>
      </c>
      <c r="T4685" t="s">
        <v>1954</v>
      </c>
      <c r="U4685" t="s">
        <v>72</v>
      </c>
    </row>
    <row r="4686" spans="1:21" x14ac:dyDescent="0.35">
      <c r="A4686" t="s">
        <v>7257</v>
      </c>
      <c r="B4686" s="2">
        <v>45638</v>
      </c>
      <c r="C4686">
        <v>12</v>
      </c>
      <c r="D4686">
        <v>2024</v>
      </c>
      <c r="F4686" t="s">
        <v>1595</v>
      </c>
      <c r="G4686" t="s">
        <v>2159</v>
      </c>
      <c r="H4686" t="s">
        <v>1872</v>
      </c>
      <c r="I4686" t="s">
        <v>2152</v>
      </c>
      <c r="J4686" t="s">
        <v>1997</v>
      </c>
      <c r="K4686" t="s">
        <v>1906</v>
      </c>
      <c r="L4686" t="s">
        <v>1889</v>
      </c>
      <c r="M4686">
        <v>3</v>
      </c>
      <c r="N4686" s="3">
        <v>89</v>
      </c>
      <c r="O4686" s="3">
        <v>48</v>
      </c>
      <c r="P4686" s="4">
        <v>0</v>
      </c>
      <c r="Q4686" s="3">
        <v>267</v>
      </c>
      <c r="R4686" s="3">
        <v>144</v>
      </c>
      <c r="S4686" s="3">
        <v>123</v>
      </c>
      <c r="T4686" t="s">
        <v>1954</v>
      </c>
      <c r="U4686" t="s">
        <v>72</v>
      </c>
    </row>
    <row r="4687" spans="1:21" x14ac:dyDescent="0.35">
      <c r="A4687" t="s">
        <v>7258</v>
      </c>
      <c r="B4687" s="2">
        <v>45638</v>
      </c>
      <c r="C4687">
        <v>12</v>
      </c>
      <c r="D4687">
        <v>2024</v>
      </c>
      <c r="F4687" t="s">
        <v>1241</v>
      </c>
      <c r="G4687" t="s">
        <v>3530</v>
      </c>
      <c r="H4687" t="s">
        <v>1866</v>
      </c>
      <c r="I4687" t="s">
        <v>1866</v>
      </c>
      <c r="J4687" t="s">
        <v>2183</v>
      </c>
      <c r="K4687" t="s">
        <v>1917</v>
      </c>
      <c r="L4687" t="s">
        <v>1886</v>
      </c>
      <c r="M4687">
        <v>1</v>
      </c>
      <c r="N4687" s="3">
        <v>72</v>
      </c>
      <c r="O4687" s="3">
        <v>34</v>
      </c>
      <c r="P4687" s="4">
        <v>0.1</v>
      </c>
      <c r="Q4687" s="3">
        <v>64.8</v>
      </c>
      <c r="R4687" s="3">
        <v>34</v>
      </c>
      <c r="S4687" s="3">
        <v>30.8</v>
      </c>
      <c r="T4687" t="s">
        <v>1954</v>
      </c>
      <c r="U4687" t="s">
        <v>72</v>
      </c>
    </row>
    <row r="4688" spans="1:21" x14ac:dyDescent="0.35">
      <c r="A4688" t="s">
        <v>7259</v>
      </c>
      <c r="B4688" s="2">
        <v>45638</v>
      </c>
      <c r="C4688">
        <v>12</v>
      </c>
      <c r="D4688">
        <v>2024</v>
      </c>
      <c r="F4688" t="s">
        <v>1193</v>
      </c>
      <c r="G4688" t="s">
        <v>3667</v>
      </c>
      <c r="H4688" t="s">
        <v>1866</v>
      </c>
      <c r="J4688" t="s">
        <v>2026</v>
      </c>
      <c r="K4688" t="s">
        <v>1919</v>
      </c>
      <c r="L4688" t="s">
        <v>1887</v>
      </c>
      <c r="M4688">
        <v>1</v>
      </c>
      <c r="N4688" s="3">
        <v>85</v>
      </c>
      <c r="O4688" s="3">
        <v>44</v>
      </c>
      <c r="P4688" s="4">
        <v>0</v>
      </c>
      <c r="Q4688" s="3">
        <v>85</v>
      </c>
      <c r="R4688" s="3">
        <v>44</v>
      </c>
      <c r="S4688" s="3">
        <v>41</v>
      </c>
      <c r="T4688" t="s">
        <v>1954</v>
      </c>
      <c r="U4688" t="s">
        <v>72</v>
      </c>
    </row>
    <row r="4689" spans="1:21" x14ac:dyDescent="0.35">
      <c r="A4689" t="s">
        <v>7260</v>
      </c>
      <c r="B4689" s="2">
        <v>45638</v>
      </c>
      <c r="C4689">
        <v>12</v>
      </c>
      <c r="D4689">
        <v>2024</v>
      </c>
      <c r="F4689" t="s">
        <v>134</v>
      </c>
      <c r="G4689" t="s">
        <v>2681</v>
      </c>
      <c r="H4689" t="s">
        <v>1868</v>
      </c>
      <c r="I4689" t="s">
        <v>2014</v>
      </c>
      <c r="J4689" t="s">
        <v>2061</v>
      </c>
      <c r="K4689" t="s">
        <v>1923</v>
      </c>
      <c r="L4689" t="s">
        <v>1888</v>
      </c>
      <c r="M4689">
        <v>3</v>
      </c>
      <c r="N4689" s="3">
        <v>25</v>
      </c>
      <c r="O4689" s="3">
        <v>11</v>
      </c>
      <c r="P4689" s="4">
        <v>0.05</v>
      </c>
      <c r="Q4689" s="3">
        <v>71.25</v>
      </c>
      <c r="R4689" s="3">
        <v>33</v>
      </c>
      <c r="S4689" s="3">
        <v>38.25</v>
      </c>
      <c r="T4689" t="s">
        <v>1954</v>
      </c>
      <c r="U4689" t="s">
        <v>72</v>
      </c>
    </row>
    <row r="4690" spans="1:21" x14ac:dyDescent="0.35">
      <c r="A4690" t="s">
        <v>7261</v>
      </c>
      <c r="B4690" s="2">
        <v>45638</v>
      </c>
      <c r="C4690">
        <v>12</v>
      </c>
      <c r="D4690">
        <v>2024</v>
      </c>
      <c r="F4690" t="s">
        <v>87</v>
      </c>
      <c r="G4690" t="s">
        <v>2624</v>
      </c>
      <c r="H4690" t="s">
        <v>1868</v>
      </c>
      <c r="I4690" t="s">
        <v>1959</v>
      </c>
      <c r="J4690" t="s">
        <v>2011</v>
      </c>
      <c r="K4690" t="s">
        <v>1927</v>
      </c>
      <c r="L4690" t="s">
        <v>1885</v>
      </c>
      <c r="M4690">
        <v>2</v>
      </c>
      <c r="N4690" s="3">
        <v>24</v>
      </c>
      <c r="O4690" s="3">
        <v>10</v>
      </c>
      <c r="P4690" s="4">
        <v>0.15</v>
      </c>
      <c r="Q4690" s="3">
        <v>40.799999999999997</v>
      </c>
      <c r="R4690" s="3">
        <v>20</v>
      </c>
      <c r="S4690" s="3">
        <v>20.8</v>
      </c>
      <c r="T4690" t="s">
        <v>1954</v>
      </c>
      <c r="U4690" t="s">
        <v>72</v>
      </c>
    </row>
    <row r="4691" spans="1:21" x14ac:dyDescent="0.35">
      <c r="A4691" t="s">
        <v>7262</v>
      </c>
      <c r="B4691" s="2">
        <v>45638</v>
      </c>
      <c r="C4691">
        <v>12</v>
      </c>
      <c r="D4691">
        <v>2024</v>
      </c>
      <c r="F4691" t="s">
        <v>446</v>
      </c>
      <c r="G4691" t="s">
        <v>3442</v>
      </c>
      <c r="H4691" t="s">
        <v>1872</v>
      </c>
      <c r="I4691" t="s">
        <v>2076</v>
      </c>
      <c r="J4691" t="s">
        <v>1991</v>
      </c>
      <c r="K4691" t="s">
        <v>1925</v>
      </c>
      <c r="L4691" t="s">
        <v>1885</v>
      </c>
      <c r="M4691">
        <v>1</v>
      </c>
      <c r="N4691" s="3">
        <v>35</v>
      </c>
      <c r="O4691" s="3">
        <v>16</v>
      </c>
      <c r="P4691" s="4">
        <v>0.1</v>
      </c>
      <c r="Q4691" s="3">
        <v>31.5</v>
      </c>
      <c r="R4691" s="3">
        <v>16</v>
      </c>
      <c r="S4691" s="3">
        <v>15.5</v>
      </c>
      <c r="T4691" t="s">
        <v>1954</v>
      </c>
      <c r="U4691" t="s">
        <v>72</v>
      </c>
    </row>
    <row r="4692" spans="1:21" x14ac:dyDescent="0.35">
      <c r="A4692" t="s">
        <v>7263</v>
      </c>
      <c r="B4692" s="2">
        <v>45638</v>
      </c>
      <c r="C4692">
        <v>12</v>
      </c>
      <c r="D4692">
        <v>2024</v>
      </c>
      <c r="F4692" t="s">
        <v>681</v>
      </c>
      <c r="G4692" t="s">
        <v>2259</v>
      </c>
      <c r="H4692" t="s">
        <v>1872</v>
      </c>
      <c r="I4692" t="s">
        <v>2152</v>
      </c>
      <c r="J4692" t="s">
        <v>2026</v>
      </c>
      <c r="K4692" t="s">
        <v>1919</v>
      </c>
      <c r="L4692" t="s">
        <v>1887</v>
      </c>
      <c r="M4692">
        <v>1</v>
      </c>
      <c r="N4692" s="3">
        <v>85</v>
      </c>
      <c r="O4692" s="3">
        <v>44</v>
      </c>
      <c r="P4692" s="4">
        <v>0</v>
      </c>
      <c r="Q4692" s="3">
        <v>85</v>
      </c>
      <c r="R4692" s="3">
        <v>44</v>
      </c>
      <c r="S4692" s="3">
        <v>41</v>
      </c>
      <c r="T4692" t="s">
        <v>1954</v>
      </c>
      <c r="U4692" t="s">
        <v>72</v>
      </c>
    </row>
    <row r="4693" spans="1:21" x14ac:dyDescent="0.35">
      <c r="A4693" t="s">
        <v>7264</v>
      </c>
      <c r="B4693" s="2">
        <v>45638</v>
      </c>
      <c r="C4693">
        <v>12</v>
      </c>
      <c r="D4693">
        <v>2024</v>
      </c>
      <c r="F4693" t="s">
        <v>494</v>
      </c>
      <c r="G4693" t="s">
        <v>1958</v>
      </c>
      <c r="H4693" t="s">
        <v>1873</v>
      </c>
      <c r="I4693" t="s">
        <v>2070</v>
      </c>
      <c r="J4693" t="s">
        <v>2114</v>
      </c>
      <c r="K4693" t="s">
        <v>1915</v>
      </c>
      <c r="L4693" t="s">
        <v>1886</v>
      </c>
      <c r="M4693">
        <v>1</v>
      </c>
      <c r="N4693" s="3">
        <v>85</v>
      </c>
      <c r="O4693" s="3">
        <v>41</v>
      </c>
      <c r="P4693" s="4">
        <v>0.1</v>
      </c>
      <c r="Q4693" s="3">
        <v>76.5</v>
      </c>
      <c r="R4693" s="3">
        <v>41</v>
      </c>
      <c r="S4693" s="3">
        <v>35.5</v>
      </c>
      <c r="T4693" t="s">
        <v>1954</v>
      </c>
      <c r="U4693" t="s">
        <v>72</v>
      </c>
    </row>
    <row r="4694" spans="1:21" x14ac:dyDescent="0.35">
      <c r="A4694" t="s">
        <v>7265</v>
      </c>
      <c r="B4694" s="2">
        <v>45638</v>
      </c>
      <c r="C4694">
        <v>12</v>
      </c>
      <c r="D4694">
        <v>2024</v>
      </c>
      <c r="F4694" t="s">
        <v>1802</v>
      </c>
      <c r="G4694" t="s">
        <v>2312</v>
      </c>
      <c r="H4694" t="s">
        <v>1866</v>
      </c>
      <c r="I4694" t="s">
        <v>1866</v>
      </c>
      <c r="J4694" t="s">
        <v>2162</v>
      </c>
      <c r="K4694" t="s">
        <v>1921</v>
      </c>
      <c r="L4694" t="s">
        <v>1889</v>
      </c>
      <c r="M4694">
        <v>4</v>
      </c>
      <c r="N4694" s="3">
        <v>55</v>
      </c>
      <c r="O4694" s="3">
        <v>27</v>
      </c>
      <c r="P4694" s="4">
        <v>0.05</v>
      </c>
      <c r="Q4694" s="3">
        <v>209</v>
      </c>
      <c r="R4694" s="3">
        <v>108</v>
      </c>
      <c r="S4694" s="3">
        <v>101</v>
      </c>
      <c r="T4694" t="s">
        <v>1954</v>
      </c>
      <c r="U4694" t="s">
        <v>72</v>
      </c>
    </row>
    <row r="4695" spans="1:21" x14ac:dyDescent="0.35">
      <c r="A4695" t="s">
        <v>7266</v>
      </c>
      <c r="B4695" s="2">
        <v>45638</v>
      </c>
      <c r="C4695">
        <v>12</v>
      </c>
      <c r="D4695">
        <v>2024</v>
      </c>
      <c r="F4695" t="s">
        <v>742</v>
      </c>
      <c r="G4695" t="s">
        <v>2318</v>
      </c>
      <c r="H4695" t="s">
        <v>1866</v>
      </c>
      <c r="I4695" t="s">
        <v>1866</v>
      </c>
      <c r="J4695" t="s">
        <v>1960</v>
      </c>
      <c r="K4695" t="s">
        <v>1924</v>
      </c>
      <c r="L4695" t="s">
        <v>1885</v>
      </c>
      <c r="M4695">
        <v>4</v>
      </c>
      <c r="N4695" s="3">
        <v>42</v>
      </c>
      <c r="O4695" s="3">
        <v>20</v>
      </c>
      <c r="P4695" s="4">
        <v>0</v>
      </c>
      <c r="Q4695" s="3">
        <v>168</v>
      </c>
      <c r="R4695" s="3">
        <v>80</v>
      </c>
      <c r="S4695" s="3">
        <v>88</v>
      </c>
      <c r="T4695" t="s">
        <v>1954</v>
      </c>
      <c r="U4695" t="s">
        <v>72</v>
      </c>
    </row>
    <row r="4696" spans="1:21" x14ac:dyDescent="0.35">
      <c r="A4696" t="s">
        <v>7267</v>
      </c>
      <c r="B4696" s="2">
        <v>45639</v>
      </c>
      <c r="C4696">
        <v>12</v>
      </c>
      <c r="D4696">
        <v>2024</v>
      </c>
      <c r="F4696" t="s">
        <v>622</v>
      </c>
      <c r="G4696" t="s">
        <v>2643</v>
      </c>
      <c r="H4696" t="s">
        <v>1866</v>
      </c>
      <c r="I4696" t="s">
        <v>1866</v>
      </c>
      <c r="J4696" t="s">
        <v>2011</v>
      </c>
      <c r="K4696" t="s">
        <v>1927</v>
      </c>
      <c r="L4696" t="s">
        <v>1885</v>
      </c>
      <c r="M4696">
        <v>1</v>
      </c>
      <c r="N4696" s="3">
        <v>24</v>
      </c>
      <c r="O4696" s="3">
        <v>10</v>
      </c>
      <c r="P4696" s="4">
        <v>0.05</v>
      </c>
      <c r="Q4696" s="3">
        <v>22.8</v>
      </c>
      <c r="R4696" s="3">
        <v>10</v>
      </c>
      <c r="S4696" s="3">
        <v>12.8</v>
      </c>
      <c r="T4696" t="s">
        <v>1954</v>
      </c>
      <c r="U4696" t="s">
        <v>72</v>
      </c>
    </row>
    <row r="4697" spans="1:21" x14ac:dyDescent="0.35">
      <c r="A4697" t="s">
        <v>7268</v>
      </c>
      <c r="B4697" s="2">
        <v>45639</v>
      </c>
      <c r="C4697">
        <v>12</v>
      </c>
      <c r="D4697">
        <v>2024</v>
      </c>
      <c r="F4697" t="s">
        <v>1169</v>
      </c>
      <c r="G4697" t="s">
        <v>3016</v>
      </c>
      <c r="H4697" t="s">
        <v>1867</v>
      </c>
      <c r="I4697" t="s">
        <v>2036</v>
      </c>
      <c r="J4697" t="s">
        <v>1963</v>
      </c>
      <c r="K4697" t="s">
        <v>1907</v>
      </c>
      <c r="L4697" t="s">
        <v>1890</v>
      </c>
      <c r="M4697">
        <v>3</v>
      </c>
      <c r="N4697" s="3">
        <v>119</v>
      </c>
      <c r="O4697" s="3">
        <v>72</v>
      </c>
      <c r="P4697" s="4">
        <v>0.1</v>
      </c>
      <c r="Q4697" s="3">
        <v>321.3</v>
      </c>
      <c r="R4697" s="3">
        <v>216</v>
      </c>
      <c r="S4697" s="3">
        <v>105.3</v>
      </c>
      <c r="T4697" t="s">
        <v>1954</v>
      </c>
      <c r="U4697" t="s">
        <v>72</v>
      </c>
    </row>
    <row r="4698" spans="1:21" x14ac:dyDescent="0.35">
      <c r="A4698" t="s">
        <v>7269</v>
      </c>
      <c r="B4698" s="2">
        <v>45639</v>
      </c>
      <c r="C4698">
        <v>12</v>
      </c>
      <c r="D4698">
        <v>2024</v>
      </c>
      <c r="F4698" t="s">
        <v>833</v>
      </c>
      <c r="G4698" t="s">
        <v>2381</v>
      </c>
      <c r="H4698" t="s">
        <v>1864</v>
      </c>
      <c r="I4698" t="s">
        <v>2087</v>
      </c>
      <c r="J4698" t="s">
        <v>2061</v>
      </c>
      <c r="K4698" t="s">
        <v>1923</v>
      </c>
      <c r="L4698" t="s">
        <v>1888</v>
      </c>
      <c r="M4698">
        <v>1</v>
      </c>
      <c r="N4698" s="3">
        <v>25</v>
      </c>
      <c r="O4698" s="3">
        <v>11</v>
      </c>
      <c r="P4698" s="4">
        <v>0.05</v>
      </c>
      <c r="Q4698" s="3">
        <v>23.75</v>
      </c>
      <c r="R4698" s="3">
        <v>11</v>
      </c>
      <c r="S4698" s="3">
        <v>12.75</v>
      </c>
      <c r="T4698" t="s">
        <v>1954</v>
      </c>
      <c r="U4698" t="s">
        <v>72</v>
      </c>
    </row>
    <row r="4699" spans="1:21" x14ac:dyDescent="0.35">
      <c r="A4699" t="s">
        <v>7270</v>
      </c>
      <c r="B4699" s="2">
        <v>45639</v>
      </c>
      <c r="C4699">
        <v>12</v>
      </c>
      <c r="D4699">
        <v>2024</v>
      </c>
      <c r="F4699" t="s">
        <v>1049</v>
      </c>
      <c r="G4699" t="s">
        <v>2128</v>
      </c>
      <c r="H4699" t="s">
        <v>1874</v>
      </c>
      <c r="I4699" t="s">
        <v>2200</v>
      </c>
      <c r="J4699" t="s">
        <v>2023</v>
      </c>
      <c r="K4699" t="s">
        <v>1912</v>
      </c>
      <c r="L4699" t="s">
        <v>1890</v>
      </c>
      <c r="M4699">
        <v>1</v>
      </c>
      <c r="N4699" s="3">
        <v>249</v>
      </c>
      <c r="O4699" s="3">
        <v>168</v>
      </c>
      <c r="P4699" s="4">
        <v>0.05</v>
      </c>
      <c r="Q4699" s="3">
        <v>236.55</v>
      </c>
      <c r="R4699" s="3">
        <v>168</v>
      </c>
      <c r="S4699" s="3">
        <v>68.55</v>
      </c>
      <c r="T4699" t="s">
        <v>1954</v>
      </c>
      <c r="U4699" t="s">
        <v>71</v>
      </c>
    </row>
    <row r="4700" spans="1:21" x14ac:dyDescent="0.35">
      <c r="A4700" t="s">
        <v>7271</v>
      </c>
      <c r="B4700" s="2">
        <v>45639</v>
      </c>
      <c r="C4700">
        <v>12</v>
      </c>
      <c r="D4700">
        <v>2024</v>
      </c>
      <c r="F4700" t="s">
        <v>598</v>
      </c>
      <c r="G4700" t="s">
        <v>2021</v>
      </c>
      <c r="H4700" t="s">
        <v>1870</v>
      </c>
      <c r="I4700" t="s">
        <v>2192</v>
      </c>
      <c r="J4700" t="s">
        <v>2162</v>
      </c>
      <c r="K4700" t="s">
        <v>1921</v>
      </c>
      <c r="L4700" t="s">
        <v>1889</v>
      </c>
      <c r="M4700">
        <v>1</v>
      </c>
      <c r="N4700" s="3">
        <v>55</v>
      </c>
      <c r="O4700" s="3">
        <v>27</v>
      </c>
      <c r="P4700" s="4">
        <v>0.05</v>
      </c>
      <c r="Q4700" s="3">
        <v>52.25</v>
      </c>
      <c r="R4700" s="3">
        <v>27</v>
      </c>
      <c r="S4700" s="3">
        <v>25.25</v>
      </c>
      <c r="T4700" t="s">
        <v>1954</v>
      </c>
      <c r="U4700" t="s">
        <v>72</v>
      </c>
    </row>
    <row r="4701" spans="1:21" x14ac:dyDescent="0.35">
      <c r="A4701" t="s">
        <v>7272</v>
      </c>
      <c r="B4701" s="2">
        <v>45639</v>
      </c>
      <c r="C4701">
        <v>12</v>
      </c>
      <c r="D4701">
        <v>2024</v>
      </c>
      <c r="F4701" t="s">
        <v>1647</v>
      </c>
      <c r="G4701" t="s">
        <v>2901</v>
      </c>
      <c r="H4701" t="s">
        <v>1872</v>
      </c>
      <c r="I4701" t="s">
        <v>2152</v>
      </c>
      <c r="J4701" t="s">
        <v>1960</v>
      </c>
      <c r="K4701" t="s">
        <v>1924</v>
      </c>
      <c r="L4701" t="s">
        <v>1885</v>
      </c>
      <c r="M4701">
        <v>1</v>
      </c>
      <c r="N4701" s="3">
        <v>42</v>
      </c>
      <c r="O4701" s="3">
        <v>20</v>
      </c>
      <c r="P4701" s="4">
        <v>0.2</v>
      </c>
      <c r="Q4701" s="3">
        <v>33.6</v>
      </c>
      <c r="R4701" s="3">
        <v>20</v>
      </c>
      <c r="S4701" s="3">
        <v>13.6</v>
      </c>
      <c r="T4701" t="s">
        <v>1954</v>
      </c>
      <c r="U4701" t="s">
        <v>72</v>
      </c>
    </row>
    <row r="4702" spans="1:21" x14ac:dyDescent="0.35">
      <c r="A4702" t="s">
        <v>7273</v>
      </c>
      <c r="B4702" s="2">
        <v>45639</v>
      </c>
      <c r="C4702">
        <v>12</v>
      </c>
      <c r="D4702">
        <v>2024</v>
      </c>
      <c r="F4702" t="s">
        <v>1016</v>
      </c>
      <c r="G4702" t="s">
        <v>3205</v>
      </c>
      <c r="H4702" t="s">
        <v>1875</v>
      </c>
      <c r="I4702" t="s">
        <v>1996</v>
      </c>
      <c r="J4702" t="s">
        <v>1963</v>
      </c>
      <c r="K4702" t="s">
        <v>1907</v>
      </c>
      <c r="L4702" t="s">
        <v>1890</v>
      </c>
      <c r="M4702">
        <v>3</v>
      </c>
      <c r="N4702" s="3">
        <v>119</v>
      </c>
      <c r="O4702" s="3">
        <v>72</v>
      </c>
      <c r="P4702" s="4">
        <v>0</v>
      </c>
      <c r="Q4702" s="3">
        <v>357</v>
      </c>
      <c r="R4702" s="3">
        <v>216</v>
      </c>
      <c r="S4702" s="3">
        <v>141</v>
      </c>
      <c r="T4702" t="s">
        <v>1954</v>
      </c>
      <c r="U4702" t="s">
        <v>71</v>
      </c>
    </row>
    <row r="4703" spans="1:21" x14ac:dyDescent="0.35">
      <c r="A4703" t="s">
        <v>7274</v>
      </c>
      <c r="B4703" s="2">
        <v>45639</v>
      </c>
      <c r="C4703">
        <v>12</v>
      </c>
      <c r="D4703">
        <v>2024</v>
      </c>
      <c r="F4703" t="s">
        <v>501</v>
      </c>
      <c r="G4703" t="s">
        <v>2229</v>
      </c>
      <c r="H4703" t="s">
        <v>1866</v>
      </c>
      <c r="I4703" t="s">
        <v>1866</v>
      </c>
      <c r="J4703" t="s">
        <v>1956</v>
      </c>
      <c r="K4703" t="s">
        <v>1909</v>
      </c>
      <c r="L4703" t="s">
        <v>1887</v>
      </c>
      <c r="M4703">
        <v>2</v>
      </c>
      <c r="N4703" s="3">
        <v>95</v>
      </c>
      <c r="O4703" s="3">
        <v>54</v>
      </c>
      <c r="P4703" s="4">
        <v>0.15</v>
      </c>
      <c r="Q4703" s="3">
        <v>161.5</v>
      </c>
      <c r="R4703" s="3">
        <v>108</v>
      </c>
      <c r="S4703" s="3">
        <v>53.5</v>
      </c>
      <c r="T4703" t="s">
        <v>1954</v>
      </c>
      <c r="U4703" t="s">
        <v>72</v>
      </c>
    </row>
    <row r="4704" spans="1:21" x14ac:dyDescent="0.35">
      <c r="A4704" t="s">
        <v>7275</v>
      </c>
      <c r="B4704" s="2">
        <v>45639</v>
      </c>
      <c r="C4704">
        <v>12</v>
      </c>
      <c r="D4704">
        <v>2024</v>
      </c>
      <c r="F4704" t="s">
        <v>1197</v>
      </c>
      <c r="G4704" t="s">
        <v>2648</v>
      </c>
      <c r="H4704" t="s">
        <v>1863</v>
      </c>
      <c r="I4704" t="s">
        <v>2033</v>
      </c>
      <c r="J4704" t="s">
        <v>1953</v>
      </c>
      <c r="K4704" t="s">
        <v>1905</v>
      </c>
      <c r="L4704" t="s">
        <v>1888</v>
      </c>
      <c r="M4704">
        <v>2</v>
      </c>
      <c r="N4704" s="3">
        <v>120</v>
      </c>
      <c r="O4704" s="3">
        <v>63</v>
      </c>
      <c r="P4704" s="4">
        <v>0.1</v>
      </c>
      <c r="Q4704" s="3">
        <v>216</v>
      </c>
      <c r="R4704" s="3">
        <v>126</v>
      </c>
      <c r="S4704" s="3">
        <v>90</v>
      </c>
      <c r="T4704" t="s">
        <v>1954</v>
      </c>
      <c r="U4704" t="s">
        <v>72</v>
      </c>
    </row>
    <row r="4705" spans="1:21" x14ac:dyDescent="0.35">
      <c r="A4705" t="s">
        <v>7276</v>
      </c>
      <c r="B4705" s="2">
        <v>45639</v>
      </c>
      <c r="C4705">
        <v>12</v>
      </c>
      <c r="D4705">
        <v>2024</v>
      </c>
      <c r="F4705" t="s">
        <v>121</v>
      </c>
      <c r="G4705" t="s">
        <v>4310</v>
      </c>
      <c r="H4705" t="s">
        <v>1866</v>
      </c>
      <c r="I4705" t="s">
        <v>1866</v>
      </c>
      <c r="J4705" t="s">
        <v>2061</v>
      </c>
      <c r="K4705" t="s">
        <v>1923</v>
      </c>
      <c r="L4705" t="s">
        <v>1888</v>
      </c>
      <c r="M4705">
        <v>3</v>
      </c>
      <c r="N4705" s="3">
        <v>25</v>
      </c>
      <c r="O4705" s="3">
        <v>11</v>
      </c>
      <c r="P4705" s="4">
        <v>0</v>
      </c>
      <c r="Q4705" s="3">
        <v>75</v>
      </c>
      <c r="R4705" s="3">
        <v>33</v>
      </c>
      <c r="S4705" s="3">
        <v>42</v>
      </c>
      <c r="T4705" t="s">
        <v>1954</v>
      </c>
      <c r="U4705" t="s">
        <v>72</v>
      </c>
    </row>
    <row r="4706" spans="1:21" x14ac:dyDescent="0.35">
      <c r="A4706" t="s">
        <v>7277</v>
      </c>
      <c r="B4706" s="2">
        <v>45639</v>
      </c>
      <c r="C4706">
        <v>12</v>
      </c>
      <c r="D4706">
        <v>2024</v>
      </c>
      <c r="F4706" t="s">
        <v>565</v>
      </c>
      <c r="G4706" t="s">
        <v>2459</v>
      </c>
      <c r="H4706" t="s">
        <v>1874</v>
      </c>
      <c r="I4706" t="s">
        <v>2119</v>
      </c>
      <c r="J4706" t="s">
        <v>1967</v>
      </c>
      <c r="K4706" t="s">
        <v>1913</v>
      </c>
      <c r="L4706" t="s">
        <v>1888</v>
      </c>
      <c r="M4706">
        <v>1</v>
      </c>
      <c r="N4706" s="3">
        <v>78</v>
      </c>
      <c r="O4706" s="3">
        <v>39</v>
      </c>
      <c r="P4706" s="4">
        <v>0.05</v>
      </c>
      <c r="Q4706" s="3">
        <v>74.099999999999994</v>
      </c>
      <c r="R4706" s="3">
        <v>39</v>
      </c>
      <c r="S4706" s="3">
        <v>35.1</v>
      </c>
      <c r="T4706" t="s">
        <v>1954</v>
      </c>
      <c r="U4706" t="s">
        <v>72</v>
      </c>
    </row>
    <row r="4707" spans="1:21" x14ac:dyDescent="0.35">
      <c r="A4707" t="s">
        <v>7278</v>
      </c>
      <c r="B4707" s="2">
        <v>45640</v>
      </c>
      <c r="C4707">
        <v>12</v>
      </c>
      <c r="D4707">
        <v>2024</v>
      </c>
      <c r="F4707" t="s">
        <v>603</v>
      </c>
      <c r="G4707" t="s">
        <v>2889</v>
      </c>
      <c r="H4707" t="s">
        <v>1872</v>
      </c>
      <c r="I4707" t="s">
        <v>1986</v>
      </c>
      <c r="J4707" t="s">
        <v>2162</v>
      </c>
      <c r="K4707" t="s">
        <v>1921</v>
      </c>
      <c r="L4707" t="s">
        <v>1889</v>
      </c>
      <c r="M4707">
        <v>1</v>
      </c>
      <c r="N4707" s="3">
        <v>55</v>
      </c>
      <c r="O4707" s="3">
        <v>27</v>
      </c>
      <c r="P4707" s="4">
        <v>0.15</v>
      </c>
      <c r="Q4707" s="3">
        <v>46.75</v>
      </c>
      <c r="R4707" s="3">
        <v>27</v>
      </c>
      <c r="S4707" s="3">
        <v>19.75</v>
      </c>
      <c r="T4707" t="s">
        <v>1954</v>
      </c>
      <c r="U4707" t="s">
        <v>72</v>
      </c>
    </row>
    <row r="4708" spans="1:21" x14ac:dyDescent="0.35">
      <c r="A4708" t="s">
        <v>7279</v>
      </c>
      <c r="B4708" s="2">
        <v>45640</v>
      </c>
      <c r="C4708">
        <v>12</v>
      </c>
      <c r="D4708">
        <v>2024</v>
      </c>
      <c r="F4708" t="s">
        <v>145</v>
      </c>
      <c r="G4708" t="s">
        <v>2956</v>
      </c>
      <c r="H4708" t="s">
        <v>1875</v>
      </c>
      <c r="I4708" t="s">
        <v>1970</v>
      </c>
      <c r="J4708" t="s">
        <v>2001</v>
      </c>
      <c r="K4708" t="s">
        <v>1911</v>
      </c>
      <c r="L4708" t="s">
        <v>1886</v>
      </c>
      <c r="M4708">
        <v>2</v>
      </c>
      <c r="N4708" s="3">
        <v>58</v>
      </c>
      <c r="O4708" s="3">
        <v>25</v>
      </c>
      <c r="P4708" s="4">
        <v>0.1</v>
      </c>
      <c r="Q4708" s="3">
        <v>104.4</v>
      </c>
      <c r="R4708" s="3">
        <v>50</v>
      </c>
      <c r="S4708" s="3">
        <v>54.4</v>
      </c>
      <c r="T4708" t="s">
        <v>1954</v>
      </c>
      <c r="U4708" t="s">
        <v>72</v>
      </c>
    </row>
    <row r="4709" spans="1:21" x14ac:dyDescent="0.35">
      <c r="A4709" t="s">
        <v>7280</v>
      </c>
      <c r="B4709" s="2">
        <v>45640</v>
      </c>
      <c r="C4709">
        <v>12</v>
      </c>
      <c r="D4709">
        <v>2024</v>
      </c>
      <c r="F4709" t="s">
        <v>1224</v>
      </c>
      <c r="G4709" t="s">
        <v>2194</v>
      </c>
      <c r="H4709" t="s">
        <v>1875</v>
      </c>
      <c r="I4709" t="s">
        <v>1996</v>
      </c>
      <c r="J4709" t="s">
        <v>1953</v>
      </c>
      <c r="K4709" t="s">
        <v>1905</v>
      </c>
      <c r="L4709" t="s">
        <v>1888</v>
      </c>
      <c r="M4709">
        <v>1</v>
      </c>
      <c r="N4709" s="3">
        <v>120</v>
      </c>
      <c r="O4709" s="3">
        <v>63</v>
      </c>
      <c r="P4709" s="4">
        <v>0.05</v>
      </c>
      <c r="Q4709" s="3">
        <v>114</v>
      </c>
      <c r="R4709" s="3">
        <v>63</v>
      </c>
      <c r="S4709" s="3">
        <v>51</v>
      </c>
      <c r="T4709" t="s">
        <v>1954</v>
      </c>
      <c r="U4709" t="s">
        <v>72</v>
      </c>
    </row>
    <row r="4710" spans="1:21" x14ac:dyDescent="0.35">
      <c r="A4710" t="s">
        <v>7281</v>
      </c>
      <c r="B4710" s="2">
        <v>45640</v>
      </c>
      <c r="C4710">
        <v>12</v>
      </c>
      <c r="D4710">
        <v>2024</v>
      </c>
      <c r="F4710" t="s">
        <v>376</v>
      </c>
      <c r="G4710" t="s">
        <v>57</v>
      </c>
      <c r="H4710" t="s">
        <v>1875</v>
      </c>
      <c r="I4710" t="s">
        <v>1970</v>
      </c>
      <c r="J4710" t="s">
        <v>1971</v>
      </c>
      <c r="K4710" t="s">
        <v>1920</v>
      </c>
      <c r="L4710" t="s">
        <v>1886</v>
      </c>
      <c r="M4710">
        <v>2</v>
      </c>
      <c r="N4710" s="3">
        <v>45</v>
      </c>
      <c r="O4710" s="3">
        <v>19</v>
      </c>
      <c r="P4710" s="4">
        <v>0.1</v>
      </c>
      <c r="Q4710" s="3">
        <v>81</v>
      </c>
      <c r="R4710" s="3">
        <v>38</v>
      </c>
      <c r="S4710" s="3">
        <v>43</v>
      </c>
      <c r="T4710" t="s">
        <v>1954</v>
      </c>
      <c r="U4710" t="s">
        <v>72</v>
      </c>
    </row>
    <row r="4711" spans="1:21" x14ac:dyDescent="0.35">
      <c r="A4711" t="s">
        <v>7282</v>
      </c>
      <c r="B4711" s="2">
        <v>45640</v>
      </c>
      <c r="C4711">
        <v>12</v>
      </c>
      <c r="D4711">
        <v>2024</v>
      </c>
      <c r="F4711" t="s">
        <v>357</v>
      </c>
      <c r="G4711" t="s">
        <v>2080</v>
      </c>
      <c r="H4711" t="s">
        <v>1873</v>
      </c>
      <c r="I4711" t="s">
        <v>2320</v>
      </c>
      <c r="J4711" t="s">
        <v>2001</v>
      </c>
      <c r="K4711" t="s">
        <v>1911</v>
      </c>
      <c r="L4711" t="s">
        <v>1886</v>
      </c>
      <c r="M4711">
        <v>1</v>
      </c>
      <c r="N4711" s="3">
        <v>58</v>
      </c>
      <c r="O4711" s="3">
        <v>25</v>
      </c>
      <c r="P4711" s="4">
        <v>0</v>
      </c>
      <c r="Q4711" s="3">
        <v>58</v>
      </c>
      <c r="R4711" s="3">
        <v>25</v>
      </c>
      <c r="S4711" s="3">
        <v>33</v>
      </c>
      <c r="T4711" t="s">
        <v>1954</v>
      </c>
      <c r="U4711" t="s">
        <v>72</v>
      </c>
    </row>
    <row r="4712" spans="1:21" x14ac:dyDescent="0.35">
      <c r="A4712" t="s">
        <v>7283</v>
      </c>
      <c r="B4712" s="2">
        <v>45640</v>
      </c>
      <c r="C4712">
        <v>12</v>
      </c>
      <c r="D4712">
        <v>2024</v>
      </c>
      <c r="F4712" t="s">
        <v>421</v>
      </c>
      <c r="G4712" t="s">
        <v>3139</v>
      </c>
      <c r="H4712" t="s">
        <v>1875</v>
      </c>
      <c r="I4712" t="s">
        <v>1996</v>
      </c>
      <c r="J4712" t="s">
        <v>2162</v>
      </c>
      <c r="K4712" t="s">
        <v>1921</v>
      </c>
      <c r="L4712" t="s">
        <v>1889</v>
      </c>
      <c r="M4712">
        <v>2</v>
      </c>
      <c r="N4712" s="3">
        <v>55</v>
      </c>
      <c r="O4712" s="3">
        <v>27</v>
      </c>
      <c r="P4712" s="4">
        <v>0</v>
      </c>
      <c r="Q4712" s="3">
        <v>110</v>
      </c>
      <c r="R4712" s="3">
        <v>54</v>
      </c>
      <c r="S4712" s="3">
        <v>56</v>
      </c>
      <c r="T4712" t="s">
        <v>1954</v>
      </c>
      <c r="U4712" t="s">
        <v>72</v>
      </c>
    </row>
    <row r="4713" spans="1:21" x14ac:dyDescent="0.35">
      <c r="A4713" t="s">
        <v>7284</v>
      </c>
      <c r="B4713" s="2">
        <v>45640</v>
      </c>
      <c r="C4713">
        <v>12</v>
      </c>
      <c r="D4713">
        <v>2024</v>
      </c>
      <c r="F4713" t="s">
        <v>1260</v>
      </c>
      <c r="G4713" t="s">
        <v>4124</v>
      </c>
      <c r="H4713" t="s">
        <v>1873</v>
      </c>
      <c r="I4713" t="s">
        <v>2320</v>
      </c>
      <c r="J4713" t="s">
        <v>1971</v>
      </c>
      <c r="K4713" t="s">
        <v>1920</v>
      </c>
      <c r="L4713" t="s">
        <v>1886</v>
      </c>
      <c r="M4713">
        <v>1</v>
      </c>
      <c r="N4713" s="3">
        <v>45</v>
      </c>
      <c r="O4713" s="3">
        <v>19</v>
      </c>
      <c r="P4713" s="4">
        <v>0.15</v>
      </c>
      <c r="Q4713" s="3">
        <v>38.25</v>
      </c>
      <c r="R4713" s="3">
        <v>19</v>
      </c>
      <c r="S4713" s="3">
        <v>19.25</v>
      </c>
      <c r="T4713" t="s">
        <v>1954</v>
      </c>
      <c r="U4713" t="s">
        <v>72</v>
      </c>
    </row>
    <row r="4714" spans="1:21" x14ac:dyDescent="0.35">
      <c r="A4714" t="s">
        <v>7285</v>
      </c>
      <c r="B4714" s="2">
        <v>45640</v>
      </c>
      <c r="C4714">
        <v>12</v>
      </c>
      <c r="D4714">
        <v>2024</v>
      </c>
      <c r="F4714" t="s">
        <v>1479</v>
      </c>
      <c r="G4714" t="s">
        <v>1973</v>
      </c>
      <c r="H4714" t="s">
        <v>1869</v>
      </c>
      <c r="I4714" t="s">
        <v>1974</v>
      </c>
      <c r="J4714" t="s">
        <v>2026</v>
      </c>
      <c r="K4714" t="s">
        <v>1919</v>
      </c>
      <c r="L4714" t="s">
        <v>1887</v>
      </c>
      <c r="M4714">
        <v>1</v>
      </c>
      <c r="N4714" s="3">
        <v>85</v>
      </c>
      <c r="O4714" s="3">
        <v>44</v>
      </c>
      <c r="P4714" s="4">
        <v>0.05</v>
      </c>
      <c r="Q4714" s="3">
        <v>80.75</v>
      </c>
      <c r="R4714" s="3">
        <v>44</v>
      </c>
      <c r="S4714" s="3">
        <v>36.75</v>
      </c>
      <c r="T4714" t="s">
        <v>1954</v>
      </c>
      <c r="U4714" t="s">
        <v>72</v>
      </c>
    </row>
    <row r="4715" spans="1:21" x14ac:dyDescent="0.35">
      <c r="A4715" t="s">
        <v>7286</v>
      </c>
      <c r="B4715" s="2">
        <v>45640</v>
      </c>
      <c r="C4715">
        <v>12</v>
      </c>
      <c r="D4715">
        <v>2024</v>
      </c>
      <c r="F4715" t="s">
        <v>507</v>
      </c>
      <c r="G4715" t="s">
        <v>2030</v>
      </c>
      <c r="H4715" t="s">
        <v>1871</v>
      </c>
      <c r="I4715" t="s">
        <v>1966</v>
      </c>
      <c r="J4715" t="s">
        <v>2026</v>
      </c>
      <c r="K4715" t="s">
        <v>1919</v>
      </c>
      <c r="L4715" t="s">
        <v>1887</v>
      </c>
      <c r="M4715">
        <v>1</v>
      </c>
      <c r="N4715" s="3">
        <v>85</v>
      </c>
      <c r="O4715" s="3">
        <v>44</v>
      </c>
      <c r="P4715" s="4">
        <v>0.15</v>
      </c>
      <c r="Q4715" s="3">
        <v>72.25</v>
      </c>
      <c r="R4715" s="3">
        <v>44</v>
      </c>
      <c r="S4715" s="3">
        <v>28.25</v>
      </c>
      <c r="T4715" t="s">
        <v>1954</v>
      </c>
      <c r="U4715" t="s">
        <v>72</v>
      </c>
    </row>
    <row r="4716" spans="1:21" x14ac:dyDescent="0.35">
      <c r="A4716" t="s">
        <v>7287</v>
      </c>
      <c r="B4716" s="2">
        <v>45640</v>
      </c>
      <c r="C4716">
        <v>12</v>
      </c>
      <c r="D4716">
        <v>2024</v>
      </c>
      <c r="F4716" t="s">
        <v>567</v>
      </c>
      <c r="G4716" t="s">
        <v>2741</v>
      </c>
      <c r="H4716" t="s">
        <v>1873</v>
      </c>
      <c r="I4716" t="s">
        <v>2395</v>
      </c>
      <c r="J4716" t="s">
        <v>2162</v>
      </c>
      <c r="K4716" t="s">
        <v>1921</v>
      </c>
      <c r="L4716" t="s">
        <v>1889</v>
      </c>
      <c r="M4716">
        <v>1</v>
      </c>
      <c r="N4716" s="3">
        <v>55</v>
      </c>
      <c r="O4716" s="3">
        <v>27</v>
      </c>
      <c r="P4716" s="4">
        <v>0.05</v>
      </c>
      <c r="Q4716" s="3">
        <v>52.25</v>
      </c>
      <c r="R4716" s="3">
        <v>27</v>
      </c>
      <c r="S4716" s="3">
        <v>25.25</v>
      </c>
      <c r="T4716" t="s">
        <v>1954</v>
      </c>
      <c r="U4716" t="s">
        <v>72</v>
      </c>
    </row>
    <row r="4717" spans="1:21" x14ac:dyDescent="0.35">
      <c r="A4717" t="s">
        <v>7288</v>
      </c>
      <c r="B4717" s="2">
        <v>45640</v>
      </c>
      <c r="C4717">
        <v>12</v>
      </c>
      <c r="D4717">
        <v>2024</v>
      </c>
      <c r="F4717" t="s">
        <v>280</v>
      </c>
      <c r="G4717" t="s">
        <v>1958</v>
      </c>
      <c r="H4717" t="s">
        <v>1875</v>
      </c>
      <c r="I4717" t="s">
        <v>2054</v>
      </c>
      <c r="J4717" t="s">
        <v>1967</v>
      </c>
      <c r="K4717" t="s">
        <v>1913</v>
      </c>
      <c r="L4717" t="s">
        <v>1888</v>
      </c>
      <c r="M4717">
        <v>1</v>
      </c>
      <c r="N4717" s="3">
        <v>78</v>
      </c>
      <c r="O4717" s="3">
        <v>39</v>
      </c>
      <c r="P4717" s="4">
        <v>0</v>
      </c>
      <c r="Q4717" s="3">
        <v>78</v>
      </c>
      <c r="R4717" s="3">
        <v>39</v>
      </c>
      <c r="S4717" s="3">
        <v>39</v>
      </c>
      <c r="T4717" t="s">
        <v>1954</v>
      </c>
      <c r="U4717" t="s">
        <v>72</v>
      </c>
    </row>
    <row r="4718" spans="1:21" x14ac:dyDescent="0.35">
      <c r="A4718" t="s">
        <v>7289</v>
      </c>
      <c r="B4718" s="2">
        <v>45640</v>
      </c>
      <c r="C4718">
        <v>12</v>
      </c>
      <c r="D4718">
        <v>2024</v>
      </c>
      <c r="F4718" t="s">
        <v>1534</v>
      </c>
      <c r="G4718" t="s">
        <v>2514</v>
      </c>
      <c r="H4718" t="s">
        <v>1871</v>
      </c>
      <c r="I4718" t="s">
        <v>1966</v>
      </c>
      <c r="J4718" t="s">
        <v>2045</v>
      </c>
      <c r="K4718" t="s">
        <v>1910</v>
      </c>
      <c r="L4718" t="s">
        <v>1890</v>
      </c>
      <c r="M4718">
        <v>1</v>
      </c>
      <c r="N4718" s="3">
        <v>99</v>
      </c>
      <c r="O4718" s="3">
        <v>58</v>
      </c>
      <c r="P4718" s="4">
        <v>0</v>
      </c>
      <c r="Q4718" s="3">
        <v>99</v>
      </c>
      <c r="R4718" s="3">
        <v>58</v>
      </c>
      <c r="S4718" s="3">
        <v>41</v>
      </c>
      <c r="T4718" t="s">
        <v>1954</v>
      </c>
      <c r="U4718" t="s">
        <v>72</v>
      </c>
    </row>
    <row r="4719" spans="1:21" x14ac:dyDescent="0.35">
      <c r="A4719" t="s">
        <v>7290</v>
      </c>
      <c r="B4719" s="2">
        <v>45640</v>
      </c>
      <c r="C4719">
        <v>12</v>
      </c>
      <c r="D4719">
        <v>2024</v>
      </c>
      <c r="F4719" t="s">
        <v>943</v>
      </c>
      <c r="G4719" t="s">
        <v>2178</v>
      </c>
      <c r="H4719" t="s">
        <v>1867</v>
      </c>
      <c r="I4719" t="s">
        <v>2181</v>
      </c>
      <c r="J4719" t="s">
        <v>1978</v>
      </c>
      <c r="K4719" t="s">
        <v>1916</v>
      </c>
      <c r="L4719" t="s">
        <v>1887</v>
      </c>
      <c r="M4719">
        <v>1</v>
      </c>
      <c r="N4719" s="3">
        <v>79</v>
      </c>
      <c r="O4719" s="3">
        <v>42</v>
      </c>
      <c r="P4719" s="4">
        <v>0.1</v>
      </c>
      <c r="Q4719" s="3">
        <v>71.099999999999994</v>
      </c>
      <c r="R4719" s="3">
        <v>42</v>
      </c>
      <c r="S4719" s="3">
        <v>29.1</v>
      </c>
      <c r="T4719" t="s">
        <v>1954</v>
      </c>
      <c r="U4719" t="s">
        <v>72</v>
      </c>
    </row>
    <row r="4720" spans="1:21" x14ac:dyDescent="0.35">
      <c r="A4720" t="s">
        <v>7291</v>
      </c>
      <c r="B4720" s="2">
        <v>45640</v>
      </c>
      <c r="C4720">
        <v>12</v>
      </c>
      <c r="D4720">
        <v>2024</v>
      </c>
      <c r="F4720" t="s">
        <v>89</v>
      </c>
      <c r="G4720" t="s">
        <v>2206</v>
      </c>
      <c r="H4720" t="s">
        <v>1866</v>
      </c>
      <c r="I4720" t="s">
        <v>1866</v>
      </c>
      <c r="J4720" t="s">
        <v>1963</v>
      </c>
      <c r="K4720" t="s">
        <v>1907</v>
      </c>
      <c r="L4720" t="s">
        <v>1890</v>
      </c>
      <c r="M4720">
        <v>2</v>
      </c>
      <c r="N4720" s="3">
        <v>119</v>
      </c>
      <c r="O4720" s="3">
        <v>72</v>
      </c>
      <c r="P4720" s="4">
        <v>0.1</v>
      </c>
      <c r="Q4720" s="3">
        <v>214.2</v>
      </c>
      <c r="R4720" s="3">
        <v>144</v>
      </c>
      <c r="S4720" s="3">
        <v>70.2</v>
      </c>
      <c r="T4720" t="s">
        <v>1954</v>
      </c>
      <c r="U4720" t="s">
        <v>72</v>
      </c>
    </row>
    <row r="4721" spans="1:21" x14ac:dyDescent="0.35">
      <c r="A4721" t="s">
        <v>7292</v>
      </c>
      <c r="B4721" s="2">
        <v>45640</v>
      </c>
      <c r="C4721">
        <v>12</v>
      </c>
      <c r="D4721">
        <v>2024</v>
      </c>
      <c r="F4721" t="s">
        <v>388</v>
      </c>
      <c r="G4721" t="s">
        <v>65</v>
      </c>
      <c r="H4721" t="s">
        <v>1872</v>
      </c>
      <c r="I4721" t="s">
        <v>2357</v>
      </c>
      <c r="J4721" t="s">
        <v>2001</v>
      </c>
      <c r="K4721" t="s">
        <v>1911</v>
      </c>
      <c r="L4721" t="s">
        <v>1886</v>
      </c>
      <c r="M4721">
        <v>5</v>
      </c>
      <c r="N4721" s="3">
        <v>58</v>
      </c>
      <c r="O4721" s="3">
        <v>25</v>
      </c>
      <c r="P4721" s="4">
        <v>0.05</v>
      </c>
      <c r="Q4721" s="3">
        <v>275.5</v>
      </c>
      <c r="R4721" s="3">
        <v>125</v>
      </c>
      <c r="S4721" s="3">
        <v>150.5</v>
      </c>
      <c r="T4721" t="s">
        <v>1954</v>
      </c>
      <c r="U4721" t="s">
        <v>72</v>
      </c>
    </row>
    <row r="4722" spans="1:21" x14ac:dyDescent="0.35">
      <c r="A4722" t="s">
        <v>7293</v>
      </c>
      <c r="B4722" s="2">
        <v>45641</v>
      </c>
      <c r="C4722">
        <v>12</v>
      </c>
      <c r="D4722">
        <v>2024</v>
      </c>
      <c r="F4722" t="s">
        <v>1545</v>
      </c>
      <c r="G4722" t="s">
        <v>2124</v>
      </c>
      <c r="H4722" t="s">
        <v>1872</v>
      </c>
      <c r="I4722" t="s">
        <v>2152</v>
      </c>
      <c r="J4722" t="s">
        <v>1978</v>
      </c>
      <c r="K4722" t="s">
        <v>1916</v>
      </c>
      <c r="L4722" t="s">
        <v>1887</v>
      </c>
      <c r="M4722">
        <v>2</v>
      </c>
      <c r="N4722" s="3">
        <v>79</v>
      </c>
      <c r="O4722" s="3">
        <v>42</v>
      </c>
      <c r="P4722" s="4">
        <v>0.1</v>
      </c>
      <c r="Q4722" s="3">
        <v>142.19999999999999</v>
      </c>
      <c r="R4722" s="3">
        <v>84</v>
      </c>
      <c r="S4722" s="3">
        <v>58.2</v>
      </c>
      <c r="T4722" t="s">
        <v>1954</v>
      </c>
      <c r="U4722" t="s">
        <v>72</v>
      </c>
    </row>
    <row r="4723" spans="1:21" x14ac:dyDescent="0.35">
      <c r="A4723" t="s">
        <v>7294</v>
      </c>
      <c r="B4723" s="2">
        <v>45641</v>
      </c>
      <c r="C4723">
        <v>12</v>
      </c>
      <c r="D4723">
        <v>2024</v>
      </c>
      <c r="F4723" t="s">
        <v>203</v>
      </c>
      <c r="G4723" t="s">
        <v>7295</v>
      </c>
      <c r="H4723" t="s">
        <v>1873</v>
      </c>
      <c r="I4723" t="s">
        <v>2320</v>
      </c>
      <c r="J4723" t="s">
        <v>2015</v>
      </c>
      <c r="K4723" t="s">
        <v>1914</v>
      </c>
      <c r="L4723" t="s">
        <v>1888</v>
      </c>
      <c r="M4723">
        <v>1</v>
      </c>
      <c r="N4723" s="3">
        <v>65</v>
      </c>
      <c r="O4723" s="3">
        <v>32</v>
      </c>
      <c r="P4723" s="4">
        <v>0.1</v>
      </c>
      <c r="Q4723" s="3">
        <v>58.5</v>
      </c>
      <c r="R4723" s="3">
        <v>32</v>
      </c>
      <c r="S4723" s="3">
        <v>26.5</v>
      </c>
      <c r="T4723" t="s">
        <v>1954</v>
      </c>
      <c r="U4723" t="s">
        <v>71</v>
      </c>
    </row>
    <row r="4724" spans="1:21" x14ac:dyDescent="0.35">
      <c r="A4724" t="s">
        <v>7296</v>
      </c>
      <c r="B4724" s="2">
        <v>45641</v>
      </c>
      <c r="C4724">
        <v>12</v>
      </c>
      <c r="D4724">
        <v>2024</v>
      </c>
      <c r="F4724" t="s">
        <v>782</v>
      </c>
      <c r="G4724" t="s">
        <v>3986</v>
      </c>
      <c r="H4724" t="s">
        <v>1873</v>
      </c>
      <c r="I4724" t="s">
        <v>2320</v>
      </c>
      <c r="J4724" t="s">
        <v>1991</v>
      </c>
      <c r="K4724" t="s">
        <v>1925</v>
      </c>
      <c r="L4724" t="s">
        <v>1885</v>
      </c>
      <c r="M4724">
        <v>4</v>
      </c>
      <c r="N4724" s="3">
        <v>35</v>
      </c>
      <c r="O4724" s="3">
        <v>16</v>
      </c>
      <c r="P4724" s="4">
        <v>0.05</v>
      </c>
      <c r="Q4724" s="3">
        <v>133</v>
      </c>
      <c r="R4724" s="3">
        <v>64</v>
      </c>
      <c r="S4724" s="3">
        <v>69</v>
      </c>
      <c r="T4724" t="s">
        <v>1954</v>
      </c>
      <c r="U4724" t="s">
        <v>71</v>
      </c>
    </row>
    <row r="4725" spans="1:21" x14ac:dyDescent="0.35">
      <c r="A4725" t="s">
        <v>7297</v>
      </c>
      <c r="B4725" s="2">
        <v>45641</v>
      </c>
      <c r="C4725">
        <v>12</v>
      </c>
      <c r="D4725">
        <v>2024</v>
      </c>
      <c r="F4725" t="s">
        <v>1738</v>
      </c>
      <c r="G4725" t="s">
        <v>2963</v>
      </c>
      <c r="H4725" t="s">
        <v>1866</v>
      </c>
      <c r="I4725" t="s">
        <v>1866</v>
      </c>
      <c r="J4725" t="s">
        <v>2061</v>
      </c>
      <c r="K4725" t="s">
        <v>1923</v>
      </c>
      <c r="L4725" t="s">
        <v>1888</v>
      </c>
      <c r="M4725">
        <v>3</v>
      </c>
      <c r="N4725" s="3">
        <v>25</v>
      </c>
      <c r="O4725" s="3">
        <v>11</v>
      </c>
      <c r="P4725" s="4">
        <v>0.05</v>
      </c>
      <c r="Q4725" s="3">
        <v>71.25</v>
      </c>
      <c r="R4725" s="3">
        <v>33</v>
      </c>
      <c r="S4725" s="3">
        <v>38.25</v>
      </c>
      <c r="T4725" t="s">
        <v>1954</v>
      </c>
      <c r="U4725" t="s">
        <v>72</v>
      </c>
    </row>
    <row r="4726" spans="1:21" x14ac:dyDescent="0.35">
      <c r="A4726" t="s">
        <v>7298</v>
      </c>
      <c r="B4726" s="2">
        <v>45641</v>
      </c>
      <c r="C4726">
        <v>12</v>
      </c>
      <c r="D4726">
        <v>2024</v>
      </c>
      <c r="F4726" t="s">
        <v>259</v>
      </c>
      <c r="G4726" t="s">
        <v>2537</v>
      </c>
      <c r="H4726" t="s">
        <v>1875</v>
      </c>
      <c r="I4726" t="s">
        <v>2054</v>
      </c>
      <c r="J4726" t="s">
        <v>2026</v>
      </c>
      <c r="K4726" t="s">
        <v>1919</v>
      </c>
      <c r="L4726" t="s">
        <v>1887</v>
      </c>
      <c r="M4726">
        <v>3</v>
      </c>
      <c r="N4726" s="3">
        <v>85</v>
      </c>
      <c r="O4726" s="3">
        <v>44</v>
      </c>
      <c r="P4726" s="4">
        <v>0.05</v>
      </c>
      <c r="Q4726" s="3">
        <v>242.25</v>
      </c>
      <c r="R4726" s="3">
        <v>132</v>
      </c>
      <c r="S4726" s="3">
        <v>110.25</v>
      </c>
      <c r="T4726" t="s">
        <v>1954</v>
      </c>
      <c r="U4726" t="s">
        <v>72</v>
      </c>
    </row>
    <row r="4727" spans="1:21" x14ac:dyDescent="0.35">
      <c r="A4727" t="s">
        <v>7299</v>
      </c>
      <c r="B4727" s="2">
        <v>45641</v>
      </c>
      <c r="C4727">
        <v>12</v>
      </c>
      <c r="D4727">
        <v>2024</v>
      </c>
      <c r="F4727" t="s">
        <v>1254</v>
      </c>
      <c r="G4727" t="s">
        <v>3453</v>
      </c>
      <c r="H4727" t="s">
        <v>1875</v>
      </c>
      <c r="I4727" t="s">
        <v>1970</v>
      </c>
      <c r="J4727" t="s">
        <v>1963</v>
      </c>
      <c r="K4727" t="s">
        <v>1907</v>
      </c>
      <c r="L4727" t="s">
        <v>1890</v>
      </c>
      <c r="M4727">
        <v>4</v>
      </c>
      <c r="N4727" s="3">
        <v>119</v>
      </c>
      <c r="O4727" s="3">
        <v>72</v>
      </c>
      <c r="P4727" s="4">
        <v>0.1</v>
      </c>
      <c r="Q4727" s="3">
        <v>428.4</v>
      </c>
      <c r="R4727" s="3">
        <v>288</v>
      </c>
      <c r="S4727" s="3">
        <v>140.4</v>
      </c>
      <c r="T4727" t="s">
        <v>1954</v>
      </c>
      <c r="U4727" t="s">
        <v>72</v>
      </c>
    </row>
    <row r="4728" spans="1:21" x14ac:dyDescent="0.35">
      <c r="A4728" t="s">
        <v>7300</v>
      </c>
      <c r="B4728" s="2">
        <v>45641</v>
      </c>
      <c r="C4728">
        <v>12</v>
      </c>
      <c r="D4728">
        <v>2024</v>
      </c>
      <c r="F4728" t="s">
        <v>853</v>
      </c>
      <c r="G4728" t="s">
        <v>2345</v>
      </c>
      <c r="H4728" t="s">
        <v>1875</v>
      </c>
      <c r="I4728" t="s">
        <v>1970</v>
      </c>
      <c r="J4728" t="s">
        <v>2034</v>
      </c>
      <c r="K4728" t="s">
        <v>1904</v>
      </c>
      <c r="L4728" t="s">
        <v>1889</v>
      </c>
      <c r="M4728">
        <v>1</v>
      </c>
      <c r="N4728" s="3">
        <v>149</v>
      </c>
      <c r="O4728" s="3">
        <v>91</v>
      </c>
      <c r="P4728" s="4">
        <v>0.05</v>
      </c>
      <c r="Q4728" s="3">
        <v>141.55000000000001</v>
      </c>
      <c r="R4728" s="3">
        <v>91</v>
      </c>
      <c r="S4728" s="3">
        <v>50.55</v>
      </c>
      <c r="T4728" t="s">
        <v>1954</v>
      </c>
      <c r="U4728" t="s">
        <v>72</v>
      </c>
    </row>
    <row r="4729" spans="1:21" x14ac:dyDescent="0.35">
      <c r="A4729" t="s">
        <v>7301</v>
      </c>
      <c r="B4729" s="2">
        <v>45641</v>
      </c>
      <c r="C4729">
        <v>12</v>
      </c>
      <c r="D4729">
        <v>2024</v>
      </c>
      <c r="F4729" t="s">
        <v>159</v>
      </c>
      <c r="G4729" t="s">
        <v>3411</v>
      </c>
      <c r="H4729" t="s">
        <v>1867</v>
      </c>
      <c r="I4729" t="s">
        <v>2165</v>
      </c>
      <c r="J4729" t="s">
        <v>2120</v>
      </c>
      <c r="K4729" t="s">
        <v>1926</v>
      </c>
      <c r="L4729" t="s">
        <v>1885</v>
      </c>
      <c r="M4729">
        <v>1</v>
      </c>
      <c r="N4729" s="3">
        <v>28</v>
      </c>
      <c r="O4729" s="3">
        <v>13</v>
      </c>
      <c r="P4729" s="4">
        <v>0.05</v>
      </c>
      <c r="Q4729" s="3">
        <v>26.6</v>
      </c>
      <c r="R4729" s="3">
        <v>13</v>
      </c>
      <c r="S4729" s="3">
        <v>13.6</v>
      </c>
      <c r="T4729" t="s">
        <v>1954</v>
      </c>
      <c r="U4729" t="s">
        <v>72</v>
      </c>
    </row>
    <row r="4730" spans="1:21" x14ac:dyDescent="0.35">
      <c r="A4730" t="s">
        <v>7302</v>
      </c>
      <c r="B4730" s="2">
        <v>45641</v>
      </c>
      <c r="C4730">
        <v>12</v>
      </c>
      <c r="D4730">
        <v>2024</v>
      </c>
      <c r="F4730" t="s">
        <v>163</v>
      </c>
      <c r="G4730" t="s">
        <v>3280</v>
      </c>
      <c r="H4730" t="s">
        <v>1870</v>
      </c>
      <c r="I4730" t="s">
        <v>2060</v>
      </c>
      <c r="J4730" t="s">
        <v>1953</v>
      </c>
      <c r="K4730" t="s">
        <v>1905</v>
      </c>
      <c r="L4730" t="s">
        <v>1888</v>
      </c>
      <c r="M4730">
        <v>1</v>
      </c>
      <c r="N4730" s="3">
        <v>120</v>
      </c>
      <c r="O4730" s="3">
        <v>63</v>
      </c>
      <c r="P4730" s="4">
        <v>0</v>
      </c>
      <c r="Q4730" s="3">
        <v>120</v>
      </c>
      <c r="R4730" s="3">
        <v>63</v>
      </c>
      <c r="S4730" s="3">
        <v>57</v>
      </c>
      <c r="T4730" t="s">
        <v>1954</v>
      </c>
      <c r="U4730" t="s">
        <v>72</v>
      </c>
    </row>
    <row r="4731" spans="1:21" x14ac:dyDescent="0.35">
      <c r="A4731" t="s">
        <v>7303</v>
      </c>
      <c r="B4731" s="2">
        <v>45641</v>
      </c>
      <c r="C4731">
        <v>12</v>
      </c>
      <c r="D4731">
        <v>2024</v>
      </c>
      <c r="F4731" t="s">
        <v>569</v>
      </c>
      <c r="G4731" t="s">
        <v>2608</v>
      </c>
      <c r="H4731" t="s">
        <v>1875</v>
      </c>
      <c r="I4731" t="s">
        <v>1996</v>
      </c>
      <c r="J4731" t="s">
        <v>2120</v>
      </c>
      <c r="K4731" t="s">
        <v>1926</v>
      </c>
      <c r="L4731" t="s">
        <v>1885</v>
      </c>
      <c r="M4731">
        <v>4</v>
      </c>
      <c r="N4731" s="3">
        <v>28</v>
      </c>
      <c r="O4731" s="3">
        <v>13</v>
      </c>
      <c r="P4731" s="4">
        <v>0.1</v>
      </c>
      <c r="Q4731" s="3">
        <v>100.8</v>
      </c>
      <c r="R4731" s="3">
        <v>52</v>
      </c>
      <c r="S4731" s="3">
        <v>48.8</v>
      </c>
      <c r="T4731" t="s">
        <v>1954</v>
      </c>
      <c r="U4731" t="s">
        <v>72</v>
      </c>
    </row>
    <row r="4732" spans="1:21" x14ac:dyDescent="0.35">
      <c r="A4732" t="s">
        <v>7304</v>
      </c>
      <c r="B4732" s="2">
        <v>45642</v>
      </c>
      <c r="C4732">
        <v>12</v>
      </c>
      <c r="D4732">
        <v>2024</v>
      </c>
      <c r="F4732" t="s">
        <v>161</v>
      </c>
      <c r="G4732" t="s">
        <v>2254</v>
      </c>
      <c r="H4732" t="s">
        <v>1866</v>
      </c>
      <c r="I4732" t="s">
        <v>1866</v>
      </c>
      <c r="J4732" t="s">
        <v>2067</v>
      </c>
      <c r="K4732" t="s">
        <v>1918</v>
      </c>
      <c r="L4732" t="s">
        <v>1889</v>
      </c>
      <c r="M4732">
        <v>3</v>
      </c>
      <c r="N4732" s="3">
        <v>69</v>
      </c>
      <c r="O4732" s="3">
        <v>37</v>
      </c>
      <c r="P4732" s="4">
        <v>0.1</v>
      </c>
      <c r="Q4732" s="3">
        <v>186.3</v>
      </c>
      <c r="R4732" s="3">
        <v>111</v>
      </c>
      <c r="S4732" s="3">
        <v>75.3</v>
      </c>
      <c r="T4732" t="s">
        <v>1954</v>
      </c>
      <c r="U4732" t="s">
        <v>72</v>
      </c>
    </row>
    <row r="4733" spans="1:21" x14ac:dyDescent="0.35">
      <c r="A4733" t="s">
        <v>7305</v>
      </c>
      <c r="B4733" s="2">
        <v>45642</v>
      </c>
      <c r="C4733">
        <v>12</v>
      </c>
      <c r="D4733">
        <v>2024</v>
      </c>
      <c r="F4733" t="s">
        <v>605</v>
      </c>
      <c r="G4733" t="s">
        <v>3011</v>
      </c>
      <c r="H4733" t="s">
        <v>1864</v>
      </c>
      <c r="I4733" t="s">
        <v>2044</v>
      </c>
      <c r="J4733" t="s">
        <v>1997</v>
      </c>
      <c r="K4733" t="s">
        <v>1906</v>
      </c>
      <c r="L4733" t="s">
        <v>1889</v>
      </c>
      <c r="M4733">
        <v>1</v>
      </c>
      <c r="N4733" s="3">
        <v>89</v>
      </c>
      <c r="O4733" s="3">
        <v>48</v>
      </c>
      <c r="P4733" s="4">
        <v>0.1</v>
      </c>
      <c r="Q4733" s="3">
        <v>80.099999999999994</v>
      </c>
      <c r="R4733" s="3">
        <v>48</v>
      </c>
      <c r="S4733" s="3">
        <v>32.1</v>
      </c>
      <c r="T4733" t="s">
        <v>1954</v>
      </c>
      <c r="U4733" t="s">
        <v>72</v>
      </c>
    </row>
    <row r="4734" spans="1:21" x14ac:dyDescent="0.35">
      <c r="A4734" t="s">
        <v>7306</v>
      </c>
      <c r="B4734" s="2">
        <v>45642</v>
      </c>
      <c r="C4734">
        <v>12</v>
      </c>
      <c r="D4734">
        <v>2024</v>
      </c>
      <c r="F4734" t="s">
        <v>1192</v>
      </c>
      <c r="G4734" t="s">
        <v>2650</v>
      </c>
      <c r="H4734" t="s">
        <v>1874</v>
      </c>
      <c r="I4734" t="s">
        <v>2200</v>
      </c>
      <c r="J4734" t="s">
        <v>2067</v>
      </c>
      <c r="K4734" t="s">
        <v>1918</v>
      </c>
      <c r="L4734" t="s">
        <v>1889</v>
      </c>
      <c r="M4734">
        <v>1</v>
      </c>
      <c r="N4734" s="3">
        <v>69</v>
      </c>
      <c r="O4734" s="3">
        <v>37</v>
      </c>
      <c r="P4734" s="4">
        <v>0</v>
      </c>
      <c r="Q4734" s="3">
        <v>69</v>
      </c>
      <c r="R4734" s="3">
        <v>37</v>
      </c>
      <c r="S4734" s="3">
        <v>32</v>
      </c>
      <c r="T4734" t="s">
        <v>1954</v>
      </c>
      <c r="U4734" t="s">
        <v>72</v>
      </c>
    </row>
    <row r="4735" spans="1:21" x14ac:dyDescent="0.35">
      <c r="A4735" t="s">
        <v>7307</v>
      </c>
      <c r="B4735" s="2">
        <v>45642</v>
      </c>
      <c r="C4735">
        <v>12</v>
      </c>
      <c r="D4735">
        <v>2024</v>
      </c>
      <c r="F4735" t="s">
        <v>606</v>
      </c>
      <c r="G4735" t="s">
        <v>4157</v>
      </c>
      <c r="H4735" t="s">
        <v>1871</v>
      </c>
      <c r="I4735" t="s">
        <v>1966</v>
      </c>
      <c r="J4735" t="s">
        <v>1991</v>
      </c>
      <c r="K4735" t="s">
        <v>1925</v>
      </c>
      <c r="L4735" t="s">
        <v>1885</v>
      </c>
      <c r="M4735">
        <v>1</v>
      </c>
      <c r="N4735" s="3">
        <v>35</v>
      </c>
      <c r="O4735" s="3">
        <v>16</v>
      </c>
      <c r="P4735" s="4">
        <v>0</v>
      </c>
      <c r="Q4735" s="3">
        <v>35</v>
      </c>
      <c r="R4735" s="3">
        <v>16</v>
      </c>
      <c r="S4735" s="3">
        <v>19</v>
      </c>
      <c r="T4735" t="s">
        <v>1954</v>
      </c>
      <c r="U4735" t="s">
        <v>72</v>
      </c>
    </row>
    <row r="4736" spans="1:21" x14ac:dyDescent="0.35">
      <c r="A4736" t="s">
        <v>7308</v>
      </c>
      <c r="B4736" s="2">
        <v>45642</v>
      </c>
      <c r="C4736">
        <v>12</v>
      </c>
      <c r="D4736">
        <v>2024</v>
      </c>
      <c r="F4736" t="s">
        <v>982</v>
      </c>
      <c r="G4736" t="s">
        <v>3639</v>
      </c>
      <c r="H4736" t="s">
        <v>1864</v>
      </c>
      <c r="I4736" t="s">
        <v>2044</v>
      </c>
      <c r="J4736" t="s">
        <v>2162</v>
      </c>
      <c r="K4736" t="s">
        <v>1921</v>
      </c>
      <c r="L4736" t="s">
        <v>1889</v>
      </c>
      <c r="M4736">
        <v>1</v>
      </c>
      <c r="N4736" s="3">
        <v>55</v>
      </c>
      <c r="O4736" s="3">
        <v>27</v>
      </c>
      <c r="P4736" s="4">
        <v>0.1</v>
      </c>
      <c r="Q4736" s="3">
        <v>49.5</v>
      </c>
      <c r="R4736" s="3">
        <v>27</v>
      </c>
      <c r="S4736" s="3">
        <v>22.5</v>
      </c>
      <c r="T4736" t="s">
        <v>1954</v>
      </c>
      <c r="U4736" t="s">
        <v>71</v>
      </c>
    </row>
    <row r="4737" spans="1:21" x14ac:dyDescent="0.35">
      <c r="A4737" t="s">
        <v>7309</v>
      </c>
      <c r="B4737" s="2">
        <v>45642</v>
      </c>
      <c r="C4737">
        <v>12</v>
      </c>
      <c r="D4737">
        <v>2024</v>
      </c>
      <c r="F4737" t="s">
        <v>223</v>
      </c>
      <c r="G4737" t="s">
        <v>5609</v>
      </c>
      <c r="H4737" t="s">
        <v>1866</v>
      </c>
      <c r="I4737" t="s">
        <v>1866</v>
      </c>
      <c r="J4737" t="s">
        <v>2001</v>
      </c>
      <c r="K4737" t="s">
        <v>1911</v>
      </c>
      <c r="L4737" t="s">
        <v>1886</v>
      </c>
      <c r="M4737">
        <v>1</v>
      </c>
      <c r="N4737" s="3">
        <v>58</v>
      </c>
      <c r="O4737" s="3">
        <v>25</v>
      </c>
      <c r="P4737" s="4">
        <v>0.1</v>
      </c>
      <c r="Q4737" s="3">
        <v>52.2</v>
      </c>
      <c r="R4737" s="3">
        <v>25</v>
      </c>
      <c r="S4737" s="3">
        <v>27.2</v>
      </c>
      <c r="T4737" t="s">
        <v>1954</v>
      </c>
      <c r="U4737" t="s">
        <v>72</v>
      </c>
    </row>
    <row r="4738" spans="1:21" x14ac:dyDescent="0.35">
      <c r="A4738" t="s">
        <v>7310</v>
      </c>
      <c r="B4738" s="2">
        <v>45642</v>
      </c>
      <c r="C4738">
        <v>12</v>
      </c>
      <c r="D4738">
        <v>2024</v>
      </c>
      <c r="F4738" t="s">
        <v>455</v>
      </c>
      <c r="G4738" t="s">
        <v>2278</v>
      </c>
      <c r="H4738" t="s">
        <v>1863</v>
      </c>
      <c r="I4738" t="s">
        <v>1952</v>
      </c>
      <c r="J4738" t="s">
        <v>2064</v>
      </c>
      <c r="K4738" t="s">
        <v>1922</v>
      </c>
      <c r="L4738" t="s">
        <v>1887</v>
      </c>
      <c r="M4738">
        <v>1</v>
      </c>
      <c r="N4738" s="3">
        <v>32</v>
      </c>
      <c r="O4738" s="3">
        <v>14</v>
      </c>
      <c r="P4738" s="4">
        <v>0.05</v>
      </c>
      <c r="Q4738" s="3">
        <v>30.4</v>
      </c>
      <c r="R4738" s="3">
        <v>14</v>
      </c>
      <c r="S4738" s="3">
        <v>16.399999999999999</v>
      </c>
      <c r="T4738" t="s">
        <v>1954</v>
      </c>
      <c r="U4738" t="s">
        <v>72</v>
      </c>
    </row>
    <row r="4739" spans="1:21" x14ac:dyDescent="0.35">
      <c r="A4739" t="s">
        <v>7311</v>
      </c>
      <c r="B4739" s="2">
        <v>45642</v>
      </c>
      <c r="C4739">
        <v>12</v>
      </c>
      <c r="D4739">
        <v>2024</v>
      </c>
      <c r="F4739" t="s">
        <v>762</v>
      </c>
      <c r="G4739" t="s">
        <v>2013</v>
      </c>
      <c r="H4739" t="s">
        <v>1868</v>
      </c>
      <c r="I4739" t="s">
        <v>2014</v>
      </c>
      <c r="J4739" t="s">
        <v>1963</v>
      </c>
      <c r="K4739" t="s">
        <v>1907</v>
      </c>
      <c r="L4739" t="s">
        <v>1890</v>
      </c>
      <c r="M4739">
        <v>5</v>
      </c>
      <c r="N4739" s="3">
        <v>119</v>
      </c>
      <c r="O4739" s="3">
        <v>72</v>
      </c>
      <c r="P4739" s="4">
        <v>0</v>
      </c>
      <c r="Q4739" s="3">
        <v>595</v>
      </c>
      <c r="R4739" s="3">
        <v>360</v>
      </c>
      <c r="S4739" s="3">
        <v>235</v>
      </c>
      <c r="T4739" t="s">
        <v>1954</v>
      </c>
      <c r="U4739" t="s">
        <v>72</v>
      </c>
    </row>
    <row r="4740" spans="1:21" x14ac:dyDescent="0.35">
      <c r="A4740" t="s">
        <v>7312</v>
      </c>
      <c r="B4740" s="2">
        <v>45642</v>
      </c>
      <c r="C4740">
        <v>12</v>
      </c>
      <c r="D4740">
        <v>2024</v>
      </c>
      <c r="F4740" t="s">
        <v>632</v>
      </c>
      <c r="G4740" t="s">
        <v>1969</v>
      </c>
      <c r="H4740" t="s">
        <v>1875</v>
      </c>
      <c r="I4740" t="s">
        <v>1970</v>
      </c>
      <c r="J4740" t="s">
        <v>2045</v>
      </c>
      <c r="K4740" t="s">
        <v>1910</v>
      </c>
      <c r="L4740" t="s">
        <v>1890</v>
      </c>
      <c r="M4740">
        <v>2</v>
      </c>
      <c r="N4740" s="3">
        <v>99</v>
      </c>
      <c r="O4740" s="3">
        <v>58</v>
      </c>
      <c r="P4740" s="4">
        <v>0.1</v>
      </c>
      <c r="Q4740" s="3">
        <v>178.2</v>
      </c>
      <c r="R4740" s="3">
        <v>116</v>
      </c>
      <c r="S4740" s="3">
        <v>62.2</v>
      </c>
      <c r="T4740" t="s">
        <v>1954</v>
      </c>
      <c r="U4740" t="s">
        <v>72</v>
      </c>
    </row>
    <row r="4741" spans="1:21" x14ac:dyDescent="0.35">
      <c r="A4741" t="s">
        <v>7313</v>
      </c>
      <c r="B4741" s="2">
        <v>45642</v>
      </c>
      <c r="C4741">
        <v>12</v>
      </c>
      <c r="D4741">
        <v>2024</v>
      </c>
      <c r="F4741" t="s">
        <v>94</v>
      </c>
      <c r="G4741" t="s">
        <v>62</v>
      </c>
      <c r="H4741" t="s">
        <v>1863</v>
      </c>
      <c r="I4741" t="s">
        <v>2056</v>
      </c>
      <c r="J4741" t="s">
        <v>2045</v>
      </c>
      <c r="K4741" t="s">
        <v>1910</v>
      </c>
      <c r="L4741" t="s">
        <v>1890</v>
      </c>
      <c r="M4741">
        <v>1</v>
      </c>
      <c r="N4741" s="3">
        <v>99</v>
      </c>
      <c r="O4741" s="3">
        <v>58</v>
      </c>
      <c r="P4741" s="4">
        <v>0.1</v>
      </c>
      <c r="Q4741" s="3">
        <v>89.1</v>
      </c>
      <c r="R4741" s="3">
        <v>58</v>
      </c>
      <c r="S4741" s="3">
        <v>31.1</v>
      </c>
      <c r="T4741" t="s">
        <v>1954</v>
      </c>
      <c r="U4741" t="s">
        <v>72</v>
      </c>
    </row>
    <row r="4742" spans="1:21" x14ac:dyDescent="0.35">
      <c r="A4742" t="s">
        <v>7314</v>
      </c>
      <c r="B4742" s="2">
        <v>45642</v>
      </c>
      <c r="C4742">
        <v>12</v>
      </c>
      <c r="D4742">
        <v>2024</v>
      </c>
      <c r="F4742" t="s">
        <v>202</v>
      </c>
      <c r="G4742" t="s">
        <v>3548</v>
      </c>
      <c r="H4742" t="s">
        <v>1868</v>
      </c>
      <c r="I4742" t="s">
        <v>1959</v>
      </c>
      <c r="J4742" t="s">
        <v>2064</v>
      </c>
      <c r="K4742" t="s">
        <v>1922</v>
      </c>
      <c r="L4742" t="s">
        <v>1887</v>
      </c>
      <c r="M4742">
        <v>1</v>
      </c>
      <c r="N4742" s="3">
        <v>32</v>
      </c>
      <c r="O4742" s="3">
        <v>14</v>
      </c>
      <c r="P4742" s="4">
        <v>0</v>
      </c>
      <c r="Q4742" s="3">
        <v>32</v>
      </c>
      <c r="R4742" s="3">
        <v>14</v>
      </c>
      <c r="S4742" s="3">
        <v>18</v>
      </c>
      <c r="T4742" t="s">
        <v>1954</v>
      </c>
      <c r="U4742" t="s">
        <v>72</v>
      </c>
    </row>
    <row r="4743" spans="1:21" x14ac:dyDescent="0.35">
      <c r="A4743" t="s">
        <v>7315</v>
      </c>
      <c r="B4743" s="2">
        <v>45642</v>
      </c>
      <c r="C4743">
        <v>12</v>
      </c>
      <c r="D4743">
        <v>2024</v>
      </c>
      <c r="F4743" t="s">
        <v>1153</v>
      </c>
      <c r="G4743" t="s">
        <v>3104</v>
      </c>
      <c r="H4743" t="s">
        <v>1868</v>
      </c>
      <c r="I4743" t="s">
        <v>1959</v>
      </c>
      <c r="J4743" t="s">
        <v>2001</v>
      </c>
      <c r="K4743" t="s">
        <v>1911</v>
      </c>
      <c r="L4743" t="s">
        <v>1886</v>
      </c>
      <c r="M4743">
        <v>1</v>
      </c>
      <c r="N4743" s="3">
        <v>58</v>
      </c>
      <c r="O4743" s="3">
        <v>25</v>
      </c>
      <c r="P4743" s="4">
        <v>0.05</v>
      </c>
      <c r="Q4743" s="3">
        <v>55.1</v>
      </c>
      <c r="R4743" s="3">
        <v>25</v>
      </c>
      <c r="S4743" s="3">
        <v>30.1</v>
      </c>
      <c r="T4743" t="s">
        <v>1954</v>
      </c>
      <c r="U4743" t="s">
        <v>72</v>
      </c>
    </row>
    <row r="4744" spans="1:21" x14ac:dyDescent="0.35">
      <c r="A4744" t="s">
        <v>7316</v>
      </c>
      <c r="B4744" s="2">
        <v>45642</v>
      </c>
      <c r="C4744">
        <v>12</v>
      </c>
      <c r="D4744">
        <v>2024</v>
      </c>
      <c r="F4744" t="s">
        <v>415</v>
      </c>
      <c r="G4744" t="s">
        <v>2185</v>
      </c>
      <c r="H4744" t="s">
        <v>1863</v>
      </c>
      <c r="I4744" t="s">
        <v>2051</v>
      </c>
      <c r="J4744" t="s">
        <v>1978</v>
      </c>
      <c r="K4744" t="s">
        <v>1916</v>
      </c>
      <c r="L4744" t="s">
        <v>1887</v>
      </c>
      <c r="M4744">
        <v>2</v>
      </c>
      <c r="N4744" s="3">
        <v>79</v>
      </c>
      <c r="O4744" s="3">
        <v>42</v>
      </c>
      <c r="P4744" s="4">
        <v>0.15</v>
      </c>
      <c r="Q4744" s="3">
        <v>134.30000000000001</v>
      </c>
      <c r="R4744" s="3">
        <v>84</v>
      </c>
      <c r="S4744" s="3">
        <v>50.3</v>
      </c>
      <c r="T4744" t="s">
        <v>1954</v>
      </c>
      <c r="U4744" t="s">
        <v>72</v>
      </c>
    </row>
    <row r="4745" spans="1:21" x14ac:dyDescent="0.35">
      <c r="A4745" t="s">
        <v>7317</v>
      </c>
      <c r="B4745" s="2">
        <v>45642</v>
      </c>
      <c r="C4745">
        <v>12</v>
      </c>
      <c r="D4745">
        <v>2024</v>
      </c>
      <c r="F4745" t="s">
        <v>1028</v>
      </c>
      <c r="G4745" t="s">
        <v>1951</v>
      </c>
      <c r="H4745" t="s">
        <v>1863</v>
      </c>
      <c r="I4745" t="s">
        <v>1952</v>
      </c>
      <c r="J4745" t="s">
        <v>2001</v>
      </c>
      <c r="K4745" t="s">
        <v>1911</v>
      </c>
      <c r="L4745" t="s">
        <v>1886</v>
      </c>
      <c r="M4745">
        <v>5</v>
      </c>
      <c r="N4745" s="3">
        <v>58</v>
      </c>
      <c r="O4745" s="3">
        <v>25</v>
      </c>
      <c r="P4745" s="4">
        <v>0.05</v>
      </c>
      <c r="Q4745" s="3">
        <v>275.5</v>
      </c>
      <c r="R4745" s="3">
        <v>125</v>
      </c>
      <c r="S4745" s="3">
        <v>150.5</v>
      </c>
      <c r="T4745" t="s">
        <v>1954</v>
      </c>
      <c r="U4745" t="s">
        <v>71</v>
      </c>
    </row>
    <row r="4746" spans="1:21" x14ac:dyDescent="0.35">
      <c r="A4746" t="s">
        <v>7318</v>
      </c>
      <c r="B4746" s="2">
        <v>45642</v>
      </c>
      <c r="C4746">
        <v>12</v>
      </c>
      <c r="D4746">
        <v>2024</v>
      </c>
      <c r="F4746" t="s">
        <v>450</v>
      </c>
      <c r="G4746" t="s">
        <v>3511</v>
      </c>
      <c r="H4746" t="s">
        <v>1870</v>
      </c>
      <c r="I4746" t="s">
        <v>2083</v>
      </c>
      <c r="J4746" t="s">
        <v>1991</v>
      </c>
      <c r="K4746" t="s">
        <v>1925</v>
      </c>
      <c r="L4746" t="s">
        <v>1885</v>
      </c>
      <c r="M4746">
        <v>1</v>
      </c>
      <c r="N4746" s="3">
        <v>35</v>
      </c>
      <c r="O4746" s="3">
        <v>16</v>
      </c>
      <c r="P4746" s="4">
        <v>0</v>
      </c>
      <c r="Q4746" s="3">
        <v>35</v>
      </c>
      <c r="R4746" s="3">
        <v>16</v>
      </c>
      <c r="S4746" s="3">
        <v>19</v>
      </c>
      <c r="T4746" t="s">
        <v>1954</v>
      </c>
      <c r="U4746" t="s">
        <v>72</v>
      </c>
    </row>
    <row r="4747" spans="1:21" x14ac:dyDescent="0.35">
      <c r="A4747" t="s">
        <v>7319</v>
      </c>
      <c r="B4747" s="2">
        <v>45643</v>
      </c>
      <c r="C4747">
        <v>12</v>
      </c>
      <c r="D4747">
        <v>2024</v>
      </c>
      <c r="F4747" t="s">
        <v>580</v>
      </c>
      <c r="G4747" t="s">
        <v>4828</v>
      </c>
      <c r="H4747" t="s">
        <v>1863</v>
      </c>
      <c r="I4747" t="s">
        <v>2033</v>
      </c>
      <c r="J4747" t="s">
        <v>2067</v>
      </c>
      <c r="K4747" t="s">
        <v>1918</v>
      </c>
      <c r="L4747" t="s">
        <v>1889</v>
      </c>
      <c r="M4747">
        <v>3</v>
      </c>
      <c r="N4747" s="3">
        <v>69</v>
      </c>
      <c r="O4747" s="3">
        <v>37</v>
      </c>
      <c r="P4747" s="4">
        <v>0.1</v>
      </c>
      <c r="Q4747" s="3">
        <v>186.3</v>
      </c>
      <c r="R4747" s="3">
        <v>111</v>
      </c>
      <c r="S4747" s="3">
        <v>75.3</v>
      </c>
      <c r="T4747" t="s">
        <v>1954</v>
      </c>
      <c r="U4747" t="s">
        <v>72</v>
      </c>
    </row>
    <row r="4748" spans="1:21" x14ac:dyDescent="0.35">
      <c r="A4748" t="s">
        <v>7320</v>
      </c>
      <c r="B4748" s="2">
        <v>45643</v>
      </c>
      <c r="C4748">
        <v>12</v>
      </c>
      <c r="D4748">
        <v>2024</v>
      </c>
      <c r="F4748" t="s">
        <v>169</v>
      </c>
      <c r="G4748" t="s">
        <v>2466</v>
      </c>
      <c r="H4748" t="s">
        <v>1874</v>
      </c>
      <c r="I4748" t="s">
        <v>2200</v>
      </c>
      <c r="J4748" t="s">
        <v>1991</v>
      </c>
      <c r="K4748" t="s">
        <v>1925</v>
      </c>
      <c r="L4748" t="s">
        <v>1885</v>
      </c>
      <c r="M4748">
        <v>2</v>
      </c>
      <c r="N4748" s="3">
        <v>35</v>
      </c>
      <c r="O4748" s="3">
        <v>16</v>
      </c>
      <c r="P4748" s="4">
        <v>0.15</v>
      </c>
      <c r="Q4748" s="3">
        <v>59.5</v>
      </c>
      <c r="R4748" s="3">
        <v>32</v>
      </c>
      <c r="S4748" s="3">
        <v>27.5</v>
      </c>
      <c r="T4748" t="s">
        <v>1954</v>
      </c>
      <c r="U4748" t="s">
        <v>72</v>
      </c>
    </row>
    <row r="4749" spans="1:21" x14ac:dyDescent="0.35">
      <c r="A4749" t="s">
        <v>7321</v>
      </c>
      <c r="B4749" s="2">
        <v>45643</v>
      </c>
      <c r="C4749">
        <v>12</v>
      </c>
      <c r="D4749">
        <v>2024</v>
      </c>
      <c r="F4749" t="s">
        <v>1200</v>
      </c>
      <c r="G4749" t="s">
        <v>1962</v>
      </c>
      <c r="H4749" t="s">
        <v>1866</v>
      </c>
      <c r="I4749" t="s">
        <v>1866</v>
      </c>
      <c r="J4749" t="s">
        <v>1987</v>
      </c>
      <c r="K4749" t="s">
        <v>1908</v>
      </c>
      <c r="L4749" t="s">
        <v>1890</v>
      </c>
      <c r="M4749">
        <v>2</v>
      </c>
      <c r="N4749" s="3">
        <v>129</v>
      </c>
      <c r="O4749" s="3">
        <v>78</v>
      </c>
      <c r="P4749" s="4">
        <v>0.05</v>
      </c>
      <c r="Q4749" s="3">
        <v>245.1</v>
      </c>
      <c r="R4749" s="3">
        <v>156</v>
      </c>
      <c r="S4749" s="3">
        <v>89.1</v>
      </c>
      <c r="T4749" t="s">
        <v>1954</v>
      </c>
      <c r="U4749" t="s">
        <v>72</v>
      </c>
    </row>
    <row r="4750" spans="1:21" x14ac:dyDescent="0.35">
      <c r="A4750" t="s">
        <v>7322</v>
      </c>
      <c r="B4750" s="2">
        <v>45643</v>
      </c>
      <c r="C4750">
        <v>12</v>
      </c>
      <c r="D4750">
        <v>2024</v>
      </c>
      <c r="F4750" t="s">
        <v>794</v>
      </c>
      <c r="G4750" t="s">
        <v>2934</v>
      </c>
      <c r="H4750" t="s">
        <v>1866</v>
      </c>
      <c r="I4750" t="s">
        <v>1866</v>
      </c>
      <c r="J4750" t="s">
        <v>2067</v>
      </c>
      <c r="K4750" t="s">
        <v>1918</v>
      </c>
      <c r="L4750" t="s">
        <v>1889</v>
      </c>
      <c r="M4750">
        <v>1</v>
      </c>
      <c r="N4750" s="3">
        <v>69</v>
      </c>
      <c r="O4750" s="3">
        <v>37</v>
      </c>
      <c r="P4750" s="4">
        <v>0</v>
      </c>
      <c r="Q4750" s="3">
        <v>69</v>
      </c>
      <c r="R4750" s="3">
        <v>37</v>
      </c>
      <c r="S4750" s="3">
        <v>32</v>
      </c>
      <c r="T4750" t="s">
        <v>1954</v>
      </c>
      <c r="U4750" t="s">
        <v>72</v>
      </c>
    </row>
    <row r="4751" spans="1:21" x14ac:dyDescent="0.35">
      <c r="A4751" t="s">
        <v>7323</v>
      </c>
      <c r="B4751" s="2">
        <v>45643</v>
      </c>
      <c r="C4751">
        <v>12</v>
      </c>
      <c r="D4751">
        <v>2024</v>
      </c>
      <c r="F4751" t="s">
        <v>1536</v>
      </c>
      <c r="G4751" t="s">
        <v>2368</v>
      </c>
      <c r="H4751" t="s">
        <v>1871</v>
      </c>
      <c r="I4751" t="s">
        <v>1966</v>
      </c>
      <c r="J4751" t="s">
        <v>2015</v>
      </c>
      <c r="K4751" t="s">
        <v>1914</v>
      </c>
      <c r="L4751" t="s">
        <v>1888</v>
      </c>
      <c r="M4751">
        <v>2</v>
      </c>
      <c r="N4751" s="3">
        <v>65</v>
      </c>
      <c r="O4751" s="3">
        <v>32</v>
      </c>
      <c r="P4751" s="4">
        <v>0</v>
      </c>
      <c r="Q4751" s="3">
        <v>130</v>
      </c>
      <c r="R4751" s="3">
        <v>64</v>
      </c>
      <c r="S4751" s="3">
        <v>66</v>
      </c>
      <c r="T4751" t="s">
        <v>1954</v>
      </c>
      <c r="U4751" t="s">
        <v>71</v>
      </c>
    </row>
    <row r="4752" spans="1:21" x14ac:dyDescent="0.35">
      <c r="A4752" t="s">
        <v>7324</v>
      </c>
      <c r="B4752" s="2">
        <v>45643</v>
      </c>
      <c r="C4752">
        <v>12</v>
      </c>
      <c r="D4752">
        <v>2024</v>
      </c>
      <c r="F4752" t="s">
        <v>1699</v>
      </c>
      <c r="G4752" t="s">
        <v>2293</v>
      </c>
      <c r="H4752" t="s">
        <v>1874</v>
      </c>
      <c r="J4752" t="s">
        <v>1978</v>
      </c>
      <c r="K4752" t="s">
        <v>1916</v>
      </c>
      <c r="L4752" t="s">
        <v>1887</v>
      </c>
      <c r="M4752">
        <v>3</v>
      </c>
      <c r="N4752" s="3">
        <v>79</v>
      </c>
      <c r="O4752" s="3">
        <v>42</v>
      </c>
      <c r="P4752" s="4">
        <v>0</v>
      </c>
      <c r="Q4752" s="3">
        <v>237</v>
      </c>
      <c r="R4752" s="3">
        <v>126</v>
      </c>
      <c r="S4752" s="3">
        <v>111</v>
      </c>
      <c r="T4752" t="s">
        <v>1954</v>
      </c>
      <c r="U4752" t="s">
        <v>72</v>
      </c>
    </row>
    <row r="4753" spans="1:21" x14ac:dyDescent="0.35">
      <c r="A4753" t="s">
        <v>7325</v>
      </c>
      <c r="B4753" s="2">
        <v>45643</v>
      </c>
      <c r="C4753">
        <v>12</v>
      </c>
      <c r="D4753">
        <v>2024</v>
      </c>
      <c r="F4753" t="s">
        <v>1388</v>
      </c>
      <c r="G4753" t="s">
        <v>2278</v>
      </c>
      <c r="H4753" t="s">
        <v>1866</v>
      </c>
      <c r="I4753" t="s">
        <v>1866</v>
      </c>
      <c r="J4753" t="s">
        <v>2015</v>
      </c>
      <c r="K4753" t="s">
        <v>1914</v>
      </c>
      <c r="L4753" t="s">
        <v>1888</v>
      </c>
      <c r="M4753">
        <v>1</v>
      </c>
      <c r="N4753" s="3">
        <v>65</v>
      </c>
      <c r="O4753" s="3">
        <v>32</v>
      </c>
      <c r="P4753" s="4">
        <v>0.1</v>
      </c>
      <c r="Q4753" s="3">
        <v>58.5</v>
      </c>
      <c r="R4753" s="3">
        <v>32</v>
      </c>
      <c r="S4753" s="3">
        <v>26.5</v>
      </c>
      <c r="T4753" t="s">
        <v>1954</v>
      </c>
      <c r="U4753" t="s">
        <v>72</v>
      </c>
    </row>
    <row r="4754" spans="1:21" x14ac:dyDescent="0.35">
      <c r="A4754" t="s">
        <v>7326</v>
      </c>
      <c r="B4754" s="2">
        <v>45643</v>
      </c>
      <c r="C4754">
        <v>12</v>
      </c>
      <c r="D4754">
        <v>2024</v>
      </c>
      <c r="F4754" t="s">
        <v>794</v>
      </c>
      <c r="G4754" t="s">
        <v>2934</v>
      </c>
      <c r="H4754" t="s">
        <v>1866</v>
      </c>
      <c r="I4754" t="s">
        <v>1866</v>
      </c>
      <c r="J4754" t="s">
        <v>1987</v>
      </c>
      <c r="K4754" t="s">
        <v>1908</v>
      </c>
      <c r="L4754" t="s">
        <v>1890</v>
      </c>
      <c r="M4754">
        <v>1</v>
      </c>
      <c r="N4754" s="3">
        <v>129</v>
      </c>
      <c r="O4754" s="3">
        <v>78</v>
      </c>
      <c r="P4754" s="4">
        <v>0</v>
      </c>
      <c r="Q4754" s="3">
        <v>129</v>
      </c>
      <c r="R4754" s="3">
        <v>78</v>
      </c>
      <c r="S4754" s="3">
        <v>51</v>
      </c>
      <c r="T4754" t="s">
        <v>1954</v>
      </c>
      <c r="U4754" t="s">
        <v>72</v>
      </c>
    </row>
    <row r="4755" spans="1:21" x14ac:dyDescent="0.35">
      <c r="A4755" t="s">
        <v>7327</v>
      </c>
      <c r="B4755" s="2">
        <v>45643</v>
      </c>
      <c r="C4755">
        <v>12</v>
      </c>
      <c r="D4755">
        <v>2024</v>
      </c>
      <c r="F4755" t="s">
        <v>1330</v>
      </c>
      <c r="G4755" t="s">
        <v>5447</v>
      </c>
      <c r="H4755" t="s">
        <v>1875</v>
      </c>
      <c r="I4755" t="s">
        <v>1970</v>
      </c>
      <c r="J4755" t="s">
        <v>2011</v>
      </c>
      <c r="K4755" t="s">
        <v>1927</v>
      </c>
      <c r="L4755" t="s">
        <v>1885</v>
      </c>
      <c r="M4755">
        <v>1</v>
      </c>
      <c r="N4755" s="3">
        <v>24</v>
      </c>
      <c r="O4755" s="3">
        <v>10</v>
      </c>
      <c r="P4755" s="4">
        <v>0</v>
      </c>
      <c r="Q4755" s="3">
        <v>24</v>
      </c>
      <c r="R4755" s="3">
        <v>10</v>
      </c>
      <c r="S4755" s="3">
        <v>14</v>
      </c>
      <c r="T4755" t="s">
        <v>1954</v>
      </c>
      <c r="U4755" t="s">
        <v>72</v>
      </c>
    </row>
    <row r="4756" spans="1:21" x14ac:dyDescent="0.35">
      <c r="A4756" t="s">
        <v>7328</v>
      </c>
      <c r="B4756" s="2">
        <v>45643</v>
      </c>
      <c r="C4756">
        <v>12</v>
      </c>
      <c r="D4756">
        <v>2024</v>
      </c>
      <c r="F4756" t="s">
        <v>575</v>
      </c>
      <c r="G4756" t="s">
        <v>2141</v>
      </c>
      <c r="H4756" t="s">
        <v>1866</v>
      </c>
      <c r="I4756" t="s">
        <v>1866</v>
      </c>
      <c r="J4756" t="s">
        <v>2015</v>
      </c>
      <c r="K4756" t="s">
        <v>1914</v>
      </c>
      <c r="L4756" t="s">
        <v>1888</v>
      </c>
      <c r="M4756">
        <v>2</v>
      </c>
      <c r="N4756" s="3">
        <v>65</v>
      </c>
      <c r="O4756" s="3">
        <v>32</v>
      </c>
      <c r="P4756" s="4">
        <v>0.1</v>
      </c>
      <c r="Q4756" s="3">
        <v>117</v>
      </c>
      <c r="R4756" s="3">
        <v>64</v>
      </c>
      <c r="S4756" s="3">
        <v>53</v>
      </c>
      <c r="T4756" t="s">
        <v>1954</v>
      </c>
      <c r="U4756" t="s">
        <v>72</v>
      </c>
    </row>
    <row r="4757" spans="1:21" x14ac:dyDescent="0.35">
      <c r="A4757" t="s">
        <v>7329</v>
      </c>
      <c r="B4757" s="2">
        <v>45643</v>
      </c>
      <c r="C4757">
        <v>12</v>
      </c>
      <c r="D4757">
        <v>2024</v>
      </c>
      <c r="F4757" t="s">
        <v>432</v>
      </c>
      <c r="G4757" t="s">
        <v>3624</v>
      </c>
      <c r="H4757" t="s">
        <v>1875</v>
      </c>
      <c r="I4757" t="s">
        <v>1981</v>
      </c>
      <c r="J4757" t="s">
        <v>2015</v>
      </c>
      <c r="K4757" t="s">
        <v>1914</v>
      </c>
      <c r="L4757" t="s">
        <v>1888</v>
      </c>
      <c r="M4757">
        <v>1</v>
      </c>
      <c r="N4757" s="3">
        <v>65</v>
      </c>
      <c r="O4757" s="3">
        <v>32</v>
      </c>
      <c r="P4757" s="4">
        <v>0</v>
      </c>
      <c r="Q4757" s="3">
        <v>65</v>
      </c>
      <c r="R4757" s="3">
        <v>32</v>
      </c>
      <c r="S4757" s="3">
        <v>33</v>
      </c>
      <c r="T4757" t="s">
        <v>1954</v>
      </c>
      <c r="U4757" t="s">
        <v>72</v>
      </c>
    </row>
    <row r="4758" spans="1:21" x14ac:dyDescent="0.35">
      <c r="A4758" t="s">
        <v>7330</v>
      </c>
      <c r="B4758" s="2">
        <v>45643</v>
      </c>
      <c r="C4758">
        <v>12</v>
      </c>
      <c r="D4758">
        <v>2024</v>
      </c>
      <c r="F4758" t="s">
        <v>1355</v>
      </c>
      <c r="G4758" t="s">
        <v>3984</v>
      </c>
      <c r="H4758" t="s">
        <v>1873</v>
      </c>
      <c r="I4758" t="s">
        <v>2323</v>
      </c>
      <c r="J4758" t="s">
        <v>1978</v>
      </c>
      <c r="K4758" t="s">
        <v>1916</v>
      </c>
      <c r="L4758" t="s">
        <v>1887</v>
      </c>
      <c r="M4758">
        <v>3</v>
      </c>
      <c r="N4758" s="3">
        <v>79</v>
      </c>
      <c r="O4758" s="3">
        <v>42</v>
      </c>
      <c r="P4758" s="4">
        <v>0</v>
      </c>
      <c r="Q4758" s="3">
        <v>237</v>
      </c>
      <c r="R4758" s="3">
        <v>126</v>
      </c>
      <c r="S4758" s="3">
        <v>111</v>
      </c>
      <c r="T4758" t="s">
        <v>1954</v>
      </c>
      <c r="U4758" t="s">
        <v>72</v>
      </c>
    </row>
    <row r="4759" spans="1:21" x14ac:dyDescent="0.35">
      <c r="A4759" t="s">
        <v>7331</v>
      </c>
      <c r="B4759" s="2">
        <v>45643</v>
      </c>
      <c r="C4759">
        <v>12</v>
      </c>
      <c r="D4759">
        <v>2024</v>
      </c>
      <c r="F4759" t="s">
        <v>1284</v>
      </c>
      <c r="G4759" t="s">
        <v>5447</v>
      </c>
      <c r="H4759" t="s">
        <v>1870</v>
      </c>
      <c r="I4759" t="s">
        <v>2083</v>
      </c>
      <c r="J4759" t="s">
        <v>2067</v>
      </c>
      <c r="K4759" t="s">
        <v>1918</v>
      </c>
      <c r="L4759" t="s">
        <v>1889</v>
      </c>
      <c r="M4759">
        <v>2</v>
      </c>
      <c r="N4759" s="3">
        <v>69</v>
      </c>
      <c r="O4759" s="3">
        <v>37</v>
      </c>
      <c r="P4759" s="4">
        <v>0</v>
      </c>
      <c r="Q4759" s="3">
        <v>138</v>
      </c>
      <c r="R4759" s="3">
        <v>74</v>
      </c>
      <c r="S4759" s="3">
        <v>64</v>
      </c>
      <c r="T4759" t="s">
        <v>1954</v>
      </c>
      <c r="U4759" t="s">
        <v>72</v>
      </c>
    </row>
    <row r="4760" spans="1:21" x14ac:dyDescent="0.35">
      <c r="A4760" t="s">
        <v>7332</v>
      </c>
      <c r="B4760" s="2">
        <v>45643</v>
      </c>
      <c r="C4760">
        <v>12</v>
      </c>
      <c r="D4760">
        <v>2024</v>
      </c>
      <c r="F4760" t="s">
        <v>1257</v>
      </c>
      <c r="G4760" t="s">
        <v>2032</v>
      </c>
      <c r="H4760" t="s">
        <v>1863</v>
      </c>
      <c r="I4760" t="s">
        <v>2033</v>
      </c>
      <c r="J4760" t="s">
        <v>2061</v>
      </c>
      <c r="K4760" t="s">
        <v>1923</v>
      </c>
      <c r="L4760" t="s">
        <v>1888</v>
      </c>
      <c r="M4760">
        <v>3</v>
      </c>
      <c r="N4760" s="3">
        <v>25</v>
      </c>
      <c r="O4760" s="3">
        <v>11</v>
      </c>
      <c r="P4760" s="4">
        <v>0</v>
      </c>
      <c r="Q4760" s="3">
        <v>75</v>
      </c>
      <c r="R4760" s="3">
        <v>33</v>
      </c>
      <c r="S4760" s="3">
        <v>42</v>
      </c>
      <c r="T4760" t="s">
        <v>1954</v>
      </c>
      <c r="U4760" t="s">
        <v>72</v>
      </c>
    </row>
    <row r="4761" spans="1:21" x14ac:dyDescent="0.35">
      <c r="A4761" t="s">
        <v>7333</v>
      </c>
      <c r="B4761" s="2">
        <v>45643</v>
      </c>
      <c r="C4761">
        <v>12</v>
      </c>
      <c r="D4761">
        <v>2024</v>
      </c>
      <c r="F4761" t="s">
        <v>1389</v>
      </c>
      <c r="G4761" t="s">
        <v>3024</v>
      </c>
      <c r="H4761" t="s">
        <v>1869</v>
      </c>
      <c r="I4761" t="s">
        <v>1977</v>
      </c>
      <c r="J4761" t="s">
        <v>2120</v>
      </c>
      <c r="K4761" t="s">
        <v>1926</v>
      </c>
      <c r="L4761" t="s">
        <v>1885</v>
      </c>
      <c r="M4761">
        <v>2</v>
      </c>
      <c r="N4761" s="3">
        <v>28</v>
      </c>
      <c r="O4761" s="3">
        <v>13</v>
      </c>
      <c r="P4761" s="4">
        <v>0</v>
      </c>
      <c r="Q4761" s="3">
        <v>56</v>
      </c>
      <c r="R4761" s="3">
        <v>26</v>
      </c>
      <c r="S4761" s="3">
        <v>30</v>
      </c>
      <c r="T4761" t="s">
        <v>1954</v>
      </c>
      <c r="U4761" t="s">
        <v>72</v>
      </c>
    </row>
    <row r="4762" spans="1:21" x14ac:dyDescent="0.35">
      <c r="A4762" t="s">
        <v>7334</v>
      </c>
      <c r="B4762" s="2">
        <v>45644</v>
      </c>
      <c r="C4762">
        <v>12</v>
      </c>
      <c r="D4762">
        <v>2024</v>
      </c>
      <c r="F4762" t="s">
        <v>842</v>
      </c>
      <c r="G4762" t="s">
        <v>2105</v>
      </c>
      <c r="H4762" t="s">
        <v>1871</v>
      </c>
      <c r="I4762" t="s">
        <v>1966</v>
      </c>
      <c r="J4762" t="s">
        <v>1997</v>
      </c>
      <c r="K4762" t="s">
        <v>1906</v>
      </c>
      <c r="L4762" t="s">
        <v>1889</v>
      </c>
      <c r="M4762">
        <v>5</v>
      </c>
      <c r="N4762" s="3">
        <v>89</v>
      </c>
      <c r="O4762" s="3">
        <v>48</v>
      </c>
      <c r="P4762" s="4">
        <v>0.15</v>
      </c>
      <c r="Q4762" s="3">
        <v>378.25</v>
      </c>
      <c r="R4762" s="3">
        <v>240</v>
      </c>
      <c r="S4762" s="3">
        <v>138.25</v>
      </c>
      <c r="T4762" t="s">
        <v>1954</v>
      </c>
      <c r="U4762" t="s">
        <v>72</v>
      </c>
    </row>
    <row r="4763" spans="1:21" x14ac:dyDescent="0.35">
      <c r="A4763" t="s">
        <v>7335</v>
      </c>
      <c r="B4763" s="2">
        <v>45644</v>
      </c>
      <c r="C4763">
        <v>12</v>
      </c>
      <c r="D4763">
        <v>2024</v>
      </c>
      <c r="F4763" t="s">
        <v>1067</v>
      </c>
      <c r="G4763" t="s">
        <v>2824</v>
      </c>
      <c r="H4763" t="s">
        <v>1875</v>
      </c>
      <c r="I4763" t="s">
        <v>1970</v>
      </c>
      <c r="J4763" t="s">
        <v>2120</v>
      </c>
      <c r="K4763" t="s">
        <v>1926</v>
      </c>
      <c r="L4763" t="s">
        <v>1885</v>
      </c>
      <c r="M4763">
        <v>1</v>
      </c>
      <c r="N4763" s="3">
        <v>28</v>
      </c>
      <c r="O4763" s="3">
        <v>13</v>
      </c>
      <c r="P4763" s="4">
        <v>0</v>
      </c>
      <c r="Q4763" s="3">
        <v>28</v>
      </c>
      <c r="R4763" s="3">
        <v>13</v>
      </c>
      <c r="S4763" s="3">
        <v>15</v>
      </c>
      <c r="T4763" t="s">
        <v>1954</v>
      </c>
      <c r="U4763" t="s">
        <v>72</v>
      </c>
    </row>
    <row r="4764" spans="1:21" x14ac:dyDescent="0.35">
      <c r="A4764" t="s">
        <v>7336</v>
      </c>
      <c r="B4764" s="2">
        <v>45644</v>
      </c>
      <c r="C4764">
        <v>12</v>
      </c>
      <c r="D4764">
        <v>2024</v>
      </c>
      <c r="F4764" t="s">
        <v>1150</v>
      </c>
      <c r="G4764" t="s">
        <v>2215</v>
      </c>
      <c r="H4764" t="s">
        <v>1868</v>
      </c>
      <c r="I4764" t="s">
        <v>2113</v>
      </c>
      <c r="J4764" t="s">
        <v>1991</v>
      </c>
      <c r="K4764" t="s">
        <v>1925</v>
      </c>
      <c r="L4764" t="s">
        <v>1885</v>
      </c>
      <c r="M4764">
        <v>1</v>
      </c>
      <c r="N4764" s="3">
        <v>35</v>
      </c>
      <c r="O4764" s="3">
        <v>16</v>
      </c>
      <c r="P4764" s="4">
        <v>0.05</v>
      </c>
      <c r="Q4764" s="3">
        <v>33.25</v>
      </c>
      <c r="R4764" s="3">
        <v>16</v>
      </c>
      <c r="S4764" s="3">
        <v>17.25</v>
      </c>
      <c r="T4764" t="s">
        <v>1954</v>
      </c>
      <c r="U4764" t="s">
        <v>72</v>
      </c>
    </row>
    <row r="4765" spans="1:21" x14ac:dyDescent="0.35">
      <c r="A4765" t="s">
        <v>7337</v>
      </c>
      <c r="B4765" s="2">
        <v>45644</v>
      </c>
      <c r="C4765">
        <v>12</v>
      </c>
      <c r="D4765">
        <v>2024</v>
      </c>
      <c r="F4765" t="s">
        <v>590</v>
      </c>
      <c r="G4765" t="s">
        <v>4075</v>
      </c>
      <c r="H4765" t="s">
        <v>1866</v>
      </c>
      <c r="I4765" t="s">
        <v>1866</v>
      </c>
      <c r="J4765" t="s">
        <v>2023</v>
      </c>
      <c r="K4765" t="s">
        <v>1912</v>
      </c>
      <c r="L4765" t="s">
        <v>1890</v>
      </c>
      <c r="M4765">
        <v>3</v>
      </c>
      <c r="N4765" s="3">
        <v>249</v>
      </c>
      <c r="O4765" s="3">
        <v>168</v>
      </c>
      <c r="P4765" s="4">
        <v>0</v>
      </c>
      <c r="Q4765" s="3">
        <v>747</v>
      </c>
      <c r="R4765" s="3">
        <v>504</v>
      </c>
      <c r="S4765" s="3">
        <v>243</v>
      </c>
      <c r="T4765" t="s">
        <v>1954</v>
      </c>
      <c r="U4765" t="s">
        <v>72</v>
      </c>
    </row>
    <row r="4766" spans="1:21" x14ac:dyDescent="0.35">
      <c r="A4766" t="s">
        <v>7338</v>
      </c>
      <c r="B4766" s="2">
        <v>45644</v>
      </c>
      <c r="C4766">
        <v>12</v>
      </c>
      <c r="D4766">
        <v>2024</v>
      </c>
      <c r="F4766" t="s">
        <v>1442</v>
      </c>
      <c r="G4766" t="s">
        <v>6128</v>
      </c>
      <c r="H4766" t="s">
        <v>1868</v>
      </c>
      <c r="I4766" t="s">
        <v>2022</v>
      </c>
      <c r="J4766" t="s">
        <v>2045</v>
      </c>
      <c r="K4766" t="s">
        <v>1910</v>
      </c>
      <c r="L4766" t="s">
        <v>1890</v>
      </c>
      <c r="M4766">
        <v>2</v>
      </c>
      <c r="N4766" s="3">
        <v>99</v>
      </c>
      <c r="O4766" s="3">
        <v>58</v>
      </c>
      <c r="P4766" s="4">
        <v>0</v>
      </c>
      <c r="Q4766" s="3">
        <v>198</v>
      </c>
      <c r="R4766" s="3">
        <v>116</v>
      </c>
      <c r="S4766" s="3">
        <v>82</v>
      </c>
      <c r="T4766" t="s">
        <v>1954</v>
      </c>
      <c r="U4766" t="s">
        <v>72</v>
      </c>
    </row>
    <row r="4767" spans="1:21" x14ac:dyDescent="0.35">
      <c r="A4767" t="s">
        <v>7339</v>
      </c>
      <c r="B4767" s="2">
        <v>45644</v>
      </c>
      <c r="C4767">
        <v>12</v>
      </c>
      <c r="D4767">
        <v>2024</v>
      </c>
      <c r="F4767" t="s">
        <v>518</v>
      </c>
      <c r="G4767" t="s">
        <v>2172</v>
      </c>
      <c r="H4767" t="s">
        <v>1868</v>
      </c>
      <c r="I4767" t="s">
        <v>1959</v>
      </c>
      <c r="J4767" t="s">
        <v>2114</v>
      </c>
      <c r="K4767" t="s">
        <v>1915</v>
      </c>
      <c r="L4767" t="s">
        <v>1886</v>
      </c>
      <c r="M4767">
        <v>1</v>
      </c>
      <c r="N4767" s="3">
        <v>85</v>
      </c>
      <c r="O4767" s="3">
        <v>41</v>
      </c>
      <c r="P4767" s="4">
        <v>0.1</v>
      </c>
      <c r="Q4767" s="3">
        <v>76.5</v>
      </c>
      <c r="R4767" s="3">
        <v>41</v>
      </c>
      <c r="S4767" s="3">
        <v>35.5</v>
      </c>
      <c r="T4767" t="s">
        <v>1954</v>
      </c>
      <c r="U4767" t="s">
        <v>72</v>
      </c>
    </row>
    <row r="4768" spans="1:21" x14ac:dyDescent="0.35">
      <c r="A4768" t="s">
        <v>7340</v>
      </c>
      <c r="B4768" s="2">
        <v>45644</v>
      </c>
      <c r="C4768">
        <v>12</v>
      </c>
      <c r="D4768">
        <v>2024</v>
      </c>
      <c r="F4768" t="s">
        <v>215</v>
      </c>
      <c r="G4768" t="s">
        <v>63</v>
      </c>
      <c r="H4768" t="s">
        <v>1868</v>
      </c>
      <c r="I4768" t="s">
        <v>1959</v>
      </c>
      <c r="J4768" t="s">
        <v>2061</v>
      </c>
      <c r="K4768" t="s">
        <v>1923</v>
      </c>
      <c r="L4768" t="s">
        <v>1888</v>
      </c>
      <c r="M4768">
        <v>2</v>
      </c>
      <c r="N4768" s="3">
        <v>25</v>
      </c>
      <c r="O4768" s="3">
        <v>11</v>
      </c>
      <c r="P4768" s="4">
        <v>0</v>
      </c>
      <c r="Q4768" s="3">
        <v>50</v>
      </c>
      <c r="R4768" s="3">
        <v>22</v>
      </c>
      <c r="S4768" s="3">
        <v>28</v>
      </c>
      <c r="T4768" t="s">
        <v>1954</v>
      </c>
      <c r="U4768" t="s">
        <v>72</v>
      </c>
    </row>
    <row r="4769" spans="1:21" x14ac:dyDescent="0.35">
      <c r="A4769" t="s">
        <v>7341</v>
      </c>
      <c r="B4769" s="2">
        <v>45644</v>
      </c>
      <c r="C4769">
        <v>12</v>
      </c>
      <c r="D4769">
        <v>2024</v>
      </c>
      <c r="F4769" t="s">
        <v>919</v>
      </c>
      <c r="G4769" t="s">
        <v>2626</v>
      </c>
      <c r="H4769" t="s">
        <v>1871</v>
      </c>
      <c r="I4769" t="s">
        <v>2234</v>
      </c>
      <c r="J4769" t="s">
        <v>1978</v>
      </c>
      <c r="K4769" t="s">
        <v>1916</v>
      </c>
      <c r="L4769" t="s">
        <v>1887</v>
      </c>
      <c r="M4769">
        <v>2</v>
      </c>
      <c r="N4769" s="3">
        <v>79</v>
      </c>
      <c r="O4769" s="3">
        <v>42</v>
      </c>
      <c r="P4769" s="4">
        <v>0.05</v>
      </c>
      <c r="Q4769" s="3">
        <v>150.1</v>
      </c>
      <c r="R4769" s="3">
        <v>84</v>
      </c>
      <c r="S4769" s="3">
        <v>66.099999999999994</v>
      </c>
      <c r="T4769" t="s">
        <v>1954</v>
      </c>
      <c r="U4769" t="s">
        <v>72</v>
      </c>
    </row>
    <row r="4770" spans="1:21" x14ac:dyDescent="0.35">
      <c r="A4770" t="s">
        <v>7342</v>
      </c>
      <c r="B4770" s="2">
        <v>45644</v>
      </c>
      <c r="C4770">
        <v>12</v>
      </c>
      <c r="D4770">
        <v>2024</v>
      </c>
      <c r="F4770" t="s">
        <v>1008</v>
      </c>
      <c r="G4770" t="s">
        <v>2370</v>
      </c>
      <c r="H4770" t="s">
        <v>1864</v>
      </c>
      <c r="I4770" t="s">
        <v>2087</v>
      </c>
      <c r="J4770" t="s">
        <v>1991</v>
      </c>
      <c r="K4770" t="s">
        <v>1925</v>
      </c>
      <c r="L4770" t="s">
        <v>1885</v>
      </c>
      <c r="M4770">
        <v>2</v>
      </c>
      <c r="N4770" s="3">
        <v>35</v>
      </c>
      <c r="O4770" s="3">
        <v>16</v>
      </c>
      <c r="P4770" s="4">
        <v>0</v>
      </c>
      <c r="Q4770" s="3">
        <v>70</v>
      </c>
      <c r="R4770" s="3">
        <v>32</v>
      </c>
      <c r="S4770" s="3">
        <v>38</v>
      </c>
      <c r="T4770" t="s">
        <v>1954</v>
      </c>
      <c r="U4770" t="s">
        <v>72</v>
      </c>
    </row>
    <row r="4771" spans="1:21" x14ac:dyDescent="0.35">
      <c r="A4771" t="s">
        <v>7343</v>
      </c>
      <c r="B4771" s="2">
        <v>45644</v>
      </c>
      <c r="C4771">
        <v>12</v>
      </c>
      <c r="D4771">
        <v>2024</v>
      </c>
      <c r="F4771" t="s">
        <v>613</v>
      </c>
      <c r="G4771" t="s">
        <v>2953</v>
      </c>
      <c r="H4771" t="s">
        <v>1866</v>
      </c>
      <c r="I4771" t="s">
        <v>1866</v>
      </c>
      <c r="J4771" t="s">
        <v>2183</v>
      </c>
      <c r="K4771" t="s">
        <v>1917</v>
      </c>
      <c r="L4771" t="s">
        <v>1886</v>
      </c>
      <c r="M4771">
        <v>2</v>
      </c>
      <c r="N4771" s="3">
        <v>72</v>
      </c>
      <c r="O4771" s="3">
        <v>34</v>
      </c>
      <c r="P4771" s="4">
        <v>0.05</v>
      </c>
      <c r="Q4771" s="3">
        <v>136.80000000000001</v>
      </c>
      <c r="R4771" s="3">
        <v>68</v>
      </c>
      <c r="S4771" s="3">
        <v>68.8</v>
      </c>
      <c r="T4771" t="s">
        <v>1954</v>
      </c>
      <c r="U4771" t="s">
        <v>72</v>
      </c>
    </row>
    <row r="4772" spans="1:21" x14ac:dyDescent="0.35">
      <c r="A4772" t="s">
        <v>7344</v>
      </c>
      <c r="B4772" s="2">
        <v>45644</v>
      </c>
      <c r="C4772">
        <v>12</v>
      </c>
      <c r="D4772">
        <v>2024</v>
      </c>
      <c r="F4772" t="s">
        <v>85</v>
      </c>
      <c r="G4772" t="s">
        <v>2286</v>
      </c>
      <c r="H4772" t="s">
        <v>1863</v>
      </c>
      <c r="I4772" t="s">
        <v>2056</v>
      </c>
      <c r="J4772" t="s">
        <v>1991</v>
      </c>
      <c r="K4772" t="s">
        <v>1925</v>
      </c>
      <c r="L4772" t="s">
        <v>1885</v>
      </c>
      <c r="M4772">
        <v>3</v>
      </c>
      <c r="N4772" s="3">
        <v>35</v>
      </c>
      <c r="O4772" s="3">
        <v>16</v>
      </c>
      <c r="P4772" s="4">
        <v>0</v>
      </c>
      <c r="Q4772" s="3">
        <v>105</v>
      </c>
      <c r="R4772" s="3">
        <v>48</v>
      </c>
      <c r="S4772" s="3">
        <v>57</v>
      </c>
      <c r="T4772" t="s">
        <v>1954</v>
      </c>
      <c r="U4772" t="s">
        <v>72</v>
      </c>
    </row>
    <row r="4773" spans="1:21" x14ac:dyDescent="0.35">
      <c r="A4773" t="s">
        <v>7345</v>
      </c>
      <c r="B4773" s="2">
        <v>45644</v>
      </c>
      <c r="C4773">
        <v>12</v>
      </c>
      <c r="D4773">
        <v>2024</v>
      </c>
      <c r="F4773" t="s">
        <v>199</v>
      </c>
      <c r="G4773" t="s">
        <v>59</v>
      </c>
      <c r="H4773" t="s">
        <v>1870</v>
      </c>
      <c r="I4773" t="s">
        <v>2083</v>
      </c>
      <c r="J4773" t="s">
        <v>2045</v>
      </c>
      <c r="K4773" t="s">
        <v>1910</v>
      </c>
      <c r="L4773" t="s">
        <v>1890</v>
      </c>
      <c r="M4773">
        <v>1</v>
      </c>
      <c r="N4773" s="3">
        <v>99</v>
      </c>
      <c r="O4773" s="3">
        <v>58</v>
      </c>
      <c r="P4773" s="4">
        <v>0.1</v>
      </c>
      <c r="Q4773" s="3">
        <v>89.1</v>
      </c>
      <c r="R4773" s="3">
        <v>58</v>
      </c>
      <c r="S4773" s="3">
        <v>31.1</v>
      </c>
      <c r="T4773" t="s">
        <v>1954</v>
      </c>
      <c r="U4773" t="s">
        <v>72</v>
      </c>
    </row>
    <row r="4774" spans="1:21" x14ac:dyDescent="0.35">
      <c r="A4774" t="s">
        <v>7346</v>
      </c>
      <c r="B4774" s="2">
        <v>45644</v>
      </c>
      <c r="C4774">
        <v>12</v>
      </c>
      <c r="D4774">
        <v>2024</v>
      </c>
      <c r="F4774" t="s">
        <v>1818</v>
      </c>
      <c r="G4774" t="s">
        <v>1985</v>
      </c>
      <c r="H4774" t="s">
        <v>1866</v>
      </c>
      <c r="I4774" t="s">
        <v>1866</v>
      </c>
      <c r="J4774" t="s">
        <v>2034</v>
      </c>
      <c r="K4774" t="s">
        <v>1904</v>
      </c>
      <c r="L4774" t="s">
        <v>1889</v>
      </c>
      <c r="M4774">
        <v>2</v>
      </c>
      <c r="N4774" s="3">
        <v>149</v>
      </c>
      <c r="O4774" s="3">
        <v>91</v>
      </c>
      <c r="P4774" s="4">
        <v>0</v>
      </c>
      <c r="Q4774" s="3">
        <v>298</v>
      </c>
      <c r="R4774" s="3">
        <v>182</v>
      </c>
      <c r="S4774" s="3">
        <v>116</v>
      </c>
      <c r="T4774" t="s">
        <v>1954</v>
      </c>
      <c r="U4774" t="s">
        <v>72</v>
      </c>
    </row>
    <row r="4775" spans="1:21" x14ac:dyDescent="0.35">
      <c r="A4775" t="s">
        <v>7347</v>
      </c>
      <c r="B4775" s="2">
        <v>45645</v>
      </c>
      <c r="C4775">
        <v>12</v>
      </c>
      <c r="D4775">
        <v>2024</v>
      </c>
      <c r="F4775" t="s">
        <v>687</v>
      </c>
      <c r="G4775" t="s">
        <v>2146</v>
      </c>
      <c r="H4775" t="s">
        <v>1866</v>
      </c>
      <c r="I4775" t="s">
        <v>1866</v>
      </c>
      <c r="J4775" t="s">
        <v>2064</v>
      </c>
      <c r="K4775" t="s">
        <v>1922</v>
      </c>
      <c r="L4775" t="s">
        <v>1887</v>
      </c>
      <c r="M4775">
        <v>1</v>
      </c>
      <c r="N4775" s="3">
        <v>32</v>
      </c>
      <c r="O4775" s="3">
        <v>14</v>
      </c>
      <c r="P4775" s="4">
        <v>0.1</v>
      </c>
      <c r="Q4775" s="3">
        <v>28.8</v>
      </c>
      <c r="R4775" s="3">
        <v>14</v>
      </c>
      <c r="S4775" s="3">
        <v>14.8</v>
      </c>
      <c r="T4775" t="s">
        <v>1954</v>
      </c>
      <c r="U4775" t="s">
        <v>72</v>
      </c>
    </row>
    <row r="4776" spans="1:21" x14ac:dyDescent="0.35">
      <c r="A4776" t="s">
        <v>7348</v>
      </c>
      <c r="B4776" s="2">
        <v>45645</v>
      </c>
      <c r="C4776">
        <v>12</v>
      </c>
      <c r="D4776">
        <v>2024</v>
      </c>
      <c r="F4776" t="s">
        <v>1036</v>
      </c>
      <c r="G4776" t="s">
        <v>2837</v>
      </c>
      <c r="H4776" t="s">
        <v>1863</v>
      </c>
      <c r="I4776" t="s">
        <v>2051</v>
      </c>
      <c r="J4776" t="s">
        <v>2120</v>
      </c>
      <c r="K4776" t="s">
        <v>1926</v>
      </c>
      <c r="L4776" t="s">
        <v>1885</v>
      </c>
      <c r="M4776">
        <v>2</v>
      </c>
      <c r="N4776" s="3">
        <v>28</v>
      </c>
      <c r="O4776" s="3">
        <v>13</v>
      </c>
      <c r="P4776" s="4">
        <v>0.1</v>
      </c>
      <c r="Q4776" s="3">
        <v>50.4</v>
      </c>
      <c r="R4776" s="3">
        <v>26</v>
      </c>
      <c r="S4776" s="3">
        <v>24.4</v>
      </c>
      <c r="T4776" t="s">
        <v>1954</v>
      </c>
      <c r="U4776" t="s">
        <v>72</v>
      </c>
    </row>
    <row r="4777" spans="1:21" x14ac:dyDescent="0.35">
      <c r="A4777" t="s">
        <v>7349</v>
      </c>
      <c r="B4777" s="2">
        <v>45645</v>
      </c>
      <c r="C4777">
        <v>12</v>
      </c>
      <c r="D4777">
        <v>2024</v>
      </c>
      <c r="F4777" t="s">
        <v>509</v>
      </c>
      <c r="G4777" t="s">
        <v>2545</v>
      </c>
      <c r="H4777" t="s">
        <v>1870</v>
      </c>
      <c r="I4777" t="s">
        <v>2192</v>
      </c>
      <c r="J4777" t="s">
        <v>1953</v>
      </c>
      <c r="K4777" t="s">
        <v>1905</v>
      </c>
      <c r="L4777" t="s">
        <v>1888</v>
      </c>
      <c r="M4777">
        <v>4</v>
      </c>
      <c r="N4777" s="3">
        <v>120</v>
      </c>
      <c r="O4777" s="3">
        <v>63</v>
      </c>
      <c r="P4777" s="4">
        <v>0</v>
      </c>
      <c r="Q4777" s="3">
        <v>480</v>
      </c>
      <c r="R4777" s="3">
        <v>252</v>
      </c>
      <c r="S4777" s="3">
        <v>228</v>
      </c>
      <c r="T4777" t="s">
        <v>1954</v>
      </c>
      <c r="U4777" t="s">
        <v>72</v>
      </c>
    </row>
    <row r="4778" spans="1:21" x14ac:dyDescent="0.35">
      <c r="A4778" t="s">
        <v>7350</v>
      </c>
      <c r="B4778" s="2">
        <v>45645</v>
      </c>
      <c r="C4778">
        <v>12</v>
      </c>
      <c r="D4778">
        <v>2024</v>
      </c>
      <c r="F4778" t="s">
        <v>500</v>
      </c>
      <c r="G4778" t="s">
        <v>2747</v>
      </c>
      <c r="H4778" t="s">
        <v>1875</v>
      </c>
      <c r="I4778" t="s">
        <v>1996</v>
      </c>
      <c r="J4778" t="s">
        <v>2034</v>
      </c>
      <c r="K4778" t="s">
        <v>1904</v>
      </c>
      <c r="L4778" t="s">
        <v>1889</v>
      </c>
      <c r="M4778">
        <v>1</v>
      </c>
      <c r="N4778" s="3">
        <v>149</v>
      </c>
      <c r="O4778" s="3">
        <v>91</v>
      </c>
      <c r="P4778" s="4">
        <v>0</v>
      </c>
      <c r="Q4778" s="3">
        <v>149</v>
      </c>
      <c r="R4778" s="3">
        <v>91</v>
      </c>
      <c r="S4778" s="3">
        <v>58</v>
      </c>
      <c r="T4778" t="s">
        <v>1954</v>
      </c>
      <c r="U4778" t="s">
        <v>72</v>
      </c>
    </row>
    <row r="4779" spans="1:21" x14ac:dyDescent="0.35">
      <c r="A4779" t="s">
        <v>7351</v>
      </c>
      <c r="B4779" s="2">
        <v>45645</v>
      </c>
      <c r="C4779">
        <v>12</v>
      </c>
      <c r="D4779">
        <v>2024</v>
      </c>
      <c r="F4779" t="s">
        <v>101</v>
      </c>
      <c r="G4779" t="s">
        <v>2630</v>
      </c>
      <c r="H4779" t="s">
        <v>1872</v>
      </c>
      <c r="I4779" t="s">
        <v>2152</v>
      </c>
      <c r="J4779" t="s">
        <v>1978</v>
      </c>
      <c r="K4779" t="s">
        <v>1916</v>
      </c>
      <c r="L4779" t="s">
        <v>1887</v>
      </c>
      <c r="M4779">
        <v>4</v>
      </c>
      <c r="N4779" s="3">
        <v>79</v>
      </c>
      <c r="O4779" s="3">
        <v>42</v>
      </c>
      <c r="P4779" s="4">
        <v>0</v>
      </c>
      <c r="Q4779" s="3">
        <v>316</v>
      </c>
      <c r="R4779" s="3">
        <v>168</v>
      </c>
      <c r="S4779" s="3">
        <v>148</v>
      </c>
      <c r="T4779" t="s">
        <v>1954</v>
      </c>
      <c r="U4779" t="s">
        <v>72</v>
      </c>
    </row>
    <row r="4780" spans="1:21" x14ac:dyDescent="0.35">
      <c r="A4780" t="s">
        <v>7352</v>
      </c>
      <c r="B4780" s="2">
        <v>45645</v>
      </c>
      <c r="C4780">
        <v>12</v>
      </c>
      <c r="D4780">
        <v>2024</v>
      </c>
      <c r="F4780" t="s">
        <v>1191</v>
      </c>
      <c r="G4780" t="s">
        <v>3584</v>
      </c>
      <c r="H4780" t="s">
        <v>1866</v>
      </c>
      <c r="I4780" t="s">
        <v>1866</v>
      </c>
      <c r="J4780" t="s">
        <v>2183</v>
      </c>
      <c r="K4780" t="s">
        <v>1917</v>
      </c>
      <c r="L4780" t="s">
        <v>1886</v>
      </c>
      <c r="M4780">
        <v>1</v>
      </c>
      <c r="N4780" s="3">
        <v>72</v>
      </c>
      <c r="O4780" s="3">
        <v>34</v>
      </c>
      <c r="P4780" s="4">
        <v>0.05</v>
      </c>
      <c r="Q4780" s="3">
        <v>68.400000000000006</v>
      </c>
      <c r="R4780" s="3">
        <v>34</v>
      </c>
      <c r="S4780" s="3">
        <v>34.4</v>
      </c>
      <c r="T4780" t="s">
        <v>1954</v>
      </c>
      <c r="U4780" t="s">
        <v>71</v>
      </c>
    </row>
    <row r="4781" spans="1:21" x14ac:dyDescent="0.35">
      <c r="A4781" t="s">
        <v>7353</v>
      </c>
      <c r="B4781" s="2">
        <v>45645</v>
      </c>
      <c r="C4781">
        <v>12</v>
      </c>
      <c r="D4781">
        <v>2024</v>
      </c>
      <c r="F4781" t="s">
        <v>1817</v>
      </c>
      <c r="G4781" t="s">
        <v>2172</v>
      </c>
      <c r="H4781" t="s">
        <v>1866</v>
      </c>
      <c r="I4781" t="s">
        <v>1866</v>
      </c>
      <c r="J4781" t="s">
        <v>1953</v>
      </c>
      <c r="K4781" t="s">
        <v>1905</v>
      </c>
      <c r="L4781" t="s">
        <v>1888</v>
      </c>
      <c r="M4781">
        <v>1</v>
      </c>
      <c r="N4781" s="3">
        <v>120</v>
      </c>
      <c r="O4781" s="3">
        <v>63</v>
      </c>
      <c r="P4781" s="4">
        <v>0</v>
      </c>
      <c r="Q4781" s="3">
        <v>120</v>
      </c>
      <c r="R4781" s="3">
        <v>63</v>
      </c>
      <c r="S4781" s="3">
        <v>57</v>
      </c>
      <c r="T4781" t="s">
        <v>1954</v>
      </c>
      <c r="U4781" t="s">
        <v>71</v>
      </c>
    </row>
    <row r="4782" spans="1:21" x14ac:dyDescent="0.35">
      <c r="A4782" t="s">
        <v>7354</v>
      </c>
      <c r="B4782" s="2">
        <v>45645</v>
      </c>
      <c r="C4782">
        <v>12</v>
      </c>
      <c r="D4782">
        <v>2024</v>
      </c>
      <c r="F4782" t="s">
        <v>737</v>
      </c>
      <c r="G4782" t="s">
        <v>2347</v>
      </c>
      <c r="H4782" t="s">
        <v>1870</v>
      </c>
      <c r="I4782" t="s">
        <v>2083</v>
      </c>
      <c r="J4782" t="s">
        <v>2034</v>
      </c>
      <c r="K4782" t="s">
        <v>1904</v>
      </c>
      <c r="L4782" t="s">
        <v>1889</v>
      </c>
      <c r="M4782">
        <v>1</v>
      </c>
      <c r="N4782" s="3">
        <v>149</v>
      </c>
      <c r="O4782" s="3">
        <v>91</v>
      </c>
      <c r="P4782" s="4">
        <v>0.1</v>
      </c>
      <c r="Q4782" s="3">
        <v>134.1</v>
      </c>
      <c r="R4782" s="3">
        <v>91</v>
      </c>
      <c r="S4782" s="3">
        <v>43.1</v>
      </c>
      <c r="T4782" t="s">
        <v>1954</v>
      </c>
      <c r="U4782" t="s">
        <v>72</v>
      </c>
    </row>
    <row r="4783" spans="1:21" x14ac:dyDescent="0.35">
      <c r="A4783" t="s">
        <v>7355</v>
      </c>
      <c r="B4783" s="2">
        <v>45645</v>
      </c>
      <c r="C4783">
        <v>12</v>
      </c>
      <c r="D4783">
        <v>2024</v>
      </c>
      <c r="F4783" t="s">
        <v>1537</v>
      </c>
      <c r="G4783" t="s">
        <v>2206</v>
      </c>
      <c r="H4783" t="s">
        <v>1863</v>
      </c>
      <c r="I4783" t="s">
        <v>2051</v>
      </c>
      <c r="J4783" t="s">
        <v>1971</v>
      </c>
      <c r="K4783" t="s">
        <v>1920</v>
      </c>
      <c r="L4783" t="s">
        <v>1886</v>
      </c>
      <c r="M4783">
        <v>1</v>
      </c>
      <c r="N4783" s="3">
        <v>45</v>
      </c>
      <c r="O4783" s="3">
        <v>19</v>
      </c>
      <c r="P4783" s="4">
        <v>0.05</v>
      </c>
      <c r="Q4783" s="3">
        <v>42.75</v>
      </c>
      <c r="R4783" s="3">
        <v>19</v>
      </c>
      <c r="S4783" s="3">
        <v>23.75</v>
      </c>
      <c r="T4783" t="s">
        <v>1954</v>
      </c>
      <c r="U4783" t="s">
        <v>72</v>
      </c>
    </row>
    <row r="4784" spans="1:21" x14ac:dyDescent="0.35">
      <c r="A4784" t="s">
        <v>7356</v>
      </c>
      <c r="B4784" s="2">
        <v>45645</v>
      </c>
      <c r="C4784">
        <v>12</v>
      </c>
      <c r="D4784">
        <v>2024</v>
      </c>
      <c r="F4784" t="s">
        <v>479</v>
      </c>
      <c r="G4784" t="s">
        <v>2291</v>
      </c>
      <c r="H4784" t="s">
        <v>1875</v>
      </c>
      <c r="I4784" t="s">
        <v>1970</v>
      </c>
      <c r="J4784" t="s">
        <v>1963</v>
      </c>
      <c r="K4784" t="s">
        <v>1907</v>
      </c>
      <c r="L4784" t="s">
        <v>1890</v>
      </c>
      <c r="M4784">
        <v>1</v>
      </c>
      <c r="N4784" s="3">
        <v>119</v>
      </c>
      <c r="O4784" s="3">
        <v>72</v>
      </c>
      <c r="P4784" s="4">
        <v>0</v>
      </c>
      <c r="Q4784" s="3">
        <v>119</v>
      </c>
      <c r="R4784" s="3">
        <v>72</v>
      </c>
      <c r="S4784" s="3">
        <v>47</v>
      </c>
      <c r="T4784" t="s">
        <v>1954</v>
      </c>
      <c r="U4784" t="s">
        <v>72</v>
      </c>
    </row>
    <row r="4785" spans="1:21" x14ac:dyDescent="0.35">
      <c r="A4785" t="s">
        <v>7357</v>
      </c>
      <c r="B4785" s="2">
        <v>45645</v>
      </c>
      <c r="C4785">
        <v>12</v>
      </c>
      <c r="D4785">
        <v>2024</v>
      </c>
      <c r="F4785" t="s">
        <v>1705</v>
      </c>
      <c r="G4785" t="s">
        <v>2658</v>
      </c>
      <c r="H4785" t="s">
        <v>1868</v>
      </c>
      <c r="I4785" t="s">
        <v>2113</v>
      </c>
      <c r="J4785" t="s">
        <v>1963</v>
      </c>
      <c r="K4785" t="s">
        <v>1907</v>
      </c>
      <c r="L4785" t="s">
        <v>1890</v>
      </c>
      <c r="M4785">
        <v>3</v>
      </c>
      <c r="N4785" s="3">
        <v>119</v>
      </c>
      <c r="O4785" s="3">
        <v>72</v>
      </c>
      <c r="P4785" s="4">
        <v>0.15</v>
      </c>
      <c r="Q4785" s="3">
        <v>303.45</v>
      </c>
      <c r="R4785" s="3">
        <v>216</v>
      </c>
      <c r="S4785" s="3">
        <v>87.45</v>
      </c>
      <c r="T4785" t="s">
        <v>1954</v>
      </c>
      <c r="U4785" t="s">
        <v>72</v>
      </c>
    </row>
    <row r="4786" spans="1:21" x14ac:dyDescent="0.35">
      <c r="A4786" t="s">
        <v>7358</v>
      </c>
      <c r="B4786" s="2">
        <v>45645</v>
      </c>
      <c r="C4786">
        <v>12</v>
      </c>
      <c r="D4786">
        <v>2024</v>
      </c>
      <c r="F4786" t="s">
        <v>1579</v>
      </c>
      <c r="G4786" t="s">
        <v>4271</v>
      </c>
      <c r="H4786" t="s">
        <v>1867</v>
      </c>
      <c r="I4786" t="s">
        <v>2036</v>
      </c>
      <c r="J4786" t="s">
        <v>1967</v>
      </c>
      <c r="K4786" t="s">
        <v>1913</v>
      </c>
      <c r="L4786" t="s">
        <v>1888</v>
      </c>
      <c r="M4786">
        <v>2</v>
      </c>
      <c r="N4786" s="3">
        <v>78</v>
      </c>
      <c r="O4786" s="3">
        <v>39</v>
      </c>
      <c r="P4786" s="4">
        <v>0</v>
      </c>
      <c r="Q4786" s="3">
        <v>156</v>
      </c>
      <c r="R4786" s="3">
        <v>78</v>
      </c>
      <c r="S4786" s="3">
        <v>78</v>
      </c>
      <c r="T4786" t="s">
        <v>1954</v>
      </c>
      <c r="U4786" t="s">
        <v>71</v>
      </c>
    </row>
    <row r="4787" spans="1:21" x14ac:dyDescent="0.35">
      <c r="A4787" t="s">
        <v>7359</v>
      </c>
      <c r="B4787" s="2">
        <v>45645</v>
      </c>
      <c r="C4787">
        <v>12</v>
      </c>
      <c r="D4787">
        <v>2024</v>
      </c>
      <c r="F4787" t="s">
        <v>1477</v>
      </c>
      <c r="G4787" t="s">
        <v>2624</v>
      </c>
      <c r="H4787" t="s">
        <v>1863</v>
      </c>
      <c r="I4787" t="s">
        <v>2033</v>
      </c>
      <c r="J4787" t="s">
        <v>1997</v>
      </c>
      <c r="K4787" t="s">
        <v>1906</v>
      </c>
      <c r="L4787" t="s">
        <v>1889</v>
      </c>
      <c r="M4787">
        <v>3</v>
      </c>
      <c r="N4787" s="3">
        <v>89</v>
      </c>
      <c r="O4787" s="3">
        <v>48</v>
      </c>
      <c r="P4787" s="4">
        <v>0</v>
      </c>
      <c r="Q4787" s="3">
        <v>267</v>
      </c>
      <c r="R4787" s="3">
        <v>144</v>
      </c>
      <c r="S4787" s="3">
        <v>123</v>
      </c>
      <c r="T4787" t="s">
        <v>1954</v>
      </c>
      <c r="U4787" t="s">
        <v>72</v>
      </c>
    </row>
    <row r="4788" spans="1:21" x14ac:dyDescent="0.35">
      <c r="A4788" t="s">
        <v>7360</v>
      </c>
      <c r="B4788" s="2">
        <v>45645</v>
      </c>
      <c r="C4788">
        <v>12</v>
      </c>
      <c r="D4788">
        <v>2024</v>
      </c>
      <c r="F4788" t="s">
        <v>882</v>
      </c>
      <c r="G4788" t="s">
        <v>2197</v>
      </c>
      <c r="H4788" t="s">
        <v>1864</v>
      </c>
      <c r="I4788" t="s">
        <v>2087</v>
      </c>
      <c r="J4788" t="s">
        <v>1963</v>
      </c>
      <c r="K4788" t="s">
        <v>1907</v>
      </c>
      <c r="L4788" t="s">
        <v>1890</v>
      </c>
      <c r="M4788">
        <v>1</v>
      </c>
      <c r="N4788" s="3">
        <v>119</v>
      </c>
      <c r="O4788" s="3">
        <v>72</v>
      </c>
      <c r="P4788" s="4">
        <v>0.15</v>
      </c>
      <c r="Q4788" s="3">
        <v>101.15</v>
      </c>
      <c r="R4788" s="3">
        <v>72</v>
      </c>
      <c r="S4788" s="3">
        <v>29.15</v>
      </c>
      <c r="T4788" t="s">
        <v>1954</v>
      </c>
      <c r="U4788" t="s">
        <v>72</v>
      </c>
    </row>
    <row r="4789" spans="1:21" x14ac:dyDescent="0.35">
      <c r="A4789" t="s">
        <v>7361</v>
      </c>
      <c r="B4789" s="2">
        <v>45646</v>
      </c>
      <c r="C4789">
        <v>12</v>
      </c>
      <c r="D4789">
        <v>2024</v>
      </c>
      <c r="F4789" t="s">
        <v>154</v>
      </c>
      <c r="G4789" t="s">
        <v>60</v>
      </c>
      <c r="H4789" t="s">
        <v>1874</v>
      </c>
      <c r="I4789" t="s">
        <v>2200</v>
      </c>
      <c r="J4789" t="s">
        <v>1963</v>
      </c>
      <c r="K4789" t="s">
        <v>1907</v>
      </c>
      <c r="L4789" t="s">
        <v>1890</v>
      </c>
      <c r="M4789">
        <v>1</v>
      </c>
      <c r="N4789" s="3">
        <v>119</v>
      </c>
      <c r="O4789" s="3">
        <v>72</v>
      </c>
      <c r="P4789" s="4">
        <v>0.1</v>
      </c>
      <c r="Q4789" s="3">
        <v>107.1</v>
      </c>
      <c r="R4789" s="3">
        <v>72</v>
      </c>
      <c r="S4789" s="3">
        <v>35.1</v>
      </c>
      <c r="T4789" t="s">
        <v>1954</v>
      </c>
      <c r="U4789" t="s">
        <v>72</v>
      </c>
    </row>
    <row r="4790" spans="1:21" x14ac:dyDescent="0.35">
      <c r="A4790" t="s">
        <v>7362</v>
      </c>
      <c r="B4790" s="2">
        <v>45646</v>
      </c>
      <c r="C4790">
        <v>12</v>
      </c>
      <c r="D4790">
        <v>2024</v>
      </c>
      <c r="F4790" t="s">
        <v>590</v>
      </c>
      <c r="G4790" t="s">
        <v>4075</v>
      </c>
      <c r="H4790" t="s">
        <v>1866</v>
      </c>
      <c r="I4790" t="s">
        <v>1866</v>
      </c>
      <c r="J4790" t="s">
        <v>1960</v>
      </c>
      <c r="K4790" t="s">
        <v>1924</v>
      </c>
      <c r="L4790" t="s">
        <v>1885</v>
      </c>
      <c r="M4790">
        <v>4</v>
      </c>
      <c r="N4790" s="3">
        <v>42</v>
      </c>
      <c r="O4790" s="3">
        <v>20</v>
      </c>
      <c r="P4790" s="4">
        <v>0.15</v>
      </c>
      <c r="Q4790" s="3">
        <v>142.80000000000001</v>
      </c>
      <c r="R4790" s="3">
        <v>80</v>
      </c>
      <c r="S4790" s="3">
        <v>62.8</v>
      </c>
      <c r="T4790" t="s">
        <v>1954</v>
      </c>
      <c r="U4790" t="s">
        <v>72</v>
      </c>
    </row>
    <row r="4791" spans="1:21" x14ac:dyDescent="0.35">
      <c r="A4791" t="s">
        <v>7363</v>
      </c>
      <c r="B4791" s="2">
        <v>45646</v>
      </c>
      <c r="C4791">
        <v>12</v>
      </c>
      <c r="D4791">
        <v>2024</v>
      </c>
      <c r="F4791" t="s">
        <v>267</v>
      </c>
      <c r="G4791" t="s">
        <v>3099</v>
      </c>
      <c r="H4791" t="s">
        <v>1863</v>
      </c>
      <c r="I4791" t="s">
        <v>2056</v>
      </c>
      <c r="J4791" t="s">
        <v>1953</v>
      </c>
      <c r="K4791" t="s">
        <v>1905</v>
      </c>
      <c r="L4791" t="s">
        <v>1888</v>
      </c>
      <c r="M4791">
        <v>1</v>
      </c>
      <c r="N4791" s="3">
        <v>120</v>
      </c>
      <c r="O4791" s="3">
        <v>63</v>
      </c>
      <c r="P4791" s="4">
        <v>0.05</v>
      </c>
      <c r="Q4791" s="3">
        <v>114</v>
      </c>
      <c r="R4791" s="3">
        <v>63</v>
      </c>
      <c r="S4791" s="3">
        <v>51</v>
      </c>
      <c r="T4791" t="s">
        <v>1954</v>
      </c>
      <c r="U4791" t="s">
        <v>72</v>
      </c>
    </row>
    <row r="4792" spans="1:21" x14ac:dyDescent="0.35">
      <c r="A4792" t="s">
        <v>7364</v>
      </c>
      <c r="B4792" s="2">
        <v>45646</v>
      </c>
      <c r="C4792">
        <v>12</v>
      </c>
      <c r="D4792">
        <v>2024</v>
      </c>
      <c r="F4792" t="s">
        <v>1515</v>
      </c>
      <c r="G4792" t="s">
        <v>2454</v>
      </c>
      <c r="H4792" t="s">
        <v>1871</v>
      </c>
      <c r="I4792" t="s">
        <v>2234</v>
      </c>
      <c r="J4792" t="s">
        <v>2114</v>
      </c>
      <c r="K4792" t="s">
        <v>1915</v>
      </c>
      <c r="L4792" t="s">
        <v>1886</v>
      </c>
      <c r="M4792">
        <v>1</v>
      </c>
      <c r="N4792" s="3">
        <v>85</v>
      </c>
      <c r="O4792" s="3">
        <v>41</v>
      </c>
      <c r="P4792" s="4">
        <v>0.15</v>
      </c>
      <c r="Q4792" s="3">
        <v>72.25</v>
      </c>
      <c r="R4792" s="3">
        <v>41</v>
      </c>
      <c r="S4792" s="3">
        <v>31.25</v>
      </c>
      <c r="T4792" t="s">
        <v>1954</v>
      </c>
      <c r="U4792" t="s">
        <v>72</v>
      </c>
    </row>
    <row r="4793" spans="1:21" x14ac:dyDescent="0.35">
      <c r="A4793" t="s">
        <v>7365</v>
      </c>
      <c r="B4793" s="2">
        <v>45646</v>
      </c>
      <c r="C4793">
        <v>12</v>
      </c>
      <c r="D4793">
        <v>2024</v>
      </c>
      <c r="F4793" t="s">
        <v>1665</v>
      </c>
      <c r="G4793" t="s">
        <v>2040</v>
      </c>
      <c r="H4793" t="s">
        <v>1871</v>
      </c>
      <c r="I4793" t="s">
        <v>1990</v>
      </c>
      <c r="J4793" t="s">
        <v>1997</v>
      </c>
      <c r="K4793" t="s">
        <v>1906</v>
      </c>
      <c r="L4793" t="s">
        <v>1889</v>
      </c>
      <c r="M4793">
        <v>2</v>
      </c>
      <c r="N4793" s="3">
        <v>89</v>
      </c>
      <c r="O4793" s="3">
        <v>48</v>
      </c>
      <c r="P4793" s="4">
        <v>0.1</v>
      </c>
      <c r="Q4793" s="3">
        <v>160.19999999999999</v>
      </c>
      <c r="R4793" s="3">
        <v>96</v>
      </c>
      <c r="S4793" s="3">
        <v>64.2</v>
      </c>
      <c r="T4793" t="s">
        <v>1954</v>
      </c>
      <c r="U4793" t="s">
        <v>71</v>
      </c>
    </row>
    <row r="4794" spans="1:21" x14ac:dyDescent="0.35">
      <c r="A4794" t="s">
        <v>7366</v>
      </c>
      <c r="B4794" s="2">
        <v>45646</v>
      </c>
      <c r="C4794">
        <v>12</v>
      </c>
      <c r="D4794">
        <v>2024</v>
      </c>
      <c r="F4794" t="s">
        <v>745</v>
      </c>
      <c r="G4794" t="s">
        <v>2541</v>
      </c>
      <c r="H4794" t="s">
        <v>1867</v>
      </c>
      <c r="I4794" t="s">
        <v>2181</v>
      </c>
      <c r="J4794" t="s">
        <v>1963</v>
      </c>
      <c r="K4794" t="s">
        <v>1907</v>
      </c>
      <c r="L4794" t="s">
        <v>1890</v>
      </c>
      <c r="M4794">
        <v>2</v>
      </c>
      <c r="N4794" s="3">
        <v>119</v>
      </c>
      <c r="O4794" s="3">
        <v>72</v>
      </c>
      <c r="P4794" s="4">
        <v>0.2</v>
      </c>
      <c r="Q4794" s="3">
        <v>190.4</v>
      </c>
      <c r="R4794" s="3">
        <v>144</v>
      </c>
      <c r="S4794" s="3">
        <v>46.4</v>
      </c>
      <c r="T4794" t="s">
        <v>1954</v>
      </c>
      <c r="U4794" t="s">
        <v>72</v>
      </c>
    </row>
    <row r="4795" spans="1:21" x14ac:dyDescent="0.35">
      <c r="A4795" t="s">
        <v>7367</v>
      </c>
      <c r="B4795" s="2">
        <v>45646</v>
      </c>
      <c r="C4795">
        <v>12</v>
      </c>
      <c r="D4795">
        <v>2024</v>
      </c>
      <c r="F4795" t="s">
        <v>410</v>
      </c>
      <c r="G4795" t="s">
        <v>2072</v>
      </c>
      <c r="H4795" t="s">
        <v>1866</v>
      </c>
      <c r="I4795" t="s">
        <v>1866</v>
      </c>
      <c r="J4795" t="s">
        <v>2064</v>
      </c>
      <c r="K4795" t="s">
        <v>1922</v>
      </c>
      <c r="L4795" t="s">
        <v>1887</v>
      </c>
      <c r="M4795">
        <v>2</v>
      </c>
      <c r="N4795" s="3">
        <v>32</v>
      </c>
      <c r="O4795" s="3">
        <v>14</v>
      </c>
      <c r="P4795" s="4">
        <v>0.1</v>
      </c>
      <c r="Q4795" s="3">
        <v>57.6</v>
      </c>
      <c r="R4795" s="3">
        <v>28</v>
      </c>
      <c r="S4795" s="3">
        <v>29.6</v>
      </c>
      <c r="T4795" t="s">
        <v>1954</v>
      </c>
      <c r="U4795" t="s">
        <v>72</v>
      </c>
    </row>
    <row r="4796" spans="1:21" x14ac:dyDescent="0.35">
      <c r="A4796" t="s">
        <v>7368</v>
      </c>
      <c r="B4796" s="2">
        <v>45646</v>
      </c>
      <c r="C4796">
        <v>12</v>
      </c>
      <c r="D4796">
        <v>2024</v>
      </c>
      <c r="F4796" t="s">
        <v>651</v>
      </c>
      <c r="G4796" t="s">
        <v>2769</v>
      </c>
      <c r="H4796" t="s">
        <v>1864</v>
      </c>
      <c r="I4796" t="s">
        <v>2044</v>
      </c>
      <c r="J4796" t="s">
        <v>2120</v>
      </c>
      <c r="K4796" t="s">
        <v>1926</v>
      </c>
      <c r="L4796" t="s">
        <v>1885</v>
      </c>
      <c r="M4796">
        <v>1</v>
      </c>
      <c r="N4796" s="3">
        <v>28</v>
      </c>
      <c r="O4796" s="3">
        <v>13</v>
      </c>
      <c r="P4796" s="4">
        <v>0.15</v>
      </c>
      <c r="Q4796" s="3">
        <v>23.8</v>
      </c>
      <c r="R4796" s="3">
        <v>13</v>
      </c>
      <c r="S4796" s="3">
        <v>10.8</v>
      </c>
      <c r="T4796" t="s">
        <v>1954</v>
      </c>
      <c r="U4796" t="s">
        <v>72</v>
      </c>
    </row>
    <row r="4797" spans="1:21" x14ac:dyDescent="0.35">
      <c r="A4797" t="s">
        <v>7369</v>
      </c>
      <c r="B4797" s="2">
        <v>45646</v>
      </c>
      <c r="C4797">
        <v>12</v>
      </c>
      <c r="D4797">
        <v>2024</v>
      </c>
      <c r="F4797" t="s">
        <v>566</v>
      </c>
      <c r="G4797" t="s">
        <v>2959</v>
      </c>
      <c r="H4797" t="s">
        <v>1866</v>
      </c>
      <c r="I4797" t="s">
        <v>1866</v>
      </c>
      <c r="J4797" t="s">
        <v>2183</v>
      </c>
      <c r="K4797" t="s">
        <v>1917</v>
      </c>
      <c r="L4797" t="s">
        <v>1886</v>
      </c>
      <c r="M4797">
        <v>1</v>
      </c>
      <c r="N4797" s="3">
        <v>72</v>
      </c>
      <c r="O4797" s="3">
        <v>34</v>
      </c>
      <c r="P4797" s="4">
        <v>0.05</v>
      </c>
      <c r="Q4797" s="3">
        <v>68.400000000000006</v>
      </c>
      <c r="R4797" s="3">
        <v>34</v>
      </c>
      <c r="S4797" s="3">
        <v>34.4</v>
      </c>
      <c r="T4797" t="s">
        <v>1954</v>
      </c>
      <c r="U4797" t="s">
        <v>72</v>
      </c>
    </row>
    <row r="4798" spans="1:21" x14ac:dyDescent="0.35">
      <c r="A4798" t="s">
        <v>7370</v>
      </c>
      <c r="B4798" s="2">
        <v>45646</v>
      </c>
      <c r="C4798">
        <v>12</v>
      </c>
      <c r="D4798">
        <v>2024</v>
      </c>
      <c r="F4798" t="s">
        <v>703</v>
      </c>
      <c r="G4798" t="s">
        <v>3691</v>
      </c>
      <c r="H4798" t="s">
        <v>1871</v>
      </c>
      <c r="I4798" t="s">
        <v>2234</v>
      </c>
      <c r="J4798" t="s">
        <v>2034</v>
      </c>
      <c r="K4798" t="s">
        <v>1904</v>
      </c>
      <c r="L4798" t="s">
        <v>1889</v>
      </c>
      <c r="M4798">
        <v>1</v>
      </c>
      <c r="N4798" s="3">
        <v>149</v>
      </c>
      <c r="O4798" s="3">
        <v>91</v>
      </c>
      <c r="P4798" s="4">
        <v>0</v>
      </c>
      <c r="Q4798" s="3">
        <v>149</v>
      </c>
      <c r="R4798" s="3">
        <v>91</v>
      </c>
      <c r="S4798" s="3">
        <v>58</v>
      </c>
      <c r="T4798" t="s">
        <v>1954</v>
      </c>
      <c r="U4798" t="s">
        <v>72</v>
      </c>
    </row>
    <row r="4799" spans="1:21" x14ac:dyDescent="0.35">
      <c r="A4799" t="s">
        <v>7371</v>
      </c>
      <c r="B4799" s="2">
        <v>45646</v>
      </c>
      <c r="C4799">
        <v>12</v>
      </c>
      <c r="D4799">
        <v>2024</v>
      </c>
      <c r="F4799" t="s">
        <v>1658</v>
      </c>
      <c r="G4799" t="s">
        <v>2078</v>
      </c>
      <c r="H4799" t="s">
        <v>1870</v>
      </c>
      <c r="I4799" t="s">
        <v>2083</v>
      </c>
      <c r="J4799" t="s">
        <v>2064</v>
      </c>
      <c r="K4799" t="s">
        <v>1922</v>
      </c>
      <c r="L4799" t="s">
        <v>1887</v>
      </c>
      <c r="M4799">
        <v>3</v>
      </c>
      <c r="N4799" s="3">
        <v>32</v>
      </c>
      <c r="O4799" s="3">
        <v>14</v>
      </c>
      <c r="P4799" s="4">
        <v>0.1</v>
      </c>
      <c r="Q4799" s="3">
        <v>86.4</v>
      </c>
      <c r="R4799" s="3">
        <v>42</v>
      </c>
      <c r="S4799" s="3">
        <v>44.4</v>
      </c>
      <c r="T4799" t="s">
        <v>1954</v>
      </c>
      <c r="U4799" t="s">
        <v>72</v>
      </c>
    </row>
    <row r="4800" spans="1:21" x14ac:dyDescent="0.35">
      <c r="A4800" t="s">
        <v>7372</v>
      </c>
      <c r="B4800" s="2">
        <v>45646</v>
      </c>
      <c r="C4800">
        <v>12</v>
      </c>
      <c r="D4800">
        <v>2024</v>
      </c>
      <c r="F4800" t="s">
        <v>530</v>
      </c>
      <c r="G4800" t="s">
        <v>3445</v>
      </c>
      <c r="H4800" t="s">
        <v>1870</v>
      </c>
      <c r="I4800" t="s">
        <v>2000</v>
      </c>
      <c r="J4800" t="s">
        <v>2114</v>
      </c>
      <c r="K4800" t="s">
        <v>1915</v>
      </c>
      <c r="L4800" t="s">
        <v>1886</v>
      </c>
      <c r="M4800">
        <v>1</v>
      </c>
      <c r="N4800" s="3">
        <v>85</v>
      </c>
      <c r="O4800" s="3">
        <v>41</v>
      </c>
      <c r="P4800" s="4">
        <v>0.1</v>
      </c>
      <c r="Q4800" s="3">
        <v>76.5</v>
      </c>
      <c r="R4800" s="3">
        <v>41</v>
      </c>
      <c r="S4800" s="3">
        <v>35.5</v>
      </c>
      <c r="T4800" t="s">
        <v>1954</v>
      </c>
      <c r="U4800" t="s">
        <v>72</v>
      </c>
    </row>
    <row r="4801" spans="1:21" x14ac:dyDescent="0.35">
      <c r="A4801" t="s">
        <v>7373</v>
      </c>
      <c r="B4801" s="2">
        <v>45646</v>
      </c>
      <c r="C4801">
        <v>12</v>
      </c>
      <c r="D4801">
        <v>2024</v>
      </c>
      <c r="F4801" t="s">
        <v>300</v>
      </c>
      <c r="G4801" t="s">
        <v>2400</v>
      </c>
      <c r="H4801" t="s">
        <v>1870</v>
      </c>
      <c r="I4801" t="s">
        <v>2083</v>
      </c>
      <c r="J4801" t="s">
        <v>2067</v>
      </c>
      <c r="K4801" t="s">
        <v>1918</v>
      </c>
      <c r="L4801" t="s">
        <v>1889</v>
      </c>
      <c r="M4801">
        <v>1</v>
      </c>
      <c r="N4801" s="3">
        <v>69</v>
      </c>
      <c r="O4801" s="3">
        <v>37</v>
      </c>
      <c r="P4801" s="4">
        <v>0.05</v>
      </c>
      <c r="Q4801" s="3">
        <v>65.55</v>
      </c>
      <c r="R4801" s="3">
        <v>37</v>
      </c>
      <c r="S4801" s="3">
        <v>28.55</v>
      </c>
      <c r="T4801" t="s">
        <v>1954</v>
      </c>
      <c r="U4801" t="s">
        <v>72</v>
      </c>
    </row>
    <row r="4802" spans="1:21" x14ac:dyDescent="0.35">
      <c r="A4802" t="s">
        <v>7374</v>
      </c>
      <c r="B4802" s="2">
        <v>45646</v>
      </c>
      <c r="C4802">
        <v>12</v>
      </c>
      <c r="D4802">
        <v>2024</v>
      </c>
      <c r="F4802" t="s">
        <v>286</v>
      </c>
      <c r="G4802" t="s">
        <v>2898</v>
      </c>
      <c r="H4802" t="s">
        <v>1867</v>
      </c>
      <c r="I4802" t="s">
        <v>2165</v>
      </c>
      <c r="J4802" t="s">
        <v>2162</v>
      </c>
      <c r="K4802" t="s">
        <v>1921</v>
      </c>
      <c r="L4802" t="s">
        <v>1889</v>
      </c>
      <c r="M4802">
        <v>1</v>
      </c>
      <c r="N4802" s="3">
        <v>55</v>
      </c>
      <c r="O4802" s="3">
        <v>27</v>
      </c>
      <c r="P4802" s="4">
        <v>0.05</v>
      </c>
      <c r="Q4802" s="3">
        <v>52.25</v>
      </c>
      <c r="R4802" s="3">
        <v>27</v>
      </c>
      <c r="S4802" s="3">
        <v>25.25</v>
      </c>
      <c r="T4802" t="s">
        <v>1954</v>
      </c>
      <c r="U4802" t="s">
        <v>72</v>
      </c>
    </row>
    <row r="4803" spans="1:21" x14ac:dyDescent="0.35">
      <c r="A4803" t="s">
        <v>7375</v>
      </c>
      <c r="B4803" s="2">
        <v>45646</v>
      </c>
      <c r="C4803">
        <v>12</v>
      </c>
      <c r="D4803">
        <v>2024</v>
      </c>
      <c r="F4803" t="s">
        <v>195</v>
      </c>
      <c r="G4803" t="s">
        <v>4211</v>
      </c>
      <c r="H4803" t="s">
        <v>1875</v>
      </c>
      <c r="I4803" t="s">
        <v>1981</v>
      </c>
      <c r="J4803" t="s">
        <v>1956</v>
      </c>
      <c r="K4803" t="s">
        <v>1909</v>
      </c>
      <c r="L4803" t="s">
        <v>1887</v>
      </c>
      <c r="M4803">
        <v>1</v>
      </c>
      <c r="N4803" s="3">
        <v>95</v>
      </c>
      <c r="O4803" s="3">
        <v>54</v>
      </c>
      <c r="P4803" s="4">
        <v>0.1</v>
      </c>
      <c r="Q4803" s="3">
        <v>85.5</v>
      </c>
      <c r="R4803" s="3">
        <v>54</v>
      </c>
      <c r="S4803" s="3">
        <v>31.5</v>
      </c>
      <c r="T4803" t="s">
        <v>1954</v>
      </c>
      <c r="U4803" t="s">
        <v>72</v>
      </c>
    </row>
    <row r="4804" spans="1:21" x14ac:dyDescent="0.35">
      <c r="A4804" t="s">
        <v>7376</v>
      </c>
      <c r="B4804" s="2">
        <v>45646</v>
      </c>
      <c r="C4804">
        <v>12</v>
      </c>
      <c r="D4804">
        <v>2024</v>
      </c>
      <c r="F4804" t="s">
        <v>259</v>
      </c>
      <c r="G4804" t="s">
        <v>2537</v>
      </c>
      <c r="H4804" t="s">
        <v>1875</v>
      </c>
      <c r="I4804" t="s">
        <v>2054</v>
      </c>
      <c r="J4804" t="s">
        <v>2034</v>
      </c>
      <c r="K4804" t="s">
        <v>1904</v>
      </c>
      <c r="L4804" t="s">
        <v>1889</v>
      </c>
      <c r="M4804">
        <v>1</v>
      </c>
      <c r="N4804" s="3">
        <v>149</v>
      </c>
      <c r="O4804" s="3">
        <v>91</v>
      </c>
      <c r="P4804" s="4">
        <v>0.1</v>
      </c>
      <c r="Q4804" s="3">
        <v>134.1</v>
      </c>
      <c r="R4804" s="3">
        <v>91</v>
      </c>
      <c r="S4804" s="3">
        <v>43.1</v>
      </c>
      <c r="T4804" t="s">
        <v>1954</v>
      </c>
      <c r="U4804" t="s">
        <v>72</v>
      </c>
    </row>
    <row r="4805" spans="1:21" x14ac:dyDescent="0.35">
      <c r="A4805" t="s">
        <v>7377</v>
      </c>
      <c r="B4805" s="2">
        <v>45646</v>
      </c>
      <c r="C4805">
        <v>12</v>
      </c>
      <c r="D4805">
        <v>2024</v>
      </c>
      <c r="F4805" t="s">
        <v>831</v>
      </c>
      <c r="G4805" t="s">
        <v>2146</v>
      </c>
      <c r="H4805" t="s">
        <v>1866</v>
      </c>
      <c r="I4805" t="s">
        <v>1866</v>
      </c>
      <c r="J4805" t="s">
        <v>1978</v>
      </c>
      <c r="K4805" t="s">
        <v>1916</v>
      </c>
      <c r="L4805" t="s">
        <v>1887</v>
      </c>
      <c r="M4805">
        <v>4</v>
      </c>
      <c r="N4805" s="3">
        <v>79</v>
      </c>
      <c r="O4805" s="3">
        <v>42</v>
      </c>
      <c r="P4805" s="4">
        <v>0</v>
      </c>
      <c r="Q4805" s="3">
        <v>316</v>
      </c>
      <c r="R4805" s="3">
        <v>168</v>
      </c>
      <c r="S4805" s="3">
        <v>148</v>
      </c>
      <c r="T4805" t="s">
        <v>1954</v>
      </c>
      <c r="U4805" t="s">
        <v>72</v>
      </c>
    </row>
    <row r="4806" spans="1:21" x14ac:dyDescent="0.35">
      <c r="A4806" t="s">
        <v>7378</v>
      </c>
      <c r="B4806" s="2">
        <v>45646</v>
      </c>
      <c r="C4806">
        <v>12</v>
      </c>
      <c r="D4806">
        <v>2024</v>
      </c>
      <c r="F4806" t="s">
        <v>177</v>
      </c>
      <c r="G4806" t="s">
        <v>3013</v>
      </c>
      <c r="H4806" t="s">
        <v>1870</v>
      </c>
      <c r="I4806" t="s">
        <v>2083</v>
      </c>
      <c r="J4806" t="s">
        <v>2015</v>
      </c>
      <c r="K4806" t="s">
        <v>1914</v>
      </c>
      <c r="L4806" t="s">
        <v>1888</v>
      </c>
      <c r="M4806">
        <v>1</v>
      </c>
      <c r="N4806" s="3">
        <v>65</v>
      </c>
      <c r="O4806" s="3">
        <v>32</v>
      </c>
      <c r="P4806" s="4">
        <v>0.05</v>
      </c>
      <c r="Q4806" s="3">
        <v>61.75</v>
      </c>
      <c r="R4806" s="3">
        <v>32</v>
      </c>
      <c r="S4806" s="3">
        <v>29.75</v>
      </c>
      <c r="T4806" t="s">
        <v>1954</v>
      </c>
      <c r="U4806" t="s">
        <v>72</v>
      </c>
    </row>
    <row r="4807" spans="1:21" x14ac:dyDescent="0.35">
      <c r="A4807" t="s">
        <v>7379</v>
      </c>
      <c r="B4807" s="2">
        <v>45646</v>
      </c>
      <c r="C4807">
        <v>12</v>
      </c>
      <c r="D4807">
        <v>2024</v>
      </c>
      <c r="F4807" t="s">
        <v>1084</v>
      </c>
      <c r="G4807" t="s">
        <v>2963</v>
      </c>
      <c r="H4807" t="s">
        <v>1872</v>
      </c>
      <c r="I4807" t="s">
        <v>2076</v>
      </c>
      <c r="J4807" t="s">
        <v>2015</v>
      </c>
      <c r="K4807" t="s">
        <v>1914</v>
      </c>
      <c r="L4807" t="s">
        <v>1888</v>
      </c>
      <c r="M4807">
        <v>4</v>
      </c>
      <c r="N4807" s="3">
        <v>65</v>
      </c>
      <c r="O4807" s="3">
        <v>32</v>
      </c>
      <c r="P4807" s="4">
        <v>0.1</v>
      </c>
      <c r="Q4807" s="3">
        <v>234</v>
      </c>
      <c r="R4807" s="3">
        <v>128</v>
      </c>
      <c r="S4807" s="3">
        <v>106</v>
      </c>
      <c r="T4807" t="s">
        <v>1954</v>
      </c>
      <c r="U4807" t="s">
        <v>71</v>
      </c>
    </row>
    <row r="4808" spans="1:21" x14ac:dyDescent="0.35">
      <c r="A4808" t="s">
        <v>7380</v>
      </c>
      <c r="B4808" s="2">
        <v>45647</v>
      </c>
      <c r="C4808">
        <v>12</v>
      </c>
      <c r="D4808">
        <v>2024</v>
      </c>
      <c r="F4808" t="s">
        <v>849</v>
      </c>
      <c r="G4808" t="s">
        <v>2517</v>
      </c>
      <c r="H4808" t="s">
        <v>1863</v>
      </c>
      <c r="I4808" t="s">
        <v>2051</v>
      </c>
      <c r="J4808" t="s">
        <v>1978</v>
      </c>
      <c r="K4808" t="s">
        <v>1916</v>
      </c>
      <c r="L4808" t="s">
        <v>1887</v>
      </c>
      <c r="M4808">
        <v>3</v>
      </c>
      <c r="N4808" s="3">
        <v>79</v>
      </c>
      <c r="O4808" s="3">
        <v>42</v>
      </c>
      <c r="P4808" s="4">
        <v>0.05</v>
      </c>
      <c r="Q4808" s="3">
        <v>225.15</v>
      </c>
      <c r="R4808" s="3">
        <v>126</v>
      </c>
      <c r="S4808" s="3">
        <v>99.15</v>
      </c>
      <c r="T4808" t="s">
        <v>1954</v>
      </c>
      <c r="U4808" t="s">
        <v>72</v>
      </c>
    </row>
    <row r="4809" spans="1:21" x14ac:dyDescent="0.35">
      <c r="A4809" t="s">
        <v>7381</v>
      </c>
      <c r="B4809" s="2">
        <v>45647</v>
      </c>
      <c r="C4809">
        <v>12</v>
      </c>
      <c r="D4809">
        <v>2024</v>
      </c>
      <c r="F4809" t="s">
        <v>197</v>
      </c>
      <c r="G4809" t="s">
        <v>2308</v>
      </c>
      <c r="H4809" t="s">
        <v>1870</v>
      </c>
      <c r="I4809" t="s">
        <v>2060</v>
      </c>
      <c r="J4809" t="s">
        <v>2064</v>
      </c>
      <c r="K4809" t="s">
        <v>1922</v>
      </c>
      <c r="L4809" t="s">
        <v>1887</v>
      </c>
      <c r="M4809">
        <v>2</v>
      </c>
      <c r="N4809" s="3">
        <v>32</v>
      </c>
      <c r="O4809" s="3">
        <v>14</v>
      </c>
      <c r="P4809" s="4">
        <v>0.05</v>
      </c>
      <c r="Q4809" s="3">
        <v>60.8</v>
      </c>
      <c r="R4809" s="3">
        <v>28</v>
      </c>
      <c r="S4809" s="3">
        <v>32.799999999999997</v>
      </c>
      <c r="T4809" t="s">
        <v>1954</v>
      </c>
      <c r="U4809" t="s">
        <v>72</v>
      </c>
    </row>
    <row r="4810" spans="1:21" x14ac:dyDescent="0.35">
      <c r="A4810" t="s">
        <v>7382</v>
      </c>
      <c r="B4810" s="2">
        <v>45647</v>
      </c>
      <c r="C4810">
        <v>12</v>
      </c>
      <c r="D4810">
        <v>2024</v>
      </c>
      <c r="F4810" t="s">
        <v>1188</v>
      </c>
      <c r="G4810" t="s">
        <v>6562</v>
      </c>
      <c r="H4810" t="s">
        <v>1863</v>
      </c>
      <c r="I4810" t="s">
        <v>1952</v>
      </c>
      <c r="J4810" t="s">
        <v>1978</v>
      </c>
      <c r="K4810" t="s">
        <v>1916</v>
      </c>
      <c r="L4810" t="s">
        <v>1887</v>
      </c>
      <c r="M4810">
        <v>1</v>
      </c>
      <c r="N4810" s="3">
        <v>79</v>
      </c>
      <c r="O4810" s="3">
        <v>42</v>
      </c>
      <c r="P4810" s="4">
        <v>0.1</v>
      </c>
      <c r="Q4810" s="3">
        <v>71.099999999999994</v>
      </c>
      <c r="R4810" s="3">
        <v>42</v>
      </c>
      <c r="S4810" s="3">
        <v>29.1</v>
      </c>
      <c r="T4810" t="s">
        <v>1954</v>
      </c>
      <c r="U4810" t="s">
        <v>72</v>
      </c>
    </row>
    <row r="4811" spans="1:21" x14ac:dyDescent="0.35">
      <c r="A4811" t="s">
        <v>7383</v>
      </c>
      <c r="B4811" s="2">
        <v>45647</v>
      </c>
      <c r="C4811">
        <v>12</v>
      </c>
      <c r="D4811">
        <v>2024</v>
      </c>
      <c r="F4811" t="s">
        <v>388</v>
      </c>
      <c r="G4811" t="s">
        <v>65</v>
      </c>
      <c r="H4811" t="s">
        <v>1872</v>
      </c>
      <c r="I4811" t="s">
        <v>2357</v>
      </c>
      <c r="J4811" t="s">
        <v>1987</v>
      </c>
      <c r="K4811" t="s">
        <v>1908</v>
      </c>
      <c r="L4811" t="s">
        <v>1890</v>
      </c>
      <c r="M4811">
        <v>2</v>
      </c>
      <c r="N4811" s="3">
        <v>129</v>
      </c>
      <c r="O4811" s="3">
        <v>78</v>
      </c>
      <c r="P4811" s="4">
        <v>0.15</v>
      </c>
      <c r="Q4811" s="3">
        <v>219.3</v>
      </c>
      <c r="R4811" s="3">
        <v>156</v>
      </c>
      <c r="S4811" s="3">
        <v>63.3</v>
      </c>
      <c r="T4811" t="s">
        <v>1954</v>
      </c>
      <c r="U4811" t="s">
        <v>72</v>
      </c>
    </row>
    <row r="4812" spans="1:21" x14ac:dyDescent="0.35">
      <c r="A4812" t="s">
        <v>7384</v>
      </c>
      <c r="B4812" s="2">
        <v>45647</v>
      </c>
      <c r="C4812">
        <v>12</v>
      </c>
      <c r="D4812">
        <v>2024</v>
      </c>
      <c r="F4812" t="s">
        <v>976</v>
      </c>
      <c r="G4812" t="s">
        <v>2790</v>
      </c>
      <c r="H4812" t="s">
        <v>1866</v>
      </c>
      <c r="I4812" t="s">
        <v>1866</v>
      </c>
      <c r="J4812" t="s">
        <v>1953</v>
      </c>
      <c r="K4812" t="s">
        <v>1905</v>
      </c>
      <c r="L4812" t="s">
        <v>1888</v>
      </c>
      <c r="M4812">
        <v>3</v>
      </c>
      <c r="N4812" s="3">
        <v>120</v>
      </c>
      <c r="O4812" s="3">
        <v>63</v>
      </c>
      <c r="P4812" s="4">
        <v>0.1</v>
      </c>
      <c r="Q4812" s="3">
        <v>324</v>
      </c>
      <c r="R4812" s="3">
        <v>189</v>
      </c>
      <c r="S4812" s="3">
        <v>135</v>
      </c>
      <c r="T4812" t="s">
        <v>1954</v>
      </c>
      <c r="U4812" t="s">
        <v>71</v>
      </c>
    </row>
    <row r="4813" spans="1:21" x14ac:dyDescent="0.35">
      <c r="A4813" t="s">
        <v>7385</v>
      </c>
      <c r="B4813" s="2">
        <v>45647</v>
      </c>
      <c r="C4813">
        <v>12</v>
      </c>
      <c r="D4813">
        <v>2024</v>
      </c>
      <c r="F4813" t="s">
        <v>338</v>
      </c>
      <c r="G4813" t="s">
        <v>2078</v>
      </c>
      <c r="H4813" t="s">
        <v>1864</v>
      </c>
      <c r="I4813" t="s">
        <v>2211</v>
      </c>
      <c r="J4813" t="s">
        <v>2045</v>
      </c>
      <c r="K4813" t="s">
        <v>1910</v>
      </c>
      <c r="L4813" t="s">
        <v>1890</v>
      </c>
      <c r="M4813">
        <v>3</v>
      </c>
      <c r="N4813" s="3">
        <v>99</v>
      </c>
      <c r="O4813" s="3">
        <v>58</v>
      </c>
      <c r="P4813" s="4">
        <v>0.1</v>
      </c>
      <c r="Q4813" s="3">
        <v>267.3</v>
      </c>
      <c r="R4813" s="3">
        <v>174</v>
      </c>
      <c r="S4813" s="3">
        <v>93.3</v>
      </c>
      <c r="T4813" t="s">
        <v>1954</v>
      </c>
      <c r="U4813" t="s">
        <v>72</v>
      </c>
    </row>
    <row r="4814" spans="1:21" x14ac:dyDescent="0.35">
      <c r="A4814" t="s">
        <v>7386</v>
      </c>
      <c r="B4814" s="2">
        <v>45647</v>
      </c>
      <c r="C4814">
        <v>12</v>
      </c>
      <c r="D4814">
        <v>2024</v>
      </c>
      <c r="F4814" t="s">
        <v>320</v>
      </c>
      <c r="G4814" t="s">
        <v>2139</v>
      </c>
      <c r="H4814" t="s">
        <v>1871</v>
      </c>
      <c r="I4814" t="s">
        <v>1966</v>
      </c>
      <c r="J4814" t="s">
        <v>1971</v>
      </c>
      <c r="K4814" t="s">
        <v>1920</v>
      </c>
      <c r="L4814" t="s">
        <v>1886</v>
      </c>
      <c r="M4814">
        <v>1</v>
      </c>
      <c r="N4814" s="3">
        <v>45</v>
      </c>
      <c r="O4814" s="3">
        <v>19</v>
      </c>
      <c r="P4814" s="4">
        <v>0.05</v>
      </c>
      <c r="Q4814" s="3">
        <v>42.75</v>
      </c>
      <c r="R4814" s="3">
        <v>19</v>
      </c>
      <c r="S4814" s="3">
        <v>23.75</v>
      </c>
      <c r="T4814" t="s">
        <v>1954</v>
      </c>
      <c r="U4814" t="s">
        <v>72</v>
      </c>
    </row>
    <row r="4815" spans="1:21" x14ac:dyDescent="0.35">
      <c r="A4815" t="s">
        <v>7387</v>
      </c>
      <c r="B4815" s="2">
        <v>45647</v>
      </c>
      <c r="C4815">
        <v>12</v>
      </c>
      <c r="D4815">
        <v>2024</v>
      </c>
      <c r="F4815" t="s">
        <v>1101</v>
      </c>
      <c r="G4815" t="s">
        <v>2347</v>
      </c>
      <c r="H4815" t="s">
        <v>1864</v>
      </c>
      <c r="I4815" t="s">
        <v>2101</v>
      </c>
      <c r="J4815" t="s">
        <v>2045</v>
      </c>
      <c r="K4815" t="s">
        <v>1910</v>
      </c>
      <c r="L4815" t="s">
        <v>1890</v>
      </c>
      <c r="M4815">
        <v>1</v>
      </c>
      <c r="N4815" s="3">
        <v>99</v>
      </c>
      <c r="O4815" s="3">
        <v>58</v>
      </c>
      <c r="P4815" s="4">
        <v>0</v>
      </c>
      <c r="Q4815" s="3">
        <v>99</v>
      </c>
      <c r="R4815" s="3">
        <v>58</v>
      </c>
      <c r="S4815" s="3">
        <v>41</v>
      </c>
      <c r="T4815" t="s">
        <v>1954</v>
      </c>
      <c r="U4815" t="s">
        <v>72</v>
      </c>
    </row>
    <row r="4816" spans="1:21" x14ac:dyDescent="0.35">
      <c r="A4816" t="s">
        <v>7388</v>
      </c>
      <c r="B4816" s="2">
        <v>45647</v>
      </c>
      <c r="C4816">
        <v>12</v>
      </c>
      <c r="D4816">
        <v>2024</v>
      </c>
      <c r="F4816" t="s">
        <v>1838</v>
      </c>
      <c r="G4816" t="s">
        <v>2025</v>
      </c>
      <c r="H4816" t="s">
        <v>1870</v>
      </c>
      <c r="I4816" t="s">
        <v>2000</v>
      </c>
      <c r="J4816" t="s">
        <v>2026</v>
      </c>
      <c r="K4816" t="s">
        <v>1919</v>
      </c>
      <c r="L4816" t="s">
        <v>1887</v>
      </c>
      <c r="M4816">
        <v>4</v>
      </c>
      <c r="N4816" s="3">
        <v>85</v>
      </c>
      <c r="O4816" s="3">
        <v>44</v>
      </c>
      <c r="P4816" s="4">
        <v>0.05</v>
      </c>
      <c r="Q4816" s="3">
        <v>323</v>
      </c>
      <c r="R4816" s="3">
        <v>176</v>
      </c>
      <c r="S4816" s="3">
        <v>147</v>
      </c>
      <c r="T4816" t="s">
        <v>1954</v>
      </c>
      <c r="U4816" t="s">
        <v>72</v>
      </c>
    </row>
    <row r="4817" spans="1:21" x14ac:dyDescent="0.35">
      <c r="A4817" t="s">
        <v>7389</v>
      </c>
      <c r="B4817" s="2">
        <v>45647</v>
      </c>
      <c r="C4817">
        <v>12</v>
      </c>
      <c r="D4817">
        <v>2024</v>
      </c>
      <c r="F4817" t="s">
        <v>1458</v>
      </c>
      <c r="G4817" t="s">
        <v>2449</v>
      </c>
      <c r="H4817" t="s">
        <v>1870</v>
      </c>
      <c r="I4817" t="s">
        <v>2192</v>
      </c>
      <c r="J4817" t="s">
        <v>2183</v>
      </c>
      <c r="K4817" t="s">
        <v>1917</v>
      </c>
      <c r="L4817" t="s">
        <v>1886</v>
      </c>
      <c r="M4817">
        <v>1</v>
      </c>
      <c r="N4817" s="3">
        <v>72</v>
      </c>
      <c r="O4817" s="3">
        <v>34</v>
      </c>
      <c r="P4817" s="4">
        <v>0</v>
      </c>
      <c r="Q4817" s="3">
        <v>72</v>
      </c>
      <c r="R4817" s="3">
        <v>34</v>
      </c>
      <c r="S4817" s="3">
        <v>38</v>
      </c>
      <c r="T4817" t="s">
        <v>1954</v>
      </c>
      <c r="U4817" t="s">
        <v>71</v>
      </c>
    </row>
    <row r="4818" spans="1:21" x14ac:dyDescent="0.35">
      <c r="A4818" t="s">
        <v>7390</v>
      </c>
      <c r="B4818" s="2">
        <v>45647</v>
      </c>
      <c r="C4818">
        <v>12</v>
      </c>
      <c r="D4818">
        <v>2024</v>
      </c>
      <c r="F4818" t="s">
        <v>1760</v>
      </c>
      <c r="G4818" t="s">
        <v>2473</v>
      </c>
      <c r="H4818" t="s">
        <v>1875</v>
      </c>
      <c r="I4818" t="s">
        <v>2054</v>
      </c>
      <c r="J4818" t="s">
        <v>1978</v>
      </c>
      <c r="K4818" t="s">
        <v>1916</v>
      </c>
      <c r="L4818" t="s">
        <v>1887</v>
      </c>
      <c r="M4818">
        <v>2</v>
      </c>
      <c r="N4818" s="3">
        <v>79</v>
      </c>
      <c r="O4818" s="3">
        <v>42</v>
      </c>
      <c r="P4818" s="4">
        <v>0.15</v>
      </c>
      <c r="Q4818" s="3">
        <v>134.30000000000001</v>
      </c>
      <c r="R4818" s="3">
        <v>84</v>
      </c>
      <c r="S4818" s="3">
        <v>50.3</v>
      </c>
      <c r="T4818" t="s">
        <v>1954</v>
      </c>
      <c r="U4818" t="s">
        <v>72</v>
      </c>
    </row>
    <row r="4819" spans="1:21" x14ac:dyDescent="0.35">
      <c r="A4819" t="s">
        <v>7391</v>
      </c>
      <c r="B4819" s="2">
        <v>45647</v>
      </c>
      <c r="C4819">
        <v>12</v>
      </c>
      <c r="D4819">
        <v>2024</v>
      </c>
      <c r="F4819" t="s">
        <v>182</v>
      </c>
      <c r="G4819" t="s">
        <v>2206</v>
      </c>
      <c r="H4819" t="s">
        <v>1875</v>
      </c>
      <c r="I4819" t="s">
        <v>2054</v>
      </c>
      <c r="J4819" t="s">
        <v>2162</v>
      </c>
      <c r="K4819" t="s">
        <v>1921</v>
      </c>
      <c r="L4819" t="s">
        <v>1889</v>
      </c>
      <c r="M4819">
        <v>1</v>
      </c>
      <c r="N4819" s="3">
        <v>55</v>
      </c>
      <c r="O4819" s="3">
        <v>27</v>
      </c>
      <c r="P4819" s="4">
        <v>0.15</v>
      </c>
      <c r="Q4819" s="3">
        <v>46.75</v>
      </c>
      <c r="R4819" s="3">
        <v>27</v>
      </c>
      <c r="S4819" s="3">
        <v>19.75</v>
      </c>
      <c r="T4819" t="s">
        <v>1954</v>
      </c>
      <c r="U4819" t="s">
        <v>72</v>
      </c>
    </row>
    <row r="4820" spans="1:21" x14ac:dyDescent="0.35">
      <c r="A4820" t="s">
        <v>7392</v>
      </c>
      <c r="B4820" s="2">
        <v>45647</v>
      </c>
      <c r="C4820">
        <v>12</v>
      </c>
      <c r="D4820">
        <v>2024</v>
      </c>
      <c r="F4820" t="s">
        <v>472</v>
      </c>
      <c r="G4820" t="s">
        <v>3134</v>
      </c>
      <c r="H4820" t="s">
        <v>1874</v>
      </c>
      <c r="I4820" t="s">
        <v>2200</v>
      </c>
      <c r="J4820" t="s">
        <v>2026</v>
      </c>
      <c r="K4820" t="s">
        <v>1919</v>
      </c>
      <c r="L4820" t="s">
        <v>1887</v>
      </c>
      <c r="M4820">
        <v>1</v>
      </c>
      <c r="N4820" s="3">
        <v>85</v>
      </c>
      <c r="O4820" s="3">
        <v>44</v>
      </c>
      <c r="P4820" s="4">
        <v>0.1</v>
      </c>
      <c r="Q4820" s="3">
        <v>76.5</v>
      </c>
      <c r="R4820" s="3">
        <v>44</v>
      </c>
      <c r="S4820" s="3">
        <v>32.5</v>
      </c>
      <c r="T4820" t="s">
        <v>1954</v>
      </c>
      <c r="U4820" t="s">
        <v>72</v>
      </c>
    </row>
    <row r="4821" spans="1:21" x14ac:dyDescent="0.35">
      <c r="A4821" t="s">
        <v>7393</v>
      </c>
      <c r="B4821" s="2">
        <v>45647</v>
      </c>
      <c r="C4821">
        <v>12</v>
      </c>
      <c r="D4821">
        <v>2024</v>
      </c>
      <c r="F4821" t="s">
        <v>185</v>
      </c>
      <c r="G4821" t="s">
        <v>2252</v>
      </c>
      <c r="H4821" t="s">
        <v>1866</v>
      </c>
      <c r="I4821" t="s">
        <v>1866</v>
      </c>
      <c r="J4821" t="s">
        <v>2162</v>
      </c>
      <c r="K4821" t="s">
        <v>1921</v>
      </c>
      <c r="L4821" t="s">
        <v>1889</v>
      </c>
      <c r="M4821">
        <v>2</v>
      </c>
      <c r="N4821" s="3">
        <v>55</v>
      </c>
      <c r="O4821" s="3">
        <v>27</v>
      </c>
      <c r="P4821" s="4">
        <v>0.05</v>
      </c>
      <c r="Q4821" s="3">
        <v>104.5</v>
      </c>
      <c r="R4821" s="3">
        <v>54</v>
      </c>
      <c r="S4821" s="3">
        <v>50.5</v>
      </c>
      <c r="T4821" t="s">
        <v>1954</v>
      </c>
      <c r="U4821" t="s">
        <v>72</v>
      </c>
    </row>
    <row r="4822" spans="1:21" x14ac:dyDescent="0.35">
      <c r="A4822" t="s">
        <v>7394</v>
      </c>
      <c r="B4822" s="2">
        <v>45647</v>
      </c>
      <c r="C4822">
        <v>12</v>
      </c>
      <c r="D4822">
        <v>2024</v>
      </c>
      <c r="F4822" t="s">
        <v>1233</v>
      </c>
      <c r="G4822" t="s">
        <v>2296</v>
      </c>
      <c r="H4822" t="s">
        <v>1867</v>
      </c>
      <c r="I4822" t="s">
        <v>2004</v>
      </c>
      <c r="J4822" t="s">
        <v>1978</v>
      </c>
      <c r="K4822" t="s">
        <v>1916</v>
      </c>
      <c r="L4822" t="s">
        <v>1887</v>
      </c>
      <c r="M4822">
        <v>2</v>
      </c>
      <c r="N4822" s="3">
        <v>79</v>
      </c>
      <c r="O4822" s="3">
        <v>42</v>
      </c>
      <c r="P4822" s="4">
        <v>0</v>
      </c>
      <c r="Q4822" s="3">
        <v>158</v>
      </c>
      <c r="R4822" s="3">
        <v>84</v>
      </c>
      <c r="S4822" s="3">
        <v>74</v>
      </c>
      <c r="T4822" t="s">
        <v>1954</v>
      </c>
      <c r="U4822" t="s">
        <v>71</v>
      </c>
    </row>
    <row r="4823" spans="1:21" x14ac:dyDescent="0.35">
      <c r="A4823" t="s">
        <v>7395</v>
      </c>
      <c r="B4823" s="2">
        <v>45648</v>
      </c>
      <c r="C4823">
        <v>12</v>
      </c>
      <c r="D4823">
        <v>2024</v>
      </c>
      <c r="F4823" t="s">
        <v>610</v>
      </c>
      <c r="G4823" t="s">
        <v>2628</v>
      </c>
      <c r="H4823" t="s">
        <v>1864</v>
      </c>
      <c r="I4823" t="s">
        <v>2211</v>
      </c>
      <c r="J4823" t="s">
        <v>2011</v>
      </c>
      <c r="K4823" t="s">
        <v>1927</v>
      </c>
      <c r="L4823" t="s">
        <v>1885</v>
      </c>
      <c r="M4823">
        <v>1</v>
      </c>
      <c r="N4823" s="3">
        <v>24</v>
      </c>
      <c r="O4823" s="3">
        <v>10</v>
      </c>
      <c r="P4823" s="4">
        <v>0</v>
      </c>
      <c r="Q4823" s="3">
        <v>24</v>
      </c>
      <c r="R4823" s="3">
        <v>10</v>
      </c>
      <c r="S4823" s="3">
        <v>14</v>
      </c>
      <c r="T4823" t="s">
        <v>1954</v>
      </c>
      <c r="U4823" t="s">
        <v>72</v>
      </c>
    </row>
    <row r="4824" spans="1:21" x14ac:dyDescent="0.35">
      <c r="A4824" t="s">
        <v>7396</v>
      </c>
      <c r="B4824" s="2">
        <v>45648</v>
      </c>
      <c r="C4824">
        <v>12</v>
      </c>
      <c r="D4824">
        <v>2024</v>
      </c>
      <c r="F4824" t="s">
        <v>85</v>
      </c>
      <c r="G4824" t="s">
        <v>2286</v>
      </c>
      <c r="H4824" t="s">
        <v>1863</v>
      </c>
      <c r="I4824" t="s">
        <v>2056</v>
      </c>
      <c r="J4824" t="s">
        <v>2034</v>
      </c>
      <c r="K4824" t="s">
        <v>1904</v>
      </c>
      <c r="L4824" t="s">
        <v>1889</v>
      </c>
      <c r="M4824">
        <v>2</v>
      </c>
      <c r="N4824" s="3">
        <v>149</v>
      </c>
      <c r="O4824" s="3">
        <v>91</v>
      </c>
      <c r="P4824" s="4">
        <v>0.1</v>
      </c>
      <c r="Q4824" s="3">
        <v>268.2</v>
      </c>
      <c r="R4824" s="3">
        <v>182</v>
      </c>
      <c r="S4824" s="3">
        <v>86.2</v>
      </c>
      <c r="T4824" t="s">
        <v>1954</v>
      </c>
      <c r="U4824" t="s">
        <v>72</v>
      </c>
    </row>
    <row r="4825" spans="1:21" x14ac:dyDescent="0.35">
      <c r="A4825" t="s">
        <v>7397</v>
      </c>
      <c r="B4825" s="2">
        <v>45648</v>
      </c>
      <c r="C4825">
        <v>12</v>
      </c>
      <c r="D4825">
        <v>2024</v>
      </c>
      <c r="F4825" t="s">
        <v>199</v>
      </c>
      <c r="G4825" t="s">
        <v>59</v>
      </c>
      <c r="H4825" t="s">
        <v>1870</v>
      </c>
      <c r="I4825" t="s">
        <v>2083</v>
      </c>
      <c r="J4825" t="s">
        <v>2011</v>
      </c>
      <c r="K4825" t="s">
        <v>1927</v>
      </c>
      <c r="L4825" t="s">
        <v>1885</v>
      </c>
      <c r="M4825">
        <v>2</v>
      </c>
      <c r="N4825" s="3">
        <v>24</v>
      </c>
      <c r="O4825" s="3">
        <v>10</v>
      </c>
      <c r="P4825" s="4">
        <v>0.05</v>
      </c>
      <c r="Q4825" s="3">
        <v>45.6</v>
      </c>
      <c r="R4825" s="3">
        <v>20</v>
      </c>
      <c r="S4825" s="3">
        <v>25.6</v>
      </c>
      <c r="T4825" t="s">
        <v>1954</v>
      </c>
      <c r="U4825" t="s">
        <v>72</v>
      </c>
    </row>
    <row r="4826" spans="1:21" x14ac:dyDescent="0.35">
      <c r="A4826" t="s">
        <v>7398</v>
      </c>
      <c r="B4826" s="2">
        <v>45648</v>
      </c>
      <c r="C4826">
        <v>12</v>
      </c>
      <c r="D4826">
        <v>2024</v>
      </c>
      <c r="F4826" t="s">
        <v>343</v>
      </c>
      <c r="G4826" t="s">
        <v>2445</v>
      </c>
      <c r="H4826" t="s">
        <v>1875</v>
      </c>
      <c r="I4826" t="s">
        <v>1996</v>
      </c>
      <c r="J4826" t="s">
        <v>1956</v>
      </c>
      <c r="K4826" t="s">
        <v>1909</v>
      </c>
      <c r="L4826" t="s">
        <v>1887</v>
      </c>
      <c r="M4826">
        <v>1</v>
      </c>
      <c r="N4826" s="3">
        <v>95</v>
      </c>
      <c r="O4826" s="3">
        <v>54</v>
      </c>
      <c r="P4826" s="4">
        <v>0</v>
      </c>
      <c r="Q4826" s="3">
        <v>95</v>
      </c>
      <c r="R4826" s="3">
        <v>54</v>
      </c>
      <c r="S4826" s="3">
        <v>41</v>
      </c>
      <c r="T4826" t="s">
        <v>1954</v>
      </c>
      <c r="U4826" t="s">
        <v>72</v>
      </c>
    </row>
    <row r="4827" spans="1:21" x14ac:dyDescent="0.35">
      <c r="A4827" t="s">
        <v>7399</v>
      </c>
      <c r="B4827" s="2">
        <v>45648</v>
      </c>
      <c r="C4827">
        <v>12</v>
      </c>
      <c r="D4827">
        <v>2024</v>
      </c>
      <c r="F4827" t="s">
        <v>712</v>
      </c>
      <c r="G4827" t="s">
        <v>4962</v>
      </c>
      <c r="H4827" t="s">
        <v>1869</v>
      </c>
      <c r="I4827" t="s">
        <v>2157</v>
      </c>
      <c r="J4827" t="s">
        <v>2061</v>
      </c>
      <c r="K4827" t="s">
        <v>1923</v>
      </c>
      <c r="L4827" t="s">
        <v>1888</v>
      </c>
      <c r="M4827">
        <v>3</v>
      </c>
      <c r="N4827" s="3">
        <v>25</v>
      </c>
      <c r="O4827" s="3">
        <v>11</v>
      </c>
      <c r="P4827" s="4">
        <v>0</v>
      </c>
      <c r="Q4827" s="3">
        <v>75</v>
      </c>
      <c r="R4827" s="3">
        <v>33</v>
      </c>
      <c r="S4827" s="3">
        <v>42</v>
      </c>
      <c r="T4827" t="s">
        <v>1954</v>
      </c>
      <c r="U4827" t="s">
        <v>72</v>
      </c>
    </row>
    <row r="4828" spans="1:21" x14ac:dyDescent="0.35">
      <c r="A4828" t="s">
        <v>7400</v>
      </c>
      <c r="B4828" s="2">
        <v>45648</v>
      </c>
      <c r="C4828">
        <v>12</v>
      </c>
      <c r="D4828">
        <v>2024</v>
      </c>
      <c r="F4828" t="s">
        <v>324</v>
      </c>
      <c r="G4828" t="s">
        <v>2630</v>
      </c>
      <c r="H4828" t="s">
        <v>1866</v>
      </c>
      <c r="I4828" t="s">
        <v>1866</v>
      </c>
      <c r="J4828" t="s">
        <v>2061</v>
      </c>
      <c r="K4828" t="s">
        <v>1923</v>
      </c>
      <c r="L4828" t="s">
        <v>1888</v>
      </c>
      <c r="M4828">
        <v>3</v>
      </c>
      <c r="N4828" s="3">
        <v>25</v>
      </c>
      <c r="O4828" s="3">
        <v>11</v>
      </c>
      <c r="P4828" s="4">
        <v>0</v>
      </c>
      <c r="Q4828" s="3">
        <v>75</v>
      </c>
      <c r="R4828" s="3">
        <v>33</v>
      </c>
      <c r="S4828" s="3">
        <v>42</v>
      </c>
      <c r="T4828" t="s">
        <v>1954</v>
      </c>
      <c r="U4828" t="s">
        <v>72</v>
      </c>
    </row>
    <row r="4829" spans="1:21" x14ac:dyDescent="0.35">
      <c r="A4829" t="s">
        <v>7401</v>
      </c>
      <c r="B4829" s="2">
        <v>45648</v>
      </c>
      <c r="C4829">
        <v>12</v>
      </c>
      <c r="D4829">
        <v>2024</v>
      </c>
      <c r="F4829" t="s">
        <v>1284</v>
      </c>
      <c r="G4829" t="s">
        <v>5447</v>
      </c>
      <c r="H4829" t="s">
        <v>1870</v>
      </c>
      <c r="I4829" t="s">
        <v>2083</v>
      </c>
      <c r="J4829" t="s">
        <v>1987</v>
      </c>
      <c r="K4829" t="s">
        <v>1908</v>
      </c>
      <c r="L4829" t="s">
        <v>1890</v>
      </c>
      <c r="M4829">
        <v>1</v>
      </c>
      <c r="N4829" s="3">
        <v>129</v>
      </c>
      <c r="O4829" s="3">
        <v>78</v>
      </c>
      <c r="P4829" s="4">
        <v>0.1</v>
      </c>
      <c r="Q4829" s="3">
        <v>116.1</v>
      </c>
      <c r="R4829" s="3">
        <v>78</v>
      </c>
      <c r="S4829" s="3">
        <v>38.1</v>
      </c>
      <c r="T4829" t="s">
        <v>1954</v>
      </c>
      <c r="U4829" t="s">
        <v>72</v>
      </c>
    </row>
    <row r="4830" spans="1:21" x14ac:dyDescent="0.35">
      <c r="A4830" t="s">
        <v>7402</v>
      </c>
      <c r="B4830" s="2">
        <v>45648</v>
      </c>
      <c r="C4830">
        <v>12</v>
      </c>
      <c r="D4830">
        <v>2024</v>
      </c>
      <c r="F4830" t="s">
        <v>1635</v>
      </c>
      <c r="G4830" t="s">
        <v>3753</v>
      </c>
      <c r="H4830" t="s">
        <v>1866</v>
      </c>
      <c r="I4830" t="s">
        <v>1866</v>
      </c>
      <c r="J4830" t="s">
        <v>2023</v>
      </c>
      <c r="K4830" t="s">
        <v>1912</v>
      </c>
      <c r="L4830" t="s">
        <v>1890</v>
      </c>
      <c r="M4830">
        <v>1</v>
      </c>
      <c r="N4830" s="3">
        <v>249</v>
      </c>
      <c r="O4830" s="3">
        <v>168</v>
      </c>
      <c r="P4830" s="4">
        <v>0.15</v>
      </c>
      <c r="Q4830" s="3">
        <v>211.65</v>
      </c>
      <c r="R4830" s="3">
        <v>168</v>
      </c>
      <c r="S4830" s="3">
        <v>43.65</v>
      </c>
      <c r="T4830" t="s">
        <v>1954</v>
      </c>
      <c r="U4830" t="s">
        <v>72</v>
      </c>
    </row>
    <row r="4831" spans="1:21" x14ac:dyDescent="0.35">
      <c r="A4831" t="s">
        <v>7403</v>
      </c>
      <c r="B4831" s="2">
        <v>45648</v>
      </c>
      <c r="C4831">
        <v>12</v>
      </c>
      <c r="D4831">
        <v>2024</v>
      </c>
      <c r="F4831" t="s">
        <v>1459</v>
      </c>
      <c r="G4831" t="s">
        <v>4191</v>
      </c>
      <c r="H4831" t="s">
        <v>1875</v>
      </c>
      <c r="I4831" t="s">
        <v>1981</v>
      </c>
      <c r="J4831" t="s">
        <v>2067</v>
      </c>
      <c r="K4831" t="s">
        <v>1918</v>
      </c>
      <c r="L4831" t="s">
        <v>1889</v>
      </c>
      <c r="M4831">
        <v>3</v>
      </c>
      <c r="N4831" s="3">
        <v>69</v>
      </c>
      <c r="O4831" s="3">
        <v>37</v>
      </c>
      <c r="P4831" s="4">
        <v>0</v>
      </c>
      <c r="Q4831" s="3">
        <v>207</v>
      </c>
      <c r="R4831" s="3">
        <v>111</v>
      </c>
      <c r="S4831" s="3">
        <v>96</v>
      </c>
      <c r="T4831" t="s">
        <v>1954</v>
      </c>
      <c r="U4831" t="s">
        <v>71</v>
      </c>
    </row>
    <row r="4832" spans="1:21" x14ac:dyDescent="0.35">
      <c r="A4832" t="s">
        <v>7404</v>
      </c>
      <c r="B4832" s="2">
        <v>45648</v>
      </c>
      <c r="C4832">
        <v>12</v>
      </c>
      <c r="D4832">
        <v>2024</v>
      </c>
      <c r="F4832" t="s">
        <v>1588</v>
      </c>
      <c r="G4832" t="s">
        <v>2668</v>
      </c>
      <c r="H4832" t="s">
        <v>1868</v>
      </c>
      <c r="I4832" t="s">
        <v>2014</v>
      </c>
      <c r="J4832" t="s">
        <v>1971</v>
      </c>
      <c r="K4832" t="s">
        <v>1920</v>
      </c>
      <c r="L4832" t="s">
        <v>1886</v>
      </c>
      <c r="M4832">
        <v>1</v>
      </c>
      <c r="N4832" s="3">
        <v>45</v>
      </c>
      <c r="O4832" s="3">
        <v>19</v>
      </c>
      <c r="P4832" s="4">
        <v>0.05</v>
      </c>
      <c r="Q4832" s="3">
        <v>42.75</v>
      </c>
      <c r="R4832" s="3">
        <v>19</v>
      </c>
      <c r="S4832" s="3">
        <v>23.75</v>
      </c>
      <c r="T4832" t="s">
        <v>1954</v>
      </c>
      <c r="U4832" t="s">
        <v>72</v>
      </c>
    </row>
    <row r="4833" spans="1:21" x14ac:dyDescent="0.35">
      <c r="A4833" t="s">
        <v>7405</v>
      </c>
      <c r="B4833" s="2">
        <v>45648</v>
      </c>
      <c r="C4833">
        <v>12</v>
      </c>
      <c r="D4833">
        <v>2024</v>
      </c>
      <c r="F4833" t="s">
        <v>1356</v>
      </c>
      <c r="G4833" t="s">
        <v>2837</v>
      </c>
      <c r="H4833" t="s">
        <v>1870</v>
      </c>
      <c r="I4833" t="s">
        <v>2192</v>
      </c>
      <c r="J4833" t="s">
        <v>1953</v>
      </c>
      <c r="K4833" t="s">
        <v>1905</v>
      </c>
      <c r="L4833" t="s">
        <v>1888</v>
      </c>
      <c r="M4833">
        <v>1</v>
      </c>
      <c r="N4833" s="3">
        <v>120</v>
      </c>
      <c r="O4833" s="3">
        <v>63</v>
      </c>
      <c r="P4833" s="4">
        <v>0.1</v>
      </c>
      <c r="Q4833" s="3">
        <v>108</v>
      </c>
      <c r="R4833" s="3">
        <v>63</v>
      </c>
      <c r="S4833" s="3">
        <v>45</v>
      </c>
      <c r="T4833" t="s">
        <v>1954</v>
      </c>
      <c r="U4833" t="s">
        <v>72</v>
      </c>
    </row>
    <row r="4834" spans="1:21" x14ac:dyDescent="0.35">
      <c r="A4834" t="s">
        <v>7406</v>
      </c>
      <c r="B4834" s="2">
        <v>45648</v>
      </c>
      <c r="C4834">
        <v>12</v>
      </c>
      <c r="D4834">
        <v>2024</v>
      </c>
      <c r="F4834" t="s">
        <v>428</v>
      </c>
      <c r="G4834" t="s">
        <v>2306</v>
      </c>
      <c r="H4834" t="s">
        <v>1863</v>
      </c>
      <c r="I4834" t="s">
        <v>1952</v>
      </c>
      <c r="J4834" t="s">
        <v>1997</v>
      </c>
      <c r="K4834" t="s">
        <v>1906</v>
      </c>
      <c r="L4834" t="s">
        <v>1889</v>
      </c>
      <c r="M4834">
        <v>3</v>
      </c>
      <c r="N4834" s="3">
        <v>89</v>
      </c>
      <c r="O4834" s="3">
        <v>48</v>
      </c>
      <c r="P4834" s="4">
        <v>0.15</v>
      </c>
      <c r="Q4834" s="3">
        <v>226.95</v>
      </c>
      <c r="R4834" s="3">
        <v>144</v>
      </c>
      <c r="S4834" s="3">
        <v>82.95</v>
      </c>
      <c r="T4834" t="s">
        <v>1954</v>
      </c>
      <c r="U4834" t="s">
        <v>72</v>
      </c>
    </row>
    <row r="4835" spans="1:21" x14ac:dyDescent="0.35">
      <c r="A4835" t="s">
        <v>7407</v>
      </c>
      <c r="B4835" s="2">
        <v>45648</v>
      </c>
      <c r="C4835">
        <v>12</v>
      </c>
      <c r="D4835">
        <v>2024</v>
      </c>
      <c r="F4835" t="s">
        <v>137</v>
      </c>
      <c r="G4835" t="s">
        <v>57</v>
      </c>
      <c r="H4835" t="s">
        <v>1873</v>
      </c>
      <c r="I4835" t="s">
        <v>2395</v>
      </c>
      <c r="J4835" t="s">
        <v>1971</v>
      </c>
      <c r="K4835" t="s">
        <v>1920</v>
      </c>
      <c r="L4835" t="s">
        <v>1886</v>
      </c>
      <c r="M4835">
        <v>3</v>
      </c>
      <c r="N4835" s="3">
        <v>45</v>
      </c>
      <c r="O4835" s="3">
        <v>19</v>
      </c>
      <c r="P4835" s="4">
        <v>0</v>
      </c>
      <c r="Q4835" s="3">
        <v>135</v>
      </c>
      <c r="R4835" s="3">
        <v>57</v>
      </c>
      <c r="S4835" s="3">
        <v>78</v>
      </c>
      <c r="T4835" t="s">
        <v>1954</v>
      </c>
      <c r="U4835" t="s">
        <v>72</v>
      </c>
    </row>
    <row r="4836" spans="1:21" x14ac:dyDescent="0.35">
      <c r="A4836" t="s">
        <v>7408</v>
      </c>
      <c r="B4836" s="2">
        <v>45648</v>
      </c>
      <c r="C4836">
        <v>12</v>
      </c>
      <c r="D4836">
        <v>2024</v>
      </c>
      <c r="F4836" t="s">
        <v>1179</v>
      </c>
      <c r="G4836" t="s">
        <v>2389</v>
      </c>
      <c r="H4836" t="s">
        <v>1870</v>
      </c>
      <c r="I4836" t="s">
        <v>2000</v>
      </c>
      <c r="J4836" t="s">
        <v>1963</v>
      </c>
      <c r="K4836" t="s">
        <v>1907</v>
      </c>
      <c r="L4836" t="s">
        <v>1890</v>
      </c>
      <c r="M4836">
        <v>1</v>
      </c>
      <c r="N4836" s="3">
        <v>119</v>
      </c>
      <c r="O4836" s="3">
        <v>72</v>
      </c>
      <c r="P4836" s="4">
        <v>0</v>
      </c>
      <c r="Q4836" s="3">
        <v>119</v>
      </c>
      <c r="R4836" s="3">
        <v>72</v>
      </c>
      <c r="S4836" s="3">
        <v>47</v>
      </c>
      <c r="T4836" t="s">
        <v>1954</v>
      </c>
      <c r="U4836" t="s">
        <v>72</v>
      </c>
    </row>
    <row r="4837" spans="1:21" x14ac:dyDescent="0.35">
      <c r="A4837" t="s">
        <v>7409</v>
      </c>
      <c r="B4837" s="2">
        <v>45648</v>
      </c>
      <c r="C4837">
        <v>12</v>
      </c>
      <c r="D4837">
        <v>2024</v>
      </c>
      <c r="F4837" t="s">
        <v>182</v>
      </c>
      <c r="G4837" t="s">
        <v>2206</v>
      </c>
      <c r="H4837" t="s">
        <v>1875</v>
      </c>
      <c r="I4837" t="s">
        <v>2054</v>
      </c>
      <c r="J4837" t="s">
        <v>2015</v>
      </c>
      <c r="K4837" t="s">
        <v>1914</v>
      </c>
      <c r="L4837" t="s">
        <v>1888</v>
      </c>
      <c r="M4837">
        <v>3</v>
      </c>
      <c r="N4837" s="3">
        <v>65</v>
      </c>
      <c r="O4837" s="3">
        <v>32</v>
      </c>
      <c r="P4837" s="4">
        <v>0.1</v>
      </c>
      <c r="Q4837" s="3">
        <v>175.5</v>
      </c>
      <c r="R4837" s="3">
        <v>96</v>
      </c>
      <c r="S4837" s="3">
        <v>79.5</v>
      </c>
      <c r="T4837" t="s">
        <v>1954</v>
      </c>
      <c r="U4837" t="s">
        <v>72</v>
      </c>
    </row>
    <row r="4838" spans="1:21" x14ac:dyDescent="0.35">
      <c r="A4838" t="s">
        <v>7410</v>
      </c>
      <c r="B4838" s="2">
        <v>45648</v>
      </c>
      <c r="C4838">
        <v>12</v>
      </c>
      <c r="D4838">
        <v>2024</v>
      </c>
      <c r="F4838" t="s">
        <v>326</v>
      </c>
      <c r="G4838" t="s">
        <v>2626</v>
      </c>
      <c r="H4838" t="s">
        <v>1864</v>
      </c>
      <c r="I4838" t="s">
        <v>2101</v>
      </c>
      <c r="J4838" t="s">
        <v>2114</v>
      </c>
      <c r="K4838" t="s">
        <v>1915</v>
      </c>
      <c r="L4838" t="s">
        <v>1886</v>
      </c>
      <c r="M4838">
        <v>2</v>
      </c>
      <c r="N4838" s="3">
        <v>85</v>
      </c>
      <c r="O4838" s="3">
        <v>41</v>
      </c>
      <c r="P4838" s="4">
        <v>0.05</v>
      </c>
      <c r="Q4838" s="3">
        <v>161.5</v>
      </c>
      <c r="R4838" s="3">
        <v>82</v>
      </c>
      <c r="S4838" s="3">
        <v>79.5</v>
      </c>
      <c r="T4838" t="s">
        <v>1954</v>
      </c>
      <c r="U4838" t="s">
        <v>72</v>
      </c>
    </row>
    <row r="4839" spans="1:21" x14ac:dyDescent="0.35">
      <c r="A4839" t="s">
        <v>7411</v>
      </c>
      <c r="B4839" s="2">
        <v>45648</v>
      </c>
      <c r="C4839">
        <v>12</v>
      </c>
      <c r="D4839">
        <v>2024</v>
      </c>
      <c r="F4839" t="s">
        <v>1545</v>
      </c>
      <c r="G4839" t="s">
        <v>2124</v>
      </c>
      <c r="H4839" t="s">
        <v>1872</v>
      </c>
      <c r="I4839" t="s">
        <v>2152</v>
      </c>
      <c r="J4839" t="s">
        <v>1978</v>
      </c>
      <c r="K4839" t="s">
        <v>1916</v>
      </c>
      <c r="L4839" t="s">
        <v>1887</v>
      </c>
      <c r="M4839">
        <v>2</v>
      </c>
      <c r="N4839" s="3">
        <v>79</v>
      </c>
      <c r="O4839" s="3">
        <v>42</v>
      </c>
      <c r="P4839" s="4">
        <v>0</v>
      </c>
      <c r="Q4839" s="3">
        <v>158</v>
      </c>
      <c r="R4839" s="3">
        <v>84</v>
      </c>
      <c r="S4839" s="3">
        <v>74</v>
      </c>
      <c r="T4839" t="s">
        <v>1954</v>
      </c>
      <c r="U4839" t="s">
        <v>72</v>
      </c>
    </row>
    <row r="4840" spans="1:21" x14ac:dyDescent="0.35">
      <c r="A4840" t="s">
        <v>7412</v>
      </c>
      <c r="B4840" s="2">
        <v>45648</v>
      </c>
      <c r="C4840">
        <v>12</v>
      </c>
      <c r="D4840">
        <v>2024</v>
      </c>
      <c r="F4840" t="s">
        <v>102</v>
      </c>
      <c r="G4840" t="s">
        <v>1958</v>
      </c>
      <c r="H4840" t="s">
        <v>1866</v>
      </c>
      <c r="I4840" t="s">
        <v>1866</v>
      </c>
      <c r="J4840" t="s">
        <v>2034</v>
      </c>
      <c r="K4840" t="s">
        <v>1904</v>
      </c>
      <c r="L4840" t="s">
        <v>1889</v>
      </c>
      <c r="M4840">
        <v>1</v>
      </c>
      <c r="N4840" s="3">
        <v>149</v>
      </c>
      <c r="O4840" s="3">
        <v>91</v>
      </c>
      <c r="P4840" s="4">
        <v>0</v>
      </c>
      <c r="Q4840" s="3">
        <v>149</v>
      </c>
      <c r="R4840" s="3">
        <v>91</v>
      </c>
      <c r="S4840" s="3">
        <v>58</v>
      </c>
      <c r="T4840" t="s">
        <v>1954</v>
      </c>
      <c r="U4840" t="s">
        <v>72</v>
      </c>
    </row>
    <row r="4841" spans="1:21" x14ac:dyDescent="0.35">
      <c r="A4841" t="s">
        <v>7413</v>
      </c>
      <c r="B4841" s="2">
        <v>45648</v>
      </c>
      <c r="C4841">
        <v>12</v>
      </c>
      <c r="D4841">
        <v>2024</v>
      </c>
      <c r="F4841" t="s">
        <v>108</v>
      </c>
      <c r="G4841" t="s">
        <v>4512</v>
      </c>
      <c r="H4841" t="s">
        <v>1874</v>
      </c>
      <c r="I4841" t="s">
        <v>2041</v>
      </c>
      <c r="J4841" t="s">
        <v>2162</v>
      </c>
      <c r="K4841" t="s">
        <v>1921</v>
      </c>
      <c r="L4841" t="s">
        <v>1889</v>
      </c>
      <c r="M4841">
        <v>4</v>
      </c>
      <c r="N4841" s="3">
        <v>55</v>
      </c>
      <c r="O4841" s="3">
        <v>27</v>
      </c>
      <c r="P4841" s="4">
        <v>0</v>
      </c>
      <c r="Q4841" s="3">
        <v>220</v>
      </c>
      <c r="R4841" s="3">
        <v>108</v>
      </c>
      <c r="S4841" s="3">
        <v>112</v>
      </c>
      <c r="T4841" t="s">
        <v>1954</v>
      </c>
      <c r="U4841" t="s">
        <v>72</v>
      </c>
    </row>
    <row r="4842" spans="1:21" x14ac:dyDescent="0.35">
      <c r="A4842" t="s">
        <v>7414</v>
      </c>
      <c r="B4842" s="2">
        <v>45648</v>
      </c>
      <c r="C4842">
        <v>12</v>
      </c>
      <c r="D4842">
        <v>2024</v>
      </c>
      <c r="F4842" t="s">
        <v>1712</v>
      </c>
      <c r="G4842" t="s">
        <v>2096</v>
      </c>
      <c r="H4842" t="s">
        <v>1868</v>
      </c>
      <c r="I4842" t="s">
        <v>2022</v>
      </c>
      <c r="J4842" t="s">
        <v>2064</v>
      </c>
      <c r="K4842" t="s">
        <v>1922</v>
      </c>
      <c r="L4842" t="s">
        <v>1887</v>
      </c>
      <c r="M4842">
        <v>1</v>
      </c>
      <c r="N4842" s="3">
        <v>32</v>
      </c>
      <c r="O4842" s="3">
        <v>14</v>
      </c>
      <c r="P4842" s="4">
        <v>0.1</v>
      </c>
      <c r="Q4842" s="3">
        <v>28.8</v>
      </c>
      <c r="R4842" s="3">
        <v>14</v>
      </c>
      <c r="S4842" s="3">
        <v>14.8</v>
      </c>
      <c r="T4842" t="s">
        <v>1954</v>
      </c>
      <c r="U4842" t="s">
        <v>71</v>
      </c>
    </row>
    <row r="4843" spans="1:21" x14ac:dyDescent="0.35">
      <c r="A4843" t="s">
        <v>7415</v>
      </c>
      <c r="B4843" s="2">
        <v>45648</v>
      </c>
      <c r="C4843">
        <v>12</v>
      </c>
      <c r="D4843">
        <v>2024</v>
      </c>
      <c r="F4843" t="s">
        <v>355</v>
      </c>
      <c r="G4843" t="s">
        <v>2576</v>
      </c>
      <c r="H4843" t="s">
        <v>1866</v>
      </c>
      <c r="I4843" t="s">
        <v>1866</v>
      </c>
      <c r="J4843" t="s">
        <v>2120</v>
      </c>
      <c r="K4843" t="s">
        <v>1926</v>
      </c>
      <c r="L4843" t="s">
        <v>1885</v>
      </c>
      <c r="M4843">
        <v>1</v>
      </c>
      <c r="N4843" s="3">
        <v>28</v>
      </c>
      <c r="O4843" s="3">
        <v>13</v>
      </c>
      <c r="P4843" s="4">
        <v>0</v>
      </c>
      <c r="Q4843" s="3">
        <v>28</v>
      </c>
      <c r="R4843" s="3">
        <v>13</v>
      </c>
      <c r="S4843" s="3">
        <v>15</v>
      </c>
      <c r="T4843" t="s">
        <v>1954</v>
      </c>
      <c r="U4843" t="s">
        <v>72</v>
      </c>
    </row>
    <row r="4844" spans="1:21" x14ac:dyDescent="0.35">
      <c r="A4844" t="s">
        <v>7416</v>
      </c>
      <c r="B4844" s="2">
        <v>45648</v>
      </c>
      <c r="C4844">
        <v>12</v>
      </c>
      <c r="D4844">
        <v>2024</v>
      </c>
      <c r="F4844" t="s">
        <v>115</v>
      </c>
      <c r="G4844" t="s">
        <v>2532</v>
      </c>
      <c r="H4844" t="s">
        <v>1866</v>
      </c>
      <c r="I4844" t="s">
        <v>1866</v>
      </c>
      <c r="J4844" t="s">
        <v>1956</v>
      </c>
      <c r="K4844" t="s">
        <v>1909</v>
      </c>
      <c r="L4844" t="s">
        <v>1887</v>
      </c>
      <c r="M4844">
        <v>1</v>
      </c>
      <c r="N4844" s="3">
        <v>95</v>
      </c>
      <c r="O4844" s="3">
        <v>54</v>
      </c>
      <c r="P4844" s="4">
        <v>0.2</v>
      </c>
      <c r="Q4844" s="3">
        <v>76</v>
      </c>
      <c r="R4844" s="3">
        <v>54</v>
      </c>
      <c r="S4844" s="3">
        <v>22</v>
      </c>
      <c r="T4844" t="s">
        <v>1954</v>
      </c>
      <c r="U4844" t="s">
        <v>72</v>
      </c>
    </row>
    <row r="4845" spans="1:21" x14ac:dyDescent="0.35">
      <c r="A4845" t="s">
        <v>7417</v>
      </c>
      <c r="B4845" s="2">
        <v>45648</v>
      </c>
      <c r="C4845">
        <v>12</v>
      </c>
      <c r="D4845">
        <v>2024</v>
      </c>
      <c r="F4845" t="s">
        <v>618</v>
      </c>
      <c r="G4845" t="s">
        <v>2517</v>
      </c>
      <c r="H4845" t="s">
        <v>1874</v>
      </c>
      <c r="I4845" t="s">
        <v>2119</v>
      </c>
      <c r="J4845" t="s">
        <v>2120</v>
      </c>
      <c r="K4845" t="s">
        <v>1926</v>
      </c>
      <c r="L4845" t="s">
        <v>1885</v>
      </c>
      <c r="M4845">
        <v>1</v>
      </c>
      <c r="N4845" s="3">
        <v>28</v>
      </c>
      <c r="O4845" s="3">
        <v>13</v>
      </c>
      <c r="P4845" s="4">
        <v>0</v>
      </c>
      <c r="Q4845" s="3">
        <v>28</v>
      </c>
      <c r="R4845" s="3">
        <v>13</v>
      </c>
      <c r="S4845" s="3">
        <v>15</v>
      </c>
      <c r="T4845" t="s">
        <v>1954</v>
      </c>
      <c r="U4845" t="s">
        <v>72</v>
      </c>
    </row>
    <row r="4846" spans="1:21" x14ac:dyDescent="0.35">
      <c r="A4846" t="s">
        <v>7418</v>
      </c>
      <c r="B4846" s="2">
        <v>45649</v>
      </c>
      <c r="C4846">
        <v>12</v>
      </c>
      <c r="D4846">
        <v>2024</v>
      </c>
      <c r="F4846" t="s">
        <v>242</v>
      </c>
      <c r="G4846" t="s">
        <v>2378</v>
      </c>
      <c r="H4846" t="s">
        <v>1866</v>
      </c>
      <c r="I4846" t="s">
        <v>1866</v>
      </c>
      <c r="J4846" t="s">
        <v>2067</v>
      </c>
      <c r="K4846" t="s">
        <v>1918</v>
      </c>
      <c r="L4846" t="s">
        <v>1889</v>
      </c>
      <c r="M4846">
        <v>2</v>
      </c>
      <c r="N4846" s="3">
        <v>69</v>
      </c>
      <c r="O4846" s="3">
        <v>37</v>
      </c>
      <c r="P4846" s="4">
        <v>0.1</v>
      </c>
      <c r="Q4846" s="3">
        <v>124.2</v>
      </c>
      <c r="R4846" s="3">
        <v>74</v>
      </c>
      <c r="S4846" s="3">
        <v>50.2</v>
      </c>
      <c r="T4846" t="s">
        <v>1954</v>
      </c>
      <c r="U4846" t="s">
        <v>72</v>
      </c>
    </row>
    <row r="4847" spans="1:21" x14ac:dyDescent="0.35">
      <c r="A4847" t="s">
        <v>7419</v>
      </c>
      <c r="B4847" s="2">
        <v>45649</v>
      </c>
      <c r="C4847">
        <v>12</v>
      </c>
      <c r="D4847">
        <v>2024</v>
      </c>
      <c r="F4847" t="s">
        <v>122</v>
      </c>
      <c r="G4847" t="s">
        <v>1989</v>
      </c>
      <c r="H4847" t="s">
        <v>1871</v>
      </c>
      <c r="I4847" t="s">
        <v>1990</v>
      </c>
      <c r="J4847" t="s">
        <v>1963</v>
      </c>
      <c r="K4847" t="s">
        <v>1907</v>
      </c>
      <c r="L4847" t="s">
        <v>1890</v>
      </c>
      <c r="M4847">
        <v>3</v>
      </c>
      <c r="N4847" s="3">
        <v>119</v>
      </c>
      <c r="O4847" s="3">
        <v>72</v>
      </c>
      <c r="P4847" s="4">
        <v>0</v>
      </c>
      <c r="Q4847" s="3">
        <v>357</v>
      </c>
      <c r="R4847" s="3">
        <v>216</v>
      </c>
      <c r="S4847" s="3">
        <v>141</v>
      </c>
      <c r="T4847" t="s">
        <v>1954</v>
      </c>
      <c r="U4847" t="s">
        <v>72</v>
      </c>
    </row>
    <row r="4848" spans="1:21" x14ac:dyDescent="0.35">
      <c r="A4848" t="s">
        <v>7420</v>
      </c>
      <c r="B4848" s="2">
        <v>45649</v>
      </c>
      <c r="C4848">
        <v>12</v>
      </c>
      <c r="D4848">
        <v>2024</v>
      </c>
      <c r="F4848" t="s">
        <v>1247</v>
      </c>
      <c r="G4848" t="s">
        <v>2704</v>
      </c>
      <c r="H4848" t="s">
        <v>1863</v>
      </c>
      <c r="I4848" t="s">
        <v>2033</v>
      </c>
      <c r="J4848" t="s">
        <v>1967</v>
      </c>
      <c r="K4848" t="s">
        <v>1913</v>
      </c>
      <c r="L4848" t="s">
        <v>1888</v>
      </c>
      <c r="M4848">
        <v>4</v>
      </c>
      <c r="N4848" s="3">
        <v>78</v>
      </c>
      <c r="O4848" s="3">
        <v>39</v>
      </c>
      <c r="P4848" s="4">
        <v>0.15</v>
      </c>
      <c r="Q4848" s="3">
        <v>265.2</v>
      </c>
      <c r="R4848" s="3">
        <v>156</v>
      </c>
      <c r="S4848" s="3">
        <v>109.2</v>
      </c>
      <c r="T4848" t="s">
        <v>1954</v>
      </c>
      <c r="U4848" t="s">
        <v>72</v>
      </c>
    </row>
    <row r="4849" spans="1:21" x14ac:dyDescent="0.35">
      <c r="A4849" t="s">
        <v>7421</v>
      </c>
      <c r="B4849" s="2">
        <v>45649</v>
      </c>
      <c r="C4849">
        <v>12</v>
      </c>
      <c r="D4849">
        <v>2024</v>
      </c>
      <c r="F4849" t="s">
        <v>577</v>
      </c>
      <c r="G4849" t="s">
        <v>2790</v>
      </c>
      <c r="H4849" t="s">
        <v>1870</v>
      </c>
      <c r="I4849" t="s">
        <v>2192</v>
      </c>
      <c r="J4849" t="s">
        <v>2114</v>
      </c>
      <c r="K4849" t="s">
        <v>1915</v>
      </c>
      <c r="L4849" t="s">
        <v>1886</v>
      </c>
      <c r="M4849">
        <v>1</v>
      </c>
      <c r="N4849" s="3">
        <v>85</v>
      </c>
      <c r="O4849" s="3">
        <v>41</v>
      </c>
      <c r="P4849" s="4">
        <v>0.05</v>
      </c>
      <c r="Q4849" s="3">
        <v>80.75</v>
      </c>
      <c r="R4849" s="3">
        <v>41</v>
      </c>
      <c r="S4849" s="3">
        <v>39.75</v>
      </c>
      <c r="T4849" t="s">
        <v>1954</v>
      </c>
      <c r="U4849" t="s">
        <v>72</v>
      </c>
    </row>
    <row r="4850" spans="1:21" x14ac:dyDescent="0.35">
      <c r="A4850" t="s">
        <v>7422</v>
      </c>
      <c r="B4850" s="2">
        <v>45649</v>
      </c>
      <c r="C4850">
        <v>12</v>
      </c>
      <c r="D4850">
        <v>2024</v>
      </c>
      <c r="F4850" t="s">
        <v>100</v>
      </c>
      <c r="G4850" t="s">
        <v>2552</v>
      </c>
      <c r="H4850" t="s">
        <v>1864</v>
      </c>
      <c r="I4850" t="s">
        <v>2101</v>
      </c>
      <c r="J4850" t="s">
        <v>1987</v>
      </c>
      <c r="K4850" t="s">
        <v>1908</v>
      </c>
      <c r="L4850" t="s">
        <v>1890</v>
      </c>
      <c r="M4850">
        <v>1</v>
      </c>
      <c r="N4850" s="3">
        <v>129</v>
      </c>
      <c r="O4850" s="3">
        <v>78</v>
      </c>
      <c r="P4850" s="4">
        <v>0.1</v>
      </c>
      <c r="Q4850" s="3">
        <v>116.1</v>
      </c>
      <c r="R4850" s="3">
        <v>78</v>
      </c>
      <c r="S4850" s="3">
        <v>38.1</v>
      </c>
      <c r="T4850" t="s">
        <v>1954</v>
      </c>
      <c r="U4850" t="s">
        <v>72</v>
      </c>
    </row>
    <row r="4851" spans="1:21" x14ac:dyDescent="0.35">
      <c r="A4851" t="s">
        <v>7423</v>
      </c>
      <c r="B4851" s="2">
        <v>45649</v>
      </c>
      <c r="C4851">
        <v>12</v>
      </c>
      <c r="D4851">
        <v>2024</v>
      </c>
      <c r="F4851" t="s">
        <v>150</v>
      </c>
      <c r="G4851" t="s">
        <v>4939</v>
      </c>
      <c r="H4851" t="s">
        <v>1866</v>
      </c>
      <c r="I4851" t="s">
        <v>1866</v>
      </c>
      <c r="J4851" t="s">
        <v>2120</v>
      </c>
      <c r="K4851" t="s">
        <v>1926</v>
      </c>
      <c r="L4851" t="s">
        <v>1885</v>
      </c>
      <c r="M4851">
        <v>1</v>
      </c>
      <c r="N4851" s="3">
        <v>28</v>
      </c>
      <c r="O4851" s="3">
        <v>13</v>
      </c>
      <c r="P4851" s="4">
        <v>0</v>
      </c>
      <c r="Q4851" s="3">
        <v>28</v>
      </c>
      <c r="R4851" s="3">
        <v>13</v>
      </c>
      <c r="S4851" s="3">
        <v>15</v>
      </c>
      <c r="T4851" t="s">
        <v>1954</v>
      </c>
      <c r="U4851" t="s">
        <v>72</v>
      </c>
    </row>
    <row r="4852" spans="1:21" x14ac:dyDescent="0.35">
      <c r="A4852" t="s">
        <v>7424</v>
      </c>
      <c r="B4852" s="2">
        <v>45649</v>
      </c>
      <c r="C4852">
        <v>12</v>
      </c>
      <c r="D4852">
        <v>2024</v>
      </c>
      <c r="F4852" t="s">
        <v>166</v>
      </c>
      <c r="G4852" t="s">
        <v>1993</v>
      </c>
      <c r="H4852" t="s">
        <v>1875</v>
      </c>
      <c r="I4852" t="s">
        <v>1996</v>
      </c>
      <c r="J4852" t="s">
        <v>1963</v>
      </c>
      <c r="K4852" t="s">
        <v>1907</v>
      </c>
      <c r="L4852" t="s">
        <v>1890</v>
      </c>
      <c r="M4852">
        <v>1</v>
      </c>
      <c r="N4852" s="3">
        <v>119</v>
      </c>
      <c r="O4852" s="3">
        <v>72</v>
      </c>
      <c r="P4852" s="4">
        <v>0</v>
      </c>
      <c r="Q4852" s="3">
        <v>119</v>
      </c>
      <c r="R4852" s="3">
        <v>72</v>
      </c>
      <c r="S4852" s="3">
        <v>47</v>
      </c>
      <c r="T4852" t="s">
        <v>1954</v>
      </c>
      <c r="U4852" t="s">
        <v>72</v>
      </c>
    </row>
    <row r="4853" spans="1:21" x14ac:dyDescent="0.35">
      <c r="A4853" t="s">
        <v>7425</v>
      </c>
      <c r="B4853" s="2">
        <v>45649</v>
      </c>
      <c r="C4853">
        <v>12</v>
      </c>
      <c r="D4853">
        <v>2024</v>
      </c>
      <c r="F4853" t="s">
        <v>541</v>
      </c>
      <c r="G4853" t="s">
        <v>2361</v>
      </c>
      <c r="H4853" t="s">
        <v>1864</v>
      </c>
      <c r="I4853" t="s">
        <v>2211</v>
      </c>
      <c r="J4853" t="s">
        <v>1967</v>
      </c>
      <c r="K4853" t="s">
        <v>1913</v>
      </c>
      <c r="L4853" t="s">
        <v>1888</v>
      </c>
      <c r="M4853">
        <v>1</v>
      </c>
      <c r="N4853" s="3">
        <v>78</v>
      </c>
      <c r="O4853" s="3">
        <v>39</v>
      </c>
      <c r="P4853" s="4">
        <v>0.05</v>
      </c>
      <c r="Q4853" s="3">
        <v>74.099999999999994</v>
      </c>
      <c r="R4853" s="3">
        <v>39</v>
      </c>
      <c r="S4853" s="3">
        <v>35.1</v>
      </c>
      <c r="T4853" t="s">
        <v>1954</v>
      </c>
      <c r="U4853" t="s">
        <v>72</v>
      </c>
    </row>
    <row r="4854" spans="1:21" x14ac:dyDescent="0.35">
      <c r="A4854" t="s">
        <v>7426</v>
      </c>
      <c r="B4854" s="2">
        <v>45649</v>
      </c>
      <c r="C4854">
        <v>12</v>
      </c>
      <c r="D4854">
        <v>2024</v>
      </c>
      <c r="F4854" t="s">
        <v>797</v>
      </c>
      <c r="G4854" t="s">
        <v>2168</v>
      </c>
      <c r="H4854" t="s">
        <v>1866</v>
      </c>
      <c r="I4854" t="s">
        <v>1866</v>
      </c>
      <c r="J4854" t="s">
        <v>1953</v>
      </c>
      <c r="K4854" t="s">
        <v>1905</v>
      </c>
      <c r="L4854" t="s">
        <v>1888</v>
      </c>
      <c r="M4854">
        <v>2</v>
      </c>
      <c r="N4854" s="3">
        <v>120</v>
      </c>
      <c r="O4854" s="3">
        <v>63</v>
      </c>
      <c r="P4854" s="4">
        <v>0.1</v>
      </c>
      <c r="Q4854" s="3">
        <v>216</v>
      </c>
      <c r="R4854" s="3">
        <v>126</v>
      </c>
      <c r="S4854" s="3">
        <v>90</v>
      </c>
      <c r="T4854" t="s">
        <v>1954</v>
      </c>
      <c r="U4854" t="s">
        <v>72</v>
      </c>
    </row>
    <row r="4855" spans="1:21" x14ac:dyDescent="0.35">
      <c r="A4855" t="s">
        <v>7427</v>
      </c>
      <c r="B4855" s="2">
        <v>45649</v>
      </c>
      <c r="C4855">
        <v>12</v>
      </c>
      <c r="D4855">
        <v>2024</v>
      </c>
      <c r="F4855" t="s">
        <v>1822</v>
      </c>
      <c r="G4855" t="s">
        <v>2812</v>
      </c>
      <c r="H4855" t="s">
        <v>1870</v>
      </c>
      <c r="I4855" t="s">
        <v>2192</v>
      </c>
      <c r="J4855" t="s">
        <v>1967</v>
      </c>
      <c r="K4855" t="s">
        <v>1913</v>
      </c>
      <c r="L4855" t="s">
        <v>1888</v>
      </c>
      <c r="M4855">
        <v>1</v>
      </c>
      <c r="N4855" s="3">
        <v>78</v>
      </c>
      <c r="O4855" s="3">
        <v>39</v>
      </c>
      <c r="P4855" s="4">
        <v>0.1</v>
      </c>
      <c r="Q4855" s="3">
        <v>70.2</v>
      </c>
      <c r="R4855" s="3">
        <v>39</v>
      </c>
      <c r="S4855" s="3">
        <v>31.2</v>
      </c>
      <c r="T4855" t="s">
        <v>1954</v>
      </c>
      <c r="U4855" t="s">
        <v>72</v>
      </c>
    </row>
    <row r="4856" spans="1:21" x14ac:dyDescent="0.35">
      <c r="A4856" t="s">
        <v>7428</v>
      </c>
      <c r="B4856" s="2">
        <v>45649</v>
      </c>
      <c r="C4856">
        <v>12</v>
      </c>
      <c r="D4856">
        <v>2024</v>
      </c>
      <c r="F4856" t="s">
        <v>1338</v>
      </c>
      <c r="G4856" t="s">
        <v>3114</v>
      </c>
      <c r="H4856" t="s">
        <v>1875</v>
      </c>
      <c r="I4856" t="s">
        <v>2054</v>
      </c>
      <c r="J4856" t="s">
        <v>1953</v>
      </c>
      <c r="K4856" t="s">
        <v>1905</v>
      </c>
      <c r="L4856" t="s">
        <v>1888</v>
      </c>
      <c r="M4856">
        <v>2</v>
      </c>
      <c r="N4856" s="3">
        <v>120</v>
      </c>
      <c r="O4856" s="3">
        <v>63</v>
      </c>
      <c r="P4856" s="4">
        <v>0.05</v>
      </c>
      <c r="Q4856" s="3">
        <v>228</v>
      </c>
      <c r="R4856" s="3">
        <v>126</v>
      </c>
      <c r="S4856" s="3">
        <v>102</v>
      </c>
      <c r="T4856" t="s">
        <v>1954</v>
      </c>
      <c r="U4856" t="s">
        <v>72</v>
      </c>
    </row>
    <row r="4857" spans="1:21" x14ac:dyDescent="0.35">
      <c r="A4857" t="s">
        <v>7429</v>
      </c>
      <c r="B4857" s="2">
        <v>45649</v>
      </c>
      <c r="C4857">
        <v>12</v>
      </c>
      <c r="D4857">
        <v>2024</v>
      </c>
      <c r="F4857" t="s">
        <v>580</v>
      </c>
      <c r="G4857" t="s">
        <v>4828</v>
      </c>
      <c r="H4857" t="s">
        <v>1863</v>
      </c>
      <c r="I4857" t="s">
        <v>2033</v>
      </c>
      <c r="J4857" t="s">
        <v>2183</v>
      </c>
      <c r="K4857" t="s">
        <v>1917</v>
      </c>
      <c r="L4857" t="s">
        <v>1886</v>
      </c>
      <c r="M4857">
        <v>2</v>
      </c>
      <c r="N4857" s="3">
        <v>72</v>
      </c>
      <c r="O4857" s="3">
        <v>34</v>
      </c>
      <c r="P4857" s="4">
        <v>0.1</v>
      </c>
      <c r="Q4857" s="3">
        <v>129.6</v>
      </c>
      <c r="R4857" s="3">
        <v>68</v>
      </c>
      <c r="S4857" s="3">
        <v>61.6</v>
      </c>
      <c r="T4857" t="s">
        <v>1954</v>
      </c>
      <c r="U4857" t="s">
        <v>72</v>
      </c>
    </row>
    <row r="4858" spans="1:21" x14ac:dyDescent="0.35">
      <c r="A4858" t="s">
        <v>7430</v>
      </c>
      <c r="B4858" s="2">
        <v>45649</v>
      </c>
      <c r="C4858">
        <v>12</v>
      </c>
      <c r="D4858">
        <v>2024</v>
      </c>
      <c r="F4858" t="s">
        <v>1477</v>
      </c>
      <c r="G4858" t="s">
        <v>2624</v>
      </c>
      <c r="H4858" t="s">
        <v>1863</v>
      </c>
      <c r="I4858" t="s">
        <v>2033</v>
      </c>
      <c r="J4858" t="s">
        <v>2034</v>
      </c>
      <c r="K4858" t="s">
        <v>1904</v>
      </c>
      <c r="L4858" t="s">
        <v>1889</v>
      </c>
      <c r="M4858">
        <v>1</v>
      </c>
      <c r="N4858" s="3">
        <v>149</v>
      </c>
      <c r="O4858" s="3">
        <v>91</v>
      </c>
      <c r="P4858" s="4">
        <v>0</v>
      </c>
      <c r="Q4858" s="3">
        <v>149</v>
      </c>
      <c r="R4858" s="3">
        <v>91</v>
      </c>
      <c r="S4858" s="3">
        <v>58</v>
      </c>
      <c r="T4858" t="s">
        <v>1954</v>
      </c>
      <c r="U4858" t="s">
        <v>72</v>
      </c>
    </row>
    <row r="4859" spans="1:21" x14ac:dyDescent="0.35">
      <c r="A4859" t="s">
        <v>7431</v>
      </c>
      <c r="B4859" s="2">
        <v>45649</v>
      </c>
      <c r="C4859">
        <v>12</v>
      </c>
      <c r="D4859">
        <v>2024</v>
      </c>
      <c r="F4859" t="s">
        <v>288</v>
      </c>
      <c r="G4859" t="s">
        <v>2300</v>
      </c>
      <c r="H4859" t="s">
        <v>1870</v>
      </c>
      <c r="I4859" t="s">
        <v>2000</v>
      </c>
      <c r="J4859" t="s">
        <v>1997</v>
      </c>
      <c r="K4859" t="s">
        <v>1906</v>
      </c>
      <c r="L4859" t="s">
        <v>1889</v>
      </c>
      <c r="M4859">
        <v>1</v>
      </c>
      <c r="N4859" s="3">
        <v>89</v>
      </c>
      <c r="O4859" s="3">
        <v>48</v>
      </c>
      <c r="P4859" s="4">
        <v>0.15</v>
      </c>
      <c r="Q4859" s="3">
        <v>75.650000000000006</v>
      </c>
      <c r="R4859" s="3">
        <v>48</v>
      </c>
      <c r="S4859" s="3">
        <v>27.65</v>
      </c>
      <c r="T4859" t="s">
        <v>1954</v>
      </c>
      <c r="U4859" t="s">
        <v>72</v>
      </c>
    </row>
    <row r="4860" spans="1:21" x14ac:dyDescent="0.35">
      <c r="A4860" t="s">
        <v>7432</v>
      </c>
      <c r="B4860" s="2">
        <v>45649</v>
      </c>
      <c r="C4860">
        <v>12</v>
      </c>
      <c r="D4860">
        <v>2024</v>
      </c>
      <c r="F4860" t="s">
        <v>1090</v>
      </c>
      <c r="G4860" t="s">
        <v>4116</v>
      </c>
      <c r="H4860" t="s">
        <v>1866</v>
      </c>
      <c r="I4860" t="s">
        <v>1866</v>
      </c>
      <c r="J4860" t="s">
        <v>2064</v>
      </c>
      <c r="K4860" t="s">
        <v>1922</v>
      </c>
      <c r="L4860" t="s">
        <v>1887</v>
      </c>
      <c r="M4860">
        <v>3</v>
      </c>
      <c r="N4860" s="3">
        <v>32</v>
      </c>
      <c r="O4860" s="3">
        <v>14</v>
      </c>
      <c r="P4860" s="4">
        <v>0.05</v>
      </c>
      <c r="Q4860" s="3">
        <v>91.2</v>
      </c>
      <c r="R4860" s="3">
        <v>42</v>
      </c>
      <c r="S4860" s="3">
        <v>49.2</v>
      </c>
      <c r="T4860" t="s">
        <v>1954</v>
      </c>
      <c r="U4860" t="s">
        <v>72</v>
      </c>
    </row>
    <row r="4861" spans="1:21" x14ac:dyDescent="0.35">
      <c r="A4861" t="s">
        <v>7433</v>
      </c>
      <c r="B4861" s="2">
        <v>45649</v>
      </c>
      <c r="C4861">
        <v>12</v>
      </c>
      <c r="D4861">
        <v>2024</v>
      </c>
      <c r="F4861" t="s">
        <v>400</v>
      </c>
      <c r="G4861" t="s">
        <v>3463</v>
      </c>
      <c r="H4861" t="s">
        <v>1873</v>
      </c>
      <c r="I4861" t="s">
        <v>2070</v>
      </c>
      <c r="J4861" t="s">
        <v>2067</v>
      </c>
      <c r="K4861" t="s">
        <v>1918</v>
      </c>
      <c r="L4861" t="s">
        <v>1889</v>
      </c>
      <c r="M4861">
        <v>1</v>
      </c>
      <c r="N4861" s="3">
        <v>69</v>
      </c>
      <c r="O4861" s="3">
        <v>37</v>
      </c>
      <c r="P4861" s="4">
        <v>0.2</v>
      </c>
      <c r="Q4861" s="3">
        <v>55.2</v>
      </c>
      <c r="R4861" s="3">
        <v>37</v>
      </c>
      <c r="S4861" s="3">
        <v>18.2</v>
      </c>
      <c r="T4861" t="s">
        <v>1954</v>
      </c>
      <c r="U4861" t="s">
        <v>72</v>
      </c>
    </row>
    <row r="4862" spans="1:21" x14ac:dyDescent="0.35">
      <c r="A4862" t="s">
        <v>7434</v>
      </c>
      <c r="B4862" s="2">
        <v>45649</v>
      </c>
      <c r="C4862">
        <v>12</v>
      </c>
      <c r="D4862">
        <v>2024</v>
      </c>
      <c r="F4862" t="s">
        <v>1158</v>
      </c>
      <c r="G4862" t="s">
        <v>2447</v>
      </c>
      <c r="H4862" t="s">
        <v>1868</v>
      </c>
      <c r="I4862" t="s">
        <v>2014</v>
      </c>
      <c r="J4862" t="s">
        <v>2183</v>
      </c>
      <c r="K4862" t="s">
        <v>1917</v>
      </c>
      <c r="L4862" t="s">
        <v>1886</v>
      </c>
      <c r="M4862">
        <v>1</v>
      </c>
      <c r="N4862" s="3">
        <v>72</v>
      </c>
      <c r="O4862" s="3">
        <v>34</v>
      </c>
      <c r="P4862" s="4">
        <v>0.05</v>
      </c>
      <c r="Q4862" s="3">
        <v>68.400000000000006</v>
      </c>
      <c r="R4862" s="3">
        <v>34</v>
      </c>
      <c r="S4862" s="3">
        <v>34.4</v>
      </c>
      <c r="T4862" t="s">
        <v>1954</v>
      </c>
      <c r="U4862" t="s">
        <v>71</v>
      </c>
    </row>
    <row r="4863" spans="1:21" x14ac:dyDescent="0.35">
      <c r="A4863" t="s">
        <v>7435</v>
      </c>
      <c r="B4863" s="2">
        <v>45649</v>
      </c>
      <c r="C4863">
        <v>12</v>
      </c>
      <c r="D4863">
        <v>2024</v>
      </c>
      <c r="F4863" t="s">
        <v>415</v>
      </c>
      <c r="G4863" t="s">
        <v>2185</v>
      </c>
      <c r="H4863" t="s">
        <v>1863</v>
      </c>
      <c r="I4863" t="s">
        <v>2051</v>
      </c>
      <c r="J4863" t="s">
        <v>2064</v>
      </c>
      <c r="K4863" t="s">
        <v>1922</v>
      </c>
      <c r="L4863" t="s">
        <v>1887</v>
      </c>
      <c r="M4863">
        <v>1</v>
      </c>
      <c r="N4863" s="3">
        <v>32</v>
      </c>
      <c r="O4863" s="3">
        <v>14</v>
      </c>
      <c r="P4863" s="4">
        <v>0.15</v>
      </c>
      <c r="Q4863" s="3">
        <v>27.2</v>
      </c>
      <c r="R4863" s="3">
        <v>14</v>
      </c>
      <c r="S4863" s="3">
        <v>13.2</v>
      </c>
      <c r="T4863" t="s">
        <v>1954</v>
      </c>
      <c r="U4863" t="s">
        <v>72</v>
      </c>
    </row>
    <row r="4864" spans="1:21" x14ac:dyDescent="0.35">
      <c r="A4864" t="s">
        <v>7436</v>
      </c>
      <c r="B4864" s="2">
        <v>45649</v>
      </c>
      <c r="C4864">
        <v>12</v>
      </c>
      <c r="D4864">
        <v>2024</v>
      </c>
      <c r="F4864" t="s">
        <v>479</v>
      </c>
      <c r="G4864" t="s">
        <v>2291</v>
      </c>
      <c r="H4864" t="s">
        <v>1875</v>
      </c>
      <c r="I4864" t="s">
        <v>1970</v>
      </c>
      <c r="J4864" t="s">
        <v>2120</v>
      </c>
      <c r="K4864" t="s">
        <v>1926</v>
      </c>
      <c r="L4864" t="s">
        <v>1885</v>
      </c>
      <c r="M4864">
        <v>1</v>
      </c>
      <c r="N4864" s="3">
        <v>28</v>
      </c>
      <c r="O4864" s="3">
        <v>13</v>
      </c>
      <c r="P4864" s="4">
        <v>0.05</v>
      </c>
      <c r="Q4864" s="3">
        <v>26.6</v>
      </c>
      <c r="R4864" s="3">
        <v>13</v>
      </c>
      <c r="S4864" s="3">
        <v>13.6</v>
      </c>
      <c r="T4864" t="s">
        <v>1954</v>
      </c>
      <c r="U4864" t="s">
        <v>72</v>
      </c>
    </row>
    <row r="4865" spans="1:21" x14ac:dyDescent="0.35">
      <c r="A4865" t="s">
        <v>7437</v>
      </c>
      <c r="B4865" s="2">
        <v>45649</v>
      </c>
      <c r="C4865">
        <v>12</v>
      </c>
      <c r="D4865">
        <v>2024</v>
      </c>
      <c r="F4865" t="s">
        <v>1391</v>
      </c>
      <c r="G4865" t="s">
        <v>2128</v>
      </c>
      <c r="H4865" t="s">
        <v>1869</v>
      </c>
      <c r="I4865" t="s">
        <v>2073</v>
      </c>
      <c r="J4865" t="s">
        <v>2001</v>
      </c>
      <c r="K4865" t="s">
        <v>1911</v>
      </c>
      <c r="L4865" t="s">
        <v>1886</v>
      </c>
      <c r="M4865">
        <v>1</v>
      </c>
      <c r="N4865" s="3">
        <v>58</v>
      </c>
      <c r="O4865" s="3">
        <v>25</v>
      </c>
      <c r="P4865" s="4">
        <v>0.05</v>
      </c>
      <c r="Q4865" s="3">
        <v>55.1</v>
      </c>
      <c r="R4865" s="3">
        <v>25</v>
      </c>
      <c r="S4865" s="3">
        <v>30.1</v>
      </c>
      <c r="T4865" t="s">
        <v>1954</v>
      </c>
      <c r="U4865" t="s">
        <v>72</v>
      </c>
    </row>
    <row r="4866" spans="1:21" x14ac:dyDescent="0.35">
      <c r="A4866" t="s">
        <v>7438</v>
      </c>
      <c r="B4866" s="2">
        <v>45650</v>
      </c>
      <c r="C4866">
        <v>12</v>
      </c>
      <c r="D4866">
        <v>2024</v>
      </c>
      <c r="F4866" t="s">
        <v>439</v>
      </c>
      <c r="G4866" t="s">
        <v>2118</v>
      </c>
      <c r="H4866" t="s">
        <v>1870</v>
      </c>
      <c r="I4866" t="s">
        <v>2083</v>
      </c>
      <c r="J4866" t="s">
        <v>2034</v>
      </c>
      <c r="K4866" t="s">
        <v>1904</v>
      </c>
      <c r="L4866" t="s">
        <v>1889</v>
      </c>
      <c r="M4866">
        <v>1</v>
      </c>
      <c r="N4866" s="3">
        <v>149</v>
      </c>
      <c r="O4866" s="3">
        <v>91</v>
      </c>
      <c r="P4866" s="4">
        <v>0</v>
      </c>
      <c r="Q4866" s="3">
        <v>149</v>
      </c>
      <c r="R4866" s="3">
        <v>91</v>
      </c>
      <c r="S4866" s="3">
        <v>58</v>
      </c>
      <c r="T4866" t="s">
        <v>1954</v>
      </c>
      <c r="U4866" t="s">
        <v>72</v>
      </c>
    </row>
    <row r="4867" spans="1:21" x14ac:dyDescent="0.35">
      <c r="A4867" t="s">
        <v>7439</v>
      </c>
      <c r="B4867" s="2">
        <v>45650</v>
      </c>
      <c r="C4867">
        <v>12</v>
      </c>
      <c r="D4867">
        <v>2024</v>
      </c>
      <c r="F4867" t="s">
        <v>1742</v>
      </c>
      <c r="G4867" t="s">
        <v>2673</v>
      </c>
      <c r="H4867" t="s">
        <v>1866</v>
      </c>
      <c r="I4867" t="s">
        <v>1866</v>
      </c>
      <c r="J4867" t="s">
        <v>1997</v>
      </c>
      <c r="K4867" t="s">
        <v>1906</v>
      </c>
      <c r="L4867" t="s">
        <v>1889</v>
      </c>
      <c r="M4867">
        <v>1</v>
      </c>
      <c r="N4867" s="3">
        <v>89</v>
      </c>
      <c r="O4867" s="3">
        <v>48</v>
      </c>
      <c r="P4867" s="4">
        <v>0.1</v>
      </c>
      <c r="Q4867" s="3">
        <v>80.099999999999994</v>
      </c>
      <c r="R4867" s="3">
        <v>48</v>
      </c>
      <c r="S4867" s="3">
        <v>32.1</v>
      </c>
      <c r="T4867" t="s">
        <v>1954</v>
      </c>
      <c r="U4867" t="s">
        <v>72</v>
      </c>
    </row>
    <row r="4868" spans="1:21" x14ac:dyDescent="0.35">
      <c r="A4868" t="s">
        <v>7440</v>
      </c>
      <c r="B4868" s="2">
        <v>45650</v>
      </c>
      <c r="C4868">
        <v>12</v>
      </c>
      <c r="D4868">
        <v>2024</v>
      </c>
      <c r="F4868" t="s">
        <v>108</v>
      </c>
      <c r="G4868" t="s">
        <v>4512</v>
      </c>
      <c r="H4868" t="s">
        <v>1874</v>
      </c>
      <c r="I4868" t="s">
        <v>2041</v>
      </c>
      <c r="J4868" t="s">
        <v>1978</v>
      </c>
      <c r="K4868" t="s">
        <v>1916</v>
      </c>
      <c r="L4868" t="s">
        <v>1887</v>
      </c>
      <c r="M4868">
        <v>3</v>
      </c>
      <c r="N4868" s="3">
        <v>79</v>
      </c>
      <c r="O4868" s="3">
        <v>42</v>
      </c>
      <c r="P4868" s="4">
        <v>0.05</v>
      </c>
      <c r="Q4868" s="3">
        <v>225.15</v>
      </c>
      <c r="R4868" s="3">
        <v>126</v>
      </c>
      <c r="S4868" s="3">
        <v>99.15</v>
      </c>
      <c r="T4868" t="s">
        <v>1954</v>
      </c>
      <c r="U4868" t="s">
        <v>72</v>
      </c>
    </row>
    <row r="4869" spans="1:21" x14ac:dyDescent="0.35">
      <c r="A4869" t="s">
        <v>7441</v>
      </c>
      <c r="B4869" s="2">
        <v>45650</v>
      </c>
      <c r="C4869">
        <v>12</v>
      </c>
      <c r="D4869">
        <v>2024</v>
      </c>
      <c r="F4869" t="s">
        <v>129</v>
      </c>
      <c r="G4869" t="s">
        <v>2691</v>
      </c>
      <c r="H4869" t="s">
        <v>1868</v>
      </c>
      <c r="I4869" t="s">
        <v>2014</v>
      </c>
      <c r="J4869" t="s">
        <v>1978</v>
      </c>
      <c r="K4869" t="s">
        <v>1916</v>
      </c>
      <c r="L4869" t="s">
        <v>1887</v>
      </c>
      <c r="M4869">
        <v>1</v>
      </c>
      <c r="N4869" s="3">
        <v>79</v>
      </c>
      <c r="O4869" s="3">
        <v>42</v>
      </c>
      <c r="P4869" s="4">
        <v>0.15</v>
      </c>
      <c r="Q4869" s="3">
        <v>67.150000000000006</v>
      </c>
      <c r="R4869" s="3">
        <v>42</v>
      </c>
      <c r="S4869" s="3">
        <v>25.15</v>
      </c>
      <c r="T4869" t="s">
        <v>1954</v>
      </c>
      <c r="U4869" t="s">
        <v>72</v>
      </c>
    </row>
    <row r="4870" spans="1:21" x14ac:dyDescent="0.35">
      <c r="A4870" t="s">
        <v>7442</v>
      </c>
      <c r="B4870" s="2">
        <v>45650</v>
      </c>
      <c r="C4870">
        <v>12</v>
      </c>
      <c r="D4870">
        <v>2024</v>
      </c>
      <c r="F4870" t="s">
        <v>1088</v>
      </c>
      <c r="G4870" t="s">
        <v>2848</v>
      </c>
      <c r="H4870" t="s">
        <v>1864</v>
      </c>
      <c r="I4870" t="s">
        <v>2211</v>
      </c>
      <c r="J4870" t="s">
        <v>1963</v>
      </c>
      <c r="K4870" t="s">
        <v>1907</v>
      </c>
      <c r="L4870" t="s">
        <v>1890</v>
      </c>
      <c r="M4870">
        <v>1</v>
      </c>
      <c r="N4870" s="3">
        <v>119</v>
      </c>
      <c r="O4870" s="3">
        <v>72</v>
      </c>
      <c r="P4870" s="4">
        <v>0.1</v>
      </c>
      <c r="Q4870" s="3">
        <v>107.1</v>
      </c>
      <c r="R4870" s="3">
        <v>72</v>
      </c>
      <c r="S4870" s="3">
        <v>35.1</v>
      </c>
      <c r="T4870" t="s">
        <v>1954</v>
      </c>
      <c r="U4870" t="s">
        <v>72</v>
      </c>
    </row>
    <row r="4871" spans="1:21" x14ac:dyDescent="0.35">
      <c r="A4871" t="s">
        <v>7443</v>
      </c>
      <c r="B4871" s="2">
        <v>45650</v>
      </c>
      <c r="C4871">
        <v>12</v>
      </c>
      <c r="D4871">
        <v>2024</v>
      </c>
      <c r="F4871" t="s">
        <v>124</v>
      </c>
      <c r="G4871" t="s">
        <v>2624</v>
      </c>
      <c r="H4871" t="s">
        <v>1872</v>
      </c>
      <c r="I4871" t="s">
        <v>2076</v>
      </c>
      <c r="J4871" t="s">
        <v>1960</v>
      </c>
      <c r="K4871" t="s">
        <v>1924</v>
      </c>
      <c r="L4871" t="s">
        <v>1885</v>
      </c>
      <c r="M4871">
        <v>1</v>
      </c>
      <c r="N4871" s="3">
        <v>42</v>
      </c>
      <c r="O4871" s="3">
        <v>20</v>
      </c>
      <c r="P4871" s="4">
        <v>0.05</v>
      </c>
      <c r="Q4871" s="3">
        <v>39.9</v>
      </c>
      <c r="R4871" s="3">
        <v>20</v>
      </c>
      <c r="S4871" s="3">
        <v>19.899999999999999</v>
      </c>
      <c r="T4871" t="s">
        <v>1954</v>
      </c>
      <c r="U4871" t="s">
        <v>72</v>
      </c>
    </row>
    <row r="4872" spans="1:21" x14ac:dyDescent="0.35">
      <c r="A4872" t="s">
        <v>7444</v>
      </c>
      <c r="B4872" s="2">
        <v>45650</v>
      </c>
      <c r="C4872">
        <v>12</v>
      </c>
      <c r="D4872">
        <v>2024</v>
      </c>
      <c r="F4872" t="s">
        <v>395</v>
      </c>
      <c r="G4872" t="s">
        <v>2854</v>
      </c>
      <c r="H4872" t="s">
        <v>1868</v>
      </c>
      <c r="I4872" t="s">
        <v>2014</v>
      </c>
      <c r="J4872" t="s">
        <v>2183</v>
      </c>
      <c r="K4872" t="s">
        <v>1917</v>
      </c>
      <c r="L4872" t="s">
        <v>1886</v>
      </c>
      <c r="M4872">
        <v>2</v>
      </c>
      <c r="N4872" s="3">
        <v>72</v>
      </c>
      <c r="O4872" s="3">
        <v>34</v>
      </c>
      <c r="P4872" s="4">
        <v>0.1</v>
      </c>
      <c r="Q4872" s="3">
        <v>129.6</v>
      </c>
      <c r="R4872" s="3">
        <v>68</v>
      </c>
      <c r="S4872" s="3">
        <v>61.6</v>
      </c>
      <c r="T4872" t="s">
        <v>1954</v>
      </c>
      <c r="U4872" t="s">
        <v>72</v>
      </c>
    </row>
    <row r="4873" spans="1:21" x14ac:dyDescent="0.35">
      <c r="A4873" t="s">
        <v>7445</v>
      </c>
      <c r="B4873" s="2">
        <v>45650</v>
      </c>
      <c r="C4873">
        <v>12</v>
      </c>
      <c r="D4873">
        <v>2024</v>
      </c>
      <c r="F4873" t="s">
        <v>1362</v>
      </c>
      <c r="G4873" t="s">
        <v>2308</v>
      </c>
      <c r="H4873" t="s">
        <v>1871</v>
      </c>
      <c r="I4873" t="s">
        <v>2144</v>
      </c>
      <c r="J4873" t="s">
        <v>2067</v>
      </c>
      <c r="K4873" t="s">
        <v>1918</v>
      </c>
      <c r="L4873" t="s">
        <v>1889</v>
      </c>
      <c r="M4873">
        <v>1</v>
      </c>
      <c r="N4873" s="3">
        <v>69</v>
      </c>
      <c r="O4873" s="3">
        <v>37</v>
      </c>
      <c r="P4873" s="4">
        <v>0.05</v>
      </c>
      <c r="Q4873" s="3">
        <v>65.55</v>
      </c>
      <c r="R4873" s="3">
        <v>37</v>
      </c>
      <c r="S4873" s="3">
        <v>28.55</v>
      </c>
      <c r="T4873" t="s">
        <v>1954</v>
      </c>
      <c r="U4873" t="s">
        <v>71</v>
      </c>
    </row>
    <row r="4874" spans="1:21" x14ac:dyDescent="0.35">
      <c r="A4874" t="s">
        <v>7446</v>
      </c>
      <c r="B4874" s="2">
        <v>45650</v>
      </c>
      <c r="C4874">
        <v>12</v>
      </c>
      <c r="D4874">
        <v>2024</v>
      </c>
      <c r="F4874" t="s">
        <v>84</v>
      </c>
      <c r="G4874" t="s">
        <v>2370</v>
      </c>
      <c r="H4874" t="s">
        <v>1873</v>
      </c>
      <c r="I4874" t="s">
        <v>2070</v>
      </c>
      <c r="J4874" t="s">
        <v>1978</v>
      </c>
      <c r="K4874" t="s">
        <v>1916</v>
      </c>
      <c r="L4874" t="s">
        <v>1887</v>
      </c>
      <c r="M4874">
        <v>1</v>
      </c>
      <c r="N4874" s="3">
        <v>79</v>
      </c>
      <c r="O4874" s="3">
        <v>42</v>
      </c>
      <c r="P4874" s="4">
        <v>0</v>
      </c>
      <c r="Q4874" s="3">
        <v>79</v>
      </c>
      <c r="R4874" s="3">
        <v>42</v>
      </c>
      <c r="S4874" s="3">
        <v>37</v>
      </c>
      <c r="T4874" t="s">
        <v>1954</v>
      </c>
      <c r="U4874" t="s">
        <v>72</v>
      </c>
    </row>
    <row r="4875" spans="1:21" x14ac:dyDescent="0.35">
      <c r="A4875" t="s">
        <v>7447</v>
      </c>
      <c r="B4875" s="2">
        <v>45650</v>
      </c>
      <c r="C4875">
        <v>12</v>
      </c>
      <c r="D4875">
        <v>2024</v>
      </c>
      <c r="F4875" t="s">
        <v>750</v>
      </c>
      <c r="G4875" t="s">
        <v>1976</v>
      </c>
      <c r="H4875" t="s">
        <v>1868</v>
      </c>
      <c r="I4875" t="s">
        <v>1959</v>
      </c>
      <c r="J4875" t="s">
        <v>2114</v>
      </c>
      <c r="K4875" t="s">
        <v>1915</v>
      </c>
      <c r="L4875" t="s">
        <v>1886</v>
      </c>
      <c r="M4875">
        <v>1</v>
      </c>
      <c r="N4875" s="3">
        <v>85</v>
      </c>
      <c r="O4875" s="3">
        <v>41</v>
      </c>
      <c r="P4875" s="4">
        <v>0</v>
      </c>
      <c r="Q4875" s="3">
        <v>85</v>
      </c>
      <c r="R4875" s="3">
        <v>41</v>
      </c>
      <c r="S4875" s="3">
        <v>44</v>
      </c>
      <c r="T4875" t="s">
        <v>1954</v>
      </c>
      <c r="U4875" t="s">
        <v>71</v>
      </c>
    </row>
    <row r="4876" spans="1:21" x14ac:dyDescent="0.35">
      <c r="A4876" t="s">
        <v>7448</v>
      </c>
      <c r="B4876" s="2">
        <v>45650</v>
      </c>
      <c r="C4876">
        <v>12</v>
      </c>
      <c r="D4876">
        <v>2024</v>
      </c>
      <c r="F4876" t="s">
        <v>1229</v>
      </c>
      <c r="G4876" t="s">
        <v>2722</v>
      </c>
      <c r="H4876" t="s">
        <v>1870</v>
      </c>
      <c r="I4876" t="s">
        <v>2000</v>
      </c>
      <c r="J4876" t="s">
        <v>2120</v>
      </c>
      <c r="K4876" t="s">
        <v>1926</v>
      </c>
      <c r="L4876" t="s">
        <v>1885</v>
      </c>
      <c r="M4876">
        <v>3</v>
      </c>
      <c r="N4876" s="3">
        <v>28</v>
      </c>
      <c r="O4876" s="3">
        <v>13</v>
      </c>
      <c r="P4876" s="4">
        <v>0.1</v>
      </c>
      <c r="Q4876" s="3">
        <v>75.599999999999994</v>
      </c>
      <c r="R4876" s="3">
        <v>39</v>
      </c>
      <c r="S4876" s="3">
        <v>36.6</v>
      </c>
      <c r="T4876" t="s">
        <v>1954</v>
      </c>
      <c r="U4876" t="s">
        <v>72</v>
      </c>
    </row>
    <row r="4877" spans="1:21" x14ac:dyDescent="0.35">
      <c r="A4877" t="s">
        <v>7449</v>
      </c>
      <c r="B4877" s="2">
        <v>45650</v>
      </c>
      <c r="C4877">
        <v>12</v>
      </c>
      <c r="D4877">
        <v>2024</v>
      </c>
      <c r="F4877" t="s">
        <v>517</v>
      </c>
      <c r="G4877" t="s">
        <v>2021</v>
      </c>
      <c r="H4877" t="s">
        <v>1874</v>
      </c>
      <c r="I4877" t="s">
        <v>2186</v>
      </c>
      <c r="J4877" t="s">
        <v>2067</v>
      </c>
      <c r="K4877" t="s">
        <v>1918</v>
      </c>
      <c r="L4877" t="s">
        <v>1889</v>
      </c>
      <c r="M4877">
        <v>2</v>
      </c>
      <c r="N4877" s="3">
        <v>69</v>
      </c>
      <c r="O4877" s="3">
        <v>37</v>
      </c>
      <c r="P4877" s="4">
        <v>0.05</v>
      </c>
      <c r="Q4877" s="3">
        <v>131.1</v>
      </c>
      <c r="R4877" s="3">
        <v>74</v>
      </c>
      <c r="S4877" s="3">
        <v>57.1</v>
      </c>
      <c r="T4877" t="s">
        <v>1954</v>
      </c>
      <c r="U4877" t="s">
        <v>71</v>
      </c>
    </row>
    <row r="4878" spans="1:21" x14ac:dyDescent="0.35">
      <c r="A4878" t="s">
        <v>7450</v>
      </c>
      <c r="B4878" s="2">
        <v>45650</v>
      </c>
      <c r="C4878">
        <v>12</v>
      </c>
      <c r="D4878">
        <v>2024</v>
      </c>
      <c r="F4878" t="s">
        <v>133</v>
      </c>
      <c r="G4878" t="s">
        <v>2486</v>
      </c>
      <c r="H4878" t="s">
        <v>1866</v>
      </c>
      <c r="I4878" t="s">
        <v>1866</v>
      </c>
      <c r="J4878" t="s">
        <v>2064</v>
      </c>
      <c r="K4878" t="s">
        <v>1922</v>
      </c>
      <c r="L4878" t="s">
        <v>1887</v>
      </c>
      <c r="M4878">
        <v>4</v>
      </c>
      <c r="N4878" s="3">
        <v>32</v>
      </c>
      <c r="O4878" s="3">
        <v>14</v>
      </c>
      <c r="P4878" s="4">
        <v>0</v>
      </c>
      <c r="Q4878" s="3">
        <v>128</v>
      </c>
      <c r="R4878" s="3">
        <v>56</v>
      </c>
      <c r="S4878" s="3">
        <v>72</v>
      </c>
      <c r="T4878" t="s">
        <v>1954</v>
      </c>
      <c r="U4878" t="s">
        <v>72</v>
      </c>
    </row>
    <row r="4879" spans="1:21" x14ac:dyDescent="0.35">
      <c r="A4879" t="s">
        <v>7451</v>
      </c>
      <c r="B4879" s="2">
        <v>45650</v>
      </c>
      <c r="C4879">
        <v>12</v>
      </c>
      <c r="D4879">
        <v>2024</v>
      </c>
      <c r="F4879" t="s">
        <v>747</v>
      </c>
      <c r="G4879" t="s">
        <v>3530</v>
      </c>
      <c r="H4879" t="s">
        <v>1863</v>
      </c>
      <c r="I4879" t="s">
        <v>1952</v>
      </c>
      <c r="J4879" t="s">
        <v>1953</v>
      </c>
      <c r="K4879" t="s">
        <v>1905</v>
      </c>
      <c r="L4879" t="s">
        <v>1888</v>
      </c>
      <c r="M4879">
        <v>1</v>
      </c>
      <c r="N4879" s="3">
        <v>120</v>
      </c>
      <c r="O4879" s="3">
        <v>63</v>
      </c>
      <c r="P4879" s="4">
        <v>0.1</v>
      </c>
      <c r="Q4879" s="3">
        <v>108</v>
      </c>
      <c r="R4879" s="3">
        <v>63</v>
      </c>
      <c r="S4879" s="3">
        <v>45</v>
      </c>
      <c r="T4879" t="s">
        <v>1954</v>
      </c>
      <c r="U4879" t="s">
        <v>72</v>
      </c>
    </row>
    <row r="4880" spans="1:21" x14ac:dyDescent="0.35">
      <c r="A4880" t="s">
        <v>7452</v>
      </c>
      <c r="B4880" s="2">
        <v>45650</v>
      </c>
      <c r="C4880">
        <v>12</v>
      </c>
      <c r="D4880">
        <v>2024</v>
      </c>
      <c r="F4880" t="s">
        <v>116</v>
      </c>
      <c r="G4880" t="s">
        <v>2449</v>
      </c>
      <c r="H4880" t="s">
        <v>1869</v>
      </c>
      <c r="I4880" t="s">
        <v>2157</v>
      </c>
      <c r="J4880" t="s">
        <v>2026</v>
      </c>
      <c r="K4880" t="s">
        <v>1919</v>
      </c>
      <c r="L4880" t="s">
        <v>1887</v>
      </c>
      <c r="M4880">
        <v>1</v>
      </c>
      <c r="N4880" s="3">
        <v>85</v>
      </c>
      <c r="O4880" s="3">
        <v>44</v>
      </c>
      <c r="P4880" s="4">
        <v>0.1</v>
      </c>
      <c r="Q4880" s="3">
        <v>76.5</v>
      </c>
      <c r="R4880" s="3">
        <v>44</v>
      </c>
      <c r="S4880" s="3">
        <v>32.5</v>
      </c>
      <c r="T4880" t="s">
        <v>1954</v>
      </c>
      <c r="U4880" t="s">
        <v>72</v>
      </c>
    </row>
    <row r="4881" spans="1:21" x14ac:dyDescent="0.35">
      <c r="A4881" t="s">
        <v>7453</v>
      </c>
      <c r="B4881" s="2">
        <v>45650</v>
      </c>
      <c r="C4881">
        <v>12</v>
      </c>
      <c r="D4881">
        <v>2024</v>
      </c>
      <c r="F4881" t="s">
        <v>113</v>
      </c>
      <c r="G4881" t="s">
        <v>2038</v>
      </c>
      <c r="H4881" t="s">
        <v>1868</v>
      </c>
      <c r="I4881" t="s">
        <v>1959</v>
      </c>
      <c r="J4881" t="s">
        <v>1971</v>
      </c>
      <c r="K4881" t="s">
        <v>1920</v>
      </c>
      <c r="L4881" t="s">
        <v>1886</v>
      </c>
      <c r="M4881">
        <v>1</v>
      </c>
      <c r="N4881" s="3">
        <v>45</v>
      </c>
      <c r="O4881" s="3">
        <v>19</v>
      </c>
      <c r="P4881" s="4">
        <v>0.15</v>
      </c>
      <c r="Q4881" s="3">
        <v>38.25</v>
      </c>
      <c r="R4881" s="3">
        <v>19</v>
      </c>
      <c r="S4881" s="3">
        <v>19.25</v>
      </c>
      <c r="T4881" t="s">
        <v>1954</v>
      </c>
      <c r="U4881" t="s">
        <v>72</v>
      </c>
    </row>
    <row r="4882" spans="1:21" x14ac:dyDescent="0.35">
      <c r="A4882" t="s">
        <v>7454</v>
      </c>
      <c r="B4882" s="2">
        <v>45651</v>
      </c>
      <c r="C4882">
        <v>12</v>
      </c>
      <c r="D4882">
        <v>2024</v>
      </c>
      <c r="F4882" t="s">
        <v>1144</v>
      </c>
      <c r="G4882" t="s">
        <v>2736</v>
      </c>
      <c r="H4882" t="s">
        <v>1866</v>
      </c>
      <c r="I4882" t="s">
        <v>1866</v>
      </c>
      <c r="J4882" t="s">
        <v>2045</v>
      </c>
      <c r="K4882" t="s">
        <v>1910</v>
      </c>
      <c r="L4882" t="s">
        <v>1890</v>
      </c>
      <c r="M4882">
        <v>1</v>
      </c>
      <c r="N4882" s="3">
        <v>99</v>
      </c>
      <c r="O4882" s="3">
        <v>58</v>
      </c>
      <c r="P4882" s="4">
        <v>0</v>
      </c>
      <c r="Q4882" s="3">
        <v>99</v>
      </c>
      <c r="R4882" s="3">
        <v>58</v>
      </c>
      <c r="S4882" s="3">
        <v>41</v>
      </c>
      <c r="T4882" t="s">
        <v>1954</v>
      </c>
      <c r="U4882" t="s">
        <v>72</v>
      </c>
    </row>
    <row r="4883" spans="1:21" x14ac:dyDescent="0.35">
      <c r="A4883" t="s">
        <v>7455</v>
      </c>
      <c r="B4883" s="2">
        <v>45651</v>
      </c>
      <c r="C4883">
        <v>12</v>
      </c>
      <c r="D4883">
        <v>2024</v>
      </c>
      <c r="F4883" t="s">
        <v>1566</v>
      </c>
      <c r="G4883" t="s">
        <v>3203</v>
      </c>
      <c r="H4883" t="s">
        <v>1866</v>
      </c>
      <c r="I4883" t="s">
        <v>1866</v>
      </c>
      <c r="J4883" t="s">
        <v>1953</v>
      </c>
      <c r="K4883" t="s">
        <v>1905</v>
      </c>
      <c r="L4883" t="s">
        <v>1888</v>
      </c>
      <c r="M4883">
        <v>1</v>
      </c>
      <c r="N4883" s="3">
        <v>120</v>
      </c>
      <c r="O4883" s="3">
        <v>63</v>
      </c>
      <c r="P4883" s="4">
        <v>0</v>
      </c>
      <c r="Q4883" s="3">
        <v>120</v>
      </c>
      <c r="R4883" s="3">
        <v>63</v>
      </c>
      <c r="S4883" s="3">
        <v>57</v>
      </c>
      <c r="T4883" t="s">
        <v>1954</v>
      </c>
      <c r="U4883" t="s">
        <v>71</v>
      </c>
    </row>
    <row r="4884" spans="1:21" x14ac:dyDescent="0.35">
      <c r="A4884" t="s">
        <v>7456</v>
      </c>
      <c r="B4884" s="2">
        <v>45651</v>
      </c>
      <c r="C4884">
        <v>12</v>
      </c>
      <c r="D4884">
        <v>2024</v>
      </c>
      <c r="F4884" t="s">
        <v>1538</v>
      </c>
      <c r="G4884" t="s">
        <v>2164</v>
      </c>
      <c r="H4884" t="s">
        <v>1866</v>
      </c>
      <c r="I4884" t="s">
        <v>1866</v>
      </c>
      <c r="J4884" t="s">
        <v>2015</v>
      </c>
      <c r="K4884" t="s">
        <v>1914</v>
      </c>
      <c r="L4884" t="s">
        <v>1888</v>
      </c>
      <c r="M4884">
        <v>1</v>
      </c>
      <c r="N4884" s="3">
        <v>65</v>
      </c>
      <c r="O4884" s="3">
        <v>32</v>
      </c>
      <c r="P4884" s="4">
        <v>0.15</v>
      </c>
      <c r="Q4884" s="3">
        <v>55.25</v>
      </c>
      <c r="R4884" s="3">
        <v>32</v>
      </c>
      <c r="S4884" s="3">
        <v>23.25</v>
      </c>
      <c r="T4884" t="s">
        <v>1954</v>
      </c>
      <c r="U4884" t="s">
        <v>71</v>
      </c>
    </row>
    <row r="4885" spans="1:21" x14ac:dyDescent="0.35">
      <c r="A4885" t="s">
        <v>7457</v>
      </c>
      <c r="B4885" s="2">
        <v>45651</v>
      </c>
      <c r="C4885">
        <v>12</v>
      </c>
      <c r="D4885">
        <v>2024</v>
      </c>
      <c r="F4885" t="s">
        <v>749</v>
      </c>
      <c r="G4885" t="s">
        <v>2148</v>
      </c>
      <c r="H4885" t="s">
        <v>1868</v>
      </c>
      <c r="I4885" t="s">
        <v>2022</v>
      </c>
      <c r="J4885" t="s">
        <v>2067</v>
      </c>
      <c r="K4885" t="s">
        <v>1918</v>
      </c>
      <c r="L4885" t="s">
        <v>1889</v>
      </c>
      <c r="M4885">
        <v>1</v>
      </c>
      <c r="N4885" s="3">
        <v>69</v>
      </c>
      <c r="O4885" s="3">
        <v>37</v>
      </c>
      <c r="P4885" s="4">
        <v>0.15</v>
      </c>
      <c r="Q4885" s="3">
        <v>58.65</v>
      </c>
      <c r="R4885" s="3">
        <v>37</v>
      </c>
      <c r="S4885" s="3">
        <v>21.65</v>
      </c>
      <c r="T4885" t="s">
        <v>1954</v>
      </c>
      <c r="U4885" t="s">
        <v>72</v>
      </c>
    </row>
    <row r="4886" spans="1:21" x14ac:dyDescent="0.35">
      <c r="A4886" t="s">
        <v>7458</v>
      </c>
      <c r="B4886" s="2">
        <v>45651</v>
      </c>
      <c r="C4886">
        <v>12</v>
      </c>
      <c r="D4886">
        <v>2024</v>
      </c>
      <c r="F4886" t="s">
        <v>187</v>
      </c>
      <c r="G4886" t="s">
        <v>2265</v>
      </c>
      <c r="H4886" t="s">
        <v>1868</v>
      </c>
      <c r="I4886" t="s">
        <v>2022</v>
      </c>
      <c r="J4886" t="s">
        <v>2001</v>
      </c>
      <c r="K4886" t="s">
        <v>1911</v>
      </c>
      <c r="L4886" t="s">
        <v>1886</v>
      </c>
      <c r="M4886">
        <v>1</v>
      </c>
      <c r="N4886" s="3">
        <v>58</v>
      </c>
      <c r="O4886" s="3">
        <v>25</v>
      </c>
      <c r="P4886" s="4">
        <v>0</v>
      </c>
      <c r="Q4886" s="3">
        <v>58</v>
      </c>
      <c r="R4886" s="3">
        <v>25</v>
      </c>
      <c r="S4886" s="3">
        <v>33</v>
      </c>
      <c r="T4886" t="s">
        <v>1954</v>
      </c>
      <c r="U4886" t="s">
        <v>72</v>
      </c>
    </row>
    <row r="4887" spans="1:21" x14ac:dyDescent="0.35">
      <c r="A4887" t="s">
        <v>7459</v>
      </c>
      <c r="B4887" s="2">
        <v>45651</v>
      </c>
      <c r="C4887">
        <v>12</v>
      </c>
      <c r="D4887">
        <v>2024</v>
      </c>
      <c r="F4887" t="s">
        <v>1173</v>
      </c>
      <c r="G4887" t="s">
        <v>2170</v>
      </c>
      <c r="H4887" t="s">
        <v>1866</v>
      </c>
      <c r="I4887" t="s">
        <v>1866</v>
      </c>
      <c r="J4887" t="s">
        <v>1963</v>
      </c>
      <c r="K4887" t="s">
        <v>1907</v>
      </c>
      <c r="L4887" t="s">
        <v>1890</v>
      </c>
      <c r="M4887">
        <v>1</v>
      </c>
      <c r="N4887" s="3">
        <v>119</v>
      </c>
      <c r="O4887" s="3">
        <v>72</v>
      </c>
      <c r="P4887" s="4">
        <v>0</v>
      </c>
      <c r="Q4887" s="3">
        <v>119</v>
      </c>
      <c r="R4887" s="3">
        <v>72</v>
      </c>
      <c r="S4887" s="3">
        <v>47</v>
      </c>
      <c r="T4887" t="s">
        <v>1954</v>
      </c>
      <c r="U4887" t="s">
        <v>72</v>
      </c>
    </row>
    <row r="4888" spans="1:21" x14ac:dyDescent="0.35">
      <c r="A4888" t="s">
        <v>7460</v>
      </c>
      <c r="B4888" s="2">
        <v>45651</v>
      </c>
      <c r="C4888">
        <v>12</v>
      </c>
      <c r="D4888">
        <v>2024</v>
      </c>
      <c r="F4888" t="s">
        <v>800</v>
      </c>
      <c r="G4888" t="s">
        <v>4075</v>
      </c>
      <c r="H4888" t="s">
        <v>1864</v>
      </c>
      <c r="I4888" t="s">
        <v>2087</v>
      </c>
      <c r="J4888" t="s">
        <v>2162</v>
      </c>
      <c r="K4888" t="s">
        <v>1921</v>
      </c>
      <c r="L4888" t="s">
        <v>1889</v>
      </c>
      <c r="M4888">
        <v>3</v>
      </c>
      <c r="N4888" s="3">
        <v>55</v>
      </c>
      <c r="O4888" s="3">
        <v>27</v>
      </c>
      <c r="P4888" s="4">
        <v>0</v>
      </c>
      <c r="Q4888" s="3">
        <v>165</v>
      </c>
      <c r="R4888" s="3">
        <v>81</v>
      </c>
      <c r="S4888" s="3">
        <v>84</v>
      </c>
      <c r="T4888" t="s">
        <v>1954</v>
      </c>
      <c r="U4888" t="s">
        <v>71</v>
      </c>
    </row>
    <row r="4889" spans="1:21" x14ac:dyDescent="0.35">
      <c r="A4889" t="s">
        <v>7461</v>
      </c>
      <c r="B4889" s="2">
        <v>45651</v>
      </c>
      <c r="C4889">
        <v>12</v>
      </c>
      <c r="D4889">
        <v>2024</v>
      </c>
      <c r="F4889" t="s">
        <v>1287</v>
      </c>
      <c r="G4889" t="s">
        <v>3333</v>
      </c>
      <c r="H4889" t="s">
        <v>1868</v>
      </c>
      <c r="I4889" t="s">
        <v>2014</v>
      </c>
      <c r="J4889" t="s">
        <v>1971</v>
      </c>
      <c r="K4889" t="s">
        <v>1920</v>
      </c>
      <c r="L4889" t="s">
        <v>1886</v>
      </c>
      <c r="M4889">
        <v>1</v>
      </c>
      <c r="N4889" s="3">
        <v>45</v>
      </c>
      <c r="O4889" s="3">
        <v>19</v>
      </c>
      <c r="P4889" s="4">
        <v>0.1</v>
      </c>
      <c r="Q4889" s="3">
        <v>40.5</v>
      </c>
      <c r="R4889" s="3">
        <v>19</v>
      </c>
      <c r="S4889" s="3">
        <v>21.5</v>
      </c>
      <c r="T4889" t="s">
        <v>1954</v>
      </c>
      <c r="U4889" t="s">
        <v>72</v>
      </c>
    </row>
    <row r="4890" spans="1:21" x14ac:dyDescent="0.35">
      <c r="A4890" t="s">
        <v>7462</v>
      </c>
      <c r="B4890" s="2">
        <v>45651</v>
      </c>
      <c r="C4890">
        <v>12</v>
      </c>
      <c r="D4890">
        <v>2024</v>
      </c>
      <c r="F4890" t="s">
        <v>594</v>
      </c>
      <c r="G4890" t="s">
        <v>2112</v>
      </c>
      <c r="H4890" t="s">
        <v>1868</v>
      </c>
      <c r="I4890" t="s">
        <v>2113</v>
      </c>
      <c r="J4890" t="s">
        <v>2011</v>
      </c>
      <c r="K4890" t="s">
        <v>1927</v>
      </c>
      <c r="L4890" t="s">
        <v>1885</v>
      </c>
      <c r="M4890">
        <v>1</v>
      </c>
      <c r="N4890" s="3">
        <v>24</v>
      </c>
      <c r="O4890" s="3">
        <v>10</v>
      </c>
      <c r="P4890" s="4">
        <v>0</v>
      </c>
      <c r="Q4890" s="3">
        <v>24</v>
      </c>
      <c r="R4890" s="3">
        <v>10</v>
      </c>
      <c r="S4890" s="3">
        <v>14</v>
      </c>
      <c r="T4890" t="s">
        <v>1954</v>
      </c>
      <c r="U4890" t="s">
        <v>72</v>
      </c>
    </row>
    <row r="4891" spans="1:21" x14ac:dyDescent="0.35">
      <c r="A4891" t="s">
        <v>7463</v>
      </c>
      <c r="B4891" s="2">
        <v>45651</v>
      </c>
      <c r="C4891">
        <v>12</v>
      </c>
      <c r="D4891">
        <v>2024</v>
      </c>
      <c r="F4891" t="s">
        <v>1215</v>
      </c>
      <c r="G4891" t="s">
        <v>1958</v>
      </c>
      <c r="H4891" t="s">
        <v>1866</v>
      </c>
      <c r="I4891" t="s">
        <v>1866</v>
      </c>
      <c r="J4891" t="s">
        <v>2015</v>
      </c>
      <c r="K4891" t="s">
        <v>1914</v>
      </c>
      <c r="L4891" t="s">
        <v>1888</v>
      </c>
      <c r="M4891">
        <v>2</v>
      </c>
      <c r="N4891" s="3">
        <v>65</v>
      </c>
      <c r="O4891" s="3">
        <v>32</v>
      </c>
      <c r="P4891" s="4">
        <v>0</v>
      </c>
      <c r="Q4891" s="3">
        <v>130</v>
      </c>
      <c r="R4891" s="3">
        <v>64</v>
      </c>
      <c r="S4891" s="3">
        <v>66</v>
      </c>
      <c r="T4891" t="s">
        <v>1954</v>
      </c>
      <c r="U4891" t="s">
        <v>72</v>
      </c>
    </row>
    <row r="4892" spans="1:21" x14ac:dyDescent="0.35">
      <c r="A4892" t="s">
        <v>7464</v>
      </c>
      <c r="B4892" s="2">
        <v>45651</v>
      </c>
      <c r="C4892">
        <v>12</v>
      </c>
      <c r="D4892">
        <v>2024</v>
      </c>
      <c r="F4892" t="s">
        <v>1288</v>
      </c>
      <c r="G4892" t="s">
        <v>1983</v>
      </c>
      <c r="H4892" t="s">
        <v>1872</v>
      </c>
      <c r="I4892" t="s">
        <v>2152</v>
      </c>
      <c r="J4892" t="s">
        <v>2183</v>
      </c>
      <c r="K4892" t="s">
        <v>1917</v>
      </c>
      <c r="L4892" t="s">
        <v>1886</v>
      </c>
      <c r="M4892">
        <v>1</v>
      </c>
      <c r="N4892" s="3">
        <v>72</v>
      </c>
      <c r="O4892" s="3">
        <v>34</v>
      </c>
      <c r="P4892" s="4">
        <v>0</v>
      </c>
      <c r="Q4892" s="3">
        <v>72</v>
      </c>
      <c r="R4892" s="3">
        <v>34</v>
      </c>
      <c r="S4892" s="3">
        <v>38</v>
      </c>
      <c r="T4892" t="s">
        <v>1954</v>
      </c>
      <c r="U4892" t="s">
        <v>72</v>
      </c>
    </row>
    <row r="4893" spans="1:21" x14ac:dyDescent="0.35">
      <c r="A4893" t="s">
        <v>7465</v>
      </c>
      <c r="B4893" s="2">
        <v>45651</v>
      </c>
      <c r="C4893">
        <v>12</v>
      </c>
      <c r="D4893">
        <v>2024</v>
      </c>
      <c r="F4893" t="s">
        <v>296</v>
      </c>
      <c r="G4893" t="s">
        <v>3344</v>
      </c>
      <c r="H4893" t="s">
        <v>1866</v>
      </c>
      <c r="I4893" t="s">
        <v>1866</v>
      </c>
      <c r="J4893" t="s">
        <v>2015</v>
      </c>
      <c r="K4893" t="s">
        <v>1914</v>
      </c>
      <c r="L4893" t="s">
        <v>1888</v>
      </c>
      <c r="M4893">
        <v>1</v>
      </c>
      <c r="N4893" s="3">
        <v>65</v>
      </c>
      <c r="O4893" s="3">
        <v>32</v>
      </c>
      <c r="P4893" s="4">
        <v>0.1</v>
      </c>
      <c r="Q4893" s="3">
        <v>58.5</v>
      </c>
      <c r="R4893" s="3">
        <v>32</v>
      </c>
      <c r="S4893" s="3">
        <v>26.5</v>
      </c>
      <c r="T4893" t="s">
        <v>1954</v>
      </c>
      <c r="U4893" t="s">
        <v>72</v>
      </c>
    </row>
    <row r="4894" spans="1:21" x14ac:dyDescent="0.35">
      <c r="A4894" t="s">
        <v>7466</v>
      </c>
      <c r="B4894" s="2">
        <v>45651</v>
      </c>
      <c r="C4894">
        <v>12</v>
      </c>
      <c r="D4894">
        <v>2024</v>
      </c>
      <c r="F4894" t="s">
        <v>1688</v>
      </c>
      <c r="G4894" t="s">
        <v>3520</v>
      </c>
      <c r="H4894" t="s">
        <v>1866</v>
      </c>
      <c r="I4894" t="s">
        <v>1866</v>
      </c>
      <c r="J4894" t="s">
        <v>1997</v>
      </c>
      <c r="K4894" t="s">
        <v>1906</v>
      </c>
      <c r="L4894" t="s">
        <v>1889</v>
      </c>
      <c r="M4894">
        <v>1</v>
      </c>
      <c r="N4894" s="3">
        <v>89</v>
      </c>
      <c r="O4894" s="3">
        <v>48</v>
      </c>
      <c r="P4894" s="4">
        <v>0.1</v>
      </c>
      <c r="Q4894" s="3">
        <v>80.099999999999994</v>
      </c>
      <c r="R4894" s="3">
        <v>48</v>
      </c>
      <c r="S4894" s="3">
        <v>32.1</v>
      </c>
      <c r="T4894" t="s">
        <v>1954</v>
      </c>
      <c r="U4894" t="s">
        <v>72</v>
      </c>
    </row>
    <row r="4895" spans="1:21" x14ac:dyDescent="0.35">
      <c r="A4895" t="s">
        <v>7467</v>
      </c>
      <c r="B4895" s="2">
        <v>45651</v>
      </c>
      <c r="C4895">
        <v>12</v>
      </c>
      <c r="D4895">
        <v>2024</v>
      </c>
      <c r="F4895" t="s">
        <v>371</v>
      </c>
      <c r="G4895" t="s">
        <v>2154</v>
      </c>
      <c r="H4895" t="s">
        <v>1871</v>
      </c>
      <c r="I4895" t="s">
        <v>2234</v>
      </c>
      <c r="J4895" t="s">
        <v>1997</v>
      </c>
      <c r="K4895" t="s">
        <v>1906</v>
      </c>
      <c r="L4895" t="s">
        <v>1889</v>
      </c>
      <c r="M4895">
        <v>2</v>
      </c>
      <c r="N4895" s="3">
        <v>89</v>
      </c>
      <c r="O4895" s="3">
        <v>48</v>
      </c>
      <c r="P4895" s="4">
        <v>0.05</v>
      </c>
      <c r="Q4895" s="3">
        <v>169.1</v>
      </c>
      <c r="R4895" s="3">
        <v>96</v>
      </c>
      <c r="S4895" s="3">
        <v>73.099999999999994</v>
      </c>
      <c r="T4895" t="s">
        <v>1954</v>
      </c>
      <c r="U4895" t="s">
        <v>72</v>
      </c>
    </row>
    <row r="4896" spans="1:21" x14ac:dyDescent="0.35">
      <c r="A4896" t="s">
        <v>7468</v>
      </c>
      <c r="B4896" s="2">
        <v>45651</v>
      </c>
      <c r="C4896">
        <v>12</v>
      </c>
      <c r="D4896">
        <v>2024</v>
      </c>
      <c r="F4896" t="s">
        <v>578</v>
      </c>
      <c r="G4896" t="s">
        <v>2364</v>
      </c>
      <c r="H4896" t="s">
        <v>1864</v>
      </c>
      <c r="I4896" t="s">
        <v>2087</v>
      </c>
      <c r="J4896" t="s">
        <v>1987</v>
      </c>
      <c r="K4896" t="s">
        <v>1908</v>
      </c>
      <c r="L4896" t="s">
        <v>1890</v>
      </c>
      <c r="M4896">
        <v>1</v>
      </c>
      <c r="N4896" s="3">
        <v>129</v>
      </c>
      <c r="O4896" s="3">
        <v>78</v>
      </c>
      <c r="P4896" s="4">
        <v>0.2</v>
      </c>
      <c r="Q4896" s="3">
        <v>103.2</v>
      </c>
      <c r="R4896" s="3">
        <v>78</v>
      </c>
      <c r="S4896" s="3">
        <v>25.2</v>
      </c>
      <c r="T4896" t="s">
        <v>1954</v>
      </c>
      <c r="U4896" t="s">
        <v>72</v>
      </c>
    </row>
    <row r="4897" spans="1:21" x14ac:dyDescent="0.35">
      <c r="A4897" t="s">
        <v>7469</v>
      </c>
      <c r="B4897" s="2">
        <v>45651</v>
      </c>
      <c r="C4897">
        <v>12</v>
      </c>
      <c r="D4897">
        <v>2024</v>
      </c>
      <c r="F4897" t="s">
        <v>133</v>
      </c>
      <c r="G4897" t="s">
        <v>2486</v>
      </c>
      <c r="H4897" t="s">
        <v>1866</v>
      </c>
      <c r="I4897" t="s">
        <v>1866</v>
      </c>
      <c r="J4897" t="s">
        <v>1971</v>
      </c>
      <c r="K4897" t="s">
        <v>1920</v>
      </c>
      <c r="L4897" t="s">
        <v>1886</v>
      </c>
      <c r="M4897">
        <v>1</v>
      </c>
      <c r="N4897" s="3">
        <v>45</v>
      </c>
      <c r="O4897" s="3">
        <v>19</v>
      </c>
      <c r="P4897" s="4">
        <v>0</v>
      </c>
      <c r="Q4897" s="3">
        <v>45</v>
      </c>
      <c r="R4897" s="3">
        <v>19</v>
      </c>
      <c r="S4897" s="3">
        <v>26</v>
      </c>
      <c r="T4897" t="s">
        <v>1954</v>
      </c>
      <c r="U4897" t="s">
        <v>72</v>
      </c>
    </row>
    <row r="4898" spans="1:21" x14ac:dyDescent="0.35">
      <c r="A4898" t="s">
        <v>7470</v>
      </c>
      <c r="B4898" s="2">
        <v>45651</v>
      </c>
      <c r="C4898">
        <v>12</v>
      </c>
      <c r="D4898">
        <v>2024</v>
      </c>
      <c r="F4898" t="s">
        <v>746</v>
      </c>
      <c r="G4898" t="s">
        <v>2381</v>
      </c>
      <c r="H4898" t="s">
        <v>1864</v>
      </c>
      <c r="I4898" t="s">
        <v>2211</v>
      </c>
      <c r="J4898" t="s">
        <v>2045</v>
      </c>
      <c r="K4898" t="s">
        <v>1910</v>
      </c>
      <c r="L4898" t="s">
        <v>1890</v>
      </c>
      <c r="M4898">
        <v>2</v>
      </c>
      <c r="N4898" s="3">
        <v>99</v>
      </c>
      <c r="O4898" s="3">
        <v>58</v>
      </c>
      <c r="P4898" s="4">
        <v>0.05</v>
      </c>
      <c r="Q4898" s="3">
        <v>188.1</v>
      </c>
      <c r="R4898" s="3">
        <v>116</v>
      </c>
      <c r="S4898" s="3">
        <v>72.099999999999994</v>
      </c>
      <c r="T4898" t="s">
        <v>1954</v>
      </c>
      <c r="U4898" t="s">
        <v>72</v>
      </c>
    </row>
    <row r="4899" spans="1:21" x14ac:dyDescent="0.35">
      <c r="A4899" t="s">
        <v>7471</v>
      </c>
      <c r="B4899" s="2">
        <v>45651</v>
      </c>
      <c r="C4899">
        <v>12</v>
      </c>
      <c r="D4899">
        <v>2024</v>
      </c>
      <c r="F4899" t="s">
        <v>505</v>
      </c>
      <c r="G4899" t="s">
        <v>2030</v>
      </c>
      <c r="H4899" t="s">
        <v>1875</v>
      </c>
      <c r="I4899" t="s">
        <v>1981</v>
      </c>
      <c r="J4899" t="s">
        <v>2162</v>
      </c>
      <c r="K4899" t="s">
        <v>1921</v>
      </c>
      <c r="L4899" t="s">
        <v>1889</v>
      </c>
      <c r="M4899">
        <v>2</v>
      </c>
      <c r="N4899" s="3">
        <v>55</v>
      </c>
      <c r="O4899" s="3">
        <v>27</v>
      </c>
      <c r="P4899" s="4">
        <v>0</v>
      </c>
      <c r="Q4899" s="3">
        <v>110</v>
      </c>
      <c r="R4899" s="3">
        <v>54</v>
      </c>
      <c r="S4899" s="3">
        <v>56</v>
      </c>
      <c r="T4899" t="s">
        <v>1954</v>
      </c>
      <c r="U4899" t="s">
        <v>72</v>
      </c>
    </row>
    <row r="4900" spans="1:21" x14ac:dyDescent="0.35">
      <c r="A4900" t="s">
        <v>7472</v>
      </c>
      <c r="B4900" s="2">
        <v>45652</v>
      </c>
      <c r="C4900">
        <v>12</v>
      </c>
      <c r="D4900">
        <v>2024</v>
      </c>
      <c r="F4900" t="s">
        <v>1424</v>
      </c>
      <c r="G4900" t="s">
        <v>3328</v>
      </c>
      <c r="H4900" t="s">
        <v>1870</v>
      </c>
      <c r="I4900" t="s">
        <v>2083</v>
      </c>
      <c r="J4900" t="s">
        <v>2061</v>
      </c>
      <c r="K4900" t="s">
        <v>1923</v>
      </c>
      <c r="L4900" t="s">
        <v>1888</v>
      </c>
      <c r="M4900">
        <v>1</v>
      </c>
      <c r="N4900" s="3">
        <v>25</v>
      </c>
      <c r="O4900" s="3">
        <v>11</v>
      </c>
      <c r="P4900" s="4">
        <v>0.1</v>
      </c>
      <c r="Q4900" s="3">
        <v>22.5</v>
      </c>
      <c r="R4900" s="3">
        <v>11</v>
      </c>
      <c r="S4900" s="3">
        <v>11.5</v>
      </c>
      <c r="T4900" t="s">
        <v>1954</v>
      </c>
      <c r="U4900" t="s">
        <v>72</v>
      </c>
    </row>
    <row r="4901" spans="1:21" x14ac:dyDescent="0.35">
      <c r="A4901" t="s">
        <v>7473</v>
      </c>
      <c r="B4901" s="2">
        <v>45652</v>
      </c>
      <c r="C4901">
        <v>12</v>
      </c>
      <c r="D4901">
        <v>2024</v>
      </c>
      <c r="F4901" t="s">
        <v>684</v>
      </c>
      <c r="G4901" t="s">
        <v>2658</v>
      </c>
      <c r="H4901" t="s">
        <v>1869</v>
      </c>
      <c r="I4901" t="s">
        <v>2073</v>
      </c>
      <c r="J4901" t="s">
        <v>2067</v>
      </c>
      <c r="K4901" t="s">
        <v>1918</v>
      </c>
      <c r="L4901" t="s">
        <v>1889</v>
      </c>
      <c r="M4901">
        <v>1</v>
      </c>
      <c r="N4901" s="3">
        <v>69</v>
      </c>
      <c r="O4901" s="3">
        <v>37</v>
      </c>
      <c r="P4901" s="4">
        <v>0.1</v>
      </c>
      <c r="Q4901" s="3">
        <v>62.1</v>
      </c>
      <c r="R4901" s="3">
        <v>37</v>
      </c>
      <c r="S4901" s="3">
        <v>25.1</v>
      </c>
      <c r="T4901" t="s">
        <v>1954</v>
      </c>
      <c r="U4901" t="s">
        <v>72</v>
      </c>
    </row>
    <row r="4902" spans="1:21" x14ac:dyDescent="0.35">
      <c r="A4902" t="s">
        <v>7474</v>
      </c>
      <c r="B4902" s="2">
        <v>45652</v>
      </c>
      <c r="C4902">
        <v>12</v>
      </c>
      <c r="D4902">
        <v>2024</v>
      </c>
      <c r="F4902" t="s">
        <v>1652</v>
      </c>
      <c r="G4902" t="s">
        <v>2312</v>
      </c>
      <c r="H4902" t="s">
        <v>1866</v>
      </c>
      <c r="I4902" t="s">
        <v>1866</v>
      </c>
      <c r="J4902" t="s">
        <v>1953</v>
      </c>
      <c r="K4902" t="s">
        <v>1905</v>
      </c>
      <c r="L4902" t="s">
        <v>1888</v>
      </c>
      <c r="M4902">
        <v>3</v>
      </c>
      <c r="N4902" s="3">
        <v>120</v>
      </c>
      <c r="O4902" s="3">
        <v>63</v>
      </c>
      <c r="P4902" s="4">
        <v>0</v>
      </c>
      <c r="Q4902" s="3">
        <v>360</v>
      </c>
      <c r="R4902" s="3">
        <v>189</v>
      </c>
      <c r="S4902" s="3">
        <v>171</v>
      </c>
      <c r="T4902" t="s">
        <v>1954</v>
      </c>
      <c r="U4902" t="s">
        <v>72</v>
      </c>
    </row>
    <row r="4903" spans="1:21" x14ac:dyDescent="0.35">
      <c r="A4903" t="s">
        <v>7475</v>
      </c>
      <c r="B4903" s="2">
        <v>45652</v>
      </c>
      <c r="C4903">
        <v>12</v>
      </c>
      <c r="D4903">
        <v>2024</v>
      </c>
      <c r="F4903" t="s">
        <v>1360</v>
      </c>
      <c r="G4903" t="s">
        <v>2110</v>
      </c>
      <c r="H4903" t="s">
        <v>1864</v>
      </c>
      <c r="I4903" t="s">
        <v>2044</v>
      </c>
      <c r="J4903" t="s">
        <v>1967</v>
      </c>
      <c r="K4903" t="s">
        <v>1913</v>
      </c>
      <c r="L4903" t="s">
        <v>1888</v>
      </c>
      <c r="M4903">
        <v>3</v>
      </c>
      <c r="N4903" s="3">
        <v>78</v>
      </c>
      <c r="O4903" s="3">
        <v>39</v>
      </c>
      <c r="P4903" s="4">
        <v>0.1</v>
      </c>
      <c r="Q4903" s="3">
        <v>210.6</v>
      </c>
      <c r="R4903" s="3">
        <v>117</v>
      </c>
      <c r="S4903" s="3">
        <v>93.6</v>
      </c>
      <c r="T4903" t="s">
        <v>1954</v>
      </c>
      <c r="U4903" t="s">
        <v>72</v>
      </c>
    </row>
    <row r="4904" spans="1:21" x14ac:dyDescent="0.35">
      <c r="A4904" t="s">
        <v>7476</v>
      </c>
      <c r="B4904" s="2">
        <v>45652</v>
      </c>
      <c r="C4904">
        <v>12</v>
      </c>
      <c r="D4904">
        <v>2024</v>
      </c>
      <c r="F4904" t="s">
        <v>432</v>
      </c>
      <c r="G4904" t="s">
        <v>3624</v>
      </c>
      <c r="H4904" t="s">
        <v>1875</v>
      </c>
      <c r="I4904" t="s">
        <v>1981</v>
      </c>
      <c r="J4904" t="s">
        <v>1997</v>
      </c>
      <c r="K4904" t="s">
        <v>1906</v>
      </c>
      <c r="L4904" t="s">
        <v>1889</v>
      </c>
      <c r="M4904">
        <v>3</v>
      </c>
      <c r="N4904" s="3">
        <v>89</v>
      </c>
      <c r="O4904" s="3">
        <v>48</v>
      </c>
      <c r="P4904" s="4">
        <v>0.1</v>
      </c>
      <c r="Q4904" s="3">
        <v>240.3</v>
      </c>
      <c r="R4904" s="3">
        <v>144</v>
      </c>
      <c r="S4904" s="3">
        <v>96.3</v>
      </c>
      <c r="T4904" t="s">
        <v>1954</v>
      </c>
      <c r="U4904" t="s">
        <v>72</v>
      </c>
    </row>
    <row r="4905" spans="1:21" x14ac:dyDescent="0.35">
      <c r="A4905" t="s">
        <v>7477</v>
      </c>
      <c r="B4905" s="2">
        <v>45652</v>
      </c>
      <c r="C4905">
        <v>12</v>
      </c>
      <c r="D4905">
        <v>2024</v>
      </c>
      <c r="F4905" t="s">
        <v>593</v>
      </c>
      <c r="G4905" t="s">
        <v>2227</v>
      </c>
      <c r="H4905" t="s">
        <v>1875</v>
      </c>
      <c r="I4905" t="s">
        <v>1981</v>
      </c>
      <c r="J4905" t="s">
        <v>1997</v>
      </c>
      <c r="K4905" t="s">
        <v>1906</v>
      </c>
      <c r="L4905" t="s">
        <v>1889</v>
      </c>
      <c r="M4905">
        <v>2</v>
      </c>
      <c r="N4905" s="3">
        <v>89</v>
      </c>
      <c r="O4905" s="3">
        <v>48</v>
      </c>
      <c r="P4905" s="4">
        <v>0.15</v>
      </c>
      <c r="Q4905" s="3">
        <v>151.30000000000001</v>
      </c>
      <c r="R4905" s="3">
        <v>96</v>
      </c>
      <c r="S4905" s="3">
        <v>55.3</v>
      </c>
      <c r="T4905" t="s">
        <v>1954</v>
      </c>
      <c r="U4905" t="s">
        <v>72</v>
      </c>
    </row>
    <row r="4906" spans="1:21" x14ac:dyDescent="0.35">
      <c r="A4906" t="s">
        <v>7478</v>
      </c>
      <c r="B4906" s="2">
        <v>45652</v>
      </c>
      <c r="C4906">
        <v>12</v>
      </c>
      <c r="D4906">
        <v>2024</v>
      </c>
      <c r="F4906" t="s">
        <v>1239</v>
      </c>
      <c r="G4906" t="s">
        <v>3184</v>
      </c>
      <c r="H4906" t="s">
        <v>1869</v>
      </c>
      <c r="I4906" t="s">
        <v>2157</v>
      </c>
      <c r="J4906" t="s">
        <v>2061</v>
      </c>
      <c r="K4906" t="s">
        <v>1923</v>
      </c>
      <c r="L4906" t="s">
        <v>1888</v>
      </c>
      <c r="M4906">
        <v>2</v>
      </c>
      <c r="N4906" s="3">
        <v>25</v>
      </c>
      <c r="O4906" s="3">
        <v>11</v>
      </c>
      <c r="P4906" s="4">
        <v>0.15</v>
      </c>
      <c r="Q4906" s="3">
        <v>42.5</v>
      </c>
      <c r="R4906" s="3">
        <v>22</v>
      </c>
      <c r="S4906" s="3">
        <v>20.5</v>
      </c>
      <c r="T4906" t="s">
        <v>1954</v>
      </c>
      <c r="U4906" t="s">
        <v>72</v>
      </c>
    </row>
    <row r="4907" spans="1:21" x14ac:dyDescent="0.35">
      <c r="A4907" t="s">
        <v>7479</v>
      </c>
      <c r="B4907" s="2">
        <v>45652</v>
      </c>
      <c r="C4907">
        <v>12</v>
      </c>
      <c r="D4907">
        <v>2024</v>
      </c>
      <c r="F4907" t="s">
        <v>782</v>
      </c>
      <c r="G4907" t="s">
        <v>3986</v>
      </c>
      <c r="H4907" t="s">
        <v>1873</v>
      </c>
      <c r="I4907" t="s">
        <v>2320</v>
      </c>
      <c r="J4907" t="s">
        <v>2015</v>
      </c>
      <c r="K4907" t="s">
        <v>1914</v>
      </c>
      <c r="L4907" t="s">
        <v>1888</v>
      </c>
      <c r="M4907">
        <v>1</v>
      </c>
      <c r="N4907" s="3">
        <v>65</v>
      </c>
      <c r="O4907" s="3">
        <v>32</v>
      </c>
      <c r="P4907" s="4">
        <v>0</v>
      </c>
      <c r="Q4907" s="3">
        <v>65</v>
      </c>
      <c r="R4907" s="3">
        <v>32</v>
      </c>
      <c r="S4907" s="3">
        <v>33</v>
      </c>
      <c r="T4907" t="s">
        <v>1954</v>
      </c>
      <c r="U4907" t="s">
        <v>72</v>
      </c>
    </row>
    <row r="4908" spans="1:21" x14ac:dyDescent="0.35">
      <c r="A4908" t="s">
        <v>7480</v>
      </c>
      <c r="B4908" s="2">
        <v>45652</v>
      </c>
      <c r="C4908">
        <v>12</v>
      </c>
      <c r="D4908">
        <v>2024</v>
      </c>
      <c r="F4908" t="s">
        <v>871</v>
      </c>
      <c r="G4908" t="s">
        <v>2956</v>
      </c>
      <c r="H4908" t="s">
        <v>1871</v>
      </c>
      <c r="I4908" t="s">
        <v>2144</v>
      </c>
      <c r="J4908" t="s">
        <v>1971</v>
      </c>
      <c r="K4908" t="s">
        <v>1920</v>
      </c>
      <c r="L4908" t="s">
        <v>1886</v>
      </c>
      <c r="M4908">
        <v>2</v>
      </c>
      <c r="N4908" s="3">
        <v>45</v>
      </c>
      <c r="O4908" s="3">
        <v>19</v>
      </c>
      <c r="P4908" s="4">
        <v>0.1</v>
      </c>
      <c r="Q4908" s="3">
        <v>81</v>
      </c>
      <c r="R4908" s="3">
        <v>38</v>
      </c>
      <c r="S4908" s="3">
        <v>43</v>
      </c>
      <c r="T4908" t="s">
        <v>1954</v>
      </c>
      <c r="U4908" t="s">
        <v>71</v>
      </c>
    </row>
    <row r="4909" spans="1:21" x14ac:dyDescent="0.35">
      <c r="A4909" t="s">
        <v>7481</v>
      </c>
      <c r="B4909" s="2">
        <v>45652</v>
      </c>
      <c r="C4909">
        <v>12</v>
      </c>
      <c r="D4909">
        <v>2024</v>
      </c>
      <c r="F4909" t="s">
        <v>737</v>
      </c>
      <c r="G4909" t="s">
        <v>2347</v>
      </c>
      <c r="H4909" t="s">
        <v>1870</v>
      </c>
      <c r="I4909" t="s">
        <v>2083</v>
      </c>
      <c r="J4909" t="s">
        <v>2064</v>
      </c>
      <c r="K4909" t="s">
        <v>1922</v>
      </c>
      <c r="L4909" t="s">
        <v>1887</v>
      </c>
      <c r="M4909">
        <v>3</v>
      </c>
      <c r="N4909" s="3">
        <v>32</v>
      </c>
      <c r="O4909" s="3">
        <v>14</v>
      </c>
      <c r="P4909" s="4">
        <v>0.05</v>
      </c>
      <c r="Q4909" s="3">
        <v>91.2</v>
      </c>
      <c r="R4909" s="3">
        <v>42</v>
      </c>
      <c r="S4909" s="3">
        <v>49.2</v>
      </c>
      <c r="T4909" t="s">
        <v>1954</v>
      </c>
      <c r="U4909" t="s">
        <v>72</v>
      </c>
    </row>
    <row r="4910" spans="1:21" x14ac:dyDescent="0.35">
      <c r="A4910" t="s">
        <v>7482</v>
      </c>
      <c r="B4910" s="2">
        <v>45652</v>
      </c>
      <c r="C4910">
        <v>12</v>
      </c>
      <c r="D4910">
        <v>2024</v>
      </c>
      <c r="F4910" t="s">
        <v>726</v>
      </c>
      <c r="G4910" t="s">
        <v>2442</v>
      </c>
      <c r="H4910" t="s">
        <v>1863</v>
      </c>
      <c r="I4910" t="s">
        <v>2051</v>
      </c>
      <c r="J4910" t="s">
        <v>1956</v>
      </c>
      <c r="K4910" t="s">
        <v>1909</v>
      </c>
      <c r="L4910" t="s">
        <v>1887</v>
      </c>
      <c r="M4910">
        <v>3</v>
      </c>
      <c r="N4910" s="3">
        <v>95</v>
      </c>
      <c r="O4910" s="3">
        <v>54</v>
      </c>
      <c r="P4910" s="4">
        <v>0.15</v>
      </c>
      <c r="Q4910" s="3">
        <v>242.25</v>
      </c>
      <c r="R4910" s="3">
        <v>162</v>
      </c>
      <c r="S4910" s="3">
        <v>80.25</v>
      </c>
      <c r="T4910" t="s">
        <v>1954</v>
      </c>
      <c r="U4910" t="s">
        <v>72</v>
      </c>
    </row>
    <row r="4911" spans="1:21" x14ac:dyDescent="0.35">
      <c r="A4911" t="s">
        <v>7483</v>
      </c>
      <c r="B4911" s="2">
        <v>45652</v>
      </c>
      <c r="C4911">
        <v>12</v>
      </c>
      <c r="D4911">
        <v>2024</v>
      </c>
      <c r="F4911" t="s">
        <v>278</v>
      </c>
      <c r="G4911" t="s">
        <v>2504</v>
      </c>
      <c r="H4911" t="s">
        <v>1870</v>
      </c>
      <c r="I4911" t="s">
        <v>2000</v>
      </c>
      <c r="J4911" t="s">
        <v>1953</v>
      </c>
      <c r="K4911" t="s">
        <v>1905</v>
      </c>
      <c r="L4911" t="s">
        <v>1888</v>
      </c>
      <c r="M4911">
        <v>1</v>
      </c>
      <c r="N4911" s="3">
        <v>120</v>
      </c>
      <c r="O4911" s="3">
        <v>63</v>
      </c>
      <c r="P4911" s="4">
        <v>0.15</v>
      </c>
      <c r="Q4911" s="3">
        <v>102</v>
      </c>
      <c r="R4911" s="3">
        <v>63</v>
      </c>
      <c r="S4911" s="3">
        <v>39</v>
      </c>
      <c r="T4911" t="s">
        <v>1954</v>
      </c>
      <c r="U4911" t="s">
        <v>72</v>
      </c>
    </row>
    <row r="4912" spans="1:21" x14ac:dyDescent="0.35">
      <c r="A4912" t="s">
        <v>7484</v>
      </c>
      <c r="B4912" s="2">
        <v>45652</v>
      </c>
      <c r="C4912">
        <v>12</v>
      </c>
      <c r="D4912">
        <v>2024</v>
      </c>
      <c r="F4912" t="s">
        <v>213</v>
      </c>
      <c r="G4912" t="s">
        <v>2072</v>
      </c>
      <c r="H4912" t="s">
        <v>1866</v>
      </c>
      <c r="I4912" t="s">
        <v>1866</v>
      </c>
      <c r="J4912" t="s">
        <v>2061</v>
      </c>
      <c r="K4912" t="s">
        <v>1923</v>
      </c>
      <c r="L4912" t="s">
        <v>1888</v>
      </c>
      <c r="M4912">
        <v>3</v>
      </c>
      <c r="N4912" s="3">
        <v>25</v>
      </c>
      <c r="O4912" s="3">
        <v>11</v>
      </c>
      <c r="P4912" s="4">
        <v>0.05</v>
      </c>
      <c r="Q4912" s="3">
        <v>71.25</v>
      </c>
      <c r="R4912" s="3">
        <v>33</v>
      </c>
      <c r="S4912" s="3">
        <v>38.25</v>
      </c>
      <c r="T4912" t="s">
        <v>1954</v>
      </c>
      <c r="U4912" t="s">
        <v>72</v>
      </c>
    </row>
    <row r="4913" spans="1:21" x14ac:dyDescent="0.35">
      <c r="A4913" t="s">
        <v>7485</v>
      </c>
      <c r="B4913" s="2">
        <v>45653</v>
      </c>
      <c r="C4913">
        <v>12</v>
      </c>
      <c r="D4913">
        <v>2024</v>
      </c>
      <c r="F4913" t="s">
        <v>1376</v>
      </c>
      <c r="G4913" t="s">
        <v>3836</v>
      </c>
      <c r="H4913" t="s">
        <v>1870</v>
      </c>
      <c r="I4913" t="s">
        <v>2083</v>
      </c>
      <c r="J4913" t="s">
        <v>2015</v>
      </c>
      <c r="K4913" t="s">
        <v>1914</v>
      </c>
      <c r="L4913" t="s">
        <v>1888</v>
      </c>
      <c r="M4913">
        <v>4</v>
      </c>
      <c r="N4913" s="3">
        <v>65</v>
      </c>
      <c r="O4913" s="3">
        <v>32</v>
      </c>
      <c r="P4913" s="4">
        <v>0.05</v>
      </c>
      <c r="Q4913" s="3">
        <v>247</v>
      </c>
      <c r="R4913" s="3">
        <v>128</v>
      </c>
      <c r="S4913" s="3">
        <v>119</v>
      </c>
      <c r="T4913" t="s">
        <v>1954</v>
      </c>
      <c r="U4913" t="s">
        <v>72</v>
      </c>
    </row>
    <row r="4914" spans="1:21" x14ac:dyDescent="0.35">
      <c r="A4914" t="s">
        <v>7486</v>
      </c>
      <c r="B4914" s="2">
        <v>45653</v>
      </c>
      <c r="C4914">
        <v>12</v>
      </c>
      <c r="D4914">
        <v>2024</v>
      </c>
      <c r="F4914" t="s">
        <v>1259</v>
      </c>
      <c r="G4914" t="s">
        <v>2486</v>
      </c>
      <c r="H4914" t="s">
        <v>1870</v>
      </c>
      <c r="I4914" t="s">
        <v>2060</v>
      </c>
      <c r="J4914" t="s">
        <v>2067</v>
      </c>
      <c r="K4914" t="s">
        <v>1918</v>
      </c>
      <c r="L4914" t="s">
        <v>1889</v>
      </c>
      <c r="M4914">
        <v>1</v>
      </c>
      <c r="N4914" s="3">
        <v>69</v>
      </c>
      <c r="O4914" s="3">
        <v>37</v>
      </c>
      <c r="P4914" s="4">
        <v>0.1</v>
      </c>
      <c r="Q4914" s="3">
        <v>62.1</v>
      </c>
      <c r="R4914" s="3">
        <v>37</v>
      </c>
      <c r="S4914" s="3">
        <v>25.1</v>
      </c>
      <c r="T4914" t="s">
        <v>1954</v>
      </c>
      <c r="U4914" t="s">
        <v>72</v>
      </c>
    </row>
    <row r="4915" spans="1:21" x14ac:dyDescent="0.35">
      <c r="A4915" t="s">
        <v>7487</v>
      </c>
      <c r="B4915" s="2">
        <v>45653</v>
      </c>
      <c r="C4915">
        <v>12</v>
      </c>
      <c r="D4915">
        <v>2024</v>
      </c>
      <c r="F4915" t="s">
        <v>1819</v>
      </c>
      <c r="G4915" t="s">
        <v>3022</v>
      </c>
      <c r="H4915" t="s">
        <v>1873</v>
      </c>
      <c r="I4915" t="s">
        <v>2070</v>
      </c>
      <c r="J4915" t="s">
        <v>2064</v>
      </c>
      <c r="K4915" t="s">
        <v>1922</v>
      </c>
      <c r="L4915" t="s">
        <v>1887</v>
      </c>
      <c r="M4915">
        <v>1</v>
      </c>
      <c r="N4915" s="3">
        <v>32</v>
      </c>
      <c r="O4915" s="3">
        <v>14</v>
      </c>
      <c r="P4915" s="4">
        <v>0</v>
      </c>
      <c r="Q4915" s="3">
        <v>32</v>
      </c>
      <c r="R4915" s="3">
        <v>14</v>
      </c>
      <c r="S4915" s="3">
        <v>18</v>
      </c>
      <c r="T4915" t="s">
        <v>1954</v>
      </c>
      <c r="U4915" t="s">
        <v>72</v>
      </c>
    </row>
    <row r="4916" spans="1:21" x14ac:dyDescent="0.35">
      <c r="A4916" t="s">
        <v>7488</v>
      </c>
      <c r="B4916" s="2">
        <v>45653</v>
      </c>
      <c r="C4916">
        <v>12</v>
      </c>
      <c r="D4916">
        <v>2024</v>
      </c>
      <c r="F4916" t="s">
        <v>1470</v>
      </c>
      <c r="G4916" t="s">
        <v>2892</v>
      </c>
      <c r="H4916" t="s">
        <v>1875</v>
      </c>
      <c r="I4916" t="s">
        <v>1981</v>
      </c>
      <c r="J4916" t="s">
        <v>1953</v>
      </c>
      <c r="K4916" t="s">
        <v>1905</v>
      </c>
      <c r="L4916" t="s">
        <v>1888</v>
      </c>
      <c r="M4916">
        <v>3</v>
      </c>
      <c r="N4916" s="3">
        <v>120</v>
      </c>
      <c r="O4916" s="3">
        <v>63</v>
      </c>
      <c r="P4916" s="4">
        <v>0.05</v>
      </c>
      <c r="Q4916" s="3">
        <v>342</v>
      </c>
      <c r="R4916" s="3">
        <v>189</v>
      </c>
      <c r="S4916" s="3">
        <v>153</v>
      </c>
      <c r="T4916" t="s">
        <v>1954</v>
      </c>
      <c r="U4916" t="s">
        <v>71</v>
      </c>
    </row>
    <row r="4917" spans="1:21" x14ac:dyDescent="0.35">
      <c r="A4917" t="s">
        <v>7489</v>
      </c>
      <c r="B4917" s="2">
        <v>45653</v>
      </c>
      <c r="C4917">
        <v>12</v>
      </c>
      <c r="D4917">
        <v>2024</v>
      </c>
      <c r="F4917" t="s">
        <v>130</v>
      </c>
      <c r="G4917" t="s">
        <v>2733</v>
      </c>
      <c r="H4917" t="s">
        <v>1871</v>
      </c>
      <c r="I4917" t="s">
        <v>1990</v>
      </c>
      <c r="J4917" t="s">
        <v>2067</v>
      </c>
      <c r="K4917" t="s">
        <v>1918</v>
      </c>
      <c r="L4917" t="s">
        <v>1889</v>
      </c>
      <c r="M4917">
        <v>3</v>
      </c>
      <c r="N4917" s="3">
        <v>69</v>
      </c>
      <c r="O4917" s="3">
        <v>37</v>
      </c>
      <c r="P4917" s="4">
        <v>0.15</v>
      </c>
      <c r="Q4917" s="3">
        <v>175.95</v>
      </c>
      <c r="R4917" s="3">
        <v>111</v>
      </c>
      <c r="S4917" s="3">
        <v>64.95</v>
      </c>
      <c r="T4917" t="s">
        <v>1954</v>
      </c>
      <c r="U4917" t="s">
        <v>72</v>
      </c>
    </row>
    <row r="4918" spans="1:21" x14ac:dyDescent="0.35">
      <c r="A4918" t="s">
        <v>7490</v>
      </c>
      <c r="B4918" s="2">
        <v>45653</v>
      </c>
      <c r="C4918">
        <v>12</v>
      </c>
      <c r="D4918">
        <v>2024</v>
      </c>
      <c r="F4918" t="s">
        <v>972</v>
      </c>
      <c r="G4918" t="s">
        <v>2514</v>
      </c>
      <c r="H4918" t="s">
        <v>1863</v>
      </c>
      <c r="I4918" t="s">
        <v>2051</v>
      </c>
      <c r="J4918" t="s">
        <v>2114</v>
      </c>
      <c r="K4918" t="s">
        <v>1915</v>
      </c>
      <c r="L4918" t="s">
        <v>1886</v>
      </c>
      <c r="M4918">
        <v>1</v>
      </c>
      <c r="N4918" s="3">
        <v>85</v>
      </c>
      <c r="O4918" s="3">
        <v>41</v>
      </c>
      <c r="P4918" s="4">
        <v>0.05</v>
      </c>
      <c r="Q4918" s="3">
        <v>80.75</v>
      </c>
      <c r="R4918" s="3">
        <v>41</v>
      </c>
      <c r="S4918" s="3">
        <v>39.75</v>
      </c>
      <c r="T4918" t="s">
        <v>1954</v>
      </c>
      <c r="U4918" t="s">
        <v>72</v>
      </c>
    </row>
    <row r="4919" spans="1:21" x14ac:dyDescent="0.35">
      <c r="A4919" t="s">
        <v>7491</v>
      </c>
      <c r="B4919" s="2">
        <v>45653</v>
      </c>
      <c r="C4919">
        <v>12</v>
      </c>
      <c r="D4919">
        <v>2024</v>
      </c>
      <c r="F4919" t="s">
        <v>525</v>
      </c>
      <c r="G4919" t="s">
        <v>4211</v>
      </c>
      <c r="H4919" t="s">
        <v>1869</v>
      </c>
      <c r="I4919" t="s">
        <v>2157</v>
      </c>
      <c r="J4919" t="s">
        <v>2015</v>
      </c>
      <c r="K4919" t="s">
        <v>1914</v>
      </c>
      <c r="L4919" t="s">
        <v>1888</v>
      </c>
      <c r="M4919">
        <v>1</v>
      </c>
      <c r="N4919" s="3">
        <v>65</v>
      </c>
      <c r="O4919" s="3">
        <v>32</v>
      </c>
      <c r="P4919" s="4">
        <v>0.1</v>
      </c>
      <c r="Q4919" s="3">
        <v>58.5</v>
      </c>
      <c r="R4919" s="3">
        <v>32</v>
      </c>
      <c r="S4919" s="3">
        <v>26.5</v>
      </c>
      <c r="T4919" t="s">
        <v>1954</v>
      </c>
      <c r="U4919" t="s">
        <v>72</v>
      </c>
    </row>
    <row r="4920" spans="1:21" x14ac:dyDescent="0.35">
      <c r="A4920" t="s">
        <v>7492</v>
      </c>
      <c r="B4920" s="2">
        <v>45653</v>
      </c>
      <c r="C4920">
        <v>12</v>
      </c>
      <c r="D4920">
        <v>2024</v>
      </c>
      <c r="F4920" t="s">
        <v>865</v>
      </c>
      <c r="G4920" t="s">
        <v>3108</v>
      </c>
      <c r="H4920" t="s">
        <v>1873</v>
      </c>
      <c r="I4920" t="s">
        <v>2323</v>
      </c>
      <c r="J4920" t="s">
        <v>1987</v>
      </c>
      <c r="K4920" t="s">
        <v>1908</v>
      </c>
      <c r="L4920" t="s">
        <v>1890</v>
      </c>
      <c r="M4920">
        <v>2</v>
      </c>
      <c r="N4920" s="3">
        <v>129</v>
      </c>
      <c r="O4920" s="3">
        <v>78</v>
      </c>
      <c r="P4920" s="4">
        <v>0.15</v>
      </c>
      <c r="Q4920" s="3">
        <v>219.3</v>
      </c>
      <c r="R4920" s="3">
        <v>156</v>
      </c>
      <c r="S4920" s="3">
        <v>63.3</v>
      </c>
      <c r="T4920" t="s">
        <v>1954</v>
      </c>
      <c r="U4920" t="s">
        <v>72</v>
      </c>
    </row>
    <row r="4921" spans="1:21" x14ac:dyDescent="0.35">
      <c r="A4921" t="s">
        <v>7493</v>
      </c>
      <c r="B4921" s="2">
        <v>45653</v>
      </c>
      <c r="C4921">
        <v>12</v>
      </c>
      <c r="D4921">
        <v>2024</v>
      </c>
      <c r="F4921" t="s">
        <v>1369</v>
      </c>
      <c r="G4921" t="s">
        <v>2267</v>
      </c>
      <c r="H4921" t="s">
        <v>1868</v>
      </c>
      <c r="I4921" t="s">
        <v>2014</v>
      </c>
      <c r="J4921" t="s">
        <v>1997</v>
      </c>
      <c r="K4921" t="s">
        <v>1906</v>
      </c>
      <c r="L4921" t="s">
        <v>1889</v>
      </c>
      <c r="M4921">
        <v>1</v>
      </c>
      <c r="N4921" s="3">
        <v>89</v>
      </c>
      <c r="O4921" s="3">
        <v>48</v>
      </c>
      <c r="P4921" s="4">
        <v>0.05</v>
      </c>
      <c r="Q4921" s="3">
        <v>84.55</v>
      </c>
      <c r="R4921" s="3">
        <v>48</v>
      </c>
      <c r="S4921" s="3">
        <v>36.549999999999997</v>
      </c>
      <c r="T4921" t="s">
        <v>1954</v>
      </c>
      <c r="U4921" t="s">
        <v>72</v>
      </c>
    </row>
    <row r="4922" spans="1:21" x14ac:dyDescent="0.35">
      <c r="A4922" t="s">
        <v>7494</v>
      </c>
      <c r="B4922" s="2">
        <v>45653</v>
      </c>
      <c r="C4922">
        <v>12</v>
      </c>
      <c r="D4922">
        <v>2024</v>
      </c>
      <c r="F4922" t="s">
        <v>107</v>
      </c>
      <c r="G4922" t="s">
        <v>3211</v>
      </c>
      <c r="H4922" t="s">
        <v>1864</v>
      </c>
      <c r="I4922" t="s">
        <v>2044</v>
      </c>
      <c r="J4922" t="s">
        <v>2061</v>
      </c>
      <c r="K4922" t="s">
        <v>1923</v>
      </c>
      <c r="L4922" t="s">
        <v>1888</v>
      </c>
      <c r="M4922">
        <v>1</v>
      </c>
      <c r="N4922" s="3">
        <v>25</v>
      </c>
      <c r="O4922" s="3">
        <v>11</v>
      </c>
      <c r="P4922" s="4">
        <v>0</v>
      </c>
      <c r="Q4922" s="3">
        <v>25</v>
      </c>
      <c r="R4922" s="3">
        <v>11</v>
      </c>
      <c r="S4922" s="3">
        <v>14</v>
      </c>
      <c r="T4922" t="s">
        <v>1954</v>
      </c>
      <c r="U4922" t="s">
        <v>72</v>
      </c>
    </row>
    <row r="4923" spans="1:21" x14ac:dyDescent="0.35">
      <c r="A4923" t="s">
        <v>7495</v>
      </c>
      <c r="B4923" s="2">
        <v>45653</v>
      </c>
      <c r="C4923">
        <v>12</v>
      </c>
      <c r="D4923">
        <v>2024</v>
      </c>
      <c r="F4923" t="s">
        <v>1731</v>
      </c>
      <c r="G4923" t="s">
        <v>2397</v>
      </c>
      <c r="H4923" t="s">
        <v>1866</v>
      </c>
      <c r="I4923" t="s">
        <v>1866</v>
      </c>
      <c r="J4923" t="s">
        <v>2001</v>
      </c>
      <c r="K4923" t="s">
        <v>1911</v>
      </c>
      <c r="L4923" t="s">
        <v>1886</v>
      </c>
      <c r="M4923">
        <v>2</v>
      </c>
      <c r="N4923" s="3">
        <v>58</v>
      </c>
      <c r="O4923" s="3">
        <v>25</v>
      </c>
      <c r="P4923" s="4">
        <v>0.1</v>
      </c>
      <c r="Q4923" s="3">
        <v>104.4</v>
      </c>
      <c r="R4923" s="3">
        <v>50</v>
      </c>
      <c r="S4923" s="3">
        <v>54.4</v>
      </c>
      <c r="T4923" t="s">
        <v>1954</v>
      </c>
      <c r="U4923" t="s">
        <v>72</v>
      </c>
    </row>
    <row r="4924" spans="1:21" x14ac:dyDescent="0.35">
      <c r="A4924" t="s">
        <v>7496</v>
      </c>
      <c r="B4924" s="2">
        <v>45653</v>
      </c>
      <c r="C4924">
        <v>12</v>
      </c>
      <c r="D4924">
        <v>2024</v>
      </c>
      <c r="F4924" t="s">
        <v>853</v>
      </c>
      <c r="G4924" t="s">
        <v>2345</v>
      </c>
      <c r="H4924" t="s">
        <v>1875</v>
      </c>
      <c r="I4924" t="s">
        <v>1970</v>
      </c>
      <c r="J4924" t="s">
        <v>1971</v>
      </c>
      <c r="K4924" t="s">
        <v>1920</v>
      </c>
      <c r="L4924" t="s">
        <v>1886</v>
      </c>
      <c r="M4924">
        <v>1</v>
      </c>
      <c r="N4924" s="3">
        <v>45</v>
      </c>
      <c r="O4924" s="3">
        <v>19</v>
      </c>
      <c r="P4924" s="4">
        <v>0.15</v>
      </c>
      <c r="Q4924" s="3">
        <v>38.25</v>
      </c>
      <c r="R4924" s="3">
        <v>19</v>
      </c>
      <c r="S4924" s="3">
        <v>19.25</v>
      </c>
      <c r="T4924" t="s">
        <v>1954</v>
      </c>
      <c r="U4924" t="s">
        <v>72</v>
      </c>
    </row>
    <row r="4925" spans="1:21" x14ac:dyDescent="0.35">
      <c r="A4925" t="s">
        <v>7497</v>
      </c>
      <c r="B4925" s="2">
        <v>45653</v>
      </c>
      <c r="C4925">
        <v>12</v>
      </c>
      <c r="D4925">
        <v>2024</v>
      </c>
      <c r="F4925" t="s">
        <v>1630</v>
      </c>
      <c r="G4925" t="s">
        <v>2025</v>
      </c>
      <c r="H4925" t="s">
        <v>1872</v>
      </c>
      <c r="I4925" t="s">
        <v>2357</v>
      </c>
      <c r="J4925" t="s">
        <v>1987</v>
      </c>
      <c r="K4925" t="s">
        <v>1908</v>
      </c>
      <c r="L4925" t="s">
        <v>1890</v>
      </c>
      <c r="M4925">
        <v>4</v>
      </c>
      <c r="N4925" s="3">
        <v>129</v>
      </c>
      <c r="O4925" s="3">
        <v>78</v>
      </c>
      <c r="P4925" s="4">
        <v>0.1</v>
      </c>
      <c r="Q4925" s="3">
        <v>464.4</v>
      </c>
      <c r="R4925" s="3">
        <v>312</v>
      </c>
      <c r="S4925" s="3">
        <v>152.4</v>
      </c>
      <c r="T4925" t="s">
        <v>1954</v>
      </c>
      <c r="U4925" t="s">
        <v>72</v>
      </c>
    </row>
    <row r="4926" spans="1:21" x14ac:dyDescent="0.35">
      <c r="A4926" t="s">
        <v>7498</v>
      </c>
      <c r="B4926" s="2">
        <v>45653</v>
      </c>
      <c r="C4926">
        <v>12</v>
      </c>
      <c r="D4926">
        <v>2024</v>
      </c>
      <c r="F4926" t="s">
        <v>141</v>
      </c>
      <c r="G4926" t="s">
        <v>2509</v>
      </c>
      <c r="H4926" t="s">
        <v>1872</v>
      </c>
      <c r="I4926" t="s">
        <v>1986</v>
      </c>
      <c r="J4926" t="s">
        <v>2067</v>
      </c>
      <c r="K4926" t="s">
        <v>1918</v>
      </c>
      <c r="L4926" t="s">
        <v>1889</v>
      </c>
      <c r="M4926">
        <v>3</v>
      </c>
      <c r="N4926" s="3">
        <v>69</v>
      </c>
      <c r="O4926" s="3">
        <v>37</v>
      </c>
      <c r="P4926" s="4">
        <v>0</v>
      </c>
      <c r="Q4926" s="3">
        <v>207</v>
      </c>
      <c r="R4926" s="3">
        <v>111</v>
      </c>
      <c r="S4926" s="3">
        <v>96</v>
      </c>
      <c r="T4926" t="s">
        <v>1954</v>
      </c>
      <c r="U4926" t="s">
        <v>72</v>
      </c>
    </row>
    <row r="4927" spans="1:21" x14ac:dyDescent="0.35">
      <c r="A4927" t="s">
        <v>7499</v>
      </c>
      <c r="B4927" s="2">
        <v>45653</v>
      </c>
      <c r="C4927">
        <v>12</v>
      </c>
      <c r="D4927">
        <v>2024</v>
      </c>
      <c r="F4927" t="s">
        <v>512</v>
      </c>
      <c r="G4927" t="s">
        <v>3610</v>
      </c>
      <c r="H4927" t="s">
        <v>1866</v>
      </c>
      <c r="I4927" t="s">
        <v>1866</v>
      </c>
      <c r="J4927" t="s">
        <v>2162</v>
      </c>
      <c r="K4927" t="s">
        <v>1921</v>
      </c>
      <c r="L4927" t="s">
        <v>1889</v>
      </c>
      <c r="M4927">
        <v>1</v>
      </c>
      <c r="N4927" s="3">
        <v>55</v>
      </c>
      <c r="O4927" s="3">
        <v>27</v>
      </c>
      <c r="P4927" s="4">
        <v>0</v>
      </c>
      <c r="Q4927" s="3">
        <v>55</v>
      </c>
      <c r="R4927" s="3">
        <v>27</v>
      </c>
      <c r="S4927" s="3">
        <v>28</v>
      </c>
      <c r="T4927" t="s">
        <v>1954</v>
      </c>
      <c r="U4927" t="s">
        <v>72</v>
      </c>
    </row>
    <row r="4928" spans="1:21" x14ac:dyDescent="0.35">
      <c r="A4928" t="s">
        <v>7500</v>
      </c>
      <c r="B4928" s="2">
        <v>45654</v>
      </c>
      <c r="C4928">
        <v>12</v>
      </c>
      <c r="D4928">
        <v>2024</v>
      </c>
      <c r="F4928" t="s">
        <v>615</v>
      </c>
      <c r="G4928" t="s">
        <v>4962</v>
      </c>
      <c r="H4928" t="s">
        <v>1863</v>
      </c>
      <c r="I4928" t="s">
        <v>1952</v>
      </c>
      <c r="J4928" t="s">
        <v>2067</v>
      </c>
      <c r="K4928" t="s">
        <v>1918</v>
      </c>
      <c r="L4928" t="s">
        <v>1889</v>
      </c>
      <c r="M4928">
        <v>1</v>
      </c>
      <c r="N4928" s="3">
        <v>69</v>
      </c>
      <c r="O4928" s="3">
        <v>37</v>
      </c>
      <c r="P4928" s="4">
        <v>0</v>
      </c>
      <c r="Q4928" s="3">
        <v>69</v>
      </c>
      <c r="R4928" s="3">
        <v>37</v>
      </c>
      <c r="S4928" s="3">
        <v>32</v>
      </c>
      <c r="T4928" t="s">
        <v>1954</v>
      </c>
      <c r="U4928" t="s">
        <v>71</v>
      </c>
    </row>
    <row r="4929" spans="1:21" x14ac:dyDescent="0.35">
      <c r="A4929" t="s">
        <v>7501</v>
      </c>
      <c r="B4929" s="2">
        <v>45654</v>
      </c>
      <c r="C4929">
        <v>12</v>
      </c>
      <c r="D4929">
        <v>2024</v>
      </c>
      <c r="F4929" t="s">
        <v>895</v>
      </c>
      <c r="G4929" t="s">
        <v>5086</v>
      </c>
      <c r="H4929" t="s">
        <v>1863</v>
      </c>
      <c r="I4929" t="s">
        <v>2056</v>
      </c>
      <c r="J4929" t="s">
        <v>1956</v>
      </c>
      <c r="K4929" t="s">
        <v>1909</v>
      </c>
      <c r="L4929" t="s">
        <v>1887</v>
      </c>
      <c r="M4929">
        <v>5</v>
      </c>
      <c r="N4929" s="3">
        <v>95</v>
      </c>
      <c r="O4929" s="3">
        <v>54</v>
      </c>
      <c r="P4929" s="4">
        <v>0.1</v>
      </c>
      <c r="Q4929" s="3">
        <v>427.5</v>
      </c>
      <c r="R4929" s="3">
        <v>270</v>
      </c>
      <c r="S4929" s="3">
        <v>157.5</v>
      </c>
      <c r="T4929" t="s">
        <v>1954</v>
      </c>
      <c r="U4929" t="s">
        <v>72</v>
      </c>
    </row>
    <row r="4930" spans="1:21" x14ac:dyDescent="0.35">
      <c r="A4930" t="s">
        <v>7502</v>
      </c>
      <c r="B4930" s="2">
        <v>45654</v>
      </c>
      <c r="C4930">
        <v>12</v>
      </c>
      <c r="D4930">
        <v>2024</v>
      </c>
      <c r="F4930" t="s">
        <v>1651</v>
      </c>
      <c r="G4930" t="s">
        <v>2318</v>
      </c>
      <c r="H4930" t="s">
        <v>1871</v>
      </c>
      <c r="I4930" t="s">
        <v>2144</v>
      </c>
      <c r="J4930" t="s">
        <v>1991</v>
      </c>
      <c r="K4930" t="s">
        <v>1925</v>
      </c>
      <c r="L4930" t="s">
        <v>1885</v>
      </c>
      <c r="M4930">
        <v>1</v>
      </c>
      <c r="N4930" s="3">
        <v>35</v>
      </c>
      <c r="O4930" s="3">
        <v>16</v>
      </c>
      <c r="P4930" s="4">
        <v>0</v>
      </c>
      <c r="Q4930" s="3">
        <v>35</v>
      </c>
      <c r="R4930" s="3">
        <v>16</v>
      </c>
      <c r="S4930" s="3">
        <v>19</v>
      </c>
      <c r="T4930" t="s">
        <v>1954</v>
      </c>
      <c r="U4930" t="s">
        <v>72</v>
      </c>
    </row>
    <row r="4931" spans="1:21" x14ac:dyDescent="0.35">
      <c r="A4931" t="s">
        <v>7503</v>
      </c>
      <c r="B4931" s="2">
        <v>45654</v>
      </c>
      <c r="C4931">
        <v>12</v>
      </c>
      <c r="D4931">
        <v>2024</v>
      </c>
      <c r="F4931" t="s">
        <v>357</v>
      </c>
      <c r="G4931" t="s">
        <v>2080</v>
      </c>
      <c r="H4931" t="s">
        <v>1873</v>
      </c>
      <c r="I4931" t="s">
        <v>2320</v>
      </c>
      <c r="J4931" t="s">
        <v>1971</v>
      </c>
      <c r="K4931" t="s">
        <v>1920</v>
      </c>
      <c r="L4931" t="s">
        <v>1886</v>
      </c>
      <c r="M4931">
        <v>1</v>
      </c>
      <c r="N4931" s="3">
        <v>45</v>
      </c>
      <c r="O4931" s="3">
        <v>19</v>
      </c>
      <c r="P4931" s="4">
        <v>0</v>
      </c>
      <c r="Q4931" s="3">
        <v>45</v>
      </c>
      <c r="R4931" s="3">
        <v>19</v>
      </c>
      <c r="S4931" s="3">
        <v>26</v>
      </c>
      <c r="T4931" t="s">
        <v>1954</v>
      </c>
      <c r="U4931" t="s">
        <v>72</v>
      </c>
    </row>
    <row r="4932" spans="1:21" x14ac:dyDescent="0.35">
      <c r="A4932" t="s">
        <v>7504</v>
      </c>
      <c r="B4932" s="2">
        <v>45654</v>
      </c>
      <c r="C4932">
        <v>12</v>
      </c>
      <c r="D4932">
        <v>2024</v>
      </c>
      <c r="F4932" t="s">
        <v>1626</v>
      </c>
      <c r="G4932" t="s">
        <v>2759</v>
      </c>
      <c r="H4932" t="s">
        <v>1873</v>
      </c>
      <c r="I4932" t="s">
        <v>2320</v>
      </c>
      <c r="J4932" t="s">
        <v>1978</v>
      </c>
      <c r="K4932" t="s">
        <v>1916</v>
      </c>
      <c r="L4932" t="s">
        <v>1887</v>
      </c>
      <c r="M4932">
        <v>1</v>
      </c>
      <c r="N4932" s="3">
        <v>79</v>
      </c>
      <c r="O4932" s="3">
        <v>42</v>
      </c>
      <c r="P4932" s="4">
        <v>0.1</v>
      </c>
      <c r="Q4932" s="3">
        <v>71.099999999999994</v>
      </c>
      <c r="R4932" s="3">
        <v>42</v>
      </c>
      <c r="S4932" s="3">
        <v>29.1</v>
      </c>
      <c r="T4932" t="s">
        <v>1954</v>
      </c>
      <c r="U4932" t="s">
        <v>72</v>
      </c>
    </row>
    <row r="4933" spans="1:21" x14ac:dyDescent="0.35">
      <c r="A4933" t="s">
        <v>7505</v>
      </c>
      <c r="B4933" s="2">
        <v>45654</v>
      </c>
      <c r="C4933">
        <v>12</v>
      </c>
      <c r="D4933">
        <v>2024</v>
      </c>
      <c r="F4933" t="s">
        <v>933</v>
      </c>
      <c r="G4933" t="s">
        <v>2983</v>
      </c>
      <c r="H4933" t="s">
        <v>1868</v>
      </c>
      <c r="I4933" t="s">
        <v>1959</v>
      </c>
      <c r="J4933" t="s">
        <v>1956</v>
      </c>
      <c r="K4933" t="s">
        <v>1909</v>
      </c>
      <c r="L4933" t="s">
        <v>1887</v>
      </c>
      <c r="M4933">
        <v>2</v>
      </c>
      <c r="N4933" s="3">
        <v>95</v>
      </c>
      <c r="O4933" s="3">
        <v>54</v>
      </c>
      <c r="P4933" s="4">
        <v>0.15</v>
      </c>
      <c r="Q4933" s="3">
        <v>161.5</v>
      </c>
      <c r="R4933" s="3">
        <v>108</v>
      </c>
      <c r="S4933" s="3">
        <v>53.5</v>
      </c>
      <c r="T4933" t="s">
        <v>1954</v>
      </c>
      <c r="U4933" t="s">
        <v>72</v>
      </c>
    </row>
    <row r="4934" spans="1:21" x14ac:dyDescent="0.35">
      <c r="A4934" t="s">
        <v>7506</v>
      </c>
      <c r="B4934" s="2">
        <v>45654</v>
      </c>
      <c r="C4934">
        <v>12</v>
      </c>
      <c r="D4934">
        <v>2024</v>
      </c>
      <c r="F4934" t="s">
        <v>1580</v>
      </c>
      <c r="G4934" t="s">
        <v>2210</v>
      </c>
      <c r="H4934" t="s">
        <v>1872</v>
      </c>
      <c r="I4934" t="s">
        <v>1986</v>
      </c>
      <c r="J4934" t="s">
        <v>1953</v>
      </c>
      <c r="K4934" t="s">
        <v>1905</v>
      </c>
      <c r="L4934" t="s">
        <v>1888</v>
      </c>
      <c r="M4934">
        <v>4</v>
      </c>
      <c r="N4934" s="3">
        <v>120</v>
      </c>
      <c r="O4934" s="3">
        <v>63</v>
      </c>
      <c r="P4934" s="4">
        <v>0.15</v>
      </c>
      <c r="Q4934" s="3">
        <v>408</v>
      </c>
      <c r="R4934" s="3">
        <v>252</v>
      </c>
      <c r="S4934" s="3">
        <v>156</v>
      </c>
      <c r="T4934" t="s">
        <v>1954</v>
      </c>
      <c r="U4934" t="s">
        <v>72</v>
      </c>
    </row>
    <row r="4935" spans="1:21" x14ac:dyDescent="0.35">
      <c r="A4935" t="s">
        <v>7507</v>
      </c>
      <c r="B4935" s="2">
        <v>45654</v>
      </c>
      <c r="C4935">
        <v>12</v>
      </c>
      <c r="D4935">
        <v>2024</v>
      </c>
      <c r="F4935" t="s">
        <v>505</v>
      </c>
      <c r="G4935" t="s">
        <v>2030</v>
      </c>
      <c r="H4935" t="s">
        <v>1875</v>
      </c>
      <c r="I4935" t="s">
        <v>1981</v>
      </c>
      <c r="J4935" t="s">
        <v>2015</v>
      </c>
      <c r="K4935" t="s">
        <v>1914</v>
      </c>
      <c r="L4935" t="s">
        <v>1888</v>
      </c>
      <c r="M4935">
        <v>5</v>
      </c>
      <c r="N4935" s="3">
        <v>65</v>
      </c>
      <c r="O4935" s="3">
        <v>32</v>
      </c>
      <c r="P4935" s="4">
        <v>0.05</v>
      </c>
      <c r="Q4935" s="3">
        <v>308.75</v>
      </c>
      <c r="R4935" s="3">
        <v>160</v>
      </c>
      <c r="S4935" s="3">
        <v>148.75</v>
      </c>
      <c r="T4935" t="s">
        <v>1954</v>
      </c>
      <c r="U4935" t="s">
        <v>72</v>
      </c>
    </row>
    <row r="4936" spans="1:21" x14ac:dyDescent="0.35">
      <c r="A4936" t="s">
        <v>7508</v>
      </c>
      <c r="B4936" s="2">
        <v>45654</v>
      </c>
      <c r="C4936">
        <v>12</v>
      </c>
      <c r="D4936">
        <v>2024</v>
      </c>
      <c r="F4936" t="s">
        <v>536</v>
      </c>
      <c r="G4936" t="s">
        <v>2094</v>
      </c>
      <c r="H4936" t="s">
        <v>1871</v>
      </c>
      <c r="I4936" t="s">
        <v>1990</v>
      </c>
      <c r="J4936" t="s">
        <v>2162</v>
      </c>
      <c r="K4936" t="s">
        <v>1921</v>
      </c>
      <c r="L4936" t="s">
        <v>1889</v>
      </c>
      <c r="M4936">
        <v>4</v>
      </c>
      <c r="N4936" s="3">
        <v>55</v>
      </c>
      <c r="O4936" s="3">
        <v>27</v>
      </c>
      <c r="P4936" s="4">
        <v>0.05</v>
      </c>
      <c r="Q4936" s="3">
        <v>209</v>
      </c>
      <c r="R4936" s="3">
        <v>108</v>
      </c>
      <c r="S4936" s="3">
        <v>101</v>
      </c>
      <c r="T4936" t="s">
        <v>1954</v>
      </c>
      <c r="U4936" t="s">
        <v>72</v>
      </c>
    </row>
    <row r="4937" spans="1:21" x14ac:dyDescent="0.35">
      <c r="A4937" t="s">
        <v>7509</v>
      </c>
      <c r="B4937" s="2">
        <v>45655</v>
      </c>
      <c r="C4937">
        <v>12</v>
      </c>
      <c r="D4937">
        <v>2024</v>
      </c>
      <c r="F4937" t="s">
        <v>855</v>
      </c>
      <c r="G4937" t="s">
        <v>2032</v>
      </c>
      <c r="H4937" t="s">
        <v>1874</v>
      </c>
      <c r="I4937" t="s">
        <v>2200</v>
      </c>
      <c r="J4937" t="s">
        <v>1987</v>
      </c>
      <c r="K4937" t="s">
        <v>1908</v>
      </c>
      <c r="L4937" t="s">
        <v>1890</v>
      </c>
      <c r="M4937">
        <v>3</v>
      </c>
      <c r="N4937" s="3">
        <v>129</v>
      </c>
      <c r="O4937" s="3">
        <v>78</v>
      </c>
      <c r="P4937" s="4">
        <v>0.05</v>
      </c>
      <c r="Q4937" s="3">
        <v>367.65</v>
      </c>
      <c r="R4937" s="3">
        <v>234</v>
      </c>
      <c r="S4937" s="3">
        <v>133.65</v>
      </c>
      <c r="T4937" t="s">
        <v>1954</v>
      </c>
      <c r="U4937" t="s">
        <v>72</v>
      </c>
    </row>
    <row r="4938" spans="1:21" x14ac:dyDescent="0.35">
      <c r="A4938" t="s">
        <v>7510</v>
      </c>
      <c r="B4938" s="2">
        <v>45655</v>
      </c>
      <c r="C4938">
        <v>12</v>
      </c>
      <c r="D4938">
        <v>2024</v>
      </c>
      <c r="F4938" t="s">
        <v>1659</v>
      </c>
      <c r="G4938" t="s">
        <v>3179</v>
      </c>
      <c r="H4938" t="s">
        <v>1875</v>
      </c>
      <c r="I4938" t="s">
        <v>2054</v>
      </c>
      <c r="J4938" t="s">
        <v>1953</v>
      </c>
      <c r="K4938" t="s">
        <v>1905</v>
      </c>
      <c r="L4938" t="s">
        <v>1888</v>
      </c>
      <c r="M4938">
        <v>2</v>
      </c>
      <c r="N4938" s="3">
        <v>120</v>
      </c>
      <c r="O4938" s="3">
        <v>63</v>
      </c>
      <c r="P4938" s="4">
        <v>0.1</v>
      </c>
      <c r="Q4938" s="3">
        <v>216</v>
      </c>
      <c r="R4938" s="3">
        <v>126</v>
      </c>
      <c r="S4938" s="3">
        <v>90</v>
      </c>
      <c r="T4938" t="s">
        <v>1954</v>
      </c>
      <c r="U4938" t="s">
        <v>72</v>
      </c>
    </row>
    <row r="4939" spans="1:21" x14ac:dyDescent="0.35">
      <c r="A4939" t="s">
        <v>7511</v>
      </c>
      <c r="B4939" s="2">
        <v>45655</v>
      </c>
      <c r="C4939">
        <v>12</v>
      </c>
      <c r="D4939">
        <v>2024</v>
      </c>
      <c r="F4939" t="s">
        <v>1337</v>
      </c>
      <c r="G4939" t="s">
        <v>3457</v>
      </c>
      <c r="H4939" t="s">
        <v>1875</v>
      </c>
      <c r="I4939" t="s">
        <v>1981</v>
      </c>
      <c r="J4939" t="s">
        <v>1991</v>
      </c>
      <c r="K4939" t="s">
        <v>1925</v>
      </c>
      <c r="L4939" t="s">
        <v>1885</v>
      </c>
      <c r="M4939">
        <v>1</v>
      </c>
      <c r="N4939" s="3">
        <v>35</v>
      </c>
      <c r="O4939" s="3">
        <v>16</v>
      </c>
      <c r="P4939" s="4">
        <v>0</v>
      </c>
      <c r="Q4939" s="3">
        <v>35</v>
      </c>
      <c r="R4939" s="3">
        <v>16</v>
      </c>
      <c r="S4939" s="3">
        <v>19</v>
      </c>
      <c r="T4939" t="s">
        <v>1954</v>
      </c>
      <c r="U4939" t="s">
        <v>72</v>
      </c>
    </row>
    <row r="4940" spans="1:21" x14ac:dyDescent="0.35">
      <c r="A4940" t="s">
        <v>7512</v>
      </c>
      <c r="B4940" s="2">
        <v>45655</v>
      </c>
      <c r="C4940">
        <v>12</v>
      </c>
      <c r="D4940">
        <v>2024</v>
      </c>
      <c r="F4940" t="s">
        <v>244</v>
      </c>
      <c r="G4940" t="s">
        <v>2466</v>
      </c>
      <c r="H4940" t="s">
        <v>1868</v>
      </c>
      <c r="I4940" t="s">
        <v>2014</v>
      </c>
      <c r="J4940" t="s">
        <v>1987</v>
      </c>
      <c r="K4940" t="s">
        <v>1908</v>
      </c>
      <c r="L4940" t="s">
        <v>1890</v>
      </c>
      <c r="M4940">
        <v>2</v>
      </c>
      <c r="N4940" s="3">
        <v>129</v>
      </c>
      <c r="O4940" s="3">
        <v>78</v>
      </c>
      <c r="P4940" s="4">
        <v>0.1</v>
      </c>
      <c r="Q4940" s="3">
        <v>232.2</v>
      </c>
      <c r="R4940" s="3">
        <v>156</v>
      </c>
      <c r="S4940" s="3">
        <v>76.2</v>
      </c>
      <c r="T4940" t="s">
        <v>1954</v>
      </c>
      <c r="U4940" t="s">
        <v>72</v>
      </c>
    </row>
    <row r="4941" spans="1:21" x14ac:dyDescent="0.35">
      <c r="A4941" t="s">
        <v>7513</v>
      </c>
      <c r="B4941" s="2">
        <v>45655</v>
      </c>
      <c r="C4941">
        <v>12</v>
      </c>
      <c r="D4941">
        <v>2024</v>
      </c>
      <c r="F4941" t="s">
        <v>847</v>
      </c>
      <c r="G4941" t="s">
        <v>61</v>
      </c>
      <c r="H4941" t="s">
        <v>1870</v>
      </c>
      <c r="I4941" t="s">
        <v>2083</v>
      </c>
      <c r="J4941" t="s">
        <v>2011</v>
      </c>
      <c r="K4941" t="s">
        <v>1927</v>
      </c>
      <c r="L4941" t="s">
        <v>1885</v>
      </c>
      <c r="M4941">
        <v>1</v>
      </c>
      <c r="N4941" s="3">
        <v>24</v>
      </c>
      <c r="O4941" s="3">
        <v>10</v>
      </c>
      <c r="P4941" s="4">
        <v>0.05</v>
      </c>
      <c r="Q4941" s="3">
        <v>22.8</v>
      </c>
      <c r="R4941" s="3">
        <v>10</v>
      </c>
      <c r="S4941" s="3">
        <v>12.8</v>
      </c>
      <c r="T4941" t="s">
        <v>1954</v>
      </c>
      <c r="U4941" t="s">
        <v>72</v>
      </c>
    </row>
    <row r="4942" spans="1:21" x14ac:dyDescent="0.35">
      <c r="A4942" t="s">
        <v>7514</v>
      </c>
      <c r="B4942" s="2">
        <v>45655</v>
      </c>
      <c r="C4942">
        <v>12</v>
      </c>
      <c r="D4942">
        <v>2024</v>
      </c>
      <c r="F4942" t="s">
        <v>1770</v>
      </c>
      <c r="G4942" t="s">
        <v>3694</v>
      </c>
      <c r="H4942" t="s">
        <v>1875</v>
      </c>
      <c r="I4942" t="s">
        <v>1970</v>
      </c>
      <c r="J4942" t="s">
        <v>1967</v>
      </c>
      <c r="K4942" t="s">
        <v>1913</v>
      </c>
      <c r="L4942" t="s">
        <v>1888</v>
      </c>
      <c r="M4942">
        <v>2</v>
      </c>
      <c r="N4942" s="3">
        <v>78</v>
      </c>
      <c r="O4942" s="3">
        <v>39</v>
      </c>
      <c r="P4942" s="4">
        <v>0.1</v>
      </c>
      <c r="Q4942" s="3">
        <v>140.4</v>
      </c>
      <c r="R4942" s="3">
        <v>78</v>
      </c>
      <c r="S4942" s="3">
        <v>62.4</v>
      </c>
      <c r="T4942" t="s">
        <v>1954</v>
      </c>
      <c r="U4942" t="s">
        <v>72</v>
      </c>
    </row>
    <row r="4943" spans="1:21" x14ac:dyDescent="0.35">
      <c r="A4943" t="s">
        <v>7515</v>
      </c>
      <c r="B4943" s="2">
        <v>45655</v>
      </c>
      <c r="C4943">
        <v>12</v>
      </c>
      <c r="D4943">
        <v>2024</v>
      </c>
      <c r="F4943" t="s">
        <v>190</v>
      </c>
      <c r="G4943" t="s">
        <v>3032</v>
      </c>
      <c r="H4943" t="s">
        <v>1872</v>
      </c>
      <c r="I4943" t="s">
        <v>2357</v>
      </c>
      <c r="J4943" t="s">
        <v>1967</v>
      </c>
      <c r="K4943" t="s">
        <v>1913</v>
      </c>
      <c r="L4943" t="s">
        <v>1888</v>
      </c>
      <c r="M4943">
        <v>2</v>
      </c>
      <c r="N4943" s="3">
        <v>78</v>
      </c>
      <c r="O4943" s="3">
        <v>39</v>
      </c>
      <c r="P4943" s="4">
        <v>0.15</v>
      </c>
      <c r="Q4943" s="3">
        <v>132.6</v>
      </c>
      <c r="R4943" s="3">
        <v>78</v>
      </c>
      <c r="S4943" s="3">
        <v>54.6</v>
      </c>
      <c r="T4943" t="s">
        <v>1954</v>
      </c>
      <c r="U4943" t="s">
        <v>72</v>
      </c>
    </row>
    <row r="4944" spans="1:21" x14ac:dyDescent="0.35">
      <c r="A4944" t="s">
        <v>7516</v>
      </c>
      <c r="B4944" s="2">
        <v>45655</v>
      </c>
      <c r="C4944">
        <v>12</v>
      </c>
      <c r="D4944">
        <v>2024</v>
      </c>
      <c r="F4944" t="s">
        <v>180</v>
      </c>
      <c r="G4944" t="s">
        <v>2080</v>
      </c>
      <c r="H4944" t="s">
        <v>1868</v>
      </c>
      <c r="I4944" t="s">
        <v>2014</v>
      </c>
      <c r="J4944" t="s">
        <v>1953</v>
      </c>
      <c r="K4944" t="s">
        <v>1905</v>
      </c>
      <c r="L4944" t="s">
        <v>1888</v>
      </c>
      <c r="M4944">
        <v>1</v>
      </c>
      <c r="N4944" s="3">
        <v>120</v>
      </c>
      <c r="O4944" s="3">
        <v>63</v>
      </c>
      <c r="P4944" s="4">
        <v>0.1</v>
      </c>
      <c r="Q4944" s="3">
        <v>108</v>
      </c>
      <c r="R4944" s="3">
        <v>63</v>
      </c>
      <c r="S4944" s="3">
        <v>45</v>
      </c>
      <c r="T4944" t="s">
        <v>1954</v>
      </c>
      <c r="U4944" t="s">
        <v>72</v>
      </c>
    </row>
    <row r="4945" spans="1:21" x14ac:dyDescent="0.35">
      <c r="A4945" t="s">
        <v>7517</v>
      </c>
      <c r="B4945" s="2">
        <v>45655</v>
      </c>
      <c r="C4945">
        <v>12</v>
      </c>
      <c r="D4945">
        <v>2024</v>
      </c>
      <c r="F4945" t="s">
        <v>244</v>
      </c>
      <c r="G4945" t="s">
        <v>2466</v>
      </c>
      <c r="H4945" t="s">
        <v>1868</v>
      </c>
      <c r="I4945" t="s">
        <v>2014</v>
      </c>
      <c r="J4945" t="s">
        <v>1963</v>
      </c>
      <c r="K4945" t="s">
        <v>1907</v>
      </c>
      <c r="L4945" t="s">
        <v>1890</v>
      </c>
      <c r="M4945">
        <v>2</v>
      </c>
      <c r="N4945" s="3">
        <v>119</v>
      </c>
      <c r="O4945" s="3">
        <v>72</v>
      </c>
      <c r="P4945" s="4">
        <v>0.15</v>
      </c>
      <c r="Q4945" s="3">
        <v>202.3</v>
      </c>
      <c r="R4945" s="3">
        <v>144</v>
      </c>
      <c r="S4945" s="3">
        <v>58.3</v>
      </c>
      <c r="T4945" t="s">
        <v>1954</v>
      </c>
      <c r="U4945" t="s">
        <v>72</v>
      </c>
    </row>
    <row r="4946" spans="1:21" x14ac:dyDescent="0.35">
      <c r="A4946" t="s">
        <v>7518</v>
      </c>
      <c r="B4946" s="2">
        <v>45655</v>
      </c>
      <c r="C4946">
        <v>12</v>
      </c>
      <c r="D4946">
        <v>2024</v>
      </c>
      <c r="F4946" t="s">
        <v>1790</v>
      </c>
      <c r="G4946" t="s">
        <v>4962</v>
      </c>
      <c r="H4946" t="s">
        <v>1868</v>
      </c>
      <c r="I4946" t="s">
        <v>2022</v>
      </c>
      <c r="J4946" t="s">
        <v>1997</v>
      </c>
      <c r="K4946" t="s">
        <v>1906</v>
      </c>
      <c r="L4946" t="s">
        <v>1889</v>
      </c>
      <c r="M4946">
        <v>1</v>
      </c>
      <c r="N4946" s="3">
        <v>89</v>
      </c>
      <c r="O4946" s="3">
        <v>48</v>
      </c>
      <c r="P4946" s="4">
        <v>0.15</v>
      </c>
      <c r="Q4946" s="3">
        <v>75.650000000000006</v>
      </c>
      <c r="R4946" s="3">
        <v>48</v>
      </c>
      <c r="S4946" s="3">
        <v>27.65</v>
      </c>
      <c r="T4946" t="s">
        <v>1954</v>
      </c>
      <c r="U4946" t="s">
        <v>72</v>
      </c>
    </row>
    <row r="4947" spans="1:21" x14ac:dyDescent="0.35">
      <c r="A4947" t="s">
        <v>7519</v>
      </c>
      <c r="B4947" s="2">
        <v>45655</v>
      </c>
      <c r="C4947">
        <v>12</v>
      </c>
      <c r="D4947">
        <v>2024</v>
      </c>
      <c r="F4947" t="s">
        <v>555</v>
      </c>
      <c r="G4947" t="s">
        <v>3608</v>
      </c>
      <c r="H4947" t="s">
        <v>1863</v>
      </c>
      <c r="I4947" t="s">
        <v>2051</v>
      </c>
      <c r="J4947" t="s">
        <v>2064</v>
      </c>
      <c r="K4947" t="s">
        <v>1922</v>
      </c>
      <c r="L4947" t="s">
        <v>1887</v>
      </c>
      <c r="M4947">
        <v>2</v>
      </c>
      <c r="N4947" s="3">
        <v>32</v>
      </c>
      <c r="O4947" s="3">
        <v>14</v>
      </c>
      <c r="P4947" s="4">
        <v>0.05</v>
      </c>
      <c r="Q4947" s="3">
        <v>60.8</v>
      </c>
      <c r="R4947" s="3">
        <v>28</v>
      </c>
      <c r="S4947" s="3">
        <v>32.799999999999997</v>
      </c>
      <c r="T4947" t="s">
        <v>1954</v>
      </c>
      <c r="U4947" t="s">
        <v>72</v>
      </c>
    </row>
    <row r="4948" spans="1:21" x14ac:dyDescent="0.35">
      <c r="A4948" t="s">
        <v>7520</v>
      </c>
      <c r="B4948" s="2">
        <v>45655</v>
      </c>
      <c r="C4948">
        <v>12</v>
      </c>
      <c r="D4948">
        <v>2024</v>
      </c>
      <c r="F4948" t="s">
        <v>1804</v>
      </c>
      <c r="G4948" t="s">
        <v>2473</v>
      </c>
      <c r="H4948" t="s">
        <v>1873</v>
      </c>
      <c r="I4948" t="s">
        <v>2070</v>
      </c>
      <c r="J4948" t="s">
        <v>2026</v>
      </c>
      <c r="K4948" t="s">
        <v>1919</v>
      </c>
      <c r="L4948" t="s">
        <v>1887</v>
      </c>
      <c r="M4948">
        <v>2</v>
      </c>
      <c r="N4948" s="3">
        <v>85</v>
      </c>
      <c r="O4948" s="3">
        <v>44</v>
      </c>
      <c r="P4948" s="4">
        <v>0.2</v>
      </c>
      <c r="Q4948" s="3">
        <v>136</v>
      </c>
      <c r="R4948" s="3">
        <v>88</v>
      </c>
      <c r="S4948" s="3">
        <v>48</v>
      </c>
      <c r="T4948" t="s">
        <v>1954</v>
      </c>
      <c r="U4948" t="s">
        <v>72</v>
      </c>
    </row>
    <row r="4949" spans="1:21" x14ac:dyDescent="0.35">
      <c r="A4949" t="s">
        <v>7521</v>
      </c>
      <c r="B4949" s="2">
        <v>45655</v>
      </c>
      <c r="C4949">
        <v>12</v>
      </c>
      <c r="D4949">
        <v>2024</v>
      </c>
      <c r="F4949" t="s">
        <v>838</v>
      </c>
      <c r="G4949" t="s">
        <v>2334</v>
      </c>
      <c r="H4949" t="s">
        <v>1868</v>
      </c>
      <c r="I4949" t="s">
        <v>2113</v>
      </c>
      <c r="J4949" t="s">
        <v>2061</v>
      </c>
      <c r="K4949" t="s">
        <v>1923</v>
      </c>
      <c r="L4949" t="s">
        <v>1888</v>
      </c>
      <c r="M4949">
        <v>3</v>
      </c>
      <c r="N4949" s="3">
        <v>25</v>
      </c>
      <c r="O4949" s="3">
        <v>11</v>
      </c>
      <c r="P4949" s="4">
        <v>0</v>
      </c>
      <c r="Q4949" s="3">
        <v>75</v>
      </c>
      <c r="R4949" s="3">
        <v>33</v>
      </c>
      <c r="S4949" s="3">
        <v>42</v>
      </c>
      <c r="T4949" t="s">
        <v>1954</v>
      </c>
      <c r="U4949" t="s">
        <v>72</v>
      </c>
    </row>
    <row r="4950" spans="1:21" x14ac:dyDescent="0.35">
      <c r="A4950" t="s">
        <v>7522</v>
      </c>
      <c r="B4950" s="2">
        <v>45655</v>
      </c>
      <c r="C4950">
        <v>12</v>
      </c>
      <c r="D4950">
        <v>2024</v>
      </c>
      <c r="F4950" t="s">
        <v>1740</v>
      </c>
      <c r="G4950" t="s">
        <v>2784</v>
      </c>
      <c r="H4950" t="s">
        <v>1864</v>
      </c>
      <c r="I4950" t="s">
        <v>2087</v>
      </c>
      <c r="J4950" t="s">
        <v>2023</v>
      </c>
      <c r="K4950" t="s">
        <v>1912</v>
      </c>
      <c r="L4950" t="s">
        <v>1890</v>
      </c>
      <c r="M4950">
        <v>2</v>
      </c>
      <c r="N4950" s="3">
        <v>249</v>
      </c>
      <c r="O4950" s="3">
        <v>168</v>
      </c>
      <c r="P4950" s="4">
        <v>0</v>
      </c>
      <c r="Q4950" s="3">
        <v>498</v>
      </c>
      <c r="R4950" s="3">
        <v>336</v>
      </c>
      <c r="S4950" s="3">
        <v>162</v>
      </c>
      <c r="T4950" t="s">
        <v>1954</v>
      </c>
      <c r="U4950" t="s">
        <v>72</v>
      </c>
    </row>
    <row r="4951" spans="1:21" x14ac:dyDescent="0.35">
      <c r="A4951" t="s">
        <v>7523</v>
      </c>
      <c r="B4951" s="2">
        <v>45655</v>
      </c>
      <c r="C4951">
        <v>12</v>
      </c>
      <c r="D4951">
        <v>2024</v>
      </c>
      <c r="F4951" t="s">
        <v>192</v>
      </c>
      <c r="G4951" t="s">
        <v>3315</v>
      </c>
      <c r="H4951" t="s">
        <v>1866</v>
      </c>
      <c r="I4951" t="s">
        <v>1866</v>
      </c>
      <c r="J4951" t="s">
        <v>2064</v>
      </c>
      <c r="K4951" t="s">
        <v>1922</v>
      </c>
      <c r="L4951" t="s">
        <v>1887</v>
      </c>
      <c r="M4951">
        <v>3</v>
      </c>
      <c r="N4951" s="3">
        <v>32</v>
      </c>
      <c r="O4951" s="3">
        <v>14</v>
      </c>
      <c r="P4951" s="4">
        <v>0</v>
      </c>
      <c r="Q4951" s="3">
        <v>96</v>
      </c>
      <c r="R4951" s="3">
        <v>42</v>
      </c>
      <c r="S4951" s="3">
        <v>54</v>
      </c>
      <c r="T4951" t="s">
        <v>1954</v>
      </c>
      <c r="U4951" t="s">
        <v>72</v>
      </c>
    </row>
    <row r="4952" spans="1:21" x14ac:dyDescent="0.35">
      <c r="A4952" t="s">
        <v>7524</v>
      </c>
      <c r="B4952" s="2">
        <v>45655</v>
      </c>
      <c r="C4952">
        <v>12</v>
      </c>
      <c r="D4952">
        <v>2024</v>
      </c>
      <c r="F4952" t="s">
        <v>1535</v>
      </c>
      <c r="G4952" t="s">
        <v>3874</v>
      </c>
      <c r="H4952" t="s">
        <v>1871</v>
      </c>
      <c r="I4952" t="s">
        <v>2144</v>
      </c>
      <c r="J4952" t="s">
        <v>2114</v>
      </c>
      <c r="K4952" t="s">
        <v>1915</v>
      </c>
      <c r="L4952" t="s">
        <v>1886</v>
      </c>
      <c r="M4952">
        <v>1</v>
      </c>
      <c r="N4952" s="3">
        <v>85</v>
      </c>
      <c r="O4952" s="3">
        <v>41</v>
      </c>
      <c r="P4952" s="4">
        <v>0.1</v>
      </c>
      <c r="Q4952" s="3">
        <v>76.5</v>
      </c>
      <c r="R4952" s="3">
        <v>41</v>
      </c>
      <c r="S4952" s="3">
        <v>35.5</v>
      </c>
      <c r="T4952" t="s">
        <v>1954</v>
      </c>
      <c r="U4952" t="s">
        <v>72</v>
      </c>
    </row>
    <row r="4953" spans="1:21" x14ac:dyDescent="0.35">
      <c r="A4953" t="s">
        <v>7525</v>
      </c>
      <c r="B4953" s="2">
        <v>45655</v>
      </c>
      <c r="C4953">
        <v>12</v>
      </c>
      <c r="D4953">
        <v>2024</v>
      </c>
      <c r="F4953" t="s">
        <v>668</v>
      </c>
      <c r="G4953" t="s">
        <v>3866</v>
      </c>
      <c r="H4953" t="s">
        <v>1866</v>
      </c>
      <c r="I4953" t="s">
        <v>1866</v>
      </c>
      <c r="J4953" t="s">
        <v>2183</v>
      </c>
      <c r="K4953" t="s">
        <v>1917</v>
      </c>
      <c r="L4953" t="s">
        <v>1886</v>
      </c>
      <c r="M4953">
        <v>2</v>
      </c>
      <c r="N4953" s="3">
        <v>72</v>
      </c>
      <c r="O4953" s="3">
        <v>34</v>
      </c>
      <c r="P4953" s="4">
        <v>0.05</v>
      </c>
      <c r="Q4953" s="3">
        <v>136.80000000000001</v>
      </c>
      <c r="R4953" s="3">
        <v>68</v>
      </c>
      <c r="S4953" s="3">
        <v>68.8</v>
      </c>
      <c r="T4953" t="s">
        <v>1954</v>
      </c>
      <c r="U4953" t="s">
        <v>72</v>
      </c>
    </row>
    <row r="4954" spans="1:21" x14ac:dyDescent="0.35">
      <c r="A4954" t="s">
        <v>7526</v>
      </c>
      <c r="B4954" s="2">
        <v>45656</v>
      </c>
      <c r="C4954">
        <v>12</v>
      </c>
      <c r="D4954">
        <v>2024</v>
      </c>
      <c r="F4954" t="s">
        <v>105</v>
      </c>
      <c r="G4954" t="s">
        <v>2885</v>
      </c>
      <c r="H4954" t="s">
        <v>1873</v>
      </c>
      <c r="I4954" t="s">
        <v>2395</v>
      </c>
      <c r="J4954" t="s">
        <v>1987</v>
      </c>
      <c r="K4954" t="s">
        <v>1908</v>
      </c>
      <c r="L4954" t="s">
        <v>1890</v>
      </c>
      <c r="M4954">
        <v>1</v>
      </c>
      <c r="N4954" s="3">
        <v>129</v>
      </c>
      <c r="O4954" s="3">
        <v>78</v>
      </c>
      <c r="P4954" s="4">
        <v>0.15</v>
      </c>
      <c r="Q4954" s="3">
        <v>109.65</v>
      </c>
      <c r="R4954" s="3">
        <v>78</v>
      </c>
      <c r="S4954" s="3">
        <v>31.65</v>
      </c>
      <c r="T4954" t="s">
        <v>1954</v>
      </c>
      <c r="U4954" t="s">
        <v>72</v>
      </c>
    </row>
    <row r="4955" spans="1:21" x14ac:dyDescent="0.35">
      <c r="A4955" t="s">
        <v>7527</v>
      </c>
      <c r="B4955" s="2">
        <v>45656</v>
      </c>
      <c r="C4955">
        <v>12</v>
      </c>
      <c r="D4955">
        <v>2024</v>
      </c>
      <c r="F4955" t="s">
        <v>221</v>
      </c>
      <c r="G4955" t="s">
        <v>59</v>
      </c>
      <c r="H4955" t="s">
        <v>1870</v>
      </c>
      <c r="I4955" t="s">
        <v>2060</v>
      </c>
      <c r="J4955" t="s">
        <v>2183</v>
      </c>
      <c r="K4955" t="s">
        <v>1917</v>
      </c>
      <c r="L4955" t="s">
        <v>1886</v>
      </c>
      <c r="M4955">
        <v>2</v>
      </c>
      <c r="N4955" s="3">
        <v>72</v>
      </c>
      <c r="O4955" s="3">
        <v>34</v>
      </c>
      <c r="P4955" s="4">
        <v>0.1</v>
      </c>
      <c r="Q4955" s="3">
        <v>129.6</v>
      </c>
      <c r="R4955" s="3">
        <v>68</v>
      </c>
      <c r="S4955" s="3">
        <v>61.6</v>
      </c>
      <c r="T4955" t="s">
        <v>1954</v>
      </c>
      <c r="U4955" t="s">
        <v>72</v>
      </c>
    </row>
    <row r="4956" spans="1:21" x14ac:dyDescent="0.35">
      <c r="A4956" t="s">
        <v>7528</v>
      </c>
      <c r="B4956" s="2">
        <v>45656</v>
      </c>
      <c r="C4956">
        <v>12</v>
      </c>
      <c r="D4956">
        <v>2024</v>
      </c>
      <c r="F4956" t="s">
        <v>104</v>
      </c>
      <c r="G4956" t="s">
        <v>3378</v>
      </c>
      <c r="H4956" t="s">
        <v>1866</v>
      </c>
      <c r="I4956" t="s">
        <v>1866</v>
      </c>
      <c r="J4956" t="s">
        <v>2001</v>
      </c>
      <c r="K4956" t="s">
        <v>1911</v>
      </c>
      <c r="L4956" t="s">
        <v>1886</v>
      </c>
      <c r="M4956">
        <v>4</v>
      </c>
      <c r="N4956" s="3">
        <v>58</v>
      </c>
      <c r="O4956" s="3">
        <v>25</v>
      </c>
      <c r="P4956" s="4">
        <v>0</v>
      </c>
      <c r="Q4956" s="3">
        <v>232</v>
      </c>
      <c r="R4956" s="3">
        <v>100</v>
      </c>
      <c r="S4956" s="3">
        <v>132</v>
      </c>
      <c r="T4956" t="s">
        <v>1954</v>
      </c>
      <c r="U4956" t="s">
        <v>72</v>
      </c>
    </row>
    <row r="4957" spans="1:21" x14ac:dyDescent="0.35">
      <c r="A4957" t="s">
        <v>7529</v>
      </c>
      <c r="B4957" s="2">
        <v>45656</v>
      </c>
      <c r="C4957">
        <v>12</v>
      </c>
      <c r="D4957">
        <v>2024</v>
      </c>
      <c r="F4957" t="s">
        <v>297</v>
      </c>
      <c r="G4957" t="s">
        <v>2038</v>
      </c>
      <c r="H4957" t="s">
        <v>1863</v>
      </c>
      <c r="I4957" t="s">
        <v>2056</v>
      </c>
      <c r="J4957" t="s">
        <v>2061</v>
      </c>
      <c r="K4957" t="s">
        <v>1923</v>
      </c>
      <c r="L4957" t="s">
        <v>1888</v>
      </c>
      <c r="M4957">
        <v>3</v>
      </c>
      <c r="N4957" s="3">
        <v>25</v>
      </c>
      <c r="O4957" s="3">
        <v>11</v>
      </c>
      <c r="P4957" s="4">
        <v>0.1</v>
      </c>
      <c r="Q4957" s="3">
        <v>67.5</v>
      </c>
      <c r="R4957" s="3">
        <v>33</v>
      </c>
      <c r="S4957" s="3">
        <v>34.5</v>
      </c>
      <c r="T4957" t="s">
        <v>1954</v>
      </c>
      <c r="U4957" t="s">
        <v>72</v>
      </c>
    </row>
    <row r="4958" spans="1:21" x14ac:dyDescent="0.35">
      <c r="A4958" t="s">
        <v>7530</v>
      </c>
      <c r="B4958" s="2">
        <v>45656</v>
      </c>
      <c r="C4958">
        <v>12</v>
      </c>
      <c r="D4958">
        <v>2024</v>
      </c>
      <c r="F4958" t="s">
        <v>1352</v>
      </c>
      <c r="G4958" t="s">
        <v>2959</v>
      </c>
      <c r="H4958" t="s">
        <v>1871</v>
      </c>
      <c r="I4958" t="s">
        <v>1966</v>
      </c>
      <c r="J4958" t="s">
        <v>1991</v>
      </c>
      <c r="K4958" t="s">
        <v>1925</v>
      </c>
      <c r="L4958" t="s">
        <v>1885</v>
      </c>
      <c r="M4958">
        <v>1</v>
      </c>
      <c r="N4958" s="3">
        <v>35</v>
      </c>
      <c r="O4958" s="3">
        <v>16</v>
      </c>
      <c r="P4958" s="4">
        <v>0.05</v>
      </c>
      <c r="Q4958" s="3">
        <v>33.25</v>
      </c>
      <c r="R4958" s="3">
        <v>16</v>
      </c>
      <c r="S4958" s="3">
        <v>17.25</v>
      </c>
      <c r="T4958" t="s">
        <v>1954</v>
      </c>
      <c r="U4958" t="s">
        <v>72</v>
      </c>
    </row>
    <row r="4959" spans="1:21" x14ac:dyDescent="0.35">
      <c r="A4959" t="s">
        <v>7531</v>
      </c>
      <c r="B4959" s="2">
        <v>45656</v>
      </c>
      <c r="C4959">
        <v>12</v>
      </c>
      <c r="D4959">
        <v>2024</v>
      </c>
      <c r="F4959" t="s">
        <v>1842</v>
      </c>
      <c r="G4959" t="s">
        <v>1965</v>
      </c>
      <c r="H4959" t="s">
        <v>1872</v>
      </c>
      <c r="I4959" t="s">
        <v>2357</v>
      </c>
      <c r="J4959" t="s">
        <v>2034</v>
      </c>
      <c r="K4959" t="s">
        <v>1904</v>
      </c>
      <c r="L4959" t="s">
        <v>1889</v>
      </c>
      <c r="M4959">
        <v>3</v>
      </c>
      <c r="N4959" s="3">
        <v>149</v>
      </c>
      <c r="O4959" s="3">
        <v>91</v>
      </c>
      <c r="P4959" s="4">
        <v>0</v>
      </c>
      <c r="Q4959" s="3">
        <v>447</v>
      </c>
      <c r="R4959" s="3">
        <v>273</v>
      </c>
      <c r="S4959" s="3">
        <v>174</v>
      </c>
      <c r="T4959" t="s">
        <v>1954</v>
      </c>
      <c r="U4959" t="s">
        <v>71</v>
      </c>
    </row>
    <row r="4960" spans="1:21" x14ac:dyDescent="0.35">
      <c r="A4960" t="s">
        <v>7532</v>
      </c>
      <c r="B4960" s="2">
        <v>45656</v>
      </c>
      <c r="C4960">
        <v>12</v>
      </c>
      <c r="D4960">
        <v>2024</v>
      </c>
      <c r="F4960" t="s">
        <v>363</v>
      </c>
      <c r="G4960" t="s">
        <v>2233</v>
      </c>
      <c r="H4960" t="s">
        <v>1870</v>
      </c>
      <c r="I4960" t="s">
        <v>2083</v>
      </c>
      <c r="J4960" t="s">
        <v>1991</v>
      </c>
      <c r="K4960" t="s">
        <v>1925</v>
      </c>
      <c r="L4960" t="s">
        <v>1885</v>
      </c>
      <c r="M4960">
        <v>1</v>
      </c>
      <c r="N4960" s="3">
        <v>35</v>
      </c>
      <c r="O4960" s="3">
        <v>16</v>
      </c>
      <c r="P4960" s="4">
        <v>0.15</v>
      </c>
      <c r="Q4960" s="3">
        <v>29.75</v>
      </c>
      <c r="R4960" s="3">
        <v>16</v>
      </c>
      <c r="S4960" s="3">
        <v>13.75</v>
      </c>
      <c r="T4960" t="s">
        <v>1954</v>
      </c>
      <c r="U4960" t="s">
        <v>72</v>
      </c>
    </row>
    <row r="4961" spans="1:21" x14ac:dyDescent="0.35">
      <c r="A4961" t="s">
        <v>7533</v>
      </c>
      <c r="B4961" s="2">
        <v>45656</v>
      </c>
      <c r="C4961">
        <v>12</v>
      </c>
      <c r="D4961">
        <v>2024</v>
      </c>
      <c r="F4961" t="s">
        <v>251</v>
      </c>
      <c r="G4961" t="s">
        <v>2176</v>
      </c>
      <c r="H4961" t="s">
        <v>1866</v>
      </c>
      <c r="I4961" t="s">
        <v>1866</v>
      </c>
      <c r="J4961" t="s">
        <v>1956</v>
      </c>
      <c r="K4961" t="s">
        <v>1909</v>
      </c>
      <c r="L4961" t="s">
        <v>1887</v>
      </c>
      <c r="M4961">
        <v>1</v>
      </c>
      <c r="N4961" s="3">
        <v>95</v>
      </c>
      <c r="O4961" s="3">
        <v>54</v>
      </c>
      <c r="P4961" s="4">
        <v>0.05</v>
      </c>
      <c r="Q4961" s="3">
        <v>90.25</v>
      </c>
      <c r="R4961" s="3">
        <v>54</v>
      </c>
      <c r="S4961" s="3">
        <v>36.25</v>
      </c>
      <c r="T4961" t="s">
        <v>1954</v>
      </c>
      <c r="U4961" t="s">
        <v>72</v>
      </c>
    </row>
    <row r="4962" spans="1:21" x14ac:dyDescent="0.35">
      <c r="A4962" t="s">
        <v>7534</v>
      </c>
      <c r="B4962" s="2">
        <v>45656</v>
      </c>
      <c r="C4962">
        <v>12</v>
      </c>
      <c r="D4962">
        <v>2024</v>
      </c>
      <c r="F4962" t="s">
        <v>349</v>
      </c>
      <c r="G4962" t="s">
        <v>2812</v>
      </c>
      <c r="H4962" t="s">
        <v>1869</v>
      </c>
      <c r="I4962" t="s">
        <v>1977</v>
      </c>
      <c r="J4962" t="s">
        <v>1987</v>
      </c>
      <c r="K4962" t="s">
        <v>1908</v>
      </c>
      <c r="L4962" t="s">
        <v>1890</v>
      </c>
      <c r="M4962">
        <v>3</v>
      </c>
      <c r="N4962" s="3">
        <v>129</v>
      </c>
      <c r="O4962" s="3">
        <v>78</v>
      </c>
      <c r="P4962" s="4">
        <v>0.2</v>
      </c>
      <c r="Q4962" s="3">
        <v>309.60000000000002</v>
      </c>
      <c r="R4962" s="3">
        <v>234</v>
      </c>
      <c r="S4962" s="3">
        <v>75.599999999999994</v>
      </c>
      <c r="T4962" t="s">
        <v>1954</v>
      </c>
      <c r="U4962" t="s">
        <v>72</v>
      </c>
    </row>
    <row r="4963" spans="1:21" x14ac:dyDescent="0.35">
      <c r="A4963" t="s">
        <v>7535</v>
      </c>
      <c r="B4963" s="2">
        <v>45656</v>
      </c>
      <c r="C4963">
        <v>12</v>
      </c>
      <c r="D4963">
        <v>2024</v>
      </c>
      <c r="F4963" t="s">
        <v>589</v>
      </c>
      <c r="G4963" t="s">
        <v>2614</v>
      </c>
      <c r="H4963" t="s">
        <v>1870</v>
      </c>
      <c r="I4963" t="s">
        <v>2060</v>
      </c>
      <c r="J4963" t="s">
        <v>1991</v>
      </c>
      <c r="K4963" t="s">
        <v>1925</v>
      </c>
      <c r="L4963" t="s">
        <v>1885</v>
      </c>
      <c r="M4963">
        <v>1</v>
      </c>
      <c r="N4963" s="3">
        <v>35</v>
      </c>
      <c r="O4963" s="3">
        <v>16</v>
      </c>
      <c r="P4963" s="4">
        <v>0.1</v>
      </c>
      <c r="Q4963" s="3">
        <v>31.5</v>
      </c>
      <c r="R4963" s="3">
        <v>16</v>
      </c>
      <c r="S4963" s="3">
        <v>15.5</v>
      </c>
      <c r="T4963" t="s">
        <v>1954</v>
      </c>
      <c r="U4963" t="s">
        <v>72</v>
      </c>
    </row>
    <row r="4964" spans="1:21" x14ac:dyDescent="0.35">
      <c r="A4964" t="s">
        <v>7536</v>
      </c>
      <c r="B4964" s="2">
        <v>45656</v>
      </c>
      <c r="C4964">
        <v>12</v>
      </c>
      <c r="D4964">
        <v>2024</v>
      </c>
      <c r="F4964" t="s">
        <v>1041</v>
      </c>
      <c r="G4964" t="s">
        <v>3520</v>
      </c>
      <c r="H4964" t="s">
        <v>1873</v>
      </c>
      <c r="I4964" t="s">
        <v>2070</v>
      </c>
      <c r="J4964" t="s">
        <v>2120</v>
      </c>
      <c r="K4964" t="s">
        <v>1926</v>
      </c>
      <c r="L4964" t="s">
        <v>1885</v>
      </c>
      <c r="M4964">
        <v>4</v>
      </c>
      <c r="N4964" s="3">
        <v>28</v>
      </c>
      <c r="O4964" s="3">
        <v>13</v>
      </c>
      <c r="P4964" s="4">
        <v>0.1</v>
      </c>
      <c r="Q4964" s="3">
        <v>100.8</v>
      </c>
      <c r="R4964" s="3">
        <v>52</v>
      </c>
      <c r="S4964" s="3">
        <v>48.8</v>
      </c>
      <c r="T4964" t="s">
        <v>1954</v>
      </c>
      <c r="U4964" t="s">
        <v>72</v>
      </c>
    </row>
    <row r="4965" spans="1:21" x14ac:dyDescent="0.35">
      <c r="A4965" t="s">
        <v>7537</v>
      </c>
      <c r="B4965" s="2">
        <v>45656</v>
      </c>
      <c r="C4965">
        <v>12</v>
      </c>
      <c r="D4965">
        <v>2024</v>
      </c>
      <c r="F4965" t="s">
        <v>1747</v>
      </c>
      <c r="G4965" t="s">
        <v>2370</v>
      </c>
      <c r="H4965" t="s">
        <v>1871</v>
      </c>
      <c r="I4965" t="s">
        <v>2144</v>
      </c>
      <c r="J4965" t="s">
        <v>2001</v>
      </c>
      <c r="K4965" t="s">
        <v>1911</v>
      </c>
      <c r="L4965" t="s">
        <v>1886</v>
      </c>
      <c r="M4965">
        <v>3</v>
      </c>
      <c r="N4965" s="3">
        <v>58</v>
      </c>
      <c r="O4965" s="3">
        <v>25</v>
      </c>
      <c r="P4965" s="4">
        <v>0</v>
      </c>
      <c r="Q4965" s="3">
        <v>174</v>
      </c>
      <c r="R4965" s="3">
        <v>75</v>
      </c>
      <c r="S4965" s="3">
        <v>99</v>
      </c>
      <c r="T4965" t="s">
        <v>1954</v>
      </c>
      <c r="U4965" t="s">
        <v>72</v>
      </c>
    </row>
    <row r="4966" spans="1:21" x14ac:dyDescent="0.35">
      <c r="A4966" t="s">
        <v>7538</v>
      </c>
      <c r="B4966" s="2">
        <v>45656</v>
      </c>
      <c r="C4966">
        <v>12</v>
      </c>
      <c r="D4966">
        <v>2024</v>
      </c>
      <c r="F4966" t="s">
        <v>995</v>
      </c>
      <c r="G4966" t="s">
        <v>3338</v>
      </c>
      <c r="H4966" t="s">
        <v>1868</v>
      </c>
      <c r="I4966" t="s">
        <v>2113</v>
      </c>
      <c r="J4966" t="s">
        <v>2045</v>
      </c>
      <c r="K4966" t="s">
        <v>1910</v>
      </c>
      <c r="L4966" t="s">
        <v>1890</v>
      </c>
      <c r="M4966">
        <v>1</v>
      </c>
      <c r="N4966" s="3">
        <v>99</v>
      </c>
      <c r="O4966" s="3">
        <v>58</v>
      </c>
      <c r="P4966" s="4">
        <v>0.1</v>
      </c>
      <c r="Q4966" s="3">
        <v>89.1</v>
      </c>
      <c r="R4966" s="3">
        <v>58</v>
      </c>
      <c r="S4966" s="3">
        <v>31.1</v>
      </c>
      <c r="T4966" t="s">
        <v>1954</v>
      </c>
      <c r="U4966" t="s">
        <v>72</v>
      </c>
    </row>
    <row r="4967" spans="1:21" x14ac:dyDescent="0.35">
      <c r="A4967" t="s">
        <v>7539</v>
      </c>
      <c r="B4967" s="2">
        <v>45656</v>
      </c>
      <c r="C4967">
        <v>12</v>
      </c>
      <c r="D4967">
        <v>2024</v>
      </c>
      <c r="F4967" t="s">
        <v>469</v>
      </c>
      <c r="G4967" t="s">
        <v>2497</v>
      </c>
      <c r="H4967" t="s">
        <v>1870</v>
      </c>
      <c r="I4967" t="s">
        <v>2060</v>
      </c>
      <c r="J4967" t="s">
        <v>1953</v>
      </c>
      <c r="K4967" t="s">
        <v>1905</v>
      </c>
      <c r="L4967" t="s">
        <v>1888</v>
      </c>
      <c r="M4967">
        <v>1</v>
      </c>
      <c r="N4967" s="3">
        <v>120</v>
      </c>
      <c r="O4967" s="3">
        <v>63</v>
      </c>
      <c r="P4967" s="4">
        <v>0.1</v>
      </c>
      <c r="Q4967" s="3">
        <v>108</v>
      </c>
      <c r="R4967" s="3">
        <v>63</v>
      </c>
      <c r="S4967" s="3">
        <v>45</v>
      </c>
      <c r="T4967" t="s">
        <v>1954</v>
      </c>
      <c r="U4967" t="s">
        <v>72</v>
      </c>
    </row>
    <row r="4968" spans="1:21" x14ac:dyDescent="0.35">
      <c r="A4968" t="s">
        <v>7540</v>
      </c>
      <c r="B4968" s="2">
        <v>45656</v>
      </c>
      <c r="C4968">
        <v>12</v>
      </c>
      <c r="D4968">
        <v>2024</v>
      </c>
      <c r="F4968" t="s">
        <v>357</v>
      </c>
      <c r="G4968" t="s">
        <v>2080</v>
      </c>
      <c r="H4968" t="s">
        <v>1873</v>
      </c>
      <c r="I4968" t="s">
        <v>2320</v>
      </c>
      <c r="J4968" t="s">
        <v>2162</v>
      </c>
      <c r="K4968" t="s">
        <v>1921</v>
      </c>
      <c r="L4968" t="s">
        <v>1889</v>
      </c>
      <c r="M4968">
        <v>1</v>
      </c>
      <c r="N4968" s="3">
        <v>55</v>
      </c>
      <c r="O4968" s="3">
        <v>27</v>
      </c>
      <c r="P4968" s="4">
        <v>0.1</v>
      </c>
      <c r="Q4968" s="3">
        <v>49.5</v>
      </c>
      <c r="R4968" s="3">
        <v>27</v>
      </c>
      <c r="S4968" s="3">
        <v>22.5</v>
      </c>
      <c r="T4968" t="s">
        <v>1954</v>
      </c>
      <c r="U4968" t="s">
        <v>72</v>
      </c>
    </row>
    <row r="4969" spans="1:21" x14ac:dyDescent="0.35">
      <c r="A4969" t="s">
        <v>7541</v>
      </c>
      <c r="B4969" s="2">
        <v>45657</v>
      </c>
      <c r="C4969">
        <v>12</v>
      </c>
      <c r="D4969">
        <v>2024</v>
      </c>
      <c r="F4969" t="s">
        <v>1118</v>
      </c>
      <c r="G4969" t="s">
        <v>4828</v>
      </c>
      <c r="H4969" t="s">
        <v>1870</v>
      </c>
      <c r="I4969" t="s">
        <v>2000</v>
      </c>
      <c r="J4969" t="s">
        <v>1978</v>
      </c>
      <c r="K4969" t="s">
        <v>1916</v>
      </c>
      <c r="L4969" t="s">
        <v>1887</v>
      </c>
      <c r="M4969">
        <v>1</v>
      </c>
      <c r="N4969" s="3">
        <v>79</v>
      </c>
      <c r="O4969" s="3">
        <v>42</v>
      </c>
      <c r="P4969" s="4">
        <v>0.05</v>
      </c>
      <c r="Q4969" s="3">
        <v>75.05</v>
      </c>
      <c r="R4969" s="3">
        <v>42</v>
      </c>
      <c r="S4969" s="3">
        <v>33.049999999999997</v>
      </c>
      <c r="T4969" t="s">
        <v>1954</v>
      </c>
      <c r="U4969" t="s">
        <v>72</v>
      </c>
    </row>
    <row r="4970" spans="1:21" x14ac:dyDescent="0.35">
      <c r="A4970" t="s">
        <v>7542</v>
      </c>
      <c r="B4970" s="2">
        <v>45657</v>
      </c>
      <c r="C4970">
        <v>12</v>
      </c>
      <c r="D4970">
        <v>2024</v>
      </c>
      <c r="F4970" t="s">
        <v>267</v>
      </c>
      <c r="G4970" t="s">
        <v>3099</v>
      </c>
      <c r="H4970" t="s">
        <v>1863</v>
      </c>
      <c r="I4970" t="s">
        <v>2056</v>
      </c>
      <c r="J4970" t="s">
        <v>2061</v>
      </c>
      <c r="K4970" t="s">
        <v>1923</v>
      </c>
      <c r="L4970" t="s">
        <v>1888</v>
      </c>
      <c r="M4970">
        <v>1</v>
      </c>
      <c r="N4970" s="3">
        <v>25</v>
      </c>
      <c r="O4970" s="3">
        <v>11</v>
      </c>
      <c r="P4970" s="4">
        <v>0.1</v>
      </c>
      <c r="Q4970" s="3">
        <v>22.5</v>
      </c>
      <c r="R4970" s="3">
        <v>11</v>
      </c>
      <c r="S4970" s="3">
        <v>11.5</v>
      </c>
      <c r="T4970" t="s">
        <v>1954</v>
      </c>
      <c r="U4970" t="s">
        <v>72</v>
      </c>
    </row>
    <row r="4971" spans="1:21" x14ac:dyDescent="0.35">
      <c r="A4971" t="s">
        <v>7543</v>
      </c>
      <c r="B4971" s="2">
        <v>45657</v>
      </c>
      <c r="C4971">
        <v>12</v>
      </c>
      <c r="D4971">
        <v>2024</v>
      </c>
      <c r="F4971" t="s">
        <v>333</v>
      </c>
      <c r="G4971" t="s">
        <v>2069</v>
      </c>
      <c r="H4971" t="s">
        <v>1873</v>
      </c>
      <c r="I4971" t="s">
        <v>2070</v>
      </c>
      <c r="J4971" t="s">
        <v>1967</v>
      </c>
      <c r="K4971" t="s">
        <v>1913</v>
      </c>
      <c r="L4971" t="s">
        <v>1888</v>
      </c>
      <c r="M4971">
        <v>2</v>
      </c>
      <c r="N4971" s="3">
        <v>78</v>
      </c>
      <c r="O4971" s="3">
        <v>39</v>
      </c>
      <c r="P4971" s="4">
        <v>0</v>
      </c>
      <c r="Q4971" s="3">
        <v>156</v>
      </c>
      <c r="R4971" s="3">
        <v>78</v>
      </c>
      <c r="S4971" s="3">
        <v>78</v>
      </c>
      <c r="T4971" t="s">
        <v>1954</v>
      </c>
      <c r="U4971" t="s">
        <v>72</v>
      </c>
    </row>
    <row r="4972" spans="1:21" x14ac:dyDescent="0.35">
      <c r="A4972" t="s">
        <v>7544</v>
      </c>
      <c r="B4972" s="2">
        <v>45657</v>
      </c>
      <c r="C4972">
        <v>12</v>
      </c>
      <c r="D4972">
        <v>2024</v>
      </c>
      <c r="F4972" t="s">
        <v>536</v>
      </c>
      <c r="G4972" t="s">
        <v>2094</v>
      </c>
      <c r="H4972" t="s">
        <v>1871</v>
      </c>
      <c r="I4972" t="s">
        <v>1990</v>
      </c>
      <c r="J4972" t="s">
        <v>1971</v>
      </c>
      <c r="K4972" t="s">
        <v>1920</v>
      </c>
      <c r="L4972" t="s">
        <v>1886</v>
      </c>
      <c r="M4972">
        <v>1</v>
      </c>
      <c r="N4972" s="3">
        <v>45</v>
      </c>
      <c r="O4972" s="3">
        <v>19</v>
      </c>
      <c r="P4972" s="4">
        <v>0.05</v>
      </c>
      <c r="Q4972" s="3">
        <v>42.75</v>
      </c>
      <c r="R4972" s="3">
        <v>19</v>
      </c>
      <c r="S4972" s="3">
        <v>23.75</v>
      </c>
      <c r="T4972" t="s">
        <v>1954</v>
      </c>
      <c r="U4972" t="s">
        <v>72</v>
      </c>
    </row>
    <row r="4973" spans="1:21" x14ac:dyDescent="0.35">
      <c r="A4973" t="s">
        <v>7545</v>
      </c>
      <c r="B4973" s="2">
        <v>45657</v>
      </c>
      <c r="C4973">
        <v>12</v>
      </c>
      <c r="D4973">
        <v>2024</v>
      </c>
      <c r="F4973" t="s">
        <v>134</v>
      </c>
      <c r="G4973" t="s">
        <v>2681</v>
      </c>
      <c r="H4973" t="s">
        <v>1868</v>
      </c>
      <c r="I4973" t="s">
        <v>2014</v>
      </c>
      <c r="J4973" t="s">
        <v>1991</v>
      </c>
      <c r="K4973" t="s">
        <v>1925</v>
      </c>
      <c r="L4973" t="s">
        <v>1885</v>
      </c>
      <c r="M4973">
        <v>4</v>
      </c>
      <c r="N4973" s="3">
        <v>35</v>
      </c>
      <c r="O4973" s="3">
        <v>16</v>
      </c>
      <c r="P4973" s="4">
        <v>0.05</v>
      </c>
      <c r="Q4973" s="3">
        <v>133</v>
      </c>
      <c r="R4973" s="3">
        <v>64</v>
      </c>
      <c r="S4973" s="3">
        <v>69</v>
      </c>
      <c r="T4973" t="s">
        <v>1954</v>
      </c>
      <c r="U4973" t="s">
        <v>72</v>
      </c>
    </row>
    <row r="4974" spans="1:21" x14ac:dyDescent="0.35">
      <c r="A4974" t="s">
        <v>7546</v>
      </c>
      <c r="B4974" s="2">
        <v>45657</v>
      </c>
      <c r="C4974">
        <v>12</v>
      </c>
      <c r="D4974">
        <v>2024</v>
      </c>
      <c r="F4974" t="s">
        <v>313</v>
      </c>
      <c r="G4974" t="s">
        <v>2648</v>
      </c>
      <c r="H4974" t="s">
        <v>1871</v>
      </c>
      <c r="I4974" t="s">
        <v>1990</v>
      </c>
      <c r="J4974" t="s">
        <v>1978</v>
      </c>
      <c r="K4974" t="s">
        <v>1916</v>
      </c>
      <c r="L4974" t="s">
        <v>1887</v>
      </c>
      <c r="M4974">
        <v>3</v>
      </c>
      <c r="N4974" s="3">
        <v>79</v>
      </c>
      <c r="O4974" s="3">
        <v>42</v>
      </c>
      <c r="P4974" s="4">
        <v>0</v>
      </c>
      <c r="Q4974" s="3">
        <v>237</v>
      </c>
      <c r="R4974" s="3">
        <v>126</v>
      </c>
      <c r="S4974" s="3">
        <v>111</v>
      </c>
      <c r="T4974" t="s">
        <v>1954</v>
      </c>
      <c r="U4974" t="s">
        <v>72</v>
      </c>
    </row>
    <row r="4975" spans="1:21" x14ac:dyDescent="0.35">
      <c r="A4975" t="s">
        <v>7547</v>
      </c>
      <c r="B4975" s="2">
        <v>45657</v>
      </c>
      <c r="C4975">
        <v>12</v>
      </c>
      <c r="D4975">
        <v>2024</v>
      </c>
      <c r="F4975" t="s">
        <v>722</v>
      </c>
      <c r="G4975" t="s">
        <v>2519</v>
      </c>
      <c r="H4975" t="s">
        <v>1863</v>
      </c>
      <c r="I4975" t="s">
        <v>2051</v>
      </c>
      <c r="J4975" t="s">
        <v>2061</v>
      </c>
      <c r="K4975" t="s">
        <v>1923</v>
      </c>
      <c r="L4975" t="s">
        <v>1888</v>
      </c>
      <c r="M4975">
        <v>1</v>
      </c>
      <c r="N4975" s="3">
        <v>25</v>
      </c>
      <c r="O4975" s="3">
        <v>11</v>
      </c>
      <c r="P4975" s="4">
        <v>0.05</v>
      </c>
      <c r="Q4975" s="3">
        <v>23.75</v>
      </c>
      <c r="R4975" s="3">
        <v>11</v>
      </c>
      <c r="S4975" s="3">
        <v>12.75</v>
      </c>
      <c r="T4975" t="s">
        <v>1954</v>
      </c>
      <c r="U4975" t="s">
        <v>72</v>
      </c>
    </row>
    <row r="4976" spans="1:21" x14ac:dyDescent="0.35">
      <c r="A4976" t="s">
        <v>7548</v>
      </c>
      <c r="B4976" s="2">
        <v>45657</v>
      </c>
      <c r="C4976">
        <v>12</v>
      </c>
      <c r="D4976">
        <v>2024</v>
      </c>
      <c r="F4976" t="s">
        <v>1229</v>
      </c>
      <c r="G4976" t="s">
        <v>2722</v>
      </c>
      <c r="H4976" t="s">
        <v>1870</v>
      </c>
      <c r="I4976" t="s">
        <v>2000</v>
      </c>
      <c r="J4976" t="s">
        <v>1987</v>
      </c>
      <c r="K4976" t="s">
        <v>1908</v>
      </c>
      <c r="L4976" t="s">
        <v>1890</v>
      </c>
      <c r="M4976">
        <v>1</v>
      </c>
      <c r="N4976" s="3">
        <v>129</v>
      </c>
      <c r="O4976" s="3">
        <v>78</v>
      </c>
      <c r="P4976" s="4">
        <v>0</v>
      </c>
      <c r="Q4976" s="3">
        <v>129</v>
      </c>
      <c r="R4976" s="3">
        <v>78</v>
      </c>
      <c r="S4976" s="3">
        <v>51</v>
      </c>
      <c r="T4976" t="s">
        <v>1954</v>
      </c>
      <c r="U4976" t="s">
        <v>72</v>
      </c>
    </row>
    <row r="4977" spans="1:21" x14ac:dyDescent="0.35">
      <c r="A4977" t="s">
        <v>7549</v>
      </c>
      <c r="B4977" s="2">
        <v>45657</v>
      </c>
      <c r="C4977">
        <v>12</v>
      </c>
      <c r="D4977">
        <v>2024</v>
      </c>
      <c r="F4977" t="s">
        <v>1269</v>
      </c>
      <c r="G4977" t="s">
        <v>2393</v>
      </c>
      <c r="H4977" t="s">
        <v>1871</v>
      </c>
      <c r="I4977" t="s">
        <v>2144</v>
      </c>
      <c r="J4977" t="s">
        <v>1963</v>
      </c>
      <c r="K4977" t="s">
        <v>1907</v>
      </c>
      <c r="L4977" t="s">
        <v>1890</v>
      </c>
      <c r="M4977">
        <v>2</v>
      </c>
      <c r="N4977" s="3">
        <v>119</v>
      </c>
      <c r="O4977" s="3">
        <v>72</v>
      </c>
      <c r="P4977" s="4">
        <v>0.05</v>
      </c>
      <c r="Q4977" s="3">
        <v>226.1</v>
      </c>
      <c r="R4977" s="3">
        <v>144</v>
      </c>
      <c r="S4977" s="3">
        <v>82.1</v>
      </c>
      <c r="T4977" t="s">
        <v>1954</v>
      </c>
      <c r="U4977" t="s">
        <v>72</v>
      </c>
    </row>
    <row r="4978" spans="1:21" x14ac:dyDescent="0.35">
      <c r="A4978" t="s">
        <v>7550</v>
      </c>
      <c r="B4978" s="2">
        <v>45657</v>
      </c>
      <c r="C4978">
        <v>12</v>
      </c>
      <c r="D4978">
        <v>2024</v>
      </c>
      <c r="F4978" t="s">
        <v>1222</v>
      </c>
      <c r="G4978" t="s">
        <v>4384</v>
      </c>
      <c r="H4978" t="s">
        <v>1866</v>
      </c>
      <c r="I4978" t="s">
        <v>1866</v>
      </c>
      <c r="J4978" t="s">
        <v>2001</v>
      </c>
      <c r="K4978" t="s">
        <v>1911</v>
      </c>
      <c r="L4978" t="s">
        <v>1886</v>
      </c>
      <c r="M4978">
        <v>1</v>
      </c>
      <c r="N4978" s="3">
        <v>58</v>
      </c>
      <c r="O4978" s="3">
        <v>25</v>
      </c>
      <c r="P4978" s="4">
        <v>0.15</v>
      </c>
      <c r="Q4978" s="3">
        <v>49.3</v>
      </c>
      <c r="R4978" s="3">
        <v>25</v>
      </c>
      <c r="S4978" s="3">
        <v>24.3</v>
      </c>
      <c r="T4978" t="s">
        <v>1954</v>
      </c>
      <c r="U4978" t="s">
        <v>72</v>
      </c>
    </row>
    <row r="4979" spans="1:21" x14ac:dyDescent="0.35">
      <c r="A4979" t="s">
        <v>7551</v>
      </c>
      <c r="B4979" s="2">
        <v>45657</v>
      </c>
      <c r="C4979">
        <v>12</v>
      </c>
      <c r="D4979">
        <v>2024</v>
      </c>
      <c r="F4979" t="s">
        <v>1590</v>
      </c>
      <c r="G4979" t="s">
        <v>2261</v>
      </c>
      <c r="H4979" t="s">
        <v>1875</v>
      </c>
      <c r="I4979" t="s">
        <v>1981</v>
      </c>
      <c r="J4979" t="s">
        <v>2045</v>
      </c>
      <c r="K4979" t="s">
        <v>1910</v>
      </c>
      <c r="L4979" t="s">
        <v>1890</v>
      </c>
      <c r="M4979">
        <v>3</v>
      </c>
      <c r="N4979" s="3">
        <v>99</v>
      </c>
      <c r="O4979" s="3">
        <v>58</v>
      </c>
      <c r="P4979" s="4">
        <v>0.05</v>
      </c>
      <c r="Q4979" s="3">
        <v>282.14999999999998</v>
      </c>
      <c r="R4979" s="3">
        <v>174</v>
      </c>
      <c r="S4979" s="3">
        <v>108.15</v>
      </c>
      <c r="T4979" t="s">
        <v>1954</v>
      </c>
      <c r="U4979" t="s">
        <v>72</v>
      </c>
    </row>
    <row r="4980" spans="1:21" x14ac:dyDescent="0.35">
      <c r="A4980" t="s">
        <v>7552</v>
      </c>
      <c r="B4980" s="2">
        <v>45657</v>
      </c>
      <c r="C4980">
        <v>12</v>
      </c>
      <c r="D4980">
        <v>2024</v>
      </c>
      <c r="F4980" t="s">
        <v>404</v>
      </c>
      <c r="G4980" t="s">
        <v>3533</v>
      </c>
      <c r="H4980" t="s">
        <v>1866</v>
      </c>
      <c r="I4980" t="s">
        <v>1866</v>
      </c>
      <c r="J4980" t="s">
        <v>2015</v>
      </c>
      <c r="K4980" t="s">
        <v>1914</v>
      </c>
      <c r="L4980" t="s">
        <v>1888</v>
      </c>
      <c r="M4980">
        <v>3</v>
      </c>
      <c r="N4980" s="3">
        <v>65</v>
      </c>
      <c r="O4980" s="3">
        <v>32</v>
      </c>
      <c r="P4980" s="4">
        <v>0</v>
      </c>
      <c r="Q4980" s="3">
        <v>195</v>
      </c>
      <c r="R4980" s="3">
        <v>96</v>
      </c>
      <c r="S4980" s="3">
        <v>99</v>
      </c>
      <c r="T4980" t="s">
        <v>1954</v>
      </c>
      <c r="U4980" t="s">
        <v>72</v>
      </c>
    </row>
    <row r="4981" spans="1:21" x14ac:dyDescent="0.35">
      <c r="A4981" t="s">
        <v>7553</v>
      </c>
      <c r="B4981" s="2">
        <v>45658</v>
      </c>
      <c r="C4981">
        <v>1</v>
      </c>
      <c r="D4981">
        <v>2025</v>
      </c>
      <c r="F4981" t="s">
        <v>952</v>
      </c>
      <c r="G4981" t="s">
        <v>3473</v>
      </c>
      <c r="H4981" t="s">
        <v>1871</v>
      </c>
      <c r="I4981" t="s">
        <v>2144</v>
      </c>
      <c r="J4981" t="s">
        <v>1978</v>
      </c>
      <c r="K4981" t="s">
        <v>1916</v>
      </c>
      <c r="L4981" t="s">
        <v>1887</v>
      </c>
      <c r="M4981">
        <v>2</v>
      </c>
      <c r="N4981" s="3">
        <v>79</v>
      </c>
      <c r="O4981" s="3">
        <v>42</v>
      </c>
      <c r="P4981" s="4">
        <v>0</v>
      </c>
      <c r="Q4981" s="3">
        <v>158</v>
      </c>
      <c r="R4981" s="3">
        <v>84</v>
      </c>
      <c r="S4981" s="3">
        <v>74</v>
      </c>
      <c r="T4981" t="s">
        <v>1954</v>
      </c>
      <c r="U4981" t="s">
        <v>72</v>
      </c>
    </row>
    <row r="4982" spans="1:21" x14ac:dyDescent="0.35">
      <c r="A4982" t="s">
        <v>7554</v>
      </c>
      <c r="B4982" s="2">
        <v>45658</v>
      </c>
      <c r="C4982">
        <v>1</v>
      </c>
      <c r="D4982">
        <v>2025</v>
      </c>
      <c r="F4982" t="s">
        <v>95</v>
      </c>
      <c r="G4982" t="s">
        <v>2105</v>
      </c>
      <c r="H4982" t="s">
        <v>1866</v>
      </c>
      <c r="I4982" t="s">
        <v>1866</v>
      </c>
      <c r="J4982" t="s">
        <v>1991</v>
      </c>
      <c r="K4982" t="s">
        <v>1925</v>
      </c>
      <c r="L4982" t="s">
        <v>1885</v>
      </c>
      <c r="M4982">
        <v>2</v>
      </c>
      <c r="N4982" s="3">
        <v>35</v>
      </c>
      <c r="O4982" s="3">
        <v>16</v>
      </c>
      <c r="P4982" s="4">
        <v>0.15</v>
      </c>
      <c r="Q4982" s="3">
        <v>59.5</v>
      </c>
      <c r="R4982" s="3">
        <v>32</v>
      </c>
      <c r="S4982" s="3">
        <v>27.5</v>
      </c>
      <c r="T4982" t="s">
        <v>1954</v>
      </c>
      <c r="U4982" t="s">
        <v>72</v>
      </c>
    </row>
    <row r="4983" spans="1:21" x14ac:dyDescent="0.35">
      <c r="A4983" t="s">
        <v>7555</v>
      </c>
      <c r="B4983" s="2">
        <v>45658</v>
      </c>
      <c r="C4983">
        <v>1</v>
      </c>
      <c r="D4983">
        <v>2025</v>
      </c>
      <c r="F4983" t="s">
        <v>348</v>
      </c>
      <c r="G4983" t="s">
        <v>65</v>
      </c>
      <c r="H4983" t="s">
        <v>1875</v>
      </c>
      <c r="I4983" t="s">
        <v>1981</v>
      </c>
      <c r="J4983" t="s">
        <v>1987</v>
      </c>
      <c r="K4983" t="s">
        <v>1908</v>
      </c>
      <c r="L4983" t="s">
        <v>1890</v>
      </c>
      <c r="M4983">
        <v>1</v>
      </c>
      <c r="N4983" s="3">
        <v>129</v>
      </c>
      <c r="O4983" s="3">
        <v>78</v>
      </c>
      <c r="P4983" s="4">
        <v>0.05</v>
      </c>
      <c r="Q4983" s="3">
        <v>122.55</v>
      </c>
      <c r="R4983" s="3">
        <v>78</v>
      </c>
      <c r="S4983" s="3">
        <v>44.55</v>
      </c>
      <c r="T4983" t="s">
        <v>1954</v>
      </c>
      <c r="U4983" t="s">
        <v>72</v>
      </c>
    </row>
    <row r="4984" spans="1:21" x14ac:dyDescent="0.35">
      <c r="A4984" t="s">
        <v>7556</v>
      </c>
      <c r="B4984" s="2">
        <v>45658</v>
      </c>
      <c r="C4984">
        <v>1</v>
      </c>
      <c r="D4984">
        <v>2025</v>
      </c>
      <c r="F4984" t="s">
        <v>522</v>
      </c>
      <c r="G4984" t="s">
        <v>2552</v>
      </c>
      <c r="H4984" t="s">
        <v>1874</v>
      </c>
      <c r="I4984" t="s">
        <v>2186</v>
      </c>
      <c r="J4984" t="s">
        <v>2061</v>
      </c>
      <c r="K4984" t="s">
        <v>1923</v>
      </c>
      <c r="L4984" t="s">
        <v>1888</v>
      </c>
      <c r="M4984">
        <v>1</v>
      </c>
      <c r="N4984" s="3">
        <v>25</v>
      </c>
      <c r="O4984" s="3">
        <v>11</v>
      </c>
      <c r="P4984" s="4">
        <v>0.05</v>
      </c>
      <c r="Q4984" s="3">
        <v>23.75</v>
      </c>
      <c r="R4984" s="3">
        <v>11</v>
      </c>
      <c r="S4984" s="3">
        <v>12.75</v>
      </c>
      <c r="T4984" t="s">
        <v>1954</v>
      </c>
      <c r="U4984" t="s">
        <v>72</v>
      </c>
    </row>
    <row r="4985" spans="1:21" x14ac:dyDescent="0.35">
      <c r="A4985" t="s">
        <v>7557</v>
      </c>
      <c r="B4985" s="2">
        <v>45658</v>
      </c>
      <c r="C4985">
        <v>1</v>
      </c>
      <c r="D4985">
        <v>2025</v>
      </c>
      <c r="F4985" t="s">
        <v>1744</v>
      </c>
      <c r="G4985" t="s">
        <v>2480</v>
      </c>
      <c r="H4985" t="s">
        <v>1870</v>
      </c>
      <c r="I4985" t="s">
        <v>2083</v>
      </c>
      <c r="J4985" t="s">
        <v>1997</v>
      </c>
      <c r="K4985" t="s">
        <v>1906</v>
      </c>
      <c r="L4985" t="s">
        <v>1889</v>
      </c>
      <c r="M4985">
        <v>2</v>
      </c>
      <c r="N4985" s="3">
        <v>89</v>
      </c>
      <c r="O4985" s="3">
        <v>48</v>
      </c>
      <c r="P4985" s="4">
        <v>0.05</v>
      </c>
      <c r="Q4985" s="3">
        <v>169.1</v>
      </c>
      <c r="R4985" s="3">
        <v>96</v>
      </c>
      <c r="S4985" s="3">
        <v>73.099999999999994</v>
      </c>
      <c r="T4985" t="s">
        <v>1954</v>
      </c>
      <c r="U4985" t="s">
        <v>72</v>
      </c>
    </row>
    <row r="4986" spans="1:21" x14ac:dyDescent="0.35">
      <c r="A4986" t="s">
        <v>7558</v>
      </c>
      <c r="B4986" s="2">
        <v>45658</v>
      </c>
      <c r="C4986">
        <v>1</v>
      </c>
      <c r="D4986">
        <v>2025</v>
      </c>
      <c r="F4986" t="s">
        <v>1634</v>
      </c>
      <c r="G4986" t="s">
        <v>3706</v>
      </c>
      <c r="H4986" t="s">
        <v>1863</v>
      </c>
      <c r="I4986" t="s">
        <v>1952</v>
      </c>
      <c r="J4986" t="s">
        <v>2001</v>
      </c>
      <c r="K4986" t="s">
        <v>1911</v>
      </c>
      <c r="L4986" t="s">
        <v>1886</v>
      </c>
      <c r="M4986">
        <v>1</v>
      </c>
      <c r="N4986" s="3">
        <v>58</v>
      </c>
      <c r="O4986" s="3">
        <v>25</v>
      </c>
      <c r="P4986" s="4">
        <v>0.1</v>
      </c>
      <c r="Q4986" s="3">
        <v>52.2</v>
      </c>
      <c r="R4986" s="3">
        <v>25</v>
      </c>
      <c r="S4986" s="3">
        <v>27.2</v>
      </c>
      <c r="T4986" t="s">
        <v>1954</v>
      </c>
      <c r="U4986" t="s">
        <v>72</v>
      </c>
    </row>
    <row r="4987" spans="1:21" x14ac:dyDescent="0.35">
      <c r="A4987" t="s">
        <v>7559</v>
      </c>
      <c r="B4987" s="2">
        <v>45658</v>
      </c>
      <c r="C4987">
        <v>1</v>
      </c>
      <c r="D4987">
        <v>2025</v>
      </c>
      <c r="F4987" t="s">
        <v>200</v>
      </c>
      <c r="G4987" t="s">
        <v>2763</v>
      </c>
      <c r="H4987" t="s">
        <v>1863</v>
      </c>
      <c r="I4987" t="s">
        <v>1952</v>
      </c>
      <c r="J4987" t="s">
        <v>1963</v>
      </c>
      <c r="K4987" t="s">
        <v>1907</v>
      </c>
      <c r="L4987" t="s">
        <v>1890</v>
      </c>
      <c r="M4987">
        <v>1</v>
      </c>
      <c r="N4987" s="3">
        <v>119</v>
      </c>
      <c r="O4987" s="3">
        <v>72</v>
      </c>
      <c r="P4987" s="4">
        <v>0</v>
      </c>
      <c r="Q4987" s="3">
        <v>119</v>
      </c>
      <c r="R4987" s="3">
        <v>72</v>
      </c>
      <c r="S4987" s="3">
        <v>47</v>
      </c>
      <c r="T4987" t="s">
        <v>1954</v>
      </c>
      <c r="U4987" t="s">
        <v>72</v>
      </c>
    </row>
    <row r="4988" spans="1:21" x14ac:dyDescent="0.35">
      <c r="A4988" t="s">
        <v>7560</v>
      </c>
      <c r="B4988" s="2">
        <v>45658</v>
      </c>
      <c r="C4988">
        <v>1</v>
      </c>
      <c r="D4988">
        <v>2025</v>
      </c>
      <c r="F4988" t="s">
        <v>146</v>
      </c>
      <c r="G4988" t="s">
        <v>3927</v>
      </c>
      <c r="H4988" t="s">
        <v>1866</v>
      </c>
      <c r="I4988" t="s">
        <v>1866</v>
      </c>
      <c r="J4988" t="s">
        <v>2114</v>
      </c>
      <c r="K4988" t="s">
        <v>1915</v>
      </c>
      <c r="L4988" t="s">
        <v>1886</v>
      </c>
      <c r="M4988">
        <v>3</v>
      </c>
      <c r="N4988" s="3">
        <v>85</v>
      </c>
      <c r="O4988" s="3">
        <v>41</v>
      </c>
      <c r="P4988" s="4">
        <v>0</v>
      </c>
      <c r="Q4988" s="3">
        <v>255</v>
      </c>
      <c r="R4988" s="3">
        <v>123</v>
      </c>
      <c r="S4988" s="3">
        <v>132</v>
      </c>
      <c r="T4988" t="s">
        <v>1954</v>
      </c>
      <c r="U4988" t="s">
        <v>72</v>
      </c>
    </row>
    <row r="4989" spans="1:21" x14ac:dyDescent="0.35">
      <c r="A4989" t="s">
        <v>7561</v>
      </c>
      <c r="B4989" s="2">
        <v>45658</v>
      </c>
      <c r="C4989">
        <v>1</v>
      </c>
      <c r="D4989">
        <v>2025</v>
      </c>
      <c r="F4989" t="s">
        <v>1618</v>
      </c>
      <c r="G4989" t="s">
        <v>3239</v>
      </c>
      <c r="H4989" t="s">
        <v>1872</v>
      </c>
      <c r="I4989" t="s">
        <v>2357</v>
      </c>
      <c r="J4989" t="s">
        <v>1967</v>
      </c>
      <c r="K4989" t="s">
        <v>1913</v>
      </c>
      <c r="L4989" t="s">
        <v>1888</v>
      </c>
      <c r="M4989">
        <v>3</v>
      </c>
      <c r="N4989" s="3">
        <v>78</v>
      </c>
      <c r="O4989" s="3">
        <v>39</v>
      </c>
      <c r="P4989" s="4">
        <v>0</v>
      </c>
      <c r="Q4989" s="3">
        <v>234</v>
      </c>
      <c r="R4989" s="3">
        <v>117</v>
      </c>
      <c r="S4989" s="3">
        <v>117</v>
      </c>
      <c r="T4989" t="s">
        <v>1954</v>
      </c>
      <c r="U4989" t="s">
        <v>72</v>
      </c>
    </row>
    <row r="4990" spans="1:21" x14ac:dyDescent="0.35">
      <c r="A4990" t="s">
        <v>7562</v>
      </c>
      <c r="B4990" s="2">
        <v>45658</v>
      </c>
      <c r="C4990">
        <v>1</v>
      </c>
      <c r="D4990">
        <v>2025</v>
      </c>
      <c r="F4990" t="s">
        <v>1122</v>
      </c>
      <c r="G4990" t="s">
        <v>3990</v>
      </c>
      <c r="H4990" t="s">
        <v>1870</v>
      </c>
      <c r="I4990" t="s">
        <v>2000</v>
      </c>
      <c r="J4990" t="s">
        <v>1987</v>
      </c>
      <c r="K4990" t="s">
        <v>1908</v>
      </c>
      <c r="L4990" t="s">
        <v>1890</v>
      </c>
      <c r="M4990">
        <v>2</v>
      </c>
      <c r="N4990" s="3">
        <v>129</v>
      </c>
      <c r="O4990" s="3">
        <v>78</v>
      </c>
      <c r="P4990" s="4">
        <v>0.05</v>
      </c>
      <c r="Q4990" s="3">
        <v>245.1</v>
      </c>
      <c r="R4990" s="3">
        <v>156</v>
      </c>
      <c r="S4990" s="3">
        <v>89.1</v>
      </c>
      <c r="T4990" t="s">
        <v>1954</v>
      </c>
      <c r="U4990" t="s">
        <v>72</v>
      </c>
    </row>
    <row r="4991" spans="1:21" x14ac:dyDescent="0.35">
      <c r="A4991" t="s">
        <v>7563</v>
      </c>
      <c r="B4991" s="2">
        <v>45658</v>
      </c>
      <c r="C4991">
        <v>1</v>
      </c>
      <c r="D4991">
        <v>2025</v>
      </c>
      <c r="F4991" t="s">
        <v>1099</v>
      </c>
      <c r="G4991" t="s">
        <v>2476</v>
      </c>
      <c r="H4991" t="s">
        <v>1870</v>
      </c>
      <c r="I4991" t="s">
        <v>2192</v>
      </c>
      <c r="J4991" t="s">
        <v>2001</v>
      </c>
      <c r="K4991" t="s">
        <v>1911</v>
      </c>
      <c r="L4991" t="s">
        <v>1886</v>
      </c>
      <c r="M4991">
        <v>1</v>
      </c>
      <c r="N4991" s="3">
        <v>58</v>
      </c>
      <c r="O4991" s="3">
        <v>25</v>
      </c>
      <c r="P4991" s="4">
        <v>0.1</v>
      </c>
      <c r="Q4991" s="3">
        <v>52.2</v>
      </c>
      <c r="R4991" s="3">
        <v>25</v>
      </c>
      <c r="S4991" s="3">
        <v>27.2</v>
      </c>
      <c r="T4991" t="s">
        <v>1954</v>
      </c>
      <c r="U4991" t="s">
        <v>71</v>
      </c>
    </row>
    <row r="4992" spans="1:21" x14ac:dyDescent="0.35">
      <c r="A4992" t="s">
        <v>7564</v>
      </c>
      <c r="B4992" s="2">
        <v>45658</v>
      </c>
      <c r="C4992">
        <v>1</v>
      </c>
      <c r="D4992">
        <v>2025</v>
      </c>
      <c r="F4992" t="s">
        <v>634</v>
      </c>
      <c r="G4992" t="s">
        <v>3445</v>
      </c>
      <c r="H4992" t="s">
        <v>1866</v>
      </c>
      <c r="I4992" t="s">
        <v>1866</v>
      </c>
      <c r="J4992" t="s">
        <v>2067</v>
      </c>
      <c r="K4992" t="s">
        <v>1918</v>
      </c>
      <c r="L4992" t="s">
        <v>1889</v>
      </c>
      <c r="M4992">
        <v>1</v>
      </c>
      <c r="N4992" s="3">
        <v>69</v>
      </c>
      <c r="O4992" s="3">
        <v>37</v>
      </c>
      <c r="P4992" s="4">
        <v>0.05</v>
      </c>
      <c r="Q4992" s="3">
        <v>65.55</v>
      </c>
      <c r="R4992" s="3">
        <v>37</v>
      </c>
      <c r="S4992" s="3">
        <v>28.55</v>
      </c>
      <c r="T4992" t="s">
        <v>1954</v>
      </c>
      <c r="U4992" t="s">
        <v>72</v>
      </c>
    </row>
    <row r="4993" spans="1:21" x14ac:dyDescent="0.35">
      <c r="A4993" t="s">
        <v>7565</v>
      </c>
      <c r="B4993" s="2">
        <v>45659</v>
      </c>
      <c r="C4993">
        <v>1</v>
      </c>
      <c r="D4993">
        <v>2025</v>
      </c>
      <c r="F4993" t="s">
        <v>491</v>
      </c>
      <c r="G4993" t="s">
        <v>5041</v>
      </c>
      <c r="H4993" t="s">
        <v>1875</v>
      </c>
      <c r="I4993" t="s">
        <v>1981</v>
      </c>
      <c r="J4993" t="s">
        <v>1967</v>
      </c>
      <c r="K4993" t="s">
        <v>1913</v>
      </c>
      <c r="L4993" t="s">
        <v>1888</v>
      </c>
      <c r="M4993">
        <v>3</v>
      </c>
      <c r="N4993" s="3">
        <v>78</v>
      </c>
      <c r="O4993" s="3">
        <v>39</v>
      </c>
      <c r="P4993" s="4">
        <v>0</v>
      </c>
      <c r="Q4993" s="3">
        <v>234</v>
      </c>
      <c r="R4993" s="3">
        <v>117</v>
      </c>
      <c r="S4993" s="3">
        <v>117</v>
      </c>
      <c r="T4993" t="s">
        <v>1954</v>
      </c>
      <c r="U4993" t="s">
        <v>71</v>
      </c>
    </row>
    <row r="4994" spans="1:21" x14ac:dyDescent="0.35">
      <c r="A4994" t="s">
        <v>7566</v>
      </c>
      <c r="B4994" s="2">
        <v>45659</v>
      </c>
      <c r="C4994">
        <v>1</v>
      </c>
      <c r="D4994">
        <v>2025</v>
      </c>
      <c r="F4994" t="s">
        <v>563</v>
      </c>
      <c r="G4994" t="s">
        <v>2480</v>
      </c>
      <c r="H4994" t="s">
        <v>1871</v>
      </c>
      <c r="I4994" t="s">
        <v>1966</v>
      </c>
      <c r="J4994" t="s">
        <v>2011</v>
      </c>
      <c r="K4994" t="s">
        <v>1927</v>
      </c>
      <c r="L4994" t="s">
        <v>1885</v>
      </c>
      <c r="M4994">
        <v>2</v>
      </c>
      <c r="N4994" s="3">
        <v>24</v>
      </c>
      <c r="O4994" s="3">
        <v>10</v>
      </c>
      <c r="P4994" s="4">
        <v>0</v>
      </c>
      <c r="Q4994" s="3">
        <v>48</v>
      </c>
      <c r="R4994" s="3">
        <v>20</v>
      </c>
      <c r="S4994" s="3">
        <v>28</v>
      </c>
      <c r="T4994" t="s">
        <v>1954</v>
      </c>
      <c r="U4994" t="s">
        <v>71</v>
      </c>
    </row>
    <row r="4995" spans="1:21" x14ac:dyDescent="0.35">
      <c r="A4995" t="s">
        <v>7567</v>
      </c>
      <c r="B4995" s="2">
        <v>45659</v>
      </c>
      <c r="C4995">
        <v>1</v>
      </c>
      <c r="D4995">
        <v>2025</v>
      </c>
      <c r="F4995" t="s">
        <v>196</v>
      </c>
      <c r="G4995" t="s">
        <v>2312</v>
      </c>
      <c r="H4995" t="s">
        <v>1875</v>
      </c>
      <c r="I4995" t="s">
        <v>1970</v>
      </c>
      <c r="J4995" t="s">
        <v>2001</v>
      </c>
      <c r="K4995" t="s">
        <v>1911</v>
      </c>
      <c r="L4995" t="s">
        <v>1886</v>
      </c>
      <c r="M4995">
        <v>1</v>
      </c>
      <c r="N4995" s="3">
        <v>58</v>
      </c>
      <c r="O4995" s="3">
        <v>25</v>
      </c>
      <c r="P4995" s="4">
        <v>0.1</v>
      </c>
      <c r="Q4995" s="3">
        <v>52.2</v>
      </c>
      <c r="R4995" s="3">
        <v>25</v>
      </c>
      <c r="S4995" s="3">
        <v>27.2</v>
      </c>
      <c r="T4995" t="s">
        <v>1954</v>
      </c>
      <c r="U4995" t="s">
        <v>72</v>
      </c>
    </row>
    <row r="4996" spans="1:21" x14ac:dyDescent="0.35">
      <c r="A4996" t="s">
        <v>7568</v>
      </c>
      <c r="B4996" s="2">
        <v>45659</v>
      </c>
      <c r="C4996">
        <v>1</v>
      </c>
      <c r="D4996">
        <v>2025</v>
      </c>
      <c r="F4996" t="s">
        <v>1642</v>
      </c>
      <c r="G4996" t="s">
        <v>3085</v>
      </c>
      <c r="H4996" t="s">
        <v>1871</v>
      </c>
      <c r="I4996" t="s">
        <v>2234</v>
      </c>
      <c r="J4996" t="s">
        <v>2162</v>
      </c>
      <c r="K4996" t="s">
        <v>1921</v>
      </c>
      <c r="L4996" t="s">
        <v>1889</v>
      </c>
      <c r="M4996">
        <v>2</v>
      </c>
      <c r="N4996" s="3">
        <v>55</v>
      </c>
      <c r="O4996" s="3">
        <v>27</v>
      </c>
      <c r="P4996" s="4">
        <v>0</v>
      </c>
      <c r="Q4996" s="3">
        <v>110</v>
      </c>
      <c r="R4996" s="3">
        <v>54</v>
      </c>
      <c r="S4996" s="3">
        <v>56</v>
      </c>
      <c r="T4996" t="s">
        <v>1954</v>
      </c>
      <c r="U4996" t="s">
        <v>72</v>
      </c>
    </row>
    <row r="4997" spans="1:21" x14ac:dyDescent="0.35">
      <c r="A4997" t="s">
        <v>7569</v>
      </c>
      <c r="B4997" s="2">
        <v>45659</v>
      </c>
      <c r="C4997">
        <v>1</v>
      </c>
      <c r="D4997">
        <v>2025</v>
      </c>
      <c r="F4997" t="s">
        <v>352</v>
      </c>
      <c r="G4997" t="s">
        <v>2107</v>
      </c>
      <c r="H4997" t="s">
        <v>1874</v>
      </c>
      <c r="I4997" t="s">
        <v>2041</v>
      </c>
      <c r="J4997" t="s">
        <v>1978</v>
      </c>
      <c r="K4997" t="s">
        <v>1916</v>
      </c>
      <c r="L4997" t="s">
        <v>1887</v>
      </c>
      <c r="M4997">
        <v>1</v>
      </c>
      <c r="N4997" s="3">
        <v>79</v>
      </c>
      <c r="O4997" s="3">
        <v>42</v>
      </c>
      <c r="P4997" s="4">
        <v>0</v>
      </c>
      <c r="Q4997" s="3">
        <v>79</v>
      </c>
      <c r="R4997" s="3">
        <v>42</v>
      </c>
      <c r="S4997" s="3">
        <v>37</v>
      </c>
      <c r="T4997" t="s">
        <v>1954</v>
      </c>
      <c r="U4997" t="s">
        <v>72</v>
      </c>
    </row>
    <row r="4998" spans="1:21" x14ac:dyDescent="0.35">
      <c r="A4998" t="s">
        <v>7570</v>
      </c>
      <c r="B4998" s="2">
        <v>45659</v>
      </c>
      <c r="C4998">
        <v>1</v>
      </c>
      <c r="D4998">
        <v>2025</v>
      </c>
      <c r="F4998" t="s">
        <v>685</v>
      </c>
      <c r="G4998" t="s">
        <v>2291</v>
      </c>
      <c r="H4998" t="s">
        <v>1868</v>
      </c>
      <c r="I4998" t="s">
        <v>2014</v>
      </c>
      <c r="J4998" t="s">
        <v>2064</v>
      </c>
      <c r="K4998" t="s">
        <v>1922</v>
      </c>
      <c r="L4998" t="s">
        <v>1887</v>
      </c>
      <c r="M4998">
        <v>2</v>
      </c>
      <c r="N4998" s="3">
        <v>32</v>
      </c>
      <c r="O4998" s="3">
        <v>14</v>
      </c>
      <c r="P4998" s="4">
        <v>0.05</v>
      </c>
      <c r="Q4998" s="3">
        <v>60.8</v>
      </c>
      <c r="R4998" s="3">
        <v>28</v>
      </c>
      <c r="S4998" s="3">
        <v>32.799999999999997</v>
      </c>
      <c r="T4998" t="s">
        <v>1954</v>
      </c>
      <c r="U4998" t="s">
        <v>72</v>
      </c>
    </row>
    <row r="4999" spans="1:21" x14ac:dyDescent="0.35">
      <c r="A4999" t="s">
        <v>7571</v>
      </c>
      <c r="B4999" s="2">
        <v>45659</v>
      </c>
      <c r="C4999">
        <v>1</v>
      </c>
      <c r="D4999">
        <v>2025</v>
      </c>
      <c r="F4999" t="s">
        <v>135</v>
      </c>
      <c r="G4999" t="s">
        <v>2986</v>
      </c>
      <c r="H4999" t="s">
        <v>1869</v>
      </c>
      <c r="I4999" t="s">
        <v>1977</v>
      </c>
      <c r="J4999" t="s">
        <v>1971</v>
      </c>
      <c r="K4999" t="s">
        <v>1920</v>
      </c>
      <c r="L4999" t="s">
        <v>1886</v>
      </c>
      <c r="M4999">
        <v>1</v>
      </c>
      <c r="N4999" s="3">
        <v>45</v>
      </c>
      <c r="O4999" s="3">
        <v>19</v>
      </c>
      <c r="P4999" s="4">
        <v>0.1</v>
      </c>
      <c r="Q4999" s="3">
        <v>40.5</v>
      </c>
      <c r="R4999" s="3">
        <v>19</v>
      </c>
      <c r="S4999" s="3">
        <v>21.5</v>
      </c>
      <c r="T4999" t="s">
        <v>1954</v>
      </c>
      <c r="U4999" t="s">
        <v>72</v>
      </c>
    </row>
    <row r="5000" spans="1:21" x14ac:dyDescent="0.35">
      <c r="A5000" t="s">
        <v>7572</v>
      </c>
      <c r="B5000" s="2">
        <v>45659</v>
      </c>
      <c r="C5000">
        <v>1</v>
      </c>
      <c r="D5000">
        <v>2025</v>
      </c>
      <c r="F5000" t="s">
        <v>674</v>
      </c>
      <c r="G5000" t="s">
        <v>2934</v>
      </c>
      <c r="H5000" t="s">
        <v>1875</v>
      </c>
      <c r="I5000" t="s">
        <v>2054</v>
      </c>
      <c r="J5000" t="s">
        <v>2045</v>
      </c>
      <c r="K5000" t="s">
        <v>1910</v>
      </c>
      <c r="L5000" t="s">
        <v>1890</v>
      </c>
      <c r="M5000">
        <v>2</v>
      </c>
      <c r="N5000" s="3">
        <v>99</v>
      </c>
      <c r="O5000" s="3">
        <v>58</v>
      </c>
      <c r="P5000" s="4">
        <v>0.1</v>
      </c>
      <c r="Q5000" s="3">
        <v>178.2</v>
      </c>
      <c r="R5000" s="3">
        <v>116</v>
      </c>
      <c r="S5000" s="3">
        <v>62.2</v>
      </c>
      <c r="T5000" t="s">
        <v>1954</v>
      </c>
      <c r="U5000" t="s">
        <v>72</v>
      </c>
    </row>
    <row r="5001" spans="1:21" x14ac:dyDescent="0.35">
      <c r="A5001" t="s">
        <v>7573</v>
      </c>
      <c r="B5001" s="2">
        <v>45659</v>
      </c>
      <c r="C5001">
        <v>1</v>
      </c>
      <c r="D5001">
        <v>2025</v>
      </c>
      <c r="F5001" t="s">
        <v>146</v>
      </c>
      <c r="G5001" t="s">
        <v>3927</v>
      </c>
      <c r="H5001" t="s">
        <v>1866</v>
      </c>
      <c r="I5001" t="s">
        <v>1866</v>
      </c>
      <c r="J5001" t="s">
        <v>2183</v>
      </c>
      <c r="K5001" t="s">
        <v>1917</v>
      </c>
      <c r="L5001" t="s">
        <v>1886</v>
      </c>
      <c r="M5001">
        <v>1</v>
      </c>
      <c r="N5001" s="3">
        <v>72</v>
      </c>
      <c r="O5001" s="3">
        <v>34</v>
      </c>
      <c r="P5001" s="4">
        <v>0.15</v>
      </c>
      <c r="Q5001" s="3">
        <v>61.2</v>
      </c>
      <c r="R5001" s="3">
        <v>34</v>
      </c>
      <c r="S5001" s="3">
        <v>27.2</v>
      </c>
      <c r="U5001" t="s">
        <v>72</v>
      </c>
    </row>
    <row r="5002" spans="1:21" x14ac:dyDescent="0.35">
      <c r="A5002" t="s">
        <v>7574</v>
      </c>
      <c r="B5002" s="2">
        <v>45659</v>
      </c>
      <c r="C5002">
        <v>1</v>
      </c>
      <c r="D5002">
        <v>2025</v>
      </c>
      <c r="F5002" t="s">
        <v>268</v>
      </c>
      <c r="G5002" t="s">
        <v>2639</v>
      </c>
      <c r="H5002" t="s">
        <v>1874</v>
      </c>
      <c r="I5002" t="s">
        <v>2119</v>
      </c>
      <c r="J5002" t="s">
        <v>2064</v>
      </c>
      <c r="K5002" t="s">
        <v>1922</v>
      </c>
      <c r="L5002" t="s">
        <v>1887</v>
      </c>
      <c r="M5002">
        <v>4</v>
      </c>
      <c r="N5002" s="3">
        <v>32</v>
      </c>
      <c r="O5002" s="3">
        <v>14</v>
      </c>
      <c r="P5002" s="4">
        <v>0</v>
      </c>
      <c r="Q5002" s="3">
        <v>128</v>
      </c>
      <c r="R5002" s="3">
        <v>56</v>
      </c>
      <c r="S5002" s="3">
        <v>72</v>
      </c>
      <c r="T5002" t="s">
        <v>1954</v>
      </c>
      <c r="U5002" t="s">
        <v>72</v>
      </c>
    </row>
    <row r="5003" spans="1:21" x14ac:dyDescent="0.35">
      <c r="A5003" t="s">
        <v>7575</v>
      </c>
      <c r="B5003" s="2">
        <v>45659</v>
      </c>
      <c r="C5003">
        <v>1</v>
      </c>
      <c r="D5003">
        <v>2025</v>
      </c>
      <c r="F5003" t="s">
        <v>736</v>
      </c>
      <c r="G5003" t="s">
        <v>2349</v>
      </c>
      <c r="H5003" t="s">
        <v>1866</v>
      </c>
      <c r="I5003" t="s">
        <v>1866</v>
      </c>
      <c r="J5003" t="s">
        <v>2045</v>
      </c>
      <c r="K5003" t="s">
        <v>1910</v>
      </c>
      <c r="L5003" t="s">
        <v>1890</v>
      </c>
      <c r="M5003">
        <v>1</v>
      </c>
      <c r="N5003" s="3">
        <v>99</v>
      </c>
      <c r="O5003" s="3">
        <v>58</v>
      </c>
      <c r="P5003" s="4">
        <v>0.05</v>
      </c>
      <c r="Q5003" s="3">
        <v>94.05</v>
      </c>
      <c r="R5003" s="3">
        <v>58</v>
      </c>
      <c r="S5003" s="3">
        <v>36.049999999999997</v>
      </c>
      <c r="T5003" t="s">
        <v>1954</v>
      </c>
      <c r="U5003" t="s">
        <v>72</v>
      </c>
    </row>
    <row r="5004" spans="1:21" x14ac:dyDescent="0.35">
      <c r="A5004" t="s">
        <v>7576</v>
      </c>
      <c r="B5004" s="2">
        <v>45659</v>
      </c>
      <c r="C5004">
        <v>1</v>
      </c>
      <c r="D5004">
        <v>2025</v>
      </c>
      <c r="F5004" t="s">
        <v>530</v>
      </c>
      <c r="G5004" t="s">
        <v>3445</v>
      </c>
      <c r="H5004" t="s">
        <v>1870</v>
      </c>
      <c r="I5004" t="s">
        <v>2000</v>
      </c>
      <c r="J5004" t="s">
        <v>2061</v>
      </c>
      <c r="K5004" t="s">
        <v>1923</v>
      </c>
      <c r="L5004" t="s">
        <v>1888</v>
      </c>
      <c r="M5004">
        <v>2</v>
      </c>
      <c r="N5004" s="3">
        <v>25</v>
      </c>
      <c r="O5004" s="3">
        <v>11</v>
      </c>
      <c r="P5004" s="4">
        <v>0.05</v>
      </c>
      <c r="Q5004" s="3">
        <v>47.5</v>
      </c>
      <c r="R5004" s="3">
        <v>22</v>
      </c>
      <c r="S5004" s="3">
        <v>25.5</v>
      </c>
      <c r="T5004" t="s">
        <v>1954</v>
      </c>
      <c r="U5004" t="s">
        <v>72</v>
      </c>
    </row>
    <row r="5005" spans="1:21" x14ac:dyDescent="0.35">
      <c r="A5005" t="s">
        <v>7577</v>
      </c>
      <c r="B5005" s="2">
        <v>45659</v>
      </c>
      <c r="C5005">
        <v>1</v>
      </c>
      <c r="D5005">
        <v>2025</v>
      </c>
      <c r="F5005" t="s">
        <v>142</v>
      </c>
      <c r="G5005" t="s">
        <v>2078</v>
      </c>
      <c r="H5005" t="s">
        <v>1872</v>
      </c>
      <c r="I5005" t="s">
        <v>2357</v>
      </c>
      <c r="J5005" t="s">
        <v>1991</v>
      </c>
      <c r="K5005" t="s">
        <v>1925</v>
      </c>
      <c r="L5005" t="s">
        <v>1885</v>
      </c>
      <c r="M5005">
        <v>1</v>
      </c>
      <c r="N5005" s="3">
        <v>35</v>
      </c>
      <c r="O5005" s="3">
        <v>16</v>
      </c>
      <c r="P5005" s="4">
        <v>0</v>
      </c>
      <c r="Q5005" s="3">
        <v>35</v>
      </c>
      <c r="R5005" s="3">
        <v>16</v>
      </c>
      <c r="S5005" s="3">
        <v>19</v>
      </c>
      <c r="T5005" t="s">
        <v>1954</v>
      </c>
      <c r="U5005" t="s">
        <v>72</v>
      </c>
    </row>
    <row r="5006" spans="1:21" x14ac:dyDescent="0.35">
      <c r="A5006" t="s">
        <v>7578</v>
      </c>
      <c r="B5006" s="2">
        <v>45659</v>
      </c>
      <c r="C5006">
        <v>1</v>
      </c>
      <c r="D5006">
        <v>2025</v>
      </c>
      <c r="F5006" t="s">
        <v>1104</v>
      </c>
      <c r="G5006" t="s">
        <v>2351</v>
      </c>
      <c r="H5006" t="s">
        <v>1868</v>
      </c>
      <c r="I5006" t="s">
        <v>2014</v>
      </c>
      <c r="J5006" t="s">
        <v>1967</v>
      </c>
      <c r="K5006" t="s">
        <v>1913</v>
      </c>
      <c r="L5006" t="s">
        <v>1888</v>
      </c>
      <c r="M5006">
        <v>1</v>
      </c>
      <c r="N5006" s="3">
        <v>78</v>
      </c>
      <c r="O5006" s="3">
        <v>39</v>
      </c>
      <c r="P5006" s="4">
        <v>0</v>
      </c>
      <c r="Q5006" s="3">
        <v>78</v>
      </c>
      <c r="R5006" s="3">
        <v>39</v>
      </c>
      <c r="S5006" s="3">
        <v>39</v>
      </c>
      <c r="T5006" t="s">
        <v>1954</v>
      </c>
      <c r="U5006" t="s">
        <v>72</v>
      </c>
    </row>
    <row r="5007" spans="1:21" x14ac:dyDescent="0.35">
      <c r="A5007" t="s">
        <v>7579</v>
      </c>
      <c r="B5007" s="2">
        <v>45659</v>
      </c>
      <c r="C5007">
        <v>1</v>
      </c>
      <c r="D5007">
        <v>2025</v>
      </c>
      <c r="F5007" t="s">
        <v>1342</v>
      </c>
      <c r="G5007" t="s">
        <v>3662</v>
      </c>
      <c r="H5007" t="s">
        <v>1875</v>
      </c>
      <c r="I5007" t="s">
        <v>2054</v>
      </c>
      <c r="J5007" t="s">
        <v>1956</v>
      </c>
      <c r="K5007" t="s">
        <v>1909</v>
      </c>
      <c r="L5007" t="s">
        <v>1887</v>
      </c>
      <c r="M5007">
        <v>1</v>
      </c>
      <c r="N5007" s="3">
        <v>95</v>
      </c>
      <c r="O5007" s="3">
        <v>54</v>
      </c>
      <c r="P5007" s="4">
        <v>0.2</v>
      </c>
      <c r="Q5007" s="3">
        <v>76</v>
      </c>
      <c r="R5007" s="3">
        <v>54</v>
      </c>
      <c r="S5007" s="3">
        <v>22</v>
      </c>
      <c r="T5007" t="s">
        <v>1954</v>
      </c>
      <c r="U5007" t="s">
        <v>72</v>
      </c>
    </row>
    <row r="5008" spans="1:21" x14ac:dyDescent="0.35">
      <c r="A5008" t="s">
        <v>7580</v>
      </c>
      <c r="B5008" s="2">
        <v>45659</v>
      </c>
      <c r="C5008">
        <v>1</v>
      </c>
      <c r="D5008">
        <v>2025</v>
      </c>
      <c r="F5008" t="s">
        <v>1666</v>
      </c>
      <c r="G5008" t="s">
        <v>2995</v>
      </c>
      <c r="H5008" t="s">
        <v>1871</v>
      </c>
      <c r="I5008" t="s">
        <v>2144</v>
      </c>
      <c r="J5008" t="s">
        <v>1967</v>
      </c>
      <c r="K5008" t="s">
        <v>1913</v>
      </c>
      <c r="L5008" t="s">
        <v>1888</v>
      </c>
      <c r="M5008">
        <v>4</v>
      </c>
      <c r="N5008" s="3">
        <v>78</v>
      </c>
      <c r="O5008" s="3">
        <v>39</v>
      </c>
      <c r="P5008" s="4">
        <v>0.05</v>
      </c>
      <c r="Q5008" s="3">
        <v>296.39999999999998</v>
      </c>
      <c r="R5008" s="3">
        <v>156</v>
      </c>
      <c r="S5008" s="3">
        <v>140.4</v>
      </c>
      <c r="T5008" t="s">
        <v>1954</v>
      </c>
      <c r="U5008" t="s">
        <v>72</v>
      </c>
    </row>
    <row r="5009" spans="1:21" x14ac:dyDescent="0.35">
      <c r="A5009" t="s">
        <v>7581</v>
      </c>
      <c r="B5009" s="2">
        <v>45659</v>
      </c>
      <c r="C5009">
        <v>1</v>
      </c>
      <c r="D5009">
        <v>2025</v>
      </c>
      <c r="F5009" t="s">
        <v>1219</v>
      </c>
      <c r="G5009" t="s">
        <v>4178</v>
      </c>
      <c r="H5009" t="s">
        <v>1873</v>
      </c>
      <c r="I5009" t="s">
        <v>2323</v>
      </c>
      <c r="J5009" t="s">
        <v>2034</v>
      </c>
      <c r="K5009" t="s">
        <v>1904</v>
      </c>
      <c r="L5009" t="s">
        <v>1889</v>
      </c>
      <c r="M5009">
        <v>4</v>
      </c>
      <c r="N5009" s="3">
        <v>149</v>
      </c>
      <c r="O5009" s="3">
        <v>91</v>
      </c>
      <c r="P5009" s="4">
        <v>0.15</v>
      </c>
      <c r="Q5009" s="3">
        <v>506.6</v>
      </c>
      <c r="R5009" s="3">
        <v>364</v>
      </c>
      <c r="S5009" s="3">
        <v>142.6</v>
      </c>
      <c r="T5009" t="s">
        <v>1954</v>
      </c>
      <c r="U5009" t="s">
        <v>72</v>
      </c>
    </row>
    <row r="5010" spans="1:21" x14ac:dyDescent="0.35">
      <c r="A5010" t="s">
        <v>7582</v>
      </c>
      <c r="B5010" s="2">
        <v>45659</v>
      </c>
      <c r="C5010">
        <v>1</v>
      </c>
      <c r="D5010">
        <v>2025</v>
      </c>
      <c r="F5010" t="s">
        <v>155</v>
      </c>
      <c r="G5010" t="s">
        <v>2425</v>
      </c>
      <c r="H5010" t="s">
        <v>1866</v>
      </c>
      <c r="I5010" t="s">
        <v>1866</v>
      </c>
      <c r="J5010" t="s">
        <v>1956</v>
      </c>
      <c r="K5010" t="s">
        <v>1909</v>
      </c>
      <c r="L5010" t="s">
        <v>1887</v>
      </c>
      <c r="M5010">
        <v>2</v>
      </c>
      <c r="N5010" s="3">
        <v>95</v>
      </c>
      <c r="O5010" s="3">
        <v>54</v>
      </c>
      <c r="P5010" s="4">
        <v>0</v>
      </c>
      <c r="Q5010" s="3">
        <v>190</v>
      </c>
      <c r="R5010" s="3">
        <v>108</v>
      </c>
      <c r="S5010" s="3">
        <v>82</v>
      </c>
      <c r="T5010" t="s">
        <v>1954</v>
      </c>
      <c r="U5010" t="s">
        <v>72</v>
      </c>
    </row>
    <row r="5011" spans="1:21" x14ac:dyDescent="0.35">
      <c r="A5011" t="s">
        <v>7583</v>
      </c>
      <c r="B5011" s="2">
        <v>45659</v>
      </c>
      <c r="C5011">
        <v>1</v>
      </c>
      <c r="D5011">
        <v>2025</v>
      </c>
      <c r="F5011" t="s">
        <v>970</v>
      </c>
      <c r="G5011" t="s">
        <v>2156</v>
      </c>
      <c r="H5011" t="s">
        <v>1869</v>
      </c>
      <c r="I5011" t="s">
        <v>2157</v>
      </c>
      <c r="J5011" t="s">
        <v>2011</v>
      </c>
      <c r="K5011" t="s">
        <v>1927</v>
      </c>
      <c r="L5011" t="s">
        <v>1885</v>
      </c>
      <c r="M5011">
        <v>1</v>
      </c>
      <c r="N5011" s="3">
        <v>24</v>
      </c>
      <c r="O5011" s="3">
        <v>10</v>
      </c>
      <c r="P5011" s="4">
        <v>0.15</v>
      </c>
      <c r="Q5011" s="3">
        <v>20.399999999999999</v>
      </c>
      <c r="R5011" s="3">
        <v>10</v>
      </c>
      <c r="S5011" s="3">
        <v>10.4</v>
      </c>
      <c r="T5011" t="s">
        <v>1954</v>
      </c>
      <c r="U5011" t="s">
        <v>72</v>
      </c>
    </row>
    <row r="5012" spans="1:21" x14ac:dyDescent="0.35">
      <c r="A5012" t="s">
        <v>7584</v>
      </c>
      <c r="B5012" s="2">
        <v>45660</v>
      </c>
      <c r="C5012">
        <v>1</v>
      </c>
      <c r="D5012">
        <v>2025</v>
      </c>
      <c r="F5012" t="s">
        <v>1233</v>
      </c>
      <c r="G5012" t="s">
        <v>2296</v>
      </c>
      <c r="H5012" t="s">
        <v>1867</v>
      </c>
      <c r="I5012" t="s">
        <v>2004</v>
      </c>
      <c r="J5012" t="s">
        <v>2064</v>
      </c>
      <c r="K5012" t="s">
        <v>1922</v>
      </c>
      <c r="L5012" t="s">
        <v>1887</v>
      </c>
      <c r="M5012">
        <v>2</v>
      </c>
      <c r="N5012" s="3">
        <v>32</v>
      </c>
      <c r="O5012" s="3">
        <v>14</v>
      </c>
      <c r="P5012" s="4">
        <v>0.15</v>
      </c>
      <c r="Q5012" s="3">
        <v>54.4</v>
      </c>
      <c r="R5012" s="3">
        <v>28</v>
      </c>
      <c r="S5012" s="3">
        <v>26.4</v>
      </c>
      <c r="T5012" t="s">
        <v>1954</v>
      </c>
      <c r="U5012" t="s">
        <v>72</v>
      </c>
    </row>
    <row r="5013" spans="1:21" x14ac:dyDescent="0.35">
      <c r="A5013" t="s">
        <v>7585</v>
      </c>
      <c r="B5013" s="2">
        <v>45660</v>
      </c>
      <c r="C5013">
        <v>1</v>
      </c>
      <c r="D5013">
        <v>2025</v>
      </c>
      <c r="F5013" t="s">
        <v>708</v>
      </c>
      <c r="G5013" t="s">
        <v>3542</v>
      </c>
      <c r="H5013" t="s">
        <v>1866</v>
      </c>
      <c r="I5013" t="s">
        <v>1866</v>
      </c>
      <c r="J5013" t="s">
        <v>1987</v>
      </c>
      <c r="K5013" t="s">
        <v>1908</v>
      </c>
      <c r="L5013" t="s">
        <v>1890</v>
      </c>
      <c r="M5013">
        <v>1</v>
      </c>
      <c r="N5013" s="3">
        <v>129</v>
      </c>
      <c r="O5013" s="3">
        <v>78</v>
      </c>
      <c r="P5013" s="4">
        <v>0</v>
      </c>
      <c r="Q5013" s="3">
        <v>129</v>
      </c>
      <c r="R5013" s="3">
        <v>78</v>
      </c>
      <c r="S5013" s="3">
        <v>51</v>
      </c>
      <c r="T5013" t="s">
        <v>1954</v>
      </c>
      <c r="U5013" t="s">
        <v>72</v>
      </c>
    </row>
    <row r="5014" spans="1:21" x14ac:dyDescent="0.35">
      <c r="A5014" t="s">
        <v>7586</v>
      </c>
      <c r="B5014" s="2">
        <v>45660</v>
      </c>
      <c r="C5014">
        <v>1</v>
      </c>
      <c r="D5014">
        <v>2025</v>
      </c>
      <c r="F5014" t="s">
        <v>1377</v>
      </c>
      <c r="G5014" t="s">
        <v>2043</v>
      </c>
      <c r="H5014" t="s">
        <v>1872</v>
      </c>
      <c r="I5014" t="s">
        <v>2357</v>
      </c>
      <c r="J5014" t="s">
        <v>1967</v>
      </c>
      <c r="K5014" t="s">
        <v>1913</v>
      </c>
      <c r="L5014" t="s">
        <v>1888</v>
      </c>
      <c r="M5014">
        <v>2</v>
      </c>
      <c r="N5014" s="3">
        <v>78</v>
      </c>
      <c r="O5014" s="3">
        <v>39</v>
      </c>
      <c r="P5014" s="4">
        <v>0.1</v>
      </c>
      <c r="Q5014" s="3">
        <v>140.4</v>
      </c>
      <c r="R5014" s="3">
        <v>78</v>
      </c>
      <c r="S5014" s="3">
        <v>62.4</v>
      </c>
      <c r="T5014" t="s">
        <v>1954</v>
      </c>
      <c r="U5014" t="s">
        <v>72</v>
      </c>
    </row>
    <row r="5015" spans="1:21" x14ac:dyDescent="0.35">
      <c r="A5015" t="s">
        <v>7587</v>
      </c>
      <c r="B5015" s="2">
        <v>45660</v>
      </c>
      <c r="C5015">
        <v>1</v>
      </c>
      <c r="D5015">
        <v>2025</v>
      </c>
      <c r="F5015" t="s">
        <v>1144</v>
      </c>
      <c r="G5015" t="s">
        <v>2736</v>
      </c>
      <c r="H5015" t="s">
        <v>1866</v>
      </c>
      <c r="I5015" t="s">
        <v>1866</v>
      </c>
      <c r="J5015" t="s">
        <v>1971</v>
      </c>
      <c r="K5015" t="s">
        <v>1920</v>
      </c>
      <c r="L5015" t="s">
        <v>1886</v>
      </c>
      <c r="M5015">
        <v>1</v>
      </c>
      <c r="N5015" s="3">
        <v>45</v>
      </c>
      <c r="O5015" s="3">
        <v>19</v>
      </c>
      <c r="P5015" s="4">
        <v>0.1</v>
      </c>
      <c r="Q5015" s="3">
        <v>40.5</v>
      </c>
      <c r="R5015" s="3">
        <v>19</v>
      </c>
      <c r="S5015" s="3">
        <v>21.5</v>
      </c>
      <c r="T5015" t="s">
        <v>1954</v>
      </c>
      <c r="U5015" t="s">
        <v>72</v>
      </c>
    </row>
    <row r="5016" spans="1:21" x14ac:dyDescent="0.35">
      <c r="A5016" t="s">
        <v>7588</v>
      </c>
      <c r="B5016" s="2">
        <v>45660</v>
      </c>
      <c r="C5016">
        <v>1</v>
      </c>
      <c r="D5016">
        <v>2025</v>
      </c>
      <c r="F5016" t="s">
        <v>1670</v>
      </c>
      <c r="G5016" t="s">
        <v>2535</v>
      </c>
      <c r="H5016" t="s">
        <v>1872</v>
      </c>
      <c r="I5016" t="s">
        <v>2076</v>
      </c>
      <c r="J5016" t="s">
        <v>2183</v>
      </c>
      <c r="K5016" t="s">
        <v>1917</v>
      </c>
      <c r="L5016" t="s">
        <v>1886</v>
      </c>
      <c r="M5016">
        <v>1</v>
      </c>
      <c r="N5016" s="3">
        <v>72</v>
      </c>
      <c r="O5016" s="3">
        <v>34</v>
      </c>
      <c r="P5016" s="4">
        <v>0.1</v>
      </c>
      <c r="Q5016" s="3">
        <v>64.8</v>
      </c>
      <c r="R5016" s="3">
        <v>34</v>
      </c>
      <c r="S5016" s="3">
        <v>30.8</v>
      </c>
      <c r="T5016" t="s">
        <v>1954</v>
      </c>
      <c r="U5016" t="s">
        <v>72</v>
      </c>
    </row>
    <row r="5017" spans="1:21" x14ac:dyDescent="0.35">
      <c r="A5017" t="s">
        <v>7589</v>
      </c>
      <c r="B5017" s="2">
        <v>45660</v>
      </c>
      <c r="C5017">
        <v>1</v>
      </c>
      <c r="D5017">
        <v>2025</v>
      </c>
      <c r="F5017" t="s">
        <v>1520</v>
      </c>
      <c r="G5017" t="s">
        <v>3526</v>
      </c>
      <c r="H5017" t="s">
        <v>1867</v>
      </c>
      <c r="I5017" t="s">
        <v>2036</v>
      </c>
      <c r="J5017" t="s">
        <v>2162</v>
      </c>
      <c r="K5017" t="s">
        <v>1921</v>
      </c>
      <c r="L5017" t="s">
        <v>1889</v>
      </c>
      <c r="M5017">
        <v>1</v>
      </c>
      <c r="N5017" s="3">
        <v>55</v>
      </c>
      <c r="O5017" s="3">
        <v>27</v>
      </c>
      <c r="P5017" s="4">
        <v>0.2</v>
      </c>
      <c r="Q5017" s="3">
        <v>44</v>
      </c>
      <c r="R5017" s="3">
        <v>27</v>
      </c>
      <c r="S5017" s="3">
        <v>17</v>
      </c>
      <c r="T5017" t="s">
        <v>1954</v>
      </c>
      <c r="U5017" t="s">
        <v>72</v>
      </c>
    </row>
    <row r="5018" spans="1:21" x14ac:dyDescent="0.35">
      <c r="A5018" t="s">
        <v>7590</v>
      </c>
      <c r="B5018" s="2">
        <v>45660</v>
      </c>
      <c r="C5018">
        <v>1</v>
      </c>
      <c r="D5018">
        <v>2025</v>
      </c>
      <c r="F5018" t="s">
        <v>1229</v>
      </c>
      <c r="G5018" t="s">
        <v>2722</v>
      </c>
      <c r="H5018" t="s">
        <v>1870</v>
      </c>
      <c r="I5018" t="s">
        <v>2000</v>
      </c>
      <c r="J5018" t="s">
        <v>1953</v>
      </c>
      <c r="K5018" t="s">
        <v>1905</v>
      </c>
      <c r="L5018" t="s">
        <v>1888</v>
      </c>
      <c r="M5018">
        <v>1</v>
      </c>
      <c r="N5018" s="3">
        <v>120</v>
      </c>
      <c r="O5018" s="3">
        <v>63</v>
      </c>
      <c r="P5018" s="4">
        <v>0.1</v>
      </c>
      <c r="Q5018" s="3">
        <v>108</v>
      </c>
      <c r="R5018" s="3">
        <v>63</v>
      </c>
      <c r="S5018" s="3">
        <v>45</v>
      </c>
      <c r="T5018" t="s">
        <v>1954</v>
      </c>
      <c r="U5018" t="s">
        <v>72</v>
      </c>
    </row>
    <row r="5019" spans="1:21" x14ac:dyDescent="0.35">
      <c r="A5019" t="s">
        <v>7591</v>
      </c>
      <c r="B5019" s="2">
        <v>45660</v>
      </c>
      <c r="C5019">
        <v>1</v>
      </c>
      <c r="D5019">
        <v>2025</v>
      </c>
      <c r="F5019" t="s">
        <v>1404</v>
      </c>
      <c r="G5019" t="s">
        <v>2300</v>
      </c>
      <c r="H5019" t="s">
        <v>1866</v>
      </c>
      <c r="I5019" t="s">
        <v>1866</v>
      </c>
      <c r="J5019" t="s">
        <v>1967</v>
      </c>
      <c r="K5019" t="s">
        <v>1913</v>
      </c>
      <c r="L5019" t="s">
        <v>1888</v>
      </c>
      <c r="M5019">
        <v>2</v>
      </c>
      <c r="N5019" s="3">
        <v>78</v>
      </c>
      <c r="O5019" s="3">
        <v>39</v>
      </c>
      <c r="P5019" s="4">
        <v>0.1</v>
      </c>
      <c r="Q5019" s="3">
        <v>140.4</v>
      </c>
      <c r="R5019" s="3">
        <v>78</v>
      </c>
      <c r="S5019" s="3">
        <v>62.4</v>
      </c>
      <c r="T5019" t="s">
        <v>1954</v>
      </c>
      <c r="U5019" t="s">
        <v>72</v>
      </c>
    </row>
    <row r="5020" spans="1:21" x14ac:dyDescent="0.35">
      <c r="A5020" t="s">
        <v>7592</v>
      </c>
      <c r="B5020" s="2">
        <v>45660</v>
      </c>
      <c r="C5020">
        <v>1</v>
      </c>
      <c r="D5020">
        <v>2025</v>
      </c>
      <c r="F5020" t="s">
        <v>1282</v>
      </c>
      <c r="G5020" t="s">
        <v>2585</v>
      </c>
      <c r="H5020" t="s">
        <v>1871</v>
      </c>
      <c r="I5020" t="s">
        <v>2234</v>
      </c>
      <c r="J5020" t="s">
        <v>2120</v>
      </c>
      <c r="K5020" t="s">
        <v>1926</v>
      </c>
      <c r="L5020" t="s">
        <v>1885</v>
      </c>
      <c r="M5020">
        <v>1</v>
      </c>
      <c r="N5020" s="3">
        <v>28</v>
      </c>
      <c r="O5020" s="3">
        <v>13</v>
      </c>
      <c r="P5020" s="4">
        <v>0.15</v>
      </c>
      <c r="Q5020" s="3">
        <v>23.8</v>
      </c>
      <c r="R5020" s="3">
        <v>13</v>
      </c>
      <c r="S5020" s="3">
        <v>10.8</v>
      </c>
      <c r="T5020" t="s">
        <v>1954</v>
      </c>
      <c r="U5020" t="s">
        <v>72</v>
      </c>
    </row>
    <row r="5021" spans="1:21" x14ac:dyDescent="0.35">
      <c r="A5021" t="s">
        <v>7593</v>
      </c>
      <c r="B5021" s="2">
        <v>45660</v>
      </c>
      <c r="C5021">
        <v>1</v>
      </c>
      <c r="D5021">
        <v>2025</v>
      </c>
      <c r="F5021" t="s">
        <v>115</v>
      </c>
      <c r="G5021" t="s">
        <v>2532</v>
      </c>
      <c r="H5021" t="s">
        <v>1866</v>
      </c>
      <c r="I5021" t="s">
        <v>1866</v>
      </c>
      <c r="J5021" t="s">
        <v>2001</v>
      </c>
      <c r="K5021" t="s">
        <v>1911</v>
      </c>
      <c r="L5021" t="s">
        <v>1886</v>
      </c>
      <c r="M5021">
        <v>1</v>
      </c>
      <c r="N5021" s="3">
        <v>58</v>
      </c>
      <c r="O5021" s="3">
        <v>25</v>
      </c>
      <c r="P5021" s="4">
        <v>0.05</v>
      </c>
      <c r="Q5021" s="3">
        <v>55.1</v>
      </c>
      <c r="R5021" s="3">
        <v>25</v>
      </c>
      <c r="S5021" s="3">
        <v>30.1</v>
      </c>
      <c r="T5021" t="s">
        <v>1954</v>
      </c>
      <c r="U5021" t="s">
        <v>72</v>
      </c>
    </row>
    <row r="5022" spans="1:21" x14ac:dyDescent="0.35">
      <c r="A5022" t="s">
        <v>7594</v>
      </c>
      <c r="B5022" s="2">
        <v>45661</v>
      </c>
      <c r="C5022">
        <v>1</v>
      </c>
      <c r="D5022">
        <v>2025</v>
      </c>
      <c r="F5022" t="s">
        <v>1247</v>
      </c>
      <c r="G5022" t="s">
        <v>2704</v>
      </c>
      <c r="H5022" t="s">
        <v>1863</v>
      </c>
      <c r="I5022" t="s">
        <v>2033</v>
      </c>
      <c r="J5022" t="s">
        <v>1987</v>
      </c>
      <c r="K5022" t="s">
        <v>1908</v>
      </c>
      <c r="L5022" t="s">
        <v>1890</v>
      </c>
      <c r="M5022">
        <v>1</v>
      </c>
      <c r="N5022" s="3">
        <v>129</v>
      </c>
      <c r="O5022" s="3">
        <v>78</v>
      </c>
      <c r="P5022" s="4">
        <v>0</v>
      </c>
      <c r="Q5022" s="3">
        <v>129</v>
      </c>
      <c r="R5022" s="3">
        <v>78</v>
      </c>
      <c r="S5022" s="3">
        <v>51</v>
      </c>
      <c r="T5022" t="s">
        <v>1954</v>
      </c>
      <c r="U5022" t="s">
        <v>72</v>
      </c>
    </row>
    <row r="5023" spans="1:21" x14ac:dyDescent="0.35">
      <c r="A5023" t="s">
        <v>7595</v>
      </c>
      <c r="B5023" s="2">
        <v>45661</v>
      </c>
      <c r="C5023">
        <v>1</v>
      </c>
      <c r="D5023">
        <v>2025</v>
      </c>
      <c r="F5023" t="s">
        <v>1035</v>
      </c>
      <c r="G5023" t="s">
        <v>2242</v>
      </c>
      <c r="H5023" t="s">
        <v>1863</v>
      </c>
      <c r="I5023" t="s">
        <v>2051</v>
      </c>
      <c r="J5023" t="s">
        <v>2001</v>
      </c>
      <c r="K5023" t="s">
        <v>1911</v>
      </c>
      <c r="L5023" t="s">
        <v>1886</v>
      </c>
      <c r="M5023">
        <v>1</v>
      </c>
      <c r="N5023" s="3">
        <v>58</v>
      </c>
      <c r="O5023" s="3">
        <v>25</v>
      </c>
      <c r="P5023" s="4">
        <v>0.2</v>
      </c>
      <c r="Q5023" s="3">
        <v>46.4</v>
      </c>
      <c r="R5023" s="3">
        <v>25</v>
      </c>
      <c r="S5023" s="3">
        <v>21.4</v>
      </c>
      <c r="T5023" t="s">
        <v>1954</v>
      </c>
      <c r="U5023" t="s">
        <v>72</v>
      </c>
    </row>
    <row r="5024" spans="1:21" x14ac:dyDescent="0.35">
      <c r="A5024" t="s">
        <v>7596</v>
      </c>
      <c r="B5024" s="2">
        <v>45661</v>
      </c>
      <c r="C5024">
        <v>1</v>
      </c>
      <c r="D5024">
        <v>2025</v>
      </c>
      <c r="F5024" t="s">
        <v>639</v>
      </c>
      <c r="G5024" t="s">
        <v>3662</v>
      </c>
      <c r="H5024" t="s">
        <v>1866</v>
      </c>
      <c r="I5024" t="s">
        <v>1866</v>
      </c>
      <c r="J5024" t="s">
        <v>1953</v>
      </c>
      <c r="K5024" t="s">
        <v>1905</v>
      </c>
      <c r="L5024" t="s">
        <v>1888</v>
      </c>
      <c r="M5024">
        <v>3</v>
      </c>
      <c r="N5024" s="3">
        <v>120</v>
      </c>
      <c r="O5024" s="3">
        <v>63</v>
      </c>
      <c r="P5024" s="4">
        <v>0.15</v>
      </c>
      <c r="Q5024" s="3">
        <v>306</v>
      </c>
      <c r="R5024" s="3">
        <v>189</v>
      </c>
      <c r="S5024" s="3">
        <v>117</v>
      </c>
      <c r="T5024" t="s">
        <v>1954</v>
      </c>
      <c r="U5024" t="s">
        <v>72</v>
      </c>
    </row>
    <row r="5025" spans="1:21" x14ac:dyDescent="0.35">
      <c r="A5025" t="s">
        <v>7597</v>
      </c>
      <c r="B5025" s="2">
        <v>45661</v>
      </c>
      <c r="C5025">
        <v>1</v>
      </c>
      <c r="D5025">
        <v>2025</v>
      </c>
      <c r="F5025" t="s">
        <v>1424</v>
      </c>
      <c r="G5025" t="s">
        <v>3328</v>
      </c>
      <c r="H5025" t="s">
        <v>1870</v>
      </c>
      <c r="I5025" t="s">
        <v>2083</v>
      </c>
      <c r="J5025" t="s">
        <v>2183</v>
      </c>
      <c r="K5025" t="s">
        <v>1917</v>
      </c>
      <c r="L5025" t="s">
        <v>1886</v>
      </c>
      <c r="M5025">
        <v>1</v>
      </c>
      <c r="N5025" s="3">
        <v>72</v>
      </c>
      <c r="O5025" s="3">
        <v>34</v>
      </c>
      <c r="P5025" s="4">
        <v>0</v>
      </c>
      <c r="Q5025" s="3">
        <v>72</v>
      </c>
      <c r="R5025" s="3">
        <v>34</v>
      </c>
      <c r="S5025" s="3">
        <v>38</v>
      </c>
      <c r="T5025" t="s">
        <v>1954</v>
      </c>
      <c r="U5025" t="s">
        <v>72</v>
      </c>
    </row>
    <row r="5026" spans="1:21" x14ac:dyDescent="0.35">
      <c r="A5026" t="s">
        <v>7598</v>
      </c>
      <c r="B5026" s="2">
        <v>45661</v>
      </c>
      <c r="C5026">
        <v>1</v>
      </c>
      <c r="D5026">
        <v>2025</v>
      </c>
      <c r="F5026" t="s">
        <v>166</v>
      </c>
      <c r="G5026" t="s">
        <v>1993</v>
      </c>
      <c r="H5026" t="s">
        <v>1875</v>
      </c>
      <c r="I5026" t="s">
        <v>1996</v>
      </c>
      <c r="J5026" t="s">
        <v>1956</v>
      </c>
      <c r="K5026" t="s">
        <v>1909</v>
      </c>
      <c r="L5026" t="s">
        <v>1887</v>
      </c>
      <c r="M5026">
        <v>1</v>
      </c>
      <c r="N5026" s="3">
        <v>95</v>
      </c>
      <c r="O5026" s="3">
        <v>54</v>
      </c>
      <c r="P5026" s="4">
        <v>0</v>
      </c>
      <c r="Q5026" s="3">
        <v>95</v>
      </c>
      <c r="R5026" s="3">
        <v>54</v>
      </c>
      <c r="S5026" s="3">
        <v>41</v>
      </c>
      <c r="T5026" t="s">
        <v>1954</v>
      </c>
      <c r="U5026" t="s">
        <v>72</v>
      </c>
    </row>
    <row r="5027" spans="1:21" x14ac:dyDescent="0.35">
      <c r="A5027" t="s">
        <v>7599</v>
      </c>
      <c r="B5027" s="2">
        <v>45661</v>
      </c>
      <c r="C5027">
        <v>1</v>
      </c>
      <c r="D5027">
        <v>2025</v>
      </c>
      <c r="F5027" t="s">
        <v>1338</v>
      </c>
      <c r="G5027" t="s">
        <v>3114</v>
      </c>
      <c r="H5027" t="s">
        <v>1875</v>
      </c>
      <c r="I5027" t="s">
        <v>2054</v>
      </c>
      <c r="J5027" t="s">
        <v>2183</v>
      </c>
      <c r="K5027" t="s">
        <v>1917</v>
      </c>
      <c r="L5027" t="s">
        <v>1886</v>
      </c>
      <c r="M5027">
        <v>1</v>
      </c>
      <c r="N5027" s="3">
        <v>72</v>
      </c>
      <c r="O5027" s="3">
        <v>34</v>
      </c>
      <c r="P5027" s="4">
        <v>0</v>
      </c>
      <c r="Q5027" s="3">
        <v>72</v>
      </c>
      <c r="R5027" s="3">
        <v>34</v>
      </c>
      <c r="S5027" s="3">
        <v>38</v>
      </c>
      <c r="T5027" t="s">
        <v>1954</v>
      </c>
      <c r="U5027" t="s">
        <v>72</v>
      </c>
    </row>
    <row r="5028" spans="1:21" x14ac:dyDescent="0.35">
      <c r="A5028" t="s">
        <v>7600</v>
      </c>
      <c r="B5028" s="2">
        <v>45661</v>
      </c>
      <c r="C5028">
        <v>1</v>
      </c>
      <c r="D5028">
        <v>2025</v>
      </c>
      <c r="F5028" t="s">
        <v>1108</v>
      </c>
      <c r="G5028" t="s">
        <v>3114</v>
      </c>
      <c r="H5028" t="s">
        <v>1868</v>
      </c>
      <c r="I5028" t="s">
        <v>1959</v>
      </c>
      <c r="J5028" t="s">
        <v>1963</v>
      </c>
      <c r="K5028" t="s">
        <v>1907</v>
      </c>
      <c r="L5028" t="s">
        <v>1890</v>
      </c>
      <c r="M5028">
        <v>1</v>
      </c>
      <c r="N5028" s="3">
        <v>119</v>
      </c>
      <c r="O5028" s="3">
        <v>72</v>
      </c>
      <c r="P5028" s="4">
        <v>0.15</v>
      </c>
      <c r="Q5028" s="3">
        <v>101.15</v>
      </c>
      <c r="R5028" s="3">
        <v>72</v>
      </c>
      <c r="S5028" s="3">
        <v>29.15</v>
      </c>
      <c r="T5028" t="s">
        <v>1954</v>
      </c>
      <c r="U5028" t="s">
        <v>72</v>
      </c>
    </row>
    <row r="5029" spans="1:21" x14ac:dyDescent="0.35">
      <c r="A5029" t="s">
        <v>7601</v>
      </c>
      <c r="B5029" s="2">
        <v>45661</v>
      </c>
      <c r="C5029">
        <v>1</v>
      </c>
      <c r="D5029">
        <v>2025</v>
      </c>
      <c r="F5029" t="s">
        <v>844</v>
      </c>
      <c r="G5029" t="s">
        <v>2122</v>
      </c>
      <c r="H5029" t="s">
        <v>1867</v>
      </c>
      <c r="I5029" t="s">
        <v>2004</v>
      </c>
      <c r="J5029" t="s">
        <v>2183</v>
      </c>
      <c r="K5029" t="s">
        <v>1917</v>
      </c>
      <c r="L5029" t="s">
        <v>1886</v>
      </c>
      <c r="M5029">
        <v>1</v>
      </c>
      <c r="N5029" s="3">
        <v>72</v>
      </c>
      <c r="O5029" s="3">
        <v>34</v>
      </c>
      <c r="P5029" s="4">
        <v>0.15</v>
      </c>
      <c r="Q5029" s="3">
        <v>61.2</v>
      </c>
      <c r="R5029" s="3">
        <v>34</v>
      </c>
      <c r="S5029" s="3">
        <v>27.2</v>
      </c>
      <c r="T5029" t="s">
        <v>1954</v>
      </c>
      <c r="U5029" t="s">
        <v>71</v>
      </c>
    </row>
    <row r="5030" spans="1:21" x14ac:dyDescent="0.35">
      <c r="A5030" t="s">
        <v>7602</v>
      </c>
      <c r="B5030" s="2">
        <v>45661</v>
      </c>
      <c r="C5030">
        <v>1</v>
      </c>
      <c r="D5030">
        <v>2025</v>
      </c>
      <c r="F5030" t="s">
        <v>1408</v>
      </c>
      <c r="G5030" t="s">
        <v>2704</v>
      </c>
      <c r="H5030" t="s">
        <v>1866</v>
      </c>
      <c r="I5030" t="s">
        <v>1866</v>
      </c>
      <c r="J5030" t="s">
        <v>2015</v>
      </c>
      <c r="K5030" t="s">
        <v>1914</v>
      </c>
      <c r="L5030" t="s">
        <v>1888</v>
      </c>
      <c r="M5030">
        <v>1</v>
      </c>
      <c r="N5030" s="3">
        <v>65</v>
      </c>
      <c r="O5030" s="3">
        <v>32</v>
      </c>
      <c r="P5030" s="4">
        <v>0</v>
      </c>
      <c r="Q5030" s="3">
        <v>65</v>
      </c>
      <c r="R5030" s="3">
        <v>32</v>
      </c>
      <c r="S5030" s="3">
        <v>33</v>
      </c>
      <c r="T5030" t="s">
        <v>1954</v>
      </c>
      <c r="U5030" t="s">
        <v>72</v>
      </c>
    </row>
    <row r="5031" spans="1:21" x14ac:dyDescent="0.35">
      <c r="A5031" t="s">
        <v>7603</v>
      </c>
      <c r="B5031" s="2">
        <v>45661</v>
      </c>
      <c r="C5031">
        <v>1</v>
      </c>
      <c r="D5031">
        <v>2025</v>
      </c>
      <c r="F5031" t="s">
        <v>142</v>
      </c>
      <c r="G5031" t="s">
        <v>2078</v>
      </c>
      <c r="H5031" t="s">
        <v>1872</v>
      </c>
      <c r="I5031" t="s">
        <v>2357</v>
      </c>
      <c r="J5031" t="s">
        <v>2114</v>
      </c>
      <c r="K5031" t="s">
        <v>1915</v>
      </c>
      <c r="L5031" t="s">
        <v>1886</v>
      </c>
      <c r="M5031">
        <v>3</v>
      </c>
      <c r="N5031" s="3">
        <v>85</v>
      </c>
      <c r="O5031" s="3">
        <v>41</v>
      </c>
      <c r="P5031" s="4">
        <v>0</v>
      </c>
      <c r="Q5031" s="3">
        <v>255</v>
      </c>
      <c r="R5031" s="3">
        <v>123</v>
      </c>
      <c r="S5031" s="3">
        <v>132</v>
      </c>
      <c r="T5031" t="s">
        <v>1954</v>
      </c>
      <c r="U5031" t="s">
        <v>72</v>
      </c>
    </row>
    <row r="5032" spans="1:21" x14ac:dyDescent="0.35">
      <c r="A5032" t="s">
        <v>7604</v>
      </c>
      <c r="B5032" s="2">
        <v>45661</v>
      </c>
      <c r="C5032">
        <v>1</v>
      </c>
      <c r="D5032">
        <v>2025</v>
      </c>
      <c r="F5032" t="s">
        <v>762</v>
      </c>
      <c r="G5032" t="s">
        <v>2013</v>
      </c>
      <c r="H5032" t="s">
        <v>1868</v>
      </c>
      <c r="I5032" t="s">
        <v>2014</v>
      </c>
      <c r="J5032" t="s">
        <v>2001</v>
      </c>
      <c r="K5032" t="s">
        <v>1911</v>
      </c>
      <c r="L5032" t="s">
        <v>1886</v>
      </c>
      <c r="M5032">
        <v>4</v>
      </c>
      <c r="N5032" s="3">
        <v>58</v>
      </c>
      <c r="O5032" s="3">
        <v>25</v>
      </c>
      <c r="P5032" s="4">
        <v>0.15</v>
      </c>
      <c r="Q5032" s="3">
        <v>197.2</v>
      </c>
      <c r="R5032" s="3">
        <v>100</v>
      </c>
      <c r="S5032" s="3">
        <v>97.2</v>
      </c>
      <c r="T5032" t="s">
        <v>1954</v>
      </c>
      <c r="U5032" t="s">
        <v>72</v>
      </c>
    </row>
    <row r="5033" spans="1:21" x14ac:dyDescent="0.35">
      <c r="A5033" t="s">
        <v>7605</v>
      </c>
      <c r="B5033" s="2">
        <v>45661</v>
      </c>
      <c r="C5033">
        <v>1</v>
      </c>
      <c r="D5033">
        <v>2025</v>
      </c>
      <c r="F5033" t="s">
        <v>460</v>
      </c>
      <c r="G5033" t="s">
        <v>1962</v>
      </c>
      <c r="H5033" t="s">
        <v>1866</v>
      </c>
      <c r="I5033" t="s">
        <v>1866</v>
      </c>
      <c r="J5033" t="s">
        <v>1978</v>
      </c>
      <c r="K5033" t="s">
        <v>1916</v>
      </c>
      <c r="L5033" t="s">
        <v>1887</v>
      </c>
      <c r="M5033">
        <v>2</v>
      </c>
      <c r="N5033" s="3">
        <v>79</v>
      </c>
      <c r="O5033" s="3">
        <v>42</v>
      </c>
      <c r="P5033" s="4">
        <v>0.1</v>
      </c>
      <c r="Q5033" s="3">
        <v>142.19999999999999</v>
      </c>
      <c r="R5033" s="3">
        <v>84</v>
      </c>
      <c r="S5033" s="3">
        <v>58.2</v>
      </c>
      <c r="T5033" t="s">
        <v>1954</v>
      </c>
      <c r="U5033" t="s">
        <v>72</v>
      </c>
    </row>
    <row r="5034" spans="1:21" x14ac:dyDescent="0.35">
      <c r="A5034" t="s">
        <v>7606</v>
      </c>
      <c r="B5034" s="2">
        <v>45662</v>
      </c>
      <c r="C5034">
        <v>1</v>
      </c>
      <c r="D5034">
        <v>2025</v>
      </c>
      <c r="F5034" t="s">
        <v>153</v>
      </c>
      <c r="G5034" t="s">
        <v>2194</v>
      </c>
      <c r="H5034" t="s">
        <v>1872</v>
      </c>
      <c r="I5034" t="s">
        <v>2152</v>
      </c>
      <c r="J5034" t="s">
        <v>2067</v>
      </c>
      <c r="K5034" t="s">
        <v>1918</v>
      </c>
      <c r="L5034" t="s">
        <v>1889</v>
      </c>
      <c r="M5034">
        <v>1</v>
      </c>
      <c r="N5034" s="3">
        <v>69</v>
      </c>
      <c r="O5034" s="3">
        <v>37</v>
      </c>
      <c r="P5034" s="4">
        <v>0.1</v>
      </c>
      <c r="Q5034" s="3">
        <v>62.1</v>
      </c>
      <c r="R5034" s="3">
        <v>37</v>
      </c>
      <c r="S5034" s="3">
        <v>25.1</v>
      </c>
      <c r="T5034" t="s">
        <v>1954</v>
      </c>
      <c r="U5034" t="s">
        <v>72</v>
      </c>
    </row>
    <row r="5035" spans="1:21" x14ac:dyDescent="0.35">
      <c r="A5035" t="s">
        <v>7607</v>
      </c>
      <c r="B5035" s="2">
        <v>45662</v>
      </c>
      <c r="C5035">
        <v>1</v>
      </c>
      <c r="D5035">
        <v>2025</v>
      </c>
      <c r="F5035" t="s">
        <v>153</v>
      </c>
      <c r="G5035" t="s">
        <v>2194</v>
      </c>
      <c r="H5035" t="s">
        <v>1872</v>
      </c>
      <c r="I5035" t="s">
        <v>2152</v>
      </c>
      <c r="J5035" t="s">
        <v>2183</v>
      </c>
      <c r="K5035" t="s">
        <v>1917</v>
      </c>
      <c r="L5035" t="s">
        <v>1886</v>
      </c>
      <c r="M5035">
        <v>3</v>
      </c>
      <c r="N5035" s="3">
        <v>72</v>
      </c>
      <c r="O5035" s="3">
        <v>34</v>
      </c>
      <c r="P5035" s="4">
        <v>0</v>
      </c>
      <c r="Q5035" s="3">
        <v>216</v>
      </c>
      <c r="R5035" s="3">
        <v>102</v>
      </c>
      <c r="S5035" s="3">
        <v>114</v>
      </c>
      <c r="T5035" t="s">
        <v>1954</v>
      </c>
      <c r="U5035" t="s">
        <v>72</v>
      </c>
    </row>
    <row r="5036" spans="1:21" x14ac:dyDescent="0.35">
      <c r="A5036" t="s">
        <v>7608</v>
      </c>
      <c r="B5036" s="2">
        <v>45662</v>
      </c>
      <c r="C5036">
        <v>1</v>
      </c>
      <c r="D5036">
        <v>2025</v>
      </c>
      <c r="F5036" t="s">
        <v>1589</v>
      </c>
      <c r="G5036" t="s">
        <v>2828</v>
      </c>
      <c r="H5036" t="s">
        <v>1874</v>
      </c>
      <c r="I5036" t="s">
        <v>2119</v>
      </c>
      <c r="J5036" t="s">
        <v>2026</v>
      </c>
      <c r="K5036" t="s">
        <v>1919</v>
      </c>
      <c r="L5036" t="s">
        <v>1887</v>
      </c>
      <c r="M5036">
        <v>1</v>
      </c>
      <c r="N5036" s="3">
        <v>85</v>
      </c>
      <c r="O5036" s="3">
        <v>44</v>
      </c>
      <c r="P5036" s="4">
        <v>0.15</v>
      </c>
      <c r="Q5036" s="3">
        <v>72.25</v>
      </c>
      <c r="R5036" s="3">
        <v>44</v>
      </c>
      <c r="S5036" s="3">
        <v>28.25</v>
      </c>
      <c r="T5036" t="s">
        <v>1954</v>
      </c>
      <c r="U5036" t="s">
        <v>72</v>
      </c>
    </row>
    <row r="5037" spans="1:21" x14ac:dyDescent="0.35">
      <c r="A5037" t="s">
        <v>7609</v>
      </c>
      <c r="B5037" s="2">
        <v>45662</v>
      </c>
      <c r="C5037">
        <v>1</v>
      </c>
      <c r="D5037">
        <v>2025</v>
      </c>
      <c r="F5037" t="s">
        <v>1732</v>
      </c>
      <c r="G5037" t="s">
        <v>2298</v>
      </c>
      <c r="H5037" t="s">
        <v>1869</v>
      </c>
      <c r="I5037" t="s">
        <v>1974</v>
      </c>
      <c r="J5037" t="s">
        <v>2162</v>
      </c>
      <c r="K5037" t="s">
        <v>1921</v>
      </c>
      <c r="L5037" t="s">
        <v>1889</v>
      </c>
      <c r="M5037">
        <v>1</v>
      </c>
      <c r="N5037" s="3">
        <v>55</v>
      </c>
      <c r="O5037" s="3">
        <v>27</v>
      </c>
      <c r="P5037" s="4">
        <v>0</v>
      </c>
      <c r="Q5037" s="3">
        <v>55</v>
      </c>
      <c r="R5037" s="3">
        <v>27</v>
      </c>
      <c r="S5037" s="3">
        <v>28</v>
      </c>
      <c r="T5037" t="s">
        <v>1954</v>
      </c>
      <c r="U5037" t="s">
        <v>72</v>
      </c>
    </row>
    <row r="5038" spans="1:21" x14ac:dyDescent="0.35">
      <c r="A5038" t="s">
        <v>7610</v>
      </c>
      <c r="B5038" s="2">
        <v>45662</v>
      </c>
      <c r="C5038">
        <v>1</v>
      </c>
      <c r="D5038">
        <v>2025</v>
      </c>
      <c r="F5038" t="s">
        <v>1571</v>
      </c>
      <c r="G5038" t="s">
        <v>3971</v>
      </c>
      <c r="H5038" t="s">
        <v>1863</v>
      </c>
      <c r="I5038" t="s">
        <v>2056</v>
      </c>
      <c r="J5038" t="s">
        <v>2120</v>
      </c>
      <c r="K5038" t="s">
        <v>1926</v>
      </c>
      <c r="L5038" t="s">
        <v>1885</v>
      </c>
      <c r="M5038">
        <v>1</v>
      </c>
      <c r="N5038" s="3">
        <v>28</v>
      </c>
      <c r="O5038" s="3">
        <v>13</v>
      </c>
      <c r="P5038" s="4">
        <v>0.05</v>
      </c>
      <c r="Q5038" s="3">
        <v>26.6</v>
      </c>
      <c r="R5038" s="3">
        <v>13</v>
      </c>
      <c r="S5038" s="3">
        <v>13.6</v>
      </c>
      <c r="T5038" t="s">
        <v>1954</v>
      </c>
      <c r="U5038" t="s">
        <v>72</v>
      </c>
    </row>
    <row r="5039" spans="1:21" x14ac:dyDescent="0.35">
      <c r="A5039" t="s">
        <v>7611</v>
      </c>
      <c r="B5039" s="2">
        <v>45662</v>
      </c>
      <c r="C5039">
        <v>1</v>
      </c>
      <c r="D5039">
        <v>2025</v>
      </c>
      <c r="F5039" t="s">
        <v>580</v>
      </c>
      <c r="G5039" t="s">
        <v>4828</v>
      </c>
      <c r="H5039" t="s">
        <v>1863</v>
      </c>
      <c r="I5039" t="s">
        <v>2033</v>
      </c>
      <c r="J5039" t="s">
        <v>1956</v>
      </c>
      <c r="K5039" t="s">
        <v>1909</v>
      </c>
      <c r="L5039" t="s">
        <v>1887</v>
      </c>
      <c r="M5039">
        <v>2</v>
      </c>
      <c r="N5039" s="3">
        <v>95</v>
      </c>
      <c r="O5039" s="3">
        <v>54</v>
      </c>
      <c r="P5039" s="4">
        <v>0.1</v>
      </c>
      <c r="Q5039" s="3">
        <v>171</v>
      </c>
      <c r="R5039" s="3">
        <v>108</v>
      </c>
      <c r="S5039" s="3">
        <v>63</v>
      </c>
      <c r="T5039" t="s">
        <v>1954</v>
      </c>
      <c r="U5039" t="s">
        <v>72</v>
      </c>
    </row>
    <row r="5040" spans="1:21" x14ac:dyDescent="0.35">
      <c r="A5040" t="s">
        <v>7612</v>
      </c>
      <c r="B5040" s="2">
        <v>45662</v>
      </c>
      <c r="C5040">
        <v>1</v>
      </c>
      <c r="D5040">
        <v>2025</v>
      </c>
      <c r="F5040" t="s">
        <v>177</v>
      </c>
      <c r="G5040" t="s">
        <v>3013</v>
      </c>
      <c r="H5040" t="s">
        <v>1870</v>
      </c>
      <c r="I5040" t="s">
        <v>2083</v>
      </c>
      <c r="J5040" t="s">
        <v>2114</v>
      </c>
      <c r="K5040" t="s">
        <v>1915</v>
      </c>
      <c r="L5040" t="s">
        <v>1886</v>
      </c>
      <c r="M5040">
        <v>4</v>
      </c>
      <c r="N5040" s="3">
        <v>85</v>
      </c>
      <c r="O5040" s="3">
        <v>41</v>
      </c>
      <c r="P5040" s="4">
        <v>0</v>
      </c>
      <c r="Q5040" s="3">
        <v>340</v>
      </c>
      <c r="R5040" s="3">
        <v>164</v>
      </c>
      <c r="S5040" s="3">
        <v>176</v>
      </c>
      <c r="T5040" t="s">
        <v>1954</v>
      </c>
      <c r="U5040" t="s">
        <v>72</v>
      </c>
    </row>
    <row r="5041" spans="1:21" x14ac:dyDescent="0.35">
      <c r="A5041" t="s">
        <v>7613</v>
      </c>
      <c r="B5041" s="2">
        <v>45662</v>
      </c>
      <c r="C5041">
        <v>1</v>
      </c>
      <c r="D5041">
        <v>2025</v>
      </c>
      <c r="F5041" t="s">
        <v>234</v>
      </c>
      <c r="G5041" t="s">
        <v>2932</v>
      </c>
      <c r="H5041" t="s">
        <v>1866</v>
      </c>
      <c r="I5041" t="s">
        <v>1866</v>
      </c>
      <c r="J5041" t="s">
        <v>1991</v>
      </c>
      <c r="K5041" t="s">
        <v>1925</v>
      </c>
      <c r="L5041" t="s">
        <v>1885</v>
      </c>
      <c r="M5041">
        <v>1</v>
      </c>
      <c r="N5041" s="3">
        <v>35</v>
      </c>
      <c r="O5041" s="3">
        <v>16</v>
      </c>
      <c r="P5041" s="4">
        <v>0.15</v>
      </c>
      <c r="Q5041" s="3">
        <v>29.75</v>
      </c>
      <c r="R5041" s="3">
        <v>16</v>
      </c>
      <c r="S5041" s="3">
        <v>13.75</v>
      </c>
      <c r="T5041" t="s">
        <v>1954</v>
      </c>
      <c r="U5041" t="s">
        <v>72</v>
      </c>
    </row>
    <row r="5042" spans="1:21" x14ac:dyDescent="0.35">
      <c r="A5042" t="s">
        <v>7614</v>
      </c>
      <c r="B5042" s="2">
        <v>45662</v>
      </c>
      <c r="C5042">
        <v>1</v>
      </c>
      <c r="D5042">
        <v>2025</v>
      </c>
      <c r="F5042" t="s">
        <v>1526</v>
      </c>
      <c r="G5042" t="s">
        <v>2532</v>
      </c>
      <c r="H5042" t="s">
        <v>1872</v>
      </c>
      <c r="I5042" t="s">
        <v>2152</v>
      </c>
      <c r="J5042" t="s">
        <v>1956</v>
      </c>
      <c r="K5042" t="s">
        <v>1909</v>
      </c>
      <c r="L5042" t="s">
        <v>1887</v>
      </c>
      <c r="M5042">
        <v>1</v>
      </c>
      <c r="N5042" s="3">
        <v>95</v>
      </c>
      <c r="O5042" s="3">
        <v>54</v>
      </c>
      <c r="P5042" s="4">
        <v>0</v>
      </c>
      <c r="Q5042" s="3">
        <v>95</v>
      </c>
      <c r="R5042" s="3">
        <v>54</v>
      </c>
      <c r="S5042" s="3">
        <v>41</v>
      </c>
      <c r="T5042" t="s">
        <v>1954</v>
      </c>
      <c r="U5042" t="s">
        <v>71</v>
      </c>
    </row>
    <row r="5043" spans="1:21" x14ac:dyDescent="0.35">
      <c r="A5043" t="s">
        <v>7615</v>
      </c>
      <c r="B5043" s="2">
        <v>45662</v>
      </c>
      <c r="C5043">
        <v>1</v>
      </c>
      <c r="D5043">
        <v>2025</v>
      </c>
      <c r="F5043" t="s">
        <v>283</v>
      </c>
      <c r="G5043" t="s">
        <v>2499</v>
      </c>
      <c r="H5043" t="s">
        <v>1866</v>
      </c>
      <c r="I5043" t="s">
        <v>1866</v>
      </c>
      <c r="J5043" t="s">
        <v>2162</v>
      </c>
      <c r="K5043" t="s">
        <v>1921</v>
      </c>
      <c r="L5043" t="s">
        <v>1889</v>
      </c>
      <c r="M5043">
        <v>1</v>
      </c>
      <c r="N5043" s="3">
        <v>55</v>
      </c>
      <c r="O5043" s="3">
        <v>27</v>
      </c>
      <c r="P5043" s="4">
        <v>0.1</v>
      </c>
      <c r="Q5043" s="3">
        <v>49.5</v>
      </c>
      <c r="R5043" s="3">
        <v>27</v>
      </c>
      <c r="S5043" s="3">
        <v>22.5</v>
      </c>
      <c r="T5043" t="s">
        <v>1954</v>
      </c>
      <c r="U5043" t="s">
        <v>72</v>
      </c>
    </row>
    <row r="5044" spans="1:21" x14ac:dyDescent="0.35">
      <c r="A5044" t="s">
        <v>7616</v>
      </c>
      <c r="B5044" s="2">
        <v>45662</v>
      </c>
      <c r="C5044">
        <v>1</v>
      </c>
      <c r="D5044">
        <v>2025</v>
      </c>
      <c r="F5044" t="s">
        <v>1497</v>
      </c>
      <c r="G5044" t="s">
        <v>2132</v>
      </c>
      <c r="H5044" t="s">
        <v>1868</v>
      </c>
      <c r="I5044" t="s">
        <v>1959</v>
      </c>
      <c r="J5044" t="s">
        <v>2183</v>
      </c>
      <c r="K5044" t="s">
        <v>1917</v>
      </c>
      <c r="L5044" t="s">
        <v>1886</v>
      </c>
      <c r="M5044">
        <v>1</v>
      </c>
      <c r="N5044" s="3">
        <v>72</v>
      </c>
      <c r="O5044" s="3">
        <v>34</v>
      </c>
      <c r="P5044" s="4">
        <v>0</v>
      </c>
      <c r="Q5044" s="3">
        <v>72</v>
      </c>
      <c r="R5044" s="3">
        <v>34</v>
      </c>
      <c r="S5044" s="3">
        <v>38</v>
      </c>
      <c r="T5044" t="s">
        <v>1954</v>
      </c>
      <c r="U5044" t="s">
        <v>72</v>
      </c>
    </row>
    <row r="5045" spans="1:21" x14ac:dyDescent="0.35">
      <c r="A5045" t="s">
        <v>7617</v>
      </c>
      <c r="B5045" s="2">
        <v>45662</v>
      </c>
      <c r="C5045">
        <v>1</v>
      </c>
      <c r="D5045">
        <v>2025</v>
      </c>
      <c r="F5045" t="s">
        <v>392</v>
      </c>
      <c r="G5045" t="s">
        <v>2174</v>
      </c>
      <c r="H5045" t="s">
        <v>1868</v>
      </c>
      <c r="I5045" t="s">
        <v>2113</v>
      </c>
      <c r="J5045" t="s">
        <v>2162</v>
      </c>
      <c r="K5045" t="s">
        <v>1921</v>
      </c>
      <c r="L5045" t="s">
        <v>1889</v>
      </c>
      <c r="M5045">
        <v>2</v>
      </c>
      <c r="N5045" s="3">
        <v>55</v>
      </c>
      <c r="O5045" s="3">
        <v>27</v>
      </c>
      <c r="P5045" s="4">
        <v>0.05</v>
      </c>
      <c r="Q5045" s="3">
        <v>104.5</v>
      </c>
      <c r="R5045" s="3">
        <v>54</v>
      </c>
      <c r="S5045" s="3">
        <v>50.5</v>
      </c>
      <c r="T5045" t="s">
        <v>1954</v>
      </c>
      <c r="U5045" t="s">
        <v>72</v>
      </c>
    </row>
    <row r="5046" spans="1:21" x14ac:dyDescent="0.35">
      <c r="A5046" t="s">
        <v>7618</v>
      </c>
      <c r="B5046" s="2">
        <v>45662</v>
      </c>
      <c r="C5046">
        <v>1</v>
      </c>
      <c r="D5046">
        <v>2025</v>
      </c>
      <c r="F5046" t="s">
        <v>1206</v>
      </c>
      <c r="G5046" t="s">
        <v>2250</v>
      </c>
      <c r="H5046" t="s">
        <v>1866</v>
      </c>
      <c r="I5046" t="s">
        <v>1866</v>
      </c>
      <c r="J5046" t="s">
        <v>1978</v>
      </c>
      <c r="K5046" t="s">
        <v>1916</v>
      </c>
      <c r="L5046" t="s">
        <v>1887</v>
      </c>
      <c r="M5046">
        <v>2</v>
      </c>
      <c r="N5046" s="3">
        <v>79</v>
      </c>
      <c r="O5046" s="3">
        <v>42</v>
      </c>
      <c r="P5046" s="4">
        <v>0.05</v>
      </c>
      <c r="Q5046" s="3">
        <v>150.1</v>
      </c>
      <c r="R5046" s="3">
        <v>84</v>
      </c>
      <c r="S5046" s="3">
        <v>66.099999999999994</v>
      </c>
      <c r="T5046" t="s">
        <v>1954</v>
      </c>
      <c r="U5046" t="s">
        <v>72</v>
      </c>
    </row>
    <row r="5047" spans="1:21" x14ac:dyDescent="0.35">
      <c r="A5047" t="s">
        <v>7619</v>
      </c>
      <c r="B5047" s="2">
        <v>45662</v>
      </c>
      <c r="C5047">
        <v>1</v>
      </c>
      <c r="D5047">
        <v>2025</v>
      </c>
      <c r="F5047" t="s">
        <v>265</v>
      </c>
      <c r="G5047" t="s">
        <v>2805</v>
      </c>
      <c r="H5047" t="s">
        <v>1863</v>
      </c>
      <c r="I5047" t="s">
        <v>2033</v>
      </c>
      <c r="J5047" t="s">
        <v>2045</v>
      </c>
      <c r="K5047" t="s">
        <v>1910</v>
      </c>
      <c r="L5047" t="s">
        <v>1890</v>
      </c>
      <c r="M5047">
        <v>2</v>
      </c>
      <c r="N5047" s="3">
        <v>99</v>
      </c>
      <c r="O5047" s="3">
        <v>58</v>
      </c>
      <c r="P5047" s="4">
        <v>0.05</v>
      </c>
      <c r="Q5047" s="3">
        <v>188.1</v>
      </c>
      <c r="R5047" s="3">
        <v>116</v>
      </c>
      <c r="S5047" s="3">
        <v>72.099999999999994</v>
      </c>
      <c r="T5047" t="s">
        <v>1954</v>
      </c>
      <c r="U5047" t="s">
        <v>72</v>
      </c>
    </row>
    <row r="5048" spans="1:21" x14ac:dyDescent="0.35">
      <c r="A5048" t="s">
        <v>7620</v>
      </c>
      <c r="B5048" s="2">
        <v>45662</v>
      </c>
      <c r="C5048">
        <v>1</v>
      </c>
      <c r="D5048">
        <v>2025</v>
      </c>
      <c r="F5048" t="s">
        <v>233</v>
      </c>
      <c r="G5048" t="s">
        <v>1973</v>
      </c>
      <c r="H5048" t="s">
        <v>1867</v>
      </c>
      <c r="I5048" t="s">
        <v>2181</v>
      </c>
      <c r="J5048" t="s">
        <v>1971</v>
      </c>
      <c r="K5048" t="s">
        <v>1920</v>
      </c>
      <c r="L5048" t="s">
        <v>1886</v>
      </c>
      <c r="M5048">
        <v>1</v>
      </c>
      <c r="N5048" s="3">
        <v>45</v>
      </c>
      <c r="O5048" s="3">
        <v>19</v>
      </c>
      <c r="P5048" s="4">
        <v>0</v>
      </c>
      <c r="Q5048" s="3">
        <v>45</v>
      </c>
      <c r="R5048" s="3">
        <v>19</v>
      </c>
      <c r="S5048" s="3">
        <v>26</v>
      </c>
      <c r="T5048" t="s">
        <v>1954</v>
      </c>
      <c r="U5048" t="s">
        <v>72</v>
      </c>
    </row>
    <row r="5049" spans="1:21" x14ac:dyDescent="0.35">
      <c r="A5049" t="s">
        <v>7621</v>
      </c>
      <c r="B5049" s="2">
        <v>45662</v>
      </c>
      <c r="C5049">
        <v>1</v>
      </c>
      <c r="D5049">
        <v>2025</v>
      </c>
      <c r="F5049" t="s">
        <v>1113</v>
      </c>
      <c r="G5049" t="s">
        <v>2628</v>
      </c>
      <c r="H5049" t="s">
        <v>1868</v>
      </c>
      <c r="I5049" t="s">
        <v>1959</v>
      </c>
      <c r="J5049" t="s">
        <v>2061</v>
      </c>
      <c r="K5049" t="s">
        <v>1923</v>
      </c>
      <c r="L5049" t="s">
        <v>1888</v>
      </c>
      <c r="M5049">
        <v>1</v>
      </c>
      <c r="N5049" s="3">
        <v>25</v>
      </c>
      <c r="O5049" s="3">
        <v>11</v>
      </c>
      <c r="P5049" s="4">
        <v>0.05</v>
      </c>
      <c r="Q5049" s="3">
        <v>23.75</v>
      </c>
      <c r="R5049" s="3">
        <v>11</v>
      </c>
      <c r="S5049" s="3">
        <v>12.75</v>
      </c>
      <c r="T5049" t="s">
        <v>1954</v>
      </c>
      <c r="U5049" t="s">
        <v>71</v>
      </c>
    </row>
    <row r="5050" spans="1:21" x14ac:dyDescent="0.35">
      <c r="A5050" t="s">
        <v>7622</v>
      </c>
      <c r="B5050" s="2">
        <v>45662</v>
      </c>
      <c r="C5050">
        <v>1</v>
      </c>
      <c r="D5050">
        <v>2025</v>
      </c>
      <c r="F5050" t="s">
        <v>999</v>
      </c>
      <c r="G5050" t="s">
        <v>2824</v>
      </c>
      <c r="H5050" t="s">
        <v>1872</v>
      </c>
      <c r="I5050" t="s">
        <v>2152</v>
      </c>
      <c r="J5050" t="s">
        <v>2183</v>
      </c>
      <c r="K5050" t="s">
        <v>1917</v>
      </c>
      <c r="L5050" t="s">
        <v>1886</v>
      </c>
      <c r="M5050">
        <v>1</v>
      </c>
      <c r="N5050" s="3">
        <v>72</v>
      </c>
      <c r="O5050" s="3">
        <v>34</v>
      </c>
      <c r="P5050" s="4">
        <v>0.1</v>
      </c>
      <c r="Q5050" s="3">
        <v>64.8</v>
      </c>
      <c r="R5050" s="3">
        <v>34</v>
      </c>
      <c r="S5050" s="3">
        <v>30.8</v>
      </c>
      <c r="T5050" t="s">
        <v>1954</v>
      </c>
      <c r="U5050" t="s">
        <v>72</v>
      </c>
    </row>
    <row r="5051" spans="1:21" x14ac:dyDescent="0.35">
      <c r="A5051" t="s">
        <v>7623</v>
      </c>
      <c r="B5051" s="2">
        <v>45663</v>
      </c>
      <c r="C5051">
        <v>1</v>
      </c>
      <c r="D5051">
        <v>2025</v>
      </c>
      <c r="F5051" t="s">
        <v>367</v>
      </c>
      <c r="G5051" t="s">
        <v>2569</v>
      </c>
      <c r="H5051" t="s">
        <v>1866</v>
      </c>
      <c r="I5051" t="s">
        <v>1866</v>
      </c>
      <c r="J5051" t="s">
        <v>2023</v>
      </c>
      <c r="K5051" t="s">
        <v>1912</v>
      </c>
      <c r="L5051" t="s">
        <v>1890</v>
      </c>
      <c r="M5051">
        <v>2</v>
      </c>
      <c r="N5051" s="3">
        <v>249</v>
      </c>
      <c r="O5051" s="3">
        <v>168</v>
      </c>
      <c r="P5051" s="4">
        <v>0.1</v>
      </c>
      <c r="Q5051" s="3">
        <v>448.2</v>
      </c>
      <c r="R5051" s="3">
        <v>336</v>
      </c>
      <c r="S5051" s="3">
        <v>112.2</v>
      </c>
      <c r="T5051" t="s">
        <v>1954</v>
      </c>
      <c r="U5051" t="s">
        <v>72</v>
      </c>
    </row>
    <row r="5052" spans="1:21" x14ac:dyDescent="0.35">
      <c r="A5052" t="s">
        <v>7624</v>
      </c>
      <c r="B5052" s="2">
        <v>45663</v>
      </c>
      <c r="C5052">
        <v>1</v>
      </c>
      <c r="D5052">
        <v>2025</v>
      </c>
      <c r="F5052" t="s">
        <v>208</v>
      </c>
      <c r="G5052" t="s">
        <v>2066</v>
      </c>
      <c r="H5052" t="s">
        <v>1869</v>
      </c>
      <c r="I5052" t="s">
        <v>1977</v>
      </c>
      <c r="J5052" t="s">
        <v>2067</v>
      </c>
      <c r="K5052" t="s">
        <v>1918</v>
      </c>
      <c r="L5052" t="s">
        <v>1889</v>
      </c>
      <c r="M5052">
        <v>1</v>
      </c>
      <c r="N5052" s="3">
        <v>69</v>
      </c>
      <c r="O5052" s="3">
        <v>37</v>
      </c>
      <c r="P5052" s="4">
        <v>0.2</v>
      </c>
      <c r="Q5052" s="3">
        <v>55.2</v>
      </c>
      <c r="R5052" s="3">
        <v>37</v>
      </c>
      <c r="S5052" s="3">
        <v>18.2</v>
      </c>
      <c r="T5052" t="s">
        <v>1954</v>
      </c>
      <c r="U5052" t="s">
        <v>72</v>
      </c>
    </row>
    <row r="5053" spans="1:21" x14ac:dyDescent="0.35">
      <c r="A5053" t="s">
        <v>7625</v>
      </c>
      <c r="B5053" s="2">
        <v>45663</v>
      </c>
      <c r="C5053">
        <v>1</v>
      </c>
      <c r="D5053">
        <v>2025</v>
      </c>
      <c r="F5053" t="s">
        <v>1299</v>
      </c>
      <c r="G5053" t="s">
        <v>2327</v>
      </c>
      <c r="H5053" t="s">
        <v>1864</v>
      </c>
      <c r="I5053" t="s">
        <v>2044</v>
      </c>
      <c r="J5053" t="s">
        <v>2061</v>
      </c>
      <c r="K5053" t="s">
        <v>1923</v>
      </c>
      <c r="L5053" t="s">
        <v>1888</v>
      </c>
      <c r="M5053">
        <v>1</v>
      </c>
      <c r="N5053" s="3">
        <v>25</v>
      </c>
      <c r="O5053" s="3">
        <v>11</v>
      </c>
      <c r="P5053" s="4">
        <v>0</v>
      </c>
      <c r="Q5053" s="3">
        <v>25</v>
      </c>
      <c r="R5053" s="3">
        <v>11</v>
      </c>
      <c r="S5053" s="3">
        <v>14</v>
      </c>
      <c r="T5053" t="s">
        <v>1954</v>
      </c>
      <c r="U5053" t="s">
        <v>72</v>
      </c>
    </row>
    <row r="5054" spans="1:21" x14ac:dyDescent="0.35">
      <c r="A5054" t="s">
        <v>7626</v>
      </c>
      <c r="B5054" s="2">
        <v>45663</v>
      </c>
      <c r="C5054">
        <v>1</v>
      </c>
      <c r="D5054">
        <v>2025</v>
      </c>
      <c r="F5054" t="s">
        <v>314</v>
      </c>
      <c r="G5054" t="s">
        <v>2141</v>
      </c>
      <c r="H5054" t="s">
        <v>1870</v>
      </c>
      <c r="I5054" t="s">
        <v>2192</v>
      </c>
      <c r="J5054" t="s">
        <v>1997</v>
      </c>
      <c r="K5054" t="s">
        <v>1906</v>
      </c>
      <c r="L5054" t="s">
        <v>1889</v>
      </c>
      <c r="M5054">
        <v>1</v>
      </c>
      <c r="N5054" s="3">
        <v>89</v>
      </c>
      <c r="O5054" s="3">
        <v>48</v>
      </c>
      <c r="P5054" s="4">
        <v>0.05</v>
      </c>
      <c r="Q5054" s="3">
        <v>84.55</v>
      </c>
      <c r="R5054" s="3">
        <v>48</v>
      </c>
      <c r="S5054" s="3">
        <v>36.549999999999997</v>
      </c>
      <c r="T5054" t="s">
        <v>1954</v>
      </c>
      <c r="U5054" t="s">
        <v>72</v>
      </c>
    </row>
    <row r="5055" spans="1:21" x14ac:dyDescent="0.35">
      <c r="A5055" t="s">
        <v>7627</v>
      </c>
      <c r="B5055" s="2">
        <v>45663</v>
      </c>
      <c r="C5055">
        <v>1</v>
      </c>
      <c r="D5055">
        <v>2025</v>
      </c>
      <c r="F5055" t="s">
        <v>971</v>
      </c>
      <c r="G5055" t="s">
        <v>2274</v>
      </c>
      <c r="H5055" t="s">
        <v>1874</v>
      </c>
      <c r="I5055" t="s">
        <v>2186</v>
      </c>
      <c r="J5055" t="s">
        <v>2114</v>
      </c>
      <c r="K5055" t="s">
        <v>1915</v>
      </c>
      <c r="L5055" t="s">
        <v>1886</v>
      </c>
      <c r="M5055">
        <v>2</v>
      </c>
      <c r="N5055" s="3">
        <v>85</v>
      </c>
      <c r="O5055" s="3">
        <v>41</v>
      </c>
      <c r="P5055" s="4">
        <v>0.1</v>
      </c>
      <c r="Q5055" s="3">
        <v>153</v>
      </c>
      <c r="R5055" s="3">
        <v>82</v>
      </c>
      <c r="S5055" s="3">
        <v>71</v>
      </c>
      <c r="T5055" t="s">
        <v>1954</v>
      </c>
      <c r="U5055" t="s">
        <v>72</v>
      </c>
    </row>
    <row r="5056" spans="1:21" x14ac:dyDescent="0.35">
      <c r="A5056" t="s">
        <v>7628</v>
      </c>
      <c r="B5056" s="2">
        <v>45663</v>
      </c>
      <c r="C5056">
        <v>1</v>
      </c>
      <c r="D5056">
        <v>2025</v>
      </c>
      <c r="F5056" t="s">
        <v>582</v>
      </c>
      <c r="G5056" t="s">
        <v>2763</v>
      </c>
      <c r="H5056" t="s">
        <v>1866</v>
      </c>
      <c r="I5056" t="s">
        <v>1866</v>
      </c>
      <c r="J5056" t="s">
        <v>1997</v>
      </c>
      <c r="K5056" t="s">
        <v>1906</v>
      </c>
      <c r="L5056" t="s">
        <v>1889</v>
      </c>
      <c r="M5056">
        <v>1</v>
      </c>
      <c r="N5056" s="3">
        <v>89</v>
      </c>
      <c r="O5056" s="3">
        <v>48</v>
      </c>
      <c r="P5056" s="4">
        <v>0</v>
      </c>
      <c r="Q5056" s="3">
        <v>89</v>
      </c>
      <c r="R5056" s="3">
        <v>48</v>
      </c>
      <c r="S5056" s="3">
        <v>41</v>
      </c>
      <c r="T5056" t="s">
        <v>1954</v>
      </c>
      <c r="U5056" t="s">
        <v>72</v>
      </c>
    </row>
    <row r="5057" spans="1:21" x14ac:dyDescent="0.35">
      <c r="A5057" t="s">
        <v>7629</v>
      </c>
      <c r="B5057" s="2">
        <v>45663</v>
      </c>
      <c r="C5057">
        <v>1</v>
      </c>
      <c r="D5057">
        <v>2025</v>
      </c>
      <c r="F5057" t="s">
        <v>454</v>
      </c>
      <c r="G5057" t="s">
        <v>2704</v>
      </c>
      <c r="H5057" t="s">
        <v>1874</v>
      </c>
      <c r="I5057" t="s">
        <v>2041</v>
      </c>
      <c r="J5057" t="s">
        <v>2183</v>
      </c>
      <c r="K5057" t="s">
        <v>1917</v>
      </c>
      <c r="L5057" t="s">
        <v>1886</v>
      </c>
      <c r="M5057">
        <v>1</v>
      </c>
      <c r="N5057" s="3">
        <v>72</v>
      </c>
      <c r="O5057" s="3">
        <v>34</v>
      </c>
      <c r="P5057" s="4">
        <v>0</v>
      </c>
      <c r="Q5057" s="3">
        <v>72</v>
      </c>
      <c r="R5057" s="3">
        <v>34</v>
      </c>
      <c r="S5057" s="3">
        <v>38</v>
      </c>
      <c r="T5057" t="s">
        <v>1954</v>
      </c>
      <c r="U5057" t="s">
        <v>72</v>
      </c>
    </row>
    <row r="5058" spans="1:21" x14ac:dyDescent="0.35">
      <c r="A5058" t="s">
        <v>7630</v>
      </c>
      <c r="B5058" s="2">
        <v>45664</v>
      </c>
      <c r="C5058">
        <v>1</v>
      </c>
      <c r="D5058">
        <v>2025</v>
      </c>
      <c r="F5058" t="s">
        <v>1137</v>
      </c>
      <c r="G5058" t="s">
        <v>3610</v>
      </c>
      <c r="H5058" t="s">
        <v>1871</v>
      </c>
      <c r="I5058" t="s">
        <v>1990</v>
      </c>
      <c r="J5058" t="s">
        <v>1960</v>
      </c>
      <c r="K5058" t="s">
        <v>1924</v>
      </c>
      <c r="L5058" t="s">
        <v>1885</v>
      </c>
      <c r="M5058">
        <v>2</v>
      </c>
      <c r="N5058" s="3">
        <v>42</v>
      </c>
      <c r="O5058" s="3">
        <v>20</v>
      </c>
      <c r="P5058" s="4">
        <v>0.2</v>
      </c>
      <c r="Q5058" s="3">
        <v>67.2</v>
      </c>
      <c r="R5058" s="3">
        <v>40</v>
      </c>
      <c r="S5058" s="3">
        <v>27.2</v>
      </c>
      <c r="T5058" t="s">
        <v>1954</v>
      </c>
      <c r="U5058" t="s">
        <v>72</v>
      </c>
    </row>
    <row r="5059" spans="1:21" x14ac:dyDescent="0.35">
      <c r="A5059" t="s">
        <v>7631</v>
      </c>
      <c r="B5059" s="2">
        <v>45664</v>
      </c>
      <c r="C5059">
        <v>1</v>
      </c>
      <c r="D5059">
        <v>2025</v>
      </c>
      <c r="F5059" t="s">
        <v>105</v>
      </c>
      <c r="G5059" t="s">
        <v>2885</v>
      </c>
      <c r="H5059" t="s">
        <v>1873</v>
      </c>
      <c r="I5059" t="s">
        <v>2395</v>
      </c>
      <c r="J5059" t="s">
        <v>1953</v>
      </c>
      <c r="K5059" t="s">
        <v>1905</v>
      </c>
      <c r="L5059" t="s">
        <v>1888</v>
      </c>
      <c r="M5059">
        <v>1</v>
      </c>
      <c r="N5059" s="3">
        <v>120</v>
      </c>
      <c r="O5059" s="3">
        <v>63</v>
      </c>
      <c r="P5059" s="4">
        <v>0.15</v>
      </c>
      <c r="Q5059" s="3">
        <v>102</v>
      </c>
      <c r="R5059" s="3">
        <v>63</v>
      </c>
      <c r="S5059" s="3">
        <v>39</v>
      </c>
      <c r="T5059" t="s">
        <v>1954</v>
      </c>
      <c r="U5059" t="s">
        <v>72</v>
      </c>
    </row>
    <row r="5060" spans="1:21" x14ac:dyDescent="0.35">
      <c r="A5060" t="s">
        <v>7632</v>
      </c>
      <c r="B5060" s="2">
        <v>45664</v>
      </c>
      <c r="C5060">
        <v>1</v>
      </c>
      <c r="D5060">
        <v>2025</v>
      </c>
      <c r="F5060" t="s">
        <v>1745</v>
      </c>
      <c r="G5060" t="s">
        <v>4131</v>
      </c>
      <c r="H5060" t="s">
        <v>1872</v>
      </c>
      <c r="I5060" t="s">
        <v>2357</v>
      </c>
      <c r="J5060" t="s">
        <v>1987</v>
      </c>
      <c r="K5060" t="s">
        <v>1908</v>
      </c>
      <c r="L5060" t="s">
        <v>1890</v>
      </c>
      <c r="M5060">
        <v>2</v>
      </c>
      <c r="N5060" s="3">
        <v>129</v>
      </c>
      <c r="O5060" s="3">
        <v>78</v>
      </c>
      <c r="P5060" s="4">
        <v>0.05</v>
      </c>
      <c r="Q5060" s="3">
        <v>245.1</v>
      </c>
      <c r="R5060" s="3">
        <v>156</v>
      </c>
      <c r="S5060" s="3">
        <v>89.1</v>
      </c>
      <c r="T5060" t="s">
        <v>1954</v>
      </c>
      <c r="U5060" t="s">
        <v>72</v>
      </c>
    </row>
    <row r="5061" spans="1:21" x14ac:dyDescent="0.35">
      <c r="A5061" t="s">
        <v>7633</v>
      </c>
      <c r="B5061" s="2">
        <v>45664</v>
      </c>
      <c r="C5061">
        <v>1</v>
      </c>
      <c r="D5061">
        <v>2025</v>
      </c>
      <c r="F5061" t="s">
        <v>136</v>
      </c>
      <c r="G5061" t="s">
        <v>1962</v>
      </c>
      <c r="H5061" t="s">
        <v>1866</v>
      </c>
      <c r="I5061" t="s">
        <v>1866</v>
      </c>
      <c r="J5061" t="s">
        <v>2045</v>
      </c>
      <c r="K5061" t="s">
        <v>1910</v>
      </c>
      <c r="L5061" t="s">
        <v>1890</v>
      </c>
      <c r="M5061">
        <v>1</v>
      </c>
      <c r="N5061" s="3">
        <v>99</v>
      </c>
      <c r="O5061" s="3">
        <v>58</v>
      </c>
      <c r="P5061" s="4">
        <v>0.15</v>
      </c>
      <c r="Q5061" s="3">
        <v>84.15</v>
      </c>
      <c r="R5061" s="3">
        <v>58</v>
      </c>
      <c r="S5061" s="3">
        <v>26.15</v>
      </c>
      <c r="T5061" t="s">
        <v>1954</v>
      </c>
      <c r="U5061" t="s">
        <v>72</v>
      </c>
    </row>
    <row r="5062" spans="1:21" x14ac:dyDescent="0.35">
      <c r="A5062" t="s">
        <v>7634</v>
      </c>
      <c r="B5062" s="2">
        <v>45664</v>
      </c>
      <c r="C5062">
        <v>1</v>
      </c>
      <c r="D5062">
        <v>2025</v>
      </c>
      <c r="F5062" t="s">
        <v>1561</v>
      </c>
      <c r="G5062" t="s">
        <v>2671</v>
      </c>
      <c r="H5062" t="s">
        <v>1870</v>
      </c>
      <c r="I5062" t="s">
        <v>2083</v>
      </c>
      <c r="J5062" t="s">
        <v>1991</v>
      </c>
      <c r="K5062" t="s">
        <v>1925</v>
      </c>
      <c r="L5062" t="s">
        <v>1885</v>
      </c>
      <c r="M5062">
        <v>1</v>
      </c>
      <c r="N5062" s="3">
        <v>35</v>
      </c>
      <c r="O5062" s="3">
        <v>16</v>
      </c>
      <c r="P5062" s="4">
        <v>0.1</v>
      </c>
      <c r="Q5062" s="3">
        <v>31.5</v>
      </c>
      <c r="R5062" s="3">
        <v>16</v>
      </c>
      <c r="S5062" s="3">
        <v>15.5</v>
      </c>
      <c r="T5062" t="s">
        <v>1954</v>
      </c>
      <c r="U5062" t="s">
        <v>72</v>
      </c>
    </row>
    <row r="5063" spans="1:21" x14ac:dyDescent="0.35">
      <c r="A5063" t="s">
        <v>7635</v>
      </c>
      <c r="B5063" s="2">
        <v>45664</v>
      </c>
      <c r="C5063">
        <v>1</v>
      </c>
      <c r="D5063">
        <v>2025</v>
      </c>
      <c r="F5063" t="s">
        <v>1210</v>
      </c>
      <c r="G5063" t="s">
        <v>7636</v>
      </c>
      <c r="H5063" t="s">
        <v>1872</v>
      </c>
      <c r="I5063" t="s">
        <v>2076</v>
      </c>
      <c r="J5063" t="s">
        <v>2114</v>
      </c>
      <c r="K5063" t="s">
        <v>1915</v>
      </c>
      <c r="L5063" t="s">
        <v>1886</v>
      </c>
      <c r="M5063">
        <v>5</v>
      </c>
      <c r="N5063" s="3">
        <v>85</v>
      </c>
      <c r="O5063" s="3">
        <v>41</v>
      </c>
      <c r="P5063" s="4">
        <v>0.1</v>
      </c>
      <c r="Q5063" s="3">
        <v>382.5</v>
      </c>
      <c r="R5063" s="3">
        <v>205</v>
      </c>
      <c r="S5063" s="3">
        <v>177.5</v>
      </c>
      <c r="T5063" t="s">
        <v>1954</v>
      </c>
      <c r="U5063" t="s">
        <v>71</v>
      </c>
    </row>
    <row r="5064" spans="1:21" x14ac:dyDescent="0.35">
      <c r="A5064" t="s">
        <v>7637</v>
      </c>
      <c r="B5064" s="2">
        <v>45664</v>
      </c>
      <c r="C5064">
        <v>1</v>
      </c>
      <c r="D5064">
        <v>2025</v>
      </c>
      <c r="F5064" t="s">
        <v>1075</v>
      </c>
      <c r="G5064" t="s">
        <v>4998</v>
      </c>
      <c r="H5064" t="s">
        <v>1873</v>
      </c>
      <c r="I5064" t="s">
        <v>2323</v>
      </c>
      <c r="J5064" t="s">
        <v>1997</v>
      </c>
      <c r="K5064" t="s">
        <v>1906</v>
      </c>
      <c r="L5064" t="s">
        <v>1889</v>
      </c>
      <c r="M5064">
        <v>1</v>
      </c>
      <c r="N5064" s="3">
        <v>89</v>
      </c>
      <c r="O5064" s="3">
        <v>48</v>
      </c>
      <c r="P5064" s="4">
        <v>0.2</v>
      </c>
      <c r="Q5064" s="3">
        <v>71.2</v>
      </c>
      <c r="R5064" s="3">
        <v>48</v>
      </c>
      <c r="S5064" s="3">
        <v>23.2</v>
      </c>
      <c r="T5064" t="s">
        <v>1954</v>
      </c>
      <c r="U5064" t="s">
        <v>72</v>
      </c>
    </row>
    <row r="5065" spans="1:21" x14ac:dyDescent="0.35">
      <c r="A5065" t="s">
        <v>7638</v>
      </c>
      <c r="B5065" s="2">
        <v>45664</v>
      </c>
      <c r="C5065">
        <v>1</v>
      </c>
      <c r="D5065">
        <v>2025</v>
      </c>
      <c r="F5065" t="s">
        <v>1535</v>
      </c>
      <c r="G5065" t="s">
        <v>3874</v>
      </c>
      <c r="H5065" t="s">
        <v>1871</v>
      </c>
      <c r="I5065" t="s">
        <v>2144</v>
      </c>
      <c r="J5065" t="s">
        <v>2061</v>
      </c>
      <c r="K5065" t="s">
        <v>1923</v>
      </c>
      <c r="L5065" t="s">
        <v>1888</v>
      </c>
      <c r="M5065">
        <v>1</v>
      </c>
      <c r="N5065" s="3">
        <v>25</v>
      </c>
      <c r="O5065" s="3">
        <v>11</v>
      </c>
      <c r="P5065" s="4">
        <v>0.05</v>
      </c>
      <c r="Q5065" s="3">
        <v>23.75</v>
      </c>
      <c r="R5065" s="3">
        <v>11</v>
      </c>
      <c r="S5065" s="3">
        <v>12.75</v>
      </c>
      <c r="T5065" t="s">
        <v>1954</v>
      </c>
      <c r="U5065" t="s">
        <v>72</v>
      </c>
    </row>
    <row r="5066" spans="1:21" x14ac:dyDescent="0.35">
      <c r="A5066" t="s">
        <v>7639</v>
      </c>
      <c r="B5066" s="2">
        <v>45664</v>
      </c>
      <c r="C5066">
        <v>1</v>
      </c>
      <c r="D5066">
        <v>2025</v>
      </c>
      <c r="F5066" t="s">
        <v>875</v>
      </c>
      <c r="G5066" t="s">
        <v>2412</v>
      </c>
      <c r="H5066" t="s">
        <v>1873</v>
      </c>
      <c r="I5066" t="s">
        <v>2320</v>
      </c>
      <c r="J5066" t="s">
        <v>2061</v>
      </c>
      <c r="K5066" t="s">
        <v>1923</v>
      </c>
      <c r="L5066" t="s">
        <v>1888</v>
      </c>
      <c r="M5066">
        <v>1</v>
      </c>
      <c r="N5066" s="3">
        <v>25</v>
      </c>
      <c r="O5066" s="3">
        <v>11</v>
      </c>
      <c r="P5066" s="4">
        <v>0</v>
      </c>
      <c r="Q5066" s="3">
        <v>25</v>
      </c>
      <c r="R5066" s="3">
        <v>11</v>
      </c>
      <c r="S5066" s="3">
        <v>14</v>
      </c>
      <c r="T5066" t="s">
        <v>1954</v>
      </c>
      <c r="U5066" t="s">
        <v>72</v>
      </c>
    </row>
    <row r="5067" spans="1:21" x14ac:dyDescent="0.35">
      <c r="A5067" t="s">
        <v>7640</v>
      </c>
      <c r="B5067" s="2">
        <v>45664</v>
      </c>
      <c r="C5067">
        <v>1</v>
      </c>
      <c r="D5067">
        <v>2025</v>
      </c>
      <c r="F5067" t="s">
        <v>283</v>
      </c>
      <c r="G5067" t="s">
        <v>2499</v>
      </c>
      <c r="H5067" t="s">
        <v>1866</v>
      </c>
      <c r="I5067" t="s">
        <v>1866</v>
      </c>
      <c r="J5067" t="s">
        <v>2026</v>
      </c>
      <c r="K5067" t="s">
        <v>1919</v>
      </c>
      <c r="L5067" t="s">
        <v>1887</v>
      </c>
      <c r="M5067">
        <v>1</v>
      </c>
      <c r="N5067" s="3">
        <v>85</v>
      </c>
      <c r="O5067" s="3">
        <v>44</v>
      </c>
      <c r="P5067" s="4">
        <v>0</v>
      </c>
      <c r="Q5067" s="3">
        <v>85</v>
      </c>
      <c r="R5067" s="3">
        <v>44</v>
      </c>
      <c r="S5067" s="3">
        <v>41</v>
      </c>
      <c r="T5067" t="s">
        <v>1954</v>
      </c>
      <c r="U5067" t="s">
        <v>72</v>
      </c>
    </row>
    <row r="5068" spans="1:21" x14ac:dyDescent="0.35">
      <c r="A5068" t="s">
        <v>7641</v>
      </c>
      <c r="B5068" s="2">
        <v>45664</v>
      </c>
      <c r="C5068">
        <v>1</v>
      </c>
      <c r="D5068">
        <v>2025</v>
      </c>
      <c r="F5068" t="s">
        <v>1370</v>
      </c>
      <c r="G5068" t="s">
        <v>2527</v>
      </c>
      <c r="H5068" t="s">
        <v>1871</v>
      </c>
      <c r="I5068" t="s">
        <v>2144</v>
      </c>
      <c r="J5068" t="s">
        <v>1956</v>
      </c>
      <c r="K5068" t="s">
        <v>1909</v>
      </c>
      <c r="L5068" t="s">
        <v>1887</v>
      </c>
      <c r="M5068">
        <v>4</v>
      </c>
      <c r="N5068" s="3">
        <v>95</v>
      </c>
      <c r="O5068" s="3">
        <v>54</v>
      </c>
      <c r="P5068" s="4">
        <v>0</v>
      </c>
      <c r="Q5068" s="3">
        <v>380</v>
      </c>
      <c r="R5068" s="3">
        <v>216</v>
      </c>
      <c r="S5068" s="3">
        <v>164</v>
      </c>
      <c r="T5068" t="s">
        <v>1954</v>
      </c>
      <c r="U5068" t="s">
        <v>71</v>
      </c>
    </row>
    <row r="5069" spans="1:21" x14ac:dyDescent="0.35">
      <c r="A5069" t="s">
        <v>7642</v>
      </c>
      <c r="B5069" s="2">
        <v>45664</v>
      </c>
      <c r="C5069">
        <v>1</v>
      </c>
      <c r="D5069">
        <v>2025</v>
      </c>
      <c r="F5069" t="s">
        <v>280</v>
      </c>
      <c r="G5069" t="s">
        <v>1958</v>
      </c>
      <c r="H5069" t="s">
        <v>1875</v>
      </c>
      <c r="I5069" t="s">
        <v>2054</v>
      </c>
      <c r="J5069" t="s">
        <v>2015</v>
      </c>
      <c r="K5069" t="s">
        <v>1914</v>
      </c>
      <c r="L5069" t="s">
        <v>1888</v>
      </c>
      <c r="M5069">
        <v>1</v>
      </c>
      <c r="N5069" s="3">
        <v>65</v>
      </c>
      <c r="O5069" s="3">
        <v>32</v>
      </c>
      <c r="P5069" s="4">
        <v>0.1</v>
      </c>
      <c r="Q5069" s="3">
        <v>58.5</v>
      </c>
      <c r="R5069" s="3">
        <v>32</v>
      </c>
      <c r="S5069" s="3">
        <v>26.5</v>
      </c>
      <c r="T5069" t="s">
        <v>1954</v>
      </c>
      <c r="U5069" t="s">
        <v>72</v>
      </c>
    </row>
    <row r="5070" spans="1:21" x14ac:dyDescent="0.35">
      <c r="A5070" t="s">
        <v>7643</v>
      </c>
      <c r="B5070" s="2">
        <v>45665</v>
      </c>
      <c r="C5070">
        <v>1</v>
      </c>
      <c r="D5070">
        <v>2025</v>
      </c>
      <c r="F5070" t="s">
        <v>430</v>
      </c>
      <c r="G5070" t="s">
        <v>2006</v>
      </c>
      <c r="H5070" t="s">
        <v>1866</v>
      </c>
      <c r="I5070" t="s">
        <v>1866</v>
      </c>
      <c r="J5070" t="s">
        <v>2067</v>
      </c>
      <c r="K5070" t="s">
        <v>1918</v>
      </c>
      <c r="L5070" t="s">
        <v>1889</v>
      </c>
      <c r="M5070">
        <v>1</v>
      </c>
      <c r="N5070" s="3">
        <v>69</v>
      </c>
      <c r="O5070" s="3">
        <v>37</v>
      </c>
      <c r="P5070" s="4">
        <v>0</v>
      </c>
      <c r="Q5070" s="3">
        <v>69</v>
      </c>
      <c r="R5070" s="3">
        <v>37</v>
      </c>
      <c r="S5070" s="3">
        <v>32</v>
      </c>
      <c r="T5070" t="s">
        <v>1954</v>
      </c>
      <c r="U5070" t="s">
        <v>72</v>
      </c>
    </row>
    <row r="5071" spans="1:21" x14ac:dyDescent="0.35">
      <c r="A5071" t="s">
        <v>7644</v>
      </c>
      <c r="B5071" s="2">
        <v>45665</v>
      </c>
      <c r="C5071">
        <v>1</v>
      </c>
      <c r="D5071">
        <v>2025</v>
      </c>
      <c r="F5071" t="s">
        <v>1319</v>
      </c>
      <c r="G5071" t="s">
        <v>2112</v>
      </c>
      <c r="H5071" t="s">
        <v>1870</v>
      </c>
      <c r="I5071" t="s">
        <v>2083</v>
      </c>
      <c r="J5071" t="s">
        <v>2183</v>
      </c>
      <c r="K5071" t="s">
        <v>1917</v>
      </c>
      <c r="L5071" t="s">
        <v>1886</v>
      </c>
      <c r="M5071">
        <v>2</v>
      </c>
      <c r="N5071" s="3">
        <v>72</v>
      </c>
      <c r="O5071" s="3">
        <v>34</v>
      </c>
      <c r="P5071" s="4">
        <v>0.15</v>
      </c>
      <c r="Q5071" s="3">
        <v>122.4</v>
      </c>
      <c r="R5071" s="3">
        <v>68</v>
      </c>
      <c r="S5071" s="3">
        <v>54.4</v>
      </c>
      <c r="T5071" t="s">
        <v>1954</v>
      </c>
      <c r="U5071" t="s">
        <v>71</v>
      </c>
    </row>
    <row r="5072" spans="1:21" x14ac:dyDescent="0.35">
      <c r="A5072" t="s">
        <v>7645</v>
      </c>
      <c r="B5072" s="2">
        <v>45665</v>
      </c>
      <c r="C5072">
        <v>1</v>
      </c>
      <c r="D5072">
        <v>2025</v>
      </c>
      <c r="F5072" t="s">
        <v>1768</v>
      </c>
      <c r="G5072" t="s">
        <v>2378</v>
      </c>
      <c r="H5072" t="s">
        <v>1875</v>
      </c>
      <c r="I5072" t="s">
        <v>2054</v>
      </c>
      <c r="J5072" t="s">
        <v>1960</v>
      </c>
      <c r="K5072" t="s">
        <v>1924</v>
      </c>
      <c r="L5072" t="s">
        <v>1885</v>
      </c>
      <c r="M5072">
        <v>1</v>
      </c>
      <c r="N5072" s="3">
        <v>42</v>
      </c>
      <c r="O5072" s="3">
        <v>20</v>
      </c>
      <c r="P5072" s="4">
        <v>0.05</v>
      </c>
      <c r="Q5072" s="3">
        <v>39.9</v>
      </c>
      <c r="R5072" s="3">
        <v>20</v>
      </c>
      <c r="S5072" s="3">
        <v>19.899999999999999</v>
      </c>
      <c r="T5072" t="s">
        <v>1954</v>
      </c>
      <c r="U5072" t="s">
        <v>72</v>
      </c>
    </row>
    <row r="5073" spans="1:21" x14ac:dyDescent="0.35">
      <c r="A5073" t="s">
        <v>7646</v>
      </c>
      <c r="B5073" s="2">
        <v>45665</v>
      </c>
      <c r="C5073">
        <v>1</v>
      </c>
      <c r="D5073">
        <v>2025</v>
      </c>
      <c r="F5073" t="s">
        <v>822</v>
      </c>
      <c r="G5073" t="s">
        <v>3659</v>
      </c>
      <c r="H5073" t="s">
        <v>1873</v>
      </c>
      <c r="I5073" t="s">
        <v>2070</v>
      </c>
      <c r="J5073" t="s">
        <v>2114</v>
      </c>
      <c r="K5073" t="s">
        <v>1915</v>
      </c>
      <c r="L5073" t="s">
        <v>1886</v>
      </c>
      <c r="M5073">
        <v>2</v>
      </c>
      <c r="N5073" s="3">
        <v>85</v>
      </c>
      <c r="O5073" s="3">
        <v>41</v>
      </c>
      <c r="P5073" s="4">
        <v>0.1</v>
      </c>
      <c r="Q5073" s="3">
        <v>153</v>
      </c>
      <c r="R5073" s="3">
        <v>82</v>
      </c>
      <c r="S5073" s="3">
        <v>71</v>
      </c>
      <c r="T5073" t="s">
        <v>1954</v>
      </c>
      <c r="U5073" t="s">
        <v>72</v>
      </c>
    </row>
    <row r="5074" spans="1:21" x14ac:dyDescent="0.35">
      <c r="A5074" t="s">
        <v>7647</v>
      </c>
      <c r="B5074" s="2">
        <v>45665</v>
      </c>
      <c r="C5074">
        <v>1</v>
      </c>
      <c r="D5074">
        <v>2025</v>
      </c>
      <c r="F5074" t="s">
        <v>1281</v>
      </c>
      <c r="G5074" t="s">
        <v>2489</v>
      </c>
      <c r="H5074" t="s">
        <v>1875</v>
      </c>
      <c r="I5074" t="s">
        <v>1996</v>
      </c>
      <c r="J5074" t="s">
        <v>1997</v>
      </c>
      <c r="K5074" t="s">
        <v>1906</v>
      </c>
      <c r="L5074" t="s">
        <v>1889</v>
      </c>
      <c r="M5074">
        <v>2</v>
      </c>
      <c r="N5074" s="3">
        <v>89</v>
      </c>
      <c r="O5074" s="3">
        <v>48</v>
      </c>
      <c r="P5074" s="4">
        <v>0.1</v>
      </c>
      <c r="Q5074" s="3">
        <v>160.19999999999999</v>
      </c>
      <c r="R5074" s="3">
        <v>96</v>
      </c>
      <c r="S5074" s="3">
        <v>64.2</v>
      </c>
      <c r="T5074" t="s">
        <v>1954</v>
      </c>
      <c r="U5074" t="s">
        <v>72</v>
      </c>
    </row>
    <row r="5075" spans="1:21" x14ac:dyDescent="0.35">
      <c r="A5075" t="s">
        <v>7648</v>
      </c>
      <c r="B5075" s="2">
        <v>45665</v>
      </c>
      <c r="C5075">
        <v>1</v>
      </c>
      <c r="D5075">
        <v>2025</v>
      </c>
      <c r="F5075" t="s">
        <v>503</v>
      </c>
      <c r="G5075" t="s">
        <v>3804</v>
      </c>
      <c r="H5075" t="s">
        <v>1866</v>
      </c>
      <c r="I5075" t="s">
        <v>1866</v>
      </c>
      <c r="J5075" t="s">
        <v>2001</v>
      </c>
      <c r="K5075" t="s">
        <v>1911</v>
      </c>
      <c r="L5075" t="s">
        <v>1886</v>
      </c>
      <c r="M5075">
        <v>5</v>
      </c>
      <c r="N5075" s="3">
        <v>58</v>
      </c>
      <c r="O5075" s="3">
        <v>25</v>
      </c>
      <c r="P5075" s="4">
        <v>0.1</v>
      </c>
      <c r="Q5075" s="3">
        <v>261</v>
      </c>
      <c r="R5075" s="3">
        <v>125</v>
      </c>
      <c r="S5075" s="3">
        <v>136</v>
      </c>
      <c r="T5075" t="s">
        <v>1954</v>
      </c>
      <c r="U5075" t="s">
        <v>72</v>
      </c>
    </row>
    <row r="5076" spans="1:21" x14ac:dyDescent="0.35">
      <c r="A5076" t="s">
        <v>7649</v>
      </c>
      <c r="B5076" s="2">
        <v>45665</v>
      </c>
      <c r="C5076">
        <v>1</v>
      </c>
      <c r="D5076">
        <v>2025</v>
      </c>
      <c r="F5076" t="s">
        <v>229</v>
      </c>
      <c r="G5076" t="s">
        <v>2048</v>
      </c>
      <c r="H5076" t="s">
        <v>1872</v>
      </c>
      <c r="I5076" t="s">
        <v>1986</v>
      </c>
      <c r="J5076" t="s">
        <v>2023</v>
      </c>
      <c r="K5076" t="s">
        <v>1912</v>
      </c>
      <c r="L5076" t="s">
        <v>1890</v>
      </c>
      <c r="M5076">
        <v>1</v>
      </c>
      <c r="N5076" s="3">
        <v>249</v>
      </c>
      <c r="O5076" s="3">
        <v>168</v>
      </c>
      <c r="P5076" s="4">
        <v>0.1</v>
      </c>
      <c r="Q5076" s="3">
        <v>224.1</v>
      </c>
      <c r="R5076" s="3">
        <v>168</v>
      </c>
      <c r="S5076" s="3">
        <v>56.1</v>
      </c>
      <c r="T5076" t="s">
        <v>1954</v>
      </c>
      <c r="U5076" t="s">
        <v>72</v>
      </c>
    </row>
    <row r="5077" spans="1:21" x14ac:dyDescent="0.35">
      <c r="A5077" t="s">
        <v>7650</v>
      </c>
      <c r="B5077" s="2">
        <v>45665</v>
      </c>
      <c r="C5077">
        <v>1</v>
      </c>
      <c r="D5077">
        <v>2025</v>
      </c>
      <c r="F5077" t="s">
        <v>252</v>
      </c>
      <c r="G5077" t="s">
        <v>2356</v>
      </c>
      <c r="H5077" t="s">
        <v>1868</v>
      </c>
      <c r="I5077" t="s">
        <v>2014</v>
      </c>
      <c r="J5077" t="s">
        <v>2162</v>
      </c>
      <c r="K5077" t="s">
        <v>1921</v>
      </c>
      <c r="L5077" t="s">
        <v>1889</v>
      </c>
      <c r="M5077">
        <v>5</v>
      </c>
      <c r="N5077" s="3">
        <v>55</v>
      </c>
      <c r="O5077" s="3">
        <v>27</v>
      </c>
      <c r="P5077" s="4">
        <v>0.2</v>
      </c>
      <c r="Q5077" s="3">
        <v>220</v>
      </c>
      <c r="R5077" s="3">
        <v>135</v>
      </c>
      <c r="S5077" s="3">
        <v>85</v>
      </c>
      <c r="T5077" t="s">
        <v>1954</v>
      </c>
      <c r="U5077" t="s">
        <v>72</v>
      </c>
    </row>
    <row r="5078" spans="1:21" x14ac:dyDescent="0.35">
      <c r="A5078" t="s">
        <v>7651</v>
      </c>
      <c r="B5078" s="2">
        <v>45665</v>
      </c>
      <c r="C5078">
        <v>1</v>
      </c>
      <c r="D5078">
        <v>2025</v>
      </c>
      <c r="F5078" t="s">
        <v>761</v>
      </c>
      <c r="G5078" t="s">
        <v>2318</v>
      </c>
      <c r="H5078" t="s">
        <v>1875</v>
      </c>
      <c r="I5078" t="s">
        <v>1981</v>
      </c>
      <c r="J5078" t="s">
        <v>2001</v>
      </c>
      <c r="K5078" t="s">
        <v>1911</v>
      </c>
      <c r="L5078" t="s">
        <v>1886</v>
      </c>
      <c r="M5078">
        <v>1</v>
      </c>
      <c r="N5078" s="3">
        <v>58</v>
      </c>
      <c r="O5078" s="3">
        <v>25</v>
      </c>
      <c r="P5078" s="4">
        <v>0.15</v>
      </c>
      <c r="Q5078" s="3">
        <v>49.3</v>
      </c>
      <c r="R5078" s="3">
        <v>25</v>
      </c>
      <c r="S5078" s="3">
        <v>24.3</v>
      </c>
      <c r="T5078" t="s">
        <v>1954</v>
      </c>
      <c r="U5078" t="s">
        <v>72</v>
      </c>
    </row>
    <row r="5079" spans="1:21" x14ac:dyDescent="0.35">
      <c r="A5079" t="s">
        <v>7652</v>
      </c>
      <c r="B5079" s="2">
        <v>45665</v>
      </c>
      <c r="C5079">
        <v>1</v>
      </c>
      <c r="D5079">
        <v>2025</v>
      </c>
      <c r="F5079" t="s">
        <v>1852</v>
      </c>
      <c r="G5079" t="s">
        <v>2397</v>
      </c>
      <c r="H5079" t="s">
        <v>1871</v>
      </c>
      <c r="I5079" t="s">
        <v>1966</v>
      </c>
      <c r="J5079" t="s">
        <v>1967</v>
      </c>
      <c r="K5079" t="s">
        <v>1913</v>
      </c>
      <c r="L5079" t="s">
        <v>1888</v>
      </c>
      <c r="M5079">
        <v>1</v>
      </c>
      <c r="N5079" s="3">
        <v>78</v>
      </c>
      <c r="O5079" s="3">
        <v>39</v>
      </c>
      <c r="P5079" s="4">
        <v>0.15</v>
      </c>
      <c r="Q5079" s="3">
        <v>66.3</v>
      </c>
      <c r="R5079" s="3">
        <v>39</v>
      </c>
      <c r="S5079" s="3">
        <v>27.3</v>
      </c>
      <c r="T5079" t="s">
        <v>1954</v>
      </c>
      <c r="U5079" t="s">
        <v>72</v>
      </c>
    </row>
    <row r="5080" spans="1:21" x14ac:dyDescent="0.35">
      <c r="A5080" t="s">
        <v>7653</v>
      </c>
      <c r="B5080" s="2">
        <v>45665</v>
      </c>
      <c r="C5080">
        <v>1</v>
      </c>
      <c r="D5080">
        <v>2025</v>
      </c>
      <c r="F5080" t="s">
        <v>757</v>
      </c>
      <c r="G5080" t="s">
        <v>2963</v>
      </c>
      <c r="H5080" t="s">
        <v>1868</v>
      </c>
      <c r="I5080" t="s">
        <v>2022</v>
      </c>
      <c r="J5080" t="s">
        <v>1960</v>
      </c>
      <c r="K5080" t="s">
        <v>1924</v>
      </c>
      <c r="L5080" t="s">
        <v>1885</v>
      </c>
      <c r="M5080">
        <v>2</v>
      </c>
      <c r="N5080" s="3">
        <v>42</v>
      </c>
      <c r="O5080" s="3">
        <v>20</v>
      </c>
      <c r="P5080" s="4">
        <v>0.15</v>
      </c>
      <c r="Q5080" s="3">
        <v>71.400000000000006</v>
      </c>
      <c r="R5080" s="3">
        <v>40</v>
      </c>
      <c r="S5080" s="3">
        <v>31.4</v>
      </c>
      <c r="T5080" t="s">
        <v>1954</v>
      </c>
      <c r="U5080" t="s">
        <v>72</v>
      </c>
    </row>
    <row r="5081" spans="1:21" x14ac:dyDescent="0.35">
      <c r="A5081" t="s">
        <v>7654</v>
      </c>
      <c r="B5081" s="2">
        <v>45666</v>
      </c>
      <c r="C5081">
        <v>1</v>
      </c>
      <c r="D5081">
        <v>2025</v>
      </c>
      <c r="F5081" t="s">
        <v>1021</v>
      </c>
      <c r="G5081" t="s">
        <v>2040</v>
      </c>
      <c r="H5081" t="s">
        <v>1868</v>
      </c>
      <c r="I5081" t="s">
        <v>1959</v>
      </c>
      <c r="J5081" t="s">
        <v>1971</v>
      </c>
      <c r="K5081" t="s">
        <v>1920</v>
      </c>
      <c r="L5081" t="s">
        <v>1886</v>
      </c>
      <c r="M5081">
        <v>1</v>
      </c>
      <c r="N5081" s="3">
        <v>45</v>
      </c>
      <c r="O5081" s="3">
        <v>19</v>
      </c>
      <c r="P5081" s="4">
        <v>0</v>
      </c>
      <c r="Q5081" s="3">
        <v>45</v>
      </c>
      <c r="R5081" s="3">
        <v>19</v>
      </c>
      <c r="S5081" s="3">
        <v>26</v>
      </c>
      <c r="T5081" t="s">
        <v>1954</v>
      </c>
      <c r="U5081" t="s">
        <v>72</v>
      </c>
    </row>
    <row r="5082" spans="1:21" x14ac:dyDescent="0.35">
      <c r="A5082" t="s">
        <v>7655</v>
      </c>
      <c r="B5082" s="2">
        <v>45666</v>
      </c>
      <c r="C5082">
        <v>1</v>
      </c>
      <c r="D5082">
        <v>2025</v>
      </c>
      <c r="F5082" t="s">
        <v>202</v>
      </c>
      <c r="G5082" t="s">
        <v>3548</v>
      </c>
      <c r="H5082" t="s">
        <v>1868</v>
      </c>
      <c r="I5082" t="s">
        <v>1959</v>
      </c>
      <c r="J5082" t="s">
        <v>1967</v>
      </c>
      <c r="K5082" t="s">
        <v>1913</v>
      </c>
      <c r="L5082" t="s">
        <v>1888</v>
      </c>
      <c r="M5082">
        <v>1</v>
      </c>
      <c r="N5082" s="3">
        <v>78</v>
      </c>
      <c r="O5082" s="3">
        <v>39</v>
      </c>
      <c r="P5082" s="4">
        <v>0.05</v>
      </c>
      <c r="Q5082" s="3">
        <v>74.099999999999994</v>
      </c>
      <c r="R5082" s="3">
        <v>39</v>
      </c>
      <c r="S5082" s="3">
        <v>35.1</v>
      </c>
      <c r="T5082" t="s">
        <v>1954</v>
      </c>
      <c r="U5082" t="s">
        <v>72</v>
      </c>
    </row>
    <row r="5083" spans="1:21" x14ac:dyDescent="0.35">
      <c r="A5083" t="s">
        <v>7656</v>
      </c>
      <c r="B5083" s="2">
        <v>45666</v>
      </c>
      <c r="C5083">
        <v>1</v>
      </c>
      <c r="D5083">
        <v>2025</v>
      </c>
      <c r="F5083" t="s">
        <v>828</v>
      </c>
      <c r="G5083" t="s">
        <v>2151</v>
      </c>
      <c r="H5083" t="s">
        <v>1873</v>
      </c>
      <c r="I5083" t="s">
        <v>2323</v>
      </c>
      <c r="J5083" t="s">
        <v>1971</v>
      </c>
      <c r="K5083" t="s">
        <v>1920</v>
      </c>
      <c r="L5083" t="s">
        <v>1886</v>
      </c>
      <c r="M5083">
        <v>1</v>
      </c>
      <c r="N5083" s="3">
        <v>45</v>
      </c>
      <c r="O5083" s="3">
        <v>19</v>
      </c>
      <c r="P5083" s="4">
        <v>0.05</v>
      </c>
      <c r="Q5083" s="3">
        <v>42.75</v>
      </c>
      <c r="R5083" s="3">
        <v>19</v>
      </c>
      <c r="S5083" s="3">
        <v>23.75</v>
      </c>
      <c r="T5083" t="s">
        <v>1954</v>
      </c>
      <c r="U5083" t="s">
        <v>72</v>
      </c>
    </row>
    <row r="5084" spans="1:21" x14ac:dyDescent="0.35">
      <c r="A5084" t="s">
        <v>7657</v>
      </c>
      <c r="B5084" s="2">
        <v>45666</v>
      </c>
      <c r="C5084">
        <v>1</v>
      </c>
      <c r="D5084">
        <v>2025</v>
      </c>
      <c r="F5084" t="s">
        <v>696</v>
      </c>
      <c r="G5084" t="s">
        <v>2805</v>
      </c>
      <c r="H5084" t="s">
        <v>1868</v>
      </c>
      <c r="I5084" t="s">
        <v>2022</v>
      </c>
      <c r="J5084" t="s">
        <v>2011</v>
      </c>
      <c r="K5084" t="s">
        <v>1927</v>
      </c>
      <c r="L5084" t="s">
        <v>1885</v>
      </c>
      <c r="M5084">
        <v>1</v>
      </c>
      <c r="N5084" s="3">
        <v>24</v>
      </c>
      <c r="O5084" s="3">
        <v>10</v>
      </c>
      <c r="P5084" s="4">
        <v>0.05</v>
      </c>
      <c r="Q5084" s="3">
        <v>22.8</v>
      </c>
      <c r="R5084" s="3">
        <v>10</v>
      </c>
      <c r="S5084" s="3">
        <v>12.8</v>
      </c>
      <c r="T5084" t="s">
        <v>1954</v>
      </c>
      <c r="U5084" t="s">
        <v>72</v>
      </c>
    </row>
    <row r="5085" spans="1:21" x14ac:dyDescent="0.35">
      <c r="A5085" t="s">
        <v>7658</v>
      </c>
      <c r="B5085" s="2">
        <v>45666</v>
      </c>
      <c r="C5085">
        <v>1</v>
      </c>
      <c r="D5085">
        <v>2025</v>
      </c>
      <c r="F5085" t="s">
        <v>1012</v>
      </c>
      <c r="G5085" t="s">
        <v>2590</v>
      </c>
      <c r="H5085" t="s">
        <v>1864</v>
      </c>
      <c r="I5085" t="s">
        <v>2101</v>
      </c>
      <c r="J5085" t="s">
        <v>2061</v>
      </c>
      <c r="K5085" t="s">
        <v>1923</v>
      </c>
      <c r="L5085" t="s">
        <v>1888</v>
      </c>
      <c r="M5085">
        <v>2</v>
      </c>
      <c r="N5085" s="3">
        <v>25</v>
      </c>
      <c r="O5085" s="3">
        <v>11</v>
      </c>
      <c r="P5085" s="4">
        <v>0</v>
      </c>
      <c r="Q5085" s="3">
        <v>50</v>
      </c>
      <c r="R5085" s="3">
        <v>22</v>
      </c>
      <c r="S5085" s="3">
        <v>28</v>
      </c>
      <c r="T5085" t="s">
        <v>1954</v>
      </c>
      <c r="U5085" t="s">
        <v>72</v>
      </c>
    </row>
    <row r="5086" spans="1:21" x14ac:dyDescent="0.35">
      <c r="A5086" t="s">
        <v>7659</v>
      </c>
      <c r="B5086" s="2">
        <v>45666</v>
      </c>
      <c r="C5086">
        <v>1</v>
      </c>
      <c r="D5086">
        <v>2025</v>
      </c>
      <c r="F5086" t="s">
        <v>399</v>
      </c>
      <c r="G5086" t="s">
        <v>2341</v>
      </c>
      <c r="H5086" t="s">
        <v>1863</v>
      </c>
      <c r="I5086" t="s">
        <v>2056</v>
      </c>
      <c r="J5086" t="s">
        <v>2011</v>
      </c>
      <c r="K5086" t="s">
        <v>1927</v>
      </c>
      <c r="L5086" t="s">
        <v>1885</v>
      </c>
      <c r="M5086">
        <v>1</v>
      </c>
      <c r="N5086" s="3">
        <v>24</v>
      </c>
      <c r="O5086" s="3">
        <v>10</v>
      </c>
      <c r="P5086" s="4">
        <v>0.1</v>
      </c>
      <c r="Q5086" s="3">
        <v>21.6</v>
      </c>
      <c r="R5086" s="3">
        <v>10</v>
      </c>
      <c r="S5086" s="3">
        <v>11.6</v>
      </c>
      <c r="T5086" t="s">
        <v>1954</v>
      </c>
      <c r="U5086" t="s">
        <v>72</v>
      </c>
    </row>
    <row r="5087" spans="1:21" x14ac:dyDescent="0.35">
      <c r="A5087" t="s">
        <v>7660</v>
      </c>
      <c r="B5087" s="2">
        <v>45666</v>
      </c>
      <c r="C5087">
        <v>1</v>
      </c>
      <c r="D5087">
        <v>2025</v>
      </c>
      <c r="F5087" t="s">
        <v>694</v>
      </c>
      <c r="G5087" t="s">
        <v>3051</v>
      </c>
      <c r="H5087" t="s">
        <v>1864</v>
      </c>
      <c r="I5087" t="s">
        <v>2087</v>
      </c>
      <c r="J5087" t="s">
        <v>1991</v>
      </c>
      <c r="K5087" t="s">
        <v>1925</v>
      </c>
      <c r="L5087" t="s">
        <v>1885</v>
      </c>
      <c r="M5087">
        <v>1</v>
      </c>
      <c r="N5087" s="3">
        <v>35</v>
      </c>
      <c r="O5087" s="3">
        <v>16</v>
      </c>
      <c r="P5087" s="4">
        <v>0.1</v>
      </c>
      <c r="Q5087" s="3">
        <v>31.5</v>
      </c>
      <c r="R5087" s="3">
        <v>16</v>
      </c>
      <c r="S5087" s="3">
        <v>15.5</v>
      </c>
      <c r="T5087" t="s">
        <v>1954</v>
      </c>
      <c r="U5087" t="s">
        <v>72</v>
      </c>
    </row>
    <row r="5088" spans="1:21" x14ac:dyDescent="0.35">
      <c r="A5088" t="s">
        <v>7661</v>
      </c>
      <c r="B5088" s="2">
        <v>45666</v>
      </c>
      <c r="C5088">
        <v>1</v>
      </c>
      <c r="D5088">
        <v>2025</v>
      </c>
      <c r="F5088" t="s">
        <v>1479</v>
      </c>
      <c r="G5088" t="s">
        <v>1973</v>
      </c>
      <c r="H5088" t="s">
        <v>1869</v>
      </c>
      <c r="I5088" t="s">
        <v>1974</v>
      </c>
      <c r="J5088" t="s">
        <v>2120</v>
      </c>
      <c r="K5088" t="s">
        <v>1926</v>
      </c>
      <c r="L5088" t="s">
        <v>1885</v>
      </c>
      <c r="M5088">
        <v>2</v>
      </c>
      <c r="N5088" s="3">
        <v>28</v>
      </c>
      <c r="O5088" s="3">
        <v>13</v>
      </c>
      <c r="P5088" s="4">
        <v>0</v>
      </c>
      <c r="Q5088" s="3">
        <v>56</v>
      </c>
      <c r="R5088" s="3">
        <v>26</v>
      </c>
      <c r="S5088" s="3">
        <v>30</v>
      </c>
      <c r="T5088" t="s">
        <v>1954</v>
      </c>
      <c r="U5088" t="s">
        <v>72</v>
      </c>
    </row>
    <row r="5089" spans="1:21" x14ac:dyDescent="0.35">
      <c r="A5089" t="s">
        <v>7662</v>
      </c>
      <c r="B5089" s="2">
        <v>45666</v>
      </c>
      <c r="C5089">
        <v>1</v>
      </c>
      <c r="D5089">
        <v>2025</v>
      </c>
      <c r="F5089" t="s">
        <v>671</v>
      </c>
      <c r="G5089" t="s">
        <v>5379</v>
      </c>
      <c r="H5089" t="s">
        <v>1870</v>
      </c>
      <c r="I5089" t="s">
        <v>2083</v>
      </c>
      <c r="J5089" t="s">
        <v>1963</v>
      </c>
      <c r="K5089" t="s">
        <v>1907</v>
      </c>
      <c r="L5089" t="s">
        <v>1890</v>
      </c>
      <c r="M5089">
        <v>2</v>
      </c>
      <c r="N5089" s="3">
        <v>119</v>
      </c>
      <c r="O5089" s="3">
        <v>72</v>
      </c>
      <c r="P5089" s="4">
        <v>0.05</v>
      </c>
      <c r="Q5089" s="3">
        <v>226.1</v>
      </c>
      <c r="R5089" s="3">
        <v>144</v>
      </c>
      <c r="S5089" s="3">
        <v>82.1</v>
      </c>
      <c r="T5089" t="s">
        <v>1954</v>
      </c>
      <c r="U5089" t="s">
        <v>72</v>
      </c>
    </row>
    <row r="5090" spans="1:21" x14ac:dyDescent="0.35">
      <c r="A5090" t="s">
        <v>7663</v>
      </c>
      <c r="B5090" s="2">
        <v>45666</v>
      </c>
      <c r="C5090">
        <v>1</v>
      </c>
      <c r="D5090">
        <v>2025</v>
      </c>
      <c r="F5090" t="s">
        <v>638</v>
      </c>
      <c r="G5090" t="s">
        <v>4365</v>
      </c>
      <c r="H5090" t="s">
        <v>1866</v>
      </c>
      <c r="I5090" t="s">
        <v>1866</v>
      </c>
      <c r="J5090" t="s">
        <v>2034</v>
      </c>
      <c r="K5090" t="s">
        <v>1904</v>
      </c>
      <c r="L5090" t="s">
        <v>1889</v>
      </c>
      <c r="M5090">
        <v>1</v>
      </c>
      <c r="N5090" s="3">
        <v>149</v>
      </c>
      <c r="O5090" s="3">
        <v>91</v>
      </c>
      <c r="P5090" s="4">
        <v>0</v>
      </c>
      <c r="Q5090" s="3">
        <v>149</v>
      </c>
      <c r="R5090" s="3">
        <v>91</v>
      </c>
      <c r="S5090" s="3">
        <v>58</v>
      </c>
      <c r="T5090" t="s">
        <v>1954</v>
      </c>
      <c r="U5090" t="s">
        <v>72</v>
      </c>
    </row>
    <row r="5091" spans="1:21" x14ac:dyDescent="0.35">
      <c r="A5091" t="s">
        <v>7664</v>
      </c>
      <c r="B5091" s="2">
        <v>45666</v>
      </c>
      <c r="C5091">
        <v>1</v>
      </c>
      <c r="D5091">
        <v>2025</v>
      </c>
      <c r="F5091" t="s">
        <v>277</v>
      </c>
      <c r="G5091" t="s">
        <v>2449</v>
      </c>
      <c r="H5091" t="s">
        <v>1866</v>
      </c>
      <c r="I5091" t="s">
        <v>1866</v>
      </c>
      <c r="J5091" t="s">
        <v>1978</v>
      </c>
      <c r="K5091" t="s">
        <v>1916</v>
      </c>
      <c r="L5091" t="s">
        <v>1887</v>
      </c>
      <c r="M5091">
        <v>1</v>
      </c>
      <c r="N5091" s="3">
        <v>79</v>
      </c>
      <c r="O5091" s="3">
        <v>42</v>
      </c>
      <c r="P5091" s="4">
        <v>0.05</v>
      </c>
      <c r="Q5091" s="3">
        <v>75.05</v>
      </c>
      <c r="R5091" s="3">
        <v>42</v>
      </c>
      <c r="S5091" s="3">
        <v>33.049999999999997</v>
      </c>
      <c r="T5091" t="s">
        <v>1954</v>
      </c>
      <c r="U5091" t="s">
        <v>72</v>
      </c>
    </row>
    <row r="5092" spans="1:21" x14ac:dyDescent="0.35">
      <c r="A5092" t="s">
        <v>7665</v>
      </c>
      <c r="B5092" s="2">
        <v>45666</v>
      </c>
      <c r="C5092">
        <v>1</v>
      </c>
      <c r="D5092">
        <v>2025</v>
      </c>
      <c r="F5092" t="s">
        <v>814</v>
      </c>
      <c r="G5092" t="s">
        <v>2920</v>
      </c>
      <c r="H5092" t="s">
        <v>1869</v>
      </c>
      <c r="I5092" t="s">
        <v>1977</v>
      </c>
      <c r="J5092" t="s">
        <v>2162</v>
      </c>
      <c r="K5092" t="s">
        <v>1921</v>
      </c>
      <c r="L5092" t="s">
        <v>1889</v>
      </c>
      <c r="M5092">
        <v>2</v>
      </c>
      <c r="N5092" s="3">
        <v>55</v>
      </c>
      <c r="O5092" s="3">
        <v>27</v>
      </c>
      <c r="P5092" s="4">
        <v>0.05</v>
      </c>
      <c r="Q5092" s="3">
        <v>104.5</v>
      </c>
      <c r="R5092" s="3">
        <v>54</v>
      </c>
      <c r="S5092" s="3">
        <v>50.5</v>
      </c>
      <c r="T5092" t="s">
        <v>1954</v>
      </c>
      <c r="U5092" t="s">
        <v>72</v>
      </c>
    </row>
    <row r="5093" spans="1:21" x14ac:dyDescent="0.35">
      <c r="A5093" t="s">
        <v>7666</v>
      </c>
      <c r="B5093" s="2">
        <v>45666</v>
      </c>
      <c r="C5093">
        <v>1</v>
      </c>
      <c r="D5093">
        <v>2025</v>
      </c>
      <c r="F5093" t="s">
        <v>663</v>
      </c>
      <c r="G5093" t="s">
        <v>5019</v>
      </c>
      <c r="H5093" t="s">
        <v>1863</v>
      </c>
      <c r="I5093" t="s">
        <v>1952</v>
      </c>
      <c r="J5093" t="s">
        <v>1956</v>
      </c>
      <c r="K5093" t="s">
        <v>1909</v>
      </c>
      <c r="L5093" t="s">
        <v>1887</v>
      </c>
      <c r="M5093">
        <v>1</v>
      </c>
      <c r="N5093" s="3">
        <v>95</v>
      </c>
      <c r="O5093" s="3">
        <v>54</v>
      </c>
      <c r="P5093" s="4">
        <v>0.05</v>
      </c>
      <c r="Q5093" s="3">
        <v>90.25</v>
      </c>
      <c r="R5093" s="3">
        <v>54</v>
      </c>
      <c r="S5093" s="3">
        <v>36.25</v>
      </c>
      <c r="T5093" t="s">
        <v>1954</v>
      </c>
      <c r="U5093" t="s">
        <v>72</v>
      </c>
    </row>
    <row r="5094" spans="1:21" x14ac:dyDescent="0.35">
      <c r="A5094" t="s">
        <v>7667</v>
      </c>
      <c r="B5094" s="2">
        <v>45666</v>
      </c>
      <c r="C5094">
        <v>1</v>
      </c>
      <c r="D5094">
        <v>2025</v>
      </c>
      <c r="F5094" t="s">
        <v>888</v>
      </c>
      <c r="G5094" t="s">
        <v>2059</v>
      </c>
      <c r="H5094" t="s">
        <v>1874</v>
      </c>
      <c r="I5094" t="s">
        <v>2119</v>
      </c>
      <c r="J5094" t="s">
        <v>2064</v>
      </c>
      <c r="K5094" t="s">
        <v>1922</v>
      </c>
      <c r="L5094" t="s">
        <v>1887</v>
      </c>
      <c r="M5094">
        <v>2</v>
      </c>
      <c r="N5094" s="3">
        <v>32</v>
      </c>
      <c r="O5094" s="3">
        <v>14</v>
      </c>
      <c r="P5094" s="4">
        <v>0.05</v>
      </c>
      <c r="Q5094" s="3">
        <v>60.8</v>
      </c>
      <c r="R5094" s="3">
        <v>28</v>
      </c>
      <c r="S5094" s="3">
        <v>32.799999999999997</v>
      </c>
      <c r="T5094" t="s">
        <v>1954</v>
      </c>
      <c r="U5094" t="s">
        <v>71</v>
      </c>
    </row>
    <row r="5095" spans="1:21" x14ac:dyDescent="0.35">
      <c r="A5095" t="s">
        <v>7668</v>
      </c>
      <c r="B5095" s="2">
        <v>45666</v>
      </c>
      <c r="C5095">
        <v>1</v>
      </c>
      <c r="D5095">
        <v>2025</v>
      </c>
      <c r="F5095" t="s">
        <v>85</v>
      </c>
      <c r="G5095" t="s">
        <v>2286</v>
      </c>
      <c r="H5095" t="s">
        <v>1863</v>
      </c>
      <c r="I5095" t="s">
        <v>2056</v>
      </c>
      <c r="J5095" t="s">
        <v>2026</v>
      </c>
      <c r="K5095" t="s">
        <v>1919</v>
      </c>
      <c r="L5095" t="s">
        <v>1887</v>
      </c>
      <c r="M5095">
        <v>2</v>
      </c>
      <c r="N5095" s="3">
        <v>85</v>
      </c>
      <c r="O5095" s="3">
        <v>44</v>
      </c>
      <c r="P5095" s="4">
        <v>0.1</v>
      </c>
      <c r="Q5095" s="3">
        <v>153</v>
      </c>
      <c r="R5095" s="3">
        <v>88</v>
      </c>
      <c r="S5095" s="3">
        <v>65</v>
      </c>
      <c r="T5095" t="s">
        <v>1954</v>
      </c>
      <c r="U5095" t="s">
        <v>72</v>
      </c>
    </row>
    <row r="5096" spans="1:21" x14ac:dyDescent="0.35">
      <c r="A5096" t="s">
        <v>7669</v>
      </c>
      <c r="B5096" s="2">
        <v>45666</v>
      </c>
      <c r="C5096">
        <v>1</v>
      </c>
      <c r="D5096">
        <v>2025</v>
      </c>
      <c r="F5096" t="s">
        <v>991</v>
      </c>
      <c r="G5096" t="s">
        <v>2217</v>
      </c>
      <c r="H5096" t="s">
        <v>1868</v>
      </c>
      <c r="I5096" t="s">
        <v>1959</v>
      </c>
      <c r="J5096" t="s">
        <v>1997</v>
      </c>
      <c r="K5096" t="s">
        <v>1906</v>
      </c>
      <c r="L5096" t="s">
        <v>1889</v>
      </c>
      <c r="M5096">
        <v>1</v>
      </c>
      <c r="N5096" s="3">
        <v>89</v>
      </c>
      <c r="O5096" s="3">
        <v>48</v>
      </c>
      <c r="P5096" s="4">
        <v>0.1</v>
      </c>
      <c r="Q5096" s="3">
        <v>80.099999999999994</v>
      </c>
      <c r="R5096" s="3">
        <v>48</v>
      </c>
      <c r="S5096" s="3">
        <v>32.1</v>
      </c>
      <c r="T5096" t="s">
        <v>1954</v>
      </c>
      <c r="U5096" t="s">
        <v>72</v>
      </c>
    </row>
    <row r="5097" spans="1:21" x14ac:dyDescent="0.35">
      <c r="A5097" t="s">
        <v>7670</v>
      </c>
      <c r="B5097" s="2">
        <v>45666</v>
      </c>
      <c r="C5097">
        <v>1</v>
      </c>
      <c r="D5097">
        <v>2025</v>
      </c>
      <c r="F5097" t="s">
        <v>371</v>
      </c>
      <c r="G5097" t="s">
        <v>2154</v>
      </c>
      <c r="H5097" t="s">
        <v>1871</v>
      </c>
      <c r="I5097" t="s">
        <v>2234</v>
      </c>
      <c r="J5097" t="s">
        <v>2120</v>
      </c>
      <c r="K5097" t="s">
        <v>1926</v>
      </c>
      <c r="L5097" t="s">
        <v>1885</v>
      </c>
      <c r="M5097">
        <v>1</v>
      </c>
      <c r="N5097" s="3">
        <v>28</v>
      </c>
      <c r="O5097" s="3">
        <v>13</v>
      </c>
      <c r="P5097" s="4">
        <v>0.15</v>
      </c>
      <c r="Q5097" s="3">
        <v>23.8</v>
      </c>
      <c r="R5097" s="3">
        <v>13</v>
      </c>
      <c r="S5097" s="3">
        <v>10.8</v>
      </c>
      <c r="T5097" t="s">
        <v>1954</v>
      </c>
      <c r="U5097" t="s">
        <v>72</v>
      </c>
    </row>
    <row r="5098" spans="1:21" x14ac:dyDescent="0.35">
      <c r="A5098" t="s">
        <v>7671</v>
      </c>
      <c r="B5098" s="2">
        <v>45666</v>
      </c>
      <c r="C5098">
        <v>1</v>
      </c>
      <c r="D5098">
        <v>2025</v>
      </c>
      <c r="F5098" t="s">
        <v>1845</v>
      </c>
      <c r="G5098" t="s">
        <v>2017</v>
      </c>
      <c r="H5098" t="s">
        <v>1868</v>
      </c>
      <c r="I5098" t="s">
        <v>2113</v>
      </c>
      <c r="J5098" t="s">
        <v>2120</v>
      </c>
      <c r="K5098" t="s">
        <v>1926</v>
      </c>
      <c r="L5098" t="s">
        <v>1885</v>
      </c>
      <c r="M5098">
        <v>2</v>
      </c>
      <c r="N5098" s="3">
        <v>28</v>
      </c>
      <c r="O5098" s="3">
        <v>13</v>
      </c>
      <c r="P5098" s="4">
        <v>0</v>
      </c>
      <c r="Q5098" s="3">
        <v>56</v>
      </c>
      <c r="R5098" s="3">
        <v>26</v>
      </c>
      <c r="S5098" s="3">
        <v>30</v>
      </c>
      <c r="T5098" t="s">
        <v>1954</v>
      </c>
      <c r="U5098" t="s">
        <v>72</v>
      </c>
    </row>
    <row r="5099" spans="1:21" x14ac:dyDescent="0.35">
      <c r="A5099" t="s">
        <v>7672</v>
      </c>
      <c r="B5099" s="2">
        <v>45666</v>
      </c>
      <c r="C5099">
        <v>1</v>
      </c>
      <c r="D5099">
        <v>2025</v>
      </c>
      <c r="F5099" t="s">
        <v>563</v>
      </c>
      <c r="G5099" t="s">
        <v>2480</v>
      </c>
      <c r="H5099" t="s">
        <v>1871</v>
      </c>
      <c r="I5099" t="s">
        <v>1966</v>
      </c>
      <c r="J5099" t="s">
        <v>2061</v>
      </c>
      <c r="K5099" t="s">
        <v>1923</v>
      </c>
      <c r="L5099" t="s">
        <v>1888</v>
      </c>
      <c r="M5099">
        <v>5</v>
      </c>
      <c r="N5099" s="3">
        <v>25</v>
      </c>
      <c r="O5099" s="3">
        <v>11</v>
      </c>
      <c r="P5099" s="4">
        <v>0.15</v>
      </c>
      <c r="Q5099" s="3">
        <v>106.25</v>
      </c>
      <c r="R5099" s="3">
        <v>55</v>
      </c>
      <c r="S5099" s="3">
        <v>51.25</v>
      </c>
      <c r="T5099" t="s">
        <v>1954</v>
      </c>
      <c r="U5099" t="s">
        <v>72</v>
      </c>
    </row>
    <row r="5100" spans="1:21" x14ac:dyDescent="0.35">
      <c r="A5100" t="s">
        <v>7673</v>
      </c>
      <c r="B5100" s="2">
        <v>45666</v>
      </c>
      <c r="C5100">
        <v>1</v>
      </c>
      <c r="D5100">
        <v>2025</v>
      </c>
      <c r="F5100" t="s">
        <v>616</v>
      </c>
      <c r="G5100" t="s">
        <v>3037</v>
      </c>
      <c r="H5100" t="s">
        <v>1871</v>
      </c>
      <c r="I5100" t="s">
        <v>2144</v>
      </c>
      <c r="J5100" t="s">
        <v>2045</v>
      </c>
      <c r="K5100" t="s">
        <v>1910</v>
      </c>
      <c r="L5100" t="s">
        <v>1890</v>
      </c>
      <c r="M5100">
        <v>2</v>
      </c>
      <c r="N5100" s="3">
        <v>99</v>
      </c>
      <c r="O5100" s="3">
        <v>58</v>
      </c>
      <c r="P5100" s="4">
        <v>0.1</v>
      </c>
      <c r="Q5100" s="3">
        <v>178.2</v>
      </c>
      <c r="R5100" s="3">
        <v>116</v>
      </c>
      <c r="S5100" s="3">
        <v>62.2</v>
      </c>
      <c r="T5100" t="s">
        <v>1954</v>
      </c>
      <c r="U5100" t="s">
        <v>72</v>
      </c>
    </row>
    <row r="5101" spans="1:21" x14ac:dyDescent="0.35">
      <c r="A5101" t="s">
        <v>7674</v>
      </c>
      <c r="B5101" s="2">
        <v>45667</v>
      </c>
      <c r="C5101">
        <v>1</v>
      </c>
      <c r="D5101">
        <v>2025</v>
      </c>
      <c r="F5101" t="s">
        <v>1204</v>
      </c>
      <c r="G5101" t="s">
        <v>2259</v>
      </c>
      <c r="H5101" t="s">
        <v>1868</v>
      </c>
      <c r="I5101" t="s">
        <v>2113</v>
      </c>
      <c r="J5101" t="s">
        <v>1978</v>
      </c>
      <c r="K5101" t="s">
        <v>1916</v>
      </c>
      <c r="L5101" t="s">
        <v>1887</v>
      </c>
      <c r="M5101">
        <v>1</v>
      </c>
      <c r="N5101" s="3">
        <v>79</v>
      </c>
      <c r="O5101" s="3">
        <v>42</v>
      </c>
      <c r="P5101" s="4">
        <v>0.05</v>
      </c>
      <c r="Q5101" s="3">
        <v>75.05</v>
      </c>
      <c r="R5101" s="3">
        <v>42</v>
      </c>
      <c r="S5101" s="3">
        <v>33.049999999999997</v>
      </c>
      <c r="T5101" t="s">
        <v>1954</v>
      </c>
      <c r="U5101" t="s">
        <v>71</v>
      </c>
    </row>
    <row r="5102" spans="1:21" x14ac:dyDescent="0.35">
      <c r="A5102" t="s">
        <v>7675</v>
      </c>
      <c r="B5102" s="2">
        <v>45667</v>
      </c>
      <c r="C5102">
        <v>1</v>
      </c>
      <c r="D5102">
        <v>2025</v>
      </c>
      <c r="F5102" t="s">
        <v>179</v>
      </c>
      <c r="G5102" t="s">
        <v>2231</v>
      </c>
      <c r="H5102" t="s">
        <v>1874</v>
      </c>
      <c r="I5102" t="s">
        <v>2186</v>
      </c>
      <c r="J5102" t="s">
        <v>2067</v>
      </c>
      <c r="K5102" t="s">
        <v>1918</v>
      </c>
      <c r="L5102" t="s">
        <v>1889</v>
      </c>
      <c r="M5102">
        <v>2</v>
      </c>
      <c r="N5102" s="3">
        <v>69</v>
      </c>
      <c r="O5102" s="3">
        <v>37</v>
      </c>
      <c r="P5102" s="4">
        <v>0</v>
      </c>
      <c r="Q5102" s="3">
        <v>138</v>
      </c>
      <c r="R5102" s="3">
        <v>74</v>
      </c>
      <c r="S5102" s="3">
        <v>64</v>
      </c>
      <c r="T5102" t="s">
        <v>1954</v>
      </c>
      <c r="U5102" t="s">
        <v>72</v>
      </c>
    </row>
    <row r="5103" spans="1:21" x14ac:dyDescent="0.35">
      <c r="A5103" t="s">
        <v>7676</v>
      </c>
      <c r="B5103" s="2">
        <v>45667</v>
      </c>
      <c r="C5103">
        <v>1</v>
      </c>
      <c r="D5103">
        <v>2025</v>
      </c>
      <c r="F5103" t="s">
        <v>771</v>
      </c>
      <c r="G5103" t="s">
        <v>3442</v>
      </c>
      <c r="H5103" t="s">
        <v>1868</v>
      </c>
      <c r="I5103" t="s">
        <v>2113</v>
      </c>
      <c r="J5103" t="s">
        <v>2026</v>
      </c>
      <c r="K5103" t="s">
        <v>1919</v>
      </c>
      <c r="L5103" t="s">
        <v>1887</v>
      </c>
      <c r="M5103">
        <v>1</v>
      </c>
      <c r="N5103" s="3">
        <v>85</v>
      </c>
      <c r="O5103" s="3">
        <v>44</v>
      </c>
      <c r="P5103" s="4">
        <v>0.1</v>
      </c>
      <c r="Q5103" s="3">
        <v>76.5</v>
      </c>
      <c r="R5103" s="3">
        <v>44</v>
      </c>
      <c r="S5103" s="3">
        <v>32.5</v>
      </c>
      <c r="T5103" t="s">
        <v>1954</v>
      </c>
      <c r="U5103" t="s">
        <v>71</v>
      </c>
    </row>
    <row r="5104" spans="1:21" x14ac:dyDescent="0.35">
      <c r="A5104" t="s">
        <v>7677</v>
      </c>
      <c r="B5104" s="2">
        <v>45667</v>
      </c>
      <c r="C5104">
        <v>1</v>
      </c>
      <c r="D5104">
        <v>2025</v>
      </c>
      <c r="F5104" t="s">
        <v>340</v>
      </c>
      <c r="G5104" t="s">
        <v>3606</v>
      </c>
      <c r="H5104" t="s">
        <v>1875</v>
      </c>
      <c r="I5104" t="s">
        <v>1981</v>
      </c>
      <c r="J5104" t="s">
        <v>1987</v>
      </c>
      <c r="K5104" t="s">
        <v>1908</v>
      </c>
      <c r="L5104" t="s">
        <v>1890</v>
      </c>
      <c r="M5104">
        <v>1</v>
      </c>
      <c r="N5104" s="3">
        <v>129</v>
      </c>
      <c r="O5104" s="3">
        <v>78</v>
      </c>
      <c r="P5104" s="4">
        <v>0.05</v>
      </c>
      <c r="Q5104" s="3">
        <v>122.55</v>
      </c>
      <c r="R5104" s="3">
        <v>78</v>
      </c>
      <c r="S5104" s="3">
        <v>44.55</v>
      </c>
      <c r="T5104" t="s">
        <v>1954</v>
      </c>
      <c r="U5104" t="s">
        <v>71</v>
      </c>
    </row>
    <row r="5105" spans="1:21" x14ac:dyDescent="0.35">
      <c r="A5105" t="s">
        <v>7678</v>
      </c>
      <c r="B5105" s="2">
        <v>45667</v>
      </c>
      <c r="C5105">
        <v>1</v>
      </c>
      <c r="D5105">
        <v>2025</v>
      </c>
      <c r="F5105" t="s">
        <v>1746</v>
      </c>
      <c r="G5105" t="s">
        <v>2080</v>
      </c>
      <c r="H5105" t="s">
        <v>1868</v>
      </c>
      <c r="I5105" t="s">
        <v>2022</v>
      </c>
      <c r="J5105" t="s">
        <v>2061</v>
      </c>
      <c r="K5105" t="s">
        <v>1923</v>
      </c>
      <c r="L5105" t="s">
        <v>1888</v>
      </c>
      <c r="M5105">
        <v>1</v>
      </c>
      <c r="N5105" s="3">
        <v>25</v>
      </c>
      <c r="O5105" s="3">
        <v>11</v>
      </c>
      <c r="P5105" s="4">
        <v>0.05</v>
      </c>
      <c r="Q5105" s="3">
        <v>23.75</v>
      </c>
      <c r="R5105" s="3">
        <v>11</v>
      </c>
      <c r="S5105" s="3">
        <v>12.75</v>
      </c>
      <c r="T5105" t="s">
        <v>1954</v>
      </c>
      <c r="U5105" t="s">
        <v>72</v>
      </c>
    </row>
    <row r="5106" spans="1:21" x14ac:dyDescent="0.35">
      <c r="A5106" t="s">
        <v>7679</v>
      </c>
      <c r="B5106" s="2">
        <v>45667</v>
      </c>
      <c r="C5106">
        <v>1</v>
      </c>
      <c r="D5106">
        <v>2025</v>
      </c>
      <c r="F5106" t="s">
        <v>212</v>
      </c>
      <c r="G5106" t="s">
        <v>2096</v>
      </c>
      <c r="H5106" t="s">
        <v>1866</v>
      </c>
      <c r="I5106" t="s">
        <v>1866</v>
      </c>
      <c r="J5106" t="s">
        <v>1956</v>
      </c>
      <c r="K5106" t="s">
        <v>1909</v>
      </c>
      <c r="L5106" t="s">
        <v>1887</v>
      </c>
      <c r="M5106">
        <v>4</v>
      </c>
      <c r="N5106" s="3">
        <v>95</v>
      </c>
      <c r="O5106" s="3">
        <v>54</v>
      </c>
      <c r="P5106" s="4">
        <v>0.15</v>
      </c>
      <c r="Q5106" s="3">
        <v>323</v>
      </c>
      <c r="R5106" s="3">
        <v>216</v>
      </c>
      <c r="S5106" s="3">
        <v>107</v>
      </c>
      <c r="T5106" t="s">
        <v>1954</v>
      </c>
      <c r="U5106" t="s">
        <v>72</v>
      </c>
    </row>
    <row r="5107" spans="1:21" x14ac:dyDescent="0.35">
      <c r="A5107" t="s">
        <v>7680</v>
      </c>
      <c r="B5107" s="2">
        <v>45667</v>
      </c>
      <c r="C5107">
        <v>1</v>
      </c>
      <c r="D5107">
        <v>2025</v>
      </c>
      <c r="F5107" t="s">
        <v>423</v>
      </c>
      <c r="G5107" t="s">
        <v>2901</v>
      </c>
      <c r="H5107" t="s">
        <v>1870</v>
      </c>
      <c r="I5107" t="s">
        <v>2060</v>
      </c>
      <c r="J5107" t="s">
        <v>2023</v>
      </c>
      <c r="K5107" t="s">
        <v>1912</v>
      </c>
      <c r="L5107" t="s">
        <v>1890</v>
      </c>
      <c r="M5107">
        <v>2</v>
      </c>
      <c r="N5107" s="3">
        <v>249</v>
      </c>
      <c r="O5107" s="3">
        <v>168</v>
      </c>
      <c r="P5107" s="4">
        <v>0</v>
      </c>
      <c r="Q5107" s="3">
        <v>498</v>
      </c>
      <c r="R5107" s="3">
        <v>336</v>
      </c>
      <c r="S5107" s="3">
        <v>162</v>
      </c>
      <c r="T5107" t="s">
        <v>1954</v>
      </c>
      <c r="U5107" t="s">
        <v>72</v>
      </c>
    </row>
    <row r="5108" spans="1:21" x14ac:dyDescent="0.35">
      <c r="A5108" t="s">
        <v>7681</v>
      </c>
      <c r="B5108" s="2">
        <v>45667</v>
      </c>
      <c r="C5108">
        <v>1</v>
      </c>
      <c r="D5108">
        <v>2025</v>
      </c>
      <c r="F5108" t="s">
        <v>639</v>
      </c>
      <c r="G5108" t="s">
        <v>3662</v>
      </c>
      <c r="H5108" t="s">
        <v>1866</v>
      </c>
      <c r="I5108" t="s">
        <v>1866</v>
      </c>
      <c r="J5108" t="s">
        <v>2026</v>
      </c>
      <c r="K5108" t="s">
        <v>1919</v>
      </c>
      <c r="L5108" t="s">
        <v>1887</v>
      </c>
      <c r="M5108">
        <v>1</v>
      </c>
      <c r="N5108" s="3">
        <v>85</v>
      </c>
      <c r="O5108" s="3">
        <v>44</v>
      </c>
      <c r="P5108" s="4">
        <v>0</v>
      </c>
      <c r="Q5108" s="3">
        <v>85</v>
      </c>
      <c r="R5108" s="3">
        <v>44</v>
      </c>
      <c r="S5108" s="3">
        <v>41</v>
      </c>
      <c r="T5108" t="s">
        <v>1954</v>
      </c>
      <c r="U5108" t="s">
        <v>72</v>
      </c>
    </row>
    <row r="5109" spans="1:21" x14ac:dyDescent="0.35">
      <c r="A5109" t="s">
        <v>7682</v>
      </c>
      <c r="B5109" s="2">
        <v>45667</v>
      </c>
      <c r="C5109">
        <v>1</v>
      </c>
      <c r="D5109">
        <v>2025</v>
      </c>
      <c r="F5109" t="s">
        <v>1593</v>
      </c>
      <c r="G5109" t="s">
        <v>2176</v>
      </c>
      <c r="H5109" t="s">
        <v>1874</v>
      </c>
      <c r="I5109" t="s">
        <v>2186</v>
      </c>
      <c r="J5109" t="s">
        <v>1971</v>
      </c>
      <c r="K5109" t="s">
        <v>1920</v>
      </c>
      <c r="L5109" t="s">
        <v>1886</v>
      </c>
      <c r="M5109">
        <v>3</v>
      </c>
      <c r="N5109" s="3">
        <v>45</v>
      </c>
      <c r="O5109" s="3">
        <v>19</v>
      </c>
      <c r="P5109" s="4">
        <v>0.1</v>
      </c>
      <c r="Q5109" s="3">
        <v>121.5</v>
      </c>
      <c r="R5109" s="3">
        <v>57</v>
      </c>
      <c r="S5109" s="3">
        <v>64.5</v>
      </c>
      <c r="T5109" t="s">
        <v>1954</v>
      </c>
      <c r="U5109" t="s">
        <v>72</v>
      </c>
    </row>
    <row r="5110" spans="1:21" x14ac:dyDescent="0.35">
      <c r="A5110" t="s">
        <v>7683</v>
      </c>
      <c r="B5110" s="2">
        <v>45667</v>
      </c>
      <c r="C5110">
        <v>1</v>
      </c>
      <c r="D5110">
        <v>2025</v>
      </c>
      <c r="F5110" t="s">
        <v>1350</v>
      </c>
      <c r="G5110" t="s">
        <v>2792</v>
      </c>
      <c r="H5110" t="s">
        <v>1863</v>
      </c>
      <c r="I5110" t="s">
        <v>2051</v>
      </c>
      <c r="J5110" t="s">
        <v>1997</v>
      </c>
      <c r="K5110" t="s">
        <v>1906</v>
      </c>
      <c r="L5110" t="s">
        <v>1889</v>
      </c>
      <c r="M5110">
        <v>1</v>
      </c>
      <c r="N5110" s="3">
        <v>89</v>
      </c>
      <c r="O5110" s="3">
        <v>48</v>
      </c>
      <c r="P5110" s="4">
        <v>0</v>
      </c>
      <c r="Q5110" s="3">
        <v>89</v>
      </c>
      <c r="R5110" s="3">
        <v>48</v>
      </c>
      <c r="S5110" s="3">
        <v>41</v>
      </c>
      <c r="T5110" t="s">
        <v>1954</v>
      </c>
      <c r="U5110" t="s">
        <v>71</v>
      </c>
    </row>
    <row r="5111" spans="1:21" x14ac:dyDescent="0.35">
      <c r="A5111" t="s">
        <v>7684</v>
      </c>
      <c r="B5111" s="2">
        <v>45667</v>
      </c>
      <c r="C5111">
        <v>1</v>
      </c>
      <c r="D5111">
        <v>2025</v>
      </c>
      <c r="F5111" t="s">
        <v>189</v>
      </c>
      <c r="G5111" t="s">
        <v>2571</v>
      </c>
      <c r="H5111" t="s">
        <v>1871</v>
      </c>
      <c r="I5111" t="s">
        <v>1966</v>
      </c>
      <c r="J5111" t="s">
        <v>1960</v>
      </c>
      <c r="K5111" t="s">
        <v>1924</v>
      </c>
      <c r="L5111" t="s">
        <v>1885</v>
      </c>
      <c r="M5111">
        <v>1</v>
      </c>
      <c r="N5111" s="3">
        <v>42</v>
      </c>
      <c r="O5111" s="3">
        <v>20</v>
      </c>
      <c r="P5111" s="4">
        <v>0.05</v>
      </c>
      <c r="Q5111" s="3">
        <v>39.9</v>
      </c>
      <c r="R5111" s="3">
        <v>20</v>
      </c>
      <c r="S5111" s="3">
        <v>19.899999999999999</v>
      </c>
      <c r="T5111" t="s">
        <v>1954</v>
      </c>
      <c r="U5111" t="s">
        <v>72</v>
      </c>
    </row>
    <row r="5112" spans="1:21" x14ac:dyDescent="0.35">
      <c r="A5112" t="s">
        <v>7685</v>
      </c>
      <c r="B5112" s="2">
        <v>45667</v>
      </c>
      <c r="C5112">
        <v>1</v>
      </c>
      <c r="D5112">
        <v>2025</v>
      </c>
      <c r="F5112" t="s">
        <v>1614</v>
      </c>
      <c r="G5112" t="s">
        <v>2300</v>
      </c>
      <c r="H5112" t="s">
        <v>1866</v>
      </c>
      <c r="I5112" t="s">
        <v>1866</v>
      </c>
      <c r="J5112" t="s">
        <v>2064</v>
      </c>
      <c r="K5112" t="s">
        <v>1922</v>
      </c>
      <c r="L5112" t="s">
        <v>1887</v>
      </c>
      <c r="M5112">
        <v>1</v>
      </c>
      <c r="N5112" s="3">
        <v>32</v>
      </c>
      <c r="O5112" s="3">
        <v>14</v>
      </c>
      <c r="P5112" s="4">
        <v>0.05</v>
      </c>
      <c r="Q5112" s="3">
        <v>30.4</v>
      </c>
      <c r="R5112" s="3">
        <v>14</v>
      </c>
      <c r="S5112" s="3">
        <v>16.399999999999999</v>
      </c>
      <c r="T5112" t="s">
        <v>1954</v>
      </c>
      <c r="U5112" t="s">
        <v>72</v>
      </c>
    </row>
    <row r="5113" spans="1:21" x14ac:dyDescent="0.35">
      <c r="A5113" t="s">
        <v>7686</v>
      </c>
      <c r="B5113" s="2">
        <v>45668</v>
      </c>
      <c r="C5113">
        <v>1</v>
      </c>
      <c r="D5113">
        <v>2025</v>
      </c>
      <c r="F5113" t="s">
        <v>100</v>
      </c>
      <c r="G5113" t="s">
        <v>2552</v>
      </c>
      <c r="H5113" t="s">
        <v>1864</v>
      </c>
      <c r="I5113" t="s">
        <v>2101</v>
      </c>
      <c r="J5113" t="s">
        <v>1967</v>
      </c>
      <c r="K5113" t="s">
        <v>1913</v>
      </c>
      <c r="L5113" t="s">
        <v>1888</v>
      </c>
      <c r="M5113">
        <v>1</v>
      </c>
      <c r="N5113" s="3">
        <v>78</v>
      </c>
      <c r="O5113" s="3">
        <v>39</v>
      </c>
      <c r="P5113" s="4">
        <v>0.05</v>
      </c>
      <c r="Q5113" s="3">
        <v>74.099999999999994</v>
      </c>
      <c r="R5113" s="3">
        <v>39</v>
      </c>
      <c r="S5113" s="3">
        <v>35.1</v>
      </c>
      <c r="T5113" t="s">
        <v>1954</v>
      </c>
      <c r="U5113" t="s">
        <v>72</v>
      </c>
    </row>
    <row r="5114" spans="1:21" x14ac:dyDescent="0.35">
      <c r="A5114" t="s">
        <v>7687</v>
      </c>
      <c r="B5114" s="2">
        <v>45668</v>
      </c>
      <c r="C5114">
        <v>1</v>
      </c>
      <c r="D5114">
        <v>2025</v>
      </c>
      <c r="F5114" t="s">
        <v>1224</v>
      </c>
      <c r="G5114" t="s">
        <v>2194</v>
      </c>
      <c r="H5114" t="s">
        <v>1875</v>
      </c>
      <c r="I5114" t="s">
        <v>1996</v>
      </c>
      <c r="J5114" t="s">
        <v>2114</v>
      </c>
      <c r="K5114" t="s">
        <v>1915</v>
      </c>
      <c r="L5114" t="s">
        <v>1886</v>
      </c>
      <c r="M5114">
        <v>4</v>
      </c>
      <c r="N5114" s="3">
        <v>85</v>
      </c>
      <c r="O5114" s="3">
        <v>41</v>
      </c>
      <c r="P5114" s="4">
        <v>0.1</v>
      </c>
      <c r="Q5114" s="3">
        <v>306</v>
      </c>
      <c r="R5114" s="3">
        <v>164</v>
      </c>
      <c r="S5114" s="3">
        <v>142</v>
      </c>
      <c r="T5114" t="s">
        <v>1954</v>
      </c>
      <c r="U5114" t="s">
        <v>72</v>
      </c>
    </row>
    <row r="5115" spans="1:21" x14ac:dyDescent="0.35">
      <c r="A5115" t="s">
        <v>7688</v>
      </c>
      <c r="B5115" s="2">
        <v>45668</v>
      </c>
      <c r="C5115">
        <v>1</v>
      </c>
      <c r="D5115">
        <v>2025</v>
      </c>
      <c r="F5115" t="s">
        <v>916</v>
      </c>
      <c r="G5115" t="s">
        <v>3229</v>
      </c>
      <c r="H5115" t="s">
        <v>1868</v>
      </c>
      <c r="I5115" t="s">
        <v>2113</v>
      </c>
      <c r="J5115" t="s">
        <v>1953</v>
      </c>
      <c r="K5115" t="s">
        <v>1905</v>
      </c>
      <c r="L5115" t="s">
        <v>1888</v>
      </c>
      <c r="M5115">
        <v>1</v>
      </c>
      <c r="N5115" s="3">
        <v>120</v>
      </c>
      <c r="O5115" s="3">
        <v>63</v>
      </c>
      <c r="P5115" s="4">
        <v>0.1</v>
      </c>
      <c r="Q5115" s="3">
        <v>108</v>
      </c>
      <c r="R5115" s="3">
        <v>63</v>
      </c>
      <c r="S5115" s="3">
        <v>45</v>
      </c>
      <c r="T5115" t="s">
        <v>1954</v>
      </c>
      <c r="U5115" t="s">
        <v>72</v>
      </c>
    </row>
    <row r="5116" spans="1:21" x14ac:dyDescent="0.35">
      <c r="A5116" t="s">
        <v>7689</v>
      </c>
      <c r="B5116" s="2">
        <v>45668</v>
      </c>
      <c r="C5116">
        <v>1</v>
      </c>
      <c r="D5116">
        <v>2025</v>
      </c>
      <c r="F5116" t="s">
        <v>795</v>
      </c>
      <c r="G5116" t="s">
        <v>2652</v>
      </c>
      <c r="H5116" t="s">
        <v>1872</v>
      </c>
      <c r="I5116" t="s">
        <v>2076</v>
      </c>
      <c r="J5116" t="s">
        <v>2034</v>
      </c>
      <c r="K5116" t="s">
        <v>1904</v>
      </c>
      <c r="L5116" t="s">
        <v>1889</v>
      </c>
      <c r="M5116">
        <v>2</v>
      </c>
      <c r="N5116" s="3">
        <v>149</v>
      </c>
      <c r="O5116" s="3">
        <v>91</v>
      </c>
      <c r="P5116" s="4">
        <v>0.15</v>
      </c>
      <c r="Q5116" s="3">
        <v>253.3</v>
      </c>
      <c r="R5116" s="3">
        <v>182</v>
      </c>
      <c r="S5116" s="3">
        <v>71.3</v>
      </c>
      <c r="T5116" t="s">
        <v>1954</v>
      </c>
      <c r="U5116" t="s">
        <v>72</v>
      </c>
    </row>
    <row r="5117" spans="1:21" x14ac:dyDescent="0.35">
      <c r="A5117" t="s">
        <v>7690</v>
      </c>
      <c r="B5117" s="2">
        <v>45668</v>
      </c>
      <c r="C5117">
        <v>1</v>
      </c>
      <c r="D5117">
        <v>2025</v>
      </c>
      <c r="F5117" t="s">
        <v>1388</v>
      </c>
      <c r="G5117" t="s">
        <v>2278</v>
      </c>
      <c r="H5117" t="s">
        <v>1866</v>
      </c>
      <c r="I5117" t="s">
        <v>1866</v>
      </c>
      <c r="J5117" t="s">
        <v>1971</v>
      </c>
      <c r="K5117" t="s">
        <v>1920</v>
      </c>
      <c r="L5117" t="s">
        <v>1886</v>
      </c>
      <c r="M5117">
        <v>1</v>
      </c>
      <c r="N5117" s="3">
        <v>45</v>
      </c>
      <c r="O5117" s="3">
        <v>19</v>
      </c>
      <c r="P5117" s="4">
        <v>0.05</v>
      </c>
      <c r="Q5117" s="3">
        <v>42.75</v>
      </c>
      <c r="R5117" s="3">
        <v>19</v>
      </c>
      <c r="S5117" s="3">
        <v>23.75</v>
      </c>
      <c r="T5117" t="s">
        <v>1954</v>
      </c>
      <c r="U5117" t="s">
        <v>72</v>
      </c>
    </row>
    <row r="5118" spans="1:21" x14ac:dyDescent="0.35">
      <c r="A5118" t="s">
        <v>7691</v>
      </c>
      <c r="B5118" s="2">
        <v>45668</v>
      </c>
      <c r="C5118">
        <v>1</v>
      </c>
      <c r="D5118">
        <v>2025</v>
      </c>
      <c r="F5118" t="s">
        <v>364</v>
      </c>
      <c r="G5118" t="s">
        <v>2393</v>
      </c>
      <c r="H5118" t="s">
        <v>1873</v>
      </c>
      <c r="I5118" t="s">
        <v>2070</v>
      </c>
      <c r="J5118" t="s">
        <v>2067</v>
      </c>
      <c r="K5118" t="s">
        <v>1918</v>
      </c>
      <c r="L5118" t="s">
        <v>1889</v>
      </c>
      <c r="M5118">
        <v>1</v>
      </c>
      <c r="N5118" s="3">
        <v>69</v>
      </c>
      <c r="O5118" s="3">
        <v>37</v>
      </c>
      <c r="P5118" s="4">
        <v>0.1</v>
      </c>
      <c r="Q5118" s="3">
        <v>62.1</v>
      </c>
      <c r="R5118" s="3">
        <v>37</v>
      </c>
      <c r="S5118" s="3">
        <v>25.1</v>
      </c>
      <c r="T5118" t="s">
        <v>1954</v>
      </c>
      <c r="U5118" t="s">
        <v>72</v>
      </c>
    </row>
    <row r="5119" spans="1:21" x14ac:dyDescent="0.35">
      <c r="A5119" t="s">
        <v>7692</v>
      </c>
      <c r="B5119" s="2">
        <v>45668</v>
      </c>
      <c r="C5119">
        <v>1</v>
      </c>
      <c r="D5119">
        <v>2025</v>
      </c>
      <c r="F5119" t="s">
        <v>623</v>
      </c>
      <c r="G5119" t="s">
        <v>3507</v>
      </c>
      <c r="H5119" t="s">
        <v>1863</v>
      </c>
      <c r="I5119" t="s">
        <v>1952</v>
      </c>
      <c r="J5119" t="s">
        <v>2183</v>
      </c>
      <c r="K5119" t="s">
        <v>1917</v>
      </c>
      <c r="L5119" t="s">
        <v>1886</v>
      </c>
      <c r="M5119">
        <v>3</v>
      </c>
      <c r="N5119" s="3">
        <v>72</v>
      </c>
      <c r="O5119" s="3">
        <v>34</v>
      </c>
      <c r="P5119" s="4">
        <v>0.05</v>
      </c>
      <c r="Q5119" s="3">
        <v>205.2</v>
      </c>
      <c r="R5119" s="3">
        <v>102</v>
      </c>
      <c r="S5119" s="3">
        <v>103.2</v>
      </c>
      <c r="T5119" t="s">
        <v>1954</v>
      </c>
      <c r="U5119" t="s">
        <v>72</v>
      </c>
    </row>
    <row r="5120" spans="1:21" x14ac:dyDescent="0.35">
      <c r="A5120" t="s">
        <v>7693</v>
      </c>
      <c r="B5120" s="2">
        <v>45668</v>
      </c>
      <c r="C5120">
        <v>1</v>
      </c>
      <c r="D5120">
        <v>2025</v>
      </c>
      <c r="F5120" t="s">
        <v>113</v>
      </c>
      <c r="G5120" t="s">
        <v>2038</v>
      </c>
      <c r="H5120" t="s">
        <v>1868</v>
      </c>
      <c r="I5120" t="s">
        <v>1959</v>
      </c>
      <c r="J5120" t="s">
        <v>2064</v>
      </c>
      <c r="K5120" t="s">
        <v>1922</v>
      </c>
      <c r="L5120" t="s">
        <v>1887</v>
      </c>
      <c r="M5120">
        <v>1</v>
      </c>
      <c r="N5120" s="3">
        <v>32</v>
      </c>
      <c r="O5120" s="3">
        <v>14</v>
      </c>
      <c r="P5120" s="4">
        <v>0.05</v>
      </c>
      <c r="Q5120" s="3">
        <v>30.4</v>
      </c>
      <c r="R5120" s="3">
        <v>14</v>
      </c>
      <c r="S5120" s="3">
        <v>16.399999999999999</v>
      </c>
      <c r="T5120" t="s">
        <v>1954</v>
      </c>
      <c r="U5120" t="s">
        <v>72</v>
      </c>
    </row>
    <row r="5121" spans="1:21" x14ac:dyDescent="0.35">
      <c r="A5121" t="s">
        <v>7694</v>
      </c>
      <c r="B5121" s="2">
        <v>45668</v>
      </c>
      <c r="C5121">
        <v>1</v>
      </c>
      <c r="D5121">
        <v>2025</v>
      </c>
      <c r="F5121" t="s">
        <v>1765</v>
      </c>
      <c r="G5121" t="s">
        <v>2805</v>
      </c>
      <c r="H5121" t="s">
        <v>1875</v>
      </c>
      <c r="I5121" t="s">
        <v>1970</v>
      </c>
      <c r="J5121" t="s">
        <v>2001</v>
      </c>
      <c r="K5121" t="s">
        <v>1911</v>
      </c>
      <c r="L5121" t="s">
        <v>1886</v>
      </c>
      <c r="M5121">
        <v>3</v>
      </c>
      <c r="N5121" s="3">
        <v>58</v>
      </c>
      <c r="O5121" s="3">
        <v>25</v>
      </c>
      <c r="P5121" s="4">
        <v>0.1</v>
      </c>
      <c r="Q5121" s="3">
        <v>156.6</v>
      </c>
      <c r="R5121" s="3">
        <v>75</v>
      </c>
      <c r="S5121" s="3">
        <v>81.599999999999994</v>
      </c>
      <c r="T5121" t="s">
        <v>1954</v>
      </c>
      <c r="U5121" t="s">
        <v>72</v>
      </c>
    </row>
    <row r="5122" spans="1:21" x14ac:dyDescent="0.35">
      <c r="A5122" t="s">
        <v>7695</v>
      </c>
      <c r="B5122" s="2">
        <v>45668</v>
      </c>
      <c r="C5122">
        <v>1</v>
      </c>
      <c r="D5122">
        <v>2025</v>
      </c>
      <c r="F5122" t="s">
        <v>1812</v>
      </c>
      <c r="G5122" t="s">
        <v>1973</v>
      </c>
      <c r="H5122" t="s">
        <v>1871</v>
      </c>
      <c r="I5122" t="s">
        <v>1990</v>
      </c>
      <c r="J5122" t="s">
        <v>2026</v>
      </c>
      <c r="K5122" t="s">
        <v>1919</v>
      </c>
      <c r="L5122" t="s">
        <v>1887</v>
      </c>
      <c r="M5122">
        <v>1</v>
      </c>
      <c r="N5122" s="3">
        <v>85</v>
      </c>
      <c r="O5122" s="3">
        <v>44</v>
      </c>
      <c r="P5122" s="4">
        <v>0</v>
      </c>
      <c r="Q5122" s="3">
        <v>85</v>
      </c>
      <c r="R5122" s="3">
        <v>44</v>
      </c>
      <c r="S5122" s="3">
        <v>41</v>
      </c>
      <c r="T5122" t="s">
        <v>1954</v>
      </c>
      <c r="U5122" t="s">
        <v>72</v>
      </c>
    </row>
    <row r="5123" spans="1:21" x14ac:dyDescent="0.35">
      <c r="A5123" t="s">
        <v>7696</v>
      </c>
      <c r="B5123" s="2">
        <v>45668</v>
      </c>
      <c r="C5123">
        <v>1</v>
      </c>
      <c r="D5123">
        <v>2025</v>
      </c>
      <c r="F5123" t="s">
        <v>277</v>
      </c>
      <c r="G5123" t="s">
        <v>2449</v>
      </c>
      <c r="H5123" t="s">
        <v>1866</v>
      </c>
      <c r="I5123" t="s">
        <v>1866</v>
      </c>
      <c r="J5123" t="s">
        <v>2114</v>
      </c>
      <c r="K5123" t="s">
        <v>1915</v>
      </c>
      <c r="L5123" t="s">
        <v>1886</v>
      </c>
      <c r="M5123">
        <v>2</v>
      </c>
      <c r="N5123" s="3">
        <v>85</v>
      </c>
      <c r="O5123" s="3">
        <v>41</v>
      </c>
      <c r="P5123" s="4">
        <v>0</v>
      </c>
      <c r="Q5123" s="3">
        <v>170</v>
      </c>
      <c r="R5123" s="3">
        <v>82</v>
      </c>
      <c r="S5123" s="3">
        <v>88</v>
      </c>
      <c r="T5123" t="s">
        <v>1954</v>
      </c>
      <c r="U5123" t="s">
        <v>72</v>
      </c>
    </row>
    <row r="5124" spans="1:21" x14ac:dyDescent="0.35">
      <c r="A5124" t="s">
        <v>7697</v>
      </c>
      <c r="B5124" s="2">
        <v>45668</v>
      </c>
      <c r="C5124">
        <v>1</v>
      </c>
      <c r="D5124">
        <v>2025</v>
      </c>
      <c r="F5124" t="s">
        <v>1191</v>
      </c>
      <c r="G5124" t="s">
        <v>3584</v>
      </c>
      <c r="H5124" t="s">
        <v>1866</v>
      </c>
      <c r="I5124" t="s">
        <v>1866</v>
      </c>
      <c r="J5124" t="s">
        <v>1960</v>
      </c>
      <c r="K5124" t="s">
        <v>1924</v>
      </c>
      <c r="L5124" t="s">
        <v>1885</v>
      </c>
      <c r="M5124">
        <v>2</v>
      </c>
      <c r="N5124" s="3">
        <v>42</v>
      </c>
      <c r="O5124" s="3">
        <v>20</v>
      </c>
      <c r="P5124" s="4">
        <v>0.05</v>
      </c>
      <c r="Q5124" s="3">
        <v>79.8</v>
      </c>
      <c r="R5124" s="3">
        <v>40</v>
      </c>
      <c r="S5124" s="3">
        <v>39.799999999999997</v>
      </c>
      <c r="T5124" t="s">
        <v>1954</v>
      </c>
      <c r="U5124" t="s">
        <v>72</v>
      </c>
    </row>
    <row r="5125" spans="1:21" x14ac:dyDescent="0.35">
      <c r="A5125" t="s">
        <v>7698</v>
      </c>
      <c r="B5125" s="2">
        <v>45668</v>
      </c>
      <c r="C5125">
        <v>1</v>
      </c>
      <c r="D5125">
        <v>2025</v>
      </c>
      <c r="F5125" t="s">
        <v>1739</v>
      </c>
      <c r="G5125" t="s">
        <v>3909</v>
      </c>
      <c r="H5125" t="s">
        <v>1866</v>
      </c>
      <c r="I5125" t="s">
        <v>1866</v>
      </c>
      <c r="J5125" t="s">
        <v>2015</v>
      </c>
      <c r="K5125" t="s">
        <v>1914</v>
      </c>
      <c r="L5125" t="s">
        <v>1888</v>
      </c>
      <c r="M5125">
        <v>2</v>
      </c>
      <c r="N5125" s="3">
        <v>65</v>
      </c>
      <c r="O5125" s="3">
        <v>32</v>
      </c>
      <c r="P5125" s="4">
        <v>0.05</v>
      </c>
      <c r="Q5125" s="3">
        <v>123.5</v>
      </c>
      <c r="R5125" s="3">
        <v>64</v>
      </c>
      <c r="S5125" s="3">
        <v>59.5</v>
      </c>
      <c r="T5125" t="s">
        <v>1954</v>
      </c>
      <c r="U5125" t="s">
        <v>72</v>
      </c>
    </row>
    <row r="5126" spans="1:21" x14ac:dyDescent="0.35">
      <c r="A5126" t="s">
        <v>7699</v>
      </c>
      <c r="B5126" s="2">
        <v>45668</v>
      </c>
      <c r="C5126">
        <v>1</v>
      </c>
      <c r="D5126">
        <v>2025</v>
      </c>
      <c r="F5126" t="s">
        <v>782</v>
      </c>
      <c r="G5126" t="s">
        <v>3986</v>
      </c>
      <c r="H5126" t="s">
        <v>1873</v>
      </c>
      <c r="I5126" t="s">
        <v>2320</v>
      </c>
      <c r="J5126" t="s">
        <v>2120</v>
      </c>
      <c r="K5126" t="s">
        <v>1926</v>
      </c>
      <c r="L5126" t="s">
        <v>1885</v>
      </c>
      <c r="M5126">
        <v>3</v>
      </c>
      <c r="N5126" s="3">
        <v>28</v>
      </c>
      <c r="O5126" s="3">
        <v>13</v>
      </c>
      <c r="P5126" s="4">
        <v>0.1</v>
      </c>
      <c r="Q5126" s="3">
        <v>75.599999999999994</v>
      </c>
      <c r="R5126" s="3">
        <v>39</v>
      </c>
      <c r="S5126" s="3">
        <v>36.6</v>
      </c>
      <c r="T5126" t="s">
        <v>1954</v>
      </c>
      <c r="U5126" t="s">
        <v>72</v>
      </c>
    </row>
    <row r="5127" spans="1:21" x14ac:dyDescent="0.35">
      <c r="A5127" t="s">
        <v>7700</v>
      </c>
      <c r="B5127" s="2">
        <v>45668</v>
      </c>
      <c r="C5127">
        <v>1</v>
      </c>
      <c r="D5127">
        <v>2025</v>
      </c>
      <c r="F5127" t="s">
        <v>1835</v>
      </c>
      <c r="G5127" t="s">
        <v>2963</v>
      </c>
      <c r="H5127" t="s">
        <v>1864</v>
      </c>
      <c r="I5127" t="s">
        <v>2211</v>
      </c>
      <c r="J5127" t="s">
        <v>1963</v>
      </c>
      <c r="K5127" t="s">
        <v>1907</v>
      </c>
      <c r="L5127" t="s">
        <v>1890</v>
      </c>
      <c r="M5127">
        <v>1</v>
      </c>
      <c r="N5127" s="3">
        <v>119</v>
      </c>
      <c r="O5127" s="3">
        <v>72</v>
      </c>
      <c r="P5127" s="4">
        <v>0.05</v>
      </c>
      <c r="Q5127" s="3">
        <v>113.05</v>
      </c>
      <c r="R5127" s="3">
        <v>72</v>
      </c>
      <c r="S5127" s="3">
        <v>41.05</v>
      </c>
      <c r="U5127" t="s">
        <v>72</v>
      </c>
    </row>
    <row r="5128" spans="1:21" x14ac:dyDescent="0.35">
      <c r="A5128" t="s">
        <v>7701</v>
      </c>
      <c r="B5128" s="2">
        <v>45668</v>
      </c>
      <c r="C5128">
        <v>1</v>
      </c>
      <c r="D5128">
        <v>2025</v>
      </c>
      <c r="F5128" t="s">
        <v>709</v>
      </c>
      <c r="G5128" t="s">
        <v>2063</v>
      </c>
      <c r="H5128" t="s">
        <v>1875</v>
      </c>
      <c r="I5128" t="s">
        <v>1981</v>
      </c>
      <c r="J5128" t="s">
        <v>2045</v>
      </c>
      <c r="K5128" t="s">
        <v>1910</v>
      </c>
      <c r="L5128" t="s">
        <v>1890</v>
      </c>
      <c r="M5128">
        <v>3</v>
      </c>
      <c r="N5128" s="3">
        <v>99</v>
      </c>
      <c r="O5128" s="3">
        <v>58</v>
      </c>
      <c r="P5128" s="4">
        <v>0.1</v>
      </c>
      <c r="Q5128" s="3">
        <v>267.3</v>
      </c>
      <c r="R5128" s="3">
        <v>174</v>
      </c>
      <c r="S5128" s="3">
        <v>93.3</v>
      </c>
      <c r="T5128" t="s">
        <v>1954</v>
      </c>
      <c r="U5128" t="s">
        <v>72</v>
      </c>
    </row>
    <row r="5129" spans="1:21" x14ac:dyDescent="0.35">
      <c r="A5129" t="s">
        <v>7702</v>
      </c>
      <c r="B5129" s="2">
        <v>45668</v>
      </c>
      <c r="C5129">
        <v>1</v>
      </c>
      <c r="D5129">
        <v>2025</v>
      </c>
      <c r="F5129" t="s">
        <v>1699</v>
      </c>
      <c r="G5129" t="s">
        <v>2293</v>
      </c>
      <c r="H5129" t="s">
        <v>1874</v>
      </c>
      <c r="I5129" t="s">
        <v>2200</v>
      </c>
      <c r="J5129" t="s">
        <v>1997</v>
      </c>
      <c r="K5129" t="s">
        <v>1906</v>
      </c>
      <c r="L5129" t="s">
        <v>1889</v>
      </c>
      <c r="M5129">
        <v>1</v>
      </c>
      <c r="N5129" s="3">
        <v>89</v>
      </c>
      <c r="O5129" s="3">
        <v>48</v>
      </c>
      <c r="P5129" s="4">
        <v>0.1</v>
      </c>
      <c r="Q5129" s="3">
        <v>80.099999999999994</v>
      </c>
      <c r="R5129" s="3">
        <v>48</v>
      </c>
      <c r="S5129" s="3">
        <v>32.1</v>
      </c>
      <c r="T5129" t="s">
        <v>1954</v>
      </c>
      <c r="U5129" t="s">
        <v>72</v>
      </c>
    </row>
    <row r="5130" spans="1:21" x14ac:dyDescent="0.35">
      <c r="A5130" t="s">
        <v>7703</v>
      </c>
      <c r="B5130" s="2">
        <v>45669</v>
      </c>
      <c r="C5130">
        <v>1</v>
      </c>
      <c r="D5130">
        <v>2025</v>
      </c>
      <c r="F5130" t="s">
        <v>1684</v>
      </c>
      <c r="G5130" t="s">
        <v>2555</v>
      </c>
      <c r="H5130" t="s">
        <v>1866</v>
      </c>
      <c r="I5130" t="s">
        <v>1866</v>
      </c>
      <c r="J5130" t="s">
        <v>1971</v>
      </c>
      <c r="K5130" t="s">
        <v>1920</v>
      </c>
      <c r="L5130" t="s">
        <v>1886</v>
      </c>
      <c r="M5130">
        <v>1</v>
      </c>
      <c r="N5130" s="3">
        <v>45</v>
      </c>
      <c r="O5130" s="3">
        <v>19</v>
      </c>
      <c r="P5130" s="4">
        <v>0.1</v>
      </c>
      <c r="Q5130" s="3">
        <v>40.5</v>
      </c>
      <c r="R5130" s="3">
        <v>19</v>
      </c>
      <c r="S5130" s="3">
        <v>21.5</v>
      </c>
      <c r="T5130" t="s">
        <v>1954</v>
      </c>
      <c r="U5130" t="s">
        <v>72</v>
      </c>
    </row>
    <row r="5131" spans="1:21" x14ac:dyDescent="0.35">
      <c r="A5131" t="s">
        <v>7704</v>
      </c>
      <c r="B5131" s="2">
        <v>45669</v>
      </c>
      <c r="C5131">
        <v>1</v>
      </c>
      <c r="D5131">
        <v>2025</v>
      </c>
      <c r="F5131" t="s">
        <v>966</v>
      </c>
      <c r="G5131" t="s">
        <v>2130</v>
      </c>
      <c r="H5131" t="s">
        <v>1871</v>
      </c>
      <c r="I5131" t="s">
        <v>1966</v>
      </c>
      <c r="J5131" t="s">
        <v>1967</v>
      </c>
      <c r="K5131" t="s">
        <v>1913</v>
      </c>
      <c r="L5131" t="s">
        <v>1888</v>
      </c>
      <c r="M5131">
        <v>3</v>
      </c>
      <c r="N5131" s="3">
        <v>78</v>
      </c>
      <c r="O5131" s="3">
        <v>39</v>
      </c>
      <c r="P5131" s="4">
        <v>0.1</v>
      </c>
      <c r="Q5131" s="3">
        <v>210.6</v>
      </c>
      <c r="R5131" s="3">
        <v>117</v>
      </c>
      <c r="S5131" s="3">
        <v>93.6</v>
      </c>
      <c r="T5131" t="s">
        <v>1954</v>
      </c>
      <c r="U5131" t="s">
        <v>72</v>
      </c>
    </row>
    <row r="5132" spans="1:21" x14ac:dyDescent="0.35">
      <c r="A5132" t="s">
        <v>7705</v>
      </c>
      <c r="B5132" s="2">
        <v>45669</v>
      </c>
      <c r="C5132">
        <v>1</v>
      </c>
      <c r="D5132">
        <v>2025</v>
      </c>
      <c r="F5132" t="s">
        <v>1219</v>
      </c>
      <c r="G5132" t="s">
        <v>4178</v>
      </c>
      <c r="H5132" t="s">
        <v>1873</v>
      </c>
      <c r="I5132" t="s">
        <v>2323</v>
      </c>
      <c r="J5132" t="s">
        <v>1997</v>
      </c>
      <c r="K5132" t="s">
        <v>1906</v>
      </c>
      <c r="L5132" t="s">
        <v>1889</v>
      </c>
      <c r="M5132">
        <v>1</v>
      </c>
      <c r="N5132" s="3">
        <v>89</v>
      </c>
      <c r="O5132" s="3">
        <v>48</v>
      </c>
      <c r="P5132" s="4">
        <v>0</v>
      </c>
      <c r="Q5132" s="3">
        <v>89</v>
      </c>
      <c r="R5132" s="3">
        <v>48</v>
      </c>
      <c r="S5132" s="3">
        <v>41</v>
      </c>
      <c r="T5132" t="s">
        <v>1954</v>
      </c>
      <c r="U5132" t="s">
        <v>72</v>
      </c>
    </row>
    <row r="5133" spans="1:21" x14ac:dyDescent="0.35">
      <c r="A5133" t="s">
        <v>7706</v>
      </c>
      <c r="B5133" s="2">
        <v>45669</v>
      </c>
      <c r="C5133">
        <v>1</v>
      </c>
      <c r="D5133">
        <v>2025</v>
      </c>
      <c r="F5133" t="s">
        <v>215</v>
      </c>
      <c r="G5133" t="s">
        <v>63</v>
      </c>
      <c r="H5133" t="s">
        <v>1868</v>
      </c>
      <c r="I5133" t="s">
        <v>1959</v>
      </c>
      <c r="J5133" t="s">
        <v>1971</v>
      </c>
      <c r="K5133" t="s">
        <v>1920</v>
      </c>
      <c r="L5133" t="s">
        <v>1886</v>
      </c>
      <c r="M5133">
        <v>3</v>
      </c>
      <c r="N5133" s="3">
        <v>45</v>
      </c>
      <c r="O5133" s="3">
        <v>19</v>
      </c>
      <c r="P5133" s="4">
        <v>0.05</v>
      </c>
      <c r="Q5133" s="3">
        <v>128.25</v>
      </c>
      <c r="R5133" s="3">
        <v>57</v>
      </c>
      <c r="S5133" s="3">
        <v>71.25</v>
      </c>
      <c r="T5133" t="s">
        <v>1954</v>
      </c>
      <c r="U5133" t="s">
        <v>72</v>
      </c>
    </row>
    <row r="5134" spans="1:21" x14ac:dyDescent="0.35">
      <c r="A5134" t="s">
        <v>7707</v>
      </c>
      <c r="B5134" s="2">
        <v>45669</v>
      </c>
      <c r="C5134">
        <v>1</v>
      </c>
      <c r="D5134">
        <v>2025</v>
      </c>
      <c r="F5134" t="s">
        <v>1697</v>
      </c>
      <c r="G5134" t="s">
        <v>3348</v>
      </c>
      <c r="H5134" t="s">
        <v>1866</v>
      </c>
      <c r="I5134" t="s">
        <v>1866</v>
      </c>
      <c r="J5134" t="s">
        <v>2120</v>
      </c>
      <c r="K5134" t="s">
        <v>1926</v>
      </c>
      <c r="L5134" t="s">
        <v>1885</v>
      </c>
      <c r="M5134">
        <v>1</v>
      </c>
      <c r="N5134" s="3">
        <v>28</v>
      </c>
      <c r="O5134" s="3">
        <v>13</v>
      </c>
      <c r="P5134" s="4">
        <v>0.05</v>
      </c>
      <c r="Q5134" s="3">
        <v>26.6</v>
      </c>
      <c r="R5134" s="3">
        <v>13</v>
      </c>
      <c r="S5134" s="3">
        <v>13.6</v>
      </c>
      <c r="T5134" t="s">
        <v>1954</v>
      </c>
      <c r="U5134" t="s">
        <v>72</v>
      </c>
    </row>
    <row r="5135" spans="1:21" x14ac:dyDescent="0.35">
      <c r="A5135" t="s">
        <v>7708</v>
      </c>
      <c r="B5135" s="2">
        <v>45669</v>
      </c>
      <c r="C5135">
        <v>1</v>
      </c>
      <c r="D5135">
        <v>2025</v>
      </c>
      <c r="F5135" t="s">
        <v>711</v>
      </c>
      <c r="G5135" t="s">
        <v>3411</v>
      </c>
      <c r="H5135" t="s">
        <v>1868</v>
      </c>
      <c r="I5135" t="s">
        <v>2022</v>
      </c>
      <c r="J5135" t="s">
        <v>2064</v>
      </c>
      <c r="K5135" t="s">
        <v>1922</v>
      </c>
      <c r="L5135" t="s">
        <v>1887</v>
      </c>
      <c r="M5135">
        <v>1</v>
      </c>
      <c r="N5135" s="3">
        <v>32</v>
      </c>
      <c r="O5135" s="3">
        <v>14</v>
      </c>
      <c r="P5135" s="4">
        <v>0.05</v>
      </c>
      <c r="Q5135" s="3">
        <v>30.4</v>
      </c>
      <c r="R5135" s="3">
        <v>14</v>
      </c>
      <c r="S5135" s="3">
        <v>16.399999999999999</v>
      </c>
      <c r="T5135" t="s">
        <v>1954</v>
      </c>
      <c r="U5135" t="s">
        <v>72</v>
      </c>
    </row>
    <row r="5136" spans="1:21" x14ac:dyDescent="0.35">
      <c r="A5136" t="s">
        <v>7709</v>
      </c>
      <c r="B5136" s="2">
        <v>45669</v>
      </c>
      <c r="C5136">
        <v>1</v>
      </c>
      <c r="D5136">
        <v>2025</v>
      </c>
      <c r="F5136" t="s">
        <v>465</v>
      </c>
      <c r="G5136" t="s">
        <v>2025</v>
      </c>
      <c r="H5136" t="s">
        <v>1866</v>
      </c>
      <c r="I5136" t="s">
        <v>1866</v>
      </c>
      <c r="J5136" t="s">
        <v>1956</v>
      </c>
      <c r="K5136" t="s">
        <v>1909</v>
      </c>
      <c r="L5136" t="s">
        <v>1887</v>
      </c>
      <c r="M5136">
        <v>2</v>
      </c>
      <c r="N5136" s="3">
        <v>95</v>
      </c>
      <c r="O5136" s="3">
        <v>54</v>
      </c>
      <c r="P5136" s="4">
        <v>0</v>
      </c>
      <c r="Q5136" s="3">
        <v>190</v>
      </c>
      <c r="R5136" s="3">
        <v>108</v>
      </c>
      <c r="S5136" s="3">
        <v>82</v>
      </c>
      <c r="T5136" t="s">
        <v>1954</v>
      </c>
      <c r="U5136" t="s">
        <v>72</v>
      </c>
    </row>
    <row r="5137" spans="1:21" x14ac:dyDescent="0.35">
      <c r="A5137" t="s">
        <v>7710</v>
      </c>
      <c r="B5137" s="2">
        <v>45669</v>
      </c>
      <c r="C5137">
        <v>1</v>
      </c>
      <c r="D5137">
        <v>2025</v>
      </c>
      <c r="F5137" t="s">
        <v>1268</v>
      </c>
      <c r="G5137" t="s">
        <v>1973</v>
      </c>
      <c r="H5137" t="s">
        <v>1875</v>
      </c>
      <c r="I5137" t="s">
        <v>1996</v>
      </c>
      <c r="J5137" t="s">
        <v>2114</v>
      </c>
      <c r="K5137" t="s">
        <v>1915</v>
      </c>
      <c r="L5137" t="s">
        <v>1886</v>
      </c>
      <c r="M5137">
        <v>1</v>
      </c>
      <c r="N5137" s="3">
        <v>85</v>
      </c>
      <c r="O5137" s="3">
        <v>41</v>
      </c>
      <c r="P5137" s="4">
        <v>0.05</v>
      </c>
      <c r="Q5137" s="3">
        <v>80.75</v>
      </c>
      <c r="R5137" s="3">
        <v>41</v>
      </c>
      <c r="S5137" s="3">
        <v>39.75</v>
      </c>
      <c r="T5137" t="s">
        <v>1954</v>
      </c>
      <c r="U5137" t="s">
        <v>72</v>
      </c>
    </row>
    <row r="5138" spans="1:21" x14ac:dyDescent="0.35">
      <c r="A5138" t="s">
        <v>7711</v>
      </c>
      <c r="B5138" s="2">
        <v>45669</v>
      </c>
      <c r="C5138">
        <v>1</v>
      </c>
      <c r="D5138">
        <v>2025</v>
      </c>
      <c r="F5138" t="s">
        <v>490</v>
      </c>
      <c r="G5138" t="s">
        <v>2296</v>
      </c>
      <c r="H5138" t="s">
        <v>1874</v>
      </c>
      <c r="I5138" t="s">
        <v>2200</v>
      </c>
      <c r="J5138" t="s">
        <v>1960</v>
      </c>
      <c r="K5138" t="s">
        <v>1924</v>
      </c>
      <c r="L5138" t="s">
        <v>1885</v>
      </c>
      <c r="M5138">
        <v>1</v>
      </c>
      <c r="N5138" s="3">
        <v>42</v>
      </c>
      <c r="O5138" s="3">
        <v>20</v>
      </c>
      <c r="P5138" s="4">
        <v>0</v>
      </c>
      <c r="Q5138" s="3">
        <v>42</v>
      </c>
      <c r="R5138" s="3">
        <v>20</v>
      </c>
      <c r="S5138" s="3">
        <v>22</v>
      </c>
      <c r="T5138" t="s">
        <v>1954</v>
      </c>
      <c r="U5138" t="s">
        <v>72</v>
      </c>
    </row>
    <row r="5139" spans="1:21" x14ac:dyDescent="0.35">
      <c r="A5139" t="s">
        <v>7712</v>
      </c>
      <c r="B5139" s="2">
        <v>45669</v>
      </c>
      <c r="C5139">
        <v>1</v>
      </c>
      <c r="D5139">
        <v>2025</v>
      </c>
      <c r="F5139" t="s">
        <v>436</v>
      </c>
      <c r="G5139" t="s">
        <v>4538</v>
      </c>
      <c r="H5139" t="s">
        <v>1866</v>
      </c>
      <c r="I5139" t="s">
        <v>1866</v>
      </c>
      <c r="J5139" t="s">
        <v>1971</v>
      </c>
      <c r="K5139" t="s">
        <v>1920</v>
      </c>
      <c r="L5139" t="s">
        <v>1886</v>
      </c>
      <c r="M5139">
        <v>1</v>
      </c>
      <c r="N5139" s="3">
        <v>45</v>
      </c>
      <c r="O5139" s="3">
        <v>19</v>
      </c>
      <c r="P5139" s="4">
        <v>0.05</v>
      </c>
      <c r="Q5139" s="3">
        <v>42.75</v>
      </c>
      <c r="R5139" s="3">
        <v>19</v>
      </c>
      <c r="S5139" s="3">
        <v>23.75</v>
      </c>
      <c r="T5139" t="s">
        <v>1954</v>
      </c>
      <c r="U5139" t="s">
        <v>72</v>
      </c>
    </row>
    <row r="5140" spans="1:21" x14ac:dyDescent="0.35">
      <c r="A5140" t="s">
        <v>7713</v>
      </c>
      <c r="B5140" s="2">
        <v>45670</v>
      </c>
      <c r="C5140">
        <v>1</v>
      </c>
      <c r="D5140">
        <v>2025</v>
      </c>
      <c r="F5140" t="s">
        <v>424</v>
      </c>
      <c r="G5140" t="s">
        <v>2595</v>
      </c>
      <c r="H5140" t="s">
        <v>1873</v>
      </c>
      <c r="I5140" t="s">
        <v>2070</v>
      </c>
      <c r="J5140" t="s">
        <v>1978</v>
      </c>
      <c r="K5140" t="s">
        <v>1916</v>
      </c>
      <c r="L5140" t="s">
        <v>1887</v>
      </c>
      <c r="M5140">
        <v>1</v>
      </c>
      <c r="N5140" s="3">
        <v>79</v>
      </c>
      <c r="O5140" s="3">
        <v>42</v>
      </c>
      <c r="P5140" s="4">
        <v>0.1</v>
      </c>
      <c r="Q5140" s="3">
        <v>71.099999999999994</v>
      </c>
      <c r="R5140" s="3">
        <v>42</v>
      </c>
      <c r="S5140" s="3">
        <v>29.1</v>
      </c>
      <c r="T5140" t="s">
        <v>1954</v>
      </c>
      <c r="U5140" t="s">
        <v>72</v>
      </c>
    </row>
    <row r="5141" spans="1:21" x14ac:dyDescent="0.35">
      <c r="A5141" t="s">
        <v>7714</v>
      </c>
      <c r="B5141" s="2">
        <v>45670</v>
      </c>
      <c r="C5141">
        <v>1</v>
      </c>
      <c r="D5141">
        <v>2025</v>
      </c>
      <c r="F5141" t="s">
        <v>443</v>
      </c>
      <c r="G5141" t="s">
        <v>2282</v>
      </c>
      <c r="H5141" t="s">
        <v>1864</v>
      </c>
      <c r="I5141" t="s">
        <v>2211</v>
      </c>
      <c r="J5141" t="s">
        <v>2034</v>
      </c>
      <c r="K5141" t="s">
        <v>1904</v>
      </c>
      <c r="L5141" t="s">
        <v>1889</v>
      </c>
      <c r="M5141">
        <v>1</v>
      </c>
      <c r="N5141" s="3">
        <v>149</v>
      </c>
      <c r="O5141" s="3">
        <v>91</v>
      </c>
      <c r="P5141" s="4">
        <v>0.1</v>
      </c>
      <c r="Q5141" s="3">
        <v>134.1</v>
      </c>
      <c r="R5141" s="3">
        <v>91</v>
      </c>
      <c r="S5141" s="3">
        <v>43.1</v>
      </c>
      <c r="T5141" t="s">
        <v>1954</v>
      </c>
      <c r="U5141" t="s">
        <v>72</v>
      </c>
    </row>
    <row r="5142" spans="1:21" x14ac:dyDescent="0.35">
      <c r="A5142" t="s">
        <v>7715</v>
      </c>
      <c r="B5142" s="2">
        <v>45670</v>
      </c>
      <c r="C5142">
        <v>1</v>
      </c>
      <c r="D5142">
        <v>2025</v>
      </c>
      <c r="F5142" t="s">
        <v>1404</v>
      </c>
      <c r="G5142" t="s">
        <v>2300</v>
      </c>
      <c r="H5142" t="s">
        <v>1866</v>
      </c>
      <c r="I5142" t="s">
        <v>1866</v>
      </c>
      <c r="J5142" t="s">
        <v>2045</v>
      </c>
      <c r="K5142" t="s">
        <v>1910</v>
      </c>
      <c r="L5142" t="s">
        <v>1890</v>
      </c>
      <c r="M5142">
        <v>1</v>
      </c>
      <c r="N5142" s="3">
        <v>99</v>
      </c>
      <c r="O5142" s="3">
        <v>58</v>
      </c>
      <c r="P5142" s="4">
        <v>0.1</v>
      </c>
      <c r="Q5142" s="3">
        <v>89.1</v>
      </c>
      <c r="R5142" s="3">
        <v>58</v>
      </c>
      <c r="S5142" s="3">
        <v>31.1</v>
      </c>
      <c r="T5142" t="s">
        <v>1954</v>
      </c>
      <c r="U5142" t="s">
        <v>72</v>
      </c>
    </row>
    <row r="5143" spans="1:21" x14ac:dyDescent="0.35">
      <c r="A5143" t="s">
        <v>7716</v>
      </c>
      <c r="B5143" s="2">
        <v>45670</v>
      </c>
      <c r="C5143">
        <v>1</v>
      </c>
      <c r="D5143">
        <v>2025</v>
      </c>
      <c r="F5143" t="s">
        <v>175</v>
      </c>
      <c r="G5143" t="s">
        <v>2872</v>
      </c>
      <c r="H5143" t="s">
        <v>1872</v>
      </c>
      <c r="I5143" t="s">
        <v>1986</v>
      </c>
      <c r="J5143" t="s">
        <v>2162</v>
      </c>
      <c r="K5143" t="s">
        <v>1921</v>
      </c>
      <c r="L5143" t="s">
        <v>1889</v>
      </c>
      <c r="M5143">
        <v>3</v>
      </c>
      <c r="N5143" s="3">
        <v>55</v>
      </c>
      <c r="O5143" s="3">
        <v>27</v>
      </c>
      <c r="P5143" s="4">
        <v>0.15</v>
      </c>
      <c r="Q5143" s="3">
        <v>140.25</v>
      </c>
      <c r="R5143" s="3">
        <v>81</v>
      </c>
      <c r="S5143" s="3">
        <v>59.25</v>
      </c>
      <c r="T5143" t="s">
        <v>1954</v>
      </c>
      <c r="U5143" t="s">
        <v>72</v>
      </c>
    </row>
    <row r="5144" spans="1:21" x14ac:dyDescent="0.35">
      <c r="A5144" t="s">
        <v>7717</v>
      </c>
      <c r="B5144" s="2">
        <v>45670</v>
      </c>
      <c r="C5144">
        <v>1</v>
      </c>
      <c r="D5144">
        <v>2025</v>
      </c>
      <c r="F5144" t="s">
        <v>1141</v>
      </c>
      <c r="G5144" t="s">
        <v>3694</v>
      </c>
      <c r="H5144" t="s">
        <v>1870</v>
      </c>
      <c r="I5144" t="s">
        <v>2060</v>
      </c>
      <c r="J5144" t="s">
        <v>1967</v>
      </c>
      <c r="K5144" t="s">
        <v>1913</v>
      </c>
      <c r="L5144" t="s">
        <v>1888</v>
      </c>
      <c r="M5144">
        <v>3</v>
      </c>
      <c r="N5144" s="3">
        <v>78</v>
      </c>
      <c r="O5144" s="3">
        <v>39</v>
      </c>
      <c r="P5144" s="4">
        <v>0.1</v>
      </c>
      <c r="Q5144" s="3">
        <v>210.6</v>
      </c>
      <c r="R5144" s="3">
        <v>117</v>
      </c>
      <c r="S5144" s="3">
        <v>93.6</v>
      </c>
      <c r="T5144" t="s">
        <v>1954</v>
      </c>
      <c r="U5144" t="s">
        <v>72</v>
      </c>
    </row>
    <row r="5145" spans="1:21" x14ac:dyDescent="0.35">
      <c r="A5145" t="s">
        <v>7718</v>
      </c>
      <c r="B5145" s="2">
        <v>45670</v>
      </c>
      <c r="C5145">
        <v>1</v>
      </c>
      <c r="D5145">
        <v>2025</v>
      </c>
      <c r="F5145" t="s">
        <v>1295</v>
      </c>
      <c r="G5145" t="s">
        <v>4116</v>
      </c>
      <c r="H5145" t="s">
        <v>1875</v>
      </c>
      <c r="I5145" t="s">
        <v>2054</v>
      </c>
      <c r="J5145" t="s">
        <v>2114</v>
      </c>
      <c r="K5145" t="s">
        <v>1915</v>
      </c>
      <c r="L5145" t="s">
        <v>1886</v>
      </c>
      <c r="M5145">
        <v>1</v>
      </c>
      <c r="N5145" s="3">
        <v>85</v>
      </c>
      <c r="O5145" s="3">
        <v>41</v>
      </c>
      <c r="P5145" s="4">
        <v>0.1</v>
      </c>
      <c r="Q5145" s="3">
        <v>76.5</v>
      </c>
      <c r="R5145" s="3">
        <v>41</v>
      </c>
      <c r="S5145" s="3">
        <v>35.5</v>
      </c>
      <c r="T5145" t="s">
        <v>1954</v>
      </c>
      <c r="U5145" t="s">
        <v>71</v>
      </c>
    </row>
    <row r="5146" spans="1:21" x14ac:dyDescent="0.35">
      <c r="A5146" t="s">
        <v>7719</v>
      </c>
      <c r="B5146" s="2">
        <v>45670</v>
      </c>
      <c r="C5146">
        <v>1</v>
      </c>
      <c r="D5146">
        <v>2025</v>
      </c>
      <c r="F5146" t="s">
        <v>1725</v>
      </c>
      <c r="G5146" t="s">
        <v>2715</v>
      </c>
      <c r="H5146" t="s">
        <v>1875</v>
      </c>
      <c r="I5146" t="s">
        <v>1981</v>
      </c>
      <c r="J5146" t="s">
        <v>2015</v>
      </c>
      <c r="K5146" t="s">
        <v>1914</v>
      </c>
      <c r="L5146" t="s">
        <v>1888</v>
      </c>
      <c r="M5146">
        <v>4</v>
      </c>
      <c r="N5146" s="3">
        <v>65</v>
      </c>
      <c r="O5146" s="3">
        <v>32</v>
      </c>
      <c r="P5146" s="4">
        <v>0.05</v>
      </c>
      <c r="Q5146" s="3">
        <v>247</v>
      </c>
      <c r="R5146" s="3">
        <v>128</v>
      </c>
      <c r="S5146" s="3">
        <v>119</v>
      </c>
      <c r="T5146" t="s">
        <v>1954</v>
      </c>
      <c r="U5146" t="s">
        <v>72</v>
      </c>
    </row>
    <row r="5147" spans="1:21" x14ac:dyDescent="0.35">
      <c r="A5147" t="s">
        <v>7720</v>
      </c>
      <c r="B5147" s="2">
        <v>45670</v>
      </c>
      <c r="C5147">
        <v>1</v>
      </c>
      <c r="D5147">
        <v>2025</v>
      </c>
      <c r="F5147" t="s">
        <v>696</v>
      </c>
      <c r="G5147" t="s">
        <v>2805</v>
      </c>
      <c r="H5147" t="s">
        <v>1868</v>
      </c>
      <c r="I5147" t="s">
        <v>2022</v>
      </c>
      <c r="J5147" t="s">
        <v>1967</v>
      </c>
      <c r="K5147" t="s">
        <v>1913</v>
      </c>
      <c r="L5147" t="s">
        <v>1888</v>
      </c>
      <c r="M5147">
        <v>2</v>
      </c>
      <c r="N5147" s="3">
        <v>78</v>
      </c>
      <c r="O5147" s="3">
        <v>39</v>
      </c>
      <c r="P5147" s="4">
        <v>0.15</v>
      </c>
      <c r="Q5147" s="3">
        <v>132.6</v>
      </c>
      <c r="R5147" s="3">
        <v>78</v>
      </c>
      <c r="S5147" s="3">
        <v>54.6</v>
      </c>
      <c r="T5147" t="s">
        <v>1954</v>
      </c>
      <c r="U5147" t="s">
        <v>72</v>
      </c>
    </row>
    <row r="5148" spans="1:21" x14ac:dyDescent="0.35">
      <c r="A5148" t="s">
        <v>7721</v>
      </c>
      <c r="B5148" s="2">
        <v>45670</v>
      </c>
      <c r="C5148">
        <v>1</v>
      </c>
      <c r="D5148">
        <v>2025</v>
      </c>
      <c r="F5148" t="s">
        <v>1223</v>
      </c>
      <c r="G5148" t="s">
        <v>2506</v>
      </c>
      <c r="H5148" t="s">
        <v>1874</v>
      </c>
      <c r="I5148" t="s">
        <v>2200</v>
      </c>
      <c r="J5148" t="s">
        <v>2045</v>
      </c>
      <c r="K5148" t="s">
        <v>1910</v>
      </c>
      <c r="L5148" t="s">
        <v>1890</v>
      </c>
      <c r="M5148">
        <v>1</v>
      </c>
      <c r="N5148" s="3">
        <v>99</v>
      </c>
      <c r="O5148" s="3">
        <v>58</v>
      </c>
      <c r="P5148" s="4">
        <v>0.05</v>
      </c>
      <c r="Q5148" s="3">
        <v>94.05</v>
      </c>
      <c r="R5148" s="3">
        <v>58</v>
      </c>
      <c r="S5148" s="3">
        <v>36.049999999999997</v>
      </c>
      <c r="T5148" t="s">
        <v>1954</v>
      </c>
      <c r="U5148" t="s">
        <v>72</v>
      </c>
    </row>
    <row r="5149" spans="1:21" x14ac:dyDescent="0.35">
      <c r="A5149" t="s">
        <v>7722</v>
      </c>
      <c r="B5149" s="2">
        <v>45670</v>
      </c>
      <c r="C5149">
        <v>1</v>
      </c>
      <c r="D5149">
        <v>2025</v>
      </c>
      <c r="F5149" t="s">
        <v>1189</v>
      </c>
      <c r="G5149" t="s">
        <v>2449</v>
      </c>
      <c r="H5149" t="s">
        <v>1875</v>
      </c>
      <c r="I5149" t="s">
        <v>1970</v>
      </c>
      <c r="J5149" t="s">
        <v>1987</v>
      </c>
      <c r="K5149" t="s">
        <v>1908</v>
      </c>
      <c r="L5149" t="s">
        <v>1890</v>
      </c>
      <c r="M5149">
        <v>3</v>
      </c>
      <c r="N5149" s="3">
        <v>129</v>
      </c>
      <c r="O5149" s="3">
        <v>78</v>
      </c>
      <c r="P5149" s="4">
        <v>0.05</v>
      </c>
      <c r="Q5149" s="3">
        <v>367.65</v>
      </c>
      <c r="R5149" s="3">
        <v>234</v>
      </c>
      <c r="S5149" s="3">
        <v>133.65</v>
      </c>
      <c r="T5149" t="s">
        <v>1954</v>
      </c>
      <c r="U5149" t="s">
        <v>72</v>
      </c>
    </row>
    <row r="5150" spans="1:21" x14ac:dyDescent="0.35">
      <c r="A5150" t="s">
        <v>7723</v>
      </c>
      <c r="B5150" s="2">
        <v>45671</v>
      </c>
      <c r="C5150">
        <v>1</v>
      </c>
      <c r="D5150">
        <v>2025</v>
      </c>
      <c r="F5150" t="s">
        <v>749</v>
      </c>
      <c r="G5150" t="s">
        <v>2148</v>
      </c>
      <c r="H5150" t="s">
        <v>1868</v>
      </c>
      <c r="I5150" t="s">
        <v>2022</v>
      </c>
      <c r="J5150" t="s">
        <v>2120</v>
      </c>
      <c r="K5150" t="s">
        <v>1926</v>
      </c>
      <c r="L5150" t="s">
        <v>1885</v>
      </c>
      <c r="M5150">
        <v>1</v>
      </c>
      <c r="N5150" s="3">
        <v>28</v>
      </c>
      <c r="O5150" s="3">
        <v>13</v>
      </c>
      <c r="P5150" s="4">
        <v>0</v>
      </c>
      <c r="Q5150" s="3">
        <v>28</v>
      </c>
      <c r="R5150" s="3">
        <v>13</v>
      </c>
      <c r="S5150" s="3">
        <v>15</v>
      </c>
      <c r="T5150" t="s">
        <v>1954</v>
      </c>
      <c r="U5150" t="s">
        <v>72</v>
      </c>
    </row>
    <row r="5151" spans="1:21" x14ac:dyDescent="0.35">
      <c r="A5151" t="s">
        <v>7724</v>
      </c>
      <c r="B5151" s="2">
        <v>45671</v>
      </c>
      <c r="C5151">
        <v>1</v>
      </c>
      <c r="D5151">
        <v>2025</v>
      </c>
      <c r="F5151" t="s">
        <v>1313</v>
      </c>
      <c r="G5151" t="s">
        <v>6562</v>
      </c>
      <c r="H5151" t="s">
        <v>1875</v>
      </c>
      <c r="I5151" t="s">
        <v>2054</v>
      </c>
      <c r="J5151" t="s">
        <v>1987</v>
      </c>
      <c r="K5151" t="s">
        <v>1908</v>
      </c>
      <c r="L5151" t="s">
        <v>1890</v>
      </c>
      <c r="M5151">
        <v>1</v>
      </c>
      <c r="N5151" s="3">
        <v>129</v>
      </c>
      <c r="O5151" s="3">
        <v>78</v>
      </c>
      <c r="P5151" s="4">
        <v>0.1</v>
      </c>
      <c r="Q5151" s="3">
        <v>116.1</v>
      </c>
      <c r="R5151" s="3">
        <v>78</v>
      </c>
      <c r="S5151" s="3">
        <v>38.1</v>
      </c>
      <c r="T5151" t="s">
        <v>1954</v>
      </c>
      <c r="U5151" t="s">
        <v>72</v>
      </c>
    </row>
    <row r="5152" spans="1:21" x14ac:dyDescent="0.35">
      <c r="A5152" t="s">
        <v>7725</v>
      </c>
      <c r="B5152" s="2">
        <v>45671</v>
      </c>
      <c r="C5152">
        <v>1</v>
      </c>
      <c r="D5152">
        <v>2025</v>
      </c>
      <c r="F5152" t="s">
        <v>1108</v>
      </c>
      <c r="G5152" t="s">
        <v>3114</v>
      </c>
      <c r="H5152" t="s">
        <v>1868</v>
      </c>
      <c r="I5152" t="s">
        <v>1959</v>
      </c>
      <c r="J5152" t="s">
        <v>2064</v>
      </c>
      <c r="K5152" t="s">
        <v>1922</v>
      </c>
      <c r="L5152" t="s">
        <v>1887</v>
      </c>
      <c r="M5152">
        <v>4</v>
      </c>
      <c r="N5152" s="3">
        <v>32</v>
      </c>
      <c r="O5152" s="3">
        <v>14</v>
      </c>
      <c r="P5152" s="4">
        <v>0.05</v>
      </c>
      <c r="Q5152" s="3">
        <v>121.6</v>
      </c>
      <c r="R5152" s="3">
        <v>56</v>
      </c>
      <c r="S5152" s="3">
        <v>65.599999999999994</v>
      </c>
      <c r="T5152" t="s">
        <v>1954</v>
      </c>
      <c r="U5152" t="s">
        <v>72</v>
      </c>
    </row>
    <row r="5153" spans="1:21" x14ac:dyDescent="0.35">
      <c r="A5153" t="s">
        <v>7726</v>
      </c>
      <c r="B5153" s="2">
        <v>45671</v>
      </c>
      <c r="C5153">
        <v>1</v>
      </c>
      <c r="D5153">
        <v>2025</v>
      </c>
      <c r="F5153" t="s">
        <v>1314</v>
      </c>
      <c r="G5153" t="s">
        <v>2592</v>
      </c>
      <c r="H5153" t="s">
        <v>1867</v>
      </c>
      <c r="I5153" t="s">
        <v>2181</v>
      </c>
      <c r="J5153" t="s">
        <v>1987</v>
      </c>
      <c r="K5153" t="s">
        <v>1908</v>
      </c>
      <c r="L5153" t="s">
        <v>1890</v>
      </c>
      <c r="M5153">
        <v>4</v>
      </c>
      <c r="N5153" s="3">
        <v>129</v>
      </c>
      <c r="O5153" s="3">
        <v>78</v>
      </c>
      <c r="P5153" s="4">
        <v>0.05</v>
      </c>
      <c r="Q5153" s="3">
        <v>490.2</v>
      </c>
      <c r="R5153" s="3">
        <v>312</v>
      </c>
      <c r="S5153" s="3">
        <v>178.2</v>
      </c>
      <c r="T5153" t="s">
        <v>1954</v>
      </c>
      <c r="U5153" t="s">
        <v>72</v>
      </c>
    </row>
    <row r="5154" spans="1:21" x14ac:dyDescent="0.35">
      <c r="A5154" t="s">
        <v>7727</v>
      </c>
      <c r="B5154" s="2">
        <v>45671</v>
      </c>
      <c r="C5154">
        <v>1</v>
      </c>
      <c r="D5154">
        <v>2025</v>
      </c>
      <c r="F5154" t="s">
        <v>475</v>
      </c>
      <c r="G5154" t="s">
        <v>2846</v>
      </c>
      <c r="H5154" t="s">
        <v>1871</v>
      </c>
      <c r="I5154" t="s">
        <v>2144</v>
      </c>
      <c r="J5154" t="s">
        <v>1956</v>
      </c>
      <c r="K5154" t="s">
        <v>1909</v>
      </c>
      <c r="L5154" t="s">
        <v>1887</v>
      </c>
      <c r="M5154">
        <v>1</v>
      </c>
      <c r="N5154" s="3">
        <v>95</v>
      </c>
      <c r="O5154" s="3">
        <v>54</v>
      </c>
      <c r="P5154" s="4">
        <v>0.05</v>
      </c>
      <c r="Q5154" s="3">
        <v>90.25</v>
      </c>
      <c r="R5154" s="3">
        <v>54</v>
      </c>
      <c r="S5154" s="3">
        <v>36.25</v>
      </c>
      <c r="T5154" t="s">
        <v>1954</v>
      </c>
      <c r="U5154" t="s">
        <v>72</v>
      </c>
    </row>
    <row r="5155" spans="1:21" x14ac:dyDescent="0.35">
      <c r="A5155" t="s">
        <v>7728</v>
      </c>
      <c r="B5155" s="2">
        <v>45671</v>
      </c>
      <c r="C5155">
        <v>1</v>
      </c>
      <c r="D5155">
        <v>2025</v>
      </c>
      <c r="F5155" t="s">
        <v>1107</v>
      </c>
      <c r="G5155" t="s">
        <v>1980</v>
      </c>
      <c r="H5155" t="s">
        <v>1866</v>
      </c>
      <c r="I5155" t="s">
        <v>1866</v>
      </c>
      <c r="J5155" t="s">
        <v>2045</v>
      </c>
      <c r="K5155" t="s">
        <v>1910</v>
      </c>
      <c r="L5155" t="s">
        <v>1890</v>
      </c>
      <c r="M5155">
        <v>3</v>
      </c>
      <c r="N5155" s="3">
        <v>99</v>
      </c>
      <c r="O5155" s="3">
        <v>58</v>
      </c>
      <c r="P5155" s="4">
        <v>0</v>
      </c>
      <c r="Q5155" s="3">
        <v>297</v>
      </c>
      <c r="R5155" s="3">
        <v>174</v>
      </c>
      <c r="S5155" s="3">
        <v>123</v>
      </c>
      <c r="T5155" t="s">
        <v>1954</v>
      </c>
      <c r="U5155" t="s">
        <v>72</v>
      </c>
    </row>
    <row r="5156" spans="1:21" x14ac:dyDescent="0.35">
      <c r="A5156" t="s">
        <v>7729</v>
      </c>
      <c r="B5156" s="2">
        <v>45671</v>
      </c>
      <c r="C5156">
        <v>1</v>
      </c>
      <c r="D5156">
        <v>2025</v>
      </c>
      <c r="F5156" t="s">
        <v>296</v>
      </c>
      <c r="G5156" t="s">
        <v>3344</v>
      </c>
      <c r="H5156" t="s">
        <v>1866</v>
      </c>
      <c r="I5156" t="s">
        <v>1866</v>
      </c>
      <c r="J5156" t="s">
        <v>2034</v>
      </c>
      <c r="K5156" t="s">
        <v>1904</v>
      </c>
      <c r="L5156" t="s">
        <v>1889</v>
      </c>
      <c r="M5156">
        <v>1</v>
      </c>
      <c r="N5156" s="3">
        <v>149</v>
      </c>
      <c r="O5156" s="3">
        <v>91</v>
      </c>
      <c r="P5156" s="4">
        <v>0</v>
      </c>
      <c r="Q5156" s="3">
        <v>149</v>
      </c>
      <c r="R5156" s="3">
        <v>91</v>
      </c>
      <c r="S5156" s="3">
        <v>58</v>
      </c>
      <c r="T5156" t="s">
        <v>1954</v>
      </c>
      <c r="U5156" t="s">
        <v>72</v>
      </c>
    </row>
    <row r="5157" spans="1:21" x14ac:dyDescent="0.35">
      <c r="A5157" t="s">
        <v>7730</v>
      </c>
      <c r="B5157" s="2">
        <v>45671</v>
      </c>
      <c r="C5157">
        <v>1</v>
      </c>
      <c r="D5157">
        <v>2025</v>
      </c>
      <c r="F5157" t="s">
        <v>83</v>
      </c>
      <c r="G5157" t="s">
        <v>2892</v>
      </c>
      <c r="H5157" t="s">
        <v>1866</v>
      </c>
      <c r="I5157" t="s">
        <v>1866</v>
      </c>
      <c r="J5157" t="s">
        <v>2015</v>
      </c>
      <c r="K5157" t="s">
        <v>1914</v>
      </c>
      <c r="L5157" t="s">
        <v>1888</v>
      </c>
      <c r="M5157">
        <v>2</v>
      </c>
      <c r="N5157" s="3">
        <v>65</v>
      </c>
      <c r="O5157" s="3">
        <v>32</v>
      </c>
      <c r="P5157" s="4">
        <v>0</v>
      </c>
      <c r="Q5157" s="3">
        <v>130</v>
      </c>
      <c r="R5157" s="3">
        <v>64</v>
      </c>
      <c r="S5157" s="3">
        <v>66</v>
      </c>
      <c r="T5157" t="s">
        <v>1954</v>
      </c>
      <c r="U5157" t="s">
        <v>72</v>
      </c>
    </row>
    <row r="5158" spans="1:21" x14ac:dyDescent="0.35">
      <c r="A5158" t="s">
        <v>7731</v>
      </c>
      <c r="B5158" s="2">
        <v>45671</v>
      </c>
      <c r="C5158">
        <v>1</v>
      </c>
      <c r="D5158">
        <v>2025</v>
      </c>
      <c r="F5158" t="s">
        <v>1098</v>
      </c>
      <c r="G5158" t="s">
        <v>4652</v>
      </c>
      <c r="H5158" t="s">
        <v>1866</v>
      </c>
      <c r="I5158" t="s">
        <v>1866</v>
      </c>
      <c r="J5158" t="s">
        <v>2064</v>
      </c>
      <c r="K5158" t="s">
        <v>1922</v>
      </c>
      <c r="L5158" t="s">
        <v>1887</v>
      </c>
      <c r="M5158">
        <v>3</v>
      </c>
      <c r="N5158" s="3">
        <v>32</v>
      </c>
      <c r="O5158" s="3">
        <v>14</v>
      </c>
      <c r="P5158" s="4">
        <v>0</v>
      </c>
      <c r="Q5158" s="3">
        <v>96</v>
      </c>
      <c r="R5158" s="3">
        <v>42</v>
      </c>
      <c r="S5158" s="3">
        <v>54</v>
      </c>
      <c r="T5158" t="s">
        <v>1954</v>
      </c>
      <c r="U5158" t="s">
        <v>72</v>
      </c>
    </row>
    <row r="5159" spans="1:21" x14ac:dyDescent="0.35">
      <c r="A5159" t="s">
        <v>7732</v>
      </c>
      <c r="B5159" s="2">
        <v>45671</v>
      </c>
      <c r="C5159">
        <v>1</v>
      </c>
      <c r="D5159">
        <v>2025</v>
      </c>
      <c r="F5159" t="s">
        <v>641</v>
      </c>
      <c r="G5159" t="s">
        <v>3639</v>
      </c>
      <c r="H5159" t="s">
        <v>1868</v>
      </c>
      <c r="I5159" t="s">
        <v>2014</v>
      </c>
      <c r="J5159" t="s">
        <v>2064</v>
      </c>
      <c r="K5159" t="s">
        <v>1922</v>
      </c>
      <c r="L5159" t="s">
        <v>1887</v>
      </c>
      <c r="M5159">
        <v>1</v>
      </c>
      <c r="N5159" s="3">
        <v>32</v>
      </c>
      <c r="O5159" s="3">
        <v>14</v>
      </c>
      <c r="P5159" s="4">
        <v>0</v>
      </c>
      <c r="Q5159" s="3">
        <v>32</v>
      </c>
      <c r="R5159" s="3">
        <v>14</v>
      </c>
      <c r="S5159" s="3">
        <v>18</v>
      </c>
      <c r="T5159" t="s">
        <v>1954</v>
      </c>
      <c r="U5159" t="s">
        <v>72</v>
      </c>
    </row>
    <row r="5160" spans="1:21" x14ac:dyDescent="0.35">
      <c r="A5160" t="s">
        <v>7733</v>
      </c>
      <c r="B5160" s="2">
        <v>45671</v>
      </c>
      <c r="C5160">
        <v>1</v>
      </c>
      <c r="D5160">
        <v>2025</v>
      </c>
      <c r="F5160" t="s">
        <v>1025</v>
      </c>
      <c r="G5160" t="s">
        <v>4751</v>
      </c>
      <c r="H5160" t="s">
        <v>1870</v>
      </c>
      <c r="I5160" t="s">
        <v>2083</v>
      </c>
      <c r="J5160" t="s">
        <v>1987</v>
      </c>
      <c r="K5160" t="s">
        <v>1908</v>
      </c>
      <c r="L5160" t="s">
        <v>1890</v>
      </c>
      <c r="M5160">
        <v>3</v>
      </c>
      <c r="N5160" s="3">
        <v>129</v>
      </c>
      <c r="O5160" s="3">
        <v>78</v>
      </c>
      <c r="P5160" s="4">
        <v>0.15</v>
      </c>
      <c r="Q5160" s="3">
        <v>328.95</v>
      </c>
      <c r="R5160" s="3">
        <v>234</v>
      </c>
      <c r="S5160" s="3">
        <v>94.95</v>
      </c>
      <c r="T5160" t="s">
        <v>1954</v>
      </c>
      <c r="U5160" t="s">
        <v>72</v>
      </c>
    </row>
    <row r="5161" spans="1:21" x14ac:dyDescent="0.35">
      <c r="A5161" t="s">
        <v>7734</v>
      </c>
      <c r="B5161" s="2">
        <v>45671</v>
      </c>
      <c r="C5161">
        <v>1</v>
      </c>
      <c r="D5161">
        <v>2025</v>
      </c>
      <c r="F5161" t="s">
        <v>152</v>
      </c>
      <c r="G5161" t="s">
        <v>2574</v>
      </c>
      <c r="H5161" t="s">
        <v>1868</v>
      </c>
      <c r="I5161" t="s">
        <v>2022</v>
      </c>
      <c r="J5161" t="s">
        <v>2045</v>
      </c>
      <c r="K5161" t="s">
        <v>1910</v>
      </c>
      <c r="L5161" t="s">
        <v>1890</v>
      </c>
      <c r="M5161">
        <v>1</v>
      </c>
      <c r="N5161" s="3">
        <v>99</v>
      </c>
      <c r="O5161" s="3">
        <v>58</v>
      </c>
      <c r="P5161" s="4">
        <v>0.1</v>
      </c>
      <c r="Q5161" s="3">
        <v>89.1</v>
      </c>
      <c r="R5161" s="3">
        <v>58</v>
      </c>
      <c r="S5161" s="3">
        <v>31.1</v>
      </c>
      <c r="T5161" t="s">
        <v>1954</v>
      </c>
      <c r="U5161" t="s">
        <v>72</v>
      </c>
    </row>
    <row r="5162" spans="1:21" x14ac:dyDescent="0.35">
      <c r="A5162" t="s">
        <v>7735</v>
      </c>
      <c r="B5162" s="2">
        <v>45671</v>
      </c>
      <c r="C5162">
        <v>1</v>
      </c>
      <c r="D5162">
        <v>2025</v>
      </c>
      <c r="F5162" t="s">
        <v>1039</v>
      </c>
      <c r="G5162" t="s">
        <v>3112</v>
      </c>
      <c r="H5162" t="s">
        <v>1871</v>
      </c>
      <c r="I5162" t="s">
        <v>1966</v>
      </c>
      <c r="J5162" t="s">
        <v>2034</v>
      </c>
      <c r="K5162" t="s">
        <v>1904</v>
      </c>
      <c r="L5162" t="s">
        <v>1889</v>
      </c>
      <c r="M5162">
        <v>1</v>
      </c>
      <c r="N5162" s="3">
        <v>149</v>
      </c>
      <c r="O5162" s="3">
        <v>91</v>
      </c>
      <c r="P5162" s="4">
        <v>0</v>
      </c>
      <c r="Q5162" s="3">
        <v>149</v>
      </c>
      <c r="R5162" s="3">
        <v>91</v>
      </c>
      <c r="S5162" s="3">
        <v>58</v>
      </c>
      <c r="T5162" t="s">
        <v>1954</v>
      </c>
      <c r="U5162" t="s">
        <v>72</v>
      </c>
    </row>
    <row r="5163" spans="1:21" x14ac:dyDescent="0.35">
      <c r="A5163" t="s">
        <v>7736</v>
      </c>
      <c r="B5163" s="2">
        <v>45671</v>
      </c>
      <c r="C5163">
        <v>1</v>
      </c>
      <c r="D5163">
        <v>2025</v>
      </c>
      <c r="F5163" t="s">
        <v>529</v>
      </c>
      <c r="G5163" t="s">
        <v>2824</v>
      </c>
      <c r="H5163" t="s">
        <v>1873</v>
      </c>
      <c r="I5163" t="s">
        <v>2070</v>
      </c>
      <c r="J5163" t="s">
        <v>2162</v>
      </c>
      <c r="K5163" t="s">
        <v>1921</v>
      </c>
      <c r="L5163" t="s">
        <v>1889</v>
      </c>
      <c r="M5163">
        <v>1</v>
      </c>
      <c r="N5163" s="3">
        <v>55</v>
      </c>
      <c r="O5163" s="3">
        <v>27</v>
      </c>
      <c r="P5163" s="4">
        <v>0.05</v>
      </c>
      <c r="Q5163" s="3">
        <v>52.25</v>
      </c>
      <c r="R5163" s="3">
        <v>27</v>
      </c>
      <c r="S5163" s="3">
        <v>25.25</v>
      </c>
      <c r="T5163" t="s">
        <v>1954</v>
      </c>
      <c r="U5163" t="s">
        <v>72</v>
      </c>
    </row>
    <row r="5164" spans="1:21" x14ac:dyDescent="0.35">
      <c r="A5164" t="s">
        <v>7737</v>
      </c>
      <c r="B5164" s="2">
        <v>45671</v>
      </c>
      <c r="C5164">
        <v>1</v>
      </c>
      <c r="D5164">
        <v>2025</v>
      </c>
      <c r="F5164" t="s">
        <v>460</v>
      </c>
      <c r="G5164" t="s">
        <v>1962</v>
      </c>
      <c r="H5164" t="s">
        <v>1866</v>
      </c>
      <c r="I5164" t="s">
        <v>1866</v>
      </c>
      <c r="J5164" t="s">
        <v>2026</v>
      </c>
      <c r="K5164" t="s">
        <v>1919</v>
      </c>
      <c r="L5164" t="s">
        <v>1887</v>
      </c>
      <c r="M5164">
        <v>2</v>
      </c>
      <c r="N5164" s="3">
        <v>85</v>
      </c>
      <c r="O5164" s="3">
        <v>44</v>
      </c>
      <c r="P5164" s="4">
        <v>0.1</v>
      </c>
      <c r="Q5164" s="3">
        <v>153</v>
      </c>
      <c r="R5164" s="3">
        <v>88</v>
      </c>
      <c r="S5164" s="3">
        <v>65</v>
      </c>
      <c r="T5164" t="s">
        <v>1954</v>
      </c>
      <c r="U5164" t="s">
        <v>72</v>
      </c>
    </row>
    <row r="5165" spans="1:21" x14ac:dyDescent="0.35">
      <c r="A5165" t="s">
        <v>7738</v>
      </c>
      <c r="B5165" s="2">
        <v>45671</v>
      </c>
      <c r="C5165">
        <v>1</v>
      </c>
      <c r="D5165">
        <v>2025</v>
      </c>
      <c r="F5165" t="s">
        <v>1384</v>
      </c>
      <c r="G5165" t="s">
        <v>4271</v>
      </c>
      <c r="H5165" t="s">
        <v>1871</v>
      </c>
      <c r="I5165" t="s">
        <v>1990</v>
      </c>
      <c r="J5165" t="s">
        <v>2064</v>
      </c>
      <c r="K5165" t="s">
        <v>1922</v>
      </c>
      <c r="L5165" t="s">
        <v>1887</v>
      </c>
      <c r="M5165">
        <v>4</v>
      </c>
      <c r="N5165" s="3">
        <v>32</v>
      </c>
      <c r="O5165" s="3">
        <v>14</v>
      </c>
      <c r="P5165" s="4">
        <v>0.15</v>
      </c>
      <c r="Q5165" s="3">
        <v>108.8</v>
      </c>
      <c r="R5165" s="3">
        <v>56</v>
      </c>
      <c r="S5165" s="3">
        <v>52.8</v>
      </c>
      <c r="T5165" t="s">
        <v>1954</v>
      </c>
      <c r="U5165" t="s">
        <v>71</v>
      </c>
    </row>
    <row r="5166" spans="1:21" x14ac:dyDescent="0.35">
      <c r="A5166" t="s">
        <v>7739</v>
      </c>
      <c r="B5166" s="2">
        <v>45671</v>
      </c>
      <c r="C5166">
        <v>1</v>
      </c>
      <c r="D5166">
        <v>2025</v>
      </c>
      <c r="F5166" t="s">
        <v>1085</v>
      </c>
      <c r="G5166" t="s">
        <v>61</v>
      </c>
      <c r="H5166" t="s">
        <v>1869</v>
      </c>
      <c r="I5166" t="s">
        <v>2073</v>
      </c>
      <c r="J5166" t="s">
        <v>2067</v>
      </c>
      <c r="K5166" t="s">
        <v>1918</v>
      </c>
      <c r="L5166" t="s">
        <v>1889</v>
      </c>
      <c r="M5166">
        <v>2</v>
      </c>
      <c r="N5166" s="3">
        <v>69</v>
      </c>
      <c r="O5166" s="3">
        <v>37</v>
      </c>
      <c r="P5166" s="4">
        <v>0.2</v>
      </c>
      <c r="Q5166" s="3">
        <v>110.4</v>
      </c>
      <c r="R5166" s="3">
        <v>74</v>
      </c>
      <c r="S5166" s="3">
        <v>36.4</v>
      </c>
      <c r="T5166" t="s">
        <v>1954</v>
      </c>
      <c r="U5166" t="s">
        <v>72</v>
      </c>
    </row>
    <row r="5167" spans="1:21" x14ac:dyDescent="0.35">
      <c r="A5167" t="s">
        <v>7740</v>
      </c>
      <c r="B5167" s="2">
        <v>45671</v>
      </c>
      <c r="C5167">
        <v>1</v>
      </c>
      <c r="D5167">
        <v>2025</v>
      </c>
      <c r="F5167" t="s">
        <v>752</v>
      </c>
      <c r="G5167" t="s">
        <v>2347</v>
      </c>
      <c r="H5167" t="s">
        <v>1871</v>
      </c>
      <c r="I5167" t="s">
        <v>1990</v>
      </c>
      <c r="J5167" t="s">
        <v>2015</v>
      </c>
      <c r="K5167" t="s">
        <v>1914</v>
      </c>
      <c r="L5167" t="s">
        <v>1888</v>
      </c>
      <c r="M5167">
        <v>1</v>
      </c>
      <c r="N5167" s="3">
        <v>65</v>
      </c>
      <c r="O5167" s="3">
        <v>32</v>
      </c>
      <c r="P5167" s="4">
        <v>0</v>
      </c>
      <c r="Q5167" s="3">
        <v>65</v>
      </c>
      <c r="R5167" s="3">
        <v>32</v>
      </c>
      <c r="S5167" s="3">
        <v>33</v>
      </c>
      <c r="T5167" t="s">
        <v>1954</v>
      </c>
      <c r="U5167" t="s">
        <v>72</v>
      </c>
    </row>
    <row r="5168" spans="1:21" x14ac:dyDescent="0.35">
      <c r="A5168" t="s">
        <v>7741</v>
      </c>
      <c r="B5168" s="2">
        <v>45672</v>
      </c>
      <c r="C5168">
        <v>1</v>
      </c>
      <c r="D5168">
        <v>2025</v>
      </c>
      <c r="F5168" t="s">
        <v>1339</v>
      </c>
      <c r="G5168" t="s">
        <v>3092</v>
      </c>
      <c r="H5168" t="s">
        <v>1871</v>
      </c>
      <c r="I5168" t="s">
        <v>2144</v>
      </c>
      <c r="J5168" t="s">
        <v>2001</v>
      </c>
      <c r="K5168" t="s">
        <v>1911</v>
      </c>
      <c r="L5168" t="s">
        <v>1886</v>
      </c>
      <c r="M5168">
        <v>1</v>
      </c>
      <c r="N5168" s="3">
        <v>58</v>
      </c>
      <c r="O5168" s="3">
        <v>25</v>
      </c>
      <c r="P5168" s="4">
        <v>0.1</v>
      </c>
      <c r="Q5168" s="3">
        <v>52.2</v>
      </c>
      <c r="R5168" s="3">
        <v>25</v>
      </c>
      <c r="S5168" s="3">
        <v>27.2</v>
      </c>
      <c r="T5168" t="s">
        <v>1954</v>
      </c>
      <c r="U5168" t="s">
        <v>72</v>
      </c>
    </row>
    <row r="5169" spans="1:21" x14ac:dyDescent="0.35">
      <c r="A5169" t="s">
        <v>7742</v>
      </c>
      <c r="B5169" s="2">
        <v>45672</v>
      </c>
      <c r="C5169">
        <v>1</v>
      </c>
      <c r="D5169">
        <v>2025</v>
      </c>
      <c r="F5169" t="s">
        <v>1707</v>
      </c>
      <c r="G5169" t="s">
        <v>2178</v>
      </c>
      <c r="H5169" t="s">
        <v>1864</v>
      </c>
      <c r="I5169" t="s">
        <v>2101</v>
      </c>
      <c r="J5169" t="s">
        <v>2061</v>
      </c>
      <c r="K5169" t="s">
        <v>1923</v>
      </c>
      <c r="L5169" t="s">
        <v>1888</v>
      </c>
      <c r="M5169">
        <v>2</v>
      </c>
      <c r="N5169" s="3">
        <v>25</v>
      </c>
      <c r="O5169" s="3">
        <v>11</v>
      </c>
      <c r="P5169" s="4">
        <v>0.05</v>
      </c>
      <c r="Q5169" s="3">
        <v>47.5</v>
      </c>
      <c r="R5169" s="3">
        <v>22</v>
      </c>
      <c r="S5169" s="3">
        <v>25.5</v>
      </c>
      <c r="T5169" t="s">
        <v>1954</v>
      </c>
      <c r="U5169" t="s">
        <v>72</v>
      </c>
    </row>
    <row r="5170" spans="1:21" x14ac:dyDescent="0.35">
      <c r="A5170" t="s">
        <v>7743</v>
      </c>
      <c r="B5170" s="2">
        <v>45672</v>
      </c>
      <c r="C5170">
        <v>1</v>
      </c>
      <c r="D5170">
        <v>2025</v>
      </c>
      <c r="F5170" t="s">
        <v>165</v>
      </c>
      <c r="G5170" t="s">
        <v>1951</v>
      </c>
      <c r="H5170" t="s">
        <v>1866</v>
      </c>
      <c r="I5170" t="s">
        <v>1866</v>
      </c>
      <c r="J5170" t="s">
        <v>1967</v>
      </c>
      <c r="K5170" t="s">
        <v>1913</v>
      </c>
      <c r="L5170" t="s">
        <v>1888</v>
      </c>
      <c r="M5170">
        <v>1</v>
      </c>
      <c r="N5170" s="3">
        <v>78</v>
      </c>
      <c r="O5170" s="3">
        <v>39</v>
      </c>
      <c r="P5170" s="4">
        <v>0.2</v>
      </c>
      <c r="Q5170" s="3">
        <v>62.4</v>
      </c>
      <c r="R5170" s="3">
        <v>39</v>
      </c>
      <c r="S5170" s="3">
        <v>23.4</v>
      </c>
      <c r="T5170" t="s">
        <v>1954</v>
      </c>
      <c r="U5170" t="s">
        <v>72</v>
      </c>
    </row>
    <row r="5171" spans="1:21" x14ac:dyDescent="0.35">
      <c r="A5171" t="s">
        <v>7744</v>
      </c>
      <c r="B5171" s="2">
        <v>45672</v>
      </c>
      <c r="C5171">
        <v>1</v>
      </c>
      <c r="D5171">
        <v>2025</v>
      </c>
      <c r="F5171" t="s">
        <v>1328</v>
      </c>
      <c r="G5171" t="s">
        <v>2497</v>
      </c>
      <c r="H5171" t="s">
        <v>1868</v>
      </c>
      <c r="I5171" t="s">
        <v>2113</v>
      </c>
      <c r="J5171" t="s">
        <v>1953</v>
      </c>
      <c r="K5171" t="s">
        <v>1905</v>
      </c>
      <c r="L5171" t="s">
        <v>1888</v>
      </c>
      <c r="M5171">
        <v>2</v>
      </c>
      <c r="N5171" s="3">
        <v>120</v>
      </c>
      <c r="O5171" s="3">
        <v>63</v>
      </c>
      <c r="P5171" s="4">
        <v>0.15</v>
      </c>
      <c r="Q5171" s="3">
        <v>204</v>
      </c>
      <c r="R5171" s="3">
        <v>126</v>
      </c>
      <c r="S5171" s="3">
        <v>78</v>
      </c>
      <c r="T5171" t="s">
        <v>1954</v>
      </c>
      <c r="U5171" t="s">
        <v>72</v>
      </c>
    </row>
    <row r="5172" spans="1:21" x14ac:dyDescent="0.35">
      <c r="A5172" t="s">
        <v>7745</v>
      </c>
      <c r="B5172" s="2">
        <v>45672</v>
      </c>
      <c r="C5172">
        <v>1</v>
      </c>
      <c r="D5172">
        <v>2025</v>
      </c>
      <c r="F5172" t="s">
        <v>1168</v>
      </c>
      <c r="G5172" t="s">
        <v>64</v>
      </c>
      <c r="H5172" t="s">
        <v>1869</v>
      </c>
      <c r="I5172" t="s">
        <v>1974</v>
      </c>
      <c r="J5172" t="s">
        <v>2045</v>
      </c>
      <c r="K5172" t="s">
        <v>1910</v>
      </c>
      <c r="L5172" t="s">
        <v>1890</v>
      </c>
      <c r="M5172">
        <v>1</v>
      </c>
      <c r="N5172" s="3">
        <v>99</v>
      </c>
      <c r="O5172" s="3">
        <v>58</v>
      </c>
      <c r="P5172" s="4">
        <v>0</v>
      </c>
      <c r="Q5172" s="3">
        <v>99</v>
      </c>
      <c r="R5172" s="3">
        <v>58</v>
      </c>
      <c r="S5172" s="3">
        <v>41</v>
      </c>
      <c r="T5172" t="s">
        <v>1954</v>
      </c>
      <c r="U5172" t="s">
        <v>72</v>
      </c>
    </row>
    <row r="5173" spans="1:21" x14ac:dyDescent="0.35">
      <c r="A5173" t="s">
        <v>7746</v>
      </c>
      <c r="B5173" s="2">
        <v>45672</v>
      </c>
      <c r="C5173">
        <v>1</v>
      </c>
      <c r="D5173">
        <v>2025</v>
      </c>
      <c r="F5173" t="s">
        <v>185</v>
      </c>
      <c r="G5173" t="s">
        <v>2252</v>
      </c>
      <c r="H5173" t="s">
        <v>1866</v>
      </c>
      <c r="I5173" t="s">
        <v>1866</v>
      </c>
      <c r="J5173" t="s">
        <v>1963</v>
      </c>
      <c r="K5173" t="s">
        <v>1907</v>
      </c>
      <c r="L5173" t="s">
        <v>1890</v>
      </c>
      <c r="M5173">
        <v>1</v>
      </c>
      <c r="N5173" s="3">
        <v>119</v>
      </c>
      <c r="O5173" s="3">
        <v>72</v>
      </c>
      <c r="P5173" s="4">
        <v>0.15</v>
      </c>
      <c r="Q5173" s="3">
        <v>101.15</v>
      </c>
      <c r="R5173" s="3">
        <v>72</v>
      </c>
      <c r="S5173" s="3">
        <v>29.15</v>
      </c>
      <c r="T5173" t="s">
        <v>1954</v>
      </c>
      <c r="U5173" t="s">
        <v>72</v>
      </c>
    </row>
    <row r="5174" spans="1:21" x14ac:dyDescent="0.35">
      <c r="A5174" t="s">
        <v>7747</v>
      </c>
      <c r="B5174" s="2">
        <v>45672</v>
      </c>
      <c r="C5174">
        <v>1</v>
      </c>
      <c r="D5174">
        <v>2025</v>
      </c>
      <c r="F5174" t="s">
        <v>1123</v>
      </c>
      <c r="G5174" t="s">
        <v>2792</v>
      </c>
      <c r="H5174" t="s">
        <v>1873</v>
      </c>
      <c r="I5174" t="s">
        <v>2323</v>
      </c>
      <c r="J5174" t="s">
        <v>2162</v>
      </c>
      <c r="K5174" t="s">
        <v>1921</v>
      </c>
      <c r="L5174" t="s">
        <v>1889</v>
      </c>
      <c r="M5174">
        <v>1</v>
      </c>
      <c r="N5174" s="3">
        <v>55</v>
      </c>
      <c r="O5174" s="3">
        <v>27</v>
      </c>
      <c r="P5174" s="4">
        <v>0</v>
      </c>
      <c r="Q5174" s="3">
        <v>55</v>
      </c>
      <c r="R5174" s="3">
        <v>27</v>
      </c>
      <c r="S5174" s="3">
        <v>28</v>
      </c>
      <c r="T5174" t="s">
        <v>1954</v>
      </c>
      <c r="U5174" t="s">
        <v>72</v>
      </c>
    </row>
    <row r="5175" spans="1:21" x14ac:dyDescent="0.35">
      <c r="A5175" t="s">
        <v>7748</v>
      </c>
      <c r="B5175" s="2">
        <v>45672</v>
      </c>
      <c r="C5175">
        <v>1</v>
      </c>
      <c r="D5175">
        <v>2025</v>
      </c>
      <c r="F5175" t="s">
        <v>957</v>
      </c>
      <c r="G5175" t="s">
        <v>5067</v>
      </c>
      <c r="H5175" t="s">
        <v>1874</v>
      </c>
      <c r="I5175" t="s">
        <v>2186</v>
      </c>
      <c r="J5175" t="s">
        <v>2045</v>
      </c>
      <c r="K5175" t="s">
        <v>1910</v>
      </c>
      <c r="L5175" t="s">
        <v>1890</v>
      </c>
      <c r="M5175">
        <v>1</v>
      </c>
      <c r="N5175" s="3">
        <v>99</v>
      </c>
      <c r="O5175" s="3">
        <v>58</v>
      </c>
      <c r="P5175" s="4">
        <v>0</v>
      </c>
      <c r="Q5175" s="3">
        <v>99</v>
      </c>
      <c r="R5175" s="3">
        <v>58</v>
      </c>
      <c r="S5175" s="3">
        <v>41</v>
      </c>
      <c r="T5175" t="s">
        <v>1954</v>
      </c>
      <c r="U5175" t="s">
        <v>72</v>
      </c>
    </row>
    <row r="5176" spans="1:21" x14ac:dyDescent="0.35">
      <c r="A5176" t="s">
        <v>7749</v>
      </c>
      <c r="B5176" s="2">
        <v>45672</v>
      </c>
      <c r="C5176">
        <v>1</v>
      </c>
      <c r="D5176">
        <v>2025</v>
      </c>
      <c r="F5176" t="s">
        <v>172</v>
      </c>
      <c r="G5176" t="s">
        <v>2464</v>
      </c>
      <c r="H5176" t="s">
        <v>1874</v>
      </c>
      <c r="I5176" t="s">
        <v>2119</v>
      </c>
      <c r="J5176" t="s">
        <v>1997</v>
      </c>
      <c r="K5176" t="s">
        <v>1906</v>
      </c>
      <c r="L5176" t="s">
        <v>1889</v>
      </c>
      <c r="M5176">
        <v>1</v>
      </c>
      <c r="N5176" s="3">
        <v>89</v>
      </c>
      <c r="O5176" s="3">
        <v>48</v>
      </c>
      <c r="P5176" s="4">
        <v>0.05</v>
      </c>
      <c r="Q5176" s="3">
        <v>84.55</v>
      </c>
      <c r="R5176" s="3">
        <v>48</v>
      </c>
      <c r="S5176" s="3">
        <v>36.549999999999997</v>
      </c>
      <c r="T5176" t="s">
        <v>1954</v>
      </c>
      <c r="U5176" t="s">
        <v>72</v>
      </c>
    </row>
    <row r="5177" spans="1:21" x14ac:dyDescent="0.35">
      <c r="A5177" t="s">
        <v>7750</v>
      </c>
      <c r="B5177" s="2">
        <v>45672</v>
      </c>
      <c r="C5177">
        <v>1</v>
      </c>
      <c r="D5177">
        <v>2025</v>
      </c>
      <c r="F5177" t="s">
        <v>1369</v>
      </c>
      <c r="G5177" t="s">
        <v>2267</v>
      </c>
      <c r="H5177" t="s">
        <v>1868</v>
      </c>
      <c r="I5177" t="s">
        <v>2014</v>
      </c>
      <c r="J5177" t="s">
        <v>2034</v>
      </c>
      <c r="K5177" t="s">
        <v>1904</v>
      </c>
      <c r="L5177" t="s">
        <v>1889</v>
      </c>
      <c r="M5177">
        <v>1</v>
      </c>
      <c r="N5177" s="3">
        <v>149</v>
      </c>
      <c r="O5177" s="3">
        <v>91</v>
      </c>
      <c r="P5177" s="4">
        <v>0.05</v>
      </c>
      <c r="Q5177" s="3">
        <v>141.55000000000001</v>
      </c>
      <c r="R5177" s="3">
        <v>91</v>
      </c>
      <c r="S5177" s="3">
        <v>50.55</v>
      </c>
      <c r="T5177" t="s">
        <v>1954</v>
      </c>
      <c r="U5177" t="s">
        <v>72</v>
      </c>
    </row>
    <row r="5178" spans="1:21" x14ac:dyDescent="0.35">
      <c r="A5178" t="s">
        <v>7751</v>
      </c>
      <c r="B5178" s="2">
        <v>45672</v>
      </c>
      <c r="C5178">
        <v>1</v>
      </c>
      <c r="D5178">
        <v>2025</v>
      </c>
      <c r="F5178" t="s">
        <v>882</v>
      </c>
      <c r="G5178" t="s">
        <v>2197</v>
      </c>
      <c r="H5178" t="s">
        <v>1864</v>
      </c>
      <c r="I5178" t="s">
        <v>2087</v>
      </c>
      <c r="J5178" t="s">
        <v>2064</v>
      </c>
      <c r="K5178" t="s">
        <v>1922</v>
      </c>
      <c r="L5178" t="s">
        <v>1887</v>
      </c>
      <c r="M5178">
        <v>2</v>
      </c>
      <c r="N5178" s="3">
        <v>32</v>
      </c>
      <c r="O5178" s="3">
        <v>14</v>
      </c>
      <c r="P5178" s="4">
        <v>0.05</v>
      </c>
      <c r="Q5178" s="3">
        <v>60.8</v>
      </c>
      <c r="R5178" s="3">
        <v>28</v>
      </c>
      <c r="S5178" s="3">
        <v>32.799999999999997</v>
      </c>
      <c r="T5178" t="s">
        <v>1954</v>
      </c>
      <c r="U5178" t="s">
        <v>72</v>
      </c>
    </row>
    <row r="5179" spans="1:21" x14ac:dyDescent="0.35">
      <c r="A5179" t="s">
        <v>7752</v>
      </c>
      <c r="B5179" s="2">
        <v>45672</v>
      </c>
      <c r="C5179">
        <v>1</v>
      </c>
      <c r="D5179">
        <v>2025</v>
      </c>
      <c r="F5179" t="s">
        <v>694</v>
      </c>
      <c r="G5179" t="s">
        <v>3051</v>
      </c>
      <c r="H5179" t="s">
        <v>1864</v>
      </c>
      <c r="I5179" t="s">
        <v>2087</v>
      </c>
      <c r="J5179" t="s">
        <v>1971</v>
      </c>
      <c r="K5179" t="s">
        <v>1920</v>
      </c>
      <c r="L5179" t="s">
        <v>1886</v>
      </c>
      <c r="M5179">
        <v>1</v>
      </c>
      <c r="N5179" s="3">
        <v>45</v>
      </c>
      <c r="O5179" s="3">
        <v>19</v>
      </c>
      <c r="P5179" s="4">
        <v>0.1</v>
      </c>
      <c r="Q5179" s="3">
        <v>40.5</v>
      </c>
      <c r="R5179" s="3">
        <v>19</v>
      </c>
      <c r="S5179" s="3">
        <v>21.5</v>
      </c>
      <c r="T5179" t="s">
        <v>1954</v>
      </c>
      <c r="U5179" t="s">
        <v>72</v>
      </c>
    </row>
    <row r="5180" spans="1:21" x14ac:dyDescent="0.35">
      <c r="A5180" t="s">
        <v>7753</v>
      </c>
      <c r="B5180" s="2">
        <v>45672</v>
      </c>
      <c r="C5180">
        <v>1</v>
      </c>
      <c r="D5180">
        <v>2025</v>
      </c>
      <c r="F5180" t="s">
        <v>133</v>
      </c>
      <c r="G5180" t="s">
        <v>2486</v>
      </c>
      <c r="H5180" t="s">
        <v>1866</v>
      </c>
      <c r="I5180" t="s">
        <v>1866</v>
      </c>
      <c r="J5180" t="s">
        <v>2015</v>
      </c>
      <c r="K5180" t="s">
        <v>1914</v>
      </c>
      <c r="L5180" t="s">
        <v>1888</v>
      </c>
      <c r="M5180">
        <v>1</v>
      </c>
      <c r="N5180" s="3">
        <v>65</v>
      </c>
      <c r="O5180" s="3">
        <v>32</v>
      </c>
      <c r="P5180" s="4">
        <v>0.05</v>
      </c>
      <c r="Q5180" s="3">
        <v>61.75</v>
      </c>
      <c r="R5180" s="3">
        <v>32</v>
      </c>
      <c r="S5180" s="3">
        <v>29.75</v>
      </c>
      <c r="T5180" t="s">
        <v>1954</v>
      </c>
      <c r="U5180" t="s">
        <v>72</v>
      </c>
    </row>
    <row r="5181" spans="1:21" x14ac:dyDescent="0.35">
      <c r="A5181" t="s">
        <v>7754</v>
      </c>
      <c r="B5181" s="2">
        <v>45672</v>
      </c>
      <c r="C5181">
        <v>1</v>
      </c>
      <c r="D5181">
        <v>2025</v>
      </c>
      <c r="F5181" t="s">
        <v>94</v>
      </c>
      <c r="G5181" t="s">
        <v>62</v>
      </c>
      <c r="H5181" t="s">
        <v>1863</v>
      </c>
      <c r="I5181" t="s">
        <v>2056</v>
      </c>
      <c r="J5181" t="s">
        <v>2064</v>
      </c>
      <c r="K5181" t="s">
        <v>1922</v>
      </c>
      <c r="L5181" t="s">
        <v>1887</v>
      </c>
      <c r="M5181">
        <v>1</v>
      </c>
      <c r="N5181" s="3">
        <v>32</v>
      </c>
      <c r="O5181" s="3">
        <v>14</v>
      </c>
      <c r="P5181" s="4">
        <v>0.1</v>
      </c>
      <c r="Q5181" s="3">
        <v>28.8</v>
      </c>
      <c r="R5181" s="3">
        <v>14</v>
      </c>
      <c r="S5181" s="3">
        <v>14.8</v>
      </c>
      <c r="T5181" t="s">
        <v>1954</v>
      </c>
      <c r="U5181" t="s">
        <v>72</v>
      </c>
    </row>
    <row r="5182" spans="1:21" x14ac:dyDescent="0.35">
      <c r="A5182" t="s">
        <v>7755</v>
      </c>
      <c r="B5182" s="2">
        <v>45672</v>
      </c>
      <c r="C5182">
        <v>1</v>
      </c>
      <c r="D5182">
        <v>2025</v>
      </c>
      <c r="F5182" t="s">
        <v>1372</v>
      </c>
      <c r="G5182" t="s">
        <v>4271</v>
      </c>
      <c r="H5182" t="s">
        <v>1868</v>
      </c>
      <c r="I5182" t="s">
        <v>2014</v>
      </c>
      <c r="J5182" t="s">
        <v>2045</v>
      </c>
      <c r="K5182" t="s">
        <v>1910</v>
      </c>
      <c r="L5182" t="s">
        <v>1890</v>
      </c>
      <c r="M5182">
        <v>2</v>
      </c>
      <c r="N5182" s="3">
        <v>99</v>
      </c>
      <c r="O5182" s="3">
        <v>58</v>
      </c>
      <c r="P5182" s="4">
        <v>0</v>
      </c>
      <c r="Q5182" s="3">
        <v>198</v>
      </c>
      <c r="R5182" s="3">
        <v>116</v>
      </c>
      <c r="S5182" s="3">
        <v>82</v>
      </c>
      <c r="T5182" t="s">
        <v>1954</v>
      </c>
      <c r="U5182" t="s">
        <v>71</v>
      </c>
    </row>
    <row r="5183" spans="1:21" x14ac:dyDescent="0.35">
      <c r="A5183" t="s">
        <v>7756</v>
      </c>
      <c r="B5183" s="2">
        <v>45672</v>
      </c>
      <c r="C5183">
        <v>1</v>
      </c>
      <c r="D5183">
        <v>2025</v>
      </c>
      <c r="F5183" t="s">
        <v>237</v>
      </c>
      <c r="G5183" t="s">
        <v>2080</v>
      </c>
      <c r="H5183" t="s">
        <v>1867</v>
      </c>
      <c r="I5183" t="s">
        <v>2004</v>
      </c>
      <c r="J5183" t="s">
        <v>1953</v>
      </c>
      <c r="K5183" t="s">
        <v>1905</v>
      </c>
      <c r="L5183" t="s">
        <v>1888</v>
      </c>
      <c r="M5183">
        <v>1</v>
      </c>
      <c r="N5183" s="3">
        <v>120</v>
      </c>
      <c r="O5183" s="3">
        <v>63</v>
      </c>
      <c r="P5183" s="4">
        <v>0.05</v>
      </c>
      <c r="Q5183" s="3">
        <v>114</v>
      </c>
      <c r="R5183" s="3">
        <v>63</v>
      </c>
      <c r="S5183" s="3">
        <v>51</v>
      </c>
      <c r="T5183" t="s">
        <v>1954</v>
      </c>
      <c r="U5183" t="s">
        <v>72</v>
      </c>
    </row>
    <row r="5184" spans="1:21" x14ac:dyDescent="0.35">
      <c r="A5184" t="s">
        <v>7757</v>
      </c>
      <c r="B5184" s="2">
        <v>45672</v>
      </c>
      <c r="C5184">
        <v>1</v>
      </c>
      <c r="D5184">
        <v>2025</v>
      </c>
      <c r="F5184" t="s">
        <v>1487</v>
      </c>
      <c r="G5184" t="s">
        <v>2722</v>
      </c>
      <c r="H5184" t="s">
        <v>1866</v>
      </c>
      <c r="I5184" t="s">
        <v>1866</v>
      </c>
      <c r="J5184" t="s">
        <v>2001</v>
      </c>
      <c r="K5184" t="s">
        <v>1911</v>
      </c>
      <c r="L5184" t="s">
        <v>1886</v>
      </c>
      <c r="M5184">
        <v>1</v>
      </c>
      <c r="N5184" s="3">
        <v>58</v>
      </c>
      <c r="O5184" s="3">
        <v>25</v>
      </c>
      <c r="P5184" s="4">
        <v>0.15</v>
      </c>
      <c r="Q5184" s="3">
        <v>49.3</v>
      </c>
      <c r="R5184" s="3">
        <v>25</v>
      </c>
      <c r="S5184" s="3">
        <v>24.3</v>
      </c>
      <c r="T5184" t="s">
        <v>1954</v>
      </c>
      <c r="U5184" t="s">
        <v>72</v>
      </c>
    </row>
    <row r="5185" spans="1:21" x14ac:dyDescent="0.35">
      <c r="A5185" t="s">
        <v>7758</v>
      </c>
      <c r="B5185" s="2">
        <v>45672</v>
      </c>
      <c r="C5185">
        <v>1</v>
      </c>
      <c r="D5185">
        <v>2025</v>
      </c>
      <c r="F5185" t="s">
        <v>300</v>
      </c>
      <c r="G5185" t="s">
        <v>2400</v>
      </c>
      <c r="H5185" t="s">
        <v>1870</v>
      </c>
      <c r="I5185" t="s">
        <v>2083</v>
      </c>
      <c r="J5185" t="s">
        <v>1987</v>
      </c>
      <c r="K5185" t="s">
        <v>1908</v>
      </c>
      <c r="L5185" t="s">
        <v>1890</v>
      </c>
      <c r="M5185">
        <v>1</v>
      </c>
      <c r="N5185" s="3">
        <v>129</v>
      </c>
      <c r="O5185" s="3">
        <v>78</v>
      </c>
      <c r="P5185" s="4">
        <v>0.1</v>
      </c>
      <c r="Q5185" s="3">
        <v>116.1</v>
      </c>
      <c r="R5185" s="3">
        <v>78</v>
      </c>
      <c r="S5185" s="3">
        <v>38.1</v>
      </c>
      <c r="T5185" t="s">
        <v>1954</v>
      </c>
      <c r="U5185" t="s">
        <v>72</v>
      </c>
    </row>
    <row r="5186" spans="1:21" x14ac:dyDescent="0.35">
      <c r="A5186" t="s">
        <v>7759</v>
      </c>
      <c r="B5186" s="2">
        <v>45672</v>
      </c>
      <c r="C5186">
        <v>1</v>
      </c>
      <c r="D5186">
        <v>2025</v>
      </c>
      <c r="F5186" t="s">
        <v>668</v>
      </c>
      <c r="G5186" t="s">
        <v>3866</v>
      </c>
      <c r="H5186" t="s">
        <v>1866</v>
      </c>
      <c r="I5186" t="s">
        <v>1866</v>
      </c>
      <c r="J5186" t="s">
        <v>1967</v>
      </c>
      <c r="K5186" t="s">
        <v>1913</v>
      </c>
      <c r="L5186" t="s">
        <v>1888</v>
      </c>
      <c r="M5186">
        <v>3</v>
      </c>
      <c r="N5186" s="3">
        <v>78</v>
      </c>
      <c r="O5186" s="3">
        <v>39</v>
      </c>
      <c r="P5186" s="4">
        <v>0.05</v>
      </c>
      <c r="Q5186" s="3">
        <v>222.3</v>
      </c>
      <c r="R5186" s="3">
        <v>117</v>
      </c>
      <c r="S5186" s="3">
        <v>105.3</v>
      </c>
      <c r="T5186" t="s">
        <v>1954</v>
      </c>
      <c r="U5186" t="s">
        <v>72</v>
      </c>
    </row>
    <row r="5187" spans="1:21" x14ac:dyDescent="0.35">
      <c r="A5187" t="s">
        <v>7760</v>
      </c>
      <c r="B5187" s="2">
        <v>45673</v>
      </c>
      <c r="C5187">
        <v>1</v>
      </c>
      <c r="D5187">
        <v>2025</v>
      </c>
      <c r="F5187" t="s">
        <v>137</v>
      </c>
      <c r="G5187" t="s">
        <v>57</v>
      </c>
      <c r="H5187" t="s">
        <v>1873</v>
      </c>
      <c r="I5187" t="s">
        <v>2395</v>
      </c>
      <c r="J5187" t="s">
        <v>1967</v>
      </c>
      <c r="K5187" t="s">
        <v>1913</v>
      </c>
      <c r="L5187" t="s">
        <v>1888</v>
      </c>
      <c r="M5187">
        <v>5</v>
      </c>
      <c r="N5187" s="3">
        <v>78</v>
      </c>
      <c r="O5187" s="3">
        <v>39</v>
      </c>
      <c r="P5187" s="4">
        <v>0.1</v>
      </c>
      <c r="Q5187" s="3">
        <v>351</v>
      </c>
      <c r="R5187" s="3">
        <v>195</v>
      </c>
      <c r="S5187" s="3">
        <v>156</v>
      </c>
      <c r="T5187" t="s">
        <v>1954</v>
      </c>
      <c r="U5187" t="s">
        <v>72</v>
      </c>
    </row>
    <row r="5188" spans="1:21" x14ac:dyDescent="0.35">
      <c r="A5188" t="s">
        <v>7761</v>
      </c>
      <c r="B5188" s="2">
        <v>45673</v>
      </c>
      <c r="C5188">
        <v>1</v>
      </c>
      <c r="D5188">
        <v>2025</v>
      </c>
      <c r="F5188" t="s">
        <v>313</v>
      </c>
      <c r="G5188" t="s">
        <v>2648</v>
      </c>
      <c r="H5188" t="s">
        <v>1871</v>
      </c>
      <c r="I5188" t="s">
        <v>1990</v>
      </c>
      <c r="J5188" t="s">
        <v>1997</v>
      </c>
      <c r="K5188" t="s">
        <v>1906</v>
      </c>
      <c r="L5188" t="s">
        <v>1889</v>
      </c>
      <c r="M5188">
        <v>1</v>
      </c>
      <c r="N5188" s="3">
        <v>89</v>
      </c>
      <c r="O5188" s="3">
        <v>48</v>
      </c>
      <c r="P5188" s="4">
        <v>0.1</v>
      </c>
      <c r="Q5188" s="3">
        <v>80.099999999999994</v>
      </c>
      <c r="R5188" s="3">
        <v>48</v>
      </c>
      <c r="S5188" s="3">
        <v>32.1</v>
      </c>
      <c r="T5188" t="s">
        <v>1954</v>
      </c>
      <c r="U5188" t="s">
        <v>72</v>
      </c>
    </row>
    <row r="5189" spans="1:21" x14ac:dyDescent="0.35">
      <c r="A5189" t="s">
        <v>7762</v>
      </c>
      <c r="B5189" s="2">
        <v>45673</v>
      </c>
      <c r="C5189">
        <v>1</v>
      </c>
      <c r="D5189">
        <v>2025</v>
      </c>
      <c r="F5189" t="s">
        <v>1826</v>
      </c>
      <c r="G5189" t="s">
        <v>6458</v>
      </c>
      <c r="H5189" t="s">
        <v>1868</v>
      </c>
      <c r="I5189" t="s">
        <v>1959</v>
      </c>
      <c r="J5189" t="s">
        <v>2061</v>
      </c>
      <c r="K5189" t="s">
        <v>1923</v>
      </c>
      <c r="L5189" t="s">
        <v>1888</v>
      </c>
      <c r="M5189">
        <v>2</v>
      </c>
      <c r="N5189" s="3">
        <v>25</v>
      </c>
      <c r="O5189" s="3">
        <v>11</v>
      </c>
      <c r="P5189" s="4">
        <v>0</v>
      </c>
      <c r="Q5189" s="3">
        <v>50</v>
      </c>
      <c r="R5189" s="3">
        <v>22</v>
      </c>
      <c r="S5189" s="3">
        <v>28</v>
      </c>
      <c r="T5189" t="s">
        <v>1954</v>
      </c>
      <c r="U5189" t="s">
        <v>72</v>
      </c>
    </row>
    <row r="5190" spans="1:21" x14ac:dyDescent="0.35">
      <c r="A5190" t="s">
        <v>7763</v>
      </c>
      <c r="B5190" s="2">
        <v>45673</v>
      </c>
      <c r="C5190">
        <v>1</v>
      </c>
      <c r="D5190">
        <v>2025</v>
      </c>
      <c r="F5190" t="s">
        <v>81</v>
      </c>
      <c r="G5190" t="s">
        <v>2238</v>
      </c>
      <c r="H5190" t="s">
        <v>1875</v>
      </c>
      <c r="I5190" t="s">
        <v>1981</v>
      </c>
      <c r="J5190" t="s">
        <v>1991</v>
      </c>
      <c r="K5190" t="s">
        <v>1925</v>
      </c>
      <c r="L5190" t="s">
        <v>1885</v>
      </c>
      <c r="M5190">
        <v>1</v>
      </c>
      <c r="N5190" s="3">
        <v>35</v>
      </c>
      <c r="O5190" s="3">
        <v>16</v>
      </c>
      <c r="P5190" s="4">
        <v>0.05</v>
      </c>
      <c r="Q5190" s="3">
        <v>33.25</v>
      </c>
      <c r="R5190" s="3">
        <v>16</v>
      </c>
      <c r="S5190" s="3">
        <v>17.25</v>
      </c>
      <c r="T5190" t="s">
        <v>1954</v>
      </c>
      <c r="U5190" t="s">
        <v>72</v>
      </c>
    </row>
    <row r="5191" spans="1:21" x14ac:dyDescent="0.35">
      <c r="A5191" t="s">
        <v>7764</v>
      </c>
      <c r="B5191" s="2">
        <v>45673</v>
      </c>
      <c r="C5191">
        <v>1</v>
      </c>
      <c r="D5191">
        <v>2025</v>
      </c>
      <c r="F5191" t="s">
        <v>1796</v>
      </c>
      <c r="G5191" t="s">
        <v>4514</v>
      </c>
      <c r="H5191" t="s">
        <v>1866</v>
      </c>
      <c r="I5191" t="s">
        <v>1866</v>
      </c>
      <c r="J5191" t="s">
        <v>2045</v>
      </c>
      <c r="K5191" t="s">
        <v>1910</v>
      </c>
      <c r="L5191" t="s">
        <v>1890</v>
      </c>
      <c r="M5191">
        <v>1</v>
      </c>
      <c r="N5191" s="3">
        <v>99</v>
      </c>
      <c r="O5191" s="3">
        <v>58</v>
      </c>
      <c r="P5191" s="4">
        <v>0.05</v>
      </c>
      <c r="Q5191" s="3">
        <v>94.05</v>
      </c>
      <c r="R5191" s="3">
        <v>58</v>
      </c>
      <c r="S5191" s="3">
        <v>36.049999999999997</v>
      </c>
      <c r="T5191" t="s">
        <v>1954</v>
      </c>
      <c r="U5191" t="s">
        <v>71</v>
      </c>
    </row>
    <row r="5192" spans="1:21" x14ac:dyDescent="0.35">
      <c r="A5192" t="s">
        <v>7765</v>
      </c>
      <c r="B5192" s="2">
        <v>45673</v>
      </c>
      <c r="C5192">
        <v>1</v>
      </c>
      <c r="D5192">
        <v>2025</v>
      </c>
      <c r="F5192" t="s">
        <v>1512</v>
      </c>
      <c r="G5192" t="s">
        <v>2100</v>
      </c>
      <c r="H5192" t="s">
        <v>1872</v>
      </c>
      <c r="I5192" t="s">
        <v>2152</v>
      </c>
      <c r="J5192" t="s">
        <v>1956</v>
      </c>
      <c r="K5192" t="s">
        <v>1909</v>
      </c>
      <c r="L5192" t="s">
        <v>1887</v>
      </c>
      <c r="M5192">
        <v>3</v>
      </c>
      <c r="N5192" s="3">
        <v>95</v>
      </c>
      <c r="O5192" s="3">
        <v>54</v>
      </c>
      <c r="P5192" s="4">
        <v>0.05</v>
      </c>
      <c r="Q5192" s="3">
        <v>270.75</v>
      </c>
      <c r="R5192" s="3">
        <v>162</v>
      </c>
      <c r="S5192" s="3">
        <v>108.75</v>
      </c>
      <c r="T5192" t="s">
        <v>1954</v>
      </c>
      <c r="U5192" t="s">
        <v>72</v>
      </c>
    </row>
    <row r="5193" spans="1:21" x14ac:dyDescent="0.35">
      <c r="A5193" t="s">
        <v>7766</v>
      </c>
      <c r="B5193" s="2">
        <v>45673</v>
      </c>
      <c r="C5193">
        <v>1</v>
      </c>
      <c r="D5193">
        <v>2025</v>
      </c>
      <c r="F5193" t="s">
        <v>1301</v>
      </c>
      <c r="G5193" t="s">
        <v>3090</v>
      </c>
      <c r="H5193" t="s">
        <v>1871</v>
      </c>
      <c r="I5193" t="s">
        <v>1990</v>
      </c>
      <c r="J5193" t="s">
        <v>2001</v>
      </c>
      <c r="K5193" t="s">
        <v>1911</v>
      </c>
      <c r="L5193" t="s">
        <v>1886</v>
      </c>
      <c r="M5193">
        <v>1</v>
      </c>
      <c r="N5193" s="3">
        <v>58</v>
      </c>
      <c r="O5193" s="3">
        <v>25</v>
      </c>
      <c r="P5193" s="4">
        <v>0.1</v>
      </c>
      <c r="Q5193" s="3">
        <v>52.2</v>
      </c>
      <c r="R5193" s="3">
        <v>25</v>
      </c>
      <c r="S5193" s="3">
        <v>27.2</v>
      </c>
      <c r="T5193" t="s">
        <v>1954</v>
      </c>
      <c r="U5193" t="s">
        <v>72</v>
      </c>
    </row>
    <row r="5194" spans="1:21" x14ac:dyDescent="0.35">
      <c r="A5194" t="s">
        <v>7767</v>
      </c>
      <c r="B5194" s="2">
        <v>45673</v>
      </c>
      <c r="C5194">
        <v>1</v>
      </c>
      <c r="D5194">
        <v>2025</v>
      </c>
      <c r="F5194" t="s">
        <v>345</v>
      </c>
      <c r="G5194" t="s">
        <v>2210</v>
      </c>
      <c r="H5194" t="s">
        <v>1864</v>
      </c>
      <c r="I5194" t="s">
        <v>2211</v>
      </c>
      <c r="J5194" t="s">
        <v>2061</v>
      </c>
      <c r="K5194" t="s">
        <v>1923</v>
      </c>
      <c r="L5194" t="s">
        <v>1888</v>
      </c>
      <c r="M5194">
        <v>2</v>
      </c>
      <c r="N5194" s="3">
        <v>25</v>
      </c>
      <c r="O5194" s="3">
        <v>11</v>
      </c>
      <c r="P5194" s="4">
        <v>0.1</v>
      </c>
      <c r="Q5194" s="3">
        <v>45</v>
      </c>
      <c r="R5194" s="3">
        <v>22</v>
      </c>
      <c r="S5194" s="3">
        <v>23</v>
      </c>
      <c r="T5194" t="s">
        <v>1954</v>
      </c>
      <c r="U5194" t="s">
        <v>72</v>
      </c>
    </row>
    <row r="5195" spans="1:21" x14ac:dyDescent="0.35">
      <c r="A5195" t="s">
        <v>7768</v>
      </c>
      <c r="B5195" s="2">
        <v>45673</v>
      </c>
      <c r="C5195">
        <v>1</v>
      </c>
      <c r="D5195">
        <v>2025</v>
      </c>
      <c r="F5195" t="s">
        <v>232</v>
      </c>
      <c r="G5195" t="s">
        <v>2430</v>
      </c>
      <c r="H5195" t="s">
        <v>1868</v>
      </c>
      <c r="I5195" t="s">
        <v>2022</v>
      </c>
      <c r="J5195" t="s">
        <v>2162</v>
      </c>
      <c r="K5195" t="s">
        <v>1921</v>
      </c>
      <c r="L5195" t="s">
        <v>1889</v>
      </c>
      <c r="M5195">
        <v>3</v>
      </c>
      <c r="N5195" s="3">
        <v>55</v>
      </c>
      <c r="O5195" s="3">
        <v>27</v>
      </c>
      <c r="P5195" s="4">
        <v>0</v>
      </c>
      <c r="Q5195" s="3">
        <v>165</v>
      </c>
      <c r="R5195" s="3">
        <v>81</v>
      </c>
      <c r="S5195" s="3">
        <v>84</v>
      </c>
      <c r="T5195" t="s">
        <v>1954</v>
      </c>
      <c r="U5195" t="s">
        <v>72</v>
      </c>
    </row>
    <row r="5196" spans="1:21" x14ac:dyDescent="0.35">
      <c r="A5196" t="s">
        <v>7769</v>
      </c>
      <c r="B5196" s="2">
        <v>45673</v>
      </c>
      <c r="C5196">
        <v>1</v>
      </c>
      <c r="D5196">
        <v>2025</v>
      </c>
      <c r="F5196" t="s">
        <v>83</v>
      </c>
      <c r="G5196" t="s">
        <v>2892</v>
      </c>
      <c r="H5196" t="s">
        <v>1866</v>
      </c>
      <c r="I5196" t="s">
        <v>1866</v>
      </c>
      <c r="J5196" t="s">
        <v>1956</v>
      </c>
      <c r="K5196" t="s">
        <v>1909</v>
      </c>
      <c r="L5196" t="s">
        <v>1887</v>
      </c>
      <c r="M5196">
        <v>3</v>
      </c>
      <c r="N5196" s="3">
        <v>95</v>
      </c>
      <c r="O5196" s="3">
        <v>54</v>
      </c>
      <c r="P5196" s="4">
        <v>0</v>
      </c>
      <c r="Q5196" s="3">
        <v>285</v>
      </c>
      <c r="R5196" s="3">
        <v>162</v>
      </c>
      <c r="S5196" s="3">
        <v>123</v>
      </c>
      <c r="T5196" t="s">
        <v>1954</v>
      </c>
      <c r="U5196" t="s">
        <v>72</v>
      </c>
    </row>
    <row r="5197" spans="1:21" x14ac:dyDescent="0.35">
      <c r="A5197" t="s">
        <v>7770</v>
      </c>
      <c r="B5197" s="2">
        <v>45673</v>
      </c>
      <c r="C5197">
        <v>1</v>
      </c>
      <c r="D5197">
        <v>2025</v>
      </c>
      <c r="F5197" t="s">
        <v>487</v>
      </c>
      <c r="G5197" t="s">
        <v>2717</v>
      </c>
      <c r="H5197" t="s">
        <v>1875</v>
      </c>
      <c r="I5197" t="s">
        <v>2054</v>
      </c>
      <c r="J5197" t="s">
        <v>2064</v>
      </c>
      <c r="K5197" t="s">
        <v>1922</v>
      </c>
      <c r="L5197" t="s">
        <v>1887</v>
      </c>
      <c r="M5197">
        <v>2</v>
      </c>
      <c r="N5197" s="3">
        <v>32</v>
      </c>
      <c r="O5197" s="3">
        <v>14</v>
      </c>
      <c r="P5197" s="4">
        <v>0.05</v>
      </c>
      <c r="Q5197" s="3">
        <v>60.8</v>
      </c>
      <c r="R5197" s="3">
        <v>28</v>
      </c>
      <c r="S5197" s="3">
        <v>32.799999999999997</v>
      </c>
      <c r="T5197" t="s">
        <v>1954</v>
      </c>
      <c r="U5197" t="s">
        <v>72</v>
      </c>
    </row>
    <row r="5198" spans="1:21" x14ac:dyDescent="0.35">
      <c r="A5198" t="s">
        <v>7771</v>
      </c>
      <c r="B5198" s="2">
        <v>45673</v>
      </c>
      <c r="C5198">
        <v>1</v>
      </c>
      <c r="D5198">
        <v>2025</v>
      </c>
      <c r="F5198" t="s">
        <v>315</v>
      </c>
      <c r="G5198" t="s">
        <v>2419</v>
      </c>
      <c r="H5198" t="s">
        <v>1871</v>
      </c>
      <c r="I5198" t="s">
        <v>1966</v>
      </c>
      <c r="J5198" t="s">
        <v>2015</v>
      </c>
      <c r="K5198" t="s">
        <v>1914</v>
      </c>
      <c r="L5198" t="s">
        <v>1888</v>
      </c>
      <c r="M5198">
        <v>1</v>
      </c>
      <c r="N5198" s="3">
        <v>65</v>
      </c>
      <c r="O5198" s="3">
        <v>32</v>
      </c>
      <c r="P5198" s="4">
        <v>0.05</v>
      </c>
      <c r="Q5198" s="3">
        <v>61.75</v>
      </c>
      <c r="R5198" s="3">
        <v>32</v>
      </c>
      <c r="S5198" s="3">
        <v>29.75</v>
      </c>
      <c r="T5198" t="s">
        <v>1954</v>
      </c>
      <c r="U5198" t="s">
        <v>72</v>
      </c>
    </row>
    <row r="5199" spans="1:21" x14ac:dyDescent="0.35">
      <c r="A5199" t="s">
        <v>7772</v>
      </c>
      <c r="B5199" s="2">
        <v>45673</v>
      </c>
      <c r="C5199">
        <v>1</v>
      </c>
      <c r="D5199">
        <v>2025</v>
      </c>
      <c r="F5199" t="s">
        <v>1417</v>
      </c>
      <c r="G5199" t="s">
        <v>2889</v>
      </c>
      <c r="H5199" t="s">
        <v>1873</v>
      </c>
      <c r="I5199" t="s">
        <v>2395</v>
      </c>
      <c r="J5199" t="s">
        <v>1963</v>
      </c>
      <c r="K5199" t="s">
        <v>1907</v>
      </c>
      <c r="L5199" t="s">
        <v>1890</v>
      </c>
      <c r="M5199">
        <v>1</v>
      </c>
      <c r="N5199" s="3">
        <v>119</v>
      </c>
      <c r="O5199" s="3">
        <v>72</v>
      </c>
      <c r="P5199" s="4">
        <v>0.05</v>
      </c>
      <c r="Q5199" s="3">
        <v>113.05</v>
      </c>
      <c r="R5199" s="3">
        <v>72</v>
      </c>
      <c r="S5199" s="3">
        <v>41.05</v>
      </c>
      <c r="T5199" t="s">
        <v>1954</v>
      </c>
      <c r="U5199" t="s">
        <v>72</v>
      </c>
    </row>
    <row r="5200" spans="1:21" x14ac:dyDescent="0.35">
      <c r="A5200" t="s">
        <v>7773</v>
      </c>
      <c r="B5200" s="2">
        <v>45673</v>
      </c>
      <c r="C5200">
        <v>1</v>
      </c>
      <c r="D5200">
        <v>2025</v>
      </c>
      <c r="F5200" t="s">
        <v>206</v>
      </c>
      <c r="G5200" t="s">
        <v>2373</v>
      </c>
      <c r="H5200" t="s">
        <v>1863</v>
      </c>
      <c r="I5200" t="s">
        <v>1952</v>
      </c>
      <c r="J5200" t="s">
        <v>1978</v>
      </c>
      <c r="K5200" t="s">
        <v>1916</v>
      </c>
      <c r="L5200" t="s">
        <v>1887</v>
      </c>
      <c r="M5200">
        <v>2</v>
      </c>
      <c r="N5200" s="3">
        <v>79</v>
      </c>
      <c r="O5200" s="3">
        <v>42</v>
      </c>
      <c r="P5200" s="4">
        <v>0</v>
      </c>
      <c r="Q5200" s="3">
        <v>158</v>
      </c>
      <c r="R5200" s="3">
        <v>84</v>
      </c>
      <c r="S5200" s="3">
        <v>74</v>
      </c>
      <c r="T5200" t="s">
        <v>1954</v>
      </c>
      <c r="U5200" t="s">
        <v>72</v>
      </c>
    </row>
    <row r="5201" spans="1:21" x14ac:dyDescent="0.35">
      <c r="A5201" t="s">
        <v>7774</v>
      </c>
      <c r="B5201" s="2">
        <v>45673</v>
      </c>
      <c r="C5201">
        <v>1</v>
      </c>
      <c r="D5201">
        <v>2025</v>
      </c>
      <c r="F5201" t="s">
        <v>1123</v>
      </c>
      <c r="G5201" t="s">
        <v>2792</v>
      </c>
      <c r="H5201" t="s">
        <v>1873</v>
      </c>
      <c r="I5201" t="s">
        <v>2323</v>
      </c>
      <c r="J5201" t="s">
        <v>2015</v>
      </c>
      <c r="K5201" t="s">
        <v>1914</v>
      </c>
      <c r="L5201" t="s">
        <v>1888</v>
      </c>
      <c r="M5201">
        <v>2</v>
      </c>
      <c r="N5201" s="3">
        <v>65</v>
      </c>
      <c r="O5201" s="3">
        <v>32</v>
      </c>
      <c r="P5201" s="4">
        <v>0.1</v>
      </c>
      <c r="Q5201" s="3">
        <v>117</v>
      </c>
      <c r="R5201" s="3">
        <v>64</v>
      </c>
      <c r="S5201" s="3">
        <v>53</v>
      </c>
      <c r="T5201" t="s">
        <v>1954</v>
      </c>
      <c r="U5201" t="s">
        <v>72</v>
      </c>
    </row>
    <row r="5202" spans="1:21" x14ac:dyDescent="0.35">
      <c r="A5202" t="s">
        <v>7775</v>
      </c>
      <c r="B5202" s="2">
        <v>45673</v>
      </c>
      <c r="C5202">
        <v>1</v>
      </c>
      <c r="D5202">
        <v>2025</v>
      </c>
      <c r="F5202" t="s">
        <v>159</v>
      </c>
      <c r="G5202" t="s">
        <v>3411</v>
      </c>
      <c r="H5202" t="s">
        <v>1867</v>
      </c>
      <c r="I5202" t="s">
        <v>2165</v>
      </c>
      <c r="J5202" t="s">
        <v>2045</v>
      </c>
      <c r="K5202" t="s">
        <v>1910</v>
      </c>
      <c r="L5202" t="s">
        <v>1890</v>
      </c>
      <c r="M5202">
        <v>1</v>
      </c>
      <c r="N5202" s="3">
        <v>99</v>
      </c>
      <c r="O5202" s="3">
        <v>58</v>
      </c>
      <c r="P5202" s="4">
        <v>0.05</v>
      </c>
      <c r="Q5202" s="3">
        <v>94.05</v>
      </c>
      <c r="R5202" s="3">
        <v>58</v>
      </c>
      <c r="S5202" s="3">
        <v>36.049999999999997</v>
      </c>
      <c r="T5202" t="s">
        <v>1954</v>
      </c>
      <c r="U5202" t="s">
        <v>72</v>
      </c>
    </row>
    <row r="5203" spans="1:21" x14ac:dyDescent="0.35">
      <c r="A5203" t="s">
        <v>7776</v>
      </c>
      <c r="B5203" s="2">
        <v>45674</v>
      </c>
      <c r="C5203">
        <v>1</v>
      </c>
      <c r="D5203">
        <v>2025</v>
      </c>
      <c r="F5203" t="s">
        <v>815</v>
      </c>
      <c r="G5203" t="s">
        <v>3338</v>
      </c>
      <c r="H5203" t="s">
        <v>1871</v>
      </c>
      <c r="I5203" t="s">
        <v>2144</v>
      </c>
      <c r="J5203" t="s">
        <v>2045</v>
      </c>
      <c r="K5203" t="s">
        <v>1910</v>
      </c>
      <c r="L5203" t="s">
        <v>1890</v>
      </c>
      <c r="M5203">
        <v>2</v>
      </c>
      <c r="N5203" s="3">
        <v>99</v>
      </c>
      <c r="O5203" s="3">
        <v>58</v>
      </c>
      <c r="P5203" s="4">
        <v>0.1</v>
      </c>
      <c r="Q5203" s="3">
        <v>178.2</v>
      </c>
      <c r="R5203" s="3">
        <v>116</v>
      </c>
      <c r="S5203" s="3">
        <v>62.2</v>
      </c>
      <c r="T5203" t="s">
        <v>1954</v>
      </c>
      <c r="U5203" t="s">
        <v>71</v>
      </c>
    </row>
    <row r="5204" spans="1:21" x14ac:dyDescent="0.35">
      <c r="A5204" t="s">
        <v>7777</v>
      </c>
      <c r="B5204" s="2">
        <v>45674</v>
      </c>
      <c r="C5204">
        <v>1</v>
      </c>
      <c r="D5204">
        <v>2025</v>
      </c>
      <c r="F5204" t="s">
        <v>650</v>
      </c>
      <c r="G5204" t="s">
        <v>2747</v>
      </c>
      <c r="H5204" t="s">
        <v>1874</v>
      </c>
      <c r="I5204" t="s">
        <v>2200</v>
      </c>
      <c r="J5204" t="s">
        <v>2011</v>
      </c>
      <c r="K5204" t="s">
        <v>1927</v>
      </c>
      <c r="L5204" t="s">
        <v>1885</v>
      </c>
      <c r="M5204">
        <v>3</v>
      </c>
      <c r="N5204" s="3">
        <v>24</v>
      </c>
      <c r="O5204" s="3">
        <v>10</v>
      </c>
      <c r="P5204" s="4">
        <v>0.05</v>
      </c>
      <c r="Q5204" s="3">
        <v>68.400000000000006</v>
      </c>
      <c r="R5204" s="3">
        <v>30</v>
      </c>
      <c r="S5204" s="3">
        <v>38.4</v>
      </c>
      <c r="T5204" t="s">
        <v>1954</v>
      </c>
      <c r="U5204" t="s">
        <v>72</v>
      </c>
    </row>
    <row r="5205" spans="1:21" x14ac:dyDescent="0.35">
      <c r="A5205" t="s">
        <v>7778</v>
      </c>
      <c r="B5205" s="2">
        <v>45674</v>
      </c>
      <c r="C5205">
        <v>1</v>
      </c>
      <c r="D5205">
        <v>2025</v>
      </c>
      <c r="F5205" t="s">
        <v>1166</v>
      </c>
      <c r="G5205" t="s">
        <v>3520</v>
      </c>
      <c r="H5205" t="s">
        <v>1868</v>
      </c>
      <c r="I5205" t="s">
        <v>2014</v>
      </c>
      <c r="J5205" t="s">
        <v>1967</v>
      </c>
      <c r="K5205" t="s">
        <v>1913</v>
      </c>
      <c r="L5205" t="s">
        <v>1888</v>
      </c>
      <c r="M5205">
        <v>2</v>
      </c>
      <c r="N5205" s="3">
        <v>78</v>
      </c>
      <c r="O5205" s="3">
        <v>39</v>
      </c>
      <c r="P5205" s="4">
        <v>0.05</v>
      </c>
      <c r="Q5205" s="3">
        <v>148.19999999999999</v>
      </c>
      <c r="R5205" s="3">
        <v>78</v>
      </c>
      <c r="S5205" s="3">
        <v>70.2</v>
      </c>
      <c r="T5205" t="s">
        <v>1954</v>
      </c>
      <c r="U5205" t="s">
        <v>71</v>
      </c>
    </row>
    <row r="5206" spans="1:21" x14ac:dyDescent="0.35">
      <c r="A5206" t="s">
        <v>7779</v>
      </c>
      <c r="B5206" s="2">
        <v>45674</v>
      </c>
      <c r="C5206">
        <v>1</v>
      </c>
      <c r="D5206">
        <v>2025</v>
      </c>
      <c r="F5206" t="s">
        <v>1259</v>
      </c>
      <c r="G5206" t="s">
        <v>2486</v>
      </c>
      <c r="H5206" t="s">
        <v>1870</v>
      </c>
      <c r="I5206" t="s">
        <v>2060</v>
      </c>
      <c r="J5206" t="s">
        <v>2120</v>
      </c>
      <c r="K5206" t="s">
        <v>1926</v>
      </c>
      <c r="L5206" t="s">
        <v>1885</v>
      </c>
      <c r="M5206">
        <v>1</v>
      </c>
      <c r="N5206" s="3">
        <v>28</v>
      </c>
      <c r="O5206" s="3">
        <v>13</v>
      </c>
      <c r="P5206" s="4">
        <v>0</v>
      </c>
      <c r="Q5206" s="3">
        <v>28</v>
      </c>
      <c r="R5206" s="3">
        <v>13</v>
      </c>
      <c r="S5206" s="3">
        <v>15</v>
      </c>
      <c r="T5206" t="s">
        <v>1954</v>
      </c>
      <c r="U5206" t="s">
        <v>72</v>
      </c>
    </row>
    <row r="5207" spans="1:21" x14ac:dyDescent="0.35">
      <c r="A5207" t="s">
        <v>7780</v>
      </c>
      <c r="B5207" s="2">
        <v>45674</v>
      </c>
      <c r="C5207">
        <v>1</v>
      </c>
      <c r="D5207">
        <v>2025</v>
      </c>
      <c r="F5207" t="s">
        <v>240</v>
      </c>
      <c r="G5207" t="s">
        <v>3299</v>
      </c>
      <c r="H5207" t="s">
        <v>1871</v>
      </c>
      <c r="I5207" t="s">
        <v>1966</v>
      </c>
      <c r="J5207" t="s">
        <v>2114</v>
      </c>
      <c r="K5207" t="s">
        <v>1915</v>
      </c>
      <c r="L5207" t="s">
        <v>1886</v>
      </c>
      <c r="M5207">
        <v>2</v>
      </c>
      <c r="N5207" s="3">
        <v>85</v>
      </c>
      <c r="O5207" s="3">
        <v>41</v>
      </c>
      <c r="P5207" s="4">
        <v>0.05</v>
      </c>
      <c r="Q5207" s="3">
        <v>161.5</v>
      </c>
      <c r="R5207" s="3">
        <v>82</v>
      </c>
      <c r="S5207" s="3">
        <v>79.5</v>
      </c>
      <c r="T5207" t="s">
        <v>1954</v>
      </c>
      <c r="U5207" t="s">
        <v>72</v>
      </c>
    </row>
    <row r="5208" spans="1:21" x14ac:dyDescent="0.35">
      <c r="A5208" t="s">
        <v>7781</v>
      </c>
      <c r="B5208" s="2">
        <v>45674</v>
      </c>
      <c r="C5208">
        <v>1</v>
      </c>
      <c r="D5208">
        <v>2025</v>
      </c>
      <c r="F5208" t="s">
        <v>1519</v>
      </c>
      <c r="G5208" t="s">
        <v>2314</v>
      </c>
      <c r="H5208" t="s">
        <v>1866</v>
      </c>
      <c r="I5208" t="s">
        <v>1866</v>
      </c>
      <c r="J5208" t="s">
        <v>2061</v>
      </c>
      <c r="K5208" t="s">
        <v>1923</v>
      </c>
      <c r="L5208" t="s">
        <v>1888</v>
      </c>
      <c r="M5208">
        <v>1</v>
      </c>
      <c r="N5208" s="3">
        <v>25</v>
      </c>
      <c r="O5208" s="3">
        <v>11</v>
      </c>
      <c r="P5208" s="4">
        <v>0.1</v>
      </c>
      <c r="Q5208" s="3">
        <v>22.5</v>
      </c>
      <c r="R5208" s="3">
        <v>11</v>
      </c>
      <c r="S5208" s="3">
        <v>11.5</v>
      </c>
      <c r="T5208" t="s">
        <v>1954</v>
      </c>
      <c r="U5208" t="s">
        <v>72</v>
      </c>
    </row>
    <row r="5209" spans="1:21" x14ac:dyDescent="0.35">
      <c r="A5209" t="s">
        <v>7782</v>
      </c>
      <c r="B5209" s="2">
        <v>45674</v>
      </c>
      <c r="C5209">
        <v>1</v>
      </c>
      <c r="D5209">
        <v>2025</v>
      </c>
      <c r="F5209" t="s">
        <v>899</v>
      </c>
      <c r="G5209" t="s">
        <v>2430</v>
      </c>
      <c r="H5209" t="s">
        <v>1870</v>
      </c>
      <c r="I5209" t="s">
        <v>2000</v>
      </c>
      <c r="J5209" t="s">
        <v>1978</v>
      </c>
      <c r="K5209" t="s">
        <v>1916</v>
      </c>
      <c r="L5209" t="s">
        <v>1887</v>
      </c>
      <c r="M5209">
        <v>3</v>
      </c>
      <c r="N5209" s="3">
        <v>79</v>
      </c>
      <c r="O5209" s="3">
        <v>42</v>
      </c>
      <c r="P5209" s="4">
        <v>0</v>
      </c>
      <c r="Q5209" s="3">
        <v>237</v>
      </c>
      <c r="R5209" s="3">
        <v>126</v>
      </c>
      <c r="S5209" s="3">
        <v>111</v>
      </c>
      <c r="T5209" t="s">
        <v>1954</v>
      </c>
      <c r="U5209" t="s">
        <v>72</v>
      </c>
    </row>
    <row r="5210" spans="1:21" x14ac:dyDescent="0.35">
      <c r="A5210" t="s">
        <v>7783</v>
      </c>
      <c r="B5210" s="2">
        <v>45674</v>
      </c>
      <c r="C5210">
        <v>1</v>
      </c>
      <c r="D5210">
        <v>2025</v>
      </c>
      <c r="F5210" t="s">
        <v>1292</v>
      </c>
      <c r="G5210" t="s">
        <v>3278</v>
      </c>
      <c r="H5210" t="s">
        <v>1863</v>
      </c>
      <c r="I5210" t="s">
        <v>2056</v>
      </c>
      <c r="J5210" t="s">
        <v>2114</v>
      </c>
      <c r="K5210" t="s">
        <v>1915</v>
      </c>
      <c r="L5210" t="s">
        <v>1886</v>
      </c>
      <c r="M5210">
        <v>1</v>
      </c>
      <c r="N5210" s="3">
        <v>85</v>
      </c>
      <c r="O5210" s="3">
        <v>41</v>
      </c>
      <c r="P5210" s="4">
        <v>0.2</v>
      </c>
      <c r="Q5210" s="3">
        <v>68</v>
      </c>
      <c r="R5210" s="3">
        <v>41</v>
      </c>
      <c r="S5210" s="3">
        <v>27</v>
      </c>
      <c r="T5210" t="s">
        <v>1954</v>
      </c>
      <c r="U5210" t="s">
        <v>72</v>
      </c>
    </row>
    <row r="5211" spans="1:21" x14ac:dyDescent="0.35">
      <c r="A5211" t="s">
        <v>7784</v>
      </c>
      <c r="B5211" s="2">
        <v>45674</v>
      </c>
      <c r="C5211">
        <v>1</v>
      </c>
      <c r="D5211">
        <v>2025</v>
      </c>
      <c r="F5211" t="s">
        <v>154</v>
      </c>
      <c r="G5211" t="s">
        <v>60</v>
      </c>
      <c r="H5211" t="s">
        <v>1874</v>
      </c>
      <c r="I5211" t="s">
        <v>2200</v>
      </c>
      <c r="J5211" t="s">
        <v>2120</v>
      </c>
      <c r="K5211" t="s">
        <v>1926</v>
      </c>
      <c r="L5211" t="s">
        <v>1885</v>
      </c>
      <c r="M5211">
        <v>3</v>
      </c>
      <c r="N5211" s="3">
        <v>28</v>
      </c>
      <c r="O5211" s="3">
        <v>13</v>
      </c>
      <c r="P5211" s="4">
        <v>0</v>
      </c>
      <c r="Q5211" s="3">
        <v>84</v>
      </c>
      <c r="R5211" s="3">
        <v>39</v>
      </c>
      <c r="S5211" s="3">
        <v>45</v>
      </c>
      <c r="T5211" t="s">
        <v>1954</v>
      </c>
      <c r="U5211" t="s">
        <v>72</v>
      </c>
    </row>
    <row r="5212" spans="1:21" x14ac:dyDescent="0.35">
      <c r="A5212" t="s">
        <v>7785</v>
      </c>
      <c r="B5212" s="2">
        <v>45674</v>
      </c>
      <c r="C5212">
        <v>1</v>
      </c>
      <c r="D5212">
        <v>2025</v>
      </c>
      <c r="F5212" t="s">
        <v>1709</v>
      </c>
      <c r="G5212" t="s">
        <v>2327</v>
      </c>
      <c r="H5212" t="s">
        <v>1868</v>
      </c>
      <c r="I5212" t="s">
        <v>2014</v>
      </c>
      <c r="J5212" t="s">
        <v>1963</v>
      </c>
      <c r="K5212" t="s">
        <v>1907</v>
      </c>
      <c r="L5212" t="s">
        <v>1890</v>
      </c>
      <c r="M5212">
        <v>3</v>
      </c>
      <c r="N5212" s="3">
        <v>119</v>
      </c>
      <c r="O5212" s="3">
        <v>72</v>
      </c>
      <c r="P5212" s="4">
        <v>0.1</v>
      </c>
      <c r="Q5212" s="3">
        <v>321.3</v>
      </c>
      <c r="R5212" s="3">
        <v>216</v>
      </c>
      <c r="S5212" s="3">
        <v>105.3</v>
      </c>
      <c r="T5212" t="s">
        <v>1954</v>
      </c>
      <c r="U5212" t="s">
        <v>72</v>
      </c>
    </row>
    <row r="5213" spans="1:21" x14ac:dyDescent="0.35">
      <c r="A5213" t="s">
        <v>7786</v>
      </c>
      <c r="B5213" s="2">
        <v>45674</v>
      </c>
      <c r="C5213">
        <v>1</v>
      </c>
      <c r="D5213">
        <v>2025</v>
      </c>
      <c r="F5213" t="s">
        <v>126</v>
      </c>
      <c r="G5213" t="s">
        <v>2003</v>
      </c>
      <c r="H5213" t="s">
        <v>1867</v>
      </c>
      <c r="I5213" t="s">
        <v>2004</v>
      </c>
      <c r="J5213" t="s">
        <v>2183</v>
      </c>
      <c r="K5213" t="s">
        <v>1917</v>
      </c>
      <c r="L5213" t="s">
        <v>1886</v>
      </c>
      <c r="M5213">
        <v>1</v>
      </c>
      <c r="N5213" s="3">
        <v>72</v>
      </c>
      <c r="O5213" s="3">
        <v>34</v>
      </c>
      <c r="P5213" s="4">
        <v>0.1</v>
      </c>
      <c r="Q5213" s="3">
        <v>64.8</v>
      </c>
      <c r="R5213" s="3">
        <v>34</v>
      </c>
      <c r="S5213" s="3">
        <v>30.8</v>
      </c>
      <c r="T5213" t="s">
        <v>1954</v>
      </c>
      <c r="U5213" t="s">
        <v>72</v>
      </c>
    </row>
    <row r="5214" spans="1:21" x14ac:dyDescent="0.35">
      <c r="A5214" t="s">
        <v>7787</v>
      </c>
      <c r="B5214" s="2">
        <v>45674</v>
      </c>
      <c r="C5214">
        <v>1</v>
      </c>
      <c r="D5214">
        <v>2025</v>
      </c>
      <c r="F5214" t="s">
        <v>582</v>
      </c>
      <c r="G5214" t="s">
        <v>2763</v>
      </c>
      <c r="H5214" t="s">
        <v>1866</v>
      </c>
      <c r="I5214" t="s">
        <v>1866</v>
      </c>
      <c r="J5214" t="s">
        <v>1953</v>
      </c>
      <c r="K5214" t="s">
        <v>1905</v>
      </c>
      <c r="L5214" t="s">
        <v>1888</v>
      </c>
      <c r="M5214">
        <v>2</v>
      </c>
      <c r="N5214" s="3">
        <v>120</v>
      </c>
      <c r="O5214" s="3">
        <v>63</v>
      </c>
      <c r="P5214" s="4">
        <v>0</v>
      </c>
      <c r="Q5214" s="3">
        <v>240</v>
      </c>
      <c r="R5214" s="3">
        <v>126</v>
      </c>
      <c r="S5214" s="3">
        <v>114</v>
      </c>
      <c r="T5214" t="s">
        <v>1954</v>
      </c>
      <c r="U5214" t="s">
        <v>72</v>
      </c>
    </row>
    <row r="5215" spans="1:21" x14ac:dyDescent="0.35">
      <c r="A5215" t="s">
        <v>7788</v>
      </c>
      <c r="B5215" s="2">
        <v>45675</v>
      </c>
      <c r="C5215">
        <v>1</v>
      </c>
      <c r="D5215">
        <v>2025</v>
      </c>
      <c r="F5215" t="s">
        <v>461</v>
      </c>
      <c r="G5215" t="s">
        <v>2384</v>
      </c>
      <c r="H5215" t="s">
        <v>1869</v>
      </c>
      <c r="I5215" t="s">
        <v>2157</v>
      </c>
      <c r="J5215" t="s">
        <v>2011</v>
      </c>
      <c r="K5215" t="s">
        <v>1927</v>
      </c>
      <c r="L5215" t="s">
        <v>1885</v>
      </c>
      <c r="M5215">
        <v>1</v>
      </c>
      <c r="N5215" s="3">
        <v>24</v>
      </c>
      <c r="O5215" s="3">
        <v>10</v>
      </c>
      <c r="P5215" s="4">
        <v>0</v>
      </c>
      <c r="Q5215" s="3">
        <v>24</v>
      </c>
      <c r="R5215" s="3">
        <v>10</v>
      </c>
      <c r="S5215" s="3">
        <v>14</v>
      </c>
      <c r="T5215" t="s">
        <v>1954</v>
      </c>
      <c r="U5215" t="s">
        <v>72</v>
      </c>
    </row>
    <row r="5216" spans="1:21" x14ac:dyDescent="0.35">
      <c r="A5216" t="s">
        <v>7789</v>
      </c>
      <c r="B5216" s="2">
        <v>45675</v>
      </c>
      <c r="C5216">
        <v>1</v>
      </c>
      <c r="D5216">
        <v>2025</v>
      </c>
      <c r="F5216" t="s">
        <v>1398</v>
      </c>
      <c r="G5216" t="s">
        <v>5086</v>
      </c>
      <c r="H5216" t="s">
        <v>1871</v>
      </c>
      <c r="I5216" t="s">
        <v>2144</v>
      </c>
      <c r="J5216" t="s">
        <v>1997</v>
      </c>
      <c r="K5216" t="s">
        <v>1906</v>
      </c>
      <c r="L5216" t="s">
        <v>1889</v>
      </c>
      <c r="M5216">
        <v>1</v>
      </c>
      <c r="N5216" s="3">
        <v>89</v>
      </c>
      <c r="O5216" s="3">
        <v>48</v>
      </c>
      <c r="P5216" s="4">
        <v>0.15</v>
      </c>
      <c r="Q5216" s="3">
        <v>75.650000000000006</v>
      </c>
      <c r="R5216" s="3">
        <v>48</v>
      </c>
      <c r="S5216" s="3">
        <v>27.65</v>
      </c>
      <c r="T5216" t="s">
        <v>1954</v>
      </c>
      <c r="U5216" t="s">
        <v>72</v>
      </c>
    </row>
    <row r="5217" spans="1:21" x14ac:dyDescent="0.35">
      <c r="A5217" t="s">
        <v>7790</v>
      </c>
      <c r="B5217" s="2">
        <v>45675</v>
      </c>
      <c r="C5217">
        <v>1</v>
      </c>
      <c r="D5217">
        <v>2025</v>
      </c>
      <c r="F5217" t="s">
        <v>1020</v>
      </c>
      <c r="G5217" t="s">
        <v>1995</v>
      </c>
      <c r="H5217" t="s">
        <v>1864</v>
      </c>
      <c r="I5217" t="s">
        <v>2211</v>
      </c>
      <c r="J5217" t="s">
        <v>1978</v>
      </c>
      <c r="K5217" t="s">
        <v>1916</v>
      </c>
      <c r="L5217" t="s">
        <v>1887</v>
      </c>
      <c r="M5217">
        <v>1</v>
      </c>
      <c r="N5217" s="3">
        <v>79</v>
      </c>
      <c r="O5217" s="3">
        <v>42</v>
      </c>
      <c r="P5217" s="4">
        <v>0.05</v>
      </c>
      <c r="Q5217" s="3">
        <v>75.05</v>
      </c>
      <c r="R5217" s="3">
        <v>42</v>
      </c>
      <c r="S5217" s="3">
        <v>33.049999999999997</v>
      </c>
      <c r="T5217" t="s">
        <v>1954</v>
      </c>
      <c r="U5217" t="s">
        <v>72</v>
      </c>
    </row>
    <row r="5218" spans="1:21" x14ac:dyDescent="0.35">
      <c r="A5218" t="s">
        <v>7791</v>
      </c>
      <c r="B5218" s="2">
        <v>45675</v>
      </c>
      <c r="C5218">
        <v>1</v>
      </c>
      <c r="D5218">
        <v>2025</v>
      </c>
      <c r="F5218" t="s">
        <v>679</v>
      </c>
      <c r="G5218" t="s">
        <v>3706</v>
      </c>
      <c r="H5218" t="s">
        <v>1874</v>
      </c>
      <c r="I5218" t="s">
        <v>2119</v>
      </c>
      <c r="J5218" t="s">
        <v>1991</v>
      </c>
      <c r="K5218" t="s">
        <v>1925</v>
      </c>
      <c r="L5218" t="s">
        <v>1885</v>
      </c>
      <c r="M5218">
        <v>1</v>
      </c>
      <c r="N5218" s="3">
        <v>35</v>
      </c>
      <c r="O5218" s="3">
        <v>16</v>
      </c>
      <c r="P5218" s="4">
        <v>0.1</v>
      </c>
      <c r="Q5218" s="3">
        <v>31.5</v>
      </c>
      <c r="R5218" s="3">
        <v>16</v>
      </c>
      <c r="S5218" s="3">
        <v>15.5</v>
      </c>
      <c r="T5218" t="s">
        <v>1954</v>
      </c>
      <c r="U5218" t="s">
        <v>72</v>
      </c>
    </row>
    <row r="5219" spans="1:21" x14ac:dyDescent="0.35">
      <c r="A5219" t="s">
        <v>7792</v>
      </c>
      <c r="B5219" s="2">
        <v>45675</v>
      </c>
      <c r="C5219">
        <v>1</v>
      </c>
      <c r="D5219">
        <v>2025</v>
      </c>
      <c r="F5219" t="s">
        <v>1825</v>
      </c>
      <c r="G5219" t="s">
        <v>3330</v>
      </c>
      <c r="H5219" t="s">
        <v>1864</v>
      </c>
      <c r="I5219" t="s">
        <v>2101</v>
      </c>
      <c r="J5219" t="s">
        <v>1991</v>
      </c>
      <c r="K5219" t="s">
        <v>1925</v>
      </c>
      <c r="L5219" t="s">
        <v>1885</v>
      </c>
      <c r="M5219">
        <v>1</v>
      </c>
      <c r="N5219" s="3">
        <v>35</v>
      </c>
      <c r="O5219" s="3">
        <v>16</v>
      </c>
      <c r="P5219" s="4">
        <v>0.1</v>
      </c>
      <c r="Q5219" s="3">
        <v>31.5</v>
      </c>
      <c r="R5219" s="3">
        <v>16</v>
      </c>
      <c r="S5219" s="3">
        <v>15.5</v>
      </c>
      <c r="T5219" t="s">
        <v>1954</v>
      </c>
      <c r="U5219" t="s">
        <v>72</v>
      </c>
    </row>
    <row r="5220" spans="1:21" x14ac:dyDescent="0.35">
      <c r="A5220" t="s">
        <v>7793</v>
      </c>
      <c r="B5220" s="2">
        <v>45675</v>
      </c>
      <c r="C5220">
        <v>1</v>
      </c>
      <c r="D5220">
        <v>2025</v>
      </c>
      <c r="F5220" t="s">
        <v>972</v>
      </c>
      <c r="G5220" t="s">
        <v>2514</v>
      </c>
      <c r="H5220" t="s">
        <v>1863</v>
      </c>
      <c r="I5220" t="s">
        <v>2051</v>
      </c>
      <c r="J5220" t="s">
        <v>1953</v>
      </c>
      <c r="K5220" t="s">
        <v>1905</v>
      </c>
      <c r="L5220" t="s">
        <v>1888</v>
      </c>
      <c r="M5220">
        <v>1</v>
      </c>
      <c r="N5220" s="3">
        <v>120</v>
      </c>
      <c r="O5220" s="3">
        <v>63</v>
      </c>
      <c r="P5220" s="4">
        <v>0</v>
      </c>
      <c r="Q5220" s="3">
        <v>120</v>
      </c>
      <c r="R5220" s="3">
        <v>63</v>
      </c>
      <c r="S5220" s="3">
        <v>57</v>
      </c>
      <c r="T5220" t="s">
        <v>1954</v>
      </c>
      <c r="U5220" t="s">
        <v>72</v>
      </c>
    </row>
    <row r="5221" spans="1:21" x14ac:dyDescent="0.35">
      <c r="A5221" t="s">
        <v>7794</v>
      </c>
      <c r="B5221" s="2">
        <v>45675</v>
      </c>
      <c r="C5221">
        <v>1</v>
      </c>
      <c r="D5221">
        <v>2025</v>
      </c>
      <c r="F5221" t="s">
        <v>1807</v>
      </c>
      <c r="G5221" t="s">
        <v>2622</v>
      </c>
      <c r="H5221" t="s">
        <v>1874</v>
      </c>
      <c r="I5221" t="s">
        <v>2119</v>
      </c>
      <c r="J5221" t="s">
        <v>1953</v>
      </c>
      <c r="K5221" t="s">
        <v>1905</v>
      </c>
      <c r="L5221" t="s">
        <v>1888</v>
      </c>
      <c r="M5221">
        <v>1</v>
      </c>
      <c r="N5221" s="3">
        <v>120</v>
      </c>
      <c r="O5221" s="3">
        <v>63</v>
      </c>
      <c r="P5221" s="4">
        <v>0.1</v>
      </c>
      <c r="Q5221" s="3">
        <v>108</v>
      </c>
      <c r="R5221" s="3">
        <v>63</v>
      </c>
      <c r="S5221" s="3">
        <v>45</v>
      </c>
      <c r="T5221" t="s">
        <v>1954</v>
      </c>
      <c r="U5221" t="s">
        <v>72</v>
      </c>
    </row>
    <row r="5222" spans="1:21" x14ac:dyDescent="0.35">
      <c r="A5222" t="s">
        <v>7795</v>
      </c>
      <c r="B5222" s="2">
        <v>45675</v>
      </c>
      <c r="C5222">
        <v>1</v>
      </c>
      <c r="D5222">
        <v>2025</v>
      </c>
      <c r="F5222" t="s">
        <v>604</v>
      </c>
      <c r="G5222" t="s">
        <v>2069</v>
      </c>
      <c r="H5222" t="s">
        <v>1869</v>
      </c>
      <c r="I5222" t="s">
        <v>2157</v>
      </c>
      <c r="J5222" t="s">
        <v>1997</v>
      </c>
      <c r="K5222" t="s">
        <v>1906</v>
      </c>
      <c r="L5222" t="s">
        <v>1889</v>
      </c>
      <c r="M5222">
        <v>1</v>
      </c>
      <c r="N5222" s="3">
        <v>89</v>
      </c>
      <c r="O5222" s="3">
        <v>48</v>
      </c>
      <c r="P5222" s="4">
        <v>0.15</v>
      </c>
      <c r="Q5222" s="3">
        <v>75.650000000000006</v>
      </c>
      <c r="R5222" s="3">
        <v>48</v>
      </c>
      <c r="S5222" s="3">
        <v>27.65</v>
      </c>
      <c r="T5222" t="s">
        <v>1954</v>
      </c>
      <c r="U5222" t="s">
        <v>72</v>
      </c>
    </row>
    <row r="5223" spans="1:21" x14ac:dyDescent="0.35">
      <c r="A5223" t="s">
        <v>7796</v>
      </c>
      <c r="B5223" s="2">
        <v>45675</v>
      </c>
      <c r="C5223">
        <v>1</v>
      </c>
      <c r="D5223">
        <v>2025</v>
      </c>
      <c r="F5223" t="s">
        <v>168</v>
      </c>
      <c r="G5223" t="s">
        <v>2476</v>
      </c>
      <c r="H5223" t="s">
        <v>1872</v>
      </c>
      <c r="I5223" t="s">
        <v>2152</v>
      </c>
      <c r="J5223" t="s">
        <v>1967</v>
      </c>
      <c r="K5223" t="s">
        <v>1913</v>
      </c>
      <c r="L5223" t="s">
        <v>1888</v>
      </c>
      <c r="M5223">
        <v>2</v>
      </c>
      <c r="N5223" s="3">
        <v>78</v>
      </c>
      <c r="O5223" s="3">
        <v>39</v>
      </c>
      <c r="P5223" s="4">
        <v>0.15</v>
      </c>
      <c r="Q5223" s="3">
        <v>132.6</v>
      </c>
      <c r="R5223" s="3">
        <v>78</v>
      </c>
      <c r="S5223" s="3">
        <v>54.6</v>
      </c>
      <c r="T5223" t="s">
        <v>1954</v>
      </c>
      <c r="U5223" t="s">
        <v>72</v>
      </c>
    </row>
    <row r="5224" spans="1:21" x14ac:dyDescent="0.35">
      <c r="A5224" t="s">
        <v>7797</v>
      </c>
      <c r="B5224" s="2">
        <v>45675</v>
      </c>
      <c r="C5224">
        <v>1</v>
      </c>
      <c r="D5224">
        <v>2025</v>
      </c>
      <c r="F5224" t="s">
        <v>299</v>
      </c>
      <c r="G5224" t="s">
        <v>2336</v>
      </c>
      <c r="H5224" t="s">
        <v>1868</v>
      </c>
      <c r="I5224" t="s">
        <v>2113</v>
      </c>
      <c r="J5224" t="s">
        <v>1987</v>
      </c>
      <c r="K5224" t="s">
        <v>1908</v>
      </c>
      <c r="L5224" t="s">
        <v>1890</v>
      </c>
      <c r="M5224">
        <v>1</v>
      </c>
      <c r="N5224" s="3">
        <v>129</v>
      </c>
      <c r="O5224" s="3">
        <v>78</v>
      </c>
      <c r="P5224" s="4">
        <v>0.05</v>
      </c>
      <c r="Q5224" s="3">
        <v>122.55</v>
      </c>
      <c r="R5224" s="3">
        <v>78</v>
      </c>
      <c r="S5224" s="3">
        <v>44.55</v>
      </c>
      <c r="T5224" t="s">
        <v>1954</v>
      </c>
      <c r="U5224" t="s">
        <v>72</v>
      </c>
    </row>
    <row r="5225" spans="1:21" x14ac:dyDescent="0.35">
      <c r="A5225" t="s">
        <v>7798</v>
      </c>
      <c r="B5225" s="2">
        <v>45675</v>
      </c>
      <c r="C5225">
        <v>1</v>
      </c>
      <c r="D5225">
        <v>2025</v>
      </c>
      <c r="F5225" t="s">
        <v>1535</v>
      </c>
      <c r="G5225" t="s">
        <v>3874</v>
      </c>
      <c r="H5225" t="s">
        <v>1871</v>
      </c>
      <c r="I5225" t="s">
        <v>2144</v>
      </c>
      <c r="J5225" t="s">
        <v>1987</v>
      </c>
      <c r="K5225" t="s">
        <v>1908</v>
      </c>
      <c r="L5225" t="s">
        <v>1890</v>
      </c>
      <c r="M5225">
        <v>2</v>
      </c>
      <c r="N5225" s="3">
        <v>129</v>
      </c>
      <c r="O5225" s="3">
        <v>78</v>
      </c>
      <c r="P5225" s="4">
        <v>0.1</v>
      </c>
      <c r="Q5225" s="3">
        <v>232.2</v>
      </c>
      <c r="R5225" s="3">
        <v>156</v>
      </c>
      <c r="S5225" s="3">
        <v>76.2</v>
      </c>
      <c r="T5225" t="s">
        <v>1954</v>
      </c>
      <c r="U5225" t="s">
        <v>72</v>
      </c>
    </row>
    <row r="5226" spans="1:21" x14ac:dyDescent="0.35">
      <c r="A5226" t="s">
        <v>7799</v>
      </c>
      <c r="B5226" s="2">
        <v>45675</v>
      </c>
      <c r="C5226">
        <v>1</v>
      </c>
      <c r="D5226">
        <v>2025</v>
      </c>
      <c r="F5226" t="s">
        <v>492</v>
      </c>
      <c r="G5226" t="s">
        <v>62</v>
      </c>
      <c r="H5226" t="s">
        <v>1869</v>
      </c>
      <c r="I5226" t="s">
        <v>1977</v>
      </c>
      <c r="J5226" t="s">
        <v>1953</v>
      </c>
      <c r="K5226" t="s">
        <v>1905</v>
      </c>
      <c r="L5226" t="s">
        <v>1888</v>
      </c>
      <c r="M5226">
        <v>2</v>
      </c>
      <c r="N5226" s="3">
        <v>120</v>
      </c>
      <c r="O5226" s="3">
        <v>63</v>
      </c>
      <c r="P5226" s="4">
        <v>0.05</v>
      </c>
      <c r="Q5226" s="3">
        <v>228</v>
      </c>
      <c r="R5226" s="3">
        <v>126</v>
      </c>
      <c r="S5226" s="3">
        <v>102</v>
      </c>
      <c r="T5226" t="s">
        <v>1954</v>
      </c>
      <c r="U5226" t="s">
        <v>72</v>
      </c>
    </row>
    <row r="5227" spans="1:21" x14ac:dyDescent="0.35">
      <c r="A5227" t="s">
        <v>7800</v>
      </c>
      <c r="B5227" s="2">
        <v>45676</v>
      </c>
      <c r="C5227">
        <v>1</v>
      </c>
      <c r="D5227">
        <v>2025</v>
      </c>
      <c r="F5227" t="s">
        <v>799</v>
      </c>
      <c r="G5227" t="s">
        <v>3874</v>
      </c>
      <c r="H5227" t="s">
        <v>1872</v>
      </c>
      <c r="I5227" t="s">
        <v>1986</v>
      </c>
      <c r="J5227" t="s">
        <v>1987</v>
      </c>
      <c r="K5227" t="s">
        <v>1908</v>
      </c>
      <c r="L5227" t="s">
        <v>1890</v>
      </c>
      <c r="M5227">
        <v>1</v>
      </c>
      <c r="N5227" s="3">
        <v>129</v>
      </c>
      <c r="O5227" s="3">
        <v>78</v>
      </c>
      <c r="P5227" s="4">
        <v>0.05</v>
      </c>
      <c r="Q5227" s="3">
        <v>122.55</v>
      </c>
      <c r="R5227" s="3">
        <v>78</v>
      </c>
      <c r="S5227" s="3">
        <v>44.55</v>
      </c>
      <c r="T5227" t="s">
        <v>1954</v>
      </c>
      <c r="U5227" t="s">
        <v>72</v>
      </c>
    </row>
    <row r="5228" spans="1:21" x14ac:dyDescent="0.35">
      <c r="A5228" t="s">
        <v>7801</v>
      </c>
      <c r="B5228" s="2">
        <v>45676</v>
      </c>
      <c r="C5228">
        <v>1</v>
      </c>
      <c r="D5228">
        <v>2025</v>
      </c>
      <c r="F5228" t="s">
        <v>1236</v>
      </c>
      <c r="G5228" t="s">
        <v>2956</v>
      </c>
      <c r="H5228" t="s">
        <v>1871</v>
      </c>
      <c r="I5228" t="s">
        <v>2144</v>
      </c>
      <c r="J5228" t="s">
        <v>2001</v>
      </c>
      <c r="K5228" t="s">
        <v>1911</v>
      </c>
      <c r="L5228" t="s">
        <v>1886</v>
      </c>
      <c r="M5228">
        <v>1</v>
      </c>
      <c r="N5228" s="3">
        <v>58</v>
      </c>
      <c r="O5228" s="3">
        <v>25</v>
      </c>
      <c r="P5228" s="4">
        <v>0.05</v>
      </c>
      <c r="Q5228" s="3">
        <v>55.1</v>
      </c>
      <c r="R5228" s="3">
        <v>25</v>
      </c>
      <c r="S5228" s="3">
        <v>30.1</v>
      </c>
      <c r="T5228" t="s">
        <v>1954</v>
      </c>
      <c r="U5228" t="s">
        <v>71</v>
      </c>
    </row>
    <row r="5229" spans="1:21" x14ac:dyDescent="0.35">
      <c r="A5229" t="s">
        <v>7802</v>
      </c>
      <c r="B5229" s="2">
        <v>45676</v>
      </c>
      <c r="C5229">
        <v>1</v>
      </c>
      <c r="D5229">
        <v>2025</v>
      </c>
      <c r="F5229" t="s">
        <v>275</v>
      </c>
      <c r="G5229" t="s">
        <v>2425</v>
      </c>
      <c r="H5229" t="s">
        <v>1875</v>
      </c>
      <c r="I5229" t="s">
        <v>1996</v>
      </c>
      <c r="J5229" t="s">
        <v>1971</v>
      </c>
      <c r="K5229" t="s">
        <v>1920</v>
      </c>
      <c r="L5229" t="s">
        <v>1886</v>
      </c>
      <c r="M5229">
        <v>3</v>
      </c>
      <c r="N5229" s="3">
        <v>45</v>
      </c>
      <c r="O5229" s="3">
        <v>19</v>
      </c>
      <c r="P5229" s="4">
        <v>0.05</v>
      </c>
      <c r="Q5229" s="3">
        <v>128.25</v>
      </c>
      <c r="R5229" s="3">
        <v>57</v>
      </c>
      <c r="S5229" s="3">
        <v>71.25</v>
      </c>
      <c r="T5229" t="s">
        <v>1954</v>
      </c>
      <c r="U5229" t="s">
        <v>72</v>
      </c>
    </row>
    <row r="5230" spans="1:21" x14ac:dyDescent="0.35">
      <c r="A5230" t="s">
        <v>7803</v>
      </c>
      <c r="B5230" s="2">
        <v>45676</v>
      </c>
      <c r="C5230">
        <v>1</v>
      </c>
      <c r="D5230">
        <v>2025</v>
      </c>
      <c r="F5230" t="s">
        <v>1768</v>
      </c>
      <c r="G5230" t="s">
        <v>2378</v>
      </c>
      <c r="H5230" t="s">
        <v>1875</v>
      </c>
      <c r="I5230" t="s">
        <v>2054</v>
      </c>
      <c r="J5230" t="s">
        <v>1997</v>
      </c>
      <c r="K5230" t="s">
        <v>1906</v>
      </c>
      <c r="L5230" t="s">
        <v>1889</v>
      </c>
      <c r="M5230">
        <v>1</v>
      </c>
      <c r="N5230" s="3">
        <v>89</v>
      </c>
      <c r="O5230" s="3">
        <v>48</v>
      </c>
      <c r="P5230" s="4">
        <v>0</v>
      </c>
      <c r="Q5230" s="3">
        <v>89</v>
      </c>
      <c r="R5230" s="3">
        <v>48</v>
      </c>
      <c r="S5230" s="3">
        <v>41</v>
      </c>
      <c r="T5230" t="s">
        <v>1954</v>
      </c>
      <c r="U5230" t="s">
        <v>72</v>
      </c>
    </row>
    <row r="5231" spans="1:21" x14ac:dyDescent="0.35">
      <c r="A5231" t="s">
        <v>7804</v>
      </c>
      <c r="B5231" s="2">
        <v>45676</v>
      </c>
      <c r="C5231">
        <v>1</v>
      </c>
      <c r="D5231">
        <v>2025</v>
      </c>
      <c r="F5231" t="s">
        <v>141</v>
      </c>
      <c r="G5231" t="s">
        <v>2509</v>
      </c>
      <c r="H5231" t="s">
        <v>1872</v>
      </c>
      <c r="I5231" t="s">
        <v>1986</v>
      </c>
      <c r="J5231" t="s">
        <v>1967</v>
      </c>
      <c r="K5231" t="s">
        <v>1913</v>
      </c>
      <c r="L5231" t="s">
        <v>1888</v>
      </c>
      <c r="M5231">
        <v>1</v>
      </c>
      <c r="N5231" s="3">
        <v>78</v>
      </c>
      <c r="O5231" s="3">
        <v>39</v>
      </c>
      <c r="P5231" s="4">
        <v>0</v>
      </c>
      <c r="Q5231" s="3">
        <v>78</v>
      </c>
      <c r="R5231" s="3">
        <v>39</v>
      </c>
      <c r="S5231" s="3">
        <v>39</v>
      </c>
      <c r="T5231" t="s">
        <v>1954</v>
      </c>
      <c r="U5231" t="s">
        <v>72</v>
      </c>
    </row>
    <row r="5232" spans="1:21" x14ac:dyDescent="0.35">
      <c r="A5232" t="s">
        <v>7805</v>
      </c>
      <c r="B5232" s="2">
        <v>45676</v>
      </c>
      <c r="C5232">
        <v>1</v>
      </c>
      <c r="D5232">
        <v>2025</v>
      </c>
      <c r="F5232" t="s">
        <v>1392</v>
      </c>
      <c r="G5232" t="s">
        <v>3211</v>
      </c>
      <c r="H5232" t="s">
        <v>1870</v>
      </c>
      <c r="I5232" t="s">
        <v>2060</v>
      </c>
      <c r="J5232" t="s">
        <v>1963</v>
      </c>
      <c r="K5232" t="s">
        <v>1907</v>
      </c>
      <c r="L5232" t="s">
        <v>1890</v>
      </c>
      <c r="M5232">
        <v>1</v>
      </c>
      <c r="N5232" s="3">
        <v>119</v>
      </c>
      <c r="O5232" s="3">
        <v>72</v>
      </c>
      <c r="P5232" s="4">
        <v>0</v>
      </c>
      <c r="Q5232" s="3">
        <v>119</v>
      </c>
      <c r="R5232" s="3">
        <v>72</v>
      </c>
      <c r="S5232" s="3">
        <v>47</v>
      </c>
      <c r="T5232" t="s">
        <v>1954</v>
      </c>
      <c r="U5232" t="s">
        <v>71</v>
      </c>
    </row>
    <row r="5233" spans="1:21" x14ac:dyDescent="0.35">
      <c r="A5233" t="s">
        <v>7806</v>
      </c>
      <c r="B5233" s="2">
        <v>45676</v>
      </c>
      <c r="C5233">
        <v>1</v>
      </c>
      <c r="D5233">
        <v>2025</v>
      </c>
      <c r="F5233" t="s">
        <v>1282</v>
      </c>
      <c r="G5233" t="s">
        <v>2585</v>
      </c>
      <c r="H5233" t="s">
        <v>1871</v>
      </c>
      <c r="I5233" t="s">
        <v>2234</v>
      </c>
      <c r="J5233" t="s">
        <v>1991</v>
      </c>
      <c r="K5233" t="s">
        <v>1925</v>
      </c>
      <c r="L5233" t="s">
        <v>1885</v>
      </c>
      <c r="M5233">
        <v>1</v>
      </c>
      <c r="N5233" s="3">
        <v>35</v>
      </c>
      <c r="O5233" s="3">
        <v>16</v>
      </c>
      <c r="P5233" s="4">
        <v>0</v>
      </c>
      <c r="Q5233" s="3">
        <v>35</v>
      </c>
      <c r="R5233" s="3">
        <v>16</v>
      </c>
      <c r="S5233" s="3">
        <v>19</v>
      </c>
      <c r="T5233" t="s">
        <v>1954</v>
      </c>
      <c r="U5233" t="s">
        <v>72</v>
      </c>
    </row>
    <row r="5234" spans="1:21" x14ac:dyDescent="0.35">
      <c r="A5234" t="s">
        <v>7807</v>
      </c>
      <c r="B5234" s="2">
        <v>45676</v>
      </c>
      <c r="C5234">
        <v>1</v>
      </c>
      <c r="D5234">
        <v>2025</v>
      </c>
      <c r="F5234" t="s">
        <v>1855</v>
      </c>
      <c r="G5234" t="s">
        <v>2267</v>
      </c>
      <c r="H5234" t="s">
        <v>1869</v>
      </c>
      <c r="I5234" t="s">
        <v>2073</v>
      </c>
      <c r="J5234" t="s">
        <v>1956</v>
      </c>
      <c r="K5234" t="s">
        <v>1909</v>
      </c>
      <c r="L5234" t="s">
        <v>1887</v>
      </c>
      <c r="M5234">
        <v>1</v>
      </c>
      <c r="N5234" s="3">
        <v>95</v>
      </c>
      <c r="O5234" s="3">
        <v>54</v>
      </c>
      <c r="P5234" s="4">
        <v>0.05</v>
      </c>
      <c r="Q5234" s="3">
        <v>90.25</v>
      </c>
      <c r="R5234" s="3">
        <v>54</v>
      </c>
      <c r="S5234" s="3">
        <v>36.25</v>
      </c>
      <c r="T5234" t="s">
        <v>1954</v>
      </c>
      <c r="U5234" t="s">
        <v>71</v>
      </c>
    </row>
    <row r="5235" spans="1:21" x14ac:dyDescent="0.35">
      <c r="A5235" t="s">
        <v>7808</v>
      </c>
      <c r="B5235" s="2">
        <v>45676</v>
      </c>
      <c r="C5235">
        <v>1</v>
      </c>
      <c r="D5235">
        <v>2025</v>
      </c>
      <c r="F5235" t="s">
        <v>664</v>
      </c>
      <c r="G5235" t="s">
        <v>3927</v>
      </c>
      <c r="H5235" t="s">
        <v>1863</v>
      </c>
      <c r="I5235" t="s">
        <v>1952</v>
      </c>
      <c r="J5235" t="s">
        <v>2114</v>
      </c>
      <c r="K5235" t="s">
        <v>1915</v>
      </c>
      <c r="L5235" t="s">
        <v>1886</v>
      </c>
      <c r="M5235">
        <v>2</v>
      </c>
      <c r="N5235" s="3">
        <v>85</v>
      </c>
      <c r="O5235" s="3">
        <v>41</v>
      </c>
      <c r="P5235" s="4">
        <v>0.15</v>
      </c>
      <c r="Q5235" s="3">
        <v>144.5</v>
      </c>
      <c r="R5235" s="3">
        <v>82</v>
      </c>
      <c r="S5235" s="3">
        <v>62.5</v>
      </c>
      <c r="T5235" t="s">
        <v>1954</v>
      </c>
      <c r="U5235" t="s">
        <v>72</v>
      </c>
    </row>
    <row r="5236" spans="1:21" x14ac:dyDescent="0.35">
      <c r="A5236" t="s">
        <v>7809</v>
      </c>
      <c r="B5236" s="2">
        <v>45676</v>
      </c>
      <c r="C5236">
        <v>1</v>
      </c>
      <c r="D5236">
        <v>2025</v>
      </c>
      <c r="F5236" t="s">
        <v>409</v>
      </c>
      <c r="G5236" t="s">
        <v>61</v>
      </c>
      <c r="H5236" t="s">
        <v>1874</v>
      </c>
      <c r="I5236" t="s">
        <v>2200</v>
      </c>
      <c r="J5236" t="s">
        <v>2015</v>
      </c>
      <c r="K5236" t="s">
        <v>1914</v>
      </c>
      <c r="L5236" t="s">
        <v>1888</v>
      </c>
      <c r="M5236">
        <v>1</v>
      </c>
      <c r="N5236" s="3">
        <v>65</v>
      </c>
      <c r="O5236" s="3">
        <v>32</v>
      </c>
      <c r="P5236" s="4">
        <v>0</v>
      </c>
      <c r="Q5236" s="3">
        <v>65</v>
      </c>
      <c r="R5236" s="3">
        <v>32</v>
      </c>
      <c r="S5236" s="3">
        <v>33</v>
      </c>
      <c r="T5236" t="s">
        <v>1954</v>
      </c>
      <c r="U5236" t="s">
        <v>71</v>
      </c>
    </row>
    <row r="5237" spans="1:21" x14ac:dyDescent="0.35">
      <c r="A5237" t="s">
        <v>7810</v>
      </c>
      <c r="B5237" s="2">
        <v>45676</v>
      </c>
      <c r="C5237">
        <v>1</v>
      </c>
      <c r="D5237">
        <v>2025</v>
      </c>
      <c r="F5237" t="s">
        <v>178</v>
      </c>
      <c r="G5237" t="s">
        <v>2822</v>
      </c>
      <c r="H5237" t="s">
        <v>1874</v>
      </c>
      <c r="I5237" t="s">
        <v>2186</v>
      </c>
      <c r="J5237" t="s">
        <v>2015</v>
      </c>
      <c r="K5237" t="s">
        <v>1914</v>
      </c>
      <c r="L5237" t="s">
        <v>1888</v>
      </c>
      <c r="M5237">
        <v>1</v>
      </c>
      <c r="N5237" s="3">
        <v>65</v>
      </c>
      <c r="O5237" s="3">
        <v>32</v>
      </c>
      <c r="P5237" s="4">
        <v>0.05</v>
      </c>
      <c r="Q5237" s="3">
        <v>61.75</v>
      </c>
      <c r="R5237" s="3">
        <v>32</v>
      </c>
      <c r="S5237" s="3">
        <v>29.75</v>
      </c>
      <c r="T5237" t="s">
        <v>1954</v>
      </c>
      <c r="U5237" t="s">
        <v>72</v>
      </c>
    </row>
    <row r="5238" spans="1:21" x14ac:dyDescent="0.35">
      <c r="A5238" t="s">
        <v>7811</v>
      </c>
      <c r="B5238" s="2">
        <v>45676</v>
      </c>
      <c r="C5238">
        <v>1</v>
      </c>
      <c r="D5238">
        <v>2025</v>
      </c>
      <c r="F5238" t="s">
        <v>941</v>
      </c>
      <c r="G5238" t="s">
        <v>2122</v>
      </c>
      <c r="H5238" t="s">
        <v>1870</v>
      </c>
      <c r="I5238" t="s">
        <v>2083</v>
      </c>
      <c r="J5238" t="s">
        <v>2061</v>
      </c>
      <c r="K5238" t="s">
        <v>1923</v>
      </c>
      <c r="L5238" t="s">
        <v>1888</v>
      </c>
      <c r="M5238">
        <v>1</v>
      </c>
      <c r="N5238" s="3">
        <v>25</v>
      </c>
      <c r="O5238" s="3">
        <v>11</v>
      </c>
      <c r="P5238" s="4">
        <v>0.2</v>
      </c>
      <c r="Q5238" s="3">
        <v>20</v>
      </c>
      <c r="R5238" s="3">
        <v>11</v>
      </c>
      <c r="S5238" s="3">
        <v>9</v>
      </c>
      <c r="T5238" t="s">
        <v>1954</v>
      </c>
      <c r="U5238" t="s">
        <v>72</v>
      </c>
    </row>
    <row r="5239" spans="1:21" x14ac:dyDescent="0.35">
      <c r="A5239" t="s">
        <v>7812</v>
      </c>
      <c r="B5239" s="2">
        <v>45676</v>
      </c>
      <c r="C5239">
        <v>1</v>
      </c>
      <c r="D5239">
        <v>2025</v>
      </c>
      <c r="F5239" t="s">
        <v>144</v>
      </c>
      <c r="G5239" t="s">
        <v>3603</v>
      </c>
      <c r="H5239" t="s">
        <v>1874</v>
      </c>
      <c r="I5239" t="s">
        <v>2041</v>
      </c>
      <c r="J5239" t="s">
        <v>2114</v>
      </c>
      <c r="K5239" t="s">
        <v>1915</v>
      </c>
      <c r="L5239" t="s">
        <v>1886</v>
      </c>
      <c r="M5239">
        <v>2</v>
      </c>
      <c r="N5239" s="3">
        <v>85</v>
      </c>
      <c r="O5239" s="3">
        <v>41</v>
      </c>
      <c r="P5239" s="4">
        <v>0.2</v>
      </c>
      <c r="Q5239" s="3">
        <v>136</v>
      </c>
      <c r="R5239" s="3">
        <v>82</v>
      </c>
      <c r="S5239" s="3">
        <v>54</v>
      </c>
      <c r="T5239" t="s">
        <v>1954</v>
      </c>
      <c r="U5239" t="s">
        <v>72</v>
      </c>
    </row>
    <row r="5240" spans="1:21" x14ac:dyDescent="0.35">
      <c r="A5240" t="s">
        <v>7813</v>
      </c>
      <c r="B5240" s="2">
        <v>45676</v>
      </c>
      <c r="C5240">
        <v>1</v>
      </c>
      <c r="D5240">
        <v>2025</v>
      </c>
      <c r="F5240" t="s">
        <v>1144</v>
      </c>
      <c r="G5240" t="s">
        <v>2736</v>
      </c>
      <c r="H5240" t="s">
        <v>1866</v>
      </c>
      <c r="I5240" t="s">
        <v>1866</v>
      </c>
      <c r="J5240" t="s">
        <v>1956</v>
      </c>
      <c r="K5240" t="s">
        <v>1909</v>
      </c>
      <c r="L5240" t="s">
        <v>1887</v>
      </c>
      <c r="M5240">
        <v>1</v>
      </c>
      <c r="N5240" s="3">
        <v>95</v>
      </c>
      <c r="O5240" s="3">
        <v>54</v>
      </c>
      <c r="P5240" s="4">
        <v>0.05</v>
      </c>
      <c r="Q5240" s="3">
        <v>90.25</v>
      </c>
      <c r="R5240" s="3">
        <v>54</v>
      </c>
      <c r="S5240" s="3">
        <v>36.25</v>
      </c>
      <c r="T5240" t="s">
        <v>1954</v>
      </c>
      <c r="U5240" t="s">
        <v>72</v>
      </c>
    </row>
    <row r="5241" spans="1:21" x14ac:dyDescent="0.35">
      <c r="A5241" t="s">
        <v>7814</v>
      </c>
      <c r="B5241" s="2">
        <v>45676</v>
      </c>
      <c r="C5241">
        <v>1</v>
      </c>
      <c r="D5241">
        <v>2025</v>
      </c>
      <c r="F5241" t="s">
        <v>654</v>
      </c>
      <c r="G5241" t="s">
        <v>2325</v>
      </c>
      <c r="H5241" t="s">
        <v>1875</v>
      </c>
      <c r="I5241" t="s">
        <v>2054</v>
      </c>
      <c r="J5241" t="s">
        <v>1967</v>
      </c>
      <c r="K5241" t="s">
        <v>1913</v>
      </c>
      <c r="L5241" t="s">
        <v>1888</v>
      </c>
      <c r="M5241">
        <v>3</v>
      </c>
      <c r="N5241" s="3">
        <v>78</v>
      </c>
      <c r="O5241" s="3">
        <v>39</v>
      </c>
      <c r="P5241" s="4">
        <v>0.05</v>
      </c>
      <c r="Q5241" s="3">
        <v>222.3</v>
      </c>
      <c r="R5241" s="3">
        <v>117</v>
      </c>
      <c r="S5241" s="3">
        <v>105.3</v>
      </c>
      <c r="T5241" t="s">
        <v>1954</v>
      </c>
      <c r="U5241" t="s">
        <v>72</v>
      </c>
    </row>
    <row r="5242" spans="1:21" x14ac:dyDescent="0.35">
      <c r="A5242" t="s">
        <v>7815</v>
      </c>
      <c r="B5242" s="2">
        <v>45676</v>
      </c>
      <c r="C5242">
        <v>1</v>
      </c>
      <c r="D5242">
        <v>2025</v>
      </c>
      <c r="F5242" t="s">
        <v>204</v>
      </c>
      <c r="G5242" t="s">
        <v>58</v>
      </c>
      <c r="H5242" t="s">
        <v>1872</v>
      </c>
      <c r="I5242" t="s">
        <v>1986</v>
      </c>
      <c r="J5242" t="s">
        <v>1956</v>
      </c>
      <c r="K5242" t="s">
        <v>1909</v>
      </c>
      <c r="L5242" t="s">
        <v>1887</v>
      </c>
      <c r="M5242">
        <v>2</v>
      </c>
      <c r="N5242" s="3">
        <v>95</v>
      </c>
      <c r="O5242" s="3">
        <v>54</v>
      </c>
      <c r="P5242" s="4">
        <v>0</v>
      </c>
      <c r="Q5242" s="3">
        <v>190</v>
      </c>
      <c r="R5242" s="3">
        <v>108</v>
      </c>
      <c r="S5242" s="3">
        <v>82</v>
      </c>
      <c r="T5242" t="s">
        <v>1954</v>
      </c>
      <c r="U5242" t="s">
        <v>72</v>
      </c>
    </row>
    <row r="5243" spans="1:21" x14ac:dyDescent="0.35">
      <c r="A5243" t="s">
        <v>7816</v>
      </c>
      <c r="B5243" s="2">
        <v>45676</v>
      </c>
      <c r="C5243">
        <v>1</v>
      </c>
      <c r="D5243">
        <v>2025</v>
      </c>
      <c r="F5243" t="s">
        <v>1291</v>
      </c>
      <c r="G5243" t="s">
        <v>3351</v>
      </c>
      <c r="H5243" t="s">
        <v>1871</v>
      </c>
      <c r="I5243" t="s">
        <v>1966</v>
      </c>
      <c r="J5243" t="s">
        <v>2120</v>
      </c>
      <c r="K5243" t="s">
        <v>1926</v>
      </c>
      <c r="L5243" t="s">
        <v>1885</v>
      </c>
      <c r="M5243">
        <v>3</v>
      </c>
      <c r="N5243" s="3">
        <v>28</v>
      </c>
      <c r="O5243" s="3">
        <v>13</v>
      </c>
      <c r="P5243" s="4">
        <v>0</v>
      </c>
      <c r="Q5243" s="3">
        <v>84</v>
      </c>
      <c r="R5243" s="3">
        <v>39</v>
      </c>
      <c r="S5243" s="3">
        <v>45</v>
      </c>
      <c r="T5243" t="s">
        <v>1954</v>
      </c>
      <c r="U5243" t="s">
        <v>72</v>
      </c>
    </row>
    <row r="5244" spans="1:21" x14ac:dyDescent="0.35">
      <c r="A5244" t="s">
        <v>7817</v>
      </c>
      <c r="B5244" s="2">
        <v>45677</v>
      </c>
      <c r="C5244">
        <v>1</v>
      </c>
      <c r="D5244">
        <v>2025</v>
      </c>
      <c r="F5244" t="s">
        <v>998</v>
      </c>
      <c r="G5244" t="s">
        <v>3548</v>
      </c>
      <c r="H5244" t="s">
        <v>1863</v>
      </c>
      <c r="I5244" t="s">
        <v>2033</v>
      </c>
      <c r="J5244" t="s">
        <v>2045</v>
      </c>
      <c r="K5244" t="s">
        <v>1910</v>
      </c>
      <c r="L5244" t="s">
        <v>1890</v>
      </c>
      <c r="M5244">
        <v>4</v>
      </c>
      <c r="N5244" s="3">
        <v>99</v>
      </c>
      <c r="O5244" s="3">
        <v>58</v>
      </c>
      <c r="P5244" s="4">
        <v>0.1</v>
      </c>
      <c r="Q5244" s="3">
        <v>356.4</v>
      </c>
      <c r="R5244" s="3">
        <v>232</v>
      </c>
      <c r="S5244" s="3">
        <v>124.4</v>
      </c>
      <c r="T5244" t="s">
        <v>1954</v>
      </c>
      <c r="U5244" t="s">
        <v>71</v>
      </c>
    </row>
    <row r="5245" spans="1:21" x14ac:dyDescent="0.35">
      <c r="A5245" t="s">
        <v>7818</v>
      </c>
      <c r="B5245" s="2">
        <v>45677</v>
      </c>
      <c r="C5245">
        <v>1</v>
      </c>
      <c r="D5245">
        <v>2025</v>
      </c>
      <c r="F5245" t="s">
        <v>838</v>
      </c>
      <c r="G5245" t="s">
        <v>2334</v>
      </c>
      <c r="H5245" t="s">
        <v>1868</v>
      </c>
      <c r="I5245" t="s">
        <v>2113</v>
      </c>
      <c r="J5245" t="s">
        <v>1963</v>
      </c>
      <c r="K5245" t="s">
        <v>1907</v>
      </c>
      <c r="L5245" t="s">
        <v>1890</v>
      </c>
      <c r="M5245">
        <v>1</v>
      </c>
      <c r="N5245" s="3">
        <v>119</v>
      </c>
      <c r="O5245" s="3">
        <v>72</v>
      </c>
      <c r="P5245" s="4">
        <v>0.1</v>
      </c>
      <c r="Q5245" s="3">
        <v>107.1</v>
      </c>
      <c r="R5245" s="3">
        <v>72</v>
      </c>
      <c r="S5245" s="3">
        <v>35.1</v>
      </c>
      <c r="T5245" t="s">
        <v>1954</v>
      </c>
      <c r="U5245" t="s">
        <v>72</v>
      </c>
    </row>
    <row r="5246" spans="1:21" x14ac:dyDescent="0.35">
      <c r="A5246" t="s">
        <v>7819</v>
      </c>
      <c r="B5246" s="2">
        <v>45677</v>
      </c>
      <c r="C5246">
        <v>1</v>
      </c>
      <c r="D5246">
        <v>2025</v>
      </c>
      <c r="F5246" t="s">
        <v>513</v>
      </c>
      <c r="G5246" t="s">
        <v>2428</v>
      </c>
      <c r="H5246" t="s">
        <v>1869</v>
      </c>
      <c r="I5246" t="s">
        <v>2157</v>
      </c>
      <c r="J5246" t="s">
        <v>2120</v>
      </c>
      <c r="K5246" t="s">
        <v>1926</v>
      </c>
      <c r="L5246" t="s">
        <v>1885</v>
      </c>
      <c r="M5246">
        <v>1</v>
      </c>
      <c r="N5246" s="3">
        <v>28</v>
      </c>
      <c r="O5246" s="3">
        <v>13</v>
      </c>
      <c r="P5246" s="4">
        <v>0</v>
      </c>
      <c r="Q5246" s="3">
        <v>28</v>
      </c>
      <c r="R5246" s="3">
        <v>13</v>
      </c>
      <c r="S5246" s="3">
        <v>15</v>
      </c>
      <c r="T5246" t="s">
        <v>1954</v>
      </c>
      <c r="U5246" t="s">
        <v>72</v>
      </c>
    </row>
    <row r="5247" spans="1:21" x14ac:dyDescent="0.35">
      <c r="A5247" t="s">
        <v>7820</v>
      </c>
      <c r="B5247" s="2">
        <v>45677</v>
      </c>
      <c r="C5247">
        <v>1</v>
      </c>
      <c r="D5247">
        <v>2025</v>
      </c>
      <c r="F5247" t="s">
        <v>550</v>
      </c>
      <c r="G5247" t="s">
        <v>2393</v>
      </c>
      <c r="H5247" t="s">
        <v>1873</v>
      </c>
      <c r="I5247" t="s">
        <v>2320</v>
      </c>
      <c r="J5247" t="s">
        <v>2183</v>
      </c>
      <c r="K5247" t="s">
        <v>1917</v>
      </c>
      <c r="L5247" t="s">
        <v>1886</v>
      </c>
      <c r="M5247">
        <v>2</v>
      </c>
      <c r="N5247" s="3">
        <v>72</v>
      </c>
      <c r="O5247" s="3">
        <v>34</v>
      </c>
      <c r="P5247" s="4">
        <v>0.1</v>
      </c>
      <c r="Q5247" s="3">
        <v>129.6</v>
      </c>
      <c r="R5247" s="3">
        <v>68</v>
      </c>
      <c r="S5247" s="3">
        <v>61.6</v>
      </c>
      <c r="T5247" t="s">
        <v>1954</v>
      </c>
      <c r="U5247" t="s">
        <v>71</v>
      </c>
    </row>
    <row r="5248" spans="1:21" x14ac:dyDescent="0.35">
      <c r="A5248" t="s">
        <v>7821</v>
      </c>
      <c r="B5248" s="2">
        <v>45677</v>
      </c>
      <c r="C5248">
        <v>1</v>
      </c>
      <c r="D5248">
        <v>2025</v>
      </c>
      <c r="F5248" t="s">
        <v>1078</v>
      </c>
      <c r="G5248" t="s">
        <v>2134</v>
      </c>
      <c r="H5248" t="s">
        <v>1875</v>
      </c>
      <c r="I5248" t="s">
        <v>1996</v>
      </c>
      <c r="J5248" t="s">
        <v>2064</v>
      </c>
      <c r="K5248" t="s">
        <v>1922</v>
      </c>
      <c r="L5248" t="s">
        <v>1887</v>
      </c>
      <c r="M5248">
        <v>2</v>
      </c>
      <c r="N5248" s="3">
        <v>32</v>
      </c>
      <c r="O5248" s="3">
        <v>14</v>
      </c>
      <c r="P5248" s="4">
        <v>0.05</v>
      </c>
      <c r="Q5248" s="3">
        <v>60.8</v>
      </c>
      <c r="R5248" s="3">
        <v>28</v>
      </c>
      <c r="S5248" s="3">
        <v>32.799999999999997</v>
      </c>
      <c r="T5248" t="s">
        <v>1954</v>
      </c>
      <c r="U5248" t="s">
        <v>72</v>
      </c>
    </row>
    <row r="5249" spans="1:21" x14ac:dyDescent="0.35">
      <c r="A5249" t="s">
        <v>7822</v>
      </c>
      <c r="B5249" s="2">
        <v>45677</v>
      </c>
      <c r="C5249">
        <v>1</v>
      </c>
      <c r="D5249">
        <v>2025</v>
      </c>
      <c r="F5249" t="s">
        <v>1782</v>
      </c>
      <c r="G5249" t="s">
        <v>2072</v>
      </c>
      <c r="H5249" t="s">
        <v>1869</v>
      </c>
      <c r="I5249" t="s">
        <v>2073</v>
      </c>
      <c r="J5249" t="s">
        <v>2067</v>
      </c>
      <c r="K5249" t="s">
        <v>1918</v>
      </c>
      <c r="L5249" t="s">
        <v>1889</v>
      </c>
      <c r="M5249">
        <v>3</v>
      </c>
      <c r="N5249" s="3">
        <v>69</v>
      </c>
      <c r="O5249" s="3">
        <v>37</v>
      </c>
      <c r="P5249" s="4">
        <v>0</v>
      </c>
      <c r="Q5249" s="3">
        <v>207</v>
      </c>
      <c r="R5249" s="3">
        <v>111</v>
      </c>
      <c r="S5249" s="3">
        <v>96</v>
      </c>
      <c r="T5249" t="s">
        <v>1954</v>
      </c>
      <c r="U5249" t="s">
        <v>72</v>
      </c>
    </row>
    <row r="5250" spans="1:21" x14ac:dyDescent="0.35">
      <c r="A5250" t="s">
        <v>7823</v>
      </c>
      <c r="B5250" s="2">
        <v>45677</v>
      </c>
      <c r="C5250">
        <v>1</v>
      </c>
      <c r="D5250">
        <v>2025</v>
      </c>
      <c r="F5250" t="s">
        <v>1780</v>
      </c>
      <c r="G5250" t="s">
        <v>2116</v>
      </c>
      <c r="H5250" t="s">
        <v>1866</v>
      </c>
      <c r="I5250" t="s">
        <v>1866</v>
      </c>
      <c r="J5250" t="s">
        <v>2183</v>
      </c>
      <c r="K5250" t="s">
        <v>1917</v>
      </c>
      <c r="L5250" t="s">
        <v>1886</v>
      </c>
      <c r="M5250">
        <v>1</v>
      </c>
      <c r="N5250" s="3">
        <v>72</v>
      </c>
      <c r="O5250" s="3">
        <v>34</v>
      </c>
      <c r="P5250" s="4">
        <v>0</v>
      </c>
      <c r="Q5250" s="3">
        <v>72</v>
      </c>
      <c r="R5250" s="3">
        <v>34</v>
      </c>
      <c r="S5250" s="3">
        <v>38</v>
      </c>
      <c r="T5250" t="s">
        <v>1954</v>
      </c>
      <c r="U5250" t="s">
        <v>72</v>
      </c>
    </row>
    <row r="5251" spans="1:21" x14ac:dyDescent="0.35">
      <c r="A5251" t="s">
        <v>7824</v>
      </c>
      <c r="B5251" s="2">
        <v>45677</v>
      </c>
      <c r="C5251">
        <v>1</v>
      </c>
      <c r="D5251">
        <v>2025</v>
      </c>
      <c r="F5251" t="s">
        <v>230</v>
      </c>
      <c r="G5251" t="s">
        <v>4178</v>
      </c>
      <c r="H5251" t="s">
        <v>1863</v>
      </c>
      <c r="I5251" t="s">
        <v>2056</v>
      </c>
      <c r="J5251" t="s">
        <v>2114</v>
      </c>
      <c r="K5251" t="s">
        <v>1915</v>
      </c>
      <c r="L5251" t="s">
        <v>1886</v>
      </c>
      <c r="M5251">
        <v>2</v>
      </c>
      <c r="N5251" s="3">
        <v>85</v>
      </c>
      <c r="O5251" s="3">
        <v>41</v>
      </c>
      <c r="P5251" s="4">
        <v>0.05</v>
      </c>
      <c r="Q5251" s="3">
        <v>161.5</v>
      </c>
      <c r="R5251" s="3">
        <v>82</v>
      </c>
      <c r="S5251" s="3">
        <v>79.5</v>
      </c>
      <c r="T5251" t="s">
        <v>1954</v>
      </c>
      <c r="U5251" t="s">
        <v>72</v>
      </c>
    </row>
    <row r="5252" spans="1:21" x14ac:dyDescent="0.35">
      <c r="A5252" t="s">
        <v>7825</v>
      </c>
      <c r="B5252" s="2">
        <v>45677</v>
      </c>
      <c r="C5252">
        <v>1</v>
      </c>
      <c r="D5252">
        <v>2025</v>
      </c>
      <c r="F5252" t="s">
        <v>92</v>
      </c>
      <c r="G5252" t="s">
        <v>3473</v>
      </c>
      <c r="H5252" t="s">
        <v>1871</v>
      </c>
      <c r="I5252" t="s">
        <v>1966</v>
      </c>
      <c r="J5252" t="s">
        <v>1963</v>
      </c>
      <c r="K5252" t="s">
        <v>1907</v>
      </c>
      <c r="L5252" t="s">
        <v>1890</v>
      </c>
      <c r="M5252">
        <v>1</v>
      </c>
      <c r="N5252" s="3">
        <v>119</v>
      </c>
      <c r="O5252" s="3">
        <v>72</v>
      </c>
      <c r="P5252" s="4">
        <v>0</v>
      </c>
      <c r="Q5252" s="3">
        <v>119</v>
      </c>
      <c r="R5252" s="3">
        <v>72</v>
      </c>
      <c r="S5252" s="3">
        <v>47</v>
      </c>
      <c r="T5252" t="s">
        <v>1954</v>
      </c>
      <c r="U5252" t="s">
        <v>72</v>
      </c>
    </row>
    <row r="5253" spans="1:21" x14ac:dyDescent="0.35">
      <c r="A5253" t="s">
        <v>7826</v>
      </c>
      <c r="B5253" s="2">
        <v>45677</v>
      </c>
      <c r="C5253">
        <v>1</v>
      </c>
      <c r="D5253">
        <v>2025</v>
      </c>
      <c r="F5253" t="s">
        <v>1648</v>
      </c>
      <c r="G5253" t="s">
        <v>2170</v>
      </c>
      <c r="H5253" t="s">
        <v>1871</v>
      </c>
      <c r="I5253" t="s">
        <v>1990</v>
      </c>
      <c r="J5253" t="s">
        <v>2023</v>
      </c>
      <c r="K5253" t="s">
        <v>1912</v>
      </c>
      <c r="L5253" t="s">
        <v>1890</v>
      </c>
      <c r="M5253">
        <v>2</v>
      </c>
      <c r="N5253" s="3">
        <v>249</v>
      </c>
      <c r="O5253" s="3">
        <v>168</v>
      </c>
      <c r="P5253" s="4">
        <v>0</v>
      </c>
      <c r="Q5253" s="3">
        <v>498</v>
      </c>
      <c r="R5253" s="3">
        <v>336</v>
      </c>
      <c r="S5253" s="3">
        <v>162</v>
      </c>
      <c r="T5253" t="s">
        <v>1954</v>
      </c>
      <c r="U5253" t="s">
        <v>72</v>
      </c>
    </row>
    <row r="5254" spans="1:21" x14ac:dyDescent="0.35">
      <c r="A5254" t="s">
        <v>7827</v>
      </c>
      <c r="B5254" s="2">
        <v>45677</v>
      </c>
      <c r="C5254">
        <v>1</v>
      </c>
      <c r="D5254">
        <v>2025</v>
      </c>
      <c r="F5254" t="s">
        <v>752</v>
      </c>
      <c r="G5254" t="s">
        <v>2347</v>
      </c>
      <c r="H5254" t="s">
        <v>1871</v>
      </c>
      <c r="I5254" t="s">
        <v>1990</v>
      </c>
      <c r="J5254" t="s">
        <v>1987</v>
      </c>
      <c r="K5254" t="s">
        <v>1908</v>
      </c>
      <c r="L5254" t="s">
        <v>1890</v>
      </c>
      <c r="M5254">
        <v>1</v>
      </c>
      <c r="N5254" s="3">
        <v>129</v>
      </c>
      <c r="O5254" s="3">
        <v>78</v>
      </c>
      <c r="P5254" s="4">
        <v>0.15</v>
      </c>
      <c r="Q5254" s="3">
        <v>109.65</v>
      </c>
      <c r="R5254" s="3">
        <v>78</v>
      </c>
      <c r="S5254" s="3">
        <v>31.65</v>
      </c>
      <c r="T5254" t="s">
        <v>1954</v>
      </c>
      <c r="U5254" t="s">
        <v>72</v>
      </c>
    </row>
    <row r="5255" spans="1:21" x14ac:dyDescent="0.35">
      <c r="A5255" t="s">
        <v>7828</v>
      </c>
      <c r="B5255" s="2">
        <v>45677</v>
      </c>
      <c r="C5255">
        <v>1</v>
      </c>
      <c r="D5255">
        <v>2025</v>
      </c>
      <c r="F5255" t="s">
        <v>1816</v>
      </c>
      <c r="G5255" t="s">
        <v>3572</v>
      </c>
      <c r="H5255" t="s">
        <v>1863</v>
      </c>
      <c r="I5255" t="s">
        <v>2033</v>
      </c>
      <c r="J5255" t="s">
        <v>2120</v>
      </c>
      <c r="K5255" t="s">
        <v>1926</v>
      </c>
      <c r="L5255" t="s">
        <v>1885</v>
      </c>
      <c r="M5255">
        <v>1</v>
      </c>
      <c r="N5255" s="3">
        <v>28</v>
      </c>
      <c r="O5255" s="3">
        <v>13</v>
      </c>
      <c r="P5255" s="4">
        <v>0.05</v>
      </c>
      <c r="Q5255" s="3">
        <v>26.6</v>
      </c>
      <c r="R5255" s="3">
        <v>13</v>
      </c>
      <c r="S5255" s="3">
        <v>13.6</v>
      </c>
      <c r="T5255" t="s">
        <v>1954</v>
      </c>
      <c r="U5255" t="s">
        <v>71</v>
      </c>
    </row>
    <row r="5256" spans="1:21" x14ac:dyDescent="0.35">
      <c r="A5256" t="s">
        <v>7829</v>
      </c>
      <c r="B5256" s="2">
        <v>45678</v>
      </c>
      <c r="C5256">
        <v>1</v>
      </c>
      <c r="D5256">
        <v>2025</v>
      </c>
      <c r="F5256" t="s">
        <v>974</v>
      </c>
      <c r="G5256" t="s">
        <v>2521</v>
      </c>
      <c r="H5256" t="s">
        <v>1871</v>
      </c>
      <c r="I5256" t="s">
        <v>2144</v>
      </c>
      <c r="J5256" t="s">
        <v>1956</v>
      </c>
      <c r="K5256" t="s">
        <v>1909</v>
      </c>
      <c r="L5256" t="s">
        <v>1887</v>
      </c>
      <c r="M5256">
        <v>1</v>
      </c>
      <c r="N5256" s="3">
        <v>95</v>
      </c>
      <c r="O5256" s="3">
        <v>54</v>
      </c>
      <c r="P5256" s="4">
        <v>0.05</v>
      </c>
      <c r="Q5256" s="3">
        <v>90.25</v>
      </c>
      <c r="R5256" s="3">
        <v>54</v>
      </c>
      <c r="S5256" s="3">
        <v>36.25</v>
      </c>
      <c r="U5256" t="s">
        <v>72</v>
      </c>
    </row>
    <row r="5257" spans="1:21" x14ac:dyDescent="0.35">
      <c r="A5257" t="s">
        <v>7830</v>
      </c>
      <c r="B5257" s="2">
        <v>45678</v>
      </c>
      <c r="C5257">
        <v>1</v>
      </c>
      <c r="D5257">
        <v>2025</v>
      </c>
      <c r="F5257" t="s">
        <v>913</v>
      </c>
      <c r="G5257" t="s">
        <v>2826</v>
      </c>
      <c r="H5257" t="s">
        <v>1864</v>
      </c>
      <c r="I5257" t="s">
        <v>2044</v>
      </c>
      <c r="J5257" t="s">
        <v>2034</v>
      </c>
      <c r="K5257" t="s">
        <v>1904</v>
      </c>
      <c r="L5257" t="s">
        <v>1889</v>
      </c>
      <c r="M5257">
        <v>1</v>
      </c>
      <c r="N5257" s="3">
        <v>149</v>
      </c>
      <c r="O5257" s="3">
        <v>91</v>
      </c>
      <c r="P5257" s="4">
        <v>0.05</v>
      </c>
      <c r="Q5257" s="3">
        <v>141.55000000000001</v>
      </c>
      <c r="R5257" s="3">
        <v>91</v>
      </c>
      <c r="S5257" s="3">
        <v>50.55</v>
      </c>
      <c r="T5257" t="s">
        <v>1954</v>
      </c>
      <c r="U5257" t="s">
        <v>72</v>
      </c>
    </row>
    <row r="5258" spans="1:21" x14ac:dyDescent="0.35">
      <c r="A5258" t="s">
        <v>7831</v>
      </c>
      <c r="B5258" s="2">
        <v>45678</v>
      </c>
      <c r="C5258">
        <v>1</v>
      </c>
      <c r="D5258">
        <v>2025</v>
      </c>
      <c r="F5258" t="s">
        <v>1361</v>
      </c>
      <c r="G5258" t="s">
        <v>2953</v>
      </c>
      <c r="H5258" t="s">
        <v>1866</v>
      </c>
      <c r="I5258" t="s">
        <v>1866</v>
      </c>
      <c r="J5258" t="s">
        <v>1997</v>
      </c>
      <c r="K5258" t="s">
        <v>1906</v>
      </c>
      <c r="L5258" t="s">
        <v>1889</v>
      </c>
      <c r="M5258">
        <v>3</v>
      </c>
      <c r="N5258" s="3">
        <v>89</v>
      </c>
      <c r="O5258" s="3">
        <v>48</v>
      </c>
      <c r="P5258" s="4">
        <v>0.1</v>
      </c>
      <c r="Q5258" s="3">
        <v>240.3</v>
      </c>
      <c r="R5258" s="3">
        <v>144</v>
      </c>
      <c r="S5258" s="3">
        <v>96.3</v>
      </c>
      <c r="T5258" t="s">
        <v>1954</v>
      </c>
      <c r="U5258" t="s">
        <v>72</v>
      </c>
    </row>
    <row r="5259" spans="1:21" x14ac:dyDescent="0.35">
      <c r="A5259" t="s">
        <v>7832</v>
      </c>
      <c r="B5259" s="2">
        <v>45678</v>
      </c>
      <c r="C5259">
        <v>1</v>
      </c>
      <c r="D5259">
        <v>2025</v>
      </c>
      <c r="F5259" t="s">
        <v>251</v>
      </c>
      <c r="G5259" t="s">
        <v>2176</v>
      </c>
      <c r="H5259" t="s">
        <v>1866</v>
      </c>
      <c r="I5259" t="s">
        <v>1866</v>
      </c>
      <c r="J5259" t="s">
        <v>1967</v>
      </c>
      <c r="K5259" t="s">
        <v>1913</v>
      </c>
      <c r="L5259" t="s">
        <v>1888</v>
      </c>
      <c r="M5259">
        <v>1</v>
      </c>
      <c r="N5259" s="3">
        <v>78</v>
      </c>
      <c r="O5259" s="3">
        <v>39</v>
      </c>
      <c r="P5259" s="4">
        <v>0.05</v>
      </c>
      <c r="Q5259" s="3">
        <v>74.099999999999994</v>
      </c>
      <c r="R5259" s="3">
        <v>39</v>
      </c>
      <c r="S5259" s="3">
        <v>35.1</v>
      </c>
      <c r="T5259" t="s">
        <v>1954</v>
      </c>
      <c r="U5259" t="s">
        <v>72</v>
      </c>
    </row>
    <row r="5260" spans="1:21" x14ac:dyDescent="0.35">
      <c r="A5260" t="s">
        <v>7833</v>
      </c>
      <c r="B5260" s="2">
        <v>45678</v>
      </c>
      <c r="C5260">
        <v>1</v>
      </c>
      <c r="D5260">
        <v>2025</v>
      </c>
      <c r="F5260" t="s">
        <v>131</v>
      </c>
      <c r="G5260" t="s">
        <v>2028</v>
      </c>
      <c r="H5260" t="s">
        <v>1873</v>
      </c>
      <c r="I5260" t="s">
        <v>2323</v>
      </c>
      <c r="J5260" t="s">
        <v>1991</v>
      </c>
      <c r="K5260" t="s">
        <v>1925</v>
      </c>
      <c r="L5260" t="s">
        <v>1885</v>
      </c>
      <c r="M5260">
        <v>1</v>
      </c>
      <c r="N5260" s="3">
        <v>35</v>
      </c>
      <c r="O5260" s="3">
        <v>16</v>
      </c>
      <c r="P5260" s="4">
        <v>0</v>
      </c>
      <c r="Q5260" s="3">
        <v>35</v>
      </c>
      <c r="R5260" s="3">
        <v>16</v>
      </c>
      <c r="S5260" s="3">
        <v>19</v>
      </c>
      <c r="T5260" t="s">
        <v>1954</v>
      </c>
      <c r="U5260" t="s">
        <v>72</v>
      </c>
    </row>
    <row r="5261" spans="1:21" x14ac:dyDescent="0.35">
      <c r="A5261" t="s">
        <v>7834</v>
      </c>
      <c r="B5261" s="2">
        <v>45678</v>
      </c>
      <c r="C5261">
        <v>1</v>
      </c>
      <c r="D5261">
        <v>2025</v>
      </c>
      <c r="F5261" t="s">
        <v>1220</v>
      </c>
      <c r="G5261" t="s">
        <v>2098</v>
      </c>
      <c r="H5261" t="s">
        <v>1867</v>
      </c>
      <c r="I5261" t="s">
        <v>2036</v>
      </c>
      <c r="J5261" t="s">
        <v>2061</v>
      </c>
      <c r="K5261" t="s">
        <v>1923</v>
      </c>
      <c r="L5261" t="s">
        <v>1888</v>
      </c>
      <c r="M5261">
        <v>1</v>
      </c>
      <c r="N5261" s="3">
        <v>25</v>
      </c>
      <c r="O5261" s="3">
        <v>11</v>
      </c>
      <c r="P5261" s="4">
        <v>0.15</v>
      </c>
      <c r="Q5261" s="3">
        <v>21.25</v>
      </c>
      <c r="R5261" s="3">
        <v>11</v>
      </c>
      <c r="S5261" s="3">
        <v>10.25</v>
      </c>
      <c r="T5261" t="s">
        <v>1954</v>
      </c>
      <c r="U5261" t="s">
        <v>72</v>
      </c>
    </row>
    <row r="5262" spans="1:21" x14ac:dyDescent="0.35">
      <c r="A5262" t="s">
        <v>7835</v>
      </c>
      <c r="B5262" s="2">
        <v>45678</v>
      </c>
      <c r="C5262">
        <v>1</v>
      </c>
      <c r="D5262">
        <v>2025</v>
      </c>
      <c r="F5262" t="s">
        <v>889</v>
      </c>
      <c r="G5262" t="s">
        <v>2521</v>
      </c>
      <c r="H5262" t="s">
        <v>1864</v>
      </c>
      <c r="I5262" t="s">
        <v>2044</v>
      </c>
      <c r="J5262" t="s">
        <v>1953</v>
      </c>
      <c r="K5262" t="s">
        <v>1905</v>
      </c>
      <c r="L5262" t="s">
        <v>1888</v>
      </c>
      <c r="M5262">
        <v>1</v>
      </c>
      <c r="N5262" s="3">
        <v>120</v>
      </c>
      <c r="O5262" s="3">
        <v>63</v>
      </c>
      <c r="P5262" s="4">
        <v>0.05</v>
      </c>
      <c r="Q5262" s="3">
        <v>114</v>
      </c>
      <c r="R5262" s="3">
        <v>63</v>
      </c>
      <c r="S5262" s="3">
        <v>51</v>
      </c>
      <c r="T5262" t="s">
        <v>1954</v>
      </c>
      <c r="U5262" t="s">
        <v>72</v>
      </c>
    </row>
    <row r="5263" spans="1:21" x14ac:dyDescent="0.35">
      <c r="A5263" t="s">
        <v>7836</v>
      </c>
      <c r="B5263" s="2">
        <v>45678</v>
      </c>
      <c r="C5263">
        <v>1</v>
      </c>
      <c r="D5263">
        <v>2025</v>
      </c>
      <c r="F5263" t="s">
        <v>226</v>
      </c>
      <c r="G5263" t="s">
        <v>2197</v>
      </c>
      <c r="H5263" t="s">
        <v>1871</v>
      </c>
      <c r="I5263" t="s">
        <v>2234</v>
      </c>
      <c r="J5263" t="s">
        <v>2120</v>
      </c>
      <c r="K5263" t="s">
        <v>1926</v>
      </c>
      <c r="L5263" t="s">
        <v>1885</v>
      </c>
      <c r="M5263">
        <v>4</v>
      </c>
      <c r="N5263" s="3">
        <v>28</v>
      </c>
      <c r="O5263" s="3">
        <v>13</v>
      </c>
      <c r="P5263" s="4">
        <v>0.15</v>
      </c>
      <c r="Q5263" s="3">
        <v>95.2</v>
      </c>
      <c r="R5263" s="3">
        <v>52</v>
      </c>
      <c r="S5263" s="3">
        <v>43.2</v>
      </c>
      <c r="T5263" t="s">
        <v>1954</v>
      </c>
      <c r="U5263" t="s">
        <v>72</v>
      </c>
    </row>
    <row r="5264" spans="1:21" x14ac:dyDescent="0.35">
      <c r="A5264" t="s">
        <v>7837</v>
      </c>
      <c r="B5264" s="2">
        <v>45678</v>
      </c>
      <c r="C5264">
        <v>1</v>
      </c>
      <c r="D5264">
        <v>2025</v>
      </c>
      <c r="F5264" t="s">
        <v>1703</v>
      </c>
      <c r="G5264" t="s">
        <v>2370</v>
      </c>
      <c r="H5264" t="s">
        <v>1875</v>
      </c>
      <c r="I5264" t="s">
        <v>1981</v>
      </c>
      <c r="J5264" t="s">
        <v>1956</v>
      </c>
      <c r="K5264" t="s">
        <v>1909</v>
      </c>
      <c r="L5264" t="s">
        <v>1887</v>
      </c>
      <c r="M5264">
        <v>1</v>
      </c>
      <c r="N5264" s="3">
        <v>95</v>
      </c>
      <c r="O5264" s="3">
        <v>54</v>
      </c>
      <c r="P5264" s="4">
        <v>0.05</v>
      </c>
      <c r="Q5264" s="3">
        <v>90.25</v>
      </c>
      <c r="R5264" s="3">
        <v>54</v>
      </c>
      <c r="S5264" s="3">
        <v>36.25</v>
      </c>
      <c r="T5264" t="s">
        <v>1954</v>
      </c>
      <c r="U5264" t="s">
        <v>72</v>
      </c>
    </row>
    <row r="5265" spans="1:21" x14ac:dyDescent="0.35">
      <c r="A5265" t="s">
        <v>7838</v>
      </c>
      <c r="B5265" s="2">
        <v>45678</v>
      </c>
      <c r="C5265">
        <v>1</v>
      </c>
      <c r="D5265">
        <v>2025</v>
      </c>
      <c r="F5265" t="s">
        <v>369</v>
      </c>
      <c r="G5265" t="s">
        <v>2943</v>
      </c>
      <c r="H5265" t="s">
        <v>1872</v>
      </c>
      <c r="I5265" t="s">
        <v>2152</v>
      </c>
      <c r="J5265" t="s">
        <v>1967</v>
      </c>
      <c r="K5265" t="s">
        <v>1913</v>
      </c>
      <c r="L5265" t="s">
        <v>1888</v>
      </c>
      <c r="M5265">
        <v>1</v>
      </c>
      <c r="N5265" s="3">
        <v>78</v>
      </c>
      <c r="O5265" s="3">
        <v>39</v>
      </c>
      <c r="P5265" s="4">
        <v>0.05</v>
      </c>
      <c r="Q5265" s="3">
        <v>74.099999999999994</v>
      </c>
      <c r="R5265" s="3">
        <v>39</v>
      </c>
      <c r="S5265" s="3">
        <v>35.1</v>
      </c>
      <c r="T5265" t="s">
        <v>1954</v>
      </c>
      <c r="U5265" t="s">
        <v>72</v>
      </c>
    </row>
    <row r="5266" spans="1:21" x14ac:dyDescent="0.35">
      <c r="A5266" t="s">
        <v>7839</v>
      </c>
      <c r="B5266" s="2">
        <v>45679</v>
      </c>
      <c r="C5266">
        <v>1</v>
      </c>
      <c r="D5266">
        <v>2025</v>
      </c>
      <c r="F5266" t="s">
        <v>561</v>
      </c>
      <c r="G5266" t="s">
        <v>2368</v>
      </c>
      <c r="H5266" t="s">
        <v>1868</v>
      </c>
      <c r="I5266" t="s">
        <v>2113</v>
      </c>
      <c r="J5266" t="s">
        <v>2120</v>
      </c>
      <c r="K5266" t="s">
        <v>1926</v>
      </c>
      <c r="L5266" t="s">
        <v>1885</v>
      </c>
      <c r="M5266">
        <v>1</v>
      </c>
      <c r="N5266" s="3">
        <v>28</v>
      </c>
      <c r="O5266" s="3">
        <v>13</v>
      </c>
      <c r="P5266" s="4">
        <v>0</v>
      </c>
      <c r="Q5266" s="3">
        <v>28</v>
      </c>
      <c r="R5266" s="3">
        <v>13</v>
      </c>
      <c r="S5266" s="3">
        <v>15</v>
      </c>
      <c r="T5266" t="s">
        <v>1954</v>
      </c>
      <c r="U5266" t="s">
        <v>72</v>
      </c>
    </row>
    <row r="5267" spans="1:21" x14ac:dyDescent="0.35">
      <c r="A5267" t="s">
        <v>7840</v>
      </c>
      <c r="B5267" s="2">
        <v>45679</v>
      </c>
      <c r="C5267">
        <v>1</v>
      </c>
      <c r="D5267">
        <v>2025</v>
      </c>
      <c r="F5267" t="s">
        <v>90</v>
      </c>
      <c r="G5267" t="s">
        <v>2322</v>
      </c>
      <c r="H5267" t="s">
        <v>1866</v>
      </c>
      <c r="I5267" t="s">
        <v>1866</v>
      </c>
      <c r="J5267" t="s">
        <v>1963</v>
      </c>
      <c r="K5267" t="s">
        <v>1907</v>
      </c>
      <c r="L5267" t="s">
        <v>1890</v>
      </c>
      <c r="M5267">
        <v>1</v>
      </c>
      <c r="N5267" s="3">
        <v>119</v>
      </c>
      <c r="O5267" s="3">
        <v>72</v>
      </c>
      <c r="P5267" s="4">
        <v>0.1</v>
      </c>
      <c r="Q5267" s="3">
        <v>107.1</v>
      </c>
      <c r="R5267" s="3">
        <v>72</v>
      </c>
      <c r="S5267" s="3">
        <v>35.1</v>
      </c>
      <c r="T5267" t="s">
        <v>1954</v>
      </c>
      <c r="U5267" t="s">
        <v>72</v>
      </c>
    </row>
    <row r="5268" spans="1:21" x14ac:dyDescent="0.35">
      <c r="A5268" t="s">
        <v>7841</v>
      </c>
      <c r="B5268" s="2">
        <v>45679</v>
      </c>
      <c r="C5268">
        <v>1</v>
      </c>
      <c r="D5268">
        <v>2025</v>
      </c>
      <c r="F5268" t="s">
        <v>332</v>
      </c>
      <c r="G5268" t="s">
        <v>2747</v>
      </c>
      <c r="H5268" t="s">
        <v>1866</v>
      </c>
      <c r="I5268" t="s">
        <v>1866</v>
      </c>
      <c r="J5268" t="s">
        <v>2061</v>
      </c>
      <c r="K5268" t="s">
        <v>1923</v>
      </c>
      <c r="L5268" t="s">
        <v>1888</v>
      </c>
      <c r="M5268">
        <v>2</v>
      </c>
      <c r="N5268" s="3">
        <v>25</v>
      </c>
      <c r="O5268" s="3">
        <v>11</v>
      </c>
      <c r="P5268" s="4">
        <v>0.1</v>
      </c>
      <c r="Q5268" s="3">
        <v>45</v>
      </c>
      <c r="R5268" s="3">
        <v>22</v>
      </c>
      <c r="S5268" s="3">
        <v>23</v>
      </c>
      <c r="T5268" t="s">
        <v>1954</v>
      </c>
      <c r="U5268" t="s">
        <v>72</v>
      </c>
    </row>
    <row r="5269" spans="1:21" x14ac:dyDescent="0.35">
      <c r="A5269" t="s">
        <v>7842</v>
      </c>
      <c r="B5269" s="2">
        <v>45679</v>
      </c>
      <c r="C5269">
        <v>1</v>
      </c>
      <c r="D5269">
        <v>2025</v>
      </c>
      <c r="F5269" t="s">
        <v>1623</v>
      </c>
      <c r="G5269" t="s">
        <v>2143</v>
      </c>
      <c r="H5269" t="s">
        <v>1871</v>
      </c>
      <c r="I5269" t="s">
        <v>1966</v>
      </c>
      <c r="J5269" t="s">
        <v>2061</v>
      </c>
      <c r="K5269" t="s">
        <v>1923</v>
      </c>
      <c r="L5269" t="s">
        <v>1888</v>
      </c>
      <c r="M5269">
        <v>4</v>
      </c>
      <c r="N5269" s="3">
        <v>25</v>
      </c>
      <c r="O5269" s="3">
        <v>11</v>
      </c>
      <c r="P5269" s="4">
        <v>0.05</v>
      </c>
      <c r="Q5269" s="3">
        <v>95</v>
      </c>
      <c r="R5269" s="3">
        <v>44</v>
      </c>
      <c r="S5269" s="3">
        <v>51</v>
      </c>
      <c r="T5269" t="s">
        <v>1954</v>
      </c>
      <c r="U5269" t="s">
        <v>72</v>
      </c>
    </row>
    <row r="5270" spans="1:21" x14ac:dyDescent="0.35">
      <c r="A5270" t="s">
        <v>7843</v>
      </c>
      <c r="B5270" s="2">
        <v>45679</v>
      </c>
      <c r="C5270">
        <v>1</v>
      </c>
      <c r="D5270">
        <v>2025</v>
      </c>
      <c r="F5270" t="s">
        <v>1634</v>
      </c>
      <c r="G5270" t="s">
        <v>3706</v>
      </c>
      <c r="H5270" t="s">
        <v>1863</v>
      </c>
      <c r="I5270" t="s">
        <v>1952</v>
      </c>
      <c r="J5270" t="s">
        <v>1960</v>
      </c>
      <c r="K5270" t="s">
        <v>1924</v>
      </c>
      <c r="L5270" t="s">
        <v>1885</v>
      </c>
      <c r="M5270">
        <v>2</v>
      </c>
      <c r="N5270" s="3">
        <v>42</v>
      </c>
      <c r="O5270" s="3">
        <v>20</v>
      </c>
      <c r="P5270" s="4">
        <v>0</v>
      </c>
      <c r="Q5270" s="3">
        <v>84</v>
      </c>
      <c r="R5270" s="3">
        <v>40</v>
      </c>
      <c r="S5270" s="3">
        <v>44</v>
      </c>
      <c r="T5270" t="s">
        <v>1954</v>
      </c>
      <c r="U5270" t="s">
        <v>72</v>
      </c>
    </row>
    <row r="5271" spans="1:21" x14ac:dyDescent="0.35">
      <c r="A5271" t="s">
        <v>7844</v>
      </c>
      <c r="B5271" s="2">
        <v>45679</v>
      </c>
      <c r="C5271">
        <v>1</v>
      </c>
      <c r="D5271">
        <v>2025</v>
      </c>
      <c r="F5271" t="s">
        <v>801</v>
      </c>
      <c r="G5271" t="s">
        <v>3497</v>
      </c>
      <c r="H5271" t="s">
        <v>1871</v>
      </c>
      <c r="I5271" t="s">
        <v>2234</v>
      </c>
      <c r="J5271" t="s">
        <v>2183</v>
      </c>
      <c r="K5271" t="s">
        <v>1917</v>
      </c>
      <c r="L5271" t="s">
        <v>1886</v>
      </c>
      <c r="M5271">
        <v>2</v>
      </c>
      <c r="N5271" s="3">
        <v>72</v>
      </c>
      <c r="O5271" s="3">
        <v>34</v>
      </c>
      <c r="P5271" s="4">
        <v>0.05</v>
      </c>
      <c r="Q5271" s="3">
        <v>136.80000000000001</v>
      </c>
      <c r="R5271" s="3">
        <v>68</v>
      </c>
      <c r="S5271" s="3">
        <v>68.8</v>
      </c>
      <c r="T5271" t="s">
        <v>1954</v>
      </c>
      <c r="U5271" t="s">
        <v>72</v>
      </c>
    </row>
    <row r="5272" spans="1:21" x14ac:dyDescent="0.35">
      <c r="A5272" t="s">
        <v>7845</v>
      </c>
      <c r="B5272" s="2">
        <v>45679</v>
      </c>
      <c r="C5272">
        <v>1</v>
      </c>
      <c r="D5272">
        <v>2025</v>
      </c>
      <c r="F5272" t="s">
        <v>175</v>
      </c>
      <c r="G5272" t="s">
        <v>2872</v>
      </c>
      <c r="H5272" t="s">
        <v>1872</v>
      </c>
      <c r="I5272" t="s">
        <v>1986</v>
      </c>
      <c r="J5272" t="s">
        <v>2061</v>
      </c>
      <c r="K5272" t="s">
        <v>1923</v>
      </c>
      <c r="L5272" t="s">
        <v>1888</v>
      </c>
      <c r="M5272">
        <v>3</v>
      </c>
      <c r="N5272" s="3">
        <v>25</v>
      </c>
      <c r="O5272" s="3">
        <v>11</v>
      </c>
      <c r="P5272" s="4">
        <v>0.05</v>
      </c>
      <c r="Q5272" s="3">
        <v>71.25</v>
      </c>
      <c r="R5272" s="3">
        <v>33</v>
      </c>
      <c r="S5272" s="3">
        <v>38.25</v>
      </c>
      <c r="T5272" t="s">
        <v>1954</v>
      </c>
      <c r="U5272" t="s">
        <v>72</v>
      </c>
    </row>
    <row r="5273" spans="1:21" x14ac:dyDescent="0.35">
      <c r="A5273" t="s">
        <v>7846</v>
      </c>
      <c r="B5273" s="2">
        <v>45679</v>
      </c>
      <c r="C5273">
        <v>1</v>
      </c>
      <c r="D5273">
        <v>2025</v>
      </c>
      <c r="F5273" t="s">
        <v>1431</v>
      </c>
      <c r="G5273" t="s">
        <v>3971</v>
      </c>
      <c r="H5273" t="s">
        <v>1867</v>
      </c>
      <c r="I5273" t="s">
        <v>2004</v>
      </c>
      <c r="J5273" t="s">
        <v>1987</v>
      </c>
      <c r="K5273" t="s">
        <v>1908</v>
      </c>
      <c r="L5273" t="s">
        <v>1890</v>
      </c>
      <c r="M5273">
        <v>2</v>
      </c>
      <c r="N5273" s="3">
        <v>129</v>
      </c>
      <c r="O5273" s="3">
        <v>78</v>
      </c>
      <c r="P5273" s="4">
        <v>0</v>
      </c>
      <c r="Q5273" s="3">
        <v>258</v>
      </c>
      <c r="R5273" s="3">
        <v>156</v>
      </c>
      <c r="S5273" s="3">
        <v>102</v>
      </c>
      <c r="T5273" t="s">
        <v>1954</v>
      </c>
      <c r="U5273" t="s">
        <v>71</v>
      </c>
    </row>
    <row r="5274" spans="1:21" x14ac:dyDescent="0.35">
      <c r="A5274" t="s">
        <v>7847</v>
      </c>
      <c r="B5274" s="2">
        <v>45679</v>
      </c>
      <c r="C5274">
        <v>1</v>
      </c>
      <c r="D5274">
        <v>2025</v>
      </c>
      <c r="F5274" t="s">
        <v>1564</v>
      </c>
      <c r="G5274" t="s">
        <v>3134</v>
      </c>
      <c r="H5274" t="s">
        <v>1870</v>
      </c>
      <c r="I5274" t="s">
        <v>2060</v>
      </c>
      <c r="J5274" t="s">
        <v>1987</v>
      </c>
      <c r="K5274" t="s">
        <v>1908</v>
      </c>
      <c r="L5274" t="s">
        <v>1890</v>
      </c>
      <c r="M5274">
        <v>1</v>
      </c>
      <c r="N5274" s="3">
        <v>129</v>
      </c>
      <c r="O5274" s="3">
        <v>78</v>
      </c>
      <c r="P5274" s="4">
        <v>0</v>
      </c>
      <c r="Q5274" s="3">
        <v>129</v>
      </c>
      <c r="R5274" s="3">
        <v>78</v>
      </c>
      <c r="S5274" s="3">
        <v>51</v>
      </c>
      <c r="T5274" t="s">
        <v>1954</v>
      </c>
      <c r="U5274" t="s">
        <v>72</v>
      </c>
    </row>
    <row r="5275" spans="1:21" x14ac:dyDescent="0.35">
      <c r="A5275" t="s">
        <v>7848</v>
      </c>
      <c r="B5275" s="2">
        <v>45679</v>
      </c>
      <c r="C5275">
        <v>1</v>
      </c>
      <c r="D5275">
        <v>2025</v>
      </c>
      <c r="F5275" t="s">
        <v>566</v>
      </c>
      <c r="G5275" t="s">
        <v>2959</v>
      </c>
      <c r="H5275" t="s">
        <v>1866</v>
      </c>
      <c r="I5275" t="s">
        <v>1866</v>
      </c>
      <c r="J5275" t="s">
        <v>2064</v>
      </c>
      <c r="K5275" t="s">
        <v>1922</v>
      </c>
      <c r="L5275" t="s">
        <v>1887</v>
      </c>
      <c r="M5275">
        <v>1</v>
      </c>
      <c r="N5275" s="3">
        <v>32</v>
      </c>
      <c r="O5275" s="3">
        <v>14</v>
      </c>
      <c r="P5275" s="4">
        <v>0</v>
      </c>
      <c r="Q5275" s="3">
        <v>32</v>
      </c>
      <c r="R5275" s="3">
        <v>14</v>
      </c>
      <c r="S5275" s="3">
        <v>18</v>
      </c>
      <c r="T5275" t="s">
        <v>1954</v>
      </c>
      <c r="U5275" t="s">
        <v>72</v>
      </c>
    </row>
    <row r="5276" spans="1:21" x14ac:dyDescent="0.35">
      <c r="A5276" t="s">
        <v>7849</v>
      </c>
      <c r="B5276" s="2">
        <v>45679</v>
      </c>
      <c r="C5276">
        <v>1</v>
      </c>
      <c r="D5276">
        <v>2025</v>
      </c>
      <c r="F5276" t="s">
        <v>1076</v>
      </c>
      <c r="G5276" t="s">
        <v>2110</v>
      </c>
      <c r="H5276" t="s">
        <v>1870</v>
      </c>
      <c r="I5276" t="s">
        <v>2192</v>
      </c>
      <c r="J5276" t="s">
        <v>2064</v>
      </c>
      <c r="K5276" t="s">
        <v>1922</v>
      </c>
      <c r="L5276" t="s">
        <v>1887</v>
      </c>
      <c r="M5276">
        <v>1</v>
      </c>
      <c r="N5276" s="3">
        <v>32</v>
      </c>
      <c r="O5276" s="3">
        <v>14</v>
      </c>
      <c r="P5276" s="4">
        <v>0</v>
      </c>
      <c r="Q5276" s="3">
        <v>32</v>
      </c>
      <c r="R5276" s="3">
        <v>14</v>
      </c>
      <c r="S5276" s="3">
        <v>18</v>
      </c>
      <c r="T5276" t="s">
        <v>1954</v>
      </c>
      <c r="U5276" t="s">
        <v>72</v>
      </c>
    </row>
    <row r="5277" spans="1:21" x14ac:dyDescent="0.35">
      <c r="A5277" t="s">
        <v>7850</v>
      </c>
      <c r="B5277" s="2">
        <v>45679</v>
      </c>
      <c r="C5277">
        <v>1</v>
      </c>
      <c r="D5277">
        <v>2025</v>
      </c>
      <c r="F5277" t="s">
        <v>535</v>
      </c>
      <c r="G5277" t="s">
        <v>2178</v>
      </c>
      <c r="H5277" t="s">
        <v>1875</v>
      </c>
      <c r="I5277" t="s">
        <v>2054</v>
      </c>
      <c r="J5277" t="s">
        <v>1997</v>
      </c>
      <c r="K5277" t="s">
        <v>1906</v>
      </c>
      <c r="L5277" t="s">
        <v>1889</v>
      </c>
      <c r="M5277">
        <v>1</v>
      </c>
      <c r="N5277" s="3">
        <v>89</v>
      </c>
      <c r="O5277" s="3">
        <v>48</v>
      </c>
      <c r="P5277" s="4">
        <v>0.15</v>
      </c>
      <c r="Q5277" s="3">
        <v>75.650000000000006</v>
      </c>
      <c r="R5277" s="3">
        <v>48</v>
      </c>
      <c r="S5277" s="3">
        <v>27.65</v>
      </c>
      <c r="T5277" t="s">
        <v>1954</v>
      </c>
      <c r="U5277" t="s">
        <v>72</v>
      </c>
    </row>
    <row r="5278" spans="1:21" x14ac:dyDescent="0.35">
      <c r="A5278" t="s">
        <v>7851</v>
      </c>
      <c r="B5278" s="2">
        <v>45679</v>
      </c>
      <c r="C5278">
        <v>1</v>
      </c>
      <c r="D5278">
        <v>2025</v>
      </c>
      <c r="F5278" t="s">
        <v>773</v>
      </c>
      <c r="G5278" t="s">
        <v>4503</v>
      </c>
      <c r="H5278" t="s">
        <v>1871</v>
      </c>
      <c r="I5278" t="s">
        <v>2144</v>
      </c>
      <c r="J5278" t="s">
        <v>2183</v>
      </c>
      <c r="K5278" t="s">
        <v>1917</v>
      </c>
      <c r="L5278" t="s">
        <v>1886</v>
      </c>
      <c r="M5278">
        <v>3</v>
      </c>
      <c r="N5278" s="3">
        <v>72</v>
      </c>
      <c r="O5278" s="3">
        <v>34</v>
      </c>
      <c r="P5278" s="4">
        <v>0</v>
      </c>
      <c r="Q5278" s="3">
        <v>216</v>
      </c>
      <c r="R5278" s="3">
        <v>102</v>
      </c>
      <c r="S5278" s="3">
        <v>114</v>
      </c>
      <c r="T5278" t="s">
        <v>1954</v>
      </c>
      <c r="U5278" t="s">
        <v>72</v>
      </c>
    </row>
    <row r="5279" spans="1:21" x14ac:dyDescent="0.35">
      <c r="A5279" t="s">
        <v>7852</v>
      </c>
      <c r="B5279" s="2">
        <v>45679</v>
      </c>
      <c r="C5279">
        <v>1</v>
      </c>
      <c r="D5279">
        <v>2025</v>
      </c>
      <c r="F5279" t="s">
        <v>136</v>
      </c>
      <c r="G5279" t="s">
        <v>1962</v>
      </c>
      <c r="H5279" t="s">
        <v>1866</v>
      </c>
      <c r="I5279" t="s">
        <v>1866</v>
      </c>
      <c r="J5279" t="s">
        <v>1956</v>
      </c>
      <c r="K5279" t="s">
        <v>1909</v>
      </c>
      <c r="L5279" t="s">
        <v>1887</v>
      </c>
      <c r="M5279">
        <v>1</v>
      </c>
      <c r="N5279" s="3">
        <v>95</v>
      </c>
      <c r="O5279" s="3">
        <v>54</v>
      </c>
      <c r="P5279" s="4">
        <v>0</v>
      </c>
      <c r="Q5279" s="3">
        <v>95</v>
      </c>
      <c r="R5279" s="3">
        <v>54</v>
      </c>
      <c r="S5279" s="3">
        <v>41</v>
      </c>
      <c r="T5279" t="s">
        <v>1954</v>
      </c>
      <c r="U5279" t="s">
        <v>72</v>
      </c>
    </row>
    <row r="5280" spans="1:21" x14ac:dyDescent="0.35">
      <c r="A5280" t="s">
        <v>7853</v>
      </c>
      <c r="B5280" s="2">
        <v>45679</v>
      </c>
      <c r="C5280">
        <v>1</v>
      </c>
      <c r="D5280">
        <v>2025</v>
      </c>
      <c r="F5280" t="s">
        <v>330</v>
      </c>
      <c r="G5280" t="s">
        <v>1962</v>
      </c>
      <c r="H5280" t="s">
        <v>1868</v>
      </c>
      <c r="I5280" t="s">
        <v>1959</v>
      </c>
      <c r="J5280" t="s">
        <v>2034</v>
      </c>
      <c r="K5280" t="s">
        <v>1904</v>
      </c>
      <c r="L5280" t="s">
        <v>1889</v>
      </c>
      <c r="M5280">
        <v>2</v>
      </c>
      <c r="N5280" s="3">
        <v>149</v>
      </c>
      <c r="O5280" s="3">
        <v>91</v>
      </c>
      <c r="P5280" s="4">
        <v>0.1</v>
      </c>
      <c r="Q5280" s="3">
        <v>268.2</v>
      </c>
      <c r="R5280" s="3">
        <v>182</v>
      </c>
      <c r="S5280" s="3">
        <v>86.2</v>
      </c>
      <c r="T5280" t="s">
        <v>1954</v>
      </c>
      <c r="U5280" t="s">
        <v>72</v>
      </c>
    </row>
    <row r="5281" spans="1:21" x14ac:dyDescent="0.35">
      <c r="A5281" t="s">
        <v>7854</v>
      </c>
      <c r="B5281" s="2">
        <v>45679</v>
      </c>
      <c r="C5281">
        <v>1</v>
      </c>
      <c r="D5281">
        <v>2025</v>
      </c>
      <c r="F5281" t="s">
        <v>1632</v>
      </c>
      <c r="G5281" t="s">
        <v>2956</v>
      </c>
      <c r="H5281" t="s">
        <v>1867</v>
      </c>
      <c r="I5281" t="s">
        <v>2004</v>
      </c>
      <c r="J5281" t="s">
        <v>1991</v>
      </c>
      <c r="K5281" t="s">
        <v>1925</v>
      </c>
      <c r="L5281" t="s">
        <v>1885</v>
      </c>
      <c r="M5281">
        <v>2</v>
      </c>
      <c r="N5281" s="3">
        <v>35</v>
      </c>
      <c r="O5281" s="3">
        <v>16</v>
      </c>
      <c r="P5281" s="4">
        <v>0</v>
      </c>
      <c r="Q5281" s="3">
        <v>70</v>
      </c>
      <c r="R5281" s="3">
        <v>32</v>
      </c>
      <c r="S5281" s="3">
        <v>38</v>
      </c>
      <c r="T5281" t="s">
        <v>1954</v>
      </c>
      <c r="U5281" t="s">
        <v>71</v>
      </c>
    </row>
    <row r="5282" spans="1:21" x14ac:dyDescent="0.35">
      <c r="A5282" t="s">
        <v>7855</v>
      </c>
      <c r="B5282" s="2">
        <v>45680</v>
      </c>
      <c r="C5282">
        <v>1</v>
      </c>
      <c r="D5282">
        <v>2025</v>
      </c>
      <c r="F5282" t="s">
        <v>151</v>
      </c>
      <c r="G5282" t="s">
        <v>3398</v>
      </c>
      <c r="H5282" t="s">
        <v>1868</v>
      </c>
      <c r="I5282" t="s">
        <v>1959</v>
      </c>
      <c r="J5282" t="s">
        <v>1953</v>
      </c>
      <c r="K5282" t="s">
        <v>1905</v>
      </c>
      <c r="L5282" t="s">
        <v>1888</v>
      </c>
      <c r="M5282">
        <v>2</v>
      </c>
      <c r="N5282" s="3">
        <v>120</v>
      </c>
      <c r="O5282" s="3">
        <v>63</v>
      </c>
      <c r="P5282" s="4">
        <v>0.1</v>
      </c>
      <c r="Q5282" s="3">
        <v>216</v>
      </c>
      <c r="R5282" s="3">
        <v>126</v>
      </c>
      <c r="S5282" s="3">
        <v>90</v>
      </c>
      <c r="T5282" t="s">
        <v>1954</v>
      </c>
      <c r="U5282" t="s">
        <v>72</v>
      </c>
    </row>
    <row r="5283" spans="1:21" x14ac:dyDescent="0.35">
      <c r="A5283" t="s">
        <v>7856</v>
      </c>
      <c r="B5283" s="2">
        <v>45680</v>
      </c>
      <c r="C5283">
        <v>1</v>
      </c>
      <c r="D5283">
        <v>2025</v>
      </c>
      <c r="F5283" t="s">
        <v>111</v>
      </c>
      <c r="G5283" t="s">
        <v>3203</v>
      </c>
      <c r="H5283" t="s">
        <v>1863</v>
      </c>
      <c r="I5283" t="s">
        <v>1952</v>
      </c>
      <c r="J5283" t="s">
        <v>1953</v>
      </c>
      <c r="K5283" t="s">
        <v>1905</v>
      </c>
      <c r="L5283" t="s">
        <v>1888</v>
      </c>
      <c r="M5283">
        <v>2</v>
      </c>
      <c r="N5283" s="3">
        <v>120</v>
      </c>
      <c r="O5283" s="3">
        <v>63</v>
      </c>
      <c r="P5283" s="4">
        <v>0.1</v>
      </c>
      <c r="Q5283" s="3">
        <v>216</v>
      </c>
      <c r="R5283" s="3">
        <v>126</v>
      </c>
      <c r="S5283" s="3">
        <v>90</v>
      </c>
      <c r="T5283" t="s">
        <v>1954</v>
      </c>
      <c r="U5283" t="s">
        <v>72</v>
      </c>
    </row>
    <row r="5284" spans="1:21" x14ac:dyDescent="0.35">
      <c r="A5284" t="s">
        <v>7857</v>
      </c>
      <c r="B5284" s="2">
        <v>45680</v>
      </c>
      <c r="C5284">
        <v>1</v>
      </c>
      <c r="D5284">
        <v>2025</v>
      </c>
      <c r="F5284" t="s">
        <v>816</v>
      </c>
      <c r="G5284" t="s">
        <v>2788</v>
      </c>
      <c r="H5284" t="s">
        <v>1864</v>
      </c>
      <c r="I5284" t="s">
        <v>2211</v>
      </c>
      <c r="J5284" t="s">
        <v>2064</v>
      </c>
      <c r="K5284" t="s">
        <v>1922</v>
      </c>
      <c r="L5284" t="s">
        <v>1887</v>
      </c>
      <c r="M5284">
        <v>1</v>
      </c>
      <c r="N5284" s="3">
        <v>32</v>
      </c>
      <c r="O5284" s="3">
        <v>14</v>
      </c>
      <c r="P5284" s="4">
        <v>0.05</v>
      </c>
      <c r="Q5284" s="3">
        <v>30.4</v>
      </c>
      <c r="R5284" s="3">
        <v>14</v>
      </c>
      <c r="S5284" s="3">
        <v>16.399999999999999</v>
      </c>
      <c r="T5284" t="s">
        <v>1954</v>
      </c>
      <c r="U5284" t="s">
        <v>72</v>
      </c>
    </row>
    <row r="5285" spans="1:21" x14ac:dyDescent="0.35">
      <c r="A5285" t="s">
        <v>7858</v>
      </c>
      <c r="B5285" s="2">
        <v>45680</v>
      </c>
      <c r="C5285">
        <v>1</v>
      </c>
      <c r="D5285">
        <v>2025</v>
      </c>
      <c r="F5285" t="s">
        <v>849</v>
      </c>
      <c r="G5285" t="s">
        <v>2517</v>
      </c>
      <c r="H5285" t="s">
        <v>1863</v>
      </c>
      <c r="I5285" t="s">
        <v>2051</v>
      </c>
      <c r="J5285" t="s">
        <v>1953</v>
      </c>
      <c r="K5285" t="s">
        <v>1905</v>
      </c>
      <c r="L5285" t="s">
        <v>1888</v>
      </c>
      <c r="M5285">
        <v>4</v>
      </c>
      <c r="N5285" s="3">
        <v>120</v>
      </c>
      <c r="O5285" s="3">
        <v>63</v>
      </c>
      <c r="P5285" s="4">
        <v>0.1</v>
      </c>
      <c r="Q5285" s="3">
        <v>432</v>
      </c>
      <c r="R5285" s="3">
        <v>252</v>
      </c>
      <c r="S5285" s="3">
        <v>180</v>
      </c>
      <c r="T5285" t="s">
        <v>1954</v>
      </c>
      <c r="U5285" t="s">
        <v>72</v>
      </c>
    </row>
    <row r="5286" spans="1:21" x14ac:dyDescent="0.35">
      <c r="A5286" t="s">
        <v>7859</v>
      </c>
      <c r="B5286" s="2">
        <v>45680</v>
      </c>
      <c r="C5286">
        <v>1</v>
      </c>
      <c r="D5286">
        <v>2025</v>
      </c>
      <c r="F5286" t="s">
        <v>1630</v>
      </c>
      <c r="G5286" t="s">
        <v>2025</v>
      </c>
      <c r="H5286" t="s">
        <v>1872</v>
      </c>
      <c r="I5286" t="s">
        <v>2357</v>
      </c>
      <c r="J5286" t="s">
        <v>1997</v>
      </c>
      <c r="K5286" t="s">
        <v>1906</v>
      </c>
      <c r="L5286" t="s">
        <v>1889</v>
      </c>
      <c r="M5286">
        <v>1</v>
      </c>
      <c r="N5286" s="3">
        <v>89</v>
      </c>
      <c r="O5286" s="3">
        <v>48</v>
      </c>
      <c r="P5286" s="4">
        <v>0.1</v>
      </c>
      <c r="Q5286" s="3">
        <v>80.099999999999994</v>
      </c>
      <c r="R5286" s="3">
        <v>48</v>
      </c>
      <c r="S5286" s="3">
        <v>32.1</v>
      </c>
      <c r="T5286" t="s">
        <v>1954</v>
      </c>
      <c r="U5286" t="s">
        <v>72</v>
      </c>
    </row>
    <row r="5287" spans="1:21" x14ac:dyDescent="0.35">
      <c r="A5287" t="s">
        <v>7860</v>
      </c>
      <c r="B5287" s="2">
        <v>45680</v>
      </c>
      <c r="C5287">
        <v>1</v>
      </c>
      <c r="D5287">
        <v>2025</v>
      </c>
      <c r="F5287" t="s">
        <v>285</v>
      </c>
      <c r="G5287" t="s">
        <v>2215</v>
      </c>
      <c r="H5287" t="s">
        <v>1875</v>
      </c>
      <c r="I5287" t="s">
        <v>1996</v>
      </c>
      <c r="J5287" t="s">
        <v>2114</v>
      </c>
      <c r="K5287" t="s">
        <v>1915</v>
      </c>
      <c r="L5287" t="s">
        <v>1886</v>
      </c>
      <c r="M5287">
        <v>2</v>
      </c>
      <c r="N5287" s="3">
        <v>85</v>
      </c>
      <c r="O5287" s="3">
        <v>41</v>
      </c>
      <c r="P5287" s="4">
        <v>0</v>
      </c>
      <c r="Q5287" s="3">
        <v>170</v>
      </c>
      <c r="R5287" s="3">
        <v>82</v>
      </c>
      <c r="S5287" s="3">
        <v>88</v>
      </c>
      <c r="T5287" t="s">
        <v>1954</v>
      </c>
      <c r="U5287" t="s">
        <v>72</v>
      </c>
    </row>
    <row r="5288" spans="1:21" x14ac:dyDescent="0.35">
      <c r="A5288" t="s">
        <v>7861</v>
      </c>
      <c r="B5288" s="2">
        <v>45680</v>
      </c>
      <c r="C5288">
        <v>1</v>
      </c>
      <c r="D5288">
        <v>2025</v>
      </c>
      <c r="F5288" t="s">
        <v>1552</v>
      </c>
      <c r="G5288" t="s">
        <v>2208</v>
      </c>
      <c r="H5288" t="s">
        <v>1864</v>
      </c>
      <c r="I5288" t="s">
        <v>2044</v>
      </c>
      <c r="J5288" t="s">
        <v>2067</v>
      </c>
      <c r="K5288" t="s">
        <v>1918</v>
      </c>
      <c r="L5288" t="s">
        <v>1889</v>
      </c>
      <c r="M5288">
        <v>2</v>
      </c>
      <c r="N5288" s="3">
        <v>69</v>
      </c>
      <c r="O5288" s="3">
        <v>37</v>
      </c>
      <c r="P5288" s="4">
        <v>0.05</v>
      </c>
      <c r="Q5288" s="3">
        <v>131.1</v>
      </c>
      <c r="R5288" s="3">
        <v>74</v>
      </c>
      <c r="S5288" s="3">
        <v>57.1</v>
      </c>
      <c r="T5288" t="s">
        <v>1954</v>
      </c>
      <c r="U5288" t="s">
        <v>71</v>
      </c>
    </row>
    <row r="5289" spans="1:21" x14ac:dyDescent="0.35">
      <c r="A5289" t="s">
        <v>7862</v>
      </c>
      <c r="B5289" s="2">
        <v>45680</v>
      </c>
      <c r="C5289">
        <v>1</v>
      </c>
      <c r="D5289">
        <v>2025</v>
      </c>
      <c r="F5289" t="s">
        <v>132</v>
      </c>
      <c r="G5289" t="s">
        <v>2308</v>
      </c>
      <c r="H5289" t="s">
        <v>1863</v>
      </c>
      <c r="I5289" t="s">
        <v>2051</v>
      </c>
      <c r="J5289" t="s">
        <v>2034</v>
      </c>
      <c r="K5289" t="s">
        <v>1904</v>
      </c>
      <c r="L5289" t="s">
        <v>1889</v>
      </c>
      <c r="M5289">
        <v>2</v>
      </c>
      <c r="N5289" s="3">
        <v>149</v>
      </c>
      <c r="O5289" s="3">
        <v>91</v>
      </c>
      <c r="P5289" s="4">
        <v>0.15</v>
      </c>
      <c r="Q5289" s="3">
        <v>253.3</v>
      </c>
      <c r="R5289" s="3">
        <v>182</v>
      </c>
      <c r="S5289" s="3">
        <v>71.3</v>
      </c>
      <c r="T5289" t="s">
        <v>1954</v>
      </c>
      <c r="U5289" t="s">
        <v>72</v>
      </c>
    </row>
    <row r="5290" spans="1:21" x14ac:dyDescent="0.35">
      <c r="A5290" t="s">
        <v>7863</v>
      </c>
      <c r="B5290" s="2">
        <v>45680</v>
      </c>
      <c r="C5290">
        <v>1</v>
      </c>
      <c r="D5290">
        <v>2025</v>
      </c>
      <c r="F5290" t="s">
        <v>94</v>
      </c>
      <c r="G5290" t="s">
        <v>62</v>
      </c>
      <c r="H5290" t="s">
        <v>1863</v>
      </c>
      <c r="I5290" t="s">
        <v>2056</v>
      </c>
      <c r="J5290" t="s">
        <v>2045</v>
      </c>
      <c r="K5290" t="s">
        <v>1910</v>
      </c>
      <c r="L5290" t="s">
        <v>1890</v>
      </c>
      <c r="M5290">
        <v>2</v>
      </c>
      <c r="N5290" s="3">
        <v>99</v>
      </c>
      <c r="O5290" s="3">
        <v>58</v>
      </c>
      <c r="P5290" s="4">
        <v>0.2</v>
      </c>
      <c r="Q5290" s="3">
        <v>158.4</v>
      </c>
      <c r="R5290" s="3">
        <v>116</v>
      </c>
      <c r="S5290" s="3">
        <v>42.4</v>
      </c>
      <c r="T5290" t="s">
        <v>1954</v>
      </c>
      <c r="U5290" t="s">
        <v>72</v>
      </c>
    </row>
    <row r="5291" spans="1:21" x14ac:dyDescent="0.35">
      <c r="A5291" t="s">
        <v>7864</v>
      </c>
      <c r="B5291" s="2">
        <v>45680</v>
      </c>
      <c r="C5291">
        <v>1</v>
      </c>
      <c r="D5291">
        <v>2025</v>
      </c>
      <c r="F5291" t="s">
        <v>534</v>
      </c>
      <c r="G5291" t="s">
        <v>3804</v>
      </c>
      <c r="H5291" t="s">
        <v>1873</v>
      </c>
      <c r="I5291" t="s">
        <v>2070</v>
      </c>
      <c r="J5291" t="s">
        <v>1978</v>
      </c>
      <c r="K5291" t="s">
        <v>1916</v>
      </c>
      <c r="L5291" t="s">
        <v>1887</v>
      </c>
      <c r="M5291">
        <v>2</v>
      </c>
      <c r="N5291" s="3">
        <v>79</v>
      </c>
      <c r="O5291" s="3">
        <v>42</v>
      </c>
      <c r="P5291" s="4">
        <v>0</v>
      </c>
      <c r="Q5291" s="3">
        <v>158</v>
      </c>
      <c r="R5291" s="3">
        <v>84</v>
      </c>
      <c r="S5291" s="3">
        <v>74</v>
      </c>
      <c r="T5291" t="s">
        <v>1954</v>
      </c>
      <c r="U5291" t="s">
        <v>72</v>
      </c>
    </row>
    <row r="5292" spans="1:21" x14ac:dyDescent="0.35">
      <c r="A5292" t="s">
        <v>7865</v>
      </c>
      <c r="B5292" s="2">
        <v>45680</v>
      </c>
      <c r="C5292">
        <v>1</v>
      </c>
      <c r="D5292">
        <v>2025</v>
      </c>
      <c r="F5292" t="s">
        <v>767</v>
      </c>
      <c r="G5292" t="s">
        <v>2486</v>
      </c>
      <c r="H5292" t="s">
        <v>1870</v>
      </c>
      <c r="I5292" t="s">
        <v>2083</v>
      </c>
      <c r="J5292" t="s">
        <v>1963</v>
      </c>
      <c r="K5292" t="s">
        <v>1907</v>
      </c>
      <c r="L5292" t="s">
        <v>1890</v>
      </c>
      <c r="M5292">
        <v>1</v>
      </c>
      <c r="N5292" s="3">
        <v>119</v>
      </c>
      <c r="O5292" s="3">
        <v>72</v>
      </c>
      <c r="P5292" s="4">
        <v>0.05</v>
      </c>
      <c r="Q5292" s="3">
        <v>113.05</v>
      </c>
      <c r="R5292" s="3">
        <v>72</v>
      </c>
      <c r="S5292" s="3">
        <v>41.05</v>
      </c>
      <c r="T5292" t="s">
        <v>1954</v>
      </c>
      <c r="U5292" t="s">
        <v>72</v>
      </c>
    </row>
    <row r="5293" spans="1:21" x14ac:dyDescent="0.35">
      <c r="A5293" t="s">
        <v>7866</v>
      </c>
      <c r="B5293" s="2">
        <v>45680</v>
      </c>
      <c r="C5293">
        <v>1</v>
      </c>
      <c r="D5293">
        <v>2025</v>
      </c>
      <c r="F5293" t="s">
        <v>605</v>
      </c>
      <c r="G5293" t="s">
        <v>3011</v>
      </c>
      <c r="H5293" t="s">
        <v>1864</v>
      </c>
      <c r="I5293" t="s">
        <v>2044</v>
      </c>
      <c r="J5293" t="s">
        <v>2183</v>
      </c>
      <c r="K5293" t="s">
        <v>1917</v>
      </c>
      <c r="L5293" t="s">
        <v>1886</v>
      </c>
      <c r="M5293">
        <v>2</v>
      </c>
      <c r="N5293" s="3">
        <v>72</v>
      </c>
      <c r="O5293" s="3">
        <v>34</v>
      </c>
      <c r="P5293" s="4">
        <v>0</v>
      </c>
      <c r="Q5293" s="3">
        <v>144</v>
      </c>
      <c r="R5293" s="3">
        <v>68</v>
      </c>
      <c r="S5293" s="3">
        <v>76</v>
      </c>
      <c r="T5293" t="s">
        <v>1954</v>
      </c>
      <c r="U5293" t="s">
        <v>72</v>
      </c>
    </row>
    <row r="5294" spans="1:21" x14ac:dyDescent="0.35">
      <c r="A5294" t="s">
        <v>7867</v>
      </c>
      <c r="B5294" s="2">
        <v>45680</v>
      </c>
      <c r="C5294">
        <v>1</v>
      </c>
      <c r="D5294">
        <v>2025</v>
      </c>
      <c r="F5294" t="s">
        <v>1168</v>
      </c>
      <c r="G5294" t="s">
        <v>64</v>
      </c>
      <c r="H5294" t="s">
        <v>1869</v>
      </c>
      <c r="I5294" t="s">
        <v>1974</v>
      </c>
      <c r="J5294" t="s">
        <v>1978</v>
      </c>
      <c r="K5294" t="s">
        <v>1916</v>
      </c>
      <c r="L5294" t="s">
        <v>1887</v>
      </c>
      <c r="M5294">
        <v>2</v>
      </c>
      <c r="N5294" s="3">
        <v>79</v>
      </c>
      <c r="O5294" s="3">
        <v>42</v>
      </c>
      <c r="P5294" s="4">
        <v>0</v>
      </c>
      <c r="Q5294" s="3">
        <v>158</v>
      </c>
      <c r="R5294" s="3">
        <v>84</v>
      </c>
      <c r="S5294" s="3">
        <v>74</v>
      </c>
      <c r="T5294" t="s">
        <v>1954</v>
      </c>
      <c r="U5294" t="s">
        <v>72</v>
      </c>
    </row>
    <row r="5295" spans="1:21" x14ac:dyDescent="0.35">
      <c r="A5295" t="s">
        <v>7868</v>
      </c>
      <c r="B5295" s="2">
        <v>45681</v>
      </c>
      <c r="C5295">
        <v>1</v>
      </c>
      <c r="D5295">
        <v>2025</v>
      </c>
      <c r="F5295" t="s">
        <v>180</v>
      </c>
      <c r="G5295" t="s">
        <v>2080</v>
      </c>
      <c r="H5295" t="s">
        <v>1868</v>
      </c>
      <c r="I5295" t="s">
        <v>2014</v>
      </c>
      <c r="J5295" t="s">
        <v>2045</v>
      </c>
      <c r="K5295" t="s">
        <v>1910</v>
      </c>
      <c r="L5295" t="s">
        <v>1890</v>
      </c>
      <c r="M5295">
        <v>1</v>
      </c>
      <c r="N5295" s="3">
        <v>99</v>
      </c>
      <c r="O5295" s="3">
        <v>58</v>
      </c>
      <c r="P5295" s="4">
        <v>0.15</v>
      </c>
      <c r="Q5295" s="3">
        <v>84.15</v>
      </c>
      <c r="R5295" s="3">
        <v>58</v>
      </c>
      <c r="S5295" s="3">
        <v>26.15</v>
      </c>
      <c r="T5295" t="s">
        <v>1954</v>
      </c>
      <c r="U5295" t="s">
        <v>72</v>
      </c>
    </row>
    <row r="5296" spans="1:21" x14ac:dyDescent="0.35">
      <c r="A5296" t="s">
        <v>7869</v>
      </c>
      <c r="B5296" s="2">
        <v>45681</v>
      </c>
      <c r="C5296">
        <v>1</v>
      </c>
      <c r="D5296">
        <v>2025</v>
      </c>
      <c r="F5296" t="s">
        <v>589</v>
      </c>
      <c r="G5296" t="s">
        <v>2614</v>
      </c>
      <c r="H5296" t="s">
        <v>1870</v>
      </c>
      <c r="I5296" t="s">
        <v>2060</v>
      </c>
      <c r="J5296" t="s">
        <v>2034</v>
      </c>
      <c r="K5296" t="s">
        <v>1904</v>
      </c>
      <c r="L5296" t="s">
        <v>1889</v>
      </c>
      <c r="M5296">
        <v>1</v>
      </c>
      <c r="N5296" s="3">
        <v>149</v>
      </c>
      <c r="O5296" s="3">
        <v>91</v>
      </c>
      <c r="P5296" s="4">
        <v>0</v>
      </c>
      <c r="Q5296" s="3">
        <v>149</v>
      </c>
      <c r="R5296" s="3">
        <v>91</v>
      </c>
      <c r="S5296" s="3">
        <v>58</v>
      </c>
      <c r="T5296" t="s">
        <v>1954</v>
      </c>
      <c r="U5296" t="s">
        <v>72</v>
      </c>
    </row>
    <row r="5297" spans="1:21" x14ac:dyDescent="0.35">
      <c r="A5297" t="s">
        <v>7870</v>
      </c>
      <c r="B5297" s="2">
        <v>45681</v>
      </c>
      <c r="C5297">
        <v>1</v>
      </c>
      <c r="D5297">
        <v>2025</v>
      </c>
      <c r="F5297" t="s">
        <v>1820</v>
      </c>
      <c r="G5297" t="s">
        <v>2156</v>
      </c>
      <c r="H5297" t="s">
        <v>1870</v>
      </c>
      <c r="I5297" t="s">
        <v>2192</v>
      </c>
      <c r="J5297" t="s">
        <v>1963</v>
      </c>
      <c r="K5297" t="s">
        <v>1907</v>
      </c>
      <c r="L5297" t="s">
        <v>1890</v>
      </c>
      <c r="M5297">
        <v>1</v>
      </c>
      <c r="N5297" s="3">
        <v>119</v>
      </c>
      <c r="O5297" s="3">
        <v>72</v>
      </c>
      <c r="P5297" s="4">
        <v>0.05</v>
      </c>
      <c r="Q5297" s="3">
        <v>113.05</v>
      </c>
      <c r="R5297" s="3">
        <v>72</v>
      </c>
      <c r="S5297" s="3">
        <v>41.05</v>
      </c>
      <c r="T5297" t="s">
        <v>1954</v>
      </c>
      <c r="U5297" t="s">
        <v>72</v>
      </c>
    </row>
    <row r="5298" spans="1:21" x14ac:dyDescent="0.35">
      <c r="A5298" t="s">
        <v>7871</v>
      </c>
      <c r="B5298" s="2">
        <v>45681</v>
      </c>
      <c r="C5298">
        <v>1</v>
      </c>
      <c r="D5298">
        <v>2025</v>
      </c>
      <c r="F5298" t="s">
        <v>953</v>
      </c>
      <c r="G5298" t="s">
        <v>3836</v>
      </c>
      <c r="H5298" t="s">
        <v>1863</v>
      </c>
      <c r="I5298" t="s">
        <v>2033</v>
      </c>
      <c r="J5298" t="s">
        <v>1960</v>
      </c>
      <c r="K5298" t="s">
        <v>1924</v>
      </c>
      <c r="L5298" t="s">
        <v>1885</v>
      </c>
      <c r="M5298">
        <v>1</v>
      </c>
      <c r="N5298" s="3">
        <v>42</v>
      </c>
      <c r="O5298" s="3">
        <v>20</v>
      </c>
      <c r="P5298" s="4">
        <v>0.05</v>
      </c>
      <c r="Q5298" s="3">
        <v>39.9</v>
      </c>
      <c r="R5298" s="3">
        <v>20</v>
      </c>
      <c r="S5298" s="3">
        <v>19.899999999999999</v>
      </c>
      <c r="T5298" t="s">
        <v>1954</v>
      </c>
      <c r="U5298" t="s">
        <v>72</v>
      </c>
    </row>
    <row r="5299" spans="1:21" x14ac:dyDescent="0.35">
      <c r="A5299" t="s">
        <v>7872</v>
      </c>
      <c r="B5299" s="2">
        <v>45681</v>
      </c>
      <c r="C5299">
        <v>1</v>
      </c>
      <c r="D5299">
        <v>2025</v>
      </c>
      <c r="F5299" t="s">
        <v>330</v>
      </c>
      <c r="G5299" t="s">
        <v>1962</v>
      </c>
      <c r="H5299" t="s">
        <v>1868</v>
      </c>
      <c r="I5299" t="s">
        <v>1959</v>
      </c>
      <c r="J5299" t="s">
        <v>2026</v>
      </c>
      <c r="K5299" t="s">
        <v>1919</v>
      </c>
      <c r="L5299" t="s">
        <v>1887</v>
      </c>
      <c r="M5299">
        <v>1</v>
      </c>
      <c r="N5299" s="3">
        <v>85</v>
      </c>
      <c r="O5299" s="3">
        <v>44</v>
      </c>
      <c r="P5299" s="4">
        <v>0.05</v>
      </c>
      <c r="Q5299" s="3">
        <v>80.75</v>
      </c>
      <c r="R5299" s="3">
        <v>44</v>
      </c>
      <c r="S5299" s="3">
        <v>36.75</v>
      </c>
      <c r="T5299" t="s">
        <v>1954</v>
      </c>
      <c r="U5299" t="s">
        <v>72</v>
      </c>
    </row>
    <row r="5300" spans="1:21" x14ac:dyDescent="0.35">
      <c r="A5300" t="s">
        <v>7873</v>
      </c>
      <c r="B5300" s="2">
        <v>45681</v>
      </c>
      <c r="C5300">
        <v>1</v>
      </c>
      <c r="D5300">
        <v>2025</v>
      </c>
      <c r="F5300" t="s">
        <v>208</v>
      </c>
      <c r="G5300" t="s">
        <v>2066</v>
      </c>
      <c r="H5300" t="s">
        <v>1869</v>
      </c>
      <c r="I5300" t="s">
        <v>1977</v>
      </c>
      <c r="J5300" t="s">
        <v>1963</v>
      </c>
      <c r="K5300" t="s">
        <v>1907</v>
      </c>
      <c r="L5300" t="s">
        <v>1890</v>
      </c>
      <c r="M5300">
        <v>2</v>
      </c>
      <c r="N5300" s="3">
        <v>119</v>
      </c>
      <c r="O5300" s="3">
        <v>72</v>
      </c>
      <c r="P5300" s="4">
        <v>0</v>
      </c>
      <c r="Q5300" s="3">
        <v>238</v>
      </c>
      <c r="R5300" s="3">
        <v>144</v>
      </c>
      <c r="S5300" s="3">
        <v>94</v>
      </c>
      <c r="T5300" t="s">
        <v>1954</v>
      </c>
      <c r="U5300" t="s">
        <v>72</v>
      </c>
    </row>
    <row r="5301" spans="1:21" x14ac:dyDescent="0.35">
      <c r="A5301" t="s">
        <v>7874</v>
      </c>
      <c r="B5301" s="2">
        <v>45681</v>
      </c>
      <c r="C5301">
        <v>1</v>
      </c>
      <c r="D5301">
        <v>2025</v>
      </c>
      <c r="F5301" t="s">
        <v>964</v>
      </c>
      <c r="G5301" t="s">
        <v>2122</v>
      </c>
      <c r="H5301" t="s">
        <v>1866</v>
      </c>
      <c r="I5301" t="s">
        <v>1866</v>
      </c>
      <c r="J5301" t="s">
        <v>1997</v>
      </c>
      <c r="K5301" t="s">
        <v>1906</v>
      </c>
      <c r="L5301" t="s">
        <v>1889</v>
      </c>
      <c r="M5301">
        <v>2</v>
      </c>
      <c r="N5301" s="3">
        <v>89</v>
      </c>
      <c r="O5301" s="3">
        <v>48</v>
      </c>
      <c r="P5301" s="4">
        <v>0.05</v>
      </c>
      <c r="Q5301" s="3">
        <v>169.1</v>
      </c>
      <c r="R5301" s="3">
        <v>96</v>
      </c>
      <c r="S5301" s="3">
        <v>73.099999999999994</v>
      </c>
      <c r="T5301" t="s">
        <v>1954</v>
      </c>
      <c r="U5301" t="s">
        <v>72</v>
      </c>
    </row>
    <row r="5302" spans="1:21" x14ac:dyDescent="0.35">
      <c r="A5302" t="s">
        <v>7875</v>
      </c>
      <c r="B5302" s="2">
        <v>45681</v>
      </c>
      <c r="C5302">
        <v>1</v>
      </c>
      <c r="D5302">
        <v>2025</v>
      </c>
      <c r="F5302" t="s">
        <v>485</v>
      </c>
      <c r="G5302" t="s">
        <v>2003</v>
      </c>
      <c r="H5302" t="s">
        <v>1864</v>
      </c>
      <c r="I5302" t="s">
        <v>2101</v>
      </c>
      <c r="J5302" t="s">
        <v>1963</v>
      </c>
      <c r="K5302" t="s">
        <v>1907</v>
      </c>
      <c r="L5302" t="s">
        <v>1890</v>
      </c>
      <c r="M5302">
        <v>1</v>
      </c>
      <c r="N5302" s="3">
        <v>119</v>
      </c>
      <c r="O5302" s="3">
        <v>72</v>
      </c>
      <c r="P5302" s="4">
        <v>0.05</v>
      </c>
      <c r="Q5302" s="3">
        <v>113.05</v>
      </c>
      <c r="R5302" s="3">
        <v>72</v>
      </c>
      <c r="S5302" s="3">
        <v>41.05</v>
      </c>
      <c r="T5302" t="s">
        <v>1954</v>
      </c>
      <c r="U5302" t="s">
        <v>72</v>
      </c>
    </row>
    <row r="5303" spans="1:21" x14ac:dyDescent="0.35">
      <c r="A5303" t="s">
        <v>7876</v>
      </c>
      <c r="B5303" s="2">
        <v>45681</v>
      </c>
      <c r="C5303">
        <v>1</v>
      </c>
      <c r="D5303">
        <v>2025</v>
      </c>
      <c r="F5303" t="s">
        <v>270</v>
      </c>
      <c r="G5303" t="s">
        <v>2151</v>
      </c>
      <c r="H5303" t="s">
        <v>1872</v>
      </c>
      <c r="I5303" t="s">
        <v>2152</v>
      </c>
      <c r="J5303" t="s">
        <v>1967</v>
      </c>
      <c r="K5303" t="s">
        <v>1913</v>
      </c>
      <c r="L5303" t="s">
        <v>1888</v>
      </c>
      <c r="M5303">
        <v>2</v>
      </c>
      <c r="N5303" s="3">
        <v>78</v>
      </c>
      <c r="O5303" s="3">
        <v>39</v>
      </c>
      <c r="P5303" s="4">
        <v>0</v>
      </c>
      <c r="Q5303" s="3">
        <v>156</v>
      </c>
      <c r="R5303" s="3">
        <v>78</v>
      </c>
      <c r="S5303" s="3">
        <v>78</v>
      </c>
      <c r="T5303" t="s">
        <v>1954</v>
      </c>
      <c r="U5303" t="s">
        <v>72</v>
      </c>
    </row>
    <row r="5304" spans="1:21" x14ac:dyDescent="0.35">
      <c r="A5304" t="s">
        <v>7877</v>
      </c>
      <c r="B5304" s="2">
        <v>45681</v>
      </c>
      <c r="C5304">
        <v>1</v>
      </c>
      <c r="D5304">
        <v>2025</v>
      </c>
      <c r="F5304" t="s">
        <v>427</v>
      </c>
      <c r="G5304" t="s">
        <v>1995</v>
      </c>
      <c r="H5304" t="s">
        <v>1869</v>
      </c>
      <c r="I5304" t="s">
        <v>2157</v>
      </c>
      <c r="J5304" t="s">
        <v>1963</v>
      </c>
      <c r="K5304" t="s">
        <v>1907</v>
      </c>
      <c r="L5304" t="s">
        <v>1890</v>
      </c>
      <c r="M5304">
        <v>2</v>
      </c>
      <c r="N5304" s="3">
        <v>119</v>
      </c>
      <c r="O5304" s="3">
        <v>72</v>
      </c>
      <c r="P5304" s="4">
        <v>0</v>
      </c>
      <c r="Q5304" s="3">
        <v>238</v>
      </c>
      <c r="R5304" s="3">
        <v>144</v>
      </c>
      <c r="S5304" s="3">
        <v>94</v>
      </c>
      <c r="T5304" t="s">
        <v>1954</v>
      </c>
      <c r="U5304" t="s">
        <v>72</v>
      </c>
    </row>
    <row r="5305" spans="1:21" x14ac:dyDescent="0.35">
      <c r="A5305" t="s">
        <v>7878</v>
      </c>
      <c r="B5305" s="2">
        <v>45681</v>
      </c>
      <c r="C5305">
        <v>1</v>
      </c>
      <c r="D5305">
        <v>2025</v>
      </c>
      <c r="F5305" t="s">
        <v>205</v>
      </c>
      <c r="G5305" t="s">
        <v>4235</v>
      </c>
      <c r="H5305" t="s">
        <v>1875</v>
      </c>
      <c r="I5305" t="s">
        <v>1981</v>
      </c>
      <c r="J5305" t="s">
        <v>2114</v>
      </c>
      <c r="K5305" t="s">
        <v>1915</v>
      </c>
      <c r="L5305" t="s">
        <v>1886</v>
      </c>
      <c r="M5305">
        <v>1</v>
      </c>
      <c r="N5305" s="3">
        <v>85</v>
      </c>
      <c r="O5305" s="3">
        <v>41</v>
      </c>
      <c r="P5305" s="4">
        <v>0.1</v>
      </c>
      <c r="Q5305" s="3">
        <v>76.5</v>
      </c>
      <c r="R5305" s="3">
        <v>41</v>
      </c>
      <c r="S5305" s="3">
        <v>35.5</v>
      </c>
      <c r="T5305" t="s">
        <v>1954</v>
      </c>
      <c r="U5305" t="s">
        <v>72</v>
      </c>
    </row>
    <row r="5306" spans="1:21" x14ac:dyDescent="0.35">
      <c r="A5306" t="s">
        <v>7879</v>
      </c>
      <c r="B5306" s="2">
        <v>45682</v>
      </c>
      <c r="C5306">
        <v>1</v>
      </c>
      <c r="D5306">
        <v>2025</v>
      </c>
      <c r="F5306" t="s">
        <v>78</v>
      </c>
      <c r="G5306" t="s">
        <v>2302</v>
      </c>
      <c r="H5306" t="s">
        <v>1864</v>
      </c>
      <c r="I5306" t="s">
        <v>2044</v>
      </c>
      <c r="J5306" t="s">
        <v>1987</v>
      </c>
      <c r="K5306" t="s">
        <v>1908</v>
      </c>
      <c r="L5306" t="s">
        <v>1890</v>
      </c>
      <c r="M5306">
        <v>1</v>
      </c>
      <c r="N5306" s="3">
        <v>129</v>
      </c>
      <c r="O5306" s="3">
        <v>78</v>
      </c>
      <c r="P5306" s="4">
        <v>0</v>
      </c>
      <c r="Q5306" s="3">
        <v>129</v>
      </c>
      <c r="R5306" s="3">
        <v>78</v>
      </c>
      <c r="S5306" s="3">
        <v>51</v>
      </c>
      <c r="T5306" t="s">
        <v>1954</v>
      </c>
      <c r="U5306" t="s">
        <v>72</v>
      </c>
    </row>
    <row r="5307" spans="1:21" x14ac:dyDescent="0.35">
      <c r="A5307" t="s">
        <v>7880</v>
      </c>
      <c r="B5307" s="2">
        <v>45682</v>
      </c>
      <c r="C5307">
        <v>1</v>
      </c>
      <c r="D5307">
        <v>2025</v>
      </c>
      <c r="F5307" t="s">
        <v>1819</v>
      </c>
      <c r="G5307" t="s">
        <v>3022</v>
      </c>
      <c r="H5307" t="s">
        <v>1873</v>
      </c>
      <c r="I5307" t="s">
        <v>2070</v>
      </c>
      <c r="J5307" t="s">
        <v>1963</v>
      </c>
      <c r="K5307" t="s">
        <v>1907</v>
      </c>
      <c r="L5307" t="s">
        <v>1890</v>
      </c>
      <c r="M5307">
        <v>2</v>
      </c>
      <c r="N5307" s="3">
        <v>119</v>
      </c>
      <c r="O5307" s="3">
        <v>72</v>
      </c>
      <c r="P5307" s="4">
        <v>0.1</v>
      </c>
      <c r="Q5307" s="3">
        <v>214.2</v>
      </c>
      <c r="R5307" s="3">
        <v>144</v>
      </c>
      <c r="S5307" s="3">
        <v>70.2</v>
      </c>
      <c r="T5307" t="s">
        <v>1954</v>
      </c>
      <c r="U5307" t="s">
        <v>72</v>
      </c>
    </row>
    <row r="5308" spans="1:21" x14ac:dyDescent="0.35">
      <c r="A5308" t="s">
        <v>7881</v>
      </c>
      <c r="B5308" s="2">
        <v>45682</v>
      </c>
      <c r="C5308">
        <v>1</v>
      </c>
      <c r="D5308">
        <v>2025</v>
      </c>
      <c r="F5308" t="s">
        <v>1288</v>
      </c>
      <c r="G5308" t="s">
        <v>1983</v>
      </c>
      <c r="H5308" t="s">
        <v>1872</v>
      </c>
      <c r="I5308" t="s">
        <v>2152</v>
      </c>
      <c r="J5308" t="s">
        <v>1978</v>
      </c>
      <c r="K5308" t="s">
        <v>1916</v>
      </c>
      <c r="L5308" t="s">
        <v>1887</v>
      </c>
      <c r="M5308">
        <v>2</v>
      </c>
      <c r="N5308" s="3">
        <v>79</v>
      </c>
      <c r="O5308" s="3">
        <v>42</v>
      </c>
      <c r="P5308" s="4">
        <v>0.05</v>
      </c>
      <c r="Q5308" s="3">
        <v>150.1</v>
      </c>
      <c r="R5308" s="3">
        <v>84</v>
      </c>
      <c r="S5308" s="3">
        <v>66.099999999999994</v>
      </c>
      <c r="T5308" t="s">
        <v>1954</v>
      </c>
      <c r="U5308" t="s">
        <v>72</v>
      </c>
    </row>
    <row r="5309" spans="1:21" x14ac:dyDescent="0.35">
      <c r="A5309" t="s">
        <v>7882</v>
      </c>
      <c r="B5309" s="2">
        <v>45682</v>
      </c>
      <c r="C5309">
        <v>1</v>
      </c>
      <c r="D5309">
        <v>2025</v>
      </c>
      <c r="F5309" t="s">
        <v>1854</v>
      </c>
      <c r="G5309" t="s">
        <v>2231</v>
      </c>
      <c r="H5309" t="s">
        <v>1864</v>
      </c>
      <c r="I5309" t="s">
        <v>2044</v>
      </c>
      <c r="J5309" t="s">
        <v>1967</v>
      </c>
      <c r="K5309" t="s">
        <v>1913</v>
      </c>
      <c r="L5309" t="s">
        <v>1888</v>
      </c>
      <c r="M5309">
        <v>1</v>
      </c>
      <c r="N5309" s="3">
        <v>78</v>
      </c>
      <c r="O5309" s="3">
        <v>39</v>
      </c>
      <c r="P5309" s="4">
        <v>0</v>
      </c>
      <c r="Q5309" s="3">
        <v>78</v>
      </c>
      <c r="R5309" s="3">
        <v>39</v>
      </c>
      <c r="S5309" s="3">
        <v>39</v>
      </c>
      <c r="T5309" t="s">
        <v>1954</v>
      </c>
      <c r="U5309" t="s">
        <v>72</v>
      </c>
    </row>
    <row r="5310" spans="1:21" x14ac:dyDescent="0.35">
      <c r="A5310" t="s">
        <v>7883</v>
      </c>
      <c r="B5310" s="2">
        <v>45682</v>
      </c>
      <c r="C5310">
        <v>1</v>
      </c>
      <c r="D5310">
        <v>2025</v>
      </c>
      <c r="F5310" t="s">
        <v>1585</v>
      </c>
      <c r="G5310" t="s">
        <v>2715</v>
      </c>
      <c r="H5310" t="s">
        <v>1874</v>
      </c>
      <c r="I5310" t="s">
        <v>2200</v>
      </c>
      <c r="J5310" t="s">
        <v>1997</v>
      </c>
      <c r="K5310" t="s">
        <v>1906</v>
      </c>
      <c r="L5310" t="s">
        <v>1889</v>
      </c>
      <c r="M5310">
        <v>3</v>
      </c>
      <c r="N5310" s="3">
        <v>89</v>
      </c>
      <c r="O5310" s="3">
        <v>48</v>
      </c>
      <c r="P5310" s="4">
        <v>0.05</v>
      </c>
      <c r="Q5310" s="3">
        <v>253.65</v>
      </c>
      <c r="R5310" s="3">
        <v>144</v>
      </c>
      <c r="S5310" s="3">
        <v>109.65</v>
      </c>
      <c r="T5310" t="s">
        <v>1954</v>
      </c>
      <c r="U5310" t="s">
        <v>71</v>
      </c>
    </row>
    <row r="5311" spans="1:21" x14ac:dyDescent="0.35">
      <c r="A5311" t="s">
        <v>7884</v>
      </c>
      <c r="B5311" s="2">
        <v>45682</v>
      </c>
      <c r="C5311">
        <v>1</v>
      </c>
      <c r="D5311">
        <v>2025</v>
      </c>
      <c r="F5311" t="s">
        <v>1218</v>
      </c>
      <c r="G5311" t="s">
        <v>3398</v>
      </c>
      <c r="H5311" t="s">
        <v>1866</v>
      </c>
      <c r="I5311" t="s">
        <v>1866</v>
      </c>
      <c r="J5311" t="s">
        <v>2061</v>
      </c>
      <c r="K5311" t="s">
        <v>1923</v>
      </c>
      <c r="L5311" t="s">
        <v>1888</v>
      </c>
      <c r="M5311">
        <v>1</v>
      </c>
      <c r="N5311" s="3">
        <v>25</v>
      </c>
      <c r="O5311" s="3">
        <v>11</v>
      </c>
      <c r="P5311" s="4">
        <v>0.05</v>
      </c>
      <c r="Q5311" s="3">
        <v>23.75</v>
      </c>
      <c r="R5311" s="3">
        <v>11</v>
      </c>
      <c r="S5311" s="3">
        <v>12.75</v>
      </c>
      <c r="T5311" t="s">
        <v>1954</v>
      </c>
      <c r="U5311" t="s">
        <v>72</v>
      </c>
    </row>
    <row r="5312" spans="1:21" x14ac:dyDescent="0.35">
      <c r="A5312" t="s">
        <v>7885</v>
      </c>
      <c r="B5312" s="2">
        <v>45682</v>
      </c>
      <c r="C5312">
        <v>1</v>
      </c>
      <c r="D5312">
        <v>2025</v>
      </c>
      <c r="F5312" t="s">
        <v>140</v>
      </c>
      <c r="G5312" t="s">
        <v>2105</v>
      </c>
      <c r="H5312" t="s">
        <v>1875</v>
      </c>
      <c r="I5312" t="s">
        <v>1996</v>
      </c>
      <c r="J5312" t="s">
        <v>2023</v>
      </c>
      <c r="K5312" t="s">
        <v>1912</v>
      </c>
      <c r="L5312" t="s">
        <v>1890</v>
      </c>
      <c r="M5312">
        <v>3</v>
      </c>
      <c r="N5312" s="3">
        <v>249</v>
      </c>
      <c r="O5312" s="3">
        <v>168</v>
      </c>
      <c r="P5312" s="4">
        <v>0.1</v>
      </c>
      <c r="Q5312" s="3">
        <v>672.3</v>
      </c>
      <c r="R5312" s="3">
        <v>504</v>
      </c>
      <c r="S5312" s="3">
        <v>168.3</v>
      </c>
      <c r="T5312" t="s">
        <v>1954</v>
      </c>
      <c r="U5312" t="s">
        <v>72</v>
      </c>
    </row>
    <row r="5313" spans="1:21" x14ac:dyDescent="0.35">
      <c r="A5313" t="s">
        <v>7886</v>
      </c>
      <c r="B5313" s="2">
        <v>45682</v>
      </c>
      <c r="C5313">
        <v>1</v>
      </c>
      <c r="D5313">
        <v>2025</v>
      </c>
      <c r="F5313" t="s">
        <v>629</v>
      </c>
      <c r="G5313" t="s">
        <v>2094</v>
      </c>
      <c r="H5313" t="s">
        <v>1866</v>
      </c>
      <c r="I5313" t="s">
        <v>1866</v>
      </c>
      <c r="J5313" t="s">
        <v>1997</v>
      </c>
      <c r="K5313" t="s">
        <v>1906</v>
      </c>
      <c r="L5313" t="s">
        <v>1889</v>
      </c>
      <c r="M5313">
        <v>3</v>
      </c>
      <c r="N5313" s="3">
        <v>89</v>
      </c>
      <c r="O5313" s="3">
        <v>48</v>
      </c>
      <c r="P5313" s="4">
        <v>0.05</v>
      </c>
      <c r="Q5313" s="3">
        <v>253.65</v>
      </c>
      <c r="R5313" s="3">
        <v>144</v>
      </c>
      <c r="S5313" s="3">
        <v>109.65</v>
      </c>
      <c r="T5313" t="s">
        <v>1954</v>
      </c>
      <c r="U5313" t="s">
        <v>72</v>
      </c>
    </row>
    <row r="5314" spans="1:21" x14ac:dyDescent="0.35">
      <c r="A5314" t="s">
        <v>7887</v>
      </c>
      <c r="B5314" s="2">
        <v>45682</v>
      </c>
      <c r="C5314">
        <v>1</v>
      </c>
      <c r="D5314">
        <v>2025</v>
      </c>
      <c r="F5314" t="s">
        <v>234</v>
      </c>
      <c r="G5314" t="s">
        <v>2932</v>
      </c>
      <c r="H5314" t="s">
        <v>1866</v>
      </c>
      <c r="I5314" t="s">
        <v>1866</v>
      </c>
      <c r="J5314" t="s">
        <v>2045</v>
      </c>
      <c r="K5314" t="s">
        <v>1910</v>
      </c>
      <c r="L5314" t="s">
        <v>1890</v>
      </c>
      <c r="M5314">
        <v>1</v>
      </c>
      <c r="N5314" s="3">
        <v>99</v>
      </c>
      <c r="O5314" s="3">
        <v>58</v>
      </c>
      <c r="P5314" s="4">
        <v>0.05</v>
      </c>
      <c r="Q5314" s="3">
        <v>94.05</v>
      </c>
      <c r="R5314" s="3">
        <v>58</v>
      </c>
      <c r="S5314" s="3">
        <v>36.049999999999997</v>
      </c>
      <c r="T5314" t="s">
        <v>1954</v>
      </c>
      <c r="U5314" t="s">
        <v>72</v>
      </c>
    </row>
    <row r="5315" spans="1:21" x14ac:dyDescent="0.35">
      <c r="A5315" t="s">
        <v>7888</v>
      </c>
      <c r="B5315" s="2">
        <v>45682</v>
      </c>
      <c r="C5315">
        <v>1</v>
      </c>
      <c r="D5315">
        <v>2025</v>
      </c>
      <c r="F5315" t="s">
        <v>1054</v>
      </c>
      <c r="G5315" t="s">
        <v>2010</v>
      </c>
      <c r="H5315" t="s">
        <v>1866</v>
      </c>
      <c r="I5315" t="s">
        <v>1866</v>
      </c>
      <c r="J5315" t="s">
        <v>1963</v>
      </c>
      <c r="K5315" t="s">
        <v>1907</v>
      </c>
      <c r="L5315" t="s">
        <v>1890</v>
      </c>
      <c r="M5315">
        <v>1</v>
      </c>
      <c r="N5315" s="3">
        <v>119</v>
      </c>
      <c r="O5315" s="3">
        <v>72</v>
      </c>
      <c r="P5315" s="4">
        <v>0.1</v>
      </c>
      <c r="Q5315" s="3">
        <v>107.1</v>
      </c>
      <c r="R5315" s="3">
        <v>72</v>
      </c>
      <c r="S5315" s="3">
        <v>35.1</v>
      </c>
      <c r="T5315" t="s">
        <v>1954</v>
      </c>
      <c r="U5315" t="s">
        <v>72</v>
      </c>
    </row>
    <row r="5316" spans="1:21" x14ac:dyDescent="0.35">
      <c r="A5316" t="s">
        <v>7889</v>
      </c>
      <c r="B5316" s="2">
        <v>45682</v>
      </c>
      <c r="C5316">
        <v>1</v>
      </c>
      <c r="D5316">
        <v>2025</v>
      </c>
      <c r="F5316" t="s">
        <v>780</v>
      </c>
      <c r="G5316" t="s">
        <v>2298</v>
      </c>
      <c r="H5316" t="s">
        <v>1875</v>
      </c>
      <c r="I5316" t="s">
        <v>1996</v>
      </c>
      <c r="J5316" t="s">
        <v>2114</v>
      </c>
      <c r="K5316" t="s">
        <v>1915</v>
      </c>
      <c r="L5316" t="s">
        <v>1886</v>
      </c>
      <c r="M5316">
        <v>2</v>
      </c>
      <c r="N5316" s="3">
        <v>85</v>
      </c>
      <c r="O5316" s="3">
        <v>41</v>
      </c>
      <c r="P5316" s="4">
        <v>0.1</v>
      </c>
      <c r="Q5316" s="3">
        <v>153</v>
      </c>
      <c r="R5316" s="3">
        <v>82</v>
      </c>
      <c r="S5316" s="3">
        <v>71</v>
      </c>
      <c r="T5316" t="s">
        <v>1954</v>
      </c>
      <c r="U5316" t="s">
        <v>72</v>
      </c>
    </row>
    <row r="5317" spans="1:21" x14ac:dyDescent="0.35">
      <c r="A5317" t="s">
        <v>7890</v>
      </c>
      <c r="B5317" s="2">
        <v>45683</v>
      </c>
      <c r="C5317">
        <v>1</v>
      </c>
      <c r="D5317">
        <v>2025</v>
      </c>
      <c r="F5317" t="s">
        <v>359</v>
      </c>
      <c r="G5317" t="s">
        <v>3119</v>
      </c>
      <c r="H5317" t="s">
        <v>1863</v>
      </c>
      <c r="I5317" t="s">
        <v>2033</v>
      </c>
      <c r="J5317" t="s">
        <v>2045</v>
      </c>
      <c r="K5317" t="s">
        <v>1910</v>
      </c>
      <c r="L5317" t="s">
        <v>1890</v>
      </c>
      <c r="M5317">
        <v>4</v>
      </c>
      <c r="N5317" s="3">
        <v>99</v>
      </c>
      <c r="O5317" s="3">
        <v>58</v>
      </c>
      <c r="P5317" s="4">
        <v>0</v>
      </c>
      <c r="Q5317" s="3">
        <v>396</v>
      </c>
      <c r="R5317" s="3">
        <v>232</v>
      </c>
      <c r="S5317" s="3">
        <v>164</v>
      </c>
      <c r="T5317" t="s">
        <v>1954</v>
      </c>
      <c r="U5317" t="s">
        <v>72</v>
      </c>
    </row>
    <row r="5318" spans="1:21" x14ac:dyDescent="0.35">
      <c r="A5318" t="s">
        <v>7891</v>
      </c>
      <c r="B5318" s="2">
        <v>45683</v>
      </c>
      <c r="C5318">
        <v>1</v>
      </c>
      <c r="D5318">
        <v>2025</v>
      </c>
      <c r="F5318" t="s">
        <v>704</v>
      </c>
      <c r="G5318" t="s">
        <v>2784</v>
      </c>
      <c r="H5318" t="s">
        <v>1864</v>
      </c>
      <c r="I5318" t="s">
        <v>2087</v>
      </c>
      <c r="J5318" t="s">
        <v>1997</v>
      </c>
      <c r="K5318" t="s">
        <v>1906</v>
      </c>
      <c r="L5318" t="s">
        <v>1889</v>
      </c>
      <c r="M5318">
        <v>1</v>
      </c>
      <c r="N5318" s="3">
        <v>89</v>
      </c>
      <c r="O5318" s="3">
        <v>48</v>
      </c>
      <c r="P5318" s="4">
        <v>0.1</v>
      </c>
      <c r="Q5318" s="3">
        <v>80.099999999999994</v>
      </c>
      <c r="R5318" s="3">
        <v>48</v>
      </c>
      <c r="S5318" s="3">
        <v>32.1</v>
      </c>
      <c r="T5318" t="s">
        <v>1954</v>
      </c>
      <c r="U5318" t="s">
        <v>72</v>
      </c>
    </row>
    <row r="5319" spans="1:21" x14ac:dyDescent="0.35">
      <c r="A5319" t="s">
        <v>7892</v>
      </c>
      <c r="B5319" s="2">
        <v>45683</v>
      </c>
      <c r="C5319">
        <v>1</v>
      </c>
      <c r="D5319">
        <v>2025</v>
      </c>
      <c r="F5319" t="s">
        <v>1726</v>
      </c>
      <c r="G5319" t="s">
        <v>62</v>
      </c>
      <c r="H5319" t="s">
        <v>1875</v>
      </c>
      <c r="I5319" t="s">
        <v>1996</v>
      </c>
      <c r="J5319" t="s">
        <v>1997</v>
      </c>
      <c r="K5319" t="s">
        <v>1906</v>
      </c>
      <c r="L5319" t="s">
        <v>1889</v>
      </c>
      <c r="M5319">
        <v>5</v>
      </c>
      <c r="N5319" s="3">
        <v>89</v>
      </c>
      <c r="O5319" s="3">
        <v>48</v>
      </c>
      <c r="P5319" s="4">
        <v>0.15</v>
      </c>
      <c r="Q5319" s="3">
        <v>378.25</v>
      </c>
      <c r="R5319" s="3">
        <v>240</v>
      </c>
      <c r="S5319" s="3">
        <v>138.25</v>
      </c>
      <c r="T5319" t="s">
        <v>1954</v>
      </c>
      <c r="U5319" t="s">
        <v>72</v>
      </c>
    </row>
    <row r="5320" spans="1:21" x14ac:dyDescent="0.35">
      <c r="A5320" t="s">
        <v>7893</v>
      </c>
      <c r="B5320" s="2">
        <v>45683</v>
      </c>
      <c r="C5320">
        <v>1</v>
      </c>
      <c r="D5320">
        <v>2025</v>
      </c>
      <c r="F5320" t="s">
        <v>1152</v>
      </c>
      <c r="G5320" t="s">
        <v>56</v>
      </c>
      <c r="H5320" t="s">
        <v>1870</v>
      </c>
      <c r="I5320" t="s">
        <v>2192</v>
      </c>
      <c r="J5320" t="s">
        <v>1956</v>
      </c>
      <c r="K5320" t="s">
        <v>1909</v>
      </c>
      <c r="L5320" t="s">
        <v>1887</v>
      </c>
      <c r="M5320">
        <v>1</v>
      </c>
      <c r="N5320" s="3">
        <v>95</v>
      </c>
      <c r="O5320" s="3">
        <v>54</v>
      </c>
      <c r="P5320" s="4">
        <v>0</v>
      </c>
      <c r="Q5320" s="3">
        <v>95</v>
      </c>
      <c r="R5320" s="3">
        <v>54</v>
      </c>
      <c r="S5320" s="3">
        <v>41</v>
      </c>
      <c r="T5320" t="s">
        <v>1954</v>
      </c>
      <c r="U5320" t="s">
        <v>72</v>
      </c>
    </row>
    <row r="5321" spans="1:21" x14ac:dyDescent="0.35">
      <c r="A5321" t="s">
        <v>7894</v>
      </c>
      <c r="B5321" s="2">
        <v>45683</v>
      </c>
      <c r="C5321">
        <v>1</v>
      </c>
      <c r="D5321">
        <v>2025</v>
      </c>
      <c r="F5321" t="s">
        <v>1068</v>
      </c>
      <c r="G5321" t="s">
        <v>2224</v>
      </c>
      <c r="H5321" t="s">
        <v>1864</v>
      </c>
      <c r="I5321" t="s">
        <v>2101</v>
      </c>
      <c r="J5321" t="s">
        <v>1991</v>
      </c>
      <c r="K5321" t="s">
        <v>1925</v>
      </c>
      <c r="L5321" t="s">
        <v>1885</v>
      </c>
      <c r="M5321">
        <v>1</v>
      </c>
      <c r="N5321" s="3">
        <v>35</v>
      </c>
      <c r="O5321" s="3">
        <v>16</v>
      </c>
      <c r="P5321" s="4">
        <v>0</v>
      </c>
      <c r="Q5321" s="3">
        <v>35</v>
      </c>
      <c r="R5321" s="3">
        <v>16</v>
      </c>
      <c r="S5321" s="3">
        <v>19</v>
      </c>
      <c r="T5321" t="s">
        <v>1954</v>
      </c>
      <c r="U5321" t="s">
        <v>72</v>
      </c>
    </row>
    <row r="5322" spans="1:21" x14ac:dyDescent="0.35">
      <c r="A5322" t="s">
        <v>7895</v>
      </c>
      <c r="B5322" s="2">
        <v>45683</v>
      </c>
      <c r="C5322">
        <v>1</v>
      </c>
      <c r="D5322">
        <v>2025</v>
      </c>
      <c r="F5322" t="s">
        <v>1205</v>
      </c>
      <c r="G5322" t="s">
        <v>2532</v>
      </c>
      <c r="H5322" t="s">
        <v>1871</v>
      </c>
      <c r="I5322" t="s">
        <v>1966</v>
      </c>
      <c r="J5322" t="s">
        <v>2015</v>
      </c>
      <c r="K5322" t="s">
        <v>1914</v>
      </c>
      <c r="L5322" t="s">
        <v>1888</v>
      </c>
      <c r="M5322">
        <v>1</v>
      </c>
      <c r="N5322" s="3">
        <v>65</v>
      </c>
      <c r="O5322" s="3">
        <v>32</v>
      </c>
      <c r="P5322" s="4">
        <v>0.1</v>
      </c>
      <c r="Q5322" s="3">
        <v>58.5</v>
      </c>
      <c r="R5322" s="3">
        <v>32</v>
      </c>
      <c r="S5322" s="3">
        <v>26.5</v>
      </c>
      <c r="T5322" t="s">
        <v>1954</v>
      </c>
      <c r="U5322" t="s">
        <v>72</v>
      </c>
    </row>
    <row r="5323" spans="1:21" x14ac:dyDescent="0.35">
      <c r="A5323" t="s">
        <v>7896</v>
      </c>
      <c r="B5323" s="2">
        <v>45683</v>
      </c>
      <c r="C5323">
        <v>1</v>
      </c>
      <c r="D5323">
        <v>2025</v>
      </c>
      <c r="F5323" t="s">
        <v>248</v>
      </c>
      <c r="G5323" t="s">
        <v>2053</v>
      </c>
      <c r="H5323" t="s">
        <v>1871</v>
      </c>
      <c r="I5323" t="s">
        <v>2234</v>
      </c>
      <c r="J5323" t="s">
        <v>1967</v>
      </c>
      <c r="K5323" t="s">
        <v>1913</v>
      </c>
      <c r="L5323" t="s">
        <v>1888</v>
      </c>
      <c r="M5323">
        <v>2</v>
      </c>
      <c r="N5323" s="3">
        <v>78</v>
      </c>
      <c r="O5323" s="3">
        <v>39</v>
      </c>
      <c r="P5323" s="4">
        <v>0.15</v>
      </c>
      <c r="Q5323" s="3">
        <v>132.6</v>
      </c>
      <c r="R5323" s="3">
        <v>78</v>
      </c>
      <c r="S5323" s="3">
        <v>54.6</v>
      </c>
      <c r="T5323" t="s">
        <v>1954</v>
      </c>
      <c r="U5323" t="s">
        <v>72</v>
      </c>
    </row>
    <row r="5324" spans="1:21" x14ac:dyDescent="0.35">
      <c r="A5324" t="s">
        <v>7897</v>
      </c>
      <c r="B5324" s="2">
        <v>45683</v>
      </c>
      <c r="C5324">
        <v>1</v>
      </c>
      <c r="D5324">
        <v>2025</v>
      </c>
      <c r="F5324" t="s">
        <v>1454</v>
      </c>
      <c r="G5324" t="s">
        <v>2154</v>
      </c>
      <c r="H5324" t="s">
        <v>1872</v>
      </c>
      <c r="I5324" t="s">
        <v>1986</v>
      </c>
      <c r="J5324" t="s">
        <v>2183</v>
      </c>
      <c r="K5324" t="s">
        <v>1917</v>
      </c>
      <c r="L5324" t="s">
        <v>1886</v>
      </c>
      <c r="M5324">
        <v>3</v>
      </c>
      <c r="N5324" s="3">
        <v>72</v>
      </c>
      <c r="O5324" s="3">
        <v>34</v>
      </c>
      <c r="P5324" s="4">
        <v>0</v>
      </c>
      <c r="Q5324" s="3">
        <v>216</v>
      </c>
      <c r="R5324" s="3">
        <v>102</v>
      </c>
      <c r="S5324" s="3">
        <v>114</v>
      </c>
      <c r="T5324" t="s">
        <v>1954</v>
      </c>
      <c r="U5324" t="s">
        <v>72</v>
      </c>
    </row>
    <row r="5325" spans="1:21" x14ac:dyDescent="0.35">
      <c r="A5325" t="s">
        <v>7898</v>
      </c>
      <c r="B5325" s="2">
        <v>45683</v>
      </c>
      <c r="C5325">
        <v>1</v>
      </c>
      <c r="D5325">
        <v>2025</v>
      </c>
      <c r="F5325" t="s">
        <v>1816</v>
      </c>
      <c r="G5325" t="s">
        <v>3572</v>
      </c>
      <c r="H5325" t="s">
        <v>1863</v>
      </c>
      <c r="I5325" t="s">
        <v>2033</v>
      </c>
      <c r="J5325" t="s">
        <v>2015</v>
      </c>
      <c r="K5325" t="s">
        <v>1914</v>
      </c>
      <c r="L5325" t="s">
        <v>1888</v>
      </c>
      <c r="M5325">
        <v>1</v>
      </c>
      <c r="N5325" s="3">
        <v>65</v>
      </c>
      <c r="O5325" s="3">
        <v>32</v>
      </c>
      <c r="P5325" s="4">
        <v>0.1</v>
      </c>
      <c r="Q5325" s="3">
        <v>58.5</v>
      </c>
      <c r="R5325" s="3">
        <v>32</v>
      </c>
      <c r="S5325" s="3">
        <v>26.5</v>
      </c>
      <c r="T5325" t="s">
        <v>1954</v>
      </c>
      <c r="U5325" t="s">
        <v>72</v>
      </c>
    </row>
    <row r="5326" spans="1:21" x14ac:dyDescent="0.35">
      <c r="A5326" t="s">
        <v>7899</v>
      </c>
      <c r="B5326" s="2">
        <v>45683</v>
      </c>
      <c r="C5326">
        <v>1</v>
      </c>
      <c r="D5326">
        <v>2025</v>
      </c>
      <c r="F5326" t="s">
        <v>1315</v>
      </c>
      <c r="G5326" t="s">
        <v>3119</v>
      </c>
      <c r="H5326" t="s">
        <v>1868</v>
      </c>
      <c r="I5326" t="s">
        <v>2022</v>
      </c>
      <c r="J5326" t="s">
        <v>1997</v>
      </c>
      <c r="K5326" t="s">
        <v>1906</v>
      </c>
      <c r="L5326" t="s">
        <v>1889</v>
      </c>
      <c r="M5326">
        <v>2</v>
      </c>
      <c r="N5326" s="3">
        <v>89</v>
      </c>
      <c r="O5326" s="3">
        <v>48</v>
      </c>
      <c r="P5326" s="4">
        <v>0.1</v>
      </c>
      <c r="Q5326" s="3">
        <v>160.19999999999999</v>
      </c>
      <c r="R5326" s="3">
        <v>96</v>
      </c>
      <c r="S5326" s="3">
        <v>64.2</v>
      </c>
      <c r="T5326" t="s">
        <v>1954</v>
      </c>
      <c r="U5326" t="s">
        <v>72</v>
      </c>
    </row>
    <row r="5327" spans="1:21" x14ac:dyDescent="0.35">
      <c r="A5327" t="s">
        <v>7900</v>
      </c>
      <c r="B5327" s="2">
        <v>45683</v>
      </c>
      <c r="C5327">
        <v>1</v>
      </c>
      <c r="D5327">
        <v>2025</v>
      </c>
      <c r="F5327" t="s">
        <v>1122</v>
      </c>
      <c r="G5327" t="s">
        <v>3990</v>
      </c>
      <c r="H5327" t="s">
        <v>1870</v>
      </c>
      <c r="I5327" t="s">
        <v>2000</v>
      </c>
      <c r="J5327" t="s">
        <v>2001</v>
      </c>
      <c r="K5327" t="s">
        <v>1911</v>
      </c>
      <c r="L5327" t="s">
        <v>1886</v>
      </c>
      <c r="M5327">
        <v>1</v>
      </c>
      <c r="N5327" s="3">
        <v>58</v>
      </c>
      <c r="O5327" s="3">
        <v>25</v>
      </c>
      <c r="P5327" s="4">
        <v>0.1</v>
      </c>
      <c r="Q5327" s="3">
        <v>52.2</v>
      </c>
      <c r="R5327" s="3">
        <v>25</v>
      </c>
      <c r="S5327" s="3">
        <v>27.2</v>
      </c>
      <c r="T5327" t="s">
        <v>1954</v>
      </c>
      <c r="U5327" t="s">
        <v>72</v>
      </c>
    </row>
    <row r="5328" spans="1:21" x14ac:dyDescent="0.35">
      <c r="A5328" t="s">
        <v>7901</v>
      </c>
      <c r="B5328" s="2">
        <v>45683</v>
      </c>
      <c r="C5328">
        <v>1</v>
      </c>
      <c r="D5328">
        <v>2025</v>
      </c>
      <c r="F5328" t="s">
        <v>900</v>
      </c>
      <c r="G5328" t="s">
        <v>5463</v>
      </c>
      <c r="H5328" t="s">
        <v>1866</v>
      </c>
      <c r="I5328" t="s">
        <v>1866</v>
      </c>
      <c r="J5328" t="s">
        <v>2162</v>
      </c>
      <c r="K5328" t="s">
        <v>1921</v>
      </c>
      <c r="L5328" t="s">
        <v>1889</v>
      </c>
      <c r="M5328">
        <v>4</v>
      </c>
      <c r="N5328" s="3">
        <v>55</v>
      </c>
      <c r="O5328" s="3">
        <v>27</v>
      </c>
      <c r="P5328" s="4">
        <v>0.05</v>
      </c>
      <c r="Q5328" s="3">
        <v>209</v>
      </c>
      <c r="R5328" s="3">
        <v>108</v>
      </c>
      <c r="S5328" s="3">
        <v>101</v>
      </c>
      <c r="T5328" t="s">
        <v>1954</v>
      </c>
      <c r="U5328" t="s">
        <v>72</v>
      </c>
    </row>
    <row r="5329" spans="1:21" x14ac:dyDescent="0.35">
      <c r="A5329" t="s">
        <v>7902</v>
      </c>
      <c r="B5329" s="2">
        <v>45683</v>
      </c>
      <c r="C5329">
        <v>1</v>
      </c>
      <c r="D5329">
        <v>2025</v>
      </c>
      <c r="F5329" t="s">
        <v>715</v>
      </c>
      <c r="G5329" t="s">
        <v>2284</v>
      </c>
      <c r="H5329" t="s">
        <v>1870</v>
      </c>
      <c r="I5329" t="s">
        <v>2060</v>
      </c>
      <c r="J5329" t="s">
        <v>2015</v>
      </c>
      <c r="K5329" t="s">
        <v>1914</v>
      </c>
      <c r="L5329" t="s">
        <v>1888</v>
      </c>
      <c r="M5329">
        <v>3</v>
      </c>
      <c r="N5329" s="3">
        <v>65</v>
      </c>
      <c r="O5329" s="3">
        <v>32</v>
      </c>
      <c r="P5329" s="4">
        <v>0</v>
      </c>
      <c r="Q5329" s="3">
        <v>195</v>
      </c>
      <c r="R5329" s="3">
        <v>96</v>
      </c>
      <c r="S5329" s="3">
        <v>99</v>
      </c>
      <c r="T5329" t="s">
        <v>1954</v>
      </c>
      <c r="U5329" t="s">
        <v>72</v>
      </c>
    </row>
    <row r="5330" spans="1:21" x14ac:dyDescent="0.35">
      <c r="A5330" t="s">
        <v>7903</v>
      </c>
      <c r="B5330" s="2">
        <v>45683</v>
      </c>
      <c r="C5330">
        <v>1</v>
      </c>
      <c r="D5330">
        <v>2025</v>
      </c>
      <c r="F5330" t="s">
        <v>220</v>
      </c>
      <c r="G5330" t="s">
        <v>2269</v>
      </c>
      <c r="H5330" t="s">
        <v>1875</v>
      </c>
      <c r="I5330" t="s">
        <v>1996</v>
      </c>
      <c r="J5330" t="s">
        <v>2015</v>
      </c>
      <c r="K5330" t="s">
        <v>1914</v>
      </c>
      <c r="L5330" t="s">
        <v>1888</v>
      </c>
      <c r="M5330">
        <v>1</v>
      </c>
      <c r="N5330" s="3">
        <v>65</v>
      </c>
      <c r="O5330" s="3">
        <v>32</v>
      </c>
      <c r="P5330" s="4">
        <v>0.05</v>
      </c>
      <c r="Q5330" s="3">
        <v>61.75</v>
      </c>
      <c r="R5330" s="3">
        <v>32</v>
      </c>
      <c r="S5330" s="3">
        <v>29.75</v>
      </c>
      <c r="T5330" t="s">
        <v>1954</v>
      </c>
      <c r="U5330" t="s">
        <v>72</v>
      </c>
    </row>
    <row r="5331" spans="1:21" x14ac:dyDescent="0.35">
      <c r="A5331" t="s">
        <v>7904</v>
      </c>
      <c r="B5331" s="2">
        <v>45683</v>
      </c>
      <c r="C5331">
        <v>1</v>
      </c>
      <c r="D5331">
        <v>2025</v>
      </c>
      <c r="F5331" t="s">
        <v>554</v>
      </c>
      <c r="G5331" t="s">
        <v>2790</v>
      </c>
      <c r="H5331" t="s">
        <v>1870</v>
      </c>
      <c r="I5331" t="s">
        <v>2000</v>
      </c>
      <c r="J5331" t="s">
        <v>1967</v>
      </c>
      <c r="K5331" t="s">
        <v>1913</v>
      </c>
      <c r="L5331" t="s">
        <v>1888</v>
      </c>
      <c r="M5331">
        <v>2</v>
      </c>
      <c r="N5331" s="3">
        <v>78</v>
      </c>
      <c r="O5331" s="3">
        <v>39</v>
      </c>
      <c r="P5331" s="4">
        <v>0.05</v>
      </c>
      <c r="Q5331" s="3">
        <v>148.19999999999999</v>
      </c>
      <c r="R5331" s="3">
        <v>78</v>
      </c>
      <c r="S5331" s="3">
        <v>70.2</v>
      </c>
      <c r="T5331" t="s">
        <v>1954</v>
      </c>
      <c r="U5331" t="s">
        <v>72</v>
      </c>
    </row>
    <row r="5332" spans="1:21" x14ac:dyDescent="0.35">
      <c r="A5332" t="s">
        <v>7905</v>
      </c>
      <c r="B5332" s="2">
        <v>45683</v>
      </c>
      <c r="C5332">
        <v>1</v>
      </c>
      <c r="D5332">
        <v>2025</v>
      </c>
      <c r="F5332" t="s">
        <v>1754</v>
      </c>
      <c r="G5332" t="s">
        <v>3877</v>
      </c>
      <c r="H5332" t="s">
        <v>1871</v>
      </c>
      <c r="I5332" t="s">
        <v>2234</v>
      </c>
      <c r="J5332" t="s">
        <v>2162</v>
      </c>
      <c r="K5332" t="s">
        <v>1921</v>
      </c>
      <c r="L5332" t="s">
        <v>1889</v>
      </c>
      <c r="M5332">
        <v>1</v>
      </c>
      <c r="N5332" s="3">
        <v>55</v>
      </c>
      <c r="O5332" s="3">
        <v>27</v>
      </c>
      <c r="P5332" s="4">
        <v>0.1</v>
      </c>
      <c r="Q5332" s="3">
        <v>49.5</v>
      </c>
      <c r="R5332" s="3">
        <v>27</v>
      </c>
      <c r="S5332" s="3">
        <v>22.5</v>
      </c>
      <c r="T5332" t="s">
        <v>1954</v>
      </c>
      <c r="U5332" t="s">
        <v>71</v>
      </c>
    </row>
    <row r="5333" spans="1:21" x14ac:dyDescent="0.35">
      <c r="A5333" t="s">
        <v>7906</v>
      </c>
      <c r="B5333" s="2">
        <v>45683</v>
      </c>
      <c r="C5333">
        <v>1</v>
      </c>
      <c r="D5333">
        <v>2025</v>
      </c>
      <c r="F5333" t="s">
        <v>359</v>
      </c>
      <c r="G5333" t="s">
        <v>3119</v>
      </c>
      <c r="H5333" t="s">
        <v>1863</v>
      </c>
      <c r="I5333" t="s">
        <v>2033</v>
      </c>
      <c r="J5333" t="s">
        <v>2034</v>
      </c>
      <c r="K5333" t="s">
        <v>1904</v>
      </c>
      <c r="L5333" t="s">
        <v>1889</v>
      </c>
      <c r="M5333">
        <v>1</v>
      </c>
      <c r="N5333" s="3">
        <v>149</v>
      </c>
      <c r="O5333" s="3">
        <v>91</v>
      </c>
      <c r="P5333" s="4">
        <v>0</v>
      </c>
      <c r="Q5333" s="3">
        <v>149</v>
      </c>
      <c r="R5333" s="3">
        <v>91</v>
      </c>
      <c r="S5333" s="3">
        <v>58</v>
      </c>
      <c r="T5333" t="s">
        <v>1954</v>
      </c>
      <c r="U5333" t="s">
        <v>72</v>
      </c>
    </row>
    <row r="5334" spans="1:21" x14ac:dyDescent="0.35">
      <c r="A5334" t="s">
        <v>7907</v>
      </c>
      <c r="B5334" s="2">
        <v>45683</v>
      </c>
      <c r="C5334">
        <v>1</v>
      </c>
      <c r="D5334">
        <v>2025</v>
      </c>
      <c r="F5334" t="s">
        <v>1424</v>
      </c>
      <c r="G5334" t="s">
        <v>3328</v>
      </c>
      <c r="H5334" t="s">
        <v>1870</v>
      </c>
      <c r="I5334" t="s">
        <v>2083</v>
      </c>
      <c r="J5334" t="s">
        <v>2034</v>
      </c>
      <c r="K5334" t="s">
        <v>1904</v>
      </c>
      <c r="L5334" t="s">
        <v>1889</v>
      </c>
      <c r="M5334">
        <v>2</v>
      </c>
      <c r="N5334" s="3">
        <v>149</v>
      </c>
      <c r="O5334" s="3">
        <v>91</v>
      </c>
      <c r="P5334" s="4">
        <v>0.05</v>
      </c>
      <c r="Q5334" s="3">
        <v>283.10000000000002</v>
      </c>
      <c r="R5334" s="3">
        <v>182</v>
      </c>
      <c r="S5334" s="3">
        <v>101.1</v>
      </c>
      <c r="T5334" t="s">
        <v>1954</v>
      </c>
      <c r="U5334" t="s">
        <v>72</v>
      </c>
    </row>
    <row r="5335" spans="1:21" x14ac:dyDescent="0.35">
      <c r="A5335" t="s">
        <v>7908</v>
      </c>
      <c r="B5335" s="2">
        <v>45683</v>
      </c>
      <c r="C5335">
        <v>1</v>
      </c>
      <c r="D5335">
        <v>2025</v>
      </c>
      <c r="F5335" t="s">
        <v>1567</v>
      </c>
      <c r="G5335" t="s">
        <v>2386</v>
      </c>
      <c r="H5335" t="s">
        <v>1875</v>
      </c>
      <c r="I5335" t="s">
        <v>1970</v>
      </c>
      <c r="J5335" t="s">
        <v>2001</v>
      </c>
      <c r="K5335" t="s">
        <v>1911</v>
      </c>
      <c r="L5335" t="s">
        <v>1886</v>
      </c>
      <c r="M5335">
        <v>2</v>
      </c>
      <c r="N5335" s="3">
        <v>58</v>
      </c>
      <c r="O5335" s="3">
        <v>25</v>
      </c>
      <c r="P5335" s="4">
        <v>0</v>
      </c>
      <c r="Q5335" s="3">
        <v>116</v>
      </c>
      <c r="R5335" s="3">
        <v>50</v>
      </c>
      <c r="S5335" s="3">
        <v>66</v>
      </c>
      <c r="T5335" t="s">
        <v>1954</v>
      </c>
      <c r="U5335" t="s">
        <v>72</v>
      </c>
    </row>
    <row r="5336" spans="1:21" x14ac:dyDescent="0.35">
      <c r="A5336" t="s">
        <v>7909</v>
      </c>
      <c r="B5336" s="2">
        <v>45683</v>
      </c>
      <c r="C5336">
        <v>1</v>
      </c>
      <c r="D5336">
        <v>2025</v>
      </c>
      <c r="F5336" t="s">
        <v>814</v>
      </c>
      <c r="G5336" t="s">
        <v>2920</v>
      </c>
      <c r="H5336" t="s">
        <v>1869</v>
      </c>
      <c r="I5336" t="s">
        <v>1977</v>
      </c>
      <c r="J5336" t="s">
        <v>2015</v>
      </c>
      <c r="K5336" t="s">
        <v>1914</v>
      </c>
      <c r="L5336" t="s">
        <v>1888</v>
      </c>
      <c r="M5336">
        <v>1</v>
      </c>
      <c r="N5336" s="3">
        <v>65</v>
      </c>
      <c r="O5336" s="3">
        <v>32</v>
      </c>
      <c r="P5336" s="4">
        <v>0.05</v>
      </c>
      <c r="Q5336" s="3">
        <v>61.75</v>
      </c>
      <c r="R5336" s="3">
        <v>32</v>
      </c>
      <c r="S5336" s="3">
        <v>29.75</v>
      </c>
      <c r="T5336" t="s">
        <v>1954</v>
      </c>
      <c r="U5336" t="s">
        <v>72</v>
      </c>
    </row>
    <row r="5337" spans="1:21" x14ac:dyDescent="0.35">
      <c r="A5337" t="s">
        <v>7910</v>
      </c>
      <c r="B5337" s="2">
        <v>45683</v>
      </c>
      <c r="C5337">
        <v>1</v>
      </c>
      <c r="D5337">
        <v>2025</v>
      </c>
      <c r="F5337" t="s">
        <v>485</v>
      </c>
      <c r="G5337" t="s">
        <v>2003</v>
      </c>
      <c r="H5337" t="s">
        <v>1864</v>
      </c>
      <c r="I5337" t="s">
        <v>2101</v>
      </c>
      <c r="J5337" t="s">
        <v>2015</v>
      </c>
      <c r="K5337" t="s">
        <v>1914</v>
      </c>
      <c r="L5337" t="s">
        <v>1888</v>
      </c>
      <c r="M5337">
        <v>1</v>
      </c>
      <c r="N5337" s="3">
        <v>65</v>
      </c>
      <c r="O5337" s="3">
        <v>32</v>
      </c>
      <c r="P5337" s="4">
        <v>0.05</v>
      </c>
      <c r="Q5337" s="3">
        <v>61.75</v>
      </c>
      <c r="R5337" s="3">
        <v>32</v>
      </c>
      <c r="S5337" s="3">
        <v>29.75</v>
      </c>
      <c r="T5337" t="s">
        <v>1954</v>
      </c>
      <c r="U5337" t="s">
        <v>72</v>
      </c>
    </row>
    <row r="5338" spans="1:21" x14ac:dyDescent="0.35">
      <c r="A5338" t="s">
        <v>7911</v>
      </c>
      <c r="B5338" s="2">
        <v>45683</v>
      </c>
      <c r="C5338">
        <v>1</v>
      </c>
      <c r="D5338">
        <v>2025</v>
      </c>
      <c r="F5338" t="s">
        <v>455</v>
      </c>
      <c r="G5338" t="s">
        <v>2278</v>
      </c>
      <c r="H5338" t="s">
        <v>1863</v>
      </c>
      <c r="I5338" t="s">
        <v>1952</v>
      </c>
      <c r="J5338" t="s">
        <v>2114</v>
      </c>
      <c r="K5338" t="s">
        <v>1915</v>
      </c>
      <c r="L5338" t="s">
        <v>1886</v>
      </c>
      <c r="M5338">
        <v>1</v>
      </c>
      <c r="N5338" s="3">
        <v>85</v>
      </c>
      <c r="O5338" s="3">
        <v>41</v>
      </c>
      <c r="P5338" s="4">
        <v>0.05</v>
      </c>
      <c r="Q5338" s="3">
        <v>80.75</v>
      </c>
      <c r="R5338" s="3">
        <v>41</v>
      </c>
      <c r="S5338" s="3">
        <v>39.75</v>
      </c>
      <c r="T5338" t="s">
        <v>1954</v>
      </c>
      <c r="U5338" t="s">
        <v>72</v>
      </c>
    </row>
    <row r="5339" spans="1:21" x14ac:dyDescent="0.35">
      <c r="A5339" t="s">
        <v>7912</v>
      </c>
      <c r="B5339" s="2">
        <v>45683</v>
      </c>
      <c r="C5339">
        <v>1</v>
      </c>
      <c r="D5339">
        <v>2025</v>
      </c>
      <c r="F5339" t="s">
        <v>207</v>
      </c>
      <c r="G5339" t="s">
        <v>2898</v>
      </c>
      <c r="H5339" t="s">
        <v>1875</v>
      </c>
      <c r="I5339" t="s">
        <v>2054</v>
      </c>
      <c r="J5339" t="s">
        <v>2120</v>
      </c>
      <c r="K5339" t="s">
        <v>1926</v>
      </c>
      <c r="L5339" t="s">
        <v>1885</v>
      </c>
      <c r="M5339">
        <v>2</v>
      </c>
      <c r="N5339" s="3">
        <v>28</v>
      </c>
      <c r="O5339" s="3">
        <v>13</v>
      </c>
      <c r="P5339" s="4">
        <v>0</v>
      </c>
      <c r="Q5339" s="3">
        <v>56</v>
      </c>
      <c r="R5339" s="3">
        <v>26</v>
      </c>
      <c r="S5339" s="3">
        <v>30</v>
      </c>
      <c r="T5339" t="s">
        <v>1954</v>
      </c>
      <c r="U5339" t="s">
        <v>72</v>
      </c>
    </row>
    <row r="5340" spans="1:21" x14ac:dyDescent="0.35">
      <c r="A5340" t="s">
        <v>7913</v>
      </c>
      <c r="B5340" s="2">
        <v>45683</v>
      </c>
      <c r="C5340">
        <v>1</v>
      </c>
      <c r="D5340">
        <v>2025</v>
      </c>
      <c r="F5340" t="s">
        <v>1771</v>
      </c>
      <c r="G5340" t="s">
        <v>4740</v>
      </c>
      <c r="H5340" t="s">
        <v>1868</v>
      </c>
      <c r="I5340" t="s">
        <v>2014</v>
      </c>
      <c r="J5340" t="s">
        <v>2023</v>
      </c>
      <c r="K5340" t="s">
        <v>1912</v>
      </c>
      <c r="L5340" t="s">
        <v>1890</v>
      </c>
      <c r="M5340">
        <v>1</v>
      </c>
      <c r="N5340" s="3">
        <v>249</v>
      </c>
      <c r="O5340" s="3">
        <v>168</v>
      </c>
      <c r="P5340" s="4">
        <v>0</v>
      </c>
      <c r="Q5340" s="3">
        <v>249</v>
      </c>
      <c r="R5340" s="3">
        <v>168</v>
      </c>
      <c r="S5340" s="3">
        <v>81</v>
      </c>
      <c r="T5340" t="s">
        <v>1954</v>
      </c>
      <c r="U5340" t="s">
        <v>72</v>
      </c>
    </row>
    <row r="5341" spans="1:21" x14ac:dyDescent="0.35">
      <c r="A5341" t="s">
        <v>7914</v>
      </c>
      <c r="B5341" s="2">
        <v>45684</v>
      </c>
      <c r="C5341">
        <v>1</v>
      </c>
      <c r="D5341">
        <v>2025</v>
      </c>
      <c r="F5341" t="s">
        <v>255</v>
      </c>
      <c r="G5341" t="s">
        <v>2402</v>
      </c>
      <c r="H5341" t="s">
        <v>1871</v>
      </c>
      <c r="I5341" t="s">
        <v>2144</v>
      </c>
      <c r="J5341" t="s">
        <v>2183</v>
      </c>
      <c r="K5341" t="s">
        <v>1917</v>
      </c>
      <c r="L5341" t="s">
        <v>1886</v>
      </c>
      <c r="M5341">
        <v>2</v>
      </c>
      <c r="N5341" s="3">
        <v>72</v>
      </c>
      <c r="O5341" s="3">
        <v>34</v>
      </c>
      <c r="P5341" s="4">
        <v>0.1</v>
      </c>
      <c r="Q5341" s="3">
        <v>129.6</v>
      </c>
      <c r="R5341" s="3">
        <v>68</v>
      </c>
      <c r="S5341" s="3">
        <v>61.6</v>
      </c>
      <c r="T5341" t="s">
        <v>1954</v>
      </c>
      <c r="U5341" t="s">
        <v>72</v>
      </c>
    </row>
    <row r="5342" spans="1:21" x14ac:dyDescent="0.35">
      <c r="A5342" t="s">
        <v>7915</v>
      </c>
      <c r="B5342" s="2">
        <v>45684</v>
      </c>
      <c r="C5342">
        <v>1</v>
      </c>
      <c r="D5342">
        <v>2025</v>
      </c>
      <c r="F5342" t="s">
        <v>1773</v>
      </c>
      <c r="G5342" t="s">
        <v>2240</v>
      </c>
      <c r="H5342" t="s">
        <v>1866</v>
      </c>
      <c r="I5342" t="s">
        <v>1866</v>
      </c>
      <c r="J5342" t="s">
        <v>1991</v>
      </c>
      <c r="K5342" t="s">
        <v>1925</v>
      </c>
      <c r="L5342" t="s">
        <v>1885</v>
      </c>
      <c r="M5342">
        <v>1</v>
      </c>
      <c r="N5342" s="3">
        <v>35</v>
      </c>
      <c r="O5342" s="3">
        <v>16</v>
      </c>
      <c r="P5342" s="4">
        <v>0.05</v>
      </c>
      <c r="Q5342" s="3">
        <v>33.25</v>
      </c>
      <c r="R5342" s="3">
        <v>16</v>
      </c>
      <c r="S5342" s="3">
        <v>17.25</v>
      </c>
      <c r="T5342" t="s">
        <v>1954</v>
      </c>
      <c r="U5342" t="s">
        <v>71</v>
      </c>
    </row>
    <row r="5343" spans="1:21" x14ac:dyDescent="0.35">
      <c r="A5343" t="s">
        <v>7916</v>
      </c>
      <c r="B5343" s="2">
        <v>45684</v>
      </c>
      <c r="C5343">
        <v>1</v>
      </c>
      <c r="D5343">
        <v>2025</v>
      </c>
      <c r="F5343" t="s">
        <v>944</v>
      </c>
      <c r="G5343" t="s">
        <v>2908</v>
      </c>
      <c r="H5343" t="s">
        <v>1870</v>
      </c>
      <c r="I5343" t="s">
        <v>2000</v>
      </c>
      <c r="J5343" t="s">
        <v>2067</v>
      </c>
      <c r="K5343" t="s">
        <v>1918</v>
      </c>
      <c r="L5343" t="s">
        <v>1889</v>
      </c>
      <c r="M5343">
        <v>4</v>
      </c>
      <c r="N5343" s="3">
        <v>69</v>
      </c>
      <c r="O5343" s="3">
        <v>37</v>
      </c>
      <c r="P5343" s="4">
        <v>0.05</v>
      </c>
      <c r="Q5343" s="3">
        <v>262.2</v>
      </c>
      <c r="R5343" s="3">
        <v>148</v>
      </c>
      <c r="S5343" s="3">
        <v>114.2</v>
      </c>
      <c r="T5343" t="s">
        <v>1954</v>
      </c>
      <c r="U5343" t="s">
        <v>72</v>
      </c>
    </row>
    <row r="5344" spans="1:21" x14ac:dyDescent="0.35">
      <c r="A5344" t="s">
        <v>7917</v>
      </c>
      <c r="B5344" s="2">
        <v>45684</v>
      </c>
      <c r="C5344">
        <v>1</v>
      </c>
      <c r="D5344">
        <v>2025</v>
      </c>
      <c r="F5344" t="s">
        <v>1250</v>
      </c>
      <c r="G5344" t="s">
        <v>5215</v>
      </c>
      <c r="H5344" t="s">
        <v>1863</v>
      </c>
      <c r="I5344" t="s">
        <v>2056</v>
      </c>
      <c r="J5344" t="s">
        <v>1991</v>
      </c>
      <c r="K5344" t="s">
        <v>1925</v>
      </c>
      <c r="L5344" t="s">
        <v>1885</v>
      </c>
      <c r="M5344">
        <v>1</v>
      </c>
      <c r="N5344" s="3">
        <v>35</v>
      </c>
      <c r="O5344" s="3">
        <v>16</v>
      </c>
      <c r="P5344" s="4">
        <v>0</v>
      </c>
      <c r="Q5344" s="3">
        <v>35</v>
      </c>
      <c r="R5344" s="3">
        <v>16</v>
      </c>
      <c r="S5344" s="3">
        <v>19</v>
      </c>
      <c r="T5344" t="s">
        <v>1954</v>
      </c>
      <c r="U5344" t="s">
        <v>72</v>
      </c>
    </row>
    <row r="5345" spans="1:21" x14ac:dyDescent="0.35">
      <c r="A5345" t="s">
        <v>7918</v>
      </c>
      <c r="B5345" s="2">
        <v>45684</v>
      </c>
      <c r="C5345">
        <v>1</v>
      </c>
      <c r="D5345">
        <v>2025</v>
      </c>
      <c r="F5345" t="s">
        <v>186</v>
      </c>
      <c r="G5345" t="s">
        <v>3304</v>
      </c>
      <c r="H5345" t="s">
        <v>1866</v>
      </c>
      <c r="I5345" t="s">
        <v>1866</v>
      </c>
      <c r="J5345" t="s">
        <v>2120</v>
      </c>
      <c r="K5345" t="s">
        <v>1926</v>
      </c>
      <c r="L5345" t="s">
        <v>1885</v>
      </c>
      <c r="M5345">
        <v>1</v>
      </c>
      <c r="N5345" s="3">
        <v>28</v>
      </c>
      <c r="O5345" s="3">
        <v>13</v>
      </c>
      <c r="P5345" s="4">
        <v>0.1</v>
      </c>
      <c r="Q5345" s="3">
        <v>25.2</v>
      </c>
      <c r="R5345" s="3">
        <v>13</v>
      </c>
      <c r="S5345" s="3">
        <v>12.2</v>
      </c>
      <c r="T5345" t="s">
        <v>1954</v>
      </c>
      <c r="U5345" t="s">
        <v>72</v>
      </c>
    </row>
    <row r="5346" spans="1:21" x14ac:dyDescent="0.35">
      <c r="A5346" t="s">
        <v>7919</v>
      </c>
      <c r="B5346" s="2">
        <v>45684</v>
      </c>
      <c r="C5346">
        <v>1</v>
      </c>
      <c r="D5346">
        <v>2025</v>
      </c>
      <c r="F5346" t="s">
        <v>194</v>
      </c>
      <c r="G5346" t="s">
        <v>2717</v>
      </c>
      <c r="H5346" t="s">
        <v>1871</v>
      </c>
      <c r="I5346" t="s">
        <v>2144</v>
      </c>
      <c r="J5346" t="s">
        <v>1963</v>
      </c>
      <c r="K5346" t="s">
        <v>1907</v>
      </c>
      <c r="L5346" t="s">
        <v>1890</v>
      </c>
      <c r="M5346">
        <v>2</v>
      </c>
      <c r="N5346" s="3">
        <v>119</v>
      </c>
      <c r="O5346" s="3">
        <v>72</v>
      </c>
      <c r="P5346" s="4">
        <v>0.15</v>
      </c>
      <c r="Q5346" s="3">
        <v>202.3</v>
      </c>
      <c r="R5346" s="3">
        <v>144</v>
      </c>
      <c r="S5346" s="3">
        <v>58.3</v>
      </c>
      <c r="T5346" t="s">
        <v>1954</v>
      </c>
      <c r="U5346" t="s">
        <v>72</v>
      </c>
    </row>
    <row r="5347" spans="1:21" x14ac:dyDescent="0.35">
      <c r="A5347" t="s">
        <v>7920</v>
      </c>
      <c r="B5347" s="2">
        <v>45684</v>
      </c>
      <c r="C5347">
        <v>1</v>
      </c>
      <c r="D5347">
        <v>2025</v>
      </c>
      <c r="F5347" t="s">
        <v>793</v>
      </c>
      <c r="G5347" t="s">
        <v>2236</v>
      </c>
      <c r="H5347" t="s">
        <v>1870</v>
      </c>
      <c r="I5347" t="s">
        <v>2083</v>
      </c>
      <c r="J5347" t="s">
        <v>2061</v>
      </c>
      <c r="K5347" t="s">
        <v>1923</v>
      </c>
      <c r="L5347" t="s">
        <v>1888</v>
      </c>
      <c r="M5347">
        <v>1</v>
      </c>
      <c r="N5347" s="3">
        <v>25</v>
      </c>
      <c r="O5347" s="3">
        <v>11</v>
      </c>
      <c r="P5347" s="4">
        <v>0.1</v>
      </c>
      <c r="Q5347" s="3">
        <v>22.5</v>
      </c>
      <c r="R5347" s="3">
        <v>11</v>
      </c>
      <c r="S5347" s="3">
        <v>11.5</v>
      </c>
      <c r="T5347" t="s">
        <v>1954</v>
      </c>
      <c r="U5347" t="s">
        <v>72</v>
      </c>
    </row>
    <row r="5348" spans="1:21" x14ac:dyDescent="0.35">
      <c r="A5348" t="s">
        <v>7921</v>
      </c>
      <c r="B5348" s="2">
        <v>45684</v>
      </c>
      <c r="C5348">
        <v>1</v>
      </c>
      <c r="D5348">
        <v>2025</v>
      </c>
      <c r="F5348" t="s">
        <v>680</v>
      </c>
      <c r="G5348" t="s">
        <v>2930</v>
      </c>
      <c r="H5348" t="s">
        <v>1866</v>
      </c>
      <c r="I5348" t="s">
        <v>1866</v>
      </c>
      <c r="J5348" t="s">
        <v>2061</v>
      </c>
      <c r="K5348" t="s">
        <v>1923</v>
      </c>
      <c r="L5348" t="s">
        <v>1888</v>
      </c>
      <c r="M5348">
        <v>4</v>
      </c>
      <c r="N5348" s="3">
        <v>25</v>
      </c>
      <c r="O5348" s="3">
        <v>11</v>
      </c>
      <c r="P5348" s="4">
        <v>0.05</v>
      </c>
      <c r="Q5348" s="3">
        <v>95</v>
      </c>
      <c r="R5348" s="3">
        <v>44</v>
      </c>
      <c r="S5348" s="3">
        <v>51</v>
      </c>
      <c r="T5348" t="s">
        <v>1954</v>
      </c>
      <c r="U5348" t="s">
        <v>72</v>
      </c>
    </row>
    <row r="5349" spans="1:21" x14ac:dyDescent="0.35">
      <c r="A5349" t="s">
        <v>7922</v>
      </c>
      <c r="B5349" s="2">
        <v>45684</v>
      </c>
      <c r="C5349">
        <v>1</v>
      </c>
      <c r="D5349">
        <v>2025</v>
      </c>
      <c r="F5349" t="s">
        <v>154</v>
      </c>
      <c r="G5349" t="s">
        <v>60</v>
      </c>
      <c r="H5349" t="s">
        <v>1874</v>
      </c>
      <c r="I5349" t="s">
        <v>2200</v>
      </c>
      <c r="J5349" t="s">
        <v>2045</v>
      </c>
      <c r="K5349" t="s">
        <v>1910</v>
      </c>
      <c r="L5349" t="s">
        <v>1890</v>
      </c>
      <c r="M5349">
        <v>4</v>
      </c>
      <c r="N5349" s="3">
        <v>99</v>
      </c>
      <c r="O5349" s="3">
        <v>58</v>
      </c>
      <c r="P5349" s="4">
        <v>0.1</v>
      </c>
      <c r="Q5349" s="3">
        <v>356.4</v>
      </c>
      <c r="R5349" s="3">
        <v>232</v>
      </c>
      <c r="S5349" s="3">
        <v>124.4</v>
      </c>
      <c r="T5349" t="s">
        <v>1954</v>
      </c>
      <c r="U5349" t="s">
        <v>72</v>
      </c>
    </row>
    <row r="5350" spans="1:21" x14ac:dyDescent="0.35">
      <c r="A5350" t="s">
        <v>7923</v>
      </c>
      <c r="B5350" s="2">
        <v>45684</v>
      </c>
      <c r="C5350">
        <v>1</v>
      </c>
      <c r="D5350">
        <v>2025</v>
      </c>
      <c r="F5350" t="s">
        <v>274</v>
      </c>
      <c r="G5350" t="s">
        <v>3463</v>
      </c>
      <c r="H5350" t="s">
        <v>1870</v>
      </c>
      <c r="I5350" t="s">
        <v>2060</v>
      </c>
      <c r="J5350" t="s">
        <v>1987</v>
      </c>
      <c r="K5350" t="s">
        <v>1908</v>
      </c>
      <c r="L5350" t="s">
        <v>1890</v>
      </c>
      <c r="M5350">
        <v>1</v>
      </c>
      <c r="N5350" s="3">
        <v>129</v>
      </c>
      <c r="O5350" s="3">
        <v>78</v>
      </c>
      <c r="P5350" s="4">
        <v>0</v>
      </c>
      <c r="Q5350" s="3">
        <v>129</v>
      </c>
      <c r="R5350" s="3">
        <v>78</v>
      </c>
      <c r="S5350" s="3">
        <v>51</v>
      </c>
      <c r="T5350" t="s">
        <v>1954</v>
      </c>
      <c r="U5350" t="s">
        <v>72</v>
      </c>
    </row>
    <row r="5351" spans="1:21" x14ac:dyDescent="0.35">
      <c r="A5351" t="s">
        <v>7924</v>
      </c>
      <c r="B5351" s="2">
        <v>45684</v>
      </c>
      <c r="C5351">
        <v>1</v>
      </c>
      <c r="D5351">
        <v>2025</v>
      </c>
      <c r="F5351" t="s">
        <v>593</v>
      </c>
      <c r="G5351" t="s">
        <v>2227</v>
      </c>
      <c r="H5351" t="s">
        <v>1875</v>
      </c>
      <c r="I5351" t="s">
        <v>1981</v>
      </c>
      <c r="J5351" t="s">
        <v>1978</v>
      </c>
      <c r="K5351" t="s">
        <v>1916</v>
      </c>
      <c r="L5351" t="s">
        <v>1887</v>
      </c>
      <c r="M5351">
        <v>1</v>
      </c>
      <c r="N5351" s="3">
        <v>79</v>
      </c>
      <c r="O5351" s="3">
        <v>42</v>
      </c>
      <c r="P5351" s="4">
        <v>0.1</v>
      </c>
      <c r="Q5351" s="3">
        <v>71.099999999999994</v>
      </c>
      <c r="R5351" s="3">
        <v>42</v>
      </c>
      <c r="S5351" s="3">
        <v>29.1</v>
      </c>
      <c r="T5351" t="s">
        <v>1954</v>
      </c>
      <c r="U5351" t="s">
        <v>72</v>
      </c>
    </row>
    <row r="5352" spans="1:21" x14ac:dyDescent="0.35">
      <c r="A5352" t="s">
        <v>7925</v>
      </c>
      <c r="B5352" s="2">
        <v>45684</v>
      </c>
      <c r="C5352">
        <v>1</v>
      </c>
      <c r="D5352">
        <v>2025</v>
      </c>
      <c r="F5352" t="s">
        <v>1580</v>
      </c>
      <c r="G5352" t="s">
        <v>2210</v>
      </c>
      <c r="H5352" t="s">
        <v>1872</v>
      </c>
      <c r="I5352" t="s">
        <v>1986</v>
      </c>
      <c r="J5352" t="s">
        <v>2034</v>
      </c>
      <c r="K5352" t="s">
        <v>1904</v>
      </c>
      <c r="L5352" t="s">
        <v>1889</v>
      </c>
      <c r="M5352">
        <v>1</v>
      </c>
      <c r="N5352" s="3">
        <v>149</v>
      </c>
      <c r="O5352" s="3">
        <v>91</v>
      </c>
      <c r="P5352" s="4">
        <v>0</v>
      </c>
      <c r="Q5352" s="3">
        <v>149</v>
      </c>
      <c r="R5352" s="3">
        <v>91</v>
      </c>
      <c r="S5352" s="3">
        <v>58</v>
      </c>
      <c r="T5352" t="s">
        <v>1954</v>
      </c>
      <c r="U5352" t="s">
        <v>72</v>
      </c>
    </row>
    <row r="5353" spans="1:21" x14ac:dyDescent="0.35">
      <c r="A5353" t="s">
        <v>7926</v>
      </c>
      <c r="B5353" s="2">
        <v>45684</v>
      </c>
      <c r="C5353">
        <v>1</v>
      </c>
      <c r="D5353">
        <v>2025</v>
      </c>
      <c r="F5353" t="s">
        <v>672</v>
      </c>
      <c r="G5353" t="s">
        <v>2288</v>
      </c>
      <c r="H5353" t="s">
        <v>1871</v>
      </c>
      <c r="I5353" t="s">
        <v>1966</v>
      </c>
      <c r="J5353" t="s">
        <v>2067</v>
      </c>
      <c r="K5353" t="s">
        <v>1918</v>
      </c>
      <c r="L5353" t="s">
        <v>1889</v>
      </c>
      <c r="M5353">
        <v>1</v>
      </c>
      <c r="N5353" s="3">
        <v>69</v>
      </c>
      <c r="O5353" s="3">
        <v>37</v>
      </c>
      <c r="P5353" s="4">
        <v>0.1</v>
      </c>
      <c r="Q5353" s="3">
        <v>62.1</v>
      </c>
      <c r="R5353" s="3">
        <v>37</v>
      </c>
      <c r="S5353" s="3">
        <v>25.1</v>
      </c>
      <c r="T5353" t="s">
        <v>1954</v>
      </c>
      <c r="U5353" t="s">
        <v>72</v>
      </c>
    </row>
    <row r="5354" spans="1:21" x14ac:dyDescent="0.35">
      <c r="A5354" t="s">
        <v>7927</v>
      </c>
      <c r="B5354" s="2">
        <v>45684</v>
      </c>
      <c r="C5354">
        <v>1</v>
      </c>
      <c r="D5354">
        <v>2025</v>
      </c>
      <c r="F5354" t="s">
        <v>166</v>
      </c>
      <c r="G5354" t="s">
        <v>1993</v>
      </c>
      <c r="H5354" t="s">
        <v>1875</v>
      </c>
      <c r="I5354" t="s">
        <v>1996</v>
      </c>
      <c r="J5354" t="s">
        <v>2015</v>
      </c>
      <c r="K5354" t="s">
        <v>1914</v>
      </c>
      <c r="L5354" t="s">
        <v>1888</v>
      </c>
      <c r="M5354">
        <v>1</v>
      </c>
      <c r="N5354" s="3">
        <v>65</v>
      </c>
      <c r="O5354" s="3">
        <v>32</v>
      </c>
      <c r="P5354" s="4">
        <v>0</v>
      </c>
      <c r="Q5354" s="3">
        <v>65</v>
      </c>
      <c r="R5354" s="3">
        <v>32</v>
      </c>
      <c r="S5354" s="3">
        <v>33</v>
      </c>
      <c r="T5354" t="s">
        <v>1954</v>
      </c>
      <c r="U5354" t="s">
        <v>72</v>
      </c>
    </row>
    <row r="5355" spans="1:21" x14ac:dyDescent="0.35">
      <c r="A5355" t="s">
        <v>7928</v>
      </c>
      <c r="B5355" s="2">
        <v>45685</v>
      </c>
      <c r="C5355">
        <v>1</v>
      </c>
      <c r="D5355">
        <v>2025</v>
      </c>
      <c r="F5355" t="s">
        <v>1590</v>
      </c>
      <c r="G5355" t="s">
        <v>2261</v>
      </c>
      <c r="H5355" t="s">
        <v>1875</v>
      </c>
      <c r="I5355" t="s">
        <v>1981</v>
      </c>
      <c r="J5355" t="s">
        <v>2015</v>
      </c>
      <c r="K5355" t="s">
        <v>1914</v>
      </c>
      <c r="L5355" t="s">
        <v>1888</v>
      </c>
      <c r="M5355">
        <v>2</v>
      </c>
      <c r="N5355" s="3">
        <v>65</v>
      </c>
      <c r="O5355" s="3">
        <v>32</v>
      </c>
      <c r="P5355" s="4">
        <v>0.15</v>
      </c>
      <c r="Q5355" s="3">
        <v>110.5</v>
      </c>
      <c r="R5355" s="3">
        <v>64</v>
      </c>
      <c r="S5355" s="3">
        <v>46.5</v>
      </c>
      <c r="T5355" t="s">
        <v>1954</v>
      </c>
      <c r="U5355" t="s">
        <v>72</v>
      </c>
    </row>
    <row r="5356" spans="1:21" x14ac:dyDescent="0.35">
      <c r="A5356" t="s">
        <v>7929</v>
      </c>
      <c r="B5356" s="2">
        <v>45685</v>
      </c>
      <c r="C5356">
        <v>1</v>
      </c>
      <c r="D5356">
        <v>2025</v>
      </c>
      <c r="F5356" t="s">
        <v>438</v>
      </c>
      <c r="G5356" t="s">
        <v>2021</v>
      </c>
      <c r="H5356" t="s">
        <v>1867</v>
      </c>
      <c r="I5356" t="s">
        <v>2036</v>
      </c>
      <c r="J5356" t="s">
        <v>2162</v>
      </c>
      <c r="K5356" t="s">
        <v>1921</v>
      </c>
      <c r="L5356" t="s">
        <v>1889</v>
      </c>
      <c r="M5356">
        <v>1</v>
      </c>
      <c r="N5356" s="3">
        <v>55</v>
      </c>
      <c r="O5356" s="3">
        <v>27</v>
      </c>
      <c r="P5356" s="4">
        <v>0.1</v>
      </c>
      <c r="Q5356" s="3">
        <v>49.5</v>
      </c>
      <c r="R5356" s="3">
        <v>27</v>
      </c>
      <c r="S5356" s="3">
        <v>22.5</v>
      </c>
      <c r="T5356" t="s">
        <v>1954</v>
      </c>
      <c r="U5356" t="s">
        <v>72</v>
      </c>
    </row>
    <row r="5357" spans="1:21" x14ac:dyDescent="0.35">
      <c r="A5357" t="s">
        <v>7930</v>
      </c>
      <c r="B5357" s="2">
        <v>45685</v>
      </c>
      <c r="C5357">
        <v>1</v>
      </c>
      <c r="D5357">
        <v>2025</v>
      </c>
      <c r="F5357" t="s">
        <v>1196</v>
      </c>
      <c r="G5357" t="s">
        <v>3273</v>
      </c>
      <c r="H5357" t="s">
        <v>1864</v>
      </c>
      <c r="I5357" t="s">
        <v>2087</v>
      </c>
      <c r="J5357" t="s">
        <v>1987</v>
      </c>
      <c r="K5357" t="s">
        <v>1908</v>
      </c>
      <c r="L5357" t="s">
        <v>1890</v>
      </c>
      <c r="M5357">
        <v>1</v>
      </c>
      <c r="N5357" s="3">
        <v>129</v>
      </c>
      <c r="O5357" s="3">
        <v>78</v>
      </c>
      <c r="P5357" s="4">
        <v>0</v>
      </c>
      <c r="Q5357" s="3">
        <v>129</v>
      </c>
      <c r="R5357" s="3">
        <v>78</v>
      </c>
      <c r="S5357" s="3">
        <v>51</v>
      </c>
      <c r="T5357" t="s">
        <v>1954</v>
      </c>
      <c r="U5357" t="s">
        <v>72</v>
      </c>
    </row>
    <row r="5358" spans="1:21" x14ac:dyDescent="0.35">
      <c r="A5358" t="s">
        <v>7931</v>
      </c>
      <c r="B5358" s="2">
        <v>45685</v>
      </c>
      <c r="C5358">
        <v>1</v>
      </c>
      <c r="D5358">
        <v>2025</v>
      </c>
      <c r="F5358" t="s">
        <v>1786</v>
      </c>
      <c r="G5358" t="s">
        <v>3606</v>
      </c>
      <c r="H5358" t="s">
        <v>1868</v>
      </c>
      <c r="I5358" t="s">
        <v>2113</v>
      </c>
      <c r="J5358" t="s">
        <v>1987</v>
      </c>
      <c r="K5358" t="s">
        <v>1908</v>
      </c>
      <c r="L5358" t="s">
        <v>1890</v>
      </c>
      <c r="M5358">
        <v>2</v>
      </c>
      <c r="N5358" s="3">
        <v>129</v>
      </c>
      <c r="O5358" s="3">
        <v>78</v>
      </c>
      <c r="P5358" s="4">
        <v>0</v>
      </c>
      <c r="Q5358" s="3">
        <v>258</v>
      </c>
      <c r="R5358" s="3">
        <v>156</v>
      </c>
      <c r="S5358" s="3">
        <v>102</v>
      </c>
      <c r="T5358" t="s">
        <v>1954</v>
      </c>
      <c r="U5358" t="s">
        <v>72</v>
      </c>
    </row>
    <row r="5359" spans="1:21" x14ac:dyDescent="0.35">
      <c r="A5359" t="s">
        <v>7932</v>
      </c>
      <c r="B5359" s="2">
        <v>45685</v>
      </c>
      <c r="C5359">
        <v>1</v>
      </c>
      <c r="D5359">
        <v>2025</v>
      </c>
      <c r="F5359" t="s">
        <v>265</v>
      </c>
      <c r="G5359" t="s">
        <v>2805</v>
      </c>
      <c r="H5359" t="s">
        <v>1863</v>
      </c>
      <c r="I5359" t="s">
        <v>2033</v>
      </c>
      <c r="J5359" t="s">
        <v>2015</v>
      </c>
      <c r="K5359" t="s">
        <v>1914</v>
      </c>
      <c r="L5359" t="s">
        <v>1888</v>
      </c>
      <c r="M5359">
        <v>3</v>
      </c>
      <c r="N5359" s="3">
        <v>65</v>
      </c>
      <c r="O5359" s="3">
        <v>32</v>
      </c>
      <c r="P5359" s="4">
        <v>0.05</v>
      </c>
      <c r="Q5359" s="3">
        <v>185.25</v>
      </c>
      <c r="R5359" s="3">
        <v>96</v>
      </c>
      <c r="S5359" s="3">
        <v>89.25</v>
      </c>
      <c r="T5359" t="s">
        <v>1954</v>
      </c>
      <c r="U5359" t="s">
        <v>72</v>
      </c>
    </row>
    <row r="5360" spans="1:21" x14ac:dyDescent="0.35">
      <c r="A5360" t="s">
        <v>7933</v>
      </c>
      <c r="B5360" s="2">
        <v>45685</v>
      </c>
      <c r="C5360">
        <v>1</v>
      </c>
      <c r="D5360">
        <v>2025</v>
      </c>
      <c r="F5360" t="s">
        <v>1195</v>
      </c>
      <c r="G5360" t="s">
        <v>4828</v>
      </c>
      <c r="H5360" t="s">
        <v>1866</v>
      </c>
      <c r="I5360" t="s">
        <v>1866</v>
      </c>
      <c r="J5360" t="s">
        <v>1967</v>
      </c>
      <c r="K5360" t="s">
        <v>1913</v>
      </c>
      <c r="L5360" t="s">
        <v>1888</v>
      </c>
      <c r="M5360">
        <v>2</v>
      </c>
      <c r="N5360" s="3">
        <v>78</v>
      </c>
      <c r="O5360" s="3">
        <v>39</v>
      </c>
      <c r="P5360" s="4">
        <v>0</v>
      </c>
      <c r="Q5360" s="3">
        <v>156</v>
      </c>
      <c r="R5360" s="3">
        <v>78</v>
      </c>
      <c r="S5360" s="3">
        <v>78</v>
      </c>
      <c r="T5360" t="s">
        <v>1954</v>
      </c>
      <c r="U5360" t="s">
        <v>71</v>
      </c>
    </row>
    <row r="5361" spans="1:21" x14ac:dyDescent="0.35">
      <c r="A5361" t="s">
        <v>7934</v>
      </c>
      <c r="B5361" s="2">
        <v>45685</v>
      </c>
      <c r="C5361">
        <v>1</v>
      </c>
      <c r="D5361">
        <v>2025</v>
      </c>
      <c r="F5361" t="s">
        <v>295</v>
      </c>
      <c r="G5361" t="s">
        <v>64</v>
      </c>
      <c r="H5361" t="s">
        <v>1873</v>
      </c>
      <c r="I5361" t="s">
        <v>2323</v>
      </c>
      <c r="J5361" t="s">
        <v>1987</v>
      </c>
      <c r="K5361" t="s">
        <v>1908</v>
      </c>
      <c r="L5361" t="s">
        <v>1890</v>
      </c>
      <c r="M5361">
        <v>1</v>
      </c>
      <c r="N5361" s="3">
        <v>129</v>
      </c>
      <c r="O5361" s="3">
        <v>78</v>
      </c>
      <c r="P5361" s="4">
        <v>0.05</v>
      </c>
      <c r="Q5361" s="3">
        <v>122.55</v>
      </c>
      <c r="R5361" s="3">
        <v>78</v>
      </c>
      <c r="S5361" s="3">
        <v>44.55</v>
      </c>
      <c r="T5361" t="s">
        <v>1954</v>
      </c>
      <c r="U5361" t="s">
        <v>72</v>
      </c>
    </row>
    <row r="5362" spans="1:21" x14ac:dyDescent="0.35">
      <c r="A5362" t="s">
        <v>7935</v>
      </c>
      <c r="B5362" s="2">
        <v>45685</v>
      </c>
      <c r="C5362">
        <v>1</v>
      </c>
      <c r="D5362">
        <v>2025</v>
      </c>
      <c r="F5362" t="s">
        <v>82</v>
      </c>
      <c r="G5362" t="s">
        <v>2545</v>
      </c>
      <c r="H5362" t="s">
        <v>1868</v>
      </c>
      <c r="I5362" t="s">
        <v>2113</v>
      </c>
      <c r="J5362" t="s">
        <v>1956</v>
      </c>
      <c r="K5362" t="s">
        <v>1909</v>
      </c>
      <c r="L5362" t="s">
        <v>1887</v>
      </c>
      <c r="M5362">
        <v>2</v>
      </c>
      <c r="N5362" s="3">
        <v>95</v>
      </c>
      <c r="O5362" s="3">
        <v>54</v>
      </c>
      <c r="P5362" s="4">
        <v>0.1</v>
      </c>
      <c r="Q5362" s="3">
        <v>171</v>
      </c>
      <c r="R5362" s="3">
        <v>108</v>
      </c>
      <c r="S5362" s="3">
        <v>63</v>
      </c>
      <c r="T5362" t="s">
        <v>1954</v>
      </c>
      <c r="U5362" t="s">
        <v>72</v>
      </c>
    </row>
    <row r="5363" spans="1:21" x14ac:dyDescent="0.35">
      <c r="A5363" t="s">
        <v>7936</v>
      </c>
      <c r="B5363" s="2">
        <v>45685</v>
      </c>
      <c r="C5363">
        <v>1</v>
      </c>
      <c r="D5363">
        <v>2025</v>
      </c>
      <c r="F5363" t="s">
        <v>1161</v>
      </c>
      <c r="G5363" t="s">
        <v>2381</v>
      </c>
      <c r="H5363" t="s">
        <v>1871</v>
      </c>
      <c r="I5363" t="s">
        <v>1966</v>
      </c>
      <c r="J5363" t="s">
        <v>1953</v>
      </c>
      <c r="K5363" t="s">
        <v>1905</v>
      </c>
      <c r="L5363" t="s">
        <v>1888</v>
      </c>
      <c r="M5363">
        <v>2</v>
      </c>
      <c r="N5363" s="3">
        <v>120</v>
      </c>
      <c r="O5363" s="3">
        <v>63</v>
      </c>
      <c r="P5363" s="4">
        <v>0.1</v>
      </c>
      <c r="Q5363" s="3">
        <v>216</v>
      </c>
      <c r="R5363" s="3">
        <v>126</v>
      </c>
      <c r="S5363" s="3">
        <v>90</v>
      </c>
      <c r="T5363" t="s">
        <v>1954</v>
      </c>
      <c r="U5363" t="s">
        <v>72</v>
      </c>
    </row>
    <row r="5364" spans="1:21" x14ac:dyDescent="0.35">
      <c r="A5364" t="s">
        <v>7937</v>
      </c>
      <c r="B5364" s="2">
        <v>45685</v>
      </c>
      <c r="C5364">
        <v>1</v>
      </c>
      <c r="D5364">
        <v>2025</v>
      </c>
      <c r="F5364" t="s">
        <v>381</v>
      </c>
      <c r="G5364" t="s">
        <v>2194</v>
      </c>
      <c r="H5364" t="s">
        <v>1873</v>
      </c>
      <c r="I5364" t="s">
        <v>2070</v>
      </c>
      <c r="J5364" t="s">
        <v>2034</v>
      </c>
      <c r="K5364" t="s">
        <v>1904</v>
      </c>
      <c r="L5364" t="s">
        <v>1889</v>
      </c>
      <c r="M5364">
        <v>3</v>
      </c>
      <c r="N5364" s="3">
        <v>149</v>
      </c>
      <c r="O5364" s="3">
        <v>91</v>
      </c>
      <c r="P5364" s="4">
        <v>0.1</v>
      </c>
      <c r="Q5364" s="3">
        <v>402.3</v>
      </c>
      <c r="R5364" s="3">
        <v>273</v>
      </c>
      <c r="S5364" s="3">
        <v>129.30000000000001</v>
      </c>
      <c r="T5364" t="s">
        <v>1954</v>
      </c>
      <c r="U5364" t="s">
        <v>72</v>
      </c>
    </row>
    <row r="5365" spans="1:21" x14ac:dyDescent="0.35">
      <c r="A5365" t="s">
        <v>7938</v>
      </c>
      <c r="B5365" s="2">
        <v>45685</v>
      </c>
      <c r="C5365">
        <v>1</v>
      </c>
      <c r="D5365">
        <v>2025</v>
      </c>
      <c r="F5365" t="s">
        <v>1608</v>
      </c>
      <c r="G5365" t="s">
        <v>2100</v>
      </c>
      <c r="H5365" t="s">
        <v>1867</v>
      </c>
      <c r="I5365" t="s">
        <v>2165</v>
      </c>
      <c r="J5365" t="s">
        <v>1963</v>
      </c>
      <c r="K5365" t="s">
        <v>1907</v>
      </c>
      <c r="L5365" t="s">
        <v>1890</v>
      </c>
      <c r="M5365">
        <v>1</v>
      </c>
      <c r="N5365" s="3">
        <v>119</v>
      </c>
      <c r="O5365" s="3">
        <v>72</v>
      </c>
      <c r="P5365" s="4">
        <v>0.05</v>
      </c>
      <c r="Q5365" s="3">
        <v>113.05</v>
      </c>
      <c r="R5365" s="3">
        <v>72</v>
      </c>
      <c r="S5365" s="3">
        <v>41.05</v>
      </c>
      <c r="T5365" t="s">
        <v>1954</v>
      </c>
      <c r="U5365" t="s">
        <v>72</v>
      </c>
    </row>
    <row r="5366" spans="1:21" x14ac:dyDescent="0.35">
      <c r="A5366" t="s">
        <v>7939</v>
      </c>
      <c r="B5366" s="2">
        <v>45685</v>
      </c>
      <c r="C5366">
        <v>1</v>
      </c>
      <c r="D5366">
        <v>2025</v>
      </c>
      <c r="F5366" t="s">
        <v>1052</v>
      </c>
      <c r="G5366" t="s">
        <v>3429</v>
      </c>
      <c r="H5366" t="s">
        <v>1875</v>
      </c>
      <c r="I5366" t="s">
        <v>1981</v>
      </c>
      <c r="J5366" t="s">
        <v>1953</v>
      </c>
      <c r="K5366" t="s">
        <v>1905</v>
      </c>
      <c r="L5366" t="s">
        <v>1888</v>
      </c>
      <c r="M5366">
        <v>4</v>
      </c>
      <c r="N5366" s="3">
        <v>120</v>
      </c>
      <c r="O5366" s="3">
        <v>63</v>
      </c>
      <c r="P5366" s="4">
        <v>0</v>
      </c>
      <c r="Q5366" s="3">
        <v>480</v>
      </c>
      <c r="R5366" s="3">
        <v>252</v>
      </c>
      <c r="S5366" s="3">
        <v>228</v>
      </c>
      <c r="T5366" t="s">
        <v>1954</v>
      </c>
      <c r="U5366" t="s">
        <v>72</v>
      </c>
    </row>
    <row r="5367" spans="1:21" x14ac:dyDescent="0.35">
      <c r="A5367" t="s">
        <v>7940</v>
      </c>
      <c r="B5367" s="2">
        <v>45685</v>
      </c>
      <c r="C5367">
        <v>1</v>
      </c>
      <c r="D5367">
        <v>2025</v>
      </c>
      <c r="F5367" t="s">
        <v>714</v>
      </c>
      <c r="G5367" t="s">
        <v>2098</v>
      </c>
      <c r="H5367" t="s">
        <v>1870</v>
      </c>
      <c r="I5367" t="s">
        <v>2083</v>
      </c>
      <c r="J5367" t="s">
        <v>2183</v>
      </c>
      <c r="K5367" t="s">
        <v>1917</v>
      </c>
      <c r="L5367" t="s">
        <v>1886</v>
      </c>
      <c r="M5367">
        <v>1</v>
      </c>
      <c r="N5367" s="3">
        <v>72</v>
      </c>
      <c r="O5367" s="3">
        <v>34</v>
      </c>
      <c r="P5367" s="4">
        <v>0</v>
      </c>
      <c r="Q5367" s="3">
        <v>72</v>
      </c>
      <c r="R5367" s="3">
        <v>34</v>
      </c>
      <c r="S5367" s="3">
        <v>38</v>
      </c>
      <c r="T5367" t="s">
        <v>1954</v>
      </c>
      <c r="U5367" t="s">
        <v>72</v>
      </c>
    </row>
    <row r="5368" spans="1:21" x14ac:dyDescent="0.35">
      <c r="A5368" t="s">
        <v>7941</v>
      </c>
      <c r="B5368" s="2">
        <v>45685</v>
      </c>
      <c r="C5368">
        <v>1</v>
      </c>
      <c r="D5368">
        <v>2025</v>
      </c>
      <c r="F5368" t="s">
        <v>490</v>
      </c>
      <c r="G5368" t="s">
        <v>2296</v>
      </c>
      <c r="H5368" t="s">
        <v>1874</v>
      </c>
      <c r="I5368" t="s">
        <v>2200</v>
      </c>
      <c r="J5368" t="s">
        <v>2067</v>
      </c>
      <c r="K5368" t="s">
        <v>1918</v>
      </c>
      <c r="L5368" t="s">
        <v>1889</v>
      </c>
      <c r="M5368">
        <v>1</v>
      </c>
      <c r="N5368" s="3">
        <v>69</v>
      </c>
      <c r="O5368" s="3">
        <v>37</v>
      </c>
      <c r="P5368" s="4">
        <v>0</v>
      </c>
      <c r="Q5368" s="3">
        <v>69</v>
      </c>
      <c r="R5368" s="3">
        <v>37</v>
      </c>
      <c r="S5368" s="3">
        <v>32</v>
      </c>
      <c r="T5368" t="s">
        <v>1954</v>
      </c>
      <c r="U5368" t="s">
        <v>72</v>
      </c>
    </row>
    <row r="5369" spans="1:21" x14ac:dyDescent="0.35">
      <c r="A5369" t="s">
        <v>7942</v>
      </c>
      <c r="B5369" s="2">
        <v>45685</v>
      </c>
      <c r="C5369">
        <v>1</v>
      </c>
      <c r="D5369">
        <v>2025</v>
      </c>
      <c r="F5369" t="s">
        <v>81</v>
      </c>
      <c r="G5369" t="s">
        <v>2238</v>
      </c>
      <c r="H5369" t="s">
        <v>1875</v>
      </c>
      <c r="I5369" t="s">
        <v>1981</v>
      </c>
      <c r="J5369" t="s">
        <v>2183</v>
      </c>
      <c r="K5369" t="s">
        <v>1917</v>
      </c>
      <c r="L5369" t="s">
        <v>1886</v>
      </c>
      <c r="M5369">
        <v>1</v>
      </c>
      <c r="N5369" s="3">
        <v>72</v>
      </c>
      <c r="O5369" s="3">
        <v>34</v>
      </c>
      <c r="P5369" s="4">
        <v>0.05</v>
      </c>
      <c r="Q5369" s="3">
        <v>68.400000000000006</v>
      </c>
      <c r="R5369" s="3">
        <v>34</v>
      </c>
      <c r="S5369" s="3">
        <v>34.4</v>
      </c>
      <c r="T5369" t="s">
        <v>1954</v>
      </c>
      <c r="U5369" t="s">
        <v>72</v>
      </c>
    </row>
    <row r="5370" spans="1:21" x14ac:dyDescent="0.35">
      <c r="A5370" t="s">
        <v>7943</v>
      </c>
      <c r="B5370" s="2">
        <v>45685</v>
      </c>
      <c r="C5370">
        <v>1</v>
      </c>
      <c r="D5370">
        <v>2025</v>
      </c>
      <c r="F5370" t="s">
        <v>126</v>
      </c>
      <c r="G5370" t="s">
        <v>2003</v>
      </c>
      <c r="H5370" t="s">
        <v>1867</v>
      </c>
      <c r="I5370" t="s">
        <v>2004</v>
      </c>
      <c r="J5370" t="s">
        <v>1956</v>
      </c>
      <c r="K5370" t="s">
        <v>1909</v>
      </c>
      <c r="L5370" t="s">
        <v>1887</v>
      </c>
      <c r="M5370">
        <v>1</v>
      </c>
      <c r="N5370" s="3">
        <v>95</v>
      </c>
      <c r="O5370" s="3">
        <v>54</v>
      </c>
      <c r="P5370" s="4">
        <v>0</v>
      </c>
      <c r="Q5370" s="3">
        <v>95</v>
      </c>
      <c r="R5370" s="3">
        <v>54</v>
      </c>
      <c r="S5370" s="3">
        <v>41</v>
      </c>
      <c r="T5370" t="s">
        <v>1954</v>
      </c>
      <c r="U5370" t="s">
        <v>72</v>
      </c>
    </row>
    <row r="5371" spans="1:21" x14ac:dyDescent="0.35">
      <c r="A5371" t="s">
        <v>7944</v>
      </c>
      <c r="B5371" s="2">
        <v>45685</v>
      </c>
      <c r="C5371">
        <v>1</v>
      </c>
      <c r="D5371">
        <v>2025</v>
      </c>
      <c r="F5371" t="s">
        <v>395</v>
      </c>
      <c r="G5371" t="s">
        <v>2854</v>
      </c>
      <c r="H5371" t="s">
        <v>1868</v>
      </c>
      <c r="I5371" t="s">
        <v>2014</v>
      </c>
      <c r="J5371" t="s">
        <v>2120</v>
      </c>
      <c r="K5371" t="s">
        <v>1926</v>
      </c>
      <c r="L5371" t="s">
        <v>1885</v>
      </c>
      <c r="M5371">
        <v>1</v>
      </c>
      <c r="N5371" s="3">
        <v>28</v>
      </c>
      <c r="O5371" s="3">
        <v>13</v>
      </c>
      <c r="P5371" s="4">
        <v>0.15</v>
      </c>
      <c r="Q5371" s="3">
        <v>23.8</v>
      </c>
      <c r="R5371" s="3">
        <v>13</v>
      </c>
      <c r="S5371" s="3">
        <v>10.8</v>
      </c>
      <c r="T5371" t="s">
        <v>1954</v>
      </c>
      <c r="U5371" t="s">
        <v>72</v>
      </c>
    </row>
    <row r="5372" spans="1:21" x14ac:dyDescent="0.35">
      <c r="A5372" t="s">
        <v>7945</v>
      </c>
      <c r="B5372" s="2">
        <v>45685</v>
      </c>
      <c r="C5372">
        <v>1</v>
      </c>
      <c r="D5372">
        <v>2025</v>
      </c>
      <c r="F5372" t="s">
        <v>1619</v>
      </c>
      <c r="G5372" t="s">
        <v>2404</v>
      </c>
      <c r="H5372" t="s">
        <v>1871</v>
      </c>
      <c r="I5372" t="s">
        <v>1990</v>
      </c>
      <c r="J5372" t="s">
        <v>2183</v>
      </c>
      <c r="K5372" t="s">
        <v>1917</v>
      </c>
      <c r="L5372" t="s">
        <v>1886</v>
      </c>
      <c r="M5372">
        <v>1</v>
      </c>
      <c r="N5372" s="3">
        <v>72</v>
      </c>
      <c r="O5372" s="3">
        <v>34</v>
      </c>
      <c r="P5372" s="4">
        <v>0</v>
      </c>
      <c r="Q5372" s="3">
        <v>72</v>
      </c>
      <c r="R5372" s="3">
        <v>34</v>
      </c>
      <c r="S5372" s="3">
        <v>38</v>
      </c>
      <c r="T5372" t="s">
        <v>1954</v>
      </c>
      <c r="U5372" t="s">
        <v>72</v>
      </c>
    </row>
    <row r="5373" spans="1:21" x14ac:dyDescent="0.35">
      <c r="A5373" t="s">
        <v>7946</v>
      </c>
      <c r="B5373" s="2">
        <v>45686</v>
      </c>
      <c r="C5373">
        <v>1</v>
      </c>
      <c r="D5373">
        <v>2025</v>
      </c>
      <c r="F5373" t="s">
        <v>1411</v>
      </c>
      <c r="G5373" t="s">
        <v>56</v>
      </c>
      <c r="H5373" t="s">
        <v>1870</v>
      </c>
      <c r="I5373" t="s">
        <v>2192</v>
      </c>
      <c r="J5373" t="s">
        <v>2034</v>
      </c>
      <c r="K5373" t="s">
        <v>1904</v>
      </c>
      <c r="L5373" t="s">
        <v>1889</v>
      </c>
      <c r="M5373">
        <v>1</v>
      </c>
      <c r="N5373" s="3">
        <v>149</v>
      </c>
      <c r="O5373" s="3">
        <v>91</v>
      </c>
      <c r="P5373" s="4">
        <v>0</v>
      </c>
      <c r="Q5373" s="3">
        <v>149</v>
      </c>
      <c r="R5373" s="3">
        <v>91</v>
      </c>
      <c r="S5373" s="3">
        <v>58</v>
      </c>
      <c r="T5373" t="s">
        <v>1954</v>
      </c>
      <c r="U5373" t="s">
        <v>72</v>
      </c>
    </row>
    <row r="5374" spans="1:21" x14ac:dyDescent="0.35">
      <c r="A5374" t="s">
        <v>7947</v>
      </c>
      <c r="B5374" s="2">
        <v>45686</v>
      </c>
      <c r="C5374">
        <v>1</v>
      </c>
      <c r="D5374">
        <v>2025</v>
      </c>
      <c r="F5374" t="s">
        <v>1291</v>
      </c>
      <c r="G5374" t="s">
        <v>3351</v>
      </c>
      <c r="H5374" t="s">
        <v>1871</v>
      </c>
      <c r="I5374" t="s">
        <v>1966</v>
      </c>
      <c r="J5374" t="s">
        <v>1997</v>
      </c>
      <c r="K5374" t="s">
        <v>1906</v>
      </c>
      <c r="L5374" t="s">
        <v>1889</v>
      </c>
      <c r="M5374">
        <v>1</v>
      </c>
      <c r="N5374" s="3">
        <v>89</v>
      </c>
      <c r="O5374" s="3">
        <v>48</v>
      </c>
      <c r="P5374" s="4">
        <v>0.05</v>
      </c>
      <c r="Q5374" s="3">
        <v>84.55</v>
      </c>
      <c r="R5374" s="3">
        <v>48</v>
      </c>
      <c r="S5374" s="3">
        <v>36.549999999999997</v>
      </c>
      <c r="T5374" t="s">
        <v>1954</v>
      </c>
      <c r="U5374" t="s">
        <v>72</v>
      </c>
    </row>
    <row r="5375" spans="1:21" x14ac:dyDescent="0.35">
      <c r="A5375" t="s">
        <v>7948</v>
      </c>
      <c r="B5375" s="2">
        <v>45686</v>
      </c>
      <c r="C5375">
        <v>1</v>
      </c>
      <c r="D5375">
        <v>2025</v>
      </c>
      <c r="F5375" t="s">
        <v>655</v>
      </c>
      <c r="G5375" t="s">
        <v>2805</v>
      </c>
      <c r="H5375" t="s">
        <v>1866</v>
      </c>
      <c r="I5375" t="s">
        <v>1866</v>
      </c>
      <c r="J5375" t="s">
        <v>2183</v>
      </c>
      <c r="K5375" t="s">
        <v>1917</v>
      </c>
      <c r="L5375" t="s">
        <v>1886</v>
      </c>
      <c r="M5375">
        <v>1</v>
      </c>
      <c r="N5375" s="3">
        <v>72</v>
      </c>
      <c r="O5375" s="3">
        <v>34</v>
      </c>
      <c r="P5375" s="4">
        <v>0.05</v>
      </c>
      <c r="Q5375" s="3">
        <v>68.400000000000006</v>
      </c>
      <c r="R5375" s="3">
        <v>34</v>
      </c>
      <c r="S5375" s="3">
        <v>34.4</v>
      </c>
      <c r="T5375" t="s">
        <v>1954</v>
      </c>
      <c r="U5375" t="s">
        <v>71</v>
      </c>
    </row>
    <row r="5376" spans="1:21" x14ac:dyDescent="0.35">
      <c r="A5376" t="s">
        <v>7949</v>
      </c>
      <c r="B5376" s="2">
        <v>45686</v>
      </c>
      <c r="C5376">
        <v>1</v>
      </c>
      <c r="D5376">
        <v>2025</v>
      </c>
      <c r="F5376" t="s">
        <v>1677</v>
      </c>
      <c r="G5376" t="s">
        <v>2386</v>
      </c>
      <c r="H5376" t="s">
        <v>1875</v>
      </c>
      <c r="I5376" t="s">
        <v>2054</v>
      </c>
      <c r="J5376" t="s">
        <v>2114</v>
      </c>
      <c r="K5376" t="s">
        <v>1915</v>
      </c>
      <c r="L5376" t="s">
        <v>1886</v>
      </c>
      <c r="M5376">
        <v>2</v>
      </c>
      <c r="N5376" s="3">
        <v>85</v>
      </c>
      <c r="O5376" s="3">
        <v>41</v>
      </c>
      <c r="P5376" s="4">
        <v>0.15</v>
      </c>
      <c r="Q5376" s="3">
        <v>144.5</v>
      </c>
      <c r="R5376" s="3">
        <v>82</v>
      </c>
      <c r="S5376" s="3">
        <v>62.5</v>
      </c>
      <c r="T5376" t="s">
        <v>1954</v>
      </c>
      <c r="U5376" t="s">
        <v>72</v>
      </c>
    </row>
    <row r="5377" spans="1:21" x14ac:dyDescent="0.35">
      <c r="A5377" t="s">
        <v>7950</v>
      </c>
      <c r="B5377" s="2">
        <v>45686</v>
      </c>
      <c r="C5377">
        <v>1</v>
      </c>
      <c r="D5377">
        <v>2025</v>
      </c>
      <c r="F5377" t="s">
        <v>301</v>
      </c>
      <c r="G5377" t="s">
        <v>2972</v>
      </c>
      <c r="H5377" t="s">
        <v>1870</v>
      </c>
      <c r="I5377" t="s">
        <v>2192</v>
      </c>
      <c r="J5377" t="s">
        <v>2064</v>
      </c>
      <c r="K5377" t="s">
        <v>1922</v>
      </c>
      <c r="L5377" t="s">
        <v>1887</v>
      </c>
      <c r="M5377">
        <v>1</v>
      </c>
      <c r="N5377" s="3">
        <v>32</v>
      </c>
      <c r="O5377" s="3">
        <v>14</v>
      </c>
      <c r="P5377" s="4">
        <v>0.1</v>
      </c>
      <c r="Q5377" s="3">
        <v>28.8</v>
      </c>
      <c r="R5377" s="3">
        <v>14</v>
      </c>
      <c r="S5377" s="3">
        <v>14.8</v>
      </c>
      <c r="T5377" t="s">
        <v>1954</v>
      </c>
      <c r="U5377" t="s">
        <v>72</v>
      </c>
    </row>
    <row r="5378" spans="1:21" x14ac:dyDescent="0.35">
      <c r="A5378" t="s">
        <v>7951</v>
      </c>
      <c r="B5378" s="2">
        <v>45686</v>
      </c>
      <c r="C5378">
        <v>1</v>
      </c>
      <c r="D5378">
        <v>2025</v>
      </c>
      <c r="F5378" t="s">
        <v>242</v>
      </c>
      <c r="G5378" t="s">
        <v>2378</v>
      </c>
      <c r="H5378" t="s">
        <v>1866</v>
      </c>
      <c r="I5378" t="s">
        <v>1866</v>
      </c>
      <c r="J5378" t="s">
        <v>2011</v>
      </c>
      <c r="K5378" t="s">
        <v>1927</v>
      </c>
      <c r="L5378" t="s">
        <v>1885</v>
      </c>
      <c r="M5378">
        <v>3</v>
      </c>
      <c r="N5378" s="3">
        <v>24</v>
      </c>
      <c r="O5378" s="3">
        <v>10</v>
      </c>
      <c r="P5378" s="4">
        <v>0.05</v>
      </c>
      <c r="Q5378" s="3">
        <v>68.400000000000006</v>
      </c>
      <c r="R5378" s="3">
        <v>30</v>
      </c>
      <c r="S5378" s="3">
        <v>38.4</v>
      </c>
      <c r="T5378" t="s">
        <v>1954</v>
      </c>
      <c r="U5378" t="s">
        <v>72</v>
      </c>
    </row>
    <row r="5379" spans="1:21" x14ac:dyDescent="0.35">
      <c r="A5379" t="s">
        <v>7952</v>
      </c>
      <c r="B5379" s="2">
        <v>45686</v>
      </c>
      <c r="C5379">
        <v>1</v>
      </c>
      <c r="D5379">
        <v>2025</v>
      </c>
      <c r="F5379" t="s">
        <v>336</v>
      </c>
      <c r="G5379" t="s">
        <v>2759</v>
      </c>
      <c r="H5379" t="s">
        <v>1864</v>
      </c>
      <c r="I5379" t="s">
        <v>2044</v>
      </c>
      <c r="J5379" t="s">
        <v>2183</v>
      </c>
      <c r="K5379" t="s">
        <v>1917</v>
      </c>
      <c r="L5379" t="s">
        <v>1886</v>
      </c>
      <c r="M5379">
        <v>1</v>
      </c>
      <c r="N5379" s="3">
        <v>72</v>
      </c>
      <c r="O5379" s="3">
        <v>34</v>
      </c>
      <c r="P5379" s="4">
        <v>0.15</v>
      </c>
      <c r="Q5379" s="3">
        <v>61.2</v>
      </c>
      <c r="R5379" s="3">
        <v>34</v>
      </c>
      <c r="S5379" s="3">
        <v>27.2</v>
      </c>
      <c r="T5379" t="s">
        <v>1954</v>
      </c>
      <c r="U5379" t="s">
        <v>72</v>
      </c>
    </row>
    <row r="5380" spans="1:21" x14ac:dyDescent="0.35">
      <c r="A5380" t="s">
        <v>7953</v>
      </c>
      <c r="B5380" s="2">
        <v>45686</v>
      </c>
      <c r="C5380">
        <v>1</v>
      </c>
      <c r="D5380">
        <v>2025</v>
      </c>
      <c r="F5380" t="s">
        <v>1366</v>
      </c>
      <c r="G5380" t="s">
        <v>1973</v>
      </c>
      <c r="H5380" t="s">
        <v>1871</v>
      </c>
      <c r="I5380" t="s">
        <v>1966</v>
      </c>
      <c r="J5380" t="s">
        <v>1971</v>
      </c>
      <c r="K5380" t="s">
        <v>1920</v>
      </c>
      <c r="L5380" t="s">
        <v>1886</v>
      </c>
      <c r="M5380">
        <v>4</v>
      </c>
      <c r="N5380" s="3">
        <v>45</v>
      </c>
      <c r="O5380" s="3">
        <v>19</v>
      </c>
      <c r="P5380" s="4">
        <v>0.05</v>
      </c>
      <c r="Q5380" s="3">
        <v>171</v>
      </c>
      <c r="R5380" s="3">
        <v>76</v>
      </c>
      <c r="S5380" s="3">
        <v>95</v>
      </c>
      <c r="T5380" t="s">
        <v>1954</v>
      </c>
      <c r="U5380" t="s">
        <v>72</v>
      </c>
    </row>
    <row r="5381" spans="1:21" x14ac:dyDescent="0.35">
      <c r="A5381" t="s">
        <v>7954</v>
      </c>
      <c r="B5381" s="2">
        <v>45686</v>
      </c>
      <c r="C5381">
        <v>1</v>
      </c>
      <c r="D5381">
        <v>2025</v>
      </c>
      <c r="F5381" t="s">
        <v>442</v>
      </c>
      <c r="G5381" t="s">
        <v>1993</v>
      </c>
      <c r="H5381" t="s">
        <v>1866</v>
      </c>
      <c r="I5381" t="s">
        <v>1866</v>
      </c>
      <c r="J5381" t="s">
        <v>1953</v>
      </c>
      <c r="K5381" t="s">
        <v>1905</v>
      </c>
      <c r="L5381" t="s">
        <v>1888</v>
      </c>
      <c r="M5381">
        <v>1</v>
      </c>
      <c r="N5381" s="3">
        <v>120</v>
      </c>
      <c r="O5381" s="3">
        <v>63</v>
      </c>
      <c r="P5381" s="4">
        <v>0.05</v>
      </c>
      <c r="Q5381" s="3">
        <v>114</v>
      </c>
      <c r="R5381" s="3">
        <v>63</v>
      </c>
      <c r="S5381" s="3">
        <v>51</v>
      </c>
      <c r="T5381" t="s">
        <v>1954</v>
      </c>
      <c r="U5381" t="s">
        <v>72</v>
      </c>
    </row>
    <row r="5382" spans="1:21" x14ac:dyDescent="0.35">
      <c r="A5382" t="s">
        <v>7955</v>
      </c>
      <c r="B5382" s="2">
        <v>45686</v>
      </c>
      <c r="C5382">
        <v>1</v>
      </c>
      <c r="D5382">
        <v>2025</v>
      </c>
      <c r="F5382" t="s">
        <v>96</v>
      </c>
      <c r="G5382" t="s">
        <v>2094</v>
      </c>
      <c r="H5382" t="s">
        <v>1866</v>
      </c>
      <c r="I5382" t="s">
        <v>1866</v>
      </c>
      <c r="J5382" t="s">
        <v>1997</v>
      </c>
      <c r="K5382" t="s">
        <v>1906</v>
      </c>
      <c r="L5382" t="s">
        <v>1889</v>
      </c>
      <c r="M5382">
        <v>4</v>
      </c>
      <c r="N5382" s="3">
        <v>89</v>
      </c>
      <c r="O5382" s="3">
        <v>48</v>
      </c>
      <c r="P5382" s="4">
        <v>0</v>
      </c>
      <c r="Q5382" s="3">
        <v>356</v>
      </c>
      <c r="R5382" s="3">
        <v>192</v>
      </c>
      <c r="S5382" s="3">
        <v>164</v>
      </c>
      <c r="T5382" t="s">
        <v>1954</v>
      </c>
      <c r="U5382" t="s">
        <v>72</v>
      </c>
    </row>
    <row r="5383" spans="1:21" x14ac:dyDescent="0.35">
      <c r="A5383" t="s">
        <v>7956</v>
      </c>
      <c r="B5383" s="2">
        <v>45686</v>
      </c>
      <c r="C5383">
        <v>1</v>
      </c>
      <c r="D5383">
        <v>2025</v>
      </c>
      <c r="F5383" t="s">
        <v>240</v>
      </c>
      <c r="G5383" t="s">
        <v>3299</v>
      </c>
      <c r="H5383" t="s">
        <v>1871</v>
      </c>
      <c r="I5383" t="s">
        <v>1966</v>
      </c>
      <c r="J5383" t="s">
        <v>1997</v>
      </c>
      <c r="K5383" t="s">
        <v>1906</v>
      </c>
      <c r="L5383" t="s">
        <v>1889</v>
      </c>
      <c r="M5383">
        <v>1</v>
      </c>
      <c r="N5383" s="3">
        <v>89</v>
      </c>
      <c r="O5383" s="3">
        <v>48</v>
      </c>
      <c r="P5383" s="4">
        <v>0</v>
      </c>
      <c r="Q5383" s="3">
        <v>89</v>
      </c>
      <c r="R5383" s="3">
        <v>48</v>
      </c>
      <c r="S5383" s="3">
        <v>41</v>
      </c>
      <c r="T5383" t="s">
        <v>1954</v>
      </c>
      <c r="U5383" t="s">
        <v>72</v>
      </c>
    </row>
    <row r="5384" spans="1:21" x14ac:dyDescent="0.35">
      <c r="A5384" t="s">
        <v>7957</v>
      </c>
      <c r="B5384" s="2">
        <v>45686</v>
      </c>
      <c r="C5384">
        <v>1</v>
      </c>
      <c r="D5384">
        <v>2025</v>
      </c>
      <c r="F5384" t="s">
        <v>1180</v>
      </c>
      <c r="G5384" t="s">
        <v>3463</v>
      </c>
      <c r="H5384" t="s">
        <v>1875</v>
      </c>
      <c r="I5384" t="s">
        <v>2054</v>
      </c>
      <c r="J5384" t="s">
        <v>1971</v>
      </c>
      <c r="K5384" t="s">
        <v>1920</v>
      </c>
      <c r="L5384" t="s">
        <v>1886</v>
      </c>
      <c r="M5384">
        <v>5</v>
      </c>
      <c r="N5384" s="3">
        <v>45</v>
      </c>
      <c r="O5384" s="3">
        <v>19</v>
      </c>
      <c r="P5384" s="4">
        <v>0.15</v>
      </c>
      <c r="Q5384" s="3">
        <v>191.25</v>
      </c>
      <c r="R5384" s="3">
        <v>95</v>
      </c>
      <c r="S5384" s="3">
        <v>96.25</v>
      </c>
      <c r="T5384" t="s">
        <v>1954</v>
      </c>
      <c r="U5384" t="s">
        <v>71</v>
      </c>
    </row>
    <row r="5385" spans="1:21" x14ac:dyDescent="0.35">
      <c r="A5385" t="s">
        <v>7958</v>
      </c>
      <c r="B5385" s="2">
        <v>45686</v>
      </c>
      <c r="C5385">
        <v>1</v>
      </c>
      <c r="D5385">
        <v>2025</v>
      </c>
      <c r="F5385" t="s">
        <v>1413</v>
      </c>
      <c r="G5385" t="s">
        <v>2550</v>
      </c>
      <c r="H5385" t="s">
        <v>1874</v>
      </c>
      <c r="I5385" t="s">
        <v>2119</v>
      </c>
      <c r="J5385" t="s">
        <v>1971</v>
      </c>
      <c r="K5385" t="s">
        <v>1920</v>
      </c>
      <c r="L5385" t="s">
        <v>1886</v>
      </c>
      <c r="M5385">
        <v>1</v>
      </c>
      <c r="N5385" s="3">
        <v>45</v>
      </c>
      <c r="O5385" s="3">
        <v>19</v>
      </c>
      <c r="P5385" s="4">
        <v>0</v>
      </c>
      <c r="Q5385" s="3">
        <v>45</v>
      </c>
      <c r="R5385" s="3">
        <v>19</v>
      </c>
      <c r="S5385" s="3">
        <v>26</v>
      </c>
      <c r="T5385" t="s">
        <v>1954</v>
      </c>
      <c r="U5385" t="s">
        <v>72</v>
      </c>
    </row>
    <row r="5386" spans="1:21" x14ac:dyDescent="0.35">
      <c r="A5386" t="s">
        <v>7959</v>
      </c>
      <c r="B5386" s="2">
        <v>45686</v>
      </c>
      <c r="C5386">
        <v>1</v>
      </c>
      <c r="D5386">
        <v>2025</v>
      </c>
      <c r="F5386" t="s">
        <v>347</v>
      </c>
      <c r="G5386" t="s">
        <v>2302</v>
      </c>
      <c r="H5386" t="s">
        <v>1866</v>
      </c>
      <c r="I5386" t="s">
        <v>1866</v>
      </c>
      <c r="J5386" t="s">
        <v>2061</v>
      </c>
      <c r="K5386" t="s">
        <v>1923</v>
      </c>
      <c r="L5386" t="s">
        <v>1888</v>
      </c>
      <c r="M5386">
        <v>2</v>
      </c>
      <c r="N5386" s="3">
        <v>25</v>
      </c>
      <c r="O5386" s="3">
        <v>11</v>
      </c>
      <c r="P5386" s="4">
        <v>0.05</v>
      </c>
      <c r="Q5386" s="3">
        <v>47.5</v>
      </c>
      <c r="R5386" s="3">
        <v>22</v>
      </c>
      <c r="S5386" s="3">
        <v>25.5</v>
      </c>
      <c r="T5386" t="s">
        <v>1954</v>
      </c>
      <c r="U5386" t="s">
        <v>72</v>
      </c>
    </row>
    <row r="5387" spans="1:21" x14ac:dyDescent="0.35">
      <c r="A5387" t="s">
        <v>7960</v>
      </c>
      <c r="B5387" s="2">
        <v>45686</v>
      </c>
      <c r="C5387">
        <v>1</v>
      </c>
      <c r="D5387">
        <v>2025</v>
      </c>
      <c r="F5387" t="s">
        <v>496</v>
      </c>
      <c r="G5387" t="s">
        <v>2889</v>
      </c>
      <c r="H5387" t="s">
        <v>1873</v>
      </c>
      <c r="I5387" t="s">
        <v>2323</v>
      </c>
      <c r="J5387" t="s">
        <v>2114</v>
      </c>
      <c r="K5387" t="s">
        <v>1915</v>
      </c>
      <c r="L5387" t="s">
        <v>1886</v>
      </c>
      <c r="M5387">
        <v>2</v>
      </c>
      <c r="N5387" s="3">
        <v>85</v>
      </c>
      <c r="O5387" s="3">
        <v>41</v>
      </c>
      <c r="P5387" s="4">
        <v>0.1</v>
      </c>
      <c r="Q5387" s="3">
        <v>153</v>
      </c>
      <c r="R5387" s="3">
        <v>82</v>
      </c>
      <c r="S5387" s="3">
        <v>71</v>
      </c>
      <c r="T5387" t="s">
        <v>1954</v>
      </c>
      <c r="U5387" t="s">
        <v>72</v>
      </c>
    </row>
    <row r="5388" spans="1:21" x14ac:dyDescent="0.35">
      <c r="A5388" t="s">
        <v>7961</v>
      </c>
      <c r="B5388" s="2">
        <v>45686</v>
      </c>
      <c r="C5388">
        <v>1</v>
      </c>
      <c r="D5388">
        <v>2025</v>
      </c>
      <c r="F5388" t="s">
        <v>1100</v>
      </c>
      <c r="G5388" t="s">
        <v>2206</v>
      </c>
      <c r="H5388" t="s">
        <v>1864</v>
      </c>
      <c r="I5388" t="s">
        <v>2211</v>
      </c>
      <c r="J5388" t="s">
        <v>2067</v>
      </c>
      <c r="K5388" t="s">
        <v>1918</v>
      </c>
      <c r="L5388" t="s">
        <v>1889</v>
      </c>
      <c r="M5388">
        <v>1</v>
      </c>
      <c r="N5388" s="3">
        <v>69</v>
      </c>
      <c r="O5388" s="3">
        <v>37</v>
      </c>
      <c r="P5388" s="4">
        <v>0.1</v>
      </c>
      <c r="Q5388" s="3">
        <v>62.1</v>
      </c>
      <c r="R5388" s="3">
        <v>37</v>
      </c>
      <c r="S5388" s="3">
        <v>25.1</v>
      </c>
      <c r="T5388" t="s">
        <v>1954</v>
      </c>
      <c r="U5388" t="s">
        <v>71</v>
      </c>
    </row>
    <row r="5389" spans="1:21" x14ac:dyDescent="0.35">
      <c r="A5389" t="s">
        <v>7962</v>
      </c>
      <c r="B5389" s="2">
        <v>45686</v>
      </c>
      <c r="C5389">
        <v>1</v>
      </c>
      <c r="D5389">
        <v>2025</v>
      </c>
      <c r="F5389" t="s">
        <v>1249</v>
      </c>
      <c r="G5389" t="s">
        <v>2986</v>
      </c>
      <c r="H5389" t="s">
        <v>1868</v>
      </c>
      <c r="I5389" t="s">
        <v>2113</v>
      </c>
      <c r="J5389" t="s">
        <v>2114</v>
      </c>
      <c r="K5389" t="s">
        <v>1915</v>
      </c>
      <c r="L5389" t="s">
        <v>1886</v>
      </c>
      <c r="M5389">
        <v>4</v>
      </c>
      <c r="N5389" s="3">
        <v>85</v>
      </c>
      <c r="O5389" s="3">
        <v>41</v>
      </c>
      <c r="P5389" s="4">
        <v>0.15</v>
      </c>
      <c r="Q5389" s="3">
        <v>289</v>
      </c>
      <c r="R5389" s="3">
        <v>164</v>
      </c>
      <c r="S5389" s="3">
        <v>125</v>
      </c>
      <c r="T5389" t="s">
        <v>1954</v>
      </c>
      <c r="U5389" t="s">
        <v>72</v>
      </c>
    </row>
    <row r="5390" spans="1:21" x14ac:dyDescent="0.35">
      <c r="A5390" t="s">
        <v>7963</v>
      </c>
      <c r="B5390" s="2">
        <v>45686</v>
      </c>
      <c r="C5390">
        <v>1</v>
      </c>
      <c r="D5390">
        <v>2025</v>
      </c>
      <c r="F5390" t="s">
        <v>243</v>
      </c>
      <c r="G5390" t="s">
        <v>2164</v>
      </c>
      <c r="H5390" t="s">
        <v>1867</v>
      </c>
      <c r="I5390" t="s">
        <v>2004</v>
      </c>
      <c r="J5390" t="s">
        <v>1997</v>
      </c>
      <c r="K5390" t="s">
        <v>1906</v>
      </c>
      <c r="L5390" t="s">
        <v>1889</v>
      </c>
      <c r="M5390">
        <v>1</v>
      </c>
      <c r="N5390" s="3">
        <v>89</v>
      </c>
      <c r="O5390" s="3">
        <v>48</v>
      </c>
      <c r="P5390" s="4">
        <v>0.15</v>
      </c>
      <c r="Q5390" s="3">
        <v>75.650000000000006</v>
      </c>
      <c r="R5390" s="3">
        <v>48</v>
      </c>
      <c r="S5390" s="3">
        <v>27.65</v>
      </c>
      <c r="T5390" t="s">
        <v>1954</v>
      </c>
      <c r="U5390" t="s">
        <v>72</v>
      </c>
    </row>
    <row r="5391" spans="1:21" x14ac:dyDescent="0.35">
      <c r="A5391" t="s">
        <v>7964</v>
      </c>
      <c r="B5391" s="2">
        <v>45686</v>
      </c>
      <c r="C5391">
        <v>1</v>
      </c>
      <c r="D5391">
        <v>2025</v>
      </c>
      <c r="F5391" t="s">
        <v>511</v>
      </c>
      <c r="G5391" t="s">
        <v>2641</v>
      </c>
      <c r="H5391" t="s">
        <v>1870</v>
      </c>
      <c r="I5391" t="s">
        <v>2060</v>
      </c>
      <c r="J5391" t="s">
        <v>1991</v>
      </c>
      <c r="K5391" t="s">
        <v>1925</v>
      </c>
      <c r="L5391" t="s">
        <v>1885</v>
      </c>
      <c r="M5391">
        <v>2</v>
      </c>
      <c r="N5391" s="3">
        <v>35</v>
      </c>
      <c r="O5391" s="3">
        <v>16</v>
      </c>
      <c r="P5391" s="4">
        <v>0</v>
      </c>
      <c r="Q5391" s="3">
        <v>70</v>
      </c>
      <c r="R5391" s="3">
        <v>32</v>
      </c>
      <c r="S5391" s="3">
        <v>38</v>
      </c>
      <c r="T5391" t="s">
        <v>1954</v>
      </c>
      <c r="U5391" t="s">
        <v>72</v>
      </c>
    </row>
    <row r="5392" spans="1:21" x14ac:dyDescent="0.35">
      <c r="A5392" t="s">
        <v>7965</v>
      </c>
      <c r="B5392" s="2">
        <v>45686</v>
      </c>
      <c r="C5392">
        <v>1</v>
      </c>
      <c r="D5392">
        <v>2025</v>
      </c>
      <c r="F5392" t="s">
        <v>240</v>
      </c>
      <c r="G5392" t="s">
        <v>3299</v>
      </c>
      <c r="H5392" t="s">
        <v>1871</v>
      </c>
      <c r="I5392" t="s">
        <v>1966</v>
      </c>
      <c r="J5392" t="s">
        <v>1978</v>
      </c>
      <c r="K5392" t="s">
        <v>1916</v>
      </c>
      <c r="L5392" t="s">
        <v>1887</v>
      </c>
      <c r="M5392">
        <v>1</v>
      </c>
      <c r="N5392" s="3">
        <v>79</v>
      </c>
      <c r="O5392" s="3">
        <v>42</v>
      </c>
      <c r="P5392" s="4">
        <v>0</v>
      </c>
      <c r="Q5392" s="3">
        <v>79</v>
      </c>
      <c r="R5392" s="3">
        <v>42</v>
      </c>
      <c r="S5392" s="3">
        <v>37</v>
      </c>
      <c r="T5392" t="s">
        <v>1954</v>
      </c>
      <c r="U5392" t="s">
        <v>72</v>
      </c>
    </row>
    <row r="5393" spans="1:21" x14ac:dyDescent="0.35">
      <c r="A5393" t="s">
        <v>7966</v>
      </c>
      <c r="B5393" s="2">
        <v>45686</v>
      </c>
      <c r="C5393">
        <v>1</v>
      </c>
      <c r="D5393">
        <v>2025</v>
      </c>
      <c r="F5393" t="s">
        <v>395</v>
      </c>
      <c r="G5393" t="s">
        <v>2854</v>
      </c>
      <c r="H5393" t="s">
        <v>1868</v>
      </c>
      <c r="I5393" t="s">
        <v>2014</v>
      </c>
      <c r="J5393" t="s">
        <v>2061</v>
      </c>
      <c r="K5393" t="s">
        <v>1923</v>
      </c>
      <c r="L5393" t="s">
        <v>1888</v>
      </c>
      <c r="M5393">
        <v>1</v>
      </c>
      <c r="N5393" s="3">
        <v>25</v>
      </c>
      <c r="O5393" s="3">
        <v>11</v>
      </c>
      <c r="P5393" s="4">
        <v>0</v>
      </c>
      <c r="Q5393" s="3">
        <v>25</v>
      </c>
      <c r="R5393" s="3">
        <v>11</v>
      </c>
      <c r="S5393" s="3">
        <v>14</v>
      </c>
      <c r="T5393" t="s">
        <v>1954</v>
      </c>
      <c r="U5393" t="s">
        <v>72</v>
      </c>
    </row>
    <row r="5394" spans="1:21" x14ac:dyDescent="0.35">
      <c r="A5394" t="s">
        <v>7967</v>
      </c>
      <c r="B5394" s="2">
        <v>45687</v>
      </c>
      <c r="C5394">
        <v>1</v>
      </c>
      <c r="D5394">
        <v>2025</v>
      </c>
      <c r="F5394" t="s">
        <v>213</v>
      </c>
      <c r="G5394" t="s">
        <v>2072</v>
      </c>
      <c r="H5394" t="s">
        <v>1866</v>
      </c>
      <c r="I5394" t="s">
        <v>1866</v>
      </c>
      <c r="J5394" t="s">
        <v>2001</v>
      </c>
      <c r="K5394" t="s">
        <v>1911</v>
      </c>
      <c r="L5394" t="s">
        <v>1886</v>
      </c>
      <c r="M5394">
        <v>1</v>
      </c>
      <c r="N5394" s="3">
        <v>58</v>
      </c>
      <c r="O5394" s="3">
        <v>25</v>
      </c>
      <c r="P5394" s="4">
        <v>0.15</v>
      </c>
      <c r="Q5394" s="3">
        <v>49.3</v>
      </c>
      <c r="R5394" s="3">
        <v>25</v>
      </c>
      <c r="S5394" s="3">
        <v>24.3</v>
      </c>
      <c r="T5394" t="s">
        <v>1954</v>
      </c>
      <c r="U5394" t="s">
        <v>72</v>
      </c>
    </row>
    <row r="5395" spans="1:21" x14ac:dyDescent="0.35">
      <c r="A5395" t="s">
        <v>7968</v>
      </c>
      <c r="B5395" s="2">
        <v>45687</v>
      </c>
      <c r="C5395">
        <v>1</v>
      </c>
      <c r="D5395">
        <v>2025</v>
      </c>
      <c r="F5395" t="s">
        <v>425</v>
      </c>
      <c r="G5395" t="s">
        <v>62</v>
      </c>
      <c r="H5395" t="s">
        <v>1872</v>
      </c>
      <c r="I5395" t="s">
        <v>2076</v>
      </c>
      <c r="J5395" t="s">
        <v>1956</v>
      </c>
      <c r="K5395" t="s">
        <v>1909</v>
      </c>
      <c r="L5395" t="s">
        <v>1887</v>
      </c>
      <c r="M5395">
        <v>1</v>
      </c>
      <c r="N5395" s="3">
        <v>95</v>
      </c>
      <c r="O5395" s="3">
        <v>54</v>
      </c>
      <c r="P5395" s="4">
        <v>0.05</v>
      </c>
      <c r="Q5395" s="3">
        <v>90.25</v>
      </c>
      <c r="R5395" s="3">
        <v>54</v>
      </c>
      <c r="S5395" s="3">
        <v>36.25</v>
      </c>
      <c r="T5395" t="s">
        <v>1954</v>
      </c>
      <c r="U5395" t="s">
        <v>72</v>
      </c>
    </row>
    <row r="5396" spans="1:21" x14ac:dyDescent="0.35">
      <c r="A5396" t="s">
        <v>7969</v>
      </c>
      <c r="B5396" s="2">
        <v>45687</v>
      </c>
      <c r="C5396">
        <v>1</v>
      </c>
      <c r="D5396">
        <v>2025</v>
      </c>
      <c r="F5396" t="s">
        <v>980</v>
      </c>
      <c r="G5396" t="s">
        <v>2351</v>
      </c>
      <c r="H5396" t="s">
        <v>1868</v>
      </c>
      <c r="I5396" t="s">
        <v>1959</v>
      </c>
      <c r="J5396" t="s">
        <v>2067</v>
      </c>
      <c r="K5396" t="s">
        <v>1918</v>
      </c>
      <c r="L5396" t="s">
        <v>1889</v>
      </c>
      <c r="M5396">
        <v>1</v>
      </c>
      <c r="N5396" s="3">
        <v>69</v>
      </c>
      <c r="O5396" s="3">
        <v>37</v>
      </c>
      <c r="P5396" s="4">
        <v>0.1</v>
      </c>
      <c r="Q5396" s="3">
        <v>62.1</v>
      </c>
      <c r="R5396" s="3">
        <v>37</v>
      </c>
      <c r="S5396" s="3">
        <v>25.1</v>
      </c>
      <c r="T5396" t="s">
        <v>1954</v>
      </c>
      <c r="U5396" t="s">
        <v>72</v>
      </c>
    </row>
    <row r="5397" spans="1:21" x14ac:dyDescent="0.35">
      <c r="A5397" t="s">
        <v>7970</v>
      </c>
      <c r="B5397" s="2">
        <v>45687</v>
      </c>
      <c r="C5397">
        <v>1</v>
      </c>
      <c r="D5397">
        <v>2025</v>
      </c>
      <c r="F5397" t="s">
        <v>971</v>
      </c>
      <c r="G5397" t="s">
        <v>2274</v>
      </c>
      <c r="H5397" t="s">
        <v>1874</v>
      </c>
      <c r="I5397" t="s">
        <v>2186</v>
      </c>
      <c r="J5397" t="s">
        <v>2162</v>
      </c>
      <c r="K5397" t="s">
        <v>1921</v>
      </c>
      <c r="L5397" t="s">
        <v>1889</v>
      </c>
      <c r="M5397">
        <v>2</v>
      </c>
      <c r="N5397" s="3">
        <v>55</v>
      </c>
      <c r="O5397" s="3">
        <v>27</v>
      </c>
      <c r="P5397" s="4">
        <v>0</v>
      </c>
      <c r="Q5397" s="3">
        <v>110</v>
      </c>
      <c r="R5397" s="3">
        <v>54</v>
      </c>
      <c r="S5397" s="3">
        <v>56</v>
      </c>
      <c r="T5397" t="s">
        <v>1954</v>
      </c>
      <c r="U5397" t="s">
        <v>72</v>
      </c>
    </row>
    <row r="5398" spans="1:21" x14ac:dyDescent="0.35">
      <c r="A5398" t="s">
        <v>7971</v>
      </c>
      <c r="B5398" s="2">
        <v>45687</v>
      </c>
      <c r="C5398">
        <v>1</v>
      </c>
      <c r="D5398">
        <v>2025</v>
      </c>
      <c r="F5398" t="s">
        <v>595</v>
      </c>
      <c r="G5398" t="s">
        <v>3804</v>
      </c>
      <c r="H5398" t="s">
        <v>1864</v>
      </c>
      <c r="I5398" t="s">
        <v>2044</v>
      </c>
      <c r="J5398" t="s">
        <v>1956</v>
      </c>
      <c r="K5398" t="s">
        <v>1909</v>
      </c>
      <c r="L5398" t="s">
        <v>1887</v>
      </c>
      <c r="M5398">
        <v>1</v>
      </c>
      <c r="N5398" s="3">
        <v>95</v>
      </c>
      <c r="O5398" s="3">
        <v>54</v>
      </c>
      <c r="P5398" s="4">
        <v>0.15</v>
      </c>
      <c r="Q5398" s="3">
        <v>80.75</v>
      </c>
      <c r="R5398" s="3">
        <v>54</v>
      </c>
      <c r="S5398" s="3">
        <v>26.75</v>
      </c>
      <c r="T5398" t="s">
        <v>1954</v>
      </c>
      <c r="U5398" t="s">
        <v>72</v>
      </c>
    </row>
    <row r="5399" spans="1:21" x14ac:dyDescent="0.35">
      <c r="A5399" t="s">
        <v>7972</v>
      </c>
      <c r="B5399" s="2">
        <v>45687</v>
      </c>
      <c r="C5399">
        <v>1</v>
      </c>
      <c r="D5399">
        <v>2025</v>
      </c>
      <c r="F5399" t="s">
        <v>1639</v>
      </c>
      <c r="G5399" t="s">
        <v>2514</v>
      </c>
      <c r="H5399" t="s">
        <v>1875</v>
      </c>
      <c r="I5399" t="s">
        <v>1996</v>
      </c>
      <c r="J5399" t="s">
        <v>1963</v>
      </c>
      <c r="K5399" t="s">
        <v>1907</v>
      </c>
      <c r="L5399" t="s">
        <v>1890</v>
      </c>
      <c r="M5399">
        <v>1</v>
      </c>
      <c r="N5399" s="3">
        <v>119</v>
      </c>
      <c r="O5399" s="3">
        <v>72</v>
      </c>
      <c r="P5399" s="4">
        <v>0.1</v>
      </c>
      <c r="Q5399" s="3">
        <v>107.1</v>
      </c>
      <c r="R5399" s="3">
        <v>72</v>
      </c>
      <c r="S5399" s="3">
        <v>35.1</v>
      </c>
      <c r="T5399" t="s">
        <v>1954</v>
      </c>
      <c r="U5399" t="s">
        <v>72</v>
      </c>
    </row>
    <row r="5400" spans="1:21" x14ac:dyDescent="0.35">
      <c r="A5400" t="s">
        <v>7973</v>
      </c>
      <c r="B5400" s="2">
        <v>45687</v>
      </c>
      <c r="C5400">
        <v>1</v>
      </c>
      <c r="D5400">
        <v>2025</v>
      </c>
      <c r="F5400" t="s">
        <v>516</v>
      </c>
      <c r="G5400" t="s">
        <v>3507</v>
      </c>
      <c r="H5400" t="s">
        <v>1863</v>
      </c>
      <c r="I5400" t="s">
        <v>1952</v>
      </c>
      <c r="J5400" t="s">
        <v>2011</v>
      </c>
      <c r="K5400" t="s">
        <v>1927</v>
      </c>
      <c r="L5400" t="s">
        <v>1885</v>
      </c>
      <c r="M5400">
        <v>1</v>
      </c>
      <c r="N5400" s="3">
        <v>24</v>
      </c>
      <c r="O5400" s="3">
        <v>10</v>
      </c>
      <c r="P5400" s="4">
        <v>0</v>
      </c>
      <c r="Q5400" s="3">
        <v>24</v>
      </c>
      <c r="R5400" s="3">
        <v>10</v>
      </c>
      <c r="S5400" s="3">
        <v>14</v>
      </c>
      <c r="T5400" t="s">
        <v>1954</v>
      </c>
      <c r="U5400" t="s">
        <v>72</v>
      </c>
    </row>
    <row r="5401" spans="1:21" x14ac:dyDescent="0.35">
      <c r="A5401" t="s">
        <v>7974</v>
      </c>
      <c r="B5401" s="2">
        <v>45687</v>
      </c>
      <c r="C5401">
        <v>1</v>
      </c>
      <c r="D5401">
        <v>2025</v>
      </c>
      <c r="F5401" t="s">
        <v>479</v>
      </c>
      <c r="G5401" t="s">
        <v>2291</v>
      </c>
      <c r="H5401" t="s">
        <v>1875</v>
      </c>
      <c r="I5401" t="s">
        <v>1970</v>
      </c>
      <c r="J5401" t="s">
        <v>1956</v>
      </c>
      <c r="K5401" t="s">
        <v>1909</v>
      </c>
      <c r="L5401" t="s">
        <v>1887</v>
      </c>
      <c r="M5401">
        <v>2</v>
      </c>
      <c r="N5401" s="3">
        <v>95</v>
      </c>
      <c r="O5401" s="3">
        <v>54</v>
      </c>
      <c r="P5401" s="4">
        <v>0.05</v>
      </c>
      <c r="Q5401" s="3">
        <v>180.5</v>
      </c>
      <c r="R5401" s="3">
        <v>108</v>
      </c>
      <c r="S5401" s="3">
        <v>72.5</v>
      </c>
      <c r="T5401" t="s">
        <v>1954</v>
      </c>
      <c r="U5401" t="s">
        <v>72</v>
      </c>
    </row>
    <row r="5402" spans="1:21" x14ac:dyDescent="0.35">
      <c r="A5402" t="s">
        <v>7975</v>
      </c>
      <c r="B5402" s="2">
        <v>45687</v>
      </c>
      <c r="C5402">
        <v>1</v>
      </c>
      <c r="D5402">
        <v>2025</v>
      </c>
      <c r="F5402" t="s">
        <v>629</v>
      </c>
      <c r="G5402" t="s">
        <v>2094</v>
      </c>
      <c r="H5402" t="s">
        <v>1866</v>
      </c>
      <c r="I5402" t="s">
        <v>1866</v>
      </c>
      <c r="J5402" t="s">
        <v>1953</v>
      </c>
      <c r="K5402" t="s">
        <v>1905</v>
      </c>
      <c r="L5402" t="s">
        <v>1888</v>
      </c>
      <c r="M5402">
        <v>1</v>
      </c>
      <c r="N5402" s="3">
        <v>120</v>
      </c>
      <c r="O5402" s="3">
        <v>63</v>
      </c>
      <c r="P5402" s="4">
        <v>0.05</v>
      </c>
      <c r="Q5402" s="3">
        <v>114</v>
      </c>
      <c r="R5402" s="3">
        <v>63</v>
      </c>
      <c r="S5402" s="3">
        <v>51</v>
      </c>
      <c r="T5402" t="s">
        <v>1954</v>
      </c>
      <c r="U5402" t="s">
        <v>72</v>
      </c>
    </row>
    <row r="5403" spans="1:21" x14ac:dyDescent="0.35">
      <c r="A5403" t="s">
        <v>7976</v>
      </c>
      <c r="B5403" s="2">
        <v>45687</v>
      </c>
      <c r="C5403">
        <v>1</v>
      </c>
      <c r="D5403">
        <v>2025</v>
      </c>
      <c r="F5403" t="s">
        <v>1765</v>
      </c>
      <c r="G5403" t="s">
        <v>2805</v>
      </c>
      <c r="H5403" t="s">
        <v>1875</v>
      </c>
      <c r="I5403" t="s">
        <v>1970</v>
      </c>
      <c r="J5403" t="s">
        <v>2114</v>
      </c>
      <c r="K5403" t="s">
        <v>1915</v>
      </c>
      <c r="L5403" t="s">
        <v>1886</v>
      </c>
      <c r="M5403">
        <v>4</v>
      </c>
      <c r="N5403" s="3">
        <v>85</v>
      </c>
      <c r="O5403" s="3">
        <v>41</v>
      </c>
      <c r="P5403" s="4">
        <v>0.1</v>
      </c>
      <c r="Q5403" s="3">
        <v>306</v>
      </c>
      <c r="R5403" s="3">
        <v>164</v>
      </c>
      <c r="S5403" s="3">
        <v>142</v>
      </c>
      <c r="T5403" t="s">
        <v>1954</v>
      </c>
      <c r="U5403" t="s">
        <v>72</v>
      </c>
    </row>
    <row r="5404" spans="1:21" x14ac:dyDescent="0.35">
      <c r="A5404" t="s">
        <v>7977</v>
      </c>
      <c r="B5404" s="2">
        <v>45687</v>
      </c>
      <c r="C5404">
        <v>1</v>
      </c>
      <c r="D5404">
        <v>2025</v>
      </c>
      <c r="F5404" t="s">
        <v>324</v>
      </c>
      <c r="G5404" t="s">
        <v>2630</v>
      </c>
      <c r="H5404" t="s">
        <v>1866</v>
      </c>
      <c r="I5404" t="s">
        <v>1866</v>
      </c>
      <c r="J5404" t="s">
        <v>1953</v>
      </c>
      <c r="K5404" t="s">
        <v>1905</v>
      </c>
      <c r="L5404" t="s">
        <v>1888</v>
      </c>
      <c r="M5404">
        <v>2</v>
      </c>
      <c r="N5404" s="3">
        <v>120</v>
      </c>
      <c r="O5404" s="3">
        <v>63</v>
      </c>
      <c r="P5404" s="4">
        <v>0.15</v>
      </c>
      <c r="Q5404" s="3">
        <v>204</v>
      </c>
      <c r="R5404" s="3">
        <v>126</v>
      </c>
      <c r="S5404" s="3">
        <v>78</v>
      </c>
      <c r="T5404" t="s">
        <v>1954</v>
      </c>
      <c r="U5404" t="s">
        <v>72</v>
      </c>
    </row>
    <row r="5405" spans="1:21" x14ac:dyDescent="0.35">
      <c r="A5405" t="s">
        <v>7978</v>
      </c>
      <c r="B5405" s="2">
        <v>45687</v>
      </c>
      <c r="C5405">
        <v>1</v>
      </c>
      <c r="D5405">
        <v>2025</v>
      </c>
      <c r="F5405" t="s">
        <v>455</v>
      </c>
      <c r="G5405" t="s">
        <v>2278</v>
      </c>
      <c r="H5405" t="s">
        <v>1863</v>
      </c>
      <c r="I5405" t="s">
        <v>1952</v>
      </c>
      <c r="J5405" t="s">
        <v>1991</v>
      </c>
      <c r="K5405" t="s">
        <v>1925</v>
      </c>
      <c r="L5405" t="s">
        <v>1885</v>
      </c>
      <c r="M5405">
        <v>2</v>
      </c>
      <c r="N5405" s="3">
        <v>35</v>
      </c>
      <c r="O5405" s="3">
        <v>16</v>
      </c>
      <c r="P5405" s="4">
        <v>0.05</v>
      </c>
      <c r="Q5405" s="3">
        <v>66.5</v>
      </c>
      <c r="R5405" s="3">
        <v>32</v>
      </c>
      <c r="S5405" s="3">
        <v>34.5</v>
      </c>
      <c r="T5405" t="s">
        <v>1954</v>
      </c>
      <c r="U5405" t="s">
        <v>72</v>
      </c>
    </row>
    <row r="5406" spans="1:21" x14ac:dyDescent="0.35">
      <c r="A5406" t="s">
        <v>7979</v>
      </c>
      <c r="B5406" s="2">
        <v>45687</v>
      </c>
      <c r="C5406">
        <v>1</v>
      </c>
      <c r="D5406">
        <v>2025</v>
      </c>
      <c r="F5406" t="s">
        <v>1415</v>
      </c>
      <c r="G5406" t="s">
        <v>2164</v>
      </c>
      <c r="H5406" t="s">
        <v>1871</v>
      </c>
      <c r="I5406" t="s">
        <v>2144</v>
      </c>
      <c r="J5406" t="s">
        <v>2067</v>
      </c>
      <c r="K5406" t="s">
        <v>1918</v>
      </c>
      <c r="L5406" t="s">
        <v>1889</v>
      </c>
      <c r="M5406">
        <v>1</v>
      </c>
      <c r="N5406" s="3">
        <v>69</v>
      </c>
      <c r="O5406" s="3">
        <v>37</v>
      </c>
      <c r="P5406" s="4">
        <v>0.15</v>
      </c>
      <c r="Q5406" s="3">
        <v>58.65</v>
      </c>
      <c r="R5406" s="3">
        <v>37</v>
      </c>
      <c r="S5406" s="3">
        <v>21.65</v>
      </c>
      <c r="T5406" t="s">
        <v>1954</v>
      </c>
      <c r="U5406" t="s">
        <v>72</v>
      </c>
    </row>
    <row r="5407" spans="1:21" x14ac:dyDescent="0.35">
      <c r="A5407" t="s">
        <v>7980</v>
      </c>
      <c r="B5407" s="2">
        <v>45687</v>
      </c>
      <c r="C5407">
        <v>1</v>
      </c>
      <c r="D5407">
        <v>2025</v>
      </c>
      <c r="F5407" t="s">
        <v>1640</v>
      </c>
      <c r="G5407" t="s">
        <v>3112</v>
      </c>
      <c r="H5407" t="s">
        <v>1866</v>
      </c>
      <c r="I5407" t="s">
        <v>1866</v>
      </c>
      <c r="J5407" t="s">
        <v>1978</v>
      </c>
      <c r="K5407" t="s">
        <v>1916</v>
      </c>
      <c r="L5407" t="s">
        <v>1887</v>
      </c>
      <c r="M5407">
        <v>1</v>
      </c>
      <c r="N5407" s="3">
        <v>79</v>
      </c>
      <c r="O5407" s="3">
        <v>42</v>
      </c>
      <c r="P5407" s="4">
        <v>0.05</v>
      </c>
      <c r="Q5407" s="3">
        <v>75.05</v>
      </c>
      <c r="R5407" s="3">
        <v>42</v>
      </c>
      <c r="S5407" s="3">
        <v>33.049999999999997</v>
      </c>
      <c r="T5407" t="s">
        <v>1954</v>
      </c>
      <c r="U5407" t="s">
        <v>71</v>
      </c>
    </row>
    <row r="5408" spans="1:21" x14ac:dyDescent="0.35">
      <c r="A5408" t="s">
        <v>7981</v>
      </c>
      <c r="B5408" s="2">
        <v>45687</v>
      </c>
      <c r="C5408">
        <v>1</v>
      </c>
      <c r="D5408">
        <v>2025</v>
      </c>
      <c r="F5408" t="s">
        <v>1526</v>
      </c>
      <c r="G5408" t="s">
        <v>2532</v>
      </c>
      <c r="H5408" t="s">
        <v>1872</v>
      </c>
      <c r="I5408" t="s">
        <v>2152</v>
      </c>
      <c r="J5408" t="s">
        <v>2067</v>
      </c>
      <c r="K5408" t="s">
        <v>1918</v>
      </c>
      <c r="L5408" t="s">
        <v>1889</v>
      </c>
      <c r="M5408">
        <v>1</v>
      </c>
      <c r="N5408" s="3">
        <v>69</v>
      </c>
      <c r="O5408" s="3">
        <v>37</v>
      </c>
      <c r="P5408" s="4">
        <v>0.1</v>
      </c>
      <c r="Q5408" s="3">
        <v>62.1</v>
      </c>
      <c r="R5408" s="3">
        <v>37</v>
      </c>
      <c r="S5408" s="3">
        <v>25.1</v>
      </c>
      <c r="T5408" t="s">
        <v>1954</v>
      </c>
      <c r="U5408" t="s">
        <v>72</v>
      </c>
    </row>
    <row r="5409" spans="1:21" x14ac:dyDescent="0.35">
      <c r="A5409" t="s">
        <v>7982</v>
      </c>
      <c r="B5409" s="2">
        <v>45687</v>
      </c>
      <c r="C5409">
        <v>1</v>
      </c>
      <c r="D5409">
        <v>2025</v>
      </c>
      <c r="F5409" t="s">
        <v>304</v>
      </c>
      <c r="G5409" t="s">
        <v>2345</v>
      </c>
      <c r="H5409" t="s">
        <v>1870</v>
      </c>
      <c r="I5409" t="s">
        <v>2000</v>
      </c>
      <c r="J5409" t="s">
        <v>1953</v>
      </c>
      <c r="K5409" t="s">
        <v>1905</v>
      </c>
      <c r="L5409" t="s">
        <v>1888</v>
      </c>
      <c r="M5409">
        <v>1</v>
      </c>
      <c r="N5409" s="3">
        <v>120</v>
      </c>
      <c r="O5409" s="3">
        <v>63</v>
      </c>
      <c r="P5409" s="4">
        <v>0.05</v>
      </c>
      <c r="Q5409" s="3">
        <v>114</v>
      </c>
      <c r="R5409" s="3">
        <v>63</v>
      </c>
      <c r="S5409" s="3">
        <v>51</v>
      </c>
      <c r="T5409" t="s">
        <v>1954</v>
      </c>
      <c r="U5409" t="s">
        <v>72</v>
      </c>
    </row>
    <row r="5410" spans="1:21" x14ac:dyDescent="0.35">
      <c r="A5410" t="s">
        <v>7983</v>
      </c>
      <c r="B5410" s="2">
        <v>45688</v>
      </c>
      <c r="C5410">
        <v>1</v>
      </c>
      <c r="D5410">
        <v>2025</v>
      </c>
      <c r="F5410" t="s">
        <v>94</v>
      </c>
      <c r="G5410" t="s">
        <v>62</v>
      </c>
      <c r="H5410" t="s">
        <v>1863</v>
      </c>
      <c r="I5410" t="s">
        <v>2056</v>
      </c>
      <c r="J5410" t="s">
        <v>2045</v>
      </c>
      <c r="K5410" t="s">
        <v>1910</v>
      </c>
      <c r="L5410" t="s">
        <v>1890</v>
      </c>
      <c r="M5410">
        <v>1</v>
      </c>
      <c r="N5410" s="3">
        <v>99</v>
      </c>
      <c r="O5410" s="3">
        <v>58</v>
      </c>
      <c r="P5410" s="4">
        <v>0.15</v>
      </c>
      <c r="Q5410" s="3">
        <v>84.15</v>
      </c>
      <c r="R5410" s="3">
        <v>58</v>
      </c>
      <c r="S5410" s="3">
        <v>26.15</v>
      </c>
      <c r="T5410" t="s">
        <v>1954</v>
      </c>
      <c r="U5410" t="s">
        <v>72</v>
      </c>
    </row>
    <row r="5411" spans="1:21" x14ac:dyDescent="0.35">
      <c r="A5411" t="s">
        <v>7984</v>
      </c>
      <c r="B5411" s="2">
        <v>45688</v>
      </c>
      <c r="C5411">
        <v>1</v>
      </c>
      <c r="D5411">
        <v>2025</v>
      </c>
      <c r="F5411" t="s">
        <v>1040</v>
      </c>
      <c r="G5411" t="s">
        <v>3520</v>
      </c>
      <c r="H5411" t="s">
        <v>1863</v>
      </c>
      <c r="I5411" t="s">
        <v>1952</v>
      </c>
      <c r="J5411" t="s">
        <v>1963</v>
      </c>
      <c r="K5411" t="s">
        <v>1907</v>
      </c>
      <c r="L5411" t="s">
        <v>1890</v>
      </c>
      <c r="M5411">
        <v>1</v>
      </c>
      <c r="N5411" s="3">
        <v>119</v>
      </c>
      <c r="O5411" s="3">
        <v>72</v>
      </c>
      <c r="P5411" s="4">
        <v>0.05</v>
      </c>
      <c r="Q5411" s="3">
        <v>113.05</v>
      </c>
      <c r="R5411" s="3">
        <v>72</v>
      </c>
      <c r="S5411" s="3">
        <v>41.05</v>
      </c>
      <c r="T5411" t="s">
        <v>1954</v>
      </c>
      <c r="U5411" t="s">
        <v>72</v>
      </c>
    </row>
    <row r="5412" spans="1:21" x14ac:dyDescent="0.35">
      <c r="A5412" t="s">
        <v>7985</v>
      </c>
      <c r="B5412" s="2">
        <v>45688</v>
      </c>
      <c r="C5412">
        <v>1</v>
      </c>
      <c r="D5412">
        <v>2025</v>
      </c>
      <c r="F5412" t="s">
        <v>330</v>
      </c>
      <c r="G5412" t="s">
        <v>1962</v>
      </c>
      <c r="H5412" t="s">
        <v>1868</v>
      </c>
      <c r="I5412" t="s">
        <v>1959</v>
      </c>
      <c r="J5412" t="s">
        <v>2067</v>
      </c>
      <c r="K5412" t="s">
        <v>1918</v>
      </c>
      <c r="L5412" t="s">
        <v>1889</v>
      </c>
      <c r="M5412">
        <v>1</v>
      </c>
      <c r="N5412" s="3">
        <v>69</v>
      </c>
      <c r="O5412" s="3">
        <v>37</v>
      </c>
      <c r="P5412" s="4">
        <v>0</v>
      </c>
      <c r="Q5412" s="3">
        <v>69</v>
      </c>
      <c r="R5412" s="3">
        <v>37</v>
      </c>
      <c r="S5412" s="3">
        <v>32</v>
      </c>
      <c r="T5412" t="s">
        <v>1954</v>
      </c>
      <c r="U5412" t="s">
        <v>72</v>
      </c>
    </row>
    <row r="5413" spans="1:21" x14ac:dyDescent="0.35">
      <c r="A5413" t="s">
        <v>7986</v>
      </c>
      <c r="B5413" s="2">
        <v>45688</v>
      </c>
      <c r="C5413">
        <v>1</v>
      </c>
      <c r="D5413">
        <v>2025</v>
      </c>
      <c r="F5413" t="s">
        <v>1056</v>
      </c>
      <c r="G5413" t="s">
        <v>2164</v>
      </c>
      <c r="H5413" t="s">
        <v>1874</v>
      </c>
      <c r="I5413" t="s">
        <v>2186</v>
      </c>
      <c r="J5413" t="s">
        <v>1971</v>
      </c>
      <c r="K5413" t="s">
        <v>1920</v>
      </c>
      <c r="L5413" t="s">
        <v>1886</v>
      </c>
      <c r="M5413">
        <v>1</v>
      </c>
      <c r="N5413" s="3">
        <v>45</v>
      </c>
      <c r="O5413" s="3">
        <v>19</v>
      </c>
      <c r="P5413" s="4">
        <v>0.1</v>
      </c>
      <c r="Q5413" s="3">
        <v>40.5</v>
      </c>
      <c r="R5413" s="3">
        <v>19</v>
      </c>
      <c r="S5413" s="3">
        <v>21.5</v>
      </c>
      <c r="T5413" t="s">
        <v>1954</v>
      </c>
      <c r="U5413" t="s">
        <v>72</v>
      </c>
    </row>
    <row r="5414" spans="1:21" x14ac:dyDescent="0.35">
      <c r="A5414" t="s">
        <v>7987</v>
      </c>
      <c r="B5414" s="2">
        <v>45688</v>
      </c>
      <c r="C5414">
        <v>1</v>
      </c>
      <c r="D5414">
        <v>2025</v>
      </c>
      <c r="F5414" t="s">
        <v>1649</v>
      </c>
      <c r="G5414" t="s">
        <v>2110</v>
      </c>
      <c r="H5414" t="s">
        <v>1866</v>
      </c>
      <c r="I5414" t="s">
        <v>1866</v>
      </c>
      <c r="J5414" t="s">
        <v>2183</v>
      </c>
      <c r="K5414" t="s">
        <v>1917</v>
      </c>
      <c r="L5414" t="s">
        <v>1886</v>
      </c>
      <c r="M5414">
        <v>1</v>
      </c>
      <c r="N5414" s="3">
        <v>72</v>
      </c>
      <c r="O5414" s="3">
        <v>34</v>
      </c>
      <c r="P5414" s="4">
        <v>0.05</v>
      </c>
      <c r="Q5414" s="3">
        <v>68.400000000000006</v>
      </c>
      <c r="R5414" s="3">
        <v>34</v>
      </c>
      <c r="S5414" s="3">
        <v>34.4</v>
      </c>
      <c r="T5414" t="s">
        <v>1954</v>
      </c>
      <c r="U5414" t="s">
        <v>72</v>
      </c>
    </row>
    <row r="5415" spans="1:21" x14ac:dyDescent="0.35">
      <c r="A5415" t="s">
        <v>7988</v>
      </c>
      <c r="B5415" s="2">
        <v>45688</v>
      </c>
      <c r="C5415">
        <v>1</v>
      </c>
      <c r="D5415">
        <v>2025</v>
      </c>
      <c r="F5415" t="s">
        <v>144</v>
      </c>
      <c r="G5415" t="s">
        <v>3603</v>
      </c>
      <c r="H5415" t="s">
        <v>1874</v>
      </c>
      <c r="I5415" t="s">
        <v>2041</v>
      </c>
      <c r="J5415" t="s">
        <v>2183</v>
      </c>
      <c r="K5415" t="s">
        <v>1917</v>
      </c>
      <c r="L5415" t="s">
        <v>1886</v>
      </c>
      <c r="M5415">
        <v>1</v>
      </c>
      <c r="N5415" s="3">
        <v>72</v>
      </c>
      <c r="O5415" s="3">
        <v>34</v>
      </c>
      <c r="P5415" s="4">
        <v>0.05</v>
      </c>
      <c r="Q5415" s="3">
        <v>68.400000000000006</v>
      </c>
      <c r="R5415" s="3">
        <v>34</v>
      </c>
      <c r="S5415" s="3">
        <v>34.4</v>
      </c>
      <c r="T5415" t="s">
        <v>1954</v>
      </c>
      <c r="U5415" t="s">
        <v>72</v>
      </c>
    </row>
    <row r="5416" spans="1:21" x14ac:dyDescent="0.35">
      <c r="A5416" t="s">
        <v>7989</v>
      </c>
      <c r="B5416" s="2">
        <v>45688</v>
      </c>
      <c r="C5416">
        <v>1</v>
      </c>
      <c r="D5416">
        <v>2025</v>
      </c>
      <c r="F5416" t="s">
        <v>368</v>
      </c>
      <c r="G5416" t="s">
        <v>2100</v>
      </c>
      <c r="H5416" t="s">
        <v>1875</v>
      </c>
      <c r="I5416" t="s">
        <v>1996</v>
      </c>
      <c r="J5416" t="s">
        <v>1956</v>
      </c>
      <c r="K5416" t="s">
        <v>1909</v>
      </c>
      <c r="L5416" t="s">
        <v>1887</v>
      </c>
      <c r="M5416">
        <v>2</v>
      </c>
      <c r="N5416" s="3">
        <v>95</v>
      </c>
      <c r="O5416" s="3">
        <v>54</v>
      </c>
      <c r="P5416" s="4">
        <v>0</v>
      </c>
      <c r="Q5416" s="3">
        <v>190</v>
      </c>
      <c r="R5416" s="3">
        <v>108</v>
      </c>
      <c r="S5416" s="3">
        <v>82</v>
      </c>
      <c r="T5416" t="s">
        <v>1954</v>
      </c>
      <c r="U5416" t="s">
        <v>72</v>
      </c>
    </row>
    <row r="5417" spans="1:21" x14ac:dyDescent="0.35">
      <c r="A5417" t="s">
        <v>7990</v>
      </c>
      <c r="B5417" s="2">
        <v>45688</v>
      </c>
      <c r="C5417">
        <v>1</v>
      </c>
      <c r="D5417">
        <v>2025</v>
      </c>
      <c r="F5417" t="s">
        <v>535</v>
      </c>
      <c r="G5417" t="s">
        <v>2178</v>
      </c>
      <c r="H5417" t="s">
        <v>1875</v>
      </c>
      <c r="I5417" t="s">
        <v>2054</v>
      </c>
      <c r="J5417" t="s">
        <v>2067</v>
      </c>
      <c r="K5417" t="s">
        <v>1918</v>
      </c>
      <c r="L5417" t="s">
        <v>1889</v>
      </c>
      <c r="M5417">
        <v>2</v>
      </c>
      <c r="N5417" s="3">
        <v>69</v>
      </c>
      <c r="O5417" s="3">
        <v>37</v>
      </c>
      <c r="P5417" s="4">
        <v>0.1</v>
      </c>
      <c r="Q5417" s="3">
        <v>124.2</v>
      </c>
      <c r="R5417" s="3">
        <v>74</v>
      </c>
      <c r="S5417" s="3">
        <v>50.2</v>
      </c>
      <c r="T5417" t="s">
        <v>1954</v>
      </c>
      <c r="U5417" t="s">
        <v>72</v>
      </c>
    </row>
    <row r="5418" spans="1:21" x14ac:dyDescent="0.35">
      <c r="A5418" t="s">
        <v>7991</v>
      </c>
      <c r="B5418" s="2">
        <v>45688</v>
      </c>
      <c r="C5418">
        <v>1</v>
      </c>
      <c r="D5418">
        <v>2025</v>
      </c>
      <c r="F5418" t="s">
        <v>837</v>
      </c>
      <c r="G5418" t="s">
        <v>2136</v>
      </c>
      <c r="H5418" t="s">
        <v>1871</v>
      </c>
      <c r="I5418" t="s">
        <v>1966</v>
      </c>
      <c r="J5418" t="s">
        <v>1997</v>
      </c>
      <c r="K5418" t="s">
        <v>1906</v>
      </c>
      <c r="L5418" t="s">
        <v>1889</v>
      </c>
      <c r="M5418">
        <v>2</v>
      </c>
      <c r="N5418" s="3">
        <v>89</v>
      </c>
      <c r="O5418" s="3">
        <v>48</v>
      </c>
      <c r="P5418" s="4">
        <v>0.05</v>
      </c>
      <c r="Q5418" s="3">
        <v>169.1</v>
      </c>
      <c r="R5418" s="3">
        <v>96</v>
      </c>
      <c r="S5418" s="3">
        <v>73.099999999999994</v>
      </c>
      <c r="T5418" t="s">
        <v>1954</v>
      </c>
      <c r="U5418" t="s">
        <v>72</v>
      </c>
    </row>
    <row r="5419" spans="1:21" x14ac:dyDescent="0.35">
      <c r="A5419" t="s">
        <v>7992</v>
      </c>
      <c r="B5419" s="2">
        <v>45688</v>
      </c>
      <c r="C5419">
        <v>1</v>
      </c>
      <c r="D5419">
        <v>2025</v>
      </c>
      <c r="F5419" t="s">
        <v>713</v>
      </c>
      <c r="G5419" t="s">
        <v>2075</v>
      </c>
      <c r="H5419" t="s">
        <v>1872</v>
      </c>
      <c r="I5419" t="s">
        <v>2076</v>
      </c>
      <c r="J5419" t="s">
        <v>2061</v>
      </c>
      <c r="K5419" t="s">
        <v>1923</v>
      </c>
      <c r="L5419" t="s">
        <v>1888</v>
      </c>
      <c r="M5419">
        <v>2</v>
      </c>
      <c r="N5419" s="3">
        <v>25</v>
      </c>
      <c r="O5419" s="3">
        <v>11</v>
      </c>
      <c r="P5419" s="4">
        <v>0</v>
      </c>
      <c r="Q5419" s="3">
        <v>50</v>
      </c>
      <c r="R5419" s="3">
        <v>22</v>
      </c>
      <c r="S5419" s="3">
        <v>28</v>
      </c>
      <c r="T5419" t="s">
        <v>1954</v>
      </c>
      <c r="U5419" t="s">
        <v>72</v>
      </c>
    </row>
    <row r="5420" spans="1:21" x14ac:dyDescent="0.35">
      <c r="A5420" t="s">
        <v>7993</v>
      </c>
      <c r="B5420" s="2">
        <v>45688</v>
      </c>
      <c r="C5420">
        <v>1</v>
      </c>
      <c r="D5420">
        <v>2025</v>
      </c>
      <c r="F5420" t="s">
        <v>1782</v>
      </c>
      <c r="G5420" t="s">
        <v>2072</v>
      </c>
      <c r="H5420" t="s">
        <v>1869</v>
      </c>
      <c r="I5420" t="s">
        <v>2073</v>
      </c>
      <c r="J5420" t="s">
        <v>2183</v>
      </c>
      <c r="K5420" t="s">
        <v>1917</v>
      </c>
      <c r="L5420" t="s">
        <v>1886</v>
      </c>
      <c r="M5420">
        <v>1</v>
      </c>
      <c r="N5420" s="3">
        <v>72</v>
      </c>
      <c r="O5420" s="3">
        <v>34</v>
      </c>
      <c r="P5420" s="4">
        <v>0.05</v>
      </c>
      <c r="Q5420" s="3">
        <v>68.400000000000006</v>
      </c>
      <c r="R5420" s="3">
        <v>34</v>
      </c>
      <c r="S5420" s="3">
        <v>34.4</v>
      </c>
      <c r="T5420" t="s">
        <v>1954</v>
      </c>
      <c r="U5420" t="s">
        <v>72</v>
      </c>
    </row>
    <row r="5421" spans="1:21" x14ac:dyDescent="0.35">
      <c r="A5421" t="s">
        <v>7994</v>
      </c>
      <c r="B5421" s="2">
        <v>45688</v>
      </c>
      <c r="C5421">
        <v>1</v>
      </c>
      <c r="D5421">
        <v>2025</v>
      </c>
      <c r="F5421" t="s">
        <v>463</v>
      </c>
      <c r="G5421" t="s">
        <v>2854</v>
      </c>
      <c r="H5421" t="s">
        <v>1864</v>
      </c>
      <c r="I5421" t="s">
        <v>2101</v>
      </c>
      <c r="J5421" t="s">
        <v>1997</v>
      </c>
      <c r="K5421" t="s">
        <v>1906</v>
      </c>
      <c r="L5421" t="s">
        <v>1889</v>
      </c>
      <c r="M5421">
        <v>3</v>
      </c>
      <c r="N5421" s="3">
        <v>89</v>
      </c>
      <c r="O5421" s="3">
        <v>48</v>
      </c>
      <c r="P5421" s="4">
        <v>0</v>
      </c>
      <c r="Q5421" s="3">
        <v>267</v>
      </c>
      <c r="R5421" s="3">
        <v>144</v>
      </c>
      <c r="S5421" s="3">
        <v>123</v>
      </c>
      <c r="T5421" t="s">
        <v>1954</v>
      </c>
      <c r="U5421" t="s">
        <v>72</v>
      </c>
    </row>
    <row r="5422" spans="1:21" x14ac:dyDescent="0.35">
      <c r="A5422" t="s">
        <v>7995</v>
      </c>
      <c r="B5422" s="2">
        <v>45688</v>
      </c>
      <c r="C5422">
        <v>1</v>
      </c>
      <c r="D5422">
        <v>2025</v>
      </c>
      <c r="F5422" t="s">
        <v>470</v>
      </c>
      <c r="G5422" t="s">
        <v>3457</v>
      </c>
      <c r="H5422" t="s">
        <v>1863</v>
      </c>
      <c r="I5422" t="s">
        <v>2051</v>
      </c>
      <c r="J5422" t="s">
        <v>2001</v>
      </c>
      <c r="K5422" t="s">
        <v>1911</v>
      </c>
      <c r="L5422" t="s">
        <v>1886</v>
      </c>
      <c r="M5422">
        <v>3</v>
      </c>
      <c r="N5422" s="3">
        <v>58</v>
      </c>
      <c r="O5422" s="3">
        <v>25</v>
      </c>
      <c r="P5422" s="4">
        <v>0.2</v>
      </c>
      <c r="Q5422" s="3">
        <v>139.19999999999999</v>
      </c>
      <c r="R5422" s="3">
        <v>75</v>
      </c>
      <c r="S5422" s="3">
        <v>64.2</v>
      </c>
      <c r="T5422" t="s">
        <v>1954</v>
      </c>
      <c r="U5422" t="s">
        <v>72</v>
      </c>
    </row>
    <row r="5423" spans="1:21" x14ac:dyDescent="0.35">
      <c r="A5423" t="s">
        <v>7996</v>
      </c>
      <c r="B5423" s="2">
        <v>45688</v>
      </c>
      <c r="C5423">
        <v>1</v>
      </c>
      <c r="D5423">
        <v>2025</v>
      </c>
      <c r="F5423" t="s">
        <v>366</v>
      </c>
      <c r="G5423" t="s">
        <v>2128</v>
      </c>
      <c r="H5423" t="s">
        <v>1870</v>
      </c>
      <c r="I5423" t="s">
        <v>2060</v>
      </c>
      <c r="J5423" t="s">
        <v>2120</v>
      </c>
      <c r="K5423" t="s">
        <v>1926</v>
      </c>
      <c r="L5423" t="s">
        <v>1885</v>
      </c>
      <c r="M5423">
        <v>2</v>
      </c>
      <c r="N5423" s="3">
        <v>28</v>
      </c>
      <c r="O5423" s="3">
        <v>13</v>
      </c>
      <c r="P5423" s="4">
        <v>0.1</v>
      </c>
      <c r="Q5423" s="3">
        <v>50.4</v>
      </c>
      <c r="R5423" s="3">
        <v>26</v>
      </c>
      <c r="S5423" s="3">
        <v>24.4</v>
      </c>
      <c r="T5423" t="s">
        <v>1954</v>
      </c>
      <c r="U5423" t="s">
        <v>72</v>
      </c>
    </row>
    <row r="5424" spans="1:21" x14ac:dyDescent="0.35">
      <c r="A5424" t="s">
        <v>7997</v>
      </c>
      <c r="B5424" s="2">
        <v>45688</v>
      </c>
      <c r="C5424">
        <v>1</v>
      </c>
      <c r="D5424">
        <v>2025</v>
      </c>
      <c r="F5424" t="s">
        <v>581</v>
      </c>
      <c r="G5424" t="s">
        <v>2017</v>
      </c>
      <c r="H5424" t="s">
        <v>1868</v>
      </c>
      <c r="I5424" t="s">
        <v>2014</v>
      </c>
      <c r="J5424" t="s">
        <v>1978</v>
      </c>
      <c r="K5424" t="s">
        <v>1916</v>
      </c>
      <c r="L5424" t="s">
        <v>1887</v>
      </c>
      <c r="M5424">
        <v>2</v>
      </c>
      <c r="N5424" s="3">
        <v>79</v>
      </c>
      <c r="O5424" s="3">
        <v>42</v>
      </c>
      <c r="P5424" s="4">
        <v>0.15</v>
      </c>
      <c r="Q5424" s="3">
        <v>134.30000000000001</v>
      </c>
      <c r="R5424" s="3">
        <v>84</v>
      </c>
      <c r="S5424" s="3">
        <v>50.3</v>
      </c>
      <c r="T5424" t="s">
        <v>1954</v>
      </c>
      <c r="U5424" t="s">
        <v>72</v>
      </c>
    </row>
    <row r="5425" spans="1:21" x14ac:dyDescent="0.35">
      <c r="A5425" t="s">
        <v>7998</v>
      </c>
      <c r="B5425" s="2">
        <v>45688</v>
      </c>
      <c r="C5425">
        <v>1</v>
      </c>
      <c r="D5425">
        <v>2025</v>
      </c>
      <c r="F5425" t="s">
        <v>503</v>
      </c>
      <c r="G5425" t="s">
        <v>3804</v>
      </c>
      <c r="H5425" t="s">
        <v>1866</v>
      </c>
      <c r="I5425" t="s">
        <v>1866</v>
      </c>
      <c r="J5425" t="s">
        <v>1991</v>
      </c>
      <c r="K5425" t="s">
        <v>1925</v>
      </c>
      <c r="L5425" t="s">
        <v>1885</v>
      </c>
      <c r="M5425">
        <v>4</v>
      </c>
      <c r="N5425" s="3">
        <v>35</v>
      </c>
      <c r="O5425" s="3">
        <v>16</v>
      </c>
      <c r="P5425" s="4">
        <v>0</v>
      </c>
      <c r="Q5425" s="3">
        <v>140</v>
      </c>
      <c r="R5425" s="3">
        <v>64</v>
      </c>
      <c r="S5425" s="3">
        <v>76</v>
      </c>
      <c r="T5425" t="s">
        <v>1954</v>
      </c>
      <c r="U5425" t="s">
        <v>72</v>
      </c>
    </row>
    <row r="5426" spans="1:21" x14ac:dyDescent="0.35">
      <c r="A5426" t="s">
        <v>7999</v>
      </c>
      <c r="B5426" s="2">
        <v>45688</v>
      </c>
      <c r="C5426">
        <v>1</v>
      </c>
      <c r="D5426">
        <v>2025</v>
      </c>
      <c r="F5426" t="s">
        <v>1644</v>
      </c>
      <c r="G5426" t="s">
        <v>56</v>
      </c>
      <c r="H5426" t="s">
        <v>1864</v>
      </c>
      <c r="I5426" t="s">
        <v>2087</v>
      </c>
      <c r="J5426" t="s">
        <v>2067</v>
      </c>
      <c r="K5426" t="s">
        <v>1918</v>
      </c>
      <c r="L5426" t="s">
        <v>1889</v>
      </c>
      <c r="M5426">
        <v>3</v>
      </c>
      <c r="N5426" s="3">
        <v>69</v>
      </c>
      <c r="O5426" s="3">
        <v>37</v>
      </c>
      <c r="P5426" s="4">
        <v>0.05</v>
      </c>
      <c r="Q5426" s="3">
        <v>196.65</v>
      </c>
      <c r="R5426" s="3">
        <v>111</v>
      </c>
      <c r="S5426" s="3">
        <v>85.65</v>
      </c>
      <c r="T5426" t="s">
        <v>1954</v>
      </c>
      <c r="U5426" t="s">
        <v>72</v>
      </c>
    </row>
    <row r="5427" spans="1:21" x14ac:dyDescent="0.35">
      <c r="A5427" t="s">
        <v>8000</v>
      </c>
      <c r="B5427" s="2">
        <v>45688</v>
      </c>
      <c r="C5427">
        <v>1</v>
      </c>
      <c r="D5427">
        <v>2025</v>
      </c>
      <c r="F5427" t="s">
        <v>771</v>
      </c>
      <c r="G5427" t="s">
        <v>3442</v>
      </c>
      <c r="H5427" t="s">
        <v>1868</v>
      </c>
      <c r="I5427" t="s">
        <v>2113</v>
      </c>
      <c r="J5427" t="s">
        <v>2061</v>
      </c>
      <c r="K5427" t="s">
        <v>1923</v>
      </c>
      <c r="L5427" t="s">
        <v>1888</v>
      </c>
      <c r="M5427">
        <v>2</v>
      </c>
      <c r="N5427" s="3">
        <v>25</v>
      </c>
      <c r="O5427" s="3">
        <v>11</v>
      </c>
      <c r="P5427" s="4">
        <v>0</v>
      </c>
      <c r="Q5427" s="3">
        <v>50</v>
      </c>
      <c r="R5427" s="3">
        <v>22</v>
      </c>
      <c r="S5427" s="3">
        <v>28</v>
      </c>
      <c r="T5427" t="s">
        <v>1954</v>
      </c>
      <c r="U5427" t="s">
        <v>72</v>
      </c>
    </row>
    <row r="5428" spans="1:21" x14ac:dyDescent="0.35">
      <c r="A5428" t="s">
        <v>8001</v>
      </c>
      <c r="B5428" s="2">
        <v>45688</v>
      </c>
      <c r="C5428">
        <v>1</v>
      </c>
      <c r="D5428">
        <v>2025</v>
      </c>
      <c r="F5428" t="s">
        <v>892</v>
      </c>
      <c r="G5428" t="s">
        <v>3338</v>
      </c>
      <c r="H5428" t="s">
        <v>1863</v>
      </c>
      <c r="I5428" t="s">
        <v>1952</v>
      </c>
      <c r="J5428" t="s">
        <v>1963</v>
      </c>
      <c r="K5428" t="s">
        <v>1907</v>
      </c>
      <c r="L5428" t="s">
        <v>1890</v>
      </c>
      <c r="M5428">
        <v>2</v>
      </c>
      <c r="N5428" s="3">
        <v>119</v>
      </c>
      <c r="O5428" s="3">
        <v>72</v>
      </c>
      <c r="P5428" s="4">
        <v>0</v>
      </c>
      <c r="Q5428" s="3">
        <v>238</v>
      </c>
      <c r="R5428" s="3">
        <v>144</v>
      </c>
      <c r="S5428" s="3">
        <v>94</v>
      </c>
      <c r="T5428" t="s">
        <v>1954</v>
      </c>
      <c r="U5428" t="s">
        <v>72</v>
      </c>
    </row>
    <row r="5429" spans="1:21" x14ac:dyDescent="0.35">
      <c r="A5429" t="s">
        <v>8002</v>
      </c>
      <c r="B5429" s="2">
        <v>45688</v>
      </c>
      <c r="C5429">
        <v>1</v>
      </c>
      <c r="D5429">
        <v>2025</v>
      </c>
      <c r="F5429" t="s">
        <v>1577</v>
      </c>
      <c r="G5429" t="s">
        <v>3767</v>
      </c>
      <c r="H5429" t="s">
        <v>1873</v>
      </c>
      <c r="I5429" t="s">
        <v>2395</v>
      </c>
      <c r="J5429" t="s">
        <v>2026</v>
      </c>
      <c r="K5429" t="s">
        <v>1919</v>
      </c>
      <c r="L5429" t="s">
        <v>1887</v>
      </c>
      <c r="M5429">
        <v>2</v>
      </c>
      <c r="N5429" s="3">
        <v>85</v>
      </c>
      <c r="O5429" s="3">
        <v>44</v>
      </c>
      <c r="P5429" s="4">
        <v>0.15</v>
      </c>
      <c r="Q5429" s="3">
        <v>144.5</v>
      </c>
      <c r="R5429" s="3">
        <v>88</v>
      </c>
      <c r="S5429" s="3">
        <v>56.5</v>
      </c>
      <c r="T5429" t="s">
        <v>1954</v>
      </c>
      <c r="U5429" t="s">
        <v>72</v>
      </c>
    </row>
    <row r="5430" spans="1:21" x14ac:dyDescent="0.35">
      <c r="A5430" t="s">
        <v>8003</v>
      </c>
      <c r="B5430" s="2">
        <v>45689</v>
      </c>
      <c r="C5430">
        <v>2</v>
      </c>
      <c r="D5430">
        <v>2025</v>
      </c>
      <c r="F5430" t="s">
        <v>301</v>
      </c>
      <c r="G5430" t="s">
        <v>2972</v>
      </c>
      <c r="H5430" t="s">
        <v>1870</v>
      </c>
      <c r="I5430" t="s">
        <v>2192</v>
      </c>
      <c r="J5430" t="s">
        <v>1971</v>
      </c>
      <c r="K5430" t="s">
        <v>1920</v>
      </c>
      <c r="L5430" t="s">
        <v>1886</v>
      </c>
      <c r="M5430">
        <v>1</v>
      </c>
      <c r="N5430" s="3">
        <v>45</v>
      </c>
      <c r="O5430" s="3">
        <v>19</v>
      </c>
      <c r="P5430" s="4">
        <v>0.05</v>
      </c>
      <c r="Q5430" s="3">
        <v>42.75</v>
      </c>
      <c r="R5430" s="3">
        <v>19</v>
      </c>
      <c r="S5430" s="3">
        <v>23.75</v>
      </c>
      <c r="T5430" t="s">
        <v>1954</v>
      </c>
      <c r="U5430" t="s">
        <v>72</v>
      </c>
    </row>
    <row r="5431" spans="1:21" x14ac:dyDescent="0.35">
      <c r="A5431" t="s">
        <v>8004</v>
      </c>
      <c r="B5431" s="2">
        <v>45689</v>
      </c>
      <c r="C5431">
        <v>2</v>
      </c>
      <c r="D5431">
        <v>2025</v>
      </c>
      <c r="F5431" t="s">
        <v>1857</v>
      </c>
      <c r="G5431" t="s">
        <v>1951</v>
      </c>
      <c r="H5431" t="s">
        <v>1875</v>
      </c>
      <c r="I5431" t="s">
        <v>1981</v>
      </c>
      <c r="J5431" t="s">
        <v>2045</v>
      </c>
      <c r="K5431" t="s">
        <v>1910</v>
      </c>
      <c r="L5431" t="s">
        <v>1890</v>
      </c>
      <c r="M5431">
        <v>3</v>
      </c>
      <c r="N5431" s="3">
        <v>99</v>
      </c>
      <c r="O5431" s="3">
        <v>58</v>
      </c>
      <c r="P5431" s="4">
        <v>0.1</v>
      </c>
      <c r="Q5431" s="3">
        <v>267.3</v>
      </c>
      <c r="R5431" s="3">
        <v>174</v>
      </c>
      <c r="S5431" s="3">
        <v>93.3</v>
      </c>
      <c r="T5431" t="s">
        <v>1954</v>
      </c>
      <c r="U5431" t="s">
        <v>72</v>
      </c>
    </row>
    <row r="5432" spans="1:21" x14ac:dyDescent="0.35">
      <c r="A5432" t="s">
        <v>8005</v>
      </c>
      <c r="B5432" s="2">
        <v>45689</v>
      </c>
      <c r="C5432">
        <v>2</v>
      </c>
      <c r="D5432">
        <v>2025</v>
      </c>
      <c r="F5432" t="s">
        <v>381</v>
      </c>
      <c r="G5432" t="s">
        <v>2194</v>
      </c>
      <c r="H5432" t="s">
        <v>1873</v>
      </c>
      <c r="I5432" t="s">
        <v>2070</v>
      </c>
      <c r="J5432" t="s">
        <v>2061</v>
      </c>
      <c r="K5432" t="s">
        <v>1923</v>
      </c>
      <c r="L5432" t="s">
        <v>1888</v>
      </c>
      <c r="M5432">
        <v>1</v>
      </c>
      <c r="N5432" s="3">
        <v>25</v>
      </c>
      <c r="O5432" s="3">
        <v>11</v>
      </c>
      <c r="P5432" s="4">
        <v>0</v>
      </c>
      <c r="Q5432" s="3">
        <v>25</v>
      </c>
      <c r="R5432" s="3">
        <v>11</v>
      </c>
      <c r="S5432" s="3">
        <v>14</v>
      </c>
      <c r="T5432" t="s">
        <v>1954</v>
      </c>
      <c r="U5432" t="s">
        <v>72</v>
      </c>
    </row>
    <row r="5433" spans="1:21" x14ac:dyDescent="0.35">
      <c r="A5433" t="s">
        <v>8006</v>
      </c>
      <c r="B5433" s="2">
        <v>45689</v>
      </c>
      <c r="C5433">
        <v>2</v>
      </c>
      <c r="D5433">
        <v>2025</v>
      </c>
      <c r="F5433" t="s">
        <v>1431</v>
      </c>
      <c r="G5433" t="s">
        <v>3971</v>
      </c>
      <c r="H5433" t="s">
        <v>1867</v>
      </c>
      <c r="I5433" t="s">
        <v>2004</v>
      </c>
      <c r="J5433" t="s">
        <v>2001</v>
      </c>
      <c r="K5433" t="s">
        <v>1911</v>
      </c>
      <c r="L5433" t="s">
        <v>1886</v>
      </c>
      <c r="M5433">
        <v>3</v>
      </c>
      <c r="N5433" s="3">
        <v>58</v>
      </c>
      <c r="O5433" s="3">
        <v>25</v>
      </c>
      <c r="P5433" s="4">
        <v>0.1</v>
      </c>
      <c r="Q5433" s="3">
        <v>156.6</v>
      </c>
      <c r="R5433" s="3">
        <v>75</v>
      </c>
      <c r="S5433" s="3">
        <v>81.599999999999994</v>
      </c>
      <c r="T5433" t="s">
        <v>1954</v>
      </c>
      <c r="U5433" t="s">
        <v>72</v>
      </c>
    </row>
    <row r="5434" spans="1:21" x14ac:dyDescent="0.35">
      <c r="A5434" t="s">
        <v>8007</v>
      </c>
      <c r="B5434" s="2">
        <v>45689</v>
      </c>
      <c r="C5434">
        <v>2</v>
      </c>
      <c r="D5434">
        <v>2025</v>
      </c>
      <c r="F5434" t="s">
        <v>1569</v>
      </c>
      <c r="G5434" t="s">
        <v>2691</v>
      </c>
      <c r="H5434" t="s">
        <v>1864</v>
      </c>
      <c r="I5434" t="s">
        <v>2044</v>
      </c>
      <c r="J5434" t="s">
        <v>2183</v>
      </c>
      <c r="K5434" t="s">
        <v>1917</v>
      </c>
      <c r="L5434" t="s">
        <v>1886</v>
      </c>
      <c r="M5434">
        <v>2</v>
      </c>
      <c r="N5434" s="3">
        <v>72</v>
      </c>
      <c r="O5434" s="3">
        <v>34</v>
      </c>
      <c r="P5434" s="4">
        <v>0.05</v>
      </c>
      <c r="Q5434" s="3">
        <v>136.80000000000001</v>
      </c>
      <c r="R5434" s="3">
        <v>68</v>
      </c>
      <c r="S5434" s="3">
        <v>68.8</v>
      </c>
      <c r="T5434" t="s">
        <v>1954</v>
      </c>
      <c r="U5434" t="s">
        <v>72</v>
      </c>
    </row>
    <row r="5435" spans="1:21" x14ac:dyDescent="0.35">
      <c r="A5435" t="s">
        <v>8008</v>
      </c>
      <c r="B5435" s="2">
        <v>45689</v>
      </c>
      <c r="C5435">
        <v>2</v>
      </c>
      <c r="D5435">
        <v>2025</v>
      </c>
      <c r="F5435" t="s">
        <v>356</v>
      </c>
      <c r="G5435" t="s">
        <v>2021</v>
      </c>
      <c r="H5435" t="s">
        <v>1868</v>
      </c>
      <c r="I5435" t="s">
        <v>2022</v>
      </c>
      <c r="J5435" t="s">
        <v>2114</v>
      </c>
      <c r="K5435" t="s">
        <v>1915</v>
      </c>
      <c r="L5435" t="s">
        <v>1886</v>
      </c>
      <c r="M5435">
        <v>2</v>
      </c>
      <c r="N5435" s="3">
        <v>85</v>
      </c>
      <c r="O5435" s="3">
        <v>41</v>
      </c>
      <c r="P5435" s="4">
        <v>0.1</v>
      </c>
      <c r="Q5435" s="3">
        <v>153</v>
      </c>
      <c r="R5435" s="3">
        <v>82</v>
      </c>
      <c r="S5435" s="3">
        <v>71</v>
      </c>
      <c r="T5435" t="s">
        <v>1954</v>
      </c>
      <c r="U5435" t="s">
        <v>72</v>
      </c>
    </row>
    <row r="5436" spans="1:21" x14ac:dyDescent="0.35">
      <c r="A5436" t="s">
        <v>8009</v>
      </c>
      <c r="B5436" s="2">
        <v>45689</v>
      </c>
      <c r="C5436">
        <v>2</v>
      </c>
      <c r="D5436">
        <v>2025</v>
      </c>
      <c r="F5436" t="s">
        <v>935</v>
      </c>
      <c r="G5436" t="s">
        <v>3919</v>
      </c>
      <c r="H5436" t="s">
        <v>1870</v>
      </c>
      <c r="I5436" t="s">
        <v>2083</v>
      </c>
      <c r="J5436" t="s">
        <v>1956</v>
      </c>
      <c r="K5436" t="s">
        <v>1909</v>
      </c>
      <c r="L5436" t="s">
        <v>1887</v>
      </c>
      <c r="M5436">
        <v>1</v>
      </c>
      <c r="N5436" s="3">
        <v>95</v>
      </c>
      <c r="O5436" s="3">
        <v>54</v>
      </c>
      <c r="P5436" s="4">
        <v>0.05</v>
      </c>
      <c r="Q5436" s="3">
        <v>90.25</v>
      </c>
      <c r="R5436" s="3">
        <v>54</v>
      </c>
      <c r="S5436" s="3">
        <v>36.25</v>
      </c>
      <c r="T5436" t="s">
        <v>1954</v>
      </c>
      <c r="U5436" t="s">
        <v>71</v>
      </c>
    </row>
    <row r="5437" spans="1:21" x14ac:dyDescent="0.35">
      <c r="A5437" t="s">
        <v>8010</v>
      </c>
      <c r="B5437" s="2">
        <v>45689</v>
      </c>
      <c r="C5437">
        <v>2</v>
      </c>
      <c r="D5437">
        <v>2025</v>
      </c>
      <c r="F5437" t="s">
        <v>1198</v>
      </c>
      <c r="G5437" t="s">
        <v>2288</v>
      </c>
      <c r="H5437" t="s">
        <v>1869</v>
      </c>
      <c r="I5437" t="s">
        <v>2073</v>
      </c>
      <c r="J5437" t="s">
        <v>2015</v>
      </c>
      <c r="K5437" t="s">
        <v>1914</v>
      </c>
      <c r="L5437" t="s">
        <v>1888</v>
      </c>
      <c r="M5437">
        <v>2</v>
      </c>
      <c r="N5437" s="3">
        <v>65</v>
      </c>
      <c r="O5437" s="3">
        <v>32</v>
      </c>
      <c r="P5437" s="4">
        <v>0</v>
      </c>
      <c r="Q5437" s="3">
        <v>130</v>
      </c>
      <c r="R5437" s="3">
        <v>64</v>
      </c>
      <c r="S5437" s="3">
        <v>66</v>
      </c>
      <c r="T5437" t="s">
        <v>1954</v>
      </c>
      <c r="U5437" t="s">
        <v>71</v>
      </c>
    </row>
    <row r="5438" spans="1:21" x14ac:dyDescent="0.35">
      <c r="A5438" t="s">
        <v>8011</v>
      </c>
      <c r="B5438" s="2">
        <v>45689</v>
      </c>
      <c r="C5438">
        <v>2</v>
      </c>
      <c r="D5438">
        <v>2025</v>
      </c>
      <c r="F5438" t="s">
        <v>417</v>
      </c>
      <c r="G5438" t="s">
        <v>2017</v>
      </c>
      <c r="H5438" t="s">
        <v>1868</v>
      </c>
      <c r="I5438" t="s">
        <v>2014</v>
      </c>
      <c r="J5438" t="s">
        <v>2114</v>
      </c>
      <c r="K5438" t="s">
        <v>1915</v>
      </c>
      <c r="L5438" t="s">
        <v>1886</v>
      </c>
      <c r="M5438">
        <v>1</v>
      </c>
      <c r="N5438" s="3">
        <v>85</v>
      </c>
      <c r="O5438" s="3">
        <v>41</v>
      </c>
      <c r="P5438" s="4">
        <v>0</v>
      </c>
      <c r="Q5438" s="3">
        <v>85</v>
      </c>
      <c r="R5438" s="3">
        <v>41</v>
      </c>
      <c r="S5438" s="3">
        <v>44</v>
      </c>
      <c r="T5438" t="s">
        <v>1954</v>
      </c>
      <c r="U5438" t="s">
        <v>71</v>
      </c>
    </row>
    <row r="5439" spans="1:21" x14ac:dyDescent="0.35">
      <c r="A5439" t="s">
        <v>8012</v>
      </c>
      <c r="B5439" s="2">
        <v>45690</v>
      </c>
      <c r="C5439">
        <v>2</v>
      </c>
      <c r="D5439">
        <v>2025</v>
      </c>
      <c r="F5439" t="s">
        <v>622</v>
      </c>
      <c r="G5439" t="s">
        <v>2643</v>
      </c>
      <c r="H5439" t="s">
        <v>1866</v>
      </c>
      <c r="I5439" t="s">
        <v>1866</v>
      </c>
      <c r="J5439" t="s">
        <v>2162</v>
      </c>
      <c r="K5439" t="s">
        <v>1921</v>
      </c>
      <c r="L5439" t="s">
        <v>1889</v>
      </c>
      <c r="M5439">
        <v>1</v>
      </c>
      <c r="N5439" s="3">
        <v>55</v>
      </c>
      <c r="O5439" s="3">
        <v>27</v>
      </c>
      <c r="P5439" s="4">
        <v>0.1</v>
      </c>
      <c r="Q5439" s="3">
        <v>49.5</v>
      </c>
      <c r="R5439" s="3">
        <v>27</v>
      </c>
      <c r="S5439" s="3">
        <v>22.5</v>
      </c>
      <c r="T5439" t="s">
        <v>1954</v>
      </c>
      <c r="U5439" t="s">
        <v>72</v>
      </c>
    </row>
    <row r="5440" spans="1:21" x14ac:dyDescent="0.35">
      <c r="A5440" t="s">
        <v>8013</v>
      </c>
      <c r="B5440" s="2">
        <v>45690</v>
      </c>
      <c r="C5440">
        <v>2</v>
      </c>
      <c r="D5440">
        <v>2025</v>
      </c>
      <c r="F5440" t="s">
        <v>534</v>
      </c>
      <c r="G5440" t="s">
        <v>3804</v>
      </c>
      <c r="H5440" t="s">
        <v>1873</v>
      </c>
      <c r="I5440" t="s">
        <v>2070</v>
      </c>
      <c r="J5440" t="s">
        <v>1997</v>
      </c>
      <c r="K5440" t="s">
        <v>1906</v>
      </c>
      <c r="L5440" t="s">
        <v>1889</v>
      </c>
      <c r="M5440">
        <v>2</v>
      </c>
      <c r="N5440" s="3">
        <v>89</v>
      </c>
      <c r="O5440" s="3">
        <v>48</v>
      </c>
      <c r="P5440" s="4">
        <v>0</v>
      </c>
      <c r="Q5440" s="3">
        <v>178</v>
      </c>
      <c r="R5440" s="3">
        <v>96</v>
      </c>
      <c r="S5440" s="3">
        <v>82</v>
      </c>
      <c r="T5440" t="s">
        <v>1954</v>
      </c>
      <c r="U5440" t="s">
        <v>72</v>
      </c>
    </row>
    <row r="5441" spans="1:21" x14ac:dyDescent="0.35">
      <c r="A5441" t="s">
        <v>8014</v>
      </c>
      <c r="B5441" s="2">
        <v>45690</v>
      </c>
      <c r="C5441">
        <v>2</v>
      </c>
      <c r="D5441">
        <v>2025</v>
      </c>
      <c r="F5441" t="s">
        <v>613</v>
      </c>
      <c r="G5441" t="s">
        <v>2953</v>
      </c>
      <c r="H5441" t="s">
        <v>1866</v>
      </c>
      <c r="I5441" t="s">
        <v>1866</v>
      </c>
      <c r="J5441" t="s">
        <v>2120</v>
      </c>
      <c r="K5441" t="s">
        <v>1926</v>
      </c>
      <c r="L5441" t="s">
        <v>1885</v>
      </c>
      <c r="M5441">
        <v>1</v>
      </c>
      <c r="N5441" s="3">
        <v>28</v>
      </c>
      <c r="O5441" s="3">
        <v>13</v>
      </c>
      <c r="P5441" s="4">
        <v>0.1</v>
      </c>
      <c r="Q5441" s="3">
        <v>25.2</v>
      </c>
      <c r="R5441" s="3">
        <v>13</v>
      </c>
      <c r="S5441" s="3">
        <v>12.2</v>
      </c>
      <c r="T5441" t="s">
        <v>1954</v>
      </c>
      <c r="U5441" t="s">
        <v>72</v>
      </c>
    </row>
    <row r="5442" spans="1:21" x14ac:dyDescent="0.35">
      <c r="A5442" t="s">
        <v>8015</v>
      </c>
      <c r="B5442" s="2">
        <v>45690</v>
      </c>
      <c r="C5442">
        <v>2</v>
      </c>
      <c r="D5442">
        <v>2025</v>
      </c>
      <c r="F5442" t="s">
        <v>573</v>
      </c>
      <c r="G5442" t="s">
        <v>2614</v>
      </c>
      <c r="H5442" t="s">
        <v>1863</v>
      </c>
      <c r="I5442" t="s">
        <v>1952</v>
      </c>
      <c r="J5442" t="s">
        <v>2011</v>
      </c>
      <c r="K5442" t="s">
        <v>1927</v>
      </c>
      <c r="L5442" t="s">
        <v>1885</v>
      </c>
      <c r="M5442">
        <v>4</v>
      </c>
      <c r="N5442" s="3">
        <v>24</v>
      </c>
      <c r="O5442" s="3">
        <v>10</v>
      </c>
      <c r="P5442" s="4">
        <v>0.05</v>
      </c>
      <c r="Q5442" s="3">
        <v>91.2</v>
      </c>
      <c r="R5442" s="3">
        <v>40</v>
      </c>
      <c r="S5442" s="3">
        <v>51.2</v>
      </c>
      <c r="T5442" t="s">
        <v>1954</v>
      </c>
      <c r="U5442" t="s">
        <v>72</v>
      </c>
    </row>
    <row r="5443" spans="1:21" x14ac:dyDescent="0.35">
      <c r="A5443" t="s">
        <v>8016</v>
      </c>
      <c r="B5443" s="2">
        <v>45690</v>
      </c>
      <c r="C5443">
        <v>2</v>
      </c>
      <c r="D5443">
        <v>2025</v>
      </c>
      <c r="F5443" t="s">
        <v>1035</v>
      </c>
      <c r="G5443" t="s">
        <v>2242</v>
      </c>
      <c r="H5443" t="s">
        <v>1863</v>
      </c>
      <c r="I5443" t="s">
        <v>2051</v>
      </c>
      <c r="J5443" t="s">
        <v>2045</v>
      </c>
      <c r="K5443" t="s">
        <v>1910</v>
      </c>
      <c r="L5443" t="s">
        <v>1890</v>
      </c>
      <c r="M5443">
        <v>1</v>
      </c>
      <c r="N5443" s="3">
        <v>99</v>
      </c>
      <c r="O5443" s="3">
        <v>58</v>
      </c>
      <c r="P5443" s="4">
        <v>0</v>
      </c>
      <c r="Q5443" s="3">
        <v>99</v>
      </c>
      <c r="R5443" s="3">
        <v>58</v>
      </c>
      <c r="S5443" s="3">
        <v>41</v>
      </c>
      <c r="T5443" t="s">
        <v>1954</v>
      </c>
      <c r="U5443" t="s">
        <v>72</v>
      </c>
    </row>
    <row r="5444" spans="1:21" x14ac:dyDescent="0.35">
      <c r="A5444" t="s">
        <v>8017</v>
      </c>
      <c r="B5444" s="2">
        <v>45690</v>
      </c>
      <c r="C5444">
        <v>2</v>
      </c>
      <c r="D5444">
        <v>2025</v>
      </c>
      <c r="F5444" t="s">
        <v>965</v>
      </c>
      <c r="G5444" t="s">
        <v>2389</v>
      </c>
      <c r="H5444" t="s">
        <v>1874</v>
      </c>
      <c r="I5444" t="s">
        <v>2186</v>
      </c>
      <c r="J5444" t="s">
        <v>2114</v>
      </c>
      <c r="K5444" t="s">
        <v>1915</v>
      </c>
      <c r="L5444" t="s">
        <v>1886</v>
      </c>
      <c r="M5444">
        <v>2</v>
      </c>
      <c r="N5444" s="3">
        <v>85</v>
      </c>
      <c r="O5444" s="3">
        <v>41</v>
      </c>
      <c r="P5444" s="4">
        <v>0</v>
      </c>
      <c r="Q5444" s="3">
        <v>170</v>
      </c>
      <c r="R5444" s="3">
        <v>82</v>
      </c>
      <c r="S5444" s="3">
        <v>88</v>
      </c>
      <c r="T5444" t="s">
        <v>1954</v>
      </c>
      <c r="U5444" t="s">
        <v>72</v>
      </c>
    </row>
    <row r="5445" spans="1:21" x14ac:dyDescent="0.35">
      <c r="A5445" t="s">
        <v>8018</v>
      </c>
      <c r="B5445" s="2">
        <v>45690</v>
      </c>
      <c r="C5445">
        <v>2</v>
      </c>
      <c r="D5445">
        <v>2025</v>
      </c>
      <c r="F5445" t="s">
        <v>1153</v>
      </c>
      <c r="G5445" t="s">
        <v>3104</v>
      </c>
      <c r="H5445" t="s">
        <v>1868</v>
      </c>
      <c r="I5445" t="s">
        <v>1959</v>
      </c>
      <c r="J5445" t="s">
        <v>2162</v>
      </c>
      <c r="K5445" t="s">
        <v>1921</v>
      </c>
      <c r="L5445" t="s">
        <v>1889</v>
      </c>
      <c r="M5445">
        <v>1</v>
      </c>
      <c r="N5445" s="3">
        <v>55</v>
      </c>
      <c r="O5445" s="3">
        <v>27</v>
      </c>
      <c r="P5445" s="4">
        <v>0.05</v>
      </c>
      <c r="Q5445" s="3">
        <v>52.25</v>
      </c>
      <c r="R5445" s="3">
        <v>27</v>
      </c>
      <c r="S5445" s="3">
        <v>25.25</v>
      </c>
      <c r="T5445" t="s">
        <v>1954</v>
      </c>
      <c r="U5445" t="s">
        <v>72</v>
      </c>
    </row>
    <row r="5446" spans="1:21" x14ac:dyDescent="0.35">
      <c r="A5446" t="s">
        <v>8019</v>
      </c>
      <c r="B5446" s="2">
        <v>45690</v>
      </c>
      <c r="C5446">
        <v>2</v>
      </c>
      <c r="D5446">
        <v>2025</v>
      </c>
      <c r="F5446" t="s">
        <v>92</v>
      </c>
      <c r="G5446" t="s">
        <v>3473</v>
      </c>
      <c r="H5446" t="s">
        <v>1871</v>
      </c>
      <c r="I5446" t="s">
        <v>1966</v>
      </c>
      <c r="J5446" t="s">
        <v>1953</v>
      </c>
      <c r="K5446" t="s">
        <v>1905</v>
      </c>
      <c r="L5446" t="s">
        <v>1888</v>
      </c>
      <c r="M5446">
        <v>2</v>
      </c>
      <c r="N5446" s="3">
        <v>120</v>
      </c>
      <c r="O5446" s="3">
        <v>63</v>
      </c>
      <c r="P5446" s="4">
        <v>0</v>
      </c>
      <c r="Q5446" s="3">
        <v>240</v>
      </c>
      <c r="R5446" s="3">
        <v>126</v>
      </c>
      <c r="S5446" s="3">
        <v>114</v>
      </c>
      <c r="T5446" t="s">
        <v>1954</v>
      </c>
      <c r="U5446" t="s">
        <v>72</v>
      </c>
    </row>
    <row r="5447" spans="1:21" x14ac:dyDescent="0.35">
      <c r="A5447" t="s">
        <v>8020</v>
      </c>
      <c r="B5447" s="2">
        <v>45690</v>
      </c>
      <c r="C5447">
        <v>2</v>
      </c>
      <c r="D5447">
        <v>2025</v>
      </c>
      <c r="F5447" t="s">
        <v>884</v>
      </c>
      <c r="G5447" t="s">
        <v>2995</v>
      </c>
      <c r="H5447" t="s">
        <v>1874</v>
      </c>
      <c r="I5447" t="s">
        <v>2186</v>
      </c>
      <c r="J5447" t="s">
        <v>1967</v>
      </c>
      <c r="K5447" t="s">
        <v>1913</v>
      </c>
      <c r="L5447" t="s">
        <v>1888</v>
      </c>
      <c r="M5447">
        <v>1</v>
      </c>
      <c r="N5447" s="3">
        <v>78</v>
      </c>
      <c r="O5447" s="3">
        <v>39</v>
      </c>
      <c r="P5447" s="4">
        <v>0</v>
      </c>
      <c r="Q5447" s="3">
        <v>78</v>
      </c>
      <c r="R5447" s="3">
        <v>39</v>
      </c>
      <c r="S5447" s="3">
        <v>39</v>
      </c>
      <c r="T5447" t="s">
        <v>1954</v>
      </c>
      <c r="U5447" t="s">
        <v>72</v>
      </c>
    </row>
    <row r="5448" spans="1:21" x14ac:dyDescent="0.35">
      <c r="A5448" t="s">
        <v>8021</v>
      </c>
      <c r="B5448" s="2">
        <v>45690</v>
      </c>
      <c r="C5448">
        <v>2</v>
      </c>
      <c r="D5448">
        <v>2025</v>
      </c>
      <c r="F5448" t="s">
        <v>136</v>
      </c>
      <c r="G5448" t="s">
        <v>1962</v>
      </c>
      <c r="H5448" t="s">
        <v>1866</v>
      </c>
      <c r="I5448" t="s">
        <v>1866</v>
      </c>
      <c r="J5448" t="s">
        <v>2045</v>
      </c>
      <c r="K5448" t="s">
        <v>1910</v>
      </c>
      <c r="L5448" t="s">
        <v>1890</v>
      </c>
      <c r="M5448">
        <v>4</v>
      </c>
      <c r="N5448" s="3">
        <v>99</v>
      </c>
      <c r="O5448" s="3">
        <v>58</v>
      </c>
      <c r="P5448" s="4">
        <v>0.1</v>
      </c>
      <c r="Q5448" s="3">
        <v>356.4</v>
      </c>
      <c r="R5448" s="3">
        <v>232</v>
      </c>
      <c r="S5448" s="3">
        <v>124.4</v>
      </c>
      <c r="T5448" t="s">
        <v>1954</v>
      </c>
      <c r="U5448" t="s">
        <v>72</v>
      </c>
    </row>
    <row r="5449" spans="1:21" x14ac:dyDescent="0.35">
      <c r="A5449" t="s">
        <v>8022</v>
      </c>
      <c r="B5449" s="2">
        <v>45690</v>
      </c>
      <c r="C5449">
        <v>2</v>
      </c>
      <c r="D5449">
        <v>2025</v>
      </c>
      <c r="F5449" t="s">
        <v>550</v>
      </c>
      <c r="G5449" t="s">
        <v>2393</v>
      </c>
      <c r="H5449" t="s">
        <v>1873</v>
      </c>
      <c r="I5449" t="s">
        <v>2320</v>
      </c>
      <c r="J5449" t="s">
        <v>2023</v>
      </c>
      <c r="K5449" t="s">
        <v>1912</v>
      </c>
      <c r="L5449" t="s">
        <v>1890</v>
      </c>
      <c r="M5449">
        <v>3</v>
      </c>
      <c r="N5449" s="3">
        <v>249</v>
      </c>
      <c r="O5449" s="3">
        <v>168</v>
      </c>
      <c r="P5449" s="4">
        <v>0.05</v>
      </c>
      <c r="Q5449" s="3">
        <v>709.65</v>
      </c>
      <c r="R5449" s="3">
        <v>504</v>
      </c>
      <c r="S5449" s="3">
        <v>205.65</v>
      </c>
      <c r="T5449" t="s">
        <v>1954</v>
      </c>
      <c r="U5449" t="s">
        <v>72</v>
      </c>
    </row>
    <row r="5450" spans="1:21" x14ac:dyDescent="0.35">
      <c r="A5450" t="s">
        <v>8023</v>
      </c>
      <c r="B5450" s="2">
        <v>45690</v>
      </c>
      <c r="C5450">
        <v>2</v>
      </c>
      <c r="D5450">
        <v>2025</v>
      </c>
      <c r="F5450" t="s">
        <v>1783</v>
      </c>
      <c r="G5450" t="s">
        <v>2652</v>
      </c>
      <c r="H5450" t="s">
        <v>1875</v>
      </c>
      <c r="I5450" t="s">
        <v>2054</v>
      </c>
      <c r="J5450" t="s">
        <v>2034</v>
      </c>
      <c r="K5450" t="s">
        <v>1904</v>
      </c>
      <c r="L5450" t="s">
        <v>1889</v>
      </c>
      <c r="M5450">
        <v>4</v>
      </c>
      <c r="N5450" s="3">
        <v>149</v>
      </c>
      <c r="O5450" s="3">
        <v>91</v>
      </c>
      <c r="P5450" s="4">
        <v>0</v>
      </c>
      <c r="Q5450" s="3">
        <v>596</v>
      </c>
      <c r="R5450" s="3">
        <v>364</v>
      </c>
      <c r="S5450" s="3">
        <v>232</v>
      </c>
      <c r="T5450" t="s">
        <v>1954</v>
      </c>
      <c r="U5450" t="s">
        <v>72</v>
      </c>
    </row>
    <row r="5451" spans="1:21" x14ac:dyDescent="0.35">
      <c r="A5451" t="s">
        <v>8024</v>
      </c>
      <c r="B5451" s="2">
        <v>45690</v>
      </c>
      <c r="C5451">
        <v>2</v>
      </c>
      <c r="D5451">
        <v>2025</v>
      </c>
      <c r="F5451" t="s">
        <v>366</v>
      </c>
      <c r="G5451" t="s">
        <v>2128</v>
      </c>
      <c r="H5451" t="s">
        <v>1870</v>
      </c>
      <c r="I5451" t="s">
        <v>2060</v>
      </c>
      <c r="J5451" t="s">
        <v>2067</v>
      </c>
      <c r="K5451" t="s">
        <v>1918</v>
      </c>
      <c r="L5451" t="s">
        <v>1889</v>
      </c>
      <c r="M5451">
        <v>1</v>
      </c>
      <c r="N5451" s="3">
        <v>69</v>
      </c>
      <c r="O5451" s="3">
        <v>37</v>
      </c>
      <c r="P5451" s="4">
        <v>0</v>
      </c>
      <c r="Q5451" s="3">
        <v>69</v>
      </c>
      <c r="R5451" s="3">
        <v>37</v>
      </c>
      <c r="S5451" s="3">
        <v>32</v>
      </c>
      <c r="T5451" t="s">
        <v>1954</v>
      </c>
      <c r="U5451" t="s">
        <v>72</v>
      </c>
    </row>
    <row r="5452" spans="1:21" x14ac:dyDescent="0.35">
      <c r="A5452" t="s">
        <v>8025</v>
      </c>
      <c r="B5452" s="2">
        <v>45690</v>
      </c>
      <c r="C5452">
        <v>2</v>
      </c>
      <c r="D5452">
        <v>2025</v>
      </c>
      <c r="F5452" t="s">
        <v>776</v>
      </c>
      <c r="G5452" t="s">
        <v>2017</v>
      </c>
      <c r="H5452" t="s">
        <v>1875</v>
      </c>
      <c r="I5452" t="s">
        <v>1981</v>
      </c>
      <c r="J5452" t="s">
        <v>1991</v>
      </c>
      <c r="K5452" t="s">
        <v>1925</v>
      </c>
      <c r="L5452" t="s">
        <v>1885</v>
      </c>
      <c r="M5452">
        <v>1</v>
      </c>
      <c r="N5452" s="3">
        <v>35</v>
      </c>
      <c r="O5452" s="3">
        <v>16</v>
      </c>
      <c r="P5452" s="4">
        <v>0.2</v>
      </c>
      <c r="Q5452" s="3">
        <v>28</v>
      </c>
      <c r="R5452" s="3">
        <v>16</v>
      </c>
      <c r="S5452" s="3">
        <v>12</v>
      </c>
      <c r="T5452" t="s">
        <v>1954</v>
      </c>
      <c r="U5452" t="s">
        <v>72</v>
      </c>
    </row>
    <row r="5453" spans="1:21" x14ac:dyDescent="0.35">
      <c r="A5453" t="s">
        <v>8026</v>
      </c>
      <c r="B5453" s="2">
        <v>45690</v>
      </c>
      <c r="C5453">
        <v>2</v>
      </c>
      <c r="D5453">
        <v>2025</v>
      </c>
      <c r="F5453" t="s">
        <v>228</v>
      </c>
      <c r="G5453" t="s">
        <v>3833</v>
      </c>
      <c r="H5453" t="s">
        <v>1866</v>
      </c>
      <c r="I5453" t="s">
        <v>1866</v>
      </c>
      <c r="J5453" t="s">
        <v>1953</v>
      </c>
      <c r="K5453" t="s">
        <v>1905</v>
      </c>
      <c r="L5453" t="s">
        <v>1888</v>
      </c>
      <c r="M5453">
        <v>3</v>
      </c>
      <c r="N5453" s="3">
        <v>120</v>
      </c>
      <c r="O5453" s="3">
        <v>63</v>
      </c>
      <c r="P5453" s="4">
        <v>0.15</v>
      </c>
      <c r="Q5453" s="3">
        <v>306</v>
      </c>
      <c r="R5453" s="3">
        <v>189</v>
      </c>
      <c r="S5453" s="3">
        <v>117</v>
      </c>
      <c r="T5453" t="s">
        <v>1954</v>
      </c>
      <c r="U5453" t="s">
        <v>72</v>
      </c>
    </row>
    <row r="5454" spans="1:21" x14ac:dyDescent="0.35">
      <c r="A5454" t="s">
        <v>8027</v>
      </c>
      <c r="B5454" s="2">
        <v>45690</v>
      </c>
      <c r="C5454">
        <v>2</v>
      </c>
      <c r="D5454">
        <v>2025</v>
      </c>
      <c r="F5454" t="s">
        <v>260</v>
      </c>
      <c r="G5454" t="s">
        <v>3866</v>
      </c>
      <c r="H5454" t="s">
        <v>1871</v>
      </c>
      <c r="I5454" t="s">
        <v>2144</v>
      </c>
      <c r="J5454" t="s">
        <v>1967</v>
      </c>
      <c r="K5454" t="s">
        <v>1913</v>
      </c>
      <c r="L5454" t="s">
        <v>1888</v>
      </c>
      <c r="M5454">
        <v>3</v>
      </c>
      <c r="N5454" s="3">
        <v>78</v>
      </c>
      <c r="O5454" s="3">
        <v>39</v>
      </c>
      <c r="P5454" s="4">
        <v>0</v>
      </c>
      <c r="Q5454" s="3">
        <v>234</v>
      </c>
      <c r="R5454" s="3">
        <v>117</v>
      </c>
      <c r="S5454" s="3">
        <v>117</v>
      </c>
      <c r="T5454" t="s">
        <v>1954</v>
      </c>
      <c r="U5454" t="s">
        <v>72</v>
      </c>
    </row>
    <row r="5455" spans="1:21" x14ac:dyDescent="0.35">
      <c r="A5455" t="s">
        <v>8028</v>
      </c>
      <c r="B5455" s="2">
        <v>45690</v>
      </c>
      <c r="C5455">
        <v>2</v>
      </c>
      <c r="D5455">
        <v>2025</v>
      </c>
      <c r="F5455" t="s">
        <v>1723</v>
      </c>
      <c r="G5455" t="s">
        <v>2545</v>
      </c>
      <c r="H5455" t="s">
        <v>1871</v>
      </c>
      <c r="I5455" t="s">
        <v>2144</v>
      </c>
      <c r="J5455" t="s">
        <v>2011</v>
      </c>
      <c r="K5455" t="s">
        <v>1927</v>
      </c>
      <c r="L5455" t="s">
        <v>1885</v>
      </c>
      <c r="M5455">
        <v>1</v>
      </c>
      <c r="N5455" s="3">
        <v>24</v>
      </c>
      <c r="O5455" s="3">
        <v>10</v>
      </c>
      <c r="P5455" s="4">
        <v>0</v>
      </c>
      <c r="Q5455" s="3">
        <v>24</v>
      </c>
      <c r="R5455" s="3">
        <v>10</v>
      </c>
      <c r="S5455" s="3">
        <v>14</v>
      </c>
      <c r="U5455" t="s">
        <v>72</v>
      </c>
    </row>
    <row r="5456" spans="1:21" x14ac:dyDescent="0.35">
      <c r="A5456" t="s">
        <v>8029</v>
      </c>
      <c r="B5456" s="2">
        <v>45690</v>
      </c>
      <c r="C5456">
        <v>2</v>
      </c>
      <c r="D5456">
        <v>2025</v>
      </c>
      <c r="F5456" t="s">
        <v>1582</v>
      </c>
      <c r="G5456" t="s">
        <v>3171</v>
      </c>
      <c r="H5456" t="s">
        <v>1871</v>
      </c>
      <c r="I5456" t="s">
        <v>1966</v>
      </c>
      <c r="J5456" t="s">
        <v>2120</v>
      </c>
      <c r="K5456" t="s">
        <v>1926</v>
      </c>
      <c r="L5456" t="s">
        <v>1885</v>
      </c>
      <c r="M5456">
        <v>4</v>
      </c>
      <c r="N5456" s="3">
        <v>28</v>
      </c>
      <c r="O5456" s="3">
        <v>13</v>
      </c>
      <c r="P5456" s="4">
        <v>0</v>
      </c>
      <c r="Q5456" s="3">
        <v>112</v>
      </c>
      <c r="R5456" s="3">
        <v>52</v>
      </c>
      <c r="S5456" s="3">
        <v>60</v>
      </c>
      <c r="T5456" t="s">
        <v>1954</v>
      </c>
      <c r="U5456" t="s">
        <v>72</v>
      </c>
    </row>
    <row r="5457" spans="1:21" x14ac:dyDescent="0.35">
      <c r="A5457" t="s">
        <v>8030</v>
      </c>
      <c r="B5457" s="2">
        <v>45690</v>
      </c>
      <c r="C5457">
        <v>2</v>
      </c>
      <c r="D5457">
        <v>2025</v>
      </c>
      <c r="F5457" t="s">
        <v>486</v>
      </c>
      <c r="G5457" t="s">
        <v>2476</v>
      </c>
      <c r="H5457" t="s">
        <v>1873</v>
      </c>
      <c r="I5457" t="s">
        <v>2323</v>
      </c>
      <c r="J5457" t="s">
        <v>2001</v>
      </c>
      <c r="K5457" t="s">
        <v>1911</v>
      </c>
      <c r="L5457" t="s">
        <v>1886</v>
      </c>
      <c r="M5457">
        <v>1</v>
      </c>
      <c r="N5457" s="3">
        <v>58</v>
      </c>
      <c r="O5457" s="3">
        <v>25</v>
      </c>
      <c r="P5457" s="4">
        <v>0</v>
      </c>
      <c r="Q5457" s="3">
        <v>58</v>
      </c>
      <c r="R5457" s="3">
        <v>25</v>
      </c>
      <c r="S5457" s="3">
        <v>33</v>
      </c>
      <c r="T5457" t="s">
        <v>1954</v>
      </c>
      <c r="U5457" t="s">
        <v>72</v>
      </c>
    </row>
    <row r="5458" spans="1:21" x14ac:dyDescent="0.35">
      <c r="A5458" t="s">
        <v>8031</v>
      </c>
      <c r="B5458" s="2">
        <v>45690</v>
      </c>
      <c r="C5458">
        <v>2</v>
      </c>
      <c r="D5458">
        <v>2025</v>
      </c>
      <c r="F5458" t="s">
        <v>1000</v>
      </c>
      <c r="G5458" t="s">
        <v>4521</v>
      </c>
      <c r="H5458" t="s">
        <v>1868</v>
      </c>
      <c r="I5458" t="s">
        <v>2014</v>
      </c>
      <c r="J5458" t="s">
        <v>1978</v>
      </c>
      <c r="K5458" t="s">
        <v>1916</v>
      </c>
      <c r="L5458" t="s">
        <v>1887</v>
      </c>
      <c r="M5458">
        <v>2</v>
      </c>
      <c r="N5458" s="3">
        <v>79</v>
      </c>
      <c r="O5458" s="3">
        <v>42</v>
      </c>
      <c r="P5458" s="4">
        <v>0</v>
      </c>
      <c r="Q5458" s="3">
        <v>158</v>
      </c>
      <c r="R5458" s="3">
        <v>84</v>
      </c>
      <c r="S5458" s="3">
        <v>74</v>
      </c>
      <c r="T5458" t="s">
        <v>1954</v>
      </c>
      <c r="U5458" t="s">
        <v>72</v>
      </c>
    </row>
    <row r="5459" spans="1:21" x14ac:dyDescent="0.35">
      <c r="A5459" t="s">
        <v>8032</v>
      </c>
      <c r="B5459" s="2">
        <v>45690</v>
      </c>
      <c r="C5459">
        <v>2</v>
      </c>
      <c r="D5459">
        <v>2025</v>
      </c>
      <c r="F5459" t="s">
        <v>697</v>
      </c>
      <c r="G5459" t="s">
        <v>4124</v>
      </c>
      <c r="H5459" t="s">
        <v>1871</v>
      </c>
      <c r="I5459" t="s">
        <v>1990</v>
      </c>
      <c r="J5459" t="s">
        <v>2120</v>
      </c>
      <c r="K5459" t="s">
        <v>1926</v>
      </c>
      <c r="L5459" t="s">
        <v>1885</v>
      </c>
      <c r="M5459">
        <v>5</v>
      </c>
      <c r="N5459" s="3">
        <v>28</v>
      </c>
      <c r="O5459" s="3">
        <v>13</v>
      </c>
      <c r="P5459" s="4">
        <v>0.1</v>
      </c>
      <c r="Q5459" s="3">
        <v>126</v>
      </c>
      <c r="R5459" s="3">
        <v>65</v>
      </c>
      <c r="S5459" s="3">
        <v>61</v>
      </c>
      <c r="T5459" t="s">
        <v>1954</v>
      </c>
      <c r="U5459" t="s">
        <v>72</v>
      </c>
    </row>
    <row r="5460" spans="1:21" x14ac:dyDescent="0.35">
      <c r="A5460" t="s">
        <v>8033</v>
      </c>
      <c r="B5460" s="2">
        <v>45690</v>
      </c>
      <c r="C5460">
        <v>2</v>
      </c>
      <c r="D5460">
        <v>2025</v>
      </c>
      <c r="F5460" t="s">
        <v>371</v>
      </c>
      <c r="G5460" t="s">
        <v>2154</v>
      </c>
      <c r="H5460" t="s">
        <v>1871</v>
      </c>
      <c r="I5460" t="s">
        <v>2234</v>
      </c>
      <c r="J5460" t="s">
        <v>1971</v>
      </c>
      <c r="K5460" t="s">
        <v>1920</v>
      </c>
      <c r="L5460" t="s">
        <v>1886</v>
      </c>
      <c r="M5460">
        <v>1</v>
      </c>
      <c r="N5460" s="3">
        <v>45</v>
      </c>
      <c r="O5460" s="3">
        <v>19</v>
      </c>
      <c r="P5460" s="4">
        <v>0</v>
      </c>
      <c r="Q5460" s="3">
        <v>45</v>
      </c>
      <c r="R5460" s="3">
        <v>19</v>
      </c>
      <c r="S5460" s="3">
        <v>26</v>
      </c>
      <c r="T5460" t="s">
        <v>1954</v>
      </c>
      <c r="U5460" t="s">
        <v>72</v>
      </c>
    </row>
    <row r="5461" spans="1:21" x14ac:dyDescent="0.35">
      <c r="A5461" t="s">
        <v>8034</v>
      </c>
      <c r="B5461" s="2">
        <v>45690</v>
      </c>
      <c r="C5461">
        <v>2</v>
      </c>
      <c r="D5461">
        <v>2025</v>
      </c>
      <c r="F5461" t="s">
        <v>391</v>
      </c>
      <c r="G5461" t="s">
        <v>4514</v>
      </c>
      <c r="H5461" t="s">
        <v>1871</v>
      </c>
      <c r="I5461" t="s">
        <v>2144</v>
      </c>
      <c r="J5461" t="s">
        <v>2045</v>
      </c>
      <c r="K5461" t="s">
        <v>1910</v>
      </c>
      <c r="L5461" t="s">
        <v>1890</v>
      </c>
      <c r="M5461">
        <v>3</v>
      </c>
      <c r="N5461" s="3">
        <v>99</v>
      </c>
      <c r="O5461" s="3">
        <v>58</v>
      </c>
      <c r="P5461" s="4">
        <v>0.05</v>
      </c>
      <c r="Q5461" s="3">
        <v>282.14999999999998</v>
      </c>
      <c r="R5461" s="3">
        <v>174</v>
      </c>
      <c r="S5461" s="3">
        <v>108.15</v>
      </c>
      <c r="T5461" t="s">
        <v>1954</v>
      </c>
      <c r="U5461" t="s">
        <v>72</v>
      </c>
    </row>
    <row r="5462" spans="1:21" x14ac:dyDescent="0.35">
      <c r="A5462" t="s">
        <v>8035</v>
      </c>
      <c r="B5462" s="2">
        <v>45691</v>
      </c>
      <c r="C5462">
        <v>2</v>
      </c>
      <c r="D5462">
        <v>2025</v>
      </c>
      <c r="F5462" t="s">
        <v>354</v>
      </c>
      <c r="G5462" t="s">
        <v>3179</v>
      </c>
      <c r="H5462" t="s">
        <v>1866</v>
      </c>
      <c r="I5462" t="s">
        <v>1866</v>
      </c>
      <c r="J5462" t="s">
        <v>2067</v>
      </c>
      <c r="K5462" t="s">
        <v>1918</v>
      </c>
      <c r="L5462" t="s">
        <v>1889</v>
      </c>
      <c r="M5462">
        <v>1</v>
      </c>
      <c r="N5462" s="3">
        <v>69</v>
      </c>
      <c r="O5462" s="3">
        <v>37</v>
      </c>
      <c r="P5462" s="4">
        <v>0.2</v>
      </c>
      <c r="Q5462" s="3">
        <v>55.2</v>
      </c>
      <c r="R5462" s="3">
        <v>37</v>
      </c>
      <c r="S5462" s="3">
        <v>18.2</v>
      </c>
      <c r="T5462" t="s">
        <v>1954</v>
      </c>
      <c r="U5462" t="s">
        <v>72</v>
      </c>
    </row>
    <row r="5463" spans="1:21" x14ac:dyDescent="0.35">
      <c r="A5463" t="s">
        <v>8036</v>
      </c>
      <c r="B5463" s="2">
        <v>45691</v>
      </c>
      <c r="C5463">
        <v>2</v>
      </c>
      <c r="D5463">
        <v>2025</v>
      </c>
      <c r="F5463" t="s">
        <v>1173</v>
      </c>
      <c r="G5463" t="s">
        <v>2170</v>
      </c>
      <c r="H5463" t="s">
        <v>1866</v>
      </c>
      <c r="I5463" t="s">
        <v>1866</v>
      </c>
      <c r="J5463" t="s">
        <v>1978</v>
      </c>
      <c r="K5463" t="s">
        <v>1916</v>
      </c>
      <c r="L5463" t="s">
        <v>1887</v>
      </c>
      <c r="M5463">
        <v>2</v>
      </c>
      <c r="N5463" s="3">
        <v>79</v>
      </c>
      <c r="O5463" s="3">
        <v>42</v>
      </c>
      <c r="P5463" s="4">
        <v>0.05</v>
      </c>
      <c r="Q5463" s="3">
        <v>150.1</v>
      </c>
      <c r="R5463" s="3">
        <v>84</v>
      </c>
      <c r="S5463" s="3">
        <v>66.099999999999994</v>
      </c>
      <c r="T5463" t="s">
        <v>1954</v>
      </c>
      <c r="U5463" t="s">
        <v>72</v>
      </c>
    </row>
    <row r="5464" spans="1:21" x14ac:dyDescent="0.35">
      <c r="A5464" t="s">
        <v>8037</v>
      </c>
      <c r="B5464" s="2">
        <v>45691</v>
      </c>
      <c r="C5464">
        <v>2</v>
      </c>
      <c r="D5464">
        <v>2025</v>
      </c>
      <c r="F5464" t="s">
        <v>822</v>
      </c>
      <c r="G5464" t="s">
        <v>3659</v>
      </c>
      <c r="H5464" t="s">
        <v>1873</v>
      </c>
      <c r="I5464" t="s">
        <v>2070</v>
      </c>
      <c r="J5464" t="s">
        <v>1963</v>
      </c>
      <c r="K5464" t="s">
        <v>1907</v>
      </c>
      <c r="L5464" t="s">
        <v>1890</v>
      </c>
      <c r="M5464">
        <v>1</v>
      </c>
      <c r="N5464" s="3">
        <v>119</v>
      </c>
      <c r="O5464" s="3">
        <v>72</v>
      </c>
      <c r="P5464" s="4">
        <v>0.1</v>
      </c>
      <c r="Q5464" s="3">
        <v>107.1</v>
      </c>
      <c r="R5464" s="3">
        <v>72</v>
      </c>
      <c r="S5464" s="3">
        <v>35.1</v>
      </c>
      <c r="T5464" t="s">
        <v>1954</v>
      </c>
      <c r="U5464" t="s">
        <v>72</v>
      </c>
    </row>
    <row r="5465" spans="1:21" x14ac:dyDescent="0.35">
      <c r="A5465" t="s">
        <v>8038</v>
      </c>
      <c r="B5465" s="2">
        <v>45691</v>
      </c>
      <c r="C5465">
        <v>2</v>
      </c>
      <c r="D5465">
        <v>2025</v>
      </c>
      <c r="F5465" t="s">
        <v>718</v>
      </c>
      <c r="G5465" t="s">
        <v>1985</v>
      </c>
      <c r="H5465" t="s">
        <v>1869</v>
      </c>
      <c r="I5465" t="s">
        <v>2157</v>
      </c>
      <c r="J5465" t="s">
        <v>2034</v>
      </c>
      <c r="K5465" t="s">
        <v>1904</v>
      </c>
      <c r="L5465" t="s">
        <v>1889</v>
      </c>
      <c r="M5465">
        <v>2</v>
      </c>
      <c r="N5465" s="3">
        <v>149</v>
      </c>
      <c r="O5465" s="3">
        <v>91</v>
      </c>
      <c r="P5465" s="4">
        <v>0.15</v>
      </c>
      <c r="Q5465" s="3">
        <v>253.3</v>
      </c>
      <c r="R5465" s="3">
        <v>182</v>
      </c>
      <c r="S5465" s="3">
        <v>71.3</v>
      </c>
      <c r="T5465" t="s">
        <v>1954</v>
      </c>
      <c r="U5465" t="s">
        <v>72</v>
      </c>
    </row>
    <row r="5466" spans="1:21" x14ac:dyDescent="0.35">
      <c r="A5466" t="s">
        <v>8039</v>
      </c>
      <c r="B5466" s="2">
        <v>45691</v>
      </c>
      <c r="C5466">
        <v>2</v>
      </c>
      <c r="D5466">
        <v>2025</v>
      </c>
      <c r="F5466" t="s">
        <v>339</v>
      </c>
      <c r="G5466" t="s">
        <v>58</v>
      </c>
      <c r="H5466" t="s">
        <v>1870</v>
      </c>
      <c r="I5466" t="s">
        <v>2000</v>
      </c>
      <c r="J5466" t="s">
        <v>2061</v>
      </c>
      <c r="K5466" t="s">
        <v>1923</v>
      </c>
      <c r="L5466" t="s">
        <v>1888</v>
      </c>
      <c r="M5466">
        <v>2</v>
      </c>
      <c r="N5466" s="3">
        <v>25</v>
      </c>
      <c r="O5466" s="3">
        <v>11</v>
      </c>
      <c r="P5466" s="4">
        <v>0</v>
      </c>
      <c r="Q5466" s="3">
        <v>50</v>
      </c>
      <c r="R5466" s="3">
        <v>22</v>
      </c>
      <c r="S5466" s="3">
        <v>28</v>
      </c>
      <c r="T5466" t="s">
        <v>1954</v>
      </c>
      <c r="U5466" t="s">
        <v>72</v>
      </c>
    </row>
    <row r="5467" spans="1:21" x14ac:dyDescent="0.35">
      <c r="A5467" t="s">
        <v>8040</v>
      </c>
      <c r="B5467" s="2">
        <v>45691</v>
      </c>
      <c r="C5467">
        <v>2</v>
      </c>
      <c r="D5467">
        <v>2025</v>
      </c>
      <c r="F5467" t="s">
        <v>281</v>
      </c>
      <c r="G5467" t="s">
        <v>2684</v>
      </c>
      <c r="H5467" t="s">
        <v>1871</v>
      </c>
      <c r="I5467" t="s">
        <v>1966</v>
      </c>
      <c r="J5467" t="s">
        <v>2001</v>
      </c>
      <c r="K5467" t="s">
        <v>1911</v>
      </c>
      <c r="L5467" t="s">
        <v>1886</v>
      </c>
      <c r="M5467">
        <v>1</v>
      </c>
      <c r="N5467" s="3">
        <v>58</v>
      </c>
      <c r="O5467" s="3">
        <v>25</v>
      </c>
      <c r="P5467" s="4">
        <v>0.05</v>
      </c>
      <c r="Q5467" s="3">
        <v>55.1</v>
      </c>
      <c r="R5467" s="3">
        <v>25</v>
      </c>
      <c r="S5467" s="3">
        <v>30.1</v>
      </c>
      <c r="T5467" t="s">
        <v>1954</v>
      </c>
      <c r="U5467" t="s">
        <v>72</v>
      </c>
    </row>
    <row r="5468" spans="1:21" x14ac:dyDescent="0.35">
      <c r="A5468" t="s">
        <v>8041</v>
      </c>
      <c r="B5468" s="2">
        <v>45691</v>
      </c>
      <c r="C5468">
        <v>2</v>
      </c>
      <c r="D5468">
        <v>2025</v>
      </c>
      <c r="F5468" t="s">
        <v>309</v>
      </c>
      <c r="G5468" t="s">
        <v>2535</v>
      </c>
      <c r="H5468" t="s">
        <v>1870</v>
      </c>
      <c r="I5468" t="s">
        <v>2060</v>
      </c>
      <c r="J5468" t="s">
        <v>1997</v>
      </c>
      <c r="K5468" t="s">
        <v>1906</v>
      </c>
      <c r="L5468" t="s">
        <v>1889</v>
      </c>
      <c r="M5468">
        <v>1</v>
      </c>
      <c r="N5468" s="3">
        <v>89</v>
      </c>
      <c r="O5468" s="3">
        <v>48</v>
      </c>
      <c r="P5468" s="4">
        <v>0.05</v>
      </c>
      <c r="Q5468" s="3">
        <v>84.55</v>
      </c>
      <c r="R5468" s="3">
        <v>48</v>
      </c>
      <c r="S5468" s="3">
        <v>36.549999999999997</v>
      </c>
      <c r="T5468" t="s">
        <v>1954</v>
      </c>
      <c r="U5468" t="s">
        <v>72</v>
      </c>
    </row>
    <row r="5469" spans="1:21" x14ac:dyDescent="0.35">
      <c r="A5469" t="s">
        <v>8042</v>
      </c>
      <c r="B5469" s="2">
        <v>45691</v>
      </c>
      <c r="C5469">
        <v>2</v>
      </c>
      <c r="D5469">
        <v>2025</v>
      </c>
      <c r="F5469" t="s">
        <v>1754</v>
      </c>
      <c r="G5469" t="s">
        <v>3877</v>
      </c>
      <c r="H5469" t="s">
        <v>1871</v>
      </c>
      <c r="I5469" t="s">
        <v>2234</v>
      </c>
      <c r="J5469" t="s">
        <v>1971</v>
      </c>
      <c r="K5469" t="s">
        <v>1920</v>
      </c>
      <c r="L5469" t="s">
        <v>1886</v>
      </c>
      <c r="M5469">
        <v>1</v>
      </c>
      <c r="N5469" s="3">
        <v>45</v>
      </c>
      <c r="O5469" s="3">
        <v>19</v>
      </c>
      <c r="P5469" s="4">
        <v>0</v>
      </c>
      <c r="Q5469" s="3">
        <v>45</v>
      </c>
      <c r="R5469" s="3">
        <v>19</v>
      </c>
      <c r="S5469" s="3">
        <v>26</v>
      </c>
      <c r="T5469" t="s">
        <v>1954</v>
      </c>
      <c r="U5469" t="s">
        <v>72</v>
      </c>
    </row>
    <row r="5470" spans="1:21" x14ac:dyDescent="0.35">
      <c r="A5470" t="s">
        <v>8043</v>
      </c>
      <c r="B5470" s="2">
        <v>45691</v>
      </c>
      <c r="C5470">
        <v>2</v>
      </c>
      <c r="D5470">
        <v>2025</v>
      </c>
      <c r="F5470" t="s">
        <v>709</v>
      </c>
      <c r="G5470" t="s">
        <v>2063</v>
      </c>
      <c r="H5470" t="s">
        <v>1875</v>
      </c>
      <c r="I5470" t="s">
        <v>1981</v>
      </c>
      <c r="J5470" t="s">
        <v>1991</v>
      </c>
      <c r="K5470" t="s">
        <v>1925</v>
      </c>
      <c r="L5470" t="s">
        <v>1885</v>
      </c>
      <c r="M5470">
        <v>2</v>
      </c>
      <c r="N5470" s="3">
        <v>35</v>
      </c>
      <c r="O5470" s="3">
        <v>16</v>
      </c>
      <c r="P5470" s="4">
        <v>0.05</v>
      </c>
      <c r="Q5470" s="3">
        <v>66.5</v>
      </c>
      <c r="R5470" s="3">
        <v>32</v>
      </c>
      <c r="S5470" s="3">
        <v>34.5</v>
      </c>
      <c r="T5470" t="s">
        <v>1954</v>
      </c>
      <c r="U5470" t="s">
        <v>72</v>
      </c>
    </row>
    <row r="5471" spans="1:21" x14ac:dyDescent="0.35">
      <c r="A5471" t="s">
        <v>8044</v>
      </c>
      <c r="B5471" s="2">
        <v>45691</v>
      </c>
      <c r="C5471">
        <v>2</v>
      </c>
      <c r="D5471">
        <v>2025</v>
      </c>
      <c r="F5471" t="s">
        <v>924</v>
      </c>
      <c r="G5471" t="s">
        <v>2161</v>
      </c>
      <c r="H5471" t="s">
        <v>1870</v>
      </c>
      <c r="I5471" t="s">
        <v>2083</v>
      </c>
      <c r="J5471" t="s">
        <v>1953</v>
      </c>
      <c r="K5471" t="s">
        <v>1905</v>
      </c>
      <c r="L5471" t="s">
        <v>1888</v>
      </c>
      <c r="M5471">
        <v>1</v>
      </c>
      <c r="N5471" s="3">
        <v>120</v>
      </c>
      <c r="O5471" s="3">
        <v>63</v>
      </c>
      <c r="P5471" s="4">
        <v>0</v>
      </c>
      <c r="Q5471" s="3">
        <v>120</v>
      </c>
      <c r="R5471" s="3">
        <v>63</v>
      </c>
      <c r="S5471" s="3">
        <v>57</v>
      </c>
      <c r="T5471" t="s">
        <v>1954</v>
      </c>
      <c r="U5471" t="s">
        <v>72</v>
      </c>
    </row>
    <row r="5472" spans="1:21" x14ac:dyDescent="0.35">
      <c r="A5472" t="s">
        <v>8045</v>
      </c>
      <c r="B5472" s="2">
        <v>45691</v>
      </c>
      <c r="C5472">
        <v>2</v>
      </c>
      <c r="D5472">
        <v>2025</v>
      </c>
      <c r="F5472" t="s">
        <v>1432</v>
      </c>
      <c r="G5472" t="s">
        <v>2080</v>
      </c>
      <c r="H5472" t="s">
        <v>1870</v>
      </c>
      <c r="I5472" t="s">
        <v>2000</v>
      </c>
      <c r="J5472" t="s">
        <v>2064</v>
      </c>
      <c r="K5472" t="s">
        <v>1922</v>
      </c>
      <c r="L5472" t="s">
        <v>1887</v>
      </c>
      <c r="M5472">
        <v>5</v>
      </c>
      <c r="N5472" s="3">
        <v>32</v>
      </c>
      <c r="O5472" s="3">
        <v>14</v>
      </c>
      <c r="P5472" s="4">
        <v>0.15</v>
      </c>
      <c r="Q5472" s="3">
        <v>136</v>
      </c>
      <c r="R5472" s="3">
        <v>70</v>
      </c>
      <c r="S5472" s="3">
        <v>66</v>
      </c>
      <c r="T5472" t="s">
        <v>1954</v>
      </c>
      <c r="U5472" t="s">
        <v>72</v>
      </c>
    </row>
    <row r="5473" spans="1:21" x14ac:dyDescent="0.35">
      <c r="A5473" t="s">
        <v>8046</v>
      </c>
      <c r="B5473" s="2">
        <v>45691</v>
      </c>
      <c r="C5473">
        <v>2</v>
      </c>
      <c r="D5473">
        <v>2025</v>
      </c>
      <c r="F5473" t="s">
        <v>788</v>
      </c>
      <c r="G5473" t="s">
        <v>2364</v>
      </c>
      <c r="H5473" t="s">
        <v>1868</v>
      </c>
      <c r="I5473" t="s">
        <v>2113</v>
      </c>
      <c r="J5473" t="s">
        <v>1997</v>
      </c>
      <c r="K5473" t="s">
        <v>1906</v>
      </c>
      <c r="L5473" t="s">
        <v>1889</v>
      </c>
      <c r="M5473">
        <v>3</v>
      </c>
      <c r="N5473" s="3">
        <v>89</v>
      </c>
      <c r="O5473" s="3">
        <v>48</v>
      </c>
      <c r="P5473" s="4">
        <v>0.05</v>
      </c>
      <c r="Q5473" s="3">
        <v>253.65</v>
      </c>
      <c r="R5473" s="3">
        <v>144</v>
      </c>
      <c r="S5473" s="3">
        <v>109.65</v>
      </c>
      <c r="T5473" t="s">
        <v>1954</v>
      </c>
      <c r="U5473" t="s">
        <v>72</v>
      </c>
    </row>
    <row r="5474" spans="1:21" x14ac:dyDescent="0.35">
      <c r="A5474" t="s">
        <v>8047</v>
      </c>
      <c r="B5474" s="2">
        <v>45691</v>
      </c>
      <c r="C5474">
        <v>2</v>
      </c>
      <c r="D5474">
        <v>2025</v>
      </c>
      <c r="F5474" t="s">
        <v>1507</v>
      </c>
      <c r="G5474" t="s">
        <v>4022</v>
      </c>
      <c r="H5474" t="s">
        <v>1870</v>
      </c>
      <c r="I5474" t="s">
        <v>2192</v>
      </c>
      <c r="J5474" t="s">
        <v>2045</v>
      </c>
      <c r="K5474" t="s">
        <v>1910</v>
      </c>
      <c r="L5474" t="s">
        <v>1890</v>
      </c>
      <c r="M5474">
        <v>2</v>
      </c>
      <c r="N5474" s="3">
        <v>99</v>
      </c>
      <c r="O5474" s="3">
        <v>58</v>
      </c>
      <c r="P5474" s="4">
        <v>0.15</v>
      </c>
      <c r="Q5474" s="3">
        <v>168.3</v>
      </c>
      <c r="R5474" s="3">
        <v>116</v>
      </c>
      <c r="S5474" s="3">
        <v>52.3</v>
      </c>
      <c r="T5474" t="s">
        <v>1954</v>
      </c>
      <c r="U5474" t="s">
        <v>72</v>
      </c>
    </row>
    <row r="5475" spans="1:21" x14ac:dyDescent="0.35">
      <c r="A5475" t="s">
        <v>8048</v>
      </c>
      <c r="B5475" s="2">
        <v>45691</v>
      </c>
      <c r="C5475">
        <v>2</v>
      </c>
      <c r="D5475">
        <v>2025</v>
      </c>
      <c r="F5475" t="s">
        <v>1017</v>
      </c>
      <c r="G5475" t="s">
        <v>3520</v>
      </c>
      <c r="H5475" t="s">
        <v>1872</v>
      </c>
      <c r="I5475" t="s">
        <v>2152</v>
      </c>
      <c r="J5475" t="s">
        <v>2064</v>
      </c>
      <c r="K5475" t="s">
        <v>1922</v>
      </c>
      <c r="L5475" t="s">
        <v>1887</v>
      </c>
      <c r="M5475">
        <v>3</v>
      </c>
      <c r="N5475" s="3">
        <v>32</v>
      </c>
      <c r="O5475" s="3">
        <v>14</v>
      </c>
      <c r="P5475" s="4">
        <v>0</v>
      </c>
      <c r="Q5475" s="3">
        <v>96</v>
      </c>
      <c r="R5475" s="3">
        <v>42</v>
      </c>
      <c r="S5475" s="3">
        <v>54</v>
      </c>
      <c r="T5475" t="s">
        <v>1954</v>
      </c>
      <c r="U5475" t="s">
        <v>72</v>
      </c>
    </row>
    <row r="5476" spans="1:21" x14ac:dyDescent="0.35">
      <c r="A5476" t="s">
        <v>8049</v>
      </c>
      <c r="B5476" s="2">
        <v>45692</v>
      </c>
      <c r="C5476">
        <v>2</v>
      </c>
      <c r="D5476">
        <v>2025</v>
      </c>
      <c r="F5476" t="s">
        <v>1699</v>
      </c>
      <c r="G5476" t="s">
        <v>2293</v>
      </c>
      <c r="H5476" t="s">
        <v>1874</v>
      </c>
      <c r="I5476" t="s">
        <v>2200</v>
      </c>
      <c r="J5476" t="s">
        <v>1953</v>
      </c>
      <c r="K5476" t="s">
        <v>1905</v>
      </c>
      <c r="L5476" t="s">
        <v>1888</v>
      </c>
      <c r="M5476">
        <v>2</v>
      </c>
      <c r="N5476" s="3">
        <v>120</v>
      </c>
      <c r="O5476" s="3">
        <v>63</v>
      </c>
      <c r="P5476" s="4">
        <v>0.1</v>
      </c>
      <c r="Q5476" s="3">
        <v>216</v>
      </c>
      <c r="R5476" s="3">
        <v>126</v>
      </c>
      <c r="S5476" s="3">
        <v>90</v>
      </c>
      <c r="T5476" t="s">
        <v>1954</v>
      </c>
      <c r="U5476" t="s">
        <v>72</v>
      </c>
    </row>
    <row r="5477" spans="1:21" x14ac:dyDescent="0.35">
      <c r="A5477" t="s">
        <v>8050</v>
      </c>
      <c r="B5477" s="2">
        <v>45692</v>
      </c>
      <c r="C5477">
        <v>2</v>
      </c>
      <c r="D5477">
        <v>2025</v>
      </c>
      <c r="F5477" t="s">
        <v>372</v>
      </c>
      <c r="G5477" t="s">
        <v>2473</v>
      </c>
      <c r="H5477" t="s">
        <v>1875</v>
      </c>
      <c r="I5477" t="s">
        <v>1996</v>
      </c>
      <c r="J5477" t="s">
        <v>2120</v>
      </c>
      <c r="K5477" t="s">
        <v>1926</v>
      </c>
      <c r="L5477" t="s">
        <v>1885</v>
      </c>
      <c r="M5477">
        <v>2</v>
      </c>
      <c r="N5477" s="3">
        <v>28</v>
      </c>
      <c r="O5477" s="3">
        <v>13</v>
      </c>
      <c r="P5477" s="4">
        <v>0</v>
      </c>
      <c r="Q5477" s="3">
        <v>56</v>
      </c>
      <c r="R5477" s="3">
        <v>26</v>
      </c>
      <c r="S5477" s="3">
        <v>30</v>
      </c>
      <c r="T5477" t="s">
        <v>1954</v>
      </c>
      <c r="U5477" t="s">
        <v>72</v>
      </c>
    </row>
    <row r="5478" spans="1:21" x14ac:dyDescent="0.35">
      <c r="A5478" t="s">
        <v>8051</v>
      </c>
      <c r="B5478" s="2">
        <v>45692</v>
      </c>
      <c r="C5478">
        <v>2</v>
      </c>
      <c r="D5478">
        <v>2025</v>
      </c>
      <c r="F5478" t="s">
        <v>575</v>
      </c>
      <c r="G5478" t="s">
        <v>2141</v>
      </c>
      <c r="H5478" t="s">
        <v>1866</v>
      </c>
      <c r="I5478" t="s">
        <v>1866</v>
      </c>
      <c r="J5478" t="s">
        <v>1956</v>
      </c>
      <c r="K5478" t="s">
        <v>1909</v>
      </c>
      <c r="L5478" t="s">
        <v>1887</v>
      </c>
      <c r="M5478">
        <v>1</v>
      </c>
      <c r="N5478" s="3">
        <v>95</v>
      </c>
      <c r="O5478" s="3">
        <v>54</v>
      </c>
      <c r="P5478" s="4">
        <v>0</v>
      </c>
      <c r="Q5478" s="3">
        <v>95</v>
      </c>
      <c r="R5478" s="3">
        <v>54</v>
      </c>
      <c r="S5478" s="3">
        <v>41</v>
      </c>
      <c r="T5478" t="s">
        <v>1954</v>
      </c>
      <c r="U5478" t="s">
        <v>72</v>
      </c>
    </row>
    <row r="5479" spans="1:21" x14ac:dyDescent="0.35">
      <c r="A5479" t="s">
        <v>8052</v>
      </c>
      <c r="B5479" s="2">
        <v>45692</v>
      </c>
      <c r="C5479">
        <v>2</v>
      </c>
      <c r="D5479">
        <v>2025</v>
      </c>
      <c r="F5479" t="s">
        <v>124</v>
      </c>
      <c r="G5479" t="s">
        <v>2624</v>
      </c>
      <c r="H5479" t="s">
        <v>1872</v>
      </c>
      <c r="I5479" t="s">
        <v>2076</v>
      </c>
      <c r="J5479" t="s">
        <v>2067</v>
      </c>
      <c r="K5479" t="s">
        <v>1918</v>
      </c>
      <c r="L5479" t="s">
        <v>1889</v>
      </c>
      <c r="M5479">
        <v>1</v>
      </c>
      <c r="N5479" s="3">
        <v>69</v>
      </c>
      <c r="O5479" s="3">
        <v>37</v>
      </c>
      <c r="P5479" s="4">
        <v>0.1</v>
      </c>
      <c r="Q5479" s="3">
        <v>62.1</v>
      </c>
      <c r="R5479" s="3">
        <v>37</v>
      </c>
      <c r="S5479" s="3">
        <v>25.1</v>
      </c>
      <c r="T5479" t="s">
        <v>1954</v>
      </c>
      <c r="U5479" t="s">
        <v>72</v>
      </c>
    </row>
    <row r="5480" spans="1:21" x14ac:dyDescent="0.35">
      <c r="A5480" t="s">
        <v>8053</v>
      </c>
      <c r="B5480" s="2">
        <v>45692</v>
      </c>
      <c r="C5480">
        <v>2</v>
      </c>
      <c r="D5480">
        <v>2025</v>
      </c>
      <c r="F5480" t="s">
        <v>1694</v>
      </c>
      <c r="G5480" t="s">
        <v>3833</v>
      </c>
      <c r="H5480" t="s">
        <v>1866</v>
      </c>
      <c r="I5480" t="s">
        <v>1866</v>
      </c>
      <c r="J5480" t="s">
        <v>1956</v>
      </c>
      <c r="K5480" t="s">
        <v>1909</v>
      </c>
      <c r="L5480" t="s">
        <v>1887</v>
      </c>
      <c r="M5480">
        <v>3</v>
      </c>
      <c r="N5480" s="3">
        <v>95</v>
      </c>
      <c r="O5480" s="3">
        <v>54</v>
      </c>
      <c r="P5480" s="4">
        <v>0.15</v>
      </c>
      <c r="Q5480" s="3">
        <v>242.25</v>
      </c>
      <c r="R5480" s="3">
        <v>162</v>
      </c>
      <c r="S5480" s="3">
        <v>80.25</v>
      </c>
      <c r="T5480" t="s">
        <v>1954</v>
      </c>
      <c r="U5480" t="s">
        <v>72</v>
      </c>
    </row>
    <row r="5481" spans="1:21" x14ac:dyDescent="0.35">
      <c r="A5481" t="s">
        <v>8054</v>
      </c>
      <c r="B5481" s="2">
        <v>45692</v>
      </c>
      <c r="C5481">
        <v>2</v>
      </c>
      <c r="D5481">
        <v>2025</v>
      </c>
      <c r="F5481" t="s">
        <v>758</v>
      </c>
      <c r="G5481" t="s">
        <v>2757</v>
      </c>
      <c r="H5481" t="s">
        <v>1871</v>
      </c>
      <c r="I5481" t="s">
        <v>2144</v>
      </c>
      <c r="J5481" t="s">
        <v>1997</v>
      </c>
      <c r="K5481" t="s">
        <v>1906</v>
      </c>
      <c r="L5481" t="s">
        <v>1889</v>
      </c>
      <c r="M5481">
        <v>3</v>
      </c>
      <c r="N5481" s="3">
        <v>89</v>
      </c>
      <c r="O5481" s="3">
        <v>48</v>
      </c>
      <c r="P5481" s="4">
        <v>0</v>
      </c>
      <c r="Q5481" s="3">
        <v>267</v>
      </c>
      <c r="R5481" s="3">
        <v>144</v>
      </c>
      <c r="S5481" s="3">
        <v>123</v>
      </c>
      <c r="T5481" t="s">
        <v>1954</v>
      </c>
      <c r="U5481" t="s">
        <v>72</v>
      </c>
    </row>
    <row r="5482" spans="1:21" x14ac:dyDescent="0.35">
      <c r="A5482" t="s">
        <v>8055</v>
      </c>
      <c r="B5482" s="2">
        <v>45692</v>
      </c>
      <c r="C5482">
        <v>2</v>
      </c>
      <c r="D5482">
        <v>2025</v>
      </c>
      <c r="F5482" t="s">
        <v>1118</v>
      </c>
      <c r="G5482" t="s">
        <v>4828</v>
      </c>
      <c r="H5482" t="s">
        <v>1870</v>
      </c>
      <c r="I5482" t="s">
        <v>2000</v>
      </c>
      <c r="J5482" t="s">
        <v>2001</v>
      </c>
      <c r="K5482" t="s">
        <v>1911</v>
      </c>
      <c r="L5482" t="s">
        <v>1886</v>
      </c>
      <c r="M5482">
        <v>1</v>
      </c>
      <c r="N5482" s="3">
        <v>58</v>
      </c>
      <c r="O5482" s="3">
        <v>25</v>
      </c>
      <c r="P5482" s="4">
        <v>0.05</v>
      </c>
      <c r="Q5482" s="3">
        <v>55.1</v>
      </c>
      <c r="R5482" s="3">
        <v>25</v>
      </c>
      <c r="S5482" s="3">
        <v>30.1</v>
      </c>
      <c r="T5482" t="s">
        <v>1954</v>
      </c>
      <c r="U5482" t="s">
        <v>72</v>
      </c>
    </row>
    <row r="5483" spans="1:21" x14ac:dyDescent="0.35">
      <c r="A5483" t="s">
        <v>8056</v>
      </c>
      <c r="B5483" s="2">
        <v>45692</v>
      </c>
      <c r="C5483">
        <v>2</v>
      </c>
      <c r="D5483">
        <v>2025</v>
      </c>
      <c r="F5483" t="s">
        <v>191</v>
      </c>
      <c r="G5483" t="s">
        <v>2711</v>
      </c>
      <c r="H5483" t="s">
        <v>1871</v>
      </c>
      <c r="I5483" t="s">
        <v>1990</v>
      </c>
      <c r="J5483" t="s">
        <v>1963</v>
      </c>
      <c r="K5483" t="s">
        <v>1907</v>
      </c>
      <c r="L5483" t="s">
        <v>1890</v>
      </c>
      <c r="M5483">
        <v>3</v>
      </c>
      <c r="N5483" s="3">
        <v>119</v>
      </c>
      <c r="O5483" s="3">
        <v>72</v>
      </c>
      <c r="P5483" s="4">
        <v>0.1</v>
      </c>
      <c r="Q5483" s="3">
        <v>321.3</v>
      </c>
      <c r="R5483" s="3">
        <v>216</v>
      </c>
      <c r="S5483" s="3">
        <v>105.3</v>
      </c>
      <c r="T5483" t="s">
        <v>1954</v>
      </c>
      <c r="U5483" t="s">
        <v>72</v>
      </c>
    </row>
    <row r="5484" spans="1:21" x14ac:dyDescent="0.35">
      <c r="A5484" t="s">
        <v>8057</v>
      </c>
      <c r="B5484" s="2">
        <v>45692</v>
      </c>
      <c r="C5484">
        <v>2</v>
      </c>
      <c r="D5484">
        <v>2025</v>
      </c>
      <c r="F5484" t="s">
        <v>91</v>
      </c>
      <c r="G5484" t="s">
        <v>2532</v>
      </c>
      <c r="H5484" t="s">
        <v>1869</v>
      </c>
      <c r="I5484" t="s">
        <v>2157</v>
      </c>
      <c r="J5484" t="s">
        <v>2015</v>
      </c>
      <c r="K5484" t="s">
        <v>1914</v>
      </c>
      <c r="L5484" t="s">
        <v>1888</v>
      </c>
      <c r="M5484">
        <v>2</v>
      </c>
      <c r="N5484" s="3">
        <v>65</v>
      </c>
      <c r="O5484" s="3">
        <v>32</v>
      </c>
      <c r="P5484" s="4">
        <v>0.05</v>
      </c>
      <c r="Q5484" s="3">
        <v>123.5</v>
      </c>
      <c r="R5484" s="3">
        <v>64</v>
      </c>
      <c r="S5484" s="3">
        <v>59.5</v>
      </c>
      <c r="T5484" t="s">
        <v>1954</v>
      </c>
      <c r="U5484" t="s">
        <v>72</v>
      </c>
    </row>
    <row r="5485" spans="1:21" x14ac:dyDescent="0.35">
      <c r="A5485" t="s">
        <v>8058</v>
      </c>
      <c r="B5485" s="2">
        <v>45692</v>
      </c>
      <c r="C5485">
        <v>2</v>
      </c>
      <c r="D5485">
        <v>2025</v>
      </c>
      <c r="F5485" t="s">
        <v>1629</v>
      </c>
      <c r="G5485" t="s">
        <v>2430</v>
      </c>
      <c r="H5485" t="s">
        <v>1875</v>
      </c>
      <c r="I5485" t="s">
        <v>1996</v>
      </c>
      <c r="J5485" t="s">
        <v>2183</v>
      </c>
      <c r="K5485" t="s">
        <v>1917</v>
      </c>
      <c r="L5485" t="s">
        <v>1886</v>
      </c>
      <c r="M5485">
        <v>5</v>
      </c>
      <c r="N5485" s="3">
        <v>72</v>
      </c>
      <c r="O5485" s="3">
        <v>34</v>
      </c>
      <c r="P5485" s="4">
        <v>0.05</v>
      </c>
      <c r="Q5485" s="3">
        <v>342</v>
      </c>
      <c r="R5485" s="3">
        <v>170</v>
      </c>
      <c r="S5485" s="3">
        <v>172</v>
      </c>
      <c r="T5485" t="s">
        <v>1954</v>
      </c>
      <c r="U5485" t="s">
        <v>71</v>
      </c>
    </row>
    <row r="5486" spans="1:21" x14ac:dyDescent="0.35">
      <c r="A5486" t="s">
        <v>8059</v>
      </c>
      <c r="B5486" s="2">
        <v>45692</v>
      </c>
      <c r="C5486">
        <v>2</v>
      </c>
      <c r="D5486">
        <v>2025</v>
      </c>
      <c r="F5486" t="s">
        <v>392</v>
      </c>
      <c r="G5486" t="s">
        <v>2174</v>
      </c>
      <c r="H5486" t="s">
        <v>1868</v>
      </c>
      <c r="I5486" t="s">
        <v>2113</v>
      </c>
      <c r="J5486" t="s">
        <v>1978</v>
      </c>
      <c r="K5486" t="s">
        <v>1916</v>
      </c>
      <c r="L5486" t="s">
        <v>1887</v>
      </c>
      <c r="M5486">
        <v>1</v>
      </c>
      <c r="N5486" s="3">
        <v>79</v>
      </c>
      <c r="O5486" s="3">
        <v>42</v>
      </c>
      <c r="P5486" s="4">
        <v>0.05</v>
      </c>
      <c r="Q5486" s="3">
        <v>75.05</v>
      </c>
      <c r="R5486" s="3">
        <v>42</v>
      </c>
      <c r="S5486" s="3">
        <v>33.049999999999997</v>
      </c>
      <c r="T5486" t="s">
        <v>1954</v>
      </c>
      <c r="U5486" t="s">
        <v>72</v>
      </c>
    </row>
    <row r="5487" spans="1:21" x14ac:dyDescent="0.35">
      <c r="A5487" t="s">
        <v>8060</v>
      </c>
      <c r="B5487" s="2">
        <v>45693</v>
      </c>
      <c r="C5487">
        <v>2</v>
      </c>
      <c r="D5487">
        <v>2025</v>
      </c>
      <c r="F5487" t="s">
        <v>532</v>
      </c>
      <c r="G5487" t="s">
        <v>3037</v>
      </c>
      <c r="H5487" t="s">
        <v>1869</v>
      </c>
      <c r="I5487" t="s">
        <v>1974</v>
      </c>
      <c r="J5487" t="s">
        <v>1997</v>
      </c>
      <c r="K5487" t="s">
        <v>1906</v>
      </c>
      <c r="L5487" t="s">
        <v>1889</v>
      </c>
      <c r="M5487">
        <v>1</v>
      </c>
      <c r="N5487" s="3">
        <v>89</v>
      </c>
      <c r="O5487" s="3">
        <v>48</v>
      </c>
      <c r="P5487" s="4">
        <v>0</v>
      </c>
      <c r="Q5487" s="3">
        <v>89</v>
      </c>
      <c r="R5487" s="3">
        <v>48</v>
      </c>
      <c r="S5487" s="3">
        <v>41</v>
      </c>
      <c r="T5487" t="s">
        <v>1954</v>
      </c>
      <c r="U5487" t="s">
        <v>72</v>
      </c>
    </row>
    <row r="5488" spans="1:21" x14ac:dyDescent="0.35">
      <c r="A5488" t="s">
        <v>8061</v>
      </c>
      <c r="B5488" s="2">
        <v>45693</v>
      </c>
      <c r="C5488">
        <v>2</v>
      </c>
      <c r="D5488">
        <v>2025</v>
      </c>
      <c r="F5488" t="s">
        <v>434</v>
      </c>
      <c r="G5488" t="s">
        <v>2351</v>
      </c>
      <c r="H5488" t="s">
        <v>1872</v>
      </c>
      <c r="I5488" t="s">
        <v>2152</v>
      </c>
      <c r="J5488" t="s">
        <v>2183</v>
      </c>
      <c r="K5488" t="s">
        <v>1917</v>
      </c>
      <c r="L5488" t="s">
        <v>1886</v>
      </c>
      <c r="M5488">
        <v>3</v>
      </c>
      <c r="N5488" s="3">
        <v>72</v>
      </c>
      <c r="O5488" s="3">
        <v>34</v>
      </c>
      <c r="P5488" s="4">
        <v>0.2</v>
      </c>
      <c r="Q5488" s="3">
        <v>172.8</v>
      </c>
      <c r="R5488" s="3">
        <v>102</v>
      </c>
      <c r="S5488" s="3">
        <v>70.8</v>
      </c>
      <c r="T5488" t="s">
        <v>1954</v>
      </c>
      <c r="U5488" t="s">
        <v>72</v>
      </c>
    </row>
    <row r="5489" spans="1:21" x14ac:dyDescent="0.35">
      <c r="A5489" t="s">
        <v>8062</v>
      </c>
      <c r="B5489" s="2">
        <v>45693</v>
      </c>
      <c r="C5489">
        <v>2</v>
      </c>
      <c r="D5489">
        <v>2025</v>
      </c>
      <c r="F5489" t="s">
        <v>457</v>
      </c>
      <c r="G5489" t="s">
        <v>2975</v>
      </c>
      <c r="H5489" t="s">
        <v>1874</v>
      </c>
      <c r="I5489" t="s">
        <v>2200</v>
      </c>
      <c r="J5489" t="s">
        <v>2023</v>
      </c>
      <c r="K5489" t="s">
        <v>1912</v>
      </c>
      <c r="L5489" t="s">
        <v>1890</v>
      </c>
      <c r="M5489">
        <v>4</v>
      </c>
      <c r="N5489" s="3">
        <v>249</v>
      </c>
      <c r="O5489" s="3">
        <v>168</v>
      </c>
      <c r="P5489" s="4">
        <v>0</v>
      </c>
      <c r="Q5489" s="3">
        <v>996</v>
      </c>
      <c r="R5489" s="3">
        <v>672</v>
      </c>
      <c r="S5489" s="3">
        <v>324</v>
      </c>
      <c r="T5489" t="s">
        <v>1954</v>
      </c>
      <c r="U5489" t="s">
        <v>72</v>
      </c>
    </row>
    <row r="5490" spans="1:21" x14ac:dyDescent="0.35">
      <c r="A5490" t="s">
        <v>8063</v>
      </c>
      <c r="B5490" s="2">
        <v>45693</v>
      </c>
      <c r="C5490">
        <v>2</v>
      </c>
      <c r="D5490">
        <v>2025</v>
      </c>
      <c r="F5490" t="s">
        <v>202</v>
      </c>
      <c r="G5490" t="s">
        <v>3548</v>
      </c>
      <c r="H5490" t="s">
        <v>1868</v>
      </c>
      <c r="I5490" t="s">
        <v>1959</v>
      </c>
      <c r="J5490" t="s">
        <v>2034</v>
      </c>
      <c r="K5490" t="s">
        <v>1904</v>
      </c>
      <c r="L5490" t="s">
        <v>1889</v>
      </c>
      <c r="M5490">
        <v>1</v>
      </c>
      <c r="N5490" s="3">
        <v>149</v>
      </c>
      <c r="O5490" s="3">
        <v>91</v>
      </c>
      <c r="P5490" s="4">
        <v>0.1</v>
      </c>
      <c r="Q5490" s="3">
        <v>134.1</v>
      </c>
      <c r="R5490" s="3">
        <v>91</v>
      </c>
      <c r="S5490" s="3">
        <v>43.1</v>
      </c>
      <c r="T5490" t="s">
        <v>1954</v>
      </c>
      <c r="U5490" t="s">
        <v>72</v>
      </c>
    </row>
    <row r="5491" spans="1:21" x14ac:dyDescent="0.35">
      <c r="A5491" t="s">
        <v>8064</v>
      </c>
      <c r="B5491" s="2">
        <v>45693</v>
      </c>
      <c r="C5491">
        <v>2</v>
      </c>
      <c r="D5491">
        <v>2025</v>
      </c>
      <c r="F5491" t="s">
        <v>335</v>
      </c>
      <c r="G5491" t="s">
        <v>1951</v>
      </c>
      <c r="H5491" t="s">
        <v>1863</v>
      </c>
      <c r="I5491" t="s">
        <v>1952</v>
      </c>
      <c r="J5491" t="s">
        <v>1971</v>
      </c>
      <c r="K5491" t="s">
        <v>1920</v>
      </c>
      <c r="L5491" t="s">
        <v>1886</v>
      </c>
      <c r="M5491">
        <v>3</v>
      </c>
      <c r="N5491" s="3">
        <v>45</v>
      </c>
      <c r="O5491" s="3">
        <v>19</v>
      </c>
      <c r="P5491" s="4">
        <v>0</v>
      </c>
      <c r="Q5491" s="3">
        <v>135</v>
      </c>
      <c r="R5491" s="3">
        <v>57</v>
      </c>
      <c r="S5491" s="3">
        <v>78</v>
      </c>
      <c r="T5491" t="s">
        <v>1954</v>
      </c>
      <c r="U5491" t="s">
        <v>72</v>
      </c>
    </row>
    <row r="5492" spans="1:21" x14ac:dyDescent="0.35">
      <c r="A5492" t="s">
        <v>8065</v>
      </c>
      <c r="B5492" s="2">
        <v>45693</v>
      </c>
      <c r="C5492">
        <v>2</v>
      </c>
      <c r="D5492">
        <v>2025</v>
      </c>
      <c r="F5492" t="s">
        <v>726</v>
      </c>
      <c r="G5492" t="s">
        <v>2442</v>
      </c>
      <c r="H5492" t="s">
        <v>1863</v>
      </c>
      <c r="I5492" t="s">
        <v>2051</v>
      </c>
      <c r="J5492" t="s">
        <v>1960</v>
      </c>
      <c r="K5492" t="s">
        <v>1924</v>
      </c>
      <c r="L5492" t="s">
        <v>1885</v>
      </c>
      <c r="M5492">
        <v>2</v>
      </c>
      <c r="N5492" s="3">
        <v>42</v>
      </c>
      <c r="O5492" s="3">
        <v>20</v>
      </c>
      <c r="P5492" s="4">
        <v>0</v>
      </c>
      <c r="Q5492" s="3">
        <v>84</v>
      </c>
      <c r="R5492" s="3">
        <v>40</v>
      </c>
      <c r="S5492" s="3">
        <v>44</v>
      </c>
      <c r="T5492" t="s">
        <v>1954</v>
      </c>
      <c r="U5492" t="s">
        <v>72</v>
      </c>
    </row>
    <row r="5493" spans="1:21" x14ac:dyDescent="0.35">
      <c r="A5493" t="s">
        <v>8066</v>
      </c>
      <c r="B5493" s="2">
        <v>45693</v>
      </c>
      <c r="C5493">
        <v>2</v>
      </c>
      <c r="D5493">
        <v>2025</v>
      </c>
      <c r="F5493" t="s">
        <v>477</v>
      </c>
      <c r="G5493" t="s">
        <v>3112</v>
      </c>
      <c r="H5493" t="s">
        <v>1866</v>
      </c>
      <c r="I5493" t="s">
        <v>1866</v>
      </c>
      <c r="J5493" t="s">
        <v>1956</v>
      </c>
      <c r="K5493" t="s">
        <v>1909</v>
      </c>
      <c r="L5493" t="s">
        <v>1887</v>
      </c>
      <c r="M5493">
        <v>1</v>
      </c>
      <c r="N5493" s="3">
        <v>95</v>
      </c>
      <c r="O5493" s="3">
        <v>54</v>
      </c>
      <c r="P5493" s="4">
        <v>0</v>
      </c>
      <c r="Q5493" s="3">
        <v>95</v>
      </c>
      <c r="R5493" s="3">
        <v>54</v>
      </c>
      <c r="S5493" s="3">
        <v>41</v>
      </c>
      <c r="T5493" t="s">
        <v>1954</v>
      </c>
      <c r="U5493" t="s">
        <v>72</v>
      </c>
    </row>
    <row r="5494" spans="1:21" x14ac:dyDescent="0.35">
      <c r="A5494" t="s">
        <v>8067</v>
      </c>
      <c r="B5494" s="2">
        <v>45693</v>
      </c>
      <c r="C5494">
        <v>2</v>
      </c>
      <c r="D5494">
        <v>2025</v>
      </c>
      <c r="F5494" t="s">
        <v>745</v>
      </c>
      <c r="G5494" t="s">
        <v>2541</v>
      </c>
      <c r="H5494" t="s">
        <v>1867</v>
      </c>
      <c r="I5494" t="s">
        <v>2181</v>
      </c>
      <c r="J5494" t="s">
        <v>1963</v>
      </c>
      <c r="K5494" t="s">
        <v>1907</v>
      </c>
      <c r="L5494" t="s">
        <v>1890</v>
      </c>
      <c r="M5494">
        <v>1</v>
      </c>
      <c r="N5494" s="3">
        <v>119</v>
      </c>
      <c r="O5494" s="3">
        <v>72</v>
      </c>
      <c r="P5494" s="4">
        <v>0.1</v>
      </c>
      <c r="Q5494" s="3">
        <v>107.1</v>
      </c>
      <c r="R5494" s="3">
        <v>72</v>
      </c>
      <c r="S5494" s="3">
        <v>35.1</v>
      </c>
      <c r="T5494" t="s">
        <v>1954</v>
      </c>
      <c r="U5494" t="s">
        <v>72</v>
      </c>
    </row>
    <row r="5495" spans="1:21" x14ac:dyDescent="0.35">
      <c r="A5495" t="s">
        <v>8068</v>
      </c>
      <c r="B5495" s="2">
        <v>45693</v>
      </c>
      <c r="C5495">
        <v>2</v>
      </c>
      <c r="D5495">
        <v>2025</v>
      </c>
      <c r="F5495" t="s">
        <v>114</v>
      </c>
      <c r="G5495" t="s">
        <v>3158</v>
      </c>
      <c r="H5495" t="s">
        <v>1866</v>
      </c>
      <c r="I5495" t="s">
        <v>1866</v>
      </c>
      <c r="J5495" t="s">
        <v>1960</v>
      </c>
      <c r="K5495" t="s">
        <v>1924</v>
      </c>
      <c r="L5495" t="s">
        <v>1885</v>
      </c>
      <c r="M5495">
        <v>1</v>
      </c>
      <c r="N5495" s="3">
        <v>42</v>
      </c>
      <c r="O5495" s="3">
        <v>20</v>
      </c>
      <c r="P5495" s="4">
        <v>0.1</v>
      </c>
      <c r="Q5495" s="3">
        <v>37.799999999999997</v>
      </c>
      <c r="R5495" s="3">
        <v>20</v>
      </c>
      <c r="S5495" s="3">
        <v>17.8</v>
      </c>
      <c r="T5495" t="s">
        <v>1954</v>
      </c>
      <c r="U5495" t="s">
        <v>72</v>
      </c>
    </row>
    <row r="5496" spans="1:21" x14ac:dyDescent="0.35">
      <c r="A5496" t="s">
        <v>8069</v>
      </c>
      <c r="B5496" s="2">
        <v>45693</v>
      </c>
      <c r="C5496">
        <v>2</v>
      </c>
      <c r="D5496">
        <v>2025</v>
      </c>
      <c r="F5496" t="s">
        <v>1748</v>
      </c>
      <c r="G5496" t="s">
        <v>58</v>
      </c>
      <c r="H5496" t="s">
        <v>1868</v>
      </c>
      <c r="I5496" t="s">
        <v>2022</v>
      </c>
      <c r="J5496" t="s">
        <v>1960</v>
      </c>
      <c r="K5496" t="s">
        <v>1924</v>
      </c>
      <c r="L5496" t="s">
        <v>1885</v>
      </c>
      <c r="M5496">
        <v>2</v>
      </c>
      <c r="N5496" s="3">
        <v>42</v>
      </c>
      <c r="O5496" s="3">
        <v>20</v>
      </c>
      <c r="P5496" s="4">
        <v>0.1</v>
      </c>
      <c r="Q5496" s="3">
        <v>75.599999999999994</v>
      </c>
      <c r="R5496" s="3">
        <v>40</v>
      </c>
      <c r="S5496" s="3">
        <v>35.6</v>
      </c>
      <c r="T5496" t="s">
        <v>1954</v>
      </c>
      <c r="U5496" t="s">
        <v>72</v>
      </c>
    </row>
    <row r="5497" spans="1:21" x14ac:dyDescent="0.35">
      <c r="A5497" t="s">
        <v>8070</v>
      </c>
      <c r="B5497" s="2">
        <v>45693</v>
      </c>
      <c r="C5497">
        <v>2</v>
      </c>
      <c r="D5497">
        <v>2025</v>
      </c>
      <c r="F5497" t="s">
        <v>1692</v>
      </c>
      <c r="G5497" t="s">
        <v>3147</v>
      </c>
      <c r="H5497" t="s">
        <v>1868</v>
      </c>
      <c r="I5497" t="s">
        <v>2022</v>
      </c>
      <c r="J5497" t="s">
        <v>2067</v>
      </c>
      <c r="K5497" t="s">
        <v>1918</v>
      </c>
      <c r="L5497" t="s">
        <v>1889</v>
      </c>
      <c r="M5497">
        <v>1</v>
      </c>
      <c r="N5497" s="3">
        <v>69</v>
      </c>
      <c r="O5497" s="3">
        <v>37</v>
      </c>
      <c r="P5497" s="4">
        <v>0.1</v>
      </c>
      <c r="Q5497" s="3">
        <v>62.1</v>
      </c>
      <c r="R5497" s="3">
        <v>37</v>
      </c>
      <c r="S5497" s="3">
        <v>25.1</v>
      </c>
      <c r="T5497" t="s">
        <v>1954</v>
      </c>
      <c r="U5497" t="s">
        <v>72</v>
      </c>
    </row>
    <row r="5498" spans="1:21" x14ac:dyDescent="0.35">
      <c r="A5498" t="s">
        <v>8071</v>
      </c>
      <c r="B5498" s="2">
        <v>45694</v>
      </c>
      <c r="C5498">
        <v>2</v>
      </c>
      <c r="D5498">
        <v>2025</v>
      </c>
      <c r="F5498" t="s">
        <v>384</v>
      </c>
      <c r="G5498" t="s">
        <v>57</v>
      </c>
      <c r="H5498" t="s">
        <v>1864</v>
      </c>
      <c r="I5498" t="s">
        <v>2101</v>
      </c>
      <c r="J5498" t="s">
        <v>1987</v>
      </c>
      <c r="K5498" t="s">
        <v>1908</v>
      </c>
      <c r="L5498" t="s">
        <v>1890</v>
      </c>
      <c r="M5498">
        <v>2</v>
      </c>
      <c r="N5498" s="3">
        <v>129</v>
      </c>
      <c r="O5498" s="3">
        <v>78</v>
      </c>
      <c r="P5498" s="4">
        <v>0.15</v>
      </c>
      <c r="Q5498" s="3">
        <v>219.3</v>
      </c>
      <c r="R5498" s="3">
        <v>156</v>
      </c>
      <c r="S5498" s="3">
        <v>63.3</v>
      </c>
      <c r="T5498" t="s">
        <v>1954</v>
      </c>
      <c r="U5498" t="s">
        <v>72</v>
      </c>
    </row>
    <row r="5499" spans="1:21" x14ac:dyDescent="0.35">
      <c r="A5499" t="s">
        <v>8072</v>
      </c>
      <c r="B5499" s="2">
        <v>45694</v>
      </c>
      <c r="C5499">
        <v>2</v>
      </c>
      <c r="D5499">
        <v>2025</v>
      </c>
      <c r="F5499" t="s">
        <v>632</v>
      </c>
      <c r="G5499" t="s">
        <v>1969</v>
      </c>
      <c r="H5499" t="s">
        <v>1875</v>
      </c>
      <c r="I5499" t="s">
        <v>1970</v>
      </c>
      <c r="J5499" t="s">
        <v>2015</v>
      </c>
      <c r="K5499" t="s">
        <v>1914</v>
      </c>
      <c r="L5499" t="s">
        <v>1888</v>
      </c>
      <c r="M5499">
        <v>3</v>
      </c>
      <c r="N5499" s="3">
        <v>65</v>
      </c>
      <c r="O5499" s="3">
        <v>32</v>
      </c>
      <c r="P5499" s="4">
        <v>0.1</v>
      </c>
      <c r="Q5499" s="3">
        <v>175.5</v>
      </c>
      <c r="R5499" s="3">
        <v>96</v>
      </c>
      <c r="S5499" s="3">
        <v>79.5</v>
      </c>
      <c r="T5499" t="s">
        <v>1954</v>
      </c>
      <c r="U5499" t="s">
        <v>72</v>
      </c>
    </row>
    <row r="5500" spans="1:21" x14ac:dyDescent="0.35">
      <c r="A5500" t="s">
        <v>8073</v>
      </c>
      <c r="B5500" s="2">
        <v>45694</v>
      </c>
      <c r="C5500">
        <v>2</v>
      </c>
      <c r="D5500">
        <v>2025</v>
      </c>
      <c r="F5500" t="s">
        <v>129</v>
      </c>
      <c r="G5500" t="s">
        <v>2691</v>
      </c>
      <c r="H5500" t="s">
        <v>1868</v>
      </c>
      <c r="I5500" t="s">
        <v>2014</v>
      </c>
      <c r="J5500" t="s">
        <v>2067</v>
      </c>
      <c r="K5500" t="s">
        <v>1918</v>
      </c>
      <c r="L5500" t="s">
        <v>1889</v>
      </c>
      <c r="M5500">
        <v>1</v>
      </c>
      <c r="N5500" s="3">
        <v>69</v>
      </c>
      <c r="O5500" s="3">
        <v>37</v>
      </c>
      <c r="P5500" s="4">
        <v>0</v>
      </c>
      <c r="Q5500" s="3">
        <v>69</v>
      </c>
      <c r="R5500" s="3">
        <v>37</v>
      </c>
      <c r="S5500" s="3">
        <v>32</v>
      </c>
      <c r="T5500" t="s">
        <v>1954</v>
      </c>
      <c r="U5500" t="s">
        <v>72</v>
      </c>
    </row>
    <row r="5501" spans="1:21" x14ac:dyDescent="0.35">
      <c r="A5501" t="s">
        <v>8074</v>
      </c>
      <c r="B5501" s="2">
        <v>45694</v>
      </c>
      <c r="C5501">
        <v>2</v>
      </c>
      <c r="D5501">
        <v>2025</v>
      </c>
      <c r="F5501" t="s">
        <v>1031</v>
      </c>
      <c r="G5501" t="s">
        <v>2757</v>
      </c>
      <c r="H5501" t="s">
        <v>1874</v>
      </c>
      <c r="I5501" t="s">
        <v>2200</v>
      </c>
      <c r="J5501" t="s">
        <v>2162</v>
      </c>
      <c r="K5501" t="s">
        <v>1921</v>
      </c>
      <c r="L5501" t="s">
        <v>1889</v>
      </c>
      <c r="M5501">
        <v>2</v>
      </c>
      <c r="N5501" s="3">
        <v>55</v>
      </c>
      <c r="O5501" s="3">
        <v>27</v>
      </c>
      <c r="P5501" s="4">
        <v>0.05</v>
      </c>
      <c r="Q5501" s="3">
        <v>104.5</v>
      </c>
      <c r="R5501" s="3">
        <v>54</v>
      </c>
      <c r="S5501" s="3">
        <v>50.5</v>
      </c>
      <c r="T5501" t="s">
        <v>1954</v>
      </c>
      <c r="U5501" t="s">
        <v>72</v>
      </c>
    </row>
    <row r="5502" spans="1:21" x14ac:dyDescent="0.35">
      <c r="A5502" t="s">
        <v>8075</v>
      </c>
      <c r="B5502" s="2">
        <v>45694</v>
      </c>
      <c r="C5502">
        <v>2</v>
      </c>
      <c r="D5502">
        <v>2025</v>
      </c>
      <c r="F5502" t="s">
        <v>371</v>
      </c>
      <c r="G5502" t="s">
        <v>2154</v>
      </c>
      <c r="H5502" t="s">
        <v>1871</v>
      </c>
      <c r="I5502" t="s">
        <v>2234</v>
      </c>
      <c r="J5502" t="s">
        <v>1953</v>
      </c>
      <c r="K5502" t="s">
        <v>1905</v>
      </c>
      <c r="L5502" t="s">
        <v>1888</v>
      </c>
      <c r="M5502">
        <v>2</v>
      </c>
      <c r="N5502" s="3">
        <v>120</v>
      </c>
      <c r="O5502" s="3">
        <v>63</v>
      </c>
      <c r="P5502" s="4">
        <v>0</v>
      </c>
      <c r="Q5502" s="3">
        <v>240</v>
      </c>
      <c r="R5502" s="3">
        <v>126</v>
      </c>
      <c r="S5502" s="3">
        <v>114</v>
      </c>
      <c r="T5502" t="s">
        <v>1954</v>
      </c>
      <c r="U5502" t="s">
        <v>72</v>
      </c>
    </row>
    <row r="5503" spans="1:21" x14ac:dyDescent="0.35">
      <c r="A5503" t="s">
        <v>8076</v>
      </c>
      <c r="B5503" s="2">
        <v>45694</v>
      </c>
      <c r="C5503">
        <v>2</v>
      </c>
      <c r="D5503">
        <v>2025</v>
      </c>
      <c r="F5503" t="s">
        <v>773</v>
      </c>
      <c r="G5503" t="s">
        <v>4503</v>
      </c>
      <c r="H5503" t="s">
        <v>1871</v>
      </c>
      <c r="I5503" t="s">
        <v>2144</v>
      </c>
      <c r="J5503" t="s">
        <v>1991</v>
      </c>
      <c r="K5503" t="s">
        <v>1925</v>
      </c>
      <c r="L5503" t="s">
        <v>1885</v>
      </c>
      <c r="M5503">
        <v>2</v>
      </c>
      <c r="N5503" s="3">
        <v>35</v>
      </c>
      <c r="O5503" s="3">
        <v>16</v>
      </c>
      <c r="P5503" s="4">
        <v>0.15</v>
      </c>
      <c r="Q5503" s="3">
        <v>59.5</v>
      </c>
      <c r="R5503" s="3">
        <v>32</v>
      </c>
      <c r="S5503" s="3">
        <v>27.5</v>
      </c>
      <c r="T5503" t="s">
        <v>1954</v>
      </c>
      <c r="U5503" t="s">
        <v>72</v>
      </c>
    </row>
    <row r="5504" spans="1:21" x14ac:dyDescent="0.35">
      <c r="A5504" t="s">
        <v>8077</v>
      </c>
      <c r="B5504" s="2">
        <v>45694</v>
      </c>
      <c r="C5504">
        <v>2</v>
      </c>
      <c r="D5504">
        <v>2025</v>
      </c>
      <c r="F5504" t="s">
        <v>1151</v>
      </c>
      <c r="G5504" t="s">
        <v>5250</v>
      </c>
      <c r="H5504" t="s">
        <v>1870</v>
      </c>
      <c r="I5504" t="s">
        <v>2000</v>
      </c>
      <c r="J5504" t="s">
        <v>2114</v>
      </c>
      <c r="K5504" t="s">
        <v>1915</v>
      </c>
      <c r="L5504" t="s">
        <v>1886</v>
      </c>
      <c r="M5504">
        <v>1</v>
      </c>
      <c r="N5504" s="3">
        <v>85</v>
      </c>
      <c r="O5504" s="3">
        <v>41</v>
      </c>
      <c r="P5504" s="4">
        <v>0</v>
      </c>
      <c r="Q5504" s="3">
        <v>85</v>
      </c>
      <c r="R5504" s="3">
        <v>41</v>
      </c>
      <c r="S5504" s="3">
        <v>44</v>
      </c>
      <c r="T5504" t="s">
        <v>1954</v>
      </c>
      <c r="U5504" t="s">
        <v>72</v>
      </c>
    </row>
    <row r="5505" spans="1:21" x14ac:dyDescent="0.35">
      <c r="A5505" t="s">
        <v>8078</v>
      </c>
      <c r="B5505" s="2">
        <v>45694</v>
      </c>
      <c r="C5505">
        <v>2</v>
      </c>
      <c r="D5505">
        <v>2025</v>
      </c>
      <c r="F5505" t="s">
        <v>1626</v>
      </c>
      <c r="G5505" t="s">
        <v>2759</v>
      </c>
      <c r="H5505" t="s">
        <v>1873</v>
      </c>
      <c r="I5505" t="s">
        <v>2320</v>
      </c>
      <c r="J5505" t="s">
        <v>2026</v>
      </c>
      <c r="K5505" t="s">
        <v>1919</v>
      </c>
      <c r="L5505" t="s">
        <v>1887</v>
      </c>
      <c r="M5505">
        <v>2</v>
      </c>
      <c r="N5505" s="3">
        <v>85</v>
      </c>
      <c r="O5505" s="3">
        <v>44</v>
      </c>
      <c r="P5505" s="4">
        <v>0.05</v>
      </c>
      <c r="Q5505" s="3">
        <v>161.5</v>
      </c>
      <c r="R5505" s="3">
        <v>88</v>
      </c>
      <c r="S5505" s="3">
        <v>73.5</v>
      </c>
      <c r="T5505" t="s">
        <v>1954</v>
      </c>
      <c r="U5505" t="s">
        <v>72</v>
      </c>
    </row>
    <row r="5506" spans="1:21" x14ac:dyDescent="0.35">
      <c r="A5506" t="s">
        <v>8079</v>
      </c>
      <c r="B5506" s="2">
        <v>45694</v>
      </c>
      <c r="C5506">
        <v>2</v>
      </c>
      <c r="D5506">
        <v>2025</v>
      </c>
      <c r="F5506" t="s">
        <v>822</v>
      </c>
      <c r="G5506" t="s">
        <v>3659</v>
      </c>
      <c r="H5506" t="s">
        <v>1873</v>
      </c>
      <c r="I5506" t="s">
        <v>2070</v>
      </c>
      <c r="J5506" t="s">
        <v>2026</v>
      </c>
      <c r="K5506" t="s">
        <v>1919</v>
      </c>
      <c r="L5506" t="s">
        <v>1887</v>
      </c>
      <c r="M5506">
        <v>2</v>
      </c>
      <c r="N5506" s="3">
        <v>85</v>
      </c>
      <c r="O5506" s="3">
        <v>44</v>
      </c>
      <c r="P5506" s="4">
        <v>0.05</v>
      </c>
      <c r="Q5506" s="3">
        <v>161.5</v>
      </c>
      <c r="R5506" s="3">
        <v>88</v>
      </c>
      <c r="S5506" s="3">
        <v>73.5</v>
      </c>
      <c r="T5506" t="s">
        <v>1954</v>
      </c>
      <c r="U5506" t="s">
        <v>72</v>
      </c>
    </row>
    <row r="5507" spans="1:21" x14ac:dyDescent="0.35">
      <c r="A5507" t="s">
        <v>8080</v>
      </c>
      <c r="B5507" s="2">
        <v>45694</v>
      </c>
      <c r="C5507">
        <v>2</v>
      </c>
      <c r="D5507">
        <v>2025</v>
      </c>
      <c r="F5507" t="s">
        <v>1672</v>
      </c>
      <c r="G5507" t="s">
        <v>2480</v>
      </c>
      <c r="H5507" t="s">
        <v>1866</v>
      </c>
      <c r="I5507" t="s">
        <v>1866</v>
      </c>
      <c r="J5507" t="s">
        <v>1956</v>
      </c>
      <c r="K5507" t="s">
        <v>1909</v>
      </c>
      <c r="L5507" t="s">
        <v>1887</v>
      </c>
      <c r="M5507">
        <v>1</v>
      </c>
      <c r="N5507" s="3">
        <v>95</v>
      </c>
      <c r="O5507" s="3">
        <v>54</v>
      </c>
      <c r="P5507" s="4">
        <v>0.05</v>
      </c>
      <c r="Q5507" s="3">
        <v>90.25</v>
      </c>
      <c r="R5507" s="3">
        <v>54</v>
      </c>
      <c r="S5507" s="3">
        <v>36.25</v>
      </c>
      <c r="T5507" t="s">
        <v>1954</v>
      </c>
      <c r="U5507" t="s">
        <v>72</v>
      </c>
    </row>
    <row r="5508" spans="1:21" x14ac:dyDescent="0.35">
      <c r="A5508" t="s">
        <v>8081</v>
      </c>
      <c r="B5508" s="2">
        <v>45694</v>
      </c>
      <c r="C5508">
        <v>2</v>
      </c>
      <c r="D5508">
        <v>2025</v>
      </c>
      <c r="F5508" t="s">
        <v>1521</v>
      </c>
      <c r="G5508" t="s">
        <v>2341</v>
      </c>
      <c r="H5508" t="s">
        <v>1868</v>
      </c>
      <c r="I5508" t="s">
        <v>2113</v>
      </c>
      <c r="J5508" t="s">
        <v>2120</v>
      </c>
      <c r="K5508" t="s">
        <v>1926</v>
      </c>
      <c r="L5508" t="s">
        <v>1885</v>
      </c>
      <c r="M5508">
        <v>1</v>
      </c>
      <c r="N5508" s="3">
        <v>28</v>
      </c>
      <c r="O5508" s="3">
        <v>13</v>
      </c>
      <c r="P5508" s="4">
        <v>0.05</v>
      </c>
      <c r="Q5508" s="3">
        <v>26.6</v>
      </c>
      <c r="R5508" s="3">
        <v>13</v>
      </c>
      <c r="S5508" s="3">
        <v>13.6</v>
      </c>
      <c r="T5508" t="s">
        <v>1954</v>
      </c>
      <c r="U5508" t="s">
        <v>71</v>
      </c>
    </row>
    <row r="5509" spans="1:21" x14ac:dyDescent="0.35">
      <c r="A5509" t="s">
        <v>8082</v>
      </c>
      <c r="B5509" s="2">
        <v>45694</v>
      </c>
      <c r="C5509">
        <v>2</v>
      </c>
      <c r="D5509">
        <v>2025</v>
      </c>
      <c r="F5509" t="s">
        <v>205</v>
      </c>
      <c r="G5509" t="s">
        <v>4235</v>
      </c>
      <c r="H5509" t="s">
        <v>1875</v>
      </c>
      <c r="I5509" t="s">
        <v>1981</v>
      </c>
      <c r="J5509" t="s">
        <v>2023</v>
      </c>
      <c r="K5509" t="s">
        <v>1912</v>
      </c>
      <c r="L5509" t="s">
        <v>1890</v>
      </c>
      <c r="M5509">
        <v>2</v>
      </c>
      <c r="N5509" s="3">
        <v>249</v>
      </c>
      <c r="O5509" s="3">
        <v>168</v>
      </c>
      <c r="P5509" s="4">
        <v>0</v>
      </c>
      <c r="Q5509" s="3">
        <v>498</v>
      </c>
      <c r="R5509" s="3">
        <v>336</v>
      </c>
      <c r="S5509" s="3">
        <v>162</v>
      </c>
      <c r="T5509" t="s">
        <v>1954</v>
      </c>
      <c r="U5509" t="s">
        <v>72</v>
      </c>
    </row>
    <row r="5510" spans="1:21" x14ac:dyDescent="0.35">
      <c r="A5510" t="s">
        <v>8083</v>
      </c>
      <c r="B5510" s="2">
        <v>45694</v>
      </c>
      <c r="C5510">
        <v>2</v>
      </c>
      <c r="D5510">
        <v>2025</v>
      </c>
      <c r="F5510" t="s">
        <v>1478</v>
      </c>
      <c r="G5510" t="s">
        <v>57</v>
      </c>
      <c r="H5510" t="s">
        <v>1871</v>
      </c>
      <c r="I5510" t="s">
        <v>1990</v>
      </c>
      <c r="J5510" t="s">
        <v>2061</v>
      </c>
      <c r="K5510" t="s">
        <v>1923</v>
      </c>
      <c r="L5510" t="s">
        <v>1888</v>
      </c>
      <c r="M5510">
        <v>4</v>
      </c>
      <c r="N5510" s="3">
        <v>25</v>
      </c>
      <c r="O5510" s="3">
        <v>11</v>
      </c>
      <c r="P5510" s="4">
        <v>0.1</v>
      </c>
      <c r="Q5510" s="3">
        <v>90</v>
      </c>
      <c r="R5510" s="3">
        <v>44</v>
      </c>
      <c r="S5510" s="3">
        <v>46</v>
      </c>
      <c r="T5510" t="s">
        <v>1954</v>
      </c>
      <c r="U5510" t="s">
        <v>72</v>
      </c>
    </row>
    <row r="5511" spans="1:21" x14ac:dyDescent="0.35">
      <c r="A5511" t="s">
        <v>8084</v>
      </c>
      <c r="B5511" s="2">
        <v>45695</v>
      </c>
      <c r="C5511">
        <v>2</v>
      </c>
      <c r="D5511">
        <v>2025</v>
      </c>
      <c r="F5511" t="s">
        <v>1520</v>
      </c>
      <c r="G5511" t="s">
        <v>3526</v>
      </c>
      <c r="H5511" t="s">
        <v>1867</v>
      </c>
      <c r="I5511" t="s">
        <v>2036</v>
      </c>
      <c r="J5511" t="s">
        <v>2114</v>
      </c>
      <c r="K5511" t="s">
        <v>1915</v>
      </c>
      <c r="L5511" t="s">
        <v>1886</v>
      </c>
      <c r="M5511">
        <v>1</v>
      </c>
      <c r="N5511" s="3">
        <v>85</v>
      </c>
      <c r="O5511" s="3">
        <v>41</v>
      </c>
      <c r="P5511" s="4">
        <v>0.05</v>
      </c>
      <c r="Q5511" s="3">
        <v>80.75</v>
      </c>
      <c r="R5511" s="3">
        <v>41</v>
      </c>
      <c r="S5511" s="3">
        <v>39.75</v>
      </c>
      <c r="T5511" t="s">
        <v>1954</v>
      </c>
      <c r="U5511" t="s">
        <v>72</v>
      </c>
    </row>
    <row r="5512" spans="1:21" x14ac:dyDescent="0.35">
      <c r="A5512" t="s">
        <v>8085</v>
      </c>
      <c r="B5512" s="2">
        <v>45695</v>
      </c>
      <c r="C5512">
        <v>2</v>
      </c>
      <c r="D5512">
        <v>2025</v>
      </c>
      <c r="F5512" t="s">
        <v>580</v>
      </c>
      <c r="G5512" t="s">
        <v>4828</v>
      </c>
      <c r="H5512" t="s">
        <v>1863</v>
      </c>
      <c r="I5512" t="s">
        <v>2033</v>
      </c>
      <c r="J5512" t="s">
        <v>1967</v>
      </c>
      <c r="K5512" t="s">
        <v>1913</v>
      </c>
      <c r="L5512" t="s">
        <v>1888</v>
      </c>
      <c r="M5512">
        <v>3</v>
      </c>
      <c r="N5512" s="3">
        <v>78</v>
      </c>
      <c r="O5512" s="3">
        <v>39</v>
      </c>
      <c r="P5512" s="4">
        <v>0</v>
      </c>
      <c r="Q5512" s="3">
        <v>234</v>
      </c>
      <c r="R5512" s="3">
        <v>117</v>
      </c>
      <c r="S5512" s="3">
        <v>117</v>
      </c>
      <c r="T5512" t="s">
        <v>1954</v>
      </c>
      <c r="U5512" t="s">
        <v>72</v>
      </c>
    </row>
    <row r="5513" spans="1:21" x14ac:dyDescent="0.35">
      <c r="A5513" t="s">
        <v>8086</v>
      </c>
      <c r="B5513" s="2">
        <v>45695</v>
      </c>
      <c r="C5513">
        <v>2</v>
      </c>
      <c r="D5513">
        <v>2025</v>
      </c>
      <c r="F5513" t="s">
        <v>1394</v>
      </c>
      <c r="G5513" t="s">
        <v>4939</v>
      </c>
      <c r="H5513" t="s">
        <v>1871</v>
      </c>
      <c r="I5513" t="s">
        <v>2144</v>
      </c>
      <c r="J5513" t="s">
        <v>2061</v>
      </c>
      <c r="K5513" t="s">
        <v>1923</v>
      </c>
      <c r="L5513" t="s">
        <v>1888</v>
      </c>
      <c r="M5513">
        <v>1</v>
      </c>
      <c r="N5513" s="3">
        <v>25</v>
      </c>
      <c r="O5513" s="3">
        <v>11</v>
      </c>
      <c r="P5513" s="4">
        <v>0</v>
      </c>
      <c r="Q5513" s="3">
        <v>25</v>
      </c>
      <c r="R5513" s="3">
        <v>11</v>
      </c>
      <c r="S5513" s="3">
        <v>14</v>
      </c>
      <c r="T5513" t="s">
        <v>1954</v>
      </c>
      <c r="U5513" t="s">
        <v>72</v>
      </c>
    </row>
    <row r="5514" spans="1:21" x14ac:dyDescent="0.35">
      <c r="A5514" t="s">
        <v>8087</v>
      </c>
      <c r="B5514" s="2">
        <v>45695</v>
      </c>
      <c r="C5514">
        <v>2</v>
      </c>
      <c r="D5514">
        <v>2025</v>
      </c>
      <c r="F5514" t="s">
        <v>374</v>
      </c>
      <c r="G5514" t="s">
        <v>2626</v>
      </c>
      <c r="H5514" t="s">
        <v>1866</v>
      </c>
      <c r="I5514" t="s">
        <v>1866</v>
      </c>
      <c r="J5514" t="s">
        <v>1987</v>
      </c>
      <c r="K5514" t="s">
        <v>1908</v>
      </c>
      <c r="L5514" t="s">
        <v>1890</v>
      </c>
      <c r="M5514">
        <v>3</v>
      </c>
      <c r="N5514" s="3">
        <v>129</v>
      </c>
      <c r="O5514" s="3">
        <v>78</v>
      </c>
      <c r="P5514" s="4">
        <v>0.05</v>
      </c>
      <c r="Q5514" s="3">
        <v>367.65</v>
      </c>
      <c r="R5514" s="3">
        <v>234</v>
      </c>
      <c r="S5514" s="3">
        <v>133.65</v>
      </c>
      <c r="T5514" t="s">
        <v>1954</v>
      </c>
      <c r="U5514" t="s">
        <v>72</v>
      </c>
    </row>
    <row r="5515" spans="1:21" x14ac:dyDescent="0.35">
      <c r="A5515" t="s">
        <v>8088</v>
      </c>
      <c r="B5515" s="2">
        <v>45695</v>
      </c>
      <c r="C5515">
        <v>2</v>
      </c>
      <c r="D5515">
        <v>2025</v>
      </c>
      <c r="F5515" t="s">
        <v>1103</v>
      </c>
      <c r="G5515" t="s">
        <v>58</v>
      </c>
      <c r="H5515" t="s">
        <v>1866</v>
      </c>
      <c r="I5515" t="s">
        <v>1866</v>
      </c>
      <c r="J5515" t="s">
        <v>2015</v>
      </c>
      <c r="K5515" t="s">
        <v>1914</v>
      </c>
      <c r="L5515" t="s">
        <v>1888</v>
      </c>
      <c r="M5515">
        <v>3</v>
      </c>
      <c r="N5515" s="3">
        <v>65</v>
      </c>
      <c r="O5515" s="3">
        <v>32</v>
      </c>
      <c r="P5515" s="4">
        <v>0</v>
      </c>
      <c r="Q5515" s="3">
        <v>195</v>
      </c>
      <c r="R5515" s="3">
        <v>96</v>
      </c>
      <c r="S5515" s="3">
        <v>99</v>
      </c>
      <c r="T5515" t="s">
        <v>1954</v>
      </c>
      <c r="U5515" t="s">
        <v>72</v>
      </c>
    </row>
    <row r="5516" spans="1:21" x14ac:dyDescent="0.35">
      <c r="A5516" t="s">
        <v>8089</v>
      </c>
      <c r="B5516" s="2">
        <v>45695</v>
      </c>
      <c r="C5516">
        <v>2</v>
      </c>
      <c r="D5516">
        <v>2025</v>
      </c>
      <c r="F5516" t="s">
        <v>1813</v>
      </c>
      <c r="G5516" t="s">
        <v>4271</v>
      </c>
      <c r="H5516" t="s">
        <v>1870</v>
      </c>
      <c r="I5516" t="s">
        <v>2192</v>
      </c>
      <c r="J5516" t="s">
        <v>1987</v>
      </c>
      <c r="K5516" t="s">
        <v>1908</v>
      </c>
      <c r="L5516" t="s">
        <v>1890</v>
      </c>
      <c r="M5516">
        <v>4</v>
      </c>
      <c r="N5516" s="3">
        <v>129</v>
      </c>
      <c r="O5516" s="3">
        <v>78</v>
      </c>
      <c r="P5516" s="4">
        <v>0.1</v>
      </c>
      <c r="Q5516" s="3">
        <v>464.4</v>
      </c>
      <c r="R5516" s="3">
        <v>312</v>
      </c>
      <c r="S5516" s="3">
        <v>152.4</v>
      </c>
      <c r="T5516" t="s">
        <v>1954</v>
      </c>
      <c r="U5516" t="s">
        <v>72</v>
      </c>
    </row>
    <row r="5517" spans="1:21" x14ac:dyDescent="0.35">
      <c r="A5517" t="s">
        <v>8090</v>
      </c>
      <c r="B5517" s="2">
        <v>45695</v>
      </c>
      <c r="C5517">
        <v>2</v>
      </c>
      <c r="D5517">
        <v>2025</v>
      </c>
      <c r="F5517" t="s">
        <v>606</v>
      </c>
      <c r="G5517" t="s">
        <v>4157</v>
      </c>
      <c r="H5517" t="s">
        <v>1871</v>
      </c>
      <c r="I5517" t="s">
        <v>1966</v>
      </c>
      <c r="J5517" t="s">
        <v>2183</v>
      </c>
      <c r="K5517" t="s">
        <v>1917</v>
      </c>
      <c r="L5517" t="s">
        <v>1886</v>
      </c>
      <c r="M5517">
        <v>1</v>
      </c>
      <c r="N5517" s="3">
        <v>72</v>
      </c>
      <c r="O5517" s="3">
        <v>34</v>
      </c>
      <c r="P5517" s="4">
        <v>0.05</v>
      </c>
      <c r="Q5517" s="3">
        <v>68.400000000000006</v>
      </c>
      <c r="R5517" s="3">
        <v>34</v>
      </c>
      <c r="S5517" s="3">
        <v>34.4</v>
      </c>
      <c r="T5517" t="s">
        <v>1954</v>
      </c>
      <c r="U5517" t="s">
        <v>72</v>
      </c>
    </row>
    <row r="5518" spans="1:21" x14ac:dyDescent="0.35">
      <c r="A5518" t="s">
        <v>8091</v>
      </c>
      <c r="B5518" s="2">
        <v>45695</v>
      </c>
      <c r="C5518">
        <v>2</v>
      </c>
      <c r="D5518">
        <v>2025</v>
      </c>
      <c r="F5518" t="s">
        <v>509</v>
      </c>
      <c r="G5518" t="s">
        <v>2545</v>
      </c>
      <c r="H5518" t="s">
        <v>1870</v>
      </c>
      <c r="I5518" t="s">
        <v>2192</v>
      </c>
      <c r="J5518" t="s">
        <v>1971</v>
      </c>
      <c r="K5518" t="s">
        <v>1920</v>
      </c>
      <c r="L5518" t="s">
        <v>1886</v>
      </c>
      <c r="M5518">
        <v>3</v>
      </c>
      <c r="N5518" s="3">
        <v>45</v>
      </c>
      <c r="O5518" s="3">
        <v>19</v>
      </c>
      <c r="P5518" s="4">
        <v>0.15</v>
      </c>
      <c r="Q5518" s="3">
        <v>114.75</v>
      </c>
      <c r="R5518" s="3">
        <v>57</v>
      </c>
      <c r="S5518" s="3">
        <v>57.75</v>
      </c>
      <c r="T5518" t="s">
        <v>1954</v>
      </c>
      <c r="U5518" t="s">
        <v>72</v>
      </c>
    </row>
    <row r="5519" spans="1:21" x14ac:dyDescent="0.35">
      <c r="A5519" t="s">
        <v>8092</v>
      </c>
      <c r="B5519" s="2">
        <v>45695</v>
      </c>
      <c r="C5519">
        <v>2</v>
      </c>
      <c r="D5519">
        <v>2025</v>
      </c>
      <c r="F5519" t="s">
        <v>1280</v>
      </c>
      <c r="G5519" t="s">
        <v>2892</v>
      </c>
      <c r="H5519" t="s">
        <v>1864</v>
      </c>
      <c r="I5519" t="s">
        <v>2044</v>
      </c>
      <c r="J5519" t="s">
        <v>1963</v>
      </c>
      <c r="K5519" t="s">
        <v>1907</v>
      </c>
      <c r="L5519" t="s">
        <v>1890</v>
      </c>
      <c r="M5519">
        <v>1</v>
      </c>
      <c r="N5519" s="3">
        <v>119</v>
      </c>
      <c r="O5519" s="3">
        <v>72</v>
      </c>
      <c r="P5519" s="4">
        <v>0.05</v>
      </c>
      <c r="Q5519" s="3">
        <v>113.05</v>
      </c>
      <c r="R5519" s="3">
        <v>72</v>
      </c>
      <c r="S5519" s="3">
        <v>41.05</v>
      </c>
      <c r="T5519" t="s">
        <v>1954</v>
      </c>
      <c r="U5519" t="s">
        <v>71</v>
      </c>
    </row>
    <row r="5520" spans="1:21" x14ac:dyDescent="0.35">
      <c r="A5520" t="s">
        <v>8093</v>
      </c>
      <c r="B5520" s="2">
        <v>45695</v>
      </c>
      <c r="C5520">
        <v>2</v>
      </c>
      <c r="D5520">
        <v>2025</v>
      </c>
      <c r="F5520" t="s">
        <v>232</v>
      </c>
      <c r="G5520" t="s">
        <v>2430</v>
      </c>
      <c r="H5520" t="s">
        <v>1868</v>
      </c>
      <c r="I5520" t="s">
        <v>2022</v>
      </c>
      <c r="J5520" t="s">
        <v>2114</v>
      </c>
      <c r="K5520" t="s">
        <v>1915</v>
      </c>
      <c r="L5520" t="s">
        <v>1886</v>
      </c>
      <c r="M5520">
        <v>2</v>
      </c>
      <c r="N5520" s="3">
        <v>85</v>
      </c>
      <c r="O5520" s="3">
        <v>41</v>
      </c>
      <c r="P5520" s="4">
        <v>0.15</v>
      </c>
      <c r="Q5520" s="3">
        <v>144.5</v>
      </c>
      <c r="R5520" s="3">
        <v>82</v>
      </c>
      <c r="S5520" s="3">
        <v>62.5</v>
      </c>
      <c r="T5520" t="s">
        <v>1954</v>
      </c>
      <c r="U5520" t="s">
        <v>72</v>
      </c>
    </row>
    <row r="5521" spans="1:21" x14ac:dyDescent="0.35">
      <c r="A5521" t="s">
        <v>8094</v>
      </c>
      <c r="B5521" s="2">
        <v>45695</v>
      </c>
      <c r="C5521">
        <v>2</v>
      </c>
      <c r="D5521">
        <v>2025</v>
      </c>
      <c r="F5521" t="s">
        <v>989</v>
      </c>
      <c r="G5521" t="s">
        <v>2080</v>
      </c>
      <c r="H5521" t="s">
        <v>1873</v>
      </c>
      <c r="I5521" t="s">
        <v>2320</v>
      </c>
      <c r="J5521" t="s">
        <v>1963</v>
      </c>
      <c r="K5521" t="s">
        <v>1907</v>
      </c>
      <c r="L5521" t="s">
        <v>1890</v>
      </c>
      <c r="M5521">
        <v>1</v>
      </c>
      <c r="N5521" s="3">
        <v>119</v>
      </c>
      <c r="O5521" s="3">
        <v>72</v>
      </c>
      <c r="P5521" s="4">
        <v>0.1</v>
      </c>
      <c r="Q5521" s="3">
        <v>107.1</v>
      </c>
      <c r="R5521" s="3">
        <v>72</v>
      </c>
      <c r="S5521" s="3">
        <v>35.1</v>
      </c>
      <c r="T5521" t="s">
        <v>1954</v>
      </c>
      <c r="U5521" t="s">
        <v>72</v>
      </c>
    </row>
    <row r="5522" spans="1:21" x14ac:dyDescent="0.35">
      <c r="A5522" t="s">
        <v>8095</v>
      </c>
      <c r="B5522" s="2">
        <v>45696</v>
      </c>
      <c r="C5522">
        <v>2</v>
      </c>
      <c r="D5522">
        <v>2025</v>
      </c>
      <c r="F5522" t="s">
        <v>325</v>
      </c>
      <c r="G5522" t="s">
        <v>65</v>
      </c>
      <c r="H5522" t="s">
        <v>1874</v>
      </c>
      <c r="I5522" t="s">
        <v>2200</v>
      </c>
      <c r="J5522" t="s">
        <v>2001</v>
      </c>
      <c r="K5522" t="s">
        <v>1911</v>
      </c>
      <c r="L5522" t="s">
        <v>1886</v>
      </c>
      <c r="M5522">
        <v>4</v>
      </c>
      <c r="N5522" s="3">
        <v>58</v>
      </c>
      <c r="O5522" s="3">
        <v>25</v>
      </c>
      <c r="P5522" s="4">
        <v>0</v>
      </c>
      <c r="Q5522" s="3">
        <v>232</v>
      </c>
      <c r="R5522" s="3">
        <v>100</v>
      </c>
      <c r="S5522" s="3">
        <v>132</v>
      </c>
      <c r="T5522" t="s">
        <v>1954</v>
      </c>
      <c r="U5522" t="s">
        <v>72</v>
      </c>
    </row>
    <row r="5523" spans="1:21" x14ac:dyDescent="0.35">
      <c r="A5523" t="s">
        <v>8096</v>
      </c>
      <c r="B5523" s="2">
        <v>45696</v>
      </c>
      <c r="C5523">
        <v>2</v>
      </c>
      <c r="D5523">
        <v>2025</v>
      </c>
      <c r="F5523" t="s">
        <v>277</v>
      </c>
      <c r="G5523" t="s">
        <v>2449</v>
      </c>
      <c r="H5523" t="s">
        <v>1866</v>
      </c>
      <c r="I5523" t="s">
        <v>1866</v>
      </c>
      <c r="J5523" t="s">
        <v>2001</v>
      </c>
      <c r="K5523" t="s">
        <v>1911</v>
      </c>
      <c r="L5523" t="s">
        <v>1886</v>
      </c>
      <c r="M5523">
        <v>2</v>
      </c>
      <c r="N5523" s="3">
        <v>58</v>
      </c>
      <c r="O5523" s="3">
        <v>25</v>
      </c>
      <c r="P5523" s="4">
        <v>0</v>
      </c>
      <c r="Q5523" s="3">
        <v>116</v>
      </c>
      <c r="R5523" s="3">
        <v>50</v>
      </c>
      <c r="S5523" s="3">
        <v>66</v>
      </c>
      <c r="T5523" t="s">
        <v>1954</v>
      </c>
      <c r="U5523" t="s">
        <v>72</v>
      </c>
    </row>
    <row r="5524" spans="1:21" x14ac:dyDescent="0.35">
      <c r="A5524" t="s">
        <v>8097</v>
      </c>
      <c r="B5524" s="2">
        <v>45696</v>
      </c>
      <c r="C5524">
        <v>2</v>
      </c>
      <c r="D5524">
        <v>2025</v>
      </c>
      <c r="F5524" t="s">
        <v>856</v>
      </c>
      <c r="G5524" t="s">
        <v>2414</v>
      </c>
      <c r="H5524" t="s">
        <v>1875</v>
      </c>
      <c r="I5524" t="s">
        <v>1996</v>
      </c>
      <c r="J5524" t="s">
        <v>2001</v>
      </c>
      <c r="K5524" t="s">
        <v>1911</v>
      </c>
      <c r="L5524" t="s">
        <v>1886</v>
      </c>
      <c r="M5524">
        <v>1</v>
      </c>
      <c r="N5524" s="3">
        <v>58</v>
      </c>
      <c r="O5524" s="3">
        <v>25</v>
      </c>
      <c r="P5524" s="4">
        <v>0.05</v>
      </c>
      <c r="Q5524" s="3">
        <v>55.1</v>
      </c>
      <c r="R5524" s="3">
        <v>25</v>
      </c>
      <c r="S5524" s="3">
        <v>30.1</v>
      </c>
      <c r="T5524" t="s">
        <v>1954</v>
      </c>
      <c r="U5524" t="s">
        <v>72</v>
      </c>
    </row>
    <row r="5525" spans="1:21" x14ac:dyDescent="0.35">
      <c r="A5525" t="s">
        <v>8098</v>
      </c>
      <c r="B5525" s="2">
        <v>45696</v>
      </c>
      <c r="C5525">
        <v>2</v>
      </c>
      <c r="D5525">
        <v>2025</v>
      </c>
      <c r="F5525" t="s">
        <v>229</v>
      </c>
      <c r="G5525" t="s">
        <v>2048</v>
      </c>
      <c r="H5525" t="s">
        <v>1872</v>
      </c>
      <c r="I5525" t="s">
        <v>1986</v>
      </c>
      <c r="J5525" t="s">
        <v>1960</v>
      </c>
      <c r="K5525" t="s">
        <v>1924</v>
      </c>
      <c r="L5525" t="s">
        <v>1885</v>
      </c>
      <c r="M5525">
        <v>2</v>
      </c>
      <c r="N5525" s="3">
        <v>42</v>
      </c>
      <c r="O5525" s="3">
        <v>20</v>
      </c>
      <c r="P5525" s="4">
        <v>0.15</v>
      </c>
      <c r="Q5525" s="3">
        <v>71.400000000000006</v>
      </c>
      <c r="R5525" s="3">
        <v>40</v>
      </c>
      <c r="S5525" s="3">
        <v>31.4</v>
      </c>
      <c r="T5525" t="s">
        <v>1954</v>
      </c>
      <c r="U5525" t="s">
        <v>72</v>
      </c>
    </row>
    <row r="5526" spans="1:21" x14ac:dyDescent="0.35">
      <c r="A5526" t="s">
        <v>8099</v>
      </c>
      <c r="B5526" s="2">
        <v>45696</v>
      </c>
      <c r="C5526">
        <v>2</v>
      </c>
      <c r="D5526">
        <v>2025</v>
      </c>
      <c r="F5526" t="s">
        <v>457</v>
      </c>
      <c r="G5526" t="s">
        <v>2975</v>
      </c>
      <c r="H5526" t="s">
        <v>1874</v>
      </c>
      <c r="I5526" t="s">
        <v>2200</v>
      </c>
      <c r="J5526" t="s">
        <v>2015</v>
      </c>
      <c r="K5526" t="s">
        <v>1914</v>
      </c>
      <c r="L5526" t="s">
        <v>1888</v>
      </c>
      <c r="M5526">
        <v>2</v>
      </c>
      <c r="N5526" s="3">
        <v>65</v>
      </c>
      <c r="O5526" s="3">
        <v>32</v>
      </c>
      <c r="P5526" s="4">
        <v>0</v>
      </c>
      <c r="Q5526" s="3">
        <v>130</v>
      </c>
      <c r="R5526" s="3">
        <v>64</v>
      </c>
      <c r="S5526" s="3">
        <v>66</v>
      </c>
      <c r="T5526" t="s">
        <v>1954</v>
      </c>
      <c r="U5526" t="s">
        <v>72</v>
      </c>
    </row>
    <row r="5527" spans="1:21" x14ac:dyDescent="0.35">
      <c r="A5527" t="s">
        <v>8100</v>
      </c>
      <c r="B5527" s="2">
        <v>45696</v>
      </c>
      <c r="C5527">
        <v>2</v>
      </c>
      <c r="D5527">
        <v>2025</v>
      </c>
      <c r="F5527" t="s">
        <v>1064</v>
      </c>
      <c r="G5527" t="s">
        <v>2126</v>
      </c>
      <c r="H5527" t="s">
        <v>1864</v>
      </c>
      <c r="I5527" t="s">
        <v>2211</v>
      </c>
      <c r="J5527" t="s">
        <v>1987</v>
      </c>
      <c r="K5527" t="s">
        <v>1908</v>
      </c>
      <c r="L5527" t="s">
        <v>1890</v>
      </c>
      <c r="M5527">
        <v>3</v>
      </c>
      <c r="N5527" s="3">
        <v>129</v>
      </c>
      <c r="O5527" s="3">
        <v>78</v>
      </c>
      <c r="P5527" s="4">
        <v>0.05</v>
      </c>
      <c r="Q5527" s="3">
        <v>367.65</v>
      </c>
      <c r="R5527" s="3">
        <v>234</v>
      </c>
      <c r="S5527" s="3">
        <v>133.65</v>
      </c>
      <c r="T5527" t="s">
        <v>1954</v>
      </c>
      <c r="U5527" t="s">
        <v>71</v>
      </c>
    </row>
    <row r="5528" spans="1:21" x14ac:dyDescent="0.35">
      <c r="A5528" t="s">
        <v>8101</v>
      </c>
      <c r="B5528" s="2">
        <v>45696</v>
      </c>
      <c r="C5528">
        <v>2</v>
      </c>
      <c r="D5528">
        <v>2025</v>
      </c>
      <c r="F5528" t="s">
        <v>1313</v>
      </c>
      <c r="G5528" t="s">
        <v>6562</v>
      </c>
      <c r="H5528" t="s">
        <v>1875</v>
      </c>
      <c r="I5528" t="s">
        <v>2054</v>
      </c>
      <c r="J5528" t="s">
        <v>2162</v>
      </c>
      <c r="K5528" t="s">
        <v>1921</v>
      </c>
      <c r="L5528" t="s">
        <v>1889</v>
      </c>
      <c r="M5528">
        <v>1</v>
      </c>
      <c r="N5528" s="3">
        <v>55</v>
      </c>
      <c r="O5528" s="3">
        <v>27</v>
      </c>
      <c r="P5528" s="4">
        <v>0.05</v>
      </c>
      <c r="Q5528" s="3">
        <v>52.25</v>
      </c>
      <c r="R5528" s="3">
        <v>27</v>
      </c>
      <c r="S5528" s="3">
        <v>25.25</v>
      </c>
      <c r="T5528" t="s">
        <v>1954</v>
      </c>
      <c r="U5528" t="s">
        <v>72</v>
      </c>
    </row>
    <row r="5529" spans="1:21" x14ac:dyDescent="0.35">
      <c r="A5529" t="s">
        <v>8102</v>
      </c>
      <c r="B5529" s="2">
        <v>45696</v>
      </c>
      <c r="C5529">
        <v>2</v>
      </c>
      <c r="D5529">
        <v>2025</v>
      </c>
      <c r="F5529" t="s">
        <v>368</v>
      </c>
      <c r="G5529" t="s">
        <v>2100</v>
      </c>
      <c r="H5529" t="s">
        <v>1875</v>
      </c>
      <c r="I5529" t="s">
        <v>1996</v>
      </c>
      <c r="J5529" t="s">
        <v>1971</v>
      </c>
      <c r="K5529" t="s">
        <v>1920</v>
      </c>
      <c r="L5529" t="s">
        <v>1886</v>
      </c>
      <c r="M5529">
        <v>1</v>
      </c>
      <c r="N5529" s="3">
        <v>45</v>
      </c>
      <c r="O5529" s="3">
        <v>19</v>
      </c>
      <c r="P5529" s="4">
        <v>0.1</v>
      </c>
      <c r="Q5529" s="3">
        <v>40.5</v>
      </c>
      <c r="R5529" s="3">
        <v>19</v>
      </c>
      <c r="S5529" s="3">
        <v>21.5</v>
      </c>
      <c r="T5529" t="s">
        <v>1954</v>
      </c>
      <c r="U5529" t="s">
        <v>72</v>
      </c>
    </row>
    <row r="5530" spans="1:21" x14ac:dyDescent="0.35">
      <c r="A5530" t="s">
        <v>8103</v>
      </c>
      <c r="B5530" s="2">
        <v>45696</v>
      </c>
      <c r="C5530">
        <v>2</v>
      </c>
      <c r="D5530">
        <v>2025</v>
      </c>
      <c r="F5530" t="s">
        <v>442</v>
      </c>
      <c r="G5530" t="s">
        <v>1993</v>
      </c>
      <c r="H5530" t="s">
        <v>1866</v>
      </c>
      <c r="I5530" t="s">
        <v>1866</v>
      </c>
      <c r="J5530" t="s">
        <v>1991</v>
      </c>
      <c r="K5530" t="s">
        <v>1925</v>
      </c>
      <c r="L5530" t="s">
        <v>1885</v>
      </c>
      <c r="M5530">
        <v>3</v>
      </c>
      <c r="N5530" s="3">
        <v>35</v>
      </c>
      <c r="O5530" s="3">
        <v>16</v>
      </c>
      <c r="P5530" s="4">
        <v>0</v>
      </c>
      <c r="Q5530" s="3">
        <v>105</v>
      </c>
      <c r="R5530" s="3">
        <v>48</v>
      </c>
      <c r="S5530" s="3">
        <v>57</v>
      </c>
      <c r="T5530" t="s">
        <v>1954</v>
      </c>
      <c r="U5530" t="s">
        <v>72</v>
      </c>
    </row>
    <row r="5531" spans="1:21" x14ac:dyDescent="0.35">
      <c r="A5531" t="s">
        <v>8104</v>
      </c>
      <c r="B5531" s="2">
        <v>45697</v>
      </c>
      <c r="C5531">
        <v>2</v>
      </c>
      <c r="D5531">
        <v>2025</v>
      </c>
      <c r="F5531" t="s">
        <v>525</v>
      </c>
      <c r="G5531" t="s">
        <v>4211</v>
      </c>
      <c r="H5531" t="s">
        <v>1869</v>
      </c>
      <c r="I5531" t="s">
        <v>2157</v>
      </c>
      <c r="J5531" t="s">
        <v>2034</v>
      </c>
      <c r="K5531" t="s">
        <v>1904</v>
      </c>
      <c r="L5531" t="s">
        <v>1889</v>
      </c>
      <c r="M5531">
        <v>1</v>
      </c>
      <c r="N5531" s="3">
        <v>149</v>
      </c>
      <c r="O5531" s="3">
        <v>91</v>
      </c>
      <c r="P5531" s="4">
        <v>0.1</v>
      </c>
      <c r="Q5531" s="3">
        <v>134.1</v>
      </c>
      <c r="R5531" s="3">
        <v>91</v>
      </c>
      <c r="S5531" s="3">
        <v>43.1</v>
      </c>
      <c r="T5531" t="s">
        <v>1954</v>
      </c>
      <c r="U5531" t="s">
        <v>72</v>
      </c>
    </row>
    <row r="5532" spans="1:21" x14ac:dyDescent="0.35">
      <c r="A5532" t="s">
        <v>8105</v>
      </c>
      <c r="B5532" s="2">
        <v>45697</v>
      </c>
      <c r="C5532">
        <v>2</v>
      </c>
      <c r="D5532">
        <v>2025</v>
      </c>
      <c r="F5532" t="s">
        <v>1755</v>
      </c>
      <c r="G5532" t="s">
        <v>4939</v>
      </c>
      <c r="H5532" t="s">
        <v>1868</v>
      </c>
      <c r="I5532" t="s">
        <v>2113</v>
      </c>
      <c r="J5532" t="s">
        <v>2061</v>
      </c>
      <c r="K5532" t="s">
        <v>1923</v>
      </c>
      <c r="L5532" t="s">
        <v>1888</v>
      </c>
      <c r="M5532">
        <v>2</v>
      </c>
      <c r="N5532" s="3">
        <v>25</v>
      </c>
      <c r="O5532" s="3">
        <v>11</v>
      </c>
      <c r="P5532" s="4">
        <v>0.05</v>
      </c>
      <c r="Q5532" s="3">
        <v>47.5</v>
      </c>
      <c r="R5532" s="3">
        <v>22</v>
      </c>
      <c r="S5532" s="3">
        <v>25.5</v>
      </c>
      <c r="T5532" t="s">
        <v>1954</v>
      </c>
      <c r="U5532" t="s">
        <v>72</v>
      </c>
    </row>
    <row r="5533" spans="1:21" x14ac:dyDescent="0.35">
      <c r="A5533" t="s">
        <v>8106</v>
      </c>
      <c r="B5533" s="2">
        <v>45697</v>
      </c>
      <c r="C5533">
        <v>2</v>
      </c>
      <c r="D5533">
        <v>2025</v>
      </c>
      <c r="F5533" t="s">
        <v>1523</v>
      </c>
      <c r="G5533" t="s">
        <v>3313</v>
      </c>
      <c r="H5533" t="s">
        <v>1867</v>
      </c>
      <c r="I5533" t="s">
        <v>2004</v>
      </c>
      <c r="J5533" t="s">
        <v>2067</v>
      </c>
      <c r="K5533" t="s">
        <v>1918</v>
      </c>
      <c r="L5533" t="s">
        <v>1889</v>
      </c>
      <c r="M5533">
        <v>1</v>
      </c>
      <c r="N5533" s="3">
        <v>69</v>
      </c>
      <c r="O5533" s="3">
        <v>37</v>
      </c>
      <c r="P5533" s="4">
        <v>0.15</v>
      </c>
      <c r="Q5533" s="3">
        <v>58.65</v>
      </c>
      <c r="R5533" s="3">
        <v>37</v>
      </c>
      <c r="S5533" s="3">
        <v>21.65</v>
      </c>
      <c r="T5533" t="s">
        <v>1954</v>
      </c>
      <c r="U5533" t="s">
        <v>72</v>
      </c>
    </row>
    <row r="5534" spans="1:21" x14ac:dyDescent="0.35">
      <c r="A5534" t="s">
        <v>8107</v>
      </c>
      <c r="B5534" s="2">
        <v>45697</v>
      </c>
      <c r="C5534">
        <v>2</v>
      </c>
      <c r="D5534">
        <v>2025</v>
      </c>
      <c r="F5534" t="s">
        <v>821</v>
      </c>
      <c r="G5534" t="s">
        <v>2059</v>
      </c>
      <c r="H5534" t="s">
        <v>1870</v>
      </c>
      <c r="I5534" t="s">
        <v>2060</v>
      </c>
      <c r="J5534" t="s">
        <v>2061</v>
      </c>
      <c r="K5534" t="s">
        <v>1923</v>
      </c>
      <c r="L5534" t="s">
        <v>1888</v>
      </c>
      <c r="M5534">
        <v>1</v>
      </c>
      <c r="N5534" s="3">
        <v>25</v>
      </c>
      <c r="O5534" s="3">
        <v>11</v>
      </c>
      <c r="P5534" s="4">
        <v>0.05</v>
      </c>
      <c r="Q5534" s="3">
        <v>23.75</v>
      </c>
      <c r="R5534" s="3">
        <v>11</v>
      </c>
      <c r="S5534" s="3">
        <v>12.75</v>
      </c>
      <c r="T5534" t="s">
        <v>1954</v>
      </c>
      <c r="U5534" t="s">
        <v>72</v>
      </c>
    </row>
    <row r="5535" spans="1:21" x14ac:dyDescent="0.35">
      <c r="A5535" t="s">
        <v>8108</v>
      </c>
      <c r="B5535" s="2">
        <v>45697</v>
      </c>
      <c r="C5535">
        <v>2</v>
      </c>
      <c r="D5535">
        <v>2025</v>
      </c>
      <c r="F5535" t="s">
        <v>1483</v>
      </c>
      <c r="G5535" t="s">
        <v>3603</v>
      </c>
      <c r="H5535" t="s">
        <v>1875</v>
      </c>
      <c r="I5535" t="s">
        <v>1981</v>
      </c>
      <c r="J5535" t="s">
        <v>1953</v>
      </c>
      <c r="K5535" t="s">
        <v>1905</v>
      </c>
      <c r="L5535" t="s">
        <v>1888</v>
      </c>
      <c r="M5535">
        <v>2</v>
      </c>
      <c r="N5535" s="3">
        <v>120</v>
      </c>
      <c r="O5535" s="3">
        <v>63</v>
      </c>
      <c r="P5535" s="4">
        <v>0.1</v>
      </c>
      <c r="Q5535" s="3">
        <v>216</v>
      </c>
      <c r="R5535" s="3">
        <v>126</v>
      </c>
      <c r="S5535" s="3">
        <v>90</v>
      </c>
      <c r="T5535" t="s">
        <v>1954</v>
      </c>
      <c r="U5535" t="s">
        <v>72</v>
      </c>
    </row>
    <row r="5536" spans="1:21" x14ac:dyDescent="0.35">
      <c r="A5536" t="s">
        <v>8109</v>
      </c>
      <c r="B5536" s="2">
        <v>45697</v>
      </c>
      <c r="C5536">
        <v>2</v>
      </c>
      <c r="D5536">
        <v>2025</v>
      </c>
      <c r="F5536" t="s">
        <v>1695</v>
      </c>
      <c r="G5536" t="s">
        <v>2331</v>
      </c>
      <c r="H5536" t="s">
        <v>1866</v>
      </c>
      <c r="I5536" t="s">
        <v>1866</v>
      </c>
      <c r="J5536" t="s">
        <v>2067</v>
      </c>
      <c r="K5536" t="s">
        <v>1918</v>
      </c>
      <c r="L5536" t="s">
        <v>1889</v>
      </c>
      <c r="M5536">
        <v>1</v>
      </c>
      <c r="N5536" s="3">
        <v>69</v>
      </c>
      <c r="O5536" s="3">
        <v>37</v>
      </c>
      <c r="P5536" s="4">
        <v>0.1</v>
      </c>
      <c r="Q5536" s="3">
        <v>62.1</v>
      </c>
      <c r="R5536" s="3">
        <v>37</v>
      </c>
      <c r="S5536" s="3">
        <v>25.1</v>
      </c>
      <c r="T5536" t="s">
        <v>1954</v>
      </c>
      <c r="U5536" t="s">
        <v>72</v>
      </c>
    </row>
    <row r="5537" spans="1:21" x14ac:dyDescent="0.35">
      <c r="A5537" t="s">
        <v>8110</v>
      </c>
      <c r="B5537" s="2">
        <v>45697</v>
      </c>
      <c r="C5537">
        <v>2</v>
      </c>
      <c r="D5537">
        <v>2025</v>
      </c>
      <c r="F5537" t="s">
        <v>1138</v>
      </c>
      <c r="G5537" t="s">
        <v>2861</v>
      </c>
      <c r="H5537" t="s">
        <v>1866</v>
      </c>
      <c r="I5537" t="s">
        <v>1866</v>
      </c>
      <c r="J5537" t="s">
        <v>1971</v>
      </c>
      <c r="K5537" t="s">
        <v>1920</v>
      </c>
      <c r="L5537" t="s">
        <v>1886</v>
      </c>
      <c r="M5537">
        <v>1</v>
      </c>
      <c r="N5537" s="3">
        <v>45</v>
      </c>
      <c r="O5537" s="3">
        <v>19</v>
      </c>
      <c r="P5537" s="4">
        <v>0.15</v>
      </c>
      <c r="Q5537" s="3">
        <v>38.25</v>
      </c>
      <c r="R5537" s="3">
        <v>19</v>
      </c>
      <c r="S5537" s="3">
        <v>19.25</v>
      </c>
      <c r="T5537" t="s">
        <v>1954</v>
      </c>
      <c r="U5537" t="s">
        <v>72</v>
      </c>
    </row>
    <row r="5538" spans="1:21" x14ac:dyDescent="0.35">
      <c r="A5538" t="s">
        <v>8111</v>
      </c>
      <c r="B5538" s="2">
        <v>45697</v>
      </c>
      <c r="C5538">
        <v>2</v>
      </c>
      <c r="D5538">
        <v>2025</v>
      </c>
      <c r="F5538" t="s">
        <v>1526</v>
      </c>
      <c r="G5538" t="s">
        <v>2532</v>
      </c>
      <c r="H5538" t="s">
        <v>1872</v>
      </c>
      <c r="I5538" t="s">
        <v>2152</v>
      </c>
      <c r="J5538" t="s">
        <v>2067</v>
      </c>
      <c r="K5538" t="s">
        <v>1918</v>
      </c>
      <c r="L5538" t="s">
        <v>1889</v>
      </c>
      <c r="M5538">
        <v>1</v>
      </c>
      <c r="N5538" s="3">
        <v>69</v>
      </c>
      <c r="O5538" s="3">
        <v>37</v>
      </c>
      <c r="P5538" s="4">
        <v>0.1</v>
      </c>
      <c r="Q5538" s="3">
        <v>62.1</v>
      </c>
      <c r="R5538" s="3">
        <v>37</v>
      </c>
      <c r="S5538" s="3">
        <v>25.1</v>
      </c>
      <c r="T5538" t="s">
        <v>1954</v>
      </c>
      <c r="U5538" t="s">
        <v>72</v>
      </c>
    </row>
    <row r="5539" spans="1:21" x14ac:dyDescent="0.35">
      <c r="A5539" t="s">
        <v>8112</v>
      </c>
      <c r="B5539" s="2">
        <v>45697</v>
      </c>
      <c r="C5539">
        <v>2</v>
      </c>
      <c r="D5539">
        <v>2025</v>
      </c>
      <c r="F5539" t="s">
        <v>829</v>
      </c>
      <c r="G5539" t="s">
        <v>2314</v>
      </c>
      <c r="H5539" t="s">
        <v>1874</v>
      </c>
      <c r="I5539" t="s">
        <v>2200</v>
      </c>
      <c r="J5539" t="s">
        <v>2067</v>
      </c>
      <c r="K5539" t="s">
        <v>1918</v>
      </c>
      <c r="L5539" t="s">
        <v>1889</v>
      </c>
      <c r="M5539">
        <v>1</v>
      </c>
      <c r="N5539" s="3">
        <v>69</v>
      </c>
      <c r="O5539" s="3">
        <v>37</v>
      </c>
      <c r="P5539" s="4">
        <v>0</v>
      </c>
      <c r="Q5539" s="3">
        <v>69</v>
      </c>
      <c r="R5539" s="3">
        <v>37</v>
      </c>
      <c r="S5539" s="3">
        <v>32</v>
      </c>
      <c r="T5539" t="s">
        <v>1954</v>
      </c>
      <c r="U5539" t="s">
        <v>72</v>
      </c>
    </row>
    <row r="5540" spans="1:21" x14ac:dyDescent="0.35">
      <c r="A5540" t="s">
        <v>8113</v>
      </c>
      <c r="B5540" s="2">
        <v>45697</v>
      </c>
      <c r="C5540">
        <v>2</v>
      </c>
      <c r="D5540">
        <v>2025</v>
      </c>
      <c r="F5540" t="s">
        <v>733</v>
      </c>
      <c r="G5540" t="s">
        <v>3289</v>
      </c>
      <c r="H5540" t="s">
        <v>1867</v>
      </c>
      <c r="I5540" t="s">
        <v>2004</v>
      </c>
      <c r="J5540" t="s">
        <v>2162</v>
      </c>
      <c r="K5540" t="s">
        <v>1921</v>
      </c>
      <c r="L5540" t="s">
        <v>1889</v>
      </c>
      <c r="M5540">
        <v>3</v>
      </c>
      <c r="N5540" s="3">
        <v>55</v>
      </c>
      <c r="O5540" s="3">
        <v>27</v>
      </c>
      <c r="P5540" s="4">
        <v>0.15</v>
      </c>
      <c r="Q5540" s="3">
        <v>140.25</v>
      </c>
      <c r="R5540" s="3">
        <v>81</v>
      </c>
      <c r="S5540" s="3">
        <v>59.25</v>
      </c>
      <c r="T5540" t="s">
        <v>1954</v>
      </c>
      <c r="U5540" t="s">
        <v>72</v>
      </c>
    </row>
    <row r="5541" spans="1:21" x14ac:dyDescent="0.35">
      <c r="A5541" t="s">
        <v>8114</v>
      </c>
      <c r="B5541" s="2">
        <v>45697</v>
      </c>
      <c r="C5541">
        <v>2</v>
      </c>
      <c r="D5541">
        <v>2025</v>
      </c>
      <c r="F5541" t="s">
        <v>1260</v>
      </c>
      <c r="G5541" t="s">
        <v>4124</v>
      </c>
      <c r="H5541" t="s">
        <v>1873</v>
      </c>
      <c r="I5541" t="s">
        <v>2320</v>
      </c>
      <c r="J5541" t="s">
        <v>2061</v>
      </c>
      <c r="K5541" t="s">
        <v>1923</v>
      </c>
      <c r="L5541" t="s">
        <v>1888</v>
      </c>
      <c r="M5541">
        <v>4</v>
      </c>
      <c r="N5541" s="3">
        <v>25</v>
      </c>
      <c r="O5541" s="3">
        <v>11</v>
      </c>
      <c r="P5541" s="4">
        <v>0</v>
      </c>
      <c r="Q5541" s="3">
        <v>100</v>
      </c>
      <c r="R5541" s="3">
        <v>44</v>
      </c>
      <c r="S5541" s="3">
        <v>56</v>
      </c>
      <c r="T5541" t="s">
        <v>1954</v>
      </c>
      <c r="U5541" t="s">
        <v>72</v>
      </c>
    </row>
    <row r="5542" spans="1:21" x14ac:dyDescent="0.35">
      <c r="A5542" t="s">
        <v>8115</v>
      </c>
      <c r="B5542" s="2">
        <v>45697</v>
      </c>
      <c r="C5542">
        <v>2</v>
      </c>
      <c r="D5542">
        <v>2025</v>
      </c>
      <c r="F5542" t="s">
        <v>349</v>
      </c>
      <c r="G5542" t="s">
        <v>2812</v>
      </c>
      <c r="H5542" t="s">
        <v>1869</v>
      </c>
      <c r="I5542" t="s">
        <v>1977</v>
      </c>
      <c r="J5542" t="s">
        <v>1997</v>
      </c>
      <c r="K5542" t="s">
        <v>1906</v>
      </c>
      <c r="L5542" t="s">
        <v>1889</v>
      </c>
      <c r="M5542">
        <v>2</v>
      </c>
      <c r="N5542" s="3">
        <v>89</v>
      </c>
      <c r="O5542" s="3">
        <v>48</v>
      </c>
      <c r="P5542" s="4">
        <v>0.1</v>
      </c>
      <c r="Q5542" s="3">
        <v>160.19999999999999</v>
      </c>
      <c r="R5542" s="3">
        <v>96</v>
      </c>
      <c r="S5542" s="3">
        <v>64.2</v>
      </c>
      <c r="T5542" t="s">
        <v>1954</v>
      </c>
      <c r="U5542" t="s">
        <v>72</v>
      </c>
    </row>
    <row r="5543" spans="1:21" x14ac:dyDescent="0.35">
      <c r="A5543" t="s">
        <v>8116</v>
      </c>
      <c r="B5543" s="2">
        <v>45697</v>
      </c>
      <c r="C5543">
        <v>2</v>
      </c>
      <c r="D5543">
        <v>2025</v>
      </c>
      <c r="F5543" t="s">
        <v>797</v>
      </c>
      <c r="G5543" t="s">
        <v>2168</v>
      </c>
      <c r="H5543" t="s">
        <v>1866</v>
      </c>
      <c r="I5543" t="s">
        <v>1866</v>
      </c>
      <c r="J5543" t="s">
        <v>2183</v>
      </c>
      <c r="K5543" t="s">
        <v>1917</v>
      </c>
      <c r="L5543" t="s">
        <v>1886</v>
      </c>
      <c r="M5543">
        <v>1</v>
      </c>
      <c r="N5543" s="3">
        <v>72</v>
      </c>
      <c r="O5543" s="3">
        <v>34</v>
      </c>
      <c r="P5543" s="4">
        <v>0.1</v>
      </c>
      <c r="Q5543" s="3">
        <v>64.8</v>
      </c>
      <c r="R5543" s="3">
        <v>34</v>
      </c>
      <c r="S5543" s="3">
        <v>30.8</v>
      </c>
      <c r="T5543" t="s">
        <v>1954</v>
      </c>
      <c r="U5543" t="s">
        <v>72</v>
      </c>
    </row>
    <row r="5544" spans="1:21" x14ac:dyDescent="0.35">
      <c r="A5544" t="s">
        <v>8117</v>
      </c>
      <c r="B5544" s="2">
        <v>45697</v>
      </c>
      <c r="C5544">
        <v>2</v>
      </c>
      <c r="D5544">
        <v>2025</v>
      </c>
      <c r="F5544" t="s">
        <v>825</v>
      </c>
      <c r="G5544" t="s">
        <v>3070</v>
      </c>
      <c r="H5544" t="s">
        <v>1864</v>
      </c>
      <c r="I5544" t="s">
        <v>2211</v>
      </c>
      <c r="J5544" t="s">
        <v>1971</v>
      </c>
      <c r="K5544" t="s">
        <v>1920</v>
      </c>
      <c r="L5544" t="s">
        <v>1886</v>
      </c>
      <c r="M5544">
        <v>3</v>
      </c>
      <c r="N5544" s="3">
        <v>45</v>
      </c>
      <c r="O5544" s="3">
        <v>19</v>
      </c>
      <c r="P5544" s="4">
        <v>0</v>
      </c>
      <c r="Q5544" s="3">
        <v>135</v>
      </c>
      <c r="R5544" s="3">
        <v>57</v>
      </c>
      <c r="S5544" s="3">
        <v>78</v>
      </c>
      <c r="T5544" t="s">
        <v>1954</v>
      </c>
      <c r="U5544" t="s">
        <v>72</v>
      </c>
    </row>
    <row r="5545" spans="1:21" x14ac:dyDescent="0.35">
      <c r="A5545" t="s">
        <v>8118</v>
      </c>
      <c r="B5545" s="2">
        <v>45697</v>
      </c>
      <c r="C5545">
        <v>2</v>
      </c>
      <c r="D5545">
        <v>2025</v>
      </c>
      <c r="F5545" t="s">
        <v>1496</v>
      </c>
      <c r="G5545" t="s">
        <v>5401</v>
      </c>
      <c r="H5545" t="s">
        <v>1866</v>
      </c>
      <c r="I5545" t="s">
        <v>1866</v>
      </c>
      <c r="J5545" t="s">
        <v>1953</v>
      </c>
      <c r="K5545" t="s">
        <v>1905</v>
      </c>
      <c r="L5545" t="s">
        <v>1888</v>
      </c>
      <c r="M5545">
        <v>1</v>
      </c>
      <c r="N5545" s="3">
        <v>120</v>
      </c>
      <c r="O5545" s="3">
        <v>63</v>
      </c>
      <c r="P5545" s="4">
        <v>0</v>
      </c>
      <c r="Q5545" s="3">
        <v>120</v>
      </c>
      <c r="R5545" s="3">
        <v>63</v>
      </c>
      <c r="S5545" s="3">
        <v>57</v>
      </c>
      <c r="T5545" t="s">
        <v>1954</v>
      </c>
      <c r="U5545" t="s">
        <v>72</v>
      </c>
    </row>
    <row r="5546" spans="1:21" x14ac:dyDescent="0.35">
      <c r="A5546" t="s">
        <v>8119</v>
      </c>
      <c r="B5546" s="2">
        <v>45697</v>
      </c>
      <c r="C5546">
        <v>2</v>
      </c>
      <c r="D5546">
        <v>2025</v>
      </c>
      <c r="F5546" t="s">
        <v>157</v>
      </c>
      <c r="G5546" t="s">
        <v>3299</v>
      </c>
      <c r="H5546" t="s">
        <v>1863</v>
      </c>
      <c r="I5546" t="s">
        <v>2033</v>
      </c>
      <c r="J5546" t="s">
        <v>1987</v>
      </c>
      <c r="K5546" t="s">
        <v>1908</v>
      </c>
      <c r="L5546" t="s">
        <v>1890</v>
      </c>
      <c r="M5546">
        <v>2</v>
      </c>
      <c r="N5546" s="3">
        <v>129</v>
      </c>
      <c r="O5546" s="3">
        <v>78</v>
      </c>
      <c r="P5546" s="4">
        <v>0</v>
      </c>
      <c r="Q5546" s="3">
        <v>258</v>
      </c>
      <c r="R5546" s="3">
        <v>156</v>
      </c>
      <c r="S5546" s="3">
        <v>102</v>
      </c>
      <c r="T5546" t="s">
        <v>1954</v>
      </c>
      <c r="U5546" t="s">
        <v>72</v>
      </c>
    </row>
    <row r="5547" spans="1:21" x14ac:dyDescent="0.35">
      <c r="A5547" t="s">
        <v>8120</v>
      </c>
      <c r="B5547" s="2">
        <v>45697</v>
      </c>
      <c r="C5547">
        <v>2</v>
      </c>
      <c r="D5547">
        <v>2025</v>
      </c>
      <c r="F5547" t="s">
        <v>950</v>
      </c>
      <c r="G5547" t="s">
        <v>3986</v>
      </c>
      <c r="H5547" t="s">
        <v>1871</v>
      </c>
      <c r="I5547" t="s">
        <v>2234</v>
      </c>
      <c r="J5547" t="s">
        <v>2015</v>
      </c>
      <c r="K5547" t="s">
        <v>1914</v>
      </c>
      <c r="L5547" t="s">
        <v>1888</v>
      </c>
      <c r="M5547">
        <v>2</v>
      </c>
      <c r="N5547" s="3">
        <v>65</v>
      </c>
      <c r="O5547" s="3">
        <v>32</v>
      </c>
      <c r="P5547" s="4">
        <v>0.15</v>
      </c>
      <c r="Q5547" s="3">
        <v>110.5</v>
      </c>
      <c r="R5547" s="3">
        <v>64</v>
      </c>
      <c r="S5547" s="3">
        <v>46.5</v>
      </c>
      <c r="T5547" t="s">
        <v>1954</v>
      </c>
      <c r="U5547" t="s">
        <v>72</v>
      </c>
    </row>
    <row r="5548" spans="1:21" x14ac:dyDescent="0.35">
      <c r="A5548" t="s">
        <v>8121</v>
      </c>
      <c r="B5548" s="2">
        <v>45698</v>
      </c>
      <c r="C5548">
        <v>2</v>
      </c>
      <c r="D5548">
        <v>2025</v>
      </c>
      <c r="F5548" t="s">
        <v>1378</v>
      </c>
      <c r="G5548" t="s">
        <v>2345</v>
      </c>
      <c r="H5548" t="s">
        <v>1874</v>
      </c>
      <c r="I5548" t="s">
        <v>2041</v>
      </c>
      <c r="J5548" t="s">
        <v>1997</v>
      </c>
      <c r="K5548" t="s">
        <v>1906</v>
      </c>
      <c r="L5548" t="s">
        <v>1889</v>
      </c>
      <c r="M5548">
        <v>1</v>
      </c>
      <c r="N5548" s="3">
        <v>89</v>
      </c>
      <c r="O5548" s="3">
        <v>48</v>
      </c>
      <c r="P5548" s="4">
        <v>0.05</v>
      </c>
      <c r="Q5548" s="3">
        <v>84.55</v>
      </c>
      <c r="R5548" s="3">
        <v>48</v>
      </c>
      <c r="S5548" s="3">
        <v>36.549999999999997</v>
      </c>
      <c r="T5548" t="s">
        <v>1954</v>
      </c>
      <c r="U5548" t="s">
        <v>71</v>
      </c>
    </row>
    <row r="5549" spans="1:21" x14ac:dyDescent="0.35">
      <c r="A5549" t="s">
        <v>8122</v>
      </c>
      <c r="B5549" s="2">
        <v>45698</v>
      </c>
      <c r="C5549">
        <v>2</v>
      </c>
      <c r="D5549">
        <v>2025</v>
      </c>
      <c r="F5549" t="s">
        <v>264</v>
      </c>
      <c r="G5549" t="s">
        <v>2242</v>
      </c>
      <c r="H5549" t="s">
        <v>1873</v>
      </c>
      <c r="I5549" t="s">
        <v>2320</v>
      </c>
      <c r="J5549" t="s">
        <v>2061</v>
      </c>
      <c r="K5549" t="s">
        <v>1923</v>
      </c>
      <c r="L5549" t="s">
        <v>1888</v>
      </c>
      <c r="M5549">
        <v>1</v>
      </c>
      <c r="N5549" s="3">
        <v>25</v>
      </c>
      <c r="O5549" s="3">
        <v>11</v>
      </c>
      <c r="P5549" s="4">
        <v>0.2</v>
      </c>
      <c r="Q5549" s="3">
        <v>20</v>
      </c>
      <c r="R5549" s="3">
        <v>11</v>
      </c>
      <c r="S5549" s="3">
        <v>9</v>
      </c>
      <c r="T5549" t="s">
        <v>1954</v>
      </c>
      <c r="U5549" t="s">
        <v>72</v>
      </c>
    </row>
    <row r="5550" spans="1:21" x14ac:dyDescent="0.35">
      <c r="A5550" t="s">
        <v>8123</v>
      </c>
      <c r="B5550" s="2">
        <v>45698</v>
      </c>
      <c r="C5550">
        <v>2</v>
      </c>
      <c r="D5550">
        <v>2025</v>
      </c>
      <c r="F5550" t="s">
        <v>601</v>
      </c>
      <c r="G5550" t="s">
        <v>2571</v>
      </c>
      <c r="H5550" t="s">
        <v>1871</v>
      </c>
      <c r="I5550" t="s">
        <v>2234</v>
      </c>
      <c r="J5550" t="s">
        <v>2026</v>
      </c>
      <c r="K5550" t="s">
        <v>1919</v>
      </c>
      <c r="L5550" t="s">
        <v>1887</v>
      </c>
      <c r="M5550">
        <v>1</v>
      </c>
      <c r="N5550" s="3">
        <v>85</v>
      </c>
      <c r="O5550" s="3">
        <v>44</v>
      </c>
      <c r="P5550" s="4">
        <v>0.2</v>
      </c>
      <c r="Q5550" s="3">
        <v>68</v>
      </c>
      <c r="R5550" s="3">
        <v>44</v>
      </c>
      <c r="S5550" s="3">
        <v>24</v>
      </c>
      <c r="T5550" t="s">
        <v>1954</v>
      </c>
      <c r="U5550" t="s">
        <v>72</v>
      </c>
    </row>
    <row r="5551" spans="1:21" x14ac:dyDescent="0.35">
      <c r="A5551" t="s">
        <v>8124</v>
      </c>
      <c r="B5551" s="2">
        <v>45698</v>
      </c>
      <c r="C5551">
        <v>2</v>
      </c>
      <c r="D5551">
        <v>2025</v>
      </c>
      <c r="F5551" t="s">
        <v>106</v>
      </c>
      <c r="G5551" t="s">
        <v>3121</v>
      </c>
      <c r="H5551" t="s">
        <v>1864</v>
      </c>
      <c r="I5551" t="s">
        <v>2087</v>
      </c>
      <c r="J5551" t="s">
        <v>2067</v>
      </c>
      <c r="K5551" t="s">
        <v>1918</v>
      </c>
      <c r="L5551" t="s">
        <v>1889</v>
      </c>
      <c r="M5551">
        <v>2</v>
      </c>
      <c r="N5551" s="3">
        <v>69</v>
      </c>
      <c r="O5551" s="3">
        <v>37</v>
      </c>
      <c r="P5551" s="4">
        <v>0.1</v>
      </c>
      <c r="Q5551" s="3">
        <v>124.2</v>
      </c>
      <c r="R5551" s="3">
        <v>74</v>
      </c>
      <c r="S5551" s="3">
        <v>50.2</v>
      </c>
      <c r="T5551" t="s">
        <v>1954</v>
      </c>
      <c r="U5551" t="s">
        <v>72</v>
      </c>
    </row>
    <row r="5552" spans="1:21" x14ac:dyDescent="0.35">
      <c r="A5552" t="s">
        <v>8125</v>
      </c>
      <c r="B5552" s="2">
        <v>45698</v>
      </c>
      <c r="C5552">
        <v>2</v>
      </c>
      <c r="D5552">
        <v>2025</v>
      </c>
      <c r="F5552" t="s">
        <v>1471</v>
      </c>
      <c r="G5552" t="s">
        <v>3919</v>
      </c>
      <c r="H5552" t="s">
        <v>1866</v>
      </c>
      <c r="I5552" t="s">
        <v>1866</v>
      </c>
      <c r="J5552" t="s">
        <v>2067</v>
      </c>
      <c r="K5552" t="s">
        <v>1918</v>
      </c>
      <c r="L5552" t="s">
        <v>1889</v>
      </c>
      <c r="M5552">
        <v>2</v>
      </c>
      <c r="N5552" s="3">
        <v>69</v>
      </c>
      <c r="O5552" s="3">
        <v>37</v>
      </c>
      <c r="P5552" s="4">
        <v>0</v>
      </c>
      <c r="Q5552" s="3">
        <v>138</v>
      </c>
      <c r="R5552" s="3">
        <v>74</v>
      </c>
      <c r="S5552" s="3">
        <v>64</v>
      </c>
      <c r="T5552" t="s">
        <v>1954</v>
      </c>
      <c r="U5552" t="s">
        <v>72</v>
      </c>
    </row>
    <row r="5553" spans="1:21" x14ac:dyDescent="0.35">
      <c r="A5553" t="s">
        <v>8126</v>
      </c>
      <c r="B5553" s="2">
        <v>45698</v>
      </c>
      <c r="C5553">
        <v>2</v>
      </c>
      <c r="D5553">
        <v>2025</v>
      </c>
      <c r="F5553" t="s">
        <v>366</v>
      </c>
      <c r="G5553" t="s">
        <v>2128</v>
      </c>
      <c r="H5553" t="s">
        <v>1870</v>
      </c>
      <c r="I5553" t="s">
        <v>2060</v>
      </c>
      <c r="J5553" t="s">
        <v>1953</v>
      </c>
      <c r="K5553" t="s">
        <v>1905</v>
      </c>
      <c r="L5553" t="s">
        <v>1888</v>
      </c>
      <c r="M5553">
        <v>3</v>
      </c>
      <c r="N5553" s="3">
        <v>120</v>
      </c>
      <c r="O5553" s="3">
        <v>63</v>
      </c>
      <c r="P5553" s="4">
        <v>0.05</v>
      </c>
      <c r="Q5553" s="3">
        <v>342</v>
      </c>
      <c r="R5553" s="3">
        <v>189</v>
      </c>
      <c r="S5553" s="3">
        <v>153</v>
      </c>
      <c r="T5553" t="s">
        <v>1954</v>
      </c>
      <c r="U5553" t="s">
        <v>72</v>
      </c>
    </row>
    <row r="5554" spans="1:21" x14ac:dyDescent="0.35">
      <c r="A5554" t="s">
        <v>8127</v>
      </c>
      <c r="B5554" s="2">
        <v>45698</v>
      </c>
      <c r="C5554">
        <v>2</v>
      </c>
      <c r="D5554">
        <v>2025</v>
      </c>
      <c r="F5554" t="s">
        <v>1444</v>
      </c>
      <c r="G5554" t="s">
        <v>2066</v>
      </c>
      <c r="H5554" t="s">
        <v>1870</v>
      </c>
      <c r="I5554" t="s">
        <v>2000</v>
      </c>
      <c r="J5554" t="s">
        <v>2120</v>
      </c>
      <c r="K5554" t="s">
        <v>1926</v>
      </c>
      <c r="L5554" t="s">
        <v>1885</v>
      </c>
      <c r="M5554">
        <v>1</v>
      </c>
      <c r="N5554" s="3">
        <v>28</v>
      </c>
      <c r="O5554" s="3">
        <v>13</v>
      </c>
      <c r="P5554" s="4">
        <v>0.1</v>
      </c>
      <c r="Q5554" s="3">
        <v>25.2</v>
      </c>
      <c r="R5554" s="3">
        <v>13</v>
      </c>
      <c r="S5554" s="3">
        <v>12.2</v>
      </c>
      <c r="T5554" t="s">
        <v>1954</v>
      </c>
      <c r="U5554" t="s">
        <v>71</v>
      </c>
    </row>
    <row r="5555" spans="1:21" x14ac:dyDescent="0.35">
      <c r="A5555" t="s">
        <v>8128</v>
      </c>
      <c r="B5555" s="2">
        <v>45698</v>
      </c>
      <c r="C5555">
        <v>2</v>
      </c>
      <c r="D5555">
        <v>2025</v>
      </c>
      <c r="F5555" t="s">
        <v>1843</v>
      </c>
      <c r="G5555" t="s">
        <v>2233</v>
      </c>
      <c r="H5555" t="s">
        <v>1874</v>
      </c>
      <c r="I5555" t="s">
        <v>2200</v>
      </c>
      <c r="J5555" t="s">
        <v>2026</v>
      </c>
      <c r="K5555" t="s">
        <v>1919</v>
      </c>
      <c r="L5555" t="s">
        <v>1887</v>
      </c>
      <c r="M5555">
        <v>3</v>
      </c>
      <c r="N5555" s="3">
        <v>85</v>
      </c>
      <c r="O5555" s="3">
        <v>44</v>
      </c>
      <c r="P5555" s="4">
        <v>0.05</v>
      </c>
      <c r="Q5555" s="3">
        <v>242.25</v>
      </c>
      <c r="R5555" s="3">
        <v>132</v>
      </c>
      <c r="S5555" s="3">
        <v>110.25</v>
      </c>
      <c r="T5555" t="s">
        <v>1954</v>
      </c>
      <c r="U5555" t="s">
        <v>72</v>
      </c>
    </row>
    <row r="5556" spans="1:21" x14ac:dyDescent="0.35">
      <c r="A5556" t="s">
        <v>8129</v>
      </c>
      <c r="B5556" s="2">
        <v>45698</v>
      </c>
      <c r="C5556">
        <v>2</v>
      </c>
      <c r="D5556">
        <v>2025</v>
      </c>
      <c r="F5556" t="s">
        <v>300</v>
      </c>
      <c r="G5556" t="s">
        <v>2400</v>
      </c>
      <c r="H5556" t="s">
        <v>1870</v>
      </c>
      <c r="I5556" t="s">
        <v>2083</v>
      </c>
      <c r="J5556" t="s">
        <v>2023</v>
      </c>
      <c r="K5556" t="s">
        <v>1912</v>
      </c>
      <c r="L5556" t="s">
        <v>1890</v>
      </c>
      <c r="M5556">
        <v>2</v>
      </c>
      <c r="N5556" s="3">
        <v>249</v>
      </c>
      <c r="O5556" s="3">
        <v>168</v>
      </c>
      <c r="P5556" s="4">
        <v>0.1</v>
      </c>
      <c r="Q5556" s="3">
        <v>448.2</v>
      </c>
      <c r="R5556" s="3">
        <v>336</v>
      </c>
      <c r="S5556" s="3">
        <v>112.2</v>
      </c>
      <c r="T5556" t="s">
        <v>1954</v>
      </c>
      <c r="U5556" t="s">
        <v>72</v>
      </c>
    </row>
    <row r="5557" spans="1:21" x14ac:dyDescent="0.35">
      <c r="A5557" t="s">
        <v>8130</v>
      </c>
      <c r="B5557" s="2">
        <v>45698</v>
      </c>
      <c r="C5557">
        <v>2</v>
      </c>
      <c r="D5557">
        <v>2025</v>
      </c>
      <c r="F5557" t="s">
        <v>319</v>
      </c>
      <c r="G5557" t="s">
        <v>2582</v>
      </c>
      <c r="H5557" t="s">
        <v>1870</v>
      </c>
      <c r="I5557" t="s">
        <v>2060</v>
      </c>
      <c r="J5557" t="s">
        <v>2064</v>
      </c>
      <c r="K5557" t="s">
        <v>1922</v>
      </c>
      <c r="L5557" t="s">
        <v>1887</v>
      </c>
      <c r="M5557">
        <v>4</v>
      </c>
      <c r="N5557" s="3">
        <v>32</v>
      </c>
      <c r="O5557" s="3">
        <v>14</v>
      </c>
      <c r="P5557" s="4">
        <v>0.05</v>
      </c>
      <c r="Q5557" s="3">
        <v>121.6</v>
      </c>
      <c r="R5557" s="3">
        <v>56</v>
      </c>
      <c r="S5557" s="3">
        <v>65.599999999999994</v>
      </c>
      <c r="T5557" t="s">
        <v>1954</v>
      </c>
      <c r="U5557" t="s">
        <v>72</v>
      </c>
    </row>
    <row r="5558" spans="1:21" x14ac:dyDescent="0.35">
      <c r="A5558" t="s">
        <v>8131</v>
      </c>
      <c r="B5558" s="2">
        <v>45698</v>
      </c>
      <c r="C5558">
        <v>2</v>
      </c>
      <c r="D5558">
        <v>2025</v>
      </c>
      <c r="F5558" t="s">
        <v>1462</v>
      </c>
      <c r="G5558" t="s">
        <v>61</v>
      </c>
      <c r="H5558" t="s">
        <v>1870</v>
      </c>
      <c r="I5558" t="s">
        <v>2083</v>
      </c>
      <c r="J5558" t="s">
        <v>2001</v>
      </c>
      <c r="K5558" t="s">
        <v>1911</v>
      </c>
      <c r="L5558" t="s">
        <v>1886</v>
      </c>
      <c r="M5558">
        <v>1</v>
      </c>
      <c r="N5558" s="3">
        <v>58</v>
      </c>
      <c r="O5558" s="3">
        <v>25</v>
      </c>
      <c r="P5558" s="4">
        <v>0.1</v>
      </c>
      <c r="Q5558" s="3">
        <v>52.2</v>
      </c>
      <c r="R5558" s="3">
        <v>25</v>
      </c>
      <c r="S5558" s="3">
        <v>27.2</v>
      </c>
      <c r="T5558" t="s">
        <v>1954</v>
      </c>
      <c r="U5558" t="s">
        <v>72</v>
      </c>
    </row>
    <row r="5559" spans="1:21" x14ac:dyDescent="0.35">
      <c r="A5559" t="s">
        <v>8132</v>
      </c>
      <c r="B5559" s="2">
        <v>45698</v>
      </c>
      <c r="C5559">
        <v>2</v>
      </c>
      <c r="D5559">
        <v>2025</v>
      </c>
      <c r="F5559" t="s">
        <v>515</v>
      </c>
      <c r="G5559" t="s">
        <v>2786</v>
      </c>
      <c r="H5559" t="s">
        <v>1874</v>
      </c>
      <c r="I5559" t="s">
        <v>2041</v>
      </c>
      <c r="J5559" t="s">
        <v>1987</v>
      </c>
      <c r="K5559" t="s">
        <v>1908</v>
      </c>
      <c r="L5559" t="s">
        <v>1890</v>
      </c>
      <c r="M5559">
        <v>1</v>
      </c>
      <c r="N5559" s="3">
        <v>129</v>
      </c>
      <c r="O5559" s="3">
        <v>78</v>
      </c>
      <c r="P5559" s="4">
        <v>0</v>
      </c>
      <c r="Q5559" s="3">
        <v>129</v>
      </c>
      <c r="R5559" s="3">
        <v>78</v>
      </c>
      <c r="S5559" s="3">
        <v>51</v>
      </c>
      <c r="T5559" t="s">
        <v>1954</v>
      </c>
      <c r="U5559" t="s">
        <v>72</v>
      </c>
    </row>
    <row r="5560" spans="1:21" x14ac:dyDescent="0.35">
      <c r="A5560" t="s">
        <v>8133</v>
      </c>
      <c r="B5560" s="2">
        <v>45699</v>
      </c>
      <c r="C5560">
        <v>2</v>
      </c>
      <c r="D5560">
        <v>2025</v>
      </c>
      <c r="F5560" t="s">
        <v>144</v>
      </c>
      <c r="G5560" t="s">
        <v>3603</v>
      </c>
      <c r="H5560" t="s">
        <v>1874</v>
      </c>
      <c r="I5560" t="s">
        <v>2041</v>
      </c>
      <c r="J5560" t="s">
        <v>2034</v>
      </c>
      <c r="K5560" t="s">
        <v>1904</v>
      </c>
      <c r="L5560" t="s">
        <v>1889</v>
      </c>
      <c r="M5560">
        <v>1</v>
      </c>
      <c r="N5560" s="3">
        <v>149</v>
      </c>
      <c r="O5560" s="3">
        <v>91</v>
      </c>
      <c r="P5560" s="4">
        <v>0</v>
      </c>
      <c r="Q5560" s="3">
        <v>149</v>
      </c>
      <c r="R5560" s="3">
        <v>91</v>
      </c>
      <c r="S5560" s="3">
        <v>58</v>
      </c>
      <c r="T5560" t="s">
        <v>1954</v>
      </c>
      <c r="U5560" t="s">
        <v>72</v>
      </c>
    </row>
    <row r="5561" spans="1:21" x14ac:dyDescent="0.35">
      <c r="A5561" t="s">
        <v>8134</v>
      </c>
      <c r="B5561" s="2">
        <v>45699</v>
      </c>
      <c r="C5561">
        <v>2</v>
      </c>
      <c r="D5561">
        <v>2025</v>
      </c>
      <c r="F5561" t="s">
        <v>1033</v>
      </c>
      <c r="G5561" t="s">
        <v>2222</v>
      </c>
      <c r="H5561" t="s">
        <v>1870</v>
      </c>
      <c r="I5561" t="s">
        <v>2192</v>
      </c>
      <c r="J5561" t="s">
        <v>2026</v>
      </c>
      <c r="K5561" t="s">
        <v>1919</v>
      </c>
      <c r="L5561" t="s">
        <v>1887</v>
      </c>
      <c r="M5561">
        <v>5</v>
      </c>
      <c r="N5561" s="3">
        <v>85</v>
      </c>
      <c r="O5561" s="3">
        <v>44</v>
      </c>
      <c r="P5561" s="4">
        <v>0</v>
      </c>
      <c r="Q5561" s="3">
        <v>425</v>
      </c>
      <c r="R5561" s="3">
        <v>220</v>
      </c>
      <c r="S5561" s="3">
        <v>205</v>
      </c>
      <c r="T5561" t="s">
        <v>1954</v>
      </c>
      <c r="U5561" t="s">
        <v>72</v>
      </c>
    </row>
    <row r="5562" spans="1:21" x14ac:dyDescent="0.35">
      <c r="A5562" t="s">
        <v>8135</v>
      </c>
      <c r="B5562" s="2">
        <v>45699</v>
      </c>
      <c r="C5562">
        <v>2</v>
      </c>
      <c r="D5562">
        <v>2025</v>
      </c>
      <c r="F5562" t="s">
        <v>1127</v>
      </c>
      <c r="G5562" t="s">
        <v>56</v>
      </c>
      <c r="H5562" t="s">
        <v>1870</v>
      </c>
      <c r="I5562" t="s">
        <v>2000</v>
      </c>
      <c r="J5562" t="s">
        <v>2120</v>
      </c>
      <c r="K5562" t="s">
        <v>1926</v>
      </c>
      <c r="L5562" t="s">
        <v>1885</v>
      </c>
      <c r="M5562">
        <v>2</v>
      </c>
      <c r="N5562" s="3">
        <v>28</v>
      </c>
      <c r="O5562" s="3">
        <v>13</v>
      </c>
      <c r="P5562" s="4">
        <v>0</v>
      </c>
      <c r="Q5562" s="3">
        <v>56</v>
      </c>
      <c r="R5562" s="3">
        <v>26</v>
      </c>
      <c r="S5562" s="3">
        <v>30</v>
      </c>
      <c r="T5562" t="s">
        <v>1954</v>
      </c>
      <c r="U5562" t="s">
        <v>72</v>
      </c>
    </row>
    <row r="5563" spans="1:21" x14ac:dyDescent="0.35">
      <c r="A5563" t="s">
        <v>8136</v>
      </c>
      <c r="B5563" s="2">
        <v>45699</v>
      </c>
      <c r="C5563">
        <v>2</v>
      </c>
      <c r="D5563">
        <v>2025</v>
      </c>
      <c r="F5563" t="s">
        <v>393</v>
      </c>
      <c r="G5563" t="s">
        <v>2248</v>
      </c>
      <c r="H5563" t="s">
        <v>1868</v>
      </c>
      <c r="I5563" t="s">
        <v>2022</v>
      </c>
      <c r="J5563" t="s">
        <v>1997</v>
      </c>
      <c r="K5563" t="s">
        <v>1906</v>
      </c>
      <c r="L5563" t="s">
        <v>1889</v>
      </c>
      <c r="M5563">
        <v>1</v>
      </c>
      <c r="N5563" s="3">
        <v>89</v>
      </c>
      <c r="O5563" s="3">
        <v>48</v>
      </c>
      <c r="P5563" s="4">
        <v>0</v>
      </c>
      <c r="Q5563" s="3">
        <v>89</v>
      </c>
      <c r="R5563" s="3">
        <v>48</v>
      </c>
      <c r="S5563" s="3">
        <v>41</v>
      </c>
      <c r="T5563" t="s">
        <v>1954</v>
      </c>
      <c r="U5563" t="s">
        <v>72</v>
      </c>
    </row>
    <row r="5564" spans="1:21" x14ac:dyDescent="0.35">
      <c r="A5564" t="s">
        <v>8137</v>
      </c>
      <c r="B5564" s="2">
        <v>45699</v>
      </c>
      <c r="C5564">
        <v>2</v>
      </c>
      <c r="D5564">
        <v>2025</v>
      </c>
      <c r="F5564" t="s">
        <v>1644</v>
      </c>
      <c r="G5564" t="s">
        <v>56</v>
      </c>
      <c r="H5564" t="s">
        <v>1864</v>
      </c>
      <c r="I5564" t="s">
        <v>2087</v>
      </c>
      <c r="J5564" t="s">
        <v>2061</v>
      </c>
      <c r="K5564" t="s">
        <v>1923</v>
      </c>
      <c r="L5564" t="s">
        <v>1888</v>
      </c>
      <c r="M5564">
        <v>4</v>
      </c>
      <c r="N5564" s="3">
        <v>25</v>
      </c>
      <c r="O5564" s="3">
        <v>11</v>
      </c>
      <c r="P5564" s="4">
        <v>0</v>
      </c>
      <c r="Q5564" s="3">
        <v>100</v>
      </c>
      <c r="R5564" s="3">
        <v>44</v>
      </c>
      <c r="S5564" s="3">
        <v>56</v>
      </c>
      <c r="T5564" t="s">
        <v>1954</v>
      </c>
      <c r="U5564" t="s">
        <v>72</v>
      </c>
    </row>
    <row r="5565" spans="1:21" x14ac:dyDescent="0.35">
      <c r="A5565" t="s">
        <v>8138</v>
      </c>
      <c r="B5565" s="2">
        <v>45699</v>
      </c>
      <c r="C5565">
        <v>2</v>
      </c>
      <c r="D5565">
        <v>2025</v>
      </c>
      <c r="F5565" t="s">
        <v>843</v>
      </c>
      <c r="G5565" t="s">
        <v>2364</v>
      </c>
      <c r="H5565" t="s">
        <v>1871</v>
      </c>
      <c r="I5565" t="s">
        <v>2234</v>
      </c>
      <c r="J5565" t="s">
        <v>2023</v>
      </c>
      <c r="K5565" t="s">
        <v>1912</v>
      </c>
      <c r="L5565" t="s">
        <v>1890</v>
      </c>
      <c r="M5565">
        <v>1</v>
      </c>
      <c r="N5565" s="3">
        <v>249</v>
      </c>
      <c r="O5565" s="3">
        <v>168</v>
      </c>
      <c r="P5565" s="4">
        <v>0.15</v>
      </c>
      <c r="Q5565" s="3">
        <v>211.65</v>
      </c>
      <c r="R5565" s="3">
        <v>168</v>
      </c>
      <c r="S5565" s="3">
        <v>43.65</v>
      </c>
      <c r="T5565" t="s">
        <v>1954</v>
      </c>
      <c r="U5565" t="s">
        <v>71</v>
      </c>
    </row>
    <row r="5566" spans="1:21" x14ac:dyDescent="0.35">
      <c r="A5566" t="s">
        <v>8139</v>
      </c>
      <c r="B5566" s="2">
        <v>45699</v>
      </c>
      <c r="C5566">
        <v>2</v>
      </c>
      <c r="D5566">
        <v>2025</v>
      </c>
      <c r="F5566" t="s">
        <v>362</v>
      </c>
      <c r="G5566" t="s">
        <v>2314</v>
      </c>
      <c r="H5566" t="s">
        <v>1871</v>
      </c>
      <c r="I5566" t="s">
        <v>1990</v>
      </c>
      <c r="J5566" t="s">
        <v>1953</v>
      </c>
      <c r="K5566" t="s">
        <v>1905</v>
      </c>
      <c r="L5566" t="s">
        <v>1888</v>
      </c>
      <c r="M5566">
        <v>2</v>
      </c>
      <c r="N5566" s="3">
        <v>120</v>
      </c>
      <c r="O5566" s="3">
        <v>63</v>
      </c>
      <c r="P5566" s="4">
        <v>0</v>
      </c>
      <c r="Q5566" s="3">
        <v>240</v>
      </c>
      <c r="R5566" s="3">
        <v>126</v>
      </c>
      <c r="S5566" s="3">
        <v>114</v>
      </c>
      <c r="T5566" t="s">
        <v>1954</v>
      </c>
      <c r="U5566" t="s">
        <v>72</v>
      </c>
    </row>
    <row r="5567" spans="1:21" x14ac:dyDescent="0.35">
      <c r="A5567" t="s">
        <v>8140</v>
      </c>
      <c r="B5567" s="2">
        <v>45699</v>
      </c>
      <c r="C5567">
        <v>2</v>
      </c>
      <c r="D5567">
        <v>2025</v>
      </c>
      <c r="F5567" t="s">
        <v>974</v>
      </c>
      <c r="G5567" t="s">
        <v>2521</v>
      </c>
      <c r="H5567" t="s">
        <v>1871</v>
      </c>
      <c r="I5567" t="s">
        <v>2144</v>
      </c>
      <c r="J5567" t="s">
        <v>2001</v>
      </c>
      <c r="K5567" t="s">
        <v>1911</v>
      </c>
      <c r="L5567" t="s">
        <v>1886</v>
      </c>
      <c r="M5567">
        <v>1</v>
      </c>
      <c r="N5567" s="3">
        <v>58</v>
      </c>
      <c r="O5567" s="3">
        <v>25</v>
      </c>
      <c r="P5567" s="4">
        <v>0</v>
      </c>
      <c r="Q5567" s="3">
        <v>58</v>
      </c>
      <c r="R5567" s="3">
        <v>25</v>
      </c>
      <c r="S5567" s="3">
        <v>33</v>
      </c>
      <c r="T5567" t="s">
        <v>1954</v>
      </c>
      <c r="U5567" t="s">
        <v>72</v>
      </c>
    </row>
    <row r="5568" spans="1:21" x14ac:dyDescent="0.35">
      <c r="A5568" t="s">
        <v>8141</v>
      </c>
      <c r="B5568" s="2">
        <v>45699</v>
      </c>
      <c r="C5568">
        <v>2</v>
      </c>
      <c r="D5568">
        <v>2025</v>
      </c>
      <c r="F5568" t="s">
        <v>958</v>
      </c>
      <c r="G5568" t="s">
        <v>2103</v>
      </c>
      <c r="H5568" t="s">
        <v>1866</v>
      </c>
      <c r="I5568" t="s">
        <v>1866</v>
      </c>
      <c r="J5568" t="s">
        <v>2183</v>
      </c>
      <c r="K5568" t="s">
        <v>1917</v>
      </c>
      <c r="L5568" t="s">
        <v>1886</v>
      </c>
      <c r="M5568">
        <v>1</v>
      </c>
      <c r="N5568" s="3">
        <v>72</v>
      </c>
      <c r="O5568" s="3">
        <v>34</v>
      </c>
      <c r="P5568" s="4">
        <v>0.05</v>
      </c>
      <c r="Q5568" s="3">
        <v>68.400000000000006</v>
      </c>
      <c r="R5568" s="3">
        <v>34</v>
      </c>
      <c r="S5568" s="3">
        <v>34.4</v>
      </c>
      <c r="T5568" t="s">
        <v>1954</v>
      </c>
      <c r="U5568" t="s">
        <v>72</v>
      </c>
    </row>
    <row r="5569" spans="1:21" x14ac:dyDescent="0.35">
      <c r="A5569" t="s">
        <v>8142</v>
      </c>
      <c r="B5569" s="2">
        <v>45699</v>
      </c>
      <c r="C5569">
        <v>2</v>
      </c>
      <c r="D5569">
        <v>2025</v>
      </c>
      <c r="F5569" t="s">
        <v>1409</v>
      </c>
      <c r="G5569" t="s">
        <v>2164</v>
      </c>
      <c r="H5569" t="s">
        <v>1871</v>
      </c>
      <c r="I5569" t="s">
        <v>2144</v>
      </c>
      <c r="J5569" t="s">
        <v>1953</v>
      </c>
      <c r="K5569" t="s">
        <v>1905</v>
      </c>
      <c r="L5569" t="s">
        <v>1888</v>
      </c>
      <c r="M5569">
        <v>2</v>
      </c>
      <c r="N5569" s="3">
        <v>120</v>
      </c>
      <c r="O5569" s="3">
        <v>63</v>
      </c>
      <c r="P5569" s="4">
        <v>0.1</v>
      </c>
      <c r="Q5569" s="3">
        <v>216</v>
      </c>
      <c r="R5569" s="3">
        <v>126</v>
      </c>
      <c r="S5569" s="3">
        <v>90</v>
      </c>
      <c r="T5569" t="s">
        <v>1954</v>
      </c>
      <c r="U5569" t="s">
        <v>71</v>
      </c>
    </row>
    <row r="5570" spans="1:21" x14ac:dyDescent="0.35">
      <c r="A5570" t="s">
        <v>8143</v>
      </c>
      <c r="B5570" s="2">
        <v>45699</v>
      </c>
      <c r="C5570">
        <v>2</v>
      </c>
      <c r="D5570">
        <v>2025</v>
      </c>
      <c r="F5570" t="s">
        <v>130</v>
      </c>
      <c r="G5570" t="s">
        <v>2733</v>
      </c>
      <c r="H5570" t="s">
        <v>1871</v>
      </c>
      <c r="I5570" t="s">
        <v>1990</v>
      </c>
      <c r="J5570" t="s">
        <v>2045</v>
      </c>
      <c r="K5570" t="s">
        <v>1910</v>
      </c>
      <c r="L5570" t="s">
        <v>1890</v>
      </c>
      <c r="M5570">
        <v>1</v>
      </c>
      <c r="N5570" s="3">
        <v>99</v>
      </c>
      <c r="O5570" s="3">
        <v>58</v>
      </c>
      <c r="P5570" s="4">
        <v>0.1</v>
      </c>
      <c r="Q5570" s="3">
        <v>89.1</v>
      </c>
      <c r="R5570" s="3">
        <v>58</v>
      </c>
      <c r="S5570" s="3">
        <v>31.1</v>
      </c>
      <c r="T5570" t="s">
        <v>1954</v>
      </c>
      <c r="U5570" t="s">
        <v>72</v>
      </c>
    </row>
    <row r="5571" spans="1:21" x14ac:dyDescent="0.35">
      <c r="A5571" t="s">
        <v>8144</v>
      </c>
      <c r="B5571" s="2">
        <v>45699</v>
      </c>
      <c r="C5571">
        <v>2</v>
      </c>
      <c r="D5571">
        <v>2025</v>
      </c>
      <c r="F5571" t="s">
        <v>363</v>
      </c>
      <c r="G5571" t="s">
        <v>2233</v>
      </c>
      <c r="H5571" t="s">
        <v>1870</v>
      </c>
      <c r="I5571" t="s">
        <v>2083</v>
      </c>
      <c r="J5571" t="s">
        <v>2064</v>
      </c>
      <c r="K5571" t="s">
        <v>1922</v>
      </c>
      <c r="L5571" t="s">
        <v>1887</v>
      </c>
      <c r="M5571">
        <v>2</v>
      </c>
      <c r="N5571" s="3">
        <v>32</v>
      </c>
      <c r="O5571" s="3">
        <v>14</v>
      </c>
      <c r="P5571" s="4">
        <v>0.1</v>
      </c>
      <c r="Q5571" s="3">
        <v>57.6</v>
      </c>
      <c r="R5571" s="3">
        <v>28</v>
      </c>
      <c r="S5571" s="3">
        <v>29.6</v>
      </c>
      <c r="T5571" t="s">
        <v>1954</v>
      </c>
      <c r="U5571" t="s">
        <v>72</v>
      </c>
    </row>
    <row r="5572" spans="1:21" x14ac:dyDescent="0.35">
      <c r="A5572" t="s">
        <v>8145</v>
      </c>
      <c r="B5572" s="2">
        <v>45700</v>
      </c>
      <c r="C5572">
        <v>2</v>
      </c>
      <c r="D5572">
        <v>2025</v>
      </c>
      <c r="F5572" t="s">
        <v>1595</v>
      </c>
      <c r="G5572" t="s">
        <v>2159</v>
      </c>
      <c r="H5572" t="s">
        <v>1872</v>
      </c>
      <c r="I5572" t="s">
        <v>2152</v>
      </c>
      <c r="J5572" t="s">
        <v>2114</v>
      </c>
      <c r="K5572" t="s">
        <v>1915</v>
      </c>
      <c r="L5572" t="s">
        <v>1886</v>
      </c>
      <c r="M5572">
        <v>1</v>
      </c>
      <c r="N5572" s="3">
        <v>85</v>
      </c>
      <c r="O5572" s="3">
        <v>41</v>
      </c>
      <c r="P5572" s="4">
        <v>0</v>
      </c>
      <c r="Q5572" s="3">
        <v>85</v>
      </c>
      <c r="R5572" s="3">
        <v>41</v>
      </c>
      <c r="S5572" s="3">
        <v>44</v>
      </c>
      <c r="T5572" t="s">
        <v>1954</v>
      </c>
      <c r="U5572" t="s">
        <v>72</v>
      </c>
    </row>
    <row r="5573" spans="1:21" x14ac:dyDescent="0.35">
      <c r="A5573" t="s">
        <v>8146</v>
      </c>
      <c r="B5573" s="2">
        <v>45700</v>
      </c>
      <c r="C5573">
        <v>2</v>
      </c>
      <c r="D5573">
        <v>2025</v>
      </c>
      <c r="F5573" t="s">
        <v>724</v>
      </c>
      <c r="G5573" t="s">
        <v>2359</v>
      </c>
      <c r="H5573" t="s">
        <v>1868</v>
      </c>
      <c r="I5573" t="s">
        <v>2022</v>
      </c>
      <c r="J5573" t="s">
        <v>2183</v>
      </c>
      <c r="K5573" t="s">
        <v>1917</v>
      </c>
      <c r="L5573" t="s">
        <v>1886</v>
      </c>
      <c r="M5573">
        <v>2</v>
      </c>
      <c r="N5573" s="3">
        <v>72</v>
      </c>
      <c r="O5573" s="3">
        <v>34</v>
      </c>
      <c r="P5573" s="4">
        <v>0.15</v>
      </c>
      <c r="Q5573" s="3">
        <v>122.4</v>
      </c>
      <c r="R5573" s="3">
        <v>68</v>
      </c>
      <c r="S5573" s="3">
        <v>54.4</v>
      </c>
      <c r="T5573" t="s">
        <v>1954</v>
      </c>
      <c r="U5573" t="s">
        <v>72</v>
      </c>
    </row>
    <row r="5574" spans="1:21" x14ac:dyDescent="0.35">
      <c r="A5574" t="s">
        <v>8147</v>
      </c>
      <c r="B5574" s="2">
        <v>45700</v>
      </c>
      <c r="C5574">
        <v>2</v>
      </c>
      <c r="D5574">
        <v>2025</v>
      </c>
      <c r="F5574" t="s">
        <v>263</v>
      </c>
      <c r="G5574" t="s">
        <v>2407</v>
      </c>
      <c r="H5574" t="s">
        <v>1874</v>
      </c>
      <c r="I5574" t="s">
        <v>2186</v>
      </c>
      <c r="J5574" t="s">
        <v>2067</v>
      </c>
      <c r="K5574" t="s">
        <v>1918</v>
      </c>
      <c r="L5574" t="s">
        <v>1889</v>
      </c>
      <c r="M5574">
        <v>2</v>
      </c>
      <c r="N5574" s="3">
        <v>69</v>
      </c>
      <c r="O5574" s="3">
        <v>37</v>
      </c>
      <c r="P5574" s="4">
        <v>0</v>
      </c>
      <c r="Q5574" s="3">
        <v>138</v>
      </c>
      <c r="R5574" s="3">
        <v>74</v>
      </c>
      <c r="S5574" s="3">
        <v>64</v>
      </c>
      <c r="T5574" t="s">
        <v>1954</v>
      </c>
      <c r="U5574" t="s">
        <v>72</v>
      </c>
    </row>
    <row r="5575" spans="1:21" x14ac:dyDescent="0.35">
      <c r="A5575" t="s">
        <v>8148</v>
      </c>
      <c r="B5575" s="2">
        <v>45700</v>
      </c>
      <c r="C5575">
        <v>2</v>
      </c>
      <c r="D5575">
        <v>2025</v>
      </c>
      <c r="F5575" t="s">
        <v>604</v>
      </c>
      <c r="G5575" t="s">
        <v>2069</v>
      </c>
      <c r="H5575" t="s">
        <v>1869</v>
      </c>
      <c r="I5575" t="s">
        <v>2157</v>
      </c>
      <c r="J5575" t="s">
        <v>1978</v>
      </c>
      <c r="K5575" t="s">
        <v>1916</v>
      </c>
      <c r="L5575" t="s">
        <v>1887</v>
      </c>
      <c r="M5575">
        <v>5</v>
      </c>
      <c r="N5575" s="3">
        <v>79</v>
      </c>
      <c r="O5575" s="3">
        <v>42</v>
      </c>
      <c r="P5575" s="4">
        <v>0.05</v>
      </c>
      <c r="Q5575" s="3">
        <v>375.25</v>
      </c>
      <c r="R5575" s="3">
        <v>210</v>
      </c>
      <c r="S5575" s="3">
        <v>165.25</v>
      </c>
      <c r="T5575" t="s">
        <v>1954</v>
      </c>
      <c r="U5575" t="s">
        <v>72</v>
      </c>
    </row>
    <row r="5576" spans="1:21" x14ac:dyDescent="0.35">
      <c r="A5576" t="s">
        <v>8149</v>
      </c>
      <c r="B5576" s="2">
        <v>45700</v>
      </c>
      <c r="C5576">
        <v>2</v>
      </c>
      <c r="D5576">
        <v>2025</v>
      </c>
      <c r="F5576" t="s">
        <v>356</v>
      </c>
      <c r="G5576" t="s">
        <v>2021</v>
      </c>
      <c r="H5576" t="s">
        <v>1868</v>
      </c>
      <c r="I5576" t="s">
        <v>2022</v>
      </c>
      <c r="J5576" t="s">
        <v>1971</v>
      </c>
      <c r="K5576" t="s">
        <v>1920</v>
      </c>
      <c r="L5576" t="s">
        <v>1886</v>
      </c>
      <c r="M5576">
        <v>2</v>
      </c>
      <c r="N5576" s="3">
        <v>45</v>
      </c>
      <c r="O5576" s="3">
        <v>19</v>
      </c>
      <c r="P5576" s="4">
        <v>0.05</v>
      </c>
      <c r="Q5576" s="3">
        <v>85.5</v>
      </c>
      <c r="R5576" s="3">
        <v>38</v>
      </c>
      <c r="S5576" s="3">
        <v>47.5</v>
      </c>
      <c r="T5576" t="s">
        <v>1954</v>
      </c>
      <c r="U5576" t="s">
        <v>72</v>
      </c>
    </row>
    <row r="5577" spans="1:21" x14ac:dyDescent="0.35">
      <c r="A5577" t="s">
        <v>8150</v>
      </c>
      <c r="B5577" s="2">
        <v>45700</v>
      </c>
      <c r="C5577">
        <v>2</v>
      </c>
      <c r="D5577">
        <v>2025</v>
      </c>
      <c r="F5577" t="s">
        <v>1286</v>
      </c>
      <c r="G5577" t="s">
        <v>2172</v>
      </c>
      <c r="H5577" t="s">
        <v>1875</v>
      </c>
      <c r="I5577" t="s">
        <v>2054</v>
      </c>
      <c r="J5577" t="s">
        <v>2061</v>
      </c>
      <c r="K5577" t="s">
        <v>1923</v>
      </c>
      <c r="L5577" t="s">
        <v>1888</v>
      </c>
      <c r="M5577">
        <v>3</v>
      </c>
      <c r="N5577" s="3">
        <v>25</v>
      </c>
      <c r="O5577" s="3">
        <v>11</v>
      </c>
      <c r="P5577" s="4">
        <v>0.1</v>
      </c>
      <c r="Q5577" s="3">
        <v>67.5</v>
      </c>
      <c r="R5577" s="3">
        <v>33</v>
      </c>
      <c r="S5577" s="3">
        <v>34.5</v>
      </c>
      <c r="T5577" t="s">
        <v>1954</v>
      </c>
      <c r="U5577" t="s">
        <v>72</v>
      </c>
    </row>
    <row r="5578" spans="1:21" x14ac:dyDescent="0.35">
      <c r="A5578" t="s">
        <v>8151</v>
      </c>
      <c r="B5578" s="2">
        <v>45700</v>
      </c>
      <c r="C5578">
        <v>2</v>
      </c>
      <c r="D5578">
        <v>2025</v>
      </c>
      <c r="F5578" t="s">
        <v>1075</v>
      </c>
      <c r="G5578" t="s">
        <v>4998</v>
      </c>
      <c r="H5578" t="s">
        <v>1873</v>
      </c>
      <c r="I5578" t="s">
        <v>2323</v>
      </c>
      <c r="J5578" t="s">
        <v>2061</v>
      </c>
      <c r="K5578" t="s">
        <v>1923</v>
      </c>
      <c r="L5578" t="s">
        <v>1888</v>
      </c>
      <c r="M5578">
        <v>1</v>
      </c>
      <c r="N5578" s="3">
        <v>25</v>
      </c>
      <c r="O5578" s="3">
        <v>11</v>
      </c>
      <c r="P5578" s="4">
        <v>0</v>
      </c>
      <c r="Q5578" s="3">
        <v>25</v>
      </c>
      <c r="R5578" s="3">
        <v>11</v>
      </c>
      <c r="S5578" s="3">
        <v>14</v>
      </c>
      <c r="T5578" t="s">
        <v>1954</v>
      </c>
      <c r="U5578" t="s">
        <v>72</v>
      </c>
    </row>
    <row r="5579" spans="1:21" x14ac:dyDescent="0.35">
      <c r="A5579" t="s">
        <v>8152</v>
      </c>
      <c r="B5579" s="2">
        <v>45700</v>
      </c>
      <c r="C5579">
        <v>2</v>
      </c>
      <c r="D5579">
        <v>2025</v>
      </c>
      <c r="F5579" t="s">
        <v>228</v>
      </c>
      <c r="G5579" t="s">
        <v>3833</v>
      </c>
      <c r="H5579" t="s">
        <v>1866</v>
      </c>
      <c r="I5579" t="s">
        <v>1866</v>
      </c>
      <c r="J5579" t="s">
        <v>1991</v>
      </c>
      <c r="K5579" t="s">
        <v>1925</v>
      </c>
      <c r="L5579" t="s">
        <v>1885</v>
      </c>
      <c r="M5579">
        <v>2</v>
      </c>
      <c r="N5579" s="3">
        <v>35</v>
      </c>
      <c r="O5579" s="3">
        <v>16</v>
      </c>
      <c r="P5579" s="4">
        <v>0.1</v>
      </c>
      <c r="Q5579" s="3">
        <v>63</v>
      </c>
      <c r="R5579" s="3">
        <v>32</v>
      </c>
      <c r="S5579" s="3">
        <v>31</v>
      </c>
      <c r="T5579" t="s">
        <v>1954</v>
      </c>
      <c r="U5579" t="s">
        <v>72</v>
      </c>
    </row>
    <row r="5580" spans="1:21" x14ac:dyDescent="0.35">
      <c r="A5580" t="s">
        <v>8153</v>
      </c>
      <c r="B5580" s="2">
        <v>45700</v>
      </c>
      <c r="C5580">
        <v>2</v>
      </c>
      <c r="D5580">
        <v>2025</v>
      </c>
      <c r="F5580" t="s">
        <v>1473</v>
      </c>
      <c r="G5580" t="s">
        <v>2250</v>
      </c>
      <c r="H5580" t="s">
        <v>1871</v>
      </c>
      <c r="I5580" t="s">
        <v>2144</v>
      </c>
      <c r="J5580" t="s">
        <v>1956</v>
      </c>
      <c r="K5580" t="s">
        <v>1909</v>
      </c>
      <c r="L5580" t="s">
        <v>1887</v>
      </c>
      <c r="M5580">
        <v>4</v>
      </c>
      <c r="N5580" s="3">
        <v>95</v>
      </c>
      <c r="O5580" s="3">
        <v>54</v>
      </c>
      <c r="P5580" s="4">
        <v>0</v>
      </c>
      <c r="Q5580" s="3">
        <v>380</v>
      </c>
      <c r="R5580" s="3">
        <v>216</v>
      </c>
      <c r="S5580" s="3">
        <v>164</v>
      </c>
      <c r="T5580" t="s">
        <v>1954</v>
      </c>
      <c r="U5580" t="s">
        <v>72</v>
      </c>
    </row>
    <row r="5581" spans="1:21" x14ac:dyDescent="0.35">
      <c r="A5581" t="s">
        <v>8154</v>
      </c>
      <c r="B5581" s="2">
        <v>45700</v>
      </c>
      <c r="C5581">
        <v>2</v>
      </c>
      <c r="D5581">
        <v>2025</v>
      </c>
      <c r="F5581" t="s">
        <v>1464</v>
      </c>
      <c r="G5581" t="s">
        <v>3009</v>
      </c>
      <c r="H5581" t="s">
        <v>1870</v>
      </c>
      <c r="I5581" t="s">
        <v>2000</v>
      </c>
      <c r="J5581" t="s">
        <v>2015</v>
      </c>
      <c r="K5581" t="s">
        <v>1914</v>
      </c>
      <c r="L5581" t="s">
        <v>1888</v>
      </c>
      <c r="M5581">
        <v>2</v>
      </c>
      <c r="N5581" s="3">
        <v>65</v>
      </c>
      <c r="O5581" s="3">
        <v>32</v>
      </c>
      <c r="P5581" s="4">
        <v>0.1</v>
      </c>
      <c r="Q5581" s="3">
        <v>117</v>
      </c>
      <c r="R5581" s="3">
        <v>64</v>
      </c>
      <c r="S5581" s="3">
        <v>53</v>
      </c>
      <c r="T5581" t="s">
        <v>1954</v>
      </c>
      <c r="U5581" t="s">
        <v>72</v>
      </c>
    </row>
    <row r="5582" spans="1:21" x14ac:dyDescent="0.35">
      <c r="A5582" t="s">
        <v>8155</v>
      </c>
      <c r="B5582" s="2">
        <v>45700</v>
      </c>
      <c r="C5582">
        <v>2</v>
      </c>
      <c r="D5582">
        <v>2025</v>
      </c>
      <c r="F5582" t="s">
        <v>327</v>
      </c>
      <c r="G5582" t="s">
        <v>2687</v>
      </c>
      <c r="H5582" t="s">
        <v>1870</v>
      </c>
      <c r="I5582" t="s">
        <v>2192</v>
      </c>
      <c r="J5582" t="s">
        <v>2183</v>
      </c>
      <c r="K5582" t="s">
        <v>1917</v>
      </c>
      <c r="L5582" t="s">
        <v>1886</v>
      </c>
      <c r="M5582">
        <v>1</v>
      </c>
      <c r="N5582" s="3">
        <v>72</v>
      </c>
      <c r="O5582" s="3">
        <v>34</v>
      </c>
      <c r="P5582" s="4">
        <v>0</v>
      </c>
      <c r="Q5582" s="3">
        <v>72</v>
      </c>
      <c r="R5582" s="3">
        <v>34</v>
      </c>
      <c r="S5582" s="3">
        <v>38</v>
      </c>
      <c r="T5582" t="s">
        <v>1954</v>
      </c>
      <c r="U5582" t="s">
        <v>72</v>
      </c>
    </row>
    <row r="5583" spans="1:21" x14ac:dyDescent="0.35">
      <c r="A5583" t="s">
        <v>8156</v>
      </c>
      <c r="B5583" s="2">
        <v>45700</v>
      </c>
      <c r="C5583">
        <v>2</v>
      </c>
      <c r="D5583">
        <v>2025</v>
      </c>
      <c r="F5583" t="s">
        <v>1823</v>
      </c>
      <c r="G5583" t="s">
        <v>2511</v>
      </c>
      <c r="H5583" t="s">
        <v>1863</v>
      </c>
      <c r="I5583" t="s">
        <v>2051</v>
      </c>
      <c r="J5583" t="s">
        <v>1963</v>
      </c>
      <c r="K5583" t="s">
        <v>1907</v>
      </c>
      <c r="L5583" t="s">
        <v>1890</v>
      </c>
      <c r="M5583">
        <v>2</v>
      </c>
      <c r="N5583" s="3">
        <v>119</v>
      </c>
      <c r="O5583" s="3">
        <v>72</v>
      </c>
      <c r="P5583" s="4">
        <v>0.1</v>
      </c>
      <c r="Q5583" s="3">
        <v>214.2</v>
      </c>
      <c r="R5583" s="3">
        <v>144</v>
      </c>
      <c r="S5583" s="3">
        <v>70.2</v>
      </c>
      <c r="T5583" t="s">
        <v>1954</v>
      </c>
      <c r="U5583" t="s">
        <v>71</v>
      </c>
    </row>
    <row r="5584" spans="1:21" x14ac:dyDescent="0.35">
      <c r="A5584" t="s">
        <v>8157</v>
      </c>
      <c r="B5584" s="2">
        <v>45701</v>
      </c>
      <c r="C5584">
        <v>2</v>
      </c>
      <c r="D5584">
        <v>2025</v>
      </c>
      <c r="F5584" t="s">
        <v>1661</v>
      </c>
      <c r="G5584" t="s">
        <v>57</v>
      </c>
      <c r="H5584" t="s">
        <v>1874</v>
      </c>
      <c r="I5584" t="s">
        <v>2119</v>
      </c>
      <c r="J5584" t="s">
        <v>1967</v>
      </c>
      <c r="K5584" t="s">
        <v>1913</v>
      </c>
      <c r="L5584" t="s">
        <v>1888</v>
      </c>
      <c r="M5584">
        <v>3</v>
      </c>
      <c r="N5584" s="3">
        <v>78</v>
      </c>
      <c r="O5584" s="3">
        <v>39</v>
      </c>
      <c r="P5584" s="4">
        <v>0</v>
      </c>
      <c r="Q5584" s="3">
        <v>234</v>
      </c>
      <c r="R5584" s="3">
        <v>117</v>
      </c>
      <c r="S5584" s="3">
        <v>117</v>
      </c>
      <c r="T5584" t="s">
        <v>1954</v>
      </c>
      <c r="U5584" t="s">
        <v>72</v>
      </c>
    </row>
    <row r="5585" spans="1:21" x14ac:dyDescent="0.35">
      <c r="A5585" t="s">
        <v>8158</v>
      </c>
      <c r="B5585" s="2">
        <v>45701</v>
      </c>
      <c r="C5585">
        <v>2</v>
      </c>
      <c r="D5585">
        <v>2025</v>
      </c>
      <c r="F5585" t="s">
        <v>742</v>
      </c>
      <c r="G5585" t="s">
        <v>2318</v>
      </c>
      <c r="H5585" t="s">
        <v>1866</v>
      </c>
      <c r="I5585" t="s">
        <v>1866</v>
      </c>
      <c r="J5585" t="s">
        <v>1967</v>
      </c>
      <c r="K5585" t="s">
        <v>1913</v>
      </c>
      <c r="L5585" t="s">
        <v>1888</v>
      </c>
      <c r="M5585">
        <v>1</v>
      </c>
      <c r="N5585" s="3">
        <v>78</v>
      </c>
      <c r="O5585" s="3">
        <v>39</v>
      </c>
      <c r="P5585" s="4">
        <v>0.05</v>
      </c>
      <c r="Q5585" s="3">
        <v>74.099999999999994</v>
      </c>
      <c r="R5585" s="3">
        <v>39</v>
      </c>
      <c r="S5585" s="3">
        <v>35.1</v>
      </c>
      <c r="T5585" t="s">
        <v>1954</v>
      </c>
      <c r="U5585" t="s">
        <v>72</v>
      </c>
    </row>
    <row r="5586" spans="1:21" x14ac:dyDescent="0.35">
      <c r="A5586" t="s">
        <v>8159</v>
      </c>
      <c r="B5586" s="2">
        <v>45701</v>
      </c>
      <c r="C5586">
        <v>2</v>
      </c>
      <c r="D5586">
        <v>2025</v>
      </c>
      <c r="F5586" t="s">
        <v>231</v>
      </c>
      <c r="G5586" t="s">
        <v>2006</v>
      </c>
      <c r="H5586" t="s">
        <v>1868</v>
      </c>
      <c r="I5586" t="s">
        <v>2014</v>
      </c>
      <c r="J5586" t="s">
        <v>2001</v>
      </c>
      <c r="K5586" t="s">
        <v>1911</v>
      </c>
      <c r="L5586" t="s">
        <v>1886</v>
      </c>
      <c r="M5586">
        <v>1</v>
      </c>
      <c r="N5586" s="3">
        <v>58</v>
      </c>
      <c r="O5586" s="3">
        <v>25</v>
      </c>
      <c r="P5586" s="4">
        <v>0.05</v>
      </c>
      <c r="Q5586" s="3">
        <v>55.1</v>
      </c>
      <c r="R5586" s="3">
        <v>25</v>
      </c>
      <c r="S5586" s="3">
        <v>30.1</v>
      </c>
      <c r="T5586" t="s">
        <v>1954</v>
      </c>
      <c r="U5586" t="s">
        <v>72</v>
      </c>
    </row>
    <row r="5587" spans="1:21" x14ac:dyDescent="0.35">
      <c r="A5587" t="s">
        <v>8160</v>
      </c>
      <c r="B5587" s="2">
        <v>45701</v>
      </c>
      <c r="C5587">
        <v>2</v>
      </c>
      <c r="D5587">
        <v>2025</v>
      </c>
      <c r="F5587" t="s">
        <v>553</v>
      </c>
      <c r="G5587" t="s">
        <v>2215</v>
      </c>
      <c r="H5587" t="s">
        <v>1873</v>
      </c>
      <c r="I5587" t="s">
        <v>2320</v>
      </c>
      <c r="J5587" t="s">
        <v>1956</v>
      </c>
      <c r="K5587" t="s">
        <v>1909</v>
      </c>
      <c r="L5587" t="s">
        <v>1887</v>
      </c>
      <c r="M5587">
        <v>2</v>
      </c>
      <c r="N5587" s="3">
        <v>95</v>
      </c>
      <c r="O5587" s="3">
        <v>54</v>
      </c>
      <c r="P5587" s="4">
        <v>0.1</v>
      </c>
      <c r="Q5587" s="3">
        <v>171</v>
      </c>
      <c r="R5587" s="3">
        <v>108</v>
      </c>
      <c r="S5587" s="3">
        <v>63</v>
      </c>
      <c r="T5587" t="s">
        <v>1954</v>
      </c>
      <c r="U5587" t="s">
        <v>72</v>
      </c>
    </row>
    <row r="5588" spans="1:21" x14ac:dyDescent="0.35">
      <c r="A5588" t="s">
        <v>8161</v>
      </c>
      <c r="B5588" s="2">
        <v>45701</v>
      </c>
      <c r="C5588">
        <v>2</v>
      </c>
      <c r="D5588">
        <v>2025</v>
      </c>
      <c r="F5588" t="s">
        <v>676</v>
      </c>
      <c r="G5588" t="s">
        <v>2724</v>
      </c>
      <c r="H5588" t="s">
        <v>1868</v>
      </c>
      <c r="I5588" t="s">
        <v>1959</v>
      </c>
      <c r="J5588" t="s">
        <v>2023</v>
      </c>
      <c r="K5588" t="s">
        <v>1912</v>
      </c>
      <c r="L5588" t="s">
        <v>1890</v>
      </c>
      <c r="M5588">
        <v>2</v>
      </c>
      <c r="N5588" s="3">
        <v>249</v>
      </c>
      <c r="O5588" s="3">
        <v>168</v>
      </c>
      <c r="P5588" s="4">
        <v>0.1</v>
      </c>
      <c r="Q5588" s="3">
        <v>448.2</v>
      </c>
      <c r="R5588" s="3">
        <v>336</v>
      </c>
      <c r="S5588" s="3">
        <v>112.2</v>
      </c>
      <c r="T5588" t="s">
        <v>1954</v>
      </c>
      <c r="U5588" t="s">
        <v>72</v>
      </c>
    </row>
    <row r="5589" spans="1:21" x14ac:dyDescent="0.35">
      <c r="A5589" t="s">
        <v>8162</v>
      </c>
      <c r="B5589" s="2">
        <v>45701</v>
      </c>
      <c r="C5589">
        <v>2</v>
      </c>
      <c r="D5589">
        <v>2025</v>
      </c>
      <c r="F5589" t="s">
        <v>999</v>
      </c>
      <c r="G5589" t="s">
        <v>2824</v>
      </c>
      <c r="H5589" t="s">
        <v>1872</v>
      </c>
      <c r="I5589" t="s">
        <v>2152</v>
      </c>
      <c r="J5589" t="s">
        <v>1963</v>
      </c>
      <c r="K5589" t="s">
        <v>1907</v>
      </c>
      <c r="L5589" t="s">
        <v>1890</v>
      </c>
      <c r="M5589">
        <v>1</v>
      </c>
      <c r="N5589" s="3">
        <v>119</v>
      </c>
      <c r="O5589" s="3">
        <v>72</v>
      </c>
      <c r="P5589" s="4">
        <v>0.05</v>
      </c>
      <c r="Q5589" s="3">
        <v>113.05</v>
      </c>
      <c r="R5589" s="3">
        <v>72</v>
      </c>
      <c r="S5589" s="3">
        <v>41.05</v>
      </c>
      <c r="T5589" t="s">
        <v>1954</v>
      </c>
      <c r="U5589" t="s">
        <v>72</v>
      </c>
    </row>
    <row r="5590" spans="1:21" x14ac:dyDescent="0.35">
      <c r="A5590" t="s">
        <v>8163</v>
      </c>
      <c r="B5590" s="2">
        <v>45701</v>
      </c>
      <c r="C5590">
        <v>2</v>
      </c>
      <c r="D5590">
        <v>2025</v>
      </c>
      <c r="F5590" t="s">
        <v>700</v>
      </c>
      <c r="G5590" t="s">
        <v>2143</v>
      </c>
      <c r="H5590" t="s">
        <v>1872</v>
      </c>
      <c r="I5590" t="s">
        <v>2357</v>
      </c>
      <c r="J5590" t="s">
        <v>2183</v>
      </c>
      <c r="K5590" t="s">
        <v>1917</v>
      </c>
      <c r="L5590" t="s">
        <v>1886</v>
      </c>
      <c r="M5590">
        <v>1</v>
      </c>
      <c r="N5590" s="3">
        <v>72</v>
      </c>
      <c r="O5590" s="3">
        <v>34</v>
      </c>
      <c r="P5590" s="4">
        <v>0.2</v>
      </c>
      <c r="Q5590" s="3">
        <v>57.6</v>
      </c>
      <c r="R5590" s="3">
        <v>34</v>
      </c>
      <c r="S5590" s="3">
        <v>23.6</v>
      </c>
      <c r="T5590" t="s">
        <v>1954</v>
      </c>
      <c r="U5590" t="s">
        <v>72</v>
      </c>
    </row>
    <row r="5591" spans="1:21" x14ac:dyDescent="0.35">
      <c r="A5591" t="s">
        <v>8164</v>
      </c>
      <c r="B5591" s="2">
        <v>45701</v>
      </c>
      <c r="C5591">
        <v>2</v>
      </c>
      <c r="D5591">
        <v>2025</v>
      </c>
      <c r="F5591" t="s">
        <v>1495</v>
      </c>
      <c r="G5591" t="s">
        <v>3714</v>
      </c>
      <c r="H5591" t="s">
        <v>1871</v>
      </c>
      <c r="I5591" t="s">
        <v>2144</v>
      </c>
      <c r="J5591" t="s">
        <v>2067</v>
      </c>
      <c r="K5591" t="s">
        <v>1918</v>
      </c>
      <c r="L5591" t="s">
        <v>1889</v>
      </c>
      <c r="M5591">
        <v>1</v>
      </c>
      <c r="N5591" s="3">
        <v>69</v>
      </c>
      <c r="O5591" s="3">
        <v>37</v>
      </c>
      <c r="P5591" s="4">
        <v>0.15</v>
      </c>
      <c r="Q5591" s="3">
        <v>58.65</v>
      </c>
      <c r="R5591" s="3">
        <v>37</v>
      </c>
      <c r="S5591" s="3">
        <v>21.65</v>
      </c>
      <c r="T5591" t="s">
        <v>1954</v>
      </c>
      <c r="U5591" t="s">
        <v>72</v>
      </c>
    </row>
    <row r="5592" spans="1:21" x14ac:dyDescent="0.35">
      <c r="A5592" t="s">
        <v>8165</v>
      </c>
      <c r="B5592" s="2">
        <v>45701</v>
      </c>
      <c r="C5592">
        <v>2</v>
      </c>
      <c r="D5592">
        <v>2025</v>
      </c>
      <c r="F5592" t="s">
        <v>495</v>
      </c>
      <c r="G5592" t="s">
        <v>2050</v>
      </c>
      <c r="H5592" t="s">
        <v>1868</v>
      </c>
      <c r="I5592" t="s">
        <v>1959</v>
      </c>
      <c r="J5592" t="s">
        <v>1967</v>
      </c>
      <c r="K5592" t="s">
        <v>1913</v>
      </c>
      <c r="L5592" t="s">
        <v>1888</v>
      </c>
      <c r="M5592">
        <v>2</v>
      </c>
      <c r="N5592" s="3">
        <v>78</v>
      </c>
      <c r="O5592" s="3">
        <v>39</v>
      </c>
      <c r="P5592" s="4">
        <v>0.05</v>
      </c>
      <c r="Q5592" s="3">
        <v>148.19999999999999</v>
      </c>
      <c r="R5592" s="3">
        <v>78</v>
      </c>
      <c r="S5592" s="3">
        <v>70.2</v>
      </c>
      <c r="T5592" t="s">
        <v>1954</v>
      </c>
      <c r="U5592" t="s">
        <v>72</v>
      </c>
    </row>
    <row r="5593" spans="1:21" x14ac:dyDescent="0.35">
      <c r="A5593" t="s">
        <v>8166</v>
      </c>
      <c r="B5593" s="2">
        <v>45701</v>
      </c>
      <c r="C5593">
        <v>2</v>
      </c>
      <c r="D5593">
        <v>2025</v>
      </c>
      <c r="F5593" t="s">
        <v>1622</v>
      </c>
      <c r="G5593" t="s">
        <v>2366</v>
      </c>
      <c r="H5593" t="s">
        <v>1870</v>
      </c>
      <c r="I5593" t="s">
        <v>2083</v>
      </c>
      <c r="J5593" t="s">
        <v>1971</v>
      </c>
      <c r="K5593" t="s">
        <v>1920</v>
      </c>
      <c r="L5593" t="s">
        <v>1886</v>
      </c>
      <c r="M5593">
        <v>2</v>
      </c>
      <c r="N5593" s="3">
        <v>45</v>
      </c>
      <c r="O5593" s="3">
        <v>19</v>
      </c>
      <c r="P5593" s="4">
        <v>0.15</v>
      </c>
      <c r="Q5593" s="3">
        <v>76.5</v>
      </c>
      <c r="R5593" s="3">
        <v>38</v>
      </c>
      <c r="S5593" s="3">
        <v>38.5</v>
      </c>
      <c r="T5593" t="s">
        <v>1954</v>
      </c>
      <c r="U5593" t="s">
        <v>72</v>
      </c>
    </row>
    <row r="5594" spans="1:21" x14ac:dyDescent="0.35">
      <c r="A5594" t="s">
        <v>8167</v>
      </c>
      <c r="B5594" s="2">
        <v>45701</v>
      </c>
      <c r="C5594">
        <v>2</v>
      </c>
      <c r="D5594">
        <v>2025</v>
      </c>
      <c r="F5594" t="s">
        <v>1476</v>
      </c>
      <c r="G5594" t="s">
        <v>2284</v>
      </c>
      <c r="H5594" t="s">
        <v>1866</v>
      </c>
      <c r="I5594" t="s">
        <v>1866</v>
      </c>
      <c r="J5594" t="s">
        <v>1967</v>
      </c>
      <c r="K5594" t="s">
        <v>1913</v>
      </c>
      <c r="L5594" t="s">
        <v>1888</v>
      </c>
      <c r="M5594">
        <v>2</v>
      </c>
      <c r="N5594" s="3">
        <v>78</v>
      </c>
      <c r="O5594" s="3">
        <v>39</v>
      </c>
      <c r="P5594" s="4">
        <v>0.15</v>
      </c>
      <c r="Q5594" s="3">
        <v>132.6</v>
      </c>
      <c r="R5594" s="3">
        <v>78</v>
      </c>
      <c r="S5594" s="3">
        <v>54.6</v>
      </c>
      <c r="T5594" t="s">
        <v>1954</v>
      </c>
      <c r="U5594" t="s">
        <v>72</v>
      </c>
    </row>
    <row r="5595" spans="1:21" x14ac:dyDescent="0.35">
      <c r="A5595" t="s">
        <v>8168</v>
      </c>
      <c r="B5595" s="2">
        <v>45701</v>
      </c>
      <c r="C5595">
        <v>2</v>
      </c>
      <c r="D5595">
        <v>2025</v>
      </c>
      <c r="F5595" t="s">
        <v>324</v>
      </c>
      <c r="G5595" t="s">
        <v>2630</v>
      </c>
      <c r="H5595" t="s">
        <v>1866</v>
      </c>
      <c r="I5595" t="s">
        <v>1866</v>
      </c>
      <c r="J5595" t="s">
        <v>1963</v>
      </c>
      <c r="K5595" t="s">
        <v>1907</v>
      </c>
      <c r="L5595" t="s">
        <v>1890</v>
      </c>
      <c r="M5595">
        <v>1</v>
      </c>
      <c r="N5595" s="3">
        <v>119</v>
      </c>
      <c r="O5595" s="3">
        <v>72</v>
      </c>
      <c r="P5595" s="4">
        <v>0</v>
      </c>
      <c r="Q5595" s="3">
        <v>119</v>
      </c>
      <c r="R5595" s="3">
        <v>72</v>
      </c>
      <c r="S5595" s="3">
        <v>47</v>
      </c>
      <c r="T5595" t="s">
        <v>1954</v>
      </c>
      <c r="U5595" t="s">
        <v>72</v>
      </c>
    </row>
    <row r="5596" spans="1:21" x14ac:dyDescent="0.35">
      <c r="A5596" t="s">
        <v>8169</v>
      </c>
      <c r="B5596" s="2">
        <v>45702</v>
      </c>
      <c r="C5596">
        <v>2</v>
      </c>
      <c r="D5596">
        <v>2025</v>
      </c>
      <c r="F5596" t="s">
        <v>1397</v>
      </c>
      <c r="G5596" t="s">
        <v>2908</v>
      </c>
      <c r="H5596" t="s">
        <v>1867</v>
      </c>
      <c r="I5596" t="s">
        <v>2036</v>
      </c>
      <c r="J5596" t="s">
        <v>1960</v>
      </c>
      <c r="K5596" t="s">
        <v>1924</v>
      </c>
      <c r="L5596" t="s">
        <v>1885</v>
      </c>
      <c r="M5596">
        <v>2</v>
      </c>
      <c r="N5596" s="3">
        <v>42</v>
      </c>
      <c r="O5596" s="3">
        <v>20</v>
      </c>
      <c r="P5596" s="4">
        <v>0.1</v>
      </c>
      <c r="Q5596" s="3">
        <v>75.599999999999994</v>
      </c>
      <c r="R5596" s="3">
        <v>40</v>
      </c>
      <c r="S5596" s="3">
        <v>35.6</v>
      </c>
      <c r="T5596" t="s">
        <v>1954</v>
      </c>
      <c r="U5596" t="s">
        <v>72</v>
      </c>
    </row>
    <row r="5597" spans="1:21" x14ac:dyDescent="0.35">
      <c r="A5597" t="s">
        <v>8170</v>
      </c>
      <c r="B5597" s="2">
        <v>45702</v>
      </c>
      <c r="C5597">
        <v>2</v>
      </c>
      <c r="D5597">
        <v>2025</v>
      </c>
      <c r="F5597" t="s">
        <v>1439</v>
      </c>
      <c r="G5597" t="s">
        <v>3959</v>
      </c>
      <c r="H5597" t="s">
        <v>1866</v>
      </c>
      <c r="I5597" t="s">
        <v>1866</v>
      </c>
      <c r="J5597" t="s">
        <v>1963</v>
      </c>
      <c r="K5597" t="s">
        <v>1907</v>
      </c>
      <c r="L5597" t="s">
        <v>1890</v>
      </c>
      <c r="M5597">
        <v>1</v>
      </c>
      <c r="N5597" s="3">
        <v>119</v>
      </c>
      <c r="O5597" s="3">
        <v>72</v>
      </c>
      <c r="P5597" s="4">
        <v>0.15</v>
      </c>
      <c r="Q5597" s="3">
        <v>101.15</v>
      </c>
      <c r="R5597" s="3">
        <v>72</v>
      </c>
      <c r="S5597" s="3">
        <v>29.15</v>
      </c>
      <c r="T5597" t="s">
        <v>1954</v>
      </c>
      <c r="U5597" t="s">
        <v>72</v>
      </c>
    </row>
    <row r="5598" spans="1:21" x14ac:dyDescent="0.35">
      <c r="A5598" t="s">
        <v>8171</v>
      </c>
      <c r="B5598" s="2">
        <v>45702</v>
      </c>
      <c r="C5598">
        <v>2</v>
      </c>
      <c r="D5598">
        <v>2025</v>
      </c>
      <c r="F5598" t="s">
        <v>187</v>
      </c>
      <c r="G5598" t="s">
        <v>2265</v>
      </c>
      <c r="H5598" t="s">
        <v>1868</v>
      </c>
      <c r="I5598" t="s">
        <v>2022</v>
      </c>
      <c r="J5598" t="s">
        <v>1953</v>
      </c>
      <c r="K5598" t="s">
        <v>1905</v>
      </c>
      <c r="L5598" t="s">
        <v>1888</v>
      </c>
      <c r="M5598">
        <v>1</v>
      </c>
      <c r="N5598" s="3">
        <v>120</v>
      </c>
      <c r="O5598" s="3">
        <v>63</v>
      </c>
      <c r="P5598" s="4">
        <v>0</v>
      </c>
      <c r="Q5598" s="3">
        <v>120</v>
      </c>
      <c r="R5598" s="3">
        <v>63</v>
      </c>
      <c r="S5598" s="3">
        <v>57</v>
      </c>
      <c r="T5598" t="s">
        <v>1954</v>
      </c>
      <c r="U5598" t="s">
        <v>72</v>
      </c>
    </row>
    <row r="5599" spans="1:21" x14ac:dyDescent="0.35">
      <c r="A5599" t="s">
        <v>8172</v>
      </c>
      <c r="B5599" s="2">
        <v>45702</v>
      </c>
      <c r="C5599">
        <v>2</v>
      </c>
      <c r="D5599">
        <v>2025</v>
      </c>
      <c r="F5599" t="s">
        <v>1335</v>
      </c>
      <c r="G5599" t="s">
        <v>2263</v>
      </c>
      <c r="H5599" t="s">
        <v>1870</v>
      </c>
      <c r="I5599" t="s">
        <v>2060</v>
      </c>
      <c r="J5599" t="s">
        <v>1978</v>
      </c>
      <c r="K5599" t="s">
        <v>1916</v>
      </c>
      <c r="L5599" t="s">
        <v>1887</v>
      </c>
      <c r="M5599">
        <v>2</v>
      </c>
      <c r="N5599" s="3">
        <v>79</v>
      </c>
      <c r="O5599" s="3">
        <v>42</v>
      </c>
      <c r="P5599" s="4">
        <v>0</v>
      </c>
      <c r="Q5599" s="3">
        <v>158</v>
      </c>
      <c r="R5599" s="3">
        <v>84</v>
      </c>
      <c r="S5599" s="3">
        <v>74</v>
      </c>
      <c r="T5599" t="s">
        <v>1954</v>
      </c>
      <c r="U5599" t="s">
        <v>72</v>
      </c>
    </row>
    <row r="5600" spans="1:21" x14ac:dyDescent="0.35">
      <c r="A5600" t="s">
        <v>8173</v>
      </c>
      <c r="B5600" s="2">
        <v>45702</v>
      </c>
      <c r="C5600">
        <v>2</v>
      </c>
      <c r="D5600">
        <v>2025</v>
      </c>
      <c r="F5600" t="s">
        <v>354</v>
      </c>
      <c r="G5600" t="s">
        <v>3179</v>
      </c>
      <c r="H5600" t="s">
        <v>1866</v>
      </c>
      <c r="I5600" t="s">
        <v>1866</v>
      </c>
      <c r="J5600" t="s">
        <v>2026</v>
      </c>
      <c r="K5600" t="s">
        <v>1919</v>
      </c>
      <c r="L5600" t="s">
        <v>1887</v>
      </c>
      <c r="M5600">
        <v>1</v>
      </c>
      <c r="N5600" s="3">
        <v>85</v>
      </c>
      <c r="O5600" s="3">
        <v>44</v>
      </c>
      <c r="P5600" s="4">
        <v>0.1</v>
      </c>
      <c r="Q5600" s="3">
        <v>76.5</v>
      </c>
      <c r="R5600" s="3">
        <v>44</v>
      </c>
      <c r="S5600" s="3">
        <v>32.5</v>
      </c>
      <c r="T5600" t="s">
        <v>1954</v>
      </c>
      <c r="U5600" t="s">
        <v>72</v>
      </c>
    </row>
    <row r="5601" spans="1:21" x14ac:dyDescent="0.35">
      <c r="A5601" t="s">
        <v>8174</v>
      </c>
      <c r="B5601" s="2">
        <v>45702</v>
      </c>
      <c r="C5601">
        <v>2</v>
      </c>
      <c r="D5601">
        <v>2025</v>
      </c>
      <c r="F5601" t="s">
        <v>1734</v>
      </c>
      <c r="G5601" t="s">
        <v>4240</v>
      </c>
      <c r="H5601" t="s">
        <v>1866</v>
      </c>
      <c r="I5601" t="s">
        <v>1866</v>
      </c>
      <c r="J5601" t="s">
        <v>2061</v>
      </c>
      <c r="K5601" t="s">
        <v>1923</v>
      </c>
      <c r="L5601" t="s">
        <v>1888</v>
      </c>
      <c r="M5601">
        <v>1</v>
      </c>
      <c r="N5601" s="3">
        <v>25</v>
      </c>
      <c r="O5601" s="3">
        <v>11</v>
      </c>
      <c r="P5601" s="4">
        <v>0.05</v>
      </c>
      <c r="Q5601" s="3">
        <v>23.75</v>
      </c>
      <c r="R5601" s="3">
        <v>11</v>
      </c>
      <c r="S5601" s="3">
        <v>12.75</v>
      </c>
      <c r="T5601" t="s">
        <v>1954</v>
      </c>
      <c r="U5601" t="s">
        <v>72</v>
      </c>
    </row>
    <row r="5602" spans="1:21" x14ac:dyDescent="0.35">
      <c r="A5602" t="s">
        <v>8175</v>
      </c>
      <c r="B5602" s="2">
        <v>45702</v>
      </c>
      <c r="C5602">
        <v>2</v>
      </c>
      <c r="D5602">
        <v>2025</v>
      </c>
      <c r="F5602" t="s">
        <v>630</v>
      </c>
      <c r="G5602" t="s">
        <v>2879</v>
      </c>
      <c r="H5602" t="s">
        <v>1871</v>
      </c>
      <c r="I5602" t="s">
        <v>2234</v>
      </c>
      <c r="J5602" t="s">
        <v>1956</v>
      </c>
      <c r="K5602" t="s">
        <v>1909</v>
      </c>
      <c r="L5602" t="s">
        <v>1887</v>
      </c>
      <c r="M5602">
        <v>1</v>
      </c>
      <c r="N5602" s="3">
        <v>95</v>
      </c>
      <c r="O5602" s="3">
        <v>54</v>
      </c>
      <c r="P5602" s="4">
        <v>0</v>
      </c>
      <c r="Q5602" s="3">
        <v>95</v>
      </c>
      <c r="R5602" s="3">
        <v>54</v>
      </c>
      <c r="S5602" s="3">
        <v>41</v>
      </c>
      <c r="T5602" t="s">
        <v>1954</v>
      </c>
      <c r="U5602" t="s">
        <v>72</v>
      </c>
    </row>
    <row r="5603" spans="1:21" x14ac:dyDescent="0.35">
      <c r="A5603" t="s">
        <v>8176</v>
      </c>
      <c r="B5603" s="2">
        <v>45702</v>
      </c>
      <c r="C5603">
        <v>2</v>
      </c>
      <c r="D5603">
        <v>2025</v>
      </c>
      <c r="F5603" t="s">
        <v>1259</v>
      </c>
      <c r="G5603" t="s">
        <v>2486</v>
      </c>
      <c r="H5603" t="s">
        <v>1870</v>
      </c>
      <c r="I5603" t="s">
        <v>2060</v>
      </c>
      <c r="J5603" t="s">
        <v>2162</v>
      </c>
      <c r="K5603" t="s">
        <v>1921</v>
      </c>
      <c r="L5603" t="s">
        <v>1889</v>
      </c>
      <c r="M5603">
        <v>2</v>
      </c>
      <c r="N5603" s="3">
        <v>55</v>
      </c>
      <c r="O5603" s="3">
        <v>27</v>
      </c>
      <c r="P5603" s="4">
        <v>0</v>
      </c>
      <c r="Q5603" s="3">
        <v>110</v>
      </c>
      <c r="R5603" s="3">
        <v>54</v>
      </c>
      <c r="S5603" s="3">
        <v>56</v>
      </c>
      <c r="T5603" t="s">
        <v>1954</v>
      </c>
      <c r="U5603" t="s">
        <v>72</v>
      </c>
    </row>
    <row r="5604" spans="1:21" x14ac:dyDescent="0.35">
      <c r="A5604" t="s">
        <v>8177</v>
      </c>
      <c r="B5604" s="2">
        <v>45702</v>
      </c>
      <c r="C5604">
        <v>2</v>
      </c>
      <c r="D5604">
        <v>2025</v>
      </c>
      <c r="F5604" t="s">
        <v>557</v>
      </c>
      <c r="G5604" t="s">
        <v>2464</v>
      </c>
      <c r="H5604" t="s">
        <v>1871</v>
      </c>
      <c r="I5604" t="s">
        <v>2234</v>
      </c>
      <c r="J5604" t="s">
        <v>2114</v>
      </c>
      <c r="K5604" t="s">
        <v>1915</v>
      </c>
      <c r="L5604" t="s">
        <v>1886</v>
      </c>
      <c r="M5604">
        <v>1</v>
      </c>
      <c r="N5604" s="3">
        <v>85</v>
      </c>
      <c r="O5604" s="3">
        <v>41</v>
      </c>
      <c r="P5604" s="4">
        <v>0.15</v>
      </c>
      <c r="Q5604" s="3">
        <v>72.25</v>
      </c>
      <c r="R5604" s="3">
        <v>41</v>
      </c>
      <c r="S5604" s="3">
        <v>31.25</v>
      </c>
      <c r="T5604" t="s">
        <v>1954</v>
      </c>
      <c r="U5604" t="s">
        <v>72</v>
      </c>
    </row>
    <row r="5605" spans="1:21" x14ac:dyDescent="0.35">
      <c r="A5605" t="s">
        <v>8178</v>
      </c>
      <c r="B5605" s="2">
        <v>45702</v>
      </c>
      <c r="C5605">
        <v>2</v>
      </c>
      <c r="D5605">
        <v>2025</v>
      </c>
      <c r="F5605" t="s">
        <v>1423</v>
      </c>
      <c r="G5605" t="s">
        <v>2759</v>
      </c>
      <c r="H5605" t="s">
        <v>1875</v>
      </c>
      <c r="I5605" t="s">
        <v>2054</v>
      </c>
      <c r="J5605" t="s">
        <v>1967</v>
      </c>
      <c r="K5605" t="s">
        <v>1913</v>
      </c>
      <c r="L5605" t="s">
        <v>1888</v>
      </c>
      <c r="M5605">
        <v>1</v>
      </c>
      <c r="N5605" s="3">
        <v>78</v>
      </c>
      <c r="O5605" s="3">
        <v>39</v>
      </c>
      <c r="P5605" s="4">
        <v>0</v>
      </c>
      <c r="Q5605" s="3">
        <v>78</v>
      </c>
      <c r="R5605" s="3">
        <v>39</v>
      </c>
      <c r="S5605" s="3">
        <v>39</v>
      </c>
      <c r="T5605" t="s">
        <v>1954</v>
      </c>
      <c r="U5605" t="s">
        <v>71</v>
      </c>
    </row>
    <row r="5606" spans="1:21" x14ac:dyDescent="0.35">
      <c r="A5606" t="s">
        <v>8179</v>
      </c>
      <c r="B5606" s="2">
        <v>45703</v>
      </c>
      <c r="C5606">
        <v>2</v>
      </c>
      <c r="D5606">
        <v>2025</v>
      </c>
      <c r="F5606" t="s">
        <v>1639</v>
      </c>
      <c r="G5606" t="s">
        <v>2514</v>
      </c>
      <c r="H5606" t="s">
        <v>1875</v>
      </c>
      <c r="I5606" t="s">
        <v>1996</v>
      </c>
      <c r="J5606" t="s">
        <v>2045</v>
      </c>
      <c r="K5606" t="s">
        <v>1910</v>
      </c>
      <c r="L5606" t="s">
        <v>1890</v>
      </c>
      <c r="M5606">
        <v>2</v>
      </c>
      <c r="N5606" s="3">
        <v>99</v>
      </c>
      <c r="O5606" s="3">
        <v>58</v>
      </c>
      <c r="P5606" s="4">
        <v>0</v>
      </c>
      <c r="Q5606" s="3">
        <v>198</v>
      </c>
      <c r="R5606" s="3">
        <v>116</v>
      </c>
      <c r="S5606" s="3">
        <v>82</v>
      </c>
      <c r="T5606" t="s">
        <v>1954</v>
      </c>
      <c r="U5606" t="s">
        <v>72</v>
      </c>
    </row>
    <row r="5607" spans="1:21" x14ac:dyDescent="0.35">
      <c r="A5607" t="s">
        <v>8180</v>
      </c>
      <c r="B5607" s="2">
        <v>45703</v>
      </c>
      <c r="C5607">
        <v>2</v>
      </c>
      <c r="D5607">
        <v>2025</v>
      </c>
      <c r="F5607" t="s">
        <v>1354</v>
      </c>
      <c r="G5607" t="s">
        <v>2428</v>
      </c>
      <c r="H5607" t="s">
        <v>1873</v>
      </c>
      <c r="I5607" t="s">
        <v>2320</v>
      </c>
      <c r="J5607" t="s">
        <v>1967</v>
      </c>
      <c r="K5607" t="s">
        <v>1913</v>
      </c>
      <c r="L5607" t="s">
        <v>1888</v>
      </c>
      <c r="M5607">
        <v>2</v>
      </c>
      <c r="N5607" s="3">
        <v>78</v>
      </c>
      <c r="O5607" s="3">
        <v>39</v>
      </c>
      <c r="P5607" s="4">
        <v>0</v>
      </c>
      <c r="Q5607" s="3">
        <v>156</v>
      </c>
      <c r="R5607" s="3">
        <v>78</v>
      </c>
      <c r="S5607" s="3">
        <v>78</v>
      </c>
      <c r="T5607" t="s">
        <v>1954</v>
      </c>
      <c r="U5607" t="s">
        <v>72</v>
      </c>
    </row>
    <row r="5608" spans="1:21" x14ac:dyDescent="0.35">
      <c r="A5608" t="s">
        <v>8181</v>
      </c>
      <c r="B5608" s="2">
        <v>45703</v>
      </c>
      <c r="C5608">
        <v>2</v>
      </c>
      <c r="D5608">
        <v>2025</v>
      </c>
      <c r="F5608" t="s">
        <v>705</v>
      </c>
      <c r="G5608" t="s">
        <v>2529</v>
      </c>
      <c r="H5608" t="s">
        <v>1869</v>
      </c>
      <c r="I5608" t="s">
        <v>1977</v>
      </c>
      <c r="J5608" t="s">
        <v>1953</v>
      </c>
      <c r="K5608" t="s">
        <v>1905</v>
      </c>
      <c r="L5608" t="s">
        <v>1888</v>
      </c>
      <c r="M5608">
        <v>1</v>
      </c>
      <c r="N5608" s="3">
        <v>120</v>
      </c>
      <c r="O5608" s="3">
        <v>63</v>
      </c>
      <c r="P5608" s="4">
        <v>0.1</v>
      </c>
      <c r="Q5608" s="3">
        <v>108</v>
      </c>
      <c r="R5608" s="3">
        <v>63</v>
      </c>
      <c r="S5608" s="3">
        <v>45</v>
      </c>
      <c r="T5608" t="s">
        <v>1954</v>
      </c>
      <c r="U5608" t="s">
        <v>72</v>
      </c>
    </row>
    <row r="5609" spans="1:21" x14ac:dyDescent="0.35">
      <c r="A5609" t="s">
        <v>8182</v>
      </c>
      <c r="B5609" s="2">
        <v>45703</v>
      </c>
      <c r="C5609">
        <v>2</v>
      </c>
      <c r="D5609">
        <v>2025</v>
      </c>
      <c r="F5609" t="s">
        <v>393</v>
      </c>
      <c r="G5609" t="s">
        <v>2248</v>
      </c>
      <c r="H5609" t="s">
        <v>1868</v>
      </c>
      <c r="I5609" t="s">
        <v>2022</v>
      </c>
      <c r="J5609" t="s">
        <v>1960</v>
      </c>
      <c r="K5609" t="s">
        <v>1924</v>
      </c>
      <c r="L5609" t="s">
        <v>1885</v>
      </c>
      <c r="M5609">
        <v>1</v>
      </c>
      <c r="N5609" s="3">
        <v>42</v>
      </c>
      <c r="O5609" s="3">
        <v>20</v>
      </c>
      <c r="P5609" s="4">
        <v>0.05</v>
      </c>
      <c r="Q5609" s="3">
        <v>39.9</v>
      </c>
      <c r="R5609" s="3">
        <v>20</v>
      </c>
      <c r="S5609" s="3">
        <v>19.899999999999999</v>
      </c>
      <c r="T5609" t="s">
        <v>1954</v>
      </c>
      <c r="U5609" t="s">
        <v>72</v>
      </c>
    </row>
    <row r="5610" spans="1:21" x14ac:dyDescent="0.35">
      <c r="A5610" t="s">
        <v>8183</v>
      </c>
      <c r="B5610" s="2">
        <v>45703</v>
      </c>
      <c r="C5610">
        <v>2</v>
      </c>
      <c r="D5610">
        <v>2025</v>
      </c>
      <c r="F5610" t="s">
        <v>408</v>
      </c>
      <c r="G5610" t="s">
        <v>2514</v>
      </c>
      <c r="H5610" t="s">
        <v>1868</v>
      </c>
      <c r="I5610" t="s">
        <v>2113</v>
      </c>
      <c r="J5610" t="s">
        <v>1956</v>
      </c>
      <c r="K5610" t="s">
        <v>1909</v>
      </c>
      <c r="L5610" t="s">
        <v>1887</v>
      </c>
      <c r="M5610">
        <v>4</v>
      </c>
      <c r="N5610" s="3">
        <v>95</v>
      </c>
      <c r="O5610" s="3">
        <v>54</v>
      </c>
      <c r="P5610" s="4">
        <v>0.05</v>
      </c>
      <c r="Q5610" s="3">
        <v>361</v>
      </c>
      <c r="R5610" s="3">
        <v>216</v>
      </c>
      <c r="S5610" s="3">
        <v>145</v>
      </c>
      <c r="T5610" t="s">
        <v>1954</v>
      </c>
      <c r="U5610" t="s">
        <v>72</v>
      </c>
    </row>
    <row r="5611" spans="1:21" x14ac:dyDescent="0.35">
      <c r="A5611" t="s">
        <v>8184</v>
      </c>
      <c r="B5611" s="2">
        <v>45703</v>
      </c>
      <c r="C5611">
        <v>2</v>
      </c>
      <c r="D5611">
        <v>2025</v>
      </c>
      <c r="F5611" t="s">
        <v>976</v>
      </c>
      <c r="G5611" t="s">
        <v>2790</v>
      </c>
      <c r="H5611" t="s">
        <v>1866</v>
      </c>
      <c r="I5611" t="s">
        <v>1866</v>
      </c>
      <c r="J5611" t="s">
        <v>2067</v>
      </c>
      <c r="K5611" t="s">
        <v>1918</v>
      </c>
      <c r="L5611" t="s">
        <v>1889</v>
      </c>
      <c r="M5611">
        <v>1</v>
      </c>
      <c r="N5611" s="3">
        <v>69</v>
      </c>
      <c r="O5611" s="3">
        <v>37</v>
      </c>
      <c r="P5611" s="4">
        <v>0.15</v>
      </c>
      <c r="Q5611" s="3">
        <v>58.65</v>
      </c>
      <c r="R5611" s="3">
        <v>37</v>
      </c>
      <c r="S5611" s="3">
        <v>21.65</v>
      </c>
      <c r="T5611" t="s">
        <v>1954</v>
      </c>
      <c r="U5611" t="s">
        <v>72</v>
      </c>
    </row>
    <row r="5612" spans="1:21" x14ac:dyDescent="0.35">
      <c r="A5612" t="s">
        <v>8185</v>
      </c>
      <c r="B5612" s="2">
        <v>45703</v>
      </c>
      <c r="C5612">
        <v>2</v>
      </c>
      <c r="D5612">
        <v>2025</v>
      </c>
      <c r="F5612" t="s">
        <v>1387</v>
      </c>
      <c r="G5612" t="s">
        <v>3423</v>
      </c>
      <c r="H5612" t="s">
        <v>1873</v>
      </c>
      <c r="I5612" t="s">
        <v>2070</v>
      </c>
      <c r="J5612" t="s">
        <v>2015</v>
      </c>
      <c r="K5612" t="s">
        <v>1914</v>
      </c>
      <c r="L5612" t="s">
        <v>1888</v>
      </c>
      <c r="M5612">
        <v>1</v>
      </c>
      <c r="N5612" s="3">
        <v>65</v>
      </c>
      <c r="O5612" s="3">
        <v>32</v>
      </c>
      <c r="P5612" s="4">
        <v>0</v>
      </c>
      <c r="Q5612" s="3">
        <v>65</v>
      </c>
      <c r="R5612" s="3">
        <v>32</v>
      </c>
      <c r="S5612" s="3">
        <v>33</v>
      </c>
      <c r="T5612" t="s">
        <v>1954</v>
      </c>
      <c r="U5612" t="s">
        <v>72</v>
      </c>
    </row>
    <row r="5613" spans="1:21" x14ac:dyDescent="0.35">
      <c r="A5613" t="s">
        <v>8186</v>
      </c>
      <c r="B5613" s="2">
        <v>45703</v>
      </c>
      <c r="C5613">
        <v>2</v>
      </c>
      <c r="D5613">
        <v>2025</v>
      </c>
      <c r="F5613" t="s">
        <v>1477</v>
      </c>
      <c r="G5613" t="s">
        <v>2624</v>
      </c>
      <c r="H5613" t="s">
        <v>1863</v>
      </c>
      <c r="I5613" t="s">
        <v>2033</v>
      </c>
      <c r="J5613" t="s">
        <v>1971</v>
      </c>
      <c r="K5613" t="s">
        <v>1920</v>
      </c>
      <c r="L5613" t="s">
        <v>1886</v>
      </c>
      <c r="M5613">
        <v>2</v>
      </c>
      <c r="N5613" s="3">
        <v>45</v>
      </c>
      <c r="O5613" s="3">
        <v>19</v>
      </c>
      <c r="P5613" s="4">
        <v>0</v>
      </c>
      <c r="Q5613" s="3">
        <v>90</v>
      </c>
      <c r="R5613" s="3">
        <v>38</v>
      </c>
      <c r="S5613" s="3">
        <v>52</v>
      </c>
      <c r="T5613" t="s">
        <v>1954</v>
      </c>
      <c r="U5613" t="s">
        <v>72</v>
      </c>
    </row>
    <row r="5614" spans="1:21" x14ac:dyDescent="0.35">
      <c r="A5614" t="s">
        <v>8187</v>
      </c>
      <c r="B5614" s="2">
        <v>45703</v>
      </c>
      <c r="C5614">
        <v>2</v>
      </c>
      <c r="D5614">
        <v>2025</v>
      </c>
      <c r="F5614" t="s">
        <v>568</v>
      </c>
      <c r="G5614" t="s">
        <v>2595</v>
      </c>
      <c r="H5614" t="s">
        <v>1866</v>
      </c>
      <c r="I5614" t="s">
        <v>1866</v>
      </c>
      <c r="J5614" t="s">
        <v>2120</v>
      </c>
      <c r="K5614" t="s">
        <v>1926</v>
      </c>
      <c r="L5614" t="s">
        <v>1885</v>
      </c>
      <c r="M5614">
        <v>2</v>
      </c>
      <c r="N5614" s="3">
        <v>28</v>
      </c>
      <c r="O5614" s="3">
        <v>13</v>
      </c>
      <c r="P5614" s="4">
        <v>0.1</v>
      </c>
      <c r="Q5614" s="3">
        <v>50.4</v>
      </c>
      <c r="R5614" s="3">
        <v>26</v>
      </c>
      <c r="S5614" s="3">
        <v>24.4</v>
      </c>
      <c r="T5614" t="s">
        <v>1954</v>
      </c>
      <c r="U5614" t="s">
        <v>72</v>
      </c>
    </row>
    <row r="5615" spans="1:21" x14ac:dyDescent="0.35">
      <c r="A5615" t="s">
        <v>8188</v>
      </c>
      <c r="B5615" s="2">
        <v>45703</v>
      </c>
      <c r="C5615">
        <v>2</v>
      </c>
      <c r="D5615">
        <v>2025</v>
      </c>
      <c r="F5615" t="s">
        <v>1391</v>
      </c>
      <c r="G5615" t="s">
        <v>2128</v>
      </c>
      <c r="H5615" t="s">
        <v>1869</v>
      </c>
      <c r="I5615" t="s">
        <v>2073</v>
      </c>
      <c r="J5615" t="s">
        <v>1960</v>
      </c>
      <c r="K5615" t="s">
        <v>1924</v>
      </c>
      <c r="L5615" t="s">
        <v>1885</v>
      </c>
      <c r="M5615">
        <v>2</v>
      </c>
      <c r="N5615" s="3">
        <v>42</v>
      </c>
      <c r="O5615" s="3">
        <v>20</v>
      </c>
      <c r="P5615" s="4">
        <v>0.2</v>
      </c>
      <c r="Q5615" s="3">
        <v>67.2</v>
      </c>
      <c r="R5615" s="3">
        <v>40</v>
      </c>
      <c r="S5615" s="3">
        <v>27.2</v>
      </c>
      <c r="T5615" t="s">
        <v>1954</v>
      </c>
      <c r="U5615" t="s">
        <v>72</v>
      </c>
    </row>
    <row r="5616" spans="1:21" x14ac:dyDescent="0.35">
      <c r="A5616" t="s">
        <v>8189</v>
      </c>
      <c r="B5616" s="2">
        <v>45703</v>
      </c>
      <c r="C5616">
        <v>2</v>
      </c>
      <c r="D5616">
        <v>2025</v>
      </c>
      <c r="F5616" t="s">
        <v>1835</v>
      </c>
      <c r="G5616" t="s">
        <v>2963</v>
      </c>
      <c r="H5616" t="s">
        <v>1864</v>
      </c>
      <c r="I5616" t="s">
        <v>2211</v>
      </c>
      <c r="J5616" t="s">
        <v>2026</v>
      </c>
      <c r="K5616" t="s">
        <v>1919</v>
      </c>
      <c r="L5616" t="s">
        <v>1887</v>
      </c>
      <c r="M5616">
        <v>2</v>
      </c>
      <c r="N5616" s="3">
        <v>85</v>
      </c>
      <c r="O5616" s="3">
        <v>44</v>
      </c>
      <c r="P5616" s="4">
        <v>0.15</v>
      </c>
      <c r="Q5616" s="3">
        <v>144.5</v>
      </c>
      <c r="R5616" s="3">
        <v>88</v>
      </c>
      <c r="S5616" s="3">
        <v>56.5</v>
      </c>
      <c r="T5616" t="s">
        <v>1954</v>
      </c>
      <c r="U5616" t="s">
        <v>72</v>
      </c>
    </row>
    <row r="5617" spans="1:21" x14ac:dyDescent="0.35">
      <c r="A5617" t="s">
        <v>8190</v>
      </c>
      <c r="B5617" s="2">
        <v>45703</v>
      </c>
      <c r="C5617">
        <v>2</v>
      </c>
      <c r="D5617">
        <v>2025</v>
      </c>
      <c r="F5617" t="s">
        <v>959</v>
      </c>
      <c r="G5617" t="s">
        <v>2291</v>
      </c>
      <c r="H5617" t="s">
        <v>1864</v>
      </c>
      <c r="I5617" t="s">
        <v>2211</v>
      </c>
      <c r="J5617" t="s">
        <v>2120</v>
      </c>
      <c r="K5617" t="s">
        <v>1926</v>
      </c>
      <c r="L5617" t="s">
        <v>1885</v>
      </c>
      <c r="M5617">
        <v>2</v>
      </c>
      <c r="N5617" s="3">
        <v>28</v>
      </c>
      <c r="O5617" s="3">
        <v>13</v>
      </c>
      <c r="P5617" s="4">
        <v>0.15</v>
      </c>
      <c r="Q5617" s="3">
        <v>47.6</v>
      </c>
      <c r="R5617" s="3">
        <v>26</v>
      </c>
      <c r="S5617" s="3">
        <v>21.6</v>
      </c>
      <c r="T5617" t="s">
        <v>1954</v>
      </c>
      <c r="U5617" t="s">
        <v>72</v>
      </c>
    </row>
    <row r="5618" spans="1:21" x14ac:dyDescent="0.35">
      <c r="A5618" t="s">
        <v>8191</v>
      </c>
      <c r="B5618" s="2">
        <v>45703</v>
      </c>
      <c r="C5618">
        <v>2</v>
      </c>
      <c r="D5618">
        <v>2025</v>
      </c>
      <c r="F5618" t="s">
        <v>1410</v>
      </c>
      <c r="G5618" t="s">
        <v>2920</v>
      </c>
      <c r="H5618" t="s">
        <v>1866</v>
      </c>
      <c r="I5618" t="s">
        <v>1866</v>
      </c>
      <c r="J5618" t="s">
        <v>1963</v>
      </c>
      <c r="K5618" t="s">
        <v>1907</v>
      </c>
      <c r="L5618" t="s">
        <v>1890</v>
      </c>
      <c r="M5618">
        <v>4</v>
      </c>
      <c r="N5618" s="3">
        <v>119</v>
      </c>
      <c r="O5618" s="3">
        <v>72</v>
      </c>
      <c r="P5618" s="4">
        <v>0.05</v>
      </c>
      <c r="Q5618" s="3">
        <v>452.2</v>
      </c>
      <c r="R5618" s="3">
        <v>288</v>
      </c>
      <c r="S5618" s="3">
        <v>164.2</v>
      </c>
      <c r="T5618" t="s">
        <v>1954</v>
      </c>
      <c r="U5618" t="s">
        <v>72</v>
      </c>
    </row>
    <row r="5619" spans="1:21" x14ac:dyDescent="0.35">
      <c r="A5619" t="s">
        <v>8192</v>
      </c>
      <c r="B5619" s="2">
        <v>45703</v>
      </c>
      <c r="C5619">
        <v>2</v>
      </c>
      <c r="D5619">
        <v>2025</v>
      </c>
      <c r="F5619" t="s">
        <v>308</v>
      </c>
      <c r="G5619" t="s">
        <v>2983</v>
      </c>
      <c r="H5619" t="s">
        <v>1863</v>
      </c>
      <c r="I5619" t="s">
        <v>2051</v>
      </c>
      <c r="J5619" t="s">
        <v>1971</v>
      </c>
      <c r="K5619" t="s">
        <v>1920</v>
      </c>
      <c r="L5619" t="s">
        <v>1886</v>
      </c>
      <c r="M5619">
        <v>1</v>
      </c>
      <c r="N5619" s="3">
        <v>45</v>
      </c>
      <c r="O5619" s="3">
        <v>19</v>
      </c>
      <c r="P5619" s="4">
        <v>0.1</v>
      </c>
      <c r="Q5619" s="3">
        <v>40.5</v>
      </c>
      <c r="R5619" s="3">
        <v>19</v>
      </c>
      <c r="S5619" s="3">
        <v>21.5</v>
      </c>
      <c r="T5619" t="s">
        <v>1954</v>
      </c>
      <c r="U5619" t="s">
        <v>72</v>
      </c>
    </row>
    <row r="5620" spans="1:21" x14ac:dyDescent="0.35">
      <c r="A5620" t="s">
        <v>8193</v>
      </c>
      <c r="B5620" s="2">
        <v>45704</v>
      </c>
      <c r="C5620">
        <v>2</v>
      </c>
      <c r="D5620">
        <v>2025</v>
      </c>
      <c r="F5620" t="s">
        <v>358</v>
      </c>
      <c r="G5620" t="s">
        <v>2006</v>
      </c>
      <c r="H5620" t="s">
        <v>1875</v>
      </c>
      <c r="I5620" t="s">
        <v>1996</v>
      </c>
      <c r="J5620" t="s">
        <v>1997</v>
      </c>
      <c r="K5620" t="s">
        <v>1906</v>
      </c>
      <c r="L5620" t="s">
        <v>1889</v>
      </c>
      <c r="M5620">
        <v>2</v>
      </c>
      <c r="N5620" s="3">
        <v>89</v>
      </c>
      <c r="O5620" s="3">
        <v>48</v>
      </c>
      <c r="P5620" s="4">
        <v>0.1</v>
      </c>
      <c r="Q5620" s="3">
        <v>160.19999999999999</v>
      </c>
      <c r="R5620" s="3">
        <v>96</v>
      </c>
      <c r="S5620" s="3">
        <v>64.2</v>
      </c>
      <c r="T5620" t="s">
        <v>1954</v>
      </c>
      <c r="U5620" t="s">
        <v>72</v>
      </c>
    </row>
    <row r="5621" spans="1:21" x14ac:dyDescent="0.35">
      <c r="A5621" t="s">
        <v>8194</v>
      </c>
      <c r="B5621" s="2">
        <v>45704</v>
      </c>
      <c r="C5621">
        <v>2</v>
      </c>
      <c r="D5621">
        <v>2025</v>
      </c>
      <c r="F5621" t="s">
        <v>375</v>
      </c>
      <c r="G5621" t="s">
        <v>2339</v>
      </c>
      <c r="H5621" t="s">
        <v>1864</v>
      </c>
      <c r="I5621" t="s">
        <v>2044</v>
      </c>
      <c r="J5621" t="s">
        <v>2183</v>
      </c>
      <c r="K5621" t="s">
        <v>1917</v>
      </c>
      <c r="L5621" t="s">
        <v>1886</v>
      </c>
      <c r="M5621">
        <v>3</v>
      </c>
      <c r="N5621" s="3">
        <v>72</v>
      </c>
      <c r="O5621" s="3">
        <v>34</v>
      </c>
      <c r="P5621" s="4">
        <v>0.1</v>
      </c>
      <c r="Q5621" s="3">
        <v>194.4</v>
      </c>
      <c r="R5621" s="3">
        <v>102</v>
      </c>
      <c r="S5621" s="3">
        <v>92.4</v>
      </c>
      <c r="T5621" t="s">
        <v>1954</v>
      </c>
      <c r="U5621" t="s">
        <v>72</v>
      </c>
    </row>
    <row r="5622" spans="1:21" x14ac:dyDescent="0.35">
      <c r="A5622" t="s">
        <v>8195</v>
      </c>
      <c r="B5622" s="2">
        <v>45704</v>
      </c>
      <c r="C5622">
        <v>2</v>
      </c>
      <c r="D5622">
        <v>2025</v>
      </c>
      <c r="F5622" t="s">
        <v>656</v>
      </c>
      <c r="G5622" t="s">
        <v>2428</v>
      </c>
      <c r="H5622" t="s">
        <v>1875</v>
      </c>
      <c r="I5622" t="s">
        <v>1996</v>
      </c>
      <c r="J5622" t="s">
        <v>1956</v>
      </c>
      <c r="K5622" t="s">
        <v>1909</v>
      </c>
      <c r="L5622" t="s">
        <v>1887</v>
      </c>
      <c r="M5622">
        <v>3</v>
      </c>
      <c r="N5622" s="3">
        <v>95</v>
      </c>
      <c r="O5622" s="3">
        <v>54</v>
      </c>
      <c r="P5622" s="4">
        <v>0.1</v>
      </c>
      <c r="Q5622" s="3">
        <v>256.5</v>
      </c>
      <c r="R5622" s="3">
        <v>162</v>
      </c>
      <c r="S5622" s="3">
        <v>94.5</v>
      </c>
      <c r="T5622" t="s">
        <v>1954</v>
      </c>
      <c r="U5622" t="s">
        <v>72</v>
      </c>
    </row>
    <row r="5623" spans="1:21" x14ac:dyDescent="0.35">
      <c r="A5623" t="s">
        <v>8196</v>
      </c>
      <c r="B5623" s="2">
        <v>45704</v>
      </c>
      <c r="C5623">
        <v>2</v>
      </c>
      <c r="D5623">
        <v>2025</v>
      </c>
      <c r="F5623" t="s">
        <v>87</v>
      </c>
      <c r="G5623" t="s">
        <v>2624</v>
      </c>
      <c r="H5623" t="s">
        <v>1868</v>
      </c>
      <c r="I5623" t="s">
        <v>1959</v>
      </c>
      <c r="J5623" t="s">
        <v>1971</v>
      </c>
      <c r="K5623" t="s">
        <v>1920</v>
      </c>
      <c r="L5623" t="s">
        <v>1886</v>
      </c>
      <c r="M5623">
        <v>1</v>
      </c>
      <c r="N5623" s="3">
        <v>45</v>
      </c>
      <c r="O5623" s="3">
        <v>19</v>
      </c>
      <c r="P5623" s="4">
        <v>0</v>
      </c>
      <c r="Q5623" s="3">
        <v>45</v>
      </c>
      <c r="R5623" s="3">
        <v>19</v>
      </c>
      <c r="S5623" s="3">
        <v>26</v>
      </c>
      <c r="T5623" t="s">
        <v>1954</v>
      </c>
      <c r="U5623" t="s">
        <v>72</v>
      </c>
    </row>
    <row r="5624" spans="1:21" x14ac:dyDescent="0.35">
      <c r="A5624" t="s">
        <v>8197</v>
      </c>
      <c r="B5624" s="2">
        <v>45704</v>
      </c>
      <c r="C5624">
        <v>2</v>
      </c>
      <c r="D5624">
        <v>2025</v>
      </c>
      <c r="F5624" t="s">
        <v>205</v>
      </c>
      <c r="G5624" t="s">
        <v>4235</v>
      </c>
      <c r="H5624" t="s">
        <v>1875</v>
      </c>
      <c r="I5624" t="s">
        <v>1981</v>
      </c>
      <c r="J5624" t="s">
        <v>2064</v>
      </c>
      <c r="K5624" t="s">
        <v>1922</v>
      </c>
      <c r="L5624" t="s">
        <v>1887</v>
      </c>
      <c r="M5624">
        <v>1</v>
      </c>
      <c r="N5624" s="3">
        <v>32</v>
      </c>
      <c r="O5624" s="3">
        <v>14</v>
      </c>
      <c r="P5624" s="4">
        <v>0.05</v>
      </c>
      <c r="Q5624" s="3">
        <v>30.4</v>
      </c>
      <c r="R5624" s="3">
        <v>14</v>
      </c>
      <c r="S5624" s="3">
        <v>16.399999999999999</v>
      </c>
      <c r="T5624" t="s">
        <v>1954</v>
      </c>
      <c r="U5624" t="s">
        <v>72</v>
      </c>
    </row>
    <row r="5625" spans="1:21" x14ac:dyDescent="0.35">
      <c r="A5625" t="s">
        <v>8198</v>
      </c>
      <c r="B5625" s="2">
        <v>45704</v>
      </c>
      <c r="C5625">
        <v>2</v>
      </c>
      <c r="D5625">
        <v>2025</v>
      </c>
      <c r="F5625" t="s">
        <v>1123</v>
      </c>
      <c r="G5625" t="s">
        <v>2792</v>
      </c>
      <c r="H5625" t="s">
        <v>1873</v>
      </c>
      <c r="I5625" t="s">
        <v>2323</v>
      </c>
      <c r="J5625" t="s">
        <v>1960</v>
      </c>
      <c r="K5625" t="s">
        <v>1924</v>
      </c>
      <c r="L5625" t="s">
        <v>1885</v>
      </c>
      <c r="M5625">
        <v>1</v>
      </c>
      <c r="N5625" s="3">
        <v>42</v>
      </c>
      <c r="O5625" s="3">
        <v>20</v>
      </c>
      <c r="P5625" s="4">
        <v>0</v>
      </c>
      <c r="Q5625" s="3">
        <v>42</v>
      </c>
      <c r="R5625" s="3">
        <v>20</v>
      </c>
      <c r="S5625" s="3">
        <v>22</v>
      </c>
      <c r="T5625" t="s">
        <v>1954</v>
      </c>
      <c r="U5625" t="s">
        <v>72</v>
      </c>
    </row>
    <row r="5626" spans="1:21" x14ac:dyDescent="0.35">
      <c r="A5626" t="s">
        <v>8199</v>
      </c>
      <c r="B5626" s="2">
        <v>45704</v>
      </c>
      <c r="C5626">
        <v>2</v>
      </c>
      <c r="D5626">
        <v>2025</v>
      </c>
      <c r="F5626" t="s">
        <v>171</v>
      </c>
      <c r="G5626" t="s">
        <v>2252</v>
      </c>
      <c r="H5626" t="s">
        <v>1863</v>
      </c>
      <c r="I5626" t="s">
        <v>2033</v>
      </c>
      <c r="J5626" t="s">
        <v>2034</v>
      </c>
      <c r="K5626" t="s">
        <v>1904</v>
      </c>
      <c r="L5626" t="s">
        <v>1889</v>
      </c>
      <c r="M5626">
        <v>1</v>
      </c>
      <c r="N5626" s="3">
        <v>149</v>
      </c>
      <c r="O5626" s="3">
        <v>91</v>
      </c>
      <c r="P5626" s="4">
        <v>0.1</v>
      </c>
      <c r="Q5626" s="3">
        <v>134.1</v>
      </c>
      <c r="R5626" s="3">
        <v>91</v>
      </c>
      <c r="S5626" s="3">
        <v>43.1</v>
      </c>
      <c r="T5626" t="s">
        <v>1954</v>
      </c>
      <c r="U5626" t="s">
        <v>72</v>
      </c>
    </row>
    <row r="5627" spans="1:21" x14ac:dyDescent="0.35">
      <c r="A5627" t="s">
        <v>8200</v>
      </c>
      <c r="B5627" s="2">
        <v>45704</v>
      </c>
      <c r="C5627">
        <v>2</v>
      </c>
      <c r="D5627">
        <v>2025</v>
      </c>
      <c r="F5627" t="s">
        <v>1365</v>
      </c>
      <c r="G5627" t="s">
        <v>2343</v>
      </c>
      <c r="H5627" t="s">
        <v>1872</v>
      </c>
      <c r="I5627" t="s">
        <v>1986</v>
      </c>
      <c r="J5627" t="s">
        <v>2023</v>
      </c>
      <c r="K5627" t="s">
        <v>1912</v>
      </c>
      <c r="L5627" t="s">
        <v>1890</v>
      </c>
      <c r="M5627">
        <v>2</v>
      </c>
      <c r="N5627" s="3">
        <v>249</v>
      </c>
      <c r="O5627" s="3">
        <v>168</v>
      </c>
      <c r="P5627" s="4">
        <v>0</v>
      </c>
      <c r="Q5627" s="3">
        <v>498</v>
      </c>
      <c r="R5627" s="3">
        <v>336</v>
      </c>
      <c r="S5627" s="3">
        <v>162</v>
      </c>
      <c r="T5627" t="s">
        <v>1954</v>
      </c>
      <c r="U5627" t="s">
        <v>72</v>
      </c>
    </row>
    <row r="5628" spans="1:21" x14ac:dyDescent="0.35">
      <c r="A5628" t="s">
        <v>8201</v>
      </c>
      <c r="B5628" s="2">
        <v>45704</v>
      </c>
      <c r="C5628">
        <v>2</v>
      </c>
      <c r="D5628">
        <v>2025</v>
      </c>
      <c r="F5628" t="s">
        <v>285</v>
      </c>
      <c r="G5628" t="s">
        <v>2215</v>
      </c>
      <c r="H5628" t="s">
        <v>1875</v>
      </c>
      <c r="I5628" t="s">
        <v>1996</v>
      </c>
      <c r="J5628" t="s">
        <v>1987</v>
      </c>
      <c r="K5628" t="s">
        <v>1908</v>
      </c>
      <c r="L5628" t="s">
        <v>1890</v>
      </c>
      <c r="M5628">
        <v>1</v>
      </c>
      <c r="N5628" s="3">
        <v>129</v>
      </c>
      <c r="O5628" s="3">
        <v>78</v>
      </c>
      <c r="P5628" s="4">
        <v>0.05</v>
      </c>
      <c r="Q5628" s="3">
        <v>122.55</v>
      </c>
      <c r="R5628" s="3">
        <v>78</v>
      </c>
      <c r="S5628" s="3">
        <v>44.55</v>
      </c>
      <c r="T5628" t="s">
        <v>1954</v>
      </c>
      <c r="U5628" t="s">
        <v>72</v>
      </c>
    </row>
    <row r="5629" spans="1:21" x14ac:dyDescent="0.35">
      <c r="A5629" t="s">
        <v>8202</v>
      </c>
      <c r="B5629" s="2">
        <v>45704</v>
      </c>
      <c r="C5629">
        <v>2</v>
      </c>
      <c r="D5629">
        <v>2025</v>
      </c>
      <c r="F5629" t="s">
        <v>277</v>
      </c>
      <c r="G5629" t="s">
        <v>2449</v>
      </c>
      <c r="H5629" t="s">
        <v>1866</v>
      </c>
      <c r="I5629" t="s">
        <v>1866</v>
      </c>
      <c r="J5629" t="s">
        <v>1997</v>
      </c>
      <c r="K5629" t="s">
        <v>1906</v>
      </c>
      <c r="L5629" t="s">
        <v>1889</v>
      </c>
      <c r="M5629">
        <v>2</v>
      </c>
      <c r="N5629" s="3">
        <v>89</v>
      </c>
      <c r="O5629" s="3">
        <v>48</v>
      </c>
      <c r="P5629" s="4">
        <v>0.05</v>
      </c>
      <c r="Q5629" s="3">
        <v>169.1</v>
      </c>
      <c r="R5629" s="3">
        <v>96</v>
      </c>
      <c r="S5629" s="3">
        <v>73.099999999999994</v>
      </c>
      <c r="T5629" t="s">
        <v>1954</v>
      </c>
      <c r="U5629" t="s">
        <v>72</v>
      </c>
    </row>
    <row r="5630" spans="1:21" x14ac:dyDescent="0.35">
      <c r="A5630" t="s">
        <v>8203</v>
      </c>
      <c r="B5630" s="2">
        <v>45704</v>
      </c>
      <c r="C5630">
        <v>2</v>
      </c>
      <c r="D5630">
        <v>2025</v>
      </c>
      <c r="F5630" t="s">
        <v>740</v>
      </c>
      <c r="G5630" t="s">
        <v>2459</v>
      </c>
      <c r="H5630" t="s">
        <v>1867</v>
      </c>
      <c r="I5630" t="s">
        <v>2165</v>
      </c>
      <c r="J5630" t="s">
        <v>2061</v>
      </c>
      <c r="K5630" t="s">
        <v>1923</v>
      </c>
      <c r="L5630" t="s">
        <v>1888</v>
      </c>
      <c r="M5630">
        <v>2</v>
      </c>
      <c r="N5630" s="3">
        <v>25</v>
      </c>
      <c r="O5630" s="3">
        <v>11</v>
      </c>
      <c r="P5630" s="4">
        <v>0.15</v>
      </c>
      <c r="Q5630" s="3">
        <v>42.5</v>
      </c>
      <c r="R5630" s="3">
        <v>22</v>
      </c>
      <c r="S5630" s="3">
        <v>20.5</v>
      </c>
      <c r="T5630" t="s">
        <v>1954</v>
      </c>
      <c r="U5630" t="s">
        <v>72</v>
      </c>
    </row>
    <row r="5631" spans="1:21" x14ac:dyDescent="0.35">
      <c r="A5631" t="s">
        <v>8204</v>
      </c>
      <c r="B5631" s="2">
        <v>45704</v>
      </c>
      <c r="C5631">
        <v>2</v>
      </c>
      <c r="D5631">
        <v>2025</v>
      </c>
      <c r="F5631" t="s">
        <v>119</v>
      </c>
      <c r="G5631" t="s">
        <v>2242</v>
      </c>
      <c r="H5631" t="s">
        <v>1874</v>
      </c>
      <c r="I5631" t="s">
        <v>2200</v>
      </c>
      <c r="J5631" t="s">
        <v>1997</v>
      </c>
      <c r="K5631" t="s">
        <v>1906</v>
      </c>
      <c r="L5631" t="s">
        <v>1889</v>
      </c>
      <c r="M5631">
        <v>3</v>
      </c>
      <c r="N5631" s="3">
        <v>89</v>
      </c>
      <c r="O5631" s="3">
        <v>48</v>
      </c>
      <c r="P5631" s="4">
        <v>0.1</v>
      </c>
      <c r="Q5631" s="3">
        <v>240.3</v>
      </c>
      <c r="R5631" s="3">
        <v>144</v>
      </c>
      <c r="S5631" s="3">
        <v>96.3</v>
      </c>
      <c r="T5631" t="s">
        <v>1954</v>
      </c>
      <c r="U5631" t="s">
        <v>72</v>
      </c>
    </row>
    <row r="5632" spans="1:21" x14ac:dyDescent="0.35">
      <c r="A5632" t="s">
        <v>8205</v>
      </c>
      <c r="B5632" s="2">
        <v>45704</v>
      </c>
      <c r="C5632">
        <v>2</v>
      </c>
      <c r="D5632">
        <v>2025</v>
      </c>
      <c r="F5632" t="s">
        <v>635</v>
      </c>
      <c r="G5632" t="s">
        <v>2769</v>
      </c>
      <c r="H5632" t="s">
        <v>1873</v>
      </c>
      <c r="I5632" t="s">
        <v>2320</v>
      </c>
      <c r="J5632" t="s">
        <v>1997</v>
      </c>
      <c r="K5632" t="s">
        <v>1906</v>
      </c>
      <c r="L5632" t="s">
        <v>1889</v>
      </c>
      <c r="M5632">
        <v>1</v>
      </c>
      <c r="N5632" s="3">
        <v>89</v>
      </c>
      <c r="O5632" s="3">
        <v>48</v>
      </c>
      <c r="P5632" s="4">
        <v>0</v>
      </c>
      <c r="Q5632" s="3">
        <v>89</v>
      </c>
      <c r="R5632" s="3">
        <v>48</v>
      </c>
      <c r="S5632" s="3">
        <v>41</v>
      </c>
      <c r="T5632" t="s">
        <v>1954</v>
      </c>
      <c r="U5632" t="s">
        <v>72</v>
      </c>
    </row>
    <row r="5633" spans="1:21" x14ac:dyDescent="0.35">
      <c r="A5633" t="s">
        <v>8206</v>
      </c>
      <c r="B5633" s="2">
        <v>45705</v>
      </c>
      <c r="C5633">
        <v>2</v>
      </c>
      <c r="D5633">
        <v>2025</v>
      </c>
      <c r="F5633" t="s">
        <v>292</v>
      </c>
      <c r="G5633" t="s">
        <v>2457</v>
      </c>
      <c r="H5633" t="s">
        <v>1870</v>
      </c>
      <c r="I5633" t="s">
        <v>2000</v>
      </c>
      <c r="J5633" t="s">
        <v>2011</v>
      </c>
      <c r="K5633" t="s">
        <v>1927</v>
      </c>
      <c r="L5633" t="s">
        <v>1885</v>
      </c>
      <c r="M5633">
        <v>1</v>
      </c>
      <c r="N5633" s="3">
        <v>24</v>
      </c>
      <c r="O5633" s="3">
        <v>10</v>
      </c>
      <c r="P5633" s="4">
        <v>0</v>
      </c>
      <c r="Q5633" s="3">
        <v>24</v>
      </c>
      <c r="R5633" s="3">
        <v>10</v>
      </c>
      <c r="S5633" s="3">
        <v>14</v>
      </c>
      <c r="T5633" t="s">
        <v>1954</v>
      </c>
      <c r="U5633" t="s">
        <v>72</v>
      </c>
    </row>
    <row r="5634" spans="1:21" x14ac:dyDescent="0.35">
      <c r="A5634" t="s">
        <v>8207</v>
      </c>
      <c r="B5634" s="2">
        <v>45705</v>
      </c>
      <c r="C5634">
        <v>2</v>
      </c>
      <c r="D5634">
        <v>2025</v>
      </c>
      <c r="F5634" t="s">
        <v>846</v>
      </c>
      <c r="G5634" t="s">
        <v>3121</v>
      </c>
      <c r="H5634" t="s">
        <v>1864</v>
      </c>
      <c r="I5634" t="s">
        <v>2211</v>
      </c>
      <c r="J5634" t="s">
        <v>2026</v>
      </c>
      <c r="K5634" t="s">
        <v>1919</v>
      </c>
      <c r="L5634" t="s">
        <v>1887</v>
      </c>
      <c r="M5634">
        <v>2</v>
      </c>
      <c r="N5634" s="3">
        <v>85</v>
      </c>
      <c r="O5634" s="3">
        <v>44</v>
      </c>
      <c r="P5634" s="4">
        <v>0.15</v>
      </c>
      <c r="Q5634" s="3">
        <v>144.5</v>
      </c>
      <c r="R5634" s="3">
        <v>88</v>
      </c>
      <c r="S5634" s="3">
        <v>56.5</v>
      </c>
      <c r="T5634" t="s">
        <v>1954</v>
      </c>
      <c r="U5634" t="s">
        <v>72</v>
      </c>
    </row>
    <row r="5635" spans="1:21" x14ac:dyDescent="0.35">
      <c r="A5635" t="s">
        <v>8208</v>
      </c>
      <c r="B5635" s="2">
        <v>45705</v>
      </c>
      <c r="C5635">
        <v>2</v>
      </c>
      <c r="D5635">
        <v>2025</v>
      </c>
      <c r="F5635" t="s">
        <v>1607</v>
      </c>
      <c r="G5635" t="s">
        <v>1980</v>
      </c>
      <c r="H5635" t="s">
        <v>1875</v>
      </c>
      <c r="I5635" t="s">
        <v>1981</v>
      </c>
      <c r="J5635" t="s">
        <v>1997</v>
      </c>
      <c r="K5635" t="s">
        <v>1906</v>
      </c>
      <c r="L5635" t="s">
        <v>1889</v>
      </c>
      <c r="M5635">
        <v>2</v>
      </c>
      <c r="N5635" s="3">
        <v>89</v>
      </c>
      <c r="O5635" s="3">
        <v>48</v>
      </c>
      <c r="P5635" s="4">
        <v>0</v>
      </c>
      <c r="Q5635" s="3">
        <v>178</v>
      </c>
      <c r="R5635" s="3">
        <v>96</v>
      </c>
      <c r="S5635" s="3">
        <v>82</v>
      </c>
      <c r="T5635" t="s">
        <v>1954</v>
      </c>
      <c r="U5635" t="s">
        <v>71</v>
      </c>
    </row>
    <row r="5636" spans="1:21" x14ac:dyDescent="0.35">
      <c r="A5636" t="s">
        <v>8209</v>
      </c>
      <c r="B5636" s="2">
        <v>45705</v>
      </c>
      <c r="C5636">
        <v>2</v>
      </c>
      <c r="D5636">
        <v>2025</v>
      </c>
      <c r="F5636" t="s">
        <v>1697</v>
      </c>
      <c r="G5636" t="s">
        <v>3348</v>
      </c>
      <c r="H5636" t="s">
        <v>1866</v>
      </c>
      <c r="I5636" t="s">
        <v>1866</v>
      </c>
      <c r="J5636" t="s">
        <v>2067</v>
      </c>
      <c r="K5636" t="s">
        <v>1918</v>
      </c>
      <c r="L5636" t="s">
        <v>1889</v>
      </c>
      <c r="M5636">
        <v>2</v>
      </c>
      <c r="N5636" s="3">
        <v>69</v>
      </c>
      <c r="O5636" s="3">
        <v>37</v>
      </c>
      <c r="P5636" s="4">
        <v>0</v>
      </c>
      <c r="Q5636" s="3">
        <v>138</v>
      </c>
      <c r="R5636" s="3">
        <v>74</v>
      </c>
      <c r="S5636" s="3">
        <v>64</v>
      </c>
      <c r="T5636" t="s">
        <v>1954</v>
      </c>
      <c r="U5636" t="s">
        <v>72</v>
      </c>
    </row>
    <row r="5637" spans="1:21" x14ac:dyDescent="0.35">
      <c r="A5637" t="s">
        <v>8210</v>
      </c>
      <c r="B5637" s="2">
        <v>45705</v>
      </c>
      <c r="C5637">
        <v>2</v>
      </c>
      <c r="D5637">
        <v>2025</v>
      </c>
      <c r="F5637" t="s">
        <v>1747</v>
      </c>
      <c r="G5637" t="s">
        <v>2370</v>
      </c>
      <c r="H5637" t="s">
        <v>1871</v>
      </c>
      <c r="I5637" t="s">
        <v>2144</v>
      </c>
      <c r="J5637" t="s">
        <v>1953</v>
      </c>
      <c r="K5637" t="s">
        <v>1905</v>
      </c>
      <c r="L5637" t="s">
        <v>1888</v>
      </c>
      <c r="M5637">
        <v>3</v>
      </c>
      <c r="N5637" s="3">
        <v>120</v>
      </c>
      <c r="O5637" s="3">
        <v>63</v>
      </c>
      <c r="P5637" s="4">
        <v>0.1</v>
      </c>
      <c r="Q5637" s="3">
        <v>324</v>
      </c>
      <c r="R5637" s="3">
        <v>189</v>
      </c>
      <c r="S5637" s="3">
        <v>135</v>
      </c>
      <c r="T5637" t="s">
        <v>1954</v>
      </c>
      <c r="U5637" t="s">
        <v>72</v>
      </c>
    </row>
    <row r="5638" spans="1:21" x14ac:dyDescent="0.35">
      <c r="A5638" t="s">
        <v>8211</v>
      </c>
      <c r="B5638" s="2">
        <v>45705</v>
      </c>
      <c r="C5638">
        <v>2</v>
      </c>
      <c r="D5638">
        <v>2025</v>
      </c>
      <c r="F5638" t="s">
        <v>1155</v>
      </c>
      <c r="G5638" t="s">
        <v>3013</v>
      </c>
      <c r="H5638" t="s">
        <v>1868</v>
      </c>
      <c r="I5638" t="s">
        <v>1959</v>
      </c>
      <c r="J5638" t="s">
        <v>1960</v>
      </c>
      <c r="K5638" t="s">
        <v>1924</v>
      </c>
      <c r="L5638" t="s">
        <v>1885</v>
      </c>
      <c r="M5638">
        <v>2</v>
      </c>
      <c r="N5638" s="3">
        <v>42</v>
      </c>
      <c r="O5638" s="3">
        <v>20</v>
      </c>
      <c r="P5638" s="4">
        <v>0.2</v>
      </c>
      <c r="Q5638" s="3">
        <v>67.2</v>
      </c>
      <c r="R5638" s="3">
        <v>40</v>
      </c>
      <c r="S5638" s="3">
        <v>27.2</v>
      </c>
      <c r="T5638" t="s">
        <v>1954</v>
      </c>
      <c r="U5638" t="s">
        <v>72</v>
      </c>
    </row>
    <row r="5639" spans="1:21" x14ac:dyDescent="0.35">
      <c r="A5639" t="s">
        <v>8212</v>
      </c>
      <c r="B5639" s="2">
        <v>45705</v>
      </c>
      <c r="C5639">
        <v>2</v>
      </c>
      <c r="D5639">
        <v>2025</v>
      </c>
      <c r="F5639" t="s">
        <v>1185</v>
      </c>
      <c r="G5639" t="s">
        <v>2828</v>
      </c>
      <c r="H5639" t="s">
        <v>1868</v>
      </c>
      <c r="I5639" t="s">
        <v>2022</v>
      </c>
      <c r="J5639" t="s">
        <v>1956</v>
      </c>
      <c r="K5639" t="s">
        <v>1909</v>
      </c>
      <c r="L5639" t="s">
        <v>1887</v>
      </c>
      <c r="M5639">
        <v>1</v>
      </c>
      <c r="N5639" s="3">
        <v>95</v>
      </c>
      <c r="O5639" s="3">
        <v>54</v>
      </c>
      <c r="P5639" s="4">
        <v>0</v>
      </c>
      <c r="Q5639" s="3">
        <v>95</v>
      </c>
      <c r="R5639" s="3">
        <v>54</v>
      </c>
      <c r="S5639" s="3">
        <v>41</v>
      </c>
      <c r="T5639" t="s">
        <v>1954</v>
      </c>
      <c r="U5639" t="s">
        <v>71</v>
      </c>
    </row>
    <row r="5640" spans="1:21" x14ac:dyDescent="0.35">
      <c r="A5640" t="s">
        <v>8213</v>
      </c>
      <c r="B5640" s="2">
        <v>45705</v>
      </c>
      <c r="C5640">
        <v>2</v>
      </c>
      <c r="D5640">
        <v>2025</v>
      </c>
      <c r="F5640" t="s">
        <v>1770</v>
      </c>
      <c r="G5640" t="s">
        <v>3694</v>
      </c>
      <c r="H5640" t="s">
        <v>1875</v>
      </c>
      <c r="I5640" t="s">
        <v>1970</v>
      </c>
      <c r="J5640" t="s">
        <v>2015</v>
      </c>
      <c r="K5640" t="s">
        <v>1914</v>
      </c>
      <c r="L5640" t="s">
        <v>1888</v>
      </c>
      <c r="M5640">
        <v>1</v>
      </c>
      <c r="N5640" s="3">
        <v>65</v>
      </c>
      <c r="O5640" s="3">
        <v>32</v>
      </c>
      <c r="P5640" s="4">
        <v>0</v>
      </c>
      <c r="Q5640" s="3">
        <v>65</v>
      </c>
      <c r="R5640" s="3">
        <v>32</v>
      </c>
      <c r="S5640" s="3">
        <v>33</v>
      </c>
      <c r="T5640" t="s">
        <v>1954</v>
      </c>
      <c r="U5640" t="s">
        <v>72</v>
      </c>
    </row>
    <row r="5641" spans="1:21" x14ac:dyDescent="0.35">
      <c r="A5641" t="s">
        <v>8214</v>
      </c>
      <c r="B5641" s="2">
        <v>45705</v>
      </c>
      <c r="C5641">
        <v>2</v>
      </c>
      <c r="D5641">
        <v>2025</v>
      </c>
      <c r="F5641" t="s">
        <v>204</v>
      </c>
      <c r="G5641" t="s">
        <v>58</v>
      </c>
      <c r="H5641" t="s">
        <v>1872</v>
      </c>
      <c r="J5641" t="s">
        <v>2045</v>
      </c>
      <c r="K5641" t="s">
        <v>1910</v>
      </c>
      <c r="L5641" t="s">
        <v>1890</v>
      </c>
      <c r="M5641">
        <v>2</v>
      </c>
      <c r="N5641" s="3">
        <v>99</v>
      </c>
      <c r="O5641" s="3">
        <v>58</v>
      </c>
      <c r="P5641" s="4">
        <v>0.05</v>
      </c>
      <c r="Q5641" s="3">
        <v>188.1</v>
      </c>
      <c r="R5641" s="3">
        <v>116</v>
      </c>
      <c r="S5641" s="3">
        <v>72.099999999999994</v>
      </c>
      <c r="T5641" t="s">
        <v>1954</v>
      </c>
      <c r="U5641" t="s">
        <v>72</v>
      </c>
    </row>
    <row r="5642" spans="1:21" x14ac:dyDescent="0.35">
      <c r="A5642" t="s">
        <v>8215</v>
      </c>
      <c r="B5642" s="2">
        <v>45705</v>
      </c>
      <c r="C5642">
        <v>2</v>
      </c>
      <c r="D5642">
        <v>2025</v>
      </c>
      <c r="F5642" t="s">
        <v>1854</v>
      </c>
      <c r="G5642" t="s">
        <v>2231</v>
      </c>
      <c r="H5642" t="s">
        <v>1864</v>
      </c>
      <c r="I5642" t="s">
        <v>2044</v>
      </c>
      <c r="J5642" t="s">
        <v>2034</v>
      </c>
      <c r="K5642" t="s">
        <v>1904</v>
      </c>
      <c r="L5642" t="s">
        <v>1889</v>
      </c>
      <c r="M5642">
        <v>3</v>
      </c>
      <c r="N5642" s="3">
        <v>149</v>
      </c>
      <c r="O5642" s="3">
        <v>91</v>
      </c>
      <c r="P5642" s="4">
        <v>0.1</v>
      </c>
      <c r="Q5642" s="3">
        <v>402.3</v>
      </c>
      <c r="R5642" s="3">
        <v>273</v>
      </c>
      <c r="S5642" s="3">
        <v>129.30000000000001</v>
      </c>
      <c r="T5642" t="s">
        <v>1954</v>
      </c>
      <c r="U5642" t="s">
        <v>72</v>
      </c>
    </row>
    <row r="5643" spans="1:21" x14ac:dyDescent="0.35">
      <c r="A5643" t="s">
        <v>8216</v>
      </c>
      <c r="B5643" s="2">
        <v>45705</v>
      </c>
      <c r="C5643">
        <v>2</v>
      </c>
      <c r="D5643">
        <v>2025</v>
      </c>
      <c r="F5643" t="s">
        <v>190</v>
      </c>
      <c r="G5643" t="s">
        <v>3032</v>
      </c>
      <c r="H5643" t="s">
        <v>1872</v>
      </c>
      <c r="I5643" t="s">
        <v>2357</v>
      </c>
      <c r="J5643" t="s">
        <v>2001</v>
      </c>
      <c r="K5643" t="s">
        <v>1911</v>
      </c>
      <c r="L5643" t="s">
        <v>1886</v>
      </c>
      <c r="M5643">
        <v>2</v>
      </c>
      <c r="N5643" s="3">
        <v>58</v>
      </c>
      <c r="O5643" s="3">
        <v>25</v>
      </c>
      <c r="P5643" s="4">
        <v>0</v>
      </c>
      <c r="Q5643" s="3">
        <v>116</v>
      </c>
      <c r="R5643" s="3">
        <v>50</v>
      </c>
      <c r="S5643" s="3">
        <v>66</v>
      </c>
      <c r="T5643" t="s">
        <v>1954</v>
      </c>
      <c r="U5643" t="s">
        <v>72</v>
      </c>
    </row>
    <row r="5644" spans="1:21" x14ac:dyDescent="0.35">
      <c r="A5644" t="s">
        <v>8217</v>
      </c>
      <c r="B5644" s="2">
        <v>45705</v>
      </c>
      <c r="C5644">
        <v>2</v>
      </c>
      <c r="D5644">
        <v>2025</v>
      </c>
      <c r="F5644" t="s">
        <v>788</v>
      </c>
      <c r="G5644" t="s">
        <v>2364</v>
      </c>
      <c r="H5644" t="s">
        <v>1868</v>
      </c>
      <c r="I5644" t="s">
        <v>2113</v>
      </c>
      <c r="J5644" t="s">
        <v>1997</v>
      </c>
      <c r="K5644" t="s">
        <v>1906</v>
      </c>
      <c r="L5644" t="s">
        <v>1889</v>
      </c>
      <c r="M5644">
        <v>2</v>
      </c>
      <c r="N5644" s="3">
        <v>89</v>
      </c>
      <c r="O5644" s="3">
        <v>48</v>
      </c>
      <c r="P5644" s="4">
        <v>0</v>
      </c>
      <c r="Q5644" s="3">
        <v>178</v>
      </c>
      <c r="R5644" s="3">
        <v>96</v>
      </c>
      <c r="S5644" s="3">
        <v>82</v>
      </c>
      <c r="T5644" t="s">
        <v>1954</v>
      </c>
      <c r="U5644" t="s">
        <v>72</v>
      </c>
    </row>
    <row r="5645" spans="1:21" x14ac:dyDescent="0.35">
      <c r="A5645" t="s">
        <v>8218</v>
      </c>
      <c r="B5645" s="2">
        <v>45705</v>
      </c>
      <c r="C5645">
        <v>2</v>
      </c>
      <c r="D5645">
        <v>2025</v>
      </c>
      <c r="F5645" t="s">
        <v>203</v>
      </c>
      <c r="G5645" t="s">
        <v>7295</v>
      </c>
      <c r="H5645" t="s">
        <v>1873</v>
      </c>
      <c r="I5645" t="s">
        <v>2320</v>
      </c>
      <c r="J5645" t="s">
        <v>1997</v>
      </c>
      <c r="K5645" t="s">
        <v>1906</v>
      </c>
      <c r="L5645" t="s">
        <v>1889</v>
      </c>
      <c r="M5645">
        <v>2</v>
      </c>
      <c r="N5645" s="3">
        <v>89</v>
      </c>
      <c r="O5645" s="3">
        <v>48</v>
      </c>
      <c r="P5645" s="4">
        <v>0</v>
      </c>
      <c r="Q5645" s="3">
        <v>178</v>
      </c>
      <c r="R5645" s="3">
        <v>96</v>
      </c>
      <c r="S5645" s="3">
        <v>82</v>
      </c>
      <c r="T5645" t="s">
        <v>1954</v>
      </c>
      <c r="U5645" t="s">
        <v>72</v>
      </c>
    </row>
    <row r="5646" spans="1:21" x14ac:dyDescent="0.35">
      <c r="A5646" t="s">
        <v>8219</v>
      </c>
      <c r="B5646" s="2">
        <v>45705</v>
      </c>
      <c r="C5646">
        <v>2</v>
      </c>
      <c r="D5646">
        <v>2025</v>
      </c>
      <c r="F5646" t="s">
        <v>733</v>
      </c>
      <c r="G5646" t="s">
        <v>3289</v>
      </c>
      <c r="H5646" t="s">
        <v>1867</v>
      </c>
      <c r="I5646" t="s">
        <v>2004</v>
      </c>
      <c r="J5646" t="s">
        <v>1956</v>
      </c>
      <c r="K5646" t="s">
        <v>1909</v>
      </c>
      <c r="L5646" t="s">
        <v>1887</v>
      </c>
      <c r="M5646">
        <v>3</v>
      </c>
      <c r="N5646" s="3">
        <v>95</v>
      </c>
      <c r="O5646" s="3">
        <v>54</v>
      </c>
      <c r="P5646" s="4">
        <v>0</v>
      </c>
      <c r="Q5646" s="3">
        <v>285</v>
      </c>
      <c r="R5646" s="3">
        <v>162</v>
      </c>
      <c r="S5646" s="3">
        <v>123</v>
      </c>
      <c r="T5646" t="s">
        <v>1954</v>
      </c>
      <c r="U5646" t="s">
        <v>72</v>
      </c>
    </row>
    <row r="5647" spans="1:21" x14ac:dyDescent="0.35">
      <c r="A5647" t="s">
        <v>8220</v>
      </c>
      <c r="B5647" s="2">
        <v>45706</v>
      </c>
      <c r="C5647">
        <v>2</v>
      </c>
      <c r="D5647">
        <v>2025</v>
      </c>
      <c r="F5647" t="s">
        <v>1193</v>
      </c>
      <c r="G5647" t="s">
        <v>3667</v>
      </c>
      <c r="H5647" t="s">
        <v>1866</v>
      </c>
      <c r="I5647" t="s">
        <v>1866</v>
      </c>
      <c r="J5647" t="s">
        <v>2064</v>
      </c>
      <c r="K5647" t="s">
        <v>1922</v>
      </c>
      <c r="L5647" t="s">
        <v>1887</v>
      </c>
      <c r="M5647">
        <v>1</v>
      </c>
      <c r="N5647" s="3">
        <v>32</v>
      </c>
      <c r="O5647" s="3">
        <v>14</v>
      </c>
      <c r="P5647" s="4">
        <v>0</v>
      </c>
      <c r="Q5647" s="3">
        <v>32</v>
      </c>
      <c r="R5647" s="3">
        <v>14</v>
      </c>
      <c r="S5647" s="3">
        <v>18</v>
      </c>
      <c r="T5647" t="s">
        <v>1954</v>
      </c>
      <c r="U5647" t="s">
        <v>72</v>
      </c>
    </row>
    <row r="5648" spans="1:21" x14ac:dyDescent="0.35">
      <c r="A5648" t="s">
        <v>8221</v>
      </c>
      <c r="B5648" s="2">
        <v>45706</v>
      </c>
      <c r="C5648">
        <v>2</v>
      </c>
      <c r="D5648">
        <v>2025</v>
      </c>
      <c r="F5648" t="s">
        <v>888</v>
      </c>
      <c r="G5648" t="s">
        <v>2059</v>
      </c>
      <c r="H5648" t="s">
        <v>1874</v>
      </c>
      <c r="I5648" t="s">
        <v>2119</v>
      </c>
      <c r="J5648" t="s">
        <v>2015</v>
      </c>
      <c r="K5648" t="s">
        <v>1914</v>
      </c>
      <c r="L5648" t="s">
        <v>1888</v>
      </c>
      <c r="M5648">
        <v>2</v>
      </c>
      <c r="N5648" s="3">
        <v>65</v>
      </c>
      <c r="O5648" s="3">
        <v>32</v>
      </c>
      <c r="P5648" s="4">
        <v>0.15</v>
      </c>
      <c r="Q5648" s="3">
        <v>110.5</v>
      </c>
      <c r="R5648" s="3">
        <v>64</v>
      </c>
      <c r="S5648" s="3">
        <v>46.5</v>
      </c>
      <c r="T5648" t="s">
        <v>1954</v>
      </c>
      <c r="U5648" t="s">
        <v>72</v>
      </c>
    </row>
    <row r="5649" spans="1:21" x14ac:dyDescent="0.35">
      <c r="A5649" t="s">
        <v>8222</v>
      </c>
      <c r="B5649" s="2">
        <v>45706</v>
      </c>
      <c r="C5649">
        <v>2</v>
      </c>
      <c r="D5649">
        <v>2025</v>
      </c>
      <c r="F5649" t="s">
        <v>724</v>
      </c>
      <c r="G5649" t="s">
        <v>2359</v>
      </c>
      <c r="H5649" t="s">
        <v>1868</v>
      </c>
      <c r="I5649" t="s">
        <v>2022</v>
      </c>
      <c r="J5649" t="s">
        <v>1991</v>
      </c>
      <c r="K5649" t="s">
        <v>1925</v>
      </c>
      <c r="L5649" t="s">
        <v>1885</v>
      </c>
      <c r="M5649">
        <v>2</v>
      </c>
      <c r="N5649" s="3">
        <v>35</v>
      </c>
      <c r="O5649" s="3">
        <v>16</v>
      </c>
      <c r="P5649" s="4">
        <v>0.15</v>
      </c>
      <c r="Q5649" s="3">
        <v>59.5</v>
      </c>
      <c r="R5649" s="3">
        <v>32</v>
      </c>
      <c r="S5649" s="3">
        <v>27.5</v>
      </c>
      <c r="T5649" t="s">
        <v>1954</v>
      </c>
      <c r="U5649" t="s">
        <v>72</v>
      </c>
    </row>
    <row r="5650" spans="1:21" x14ac:dyDescent="0.35">
      <c r="A5650" t="s">
        <v>8223</v>
      </c>
      <c r="B5650" s="2">
        <v>45706</v>
      </c>
      <c r="C5650">
        <v>2</v>
      </c>
      <c r="D5650">
        <v>2025</v>
      </c>
      <c r="F5650" t="s">
        <v>332</v>
      </c>
      <c r="G5650" t="s">
        <v>2747</v>
      </c>
      <c r="H5650" t="s">
        <v>1866</v>
      </c>
      <c r="I5650" t="s">
        <v>1866</v>
      </c>
      <c r="J5650" t="s">
        <v>1967</v>
      </c>
      <c r="K5650" t="s">
        <v>1913</v>
      </c>
      <c r="L5650" t="s">
        <v>1888</v>
      </c>
      <c r="M5650">
        <v>1</v>
      </c>
      <c r="N5650" s="3">
        <v>78</v>
      </c>
      <c r="O5650" s="3">
        <v>39</v>
      </c>
      <c r="P5650" s="4">
        <v>0.2</v>
      </c>
      <c r="Q5650" s="3">
        <v>62.4</v>
      </c>
      <c r="R5650" s="3">
        <v>39</v>
      </c>
      <c r="S5650" s="3">
        <v>23.4</v>
      </c>
      <c r="T5650" t="s">
        <v>1954</v>
      </c>
      <c r="U5650" t="s">
        <v>72</v>
      </c>
    </row>
    <row r="5651" spans="1:21" x14ac:dyDescent="0.35">
      <c r="A5651" t="s">
        <v>8224</v>
      </c>
      <c r="B5651" s="2">
        <v>45706</v>
      </c>
      <c r="C5651">
        <v>2</v>
      </c>
      <c r="D5651">
        <v>2025</v>
      </c>
      <c r="F5651" t="s">
        <v>770</v>
      </c>
      <c r="G5651" t="s">
        <v>2412</v>
      </c>
      <c r="H5651" t="s">
        <v>1875</v>
      </c>
      <c r="I5651" t="s">
        <v>1981</v>
      </c>
      <c r="J5651" t="s">
        <v>1991</v>
      </c>
      <c r="K5651" t="s">
        <v>1925</v>
      </c>
      <c r="L5651" t="s">
        <v>1885</v>
      </c>
      <c r="M5651">
        <v>1</v>
      </c>
      <c r="N5651" s="3">
        <v>35</v>
      </c>
      <c r="O5651" s="3">
        <v>16</v>
      </c>
      <c r="P5651" s="4">
        <v>0</v>
      </c>
      <c r="Q5651" s="3">
        <v>35</v>
      </c>
      <c r="R5651" s="3">
        <v>16</v>
      </c>
      <c r="S5651" s="3">
        <v>19</v>
      </c>
      <c r="T5651" t="s">
        <v>1954</v>
      </c>
      <c r="U5651" t="s">
        <v>72</v>
      </c>
    </row>
    <row r="5652" spans="1:21" x14ac:dyDescent="0.35">
      <c r="A5652" t="s">
        <v>8225</v>
      </c>
      <c r="B5652" s="2">
        <v>45706</v>
      </c>
      <c r="C5652">
        <v>2</v>
      </c>
      <c r="D5652">
        <v>2025</v>
      </c>
      <c r="F5652" t="s">
        <v>431</v>
      </c>
      <c r="G5652" t="s">
        <v>5379</v>
      </c>
      <c r="H5652" t="s">
        <v>1868</v>
      </c>
      <c r="I5652" t="s">
        <v>2014</v>
      </c>
      <c r="J5652" t="s">
        <v>2061</v>
      </c>
      <c r="K5652" t="s">
        <v>1923</v>
      </c>
      <c r="L5652" t="s">
        <v>1888</v>
      </c>
      <c r="M5652">
        <v>5</v>
      </c>
      <c r="N5652" s="3">
        <v>25</v>
      </c>
      <c r="O5652" s="3">
        <v>11</v>
      </c>
      <c r="P5652" s="4">
        <v>0.1</v>
      </c>
      <c r="Q5652" s="3">
        <v>112.5</v>
      </c>
      <c r="R5652" s="3">
        <v>55</v>
      </c>
      <c r="S5652" s="3">
        <v>57.5</v>
      </c>
      <c r="T5652" t="s">
        <v>1954</v>
      </c>
      <c r="U5652" t="s">
        <v>72</v>
      </c>
    </row>
    <row r="5653" spans="1:21" x14ac:dyDescent="0.35">
      <c r="A5653" t="s">
        <v>8226</v>
      </c>
      <c r="B5653" s="2">
        <v>45706</v>
      </c>
      <c r="C5653">
        <v>2</v>
      </c>
      <c r="D5653">
        <v>2025</v>
      </c>
      <c r="F5653" t="s">
        <v>411</v>
      </c>
      <c r="G5653" t="s">
        <v>2302</v>
      </c>
      <c r="H5653" t="s">
        <v>1868</v>
      </c>
      <c r="I5653" t="s">
        <v>2014</v>
      </c>
      <c r="J5653" t="s">
        <v>1987</v>
      </c>
      <c r="K5653" t="s">
        <v>1908</v>
      </c>
      <c r="L5653" t="s">
        <v>1890</v>
      </c>
      <c r="M5653">
        <v>1</v>
      </c>
      <c r="N5653" s="3">
        <v>129</v>
      </c>
      <c r="O5653" s="3">
        <v>78</v>
      </c>
      <c r="P5653" s="4">
        <v>0.05</v>
      </c>
      <c r="Q5653" s="3">
        <v>122.55</v>
      </c>
      <c r="R5653" s="3">
        <v>78</v>
      </c>
      <c r="S5653" s="3">
        <v>44.55</v>
      </c>
      <c r="T5653" t="s">
        <v>1954</v>
      </c>
      <c r="U5653" t="s">
        <v>72</v>
      </c>
    </row>
    <row r="5654" spans="1:21" x14ac:dyDescent="0.35">
      <c r="A5654" t="s">
        <v>8227</v>
      </c>
      <c r="B5654" s="2">
        <v>45706</v>
      </c>
      <c r="C5654">
        <v>2</v>
      </c>
      <c r="D5654">
        <v>2025</v>
      </c>
      <c r="F5654" t="s">
        <v>994</v>
      </c>
      <c r="G5654" t="s">
        <v>3767</v>
      </c>
      <c r="H5654" t="s">
        <v>1866</v>
      </c>
      <c r="I5654" t="s">
        <v>1866</v>
      </c>
      <c r="J5654" t="s">
        <v>1991</v>
      </c>
      <c r="K5654" t="s">
        <v>1925</v>
      </c>
      <c r="L5654" t="s">
        <v>1885</v>
      </c>
      <c r="M5654">
        <v>1</v>
      </c>
      <c r="N5654" s="3">
        <v>35</v>
      </c>
      <c r="O5654" s="3">
        <v>16</v>
      </c>
      <c r="P5654" s="4">
        <v>0.05</v>
      </c>
      <c r="Q5654" s="3">
        <v>33.25</v>
      </c>
      <c r="R5654" s="3">
        <v>16</v>
      </c>
      <c r="S5654" s="3">
        <v>17.25</v>
      </c>
      <c r="T5654" t="s">
        <v>1954</v>
      </c>
      <c r="U5654" t="s">
        <v>72</v>
      </c>
    </row>
    <row r="5655" spans="1:21" x14ac:dyDescent="0.35">
      <c r="A5655" t="s">
        <v>8228</v>
      </c>
      <c r="B5655" s="2">
        <v>45706</v>
      </c>
      <c r="C5655">
        <v>2</v>
      </c>
      <c r="D5655">
        <v>2025</v>
      </c>
      <c r="F5655" t="s">
        <v>157</v>
      </c>
      <c r="G5655" t="s">
        <v>3299</v>
      </c>
      <c r="H5655" t="s">
        <v>1863</v>
      </c>
      <c r="I5655" t="s">
        <v>2033</v>
      </c>
      <c r="J5655" t="s">
        <v>1953</v>
      </c>
      <c r="K5655" t="s">
        <v>1905</v>
      </c>
      <c r="L5655" t="s">
        <v>1888</v>
      </c>
      <c r="M5655">
        <v>1</v>
      </c>
      <c r="N5655" s="3">
        <v>120</v>
      </c>
      <c r="O5655" s="3">
        <v>63</v>
      </c>
      <c r="P5655" s="4">
        <v>0.05</v>
      </c>
      <c r="Q5655" s="3">
        <v>114</v>
      </c>
      <c r="R5655" s="3">
        <v>63</v>
      </c>
      <c r="S5655" s="3">
        <v>51</v>
      </c>
      <c r="T5655" t="s">
        <v>1954</v>
      </c>
      <c r="U5655" t="s">
        <v>72</v>
      </c>
    </row>
    <row r="5656" spans="1:21" x14ac:dyDescent="0.35">
      <c r="A5656" t="s">
        <v>8229</v>
      </c>
      <c r="B5656" s="2">
        <v>45706</v>
      </c>
      <c r="C5656">
        <v>2</v>
      </c>
      <c r="D5656">
        <v>2025</v>
      </c>
      <c r="F5656" t="s">
        <v>1134</v>
      </c>
      <c r="G5656" t="s">
        <v>3749</v>
      </c>
      <c r="H5656" t="s">
        <v>1875</v>
      </c>
      <c r="I5656" t="s">
        <v>2054</v>
      </c>
      <c r="J5656" t="s">
        <v>1991</v>
      </c>
      <c r="K5656" t="s">
        <v>1925</v>
      </c>
      <c r="L5656" t="s">
        <v>1885</v>
      </c>
      <c r="M5656">
        <v>1</v>
      </c>
      <c r="N5656" s="3">
        <v>35</v>
      </c>
      <c r="O5656" s="3">
        <v>16</v>
      </c>
      <c r="P5656" s="4">
        <v>0.05</v>
      </c>
      <c r="Q5656" s="3">
        <v>33.25</v>
      </c>
      <c r="R5656" s="3">
        <v>16</v>
      </c>
      <c r="S5656" s="3">
        <v>17.25</v>
      </c>
      <c r="T5656" t="s">
        <v>1954</v>
      </c>
      <c r="U5656" t="s">
        <v>72</v>
      </c>
    </row>
    <row r="5657" spans="1:21" x14ac:dyDescent="0.35">
      <c r="A5657" t="s">
        <v>8230</v>
      </c>
      <c r="B5657" s="2">
        <v>45706</v>
      </c>
      <c r="C5657">
        <v>2</v>
      </c>
      <c r="D5657">
        <v>2025</v>
      </c>
      <c r="F5657" t="s">
        <v>499</v>
      </c>
      <c r="G5657" t="s">
        <v>3423</v>
      </c>
      <c r="H5657" t="s">
        <v>1863</v>
      </c>
      <c r="I5657" t="s">
        <v>1952</v>
      </c>
      <c r="J5657" t="s">
        <v>1953</v>
      </c>
      <c r="K5657" t="s">
        <v>1905</v>
      </c>
      <c r="L5657" t="s">
        <v>1888</v>
      </c>
      <c r="M5657">
        <v>2</v>
      </c>
      <c r="N5657" s="3">
        <v>120</v>
      </c>
      <c r="O5657" s="3">
        <v>63</v>
      </c>
      <c r="P5657" s="4">
        <v>0.05</v>
      </c>
      <c r="Q5657" s="3">
        <v>228</v>
      </c>
      <c r="R5657" s="3">
        <v>126</v>
      </c>
      <c r="S5657" s="3">
        <v>102</v>
      </c>
      <c r="T5657" t="s">
        <v>1954</v>
      </c>
      <c r="U5657" t="s">
        <v>72</v>
      </c>
    </row>
    <row r="5658" spans="1:21" x14ac:dyDescent="0.35">
      <c r="A5658" t="s">
        <v>8231</v>
      </c>
      <c r="B5658" s="2">
        <v>45706</v>
      </c>
      <c r="C5658">
        <v>2</v>
      </c>
      <c r="D5658">
        <v>2025</v>
      </c>
      <c r="F5658" t="s">
        <v>1430</v>
      </c>
      <c r="G5658" t="s">
        <v>3937</v>
      </c>
      <c r="H5658" t="s">
        <v>1866</v>
      </c>
      <c r="I5658" t="s">
        <v>1866</v>
      </c>
      <c r="J5658" t="s">
        <v>2183</v>
      </c>
      <c r="K5658" t="s">
        <v>1917</v>
      </c>
      <c r="L5658" t="s">
        <v>1886</v>
      </c>
      <c r="M5658">
        <v>4</v>
      </c>
      <c r="N5658" s="3">
        <v>72</v>
      </c>
      <c r="O5658" s="3">
        <v>34</v>
      </c>
      <c r="P5658" s="4">
        <v>0.1</v>
      </c>
      <c r="Q5658" s="3">
        <v>259.2</v>
      </c>
      <c r="R5658" s="3">
        <v>136</v>
      </c>
      <c r="S5658" s="3">
        <v>123.2</v>
      </c>
      <c r="T5658" t="s">
        <v>1954</v>
      </c>
      <c r="U5658" t="s">
        <v>71</v>
      </c>
    </row>
    <row r="5659" spans="1:21" x14ac:dyDescent="0.35">
      <c r="A5659" t="s">
        <v>8232</v>
      </c>
      <c r="B5659" s="2">
        <v>45706</v>
      </c>
      <c r="C5659">
        <v>2</v>
      </c>
      <c r="D5659">
        <v>2025</v>
      </c>
      <c r="F5659" t="s">
        <v>1226</v>
      </c>
      <c r="G5659" t="s">
        <v>2103</v>
      </c>
      <c r="H5659" t="s">
        <v>1872</v>
      </c>
      <c r="I5659" t="s">
        <v>2152</v>
      </c>
      <c r="J5659" t="s">
        <v>1971</v>
      </c>
      <c r="K5659" t="s">
        <v>1920</v>
      </c>
      <c r="L5659" t="s">
        <v>1886</v>
      </c>
      <c r="M5659">
        <v>1</v>
      </c>
      <c r="N5659" s="3">
        <v>45</v>
      </c>
      <c r="O5659" s="3">
        <v>19</v>
      </c>
      <c r="P5659" s="4">
        <v>0.05</v>
      </c>
      <c r="Q5659" s="3">
        <v>42.75</v>
      </c>
      <c r="R5659" s="3">
        <v>19</v>
      </c>
      <c r="S5659" s="3">
        <v>23.75</v>
      </c>
      <c r="T5659" t="s">
        <v>1954</v>
      </c>
      <c r="U5659" t="s">
        <v>71</v>
      </c>
    </row>
    <row r="5660" spans="1:21" x14ac:dyDescent="0.35">
      <c r="A5660" t="s">
        <v>8233</v>
      </c>
      <c r="B5660" s="2">
        <v>45706</v>
      </c>
      <c r="C5660">
        <v>2</v>
      </c>
      <c r="D5660">
        <v>2025</v>
      </c>
      <c r="F5660" t="s">
        <v>153</v>
      </c>
      <c r="G5660" t="s">
        <v>2194</v>
      </c>
      <c r="H5660" t="s">
        <v>1872</v>
      </c>
      <c r="I5660" t="s">
        <v>2152</v>
      </c>
      <c r="J5660" t="s">
        <v>2114</v>
      </c>
      <c r="K5660" t="s">
        <v>1915</v>
      </c>
      <c r="L5660" t="s">
        <v>1886</v>
      </c>
      <c r="M5660">
        <v>2</v>
      </c>
      <c r="N5660" s="3">
        <v>85</v>
      </c>
      <c r="O5660" s="3">
        <v>41</v>
      </c>
      <c r="P5660" s="4">
        <v>0.05</v>
      </c>
      <c r="Q5660" s="3">
        <v>161.5</v>
      </c>
      <c r="R5660" s="3">
        <v>82</v>
      </c>
      <c r="S5660" s="3">
        <v>79.5</v>
      </c>
      <c r="T5660" t="s">
        <v>1954</v>
      </c>
      <c r="U5660" t="s">
        <v>72</v>
      </c>
    </row>
    <row r="5661" spans="1:21" x14ac:dyDescent="0.35">
      <c r="A5661" t="s">
        <v>8234</v>
      </c>
      <c r="B5661" s="2">
        <v>45706</v>
      </c>
      <c r="C5661">
        <v>2</v>
      </c>
      <c r="D5661">
        <v>2025</v>
      </c>
      <c r="F5661" t="s">
        <v>643</v>
      </c>
      <c r="G5661" t="s">
        <v>2722</v>
      </c>
      <c r="H5661" t="s">
        <v>1866</v>
      </c>
      <c r="I5661" t="s">
        <v>1866</v>
      </c>
      <c r="J5661" t="s">
        <v>1956</v>
      </c>
      <c r="K5661" t="s">
        <v>1909</v>
      </c>
      <c r="L5661" t="s">
        <v>1887</v>
      </c>
      <c r="M5661">
        <v>3</v>
      </c>
      <c r="N5661" s="3">
        <v>95</v>
      </c>
      <c r="O5661" s="3">
        <v>54</v>
      </c>
      <c r="P5661" s="4">
        <v>0.15</v>
      </c>
      <c r="Q5661" s="3">
        <v>242.25</v>
      </c>
      <c r="R5661" s="3">
        <v>162</v>
      </c>
      <c r="S5661" s="3">
        <v>80.25</v>
      </c>
      <c r="T5661" t="s">
        <v>1954</v>
      </c>
      <c r="U5661" t="s">
        <v>72</v>
      </c>
    </row>
    <row r="5662" spans="1:21" x14ac:dyDescent="0.35">
      <c r="A5662" t="s">
        <v>8235</v>
      </c>
      <c r="B5662" s="2">
        <v>45706</v>
      </c>
      <c r="C5662">
        <v>2</v>
      </c>
      <c r="D5662">
        <v>2025</v>
      </c>
      <c r="F5662" t="s">
        <v>1699</v>
      </c>
      <c r="G5662" t="s">
        <v>2293</v>
      </c>
      <c r="H5662" t="s">
        <v>1874</v>
      </c>
      <c r="I5662" t="s">
        <v>2200</v>
      </c>
      <c r="J5662" t="s">
        <v>2026</v>
      </c>
      <c r="K5662" t="s">
        <v>1919</v>
      </c>
      <c r="L5662" t="s">
        <v>1887</v>
      </c>
      <c r="M5662">
        <v>2</v>
      </c>
      <c r="N5662" s="3">
        <v>85</v>
      </c>
      <c r="O5662" s="3">
        <v>44</v>
      </c>
      <c r="P5662" s="4">
        <v>0</v>
      </c>
      <c r="Q5662" s="3">
        <v>170</v>
      </c>
      <c r="R5662" s="3">
        <v>88</v>
      </c>
      <c r="S5662" s="3">
        <v>82</v>
      </c>
      <c r="T5662" t="s">
        <v>1954</v>
      </c>
      <c r="U5662" t="s">
        <v>72</v>
      </c>
    </row>
    <row r="5663" spans="1:21" x14ac:dyDescent="0.35">
      <c r="A5663" t="s">
        <v>8236</v>
      </c>
      <c r="B5663" s="2">
        <v>45707</v>
      </c>
      <c r="C5663">
        <v>2</v>
      </c>
      <c r="D5663">
        <v>2025</v>
      </c>
      <c r="F5663" t="s">
        <v>1230</v>
      </c>
      <c r="G5663" t="s">
        <v>2668</v>
      </c>
      <c r="H5663" t="s">
        <v>1874</v>
      </c>
      <c r="I5663" t="s">
        <v>2200</v>
      </c>
      <c r="J5663" t="s">
        <v>1963</v>
      </c>
      <c r="K5663" t="s">
        <v>1907</v>
      </c>
      <c r="L5663" t="s">
        <v>1890</v>
      </c>
      <c r="M5663">
        <v>3</v>
      </c>
      <c r="N5663" s="3">
        <v>119</v>
      </c>
      <c r="O5663" s="3">
        <v>72</v>
      </c>
      <c r="P5663" s="4">
        <v>0</v>
      </c>
      <c r="Q5663" s="3">
        <v>357</v>
      </c>
      <c r="R5663" s="3">
        <v>216</v>
      </c>
      <c r="S5663" s="3">
        <v>141</v>
      </c>
      <c r="T5663" t="s">
        <v>1954</v>
      </c>
      <c r="U5663" t="s">
        <v>72</v>
      </c>
    </row>
    <row r="5664" spans="1:21" x14ac:dyDescent="0.35">
      <c r="A5664" t="s">
        <v>8237</v>
      </c>
      <c r="B5664" s="2">
        <v>45707</v>
      </c>
      <c r="C5664">
        <v>2</v>
      </c>
      <c r="D5664">
        <v>2025</v>
      </c>
      <c r="F5664" t="s">
        <v>171</v>
      </c>
      <c r="G5664" t="s">
        <v>2252</v>
      </c>
      <c r="H5664" t="s">
        <v>1863</v>
      </c>
      <c r="I5664" t="s">
        <v>2033</v>
      </c>
      <c r="J5664" t="s">
        <v>2067</v>
      </c>
      <c r="K5664" t="s">
        <v>1918</v>
      </c>
      <c r="L5664" t="s">
        <v>1889</v>
      </c>
      <c r="M5664">
        <v>2</v>
      </c>
      <c r="N5664" s="3">
        <v>69</v>
      </c>
      <c r="O5664" s="3">
        <v>37</v>
      </c>
      <c r="P5664" s="4">
        <v>0.05</v>
      </c>
      <c r="Q5664" s="3">
        <v>131.1</v>
      </c>
      <c r="R5664" s="3">
        <v>74</v>
      </c>
      <c r="S5664" s="3">
        <v>57.1</v>
      </c>
      <c r="T5664" t="s">
        <v>1954</v>
      </c>
      <c r="U5664" t="s">
        <v>72</v>
      </c>
    </row>
    <row r="5665" spans="1:21" x14ac:dyDescent="0.35">
      <c r="A5665" t="s">
        <v>8238</v>
      </c>
      <c r="B5665" s="2">
        <v>45707</v>
      </c>
      <c r="C5665">
        <v>2</v>
      </c>
      <c r="D5665">
        <v>2025</v>
      </c>
      <c r="F5665" t="s">
        <v>1153</v>
      </c>
      <c r="G5665" t="s">
        <v>3104</v>
      </c>
      <c r="H5665" t="s">
        <v>1868</v>
      </c>
      <c r="I5665" t="s">
        <v>1959</v>
      </c>
      <c r="J5665" t="s">
        <v>1956</v>
      </c>
      <c r="K5665" t="s">
        <v>1909</v>
      </c>
      <c r="L5665" t="s">
        <v>1887</v>
      </c>
      <c r="M5665">
        <v>3</v>
      </c>
      <c r="N5665" s="3">
        <v>95</v>
      </c>
      <c r="O5665" s="3">
        <v>54</v>
      </c>
      <c r="P5665" s="4">
        <v>0.1</v>
      </c>
      <c r="Q5665" s="3">
        <v>256.5</v>
      </c>
      <c r="R5665" s="3">
        <v>162</v>
      </c>
      <c r="S5665" s="3">
        <v>94.5</v>
      </c>
      <c r="T5665" t="s">
        <v>1954</v>
      </c>
      <c r="U5665" t="s">
        <v>72</v>
      </c>
    </row>
    <row r="5666" spans="1:21" x14ac:dyDescent="0.35">
      <c r="A5666" t="s">
        <v>8239</v>
      </c>
      <c r="B5666" s="2">
        <v>45707</v>
      </c>
      <c r="C5666">
        <v>2</v>
      </c>
      <c r="D5666">
        <v>2025</v>
      </c>
      <c r="F5666" t="s">
        <v>199</v>
      </c>
      <c r="G5666" t="s">
        <v>59</v>
      </c>
      <c r="H5666" t="s">
        <v>1870</v>
      </c>
      <c r="I5666" t="s">
        <v>2083</v>
      </c>
      <c r="J5666" t="s">
        <v>1987</v>
      </c>
      <c r="K5666" t="s">
        <v>1908</v>
      </c>
      <c r="L5666" t="s">
        <v>1890</v>
      </c>
      <c r="M5666">
        <v>3</v>
      </c>
      <c r="N5666" s="3">
        <v>129</v>
      </c>
      <c r="O5666" s="3">
        <v>78</v>
      </c>
      <c r="P5666" s="4">
        <v>0</v>
      </c>
      <c r="Q5666" s="3">
        <v>387</v>
      </c>
      <c r="R5666" s="3">
        <v>234</v>
      </c>
      <c r="S5666" s="3">
        <v>153</v>
      </c>
      <c r="T5666" t="s">
        <v>1954</v>
      </c>
      <c r="U5666" t="s">
        <v>72</v>
      </c>
    </row>
    <row r="5667" spans="1:21" x14ac:dyDescent="0.35">
      <c r="A5667" t="s">
        <v>8240</v>
      </c>
      <c r="B5667" s="2">
        <v>45707</v>
      </c>
      <c r="C5667">
        <v>2</v>
      </c>
      <c r="D5667">
        <v>2025</v>
      </c>
      <c r="F5667" t="s">
        <v>357</v>
      </c>
      <c r="G5667" t="s">
        <v>2080</v>
      </c>
      <c r="H5667" t="s">
        <v>1873</v>
      </c>
      <c r="I5667" t="s">
        <v>2320</v>
      </c>
      <c r="J5667" t="s">
        <v>2067</v>
      </c>
      <c r="K5667" t="s">
        <v>1918</v>
      </c>
      <c r="L5667" t="s">
        <v>1889</v>
      </c>
      <c r="M5667">
        <v>2</v>
      </c>
      <c r="N5667" s="3">
        <v>69</v>
      </c>
      <c r="O5667" s="3">
        <v>37</v>
      </c>
      <c r="P5667" s="4">
        <v>0</v>
      </c>
      <c r="Q5667" s="3">
        <v>138</v>
      </c>
      <c r="R5667" s="3">
        <v>74</v>
      </c>
      <c r="S5667" s="3">
        <v>64</v>
      </c>
      <c r="T5667" t="s">
        <v>1954</v>
      </c>
      <c r="U5667" t="s">
        <v>72</v>
      </c>
    </row>
    <row r="5668" spans="1:21" x14ac:dyDescent="0.35">
      <c r="A5668" t="s">
        <v>8241</v>
      </c>
      <c r="B5668" s="2">
        <v>45707</v>
      </c>
      <c r="C5668">
        <v>2</v>
      </c>
      <c r="D5668">
        <v>2025</v>
      </c>
      <c r="F5668" t="s">
        <v>456</v>
      </c>
      <c r="G5668" t="s">
        <v>2098</v>
      </c>
      <c r="H5668" t="s">
        <v>1870</v>
      </c>
      <c r="I5668" t="s">
        <v>2060</v>
      </c>
      <c r="J5668" t="s">
        <v>2064</v>
      </c>
      <c r="K5668" t="s">
        <v>1922</v>
      </c>
      <c r="L5668" t="s">
        <v>1887</v>
      </c>
      <c r="M5668">
        <v>1</v>
      </c>
      <c r="N5668" s="3">
        <v>32</v>
      </c>
      <c r="O5668" s="3">
        <v>14</v>
      </c>
      <c r="P5668" s="4">
        <v>0.05</v>
      </c>
      <c r="Q5668" s="3">
        <v>30.4</v>
      </c>
      <c r="R5668" s="3">
        <v>14</v>
      </c>
      <c r="S5668" s="3">
        <v>16.399999999999999</v>
      </c>
      <c r="T5668" t="s">
        <v>1954</v>
      </c>
      <c r="U5668" t="s">
        <v>72</v>
      </c>
    </row>
    <row r="5669" spans="1:21" x14ac:dyDescent="0.35">
      <c r="A5669" t="s">
        <v>8242</v>
      </c>
      <c r="B5669" s="2">
        <v>45707</v>
      </c>
      <c r="C5669">
        <v>2</v>
      </c>
      <c r="D5669">
        <v>2025</v>
      </c>
      <c r="F5669" t="s">
        <v>205</v>
      </c>
      <c r="G5669" t="s">
        <v>4235</v>
      </c>
      <c r="H5669" t="s">
        <v>1875</v>
      </c>
      <c r="I5669" t="s">
        <v>1981</v>
      </c>
      <c r="J5669" t="s">
        <v>1967</v>
      </c>
      <c r="K5669" t="s">
        <v>1913</v>
      </c>
      <c r="L5669" t="s">
        <v>1888</v>
      </c>
      <c r="M5669">
        <v>2</v>
      </c>
      <c r="N5669" s="3">
        <v>78</v>
      </c>
      <c r="O5669" s="3">
        <v>39</v>
      </c>
      <c r="P5669" s="4">
        <v>0</v>
      </c>
      <c r="Q5669" s="3">
        <v>156</v>
      </c>
      <c r="R5669" s="3">
        <v>78</v>
      </c>
      <c r="S5669" s="3">
        <v>78</v>
      </c>
      <c r="T5669" t="s">
        <v>1954</v>
      </c>
      <c r="U5669" t="s">
        <v>72</v>
      </c>
    </row>
    <row r="5670" spans="1:21" x14ac:dyDescent="0.35">
      <c r="A5670" t="s">
        <v>8243</v>
      </c>
      <c r="B5670" s="2">
        <v>45707</v>
      </c>
      <c r="C5670">
        <v>2</v>
      </c>
      <c r="D5670">
        <v>2025</v>
      </c>
      <c r="F5670" t="s">
        <v>339</v>
      </c>
      <c r="G5670" t="s">
        <v>58</v>
      </c>
      <c r="H5670" t="s">
        <v>1870</v>
      </c>
      <c r="I5670" t="s">
        <v>2000</v>
      </c>
      <c r="J5670" t="s">
        <v>2114</v>
      </c>
      <c r="K5670" t="s">
        <v>1915</v>
      </c>
      <c r="L5670" t="s">
        <v>1886</v>
      </c>
      <c r="M5670">
        <v>1</v>
      </c>
      <c r="N5670" s="3">
        <v>85</v>
      </c>
      <c r="O5670" s="3">
        <v>41</v>
      </c>
      <c r="P5670" s="4">
        <v>0</v>
      </c>
      <c r="Q5670" s="3">
        <v>85</v>
      </c>
      <c r="R5670" s="3">
        <v>41</v>
      </c>
      <c r="S5670" s="3">
        <v>44</v>
      </c>
      <c r="T5670" t="s">
        <v>1954</v>
      </c>
      <c r="U5670" t="s">
        <v>72</v>
      </c>
    </row>
    <row r="5671" spans="1:21" x14ac:dyDescent="0.35">
      <c r="A5671" t="s">
        <v>8244</v>
      </c>
      <c r="B5671" s="2">
        <v>45707</v>
      </c>
      <c r="C5671">
        <v>2</v>
      </c>
      <c r="D5671">
        <v>2025</v>
      </c>
      <c r="F5671" t="s">
        <v>94</v>
      </c>
      <c r="G5671" t="s">
        <v>62</v>
      </c>
      <c r="H5671" t="s">
        <v>1863</v>
      </c>
      <c r="I5671" t="s">
        <v>2056</v>
      </c>
      <c r="J5671" t="s">
        <v>2061</v>
      </c>
      <c r="K5671" t="s">
        <v>1923</v>
      </c>
      <c r="L5671" t="s">
        <v>1888</v>
      </c>
      <c r="M5671">
        <v>3</v>
      </c>
      <c r="N5671" s="3">
        <v>25</v>
      </c>
      <c r="O5671" s="3">
        <v>11</v>
      </c>
      <c r="P5671" s="4">
        <v>0</v>
      </c>
      <c r="Q5671" s="3">
        <v>75</v>
      </c>
      <c r="R5671" s="3">
        <v>33</v>
      </c>
      <c r="S5671" s="3">
        <v>42</v>
      </c>
      <c r="T5671" t="s">
        <v>1954</v>
      </c>
      <c r="U5671" t="s">
        <v>72</v>
      </c>
    </row>
    <row r="5672" spans="1:21" x14ac:dyDescent="0.35">
      <c r="A5672" t="s">
        <v>8245</v>
      </c>
      <c r="B5672" s="2">
        <v>45707</v>
      </c>
      <c r="C5672">
        <v>2</v>
      </c>
      <c r="D5672">
        <v>2025</v>
      </c>
      <c r="F5672" t="s">
        <v>268</v>
      </c>
      <c r="G5672" t="s">
        <v>2639</v>
      </c>
      <c r="H5672" t="s">
        <v>1874</v>
      </c>
      <c r="I5672" t="s">
        <v>2119</v>
      </c>
      <c r="J5672" t="s">
        <v>2183</v>
      </c>
      <c r="K5672" t="s">
        <v>1917</v>
      </c>
      <c r="L5672" t="s">
        <v>1886</v>
      </c>
      <c r="M5672">
        <v>1</v>
      </c>
      <c r="N5672" s="3">
        <v>72</v>
      </c>
      <c r="O5672" s="3">
        <v>34</v>
      </c>
      <c r="P5672" s="4">
        <v>0.1</v>
      </c>
      <c r="Q5672" s="3">
        <v>64.8</v>
      </c>
      <c r="R5672" s="3">
        <v>34</v>
      </c>
      <c r="S5672" s="3">
        <v>30.8</v>
      </c>
      <c r="T5672" t="s">
        <v>1954</v>
      </c>
      <c r="U5672" t="s">
        <v>72</v>
      </c>
    </row>
    <row r="5673" spans="1:21" x14ac:dyDescent="0.35">
      <c r="A5673" t="s">
        <v>8246</v>
      </c>
      <c r="B5673" s="2">
        <v>45707</v>
      </c>
      <c r="C5673">
        <v>2</v>
      </c>
      <c r="D5673">
        <v>2025</v>
      </c>
      <c r="F5673" t="s">
        <v>125</v>
      </c>
      <c r="G5673" t="s">
        <v>2327</v>
      </c>
      <c r="H5673" t="s">
        <v>1873</v>
      </c>
      <c r="I5673" t="s">
        <v>2323</v>
      </c>
      <c r="J5673" t="s">
        <v>2162</v>
      </c>
      <c r="K5673" t="s">
        <v>1921</v>
      </c>
      <c r="L5673" t="s">
        <v>1889</v>
      </c>
      <c r="M5673">
        <v>2</v>
      </c>
      <c r="N5673" s="3">
        <v>55</v>
      </c>
      <c r="O5673" s="3">
        <v>27</v>
      </c>
      <c r="P5673" s="4">
        <v>0.05</v>
      </c>
      <c r="Q5673" s="3">
        <v>104.5</v>
      </c>
      <c r="R5673" s="3">
        <v>54</v>
      </c>
      <c r="S5673" s="3">
        <v>50.5</v>
      </c>
      <c r="T5673" t="s">
        <v>1954</v>
      </c>
      <c r="U5673" t="s">
        <v>72</v>
      </c>
    </row>
    <row r="5674" spans="1:21" x14ac:dyDescent="0.35">
      <c r="A5674" t="s">
        <v>8247</v>
      </c>
      <c r="B5674" s="2">
        <v>45707</v>
      </c>
      <c r="C5674">
        <v>2</v>
      </c>
      <c r="D5674">
        <v>2025</v>
      </c>
      <c r="F5674" t="s">
        <v>781</v>
      </c>
      <c r="G5674" t="s">
        <v>2325</v>
      </c>
      <c r="H5674" t="s">
        <v>1870</v>
      </c>
      <c r="I5674" t="s">
        <v>2192</v>
      </c>
      <c r="J5674" t="s">
        <v>2023</v>
      </c>
      <c r="K5674" t="s">
        <v>1912</v>
      </c>
      <c r="L5674" t="s">
        <v>1890</v>
      </c>
      <c r="M5674">
        <v>4</v>
      </c>
      <c r="N5674" s="3">
        <v>249</v>
      </c>
      <c r="O5674" s="3">
        <v>168</v>
      </c>
      <c r="P5674" s="4">
        <v>0.1</v>
      </c>
      <c r="Q5674" s="3">
        <v>896.4</v>
      </c>
      <c r="R5674" s="3">
        <v>672</v>
      </c>
      <c r="S5674" s="3">
        <v>224.4</v>
      </c>
      <c r="T5674" t="s">
        <v>1954</v>
      </c>
      <c r="U5674" t="s">
        <v>72</v>
      </c>
    </row>
    <row r="5675" spans="1:21" x14ac:dyDescent="0.35">
      <c r="A5675" t="s">
        <v>8248</v>
      </c>
      <c r="B5675" s="2">
        <v>45707</v>
      </c>
      <c r="C5675">
        <v>2</v>
      </c>
      <c r="D5675">
        <v>2025</v>
      </c>
      <c r="F5675" t="s">
        <v>1371</v>
      </c>
      <c r="G5675" t="s">
        <v>2222</v>
      </c>
      <c r="H5675" t="s">
        <v>1871</v>
      </c>
      <c r="I5675" t="s">
        <v>1990</v>
      </c>
      <c r="J5675" t="s">
        <v>2162</v>
      </c>
      <c r="K5675" t="s">
        <v>1921</v>
      </c>
      <c r="L5675" t="s">
        <v>1889</v>
      </c>
      <c r="M5675">
        <v>1</v>
      </c>
      <c r="N5675" s="3">
        <v>55</v>
      </c>
      <c r="O5675" s="3">
        <v>27</v>
      </c>
      <c r="P5675" s="4">
        <v>0.2</v>
      </c>
      <c r="Q5675" s="3">
        <v>44</v>
      </c>
      <c r="R5675" s="3">
        <v>27</v>
      </c>
      <c r="S5675" s="3">
        <v>17</v>
      </c>
      <c r="T5675" t="s">
        <v>1954</v>
      </c>
      <c r="U5675" t="s">
        <v>71</v>
      </c>
    </row>
    <row r="5676" spans="1:21" x14ac:dyDescent="0.35">
      <c r="A5676" t="s">
        <v>8249</v>
      </c>
      <c r="B5676" s="2">
        <v>45707</v>
      </c>
      <c r="C5676">
        <v>2</v>
      </c>
      <c r="D5676">
        <v>2025</v>
      </c>
      <c r="F5676" t="s">
        <v>1552</v>
      </c>
      <c r="G5676" t="s">
        <v>2208</v>
      </c>
      <c r="H5676" t="s">
        <v>1864</v>
      </c>
      <c r="I5676" t="s">
        <v>2044</v>
      </c>
      <c r="J5676" t="s">
        <v>2045</v>
      </c>
      <c r="K5676" t="s">
        <v>1910</v>
      </c>
      <c r="L5676" t="s">
        <v>1890</v>
      </c>
      <c r="M5676">
        <v>1</v>
      </c>
      <c r="N5676" s="3">
        <v>99</v>
      </c>
      <c r="O5676" s="3">
        <v>58</v>
      </c>
      <c r="P5676" s="4">
        <v>0.15</v>
      </c>
      <c r="Q5676" s="3">
        <v>84.15</v>
      </c>
      <c r="R5676" s="3">
        <v>58</v>
      </c>
      <c r="S5676" s="3">
        <v>26.15</v>
      </c>
      <c r="T5676" t="s">
        <v>1954</v>
      </c>
      <c r="U5676" t="s">
        <v>72</v>
      </c>
    </row>
    <row r="5677" spans="1:21" x14ac:dyDescent="0.35">
      <c r="A5677" t="s">
        <v>8250</v>
      </c>
      <c r="B5677" s="2">
        <v>45707</v>
      </c>
      <c r="C5677">
        <v>2</v>
      </c>
      <c r="D5677">
        <v>2025</v>
      </c>
      <c r="F5677" t="s">
        <v>1167</v>
      </c>
      <c r="G5677" t="s">
        <v>2639</v>
      </c>
      <c r="H5677" t="s">
        <v>1874</v>
      </c>
      <c r="I5677" t="s">
        <v>2186</v>
      </c>
      <c r="J5677" t="s">
        <v>1978</v>
      </c>
      <c r="K5677" t="s">
        <v>1916</v>
      </c>
      <c r="L5677" t="s">
        <v>1887</v>
      </c>
      <c r="M5677">
        <v>1</v>
      </c>
      <c r="N5677" s="3">
        <v>79</v>
      </c>
      <c r="O5677" s="3">
        <v>42</v>
      </c>
      <c r="P5677" s="4">
        <v>0</v>
      </c>
      <c r="Q5677" s="3">
        <v>79</v>
      </c>
      <c r="R5677" s="3">
        <v>42</v>
      </c>
      <c r="S5677" s="3">
        <v>37</v>
      </c>
      <c r="T5677" t="s">
        <v>1954</v>
      </c>
      <c r="U5677" t="s">
        <v>72</v>
      </c>
    </row>
    <row r="5678" spans="1:21" x14ac:dyDescent="0.35">
      <c r="A5678" t="s">
        <v>8251</v>
      </c>
      <c r="B5678" s="2">
        <v>45708</v>
      </c>
      <c r="C5678">
        <v>2</v>
      </c>
      <c r="D5678">
        <v>2025</v>
      </c>
      <c r="F5678" t="s">
        <v>1342</v>
      </c>
      <c r="G5678" t="s">
        <v>3662</v>
      </c>
      <c r="H5678" t="s">
        <v>1875</v>
      </c>
      <c r="I5678" t="s">
        <v>2054</v>
      </c>
      <c r="J5678" t="s">
        <v>2034</v>
      </c>
      <c r="K5678" t="s">
        <v>1904</v>
      </c>
      <c r="L5678" t="s">
        <v>1889</v>
      </c>
      <c r="M5678">
        <v>3</v>
      </c>
      <c r="N5678" s="3">
        <v>149</v>
      </c>
      <c r="O5678" s="3">
        <v>91</v>
      </c>
      <c r="P5678" s="4">
        <v>0</v>
      </c>
      <c r="Q5678" s="3">
        <v>447</v>
      </c>
      <c r="R5678" s="3">
        <v>273</v>
      </c>
      <c r="S5678" s="3">
        <v>174</v>
      </c>
      <c r="T5678" t="s">
        <v>1954</v>
      </c>
      <c r="U5678" t="s">
        <v>72</v>
      </c>
    </row>
    <row r="5679" spans="1:21" x14ac:dyDescent="0.35">
      <c r="A5679" t="s">
        <v>8252</v>
      </c>
      <c r="B5679" s="2">
        <v>45708</v>
      </c>
      <c r="C5679">
        <v>2</v>
      </c>
      <c r="D5679">
        <v>2025</v>
      </c>
      <c r="F5679" t="s">
        <v>164</v>
      </c>
      <c r="G5679" t="s">
        <v>2588</v>
      </c>
      <c r="H5679" t="s">
        <v>1863</v>
      </c>
      <c r="I5679" t="s">
        <v>2056</v>
      </c>
      <c r="J5679" t="s">
        <v>2067</v>
      </c>
      <c r="K5679" t="s">
        <v>1918</v>
      </c>
      <c r="L5679" t="s">
        <v>1889</v>
      </c>
      <c r="M5679">
        <v>5</v>
      </c>
      <c r="N5679" s="3">
        <v>69</v>
      </c>
      <c r="O5679" s="3">
        <v>37</v>
      </c>
      <c r="P5679" s="4">
        <v>0.2</v>
      </c>
      <c r="Q5679" s="3">
        <v>276</v>
      </c>
      <c r="R5679" s="3">
        <v>185</v>
      </c>
      <c r="S5679" s="3">
        <v>91</v>
      </c>
      <c r="T5679" t="s">
        <v>1954</v>
      </c>
      <c r="U5679" t="s">
        <v>72</v>
      </c>
    </row>
    <row r="5680" spans="1:21" x14ac:dyDescent="0.35">
      <c r="A5680" t="s">
        <v>8253</v>
      </c>
      <c r="B5680" s="2">
        <v>45708</v>
      </c>
      <c r="C5680">
        <v>2</v>
      </c>
      <c r="D5680">
        <v>2025</v>
      </c>
      <c r="F5680" t="s">
        <v>906</v>
      </c>
      <c r="G5680" t="s">
        <v>3453</v>
      </c>
      <c r="H5680" t="s">
        <v>1866</v>
      </c>
      <c r="I5680" t="s">
        <v>1866</v>
      </c>
      <c r="J5680" t="s">
        <v>1991</v>
      </c>
      <c r="K5680" t="s">
        <v>1925</v>
      </c>
      <c r="L5680" t="s">
        <v>1885</v>
      </c>
      <c r="M5680">
        <v>1</v>
      </c>
      <c r="N5680" s="3">
        <v>35</v>
      </c>
      <c r="O5680" s="3">
        <v>16</v>
      </c>
      <c r="P5680" s="4">
        <v>0.05</v>
      </c>
      <c r="Q5680" s="3">
        <v>33.25</v>
      </c>
      <c r="R5680" s="3">
        <v>16</v>
      </c>
      <c r="S5680" s="3">
        <v>17.25</v>
      </c>
      <c r="T5680" t="s">
        <v>1954</v>
      </c>
      <c r="U5680" t="s">
        <v>72</v>
      </c>
    </row>
    <row r="5681" spans="1:21" x14ac:dyDescent="0.35">
      <c r="A5681" t="s">
        <v>8254</v>
      </c>
      <c r="B5681" s="2">
        <v>45708</v>
      </c>
      <c r="C5681">
        <v>2</v>
      </c>
      <c r="D5681">
        <v>2025</v>
      </c>
      <c r="F5681" t="s">
        <v>1644</v>
      </c>
      <c r="G5681" t="s">
        <v>56</v>
      </c>
      <c r="H5681" t="s">
        <v>1864</v>
      </c>
      <c r="I5681" t="s">
        <v>2087</v>
      </c>
      <c r="J5681" t="s">
        <v>1956</v>
      </c>
      <c r="K5681" t="s">
        <v>1909</v>
      </c>
      <c r="L5681" t="s">
        <v>1887</v>
      </c>
      <c r="M5681">
        <v>1</v>
      </c>
      <c r="N5681" s="3">
        <v>95</v>
      </c>
      <c r="O5681" s="3">
        <v>54</v>
      </c>
      <c r="P5681" s="4">
        <v>0.1</v>
      </c>
      <c r="Q5681" s="3">
        <v>85.5</v>
      </c>
      <c r="R5681" s="3">
        <v>54</v>
      </c>
      <c r="S5681" s="3">
        <v>31.5</v>
      </c>
      <c r="T5681" t="s">
        <v>1954</v>
      </c>
      <c r="U5681" t="s">
        <v>72</v>
      </c>
    </row>
    <row r="5682" spans="1:21" x14ac:dyDescent="0.35">
      <c r="A5682" t="s">
        <v>8255</v>
      </c>
      <c r="B5682" s="2">
        <v>45708</v>
      </c>
      <c r="C5682">
        <v>2</v>
      </c>
      <c r="D5682">
        <v>2025</v>
      </c>
      <c r="F5682" t="s">
        <v>697</v>
      </c>
      <c r="G5682" t="s">
        <v>4124</v>
      </c>
      <c r="H5682" t="s">
        <v>1871</v>
      </c>
      <c r="I5682" t="s">
        <v>1990</v>
      </c>
      <c r="J5682" t="s">
        <v>1960</v>
      </c>
      <c r="K5682" t="s">
        <v>1924</v>
      </c>
      <c r="L5682" t="s">
        <v>1885</v>
      </c>
      <c r="M5682">
        <v>1</v>
      </c>
      <c r="N5682" s="3">
        <v>42</v>
      </c>
      <c r="O5682" s="3">
        <v>20</v>
      </c>
      <c r="P5682" s="4">
        <v>0.2</v>
      </c>
      <c r="Q5682" s="3">
        <v>33.6</v>
      </c>
      <c r="R5682" s="3">
        <v>20</v>
      </c>
      <c r="S5682" s="3">
        <v>13.6</v>
      </c>
      <c r="T5682" t="s">
        <v>1954</v>
      </c>
      <c r="U5682" t="s">
        <v>72</v>
      </c>
    </row>
    <row r="5683" spans="1:21" x14ac:dyDescent="0.35">
      <c r="A5683" t="s">
        <v>8256</v>
      </c>
      <c r="B5683" s="2">
        <v>45708</v>
      </c>
      <c r="C5683">
        <v>2</v>
      </c>
      <c r="D5683">
        <v>2025</v>
      </c>
      <c r="F5683" t="s">
        <v>326</v>
      </c>
      <c r="G5683" t="s">
        <v>2626</v>
      </c>
      <c r="H5683" t="s">
        <v>1864</v>
      </c>
      <c r="I5683" t="s">
        <v>2101</v>
      </c>
      <c r="J5683" t="s">
        <v>1953</v>
      </c>
      <c r="K5683" t="s">
        <v>1905</v>
      </c>
      <c r="L5683" t="s">
        <v>1888</v>
      </c>
      <c r="M5683">
        <v>2</v>
      </c>
      <c r="N5683" s="3">
        <v>120</v>
      </c>
      <c r="O5683" s="3">
        <v>63</v>
      </c>
      <c r="P5683" s="4">
        <v>0.15</v>
      </c>
      <c r="Q5683" s="3">
        <v>204</v>
      </c>
      <c r="R5683" s="3">
        <v>126</v>
      </c>
      <c r="S5683" s="3">
        <v>78</v>
      </c>
      <c r="T5683" t="s">
        <v>1954</v>
      </c>
      <c r="U5683" t="s">
        <v>72</v>
      </c>
    </row>
    <row r="5684" spans="1:21" x14ac:dyDescent="0.35">
      <c r="A5684" t="s">
        <v>8257</v>
      </c>
      <c r="B5684" s="2">
        <v>45708</v>
      </c>
      <c r="C5684">
        <v>2</v>
      </c>
      <c r="D5684">
        <v>2025</v>
      </c>
      <c r="F5684" t="s">
        <v>497</v>
      </c>
      <c r="G5684" t="s">
        <v>2576</v>
      </c>
      <c r="H5684" t="s">
        <v>1875</v>
      </c>
      <c r="I5684" t="s">
        <v>1996</v>
      </c>
      <c r="J5684" t="s">
        <v>1978</v>
      </c>
      <c r="K5684" t="s">
        <v>1916</v>
      </c>
      <c r="L5684" t="s">
        <v>1887</v>
      </c>
      <c r="M5684">
        <v>2</v>
      </c>
      <c r="N5684" s="3">
        <v>79</v>
      </c>
      <c r="O5684" s="3">
        <v>42</v>
      </c>
      <c r="P5684" s="4">
        <v>0.15</v>
      </c>
      <c r="Q5684" s="3">
        <v>134.30000000000001</v>
      </c>
      <c r="R5684" s="3">
        <v>84</v>
      </c>
      <c r="S5684" s="3">
        <v>50.3</v>
      </c>
      <c r="T5684" t="s">
        <v>1954</v>
      </c>
      <c r="U5684" t="s">
        <v>72</v>
      </c>
    </row>
    <row r="5685" spans="1:21" x14ac:dyDescent="0.35">
      <c r="A5685" t="s">
        <v>8258</v>
      </c>
      <c r="B5685" s="2">
        <v>45708</v>
      </c>
      <c r="C5685">
        <v>2</v>
      </c>
      <c r="D5685">
        <v>2025</v>
      </c>
      <c r="F5685" t="s">
        <v>299</v>
      </c>
      <c r="G5685" t="s">
        <v>2336</v>
      </c>
      <c r="H5685" t="s">
        <v>1868</v>
      </c>
      <c r="I5685" t="s">
        <v>2113</v>
      </c>
      <c r="J5685" t="s">
        <v>1978</v>
      </c>
      <c r="K5685" t="s">
        <v>1916</v>
      </c>
      <c r="L5685" t="s">
        <v>1887</v>
      </c>
      <c r="M5685">
        <v>1</v>
      </c>
      <c r="N5685" s="3">
        <v>79</v>
      </c>
      <c r="O5685" s="3">
        <v>42</v>
      </c>
      <c r="P5685" s="4">
        <v>0.05</v>
      </c>
      <c r="Q5685" s="3">
        <v>75.05</v>
      </c>
      <c r="R5685" s="3">
        <v>42</v>
      </c>
      <c r="S5685" s="3">
        <v>33.049999999999997</v>
      </c>
      <c r="T5685" t="s">
        <v>1954</v>
      </c>
      <c r="U5685" t="s">
        <v>72</v>
      </c>
    </row>
    <row r="5686" spans="1:21" x14ac:dyDescent="0.35">
      <c r="A5686" t="s">
        <v>8259</v>
      </c>
      <c r="B5686" s="2">
        <v>45708</v>
      </c>
      <c r="C5686">
        <v>2</v>
      </c>
      <c r="D5686">
        <v>2025</v>
      </c>
      <c r="F5686" t="s">
        <v>1207</v>
      </c>
      <c r="G5686" t="s">
        <v>4549</v>
      </c>
      <c r="H5686" t="s">
        <v>1873</v>
      </c>
      <c r="I5686" t="s">
        <v>2395</v>
      </c>
      <c r="J5686" t="s">
        <v>1953</v>
      </c>
      <c r="K5686" t="s">
        <v>1905</v>
      </c>
      <c r="L5686" t="s">
        <v>1888</v>
      </c>
      <c r="M5686">
        <v>2</v>
      </c>
      <c r="N5686" s="3">
        <v>120</v>
      </c>
      <c r="O5686" s="3">
        <v>63</v>
      </c>
      <c r="P5686" s="4">
        <v>0.1</v>
      </c>
      <c r="Q5686" s="3">
        <v>216</v>
      </c>
      <c r="R5686" s="3">
        <v>126</v>
      </c>
      <c r="S5686" s="3">
        <v>90</v>
      </c>
      <c r="T5686" t="s">
        <v>1954</v>
      </c>
      <c r="U5686" t="s">
        <v>72</v>
      </c>
    </row>
    <row r="5687" spans="1:21" x14ac:dyDescent="0.35">
      <c r="A5687" t="s">
        <v>8260</v>
      </c>
      <c r="B5687" s="2">
        <v>45708</v>
      </c>
      <c r="C5687">
        <v>2</v>
      </c>
      <c r="D5687">
        <v>2025</v>
      </c>
      <c r="F5687" t="s">
        <v>1403</v>
      </c>
      <c r="G5687" t="s">
        <v>3203</v>
      </c>
      <c r="H5687" t="s">
        <v>1866</v>
      </c>
      <c r="I5687" t="s">
        <v>1866</v>
      </c>
      <c r="J5687" t="s">
        <v>1953</v>
      </c>
      <c r="K5687" t="s">
        <v>1905</v>
      </c>
      <c r="L5687" t="s">
        <v>1888</v>
      </c>
      <c r="M5687">
        <v>3</v>
      </c>
      <c r="N5687" s="3">
        <v>120</v>
      </c>
      <c r="O5687" s="3">
        <v>63</v>
      </c>
      <c r="P5687" s="4">
        <v>0</v>
      </c>
      <c r="Q5687" s="3">
        <v>360</v>
      </c>
      <c r="R5687" s="3">
        <v>189</v>
      </c>
      <c r="S5687" s="3">
        <v>171</v>
      </c>
      <c r="T5687" t="s">
        <v>1954</v>
      </c>
      <c r="U5687" t="s">
        <v>72</v>
      </c>
    </row>
    <row r="5688" spans="1:21" x14ac:dyDescent="0.35">
      <c r="A5688" t="s">
        <v>8261</v>
      </c>
      <c r="B5688" s="2">
        <v>45709</v>
      </c>
      <c r="C5688">
        <v>2</v>
      </c>
      <c r="D5688">
        <v>2025</v>
      </c>
      <c r="F5688" t="s">
        <v>1021</v>
      </c>
      <c r="G5688" t="s">
        <v>2040</v>
      </c>
      <c r="H5688" t="s">
        <v>1868</v>
      </c>
      <c r="I5688" t="s">
        <v>1959</v>
      </c>
      <c r="J5688" t="s">
        <v>2026</v>
      </c>
      <c r="K5688" t="s">
        <v>1919</v>
      </c>
      <c r="L5688" t="s">
        <v>1887</v>
      </c>
      <c r="M5688">
        <v>1</v>
      </c>
      <c r="N5688" s="3">
        <v>85</v>
      </c>
      <c r="O5688" s="3">
        <v>44</v>
      </c>
      <c r="P5688" s="4">
        <v>0.05</v>
      </c>
      <c r="Q5688" s="3">
        <v>80.75</v>
      </c>
      <c r="R5688" s="3">
        <v>44</v>
      </c>
      <c r="S5688" s="3">
        <v>36.75</v>
      </c>
      <c r="T5688" t="s">
        <v>1954</v>
      </c>
      <c r="U5688" t="s">
        <v>72</v>
      </c>
    </row>
    <row r="5689" spans="1:21" x14ac:dyDescent="0.35">
      <c r="A5689" t="s">
        <v>8262</v>
      </c>
      <c r="B5689" s="2">
        <v>45709</v>
      </c>
      <c r="C5689">
        <v>2</v>
      </c>
      <c r="D5689">
        <v>2025</v>
      </c>
      <c r="F5689" t="s">
        <v>278</v>
      </c>
      <c r="G5689" t="s">
        <v>2504</v>
      </c>
      <c r="H5689" t="s">
        <v>1870</v>
      </c>
      <c r="I5689" t="s">
        <v>2000</v>
      </c>
      <c r="J5689" t="s">
        <v>1971</v>
      </c>
      <c r="K5689" t="s">
        <v>1920</v>
      </c>
      <c r="L5689" t="s">
        <v>1886</v>
      </c>
      <c r="M5689">
        <v>2</v>
      </c>
      <c r="N5689" s="3">
        <v>45</v>
      </c>
      <c r="O5689" s="3">
        <v>19</v>
      </c>
      <c r="P5689" s="4">
        <v>0</v>
      </c>
      <c r="Q5689" s="3">
        <v>90</v>
      </c>
      <c r="R5689" s="3">
        <v>38</v>
      </c>
      <c r="S5689" s="3">
        <v>52</v>
      </c>
      <c r="T5689" t="s">
        <v>1954</v>
      </c>
      <c r="U5689" t="s">
        <v>72</v>
      </c>
    </row>
    <row r="5690" spans="1:21" x14ac:dyDescent="0.35">
      <c r="A5690" t="s">
        <v>8263</v>
      </c>
      <c r="B5690" s="2">
        <v>45709</v>
      </c>
      <c r="C5690">
        <v>2</v>
      </c>
      <c r="D5690">
        <v>2025</v>
      </c>
      <c r="F5690" t="s">
        <v>1659</v>
      </c>
      <c r="G5690" t="s">
        <v>3179</v>
      </c>
      <c r="H5690" t="s">
        <v>1875</v>
      </c>
      <c r="I5690" t="s">
        <v>2054</v>
      </c>
      <c r="J5690" t="s">
        <v>2064</v>
      </c>
      <c r="K5690" t="s">
        <v>1922</v>
      </c>
      <c r="L5690" t="s">
        <v>1887</v>
      </c>
      <c r="M5690">
        <v>2</v>
      </c>
      <c r="N5690" s="3">
        <v>32</v>
      </c>
      <c r="O5690" s="3">
        <v>14</v>
      </c>
      <c r="P5690" s="4">
        <v>0.15</v>
      </c>
      <c r="Q5690" s="3">
        <v>54.4</v>
      </c>
      <c r="R5690" s="3">
        <v>28</v>
      </c>
      <c r="S5690" s="3">
        <v>26.4</v>
      </c>
      <c r="T5690" t="s">
        <v>1954</v>
      </c>
      <c r="U5690" t="s">
        <v>72</v>
      </c>
    </row>
    <row r="5691" spans="1:21" x14ac:dyDescent="0.35">
      <c r="A5691" t="s">
        <v>8264</v>
      </c>
      <c r="B5691" s="2">
        <v>45709</v>
      </c>
      <c r="C5691">
        <v>2</v>
      </c>
      <c r="D5691">
        <v>2025</v>
      </c>
      <c r="F5691" t="s">
        <v>984</v>
      </c>
      <c r="G5691" t="s">
        <v>2633</v>
      </c>
      <c r="H5691" t="s">
        <v>1866</v>
      </c>
      <c r="I5691" t="s">
        <v>1866</v>
      </c>
      <c r="J5691" t="s">
        <v>2001</v>
      </c>
      <c r="K5691" t="s">
        <v>1911</v>
      </c>
      <c r="L5691" t="s">
        <v>1886</v>
      </c>
      <c r="M5691">
        <v>1</v>
      </c>
      <c r="N5691" s="3">
        <v>58</v>
      </c>
      <c r="O5691" s="3">
        <v>25</v>
      </c>
      <c r="P5691" s="4">
        <v>0</v>
      </c>
      <c r="Q5691" s="3">
        <v>58</v>
      </c>
      <c r="R5691" s="3">
        <v>25</v>
      </c>
      <c r="S5691" s="3">
        <v>33</v>
      </c>
      <c r="T5691" t="s">
        <v>1954</v>
      </c>
      <c r="U5691" t="s">
        <v>72</v>
      </c>
    </row>
    <row r="5692" spans="1:21" x14ac:dyDescent="0.35">
      <c r="A5692" t="s">
        <v>8265</v>
      </c>
      <c r="B5692" s="2">
        <v>45709</v>
      </c>
      <c r="C5692">
        <v>2</v>
      </c>
      <c r="D5692">
        <v>2025</v>
      </c>
      <c r="F5692" t="s">
        <v>111</v>
      </c>
      <c r="G5692" t="s">
        <v>3203</v>
      </c>
      <c r="H5692" t="s">
        <v>1863</v>
      </c>
      <c r="I5692" t="s">
        <v>1952</v>
      </c>
      <c r="J5692" t="s">
        <v>1956</v>
      </c>
      <c r="K5692" t="s">
        <v>1909</v>
      </c>
      <c r="L5692" t="s">
        <v>1887</v>
      </c>
      <c r="M5692">
        <v>1</v>
      </c>
      <c r="N5692" s="3">
        <v>95</v>
      </c>
      <c r="O5692" s="3">
        <v>54</v>
      </c>
      <c r="P5692" s="4">
        <v>0</v>
      </c>
      <c r="Q5692" s="3">
        <v>95</v>
      </c>
      <c r="R5692" s="3">
        <v>54</v>
      </c>
      <c r="S5692" s="3">
        <v>41</v>
      </c>
      <c r="T5692" t="s">
        <v>1954</v>
      </c>
      <c r="U5692" t="s">
        <v>72</v>
      </c>
    </row>
    <row r="5693" spans="1:21" x14ac:dyDescent="0.35">
      <c r="A5693" t="s">
        <v>8266</v>
      </c>
      <c r="B5693" s="2">
        <v>45709</v>
      </c>
      <c r="C5693">
        <v>2</v>
      </c>
      <c r="D5693">
        <v>2025</v>
      </c>
      <c r="F5693" t="s">
        <v>144</v>
      </c>
      <c r="G5693" t="s">
        <v>3603</v>
      </c>
      <c r="H5693" t="s">
        <v>1874</v>
      </c>
      <c r="I5693" t="s">
        <v>2041</v>
      </c>
      <c r="J5693" t="s">
        <v>1978</v>
      </c>
      <c r="K5693" t="s">
        <v>1916</v>
      </c>
      <c r="L5693" t="s">
        <v>1887</v>
      </c>
      <c r="M5693">
        <v>2</v>
      </c>
      <c r="N5693" s="3">
        <v>79</v>
      </c>
      <c r="O5693" s="3">
        <v>42</v>
      </c>
      <c r="P5693" s="4">
        <v>0</v>
      </c>
      <c r="Q5693" s="3">
        <v>158</v>
      </c>
      <c r="R5693" s="3">
        <v>84</v>
      </c>
      <c r="S5693" s="3">
        <v>74</v>
      </c>
      <c r="T5693" t="s">
        <v>1954</v>
      </c>
      <c r="U5693" t="s">
        <v>72</v>
      </c>
    </row>
    <row r="5694" spans="1:21" x14ac:dyDescent="0.35">
      <c r="A5694" t="s">
        <v>8267</v>
      </c>
      <c r="B5694" s="2">
        <v>45709</v>
      </c>
      <c r="C5694">
        <v>2</v>
      </c>
      <c r="D5694">
        <v>2025</v>
      </c>
      <c r="F5694" t="s">
        <v>1332</v>
      </c>
      <c r="G5694" t="s">
        <v>2048</v>
      </c>
      <c r="H5694" t="s">
        <v>1868</v>
      </c>
      <c r="I5694" t="s">
        <v>2014</v>
      </c>
      <c r="J5694" t="s">
        <v>2067</v>
      </c>
      <c r="K5694" t="s">
        <v>1918</v>
      </c>
      <c r="L5694" t="s">
        <v>1889</v>
      </c>
      <c r="M5694">
        <v>2</v>
      </c>
      <c r="N5694" s="3">
        <v>69</v>
      </c>
      <c r="O5694" s="3">
        <v>37</v>
      </c>
      <c r="P5694" s="4">
        <v>0.15</v>
      </c>
      <c r="Q5694" s="3">
        <v>117.3</v>
      </c>
      <c r="R5694" s="3">
        <v>74</v>
      </c>
      <c r="S5694" s="3">
        <v>43.3</v>
      </c>
      <c r="T5694" t="s">
        <v>1954</v>
      </c>
      <c r="U5694" t="s">
        <v>71</v>
      </c>
    </row>
    <row r="5695" spans="1:21" x14ac:dyDescent="0.35">
      <c r="A5695" t="s">
        <v>8268</v>
      </c>
      <c r="B5695" s="2">
        <v>45709</v>
      </c>
      <c r="C5695">
        <v>2</v>
      </c>
      <c r="D5695">
        <v>2025</v>
      </c>
      <c r="F5695" t="s">
        <v>1520</v>
      </c>
      <c r="G5695" t="s">
        <v>3526</v>
      </c>
      <c r="H5695" t="s">
        <v>1867</v>
      </c>
      <c r="I5695" t="s">
        <v>2036</v>
      </c>
      <c r="J5695" t="s">
        <v>2023</v>
      </c>
      <c r="K5695" t="s">
        <v>1912</v>
      </c>
      <c r="L5695" t="s">
        <v>1890</v>
      </c>
      <c r="M5695">
        <v>2</v>
      </c>
      <c r="N5695" s="3">
        <v>249</v>
      </c>
      <c r="O5695" s="3">
        <v>168</v>
      </c>
      <c r="P5695" s="4">
        <v>0</v>
      </c>
      <c r="Q5695" s="3">
        <v>498</v>
      </c>
      <c r="R5695" s="3">
        <v>336</v>
      </c>
      <c r="S5695" s="3">
        <v>162</v>
      </c>
      <c r="T5695" t="s">
        <v>1954</v>
      </c>
      <c r="U5695" t="s">
        <v>72</v>
      </c>
    </row>
    <row r="5696" spans="1:21" x14ac:dyDescent="0.35">
      <c r="A5696" t="s">
        <v>8269</v>
      </c>
      <c r="B5696" s="2">
        <v>45709</v>
      </c>
      <c r="C5696">
        <v>2</v>
      </c>
      <c r="D5696">
        <v>2025</v>
      </c>
      <c r="F5696" t="s">
        <v>455</v>
      </c>
      <c r="G5696" t="s">
        <v>2278</v>
      </c>
      <c r="H5696" t="s">
        <v>1863</v>
      </c>
      <c r="I5696" t="s">
        <v>1952</v>
      </c>
      <c r="J5696" t="s">
        <v>2015</v>
      </c>
      <c r="K5696" t="s">
        <v>1914</v>
      </c>
      <c r="L5696" t="s">
        <v>1888</v>
      </c>
      <c r="M5696">
        <v>1</v>
      </c>
      <c r="N5696" s="3">
        <v>65</v>
      </c>
      <c r="O5696" s="3">
        <v>32</v>
      </c>
      <c r="P5696" s="4">
        <v>0.05</v>
      </c>
      <c r="Q5696" s="3">
        <v>61.75</v>
      </c>
      <c r="R5696" s="3">
        <v>32</v>
      </c>
      <c r="S5696" s="3">
        <v>29.75</v>
      </c>
      <c r="T5696" t="s">
        <v>1954</v>
      </c>
      <c r="U5696" t="s">
        <v>72</v>
      </c>
    </row>
    <row r="5697" spans="1:21" x14ac:dyDescent="0.35">
      <c r="A5697" t="s">
        <v>8270</v>
      </c>
      <c r="B5697" s="2">
        <v>45709</v>
      </c>
      <c r="C5697">
        <v>2</v>
      </c>
      <c r="D5697">
        <v>2025</v>
      </c>
      <c r="F5697" t="s">
        <v>1791</v>
      </c>
      <c r="G5697" t="s">
        <v>4191</v>
      </c>
      <c r="H5697" t="s">
        <v>1871</v>
      </c>
      <c r="I5697" t="s">
        <v>1966</v>
      </c>
      <c r="J5697" t="s">
        <v>2183</v>
      </c>
      <c r="K5697" t="s">
        <v>1917</v>
      </c>
      <c r="L5697" t="s">
        <v>1886</v>
      </c>
      <c r="M5697">
        <v>2</v>
      </c>
      <c r="N5697" s="3">
        <v>72</v>
      </c>
      <c r="O5697" s="3">
        <v>34</v>
      </c>
      <c r="P5697" s="4">
        <v>0.05</v>
      </c>
      <c r="Q5697" s="3">
        <v>136.80000000000001</v>
      </c>
      <c r="R5697" s="3">
        <v>68</v>
      </c>
      <c r="S5697" s="3">
        <v>68.8</v>
      </c>
      <c r="T5697" t="s">
        <v>1954</v>
      </c>
      <c r="U5697" t="s">
        <v>72</v>
      </c>
    </row>
    <row r="5698" spans="1:21" x14ac:dyDescent="0.35">
      <c r="A5698" t="s">
        <v>8271</v>
      </c>
      <c r="B5698" s="2">
        <v>45709</v>
      </c>
      <c r="C5698">
        <v>2</v>
      </c>
      <c r="D5698">
        <v>2025</v>
      </c>
      <c r="F5698" t="s">
        <v>326</v>
      </c>
      <c r="G5698" t="s">
        <v>2626</v>
      </c>
      <c r="H5698" t="s">
        <v>1864</v>
      </c>
      <c r="I5698" t="s">
        <v>2101</v>
      </c>
      <c r="J5698" t="s">
        <v>2064</v>
      </c>
      <c r="K5698" t="s">
        <v>1922</v>
      </c>
      <c r="L5698" t="s">
        <v>1887</v>
      </c>
      <c r="M5698">
        <v>1</v>
      </c>
      <c r="N5698" s="3">
        <v>32</v>
      </c>
      <c r="O5698" s="3">
        <v>14</v>
      </c>
      <c r="P5698" s="4">
        <v>0.1</v>
      </c>
      <c r="Q5698" s="3">
        <v>28.8</v>
      </c>
      <c r="R5698" s="3">
        <v>14</v>
      </c>
      <c r="S5698" s="3">
        <v>14.8</v>
      </c>
      <c r="T5698" t="s">
        <v>1954</v>
      </c>
      <c r="U5698" t="s">
        <v>72</v>
      </c>
    </row>
    <row r="5699" spans="1:21" x14ac:dyDescent="0.35">
      <c r="A5699" t="s">
        <v>8272</v>
      </c>
      <c r="B5699" s="2">
        <v>45709</v>
      </c>
      <c r="C5699">
        <v>2</v>
      </c>
      <c r="D5699">
        <v>2025</v>
      </c>
      <c r="F5699" t="s">
        <v>731</v>
      </c>
      <c r="G5699" t="s">
        <v>2495</v>
      </c>
      <c r="H5699" t="s">
        <v>1868</v>
      </c>
      <c r="I5699" t="s">
        <v>2022</v>
      </c>
      <c r="J5699" t="s">
        <v>2045</v>
      </c>
      <c r="K5699" t="s">
        <v>1910</v>
      </c>
      <c r="L5699" t="s">
        <v>1890</v>
      </c>
      <c r="M5699">
        <v>1</v>
      </c>
      <c r="N5699" s="3">
        <v>99</v>
      </c>
      <c r="O5699" s="3">
        <v>58</v>
      </c>
      <c r="P5699" s="4">
        <v>0.05</v>
      </c>
      <c r="Q5699" s="3">
        <v>94.05</v>
      </c>
      <c r="R5699" s="3">
        <v>58</v>
      </c>
      <c r="S5699" s="3">
        <v>36.049999999999997</v>
      </c>
      <c r="T5699" t="s">
        <v>1954</v>
      </c>
      <c r="U5699" t="s">
        <v>72</v>
      </c>
    </row>
    <row r="5700" spans="1:21" x14ac:dyDescent="0.35">
      <c r="A5700" t="s">
        <v>8273</v>
      </c>
      <c r="B5700" s="2">
        <v>45710</v>
      </c>
      <c r="C5700">
        <v>2</v>
      </c>
      <c r="D5700">
        <v>2025</v>
      </c>
      <c r="F5700" t="s">
        <v>1321</v>
      </c>
      <c r="G5700" t="s">
        <v>3644</v>
      </c>
      <c r="H5700" t="s">
        <v>1867</v>
      </c>
      <c r="I5700" t="s">
        <v>2165</v>
      </c>
      <c r="J5700" t="s">
        <v>2045</v>
      </c>
      <c r="K5700" t="s">
        <v>1910</v>
      </c>
      <c r="L5700" t="s">
        <v>1890</v>
      </c>
      <c r="M5700">
        <v>1</v>
      </c>
      <c r="N5700" s="3">
        <v>99</v>
      </c>
      <c r="O5700" s="3">
        <v>58</v>
      </c>
      <c r="P5700" s="4">
        <v>0</v>
      </c>
      <c r="Q5700" s="3">
        <v>99</v>
      </c>
      <c r="R5700" s="3">
        <v>58</v>
      </c>
      <c r="S5700" s="3">
        <v>41</v>
      </c>
      <c r="T5700" t="s">
        <v>1954</v>
      </c>
      <c r="U5700" t="s">
        <v>71</v>
      </c>
    </row>
    <row r="5701" spans="1:21" x14ac:dyDescent="0.35">
      <c r="A5701" t="s">
        <v>8274</v>
      </c>
      <c r="B5701" s="2">
        <v>45710</v>
      </c>
      <c r="C5701">
        <v>2</v>
      </c>
      <c r="D5701">
        <v>2025</v>
      </c>
      <c r="F5701" t="s">
        <v>1689</v>
      </c>
      <c r="G5701" t="s">
        <v>2072</v>
      </c>
      <c r="H5701" t="s">
        <v>1863</v>
      </c>
      <c r="I5701" t="s">
        <v>2051</v>
      </c>
      <c r="J5701" t="s">
        <v>2034</v>
      </c>
      <c r="K5701" t="s">
        <v>1904</v>
      </c>
      <c r="L5701" t="s">
        <v>1889</v>
      </c>
      <c r="M5701">
        <v>2</v>
      </c>
      <c r="N5701" s="3">
        <v>149</v>
      </c>
      <c r="O5701" s="3">
        <v>91</v>
      </c>
      <c r="P5701" s="4">
        <v>0</v>
      </c>
      <c r="Q5701" s="3">
        <v>298</v>
      </c>
      <c r="R5701" s="3">
        <v>182</v>
      </c>
      <c r="S5701" s="3">
        <v>116</v>
      </c>
      <c r="T5701" t="s">
        <v>1954</v>
      </c>
      <c r="U5701" t="s">
        <v>72</v>
      </c>
    </row>
    <row r="5702" spans="1:21" x14ac:dyDescent="0.35">
      <c r="A5702" t="s">
        <v>8275</v>
      </c>
      <c r="B5702" s="2">
        <v>45710</v>
      </c>
      <c r="C5702">
        <v>2</v>
      </c>
      <c r="D5702">
        <v>2025</v>
      </c>
      <c r="F5702" t="s">
        <v>1098</v>
      </c>
      <c r="G5702" t="s">
        <v>4652</v>
      </c>
      <c r="H5702" t="s">
        <v>1866</v>
      </c>
      <c r="I5702" t="s">
        <v>1866</v>
      </c>
      <c r="J5702" t="s">
        <v>2001</v>
      </c>
      <c r="K5702" t="s">
        <v>1911</v>
      </c>
      <c r="L5702" t="s">
        <v>1886</v>
      </c>
      <c r="M5702">
        <v>3</v>
      </c>
      <c r="N5702" s="3">
        <v>58</v>
      </c>
      <c r="O5702" s="3">
        <v>25</v>
      </c>
      <c r="P5702" s="4">
        <v>0.15</v>
      </c>
      <c r="Q5702" s="3">
        <v>147.9</v>
      </c>
      <c r="R5702" s="3">
        <v>75</v>
      </c>
      <c r="S5702" s="3">
        <v>72.900000000000006</v>
      </c>
      <c r="T5702" t="s">
        <v>1954</v>
      </c>
      <c r="U5702" t="s">
        <v>72</v>
      </c>
    </row>
    <row r="5703" spans="1:21" x14ac:dyDescent="0.35">
      <c r="A5703" t="s">
        <v>8276</v>
      </c>
      <c r="B5703" s="2">
        <v>45710</v>
      </c>
      <c r="C5703">
        <v>2</v>
      </c>
      <c r="D5703">
        <v>2025</v>
      </c>
      <c r="F5703" t="s">
        <v>486</v>
      </c>
      <c r="G5703" t="s">
        <v>2476</v>
      </c>
      <c r="H5703" t="s">
        <v>1873</v>
      </c>
      <c r="I5703" t="s">
        <v>2323</v>
      </c>
      <c r="J5703" t="s">
        <v>2067</v>
      </c>
      <c r="K5703" t="s">
        <v>1918</v>
      </c>
      <c r="L5703" t="s">
        <v>1889</v>
      </c>
      <c r="M5703">
        <v>1</v>
      </c>
      <c r="N5703" s="3">
        <v>69</v>
      </c>
      <c r="O5703" s="3">
        <v>37</v>
      </c>
      <c r="P5703" s="4">
        <v>0.05</v>
      </c>
      <c r="Q5703" s="3">
        <v>65.55</v>
      </c>
      <c r="R5703" s="3">
        <v>37</v>
      </c>
      <c r="S5703" s="3">
        <v>28.55</v>
      </c>
      <c r="T5703" t="s">
        <v>1954</v>
      </c>
      <c r="U5703" t="s">
        <v>72</v>
      </c>
    </row>
    <row r="5704" spans="1:21" x14ac:dyDescent="0.35">
      <c r="A5704" t="s">
        <v>8277</v>
      </c>
      <c r="B5704" s="2">
        <v>45710</v>
      </c>
      <c r="C5704">
        <v>2</v>
      </c>
      <c r="D5704">
        <v>2025</v>
      </c>
      <c r="F5704" t="s">
        <v>285</v>
      </c>
      <c r="G5704" t="s">
        <v>2215</v>
      </c>
      <c r="H5704" t="s">
        <v>1875</v>
      </c>
      <c r="I5704" t="s">
        <v>1996</v>
      </c>
      <c r="J5704" t="s">
        <v>2001</v>
      </c>
      <c r="K5704" t="s">
        <v>1911</v>
      </c>
      <c r="L5704" t="s">
        <v>1886</v>
      </c>
      <c r="M5704">
        <v>3</v>
      </c>
      <c r="N5704" s="3">
        <v>58</v>
      </c>
      <c r="O5704" s="3">
        <v>25</v>
      </c>
      <c r="P5704" s="4">
        <v>0.05</v>
      </c>
      <c r="Q5704" s="3">
        <v>165.3</v>
      </c>
      <c r="R5704" s="3">
        <v>75</v>
      </c>
      <c r="S5704" s="3">
        <v>90.3</v>
      </c>
      <c r="T5704" t="s">
        <v>1954</v>
      </c>
      <c r="U5704" t="s">
        <v>72</v>
      </c>
    </row>
    <row r="5705" spans="1:21" x14ac:dyDescent="0.35">
      <c r="A5705" t="s">
        <v>8278</v>
      </c>
      <c r="B5705" s="2">
        <v>45710</v>
      </c>
      <c r="C5705">
        <v>2</v>
      </c>
      <c r="D5705">
        <v>2025</v>
      </c>
      <c r="F5705" t="s">
        <v>120</v>
      </c>
      <c r="G5705" t="s">
        <v>3499</v>
      </c>
      <c r="H5705" t="s">
        <v>1863</v>
      </c>
      <c r="I5705" t="s">
        <v>2056</v>
      </c>
      <c r="J5705" t="s">
        <v>1956</v>
      </c>
      <c r="K5705" t="s">
        <v>1909</v>
      </c>
      <c r="L5705" t="s">
        <v>1887</v>
      </c>
      <c r="M5705">
        <v>3</v>
      </c>
      <c r="N5705" s="3">
        <v>95</v>
      </c>
      <c r="O5705" s="3">
        <v>54</v>
      </c>
      <c r="P5705" s="4">
        <v>0.05</v>
      </c>
      <c r="Q5705" s="3">
        <v>270.75</v>
      </c>
      <c r="R5705" s="3">
        <v>162</v>
      </c>
      <c r="S5705" s="3">
        <v>108.75</v>
      </c>
      <c r="T5705" t="s">
        <v>1954</v>
      </c>
      <c r="U5705" t="s">
        <v>72</v>
      </c>
    </row>
    <row r="5706" spans="1:21" x14ac:dyDescent="0.35">
      <c r="A5706" t="s">
        <v>8279</v>
      </c>
      <c r="B5706" s="2">
        <v>45710</v>
      </c>
      <c r="C5706">
        <v>2</v>
      </c>
      <c r="D5706">
        <v>2025</v>
      </c>
      <c r="F5706" t="s">
        <v>352</v>
      </c>
      <c r="G5706" t="s">
        <v>2107</v>
      </c>
      <c r="H5706" t="s">
        <v>1874</v>
      </c>
      <c r="I5706" t="s">
        <v>2041</v>
      </c>
      <c r="J5706" t="s">
        <v>1987</v>
      </c>
      <c r="K5706" t="s">
        <v>1908</v>
      </c>
      <c r="L5706" t="s">
        <v>1890</v>
      </c>
      <c r="M5706">
        <v>2</v>
      </c>
      <c r="N5706" s="3">
        <v>129</v>
      </c>
      <c r="O5706" s="3">
        <v>78</v>
      </c>
      <c r="P5706" s="4">
        <v>0.15</v>
      </c>
      <c r="Q5706" s="3">
        <v>219.3</v>
      </c>
      <c r="R5706" s="3">
        <v>156</v>
      </c>
      <c r="S5706" s="3">
        <v>63.3</v>
      </c>
      <c r="T5706" t="s">
        <v>1954</v>
      </c>
      <c r="U5706" t="s">
        <v>72</v>
      </c>
    </row>
    <row r="5707" spans="1:21" x14ac:dyDescent="0.35">
      <c r="A5707" t="s">
        <v>8280</v>
      </c>
      <c r="B5707" s="2">
        <v>45710</v>
      </c>
      <c r="C5707">
        <v>2</v>
      </c>
      <c r="D5707">
        <v>2025</v>
      </c>
      <c r="F5707" t="s">
        <v>1603</v>
      </c>
      <c r="G5707" t="s">
        <v>2668</v>
      </c>
      <c r="H5707" t="s">
        <v>1866</v>
      </c>
      <c r="I5707" t="s">
        <v>1866</v>
      </c>
      <c r="J5707" t="s">
        <v>2026</v>
      </c>
      <c r="K5707" t="s">
        <v>1919</v>
      </c>
      <c r="L5707" t="s">
        <v>1887</v>
      </c>
      <c r="M5707">
        <v>2</v>
      </c>
      <c r="N5707" s="3">
        <v>85</v>
      </c>
      <c r="O5707" s="3">
        <v>44</v>
      </c>
      <c r="P5707" s="4">
        <v>0.15</v>
      </c>
      <c r="Q5707" s="3">
        <v>144.5</v>
      </c>
      <c r="R5707" s="3">
        <v>88</v>
      </c>
      <c r="S5707" s="3">
        <v>56.5</v>
      </c>
      <c r="T5707" t="s">
        <v>1954</v>
      </c>
      <c r="U5707" t="s">
        <v>72</v>
      </c>
    </row>
    <row r="5708" spans="1:21" x14ac:dyDescent="0.35">
      <c r="A5708" t="s">
        <v>8281</v>
      </c>
      <c r="B5708" s="2">
        <v>45710</v>
      </c>
      <c r="C5708">
        <v>2</v>
      </c>
      <c r="D5708">
        <v>2025</v>
      </c>
      <c r="F5708" t="s">
        <v>294</v>
      </c>
      <c r="G5708" t="s">
        <v>2197</v>
      </c>
      <c r="H5708" t="s">
        <v>1870</v>
      </c>
      <c r="I5708" t="s">
        <v>2083</v>
      </c>
      <c r="J5708" t="s">
        <v>1997</v>
      </c>
      <c r="K5708" t="s">
        <v>1906</v>
      </c>
      <c r="L5708" t="s">
        <v>1889</v>
      </c>
      <c r="M5708">
        <v>2</v>
      </c>
      <c r="N5708" s="3">
        <v>89</v>
      </c>
      <c r="O5708" s="3">
        <v>48</v>
      </c>
      <c r="P5708" s="4">
        <v>0</v>
      </c>
      <c r="Q5708" s="3">
        <v>178</v>
      </c>
      <c r="R5708" s="3">
        <v>96</v>
      </c>
      <c r="S5708" s="3">
        <v>82</v>
      </c>
      <c r="T5708" t="s">
        <v>1954</v>
      </c>
      <c r="U5708" t="s">
        <v>72</v>
      </c>
    </row>
    <row r="5709" spans="1:21" x14ac:dyDescent="0.35">
      <c r="A5709" t="s">
        <v>8282</v>
      </c>
      <c r="B5709" s="2">
        <v>45710</v>
      </c>
      <c r="C5709">
        <v>2</v>
      </c>
      <c r="D5709">
        <v>2025</v>
      </c>
      <c r="F5709" t="s">
        <v>312</v>
      </c>
      <c r="G5709" t="s">
        <v>2208</v>
      </c>
      <c r="H5709" t="s">
        <v>1866</v>
      </c>
      <c r="I5709" t="s">
        <v>1866</v>
      </c>
      <c r="J5709" t="s">
        <v>1987</v>
      </c>
      <c r="K5709" t="s">
        <v>1908</v>
      </c>
      <c r="L5709" t="s">
        <v>1890</v>
      </c>
      <c r="M5709">
        <v>1</v>
      </c>
      <c r="N5709" s="3">
        <v>129</v>
      </c>
      <c r="O5709" s="3">
        <v>78</v>
      </c>
      <c r="P5709" s="4">
        <v>0.05</v>
      </c>
      <c r="Q5709" s="3">
        <v>122.55</v>
      </c>
      <c r="R5709" s="3">
        <v>78</v>
      </c>
      <c r="S5709" s="3">
        <v>44.55</v>
      </c>
      <c r="T5709" t="s">
        <v>1954</v>
      </c>
      <c r="U5709" t="s">
        <v>72</v>
      </c>
    </row>
    <row r="5710" spans="1:21" x14ac:dyDescent="0.35">
      <c r="A5710" t="s">
        <v>8283</v>
      </c>
      <c r="B5710" s="2">
        <v>45710</v>
      </c>
      <c r="C5710">
        <v>2</v>
      </c>
      <c r="D5710">
        <v>2025</v>
      </c>
      <c r="F5710" t="s">
        <v>104</v>
      </c>
      <c r="G5710" t="s">
        <v>3378</v>
      </c>
      <c r="H5710" t="s">
        <v>1866</v>
      </c>
      <c r="I5710" t="s">
        <v>1866</v>
      </c>
      <c r="J5710" t="s">
        <v>1971</v>
      </c>
      <c r="K5710" t="s">
        <v>1920</v>
      </c>
      <c r="L5710" t="s">
        <v>1886</v>
      </c>
      <c r="M5710">
        <v>3</v>
      </c>
      <c r="N5710" s="3">
        <v>45</v>
      </c>
      <c r="O5710" s="3">
        <v>19</v>
      </c>
      <c r="P5710" s="4">
        <v>0</v>
      </c>
      <c r="Q5710" s="3">
        <v>135</v>
      </c>
      <c r="R5710" s="3">
        <v>57</v>
      </c>
      <c r="S5710" s="3">
        <v>78</v>
      </c>
      <c r="T5710" t="s">
        <v>1954</v>
      </c>
      <c r="U5710" t="s">
        <v>72</v>
      </c>
    </row>
    <row r="5711" spans="1:21" x14ac:dyDescent="0.35">
      <c r="A5711" t="s">
        <v>8284</v>
      </c>
      <c r="B5711" s="2">
        <v>45710</v>
      </c>
      <c r="C5711">
        <v>2</v>
      </c>
      <c r="D5711">
        <v>2025</v>
      </c>
      <c r="F5711" t="s">
        <v>574</v>
      </c>
      <c r="G5711" t="s">
        <v>3147</v>
      </c>
      <c r="H5711" t="s">
        <v>1874</v>
      </c>
      <c r="I5711" t="s">
        <v>2200</v>
      </c>
      <c r="J5711" t="s">
        <v>1963</v>
      </c>
      <c r="K5711" t="s">
        <v>1907</v>
      </c>
      <c r="L5711" t="s">
        <v>1890</v>
      </c>
      <c r="M5711">
        <v>1</v>
      </c>
      <c r="N5711" s="3">
        <v>119</v>
      </c>
      <c r="O5711" s="3">
        <v>72</v>
      </c>
      <c r="P5711" s="4">
        <v>0.1</v>
      </c>
      <c r="Q5711" s="3">
        <v>107.1</v>
      </c>
      <c r="R5711" s="3">
        <v>72</v>
      </c>
      <c r="S5711" s="3">
        <v>35.1</v>
      </c>
      <c r="T5711" t="s">
        <v>1954</v>
      </c>
      <c r="U5711" t="s">
        <v>72</v>
      </c>
    </row>
    <row r="5712" spans="1:21" x14ac:dyDescent="0.35">
      <c r="A5712" t="s">
        <v>8285</v>
      </c>
      <c r="B5712" s="2">
        <v>45710</v>
      </c>
      <c r="C5712">
        <v>2</v>
      </c>
      <c r="D5712">
        <v>2025</v>
      </c>
      <c r="F5712" t="s">
        <v>296</v>
      </c>
      <c r="G5712" t="s">
        <v>3344</v>
      </c>
      <c r="H5712" t="s">
        <v>1866</v>
      </c>
      <c r="I5712" t="s">
        <v>1866</v>
      </c>
      <c r="J5712" t="s">
        <v>2001</v>
      </c>
      <c r="K5712" t="s">
        <v>1911</v>
      </c>
      <c r="L5712" t="s">
        <v>1886</v>
      </c>
      <c r="M5712">
        <v>1</v>
      </c>
      <c r="N5712" s="3">
        <v>58</v>
      </c>
      <c r="O5712" s="3">
        <v>25</v>
      </c>
      <c r="P5712" s="4">
        <v>0.05</v>
      </c>
      <c r="Q5712" s="3">
        <v>55.1</v>
      </c>
      <c r="R5712" s="3">
        <v>25</v>
      </c>
      <c r="S5712" s="3">
        <v>30.1</v>
      </c>
      <c r="T5712" t="s">
        <v>1954</v>
      </c>
      <c r="U5712" t="s">
        <v>72</v>
      </c>
    </row>
    <row r="5713" spans="1:21" x14ac:dyDescent="0.35">
      <c r="A5713" t="s">
        <v>8286</v>
      </c>
      <c r="B5713" s="2">
        <v>45711</v>
      </c>
      <c r="C5713">
        <v>2</v>
      </c>
      <c r="D5713">
        <v>2025</v>
      </c>
      <c r="F5713" t="s">
        <v>1201</v>
      </c>
      <c r="G5713" t="s">
        <v>2170</v>
      </c>
      <c r="H5713" t="s">
        <v>1866</v>
      </c>
      <c r="I5713" t="s">
        <v>1866</v>
      </c>
      <c r="J5713" t="s">
        <v>2034</v>
      </c>
      <c r="K5713" t="s">
        <v>1904</v>
      </c>
      <c r="L5713" t="s">
        <v>1889</v>
      </c>
      <c r="M5713">
        <v>1</v>
      </c>
      <c r="N5713" s="3">
        <v>149</v>
      </c>
      <c r="O5713" s="3">
        <v>91</v>
      </c>
      <c r="P5713" s="4">
        <v>0</v>
      </c>
      <c r="Q5713" s="3">
        <v>149</v>
      </c>
      <c r="R5713" s="3">
        <v>91</v>
      </c>
      <c r="S5713" s="3">
        <v>58</v>
      </c>
      <c r="T5713" t="s">
        <v>1954</v>
      </c>
      <c r="U5713" t="s">
        <v>71</v>
      </c>
    </row>
    <row r="5714" spans="1:21" x14ac:dyDescent="0.35">
      <c r="A5714" t="s">
        <v>8287</v>
      </c>
      <c r="B5714" s="2">
        <v>45711</v>
      </c>
      <c r="C5714">
        <v>2</v>
      </c>
      <c r="D5714">
        <v>2025</v>
      </c>
      <c r="F5714" t="s">
        <v>672</v>
      </c>
      <c r="G5714" t="s">
        <v>2288</v>
      </c>
      <c r="H5714" t="s">
        <v>1871</v>
      </c>
      <c r="I5714" t="s">
        <v>1966</v>
      </c>
      <c r="J5714" t="s">
        <v>1971</v>
      </c>
      <c r="K5714" t="s">
        <v>1920</v>
      </c>
      <c r="L5714" t="s">
        <v>1886</v>
      </c>
      <c r="M5714">
        <v>1</v>
      </c>
      <c r="N5714" s="3">
        <v>45</v>
      </c>
      <c r="O5714" s="3">
        <v>19</v>
      </c>
      <c r="P5714" s="4">
        <v>0.05</v>
      </c>
      <c r="Q5714" s="3">
        <v>42.75</v>
      </c>
      <c r="R5714" s="3">
        <v>19</v>
      </c>
      <c r="S5714" s="3">
        <v>23.75</v>
      </c>
      <c r="T5714" t="s">
        <v>1954</v>
      </c>
      <c r="U5714" t="s">
        <v>72</v>
      </c>
    </row>
    <row r="5715" spans="1:21" x14ac:dyDescent="0.35">
      <c r="A5715" t="s">
        <v>8288</v>
      </c>
      <c r="B5715" s="2">
        <v>45711</v>
      </c>
      <c r="C5715">
        <v>2</v>
      </c>
      <c r="D5715">
        <v>2025</v>
      </c>
      <c r="F5715" t="s">
        <v>1563</v>
      </c>
      <c r="G5715" t="s">
        <v>2154</v>
      </c>
      <c r="H5715" t="s">
        <v>1866</v>
      </c>
      <c r="I5715" t="s">
        <v>1866</v>
      </c>
      <c r="J5715" t="s">
        <v>2183</v>
      </c>
      <c r="K5715" t="s">
        <v>1917</v>
      </c>
      <c r="L5715" t="s">
        <v>1886</v>
      </c>
      <c r="M5715">
        <v>1</v>
      </c>
      <c r="N5715" s="3">
        <v>72</v>
      </c>
      <c r="O5715" s="3">
        <v>34</v>
      </c>
      <c r="P5715" s="4">
        <v>0.15</v>
      </c>
      <c r="Q5715" s="3">
        <v>61.2</v>
      </c>
      <c r="R5715" s="3">
        <v>34</v>
      </c>
      <c r="S5715" s="3">
        <v>27.2</v>
      </c>
      <c r="T5715" t="s">
        <v>1954</v>
      </c>
      <c r="U5715" t="s">
        <v>71</v>
      </c>
    </row>
    <row r="5716" spans="1:21" x14ac:dyDescent="0.35">
      <c r="A5716" t="s">
        <v>8289</v>
      </c>
      <c r="B5716" s="2">
        <v>45711</v>
      </c>
      <c r="C5716">
        <v>2</v>
      </c>
      <c r="D5716">
        <v>2025</v>
      </c>
      <c r="F5716" t="s">
        <v>255</v>
      </c>
      <c r="G5716" t="s">
        <v>2402</v>
      </c>
      <c r="H5716" t="s">
        <v>1871</v>
      </c>
      <c r="I5716" t="s">
        <v>2144</v>
      </c>
      <c r="J5716" t="s">
        <v>1978</v>
      </c>
      <c r="K5716" t="s">
        <v>1916</v>
      </c>
      <c r="L5716" t="s">
        <v>1887</v>
      </c>
      <c r="M5716">
        <v>1</v>
      </c>
      <c r="N5716" s="3">
        <v>79</v>
      </c>
      <c r="O5716" s="3">
        <v>42</v>
      </c>
      <c r="P5716" s="4">
        <v>0.1</v>
      </c>
      <c r="Q5716" s="3">
        <v>71.099999999999994</v>
      </c>
      <c r="R5716" s="3">
        <v>42</v>
      </c>
      <c r="S5716" s="3">
        <v>29.1</v>
      </c>
      <c r="T5716" t="s">
        <v>1954</v>
      </c>
      <c r="U5716" t="s">
        <v>72</v>
      </c>
    </row>
    <row r="5717" spans="1:21" x14ac:dyDescent="0.35">
      <c r="A5717" t="s">
        <v>8290</v>
      </c>
      <c r="B5717" s="2">
        <v>45711</v>
      </c>
      <c r="C5717">
        <v>2</v>
      </c>
      <c r="D5717">
        <v>2025</v>
      </c>
      <c r="F5717" t="s">
        <v>77</v>
      </c>
      <c r="G5717" t="s">
        <v>60</v>
      </c>
      <c r="H5717" t="s">
        <v>1863</v>
      </c>
      <c r="I5717" t="s">
        <v>2056</v>
      </c>
      <c r="J5717" t="s">
        <v>2067</v>
      </c>
      <c r="K5717" t="s">
        <v>1918</v>
      </c>
      <c r="L5717" t="s">
        <v>1889</v>
      </c>
      <c r="M5717">
        <v>1</v>
      </c>
      <c r="N5717" s="3">
        <v>69</v>
      </c>
      <c r="O5717" s="3">
        <v>37</v>
      </c>
      <c r="P5717" s="4">
        <v>0</v>
      </c>
      <c r="Q5717" s="3">
        <v>69</v>
      </c>
      <c r="R5717" s="3">
        <v>37</v>
      </c>
      <c r="S5717" s="3">
        <v>32</v>
      </c>
      <c r="T5717" t="s">
        <v>1954</v>
      </c>
      <c r="U5717" t="s">
        <v>72</v>
      </c>
    </row>
    <row r="5718" spans="1:21" x14ac:dyDescent="0.35">
      <c r="A5718" t="s">
        <v>8291</v>
      </c>
      <c r="B5718" s="2">
        <v>45711</v>
      </c>
      <c r="C5718">
        <v>2</v>
      </c>
      <c r="D5718">
        <v>2025</v>
      </c>
      <c r="F5718" t="s">
        <v>333</v>
      </c>
      <c r="G5718" t="s">
        <v>2069</v>
      </c>
      <c r="H5718" t="s">
        <v>1873</v>
      </c>
      <c r="I5718" t="s">
        <v>2070</v>
      </c>
      <c r="J5718" t="s">
        <v>1991</v>
      </c>
      <c r="K5718" t="s">
        <v>1925</v>
      </c>
      <c r="L5718" t="s">
        <v>1885</v>
      </c>
      <c r="M5718">
        <v>1</v>
      </c>
      <c r="N5718" s="3">
        <v>35</v>
      </c>
      <c r="O5718" s="3">
        <v>16</v>
      </c>
      <c r="P5718" s="4">
        <v>0.2</v>
      </c>
      <c r="Q5718" s="3">
        <v>28</v>
      </c>
      <c r="R5718" s="3">
        <v>16</v>
      </c>
      <c r="S5718" s="3">
        <v>12</v>
      </c>
      <c r="T5718" t="s">
        <v>1954</v>
      </c>
      <c r="U5718" t="s">
        <v>72</v>
      </c>
    </row>
    <row r="5719" spans="1:21" x14ac:dyDescent="0.35">
      <c r="A5719" t="s">
        <v>8292</v>
      </c>
      <c r="B5719" s="2">
        <v>45711</v>
      </c>
      <c r="C5719">
        <v>2</v>
      </c>
      <c r="D5719">
        <v>2025</v>
      </c>
      <c r="F5719" t="s">
        <v>242</v>
      </c>
      <c r="G5719" t="s">
        <v>2378</v>
      </c>
      <c r="H5719" t="s">
        <v>1866</v>
      </c>
      <c r="I5719" t="s">
        <v>1866</v>
      </c>
      <c r="J5719" t="s">
        <v>2064</v>
      </c>
      <c r="K5719" t="s">
        <v>1922</v>
      </c>
      <c r="L5719" t="s">
        <v>1887</v>
      </c>
      <c r="M5719">
        <v>2</v>
      </c>
      <c r="N5719" s="3">
        <v>32</v>
      </c>
      <c r="O5719" s="3">
        <v>14</v>
      </c>
      <c r="P5719" s="4">
        <v>0.15</v>
      </c>
      <c r="Q5719" s="3">
        <v>54.4</v>
      </c>
      <c r="R5719" s="3">
        <v>28</v>
      </c>
      <c r="S5719" s="3">
        <v>26.4</v>
      </c>
      <c r="T5719" t="s">
        <v>1954</v>
      </c>
      <c r="U5719" t="s">
        <v>72</v>
      </c>
    </row>
    <row r="5720" spans="1:21" x14ac:dyDescent="0.35">
      <c r="A5720" t="s">
        <v>8293</v>
      </c>
      <c r="B5720" s="2">
        <v>45711</v>
      </c>
      <c r="C5720">
        <v>2</v>
      </c>
      <c r="D5720">
        <v>2025</v>
      </c>
      <c r="F5720" t="s">
        <v>224</v>
      </c>
      <c r="G5720" t="s">
        <v>3099</v>
      </c>
      <c r="H5720" t="s">
        <v>1864</v>
      </c>
      <c r="I5720" t="s">
        <v>2211</v>
      </c>
      <c r="J5720" t="s">
        <v>2067</v>
      </c>
      <c r="K5720" t="s">
        <v>1918</v>
      </c>
      <c r="L5720" t="s">
        <v>1889</v>
      </c>
      <c r="M5720">
        <v>1</v>
      </c>
      <c r="N5720" s="3">
        <v>69</v>
      </c>
      <c r="O5720" s="3">
        <v>37</v>
      </c>
      <c r="P5720" s="4">
        <v>0.15</v>
      </c>
      <c r="Q5720" s="3">
        <v>58.65</v>
      </c>
      <c r="R5720" s="3">
        <v>37</v>
      </c>
      <c r="S5720" s="3">
        <v>21.65</v>
      </c>
      <c r="T5720" t="s">
        <v>1954</v>
      </c>
      <c r="U5720" t="s">
        <v>72</v>
      </c>
    </row>
    <row r="5721" spans="1:21" x14ac:dyDescent="0.35">
      <c r="A5721" t="s">
        <v>8294</v>
      </c>
      <c r="B5721" s="2">
        <v>45711</v>
      </c>
      <c r="C5721">
        <v>2</v>
      </c>
      <c r="D5721">
        <v>2025</v>
      </c>
      <c r="F5721" t="s">
        <v>266</v>
      </c>
      <c r="G5721" t="s">
        <v>2561</v>
      </c>
      <c r="H5721" t="s">
        <v>1868</v>
      </c>
      <c r="I5721" t="s">
        <v>2113</v>
      </c>
      <c r="J5721" t="s">
        <v>1971</v>
      </c>
      <c r="K5721" t="s">
        <v>1920</v>
      </c>
      <c r="L5721" t="s">
        <v>1886</v>
      </c>
      <c r="M5721">
        <v>3</v>
      </c>
      <c r="N5721" s="3">
        <v>45</v>
      </c>
      <c r="O5721" s="3">
        <v>19</v>
      </c>
      <c r="P5721" s="4">
        <v>0.1</v>
      </c>
      <c r="Q5721" s="3">
        <v>121.5</v>
      </c>
      <c r="R5721" s="3">
        <v>57</v>
      </c>
      <c r="S5721" s="3">
        <v>64.5</v>
      </c>
      <c r="T5721" t="s">
        <v>1954</v>
      </c>
      <c r="U5721" t="s">
        <v>72</v>
      </c>
    </row>
    <row r="5722" spans="1:21" x14ac:dyDescent="0.35">
      <c r="A5722" t="s">
        <v>8295</v>
      </c>
      <c r="B5722" s="2">
        <v>45711</v>
      </c>
      <c r="C5722">
        <v>2</v>
      </c>
      <c r="D5722">
        <v>2025</v>
      </c>
      <c r="F5722" t="s">
        <v>692</v>
      </c>
      <c r="G5722" t="s">
        <v>62</v>
      </c>
      <c r="H5722" t="s">
        <v>1864</v>
      </c>
      <c r="I5722" t="s">
        <v>2044</v>
      </c>
      <c r="J5722" t="s">
        <v>1987</v>
      </c>
      <c r="K5722" t="s">
        <v>1908</v>
      </c>
      <c r="L5722" t="s">
        <v>1890</v>
      </c>
      <c r="M5722">
        <v>1</v>
      </c>
      <c r="N5722" s="3">
        <v>129</v>
      </c>
      <c r="O5722" s="3">
        <v>78</v>
      </c>
      <c r="P5722" s="4">
        <v>0.05</v>
      </c>
      <c r="Q5722" s="3">
        <v>122.55</v>
      </c>
      <c r="R5722" s="3">
        <v>78</v>
      </c>
      <c r="S5722" s="3">
        <v>44.55</v>
      </c>
      <c r="T5722" t="s">
        <v>1954</v>
      </c>
      <c r="U5722" t="s">
        <v>72</v>
      </c>
    </row>
    <row r="5723" spans="1:21" x14ac:dyDescent="0.35">
      <c r="A5723" t="s">
        <v>8296</v>
      </c>
      <c r="B5723" s="2">
        <v>45711</v>
      </c>
      <c r="C5723">
        <v>2</v>
      </c>
      <c r="D5723">
        <v>2025</v>
      </c>
      <c r="F5723" t="s">
        <v>1538</v>
      </c>
      <c r="G5723" t="s">
        <v>2164</v>
      </c>
      <c r="H5723" t="s">
        <v>1866</v>
      </c>
      <c r="I5723" t="s">
        <v>1866</v>
      </c>
      <c r="J5723" t="s">
        <v>1978</v>
      </c>
      <c r="K5723" t="s">
        <v>1916</v>
      </c>
      <c r="L5723" t="s">
        <v>1887</v>
      </c>
      <c r="M5723">
        <v>1</v>
      </c>
      <c r="N5723" s="3">
        <v>79</v>
      </c>
      <c r="O5723" s="3">
        <v>42</v>
      </c>
      <c r="P5723" s="4">
        <v>0.1</v>
      </c>
      <c r="Q5723" s="3">
        <v>71.099999999999994</v>
      </c>
      <c r="R5723" s="3">
        <v>42</v>
      </c>
      <c r="S5723" s="3">
        <v>29.1</v>
      </c>
      <c r="T5723" t="s">
        <v>1954</v>
      </c>
      <c r="U5723" t="s">
        <v>72</v>
      </c>
    </row>
    <row r="5724" spans="1:21" x14ac:dyDescent="0.35">
      <c r="A5724" t="s">
        <v>8297</v>
      </c>
      <c r="B5724" s="2">
        <v>45711</v>
      </c>
      <c r="C5724">
        <v>2</v>
      </c>
      <c r="D5724">
        <v>2025</v>
      </c>
      <c r="F5724" t="s">
        <v>1068</v>
      </c>
      <c r="G5724" t="s">
        <v>2224</v>
      </c>
      <c r="H5724" t="s">
        <v>1864</v>
      </c>
      <c r="I5724" t="s">
        <v>2101</v>
      </c>
      <c r="J5724" t="s">
        <v>1960</v>
      </c>
      <c r="K5724" t="s">
        <v>1924</v>
      </c>
      <c r="L5724" t="s">
        <v>1885</v>
      </c>
      <c r="M5724">
        <v>1</v>
      </c>
      <c r="N5724" s="3">
        <v>42</v>
      </c>
      <c r="O5724" s="3">
        <v>20</v>
      </c>
      <c r="P5724" s="4">
        <v>0.05</v>
      </c>
      <c r="Q5724" s="3">
        <v>39.9</v>
      </c>
      <c r="R5724" s="3">
        <v>20</v>
      </c>
      <c r="S5724" s="3">
        <v>19.899999999999999</v>
      </c>
      <c r="T5724" t="s">
        <v>1954</v>
      </c>
      <c r="U5724" t="s">
        <v>72</v>
      </c>
    </row>
    <row r="5725" spans="1:21" x14ac:dyDescent="0.35">
      <c r="A5725" t="s">
        <v>8298</v>
      </c>
      <c r="B5725" s="2">
        <v>45711</v>
      </c>
      <c r="C5725">
        <v>2</v>
      </c>
      <c r="D5725">
        <v>2025</v>
      </c>
      <c r="F5725" t="s">
        <v>1039</v>
      </c>
      <c r="G5725" t="s">
        <v>3112</v>
      </c>
      <c r="H5725" t="s">
        <v>1871</v>
      </c>
      <c r="I5725" t="s">
        <v>1966</v>
      </c>
      <c r="J5725" t="s">
        <v>1991</v>
      </c>
      <c r="K5725" t="s">
        <v>1925</v>
      </c>
      <c r="L5725" t="s">
        <v>1885</v>
      </c>
      <c r="M5725">
        <v>3</v>
      </c>
      <c r="N5725" s="3">
        <v>35</v>
      </c>
      <c r="O5725" s="3">
        <v>16</v>
      </c>
      <c r="P5725" s="4">
        <v>0.1</v>
      </c>
      <c r="Q5725" s="3">
        <v>94.5</v>
      </c>
      <c r="R5725" s="3">
        <v>48</v>
      </c>
      <c r="S5725" s="3">
        <v>46.5</v>
      </c>
      <c r="T5725" t="s">
        <v>1954</v>
      </c>
      <c r="U5725" t="s">
        <v>72</v>
      </c>
    </row>
    <row r="5726" spans="1:21" x14ac:dyDescent="0.35">
      <c r="A5726" t="s">
        <v>8299</v>
      </c>
      <c r="B5726" s="2">
        <v>45711</v>
      </c>
      <c r="C5726">
        <v>2</v>
      </c>
      <c r="D5726">
        <v>2025</v>
      </c>
      <c r="F5726" t="s">
        <v>1096</v>
      </c>
      <c r="G5726" t="s">
        <v>2509</v>
      </c>
      <c r="H5726" t="s">
        <v>1866</v>
      </c>
      <c r="I5726" t="s">
        <v>1866</v>
      </c>
      <c r="J5726" t="s">
        <v>2023</v>
      </c>
      <c r="K5726" t="s">
        <v>1912</v>
      </c>
      <c r="L5726" t="s">
        <v>1890</v>
      </c>
      <c r="M5726">
        <v>1</v>
      </c>
      <c r="N5726" s="3">
        <v>249</v>
      </c>
      <c r="O5726" s="3">
        <v>168</v>
      </c>
      <c r="P5726" s="4">
        <v>0.1</v>
      </c>
      <c r="Q5726" s="3">
        <v>224.1</v>
      </c>
      <c r="R5726" s="3">
        <v>168</v>
      </c>
      <c r="S5726" s="3">
        <v>56.1</v>
      </c>
      <c r="T5726" t="s">
        <v>1954</v>
      </c>
      <c r="U5726" t="s">
        <v>72</v>
      </c>
    </row>
    <row r="5727" spans="1:21" x14ac:dyDescent="0.35">
      <c r="A5727" t="s">
        <v>8300</v>
      </c>
      <c r="B5727" s="2">
        <v>45711</v>
      </c>
      <c r="C5727">
        <v>2</v>
      </c>
      <c r="D5727">
        <v>2025</v>
      </c>
      <c r="F5727" t="s">
        <v>1425</v>
      </c>
      <c r="G5727" t="s">
        <v>2174</v>
      </c>
      <c r="H5727" t="s">
        <v>1868</v>
      </c>
      <c r="I5727" t="s">
        <v>2014</v>
      </c>
      <c r="J5727" t="s">
        <v>2061</v>
      </c>
      <c r="K5727" t="s">
        <v>1923</v>
      </c>
      <c r="L5727" t="s">
        <v>1888</v>
      </c>
      <c r="M5727">
        <v>1</v>
      </c>
      <c r="N5727" s="3">
        <v>25</v>
      </c>
      <c r="O5727" s="3">
        <v>11</v>
      </c>
      <c r="P5727" s="4">
        <v>0.1</v>
      </c>
      <c r="Q5727" s="3">
        <v>22.5</v>
      </c>
      <c r="R5727" s="3">
        <v>11</v>
      </c>
      <c r="S5727" s="3">
        <v>11.5</v>
      </c>
      <c r="T5727" t="s">
        <v>1954</v>
      </c>
      <c r="U5727" t="s">
        <v>72</v>
      </c>
    </row>
    <row r="5728" spans="1:21" x14ac:dyDescent="0.35">
      <c r="A5728" t="s">
        <v>8301</v>
      </c>
      <c r="B5728" s="2">
        <v>45711</v>
      </c>
      <c r="C5728">
        <v>2</v>
      </c>
      <c r="D5728">
        <v>2025</v>
      </c>
      <c r="F5728" t="s">
        <v>1121</v>
      </c>
      <c r="G5728" t="s">
        <v>4013</v>
      </c>
      <c r="H5728" t="s">
        <v>1874</v>
      </c>
      <c r="I5728" t="s">
        <v>2200</v>
      </c>
      <c r="J5728" t="s">
        <v>2120</v>
      </c>
      <c r="K5728" t="s">
        <v>1926</v>
      </c>
      <c r="L5728" t="s">
        <v>1885</v>
      </c>
      <c r="M5728">
        <v>1</v>
      </c>
      <c r="N5728" s="3">
        <v>28</v>
      </c>
      <c r="O5728" s="3">
        <v>13</v>
      </c>
      <c r="P5728" s="4">
        <v>0</v>
      </c>
      <c r="Q5728" s="3">
        <v>28</v>
      </c>
      <c r="R5728" s="3">
        <v>13</v>
      </c>
      <c r="S5728" s="3">
        <v>15</v>
      </c>
      <c r="T5728" t="s">
        <v>1954</v>
      </c>
      <c r="U5728" t="s">
        <v>72</v>
      </c>
    </row>
    <row r="5729" spans="1:21" x14ac:dyDescent="0.35">
      <c r="A5729" t="s">
        <v>8302</v>
      </c>
      <c r="B5729" s="2">
        <v>45711</v>
      </c>
      <c r="C5729">
        <v>2</v>
      </c>
      <c r="D5729">
        <v>2025</v>
      </c>
      <c r="F5729" t="s">
        <v>1576</v>
      </c>
      <c r="G5729" t="s">
        <v>2351</v>
      </c>
      <c r="H5729" t="s">
        <v>1863</v>
      </c>
      <c r="I5729" t="s">
        <v>2033</v>
      </c>
      <c r="J5729" t="s">
        <v>2011</v>
      </c>
      <c r="K5729" t="s">
        <v>1927</v>
      </c>
      <c r="L5729" t="s">
        <v>1885</v>
      </c>
      <c r="M5729">
        <v>3</v>
      </c>
      <c r="N5729" s="3">
        <v>24</v>
      </c>
      <c r="O5729" s="3">
        <v>10</v>
      </c>
      <c r="P5729" s="4">
        <v>0.1</v>
      </c>
      <c r="Q5729" s="3">
        <v>64.8</v>
      </c>
      <c r="R5729" s="3">
        <v>30</v>
      </c>
      <c r="S5729" s="3">
        <v>34.799999999999997</v>
      </c>
      <c r="T5729" t="s">
        <v>1954</v>
      </c>
      <c r="U5729" t="s">
        <v>71</v>
      </c>
    </row>
    <row r="5730" spans="1:21" x14ac:dyDescent="0.35">
      <c r="A5730" t="s">
        <v>8303</v>
      </c>
      <c r="B5730" s="2">
        <v>45711</v>
      </c>
      <c r="C5730">
        <v>2</v>
      </c>
      <c r="D5730">
        <v>2025</v>
      </c>
      <c r="F5730" t="s">
        <v>256</v>
      </c>
      <c r="G5730" t="s">
        <v>2204</v>
      </c>
      <c r="H5730" t="s">
        <v>1866</v>
      </c>
      <c r="I5730" t="s">
        <v>1866</v>
      </c>
      <c r="J5730" t="s">
        <v>1967</v>
      </c>
      <c r="K5730" t="s">
        <v>1913</v>
      </c>
      <c r="L5730" t="s">
        <v>1888</v>
      </c>
      <c r="M5730">
        <v>2</v>
      </c>
      <c r="N5730" s="3">
        <v>78</v>
      </c>
      <c r="O5730" s="3">
        <v>39</v>
      </c>
      <c r="P5730" s="4">
        <v>0</v>
      </c>
      <c r="Q5730" s="3">
        <v>156</v>
      </c>
      <c r="R5730" s="3">
        <v>78</v>
      </c>
      <c r="S5730" s="3">
        <v>78</v>
      </c>
      <c r="T5730" t="s">
        <v>1954</v>
      </c>
      <c r="U5730" t="s">
        <v>72</v>
      </c>
    </row>
    <row r="5731" spans="1:21" x14ac:dyDescent="0.35">
      <c r="A5731" t="s">
        <v>8304</v>
      </c>
      <c r="B5731" s="2">
        <v>45711</v>
      </c>
      <c r="C5731">
        <v>2</v>
      </c>
      <c r="D5731">
        <v>2025</v>
      </c>
      <c r="F5731" t="s">
        <v>1439</v>
      </c>
      <c r="G5731" t="s">
        <v>3959</v>
      </c>
      <c r="H5731" t="s">
        <v>1866</v>
      </c>
      <c r="I5731" t="s">
        <v>1866</v>
      </c>
      <c r="J5731" t="s">
        <v>2045</v>
      </c>
      <c r="K5731" t="s">
        <v>1910</v>
      </c>
      <c r="L5731" t="s">
        <v>1890</v>
      </c>
      <c r="M5731">
        <v>3</v>
      </c>
      <c r="N5731" s="3">
        <v>99</v>
      </c>
      <c r="O5731" s="3">
        <v>58</v>
      </c>
      <c r="P5731" s="4">
        <v>0.2</v>
      </c>
      <c r="Q5731" s="3">
        <v>237.6</v>
      </c>
      <c r="R5731" s="3">
        <v>174</v>
      </c>
      <c r="S5731" s="3">
        <v>63.6</v>
      </c>
      <c r="T5731" t="s">
        <v>1954</v>
      </c>
      <c r="U5731" t="s">
        <v>72</v>
      </c>
    </row>
    <row r="5732" spans="1:21" x14ac:dyDescent="0.35">
      <c r="A5732" t="s">
        <v>8305</v>
      </c>
      <c r="B5732" s="2">
        <v>45711</v>
      </c>
      <c r="C5732">
        <v>2</v>
      </c>
      <c r="D5732">
        <v>2025</v>
      </c>
      <c r="F5732" t="s">
        <v>988</v>
      </c>
      <c r="G5732" t="s">
        <v>2156</v>
      </c>
      <c r="H5732" t="s">
        <v>1873</v>
      </c>
      <c r="I5732" t="s">
        <v>2070</v>
      </c>
      <c r="J5732" t="s">
        <v>2034</v>
      </c>
      <c r="K5732" t="s">
        <v>1904</v>
      </c>
      <c r="L5732" t="s">
        <v>1889</v>
      </c>
      <c r="M5732">
        <v>2</v>
      </c>
      <c r="N5732" s="3">
        <v>149</v>
      </c>
      <c r="O5732" s="3">
        <v>91</v>
      </c>
      <c r="P5732" s="4">
        <v>0.05</v>
      </c>
      <c r="Q5732" s="3">
        <v>283.10000000000002</v>
      </c>
      <c r="R5732" s="3">
        <v>182</v>
      </c>
      <c r="S5732" s="3">
        <v>101.1</v>
      </c>
      <c r="T5732" t="s">
        <v>1954</v>
      </c>
      <c r="U5732" t="s">
        <v>72</v>
      </c>
    </row>
    <row r="5733" spans="1:21" x14ac:dyDescent="0.35">
      <c r="A5733" t="s">
        <v>8306</v>
      </c>
      <c r="B5733" s="2">
        <v>45712</v>
      </c>
      <c r="C5733">
        <v>2</v>
      </c>
      <c r="D5733">
        <v>2025</v>
      </c>
      <c r="F5733" t="s">
        <v>264</v>
      </c>
      <c r="G5733" t="s">
        <v>2242</v>
      </c>
      <c r="H5733" t="s">
        <v>1873</v>
      </c>
      <c r="I5733" t="s">
        <v>2320</v>
      </c>
      <c r="J5733" t="s">
        <v>1987</v>
      </c>
      <c r="K5733" t="s">
        <v>1908</v>
      </c>
      <c r="L5733" t="s">
        <v>1890</v>
      </c>
      <c r="M5733">
        <v>3</v>
      </c>
      <c r="N5733" s="3">
        <v>129</v>
      </c>
      <c r="O5733" s="3">
        <v>78</v>
      </c>
      <c r="P5733" s="4">
        <v>0.15</v>
      </c>
      <c r="Q5733" s="3">
        <v>328.95</v>
      </c>
      <c r="R5733" s="3">
        <v>234</v>
      </c>
      <c r="S5733" s="3">
        <v>94.95</v>
      </c>
      <c r="T5733" t="s">
        <v>1954</v>
      </c>
      <c r="U5733" t="s">
        <v>72</v>
      </c>
    </row>
    <row r="5734" spans="1:21" x14ac:dyDescent="0.35">
      <c r="A5734" t="s">
        <v>8307</v>
      </c>
      <c r="B5734" s="2">
        <v>45712</v>
      </c>
      <c r="C5734">
        <v>2</v>
      </c>
      <c r="D5734">
        <v>2025</v>
      </c>
      <c r="F5734" t="s">
        <v>393</v>
      </c>
      <c r="G5734" t="s">
        <v>2248</v>
      </c>
      <c r="H5734" t="s">
        <v>1868</v>
      </c>
      <c r="I5734" t="s">
        <v>2022</v>
      </c>
      <c r="J5734" t="s">
        <v>2023</v>
      </c>
      <c r="K5734" t="s">
        <v>1912</v>
      </c>
      <c r="L5734" t="s">
        <v>1890</v>
      </c>
      <c r="M5734">
        <v>2</v>
      </c>
      <c r="N5734" s="3">
        <v>249</v>
      </c>
      <c r="O5734" s="3">
        <v>168</v>
      </c>
      <c r="P5734" s="4">
        <v>0</v>
      </c>
      <c r="Q5734" s="3">
        <v>498</v>
      </c>
      <c r="R5734" s="3">
        <v>336</v>
      </c>
      <c r="S5734" s="3">
        <v>162</v>
      </c>
      <c r="T5734" t="s">
        <v>1954</v>
      </c>
      <c r="U5734" t="s">
        <v>72</v>
      </c>
    </row>
    <row r="5735" spans="1:21" x14ac:dyDescent="0.35">
      <c r="A5735" t="s">
        <v>8308</v>
      </c>
      <c r="B5735" s="2">
        <v>45712</v>
      </c>
      <c r="C5735">
        <v>2</v>
      </c>
      <c r="D5735">
        <v>2025</v>
      </c>
      <c r="F5735" t="s">
        <v>231</v>
      </c>
      <c r="G5735" t="s">
        <v>2006</v>
      </c>
      <c r="H5735" t="s">
        <v>1868</v>
      </c>
      <c r="I5735" t="s">
        <v>2014</v>
      </c>
      <c r="J5735" t="s">
        <v>1967</v>
      </c>
      <c r="K5735" t="s">
        <v>1913</v>
      </c>
      <c r="L5735" t="s">
        <v>1888</v>
      </c>
      <c r="M5735">
        <v>1</v>
      </c>
      <c r="N5735" s="3">
        <v>78</v>
      </c>
      <c r="O5735" s="3">
        <v>39</v>
      </c>
      <c r="P5735" s="4">
        <v>0</v>
      </c>
      <c r="Q5735" s="3">
        <v>78</v>
      </c>
      <c r="R5735" s="3">
        <v>39</v>
      </c>
      <c r="S5735" s="3">
        <v>39</v>
      </c>
      <c r="T5735" t="s">
        <v>1954</v>
      </c>
      <c r="U5735" t="s">
        <v>72</v>
      </c>
    </row>
    <row r="5736" spans="1:21" x14ac:dyDescent="0.35">
      <c r="A5736" t="s">
        <v>8309</v>
      </c>
      <c r="B5736" s="2">
        <v>45712</v>
      </c>
      <c r="C5736">
        <v>2</v>
      </c>
      <c r="D5736">
        <v>2025</v>
      </c>
      <c r="F5736" t="s">
        <v>584</v>
      </c>
      <c r="G5736" t="s">
        <v>2341</v>
      </c>
      <c r="H5736" t="s">
        <v>1875</v>
      </c>
      <c r="I5736" t="s">
        <v>2054</v>
      </c>
      <c r="J5736" t="s">
        <v>2011</v>
      </c>
      <c r="K5736" t="s">
        <v>1927</v>
      </c>
      <c r="L5736" t="s">
        <v>1885</v>
      </c>
      <c r="M5736">
        <v>2</v>
      </c>
      <c r="N5736" s="3">
        <v>24</v>
      </c>
      <c r="O5736" s="3">
        <v>10</v>
      </c>
      <c r="P5736" s="4">
        <v>0.05</v>
      </c>
      <c r="Q5736" s="3">
        <v>45.6</v>
      </c>
      <c r="R5736" s="3">
        <v>20</v>
      </c>
      <c r="S5736" s="3">
        <v>25.6</v>
      </c>
      <c r="T5736" t="s">
        <v>1954</v>
      </c>
      <c r="U5736" t="s">
        <v>72</v>
      </c>
    </row>
    <row r="5737" spans="1:21" x14ac:dyDescent="0.35">
      <c r="A5737" t="s">
        <v>8310</v>
      </c>
      <c r="B5737" s="2">
        <v>45712</v>
      </c>
      <c r="C5737">
        <v>2</v>
      </c>
      <c r="D5737">
        <v>2025</v>
      </c>
      <c r="F5737" t="s">
        <v>1585</v>
      </c>
      <c r="G5737" t="s">
        <v>2715</v>
      </c>
      <c r="H5737" t="s">
        <v>1874</v>
      </c>
      <c r="I5737" t="s">
        <v>2200</v>
      </c>
      <c r="J5737" t="s">
        <v>2120</v>
      </c>
      <c r="K5737" t="s">
        <v>1926</v>
      </c>
      <c r="L5737" t="s">
        <v>1885</v>
      </c>
      <c r="M5737">
        <v>1</v>
      </c>
      <c r="N5737" s="3">
        <v>28</v>
      </c>
      <c r="O5737" s="3">
        <v>13</v>
      </c>
      <c r="P5737" s="4">
        <v>0</v>
      </c>
      <c r="Q5737" s="3">
        <v>28</v>
      </c>
      <c r="R5737" s="3">
        <v>13</v>
      </c>
      <c r="S5737" s="3">
        <v>15</v>
      </c>
      <c r="T5737" t="s">
        <v>1954</v>
      </c>
      <c r="U5737" t="s">
        <v>72</v>
      </c>
    </row>
    <row r="5738" spans="1:21" x14ac:dyDescent="0.35">
      <c r="A5738" t="s">
        <v>8311</v>
      </c>
      <c r="B5738" s="2">
        <v>45712</v>
      </c>
      <c r="C5738">
        <v>2</v>
      </c>
      <c r="D5738">
        <v>2025</v>
      </c>
      <c r="F5738" t="s">
        <v>110</v>
      </c>
      <c r="G5738" t="s">
        <v>2820</v>
      </c>
      <c r="H5738" t="s">
        <v>1869</v>
      </c>
      <c r="I5738" t="s">
        <v>2157</v>
      </c>
      <c r="J5738" t="s">
        <v>1956</v>
      </c>
      <c r="K5738" t="s">
        <v>1909</v>
      </c>
      <c r="L5738" t="s">
        <v>1887</v>
      </c>
      <c r="M5738">
        <v>1</v>
      </c>
      <c r="N5738" s="3">
        <v>95</v>
      </c>
      <c r="O5738" s="3">
        <v>54</v>
      </c>
      <c r="P5738" s="4">
        <v>0</v>
      </c>
      <c r="Q5738" s="3">
        <v>95</v>
      </c>
      <c r="R5738" s="3">
        <v>54</v>
      </c>
      <c r="S5738" s="3">
        <v>41</v>
      </c>
      <c r="T5738" t="s">
        <v>1954</v>
      </c>
      <c r="U5738" t="s">
        <v>72</v>
      </c>
    </row>
    <row r="5739" spans="1:21" x14ac:dyDescent="0.35">
      <c r="A5739" t="s">
        <v>8312</v>
      </c>
      <c r="B5739" s="2">
        <v>45712</v>
      </c>
      <c r="C5739">
        <v>2</v>
      </c>
      <c r="D5739">
        <v>2025</v>
      </c>
      <c r="F5739" t="s">
        <v>223</v>
      </c>
      <c r="G5739" t="s">
        <v>5609</v>
      </c>
      <c r="H5739" t="s">
        <v>1866</v>
      </c>
      <c r="I5739" t="s">
        <v>1866</v>
      </c>
      <c r="J5739" t="s">
        <v>2001</v>
      </c>
      <c r="K5739" t="s">
        <v>1911</v>
      </c>
      <c r="L5739" t="s">
        <v>1886</v>
      </c>
      <c r="M5739">
        <v>2</v>
      </c>
      <c r="N5739" s="3">
        <v>58</v>
      </c>
      <c r="O5739" s="3">
        <v>25</v>
      </c>
      <c r="P5739" s="4">
        <v>0.1</v>
      </c>
      <c r="Q5739" s="3">
        <v>104.4</v>
      </c>
      <c r="R5739" s="3">
        <v>50</v>
      </c>
      <c r="S5739" s="3">
        <v>54.4</v>
      </c>
      <c r="T5739" t="s">
        <v>1954</v>
      </c>
      <c r="U5739" t="s">
        <v>72</v>
      </c>
    </row>
    <row r="5740" spans="1:21" x14ac:dyDescent="0.35">
      <c r="A5740" t="s">
        <v>8313</v>
      </c>
      <c r="B5740" s="2">
        <v>45712</v>
      </c>
      <c r="C5740">
        <v>2</v>
      </c>
      <c r="D5740">
        <v>2025</v>
      </c>
      <c r="F5740" t="s">
        <v>255</v>
      </c>
      <c r="G5740" t="s">
        <v>2402</v>
      </c>
      <c r="H5740" t="s">
        <v>1871</v>
      </c>
      <c r="I5740" t="s">
        <v>2144</v>
      </c>
      <c r="J5740" t="s">
        <v>2067</v>
      </c>
      <c r="K5740" t="s">
        <v>1918</v>
      </c>
      <c r="L5740" t="s">
        <v>1889</v>
      </c>
      <c r="M5740">
        <v>1</v>
      </c>
      <c r="N5740" s="3">
        <v>69</v>
      </c>
      <c r="O5740" s="3">
        <v>37</v>
      </c>
      <c r="P5740" s="4">
        <v>0</v>
      </c>
      <c r="Q5740" s="3">
        <v>69</v>
      </c>
      <c r="R5740" s="3">
        <v>37</v>
      </c>
      <c r="S5740" s="3">
        <v>32</v>
      </c>
      <c r="T5740" t="s">
        <v>1954</v>
      </c>
      <c r="U5740" t="s">
        <v>72</v>
      </c>
    </row>
    <row r="5741" spans="1:21" x14ac:dyDescent="0.35">
      <c r="A5741" t="s">
        <v>8314</v>
      </c>
      <c r="B5741" s="2">
        <v>45712</v>
      </c>
      <c r="C5741">
        <v>2</v>
      </c>
      <c r="D5741">
        <v>2025</v>
      </c>
      <c r="F5741" t="s">
        <v>1610</v>
      </c>
      <c r="G5741" t="s">
        <v>2757</v>
      </c>
      <c r="H5741" t="s">
        <v>1875</v>
      </c>
      <c r="I5741" t="s">
        <v>1981</v>
      </c>
      <c r="J5741" t="s">
        <v>2183</v>
      </c>
      <c r="K5741" t="s">
        <v>1917</v>
      </c>
      <c r="L5741" t="s">
        <v>1886</v>
      </c>
      <c r="M5741">
        <v>1</v>
      </c>
      <c r="N5741" s="3">
        <v>72</v>
      </c>
      <c r="O5741" s="3">
        <v>34</v>
      </c>
      <c r="P5741" s="4">
        <v>0</v>
      </c>
      <c r="Q5741" s="3">
        <v>72</v>
      </c>
      <c r="R5741" s="3">
        <v>34</v>
      </c>
      <c r="S5741" s="3">
        <v>38</v>
      </c>
      <c r="T5741" t="s">
        <v>1954</v>
      </c>
      <c r="U5741" t="s">
        <v>71</v>
      </c>
    </row>
    <row r="5742" spans="1:21" x14ac:dyDescent="0.35">
      <c r="A5742" t="s">
        <v>8315</v>
      </c>
      <c r="B5742" s="2">
        <v>45712</v>
      </c>
      <c r="C5742">
        <v>2</v>
      </c>
      <c r="D5742">
        <v>2025</v>
      </c>
      <c r="F5742" t="s">
        <v>84</v>
      </c>
      <c r="G5742" t="s">
        <v>2370</v>
      </c>
      <c r="H5742" t="s">
        <v>1873</v>
      </c>
      <c r="I5742" t="s">
        <v>2070</v>
      </c>
      <c r="J5742" t="s">
        <v>1971</v>
      </c>
      <c r="K5742" t="s">
        <v>1920</v>
      </c>
      <c r="L5742" t="s">
        <v>1886</v>
      </c>
      <c r="M5742">
        <v>1</v>
      </c>
      <c r="N5742" s="3">
        <v>45</v>
      </c>
      <c r="O5742" s="3">
        <v>19</v>
      </c>
      <c r="P5742" s="4">
        <v>0.15</v>
      </c>
      <c r="Q5742" s="3">
        <v>38.25</v>
      </c>
      <c r="R5742" s="3">
        <v>19</v>
      </c>
      <c r="S5742" s="3">
        <v>19.25</v>
      </c>
      <c r="T5742" t="s">
        <v>1954</v>
      </c>
      <c r="U5742" t="s">
        <v>72</v>
      </c>
    </row>
    <row r="5743" spans="1:21" x14ac:dyDescent="0.35">
      <c r="A5743" t="s">
        <v>8316</v>
      </c>
      <c r="B5743" s="2">
        <v>45712</v>
      </c>
      <c r="C5743">
        <v>2</v>
      </c>
      <c r="D5743">
        <v>2025</v>
      </c>
      <c r="F5743" t="s">
        <v>140</v>
      </c>
      <c r="G5743" t="s">
        <v>2105</v>
      </c>
      <c r="H5743" t="s">
        <v>1875</v>
      </c>
      <c r="I5743" t="s">
        <v>1996</v>
      </c>
      <c r="J5743" t="s">
        <v>1978</v>
      </c>
      <c r="K5743" t="s">
        <v>1916</v>
      </c>
      <c r="L5743" t="s">
        <v>1887</v>
      </c>
      <c r="M5743">
        <v>2</v>
      </c>
      <c r="N5743" s="3">
        <v>79</v>
      </c>
      <c r="O5743" s="3">
        <v>42</v>
      </c>
      <c r="P5743" s="4">
        <v>0.05</v>
      </c>
      <c r="Q5743" s="3">
        <v>150.1</v>
      </c>
      <c r="R5743" s="3">
        <v>84</v>
      </c>
      <c r="S5743" s="3">
        <v>66.099999999999994</v>
      </c>
      <c r="T5743" t="s">
        <v>1954</v>
      </c>
      <c r="U5743" t="s">
        <v>72</v>
      </c>
    </row>
    <row r="5744" spans="1:21" x14ac:dyDescent="0.35">
      <c r="A5744" t="s">
        <v>8317</v>
      </c>
      <c r="B5744" s="2">
        <v>45712</v>
      </c>
      <c r="C5744">
        <v>2</v>
      </c>
      <c r="D5744">
        <v>2025</v>
      </c>
      <c r="F5744" t="s">
        <v>312</v>
      </c>
      <c r="G5744" t="s">
        <v>2208</v>
      </c>
      <c r="H5744" t="s">
        <v>1866</v>
      </c>
      <c r="I5744" t="s">
        <v>1866</v>
      </c>
      <c r="J5744" t="s">
        <v>2015</v>
      </c>
      <c r="K5744" t="s">
        <v>1914</v>
      </c>
      <c r="L5744" t="s">
        <v>1888</v>
      </c>
      <c r="M5744">
        <v>4</v>
      </c>
      <c r="N5744" s="3">
        <v>65</v>
      </c>
      <c r="O5744" s="3">
        <v>32</v>
      </c>
      <c r="P5744" s="4">
        <v>0.15</v>
      </c>
      <c r="Q5744" s="3">
        <v>221</v>
      </c>
      <c r="R5744" s="3">
        <v>128</v>
      </c>
      <c r="S5744" s="3">
        <v>93</v>
      </c>
      <c r="T5744" t="s">
        <v>1954</v>
      </c>
      <c r="U5744" t="s">
        <v>72</v>
      </c>
    </row>
    <row r="5745" spans="1:21" x14ac:dyDescent="0.35">
      <c r="A5745" t="s">
        <v>8318</v>
      </c>
      <c r="B5745" s="2">
        <v>45713</v>
      </c>
      <c r="C5745">
        <v>2</v>
      </c>
      <c r="D5745">
        <v>2025</v>
      </c>
      <c r="F5745" t="s">
        <v>575</v>
      </c>
      <c r="G5745" t="s">
        <v>2141</v>
      </c>
      <c r="H5745" t="s">
        <v>1866</v>
      </c>
      <c r="I5745" t="s">
        <v>1866</v>
      </c>
      <c r="J5745" t="s">
        <v>2064</v>
      </c>
      <c r="K5745" t="s">
        <v>1922</v>
      </c>
      <c r="L5745" t="s">
        <v>1887</v>
      </c>
      <c r="M5745">
        <v>3</v>
      </c>
      <c r="N5745" s="3">
        <v>32</v>
      </c>
      <c r="O5745" s="3">
        <v>14</v>
      </c>
      <c r="P5745" s="4">
        <v>0</v>
      </c>
      <c r="Q5745" s="3">
        <v>96</v>
      </c>
      <c r="R5745" s="3">
        <v>42</v>
      </c>
      <c r="S5745" s="3">
        <v>54</v>
      </c>
      <c r="T5745" t="s">
        <v>1954</v>
      </c>
      <c r="U5745" t="s">
        <v>72</v>
      </c>
    </row>
    <row r="5746" spans="1:21" x14ac:dyDescent="0.35">
      <c r="A5746" t="s">
        <v>8319</v>
      </c>
      <c r="B5746" s="2">
        <v>45713</v>
      </c>
      <c r="C5746">
        <v>2</v>
      </c>
      <c r="D5746">
        <v>2025</v>
      </c>
      <c r="F5746" t="s">
        <v>1841</v>
      </c>
      <c r="G5746" t="s">
        <v>3455</v>
      </c>
      <c r="H5746" t="s">
        <v>1874</v>
      </c>
      <c r="I5746" t="s">
        <v>2041</v>
      </c>
      <c r="J5746" t="s">
        <v>1963</v>
      </c>
      <c r="K5746" t="s">
        <v>1907</v>
      </c>
      <c r="L5746" t="s">
        <v>1890</v>
      </c>
      <c r="M5746">
        <v>1</v>
      </c>
      <c r="N5746" s="3">
        <v>119</v>
      </c>
      <c r="O5746" s="3">
        <v>72</v>
      </c>
      <c r="P5746" s="4">
        <v>0.05</v>
      </c>
      <c r="Q5746" s="3">
        <v>113.05</v>
      </c>
      <c r="R5746" s="3">
        <v>72</v>
      </c>
      <c r="S5746" s="3">
        <v>41.05</v>
      </c>
      <c r="T5746" t="s">
        <v>1954</v>
      </c>
      <c r="U5746" t="s">
        <v>72</v>
      </c>
    </row>
    <row r="5747" spans="1:21" x14ac:dyDescent="0.35">
      <c r="A5747" t="s">
        <v>8320</v>
      </c>
      <c r="B5747" s="2">
        <v>45713</v>
      </c>
      <c r="C5747">
        <v>2</v>
      </c>
      <c r="D5747">
        <v>2025</v>
      </c>
      <c r="F5747" t="s">
        <v>683</v>
      </c>
      <c r="G5747" t="s">
        <v>2025</v>
      </c>
      <c r="H5747" t="s">
        <v>1873</v>
      </c>
      <c r="I5747" t="s">
        <v>2320</v>
      </c>
      <c r="J5747" t="s">
        <v>1963</v>
      </c>
      <c r="K5747" t="s">
        <v>1907</v>
      </c>
      <c r="L5747" t="s">
        <v>1890</v>
      </c>
      <c r="M5747">
        <v>1</v>
      </c>
      <c r="N5747" s="3">
        <v>119</v>
      </c>
      <c r="O5747" s="3">
        <v>72</v>
      </c>
      <c r="P5747" s="4">
        <v>0</v>
      </c>
      <c r="Q5747" s="3">
        <v>119</v>
      </c>
      <c r="R5747" s="3">
        <v>72</v>
      </c>
      <c r="S5747" s="3">
        <v>47</v>
      </c>
      <c r="T5747" t="s">
        <v>1954</v>
      </c>
      <c r="U5747" t="s">
        <v>72</v>
      </c>
    </row>
    <row r="5748" spans="1:21" x14ac:dyDescent="0.35">
      <c r="A5748" t="s">
        <v>8321</v>
      </c>
      <c r="B5748" s="2">
        <v>45713</v>
      </c>
      <c r="C5748">
        <v>2</v>
      </c>
      <c r="D5748">
        <v>2025</v>
      </c>
      <c r="F5748" t="s">
        <v>1018</v>
      </c>
      <c r="G5748" t="s">
        <v>2628</v>
      </c>
      <c r="H5748" t="s">
        <v>1864</v>
      </c>
      <c r="I5748" t="s">
        <v>2211</v>
      </c>
      <c r="J5748" t="s">
        <v>2045</v>
      </c>
      <c r="K5748" t="s">
        <v>1910</v>
      </c>
      <c r="L5748" t="s">
        <v>1890</v>
      </c>
      <c r="M5748">
        <v>5</v>
      </c>
      <c r="N5748" s="3">
        <v>99</v>
      </c>
      <c r="O5748" s="3">
        <v>58</v>
      </c>
      <c r="P5748" s="4">
        <v>0</v>
      </c>
      <c r="Q5748" s="3">
        <v>495</v>
      </c>
      <c r="R5748" s="3">
        <v>290</v>
      </c>
      <c r="S5748" s="3">
        <v>205</v>
      </c>
      <c r="T5748" t="s">
        <v>1954</v>
      </c>
      <c r="U5748" t="s">
        <v>72</v>
      </c>
    </row>
    <row r="5749" spans="1:21" x14ac:dyDescent="0.35">
      <c r="A5749" t="s">
        <v>8322</v>
      </c>
      <c r="B5749" s="2">
        <v>45713</v>
      </c>
      <c r="C5749">
        <v>2</v>
      </c>
      <c r="D5749">
        <v>2025</v>
      </c>
      <c r="F5749" t="s">
        <v>176</v>
      </c>
      <c r="G5749" t="s">
        <v>2141</v>
      </c>
      <c r="H5749" t="s">
        <v>1875</v>
      </c>
      <c r="I5749" t="s">
        <v>2054</v>
      </c>
      <c r="J5749" t="s">
        <v>1960</v>
      </c>
      <c r="K5749" t="s">
        <v>1924</v>
      </c>
      <c r="L5749" t="s">
        <v>1885</v>
      </c>
      <c r="M5749">
        <v>1</v>
      </c>
      <c r="N5749" s="3">
        <v>42</v>
      </c>
      <c r="O5749" s="3">
        <v>20</v>
      </c>
      <c r="P5749" s="4">
        <v>0.05</v>
      </c>
      <c r="Q5749" s="3">
        <v>39.9</v>
      </c>
      <c r="R5749" s="3">
        <v>20</v>
      </c>
      <c r="S5749" s="3">
        <v>19.899999999999999</v>
      </c>
      <c r="T5749" t="s">
        <v>1954</v>
      </c>
      <c r="U5749" t="s">
        <v>72</v>
      </c>
    </row>
    <row r="5750" spans="1:21" x14ac:dyDescent="0.35">
      <c r="A5750" t="s">
        <v>8323</v>
      </c>
      <c r="B5750" s="2">
        <v>45713</v>
      </c>
      <c r="C5750">
        <v>2</v>
      </c>
      <c r="D5750">
        <v>2025</v>
      </c>
      <c r="F5750" t="s">
        <v>161</v>
      </c>
      <c r="G5750" t="s">
        <v>2254</v>
      </c>
      <c r="H5750" t="s">
        <v>1866</v>
      </c>
      <c r="I5750" t="s">
        <v>1866</v>
      </c>
      <c r="J5750" t="s">
        <v>1971</v>
      </c>
      <c r="K5750" t="s">
        <v>1920</v>
      </c>
      <c r="L5750" t="s">
        <v>1886</v>
      </c>
      <c r="M5750">
        <v>2</v>
      </c>
      <c r="N5750" s="3">
        <v>45</v>
      </c>
      <c r="O5750" s="3">
        <v>19</v>
      </c>
      <c r="P5750" s="4">
        <v>0.05</v>
      </c>
      <c r="Q5750" s="3">
        <v>85.5</v>
      </c>
      <c r="R5750" s="3">
        <v>38</v>
      </c>
      <c r="S5750" s="3">
        <v>47.5</v>
      </c>
      <c r="T5750" t="s">
        <v>1954</v>
      </c>
      <c r="U5750" t="s">
        <v>72</v>
      </c>
    </row>
    <row r="5751" spans="1:21" x14ac:dyDescent="0.35">
      <c r="A5751" t="s">
        <v>8324</v>
      </c>
      <c r="B5751" s="2">
        <v>45713</v>
      </c>
      <c r="C5751">
        <v>2</v>
      </c>
      <c r="D5751">
        <v>2025</v>
      </c>
      <c r="F5751" t="s">
        <v>1050</v>
      </c>
      <c r="G5751" t="s">
        <v>2124</v>
      </c>
      <c r="H5751" t="s">
        <v>1869</v>
      </c>
      <c r="I5751" t="s">
        <v>1977</v>
      </c>
      <c r="J5751" t="s">
        <v>2067</v>
      </c>
      <c r="K5751" t="s">
        <v>1918</v>
      </c>
      <c r="L5751" t="s">
        <v>1889</v>
      </c>
      <c r="M5751">
        <v>3</v>
      </c>
      <c r="N5751" s="3">
        <v>69</v>
      </c>
      <c r="O5751" s="3">
        <v>37</v>
      </c>
      <c r="P5751" s="4">
        <v>0</v>
      </c>
      <c r="Q5751" s="3">
        <v>207</v>
      </c>
      <c r="R5751" s="3">
        <v>111</v>
      </c>
      <c r="S5751" s="3">
        <v>96</v>
      </c>
      <c r="T5751" t="s">
        <v>1954</v>
      </c>
      <c r="U5751" t="s">
        <v>72</v>
      </c>
    </row>
    <row r="5752" spans="1:21" x14ac:dyDescent="0.35">
      <c r="A5752" t="s">
        <v>8325</v>
      </c>
      <c r="B5752" s="2">
        <v>45713</v>
      </c>
      <c r="C5752">
        <v>2</v>
      </c>
      <c r="D5752">
        <v>2025</v>
      </c>
      <c r="F5752" t="s">
        <v>1340</v>
      </c>
      <c r="G5752" t="s">
        <v>3652</v>
      </c>
      <c r="H5752" t="s">
        <v>1872</v>
      </c>
      <c r="I5752" t="s">
        <v>2152</v>
      </c>
      <c r="J5752" t="s">
        <v>2162</v>
      </c>
      <c r="K5752" t="s">
        <v>1921</v>
      </c>
      <c r="L5752" t="s">
        <v>1889</v>
      </c>
      <c r="M5752">
        <v>5</v>
      </c>
      <c r="N5752" s="3">
        <v>55</v>
      </c>
      <c r="O5752" s="3">
        <v>27</v>
      </c>
      <c r="P5752" s="4">
        <v>0</v>
      </c>
      <c r="Q5752" s="3">
        <v>275</v>
      </c>
      <c r="R5752" s="3">
        <v>135</v>
      </c>
      <c r="S5752" s="3">
        <v>140</v>
      </c>
      <c r="T5752" t="s">
        <v>1954</v>
      </c>
      <c r="U5752" t="s">
        <v>72</v>
      </c>
    </row>
    <row r="5753" spans="1:21" x14ac:dyDescent="0.35">
      <c r="A5753" t="s">
        <v>8326</v>
      </c>
      <c r="B5753" s="2">
        <v>45713</v>
      </c>
      <c r="C5753">
        <v>2</v>
      </c>
      <c r="D5753">
        <v>2025</v>
      </c>
      <c r="F5753" t="s">
        <v>1106</v>
      </c>
      <c r="G5753" t="s">
        <v>60</v>
      </c>
      <c r="H5753" t="s">
        <v>1868</v>
      </c>
      <c r="I5753" t="s">
        <v>2022</v>
      </c>
      <c r="J5753" t="s">
        <v>2034</v>
      </c>
      <c r="K5753" t="s">
        <v>1904</v>
      </c>
      <c r="L5753" t="s">
        <v>1889</v>
      </c>
      <c r="M5753">
        <v>1</v>
      </c>
      <c r="N5753" s="3">
        <v>149</v>
      </c>
      <c r="O5753" s="3">
        <v>91</v>
      </c>
      <c r="P5753" s="4">
        <v>0.05</v>
      </c>
      <c r="Q5753" s="3">
        <v>141.55000000000001</v>
      </c>
      <c r="R5753" s="3">
        <v>91</v>
      </c>
      <c r="S5753" s="3">
        <v>50.55</v>
      </c>
      <c r="T5753" t="s">
        <v>1954</v>
      </c>
      <c r="U5753" t="s">
        <v>71</v>
      </c>
    </row>
    <row r="5754" spans="1:21" x14ac:dyDescent="0.35">
      <c r="A5754" t="s">
        <v>8327</v>
      </c>
      <c r="B5754" s="2">
        <v>45713</v>
      </c>
      <c r="C5754">
        <v>2</v>
      </c>
      <c r="D5754">
        <v>2025</v>
      </c>
      <c r="F5754" t="s">
        <v>278</v>
      </c>
      <c r="G5754" t="s">
        <v>2504</v>
      </c>
      <c r="H5754" t="s">
        <v>1870</v>
      </c>
      <c r="I5754" t="s">
        <v>2000</v>
      </c>
      <c r="J5754" t="s">
        <v>2120</v>
      </c>
      <c r="K5754" t="s">
        <v>1926</v>
      </c>
      <c r="L5754" t="s">
        <v>1885</v>
      </c>
      <c r="M5754">
        <v>3</v>
      </c>
      <c r="N5754" s="3">
        <v>28</v>
      </c>
      <c r="O5754" s="3">
        <v>13</v>
      </c>
      <c r="P5754" s="4">
        <v>0.05</v>
      </c>
      <c r="Q5754" s="3">
        <v>79.8</v>
      </c>
      <c r="R5754" s="3">
        <v>39</v>
      </c>
      <c r="S5754" s="3">
        <v>40.799999999999997</v>
      </c>
      <c r="T5754" t="s">
        <v>1954</v>
      </c>
      <c r="U5754" t="s">
        <v>72</v>
      </c>
    </row>
    <row r="5755" spans="1:21" x14ac:dyDescent="0.35">
      <c r="A5755" t="s">
        <v>8328</v>
      </c>
      <c r="B5755" s="2">
        <v>45713</v>
      </c>
      <c r="C5755">
        <v>2</v>
      </c>
      <c r="D5755">
        <v>2025</v>
      </c>
      <c r="F5755" t="s">
        <v>195</v>
      </c>
      <c r="G5755" t="s">
        <v>4211</v>
      </c>
      <c r="H5755" t="s">
        <v>1875</v>
      </c>
      <c r="I5755" t="s">
        <v>1981</v>
      </c>
      <c r="J5755" t="s">
        <v>1953</v>
      </c>
      <c r="K5755" t="s">
        <v>1905</v>
      </c>
      <c r="L5755" t="s">
        <v>1888</v>
      </c>
      <c r="M5755">
        <v>3</v>
      </c>
      <c r="N5755" s="3">
        <v>120</v>
      </c>
      <c r="O5755" s="3">
        <v>63</v>
      </c>
      <c r="P5755" s="4">
        <v>0.1</v>
      </c>
      <c r="Q5755" s="3">
        <v>324</v>
      </c>
      <c r="R5755" s="3">
        <v>189</v>
      </c>
      <c r="S5755" s="3">
        <v>135</v>
      </c>
      <c r="T5755" t="s">
        <v>1954</v>
      </c>
      <c r="U5755" t="s">
        <v>72</v>
      </c>
    </row>
    <row r="5756" spans="1:21" x14ac:dyDescent="0.35">
      <c r="A5756" t="s">
        <v>8329</v>
      </c>
      <c r="B5756" s="2">
        <v>45713</v>
      </c>
      <c r="C5756">
        <v>2</v>
      </c>
      <c r="D5756">
        <v>2025</v>
      </c>
      <c r="F5756" t="s">
        <v>1080</v>
      </c>
      <c r="G5756" t="s">
        <v>2134</v>
      </c>
      <c r="H5756" t="s">
        <v>1866</v>
      </c>
      <c r="I5756" t="s">
        <v>1866</v>
      </c>
      <c r="J5756" t="s">
        <v>2011</v>
      </c>
      <c r="K5756" t="s">
        <v>1927</v>
      </c>
      <c r="L5756" t="s">
        <v>1885</v>
      </c>
      <c r="M5756">
        <v>2</v>
      </c>
      <c r="N5756" s="3">
        <v>24</v>
      </c>
      <c r="O5756" s="3">
        <v>10</v>
      </c>
      <c r="P5756" s="4">
        <v>0.1</v>
      </c>
      <c r="Q5756" s="3">
        <v>43.2</v>
      </c>
      <c r="R5756" s="3">
        <v>20</v>
      </c>
      <c r="S5756" s="3">
        <v>23.2</v>
      </c>
      <c r="T5756" t="s">
        <v>1954</v>
      </c>
      <c r="U5756" t="s">
        <v>72</v>
      </c>
    </row>
    <row r="5757" spans="1:21" x14ac:dyDescent="0.35">
      <c r="A5757" t="s">
        <v>8330</v>
      </c>
      <c r="B5757" s="2">
        <v>45714</v>
      </c>
      <c r="C5757">
        <v>2</v>
      </c>
      <c r="D5757">
        <v>2025</v>
      </c>
      <c r="F5757" t="s">
        <v>261</v>
      </c>
      <c r="G5757" t="s">
        <v>2646</v>
      </c>
      <c r="H5757" t="s">
        <v>1867</v>
      </c>
      <c r="I5757" t="s">
        <v>2004</v>
      </c>
      <c r="J5757" t="s">
        <v>2061</v>
      </c>
      <c r="K5757" t="s">
        <v>1923</v>
      </c>
      <c r="L5757" t="s">
        <v>1888</v>
      </c>
      <c r="M5757">
        <v>2</v>
      </c>
      <c r="N5757" s="3">
        <v>25</v>
      </c>
      <c r="O5757" s="3">
        <v>11</v>
      </c>
      <c r="P5757" s="4">
        <v>0</v>
      </c>
      <c r="Q5757" s="3">
        <v>50</v>
      </c>
      <c r="R5757" s="3">
        <v>22</v>
      </c>
      <c r="S5757" s="3">
        <v>28</v>
      </c>
      <c r="T5757" t="s">
        <v>1954</v>
      </c>
      <c r="U5757" t="s">
        <v>72</v>
      </c>
    </row>
    <row r="5758" spans="1:21" x14ac:dyDescent="0.35">
      <c r="A5758" t="s">
        <v>8331</v>
      </c>
      <c r="B5758" s="2">
        <v>45714</v>
      </c>
      <c r="C5758">
        <v>2</v>
      </c>
      <c r="D5758">
        <v>2025</v>
      </c>
      <c r="F5758" t="s">
        <v>281</v>
      </c>
      <c r="G5758" t="s">
        <v>2684</v>
      </c>
      <c r="H5758" t="s">
        <v>1871</v>
      </c>
      <c r="I5758" t="s">
        <v>1966</v>
      </c>
      <c r="J5758" t="s">
        <v>1956</v>
      </c>
      <c r="K5758" t="s">
        <v>1909</v>
      </c>
      <c r="L5758" t="s">
        <v>1887</v>
      </c>
      <c r="M5758">
        <v>1</v>
      </c>
      <c r="N5758" s="3">
        <v>95</v>
      </c>
      <c r="O5758" s="3">
        <v>54</v>
      </c>
      <c r="P5758" s="4">
        <v>0.1</v>
      </c>
      <c r="Q5758" s="3">
        <v>85.5</v>
      </c>
      <c r="R5758" s="3">
        <v>54</v>
      </c>
      <c r="S5758" s="3">
        <v>31.5</v>
      </c>
      <c r="T5758" t="s">
        <v>1954</v>
      </c>
      <c r="U5758" t="s">
        <v>72</v>
      </c>
    </row>
    <row r="5759" spans="1:21" x14ac:dyDescent="0.35">
      <c r="A5759" t="s">
        <v>8332</v>
      </c>
      <c r="B5759" s="2">
        <v>45714</v>
      </c>
      <c r="C5759">
        <v>2</v>
      </c>
      <c r="D5759">
        <v>2025</v>
      </c>
      <c r="F5759" t="s">
        <v>321</v>
      </c>
      <c r="G5759" t="s">
        <v>2574</v>
      </c>
      <c r="H5759" t="s">
        <v>1874</v>
      </c>
      <c r="I5759" t="s">
        <v>2041</v>
      </c>
      <c r="J5759" t="s">
        <v>1991</v>
      </c>
      <c r="K5759" t="s">
        <v>1925</v>
      </c>
      <c r="L5759" t="s">
        <v>1885</v>
      </c>
      <c r="M5759">
        <v>2</v>
      </c>
      <c r="N5759" s="3">
        <v>35</v>
      </c>
      <c r="O5759" s="3">
        <v>16</v>
      </c>
      <c r="P5759" s="4">
        <v>0</v>
      </c>
      <c r="Q5759" s="3">
        <v>70</v>
      </c>
      <c r="R5759" s="3">
        <v>32</v>
      </c>
      <c r="S5759" s="3">
        <v>38</v>
      </c>
      <c r="T5759" t="s">
        <v>1954</v>
      </c>
      <c r="U5759" t="s">
        <v>72</v>
      </c>
    </row>
    <row r="5760" spans="1:21" x14ac:dyDescent="0.35">
      <c r="A5760" t="s">
        <v>8333</v>
      </c>
      <c r="B5760" s="2">
        <v>45714</v>
      </c>
      <c r="C5760">
        <v>2</v>
      </c>
      <c r="D5760">
        <v>2025</v>
      </c>
      <c r="F5760" t="s">
        <v>131</v>
      </c>
      <c r="G5760" t="s">
        <v>2028</v>
      </c>
      <c r="H5760" t="s">
        <v>1873</v>
      </c>
      <c r="I5760" t="s">
        <v>2323</v>
      </c>
      <c r="J5760" t="s">
        <v>2183</v>
      </c>
      <c r="K5760" t="s">
        <v>1917</v>
      </c>
      <c r="L5760" t="s">
        <v>1886</v>
      </c>
      <c r="M5760">
        <v>1</v>
      </c>
      <c r="N5760" s="3">
        <v>72</v>
      </c>
      <c r="O5760" s="3">
        <v>34</v>
      </c>
      <c r="P5760" s="4">
        <v>0.05</v>
      </c>
      <c r="Q5760" s="3">
        <v>68.400000000000006</v>
      </c>
      <c r="R5760" s="3">
        <v>34</v>
      </c>
      <c r="S5760" s="3">
        <v>34.4</v>
      </c>
      <c r="T5760" t="s">
        <v>1954</v>
      </c>
      <c r="U5760" t="s">
        <v>72</v>
      </c>
    </row>
    <row r="5761" spans="1:21" x14ac:dyDescent="0.35">
      <c r="A5761" t="s">
        <v>8334</v>
      </c>
      <c r="B5761" s="2">
        <v>45714</v>
      </c>
      <c r="C5761">
        <v>2</v>
      </c>
      <c r="D5761">
        <v>2025</v>
      </c>
      <c r="F5761" t="s">
        <v>389</v>
      </c>
      <c r="G5761" t="s">
        <v>3348</v>
      </c>
      <c r="H5761" t="s">
        <v>1872</v>
      </c>
      <c r="I5761" t="s">
        <v>2076</v>
      </c>
      <c r="J5761" t="s">
        <v>1953</v>
      </c>
      <c r="K5761" t="s">
        <v>1905</v>
      </c>
      <c r="L5761" t="s">
        <v>1888</v>
      </c>
      <c r="M5761">
        <v>1</v>
      </c>
      <c r="N5761" s="3">
        <v>120</v>
      </c>
      <c r="O5761" s="3">
        <v>63</v>
      </c>
      <c r="P5761" s="4">
        <v>0.05</v>
      </c>
      <c r="Q5761" s="3">
        <v>114</v>
      </c>
      <c r="R5761" s="3">
        <v>63</v>
      </c>
      <c r="S5761" s="3">
        <v>51</v>
      </c>
      <c r="T5761" t="s">
        <v>1954</v>
      </c>
      <c r="U5761" t="s">
        <v>72</v>
      </c>
    </row>
    <row r="5762" spans="1:21" x14ac:dyDescent="0.35">
      <c r="A5762" t="s">
        <v>8335</v>
      </c>
      <c r="B5762" s="2">
        <v>45714</v>
      </c>
      <c r="C5762">
        <v>2</v>
      </c>
      <c r="D5762">
        <v>2025</v>
      </c>
      <c r="F5762" t="s">
        <v>582</v>
      </c>
      <c r="G5762" t="s">
        <v>2763</v>
      </c>
      <c r="H5762" t="s">
        <v>1866</v>
      </c>
      <c r="I5762" t="s">
        <v>1866</v>
      </c>
      <c r="J5762" t="s">
        <v>1960</v>
      </c>
      <c r="K5762" t="s">
        <v>1924</v>
      </c>
      <c r="L5762" t="s">
        <v>1885</v>
      </c>
      <c r="M5762">
        <v>2</v>
      </c>
      <c r="N5762" s="3">
        <v>42</v>
      </c>
      <c r="O5762" s="3">
        <v>20</v>
      </c>
      <c r="P5762" s="4">
        <v>0.1</v>
      </c>
      <c r="Q5762" s="3">
        <v>75.599999999999994</v>
      </c>
      <c r="R5762" s="3">
        <v>40</v>
      </c>
      <c r="S5762" s="3">
        <v>35.6</v>
      </c>
      <c r="T5762" t="s">
        <v>1954</v>
      </c>
      <c r="U5762" t="s">
        <v>72</v>
      </c>
    </row>
    <row r="5763" spans="1:21" x14ac:dyDescent="0.35">
      <c r="A5763" t="s">
        <v>8336</v>
      </c>
      <c r="B5763" s="2">
        <v>45714</v>
      </c>
      <c r="C5763">
        <v>2</v>
      </c>
      <c r="D5763">
        <v>2025</v>
      </c>
      <c r="F5763" t="s">
        <v>358</v>
      </c>
      <c r="G5763" t="s">
        <v>2006</v>
      </c>
      <c r="H5763" t="s">
        <v>1875</v>
      </c>
      <c r="I5763" t="s">
        <v>1996</v>
      </c>
      <c r="J5763" t="s">
        <v>2011</v>
      </c>
      <c r="K5763" t="s">
        <v>1927</v>
      </c>
      <c r="L5763" t="s">
        <v>1885</v>
      </c>
      <c r="M5763">
        <v>1</v>
      </c>
      <c r="N5763" s="3">
        <v>24</v>
      </c>
      <c r="O5763" s="3">
        <v>10</v>
      </c>
      <c r="P5763" s="4">
        <v>0.15</v>
      </c>
      <c r="Q5763" s="3">
        <v>20.399999999999999</v>
      </c>
      <c r="R5763" s="3">
        <v>10</v>
      </c>
      <c r="S5763" s="3">
        <v>10.4</v>
      </c>
      <c r="T5763" t="s">
        <v>1954</v>
      </c>
      <c r="U5763" t="s">
        <v>72</v>
      </c>
    </row>
    <row r="5764" spans="1:21" x14ac:dyDescent="0.35">
      <c r="A5764" t="s">
        <v>8337</v>
      </c>
      <c r="B5764" s="2">
        <v>45714</v>
      </c>
      <c r="C5764">
        <v>2</v>
      </c>
      <c r="D5764">
        <v>2025</v>
      </c>
      <c r="F5764" t="s">
        <v>459</v>
      </c>
      <c r="G5764" t="s">
        <v>2480</v>
      </c>
      <c r="H5764" t="s">
        <v>1868</v>
      </c>
      <c r="I5764" t="s">
        <v>2022</v>
      </c>
      <c r="J5764" t="s">
        <v>1967</v>
      </c>
      <c r="K5764" t="s">
        <v>1913</v>
      </c>
      <c r="L5764" t="s">
        <v>1888</v>
      </c>
      <c r="M5764">
        <v>2</v>
      </c>
      <c r="N5764" s="3">
        <v>78</v>
      </c>
      <c r="O5764" s="3">
        <v>39</v>
      </c>
      <c r="P5764" s="4">
        <v>0.15</v>
      </c>
      <c r="Q5764" s="3">
        <v>132.6</v>
      </c>
      <c r="R5764" s="3">
        <v>78</v>
      </c>
      <c r="S5764" s="3">
        <v>54.6</v>
      </c>
      <c r="T5764" t="s">
        <v>1954</v>
      </c>
      <c r="U5764" t="s">
        <v>71</v>
      </c>
    </row>
    <row r="5765" spans="1:21" x14ac:dyDescent="0.35">
      <c r="A5765" t="s">
        <v>8338</v>
      </c>
      <c r="B5765" s="2">
        <v>45714</v>
      </c>
      <c r="C5765">
        <v>2</v>
      </c>
      <c r="D5765">
        <v>2025</v>
      </c>
      <c r="F5765" t="s">
        <v>970</v>
      </c>
      <c r="G5765" t="s">
        <v>2156</v>
      </c>
      <c r="H5765" t="s">
        <v>1869</v>
      </c>
      <c r="I5765" t="s">
        <v>2157</v>
      </c>
      <c r="J5765" t="s">
        <v>2034</v>
      </c>
      <c r="K5765" t="s">
        <v>1904</v>
      </c>
      <c r="L5765" t="s">
        <v>1889</v>
      </c>
      <c r="M5765">
        <v>3</v>
      </c>
      <c r="N5765" s="3">
        <v>149</v>
      </c>
      <c r="O5765" s="3">
        <v>91</v>
      </c>
      <c r="P5765" s="4">
        <v>0</v>
      </c>
      <c r="Q5765" s="3">
        <v>447</v>
      </c>
      <c r="R5765" s="3">
        <v>273</v>
      </c>
      <c r="S5765" s="3">
        <v>174</v>
      </c>
      <c r="T5765" t="s">
        <v>1954</v>
      </c>
      <c r="U5765" t="s">
        <v>72</v>
      </c>
    </row>
    <row r="5766" spans="1:21" x14ac:dyDescent="0.35">
      <c r="A5766" t="s">
        <v>8339</v>
      </c>
      <c r="B5766" s="2">
        <v>45714</v>
      </c>
      <c r="C5766">
        <v>2</v>
      </c>
      <c r="D5766">
        <v>2025</v>
      </c>
      <c r="F5766" t="s">
        <v>814</v>
      </c>
      <c r="G5766" t="s">
        <v>2920</v>
      </c>
      <c r="H5766" t="s">
        <v>1869</v>
      </c>
      <c r="I5766" t="s">
        <v>1977</v>
      </c>
      <c r="J5766" t="s">
        <v>1978</v>
      </c>
      <c r="K5766" t="s">
        <v>1916</v>
      </c>
      <c r="L5766" t="s">
        <v>1887</v>
      </c>
      <c r="M5766">
        <v>1</v>
      </c>
      <c r="N5766" s="3">
        <v>79</v>
      </c>
      <c r="O5766" s="3">
        <v>42</v>
      </c>
      <c r="P5766" s="4">
        <v>0.05</v>
      </c>
      <c r="Q5766" s="3">
        <v>75.05</v>
      </c>
      <c r="R5766" s="3">
        <v>42</v>
      </c>
      <c r="S5766" s="3">
        <v>33.049999999999997</v>
      </c>
      <c r="T5766" t="s">
        <v>1954</v>
      </c>
      <c r="U5766" t="s">
        <v>72</v>
      </c>
    </row>
    <row r="5767" spans="1:21" x14ac:dyDescent="0.35">
      <c r="A5767" t="s">
        <v>8340</v>
      </c>
      <c r="B5767" s="2">
        <v>45714</v>
      </c>
      <c r="C5767">
        <v>2</v>
      </c>
      <c r="D5767">
        <v>2025</v>
      </c>
      <c r="F5767" t="s">
        <v>727</v>
      </c>
      <c r="G5767" t="s">
        <v>2261</v>
      </c>
      <c r="H5767" t="s">
        <v>1866</v>
      </c>
      <c r="I5767" t="s">
        <v>1866</v>
      </c>
      <c r="J5767" t="s">
        <v>2001</v>
      </c>
      <c r="K5767" t="s">
        <v>1911</v>
      </c>
      <c r="L5767" t="s">
        <v>1886</v>
      </c>
      <c r="M5767">
        <v>3</v>
      </c>
      <c r="N5767" s="3">
        <v>58</v>
      </c>
      <c r="O5767" s="3">
        <v>25</v>
      </c>
      <c r="P5767" s="4">
        <v>0.05</v>
      </c>
      <c r="Q5767" s="3">
        <v>165.3</v>
      </c>
      <c r="R5767" s="3">
        <v>75</v>
      </c>
      <c r="S5767" s="3">
        <v>90.3</v>
      </c>
      <c r="T5767" t="s">
        <v>1954</v>
      </c>
      <c r="U5767" t="s">
        <v>72</v>
      </c>
    </row>
    <row r="5768" spans="1:21" x14ac:dyDescent="0.35">
      <c r="A5768" t="s">
        <v>8341</v>
      </c>
      <c r="B5768" s="2">
        <v>45714</v>
      </c>
      <c r="C5768">
        <v>2</v>
      </c>
      <c r="D5768">
        <v>2025</v>
      </c>
      <c r="F5768" t="s">
        <v>1856</v>
      </c>
      <c r="G5768" t="s">
        <v>3333</v>
      </c>
      <c r="H5768" t="s">
        <v>1866</v>
      </c>
      <c r="I5768" t="s">
        <v>1866</v>
      </c>
      <c r="J5768" t="s">
        <v>1963</v>
      </c>
      <c r="K5768" t="s">
        <v>1907</v>
      </c>
      <c r="L5768" t="s">
        <v>1890</v>
      </c>
      <c r="M5768">
        <v>2</v>
      </c>
      <c r="N5768" s="3">
        <v>119</v>
      </c>
      <c r="O5768" s="3">
        <v>72</v>
      </c>
      <c r="P5768" s="4">
        <v>0.1</v>
      </c>
      <c r="Q5768" s="3">
        <v>214.2</v>
      </c>
      <c r="R5768" s="3">
        <v>144</v>
      </c>
      <c r="S5768" s="3">
        <v>70.2</v>
      </c>
      <c r="T5768" t="s">
        <v>1954</v>
      </c>
      <c r="U5768" t="s">
        <v>72</v>
      </c>
    </row>
    <row r="5769" spans="1:21" x14ac:dyDescent="0.35">
      <c r="A5769" t="s">
        <v>8342</v>
      </c>
      <c r="B5769" s="2">
        <v>45714</v>
      </c>
      <c r="C5769">
        <v>2</v>
      </c>
      <c r="D5769">
        <v>2025</v>
      </c>
      <c r="F5769" t="s">
        <v>488</v>
      </c>
      <c r="G5769" t="s">
        <v>4178</v>
      </c>
      <c r="H5769" t="s">
        <v>1872</v>
      </c>
      <c r="I5769" t="s">
        <v>2152</v>
      </c>
      <c r="J5769" t="s">
        <v>2045</v>
      </c>
      <c r="K5769" t="s">
        <v>1910</v>
      </c>
      <c r="L5769" t="s">
        <v>1890</v>
      </c>
      <c r="M5769">
        <v>3</v>
      </c>
      <c r="N5769" s="3">
        <v>99</v>
      </c>
      <c r="O5769" s="3">
        <v>58</v>
      </c>
      <c r="P5769" s="4">
        <v>0.1</v>
      </c>
      <c r="Q5769" s="3">
        <v>267.3</v>
      </c>
      <c r="R5769" s="3">
        <v>174</v>
      </c>
      <c r="S5769" s="3">
        <v>93.3</v>
      </c>
      <c r="T5769" t="s">
        <v>1954</v>
      </c>
      <c r="U5769" t="s">
        <v>72</v>
      </c>
    </row>
    <row r="5770" spans="1:21" x14ac:dyDescent="0.35">
      <c r="A5770" t="s">
        <v>8343</v>
      </c>
      <c r="B5770" s="2">
        <v>45715</v>
      </c>
      <c r="C5770">
        <v>2</v>
      </c>
      <c r="D5770">
        <v>2025</v>
      </c>
      <c r="F5770" t="s">
        <v>709</v>
      </c>
      <c r="G5770" t="s">
        <v>2063</v>
      </c>
      <c r="H5770" t="s">
        <v>1875</v>
      </c>
      <c r="I5770" t="s">
        <v>1981</v>
      </c>
      <c r="J5770" t="s">
        <v>2183</v>
      </c>
      <c r="K5770" t="s">
        <v>1917</v>
      </c>
      <c r="L5770" t="s">
        <v>1886</v>
      </c>
      <c r="M5770">
        <v>2</v>
      </c>
      <c r="N5770" s="3">
        <v>72</v>
      </c>
      <c r="O5770" s="3">
        <v>34</v>
      </c>
      <c r="P5770" s="4">
        <v>0.1</v>
      </c>
      <c r="Q5770" s="3">
        <v>129.6</v>
      </c>
      <c r="R5770" s="3">
        <v>68</v>
      </c>
      <c r="S5770" s="3">
        <v>61.6</v>
      </c>
      <c r="T5770" t="s">
        <v>1954</v>
      </c>
      <c r="U5770" t="s">
        <v>72</v>
      </c>
    </row>
    <row r="5771" spans="1:21" x14ac:dyDescent="0.35">
      <c r="A5771" t="s">
        <v>8344</v>
      </c>
      <c r="B5771" s="2">
        <v>45715</v>
      </c>
      <c r="C5771">
        <v>2</v>
      </c>
      <c r="D5771">
        <v>2025</v>
      </c>
      <c r="F5771" t="s">
        <v>650</v>
      </c>
      <c r="G5771" t="s">
        <v>2747</v>
      </c>
      <c r="H5771" t="s">
        <v>1874</v>
      </c>
      <c r="I5771" t="s">
        <v>2200</v>
      </c>
      <c r="J5771" t="s">
        <v>1991</v>
      </c>
      <c r="K5771" t="s">
        <v>1925</v>
      </c>
      <c r="L5771" t="s">
        <v>1885</v>
      </c>
      <c r="M5771">
        <v>2</v>
      </c>
      <c r="N5771" s="3">
        <v>35</v>
      </c>
      <c r="O5771" s="3">
        <v>16</v>
      </c>
      <c r="P5771" s="4">
        <v>0.05</v>
      </c>
      <c r="Q5771" s="3">
        <v>66.5</v>
      </c>
      <c r="R5771" s="3">
        <v>32</v>
      </c>
      <c r="S5771" s="3">
        <v>34.5</v>
      </c>
      <c r="T5771" t="s">
        <v>1954</v>
      </c>
      <c r="U5771" t="s">
        <v>72</v>
      </c>
    </row>
    <row r="5772" spans="1:21" x14ac:dyDescent="0.35">
      <c r="A5772" t="s">
        <v>8345</v>
      </c>
      <c r="B5772" s="2">
        <v>45715</v>
      </c>
      <c r="C5772">
        <v>2</v>
      </c>
      <c r="D5772">
        <v>2025</v>
      </c>
      <c r="F5772" t="s">
        <v>1474</v>
      </c>
      <c r="G5772" t="s">
        <v>2648</v>
      </c>
      <c r="H5772" t="s">
        <v>1866</v>
      </c>
      <c r="I5772" t="s">
        <v>1866</v>
      </c>
      <c r="J5772" t="s">
        <v>1997</v>
      </c>
      <c r="K5772" t="s">
        <v>1906</v>
      </c>
      <c r="L5772" t="s">
        <v>1889</v>
      </c>
      <c r="M5772">
        <v>1</v>
      </c>
      <c r="N5772" s="3">
        <v>89</v>
      </c>
      <c r="O5772" s="3">
        <v>48</v>
      </c>
      <c r="P5772" s="4">
        <v>0</v>
      </c>
      <c r="Q5772" s="3">
        <v>89</v>
      </c>
      <c r="R5772" s="3">
        <v>48</v>
      </c>
      <c r="S5772" s="3">
        <v>41</v>
      </c>
      <c r="T5772" t="s">
        <v>1954</v>
      </c>
      <c r="U5772" t="s">
        <v>71</v>
      </c>
    </row>
    <row r="5773" spans="1:21" x14ac:dyDescent="0.35">
      <c r="A5773" t="s">
        <v>8346</v>
      </c>
      <c r="B5773" s="2">
        <v>45715</v>
      </c>
      <c r="C5773">
        <v>2</v>
      </c>
      <c r="D5773">
        <v>2025</v>
      </c>
      <c r="F5773" t="s">
        <v>1610</v>
      </c>
      <c r="G5773" t="s">
        <v>2757</v>
      </c>
      <c r="H5773" t="s">
        <v>1875</v>
      </c>
      <c r="I5773" t="s">
        <v>1981</v>
      </c>
      <c r="J5773" t="s">
        <v>1991</v>
      </c>
      <c r="K5773" t="s">
        <v>1925</v>
      </c>
      <c r="L5773" t="s">
        <v>1885</v>
      </c>
      <c r="M5773">
        <v>1</v>
      </c>
      <c r="N5773" s="3">
        <v>35</v>
      </c>
      <c r="O5773" s="3">
        <v>16</v>
      </c>
      <c r="P5773" s="4">
        <v>0</v>
      </c>
      <c r="Q5773" s="3">
        <v>35</v>
      </c>
      <c r="R5773" s="3">
        <v>16</v>
      </c>
      <c r="S5773" s="3">
        <v>19</v>
      </c>
      <c r="T5773" t="s">
        <v>1954</v>
      </c>
      <c r="U5773" t="s">
        <v>72</v>
      </c>
    </row>
    <row r="5774" spans="1:21" x14ac:dyDescent="0.35">
      <c r="A5774" t="s">
        <v>8347</v>
      </c>
      <c r="B5774" s="2">
        <v>45715</v>
      </c>
      <c r="C5774">
        <v>2</v>
      </c>
      <c r="D5774">
        <v>2025</v>
      </c>
      <c r="F5774" t="s">
        <v>122</v>
      </c>
      <c r="G5774" t="s">
        <v>1989</v>
      </c>
      <c r="H5774" t="s">
        <v>1871</v>
      </c>
      <c r="I5774" t="s">
        <v>1990</v>
      </c>
      <c r="J5774" t="s">
        <v>1963</v>
      </c>
      <c r="K5774" t="s">
        <v>1907</v>
      </c>
      <c r="L5774" t="s">
        <v>1890</v>
      </c>
      <c r="M5774">
        <v>2</v>
      </c>
      <c r="N5774" s="3">
        <v>119</v>
      </c>
      <c r="O5774" s="3">
        <v>72</v>
      </c>
      <c r="P5774" s="4">
        <v>0.2</v>
      </c>
      <c r="Q5774" s="3">
        <v>190.4</v>
      </c>
      <c r="R5774" s="3">
        <v>144</v>
      </c>
      <c r="S5774" s="3">
        <v>46.4</v>
      </c>
      <c r="T5774" t="s">
        <v>1954</v>
      </c>
      <c r="U5774" t="s">
        <v>72</v>
      </c>
    </row>
    <row r="5775" spans="1:21" x14ac:dyDescent="0.35">
      <c r="A5775" t="s">
        <v>8348</v>
      </c>
      <c r="B5775" s="2">
        <v>45715</v>
      </c>
      <c r="C5775">
        <v>2</v>
      </c>
      <c r="D5775">
        <v>2025</v>
      </c>
      <c r="F5775" t="s">
        <v>1372</v>
      </c>
      <c r="G5775" t="s">
        <v>4271</v>
      </c>
      <c r="H5775" t="s">
        <v>1868</v>
      </c>
      <c r="I5775" t="s">
        <v>2014</v>
      </c>
      <c r="J5775" t="s">
        <v>2026</v>
      </c>
      <c r="K5775" t="s">
        <v>1919</v>
      </c>
      <c r="L5775" t="s">
        <v>1887</v>
      </c>
      <c r="M5775">
        <v>2</v>
      </c>
      <c r="N5775" s="3">
        <v>85</v>
      </c>
      <c r="O5775" s="3">
        <v>44</v>
      </c>
      <c r="P5775" s="4">
        <v>0.2</v>
      </c>
      <c r="Q5775" s="3">
        <v>136</v>
      </c>
      <c r="R5775" s="3">
        <v>88</v>
      </c>
      <c r="S5775" s="3">
        <v>48</v>
      </c>
      <c r="T5775" t="s">
        <v>1954</v>
      </c>
      <c r="U5775" t="s">
        <v>72</v>
      </c>
    </row>
    <row r="5776" spans="1:21" x14ac:dyDescent="0.35">
      <c r="A5776" t="s">
        <v>8349</v>
      </c>
      <c r="B5776" s="2">
        <v>45715</v>
      </c>
      <c r="C5776">
        <v>2</v>
      </c>
      <c r="D5776">
        <v>2025</v>
      </c>
      <c r="F5776" t="s">
        <v>152</v>
      </c>
      <c r="G5776" t="s">
        <v>2574</v>
      </c>
      <c r="H5776" t="s">
        <v>1868</v>
      </c>
      <c r="I5776" t="s">
        <v>2022</v>
      </c>
      <c r="J5776" t="s">
        <v>2183</v>
      </c>
      <c r="K5776" t="s">
        <v>1917</v>
      </c>
      <c r="L5776" t="s">
        <v>1886</v>
      </c>
      <c r="M5776">
        <v>1</v>
      </c>
      <c r="N5776" s="3">
        <v>72</v>
      </c>
      <c r="O5776" s="3">
        <v>34</v>
      </c>
      <c r="P5776" s="4">
        <v>0</v>
      </c>
      <c r="Q5776" s="3">
        <v>72</v>
      </c>
      <c r="R5776" s="3">
        <v>34</v>
      </c>
      <c r="S5776" s="3">
        <v>38</v>
      </c>
      <c r="T5776" t="s">
        <v>1954</v>
      </c>
      <c r="U5776" t="s">
        <v>72</v>
      </c>
    </row>
    <row r="5777" spans="1:21" x14ac:dyDescent="0.35">
      <c r="A5777" t="s">
        <v>8350</v>
      </c>
      <c r="B5777" s="2">
        <v>45715</v>
      </c>
      <c r="C5777">
        <v>2</v>
      </c>
      <c r="D5777">
        <v>2025</v>
      </c>
      <c r="F5777" t="s">
        <v>1799</v>
      </c>
      <c r="G5777" t="s">
        <v>3627</v>
      </c>
      <c r="H5777" t="s">
        <v>1867</v>
      </c>
      <c r="I5777" t="s">
        <v>2181</v>
      </c>
      <c r="J5777" t="s">
        <v>2061</v>
      </c>
      <c r="K5777" t="s">
        <v>1923</v>
      </c>
      <c r="L5777" t="s">
        <v>1888</v>
      </c>
      <c r="M5777">
        <v>4</v>
      </c>
      <c r="N5777" s="3">
        <v>25</v>
      </c>
      <c r="O5777" s="3">
        <v>11</v>
      </c>
      <c r="P5777" s="4">
        <v>0.15</v>
      </c>
      <c r="Q5777" s="3">
        <v>85</v>
      </c>
      <c r="R5777" s="3">
        <v>44</v>
      </c>
      <c r="S5777" s="3">
        <v>41</v>
      </c>
      <c r="T5777" t="s">
        <v>1954</v>
      </c>
      <c r="U5777" t="s">
        <v>72</v>
      </c>
    </row>
    <row r="5778" spans="1:21" x14ac:dyDescent="0.35">
      <c r="A5778" t="s">
        <v>8351</v>
      </c>
      <c r="B5778" s="2">
        <v>45715</v>
      </c>
      <c r="C5778">
        <v>2</v>
      </c>
      <c r="D5778">
        <v>2025</v>
      </c>
      <c r="F5778" t="s">
        <v>774</v>
      </c>
      <c r="G5778" t="s">
        <v>2257</v>
      </c>
      <c r="H5778" t="s">
        <v>1868</v>
      </c>
      <c r="I5778" t="s">
        <v>2022</v>
      </c>
      <c r="J5778" t="s">
        <v>2061</v>
      </c>
      <c r="K5778" t="s">
        <v>1923</v>
      </c>
      <c r="L5778" t="s">
        <v>1888</v>
      </c>
      <c r="M5778">
        <v>2</v>
      </c>
      <c r="N5778" s="3">
        <v>25</v>
      </c>
      <c r="O5778" s="3">
        <v>11</v>
      </c>
      <c r="P5778" s="4">
        <v>0.05</v>
      </c>
      <c r="Q5778" s="3">
        <v>47.5</v>
      </c>
      <c r="R5778" s="3">
        <v>22</v>
      </c>
      <c r="S5778" s="3">
        <v>25.5</v>
      </c>
      <c r="T5778" t="s">
        <v>1954</v>
      </c>
      <c r="U5778" t="s">
        <v>71</v>
      </c>
    </row>
    <row r="5779" spans="1:21" x14ac:dyDescent="0.35">
      <c r="A5779" t="s">
        <v>8352</v>
      </c>
      <c r="B5779" s="2">
        <v>45715</v>
      </c>
      <c r="C5779">
        <v>2</v>
      </c>
      <c r="D5779">
        <v>2025</v>
      </c>
      <c r="F5779" t="s">
        <v>313</v>
      </c>
      <c r="G5779" t="s">
        <v>2648</v>
      </c>
      <c r="H5779" t="s">
        <v>1871</v>
      </c>
      <c r="I5779" t="s">
        <v>1990</v>
      </c>
      <c r="J5779" t="s">
        <v>1971</v>
      </c>
      <c r="K5779" t="s">
        <v>1920</v>
      </c>
      <c r="L5779" t="s">
        <v>1886</v>
      </c>
      <c r="M5779">
        <v>1</v>
      </c>
      <c r="N5779" s="3">
        <v>45</v>
      </c>
      <c r="O5779" s="3">
        <v>19</v>
      </c>
      <c r="P5779" s="4">
        <v>0.05</v>
      </c>
      <c r="Q5779" s="3">
        <v>42.75</v>
      </c>
      <c r="R5779" s="3">
        <v>19</v>
      </c>
      <c r="S5779" s="3">
        <v>23.75</v>
      </c>
      <c r="T5779" t="s">
        <v>1954</v>
      </c>
      <c r="U5779" t="s">
        <v>72</v>
      </c>
    </row>
    <row r="5780" spans="1:21" x14ac:dyDescent="0.35">
      <c r="A5780" t="s">
        <v>8353</v>
      </c>
      <c r="B5780" s="2">
        <v>45716</v>
      </c>
      <c r="C5780">
        <v>2</v>
      </c>
      <c r="D5780">
        <v>2025</v>
      </c>
      <c r="F5780" t="s">
        <v>1730</v>
      </c>
      <c r="G5780" t="s">
        <v>2430</v>
      </c>
      <c r="H5780" t="s">
        <v>1871</v>
      </c>
      <c r="I5780" t="s">
        <v>2144</v>
      </c>
      <c r="J5780" t="s">
        <v>1971</v>
      </c>
      <c r="K5780" t="s">
        <v>1920</v>
      </c>
      <c r="L5780" t="s">
        <v>1886</v>
      </c>
      <c r="M5780">
        <v>2</v>
      </c>
      <c r="N5780" s="3">
        <v>45</v>
      </c>
      <c r="O5780" s="3">
        <v>19</v>
      </c>
      <c r="P5780" s="4">
        <v>0</v>
      </c>
      <c r="Q5780" s="3">
        <v>90</v>
      </c>
      <c r="R5780" s="3">
        <v>38</v>
      </c>
      <c r="S5780" s="3">
        <v>52</v>
      </c>
      <c r="T5780" t="s">
        <v>1954</v>
      </c>
      <c r="U5780" t="s">
        <v>72</v>
      </c>
    </row>
    <row r="5781" spans="1:21" x14ac:dyDescent="0.35">
      <c r="A5781" t="s">
        <v>8354</v>
      </c>
      <c r="B5781" s="2">
        <v>45716</v>
      </c>
      <c r="C5781">
        <v>2</v>
      </c>
      <c r="D5781">
        <v>2025</v>
      </c>
      <c r="F5781" t="s">
        <v>1483</v>
      </c>
      <c r="G5781" t="s">
        <v>3603</v>
      </c>
      <c r="H5781" t="s">
        <v>1875</v>
      </c>
      <c r="I5781" t="s">
        <v>1981</v>
      </c>
      <c r="J5781" t="s">
        <v>1963</v>
      </c>
      <c r="K5781" t="s">
        <v>1907</v>
      </c>
      <c r="L5781" t="s">
        <v>1890</v>
      </c>
      <c r="M5781">
        <v>1</v>
      </c>
      <c r="N5781" s="3">
        <v>119</v>
      </c>
      <c r="O5781" s="3">
        <v>72</v>
      </c>
      <c r="P5781" s="4">
        <v>0.15</v>
      </c>
      <c r="Q5781" s="3">
        <v>101.15</v>
      </c>
      <c r="R5781" s="3">
        <v>72</v>
      </c>
      <c r="S5781" s="3">
        <v>29.15</v>
      </c>
      <c r="T5781" t="s">
        <v>1954</v>
      </c>
      <c r="U5781" t="s">
        <v>72</v>
      </c>
    </row>
    <row r="5782" spans="1:21" x14ac:dyDescent="0.35">
      <c r="A5782" t="s">
        <v>8355</v>
      </c>
      <c r="B5782" s="2">
        <v>45716</v>
      </c>
      <c r="C5782">
        <v>2</v>
      </c>
      <c r="D5782">
        <v>2025</v>
      </c>
      <c r="F5782" t="s">
        <v>500</v>
      </c>
      <c r="G5782" t="s">
        <v>2747</v>
      </c>
      <c r="H5782" t="s">
        <v>1875</v>
      </c>
      <c r="I5782" t="s">
        <v>1996</v>
      </c>
      <c r="J5782" t="s">
        <v>2064</v>
      </c>
      <c r="K5782" t="s">
        <v>1922</v>
      </c>
      <c r="L5782" t="s">
        <v>1887</v>
      </c>
      <c r="M5782">
        <v>1</v>
      </c>
      <c r="N5782" s="3">
        <v>32</v>
      </c>
      <c r="O5782" s="3">
        <v>14</v>
      </c>
      <c r="P5782" s="4">
        <v>0</v>
      </c>
      <c r="Q5782" s="3">
        <v>32</v>
      </c>
      <c r="R5782" s="3">
        <v>14</v>
      </c>
      <c r="S5782" s="3">
        <v>18</v>
      </c>
      <c r="T5782" t="s">
        <v>1954</v>
      </c>
      <c r="U5782" t="s">
        <v>72</v>
      </c>
    </row>
    <row r="5783" spans="1:21" x14ac:dyDescent="0.35">
      <c r="A5783" t="s">
        <v>8356</v>
      </c>
      <c r="B5783" s="2">
        <v>45716</v>
      </c>
      <c r="C5783">
        <v>2</v>
      </c>
      <c r="D5783">
        <v>2025</v>
      </c>
      <c r="F5783" t="s">
        <v>548</v>
      </c>
      <c r="G5783" t="s">
        <v>62</v>
      </c>
      <c r="H5783" t="s">
        <v>1864</v>
      </c>
      <c r="I5783" t="s">
        <v>2044</v>
      </c>
      <c r="J5783" t="s">
        <v>2064</v>
      </c>
      <c r="K5783" t="s">
        <v>1922</v>
      </c>
      <c r="L5783" t="s">
        <v>1887</v>
      </c>
      <c r="M5783">
        <v>1</v>
      </c>
      <c r="N5783" s="3">
        <v>32</v>
      </c>
      <c r="O5783" s="3">
        <v>14</v>
      </c>
      <c r="P5783" s="4">
        <v>0</v>
      </c>
      <c r="Q5783" s="3">
        <v>32</v>
      </c>
      <c r="R5783" s="3">
        <v>14</v>
      </c>
      <c r="S5783" s="3">
        <v>18</v>
      </c>
      <c r="T5783" t="s">
        <v>1954</v>
      </c>
      <c r="U5783" t="s">
        <v>71</v>
      </c>
    </row>
    <row r="5784" spans="1:21" x14ac:dyDescent="0.35">
      <c r="A5784" t="s">
        <v>8357</v>
      </c>
      <c r="B5784" s="2">
        <v>45716</v>
      </c>
      <c r="C5784">
        <v>2</v>
      </c>
      <c r="D5784">
        <v>2025</v>
      </c>
      <c r="F5784" t="s">
        <v>241</v>
      </c>
      <c r="G5784" t="s">
        <v>2419</v>
      </c>
      <c r="H5784" t="s">
        <v>1874</v>
      </c>
      <c r="I5784" t="s">
        <v>2186</v>
      </c>
      <c r="J5784" t="s">
        <v>2183</v>
      </c>
      <c r="K5784" t="s">
        <v>1917</v>
      </c>
      <c r="L5784" t="s">
        <v>1886</v>
      </c>
      <c r="M5784">
        <v>2</v>
      </c>
      <c r="N5784" s="3">
        <v>72</v>
      </c>
      <c r="O5784" s="3">
        <v>34</v>
      </c>
      <c r="P5784" s="4">
        <v>0.1</v>
      </c>
      <c r="Q5784" s="3">
        <v>129.6</v>
      </c>
      <c r="R5784" s="3">
        <v>68</v>
      </c>
      <c r="S5784" s="3">
        <v>61.6</v>
      </c>
      <c r="T5784" t="s">
        <v>1954</v>
      </c>
      <c r="U5784" t="s">
        <v>72</v>
      </c>
    </row>
    <row r="5785" spans="1:21" x14ac:dyDescent="0.35">
      <c r="A5785" t="s">
        <v>8358</v>
      </c>
      <c r="B5785" s="2">
        <v>45716</v>
      </c>
      <c r="C5785">
        <v>2</v>
      </c>
      <c r="D5785">
        <v>2025</v>
      </c>
      <c r="F5785" t="s">
        <v>736</v>
      </c>
      <c r="G5785" t="s">
        <v>2349</v>
      </c>
      <c r="H5785" t="s">
        <v>1866</v>
      </c>
      <c r="I5785" t="s">
        <v>1866</v>
      </c>
      <c r="J5785" t="s">
        <v>2067</v>
      </c>
      <c r="K5785" t="s">
        <v>1918</v>
      </c>
      <c r="L5785" t="s">
        <v>1889</v>
      </c>
      <c r="M5785">
        <v>2</v>
      </c>
      <c r="N5785" s="3">
        <v>69</v>
      </c>
      <c r="O5785" s="3">
        <v>37</v>
      </c>
      <c r="P5785" s="4">
        <v>0</v>
      </c>
      <c r="Q5785" s="3">
        <v>138</v>
      </c>
      <c r="R5785" s="3">
        <v>74</v>
      </c>
      <c r="S5785" s="3">
        <v>64</v>
      </c>
      <c r="T5785" t="s">
        <v>1954</v>
      </c>
      <c r="U5785" t="s">
        <v>72</v>
      </c>
    </row>
    <row r="5786" spans="1:21" x14ac:dyDescent="0.35">
      <c r="A5786" t="s">
        <v>8359</v>
      </c>
      <c r="B5786" s="2">
        <v>45716</v>
      </c>
      <c r="C5786">
        <v>2</v>
      </c>
      <c r="D5786">
        <v>2025</v>
      </c>
      <c r="F5786" t="s">
        <v>1446</v>
      </c>
      <c r="G5786" t="s">
        <v>2466</v>
      </c>
      <c r="H5786" t="s">
        <v>1867</v>
      </c>
      <c r="I5786" t="s">
        <v>2036</v>
      </c>
      <c r="J5786" t="s">
        <v>2120</v>
      </c>
      <c r="K5786" t="s">
        <v>1926</v>
      </c>
      <c r="L5786" t="s">
        <v>1885</v>
      </c>
      <c r="M5786">
        <v>1</v>
      </c>
      <c r="N5786" s="3">
        <v>28</v>
      </c>
      <c r="O5786" s="3">
        <v>13</v>
      </c>
      <c r="P5786" s="4">
        <v>0</v>
      </c>
      <c r="Q5786" s="3">
        <v>28</v>
      </c>
      <c r="R5786" s="3">
        <v>13</v>
      </c>
      <c r="S5786" s="3">
        <v>15</v>
      </c>
      <c r="T5786" t="s">
        <v>1954</v>
      </c>
      <c r="U5786" t="s">
        <v>72</v>
      </c>
    </row>
    <row r="5787" spans="1:21" x14ac:dyDescent="0.35">
      <c r="A5787" t="s">
        <v>8360</v>
      </c>
      <c r="B5787" s="2">
        <v>45716</v>
      </c>
      <c r="C5787">
        <v>2</v>
      </c>
      <c r="D5787">
        <v>2025</v>
      </c>
      <c r="F5787" t="s">
        <v>167</v>
      </c>
      <c r="G5787" t="s">
        <v>2650</v>
      </c>
      <c r="H5787" t="s">
        <v>1874</v>
      </c>
      <c r="I5787" t="s">
        <v>2041</v>
      </c>
      <c r="J5787" t="s">
        <v>2064</v>
      </c>
      <c r="K5787" t="s">
        <v>1922</v>
      </c>
      <c r="L5787" t="s">
        <v>1887</v>
      </c>
      <c r="M5787">
        <v>3</v>
      </c>
      <c r="N5787" s="3">
        <v>32</v>
      </c>
      <c r="O5787" s="3">
        <v>14</v>
      </c>
      <c r="P5787" s="4">
        <v>0.1</v>
      </c>
      <c r="Q5787" s="3">
        <v>86.4</v>
      </c>
      <c r="R5787" s="3">
        <v>42</v>
      </c>
      <c r="S5787" s="3">
        <v>44.4</v>
      </c>
      <c r="T5787" t="s">
        <v>1954</v>
      </c>
      <c r="U5787" t="s">
        <v>72</v>
      </c>
    </row>
    <row r="5788" spans="1:21" x14ac:dyDescent="0.35">
      <c r="A5788" t="s">
        <v>8361</v>
      </c>
      <c r="B5788" s="2">
        <v>45716</v>
      </c>
      <c r="C5788">
        <v>2</v>
      </c>
      <c r="D5788">
        <v>2025</v>
      </c>
      <c r="F5788" t="s">
        <v>1047</v>
      </c>
      <c r="G5788" t="s">
        <v>2296</v>
      </c>
      <c r="H5788" t="s">
        <v>1875</v>
      </c>
      <c r="I5788" t="s">
        <v>1996</v>
      </c>
      <c r="J5788" t="s">
        <v>2120</v>
      </c>
      <c r="K5788" t="s">
        <v>1926</v>
      </c>
      <c r="L5788" t="s">
        <v>1885</v>
      </c>
      <c r="M5788">
        <v>3</v>
      </c>
      <c r="N5788" s="3">
        <v>28</v>
      </c>
      <c r="O5788" s="3">
        <v>13</v>
      </c>
      <c r="P5788" s="4">
        <v>0</v>
      </c>
      <c r="Q5788" s="3">
        <v>84</v>
      </c>
      <c r="R5788" s="3">
        <v>39</v>
      </c>
      <c r="S5788" s="3">
        <v>45</v>
      </c>
      <c r="T5788" t="s">
        <v>1954</v>
      </c>
      <c r="U5788" t="s">
        <v>72</v>
      </c>
    </row>
    <row r="5789" spans="1:21" x14ac:dyDescent="0.35">
      <c r="A5789" t="s">
        <v>8362</v>
      </c>
      <c r="B5789" s="2">
        <v>45716</v>
      </c>
      <c r="C5789">
        <v>2</v>
      </c>
      <c r="D5789">
        <v>2025</v>
      </c>
      <c r="F5789" t="s">
        <v>720</v>
      </c>
      <c r="G5789" t="s">
        <v>2013</v>
      </c>
      <c r="H5789" t="s">
        <v>1863</v>
      </c>
      <c r="I5789" t="s">
        <v>2056</v>
      </c>
      <c r="J5789" t="s">
        <v>1953</v>
      </c>
      <c r="K5789" t="s">
        <v>1905</v>
      </c>
      <c r="L5789" t="s">
        <v>1888</v>
      </c>
      <c r="M5789">
        <v>3</v>
      </c>
      <c r="N5789" s="3">
        <v>120</v>
      </c>
      <c r="O5789" s="3">
        <v>63</v>
      </c>
      <c r="P5789" s="4">
        <v>0.1</v>
      </c>
      <c r="Q5789" s="3">
        <v>324</v>
      </c>
      <c r="R5789" s="3">
        <v>189</v>
      </c>
      <c r="S5789" s="3">
        <v>135</v>
      </c>
      <c r="T5789" t="s">
        <v>1954</v>
      </c>
      <c r="U5789" t="s">
        <v>72</v>
      </c>
    </row>
    <row r="5790" spans="1:21" x14ac:dyDescent="0.35">
      <c r="A5790" t="s">
        <v>8363</v>
      </c>
      <c r="B5790" s="2">
        <v>45716</v>
      </c>
      <c r="C5790">
        <v>2</v>
      </c>
      <c r="D5790">
        <v>2025</v>
      </c>
      <c r="F5790" t="s">
        <v>605</v>
      </c>
      <c r="G5790" t="s">
        <v>3011</v>
      </c>
      <c r="H5790" t="s">
        <v>1864</v>
      </c>
      <c r="I5790" t="s">
        <v>2044</v>
      </c>
      <c r="J5790" t="s">
        <v>1967</v>
      </c>
      <c r="K5790" t="s">
        <v>1913</v>
      </c>
      <c r="L5790" t="s">
        <v>1888</v>
      </c>
      <c r="M5790">
        <v>1</v>
      </c>
      <c r="N5790" s="3">
        <v>78</v>
      </c>
      <c r="O5790" s="3">
        <v>39</v>
      </c>
      <c r="P5790" s="4">
        <v>0.15</v>
      </c>
      <c r="Q5790" s="3">
        <v>66.3</v>
      </c>
      <c r="R5790" s="3">
        <v>39</v>
      </c>
      <c r="S5790" s="3">
        <v>27.3</v>
      </c>
      <c r="T5790" t="s">
        <v>1954</v>
      </c>
      <c r="U5790" t="s">
        <v>72</v>
      </c>
    </row>
    <row r="5791" spans="1:21" x14ac:dyDescent="0.35">
      <c r="A5791" t="s">
        <v>8364</v>
      </c>
      <c r="B5791" s="2">
        <v>45716</v>
      </c>
      <c r="C5791">
        <v>2</v>
      </c>
      <c r="D5791">
        <v>2025</v>
      </c>
      <c r="F5791" t="s">
        <v>1031</v>
      </c>
      <c r="G5791" t="s">
        <v>2757</v>
      </c>
      <c r="H5791" t="s">
        <v>1874</v>
      </c>
      <c r="I5791" t="s">
        <v>2200</v>
      </c>
      <c r="J5791" t="s">
        <v>1960</v>
      </c>
      <c r="K5791" t="s">
        <v>1924</v>
      </c>
      <c r="L5791" t="s">
        <v>1885</v>
      </c>
      <c r="M5791">
        <v>2</v>
      </c>
      <c r="N5791" s="3">
        <v>42</v>
      </c>
      <c r="O5791" s="3">
        <v>20</v>
      </c>
      <c r="P5791" s="4">
        <v>0</v>
      </c>
      <c r="Q5791" s="3">
        <v>84</v>
      </c>
      <c r="R5791" s="3">
        <v>40</v>
      </c>
      <c r="S5791" s="3">
        <v>44</v>
      </c>
      <c r="T5791" t="s">
        <v>1954</v>
      </c>
      <c r="U5791" t="s">
        <v>72</v>
      </c>
    </row>
    <row r="5792" spans="1:21" x14ac:dyDescent="0.35">
      <c r="A5792" t="s">
        <v>8365</v>
      </c>
      <c r="B5792" s="2">
        <v>45717</v>
      </c>
      <c r="C5792">
        <v>3</v>
      </c>
      <c r="D5792">
        <v>2025</v>
      </c>
      <c r="F5792" t="s">
        <v>122</v>
      </c>
      <c r="G5792" t="s">
        <v>1989</v>
      </c>
      <c r="H5792" t="s">
        <v>1871</v>
      </c>
      <c r="I5792" t="s">
        <v>1990</v>
      </c>
      <c r="J5792" t="s">
        <v>2061</v>
      </c>
      <c r="K5792" t="s">
        <v>1923</v>
      </c>
      <c r="L5792" t="s">
        <v>1888</v>
      </c>
      <c r="M5792">
        <v>1</v>
      </c>
      <c r="N5792" s="3">
        <v>25</v>
      </c>
      <c r="O5792" s="3">
        <v>11</v>
      </c>
      <c r="P5792" s="4">
        <v>0</v>
      </c>
      <c r="Q5792" s="3">
        <v>25</v>
      </c>
      <c r="R5792" s="3">
        <v>11</v>
      </c>
      <c r="S5792" s="3">
        <v>14</v>
      </c>
      <c r="T5792" t="s">
        <v>1954</v>
      </c>
      <c r="U5792" t="s">
        <v>72</v>
      </c>
    </row>
    <row r="5793" spans="1:21" x14ac:dyDescent="0.35">
      <c r="A5793" t="s">
        <v>8366</v>
      </c>
      <c r="B5793" s="2">
        <v>45717</v>
      </c>
      <c r="C5793">
        <v>3</v>
      </c>
      <c r="D5793">
        <v>2025</v>
      </c>
      <c r="F5793" t="s">
        <v>108</v>
      </c>
      <c r="G5793" t="s">
        <v>4512</v>
      </c>
      <c r="H5793" t="s">
        <v>1874</v>
      </c>
      <c r="I5793" t="s">
        <v>2041</v>
      </c>
      <c r="J5793" t="s">
        <v>2064</v>
      </c>
      <c r="K5793" t="s">
        <v>1922</v>
      </c>
      <c r="L5793" t="s">
        <v>1887</v>
      </c>
      <c r="M5793">
        <v>1</v>
      </c>
      <c r="N5793" s="3">
        <v>32</v>
      </c>
      <c r="O5793" s="3">
        <v>14</v>
      </c>
      <c r="P5793" s="4">
        <v>0</v>
      </c>
      <c r="Q5793" s="3">
        <v>32</v>
      </c>
      <c r="R5793" s="3">
        <v>14</v>
      </c>
      <c r="S5793" s="3">
        <v>18</v>
      </c>
      <c r="T5793" t="s">
        <v>1954</v>
      </c>
      <c r="U5793" t="s">
        <v>72</v>
      </c>
    </row>
    <row r="5794" spans="1:21" x14ac:dyDescent="0.35">
      <c r="A5794" t="s">
        <v>8367</v>
      </c>
      <c r="B5794" s="2">
        <v>45717</v>
      </c>
      <c r="C5794">
        <v>3</v>
      </c>
      <c r="D5794">
        <v>2025</v>
      </c>
      <c r="F5794" t="s">
        <v>690</v>
      </c>
      <c r="G5794" t="s">
        <v>62</v>
      </c>
      <c r="H5794" t="s">
        <v>1864</v>
      </c>
      <c r="I5794" t="s">
        <v>2044</v>
      </c>
      <c r="J5794" t="s">
        <v>1978</v>
      </c>
      <c r="K5794" t="s">
        <v>1916</v>
      </c>
      <c r="L5794" t="s">
        <v>1887</v>
      </c>
      <c r="M5794">
        <v>2</v>
      </c>
      <c r="N5794" s="3">
        <v>79</v>
      </c>
      <c r="O5794" s="3">
        <v>42</v>
      </c>
      <c r="P5794" s="4">
        <v>0.1</v>
      </c>
      <c r="Q5794" s="3">
        <v>142.19999999999999</v>
      </c>
      <c r="R5794" s="3">
        <v>84</v>
      </c>
      <c r="S5794" s="3">
        <v>58.2</v>
      </c>
      <c r="T5794" t="s">
        <v>1954</v>
      </c>
      <c r="U5794" t="s">
        <v>72</v>
      </c>
    </row>
    <row r="5795" spans="1:21" x14ac:dyDescent="0.35">
      <c r="A5795" t="s">
        <v>8368</v>
      </c>
      <c r="B5795" s="2">
        <v>45717</v>
      </c>
      <c r="C5795">
        <v>3</v>
      </c>
      <c r="D5795">
        <v>2025</v>
      </c>
      <c r="F5795" t="s">
        <v>1622</v>
      </c>
      <c r="G5795" t="s">
        <v>2366</v>
      </c>
      <c r="H5795" t="s">
        <v>1870</v>
      </c>
      <c r="I5795" t="s">
        <v>2083</v>
      </c>
      <c r="J5795" t="s">
        <v>2064</v>
      </c>
      <c r="K5795" t="s">
        <v>1922</v>
      </c>
      <c r="L5795" t="s">
        <v>1887</v>
      </c>
      <c r="M5795">
        <v>1</v>
      </c>
      <c r="N5795" s="3">
        <v>32</v>
      </c>
      <c r="O5795" s="3">
        <v>14</v>
      </c>
      <c r="P5795" s="4">
        <v>0.15</v>
      </c>
      <c r="Q5795" s="3">
        <v>27.2</v>
      </c>
      <c r="R5795" s="3">
        <v>14</v>
      </c>
      <c r="S5795" s="3">
        <v>13.2</v>
      </c>
      <c r="T5795" t="s">
        <v>1954</v>
      </c>
      <c r="U5795" t="s">
        <v>72</v>
      </c>
    </row>
    <row r="5796" spans="1:21" x14ac:dyDescent="0.35">
      <c r="A5796" t="s">
        <v>8369</v>
      </c>
      <c r="B5796" s="2">
        <v>45717</v>
      </c>
      <c r="C5796">
        <v>3</v>
      </c>
      <c r="D5796">
        <v>2025</v>
      </c>
      <c r="F5796" t="s">
        <v>205</v>
      </c>
      <c r="G5796" t="s">
        <v>4235</v>
      </c>
      <c r="H5796" t="s">
        <v>1875</v>
      </c>
      <c r="I5796" t="s">
        <v>1981</v>
      </c>
      <c r="J5796" t="s">
        <v>2034</v>
      </c>
      <c r="K5796" t="s">
        <v>1904</v>
      </c>
      <c r="L5796" t="s">
        <v>1889</v>
      </c>
      <c r="M5796">
        <v>1</v>
      </c>
      <c r="N5796" s="3">
        <v>149</v>
      </c>
      <c r="O5796" s="3">
        <v>91</v>
      </c>
      <c r="P5796" s="4">
        <v>0.1</v>
      </c>
      <c r="Q5796" s="3">
        <v>134.1</v>
      </c>
      <c r="R5796" s="3">
        <v>91</v>
      </c>
      <c r="S5796" s="3">
        <v>43.1</v>
      </c>
      <c r="T5796" t="s">
        <v>1954</v>
      </c>
      <c r="U5796" t="s">
        <v>72</v>
      </c>
    </row>
    <row r="5797" spans="1:21" x14ac:dyDescent="0.35">
      <c r="A5797" t="s">
        <v>8370</v>
      </c>
      <c r="B5797" s="2">
        <v>45717</v>
      </c>
      <c r="C5797">
        <v>3</v>
      </c>
      <c r="D5797">
        <v>2025</v>
      </c>
      <c r="F5797" t="s">
        <v>1167</v>
      </c>
      <c r="G5797" t="s">
        <v>2639</v>
      </c>
      <c r="H5797" t="s">
        <v>1874</v>
      </c>
      <c r="I5797" t="s">
        <v>2186</v>
      </c>
      <c r="J5797" t="s">
        <v>1967</v>
      </c>
      <c r="K5797" t="s">
        <v>1913</v>
      </c>
      <c r="L5797" t="s">
        <v>1888</v>
      </c>
      <c r="M5797">
        <v>1</v>
      </c>
      <c r="N5797" s="3">
        <v>78</v>
      </c>
      <c r="O5797" s="3">
        <v>39</v>
      </c>
      <c r="P5797" s="4">
        <v>0.05</v>
      </c>
      <c r="Q5797" s="3">
        <v>74.099999999999994</v>
      </c>
      <c r="R5797" s="3">
        <v>39</v>
      </c>
      <c r="S5797" s="3">
        <v>35.1</v>
      </c>
      <c r="T5797" t="s">
        <v>1954</v>
      </c>
      <c r="U5797" t="s">
        <v>72</v>
      </c>
    </row>
    <row r="5798" spans="1:21" x14ac:dyDescent="0.35">
      <c r="A5798" t="s">
        <v>8371</v>
      </c>
      <c r="B5798" s="2">
        <v>45717</v>
      </c>
      <c r="C5798">
        <v>3</v>
      </c>
      <c r="D5798">
        <v>2025</v>
      </c>
      <c r="F5798" t="s">
        <v>582</v>
      </c>
      <c r="G5798" t="s">
        <v>2763</v>
      </c>
      <c r="H5798" t="s">
        <v>1866</v>
      </c>
      <c r="I5798" t="s">
        <v>1866</v>
      </c>
      <c r="J5798" t="s">
        <v>2045</v>
      </c>
      <c r="K5798" t="s">
        <v>1910</v>
      </c>
      <c r="L5798" t="s">
        <v>1890</v>
      </c>
      <c r="M5798">
        <v>3</v>
      </c>
      <c r="N5798" s="3">
        <v>99</v>
      </c>
      <c r="O5798" s="3">
        <v>58</v>
      </c>
      <c r="P5798" s="4">
        <v>0</v>
      </c>
      <c r="Q5798" s="3">
        <v>297</v>
      </c>
      <c r="R5798" s="3">
        <v>174</v>
      </c>
      <c r="S5798" s="3">
        <v>123</v>
      </c>
      <c r="T5798" t="s">
        <v>1954</v>
      </c>
      <c r="U5798" t="s">
        <v>72</v>
      </c>
    </row>
    <row r="5799" spans="1:21" x14ac:dyDescent="0.35">
      <c r="A5799" t="s">
        <v>8372</v>
      </c>
      <c r="B5799" s="2">
        <v>45717</v>
      </c>
      <c r="C5799">
        <v>3</v>
      </c>
      <c r="D5799">
        <v>2025</v>
      </c>
      <c r="F5799" t="s">
        <v>1551</v>
      </c>
      <c r="G5799" t="s">
        <v>2930</v>
      </c>
      <c r="H5799" t="s">
        <v>1874</v>
      </c>
      <c r="I5799" t="s">
        <v>2200</v>
      </c>
      <c r="J5799" t="s">
        <v>1956</v>
      </c>
      <c r="K5799" t="s">
        <v>1909</v>
      </c>
      <c r="L5799" t="s">
        <v>1887</v>
      </c>
      <c r="M5799">
        <v>4</v>
      </c>
      <c r="N5799" s="3">
        <v>95</v>
      </c>
      <c r="O5799" s="3">
        <v>54</v>
      </c>
      <c r="P5799" s="4">
        <v>0.05</v>
      </c>
      <c r="Q5799" s="3">
        <v>361</v>
      </c>
      <c r="R5799" s="3">
        <v>216</v>
      </c>
      <c r="S5799" s="3">
        <v>145</v>
      </c>
      <c r="T5799" t="s">
        <v>1954</v>
      </c>
      <c r="U5799" t="s">
        <v>72</v>
      </c>
    </row>
    <row r="5800" spans="1:21" x14ac:dyDescent="0.35">
      <c r="A5800" t="s">
        <v>8373</v>
      </c>
      <c r="B5800" s="2">
        <v>45717</v>
      </c>
      <c r="C5800">
        <v>3</v>
      </c>
      <c r="D5800">
        <v>2025</v>
      </c>
      <c r="F5800" t="s">
        <v>980</v>
      </c>
      <c r="G5800" t="s">
        <v>2351</v>
      </c>
      <c r="H5800" t="s">
        <v>1868</v>
      </c>
      <c r="I5800" t="s">
        <v>1959</v>
      </c>
      <c r="J5800" t="s">
        <v>1956</v>
      </c>
      <c r="K5800" t="s">
        <v>1909</v>
      </c>
      <c r="L5800" t="s">
        <v>1887</v>
      </c>
      <c r="M5800">
        <v>1</v>
      </c>
      <c r="N5800" s="3">
        <v>95</v>
      </c>
      <c r="O5800" s="3">
        <v>54</v>
      </c>
      <c r="P5800" s="4">
        <v>0.1</v>
      </c>
      <c r="Q5800" s="3">
        <v>85.5</v>
      </c>
      <c r="R5800" s="3">
        <v>54</v>
      </c>
      <c r="S5800" s="3">
        <v>31.5</v>
      </c>
      <c r="T5800" t="s">
        <v>1954</v>
      </c>
      <c r="U5800" t="s">
        <v>72</v>
      </c>
    </row>
    <row r="5801" spans="1:21" x14ac:dyDescent="0.35">
      <c r="A5801" t="s">
        <v>8374</v>
      </c>
      <c r="B5801" s="2">
        <v>45717</v>
      </c>
      <c r="C5801">
        <v>3</v>
      </c>
      <c r="D5801">
        <v>2025</v>
      </c>
      <c r="F5801" t="s">
        <v>435</v>
      </c>
      <c r="G5801" t="s">
        <v>3306</v>
      </c>
      <c r="H5801" t="s">
        <v>1863</v>
      </c>
      <c r="I5801" t="s">
        <v>2051</v>
      </c>
      <c r="J5801" t="s">
        <v>1997</v>
      </c>
      <c r="K5801" t="s">
        <v>1906</v>
      </c>
      <c r="L5801" t="s">
        <v>1889</v>
      </c>
      <c r="M5801">
        <v>4</v>
      </c>
      <c r="N5801" s="3">
        <v>89</v>
      </c>
      <c r="O5801" s="3">
        <v>48</v>
      </c>
      <c r="P5801" s="4">
        <v>0.05</v>
      </c>
      <c r="Q5801" s="3">
        <v>338.2</v>
      </c>
      <c r="R5801" s="3">
        <v>192</v>
      </c>
      <c r="S5801" s="3">
        <v>146.19999999999999</v>
      </c>
      <c r="T5801" t="s">
        <v>1954</v>
      </c>
      <c r="U5801" t="s">
        <v>72</v>
      </c>
    </row>
    <row r="5802" spans="1:21" x14ac:dyDescent="0.35">
      <c r="A5802" t="s">
        <v>8375</v>
      </c>
      <c r="B5802" s="2">
        <v>45717</v>
      </c>
      <c r="C5802">
        <v>3</v>
      </c>
      <c r="D5802">
        <v>2025</v>
      </c>
      <c r="F5802" t="s">
        <v>91</v>
      </c>
      <c r="G5802" t="s">
        <v>2532</v>
      </c>
      <c r="H5802" t="s">
        <v>1869</v>
      </c>
      <c r="I5802" t="s">
        <v>2157</v>
      </c>
      <c r="J5802" t="s">
        <v>1967</v>
      </c>
      <c r="K5802" t="s">
        <v>1913</v>
      </c>
      <c r="L5802" t="s">
        <v>1888</v>
      </c>
      <c r="M5802">
        <v>1</v>
      </c>
      <c r="N5802" s="3">
        <v>78</v>
      </c>
      <c r="O5802" s="3">
        <v>39</v>
      </c>
      <c r="P5802" s="4">
        <v>0</v>
      </c>
      <c r="Q5802" s="3">
        <v>78</v>
      </c>
      <c r="R5802" s="3">
        <v>39</v>
      </c>
      <c r="S5802" s="3">
        <v>39</v>
      </c>
      <c r="T5802" t="s">
        <v>1954</v>
      </c>
      <c r="U5802" t="s">
        <v>72</v>
      </c>
    </row>
    <row r="5803" spans="1:21" x14ac:dyDescent="0.35">
      <c r="A5803" t="s">
        <v>8376</v>
      </c>
      <c r="B5803" s="2">
        <v>45718</v>
      </c>
      <c r="C5803">
        <v>3</v>
      </c>
      <c r="D5803">
        <v>2025</v>
      </c>
      <c r="F5803" t="s">
        <v>1226</v>
      </c>
      <c r="G5803" t="s">
        <v>2103</v>
      </c>
      <c r="H5803" t="s">
        <v>1872</v>
      </c>
      <c r="I5803" t="s">
        <v>2152</v>
      </c>
      <c r="J5803" t="s">
        <v>1971</v>
      </c>
      <c r="K5803" t="s">
        <v>1920</v>
      </c>
      <c r="L5803" t="s">
        <v>1886</v>
      </c>
      <c r="M5803">
        <v>2</v>
      </c>
      <c r="N5803" s="3">
        <v>45</v>
      </c>
      <c r="O5803" s="3">
        <v>19</v>
      </c>
      <c r="P5803" s="4">
        <v>0.05</v>
      </c>
      <c r="Q5803" s="3">
        <v>85.5</v>
      </c>
      <c r="R5803" s="3">
        <v>38</v>
      </c>
      <c r="S5803" s="3">
        <v>47.5</v>
      </c>
      <c r="T5803" t="s">
        <v>1954</v>
      </c>
      <c r="U5803" t="s">
        <v>72</v>
      </c>
    </row>
    <row r="5804" spans="1:21" x14ac:dyDescent="0.35">
      <c r="A5804" t="s">
        <v>8377</v>
      </c>
      <c r="B5804" s="2">
        <v>45718</v>
      </c>
      <c r="C5804">
        <v>3</v>
      </c>
      <c r="D5804">
        <v>2025</v>
      </c>
      <c r="F5804" t="s">
        <v>440</v>
      </c>
      <c r="G5804" t="s">
        <v>2908</v>
      </c>
      <c r="H5804" t="s">
        <v>1874</v>
      </c>
      <c r="I5804" t="s">
        <v>2041</v>
      </c>
      <c r="J5804" t="s">
        <v>2061</v>
      </c>
      <c r="K5804" t="s">
        <v>1923</v>
      </c>
      <c r="L5804" t="s">
        <v>1888</v>
      </c>
      <c r="M5804">
        <v>1</v>
      </c>
      <c r="N5804" s="3">
        <v>25</v>
      </c>
      <c r="O5804" s="3">
        <v>11</v>
      </c>
      <c r="P5804" s="4">
        <v>0</v>
      </c>
      <c r="Q5804" s="3">
        <v>25</v>
      </c>
      <c r="R5804" s="3">
        <v>11</v>
      </c>
      <c r="S5804" s="3">
        <v>14</v>
      </c>
      <c r="T5804" t="s">
        <v>1954</v>
      </c>
      <c r="U5804" t="s">
        <v>72</v>
      </c>
    </row>
    <row r="5805" spans="1:21" x14ac:dyDescent="0.35">
      <c r="A5805" t="s">
        <v>8378</v>
      </c>
      <c r="B5805" s="2">
        <v>45718</v>
      </c>
      <c r="C5805">
        <v>3</v>
      </c>
      <c r="D5805">
        <v>2025</v>
      </c>
      <c r="F5805" t="s">
        <v>1102</v>
      </c>
      <c r="G5805" t="s">
        <v>3328</v>
      </c>
      <c r="H5805" t="s">
        <v>1864</v>
      </c>
      <c r="I5805" t="s">
        <v>2101</v>
      </c>
      <c r="J5805" t="s">
        <v>1967</v>
      </c>
      <c r="K5805" t="s">
        <v>1913</v>
      </c>
      <c r="L5805" t="s">
        <v>1888</v>
      </c>
      <c r="M5805">
        <v>1</v>
      </c>
      <c r="N5805" s="3">
        <v>78</v>
      </c>
      <c r="O5805" s="3">
        <v>39</v>
      </c>
      <c r="P5805" s="4">
        <v>0.1</v>
      </c>
      <c r="Q5805" s="3">
        <v>70.2</v>
      </c>
      <c r="R5805" s="3">
        <v>39</v>
      </c>
      <c r="S5805" s="3">
        <v>31.2</v>
      </c>
      <c r="T5805" t="s">
        <v>1954</v>
      </c>
      <c r="U5805" t="s">
        <v>72</v>
      </c>
    </row>
    <row r="5806" spans="1:21" x14ac:dyDescent="0.35">
      <c r="A5806" t="s">
        <v>8379</v>
      </c>
      <c r="B5806" s="2">
        <v>45718</v>
      </c>
      <c r="C5806">
        <v>3</v>
      </c>
      <c r="D5806">
        <v>2025</v>
      </c>
      <c r="F5806" t="s">
        <v>201</v>
      </c>
      <c r="G5806" t="s">
        <v>2595</v>
      </c>
      <c r="H5806" t="s">
        <v>1868</v>
      </c>
      <c r="I5806" t="s">
        <v>2113</v>
      </c>
      <c r="J5806" t="s">
        <v>2045</v>
      </c>
      <c r="K5806" t="s">
        <v>1910</v>
      </c>
      <c r="L5806" t="s">
        <v>1890</v>
      </c>
      <c r="M5806">
        <v>1</v>
      </c>
      <c r="N5806" s="3">
        <v>99</v>
      </c>
      <c r="O5806" s="3">
        <v>58</v>
      </c>
      <c r="P5806" s="4">
        <v>0</v>
      </c>
      <c r="Q5806" s="3">
        <v>99</v>
      </c>
      <c r="R5806" s="3">
        <v>58</v>
      </c>
      <c r="S5806" s="3">
        <v>41</v>
      </c>
      <c r="T5806" t="s">
        <v>1954</v>
      </c>
      <c r="U5806" t="s">
        <v>72</v>
      </c>
    </row>
    <row r="5807" spans="1:21" x14ac:dyDescent="0.35">
      <c r="A5807" t="s">
        <v>8380</v>
      </c>
      <c r="B5807" s="2">
        <v>45718</v>
      </c>
      <c r="C5807">
        <v>3</v>
      </c>
      <c r="D5807">
        <v>2025</v>
      </c>
      <c r="F5807" t="s">
        <v>282</v>
      </c>
      <c r="G5807" t="s">
        <v>2633</v>
      </c>
      <c r="H5807" t="s">
        <v>1864</v>
      </c>
      <c r="I5807" t="s">
        <v>2087</v>
      </c>
      <c r="J5807" t="s">
        <v>2034</v>
      </c>
      <c r="K5807" t="s">
        <v>1904</v>
      </c>
      <c r="L5807" t="s">
        <v>1889</v>
      </c>
      <c r="M5807">
        <v>1</v>
      </c>
      <c r="N5807" s="3">
        <v>149</v>
      </c>
      <c r="O5807" s="3">
        <v>91</v>
      </c>
      <c r="P5807" s="4">
        <v>0.1</v>
      </c>
      <c r="Q5807" s="3">
        <v>134.1</v>
      </c>
      <c r="R5807" s="3">
        <v>91</v>
      </c>
      <c r="S5807" s="3">
        <v>43.1</v>
      </c>
      <c r="T5807" t="s">
        <v>1954</v>
      </c>
      <c r="U5807" t="s">
        <v>72</v>
      </c>
    </row>
    <row r="5808" spans="1:21" x14ac:dyDescent="0.35">
      <c r="A5808" t="s">
        <v>8381</v>
      </c>
      <c r="B5808" s="2">
        <v>45718</v>
      </c>
      <c r="C5808">
        <v>3</v>
      </c>
      <c r="D5808">
        <v>2025</v>
      </c>
      <c r="F5808" t="s">
        <v>404</v>
      </c>
      <c r="G5808" t="s">
        <v>3533</v>
      </c>
      <c r="H5808" t="s">
        <v>1866</v>
      </c>
      <c r="I5808" t="s">
        <v>1866</v>
      </c>
      <c r="J5808" t="s">
        <v>2026</v>
      </c>
      <c r="K5808" t="s">
        <v>1919</v>
      </c>
      <c r="L5808" t="s">
        <v>1887</v>
      </c>
      <c r="M5808">
        <v>2</v>
      </c>
      <c r="N5808" s="3">
        <v>85</v>
      </c>
      <c r="O5808" s="3">
        <v>44</v>
      </c>
      <c r="P5808" s="4">
        <v>0.05</v>
      </c>
      <c r="Q5808" s="3">
        <v>161.5</v>
      </c>
      <c r="R5808" s="3">
        <v>88</v>
      </c>
      <c r="S5808" s="3">
        <v>73.5</v>
      </c>
      <c r="T5808" t="s">
        <v>1954</v>
      </c>
      <c r="U5808" t="s">
        <v>72</v>
      </c>
    </row>
    <row r="5809" spans="1:21" x14ac:dyDescent="0.35">
      <c r="A5809" t="s">
        <v>8382</v>
      </c>
      <c r="B5809" s="2">
        <v>45718</v>
      </c>
      <c r="C5809">
        <v>3</v>
      </c>
      <c r="D5809">
        <v>2025</v>
      </c>
      <c r="F5809" t="s">
        <v>1461</v>
      </c>
      <c r="G5809" t="s">
        <v>2386</v>
      </c>
      <c r="H5809" t="s">
        <v>1868</v>
      </c>
      <c r="I5809" t="s">
        <v>1959</v>
      </c>
      <c r="J5809" t="s">
        <v>2162</v>
      </c>
      <c r="K5809" t="s">
        <v>1921</v>
      </c>
      <c r="L5809" t="s">
        <v>1889</v>
      </c>
      <c r="M5809">
        <v>2</v>
      </c>
      <c r="N5809" s="3">
        <v>55</v>
      </c>
      <c r="O5809" s="3">
        <v>27</v>
      </c>
      <c r="P5809" s="4">
        <v>0.1</v>
      </c>
      <c r="Q5809" s="3">
        <v>99</v>
      </c>
      <c r="R5809" s="3">
        <v>54</v>
      </c>
      <c r="S5809" s="3">
        <v>45</v>
      </c>
      <c r="T5809" t="s">
        <v>1954</v>
      </c>
      <c r="U5809" t="s">
        <v>72</v>
      </c>
    </row>
    <row r="5810" spans="1:21" x14ac:dyDescent="0.35">
      <c r="A5810" t="s">
        <v>8383</v>
      </c>
      <c r="B5810" s="2">
        <v>45718</v>
      </c>
      <c r="C5810">
        <v>3</v>
      </c>
      <c r="D5810">
        <v>2025</v>
      </c>
      <c r="F5810" t="s">
        <v>745</v>
      </c>
      <c r="G5810" t="s">
        <v>2541</v>
      </c>
      <c r="H5810" t="s">
        <v>1867</v>
      </c>
      <c r="I5810" t="s">
        <v>2181</v>
      </c>
      <c r="J5810" t="s">
        <v>2162</v>
      </c>
      <c r="K5810" t="s">
        <v>1921</v>
      </c>
      <c r="L5810" t="s">
        <v>1889</v>
      </c>
      <c r="M5810">
        <v>1</v>
      </c>
      <c r="N5810" s="3">
        <v>55</v>
      </c>
      <c r="O5810" s="3">
        <v>27</v>
      </c>
      <c r="P5810" s="4">
        <v>0</v>
      </c>
      <c r="Q5810" s="3">
        <v>55</v>
      </c>
      <c r="R5810" s="3">
        <v>27</v>
      </c>
      <c r="S5810" s="3">
        <v>28</v>
      </c>
      <c r="T5810" t="s">
        <v>1954</v>
      </c>
      <c r="U5810" t="s">
        <v>72</v>
      </c>
    </row>
    <row r="5811" spans="1:21" x14ac:dyDescent="0.35">
      <c r="A5811" t="s">
        <v>8384</v>
      </c>
      <c r="B5811" s="2">
        <v>45718</v>
      </c>
      <c r="C5811">
        <v>3</v>
      </c>
      <c r="D5811">
        <v>2025</v>
      </c>
      <c r="F5811" t="s">
        <v>77</v>
      </c>
      <c r="G5811" t="s">
        <v>60</v>
      </c>
      <c r="H5811" t="s">
        <v>1863</v>
      </c>
      <c r="I5811" t="s">
        <v>2056</v>
      </c>
      <c r="J5811" t="s">
        <v>1997</v>
      </c>
      <c r="K5811" t="s">
        <v>1906</v>
      </c>
      <c r="L5811" t="s">
        <v>1889</v>
      </c>
      <c r="M5811">
        <v>1</v>
      </c>
      <c r="N5811" s="3">
        <v>89</v>
      </c>
      <c r="O5811" s="3">
        <v>48</v>
      </c>
      <c r="P5811" s="4">
        <v>0</v>
      </c>
      <c r="Q5811" s="3">
        <v>89</v>
      </c>
      <c r="R5811" s="3">
        <v>48</v>
      </c>
      <c r="S5811" s="3">
        <v>41</v>
      </c>
      <c r="T5811" t="s">
        <v>1954</v>
      </c>
      <c r="U5811" t="s">
        <v>72</v>
      </c>
    </row>
    <row r="5812" spans="1:21" x14ac:dyDescent="0.35">
      <c r="A5812" t="s">
        <v>8385</v>
      </c>
      <c r="B5812" s="2">
        <v>45718</v>
      </c>
      <c r="C5812">
        <v>3</v>
      </c>
      <c r="D5812">
        <v>2025</v>
      </c>
      <c r="F5812" t="s">
        <v>1680</v>
      </c>
      <c r="G5812" t="s">
        <v>2272</v>
      </c>
      <c r="H5812" t="s">
        <v>1872</v>
      </c>
      <c r="I5812" t="s">
        <v>2152</v>
      </c>
      <c r="J5812" t="s">
        <v>1971</v>
      </c>
      <c r="K5812" t="s">
        <v>1920</v>
      </c>
      <c r="L5812" t="s">
        <v>1886</v>
      </c>
      <c r="M5812">
        <v>3</v>
      </c>
      <c r="N5812" s="3">
        <v>45</v>
      </c>
      <c r="O5812" s="3">
        <v>19</v>
      </c>
      <c r="P5812" s="4">
        <v>0.05</v>
      </c>
      <c r="Q5812" s="3">
        <v>128.25</v>
      </c>
      <c r="R5812" s="3">
        <v>57</v>
      </c>
      <c r="S5812" s="3">
        <v>71.25</v>
      </c>
      <c r="T5812" t="s">
        <v>1954</v>
      </c>
      <c r="U5812" t="s">
        <v>72</v>
      </c>
    </row>
    <row r="5813" spans="1:21" x14ac:dyDescent="0.35">
      <c r="A5813" t="s">
        <v>8386</v>
      </c>
      <c r="B5813" s="2">
        <v>45718</v>
      </c>
      <c r="C5813">
        <v>3</v>
      </c>
      <c r="D5813">
        <v>2025</v>
      </c>
      <c r="F5813" t="s">
        <v>1199</v>
      </c>
      <c r="G5813" t="s">
        <v>60</v>
      </c>
      <c r="H5813" t="s">
        <v>1866</v>
      </c>
      <c r="I5813" t="s">
        <v>1866</v>
      </c>
      <c r="J5813" t="s">
        <v>2034</v>
      </c>
      <c r="K5813" t="s">
        <v>1904</v>
      </c>
      <c r="L5813" t="s">
        <v>1889</v>
      </c>
      <c r="M5813">
        <v>1</v>
      </c>
      <c r="N5813" s="3">
        <v>149</v>
      </c>
      <c r="O5813" s="3">
        <v>91</v>
      </c>
      <c r="P5813" s="4">
        <v>0.05</v>
      </c>
      <c r="Q5813" s="3">
        <v>141.55000000000001</v>
      </c>
      <c r="R5813" s="3">
        <v>91</v>
      </c>
      <c r="S5813" s="3">
        <v>50.55</v>
      </c>
      <c r="T5813" t="s">
        <v>1954</v>
      </c>
      <c r="U5813" t="s">
        <v>72</v>
      </c>
    </row>
    <row r="5814" spans="1:21" x14ac:dyDescent="0.35">
      <c r="A5814" t="s">
        <v>8387</v>
      </c>
      <c r="B5814" s="2">
        <v>45719</v>
      </c>
      <c r="C5814">
        <v>3</v>
      </c>
      <c r="D5814">
        <v>2025</v>
      </c>
      <c r="F5814" t="s">
        <v>366</v>
      </c>
      <c r="G5814" t="s">
        <v>2128</v>
      </c>
      <c r="H5814" t="s">
        <v>1870</v>
      </c>
      <c r="I5814" t="s">
        <v>2060</v>
      </c>
      <c r="J5814" t="s">
        <v>1971</v>
      </c>
      <c r="K5814" t="s">
        <v>1920</v>
      </c>
      <c r="L5814" t="s">
        <v>1886</v>
      </c>
      <c r="M5814">
        <v>2</v>
      </c>
      <c r="N5814" s="3">
        <v>45</v>
      </c>
      <c r="O5814" s="3">
        <v>19</v>
      </c>
      <c r="P5814" s="4">
        <v>0.05</v>
      </c>
      <c r="Q5814" s="3">
        <v>85.5</v>
      </c>
      <c r="R5814" s="3">
        <v>38</v>
      </c>
      <c r="S5814" s="3">
        <v>47.5</v>
      </c>
      <c r="T5814" t="s">
        <v>1954</v>
      </c>
      <c r="U5814" t="s">
        <v>72</v>
      </c>
    </row>
    <row r="5815" spans="1:21" x14ac:dyDescent="0.35">
      <c r="A5815" t="s">
        <v>8388</v>
      </c>
      <c r="B5815" s="2">
        <v>45719</v>
      </c>
      <c r="C5815">
        <v>3</v>
      </c>
      <c r="D5815">
        <v>2025</v>
      </c>
      <c r="F5815" t="s">
        <v>198</v>
      </c>
      <c r="G5815" t="s">
        <v>2620</v>
      </c>
      <c r="H5815" t="s">
        <v>1866</v>
      </c>
      <c r="I5815" t="s">
        <v>1866</v>
      </c>
      <c r="J5815" t="s">
        <v>2011</v>
      </c>
      <c r="K5815" t="s">
        <v>1927</v>
      </c>
      <c r="L5815" t="s">
        <v>1885</v>
      </c>
      <c r="M5815">
        <v>4</v>
      </c>
      <c r="N5815" s="3">
        <v>24</v>
      </c>
      <c r="O5815" s="3">
        <v>10</v>
      </c>
      <c r="P5815" s="4">
        <v>0.05</v>
      </c>
      <c r="Q5815" s="3">
        <v>91.2</v>
      </c>
      <c r="R5815" s="3">
        <v>40</v>
      </c>
      <c r="S5815" s="3">
        <v>51.2</v>
      </c>
      <c r="T5815" t="s">
        <v>1954</v>
      </c>
      <c r="U5815" t="s">
        <v>72</v>
      </c>
    </row>
    <row r="5816" spans="1:21" x14ac:dyDescent="0.35">
      <c r="A5816" t="s">
        <v>8389</v>
      </c>
      <c r="B5816" s="2">
        <v>45719</v>
      </c>
      <c r="C5816">
        <v>3</v>
      </c>
      <c r="D5816">
        <v>2025</v>
      </c>
      <c r="F5816" t="s">
        <v>222</v>
      </c>
      <c r="G5816" t="s">
        <v>2687</v>
      </c>
      <c r="H5816" t="s">
        <v>1867</v>
      </c>
      <c r="I5816" t="s">
        <v>2004</v>
      </c>
      <c r="J5816" t="s">
        <v>2061</v>
      </c>
      <c r="K5816" t="s">
        <v>1923</v>
      </c>
      <c r="L5816" t="s">
        <v>1888</v>
      </c>
      <c r="M5816">
        <v>3</v>
      </c>
      <c r="N5816" s="3">
        <v>25</v>
      </c>
      <c r="O5816" s="3">
        <v>11</v>
      </c>
      <c r="P5816" s="4">
        <v>0.05</v>
      </c>
      <c r="Q5816" s="3">
        <v>71.25</v>
      </c>
      <c r="R5816" s="3">
        <v>33</v>
      </c>
      <c r="S5816" s="3">
        <v>38.25</v>
      </c>
      <c r="T5816" t="s">
        <v>1954</v>
      </c>
      <c r="U5816" t="s">
        <v>72</v>
      </c>
    </row>
    <row r="5817" spans="1:21" x14ac:dyDescent="0.35">
      <c r="A5817" t="s">
        <v>8390</v>
      </c>
      <c r="B5817" s="2">
        <v>45719</v>
      </c>
      <c r="C5817">
        <v>3</v>
      </c>
      <c r="D5817">
        <v>2025</v>
      </c>
      <c r="F5817" t="s">
        <v>706</v>
      </c>
      <c r="G5817" t="s">
        <v>2499</v>
      </c>
      <c r="H5817" t="s">
        <v>1875</v>
      </c>
      <c r="I5817" t="s">
        <v>1981</v>
      </c>
      <c r="J5817" t="s">
        <v>2023</v>
      </c>
      <c r="K5817" t="s">
        <v>1912</v>
      </c>
      <c r="L5817" t="s">
        <v>1890</v>
      </c>
      <c r="M5817">
        <v>3</v>
      </c>
      <c r="N5817" s="3">
        <v>249</v>
      </c>
      <c r="O5817" s="3">
        <v>168</v>
      </c>
      <c r="P5817" s="4">
        <v>0.15</v>
      </c>
      <c r="Q5817" s="3">
        <v>634.95000000000005</v>
      </c>
      <c r="R5817" s="3">
        <v>504</v>
      </c>
      <c r="S5817" s="3">
        <v>130.94999999999999</v>
      </c>
      <c r="T5817" t="s">
        <v>1954</v>
      </c>
      <c r="U5817" t="s">
        <v>72</v>
      </c>
    </row>
    <row r="5818" spans="1:21" x14ac:dyDescent="0.35">
      <c r="A5818" t="s">
        <v>8391</v>
      </c>
      <c r="B5818" s="2">
        <v>45719</v>
      </c>
      <c r="C5818">
        <v>3</v>
      </c>
      <c r="D5818">
        <v>2025</v>
      </c>
      <c r="F5818" t="s">
        <v>383</v>
      </c>
      <c r="G5818" t="s">
        <v>2414</v>
      </c>
      <c r="H5818" t="s">
        <v>1866</v>
      </c>
      <c r="I5818" t="s">
        <v>1866</v>
      </c>
      <c r="J5818" t="s">
        <v>2183</v>
      </c>
      <c r="K5818" t="s">
        <v>1917</v>
      </c>
      <c r="L5818" t="s">
        <v>1886</v>
      </c>
      <c r="M5818">
        <v>1</v>
      </c>
      <c r="N5818" s="3">
        <v>72</v>
      </c>
      <c r="O5818" s="3">
        <v>34</v>
      </c>
      <c r="P5818" s="4">
        <v>0</v>
      </c>
      <c r="Q5818" s="3">
        <v>72</v>
      </c>
      <c r="R5818" s="3">
        <v>34</v>
      </c>
      <c r="S5818" s="3">
        <v>38</v>
      </c>
      <c r="T5818" t="s">
        <v>1954</v>
      </c>
      <c r="U5818" t="s">
        <v>72</v>
      </c>
    </row>
    <row r="5819" spans="1:21" x14ac:dyDescent="0.35">
      <c r="A5819" t="s">
        <v>8392</v>
      </c>
      <c r="B5819" s="2">
        <v>45719</v>
      </c>
      <c r="C5819">
        <v>3</v>
      </c>
      <c r="D5819">
        <v>2025</v>
      </c>
      <c r="F5819" t="s">
        <v>305</v>
      </c>
      <c r="G5819" t="s">
        <v>2096</v>
      </c>
      <c r="H5819" t="s">
        <v>1868</v>
      </c>
      <c r="I5819" t="s">
        <v>1959</v>
      </c>
      <c r="J5819" t="s">
        <v>2045</v>
      </c>
      <c r="K5819" t="s">
        <v>1910</v>
      </c>
      <c r="L5819" t="s">
        <v>1890</v>
      </c>
      <c r="M5819">
        <v>3</v>
      </c>
      <c r="N5819" s="3">
        <v>99</v>
      </c>
      <c r="O5819" s="3">
        <v>58</v>
      </c>
      <c r="P5819" s="4">
        <v>0.1</v>
      </c>
      <c r="Q5819" s="3">
        <v>267.3</v>
      </c>
      <c r="R5819" s="3">
        <v>174</v>
      </c>
      <c r="S5819" s="3">
        <v>93.3</v>
      </c>
      <c r="T5819" t="s">
        <v>1954</v>
      </c>
      <c r="U5819" t="s">
        <v>72</v>
      </c>
    </row>
    <row r="5820" spans="1:21" x14ac:dyDescent="0.35">
      <c r="A5820" t="s">
        <v>8393</v>
      </c>
      <c r="B5820" s="2">
        <v>45719</v>
      </c>
      <c r="C5820">
        <v>3</v>
      </c>
      <c r="D5820">
        <v>2025</v>
      </c>
      <c r="F5820" t="s">
        <v>227</v>
      </c>
      <c r="G5820" t="s">
        <v>2006</v>
      </c>
      <c r="H5820" t="s">
        <v>1867</v>
      </c>
      <c r="I5820" t="s">
        <v>2004</v>
      </c>
      <c r="J5820" t="s">
        <v>2045</v>
      </c>
      <c r="K5820" t="s">
        <v>1910</v>
      </c>
      <c r="L5820" t="s">
        <v>1890</v>
      </c>
      <c r="M5820">
        <v>5</v>
      </c>
      <c r="N5820" s="3">
        <v>99</v>
      </c>
      <c r="O5820" s="3">
        <v>58</v>
      </c>
      <c r="P5820" s="4">
        <v>0</v>
      </c>
      <c r="Q5820" s="3">
        <v>495</v>
      </c>
      <c r="R5820" s="3">
        <v>290</v>
      </c>
      <c r="S5820" s="3">
        <v>205</v>
      </c>
      <c r="T5820" t="s">
        <v>1954</v>
      </c>
      <c r="U5820" t="s">
        <v>72</v>
      </c>
    </row>
    <row r="5821" spans="1:21" x14ac:dyDescent="0.35">
      <c r="A5821" t="s">
        <v>8394</v>
      </c>
      <c r="B5821" s="2">
        <v>45719</v>
      </c>
      <c r="C5821">
        <v>3</v>
      </c>
      <c r="D5821">
        <v>2025</v>
      </c>
      <c r="F5821" t="s">
        <v>1318</v>
      </c>
      <c r="G5821" t="s">
        <v>1976</v>
      </c>
      <c r="H5821" t="s">
        <v>1867</v>
      </c>
      <c r="I5821" t="s">
        <v>2004</v>
      </c>
      <c r="J5821" t="s">
        <v>2061</v>
      </c>
      <c r="K5821" t="s">
        <v>1923</v>
      </c>
      <c r="L5821" t="s">
        <v>1888</v>
      </c>
      <c r="M5821">
        <v>1</v>
      </c>
      <c r="N5821" s="3">
        <v>25</v>
      </c>
      <c r="O5821" s="3">
        <v>11</v>
      </c>
      <c r="P5821" s="4">
        <v>0.1</v>
      </c>
      <c r="Q5821" s="3">
        <v>22.5</v>
      </c>
      <c r="R5821" s="3">
        <v>11</v>
      </c>
      <c r="S5821" s="3">
        <v>11.5</v>
      </c>
      <c r="T5821" t="s">
        <v>1954</v>
      </c>
      <c r="U5821" t="s">
        <v>72</v>
      </c>
    </row>
    <row r="5822" spans="1:21" x14ac:dyDescent="0.35">
      <c r="A5822" t="s">
        <v>8395</v>
      </c>
      <c r="B5822" s="2">
        <v>45719</v>
      </c>
      <c r="C5822">
        <v>3</v>
      </c>
      <c r="D5822">
        <v>2025</v>
      </c>
      <c r="F5822" t="s">
        <v>175</v>
      </c>
      <c r="G5822" t="s">
        <v>2872</v>
      </c>
      <c r="H5822" t="s">
        <v>1872</v>
      </c>
      <c r="I5822" t="s">
        <v>1986</v>
      </c>
      <c r="J5822" t="s">
        <v>1956</v>
      </c>
      <c r="K5822" t="s">
        <v>1909</v>
      </c>
      <c r="L5822" t="s">
        <v>1887</v>
      </c>
      <c r="M5822">
        <v>2</v>
      </c>
      <c r="N5822" s="3">
        <v>95</v>
      </c>
      <c r="O5822" s="3">
        <v>54</v>
      </c>
      <c r="P5822" s="4">
        <v>0</v>
      </c>
      <c r="Q5822" s="3">
        <v>190</v>
      </c>
      <c r="R5822" s="3">
        <v>108</v>
      </c>
      <c r="S5822" s="3">
        <v>82</v>
      </c>
      <c r="T5822" t="s">
        <v>1954</v>
      </c>
      <c r="U5822" t="s">
        <v>72</v>
      </c>
    </row>
    <row r="5823" spans="1:21" x14ac:dyDescent="0.35">
      <c r="A5823" t="s">
        <v>8396</v>
      </c>
      <c r="B5823" s="2">
        <v>45719</v>
      </c>
      <c r="C5823">
        <v>3</v>
      </c>
      <c r="D5823">
        <v>2025</v>
      </c>
      <c r="F5823" t="s">
        <v>1425</v>
      </c>
      <c r="G5823" t="s">
        <v>2174</v>
      </c>
      <c r="H5823" t="s">
        <v>1868</v>
      </c>
      <c r="I5823" t="s">
        <v>2014</v>
      </c>
      <c r="J5823" t="s">
        <v>2026</v>
      </c>
      <c r="K5823" t="s">
        <v>1919</v>
      </c>
      <c r="L5823" t="s">
        <v>1887</v>
      </c>
      <c r="M5823">
        <v>1</v>
      </c>
      <c r="N5823" s="3">
        <v>85</v>
      </c>
      <c r="O5823" s="3">
        <v>44</v>
      </c>
      <c r="P5823" s="4">
        <v>0.1</v>
      </c>
      <c r="Q5823" s="3">
        <v>76.5</v>
      </c>
      <c r="R5823" s="3">
        <v>44</v>
      </c>
      <c r="S5823" s="3">
        <v>32.5</v>
      </c>
      <c r="T5823" t="s">
        <v>1954</v>
      </c>
      <c r="U5823" t="s">
        <v>72</v>
      </c>
    </row>
    <row r="5824" spans="1:21" x14ac:dyDescent="0.35">
      <c r="A5824" t="s">
        <v>8397</v>
      </c>
      <c r="B5824" s="2">
        <v>45719</v>
      </c>
      <c r="C5824">
        <v>3</v>
      </c>
      <c r="D5824">
        <v>2025</v>
      </c>
      <c r="F5824" t="s">
        <v>832</v>
      </c>
      <c r="G5824" t="s">
        <v>2486</v>
      </c>
      <c r="H5824" t="s">
        <v>1875</v>
      </c>
      <c r="I5824" t="s">
        <v>1981</v>
      </c>
      <c r="J5824" t="s">
        <v>2001</v>
      </c>
      <c r="K5824" t="s">
        <v>1911</v>
      </c>
      <c r="L5824" t="s">
        <v>1886</v>
      </c>
      <c r="M5824">
        <v>1</v>
      </c>
      <c r="N5824" s="3">
        <v>58</v>
      </c>
      <c r="O5824" s="3">
        <v>25</v>
      </c>
      <c r="P5824" s="4">
        <v>0.05</v>
      </c>
      <c r="Q5824" s="3">
        <v>55.1</v>
      </c>
      <c r="R5824" s="3">
        <v>25</v>
      </c>
      <c r="S5824" s="3">
        <v>30.1</v>
      </c>
      <c r="T5824" t="s">
        <v>1954</v>
      </c>
      <c r="U5824" t="s">
        <v>72</v>
      </c>
    </row>
    <row r="5825" spans="1:21" x14ac:dyDescent="0.35">
      <c r="A5825" t="s">
        <v>8398</v>
      </c>
      <c r="B5825" s="2">
        <v>45719</v>
      </c>
      <c r="C5825">
        <v>3</v>
      </c>
      <c r="D5825">
        <v>2025</v>
      </c>
      <c r="F5825" t="s">
        <v>242</v>
      </c>
      <c r="G5825" t="s">
        <v>2378</v>
      </c>
      <c r="H5825" t="s">
        <v>1866</v>
      </c>
      <c r="I5825" t="s">
        <v>1866</v>
      </c>
      <c r="J5825" t="s">
        <v>1991</v>
      </c>
      <c r="K5825" t="s">
        <v>1925</v>
      </c>
      <c r="L5825" t="s">
        <v>1885</v>
      </c>
      <c r="M5825">
        <v>1</v>
      </c>
      <c r="N5825" s="3">
        <v>35</v>
      </c>
      <c r="O5825" s="3">
        <v>16</v>
      </c>
      <c r="P5825" s="4">
        <v>0.2</v>
      </c>
      <c r="Q5825" s="3">
        <v>28</v>
      </c>
      <c r="R5825" s="3">
        <v>16</v>
      </c>
      <c r="S5825" s="3">
        <v>12</v>
      </c>
      <c r="T5825" t="s">
        <v>1954</v>
      </c>
      <c r="U5825" t="s">
        <v>72</v>
      </c>
    </row>
    <row r="5826" spans="1:21" x14ac:dyDescent="0.35">
      <c r="A5826" t="s">
        <v>8399</v>
      </c>
      <c r="B5826" s="2">
        <v>45719</v>
      </c>
      <c r="C5826">
        <v>3</v>
      </c>
      <c r="D5826">
        <v>2025</v>
      </c>
      <c r="F5826" t="s">
        <v>483</v>
      </c>
      <c r="G5826" t="s">
        <v>3289</v>
      </c>
      <c r="H5826" t="s">
        <v>1870</v>
      </c>
      <c r="I5826" t="s">
        <v>2192</v>
      </c>
      <c r="J5826" t="s">
        <v>1978</v>
      </c>
      <c r="K5826" t="s">
        <v>1916</v>
      </c>
      <c r="L5826" t="s">
        <v>1887</v>
      </c>
      <c r="M5826">
        <v>2</v>
      </c>
      <c r="N5826" s="3">
        <v>79</v>
      </c>
      <c r="O5826" s="3">
        <v>42</v>
      </c>
      <c r="P5826" s="4">
        <v>0.05</v>
      </c>
      <c r="Q5826" s="3">
        <v>150.1</v>
      </c>
      <c r="R5826" s="3">
        <v>84</v>
      </c>
      <c r="S5826" s="3">
        <v>66.099999999999994</v>
      </c>
      <c r="T5826" t="s">
        <v>1954</v>
      </c>
      <c r="U5826" t="s">
        <v>72</v>
      </c>
    </row>
    <row r="5827" spans="1:21" x14ac:dyDescent="0.35">
      <c r="A5827" t="s">
        <v>8400</v>
      </c>
      <c r="B5827" s="2">
        <v>45719</v>
      </c>
      <c r="C5827">
        <v>3</v>
      </c>
      <c r="D5827">
        <v>2025</v>
      </c>
      <c r="F5827" t="s">
        <v>1625</v>
      </c>
      <c r="G5827" t="s">
        <v>3714</v>
      </c>
      <c r="H5827" t="s">
        <v>1866</v>
      </c>
      <c r="I5827" t="s">
        <v>1866</v>
      </c>
      <c r="J5827" t="s">
        <v>2114</v>
      </c>
      <c r="K5827" t="s">
        <v>1915</v>
      </c>
      <c r="L5827" t="s">
        <v>1886</v>
      </c>
      <c r="M5827">
        <v>1</v>
      </c>
      <c r="N5827" s="3">
        <v>85</v>
      </c>
      <c r="O5827" s="3">
        <v>41</v>
      </c>
      <c r="P5827" s="4">
        <v>0.05</v>
      </c>
      <c r="Q5827" s="3">
        <v>80.75</v>
      </c>
      <c r="R5827" s="3">
        <v>41</v>
      </c>
      <c r="S5827" s="3">
        <v>39.75</v>
      </c>
      <c r="T5827" t="s">
        <v>1954</v>
      </c>
      <c r="U5827" t="s">
        <v>71</v>
      </c>
    </row>
    <row r="5828" spans="1:21" x14ac:dyDescent="0.35">
      <c r="A5828" t="s">
        <v>8401</v>
      </c>
      <c r="B5828" s="2">
        <v>45719</v>
      </c>
      <c r="C5828">
        <v>3</v>
      </c>
      <c r="D5828">
        <v>2025</v>
      </c>
      <c r="F5828" t="s">
        <v>1564</v>
      </c>
      <c r="G5828" t="s">
        <v>3134</v>
      </c>
      <c r="H5828" t="s">
        <v>1870</v>
      </c>
      <c r="I5828" t="s">
        <v>2060</v>
      </c>
      <c r="J5828" t="s">
        <v>1960</v>
      </c>
      <c r="K5828" t="s">
        <v>1924</v>
      </c>
      <c r="L5828" t="s">
        <v>1885</v>
      </c>
      <c r="M5828">
        <v>1</v>
      </c>
      <c r="N5828" s="3">
        <v>42</v>
      </c>
      <c r="O5828" s="3">
        <v>20</v>
      </c>
      <c r="P5828" s="4">
        <v>0.15</v>
      </c>
      <c r="Q5828" s="3">
        <v>35.700000000000003</v>
      </c>
      <c r="R5828" s="3">
        <v>20</v>
      </c>
      <c r="S5828" s="3">
        <v>15.7</v>
      </c>
      <c r="T5828" t="s">
        <v>1954</v>
      </c>
      <c r="U5828" t="s">
        <v>72</v>
      </c>
    </row>
    <row r="5829" spans="1:21" x14ac:dyDescent="0.35">
      <c r="A5829" t="s">
        <v>8402</v>
      </c>
      <c r="B5829" s="2">
        <v>45719</v>
      </c>
      <c r="C5829">
        <v>3</v>
      </c>
      <c r="D5829">
        <v>2025</v>
      </c>
      <c r="F5829" t="s">
        <v>675</v>
      </c>
      <c r="G5829" t="s">
        <v>4294</v>
      </c>
      <c r="H5829" t="s">
        <v>1868</v>
      </c>
      <c r="I5829" t="s">
        <v>2113</v>
      </c>
      <c r="J5829" t="s">
        <v>2015</v>
      </c>
      <c r="K5829" t="s">
        <v>1914</v>
      </c>
      <c r="L5829" t="s">
        <v>1888</v>
      </c>
      <c r="M5829">
        <v>1</v>
      </c>
      <c r="N5829" s="3">
        <v>65</v>
      </c>
      <c r="O5829" s="3">
        <v>32</v>
      </c>
      <c r="P5829" s="4">
        <v>0</v>
      </c>
      <c r="Q5829" s="3">
        <v>65</v>
      </c>
      <c r="R5829" s="3">
        <v>32</v>
      </c>
      <c r="S5829" s="3">
        <v>33</v>
      </c>
      <c r="T5829" t="s">
        <v>1954</v>
      </c>
      <c r="U5829" t="s">
        <v>72</v>
      </c>
    </row>
    <row r="5830" spans="1:21" x14ac:dyDescent="0.35">
      <c r="A5830" t="s">
        <v>8403</v>
      </c>
      <c r="B5830" s="2">
        <v>45719</v>
      </c>
      <c r="C5830">
        <v>3</v>
      </c>
      <c r="D5830">
        <v>2025</v>
      </c>
      <c r="F5830" t="s">
        <v>1192</v>
      </c>
      <c r="G5830" t="s">
        <v>2650</v>
      </c>
      <c r="H5830" t="s">
        <v>1874</v>
      </c>
      <c r="I5830" t="s">
        <v>2200</v>
      </c>
      <c r="J5830" t="s">
        <v>1953</v>
      </c>
      <c r="K5830" t="s">
        <v>1905</v>
      </c>
      <c r="L5830" t="s">
        <v>1888</v>
      </c>
      <c r="M5830">
        <v>1</v>
      </c>
      <c r="N5830" s="3">
        <v>120</v>
      </c>
      <c r="O5830" s="3">
        <v>63</v>
      </c>
      <c r="P5830" s="4">
        <v>0.1</v>
      </c>
      <c r="Q5830" s="3">
        <v>108</v>
      </c>
      <c r="R5830" s="3">
        <v>63</v>
      </c>
      <c r="S5830" s="3">
        <v>45</v>
      </c>
      <c r="T5830" t="s">
        <v>1954</v>
      </c>
      <c r="U5830" t="s">
        <v>72</v>
      </c>
    </row>
    <row r="5831" spans="1:21" x14ac:dyDescent="0.35">
      <c r="A5831" t="s">
        <v>8404</v>
      </c>
      <c r="B5831" s="2">
        <v>45719</v>
      </c>
      <c r="C5831">
        <v>3</v>
      </c>
      <c r="D5831">
        <v>2025</v>
      </c>
      <c r="F5831" t="s">
        <v>120</v>
      </c>
      <c r="G5831" t="s">
        <v>3499</v>
      </c>
      <c r="H5831" t="s">
        <v>1863</v>
      </c>
      <c r="I5831" t="s">
        <v>2056</v>
      </c>
      <c r="J5831" t="s">
        <v>2183</v>
      </c>
      <c r="K5831" t="s">
        <v>1917</v>
      </c>
      <c r="L5831" t="s">
        <v>1886</v>
      </c>
      <c r="M5831">
        <v>5</v>
      </c>
      <c r="N5831" s="3">
        <v>72</v>
      </c>
      <c r="O5831" s="3">
        <v>34</v>
      </c>
      <c r="P5831" s="4">
        <v>0.15</v>
      </c>
      <c r="Q5831" s="3">
        <v>306</v>
      </c>
      <c r="R5831" s="3">
        <v>170</v>
      </c>
      <c r="S5831" s="3">
        <v>136</v>
      </c>
      <c r="T5831" t="s">
        <v>1954</v>
      </c>
      <c r="U5831" t="s">
        <v>72</v>
      </c>
    </row>
    <row r="5832" spans="1:21" x14ac:dyDescent="0.35">
      <c r="A5832" t="s">
        <v>8405</v>
      </c>
      <c r="B5832" s="2">
        <v>45720</v>
      </c>
      <c r="C5832">
        <v>3</v>
      </c>
      <c r="D5832">
        <v>2025</v>
      </c>
      <c r="F5832" t="s">
        <v>1764</v>
      </c>
      <c r="G5832" t="s">
        <v>2585</v>
      </c>
      <c r="H5832" t="s">
        <v>1868</v>
      </c>
      <c r="I5832" t="s">
        <v>2113</v>
      </c>
      <c r="J5832" t="s">
        <v>1956</v>
      </c>
      <c r="K5832" t="s">
        <v>1909</v>
      </c>
      <c r="L5832" t="s">
        <v>1887</v>
      </c>
      <c r="M5832">
        <v>2</v>
      </c>
      <c r="N5832" s="3">
        <v>95</v>
      </c>
      <c r="O5832" s="3">
        <v>54</v>
      </c>
      <c r="P5832" s="4">
        <v>0.1</v>
      </c>
      <c r="Q5832" s="3">
        <v>171</v>
      </c>
      <c r="R5832" s="3">
        <v>108</v>
      </c>
      <c r="S5832" s="3">
        <v>63</v>
      </c>
      <c r="T5832" t="s">
        <v>1954</v>
      </c>
      <c r="U5832" t="s">
        <v>72</v>
      </c>
    </row>
    <row r="5833" spans="1:21" x14ac:dyDescent="0.35">
      <c r="A5833" t="s">
        <v>8406</v>
      </c>
      <c r="B5833" s="2">
        <v>45720</v>
      </c>
      <c r="C5833">
        <v>3</v>
      </c>
      <c r="D5833">
        <v>2025</v>
      </c>
      <c r="F5833" t="s">
        <v>179</v>
      </c>
      <c r="G5833" t="s">
        <v>2231</v>
      </c>
      <c r="H5833" t="s">
        <v>1874</v>
      </c>
      <c r="I5833" t="s">
        <v>2186</v>
      </c>
      <c r="J5833" t="s">
        <v>1956</v>
      </c>
      <c r="K5833" t="s">
        <v>1909</v>
      </c>
      <c r="L5833" t="s">
        <v>1887</v>
      </c>
      <c r="M5833">
        <v>1</v>
      </c>
      <c r="N5833" s="3">
        <v>95</v>
      </c>
      <c r="O5833" s="3">
        <v>54</v>
      </c>
      <c r="P5833" s="4">
        <v>0.05</v>
      </c>
      <c r="Q5833" s="3">
        <v>90.25</v>
      </c>
      <c r="R5833" s="3">
        <v>54</v>
      </c>
      <c r="S5833" s="3">
        <v>36.25</v>
      </c>
      <c r="T5833" t="s">
        <v>1954</v>
      </c>
      <c r="U5833" t="s">
        <v>72</v>
      </c>
    </row>
    <row r="5834" spans="1:21" x14ac:dyDescent="0.35">
      <c r="A5834" t="s">
        <v>8407</v>
      </c>
      <c r="B5834" s="2">
        <v>45720</v>
      </c>
      <c r="C5834">
        <v>3</v>
      </c>
      <c r="D5834">
        <v>2025</v>
      </c>
      <c r="F5834" t="s">
        <v>1453</v>
      </c>
      <c r="G5834" t="s">
        <v>2755</v>
      </c>
      <c r="H5834" t="s">
        <v>1866</v>
      </c>
      <c r="I5834" t="s">
        <v>1866</v>
      </c>
      <c r="J5834" t="s">
        <v>2034</v>
      </c>
      <c r="K5834" t="s">
        <v>1904</v>
      </c>
      <c r="L5834" t="s">
        <v>1889</v>
      </c>
      <c r="M5834">
        <v>1</v>
      </c>
      <c r="N5834" s="3">
        <v>149</v>
      </c>
      <c r="O5834" s="3">
        <v>91</v>
      </c>
      <c r="P5834" s="4">
        <v>0.1</v>
      </c>
      <c r="Q5834" s="3">
        <v>134.1</v>
      </c>
      <c r="R5834" s="3">
        <v>91</v>
      </c>
      <c r="S5834" s="3">
        <v>43.1</v>
      </c>
      <c r="T5834" t="s">
        <v>1954</v>
      </c>
      <c r="U5834" t="s">
        <v>72</v>
      </c>
    </row>
    <row r="5835" spans="1:21" x14ac:dyDescent="0.35">
      <c r="A5835" t="s">
        <v>8408</v>
      </c>
      <c r="B5835" s="2">
        <v>45720</v>
      </c>
      <c r="C5835">
        <v>3</v>
      </c>
      <c r="D5835">
        <v>2025</v>
      </c>
      <c r="F5835" t="s">
        <v>642</v>
      </c>
      <c r="G5835" t="s">
        <v>2139</v>
      </c>
      <c r="H5835" t="s">
        <v>1866</v>
      </c>
      <c r="I5835" t="s">
        <v>1866</v>
      </c>
      <c r="J5835" t="s">
        <v>2034</v>
      </c>
      <c r="K5835" t="s">
        <v>1904</v>
      </c>
      <c r="L5835" t="s">
        <v>1889</v>
      </c>
      <c r="M5835">
        <v>3</v>
      </c>
      <c r="N5835" s="3">
        <v>149</v>
      </c>
      <c r="O5835" s="3">
        <v>91</v>
      </c>
      <c r="P5835" s="4">
        <v>0.05</v>
      </c>
      <c r="Q5835" s="3">
        <v>424.65</v>
      </c>
      <c r="R5835" s="3">
        <v>273</v>
      </c>
      <c r="S5835" s="3">
        <v>151.65</v>
      </c>
      <c r="T5835" t="s">
        <v>1954</v>
      </c>
      <c r="U5835" t="s">
        <v>72</v>
      </c>
    </row>
    <row r="5836" spans="1:21" x14ac:dyDescent="0.35">
      <c r="A5836" t="s">
        <v>8409</v>
      </c>
      <c r="B5836" s="2">
        <v>45720</v>
      </c>
      <c r="C5836">
        <v>3</v>
      </c>
      <c r="D5836">
        <v>2025</v>
      </c>
      <c r="F5836" t="s">
        <v>169</v>
      </c>
      <c r="G5836" t="s">
        <v>2466</v>
      </c>
      <c r="H5836" t="s">
        <v>1874</v>
      </c>
      <c r="I5836" t="s">
        <v>2200</v>
      </c>
      <c r="J5836" t="s">
        <v>2061</v>
      </c>
      <c r="K5836" t="s">
        <v>1923</v>
      </c>
      <c r="L5836" t="s">
        <v>1888</v>
      </c>
      <c r="M5836">
        <v>3</v>
      </c>
      <c r="N5836" s="3">
        <v>25</v>
      </c>
      <c r="O5836" s="3">
        <v>11</v>
      </c>
      <c r="P5836" s="4">
        <v>0.05</v>
      </c>
      <c r="Q5836" s="3">
        <v>71.25</v>
      </c>
      <c r="R5836" s="3">
        <v>33</v>
      </c>
      <c r="S5836" s="3">
        <v>38.25</v>
      </c>
      <c r="T5836" t="s">
        <v>1954</v>
      </c>
      <c r="U5836" t="s">
        <v>72</v>
      </c>
    </row>
    <row r="5837" spans="1:21" x14ac:dyDescent="0.35">
      <c r="A5837" t="s">
        <v>8410</v>
      </c>
      <c r="B5837" s="2">
        <v>45720</v>
      </c>
      <c r="C5837">
        <v>3</v>
      </c>
      <c r="D5837">
        <v>2025</v>
      </c>
      <c r="F5837" t="s">
        <v>1698</v>
      </c>
      <c r="G5837" t="s">
        <v>2486</v>
      </c>
      <c r="H5837" t="s">
        <v>1874</v>
      </c>
      <c r="I5837" t="s">
        <v>2041</v>
      </c>
      <c r="J5837" t="s">
        <v>2015</v>
      </c>
      <c r="K5837" t="s">
        <v>1914</v>
      </c>
      <c r="L5837" t="s">
        <v>1888</v>
      </c>
      <c r="M5837">
        <v>2</v>
      </c>
      <c r="N5837" s="3">
        <v>65</v>
      </c>
      <c r="O5837" s="3">
        <v>32</v>
      </c>
      <c r="P5837" s="4">
        <v>0</v>
      </c>
      <c r="Q5837" s="3">
        <v>130</v>
      </c>
      <c r="R5837" s="3">
        <v>64</v>
      </c>
      <c r="S5837" s="3">
        <v>66</v>
      </c>
      <c r="T5837" t="s">
        <v>1954</v>
      </c>
      <c r="U5837" t="s">
        <v>72</v>
      </c>
    </row>
    <row r="5838" spans="1:21" x14ac:dyDescent="0.35">
      <c r="A5838" t="s">
        <v>8411</v>
      </c>
      <c r="B5838" s="2">
        <v>45720</v>
      </c>
      <c r="C5838">
        <v>3</v>
      </c>
      <c r="D5838">
        <v>2025</v>
      </c>
      <c r="F5838" t="s">
        <v>193</v>
      </c>
      <c r="G5838" t="s">
        <v>1976</v>
      </c>
      <c r="H5838" t="s">
        <v>1869</v>
      </c>
      <c r="I5838" t="s">
        <v>1977</v>
      </c>
      <c r="J5838" t="s">
        <v>1953</v>
      </c>
      <c r="K5838" t="s">
        <v>1905</v>
      </c>
      <c r="L5838" t="s">
        <v>1888</v>
      </c>
      <c r="M5838">
        <v>2</v>
      </c>
      <c r="N5838" s="3">
        <v>120</v>
      </c>
      <c r="O5838" s="3">
        <v>63</v>
      </c>
      <c r="P5838" s="4">
        <v>0.1</v>
      </c>
      <c r="Q5838" s="3">
        <v>216</v>
      </c>
      <c r="R5838" s="3">
        <v>126</v>
      </c>
      <c r="S5838" s="3">
        <v>90</v>
      </c>
      <c r="T5838" t="s">
        <v>1954</v>
      </c>
      <c r="U5838" t="s">
        <v>72</v>
      </c>
    </row>
    <row r="5839" spans="1:21" x14ac:dyDescent="0.35">
      <c r="A5839" t="s">
        <v>8412</v>
      </c>
      <c r="B5839" s="2">
        <v>45720</v>
      </c>
      <c r="C5839">
        <v>3</v>
      </c>
      <c r="D5839">
        <v>2025</v>
      </c>
      <c r="F5839" t="s">
        <v>545</v>
      </c>
      <c r="G5839" t="s">
        <v>2529</v>
      </c>
      <c r="H5839" t="s">
        <v>1872</v>
      </c>
      <c r="I5839" t="s">
        <v>2357</v>
      </c>
      <c r="J5839" t="s">
        <v>1960</v>
      </c>
      <c r="K5839" t="s">
        <v>1924</v>
      </c>
      <c r="L5839" t="s">
        <v>1885</v>
      </c>
      <c r="M5839">
        <v>4</v>
      </c>
      <c r="N5839" s="3">
        <v>42</v>
      </c>
      <c r="O5839" s="3">
        <v>20</v>
      </c>
      <c r="P5839" s="4">
        <v>0</v>
      </c>
      <c r="Q5839" s="3">
        <v>168</v>
      </c>
      <c r="R5839" s="3">
        <v>80</v>
      </c>
      <c r="S5839" s="3">
        <v>88</v>
      </c>
      <c r="T5839" t="s">
        <v>1954</v>
      </c>
      <c r="U5839" t="s">
        <v>72</v>
      </c>
    </row>
    <row r="5840" spans="1:21" x14ac:dyDescent="0.35">
      <c r="A5840" t="s">
        <v>8413</v>
      </c>
      <c r="B5840" s="2">
        <v>45720</v>
      </c>
      <c r="C5840">
        <v>3</v>
      </c>
      <c r="D5840">
        <v>2025</v>
      </c>
      <c r="F5840" t="s">
        <v>1517</v>
      </c>
      <c r="G5840" t="s">
        <v>64</v>
      </c>
      <c r="H5840" t="s">
        <v>1863</v>
      </c>
      <c r="I5840" t="s">
        <v>2033</v>
      </c>
      <c r="J5840" t="s">
        <v>1953</v>
      </c>
      <c r="K5840" t="s">
        <v>1905</v>
      </c>
      <c r="L5840" t="s">
        <v>1888</v>
      </c>
      <c r="M5840">
        <v>1</v>
      </c>
      <c r="N5840" s="3">
        <v>120</v>
      </c>
      <c r="O5840" s="3">
        <v>63</v>
      </c>
      <c r="P5840" s="4">
        <v>0</v>
      </c>
      <c r="Q5840" s="3">
        <v>120</v>
      </c>
      <c r="R5840" s="3">
        <v>63</v>
      </c>
      <c r="S5840" s="3">
        <v>57</v>
      </c>
      <c r="T5840" t="s">
        <v>1954</v>
      </c>
      <c r="U5840" t="s">
        <v>72</v>
      </c>
    </row>
    <row r="5841" spans="1:21" x14ac:dyDescent="0.35">
      <c r="A5841" t="s">
        <v>8414</v>
      </c>
      <c r="B5841" s="2">
        <v>45720</v>
      </c>
      <c r="C5841">
        <v>3</v>
      </c>
      <c r="D5841">
        <v>2025</v>
      </c>
      <c r="F5841" t="s">
        <v>275</v>
      </c>
      <c r="G5841" t="s">
        <v>2425</v>
      </c>
      <c r="H5841" t="s">
        <v>1875</v>
      </c>
      <c r="I5841" t="s">
        <v>1996</v>
      </c>
      <c r="J5841" t="s">
        <v>1956</v>
      </c>
      <c r="K5841" t="s">
        <v>1909</v>
      </c>
      <c r="L5841" t="s">
        <v>1887</v>
      </c>
      <c r="M5841">
        <v>5</v>
      </c>
      <c r="N5841" s="3">
        <v>95</v>
      </c>
      <c r="O5841" s="3">
        <v>54</v>
      </c>
      <c r="P5841" s="4">
        <v>0.1</v>
      </c>
      <c r="Q5841" s="3">
        <v>427.5</v>
      </c>
      <c r="R5841" s="3">
        <v>270</v>
      </c>
      <c r="S5841" s="3">
        <v>157.5</v>
      </c>
      <c r="T5841" t="s">
        <v>1954</v>
      </c>
      <c r="U5841" t="s">
        <v>72</v>
      </c>
    </row>
    <row r="5842" spans="1:21" x14ac:dyDescent="0.35">
      <c r="A5842" t="s">
        <v>8415</v>
      </c>
      <c r="B5842" s="2">
        <v>45721</v>
      </c>
      <c r="C5842">
        <v>3</v>
      </c>
      <c r="D5842">
        <v>2025</v>
      </c>
      <c r="F5842" t="s">
        <v>535</v>
      </c>
      <c r="G5842" t="s">
        <v>2178</v>
      </c>
      <c r="H5842" t="s">
        <v>1875</v>
      </c>
      <c r="I5842" t="s">
        <v>2054</v>
      </c>
      <c r="J5842" t="s">
        <v>2067</v>
      </c>
      <c r="K5842" t="s">
        <v>1918</v>
      </c>
      <c r="L5842" t="s">
        <v>1889</v>
      </c>
      <c r="M5842">
        <v>3</v>
      </c>
      <c r="N5842" s="3">
        <v>69</v>
      </c>
      <c r="O5842" s="3">
        <v>37</v>
      </c>
      <c r="P5842" s="4">
        <v>0.05</v>
      </c>
      <c r="Q5842" s="3">
        <v>196.65</v>
      </c>
      <c r="R5842" s="3">
        <v>111</v>
      </c>
      <c r="S5842" s="3">
        <v>85.65</v>
      </c>
      <c r="T5842" t="s">
        <v>1954</v>
      </c>
      <c r="U5842" t="s">
        <v>72</v>
      </c>
    </row>
    <row r="5843" spans="1:21" x14ac:dyDescent="0.35">
      <c r="A5843" t="s">
        <v>8416</v>
      </c>
      <c r="B5843" s="2">
        <v>45721</v>
      </c>
      <c r="C5843">
        <v>3</v>
      </c>
      <c r="D5843">
        <v>2025</v>
      </c>
      <c r="F5843" t="s">
        <v>89</v>
      </c>
      <c r="G5843" t="s">
        <v>2206</v>
      </c>
      <c r="H5843" t="s">
        <v>1866</v>
      </c>
      <c r="I5843" t="s">
        <v>1866</v>
      </c>
      <c r="J5843" t="s">
        <v>2162</v>
      </c>
      <c r="K5843" t="s">
        <v>1921</v>
      </c>
      <c r="L5843" t="s">
        <v>1889</v>
      </c>
      <c r="M5843">
        <v>1</v>
      </c>
      <c r="N5843" s="3">
        <v>55</v>
      </c>
      <c r="O5843" s="3">
        <v>27</v>
      </c>
      <c r="P5843" s="4">
        <v>0.05</v>
      </c>
      <c r="Q5843" s="3">
        <v>52.25</v>
      </c>
      <c r="R5843" s="3">
        <v>27</v>
      </c>
      <c r="S5843" s="3">
        <v>25.25</v>
      </c>
      <c r="T5843" t="s">
        <v>1954</v>
      </c>
      <c r="U5843" t="s">
        <v>72</v>
      </c>
    </row>
    <row r="5844" spans="1:21" x14ac:dyDescent="0.35">
      <c r="A5844" t="s">
        <v>8417</v>
      </c>
      <c r="B5844" s="2">
        <v>45721</v>
      </c>
      <c r="C5844">
        <v>3</v>
      </c>
      <c r="D5844">
        <v>2025</v>
      </c>
      <c r="F5844" t="s">
        <v>1173</v>
      </c>
      <c r="G5844" t="s">
        <v>2170</v>
      </c>
      <c r="H5844" t="s">
        <v>1866</v>
      </c>
      <c r="I5844" t="s">
        <v>1866</v>
      </c>
      <c r="J5844" t="s">
        <v>2114</v>
      </c>
      <c r="K5844" t="s">
        <v>1915</v>
      </c>
      <c r="L5844" t="s">
        <v>1886</v>
      </c>
      <c r="M5844">
        <v>2</v>
      </c>
      <c r="N5844" s="3">
        <v>85</v>
      </c>
      <c r="O5844" s="3">
        <v>41</v>
      </c>
      <c r="P5844" s="4">
        <v>0</v>
      </c>
      <c r="Q5844" s="3">
        <v>170</v>
      </c>
      <c r="R5844" s="3">
        <v>82</v>
      </c>
      <c r="S5844" s="3">
        <v>88</v>
      </c>
      <c r="T5844" t="s">
        <v>1954</v>
      </c>
      <c r="U5844" t="s">
        <v>72</v>
      </c>
    </row>
    <row r="5845" spans="1:21" x14ac:dyDescent="0.35">
      <c r="A5845" t="s">
        <v>8418</v>
      </c>
      <c r="B5845" s="2">
        <v>45721</v>
      </c>
      <c r="C5845">
        <v>3</v>
      </c>
      <c r="D5845">
        <v>2025</v>
      </c>
      <c r="F5845" t="s">
        <v>1078</v>
      </c>
      <c r="G5845" t="s">
        <v>2134</v>
      </c>
      <c r="H5845" t="s">
        <v>1875</v>
      </c>
      <c r="I5845" t="s">
        <v>1996</v>
      </c>
      <c r="J5845" t="s">
        <v>2064</v>
      </c>
      <c r="K5845" t="s">
        <v>1922</v>
      </c>
      <c r="L5845" t="s">
        <v>1887</v>
      </c>
      <c r="M5845">
        <v>4</v>
      </c>
      <c r="N5845" s="3">
        <v>32</v>
      </c>
      <c r="O5845" s="3">
        <v>14</v>
      </c>
      <c r="P5845" s="4">
        <v>0</v>
      </c>
      <c r="Q5845" s="3">
        <v>128</v>
      </c>
      <c r="R5845" s="3">
        <v>56</v>
      </c>
      <c r="S5845" s="3">
        <v>72</v>
      </c>
      <c r="T5845" t="s">
        <v>1954</v>
      </c>
      <c r="U5845" t="s">
        <v>72</v>
      </c>
    </row>
    <row r="5846" spans="1:21" x14ac:dyDescent="0.35">
      <c r="A5846" t="s">
        <v>8419</v>
      </c>
      <c r="B5846" s="2">
        <v>45721</v>
      </c>
      <c r="C5846">
        <v>3</v>
      </c>
      <c r="D5846">
        <v>2025</v>
      </c>
      <c r="F5846" t="s">
        <v>320</v>
      </c>
      <c r="G5846" t="s">
        <v>2139</v>
      </c>
      <c r="H5846" t="s">
        <v>1871</v>
      </c>
      <c r="I5846" t="s">
        <v>1966</v>
      </c>
      <c r="J5846" t="s">
        <v>1967</v>
      </c>
      <c r="K5846" t="s">
        <v>1913</v>
      </c>
      <c r="L5846" t="s">
        <v>1888</v>
      </c>
      <c r="M5846">
        <v>1</v>
      </c>
      <c r="N5846" s="3">
        <v>78</v>
      </c>
      <c r="O5846" s="3">
        <v>39</v>
      </c>
      <c r="P5846" s="4">
        <v>0</v>
      </c>
      <c r="Q5846" s="3">
        <v>78</v>
      </c>
      <c r="R5846" s="3">
        <v>39</v>
      </c>
      <c r="S5846" s="3">
        <v>39</v>
      </c>
      <c r="T5846" t="s">
        <v>1954</v>
      </c>
      <c r="U5846" t="s">
        <v>72</v>
      </c>
    </row>
    <row r="5847" spans="1:21" x14ac:dyDescent="0.35">
      <c r="A5847" t="s">
        <v>8420</v>
      </c>
      <c r="B5847" s="2">
        <v>45721</v>
      </c>
      <c r="C5847">
        <v>3</v>
      </c>
      <c r="D5847">
        <v>2025</v>
      </c>
      <c r="F5847" t="s">
        <v>1216</v>
      </c>
      <c r="G5847" t="s">
        <v>2404</v>
      </c>
      <c r="H5847" t="s">
        <v>1869</v>
      </c>
      <c r="I5847" t="s">
        <v>1977</v>
      </c>
      <c r="J5847" t="s">
        <v>2064</v>
      </c>
      <c r="K5847" t="s">
        <v>1922</v>
      </c>
      <c r="L5847" t="s">
        <v>1887</v>
      </c>
      <c r="M5847">
        <v>2</v>
      </c>
      <c r="N5847" s="3">
        <v>32</v>
      </c>
      <c r="O5847" s="3">
        <v>14</v>
      </c>
      <c r="P5847" s="4">
        <v>0</v>
      </c>
      <c r="Q5847" s="3">
        <v>64</v>
      </c>
      <c r="R5847" s="3">
        <v>28</v>
      </c>
      <c r="S5847" s="3">
        <v>36</v>
      </c>
      <c r="T5847" t="s">
        <v>1954</v>
      </c>
      <c r="U5847" t="s">
        <v>72</v>
      </c>
    </row>
    <row r="5848" spans="1:21" x14ac:dyDescent="0.35">
      <c r="A5848" t="s">
        <v>8421</v>
      </c>
      <c r="B5848" s="2">
        <v>45721</v>
      </c>
      <c r="C5848">
        <v>3</v>
      </c>
      <c r="D5848">
        <v>2025</v>
      </c>
      <c r="F5848" t="s">
        <v>321</v>
      </c>
      <c r="G5848" t="s">
        <v>2574</v>
      </c>
      <c r="H5848" t="s">
        <v>1874</v>
      </c>
      <c r="I5848" t="s">
        <v>2041</v>
      </c>
      <c r="J5848" t="s">
        <v>1991</v>
      </c>
      <c r="K5848" t="s">
        <v>1925</v>
      </c>
      <c r="L5848" t="s">
        <v>1885</v>
      </c>
      <c r="M5848">
        <v>3</v>
      </c>
      <c r="N5848" s="3">
        <v>35</v>
      </c>
      <c r="O5848" s="3">
        <v>16</v>
      </c>
      <c r="P5848" s="4">
        <v>0.2</v>
      </c>
      <c r="Q5848" s="3">
        <v>84</v>
      </c>
      <c r="R5848" s="3">
        <v>48</v>
      </c>
      <c r="S5848" s="3">
        <v>36</v>
      </c>
      <c r="T5848" t="s">
        <v>1954</v>
      </c>
      <c r="U5848" t="s">
        <v>72</v>
      </c>
    </row>
    <row r="5849" spans="1:21" x14ac:dyDescent="0.35">
      <c r="A5849" t="s">
        <v>8422</v>
      </c>
      <c r="B5849" s="2">
        <v>45721</v>
      </c>
      <c r="C5849">
        <v>3</v>
      </c>
      <c r="D5849">
        <v>2025</v>
      </c>
      <c r="F5849" t="s">
        <v>1475</v>
      </c>
      <c r="G5849" t="s">
        <v>2174</v>
      </c>
      <c r="H5849" t="s">
        <v>1866</v>
      </c>
      <c r="I5849" t="s">
        <v>1866</v>
      </c>
      <c r="J5849" t="s">
        <v>2067</v>
      </c>
      <c r="K5849" t="s">
        <v>1918</v>
      </c>
      <c r="L5849" t="s">
        <v>1889</v>
      </c>
      <c r="M5849">
        <v>1</v>
      </c>
      <c r="N5849" s="3">
        <v>69</v>
      </c>
      <c r="O5849" s="3">
        <v>37</v>
      </c>
      <c r="P5849" s="4">
        <v>0</v>
      </c>
      <c r="Q5849" s="3">
        <v>69</v>
      </c>
      <c r="R5849" s="3">
        <v>37</v>
      </c>
      <c r="S5849" s="3">
        <v>32</v>
      </c>
      <c r="T5849" t="s">
        <v>1954</v>
      </c>
      <c r="U5849" t="s">
        <v>72</v>
      </c>
    </row>
    <row r="5850" spans="1:21" x14ac:dyDescent="0.35">
      <c r="A5850" t="s">
        <v>8423</v>
      </c>
      <c r="B5850" s="2">
        <v>45721</v>
      </c>
      <c r="C5850">
        <v>3</v>
      </c>
      <c r="D5850">
        <v>2025</v>
      </c>
      <c r="F5850" t="s">
        <v>1202</v>
      </c>
      <c r="G5850" t="s">
        <v>2700</v>
      </c>
      <c r="H5850" t="s">
        <v>1866</v>
      </c>
      <c r="I5850" t="s">
        <v>1866</v>
      </c>
      <c r="J5850" t="s">
        <v>1987</v>
      </c>
      <c r="K5850" t="s">
        <v>1908</v>
      </c>
      <c r="L5850" t="s">
        <v>1890</v>
      </c>
      <c r="M5850">
        <v>1</v>
      </c>
      <c r="N5850" s="3">
        <v>129</v>
      </c>
      <c r="O5850" s="3">
        <v>78</v>
      </c>
      <c r="P5850" s="4">
        <v>0.1</v>
      </c>
      <c r="Q5850" s="3">
        <v>116.1</v>
      </c>
      <c r="R5850" s="3">
        <v>78</v>
      </c>
      <c r="S5850" s="3">
        <v>38.1</v>
      </c>
      <c r="T5850" t="s">
        <v>1954</v>
      </c>
      <c r="U5850" t="s">
        <v>72</v>
      </c>
    </row>
    <row r="5851" spans="1:21" x14ac:dyDescent="0.35">
      <c r="A5851" t="s">
        <v>8424</v>
      </c>
      <c r="B5851" s="2">
        <v>45721</v>
      </c>
      <c r="C5851">
        <v>3</v>
      </c>
      <c r="D5851">
        <v>2025</v>
      </c>
      <c r="F5851" t="s">
        <v>684</v>
      </c>
      <c r="G5851" t="s">
        <v>2658</v>
      </c>
      <c r="H5851" t="s">
        <v>1869</v>
      </c>
      <c r="I5851" t="s">
        <v>2073</v>
      </c>
      <c r="J5851" t="s">
        <v>2026</v>
      </c>
      <c r="K5851" t="s">
        <v>1919</v>
      </c>
      <c r="L5851" t="s">
        <v>1887</v>
      </c>
      <c r="M5851">
        <v>2</v>
      </c>
      <c r="N5851" s="3">
        <v>85</v>
      </c>
      <c r="O5851" s="3">
        <v>44</v>
      </c>
      <c r="P5851" s="4">
        <v>0</v>
      </c>
      <c r="Q5851" s="3">
        <v>170</v>
      </c>
      <c r="R5851" s="3">
        <v>88</v>
      </c>
      <c r="S5851" s="3">
        <v>82</v>
      </c>
      <c r="T5851" t="s">
        <v>1954</v>
      </c>
      <c r="U5851" t="s">
        <v>72</v>
      </c>
    </row>
    <row r="5852" spans="1:21" x14ac:dyDescent="0.35">
      <c r="A5852" t="s">
        <v>8425</v>
      </c>
      <c r="B5852" s="2">
        <v>45721</v>
      </c>
      <c r="C5852">
        <v>3</v>
      </c>
      <c r="D5852">
        <v>2025</v>
      </c>
      <c r="F5852" t="s">
        <v>523</v>
      </c>
      <c r="G5852" t="s">
        <v>2250</v>
      </c>
      <c r="H5852" t="s">
        <v>1871</v>
      </c>
      <c r="I5852" t="s">
        <v>1966</v>
      </c>
      <c r="J5852" t="s">
        <v>2162</v>
      </c>
      <c r="K5852" t="s">
        <v>1921</v>
      </c>
      <c r="L5852" t="s">
        <v>1889</v>
      </c>
      <c r="M5852">
        <v>2</v>
      </c>
      <c r="N5852" s="3">
        <v>55</v>
      </c>
      <c r="O5852" s="3">
        <v>27</v>
      </c>
      <c r="P5852" s="4">
        <v>0.05</v>
      </c>
      <c r="Q5852" s="3">
        <v>104.5</v>
      </c>
      <c r="R5852" s="3">
        <v>54</v>
      </c>
      <c r="S5852" s="3">
        <v>50.5</v>
      </c>
      <c r="T5852" t="s">
        <v>1954</v>
      </c>
      <c r="U5852" t="s">
        <v>72</v>
      </c>
    </row>
    <row r="5853" spans="1:21" x14ac:dyDescent="0.35">
      <c r="A5853" t="s">
        <v>8426</v>
      </c>
      <c r="B5853" s="2">
        <v>45721</v>
      </c>
      <c r="C5853">
        <v>3</v>
      </c>
      <c r="D5853">
        <v>2025</v>
      </c>
      <c r="F5853" t="s">
        <v>1132</v>
      </c>
      <c r="G5853" t="s">
        <v>4850</v>
      </c>
      <c r="H5853" t="s">
        <v>1866</v>
      </c>
      <c r="I5853" t="s">
        <v>1866</v>
      </c>
      <c r="J5853" t="s">
        <v>2061</v>
      </c>
      <c r="K5853" t="s">
        <v>1923</v>
      </c>
      <c r="L5853" t="s">
        <v>1888</v>
      </c>
      <c r="M5853">
        <v>1</v>
      </c>
      <c r="N5853" s="3">
        <v>25</v>
      </c>
      <c r="O5853" s="3">
        <v>11</v>
      </c>
      <c r="P5853" s="4">
        <v>0.05</v>
      </c>
      <c r="Q5853" s="3">
        <v>23.75</v>
      </c>
      <c r="R5853" s="3">
        <v>11</v>
      </c>
      <c r="S5853" s="3">
        <v>12.75</v>
      </c>
      <c r="T5853" t="s">
        <v>1954</v>
      </c>
      <c r="U5853" t="s">
        <v>72</v>
      </c>
    </row>
    <row r="5854" spans="1:21" x14ac:dyDescent="0.35">
      <c r="A5854" t="s">
        <v>8427</v>
      </c>
      <c r="B5854" s="2">
        <v>45721</v>
      </c>
      <c r="C5854">
        <v>3</v>
      </c>
      <c r="D5854">
        <v>2025</v>
      </c>
      <c r="F5854" t="s">
        <v>973</v>
      </c>
      <c r="G5854" t="s">
        <v>3022</v>
      </c>
      <c r="H5854" t="s">
        <v>1869</v>
      </c>
      <c r="I5854" t="s">
        <v>2073</v>
      </c>
      <c r="J5854" t="s">
        <v>2026</v>
      </c>
      <c r="K5854" t="s">
        <v>1919</v>
      </c>
      <c r="L5854" t="s">
        <v>1887</v>
      </c>
      <c r="M5854">
        <v>1</v>
      </c>
      <c r="N5854" s="3">
        <v>85</v>
      </c>
      <c r="O5854" s="3">
        <v>44</v>
      </c>
      <c r="P5854" s="4">
        <v>0.1</v>
      </c>
      <c r="Q5854" s="3">
        <v>76.5</v>
      </c>
      <c r="R5854" s="3">
        <v>44</v>
      </c>
      <c r="S5854" s="3">
        <v>32.5</v>
      </c>
      <c r="T5854" t="s">
        <v>1954</v>
      </c>
      <c r="U5854" t="s">
        <v>72</v>
      </c>
    </row>
    <row r="5855" spans="1:21" x14ac:dyDescent="0.35">
      <c r="A5855" t="s">
        <v>8428</v>
      </c>
      <c r="B5855" s="2">
        <v>45721</v>
      </c>
      <c r="C5855">
        <v>3</v>
      </c>
      <c r="D5855">
        <v>2025</v>
      </c>
      <c r="F5855" t="s">
        <v>233</v>
      </c>
      <c r="G5855" t="s">
        <v>1973</v>
      </c>
      <c r="H5855" t="s">
        <v>1867</v>
      </c>
      <c r="I5855" t="s">
        <v>2181</v>
      </c>
      <c r="J5855" t="s">
        <v>2015</v>
      </c>
      <c r="K5855" t="s">
        <v>1914</v>
      </c>
      <c r="L5855" t="s">
        <v>1888</v>
      </c>
      <c r="M5855">
        <v>1</v>
      </c>
      <c r="N5855" s="3">
        <v>65</v>
      </c>
      <c r="O5855" s="3">
        <v>32</v>
      </c>
      <c r="P5855" s="4">
        <v>0.05</v>
      </c>
      <c r="Q5855" s="3">
        <v>61.75</v>
      </c>
      <c r="R5855" s="3">
        <v>32</v>
      </c>
      <c r="S5855" s="3">
        <v>29.75</v>
      </c>
      <c r="T5855" t="s">
        <v>1954</v>
      </c>
      <c r="U5855" t="s">
        <v>72</v>
      </c>
    </row>
    <row r="5856" spans="1:21" x14ac:dyDescent="0.35">
      <c r="A5856" t="s">
        <v>8429</v>
      </c>
      <c r="B5856" s="2">
        <v>45721</v>
      </c>
      <c r="C5856">
        <v>3</v>
      </c>
      <c r="D5856">
        <v>2025</v>
      </c>
      <c r="F5856" t="s">
        <v>1177</v>
      </c>
      <c r="G5856" t="s">
        <v>3499</v>
      </c>
      <c r="H5856" t="s">
        <v>1868</v>
      </c>
      <c r="I5856" t="s">
        <v>2113</v>
      </c>
      <c r="J5856" t="s">
        <v>2026</v>
      </c>
      <c r="K5856" t="s">
        <v>1919</v>
      </c>
      <c r="L5856" t="s">
        <v>1887</v>
      </c>
      <c r="M5856">
        <v>5</v>
      </c>
      <c r="N5856" s="3">
        <v>85</v>
      </c>
      <c r="O5856" s="3">
        <v>44</v>
      </c>
      <c r="P5856" s="4">
        <v>0.15</v>
      </c>
      <c r="Q5856" s="3">
        <v>361.25</v>
      </c>
      <c r="R5856" s="3">
        <v>220</v>
      </c>
      <c r="S5856" s="3">
        <v>141.25</v>
      </c>
      <c r="T5856" t="s">
        <v>1954</v>
      </c>
      <c r="U5856" t="s">
        <v>72</v>
      </c>
    </row>
    <row r="5857" spans="1:21" x14ac:dyDescent="0.35">
      <c r="A5857" t="s">
        <v>8430</v>
      </c>
      <c r="B5857" s="2">
        <v>45721</v>
      </c>
      <c r="C5857">
        <v>3</v>
      </c>
      <c r="D5857">
        <v>2025</v>
      </c>
      <c r="F5857" t="s">
        <v>1529</v>
      </c>
      <c r="G5857" t="s">
        <v>4384</v>
      </c>
      <c r="H5857" t="s">
        <v>1869</v>
      </c>
      <c r="I5857" t="s">
        <v>2157</v>
      </c>
      <c r="J5857" t="s">
        <v>1987</v>
      </c>
      <c r="K5857" t="s">
        <v>1908</v>
      </c>
      <c r="L5857" t="s">
        <v>1890</v>
      </c>
      <c r="M5857">
        <v>4</v>
      </c>
      <c r="N5857" s="3">
        <v>129</v>
      </c>
      <c r="O5857" s="3">
        <v>78</v>
      </c>
      <c r="P5857" s="4">
        <v>0</v>
      </c>
      <c r="Q5857" s="3">
        <v>516</v>
      </c>
      <c r="R5857" s="3">
        <v>312</v>
      </c>
      <c r="S5857" s="3">
        <v>204</v>
      </c>
      <c r="T5857" t="s">
        <v>1954</v>
      </c>
      <c r="U5857" t="s">
        <v>72</v>
      </c>
    </row>
    <row r="5858" spans="1:21" x14ac:dyDescent="0.35">
      <c r="A5858" t="s">
        <v>8431</v>
      </c>
      <c r="B5858" s="2">
        <v>45721</v>
      </c>
      <c r="C5858">
        <v>3</v>
      </c>
      <c r="D5858">
        <v>2025</v>
      </c>
      <c r="F5858" t="s">
        <v>1396</v>
      </c>
      <c r="G5858" t="s">
        <v>4907</v>
      </c>
      <c r="H5858" t="s">
        <v>1871</v>
      </c>
      <c r="I5858" t="s">
        <v>1990</v>
      </c>
      <c r="J5858" t="s">
        <v>2001</v>
      </c>
      <c r="K5858" t="s">
        <v>1911</v>
      </c>
      <c r="L5858" t="s">
        <v>1886</v>
      </c>
      <c r="M5858">
        <v>1</v>
      </c>
      <c r="N5858" s="3">
        <v>58</v>
      </c>
      <c r="O5858" s="3">
        <v>25</v>
      </c>
      <c r="P5858" s="4">
        <v>0.1</v>
      </c>
      <c r="Q5858" s="3">
        <v>52.2</v>
      </c>
      <c r="R5858" s="3">
        <v>25</v>
      </c>
      <c r="S5858" s="3">
        <v>27.2</v>
      </c>
      <c r="T5858" t="s">
        <v>1954</v>
      </c>
      <c r="U5858" t="s">
        <v>72</v>
      </c>
    </row>
    <row r="5859" spans="1:21" x14ac:dyDescent="0.35">
      <c r="A5859" t="s">
        <v>8432</v>
      </c>
      <c r="B5859" s="2">
        <v>45721</v>
      </c>
      <c r="C5859">
        <v>3</v>
      </c>
      <c r="D5859">
        <v>2025</v>
      </c>
      <c r="F5859" t="s">
        <v>1241</v>
      </c>
      <c r="G5859" t="s">
        <v>3530</v>
      </c>
      <c r="H5859" t="s">
        <v>1866</v>
      </c>
      <c r="I5859" t="s">
        <v>1866</v>
      </c>
      <c r="J5859" t="s">
        <v>1963</v>
      </c>
      <c r="K5859" t="s">
        <v>1907</v>
      </c>
      <c r="L5859" t="s">
        <v>1890</v>
      </c>
      <c r="M5859">
        <v>1</v>
      </c>
      <c r="N5859" s="3">
        <v>119</v>
      </c>
      <c r="O5859" s="3">
        <v>72</v>
      </c>
      <c r="P5859" s="4">
        <v>0</v>
      </c>
      <c r="Q5859" s="3">
        <v>119</v>
      </c>
      <c r="R5859" s="3">
        <v>72</v>
      </c>
      <c r="S5859" s="3">
        <v>47</v>
      </c>
      <c r="T5859" t="s">
        <v>1954</v>
      </c>
      <c r="U5859" t="s">
        <v>72</v>
      </c>
    </row>
    <row r="5860" spans="1:21" x14ac:dyDescent="0.35">
      <c r="A5860" t="s">
        <v>8433</v>
      </c>
      <c r="B5860" s="2">
        <v>45721</v>
      </c>
      <c r="C5860">
        <v>3</v>
      </c>
      <c r="D5860">
        <v>2025</v>
      </c>
      <c r="F5860" t="s">
        <v>179</v>
      </c>
      <c r="G5860" t="s">
        <v>2231</v>
      </c>
      <c r="H5860" t="s">
        <v>1874</v>
      </c>
      <c r="I5860" t="s">
        <v>2186</v>
      </c>
      <c r="J5860" t="s">
        <v>2183</v>
      </c>
      <c r="K5860" t="s">
        <v>1917</v>
      </c>
      <c r="L5860" t="s">
        <v>1886</v>
      </c>
      <c r="M5860">
        <v>3</v>
      </c>
      <c r="N5860" s="3">
        <v>72</v>
      </c>
      <c r="O5860" s="3">
        <v>34</v>
      </c>
      <c r="P5860" s="4">
        <v>0.1</v>
      </c>
      <c r="Q5860" s="3">
        <v>194.4</v>
      </c>
      <c r="R5860" s="3">
        <v>102</v>
      </c>
      <c r="S5860" s="3">
        <v>92.4</v>
      </c>
      <c r="T5860" t="s">
        <v>1954</v>
      </c>
      <c r="U5860" t="s">
        <v>72</v>
      </c>
    </row>
    <row r="5861" spans="1:21" x14ac:dyDescent="0.35">
      <c r="A5861" t="s">
        <v>8434</v>
      </c>
      <c r="B5861" s="2">
        <v>45721</v>
      </c>
      <c r="C5861">
        <v>3</v>
      </c>
      <c r="D5861">
        <v>2025</v>
      </c>
      <c r="F5861" t="s">
        <v>98</v>
      </c>
      <c r="G5861" t="s">
        <v>3143</v>
      </c>
      <c r="H5861" t="s">
        <v>1870</v>
      </c>
      <c r="I5861" t="s">
        <v>2192</v>
      </c>
      <c r="J5861" t="s">
        <v>1987</v>
      </c>
      <c r="K5861" t="s">
        <v>1908</v>
      </c>
      <c r="L5861" t="s">
        <v>1890</v>
      </c>
      <c r="M5861">
        <v>2</v>
      </c>
      <c r="N5861" s="3">
        <v>129</v>
      </c>
      <c r="O5861" s="3">
        <v>78</v>
      </c>
      <c r="P5861" s="4">
        <v>0.05</v>
      </c>
      <c r="Q5861" s="3">
        <v>245.1</v>
      </c>
      <c r="R5861" s="3">
        <v>156</v>
      </c>
      <c r="S5861" s="3">
        <v>89.1</v>
      </c>
      <c r="T5861" t="s">
        <v>1954</v>
      </c>
      <c r="U5861" t="s">
        <v>72</v>
      </c>
    </row>
    <row r="5862" spans="1:21" x14ac:dyDescent="0.35">
      <c r="A5862" t="s">
        <v>8435</v>
      </c>
      <c r="B5862" s="2">
        <v>45722</v>
      </c>
      <c r="C5862">
        <v>3</v>
      </c>
      <c r="D5862">
        <v>2025</v>
      </c>
      <c r="F5862" t="s">
        <v>1714</v>
      </c>
      <c r="G5862" t="s">
        <v>3447</v>
      </c>
      <c r="H5862" t="s">
        <v>1864</v>
      </c>
      <c r="I5862" t="s">
        <v>2211</v>
      </c>
      <c r="J5862" t="s">
        <v>1991</v>
      </c>
      <c r="K5862" t="s">
        <v>1925</v>
      </c>
      <c r="L5862" t="s">
        <v>1885</v>
      </c>
      <c r="M5862">
        <v>2</v>
      </c>
      <c r="N5862" s="3">
        <v>35</v>
      </c>
      <c r="O5862" s="3">
        <v>16</v>
      </c>
      <c r="P5862" s="4">
        <v>0</v>
      </c>
      <c r="Q5862" s="3">
        <v>70</v>
      </c>
      <c r="R5862" s="3">
        <v>32</v>
      </c>
      <c r="S5862" s="3">
        <v>38</v>
      </c>
      <c r="T5862" t="s">
        <v>1954</v>
      </c>
      <c r="U5862" t="s">
        <v>72</v>
      </c>
    </row>
    <row r="5863" spans="1:21" x14ac:dyDescent="0.35">
      <c r="A5863" t="s">
        <v>8436</v>
      </c>
      <c r="B5863" s="2">
        <v>45722</v>
      </c>
      <c r="C5863">
        <v>3</v>
      </c>
      <c r="D5863">
        <v>2025</v>
      </c>
      <c r="F5863" t="s">
        <v>635</v>
      </c>
      <c r="G5863" t="s">
        <v>2769</v>
      </c>
      <c r="H5863" t="s">
        <v>1873</v>
      </c>
      <c r="I5863" t="s">
        <v>2320</v>
      </c>
      <c r="J5863" t="s">
        <v>2034</v>
      </c>
      <c r="K5863" t="s">
        <v>1904</v>
      </c>
      <c r="L5863" t="s">
        <v>1889</v>
      </c>
      <c r="M5863">
        <v>1</v>
      </c>
      <c r="N5863" s="3">
        <v>149</v>
      </c>
      <c r="O5863" s="3">
        <v>91</v>
      </c>
      <c r="P5863" s="4">
        <v>0</v>
      </c>
      <c r="Q5863" s="3">
        <v>149</v>
      </c>
      <c r="R5863" s="3">
        <v>91</v>
      </c>
      <c r="S5863" s="3">
        <v>58</v>
      </c>
      <c r="T5863" t="s">
        <v>1954</v>
      </c>
      <c r="U5863" t="s">
        <v>72</v>
      </c>
    </row>
    <row r="5864" spans="1:21" x14ac:dyDescent="0.35">
      <c r="A5864" t="s">
        <v>8437</v>
      </c>
      <c r="B5864" s="2">
        <v>45722</v>
      </c>
      <c r="C5864">
        <v>3</v>
      </c>
      <c r="D5864">
        <v>2025</v>
      </c>
      <c r="F5864" t="s">
        <v>1253</v>
      </c>
      <c r="G5864" t="s">
        <v>3310</v>
      </c>
      <c r="H5864" t="s">
        <v>1866</v>
      </c>
      <c r="I5864" t="s">
        <v>1866</v>
      </c>
      <c r="J5864" t="s">
        <v>1978</v>
      </c>
      <c r="K5864" t="s">
        <v>1916</v>
      </c>
      <c r="L5864" t="s">
        <v>1887</v>
      </c>
      <c r="M5864">
        <v>1</v>
      </c>
      <c r="N5864" s="3">
        <v>79</v>
      </c>
      <c r="O5864" s="3">
        <v>42</v>
      </c>
      <c r="P5864" s="4">
        <v>0.1</v>
      </c>
      <c r="Q5864" s="3">
        <v>71.099999999999994</v>
      </c>
      <c r="R5864" s="3">
        <v>42</v>
      </c>
      <c r="S5864" s="3">
        <v>29.1</v>
      </c>
      <c r="T5864" t="s">
        <v>1954</v>
      </c>
      <c r="U5864" t="s">
        <v>72</v>
      </c>
    </row>
    <row r="5865" spans="1:21" x14ac:dyDescent="0.35">
      <c r="A5865" t="s">
        <v>8438</v>
      </c>
      <c r="B5865" s="2">
        <v>45722</v>
      </c>
      <c r="C5865">
        <v>3</v>
      </c>
      <c r="D5865">
        <v>2025</v>
      </c>
      <c r="F5865" t="s">
        <v>1386</v>
      </c>
      <c r="G5865" t="s">
        <v>3108</v>
      </c>
      <c r="H5865" t="s">
        <v>1872</v>
      </c>
      <c r="I5865" t="s">
        <v>2152</v>
      </c>
      <c r="J5865" t="s">
        <v>2162</v>
      </c>
      <c r="K5865" t="s">
        <v>1921</v>
      </c>
      <c r="L5865" t="s">
        <v>1889</v>
      </c>
      <c r="M5865">
        <v>1</v>
      </c>
      <c r="N5865" s="3">
        <v>55</v>
      </c>
      <c r="O5865" s="3">
        <v>27</v>
      </c>
      <c r="P5865" s="4">
        <v>0</v>
      </c>
      <c r="Q5865" s="3">
        <v>55</v>
      </c>
      <c r="R5865" s="3">
        <v>27</v>
      </c>
      <c r="S5865" s="3">
        <v>28</v>
      </c>
      <c r="T5865" t="s">
        <v>1954</v>
      </c>
      <c r="U5865" t="s">
        <v>72</v>
      </c>
    </row>
    <row r="5866" spans="1:21" x14ac:dyDescent="0.35">
      <c r="A5866" t="s">
        <v>8439</v>
      </c>
      <c r="B5866" s="2">
        <v>45722</v>
      </c>
      <c r="C5866">
        <v>3</v>
      </c>
      <c r="D5866">
        <v>2025</v>
      </c>
      <c r="F5866" t="s">
        <v>217</v>
      </c>
      <c r="G5866" t="s">
        <v>3639</v>
      </c>
      <c r="H5866" t="s">
        <v>1866</v>
      </c>
      <c r="I5866" t="s">
        <v>1866</v>
      </c>
      <c r="J5866" t="s">
        <v>1960</v>
      </c>
      <c r="K5866" t="s">
        <v>1924</v>
      </c>
      <c r="L5866" t="s">
        <v>1885</v>
      </c>
      <c r="M5866">
        <v>3</v>
      </c>
      <c r="N5866" s="3">
        <v>42</v>
      </c>
      <c r="O5866" s="3">
        <v>20</v>
      </c>
      <c r="P5866" s="4">
        <v>0</v>
      </c>
      <c r="Q5866" s="3">
        <v>126</v>
      </c>
      <c r="R5866" s="3">
        <v>60</v>
      </c>
      <c r="S5866" s="3">
        <v>66</v>
      </c>
      <c r="T5866" t="s">
        <v>1954</v>
      </c>
      <c r="U5866" t="s">
        <v>72</v>
      </c>
    </row>
    <row r="5867" spans="1:21" x14ac:dyDescent="0.35">
      <c r="A5867" t="s">
        <v>8440</v>
      </c>
      <c r="B5867" s="2">
        <v>45722</v>
      </c>
      <c r="C5867">
        <v>3</v>
      </c>
      <c r="D5867">
        <v>2025</v>
      </c>
      <c r="F5867" t="s">
        <v>394</v>
      </c>
      <c r="G5867" t="s">
        <v>3246</v>
      </c>
      <c r="H5867" t="s">
        <v>1863</v>
      </c>
      <c r="I5867" t="s">
        <v>2056</v>
      </c>
      <c r="J5867" t="s">
        <v>2067</v>
      </c>
      <c r="K5867" t="s">
        <v>1918</v>
      </c>
      <c r="L5867" t="s">
        <v>1889</v>
      </c>
      <c r="M5867">
        <v>2</v>
      </c>
      <c r="N5867" s="3">
        <v>69</v>
      </c>
      <c r="O5867" s="3">
        <v>37</v>
      </c>
      <c r="P5867" s="4">
        <v>0.05</v>
      </c>
      <c r="Q5867" s="3">
        <v>131.1</v>
      </c>
      <c r="R5867" s="3">
        <v>74</v>
      </c>
      <c r="S5867" s="3">
        <v>57.1</v>
      </c>
      <c r="T5867" t="s">
        <v>1954</v>
      </c>
      <c r="U5867" t="s">
        <v>72</v>
      </c>
    </row>
    <row r="5868" spans="1:21" x14ac:dyDescent="0.35">
      <c r="A5868" t="s">
        <v>8441</v>
      </c>
      <c r="B5868" s="2">
        <v>45722</v>
      </c>
      <c r="C5868">
        <v>3</v>
      </c>
      <c r="D5868">
        <v>2025</v>
      </c>
      <c r="F5868" t="s">
        <v>1649</v>
      </c>
      <c r="G5868" t="s">
        <v>2110</v>
      </c>
      <c r="H5868" t="s">
        <v>1866</v>
      </c>
      <c r="I5868" t="s">
        <v>1866</v>
      </c>
      <c r="J5868" t="s">
        <v>1997</v>
      </c>
      <c r="K5868" t="s">
        <v>1906</v>
      </c>
      <c r="L5868" t="s">
        <v>1889</v>
      </c>
      <c r="M5868">
        <v>1</v>
      </c>
      <c r="N5868" s="3">
        <v>89</v>
      </c>
      <c r="O5868" s="3">
        <v>48</v>
      </c>
      <c r="P5868" s="4">
        <v>0.1</v>
      </c>
      <c r="Q5868" s="3">
        <v>80.099999999999994</v>
      </c>
      <c r="R5868" s="3">
        <v>48</v>
      </c>
      <c r="S5868" s="3">
        <v>32.1</v>
      </c>
      <c r="T5868" t="s">
        <v>1954</v>
      </c>
      <c r="U5868" t="s">
        <v>72</v>
      </c>
    </row>
    <row r="5869" spans="1:21" x14ac:dyDescent="0.35">
      <c r="A5869" t="s">
        <v>8442</v>
      </c>
      <c r="B5869" s="2">
        <v>45722</v>
      </c>
      <c r="C5869">
        <v>3</v>
      </c>
      <c r="D5869">
        <v>2025</v>
      </c>
      <c r="F5869" t="s">
        <v>719</v>
      </c>
      <c r="G5869" t="s">
        <v>4178</v>
      </c>
      <c r="H5869" t="s">
        <v>1866</v>
      </c>
      <c r="I5869" t="s">
        <v>1866</v>
      </c>
      <c r="J5869" t="s">
        <v>2067</v>
      </c>
      <c r="K5869" t="s">
        <v>1918</v>
      </c>
      <c r="L5869" t="s">
        <v>1889</v>
      </c>
      <c r="M5869">
        <v>1</v>
      </c>
      <c r="N5869" s="3">
        <v>69</v>
      </c>
      <c r="O5869" s="3">
        <v>37</v>
      </c>
      <c r="P5869" s="4">
        <v>0</v>
      </c>
      <c r="Q5869" s="3">
        <v>69</v>
      </c>
      <c r="R5869" s="3">
        <v>37</v>
      </c>
      <c r="S5869" s="3">
        <v>32</v>
      </c>
      <c r="T5869" t="s">
        <v>1954</v>
      </c>
      <c r="U5869" t="s">
        <v>72</v>
      </c>
    </row>
    <row r="5870" spans="1:21" x14ac:dyDescent="0.35">
      <c r="A5870" t="s">
        <v>8443</v>
      </c>
      <c r="B5870" s="2">
        <v>45722</v>
      </c>
      <c r="C5870">
        <v>3</v>
      </c>
      <c r="D5870">
        <v>2025</v>
      </c>
      <c r="F5870" t="s">
        <v>1013</v>
      </c>
      <c r="G5870" t="s">
        <v>2048</v>
      </c>
      <c r="H5870" t="s">
        <v>1875</v>
      </c>
      <c r="I5870" t="s">
        <v>1970</v>
      </c>
      <c r="J5870" t="s">
        <v>2067</v>
      </c>
      <c r="K5870" t="s">
        <v>1918</v>
      </c>
      <c r="L5870" t="s">
        <v>1889</v>
      </c>
      <c r="M5870">
        <v>4</v>
      </c>
      <c r="N5870" s="3">
        <v>69</v>
      </c>
      <c r="O5870" s="3">
        <v>37</v>
      </c>
      <c r="P5870" s="4">
        <v>0</v>
      </c>
      <c r="Q5870" s="3">
        <v>276</v>
      </c>
      <c r="R5870" s="3">
        <v>148</v>
      </c>
      <c r="S5870" s="3">
        <v>128</v>
      </c>
      <c r="T5870" t="s">
        <v>1954</v>
      </c>
      <c r="U5870" t="s">
        <v>72</v>
      </c>
    </row>
    <row r="5871" spans="1:21" x14ac:dyDescent="0.35">
      <c r="A5871" t="s">
        <v>8444</v>
      </c>
      <c r="B5871" s="2">
        <v>45723</v>
      </c>
      <c r="C5871">
        <v>3</v>
      </c>
      <c r="D5871">
        <v>2025</v>
      </c>
      <c r="F5871" t="s">
        <v>1762</v>
      </c>
      <c r="G5871" t="s">
        <v>2325</v>
      </c>
      <c r="H5871" t="s">
        <v>1874</v>
      </c>
      <c r="I5871" t="s">
        <v>2119</v>
      </c>
      <c r="J5871" t="s">
        <v>1997</v>
      </c>
      <c r="K5871" t="s">
        <v>1906</v>
      </c>
      <c r="L5871" t="s">
        <v>1889</v>
      </c>
      <c r="M5871">
        <v>1</v>
      </c>
      <c r="N5871" s="3">
        <v>89</v>
      </c>
      <c r="O5871" s="3">
        <v>48</v>
      </c>
      <c r="P5871" s="4">
        <v>0</v>
      </c>
      <c r="Q5871" s="3">
        <v>89</v>
      </c>
      <c r="R5871" s="3">
        <v>48</v>
      </c>
      <c r="S5871" s="3">
        <v>41</v>
      </c>
      <c r="T5871" t="s">
        <v>1954</v>
      </c>
      <c r="U5871" t="s">
        <v>71</v>
      </c>
    </row>
    <row r="5872" spans="1:21" x14ac:dyDescent="0.35">
      <c r="A5872" t="s">
        <v>8445</v>
      </c>
      <c r="B5872" s="2">
        <v>45723</v>
      </c>
      <c r="C5872">
        <v>3</v>
      </c>
      <c r="D5872">
        <v>2025</v>
      </c>
      <c r="F5872" t="s">
        <v>842</v>
      </c>
      <c r="G5872" t="s">
        <v>2105</v>
      </c>
      <c r="H5872" t="s">
        <v>1871</v>
      </c>
      <c r="I5872" t="s">
        <v>1966</v>
      </c>
      <c r="J5872" t="s">
        <v>1960</v>
      </c>
      <c r="K5872" t="s">
        <v>1924</v>
      </c>
      <c r="L5872" t="s">
        <v>1885</v>
      </c>
      <c r="M5872">
        <v>2</v>
      </c>
      <c r="N5872" s="3">
        <v>42</v>
      </c>
      <c r="O5872" s="3">
        <v>20</v>
      </c>
      <c r="P5872" s="4">
        <v>0.1</v>
      </c>
      <c r="Q5872" s="3">
        <v>75.599999999999994</v>
      </c>
      <c r="R5872" s="3">
        <v>40</v>
      </c>
      <c r="S5872" s="3">
        <v>35.6</v>
      </c>
      <c r="T5872" t="s">
        <v>1954</v>
      </c>
      <c r="U5872" t="s">
        <v>72</v>
      </c>
    </row>
    <row r="5873" spans="1:21" x14ac:dyDescent="0.35">
      <c r="A5873" t="s">
        <v>8446</v>
      </c>
      <c r="B5873" s="2">
        <v>45723</v>
      </c>
      <c r="C5873">
        <v>3</v>
      </c>
      <c r="D5873">
        <v>2025</v>
      </c>
      <c r="F5873" t="s">
        <v>386</v>
      </c>
      <c r="G5873" t="s">
        <v>2242</v>
      </c>
      <c r="H5873" t="s">
        <v>1871</v>
      </c>
      <c r="I5873" t="s">
        <v>2234</v>
      </c>
      <c r="J5873" t="s">
        <v>1997</v>
      </c>
      <c r="K5873" t="s">
        <v>1906</v>
      </c>
      <c r="L5873" t="s">
        <v>1889</v>
      </c>
      <c r="M5873">
        <v>2</v>
      </c>
      <c r="N5873" s="3">
        <v>89</v>
      </c>
      <c r="O5873" s="3">
        <v>48</v>
      </c>
      <c r="P5873" s="4">
        <v>0</v>
      </c>
      <c r="Q5873" s="3">
        <v>178</v>
      </c>
      <c r="R5873" s="3">
        <v>96</v>
      </c>
      <c r="S5873" s="3">
        <v>82</v>
      </c>
      <c r="T5873" t="s">
        <v>1954</v>
      </c>
      <c r="U5873" t="s">
        <v>72</v>
      </c>
    </row>
    <row r="5874" spans="1:21" x14ac:dyDescent="0.35">
      <c r="A5874" t="s">
        <v>8447</v>
      </c>
      <c r="B5874" s="2">
        <v>45723</v>
      </c>
      <c r="C5874">
        <v>3</v>
      </c>
      <c r="D5874">
        <v>2025</v>
      </c>
      <c r="F5874" t="s">
        <v>1071</v>
      </c>
      <c r="G5874" t="s">
        <v>2673</v>
      </c>
      <c r="H5874" t="s">
        <v>1875</v>
      </c>
      <c r="I5874" t="s">
        <v>2054</v>
      </c>
      <c r="J5874" t="s">
        <v>2026</v>
      </c>
      <c r="K5874" t="s">
        <v>1919</v>
      </c>
      <c r="L5874" t="s">
        <v>1887</v>
      </c>
      <c r="M5874">
        <v>1</v>
      </c>
      <c r="N5874" s="3">
        <v>85</v>
      </c>
      <c r="O5874" s="3">
        <v>44</v>
      </c>
      <c r="P5874" s="4">
        <v>0</v>
      </c>
      <c r="Q5874" s="3">
        <v>85</v>
      </c>
      <c r="R5874" s="3">
        <v>44</v>
      </c>
      <c r="S5874" s="3">
        <v>41</v>
      </c>
      <c r="T5874" t="s">
        <v>1954</v>
      </c>
      <c r="U5874" t="s">
        <v>72</v>
      </c>
    </row>
    <row r="5875" spans="1:21" x14ac:dyDescent="0.35">
      <c r="A5875" t="s">
        <v>8448</v>
      </c>
      <c r="B5875" s="2">
        <v>45723</v>
      </c>
      <c r="C5875">
        <v>3</v>
      </c>
      <c r="D5875">
        <v>2025</v>
      </c>
      <c r="F5875" t="s">
        <v>1103</v>
      </c>
      <c r="G5875" t="s">
        <v>58</v>
      </c>
      <c r="H5875" t="s">
        <v>1866</v>
      </c>
      <c r="I5875" t="s">
        <v>1866</v>
      </c>
      <c r="J5875" t="s">
        <v>1953</v>
      </c>
      <c r="K5875" t="s">
        <v>1905</v>
      </c>
      <c r="L5875" t="s">
        <v>1888</v>
      </c>
      <c r="M5875">
        <v>1</v>
      </c>
      <c r="N5875" s="3">
        <v>120</v>
      </c>
      <c r="O5875" s="3">
        <v>63</v>
      </c>
      <c r="P5875" s="4">
        <v>0.05</v>
      </c>
      <c r="Q5875" s="3">
        <v>114</v>
      </c>
      <c r="R5875" s="3">
        <v>63</v>
      </c>
      <c r="S5875" s="3">
        <v>51</v>
      </c>
      <c r="T5875" t="s">
        <v>1954</v>
      </c>
      <c r="U5875" t="s">
        <v>72</v>
      </c>
    </row>
    <row r="5876" spans="1:21" x14ac:dyDescent="0.35">
      <c r="A5876" t="s">
        <v>8449</v>
      </c>
      <c r="B5876" s="2">
        <v>45723</v>
      </c>
      <c r="C5876">
        <v>3</v>
      </c>
      <c r="D5876">
        <v>2025</v>
      </c>
      <c r="F5876" t="s">
        <v>1041</v>
      </c>
      <c r="G5876" t="s">
        <v>3520</v>
      </c>
      <c r="H5876" t="s">
        <v>1873</v>
      </c>
      <c r="I5876" t="s">
        <v>2070</v>
      </c>
      <c r="J5876" t="s">
        <v>2067</v>
      </c>
      <c r="K5876" t="s">
        <v>1918</v>
      </c>
      <c r="L5876" t="s">
        <v>1889</v>
      </c>
      <c r="M5876">
        <v>1</v>
      </c>
      <c r="N5876" s="3">
        <v>69</v>
      </c>
      <c r="O5876" s="3">
        <v>37</v>
      </c>
      <c r="P5876" s="4">
        <v>0.05</v>
      </c>
      <c r="Q5876" s="3">
        <v>65.55</v>
      </c>
      <c r="R5876" s="3">
        <v>37</v>
      </c>
      <c r="S5876" s="3">
        <v>28.55</v>
      </c>
      <c r="T5876" t="s">
        <v>1954</v>
      </c>
      <c r="U5876" t="s">
        <v>72</v>
      </c>
    </row>
    <row r="5877" spans="1:21" x14ac:dyDescent="0.35">
      <c r="A5877" t="s">
        <v>8450</v>
      </c>
      <c r="B5877" s="2">
        <v>45723</v>
      </c>
      <c r="C5877">
        <v>3</v>
      </c>
      <c r="D5877">
        <v>2025</v>
      </c>
      <c r="F5877" t="s">
        <v>286</v>
      </c>
      <c r="G5877" t="s">
        <v>2898</v>
      </c>
      <c r="H5877" t="s">
        <v>1867</v>
      </c>
      <c r="I5877" t="s">
        <v>2165</v>
      </c>
      <c r="J5877" t="s">
        <v>2061</v>
      </c>
      <c r="K5877" t="s">
        <v>1923</v>
      </c>
      <c r="L5877" t="s">
        <v>1888</v>
      </c>
      <c r="M5877">
        <v>4</v>
      </c>
      <c r="N5877" s="3">
        <v>25</v>
      </c>
      <c r="O5877" s="3">
        <v>11</v>
      </c>
      <c r="P5877" s="4">
        <v>0</v>
      </c>
      <c r="Q5877" s="3">
        <v>100</v>
      </c>
      <c r="R5877" s="3">
        <v>44</v>
      </c>
      <c r="S5877" s="3">
        <v>56</v>
      </c>
      <c r="T5877" t="s">
        <v>1954</v>
      </c>
      <c r="U5877" t="s">
        <v>72</v>
      </c>
    </row>
    <row r="5878" spans="1:21" x14ac:dyDescent="0.35">
      <c r="A5878" t="s">
        <v>8451</v>
      </c>
      <c r="B5878" s="2">
        <v>45723</v>
      </c>
      <c r="C5878">
        <v>3</v>
      </c>
      <c r="D5878">
        <v>2025</v>
      </c>
      <c r="F5878" t="s">
        <v>400</v>
      </c>
      <c r="G5878" t="s">
        <v>3463</v>
      </c>
      <c r="H5878" t="s">
        <v>1873</v>
      </c>
      <c r="I5878" t="s">
        <v>2070</v>
      </c>
      <c r="J5878" t="s">
        <v>2026</v>
      </c>
      <c r="K5878" t="s">
        <v>1919</v>
      </c>
      <c r="L5878" t="s">
        <v>1887</v>
      </c>
      <c r="M5878">
        <v>1</v>
      </c>
      <c r="N5878" s="3">
        <v>85</v>
      </c>
      <c r="O5878" s="3">
        <v>44</v>
      </c>
      <c r="P5878" s="4">
        <v>0.1</v>
      </c>
      <c r="Q5878" s="3">
        <v>76.5</v>
      </c>
      <c r="R5878" s="3">
        <v>44</v>
      </c>
      <c r="S5878" s="3">
        <v>32.5</v>
      </c>
      <c r="T5878" t="s">
        <v>1954</v>
      </c>
      <c r="U5878" t="s">
        <v>72</v>
      </c>
    </row>
    <row r="5879" spans="1:21" x14ac:dyDescent="0.35">
      <c r="A5879" t="s">
        <v>8452</v>
      </c>
      <c r="B5879" s="2">
        <v>45723</v>
      </c>
      <c r="C5879">
        <v>3</v>
      </c>
      <c r="D5879">
        <v>2025</v>
      </c>
      <c r="F5879" t="s">
        <v>414</v>
      </c>
      <c r="G5879" t="s">
        <v>2470</v>
      </c>
      <c r="H5879" t="s">
        <v>1871</v>
      </c>
      <c r="I5879" t="s">
        <v>2234</v>
      </c>
      <c r="J5879" t="s">
        <v>2061</v>
      </c>
      <c r="K5879" t="s">
        <v>1923</v>
      </c>
      <c r="L5879" t="s">
        <v>1888</v>
      </c>
      <c r="M5879">
        <v>2</v>
      </c>
      <c r="N5879" s="3">
        <v>25</v>
      </c>
      <c r="O5879" s="3">
        <v>11</v>
      </c>
      <c r="P5879" s="4">
        <v>0</v>
      </c>
      <c r="Q5879" s="3">
        <v>50</v>
      </c>
      <c r="R5879" s="3">
        <v>22</v>
      </c>
      <c r="S5879" s="3">
        <v>28</v>
      </c>
      <c r="T5879" t="s">
        <v>1954</v>
      </c>
      <c r="U5879" t="s">
        <v>71</v>
      </c>
    </row>
    <row r="5880" spans="1:21" x14ac:dyDescent="0.35">
      <c r="A5880" t="s">
        <v>8453</v>
      </c>
      <c r="B5880" s="2">
        <v>45723</v>
      </c>
      <c r="C5880">
        <v>3</v>
      </c>
      <c r="D5880">
        <v>2025</v>
      </c>
      <c r="F5880" t="s">
        <v>653</v>
      </c>
      <c r="G5880" t="s">
        <v>2019</v>
      </c>
      <c r="H5880" t="s">
        <v>1866</v>
      </c>
      <c r="I5880" t="s">
        <v>1866</v>
      </c>
      <c r="J5880" t="s">
        <v>2064</v>
      </c>
      <c r="K5880" t="s">
        <v>1922</v>
      </c>
      <c r="L5880" t="s">
        <v>1887</v>
      </c>
      <c r="M5880">
        <v>3</v>
      </c>
      <c r="N5880" s="3">
        <v>32</v>
      </c>
      <c r="O5880" s="3">
        <v>14</v>
      </c>
      <c r="P5880" s="4">
        <v>0.05</v>
      </c>
      <c r="Q5880" s="3">
        <v>91.2</v>
      </c>
      <c r="R5880" s="3">
        <v>42</v>
      </c>
      <c r="S5880" s="3">
        <v>49.2</v>
      </c>
      <c r="T5880" t="s">
        <v>1954</v>
      </c>
      <c r="U5880" t="s">
        <v>72</v>
      </c>
    </row>
    <row r="5881" spans="1:21" x14ac:dyDescent="0.35">
      <c r="A5881" t="s">
        <v>8454</v>
      </c>
      <c r="B5881" s="2">
        <v>45723</v>
      </c>
      <c r="C5881">
        <v>3</v>
      </c>
      <c r="D5881">
        <v>2025</v>
      </c>
      <c r="F5881" t="s">
        <v>1502</v>
      </c>
      <c r="G5881" t="s">
        <v>3644</v>
      </c>
      <c r="H5881" t="s">
        <v>1866</v>
      </c>
      <c r="I5881" t="s">
        <v>1866</v>
      </c>
      <c r="J5881" t="s">
        <v>2026</v>
      </c>
      <c r="K5881" t="s">
        <v>1919</v>
      </c>
      <c r="L5881" t="s">
        <v>1887</v>
      </c>
      <c r="M5881">
        <v>1</v>
      </c>
      <c r="N5881" s="3">
        <v>85</v>
      </c>
      <c r="O5881" s="3">
        <v>44</v>
      </c>
      <c r="P5881" s="4">
        <v>0.1</v>
      </c>
      <c r="Q5881" s="3">
        <v>76.5</v>
      </c>
      <c r="R5881" s="3">
        <v>44</v>
      </c>
      <c r="S5881" s="3">
        <v>32.5</v>
      </c>
      <c r="T5881" t="s">
        <v>1954</v>
      </c>
      <c r="U5881" t="s">
        <v>72</v>
      </c>
    </row>
    <row r="5882" spans="1:21" x14ac:dyDescent="0.35">
      <c r="A5882" t="s">
        <v>8455</v>
      </c>
      <c r="B5882" s="2">
        <v>45723</v>
      </c>
      <c r="C5882">
        <v>3</v>
      </c>
      <c r="D5882">
        <v>2025</v>
      </c>
      <c r="F5882" t="s">
        <v>1240</v>
      </c>
      <c r="G5882" t="s">
        <v>3749</v>
      </c>
      <c r="H5882" t="s">
        <v>1871</v>
      </c>
      <c r="I5882" t="s">
        <v>1966</v>
      </c>
      <c r="J5882" t="s">
        <v>1956</v>
      </c>
      <c r="K5882" t="s">
        <v>1909</v>
      </c>
      <c r="L5882" t="s">
        <v>1887</v>
      </c>
      <c r="M5882">
        <v>1</v>
      </c>
      <c r="N5882" s="3">
        <v>95</v>
      </c>
      <c r="O5882" s="3">
        <v>54</v>
      </c>
      <c r="P5882" s="4">
        <v>0.05</v>
      </c>
      <c r="Q5882" s="3">
        <v>90.25</v>
      </c>
      <c r="R5882" s="3">
        <v>54</v>
      </c>
      <c r="S5882" s="3">
        <v>36.25</v>
      </c>
      <c r="T5882" t="s">
        <v>1954</v>
      </c>
      <c r="U5882" t="s">
        <v>72</v>
      </c>
    </row>
    <row r="5883" spans="1:21" x14ac:dyDescent="0.35">
      <c r="A5883" t="s">
        <v>8456</v>
      </c>
      <c r="B5883" s="2">
        <v>45723</v>
      </c>
      <c r="C5883">
        <v>3</v>
      </c>
      <c r="D5883">
        <v>2025</v>
      </c>
      <c r="F5883" t="s">
        <v>315</v>
      </c>
      <c r="G5883" t="s">
        <v>2419</v>
      </c>
      <c r="H5883" t="s">
        <v>1871</v>
      </c>
      <c r="I5883" t="s">
        <v>1966</v>
      </c>
      <c r="J5883" t="s">
        <v>2061</v>
      </c>
      <c r="K5883" t="s">
        <v>1923</v>
      </c>
      <c r="L5883" t="s">
        <v>1888</v>
      </c>
      <c r="M5883">
        <v>1</v>
      </c>
      <c r="N5883" s="3">
        <v>25</v>
      </c>
      <c r="O5883" s="3">
        <v>11</v>
      </c>
      <c r="P5883" s="4">
        <v>0.1</v>
      </c>
      <c r="Q5883" s="3">
        <v>22.5</v>
      </c>
      <c r="R5883" s="3">
        <v>11</v>
      </c>
      <c r="S5883" s="3">
        <v>11.5</v>
      </c>
      <c r="T5883" t="s">
        <v>1954</v>
      </c>
      <c r="U5883" t="s">
        <v>72</v>
      </c>
    </row>
    <row r="5884" spans="1:21" x14ac:dyDescent="0.35">
      <c r="A5884" t="s">
        <v>8457</v>
      </c>
      <c r="B5884" s="2">
        <v>45724</v>
      </c>
      <c r="C5884">
        <v>3</v>
      </c>
      <c r="D5884">
        <v>2025</v>
      </c>
      <c r="F5884" t="s">
        <v>541</v>
      </c>
      <c r="G5884" t="s">
        <v>2361</v>
      </c>
      <c r="H5884" t="s">
        <v>1864</v>
      </c>
      <c r="I5884" t="s">
        <v>2211</v>
      </c>
      <c r="J5884" t="s">
        <v>1991</v>
      </c>
      <c r="K5884" t="s">
        <v>1925</v>
      </c>
      <c r="L5884" t="s">
        <v>1885</v>
      </c>
      <c r="M5884">
        <v>1</v>
      </c>
      <c r="N5884" s="3">
        <v>35</v>
      </c>
      <c r="O5884" s="3">
        <v>16</v>
      </c>
      <c r="P5884" s="4">
        <v>0</v>
      </c>
      <c r="Q5884" s="3">
        <v>35</v>
      </c>
      <c r="R5884" s="3">
        <v>16</v>
      </c>
      <c r="S5884" s="3">
        <v>19</v>
      </c>
      <c r="T5884" t="s">
        <v>1954</v>
      </c>
      <c r="U5884" t="s">
        <v>72</v>
      </c>
    </row>
    <row r="5885" spans="1:21" x14ac:dyDescent="0.35">
      <c r="A5885" t="s">
        <v>8458</v>
      </c>
      <c r="B5885" s="2">
        <v>45724</v>
      </c>
      <c r="C5885">
        <v>3</v>
      </c>
      <c r="D5885">
        <v>2025</v>
      </c>
      <c r="F5885" t="s">
        <v>176</v>
      </c>
      <c r="G5885" t="s">
        <v>2141</v>
      </c>
      <c r="H5885" t="s">
        <v>1875</v>
      </c>
      <c r="I5885" t="s">
        <v>2054</v>
      </c>
      <c r="J5885" t="s">
        <v>2045</v>
      </c>
      <c r="K5885" t="s">
        <v>1910</v>
      </c>
      <c r="L5885" t="s">
        <v>1890</v>
      </c>
      <c r="M5885">
        <v>1</v>
      </c>
      <c r="N5885" s="3">
        <v>99</v>
      </c>
      <c r="O5885" s="3">
        <v>58</v>
      </c>
      <c r="P5885" s="4">
        <v>0</v>
      </c>
      <c r="Q5885" s="3">
        <v>99</v>
      </c>
      <c r="R5885" s="3">
        <v>58</v>
      </c>
      <c r="S5885" s="3">
        <v>41</v>
      </c>
      <c r="T5885" t="s">
        <v>1954</v>
      </c>
      <c r="U5885" t="s">
        <v>72</v>
      </c>
    </row>
    <row r="5886" spans="1:21" x14ac:dyDescent="0.35">
      <c r="A5886" t="s">
        <v>8459</v>
      </c>
      <c r="B5886" s="2">
        <v>45724</v>
      </c>
      <c r="C5886">
        <v>3</v>
      </c>
      <c r="D5886">
        <v>2025</v>
      </c>
      <c r="F5886" t="s">
        <v>308</v>
      </c>
      <c r="G5886" t="s">
        <v>2983</v>
      </c>
      <c r="H5886" t="s">
        <v>1863</v>
      </c>
      <c r="I5886" t="s">
        <v>2051</v>
      </c>
      <c r="J5886" t="s">
        <v>1997</v>
      </c>
      <c r="K5886" t="s">
        <v>1906</v>
      </c>
      <c r="L5886" t="s">
        <v>1889</v>
      </c>
      <c r="M5886">
        <v>1</v>
      </c>
      <c r="N5886" s="3">
        <v>89</v>
      </c>
      <c r="O5886" s="3">
        <v>48</v>
      </c>
      <c r="P5886" s="4">
        <v>0.1</v>
      </c>
      <c r="Q5886" s="3">
        <v>80.099999999999994</v>
      </c>
      <c r="R5886" s="3">
        <v>48</v>
      </c>
      <c r="S5886" s="3">
        <v>32.1</v>
      </c>
      <c r="T5886" t="s">
        <v>1954</v>
      </c>
      <c r="U5886" t="s">
        <v>72</v>
      </c>
    </row>
    <row r="5887" spans="1:21" x14ac:dyDescent="0.35">
      <c r="A5887" t="s">
        <v>8460</v>
      </c>
      <c r="B5887" s="2">
        <v>45724</v>
      </c>
      <c r="C5887">
        <v>3</v>
      </c>
      <c r="D5887">
        <v>2025</v>
      </c>
      <c r="F5887" t="s">
        <v>463</v>
      </c>
      <c r="G5887" t="s">
        <v>2854</v>
      </c>
      <c r="H5887" t="s">
        <v>1864</v>
      </c>
      <c r="I5887" t="s">
        <v>2101</v>
      </c>
      <c r="J5887" t="s">
        <v>1997</v>
      </c>
      <c r="K5887" t="s">
        <v>1906</v>
      </c>
      <c r="L5887" t="s">
        <v>1889</v>
      </c>
      <c r="M5887">
        <v>2</v>
      </c>
      <c r="N5887" s="3">
        <v>89</v>
      </c>
      <c r="O5887" s="3">
        <v>48</v>
      </c>
      <c r="P5887" s="4">
        <v>0.15</v>
      </c>
      <c r="Q5887" s="3">
        <v>151.30000000000001</v>
      </c>
      <c r="R5887" s="3">
        <v>96</v>
      </c>
      <c r="S5887" s="3">
        <v>55.3</v>
      </c>
      <c r="T5887" t="s">
        <v>1954</v>
      </c>
      <c r="U5887" t="s">
        <v>72</v>
      </c>
    </row>
    <row r="5888" spans="1:21" x14ac:dyDescent="0.35">
      <c r="A5888" t="s">
        <v>8461</v>
      </c>
      <c r="B5888" s="2">
        <v>45724</v>
      </c>
      <c r="C5888">
        <v>3</v>
      </c>
      <c r="D5888">
        <v>2025</v>
      </c>
      <c r="F5888" t="s">
        <v>645</v>
      </c>
      <c r="G5888" t="s">
        <v>3639</v>
      </c>
      <c r="H5888" t="s">
        <v>1868</v>
      </c>
      <c r="I5888" t="s">
        <v>2014</v>
      </c>
      <c r="J5888" t="s">
        <v>1953</v>
      </c>
      <c r="K5888" t="s">
        <v>1905</v>
      </c>
      <c r="L5888" t="s">
        <v>1888</v>
      </c>
      <c r="M5888">
        <v>1</v>
      </c>
      <c r="N5888" s="3">
        <v>120</v>
      </c>
      <c r="O5888" s="3">
        <v>63</v>
      </c>
      <c r="P5888" s="4">
        <v>0</v>
      </c>
      <c r="Q5888" s="3">
        <v>120</v>
      </c>
      <c r="R5888" s="3">
        <v>63</v>
      </c>
      <c r="S5888" s="3">
        <v>57</v>
      </c>
      <c r="T5888" t="s">
        <v>1954</v>
      </c>
      <c r="U5888" t="s">
        <v>72</v>
      </c>
    </row>
    <row r="5889" spans="1:21" x14ac:dyDescent="0.35">
      <c r="A5889" t="s">
        <v>8462</v>
      </c>
      <c r="B5889" s="2">
        <v>45724</v>
      </c>
      <c r="C5889">
        <v>3</v>
      </c>
      <c r="D5889">
        <v>2025</v>
      </c>
      <c r="F5889" t="s">
        <v>1337</v>
      </c>
      <c r="G5889" t="s">
        <v>3457</v>
      </c>
      <c r="H5889" t="s">
        <v>1875</v>
      </c>
      <c r="I5889" t="s">
        <v>1981</v>
      </c>
      <c r="J5889" t="s">
        <v>2183</v>
      </c>
      <c r="K5889" t="s">
        <v>1917</v>
      </c>
      <c r="L5889" t="s">
        <v>1886</v>
      </c>
      <c r="M5889">
        <v>2</v>
      </c>
      <c r="N5889" s="3">
        <v>72</v>
      </c>
      <c r="O5889" s="3">
        <v>34</v>
      </c>
      <c r="P5889" s="4">
        <v>0.1</v>
      </c>
      <c r="Q5889" s="3">
        <v>129.6</v>
      </c>
      <c r="R5889" s="3">
        <v>68</v>
      </c>
      <c r="S5889" s="3">
        <v>61.6</v>
      </c>
      <c r="T5889" t="s">
        <v>1954</v>
      </c>
      <c r="U5889" t="s">
        <v>72</v>
      </c>
    </row>
    <row r="5890" spans="1:21" x14ac:dyDescent="0.35">
      <c r="A5890" t="s">
        <v>8463</v>
      </c>
      <c r="B5890" s="2">
        <v>45724</v>
      </c>
      <c r="C5890">
        <v>3</v>
      </c>
      <c r="D5890">
        <v>2025</v>
      </c>
      <c r="F5890" t="s">
        <v>1690</v>
      </c>
      <c r="G5890" t="s">
        <v>58</v>
      </c>
      <c r="H5890" t="s">
        <v>1866</v>
      </c>
      <c r="I5890" t="s">
        <v>1866</v>
      </c>
      <c r="J5890" t="s">
        <v>2034</v>
      </c>
      <c r="K5890" t="s">
        <v>1904</v>
      </c>
      <c r="L5890" t="s">
        <v>1889</v>
      </c>
      <c r="M5890">
        <v>2</v>
      </c>
      <c r="N5890" s="3">
        <v>149</v>
      </c>
      <c r="O5890" s="3">
        <v>91</v>
      </c>
      <c r="P5890" s="4">
        <v>0</v>
      </c>
      <c r="Q5890" s="3">
        <v>298</v>
      </c>
      <c r="R5890" s="3">
        <v>182</v>
      </c>
      <c r="S5890" s="3">
        <v>116</v>
      </c>
      <c r="T5890" t="s">
        <v>1954</v>
      </c>
      <c r="U5890" t="s">
        <v>72</v>
      </c>
    </row>
    <row r="5891" spans="1:21" x14ac:dyDescent="0.35">
      <c r="A5891" t="s">
        <v>8464</v>
      </c>
      <c r="B5891" s="2">
        <v>45724</v>
      </c>
      <c r="C5891">
        <v>3</v>
      </c>
      <c r="D5891">
        <v>2025</v>
      </c>
      <c r="F5891" t="s">
        <v>214</v>
      </c>
      <c r="G5891" t="s">
        <v>2771</v>
      </c>
      <c r="H5891" t="s">
        <v>1872</v>
      </c>
      <c r="I5891" t="s">
        <v>2357</v>
      </c>
      <c r="J5891" t="s">
        <v>2001</v>
      </c>
      <c r="K5891" t="s">
        <v>1911</v>
      </c>
      <c r="L5891" t="s">
        <v>1886</v>
      </c>
      <c r="M5891">
        <v>2</v>
      </c>
      <c r="N5891" s="3">
        <v>58</v>
      </c>
      <c r="O5891" s="3">
        <v>25</v>
      </c>
      <c r="P5891" s="4">
        <v>0.15</v>
      </c>
      <c r="Q5891" s="3">
        <v>98.6</v>
      </c>
      <c r="R5891" s="3">
        <v>50</v>
      </c>
      <c r="S5891" s="3">
        <v>48.6</v>
      </c>
      <c r="T5891" t="s">
        <v>1954</v>
      </c>
      <c r="U5891" t="s">
        <v>72</v>
      </c>
    </row>
    <row r="5892" spans="1:21" x14ac:dyDescent="0.35">
      <c r="A5892" t="s">
        <v>8465</v>
      </c>
      <c r="B5892" s="2">
        <v>45724</v>
      </c>
      <c r="C5892">
        <v>3</v>
      </c>
      <c r="D5892">
        <v>2025</v>
      </c>
      <c r="F5892" t="s">
        <v>746</v>
      </c>
      <c r="G5892" t="s">
        <v>2381</v>
      </c>
      <c r="H5892" t="s">
        <v>1864</v>
      </c>
      <c r="I5892" t="s">
        <v>2211</v>
      </c>
      <c r="J5892" t="s">
        <v>2061</v>
      </c>
      <c r="K5892" t="s">
        <v>1923</v>
      </c>
      <c r="L5892" t="s">
        <v>1888</v>
      </c>
      <c r="M5892">
        <v>1</v>
      </c>
      <c r="N5892" s="3">
        <v>25</v>
      </c>
      <c r="O5892" s="3">
        <v>11</v>
      </c>
      <c r="P5892" s="4">
        <v>0</v>
      </c>
      <c r="Q5892" s="3">
        <v>25</v>
      </c>
      <c r="R5892" s="3">
        <v>11</v>
      </c>
      <c r="S5892" s="3">
        <v>14</v>
      </c>
      <c r="T5892" t="s">
        <v>1954</v>
      </c>
      <c r="U5892" t="s">
        <v>72</v>
      </c>
    </row>
    <row r="5893" spans="1:21" x14ac:dyDescent="0.35">
      <c r="A5893" t="s">
        <v>8466</v>
      </c>
      <c r="B5893" s="2">
        <v>45724</v>
      </c>
      <c r="C5893">
        <v>3</v>
      </c>
      <c r="D5893">
        <v>2025</v>
      </c>
      <c r="F5893" t="s">
        <v>1080</v>
      </c>
      <c r="G5893" t="s">
        <v>2134</v>
      </c>
      <c r="H5893" t="s">
        <v>1866</v>
      </c>
      <c r="I5893" t="s">
        <v>1866</v>
      </c>
      <c r="J5893" t="s">
        <v>1987</v>
      </c>
      <c r="K5893" t="s">
        <v>1908</v>
      </c>
      <c r="L5893" t="s">
        <v>1890</v>
      </c>
      <c r="M5893">
        <v>1</v>
      </c>
      <c r="N5893" s="3">
        <v>129</v>
      </c>
      <c r="O5893" s="3">
        <v>78</v>
      </c>
      <c r="P5893" s="4">
        <v>0</v>
      </c>
      <c r="Q5893" s="3">
        <v>129</v>
      </c>
      <c r="R5893" s="3">
        <v>78</v>
      </c>
      <c r="S5893" s="3">
        <v>51</v>
      </c>
      <c r="T5893" t="s">
        <v>1954</v>
      </c>
      <c r="U5893" t="s">
        <v>72</v>
      </c>
    </row>
    <row r="5894" spans="1:21" x14ac:dyDescent="0.35">
      <c r="A5894" t="s">
        <v>8467</v>
      </c>
      <c r="B5894" s="2">
        <v>45724</v>
      </c>
      <c r="C5894">
        <v>3</v>
      </c>
      <c r="D5894">
        <v>2025</v>
      </c>
      <c r="F5894" t="s">
        <v>1608</v>
      </c>
      <c r="G5894" t="s">
        <v>2100</v>
      </c>
      <c r="H5894" t="s">
        <v>1867</v>
      </c>
      <c r="I5894" t="s">
        <v>2165</v>
      </c>
      <c r="J5894" t="s">
        <v>1978</v>
      </c>
      <c r="K5894" t="s">
        <v>1916</v>
      </c>
      <c r="L5894" t="s">
        <v>1887</v>
      </c>
      <c r="M5894">
        <v>4</v>
      </c>
      <c r="N5894" s="3">
        <v>79</v>
      </c>
      <c r="O5894" s="3">
        <v>42</v>
      </c>
      <c r="P5894" s="4">
        <v>0.1</v>
      </c>
      <c r="Q5894" s="3">
        <v>284.39999999999998</v>
      </c>
      <c r="R5894" s="3">
        <v>168</v>
      </c>
      <c r="S5894" s="3">
        <v>116.4</v>
      </c>
      <c r="T5894" t="s">
        <v>1954</v>
      </c>
      <c r="U5894" t="s">
        <v>72</v>
      </c>
    </row>
    <row r="5895" spans="1:21" x14ac:dyDescent="0.35">
      <c r="A5895" t="s">
        <v>8468</v>
      </c>
      <c r="B5895" s="2">
        <v>45725</v>
      </c>
      <c r="C5895">
        <v>3</v>
      </c>
      <c r="D5895">
        <v>2025</v>
      </c>
      <c r="F5895" t="s">
        <v>1766</v>
      </c>
      <c r="G5895" t="s">
        <v>2715</v>
      </c>
      <c r="H5895" t="s">
        <v>1874</v>
      </c>
      <c r="I5895" t="s">
        <v>2186</v>
      </c>
      <c r="J5895" t="s">
        <v>1960</v>
      </c>
      <c r="K5895" t="s">
        <v>1924</v>
      </c>
      <c r="L5895" t="s">
        <v>1885</v>
      </c>
      <c r="M5895">
        <v>1</v>
      </c>
      <c r="N5895" s="3">
        <v>42</v>
      </c>
      <c r="O5895" s="3">
        <v>20</v>
      </c>
      <c r="P5895" s="4">
        <v>0.15</v>
      </c>
      <c r="Q5895" s="3">
        <v>35.700000000000003</v>
      </c>
      <c r="R5895" s="3">
        <v>20</v>
      </c>
      <c r="S5895" s="3">
        <v>15.7</v>
      </c>
      <c r="T5895" t="s">
        <v>1954</v>
      </c>
      <c r="U5895" t="s">
        <v>72</v>
      </c>
    </row>
    <row r="5896" spans="1:21" x14ac:dyDescent="0.35">
      <c r="A5896" t="s">
        <v>8469</v>
      </c>
      <c r="B5896" s="2">
        <v>45725</v>
      </c>
      <c r="C5896">
        <v>3</v>
      </c>
      <c r="D5896">
        <v>2025</v>
      </c>
      <c r="F5896" t="s">
        <v>405</v>
      </c>
      <c r="G5896" t="s">
        <v>3673</v>
      </c>
      <c r="H5896" t="s">
        <v>1870</v>
      </c>
      <c r="I5896" t="s">
        <v>2083</v>
      </c>
      <c r="J5896" t="s">
        <v>2015</v>
      </c>
      <c r="K5896" t="s">
        <v>1914</v>
      </c>
      <c r="L5896" t="s">
        <v>1888</v>
      </c>
      <c r="M5896">
        <v>1</v>
      </c>
      <c r="N5896" s="3">
        <v>65</v>
      </c>
      <c r="O5896" s="3">
        <v>32</v>
      </c>
      <c r="P5896" s="4">
        <v>0.15</v>
      </c>
      <c r="Q5896" s="3">
        <v>55.25</v>
      </c>
      <c r="R5896" s="3">
        <v>32</v>
      </c>
      <c r="S5896" s="3">
        <v>23.25</v>
      </c>
      <c r="T5896" t="s">
        <v>1954</v>
      </c>
      <c r="U5896" t="s">
        <v>72</v>
      </c>
    </row>
    <row r="5897" spans="1:21" x14ac:dyDescent="0.35">
      <c r="A5897" t="s">
        <v>8470</v>
      </c>
      <c r="B5897" s="2">
        <v>45725</v>
      </c>
      <c r="C5897">
        <v>3</v>
      </c>
      <c r="D5897">
        <v>2025</v>
      </c>
      <c r="F5897" t="s">
        <v>1177</v>
      </c>
      <c r="G5897" t="s">
        <v>3499</v>
      </c>
      <c r="H5897" t="s">
        <v>1868</v>
      </c>
      <c r="I5897" t="s">
        <v>2113</v>
      </c>
      <c r="J5897" t="s">
        <v>2045</v>
      </c>
      <c r="K5897" t="s">
        <v>1910</v>
      </c>
      <c r="L5897" t="s">
        <v>1890</v>
      </c>
      <c r="M5897">
        <v>2</v>
      </c>
      <c r="N5897" s="3">
        <v>99</v>
      </c>
      <c r="O5897" s="3">
        <v>58</v>
      </c>
      <c r="P5897" s="4">
        <v>0</v>
      </c>
      <c r="Q5897" s="3">
        <v>198</v>
      </c>
      <c r="R5897" s="3">
        <v>116</v>
      </c>
      <c r="S5897" s="3">
        <v>82</v>
      </c>
      <c r="T5897" t="s">
        <v>1954</v>
      </c>
      <c r="U5897" t="s">
        <v>72</v>
      </c>
    </row>
    <row r="5898" spans="1:21" x14ac:dyDescent="0.35">
      <c r="A5898" t="s">
        <v>8471</v>
      </c>
      <c r="B5898" s="2">
        <v>45725</v>
      </c>
      <c r="C5898">
        <v>3</v>
      </c>
      <c r="D5898">
        <v>2025</v>
      </c>
      <c r="F5898" t="s">
        <v>1180</v>
      </c>
      <c r="G5898" t="s">
        <v>3463</v>
      </c>
      <c r="H5898" t="s">
        <v>1875</v>
      </c>
      <c r="I5898" t="s">
        <v>2054</v>
      </c>
      <c r="J5898" t="s">
        <v>2183</v>
      </c>
      <c r="K5898" t="s">
        <v>1917</v>
      </c>
      <c r="L5898" t="s">
        <v>1886</v>
      </c>
      <c r="M5898">
        <v>2</v>
      </c>
      <c r="N5898" s="3">
        <v>72</v>
      </c>
      <c r="O5898" s="3">
        <v>34</v>
      </c>
      <c r="P5898" s="4">
        <v>0.1</v>
      </c>
      <c r="Q5898" s="3">
        <v>129.6</v>
      </c>
      <c r="R5898" s="3">
        <v>68</v>
      </c>
      <c r="S5898" s="3">
        <v>61.6</v>
      </c>
      <c r="T5898" t="s">
        <v>1954</v>
      </c>
      <c r="U5898" t="s">
        <v>72</v>
      </c>
    </row>
    <row r="5899" spans="1:21" x14ac:dyDescent="0.35">
      <c r="A5899" t="s">
        <v>8472</v>
      </c>
      <c r="B5899" s="2">
        <v>45725</v>
      </c>
      <c r="C5899">
        <v>3</v>
      </c>
      <c r="D5899">
        <v>2025</v>
      </c>
      <c r="F5899" t="s">
        <v>1255</v>
      </c>
      <c r="G5899" t="s">
        <v>4514</v>
      </c>
      <c r="H5899" t="s">
        <v>1866</v>
      </c>
      <c r="I5899" t="s">
        <v>1866</v>
      </c>
      <c r="J5899" t="s">
        <v>1956</v>
      </c>
      <c r="K5899" t="s">
        <v>1909</v>
      </c>
      <c r="L5899" t="s">
        <v>1887</v>
      </c>
      <c r="M5899">
        <v>1</v>
      </c>
      <c r="N5899" s="3">
        <v>95</v>
      </c>
      <c r="O5899" s="3">
        <v>54</v>
      </c>
      <c r="P5899" s="4">
        <v>0.1</v>
      </c>
      <c r="Q5899" s="3">
        <v>85.5</v>
      </c>
      <c r="R5899" s="3">
        <v>54</v>
      </c>
      <c r="S5899" s="3">
        <v>31.5</v>
      </c>
      <c r="T5899" t="s">
        <v>1954</v>
      </c>
      <c r="U5899" t="s">
        <v>72</v>
      </c>
    </row>
    <row r="5900" spans="1:21" x14ac:dyDescent="0.35">
      <c r="A5900" t="s">
        <v>8473</v>
      </c>
      <c r="B5900" s="2">
        <v>45725</v>
      </c>
      <c r="C5900">
        <v>3</v>
      </c>
      <c r="D5900">
        <v>2025</v>
      </c>
      <c r="F5900" t="s">
        <v>1214</v>
      </c>
      <c r="G5900" t="s">
        <v>3408</v>
      </c>
      <c r="H5900" t="s">
        <v>1875</v>
      </c>
      <c r="I5900" t="s">
        <v>1996</v>
      </c>
      <c r="J5900" t="s">
        <v>2011</v>
      </c>
      <c r="K5900" t="s">
        <v>1927</v>
      </c>
      <c r="L5900" t="s">
        <v>1885</v>
      </c>
      <c r="M5900">
        <v>3</v>
      </c>
      <c r="N5900" s="3">
        <v>24</v>
      </c>
      <c r="O5900" s="3">
        <v>10</v>
      </c>
      <c r="P5900" s="4">
        <v>0.1</v>
      </c>
      <c r="Q5900" s="3">
        <v>64.8</v>
      </c>
      <c r="R5900" s="3">
        <v>30</v>
      </c>
      <c r="S5900" s="3">
        <v>34.799999999999997</v>
      </c>
      <c r="T5900" t="s">
        <v>1954</v>
      </c>
      <c r="U5900" t="s">
        <v>71</v>
      </c>
    </row>
    <row r="5901" spans="1:21" x14ac:dyDescent="0.35">
      <c r="A5901" t="s">
        <v>8474</v>
      </c>
      <c r="B5901" s="2">
        <v>45725</v>
      </c>
      <c r="C5901">
        <v>3</v>
      </c>
      <c r="D5901">
        <v>2025</v>
      </c>
      <c r="F5901" t="s">
        <v>221</v>
      </c>
      <c r="G5901" t="s">
        <v>59</v>
      </c>
      <c r="H5901" t="s">
        <v>1870</v>
      </c>
      <c r="I5901" t="s">
        <v>2060</v>
      </c>
      <c r="J5901" t="s">
        <v>2026</v>
      </c>
      <c r="K5901" t="s">
        <v>1919</v>
      </c>
      <c r="L5901" t="s">
        <v>1887</v>
      </c>
      <c r="M5901">
        <v>1</v>
      </c>
      <c r="N5901" s="3">
        <v>85</v>
      </c>
      <c r="O5901" s="3">
        <v>44</v>
      </c>
      <c r="P5901" s="4">
        <v>0.1</v>
      </c>
      <c r="Q5901" s="3">
        <v>76.5</v>
      </c>
      <c r="R5901" s="3">
        <v>44</v>
      </c>
      <c r="S5901" s="3">
        <v>32.5</v>
      </c>
      <c r="T5901" t="s">
        <v>1954</v>
      </c>
      <c r="U5901" t="s">
        <v>72</v>
      </c>
    </row>
    <row r="5902" spans="1:21" x14ac:dyDescent="0.35">
      <c r="A5902" t="s">
        <v>8475</v>
      </c>
      <c r="B5902" s="2">
        <v>45725</v>
      </c>
      <c r="C5902">
        <v>3</v>
      </c>
      <c r="D5902">
        <v>2025</v>
      </c>
      <c r="F5902" t="s">
        <v>87</v>
      </c>
      <c r="G5902" t="s">
        <v>2624</v>
      </c>
      <c r="H5902" t="s">
        <v>1868</v>
      </c>
      <c r="I5902" t="s">
        <v>1959</v>
      </c>
      <c r="J5902" t="s">
        <v>2045</v>
      </c>
      <c r="K5902" t="s">
        <v>1910</v>
      </c>
      <c r="L5902" t="s">
        <v>1890</v>
      </c>
      <c r="M5902">
        <v>1</v>
      </c>
      <c r="N5902" s="3">
        <v>99</v>
      </c>
      <c r="O5902" s="3">
        <v>58</v>
      </c>
      <c r="P5902" s="4">
        <v>0.15</v>
      </c>
      <c r="Q5902" s="3">
        <v>84.15</v>
      </c>
      <c r="R5902" s="3">
        <v>58</v>
      </c>
      <c r="S5902" s="3">
        <v>26.15</v>
      </c>
      <c r="T5902" t="s">
        <v>1954</v>
      </c>
      <c r="U5902" t="s">
        <v>72</v>
      </c>
    </row>
    <row r="5903" spans="1:21" x14ac:dyDescent="0.35">
      <c r="A5903" t="s">
        <v>8476</v>
      </c>
      <c r="B5903" s="2">
        <v>45725</v>
      </c>
      <c r="C5903">
        <v>3</v>
      </c>
      <c r="D5903">
        <v>2025</v>
      </c>
      <c r="F5903" t="s">
        <v>584</v>
      </c>
      <c r="G5903" t="s">
        <v>2341</v>
      </c>
      <c r="H5903" t="s">
        <v>1875</v>
      </c>
      <c r="I5903" t="s">
        <v>2054</v>
      </c>
      <c r="J5903" t="s">
        <v>1978</v>
      </c>
      <c r="K5903" t="s">
        <v>1916</v>
      </c>
      <c r="L5903" t="s">
        <v>1887</v>
      </c>
      <c r="M5903">
        <v>2</v>
      </c>
      <c r="N5903" s="3">
        <v>79</v>
      </c>
      <c r="O5903" s="3">
        <v>42</v>
      </c>
      <c r="P5903" s="4">
        <v>0</v>
      </c>
      <c r="Q5903" s="3">
        <v>158</v>
      </c>
      <c r="R5903" s="3">
        <v>84</v>
      </c>
      <c r="S5903" s="3">
        <v>74</v>
      </c>
      <c r="T5903" t="s">
        <v>1954</v>
      </c>
      <c r="U5903" t="s">
        <v>72</v>
      </c>
    </row>
    <row r="5904" spans="1:21" x14ac:dyDescent="0.35">
      <c r="A5904" t="s">
        <v>8477</v>
      </c>
      <c r="B5904" s="2">
        <v>45725</v>
      </c>
      <c r="C5904">
        <v>3</v>
      </c>
      <c r="D5904">
        <v>2025</v>
      </c>
      <c r="F5904" t="s">
        <v>363</v>
      </c>
      <c r="G5904" t="s">
        <v>2233</v>
      </c>
      <c r="H5904" t="s">
        <v>1870</v>
      </c>
      <c r="I5904" t="s">
        <v>2083</v>
      </c>
      <c r="J5904" t="s">
        <v>1953</v>
      </c>
      <c r="K5904" t="s">
        <v>1905</v>
      </c>
      <c r="L5904" t="s">
        <v>1888</v>
      </c>
      <c r="M5904">
        <v>1</v>
      </c>
      <c r="N5904" s="3">
        <v>120</v>
      </c>
      <c r="O5904" s="3">
        <v>63</v>
      </c>
      <c r="P5904" s="4">
        <v>0.05</v>
      </c>
      <c r="Q5904" s="3">
        <v>114</v>
      </c>
      <c r="R5904" s="3">
        <v>63</v>
      </c>
      <c r="S5904" s="3">
        <v>51</v>
      </c>
      <c r="T5904" t="s">
        <v>1954</v>
      </c>
      <c r="U5904" t="s">
        <v>72</v>
      </c>
    </row>
    <row r="5905" spans="1:21" x14ac:dyDescent="0.35">
      <c r="A5905" t="s">
        <v>8478</v>
      </c>
      <c r="B5905" s="2">
        <v>45725</v>
      </c>
      <c r="C5905">
        <v>3</v>
      </c>
      <c r="D5905">
        <v>2025</v>
      </c>
      <c r="F5905" t="s">
        <v>1399</v>
      </c>
      <c r="G5905" t="s">
        <v>2566</v>
      </c>
      <c r="H5905" t="s">
        <v>1872</v>
      </c>
      <c r="I5905" t="s">
        <v>2076</v>
      </c>
      <c r="J5905" t="s">
        <v>1997</v>
      </c>
      <c r="K5905" t="s">
        <v>1906</v>
      </c>
      <c r="L5905" t="s">
        <v>1889</v>
      </c>
      <c r="M5905">
        <v>1</v>
      </c>
      <c r="N5905" s="3">
        <v>89</v>
      </c>
      <c r="O5905" s="3">
        <v>48</v>
      </c>
      <c r="P5905" s="4">
        <v>0.2</v>
      </c>
      <c r="Q5905" s="3">
        <v>71.2</v>
      </c>
      <c r="R5905" s="3">
        <v>48</v>
      </c>
      <c r="S5905" s="3">
        <v>23.2</v>
      </c>
      <c r="T5905" t="s">
        <v>1954</v>
      </c>
      <c r="U5905" t="s">
        <v>72</v>
      </c>
    </row>
    <row r="5906" spans="1:21" x14ac:dyDescent="0.35">
      <c r="A5906" t="s">
        <v>8479</v>
      </c>
      <c r="B5906" s="2">
        <v>45725</v>
      </c>
      <c r="C5906">
        <v>3</v>
      </c>
      <c r="D5906">
        <v>2025</v>
      </c>
      <c r="F5906" t="s">
        <v>824</v>
      </c>
      <c r="G5906" t="s">
        <v>3866</v>
      </c>
      <c r="H5906" t="s">
        <v>1875</v>
      </c>
      <c r="I5906" t="s">
        <v>1981</v>
      </c>
      <c r="J5906" t="s">
        <v>2064</v>
      </c>
      <c r="K5906" t="s">
        <v>1922</v>
      </c>
      <c r="L5906" t="s">
        <v>1887</v>
      </c>
      <c r="M5906">
        <v>1</v>
      </c>
      <c r="N5906" s="3">
        <v>32</v>
      </c>
      <c r="O5906" s="3">
        <v>14</v>
      </c>
      <c r="P5906" s="4">
        <v>0.15</v>
      </c>
      <c r="Q5906" s="3">
        <v>27.2</v>
      </c>
      <c r="R5906" s="3">
        <v>14</v>
      </c>
      <c r="S5906" s="3">
        <v>13.2</v>
      </c>
      <c r="T5906" t="s">
        <v>1954</v>
      </c>
      <c r="U5906" t="s">
        <v>71</v>
      </c>
    </row>
    <row r="5907" spans="1:21" x14ac:dyDescent="0.35">
      <c r="A5907" t="s">
        <v>8480</v>
      </c>
      <c r="B5907" s="2">
        <v>45725</v>
      </c>
      <c r="C5907">
        <v>3</v>
      </c>
      <c r="D5907">
        <v>2025</v>
      </c>
      <c r="F5907" t="s">
        <v>209</v>
      </c>
      <c r="G5907" t="s">
        <v>1980</v>
      </c>
      <c r="H5907" t="s">
        <v>1871</v>
      </c>
      <c r="I5907" t="s">
        <v>2234</v>
      </c>
      <c r="J5907" t="s">
        <v>2026</v>
      </c>
      <c r="K5907" t="s">
        <v>1919</v>
      </c>
      <c r="L5907" t="s">
        <v>1887</v>
      </c>
      <c r="M5907">
        <v>2</v>
      </c>
      <c r="N5907" s="3">
        <v>85</v>
      </c>
      <c r="O5907" s="3">
        <v>44</v>
      </c>
      <c r="P5907" s="4">
        <v>0</v>
      </c>
      <c r="Q5907" s="3">
        <v>170</v>
      </c>
      <c r="R5907" s="3">
        <v>88</v>
      </c>
      <c r="S5907" s="3">
        <v>82</v>
      </c>
      <c r="T5907" t="s">
        <v>1954</v>
      </c>
      <c r="U5907" t="s">
        <v>72</v>
      </c>
    </row>
    <row r="5908" spans="1:21" x14ac:dyDescent="0.35">
      <c r="A5908" t="s">
        <v>8481</v>
      </c>
      <c r="B5908" s="2">
        <v>45725</v>
      </c>
      <c r="C5908">
        <v>3</v>
      </c>
      <c r="D5908">
        <v>2025</v>
      </c>
      <c r="F5908" t="s">
        <v>895</v>
      </c>
      <c r="G5908" t="s">
        <v>5086</v>
      </c>
      <c r="H5908" t="s">
        <v>1863</v>
      </c>
      <c r="I5908" t="s">
        <v>2056</v>
      </c>
      <c r="J5908" t="s">
        <v>2015</v>
      </c>
      <c r="K5908" t="s">
        <v>1914</v>
      </c>
      <c r="L5908" t="s">
        <v>1888</v>
      </c>
      <c r="M5908">
        <v>3</v>
      </c>
      <c r="N5908" s="3">
        <v>65</v>
      </c>
      <c r="O5908" s="3">
        <v>32</v>
      </c>
      <c r="P5908" s="4">
        <v>0</v>
      </c>
      <c r="Q5908" s="3">
        <v>195</v>
      </c>
      <c r="R5908" s="3">
        <v>96</v>
      </c>
      <c r="S5908" s="3">
        <v>99</v>
      </c>
      <c r="T5908" t="s">
        <v>1954</v>
      </c>
      <c r="U5908" t="s">
        <v>72</v>
      </c>
    </row>
    <row r="5909" spans="1:21" x14ac:dyDescent="0.35">
      <c r="A5909" t="s">
        <v>8482</v>
      </c>
      <c r="B5909" s="2">
        <v>45726</v>
      </c>
      <c r="C5909">
        <v>3</v>
      </c>
      <c r="D5909">
        <v>2025</v>
      </c>
      <c r="F5909" t="s">
        <v>741</v>
      </c>
      <c r="G5909" t="s">
        <v>2673</v>
      </c>
      <c r="H5909" t="s">
        <v>1874</v>
      </c>
      <c r="I5909" t="s">
        <v>2186</v>
      </c>
      <c r="J5909" t="s">
        <v>1960</v>
      </c>
      <c r="K5909" t="s">
        <v>1924</v>
      </c>
      <c r="L5909" t="s">
        <v>1885</v>
      </c>
      <c r="M5909">
        <v>1</v>
      </c>
      <c r="N5909" s="3">
        <v>42</v>
      </c>
      <c r="O5909" s="3">
        <v>20</v>
      </c>
      <c r="P5909" s="4">
        <v>0.05</v>
      </c>
      <c r="Q5909" s="3">
        <v>39.9</v>
      </c>
      <c r="R5909" s="3">
        <v>20</v>
      </c>
      <c r="S5909" s="3">
        <v>19.899999999999999</v>
      </c>
      <c r="T5909" t="s">
        <v>1954</v>
      </c>
      <c r="U5909" t="s">
        <v>72</v>
      </c>
    </row>
    <row r="5910" spans="1:21" x14ac:dyDescent="0.35">
      <c r="A5910" t="s">
        <v>8483</v>
      </c>
      <c r="B5910" s="2">
        <v>45726</v>
      </c>
      <c r="C5910">
        <v>3</v>
      </c>
      <c r="D5910">
        <v>2025</v>
      </c>
      <c r="F5910" t="s">
        <v>298</v>
      </c>
      <c r="G5910" t="s">
        <v>2100</v>
      </c>
      <c r="H5910" t="s">
        <v>1870</v>
      </c>
      <c r="I5910" t="s">
        <v>2060</v>
      </c>
      <c r="J5910" t="s">
        <v>2015</v>
      </c>
      <c r="K5910" t="s">
        <v>1914</v>
      </c>
      <c r="L5910" t="s">
        <v>1888</v>
      </c>
      <c r="M5910">
        <v>2</v>
      </c>
      <c r="N5910" s="3">
        <v>65</v>
      </c>
      <c r="O5910" s="3">
        <v>32</v>
      </c>
      <c r="P5910" s="4">
        <v>0.1</v>
      </c>
      <c r="Q5910" s="3">
        <v>117</v>
      </c>
      <c r="R5910" s="3">
        <v>64</v>
      </c>
      <c r="S5910" s="3">
        <v>53</v>
      </c>
      <c r="T5910" t="s">
        <v>1954</v>
      </c>
      <c r="U5910" t="s">
        <v>72</v>
      </c>
    </row>
    <row r="5911" spans="1:21" x14ac:dyDescent="0.35">
      <c r="A5911" t="s">
        <v>8484</v>
      </c>
      <c r="B5911" s="2">
        <v>45726</v>
      </c>
      <c r="C5911">
        <v>3</v>
      </c>
      <c r="D5911">
        <v>2025</v>
      </c>
      <c r="F5911" t="s">
        <v>1008</v>
      </c>
      <c r="G5911" t="s">
        <v>2370</v>
      </c>
      <c r="H5911" t="s">
        <v>1864</v>
      </c>
      <c r="I5911" t="s">
        <v>2087</v>
      </c>
      <c r="J5911" t="s">
        <v>1956</v>
      </c>
      <c r="K5911" t="s">
        <v>1909</v>
      </c>
      <c r="L5911" t="s">
        <v>1887</v>
      </c>
      <c r="M5911">
        <v>2</v>
      </c>
      <c r="N5911" s="3">
        <v>95</v>
      </c>
      <c r="O5911" s="3">
        <v>54</v>
      </c>
      <c r="P5911" s="4">
        <v>0</v>
      </c>
      <c r="Q5911" s="3">
        <v>190</v>
      </c>
      <c r="R5911" s="3">
        <v>108</v>
      </c>
      <c r="S5911" s="3">
        <v>82</v>
      </c>
      <c r="T5911" t="s">
        <v>1954</v>
      </c>
      <c r="U5911" t="s">
        <v>72</v>
      </c>
    </row>
    <row r="5912" spans="1:21" x14ac:dyDescent="0.35">
      <c r="A5912" t="s">
        <v>8485</v>
      </c>
      <c r="B5912" s="2">
        <v>45726</v>
      </c>
      <c r="C5912">
        <v>3</v>
      </c>
      <c r="D5912">
        <v>2025</v>
      </c>
      <c r="F5912" t="s">
        <v>477</v>
      </c>
      <c r="G5912" t="s">
        <v>3112</v>
      </c>
      <c r="H5912" t="s">
        <v>1866</v>
      </c>
      <c r="I5912" t="s">
        <v>1866</v>
      </c>
      <c r="J5912" t="s">
        <v>1987</v>
      </c>
      <c r="K5912" t="s">
        <v>1908</v>
      </c>
      <c r="L5912" t="s">
        <v>1890</v>
      </c>
      <c r="M5912">
        <v>5</v>
      </c>
      <c r="N5912" s="3">
        <v>129</v>
      </c>
      <c r="O5912" s="3">
        <v>78</v>
      </c>
      <c r="P5912" s="4">
        <v>0.15</v>
      </c>
      <c r="Q5912" s="3">
        <v>548.25</v>
      </c>
      <c r="R5912" s="3">
        <v>390</v>
      </c>
      <c r="S5912" s="3">
        <v>158.25</v>
      </c>
      <c r="T5912" t="s">
        <v>1954</v>
      </c>
      <c r="U5912" t="s">
        <v>72</v>
      </c>
    </row>
    <row r="5913" spans="1:21" x14ac:dyDescent="0.35">
      <c r="A5913" t="s">
        <v>8486</v>
      </c>
      <c r="B5913" s="2">
        <v>45726</v>
      </c>
      <c r="C5913">
        <v>3</v>
      </c>
      <c r="D5913">
        <v>2025</v>
      </c>
      <c r="F5913" t="s">
        <v>121</v>
      </c>
      <c r="G5913" t="s">
        <v>4310</v>
      </c>
      <c r="H5913" t="s">
        <v>1866</v>
      </c>
      <c r="I5913" t="s">
        <v>1866</v>
      </c>
      <c r="J5913" t="s">
        <v>1963</v>
      </c>
      <c r="K5913" t="s">
        <v>1907</v>
      </c>
      <c r="L5913" t="s">
        <v>1890</v>
      </c>
      <c r="M5913">
        <v>2</v>
      </c>
      <c r="N5913" s="3">
        <v>119</v>
      </c>
      <c r="O5913" s="3">
        <v>72</v>
      </c>
      <c r="P5913" s="4">
        <v>0.2</v>
      </c>
      <c r="Q5913" s="3">
        <v>190.4</v>
      </c>
      <c r="R5913" s="3">
        <v>144</v>
      </c>
      <c r="S5913" s="3">
        <v>46.4</v>
      </c>
      <c r="T5913" t="s">
        <v>1954</v>
      </c>
      <c r="U5913" t="s">
        <v>72</v>
      </c>
    </row>
    <row r="5914" spans="1:21" x14ac:dyDescent="0.35">
      <c r="A5914" t="s">
        <v>8487</v>
      </c>
      <c r="B5914" s="2">
        <v>45726</v>
      </c>
      <c r="C5914">
        <v>3</v>
      </c>
      <c r="D5914">
        <v>2025</v>
      </c>
      <c r="F5914" t="s">
        <v>326</v>
      </c>
      <c r="G5914" t="s">
        <v>2626</v>
      </c>
      <c r="H5914" t="s">
        <v>1864</v>
      </c>
      <c r="I5914" t="s">
        <v>2101</v>
      </c>
      <c r="J5914" t="s">
        <v>2015</v>
      </c>
      <c r="K5914" t="s">
        <v>1914</v>
      </c>
      <c r="L5914" t="s">
        <v>1888</v>
      </c>
      <c r="M5914">
        <v>1</v>
      </c>
      <c r="N5914" s="3">
        <v>65</v>
      </c>
      <c r="O5914" s="3">
        <v>32</v>
      </c>
      <c r="P5914" s="4">
        <v>0.05</v>
      </c>
      <c r="Q5914" s="3">
        <v>61.75</v>
      </c>
      <c r="R5914" s="3">
        <v>32</v>
      </c>
      <c r="S5914" s="3">
        <v>29.75</v>
      </c>
      <c r="T5914" t="s">
        <v>1954</v>
      </c>
      <c r="U5914" t="s">
        <v>72</v>
      </c>
    </row>
    <row r="5915" spans="1:21" x14ac:dyDescent="0.35">
      <c r="A5915" t="s">
        <v>8488</v>
      </c>
      <c r="B5915" s="2">
        <v>45726</v>
      </c>
      <c r="C5915">
        <v>3</v>
      </c>
      <c r="D5915">
        <v>2025</v>
      </c>
      <c r="F5915" t="s">
        <v>226</v>
      </c>
      <c r="G5915" t="s">
        <v>2197</v>
      </c>
      <c r="H5915" t="s">
        <v>1871</v>
      </c>
      <c r="I5915" t="s">
        <v>2234</v>
      </c>
      <c r="J5915" t="s">
        <v>1963</v>
      </c>
      <c r="K5915" t="s">
        <v>1907</v>
      </c>
      <c r="L5915" t="s">
        <v>1890</v>
      </c>
      <c r="M5915">
        <v>1</v>
      </c>
      <c r="N5915" s="3">
        <v>119</v>
      </c>
      <c r="O5915" s="3">
        <v>72</v>
      </c>
      <c r="P5915" s="4">
        <v>0</v>
      </c>
      <c r="Q5915" s="3">
        <v>119</v>
      </c>
      <c r="R5915" s="3">
        <v>72</v>
      </c>
      <c r="S5915" s="3">
        <v>47</v>
      </c>
      <c r="T5915" t="s">
        <v>1954</v>
      </c>
      <c r="U5915" t="s">
        <v>72</v>
      </c>
    </row>
    <row r="5916" spans="1:21" x14ac:dyDescent="0.35">
      <c r="A5916" t="s">
        <v>8489</v>
      </c>
      <c r="B5916" s="2">
        <v>45726</v>
      </c>
      <c r="C5916">
        <v>3</v>
      </c>
      <c r="D5916">
        <v>2025</v>
      </c>
      <c r="F5916" t="s">
        <v>1056</v>
      </c>
      <c r="G5916" t="s">
        <v>2164</v>
      </c>
      <c r="H5916" t="s">
        <v>1874</v>
      </c>
      <c r="I5916" t="s">
        <v>2186</v>
      </c>
      <c r="J5916" t="s">
        <v>1953</v>
      </c>
      <c r="K5916" t="s">
        <v>1905</v>
      </c>
      <c r="L5916" t="s">
        <v>1888</v>
      </c>
      <c r="M5916">
        <v>1</v>
      </c>
      <c r="N5916" s="3">
        <v>120</v>
      </c>
      <c r="O5916" s="3">
        <v>63</v>
      </c>
      <c r="P5916" s="4">
        <v>0.05</v>
      </c>
      <c r="Q5916" s="3">
        <v>114</v>
      </c>
      <c r="R5916" s="3">
        <v>63</v>
      </c>
      <c r="S5916" s="3">
        <v>51</v>
      </c>
      <c r="T5916" t="s">
        <v>1954</v>
      </c>
      <c r="U5916" t="s">
        <v>72</v>
      </c>
    </row>
    <row r="5917" spans="1:21" x14ac:dyDescent="0.35">
      <c r="A5917" t="s">
        <v>8490</v>
      </c>
      <c r="B5917" s="2">
        <v>45726</v>
      </c>
      <c r="C5917">
        <v>3</v>
      </c>
      <c r="D5917">
        <v>2025</v>
      </c>
      <c r="F5917" t="s">
        <v>1797</v>
      </c>
      <c r="G5917" t="s">
        <v>58</v>
      </c>
      <c r="H5917" t="s">
        <v>1874</v>
      </c>
      <c r="I5917" t="s">
        <v>2186</v>
      </c>
      <c r="J5917" t="s">
        <v>1987</v>
      </c>
      <c r="K5917" t="s">
        <v>1908</v>
      </c>
      <c r="L5917" t="s">
        <v>1890</v>
      </c>
      <c r="M5917">
        <v>2</v>
      </c>
      <c r="N5917" s="3">
        <v>129</v>
      </c>
      <c r="O5917" s="3">
        <v>78</v>
      </c>
      <c r="P5917" s="4">
        <v>0.1</v>
      </c>
      <c r="Q5917" s="3">
        <v>232.2</v>
      </c>
      <c r="R5917" s="3">
        <v>156</v>
      </c>
      <c r="S5917" s="3">
        <v>76.2</v>
      </c>
      <c r="T5917" t="s">
        <v>1954</v>
      </c>
      <c r="U5917" t="s">
        <v>72</v>
      </c>
    </row>
    <row r="5918" spans="1:21" x14ac:dyDescent="0.35">
      <c r="A5918" t="s">
        <v>8491</v>
      </c>
      <c r="B5918" s="2">
        <v>45726</v>
      </c>
      <c r="C5918">
        <v>3</v>
      </c>
      <c r="D5918">
        <v>2025</v>
      </c>
      <c r="F5918" t="s">
        <v>472</v>
      </c>
      <c r="G5918" t="s">
        <v>3134</v>
      </c>
      <c r="H5918" t="s">
        <v>1874</v>
      </c>
      <c r="I5918" t="s">
        <v>2200</v>
      </c>
      <c r="J5918" t="s">
        <v>2061</v>
      </c>
      <c r="K5918" t="s">
        <v>1923</v>
      </c>
      <c r="L5918" t="s">
        <v>1888</v>
      </c>
      <c r="M5918">
        <v>2</v>
      </c>
      <c r="N5918" s="3">
        <v>25</v>
      </c>
      <c r="O5918" s="3">
        <v>11</v>
      </c>
      <c r="P5918" s="4">
        <v>0.15</v>
      </c>
      <c r="Q5918" s="3">
        <v>42.5</v>
      </c>
      <c r="R5918" s="3">
        <v>22</v>
      </c>
      <c r="S5918" s="3">
        <v>20.5</v>
      </c>
      <c r="T5918" t="s">
        <v>1954</v>
      </c>
      <c r="U5918" t="s">
        <v>72</v>
      </c>
    </row>
    <row r="5919" spans="1:21" x14ac:dyDescent="0.35">
      <c r="A5919" t="s">
        <v>8492</v>
      </c>
      <c r="B5919" s="2">
        <v>45726</v>
      </c>
      <c r="C5919">
        <v>3</v>
      </c>
      <c r="D5919">
        <v>2025</v>
      </c>
      <c r="F5919" t="s">
        <v>260</v>
      </c>
      <c r="G5919" t="s">
        <v>3866</v>
      </c>
      <c r="H5919" t="s">
        <v>1871</v>
      </c>
      <c r="I5919" t="s">
        <v>2144</v>
      </c>
      <c r="J5919" t="s">
        <v>2061</v>
      </c>
      <c r="K5919" t="s">
        <v>1923</v>
      </c>
      <c r="L5919" t="s">
        <v>1888</v>
      </c>
      <c r="M5919">
        <v>5</v>
      </c>
      <c r="N5919" s="3">
        <v>25</v>
      </c>
      <c r="O5919" s="3">
        <v>11</v>
      </c>
      <c r="P5919" s="4">
        <v>0</v>
      </c>
      <c r="Q5919" s="3">
        <v>125</v>
      </c>
      <c r="R5919" s="3">
        <v>55</v>
      </c>
      <c r="S5919" s="3">
        <v>70</v>
      </c>
      <c r="T5919" t="s">
        <v>1954</v>
      </c>
      <c r="U5919" t="s">
        <v>72</v>
      </c>
    </row>
    <row r="5920" spans="1:21" x14ac:dyDescent="0.35">
      <c r="A5920" t="s">
        <v>8493</v>
      </c>
      <c r="B5920" s="2">
        <v>45726</v>
      </c>
      <c r="C5920">
        <v>3</v>
      </c>
      <c r="D5920">
        <v>2025</v>
      </c>
      <c r="F5920" t="s">
        <v>310</v>
      </c>
      <c r="G5920" t="s">
        <v>2082</v>
      </c>
      <c r="H5920" t="s">
        <v>1873</v>
      </c>
      <c r="I5920" t="s">
        <v>2395</v>
      </c>
      <c r="J5920" t="s">
        <v>1978</v>
      </c>
      <c r="K5920" t="s">
        <v>1916</v>
      </c>
      <c r="L5920" t="s">
        <v>1887</v>
      </c>
      <c r="M5920">
        <v>4</v>
      </c>
      <c r="N5920" s="3">
        <v>79</v>
      </c>
      <c r="O5920" s="3">
        <v>42</v>
      </c>
      <c r="P5920" s="4">
        <v>0.05</v>
      </c>
      <c r="Q5920" s="3">
        <v>300.2</v>
      </c>
      <c r="R5920" s="3">
        <v>168</v>
      </c>
      <c r="S5920" s="3">
        <v>132.19999999999999</v>
      </c>
      <c r="T5920" t="s">
        <v>1954</v>
      </c>
      <c r="U5920" t="s">
        <v>72</v>
      </c>
    </row>
    <row r="5921" spans="1:21" x14ac:dyDescent="0.35">
      <c r="A5921" t="s">
        <v>8494</v>
      </c>
      <c r="B5921" s="2">
        <v>45726</v>
      </c>
      <c r="C5921">
        <v>3</v>
      </c>
      <c r="D5921">
        <v>2025</v>
      </c>
      <c r="F5921" t="s">
        <v>1473</v>
      </c>
      <c r="G5921" t="s">
        <v>2250</v>
      </c>
      <c r="H5921" t="s">
        <v>1871</v>
      </c>
      <c r="I5921" t="s">
        <v>2144</v>
      </c>
      <c r="J5921" t="s">
        <v>1971</v>
      </c>
      <c r="K5921" t="s">
        <v>1920</v>
      </c>
      <c r="L5921" t="s">
        <v>1886</v>
      </c>
      <c r="M5921">
        <v>4</v>
      </c>
      <c r="N5921" s="3">
        <v>45</v>
      </c>
      <c r="O5921" s="3">
        <v>19</v>
      </c>
      <c r="P5921" s="4">
        <v>0</v>
      </c>
      <c r="Q5921" s="3">
        <v>180</v>
      </c>
      <c r="R5921" s="3">
        <v>76</v>
      </c>
      <c r="S5921" s="3">
        <v>104</v>
      </c>
      <c r="T5921" t="s">
        <v>1954</v>
      </c>
      <c r="U5921" t="s">
        <v>72</v>
      </c>
    </row>
    <row r="5922" spans="1:21" x14ac:dyDescent="0.35">
      <c r="A5922" t="s">
        <v>8495</v>
      </c>
      <c r="B5922" s="2">
        <v>45726</v>
      </c>
      <c r="C5922">
        <v>3</v>
      </c>
      <c r="D5922">
        <v>2025</v>
      </c>
      <c r="F5922" t="s">
        <v>1805</v>
      </c>
      <c r="G5922" t="s">
        <v>4294</v>
      </c>
      <c r="H5922" t="s">
        <v>1870</v>
      </c>
      <c r="I5922" t="s">
        <v>2192</v>
      </c>
      <c r="J5922" t="s">
        <v>1997</v>
      </c>
      <c r="K5922" t="s">
        <v>1906</v>
      </c>
      <c r="L5922" t="s">
        <v>1889</v>
      </c>
      <c r="M5922">
        <v>2</v>
      </c>
      <c r="N5922" s="3">
        <v>89</v>
      </c>
      <c r="O5922" s="3">
        <v>48</v>
      </c>
      <c r="P5922" s="4">
        <v>0.05</v>
      </c>
      <c r="Q5922" s="3">
        <v>169.1</v>
      </c>
      <c r="R5922" s="3">
        <v>96</v>
      </c>
      <c r="S5922" s="3">
        <v>73.099999999999994</v>
      </c>
      <c r="T5922" t="s">
        <v>1954</v>
      </c>
      <c r="U5922" t="s">
        <v>72</v>
      </c>
    </row>
    <row r="5923" spans="1:21" x14ac:dyDescent="0.35">
      <c r="A5923" t="s">
        <v>8496</v>
      </c>
      <c r="B5923" s="2">
        <v>45727</v>
      </c>
      <c r="C5923">
        <v>3</v>
      </c>
      <c r="D5923">
        <v>2025</v>
      </c>
      <c r="F5923" t="s">
        <v>1499</v>
      </c>
      <c r="G5923" t="s">
        <v>2848</v>
      </c>
      <c r="H5923" t="s">
        <v>1875</v>
      </c>
      <c r="I5923" t="s">
        <v>1981</v>
      </c>
      <c r="J5923" t="s">
        <v>1987</v>
      </c>
      <c r="K5923" t="s">
        <v>1908</v>
      </c>
      <c r="L5923" t="s">
        <v>1890</v>
      </c>
      <c r="M5923">
        <v>2</v>
      </c>
      <c r="N5923" s="3">
        <v>129</v>
      </c>
      <c r="O5923" s="3">
        <v>78</v>
      </c>
      <c r="P5923" s="4">
        <v>0.05</v>
      </c>
      <c r="Q5923" s="3">
        <v>245.1</v>
      </c>
      <c r="R5923" s="3">
        <v>156</v>
      </c>
      <c r="S5923" s="3">
        <v>89.1</v>
      </c>
      <c r="T5923" t="s">
        <v>1954</v>
      </c>
      <c r="U5923" t="s">
        <v>72</v>
      </c>
    </row>
    <row r="5924" spans="1:21" x14ac:dyDescent="0.35">
      <c r="A5924" t="s">
        <v>8497</v>
      </c>
      <c r="B5924" s="2">
        <v>45727</v>
      </c>
      <c r="C5924">
        <v>3</v>
      </c>
      <c r="D5924">
        <v>2025</v>
      </c>
      <c r="F5924" t="s">
        <v>600</v>
      </c>
      <c r="G5924" t="s">
        <v>3389</v>
      </c>
      <c r="H5924" t="s">
        <v>1871</v>
      </c>
      <c r="I5924" t="s">
        <v>1990</v>
      </c>
      <c r="J5924" t="s">
        <v>1967</v>
      </c>
      <c r="K5924" t="s">
        <v>1913</v>
      </c>
      <c r="L5924" t="s">
        <v>1888</v>
      </c>
      <c r="M5924">
        <v>1</v>
      </c>
      <c r="N5924" s="3">
        <v>78</v>
      </c>
      <c r="O5924" s="3">
        <v>39</v>
      </c>
      <c r="P5924" s="4">
        <v>0.15</v>
      </c>
      <c r="Q5924" s="3">
        <v>66.3</v>
      </c>
      <c r="R5924" s="3">
        <v>39</v>
      </c>
      <c r="S5924" s="3">
        <v>27.3</v>
      </c>
      <c r="T5924" t="s">
        <v>1954</v>
      </c>
      <c r="U5924" t="s">
        <v>72</v>
      </c>
    </row>
    <row r="5925" spans="1:21" x14ac:dyDescent="0.35">
      <c r="A5925" t="s">
        <v>8498</v>
      </c>
      <c r="B5925" s="2">
        <v>45727</v>
      </c>
      <c r="C5925">
        <v>3</v>
      </c>
      <c r="D5925">
        <v>2025</v>
      </c>
      <c r="F5925" t="s">
        <v>1433</v>
      </c>
      <c r="G5925" t="s">
        <v>3398</v>
      </c>
      <c r="H5925" t="s">
        <v>1866</v>
      </c>
      <c r="I5925" t="s">
        <v>1866</v>
      </c>
      <c r="J5925" t="s">
        <v>2026</v>
      </c>
      <c r="K5925" t="s">
        <v>1919</v>
      </c>
      <c r="L5925" t="s">
        <v>1887</v>
      </c>
      <c r="M5925">
        <v>1</v>
      </c>
      <c r="N5925" s="3">
        <v>85</v>
      </c>
      <c r="O5925" s="3">
        <v>44</v>
      </c>
      <c r="P5925" s="4">
        <v>0.2</v>
      </c>
      <c r="Q5925" s="3">
        <v>68</v>
      </c>
      <c r="R5925" s="3">
        <v>44</v>
      </c>
      <c r="S5925" s="3">
        <v>24</v>
      </c>
      <c r="T5925" t="s">
        <v>1954</v>
      </c>
      <c r="U5925" t="s">
        <v>72</v>
      </c>
    </row>
    <row r="5926" spans="1:21" x14ac:dyDescent="0.35">
      <c r="A5926" t="s">
        <v>8499</v>
      </c>
      <c r="B5926" s="2">
        <v>45727</v>
      </c>
      <c r="C5926">
        <v>3</v>
      </c>
      <c r="D5926">
        <v>2025</v>
      </c>
      <c r="F5926" t="s">
        <v>1570</v>
      </c>
      <c r="G5926" t="s">
        <v>2476</v>
      </c>
      <c r="H5926" t="s">
        <v>1871</v>
      </c>
      <c r="I5926" t="s">
        <v>1990</v>
      </c>
      <c r="J5926" t="s">
        <v>1953</v>
      </c>
      <c r="K5926" t="s">
        <v>1905</v>
      </c>
      <c r="L5926" t="s">
        <v>1888</v>
      </c>
      <c r="M5926">
        <v>1</v>
      </c>
      <c r="N5926" s="3">
        <v>120</v>
      </c>
      <c r="O5926" s="3">
        <v>63</v>
      </c>
      <c r="P5926" s="4">
        <v>0.15</v>
      </c>
      <c r="Q5926" s="3">
        <v>102</v>
      </c>
      <c r="R5926" s="3">
        <v>63</v>
      </c>
      <c r="S5926" s="3">
        <v>39</v>
      </c>
      <c r="T5926" t="s">
        <v>1954</v>
      </c>
      <c r="U5926" t="s">
        <v>72</v>
      </c>
    </row>
    <row r="5927" spans="1:21" x14ac:dyDescent="0.35">
      <c r="A5927" t="s">
        <v>8500</v>
      </c>
      <c r="B5927" s="2">
        <v>45727</v>
      </c>
      <c r="C5927">
        <v>3</v>
      </c>
      <c r="D5927">
        <v>2025</v>
      </c>
      <c r="F5927" t="s">
        <v>1300</v>
      </c>
      <c r="G5927" t="s">
        <v>6103</v>
      </c>
      <c r="H5927" t="s">
        <v>1871</v>
      </c>
      <c r="I5927" t="s">
        <v>2144</v>
      </c>
      <c r="J5927" t="s">
        <v>1978</v>
      </c>
      <c r="K5927" t="s">
        <v>1916</v>
      </c>
      <c r="L5927" t="s">
        <v>1887</v>
      </c>
      <c r="M5927">
        <v>2</v>
      </c>
      <c r="N5927" s="3">
        <v>79</v>
      </c>
      <c r="O5927" s="3">
        <v>42</v>
      </c>
      <c r="P5927" s="4">
        <v>0</v>
      </c>
      <c r="Q5927" s="3">
        <v>158</v>
      </c>
      <c r="R5927" s="3">
        <v>84</v>
      </c>
      <c r="S5927" s="3">
        <v>74</v>
      </c>
      <c r="T5927" t="s">
        <v>1954</v>
      </c>
      <c r="U5927" t="s">
        <v>71</v>
      </c>
    </row>
    <row r="5928" spans="1:21" x14ac:dyDescent="0.35">
      <c r="A5928" t="s">
        <v>8501</v>
      </c>
      <c r="B5928" s="2">
        <v>45727</v>
      </c>
      <c r="C5928">
        <v>3</v>
      </c>
      <c r="D5928">
        <v>2025</v>
      </c>
      <c r="F5928" t="s">
        <v>483</v>
      </c>
      <c r="G5928" t="s">
        <v>3289</v>
      </c>
      <c r="H5928" t="s">
        <v>1870</v>
      </c>
      <c r="I5928" t="s">
        <v>2192</v>
      </c>
      <c r="J5928" t="s">
        <v>2034</v>
      </c>
      <c r="K5928" t="s">
        <v>1904</v>
      </c>
      <c r="L5928" t="s">
        <v>1889</v>
      </c>
      <c r="M5928">
        <v>5</v>
      </c>
      <c r="N5928" s="3">
        <v>149</v>
      </c>
      <c r="O5928" s="3">
        <v>91</v>
      </c>
      <c r="P5928" s="4">
        <v>0.05</v>
      </c>
      <c r="Q5928" s="3">
        <v>707.75</v>
      </c>
      <c r="R5928" s="3">
        <v>455</v>
      </c>
      <c r="S5928" s="3">
        <v>252.75</v>
      </c>
      <c r="T5928" t="s">
        <v>1954</v>
      </c>
      <c r="U5928" t="s">
        <v>72</v>
      </c>
    </row>
    <row r="5929" spans="1:21" x14ac:dyDescent="0.35">
      <c r="A5929" t="s">
        <v>8502</v>
      </c>
      <c r="B5929" s="2">
        <v>45727</v>
      </c>
      <c r="C5929">
        <v>3</v>
      </c>
      <c r="D5929">
        <v>2025</v>
      </c>
      <c r="F5929" t="s">
        <v>1030</v>
      </c>
      <c r="G5929" t="s">
        <v>6763</v>
      </c>
      <c r="H5929" t="s">
        <v>1866</v>
      </c>
      <c r="I5929" t="s">
        <v>1866</v>
      </c>
      <c r="J5929" t="s">
        <v>2001</v>
      </c>
      <c r="K5929" t="s">
        <v>1911</v>
      </c>
      <c r="L5929" t="s">
        <v>1886</v>
      </c>
      <c r="M5929">
        <v>1</v>
      </c>
      <c r="N5929" s="3">
        <v>58</v>
      </c>
      <c r="O5929" s="3">
        <v>25</v>
      </c>
      <c r="P5929" s="4">
        <v>0.05</v>
      </c>
      <c r="Q5929" s="3">
        <v>55.1</v>
      </c>
      <c r="R5929" s="3">
        <v>25</v>
      </c>
      <c r="S5929" s="3">
        <v>30.1</v>
      </c>
      <c r="T5929" t="s">
        <v>1954</v>
      </c>
      <c r="U5929" t="s">
        <v>71</v>
      </c>
    </row>
    <row r="5930" spans="1:21" x14ac:dyDescent="0.35">
      <c r="A5930" t="s">
        <v>8503</v>
      </c>
      <c r="B5930" s="2">
        <v>45727</v>
      </c>
      <c r="C5930">
        <v>3</v>
      </c>
      <c r="D5930">
        <v>2025</v>
      </c>
      <c r="F5930" t="s">
        <v>1114</v>
      </c>
      <c r="G5930" t="s">
        <v>6103</v>
      </c>
      <c r="H5930" t="s">
        <v>1868</v>
      </c>
      <c r="I5930" t="s">
        <v>2014</v>
      </c>
      <c r="J5930" t="s">
        <v>1953</v>
      </c>
      <c r="K5930" t="s">
        <v>1905</v>
      </c>
      <c r="L5930" t="s">
        <v>1888</v>
      </c>
      <c r="M5930">
        <v>1</v>
      </c>
      <c r="N5930" s="3">
        <v>120</v>
      </c>
      <c r="O5930" s="3">
        <v>63</v>
      </c>
      <c r="P5930" s="4">
        <v>0.1</v>
      </c>
      <c r="Q5930" s="3">
        <v>108</v>
      </c>
      <c r="R5930" s="3">
        <v>63</v>
      </c>
      <c r="S5930" s="3">
        <v>45</v>
      </c>
      <c r="T5930" t="s">
        <v>1954</v>
      </c>
      <c r="U5930" t="s">
        <v>72</v>
      </c>
    </row>
    <row r="5931" spans="1:21" x14ac:dyDescent="0.35">
      <c r="A5931" t="s">
        <v>8504</v>
      </c>
      <c r="B5931" s="2">
        <v>45727</v>
      </c>
      <c r="C5931">
        <v>3</v>
      </c>
      <c r="D5931">
        <v>2025</v>
      </c>
      <c r="F5931" t="s">
        <v>186</v>
      </c>
      <c r="G5931" t="s">
        <v>3304</v>
      </c>
      <c r="H5931" t="s">
        <v>1866</v>
      </c>
      <c r="I5931" t="s">
        <v>1866</v>
      </c>
      <c r="J5931" t="s">
        <v>2045</v>
      </c>
      <c r="K5931" t="s">
        <v>1910</v>
      </c>
      <c r="L5931" t="s">
        <v>1890</v>
      </c>
      <c r="M5931">
        <v>2</v>
      </c>
      <c r="N5931" s="3">
        <v>99</v>
      </c>
      <c r="O5931" s="3">
        <v>58</v>
      </c>
      <c r="P5931" s="4">
        <v>0.05</v>
      </c>
      <c r="Q5931" s="3">
        <v>188.1</v>
      </c>
      <c r="R5931" s="3">
        <v>116</v>
      </c>
      <c r="S5931" s="3">
        <v>72.099999999999994</v>
      </c>
      <c r="T5931" t="s">
        <v>1954</v>
      </c>
      <c r="U5931" t="s">
        <v>72</v>
      </c>
    </row>
    <row r="5932" spans="1:21" x14ac:dyDescent="0.35">
      <c r="A5932" t="s">
        <v>8505</v>
      </c>
      <c r="B5932" s="2">
        <v>45727</v>
      </c>
      <c r="C5932">
        <v>3</v>
      </c>
      <c r="D5932">
        <v>2025</v>
      </c>
      <c r="F5932" t="s">
        <v>840</v>
      </c>
      <c r="G5932" t="s">
        <v>2535</v>
      </c>
      <c r="H5932" t="s">
        <v>1874</v>
      </c>
      <c r="I5932" t="s">
        <v>2186</v>
      </c>
      <c r="J5932" t="s">
        <v>2034</v>
      </c>
      <c r="K5932" t="s">
        <v>1904</v>
      </c>
      <c r="L5932" t="s">
        <v>1889</v>
      </c>
      <c r="M5932">
        <v>1</v>
      </c>
      <c r="N5932" s="3">
        <v>149</v>
      </c>
      <c r="O5932" s="3">
        <v>91</v>
      </c>
      <c r="P5932" s="4">
        <v>0</v>
      </c>
      <c r="Q5932" s="3">
        <v>149</v>
      </c>
      <c r="R5932" s="3">
        <v>91</v>
      </c>
      <c r="S5932" s="3">
        <v>58</v>
      </c>
      <c r="T5932" t="s">
        <v>1954</v>
      </c>
      <c r="U5932" t="s">
        <v>72</v>
      </c>
    </row>
    <row r="5933" spans="1:21" x14ac:dyDescent="0.35">
      <c r="A5933" t="s">
        <v>8506</v>
      </c>
      <c r="B5933" s="2">
        <v>45727</v>
      </c>
      <c r="C5933">
        <v>3</v>
      </c>
      <c r="D5933">
        <v>2025</v>
      </c>
      <c r="F5933" t="s">
        <v>631</v>
      </c>
      <c r="G5933" t="s">
        <v>2361</v>
      </c>
      <c r="H5933" t="s">
        <v>1866</v>
      </c>
      <c r="I5933" t="s">
        <v>1866</v>
      </c>
      <c r="J5933" t="s">
        <v>1956</v>
      </c>
      <c r="K5933" t="s">
        <v>1909</v>
      </c>
      <c r="L5933" t="s">
        <v>1887</v>
      </c>
      <c r="M5933">
        <v>1</v>
      </c>
      <c r="N5933" s="3">
        <v>95</v>
      </c>
      <c r="O5933" s="3">
        <v>54</v>
      </c>
      <c r="P5933" s="4">
        <v>0.05</v>
      </c>
      <c r="Q5933" s="3">
        <v>90.25</v>
      </c>
      <c r="R5933" s="3">
        <v>54</v>
      </c>
      <c r="S5933" s="3">
        <v>36.25</v>
      </c>
      <c r="T5933" t="s">
        <v>1954</v>
      </c>
      <c r="U5933" t="s">
        <v>72</v>
      </c>
    </row>
    <row r="5934" spans="1:21" x14ac:dyDescent="0.35">
      <c r="A5934" t="s">
        <v>8507</v>
      </c>
      <c r="B5934" s="2">
        <v>45727</v>
      </c>
      <c r="C5934">
        <v>3</v>
      </c>
      <c r="D5934">
        <v>2025</v>
      </c>
      <c r="F5934" t="s">
        <v>877</v>
      </c>
      <c r="G5934" t="s">
        <v>2407</v>
      </c>
      <c r="H5934" t="s">
        <v>1863</v>
      </c>
      <c r="I5934" t="s">
        <v>2051</v>
      </c>
      <c r="J5934" t="s">
        <v>1967</v>
      </c>
      <c r="K5934" t="s">
        <v>1913</v>
      </c>
      <c r="L5934" t="s">
        <v>1888</v>
      </c>
      <c r="M5934">
        <v>1</v>
      </c>
      <c r="N5934" s="3">
        <v>78</v>
      </c>
      <c r="O5934" s="3">
        <v>39</v>
      </c>
      <c r="P5934" s="4">
        <v>0</v>
      </c>
      <c r="Q5934" s="3">
        <v>78</v>
      </c>
      <c r="R5934" s="3">
        <v>39</v>
      </c>
      <c r="S5934" s="3">
        <v>39</v>
      </c>
      <c r="T5934" t="s">
        <v>1954</v>
      </c>
      <c r="U5934" t="s">
        <v>72</v>
      </c>
    </row>
    <row r="5935" spans="1:21" x14ac:dyDescent="0.35">
      <c r="A5935" t="s">
        <v>8508</v>
      </c>
      <c r="B5935" s="2">
        <v>45727</v>
      </c>
      <c r="C5935">
        <v>3</v>
      </c>
      <c r="D5935">
        <v>2025</v>
      </c>
      <c r="F5935" t="s">
        <v>1442</v>
      </c>
      <c r="G5935" t="s">
        <v>6128</v>
      </c>
      <c r="H5935" t="s">
        <v>1868</v>
      </c>
      <c r="I5935" t="s">
        <v>2022</v>
      </c>
      <c r="J5935" t="s">
        <v>2061</v>
      </c>
      <c r="K5935" t="s">
        <v>1923</v>
      </c>
      <c r="L5935" t="s">
        <v>1888</v>
      </c>
      <c r="M5935">
        <v>4</v>
      </c>
      <c r="N5935" s="3">
        <v>25</v>
      </c>
      <c r="O5935" s="3">
        <v>11</v>
      </c>
      <c r="P5935" s="4">
        <v>0.05</v>
      </c>
      <c r="Q5935" s="3">
        <v>95</v>
      </c>
      <c r="R5935" s="3">
        <v>44</v>
      </c>
      <c r="S5935" s="3">
        <v>51</v>
      </c>
      <c r="T5935" t="s">
        <v>1954</v>
      </c>
      <c r="U5935" t="s">
        <v>72</v>
      </c>
    </row>
    <row r="5936" spans="1:21" x14ac:dyDescent="0.35">
      <c r="A5936" t="s">
        <v>8509</v>
      </c>
      <c r="B5936" s="2">
        <v>45727</v>
      </c>
      <c r="C5936">
        <v>3</v>
      </c>
      <c r="D5936">
        <v>2025</v>
      </c>
      <c r="F5936" t="s">
        <v>1438</v>
      </c>
      <c r="G5936" t="s">
        <v>2298</v>
      </c>
      <c r="H5936" t="s">
        <v>1872</v>
      </c>
      <c r="I5936" t="s">
        <v>2076</v>
      </c>
      <c r="J5936" t="s">
        <v>2183</v>
      </c>
      <c r="K5936" t="s">
        <v>1917</v>
      </c>
      <c r="L5936" t="s">
        <v>1886</v>
      </c>
      <c r="M5936">
        <v>1</v>
      </c>
      <c r="N5936" s="3">
        <v>72</v>
      </c>
      <c r="O5936" s="3">
        <v>34</v>
      </c>
      <c r="P5936" s="4">
        <v>0.2</v>
      </c>
      <c r="Q5936" s="3">
        <v>57.6</v>
      </c>
      <c r="R5936" s="3">
        <v>34</v>
      </c>
      <c r="S5936" s="3">
        <v>23.6</v>
      </c>
      <c r="T5936" t="s">
        <v>1954</v>
      </c>
      <c r="U5936" t="s">
        <v>72</v>
      </c>
    </row>
    <row r="5937" spans="1:21" x14ac:dyDescent="0.35">
      <c r="A5937" t="s">
        <v>8510</v>
      </c>
      <c r="B5937" s="2">
        <v>45727</v>
      </c>
      <c r="C5937">
        <v>3</v>
      </c>
      <c r="D5937">
        <v>2025</v>
      </c>
      <c r="F5937" t="s">
        <v>321</v>
      </c>
      <c r="G5937" t="s">
        <v>2574</v>
      </c>
      <c r="H5937" t="s">
        <v>1874</v>
      </c>
      <c r="I5937" t="s">
        <v>2041</v>
      </c>
      <c r="J5937" t="s">
        <v>2026</v>
      </c>
      <c r="K5937" t="s">
        <v>1919</v>
      </c>
      <c r="L5937" t="s">
        <v>1887</v>
      </c>
      <c r="M5937">
        <v>3</v>
      </c>
      <c r="N5937" s="3">
        <v>85</v>
      </c>
      <c r="O5937" s="3">
        <v>44</v>
      </c>
      <c r="P5937" s="4">
        <v>0.1</v>
      </c>
      <c r="Q5937" s="3">
        <v>229.5</v>
      </c>
      <c r="R5937" s="3">
        <v>132</v>
      </c>
      <c r="S5937" s="3">
        <v>97.5</v>
      </c>
      <c r="T5937" t="s">
        <v>1954</v>
      </c>
      <c r="U5937" t="s">
        <v>72</v>
      </c>
    </row>
    <row r="5938" spans="1:21" x14ac:dyDescent="0.35">
      <c r="A5938" t="s">
        <v>8511</v>
      </c>
      <c r="B5938" s="2">
        <v>45727</v>
      </c>
      <c r="C5938">
        <v>3</v>
      </c>
      <c r="D5938">
        <v>2025</v>
      </c>
      <c r="F5938" t="s">
        <v>241</v>
      </c>
      <c r="G5938" t="s">
        <v>2419</v>
      </c>
      <c r="H5938" t="s">
        <v>1874</v>
      </c>
      <c r="I5938" t="s">
        <v>2186</v>
      </c>
      <c r="J5938" t="s">
        <v>1953</v>
      </c>
      <c r="K5938" t="s">
        <v>1905</v>
      </c>
      <c r="L5938" t="s">
        <v>1888</v>
      </c>
      <c r="M5938">
        <v>4</v>
      </c>
      <c r="N5938" s="3">
        <v>120</v>
      </c>
      <c r="O5938" s="3">
        <v>63</v>
      </c>
      <c r="P5938" s="4">
        <v>0.05</v>
      </c>
      <c r="Q5938" s="3">
        <v>456</v>
      </c>
      <c r="R5938" s="3">
        <v>252</v>
      </c>
      <c r="S5938" s="3">
        <v>204</v>
      </c>
      <c r="T5938" t="s">
        <v>1954</v>
      </c>
      <c r="U5938" t="s">
        <v>72</v>
      </c>
    </row>
    <row r="5939" spans="1:21" x14ac:dyDescent="0.35">
      <c r="A5939" t="s">
        <v>8512</v>
      </c>
      <c r="B5939" s="2">
        <v>45727</v>
      </c>
      <c r="C5939">
        <v>3</v>
      </c>
      <c r="D5939">
        <v>2025</v>
      </c>
      <c r="F5939" t="s">
        <v>1332</v>
      </c>
      <c r="G5939" t="s">
        <v>2048</v>
      </c>
      <c r="H5939" t="s">
        <v>1868</v>
      </c>
      <c r="I5939" t="s">
        <v>2014</v>
      </c>
      <c r="J5939" t="s">
        <v>2183</v>
      </c>
      <c r="K5939" t="s">
        <v>1917</v>
      </c>
      <c r="L5939" t="s">
        <v>1886</v>
      </c>
      <c r="M5939">
        <v>2</v>
      </c>
      <c r="N5939" s="3">
        <v>72</v>
      </c>
      <c r="O5939" s="3">
        <v>34</v>
      </c>
      <c r="P5939" s="4">
        <v>0</v>
      </c>
      <c r="Q5939" s="3">
        <v>144</v>
      </c>
      <c r="R5939" s="3">
        <v>68</v>
      </c>
      <c r="S5939" s="3">
        <v>76</v>
      </c>
      <c r="T5939" t="s">
        <v>1954</v>
      </c>
      <c r="U5939" t="s">
        <v>72</v>
      </c>
    </row>
    <row r="5940" spans="1:21" x14ac:dyDescent="0.35">
      <c r="A5940" t="s">
        <v>8513</v>
      </c>
      <c r="B5940" s="2">
        <v>45728</v>
      </c>
      <c r="C5940">
        <v>3</v>
      </c>
      <c r="D5940">
        <v>2025</v>
      </c>
      <c r="F5940" t="s">
        <v>1180</v>
      </c>
      <c r="G5940" t="s">
        <v>3463</v>
      </c>
      <c r="H5940" t="s">
        <v>1875</v>
      </c>
      <c r="I5940" t="s">
        <v>2054</v>
      </c>
      <c r="J5940" t="s">
        <v>2015</v>
      </c>
      <c r="K5940" t="s">
        <v>1914</v>
      </c>
      <c r="L5940" t="s">
        <v>1888</v>
      </c>
      <c r="M5940">
        <v>1</v>
      </c>
      <c r="N5940" s="3">
        <v>65</v>
      </c>
      <c r="O5940" s="3">
        <v>32</v>
      </c>
      <c r="P5940" s="4">
        <v>0</v>
      </c>
      <c r="Q5940" s="3">
        <v>65</v>
      </c>
      <c r="R5940" s="3">
        <v>32</v>
      </c>
      <c r="S5940" s="3">
        <v>33</v>
      </c>
      <c r="T5940" t="s">
        <v>1954</v>
      </c>
      <c r="U5940" t="s">
        <v>72</v>
      </c>
    </row>
    <row r="5941" spans="1:21" x14ac:dyDescent="0.35">
      <c r="A5941" t="s">
        <v>8514</v>
      </c>
      <c r="B5941" s="2">
        <v>45728</v>
      </c>
      <c r="C5941">
        <v>3</v>
      </c>
      <c r="D5941">
        <v>2025</v>
      </c>
      <c r="F5941" t="s">
        <v>1845</v>
      </c>
      <c r="G5941" t="s">
        <v>2017</v>
      </c>
      <c r="H5941" t="s">
        <v>1868</v>
      </c>
      <c r="I5941" t="s">
        <v>2113</v>
      </c>
      <c r="J5941" t="s">
        <v>2162</v>
      </c>
      <c r="K5941" t="s">
        <v>1921</v>
      </c>
      <c r="L5941" t="s">
        <v>1889</v>
      </c>
      <c r="M5941">
        <v>1</v>
      </c>
      <c r="N5941" s="3">
        <v>55</v>
      </c>
      <c r="O5941" s="3">
        <v>27</v>
      </c>
      <c r="P5941" s="4">
        <v>0.15</v>
      </c>
      <c r="Q5941" s="3">
        <v>46.75</v>
      </c>
      <c r="R5941" s="3">
        <v>27</v>
      </c>
      <c r="S5941" s="3">
        <v>19.75</v>
      </c>
      <c r="T5941" t="s">
        <v>1954</v>
      </c>
      <c r="U5941" t="s">
        <v>72</v>
      </c>
    </row>
    <row r="5942" spans="1:21" x14ac:dyDescent="0.35">
      <c r="A5942" t="s">
        <v>8515</v>
      </c>
      <c r="B5942" s="2">
        <v>45728</v>
      </c>
      <c r="C5942">
        <v>3</v>
      </c>
      <c r="D5942">
        <v>2025</v>
      </c>
      <c r="F5942" t="s">
        <v>221</v>
      </c>
      <c r="G5942" t="s">
        <v>59</v>
      </c>
      <c r="H5942" t="s">
        <v>1870</v>
      </c>
      <c r="I5942" t="s">
        <v>2060</v>
      </c>
      <c r="J5942" t="s">
        <v>2183</v>
      </c>
      <c r="K5942" t="s">
        <v>1917</v>
      </c>
      <c r="L5942" t="s">
        <v>1886</v>
      </c>
      <c r="M5942">
        <v>3</v>
      </c>
      <c r="N5942" s="3">
        <v>72</v>
      </c>
      <c r="O5942" s="3">
        <v>34</v>
      </c>
      <c r="P5942" s="4">
        <v>0</v>
      </c>
      <c r="Q5942" s="3">
        <v>216</v>
      </c>
      <c r="R5942" s="3">
        <v>102</v>
      </c>
      <c r="S5942" s="3">
        <v>114</v>
      </c>
      <c r="T5942" t="s">
        <v>1954</v>
      </c>
      <c r="U5942" t="s">
        <v>72</v>
      </c>
    </row>
    <row r="5943" spans="1:21" x14ac:dyDescent="0.35">
      <c r="A5943" t="s">
        <v>8516</v>
      </c>
      <c r="B5943" s="2">
        <v>45728</v>
      </c>
      <c r="C5943">
        <v>3</v>
      </c>
      <c r="D5943">
        <v>2025</v>
      </c>
      <c r="F5943" t="s">
        <v>532</v>
      </c>
      <c r="G5943" t="s">
        <v>3037</v>
      </c>
      <c r="H5943" t="s">
        <v>1869</v>
      </c>
      <c r="I5943" t="s">
        <v>1974</v>
      </c>
      <c r="J5943" t="s">
        <v>2045</v>
      </c>
      <c r="K5943" t="s">
        <v>1910</v>
      </c>
      <c r="L5943" t="s">
        <v>1890</v>
      </c>
      <c r="M5943">
        <v>1</v>
      </c>
      <c r="N5943" s="3">
        <v>99</v>
      </c>
      <c r="O5943" s="3">
        <v>58</v>
      </c>
      <c r="P5943" s="4">
        <v>0.05</v>
      </c>
      <c r="Q5943" s="3">
        <v>94.05</v>
      </c>
      <c r="R5943" s="3">
        <v>58</v>
      </c>
      <c r="S5943" s="3">
        <v>36.049999999999997</v>
      </c>
      <c r="T5943" t="s">
        <v>1954</v>
      </c>
      <c r="U5943" t="s">
        <v>72</v>
      </c>
    </row>
    <row r="5944" spans="1:21" x14ac:dyDescent="0.35">
      <c r="A5944" t="s">
        <v>8517</v>
      </c>
      <c r="B5944" s="2">
        <v>45728</v>
      </c>
      <c r="C5944">
        <v>3</v>
      </c>
      <c r="D5944">
        <v>2025</v>
      </c>
      <c r="F5944" t="s">
        <v>625</v>
      </c>
      <c r="G5944" t="s">
        <v>3572</v>
      </c>
      <c r="H5944" t="s">
        <v>1867</v>
      </c>
      <c r="I5944" t="s">
        <v>2181</v>
      </c>
      <c r="J5944" t="s">
        <v>2120</v>
      </c>
      <c r="K5944" t="s">
        <v>1926</v>
      </c>
      <c r="L5944" t="s">
        <v>1885</v>
      </c>
      <c r="M5944">
        <v>1</v>
      </c>
      <c r="N5944" s="3">
        <v>28</v>
      </c>
      <c r="O5944" s="3">
        <v>13</v>
      </c>
      <c r="P5944" s="4">
        <v>0.15</v>
      </c>
      <c r="Q5944" s="3">
        <v>23.8</v>
      </c>
      <c r="R5944" s="3">
        <v>13</v>
      </c>
      <c r="S5944" s="3">
        <v>10.8</v>
      </c>
      <c r="T5944" t="s">
        <v>1954</v>
      </c>
      <c r="U5944" t="s">
        <v>72</v>
      </c>
    </row>
    <row r="5945" spans="1:21" x14ac:dyDescent="0.35">
      <c r="A5945" t="s">
        <v>8518</v>
      </c>
      <c r="B5945" s="2">
        <v>45728</v>
      </c>
      <c r="C5945">
        <v>3</v>
      </c>
      <c r="D5945">
        <v>2025</v>
      </c>
      <c r="F5945" t="s">
        <v>341</v>
      </c>
      <c r="G5945" t="s">
        <v>3056</v>
      </c>
      <c r="H5945" t="s">
        <v>1868</v>
      </c>
      <c r="I5945" t="s">
        <v>2113</v>
      </c>
      <c r="J5945" t="s">
        <v>2120</v>
      </c>
      <c r="K5945" t="s">
        <v>1926</v>
      </c>
      <c r="L5945" t="s">
        <v>1885</v>
      </c>
      <c r="M5945">
        <v>5</v>
      </c>
      <c r="N5945" s="3">
        <v>28</v>
      </c>
      <c r="O5945" s="3">
        <v>13</v>
      </c>
      <c r="P5945" s="4">
        <v>0</v>
      </c>
      <c r="Q5945" s="3">
        <v>140</v>
      </c>
      <c r="R5945" s="3">
        <v>65</v>
      </c>
      <c r="S5945" s="3">
        <v>75</v>
      </c>
      <c r="T5945" t="s">
        <v>1954</v>
      </c>
      <c r="U5945" t="s">
        <v>72</v>
      </c>
    </row>
    <row r="5946" spans="1:21" x14ac:dyDescent="0.35">
      <c r="A5946" t="s">
        <v>8519</v>
      </c>
      <c r="B5946" s="2">
        <v>45728</v>
      </c>
      <c r="C5946">
        <v>3</v>
      </c>
      <c r="D5946">
        <v>2025</v>
      </c>
      <c r="F5946" t="s">
        <v>1783</v>
      </c>
      <c r="G5946" t="s">
        <v>2652</v>
      </c>
      <c r="H5946" t="s">
        <v>1875</v>
      </c>
      <c r="I5946" t="s">
        <v>2054</v>
      </c>
      <c r="J5946" t="s">
        <v>1978</v>
      </c>
      <c r="K5946" t="s">
        <v>1916</v>
      </c>
      <c r="L5946" t="s">
        <v>1887</v>
      </c>
      <c r="M5946">
        <v>1</v>
      </c>
      <c r="N5946" s="3">
        <v>79</v>
      </c>
      <c r="O5946" s="3">
        <v>42</v>
      </c>
      <c r="P5946" s="4">
        <v>0</v>
      </c>
      <c r="Q5946" s="3">
        <v>79</v>
      </c>
      <c r="R5946" s="3">
        <v>42</v>
      </c>
      <c r="S5946" s="3">
        <v>37</v>
      </c>
      <c r="T5946" t="s">
        <v>1954</v>
      </c>
      <c r="U5946" t="s">
        <v>72</v>
      </c>
    </row>
    <row r="5947" spans="1:21" x14ac:dyDescent="0.35">
      <c r="A5947" t="s">
        <v>8520</v>
      </c>
      <c r="B5947" s="2">
        <v>45728</v>
      </c>
      <c r="C5947">
        <v>3</v>
      </c>
      <c r="D5947">
        <v>2025</v>
      </c>
      <c r="F5947" t="s">
        <v>290</v>
      </c>
      <c r="G5947" t="s">
        <v>2267</v>
      </c>
      <c r="H5947" t="s">
        <v>1874</v>
      </c>
      <c r="I5947" t="s">
        <v>2119</v>
      </c>
      <c r="J5947" t="s">
        <v>2001</v>
      </c>
      <c r="K5947" t="s">
        <v>1911</v>
      </c>
      <c r="L5947" t="s">
        <v>1886</v>
      </c>
      <c r="M5947">
        <v>1</v>
      </c>
      <c r="N5947" s="3">
        <v>58</v>
      </c>
      <c r="O5947" s="3">
        <v>25</v>
      </c>
      <c r="P5947" s="4">
        <v>0.05</v>
      </c>
      <c r="Q5947" s="3">
        <v>55.1</v>
      </c>
      <c r="R5947" s="3">
        <v>25</v>
      </c>
      <c r="S5947" s="3">
        <v>30.1</v>
      </c>
      <c r="T5947" t="s">
        <v>1954</v>
      </c>
      <c r="U5947" t="s">
        <v>72</v>
      </c>
    </row>
    <row r="5948" spans="1:21" x14ac:dyDescent="0.35">
      <c r="A5948" t="s">
        <v>8521</v>
      </c>
      <c r="B5948" s="2">
        <v>45728</v>
      </c>
      <c r="C5948">
        <v>3</v>
      </c>
      <c r="D5948">
        <v>2025</v>
      </c>
      <c r="F5948" t="s">
        <v>95</v>
      </c>
      <c r="G5948" t="s">
        <v>2105</v>
      </c>
      <c r="H5948" t="s">
        <v>1866</v>
      </c>
      <c r="I5948" t="s">
        <v>1866</v>
      </c>
      <c r="J5948" t="s">
        <v>2064</v>
      </c>
      <c r="K5948" t="s">
        <v>1922</v>
      </c>
      <c r="L5948" t="s">
        <v>1887</v>
      </c>
      <c r="M5948">
        <v>1</v>
      </c>
      <c r="N5948" s="3">
        <v>32</v>
      </c>
      <c r="O5948" s="3">
        <v>14</v>
      </c>
      <c r="P5948" s="4">
        <v>0.05</v>
      </c>
      <c r="Q5948" s="3">
        <v>30.4</v>
      </c>
      <c r="R5948" s="3">
        <v>14</v>
      </c>
      <c r="S5948" s="3">
        <v>16.399999999999999</v>
      </c>
      <c r="T5948" t="s">
        <v>1954</v>
      </c>
      <c r="U5948" t="s">
        <v>72</v>
      </c>
    </row>
    <row r="5949" spans="1:21" x14ac:dyDescent="0.35">
      <c r="A5949" t="s">
        <v>8522</v>
      </c>
      <c r="B5949" s="2">
        <v>45728</v>
      </c>
      <c r="C5949">
        <v>3</v>
      </c>
      <c r="D5949">
        <v>2025</v>
      </c>
      <c r="F5949" t="s">
        <v>1640</v>
      </c>
      <c r="G5949" t="s">
        <v>3112</v>
      </c>
      <c r="H5949" t="s">
        <v>1866</v>
      </c>
      <c r="I5949" t="s">
        <v>1866</v>
      </c>
      <c r="J5949" t="s">
        <v>2114</v>
      </c>
      <c r="K5949" t="s">
        <v>1915</v>
      </c>
      <c r="L5949" t="s">
        <v>1886</v>
      </c>
      <c r="M5949">
        <v>5</v>
      </c>
      <c r="N5949" s="3">
        <v>85</v>
      </c>
      <c r="O5949" s="3">
        <v>41</v>
      </c>
      <c r="P5949" s="4">
        <v>0.1</v>
      </c>
      <c r="Q5949" s="3">
        <v>382.5</v>
      </c>
      <c r="R5949" s="3">
        <v>205</v>
      </c>
      <c r="S5949" s="3">
        <v>177.5</v>
      </c>
      <c r="T5949" t="s">
        <v>1954</v>
      </c>
      <c r="U5949" t="s">
        <v>72</v>
      </c>
    </row>
    <row r="5950" spans="1:21" x14ac:dyDescent="0.35">
      <c r="A5950" t="s">
        <v>8523</v>
      </c>
      <c r="B5950" s="2">
        <v>45729</v>
      </c>
      <c r="C5950">
        <v>3</v>
      </c>
      <c r="D5950">
        <v>2025</v>
      </c>
      <c r="F5950" t="s">
        <v>163</v>
      </c>
      <c r="G5950" t="s">
        <v>3280</v>
      </c>
      <c r="H5950" t="s">
        <v>1870</v>
      </c>
      <c r="I5950" t="s">
        <v>2060</v>
      </c>
      <c r="J5950" t="s">
        <v>1987</v>
      </c>
      <c r="K5950" t="s">
        <v>1908</v>
      </c>
      <c r="L5950" t="s">
        <v>1890</v>
      </c>
      <c r="M5950">
        <v>1</v>
      </c>
      <c r="N5950" s="3">
        <v>129</v>
      </c>
      <c r="O5950" s="3">
        <v>78</v>
      </c>
      <c r="P5950" s="4">
        <v>0.1</v>
      </c>
      <c r="Q5950" s="3">
        <v>116.1</v>
      </c>
      <c r="R5950" s="3">
        <v>78</v>
      </c>
      <c r="S5950" s="3">
        <v>38.1</v>
      </c>
      <c r="T5950" t="s">
        <v>1954</v>
      </c>
      <c r="U5950" t="s">
        <v>72</v>
      </c>
    </row>
    <row r="5951" spans="1:21" x14ac:dyDescent="0.35">
      <c r="A5951" t="s">
        <v>8524</v>
      </c>
      <c r="B5951" s="2">
        <v>45729</v>
      </c>
      <c r="C5951">
        <v>3</v>
      </c>
      <c r="D5951">
        <v>2025</v>
      </c>
      <c r="F5951" t="s">
        <v>1631</v>
      </c>
      <c r="G5951" t="s">
        <v>5019</v>
      </c>
      <c r="H5951" t="s">
        <v>1871</v>
      </c>
      <c r="I5951" t="s">
        <v>2144</v>
      </c>
      <c r="J5951" t="s">
        <v>2026</v>
      </c>
      <c r="K5951" t="s">
        <v>1919</v>
      </c>
      <c r="L5951" t="s">
        <v>1887</v>
      </c>
      <c r="M5951">
        <v>3</v>
      </c>
      <c r="N5951" s="3">
        <v>85</v>
      </c>
      <c r="O5951" s="3">
        <v>44</v>
      </c>
      <c r="P5951" s="4">
        <v>0.15</v>
      </c>
      <c r="Q5951" s="3">
        <v>216.75</v>
      </c>
      <c r="R5951" s="3">
        <v>132</v>
      </c>
      <c r="S5951" s="3">
        <v>84.75</v>
      </c>
      <c r="T5951" t="s">
        <v>1954</v>
      </c>
      <c r="U5951" t="s">
        <v>71</v>
      </c>
    </row>
    <row r="5952" spans="1:21" x14ac:dyDescent="0.35">
      <c r="A5952" t="s">
        <v>8525</v>
      </c>
      <c r="B5952" s="2">
        <v>45729</v>
      </c>
      <c r="C5952">
        <v>3</v>
      </c>
      <c r="D5952">
        <v>2025</v>
      </c>
      <c r="F5952" t="s">
        <v>1548</v>
      </c>
      <c r="G5952" t="s">
        <v>2032</v>
      </c>
      <c r="H5952" t="s">
        <v>1872</v>
      </c>
      <c r="I5952" t="s">
        <v>2152</v>
      </c>
      <c r="J5952" t="s">
        <v>2026</v>
      </c>
      <c r="K5952" t="s">
        <v>1919</v>
      </c>
      <c r="L5952" t="s">
        <v>1887</v>
      </c>
      <c r="M5952">
        <v>3</v>
      </c>
      <c r="N5952" s="3">
        <v>85</v>
      </c>
      <c r="O5952" s="3">
        <v>44</v>
      </c>
      <c r="P5952" s="4">
        <v>0.15</v>
      </c>
      <c r="Q5952" s="3">
        <v>216.75</v>
      </c>
      <c r="R5952" s="3">
        <v>132</v>
      </c>
      <c r="S5952" s="3">
        <v>84.75</v>
      </c>
      <c r="T5952" t="s">
        <v>1954</v>
      </c>
      <c r="U5952" t="s">
        <v>72</v>
      </c>
    </row>
    <row r="5953" spans="1:21" x14ac:dyDescent="0.35">
      <c r="A5953" t="s">
        <v>8526</v>
      </c>
      <c r="B5953" s="2">
        <v>45729</v>
      </c>
      <c r="C5953">
        <v>3</v>
      </c>
      <c r="D5953">
        <v>2025</v>
      </c>
      <c r="F5953" t="s">
        <v>444</v>
      </c>
      <c r="G5953" t="s">
        <v>2895</v>
      </c>
      <c r="H5953" t="s">
        <v>1872</v>
      </c>
      <c r="I5953" t="s">
        <v>1986</v>
      </c>
      <c r="J5953" t="s">
        <v>2067</v>
      </c>
      <c r="K5953" t="s">
        <v>1918</v>
      </c>
      <c r="L5953" t="s">
        <v>1889</v>
      </c>
      <c r="M5953">
        <v>1</v>
      </c>
      <c r="N5953" s="3">
        <v>69</v>
      </c>
      <c r="O5953" s="3">
        <v>37</v>
      </c>
      <c r="P5953" s="4">
        <v>0.1</v>
      </c>
      <c r="Q5953" s="3">
        <v>62.1</v>
      </c>
      <c r="R5953" s="3">
        <v>37</v>
      </c>
      <c r="S5953" s="3">
        <v>25.1</v>
      </c>
      <c r="T5953" t="s">
        <v>1954</v>
      </c>
      <c r="U5953" t="s">
        <v>72</v>
      </c>
    </row>
    <row r="5954" spans="1:21" x14ac:dyDescent="0.35">
      <c r="A5954" t="s">
        <v>8527</v>
      </c>
      <c r="B5954" s="2">
        <v>45729</v>
      </c>
      <c r="C5954">
        <v>3</v>
      </c>
      <c r="D5954">
        <v>2025</v>
      </c>
      <c r="F5954" t="s">
        <v>1503</v>
      </c>
      <c r="G5954" t="s">
        <v>2658</v>
      </c>
      <c r="H5954" t="s">
        <v>1868</v>
      </c>
      <c r="I5954" t="s">
        <v>2014</v>
      </c>
      <c r="J5954" t="s">
        <v>2015</v>
      </c>
      <c r="K5954" t="s">
        <v>1914</v>
      </c>
      <c r="L5954" t="s">
        <v>1888</v>
      </c>
      <c r="M5954">
        <v>1</v>
      </c>
      <c r="N5954" s="3">
        <v>65</v>
      </c>
      <c r="O5954" s="3">
        <v>32</v>
      </c>
      <c r="P5954" s="4">
        <v>0</v>
      </c>
      <c r="Q5954" s="3">
        <v>65</v>
      </c>
      <c r="R5954" s="3">
        <v>32</v>
      </c>
      <c r="S5954" s="3">
        <v>33</v>
      </c>
      <c r="T5954" t="s">
        <v>1954</v>
      </c>
      <c r="U5954" t="s">
        <v>71</v>
      </c>
    </row>
    <row r="5955" spans="1:21" x14ac:dyDescent="0.35">
      <c r="A5955" t="s">
        <v>8528</v>
      </c>
      <c r="B5955" s="2">
        <v>45729</v>
      </c>
      <c r="C5955">
        <v>3</v>
      </c>
      <c r="D5955">
        <v>2025</v>
      </c>
      <c r="F5955" t="s">
        <v>258</v>
      </c>
      <c r="G5955" t="s">
        <v>2434</v>
      </c>
      <c r="H5955" t="s">
        <v>1864</v>
      </c>
      <c r="I5955" t="s">
        <v>2101</v>
      </c>
      <c r="J5955" t="s">
        <v>1967</v>
      </c>
      <c r="K5955" t="s">
        <v>1913</v>
      </c>
      <c r="L5955" t="s">
        <v>1888</v>
      </c>
      <c r="M5955">
        <v>1</v>
      </c>
      <c r="N5955" s="3">
        <v>78</v>
      </c>
      <c r="O5955" s="3">
        <v>39</v>
      </c>
      <c r="P5955" s="4">
        <v>0.1</v>
      </c>
      <c r="Q5955" s="3">
        <v>70.2</v>
      </c>
      <c r="R5955" s="3">
        <v>39</v>
      </c>
      <c r="S5955" s="3">
        <v>31.2</v>
      </c>
      <c r="T5955" t="s">
        <v>1954</v>
      </c>
      <c r="U5955" t="s">
        <v>72</v>
      </c>
    </row>
    <row r="5956" spans="1:21" x14ac:dyDescent="0.35">
      <c r="A5956" t="s">
        <v>8529</v>
      </c>
      <c r="B5956" s="2">
        <v>45729</v>
      </c>
      <c r="C5956">
        <v>3</v>
      </c>
      <c r="D5956">
        <v>2025</v>
      </c>
      <c r="F5956" t="s">
        <v>95</v>
      </c>
      <c r="G5956" t="s">
        <v>2105</v>
      </c>
      <c r="H5956" t="s">
        <v>1866</v>
      </c>
      <c r="I5956" t="s">
        <v>1866</v>
      </c>
      <c r="J5956" t="s">
        <v>1971</v>
      </c>
      <c r="K5956" t="s">
        <v>1920</v>
      </c>
      <c r="L5956" t="s">
        <v>1886</v>
      </c>
      <c r="M5956">
        <v>4</v>
      </c>
      <c r="N5956" s="3">
        <v>45</v>
      </c>
      <c r="O5956" s="3">
        <v>19</v>
      </c>
      <c r="P5956" s="4">
        <v>0.05</v>
      </c>
      <c r="Q5956" s="3">
        <v>171</v>
      </c>
      <c r="R5956" s="3">
        <v>76</v>
      </c>
      <c r="S5956" s="3">
        <v>95</v>
      </c>
      <c r="T5956" t="s">
        <v>1954</v>
      </c>
      <c r="U5956" t="s">
        <v>72</v>
      </c>
    </row>
    <row r="5957" spans="1:21" x14ac:dyDescent="0.35">
      <c r="A5957" t="s">
        <v>8530</v>
      </c>
      <c r="B5957" s="2">
        <v>45729</v>
      </c>
      <c r="C5957">
        <v>3</v>
      </c>
      <c r="D5957">
        <v>2025</v>
      </c>
      <c r="F5957" t="s">
        <v>518</v>
      </c>
      <c r="G5957" t="s">
        <v>2172</v>
      </c>
      <c r="H5957" t="s">
        <v>1868</v>
      </c>
      <c r="I5957" t="s">
        <v>1959</v>
      </c>
      <c r="J5957" t="s">
        <v>1967</v>
      </c>
      <c r="K5957" t="s">
        <v>1913</v>
      </c>
      <c r="L5957" t="s">
        <v>1888</v>
      </c>
      <c r="M5957">
        <v>1</v>
      </c>
      <c r="N5957" s="3">
        <v>78</v>
      </c>
      <c r="O5957" s="3">
        <v>39</v>
      </c>
      <c r="P5957" s="4">
        <v>0.05</v>
      </c>
      <c r="Q5957" s="3">
        <v>74.099999999999994</v>
      </c>
      <c r="R5957" s="3">
        <v>39</v>
      </c>
      <c r="S5957" s="3">
        <v>35.1</v>
      </c>
      <c r="T5957" t="s">
        <v>1954</v>
      </c>
      <c r="U5957" t="s">
        <v>72</v>
      </c>
    </row>
    <row r="5958" spans="1:21" x14ac:dyDescent="0.35">
      <c r="A5958" t="s">
        <v>8531</v>
      </c>
      <c r="B5958" s="2">
        <v>45729</v>
      </c>
      <c r="C5958">
        <v>3</v>
      </c>
      <c r="D5958">
        <v>2025</v>
      </c>
      <c r="F5958" t="s">
        <v>1811</v>
      </c>
      <c r="G5958" t="s">
        <v>3398</v>
      </c>
      <c r="H5958" t="s">
        <v>1871</v>
      </c>
      <c r="I5958" t="s">
        <v>1966</v>
      </c>
      <c r="J5958" t="s">
        <v>1987</v>
      </c>
      <c r="K5958" t="s">
        <v>1908</v>
      </c>
      <c r="L5958" t="s">
        <v>1890</v>
      </c>
      <c r="M5958">
        <v>4</v>
      </c>
      <c r="N5958" s="3">
        <v>129</v>
      </c>
      <c r="O5958" s="3">
        <v>78</v>
      </c>
      <c r="P5958" s="4">
        <v>0.2</v>
      </c>
      <c r="Q5958" s="3">
        <v>412.8</v>
      </c>
      <c r="R5958" s="3">
        <v>312</v>
      </c>
      <c r="S5958" s="3">
        <v>100.8</v>
      </c>
      <c r="T5958" t="s">
        <v>1954</v>
      </c>
      <c r="U5958" t="s">
        <v>71</v>
      </c>
    </row>
    <row r="5959" spans="1:21" x14ac:dyDescent="0.35">
      <c r="A5959" t="s">
        <v>8532</v>
      </c>
      <c r="B5959" s="2">
        <v>45729</v>
      </c>
      <c r="C5959">
        <v>3</v>
      </c>
      <c r="D5959">
        <v>2025</v>
      </c>
      <c r="F5959" t="s">
        <v>860</v>
      </c>
      <c r="G5959" t="s">
        <v>3259</v>
      </c>
      <c r="H5959" t="s">
        <v>1863</v>
      </c>
      <c r="I5959" t="s">
        <v>2056</v>
      </c>
      <c r="J5959" t="s">
        <v>1963</v>
      </c>
      <c r="K5959" t="s">
        <v>1907</v>
      </c>
      <c r="L5959" t="s">
        <v>1890</v>
      </c>
      <c r="M5959">
        <v>1</v>
      </c>
      <c r="N5959" s="3">
        <v>119</v>
      </c>
      <c r="O5959" s="3">
        <v>72</v>
      </c>
      <c r="P5959" s="4">
        <v>0.05</v>
      </c>
      <c r="Q5959" s="3">
        <v>113.05</v>
      </c>
      <c r="R5959" s="3">
        <v>72</v>
      </c>
      <c r="S5959" s="3">
        <v>41.05</v>
      </c>
      <c r="T5959" t="s">
        <v>1954</v>
      </c>
      <c r="U5959" t="s">
        <v>72</v>
      </c>
    </row>
    <row r="5960" spans="1:21" x14ac:dyDescent="0.35">
      <c r="A5960" t="s">
        <v>8533</v>
      </c>
      <c r="B5960" s="2">
        <v>45729</v>
      </c>
      <c r="C5960">
        <v>3</v>
      </c>
      <c r="D5960">
        <v>2025</v>
      </c>
      <c r="F5960" t="s">
        <v>1616</v>
      </c>
      <c r="G5960" t="s">
        <v>2072</v>
      </c>
      <c r="H5960" t="s">
        <v>1873</v>
      </c>
      <c r="I5960" t="s">
        <v>2070</v>
      </c>
      <c r="J5960" t="s">
        <v>2067</v>
      </c>
      <c r="K5960" t="s">
        <v>1918</v>
      </c>
      <c r="L5960" t="s">
        <v>1889</v>
      </c>
      <c r="M5960">
        <v>3</v>
      </c>
      <c r="N5960" s="3">
        <v>69</v>
      </c>
      <c r="O5960" s="3">
        <v>37</v>
      </c>
      <c r="P5960" s="4">
        <v>0</v>
      </c>
      <c r="Q5960" s="3">
        <v>207</v>
      </c>
      <c r="R5960" s="3">
        <v>111</v>
      </c>
      <c r="S5960" s="3">
        <v>96</v>
      </c>
      <c r="T5960" t="s">
        <v>1954</v>
      </c>
      <c r="U5960" t="s">
        <v>72</v>
      </c>
    </row>
    <row r="5961" spans="1:21" x14ac:dyDescent="0.35">
      <c r="A5961" t="s">
        <v>8534</v>
      </c>
      <c r="B5961" s="2">
        <v>45729</v>
      </c>
      <c r="C5961">
        <v>3</v>
      </c>
      <c r="D5961">
        <v>2025</v>
      </c>
      <c r="F5961" t="s">
        <v>440</v>
      </c>
      <c r="G5961" t="s">
        <v>2908</v>
      </c>
      <c r="H5961" t="s">
        <v>1874</v>
      </c>
      <c r="I5961" t="s">
        <v>2041</v>
      </c>
      <c r="J5961" t="s">
        <v>2183</v>
      </c>
      <c r="K5961" t="s">
        <v>1917</v>
      </c>
      <c r="L5961" t="s">
        <v>1886</v>
      </c>
      <c r="M5961">
        <v>2</v>
      </c>
      <c r="N5961" s="3">
        <v>72</v>
      </c>
      <c r="O5961" s="3">
        <v>34</v>
      </c>
      <c r="P5961" s="4">
        <v>0.1</v>
      </c>
      <c r="Q5961" s="3">
        <v>129.6</v>
      </c>
      <c r="R5961" s="3">
        <v>68</v>
      </c>
      <c r="S5961" s="3">
        <v>61.6</v>
      </c>
      <c r="T5961" t="s">
        <v>1954</v>
      </c>
      <c r="U5961" t="s">
        <v>72</v>
      </c>
    </row>
    <row r="5962" spans="1:21" x14ac:dyDescent="0.35">
      <c r="A5962" t="s">
        <v>8535</v>
      </c>
      <c r="B5962" s="2">
        <v>45729</v>
      </c>
      <c r="C5962">
        <v>3</v>
      </c>
      <c r="D5962">
        <v>2025</v>
      </c>
      <c r="F5962" t="s">
        <v>1187</v>
      </c>
      <c r="G5962" t="s">
        <v>3694</v>
      </c>
      <c r="H5962" t="s">
        <v>1872</v>
      </c>
      <c r="I5962" t="s">
        <v>2076</v>
      </c>
      <c r="J5962" t="s">
        <v>2026</v>
      </c>
      <c r="K5962" t="s">
        <v>1919</v>
      </c>
      <c r="L5962" t="s">
        <v>1887</v>
      </c>
      <c r="M5962">
        <v>1</v>
      </c>
      <c r="N5962" s="3">
        <v>85</v>
      </c>
      <c r="O5962" s="3">
        <v>44</v>
      </c>
      <c r="P5962" s="4">
        <v>0</v>
      </c>
      <c r="Q5962" s="3">
        <v>85</v>
      </c>
      <c r="R5962" s="3">
        <v>44</v>
      </c>
      <c r="S5962" s="3">
        <v>41</v>
      </c>
      <c r="T5962" t="s">
        <v>1954</v>
      </c>
      <c r="U5962" t="s">
        <v>71</v>
      </c>
    </row>
    <row r="5963" spans="1:21" x14ac:dyDescent="0.35">
      <c r="A5963" t="s">
        <v>8536</v>
      </c>
      <c r="B5963" s="2">
        <v>45729</v>
      </c>
      <c r="C5963">
        <v>3</v>
      </c>
      <c r="D5963">
        <v>2025</v>
      </c>
      <c r="F5963" t="s">
        <v>1770</v>
      </c>
      <c r="G5963" t="s">
        <v>3694</v>
      </c>
      <c r="H5963" t="s">
        <v>1875</v>
      </c>
      <c r="I5963" t="s">
        <v>1970</v>
      </c>
      <c r="J5963" t="s">
        <v>2023</v>
      </c>
      <c r="K5963" t="s">
        <v>1912</v>
      </c>
      <c r="L5963" t="s">
        <v>1890</v>
      </c>
      <c r="M5963">
        <v>1</v>
      </c>
      <c r="N5963" s="3">
        <v>249</v>
      </c>
      <c r="O5963" s="3">
        <v>168</v>
      </c>
      <c r="P5963" s="4">
        <v>0</v>
      </c>
      <c r="Q5963" s="3">
        <v>249</v>
      </c>
      <c r="R5963" s="3">
        <v>168</v>
      </c>
      <c r="S5963" s="3">
        <v>81</v>
      </c>
      <c r="T5963" t="s">
        <v>1954</v>
      </c>
      <c r="U5963" t="s">
        <v>72</v>
      </c>
    </row>
    <row r="5964" spans="1:21" x14ac:dyDescent="0.35">
      <c r="A5964" t="s">
        <v>8537</v>
      </c>
      <c r="B5964" s="2">
        <v>45729</v>
      </c>
      <c r="C5964">
        <v>3</v>
      </c>
      <c r="D5964">
        <v>2025</v>
      </c>
      <c r="F5964" t="s">
        <v>1598</v>
      </c>
      <c r="G5964" t="s">
        <v>2229</v>
      </c>
      <c r="H5964" t="s">
        <v>1870</v>
      </c>
      <c r="I5964" t="s">
        <v>2060</v>
      </c>
      <c r="J5964" t="s">
        <v>2064</v>
      </c>
      <c r="K5964" t="s">
        <v>1922</v>
      </c>
      <c r="L5964" t="s">
        <v>1887</v>
      </c>
      <c r="M5964">
        <v>3</v>
      </c>
      <c r="N5964" s="3">
        <v>32</v>
      </c>
      <c r="O5964" s="3">
        <v>14</v>
      </c>
      <c r="P5964" s="4">
        <v>0</v>
      </c>
      <c r="Q5964" s="3">
        <v>96</v>
      </c>
      <c r="R5964" s="3">
        <v>42</v>
      </c>
      <c r="S5964" s="3">
        <v>54</v>
      </c>
      <c r="T5964" t="s">
        <v>1954</v>
      </c>
      <c r="U5964" t="s">
        <v>72</v>
      </c>
    </row>
    <row r="5965" spans="1:21" x14ac:dyDescent="0.35">
      <c r="A5965" t="s">
        <v>8538</v>
      </c>
      <c r="B5965" s="2">
        <v>45729</v>
      </c>
      <c r="C5965">
        <v>3</v>
      </c>
      <c r="D5965">
        <v>2025</v>
      </c>
      <c r="F5965" t="s">
        <v>768</v>
      </c>
      <c r="G5965" t="s">
        <v>3909</v>
      </c>
      <c r="H5965" t="s">
        <v>1863</v>
      </c>
      <c r="I5965" t="s">
        <v>2033</v>
      </c>
      <c r="J5965" t="s">
        <v>2061</v>
      </c>
      <c r="K5965" t="s">
        <v>1923</v>
      </c>
      <c r="L5965" t="s">
        <v>1888</v>
      </c>
      <c r="M5965">
        <v>4</v>
      </c>
      <c r="N5965" s="3">
        <v>25</v>
      </c>
      <c r="O5965" s="3">
        <v>11</v>
      </c>
      <c r="P5965" s="4">
        <v>0</v>
      </c>
      <c r="Q5965" s="3">
        <v>100</v>
      </c>
      <c r="R5965" s="3">
        <v>44</v>
      </c>
      <c r="S5965" s="3">
        <v>56</v>
      </c>
      <c r="T5965" t="s">
        <v>1954</v>
      </c>
      <c r="U5965" t="s">
        <v>72</v>
      </c>
    </row>
    <row r="5966" spans="1:21" x14ac:dyDescent="0.35">
      <c r="A5966" t="s">
        <v>8539</v>
      </c>
      <c r="B5966" s="2">
        <v>45729</v>
      </c>
      <c r="C5966">
        <v>3</v>
      </c>
      <c r="D5966">
        <v>2025</v>
      </c>
      <c r="F5966" t="s">
        <v>515</v>
      </c>
      <c r="G5966" t="s">
        <v>2786</v>
      </c>
      <c r="H5966" t="s">
        <v>1874</v>
      </c>
      <c r="I5966" t="s">
        <v>2041</v>
      </c>
      <c r="J5966" t="s">
        <v>1971</v>
      </c>
      <c r="K5966" t="s">
        <v>1920</v>
      </c>
      <c r="L5966" t="s">
        <v>1886</v>
      </c>
      <c r="M5966">
        <v>1</v>
      </c>
      <c r="N5966" s="3">
        <v>45</v>
      </c>
      <c r="O5966" s="3">
        <v>19</v>
      </c>
      <c r="P5966" s="4">
        <v>0.1</v>
      </c>
      <c r="Q5966" s="3">
        <v>40.5</v>
      </c>
      <c r="R5966" s="3">
        <v>19</v>
      </c>
      <c r="S5966" s="3">
        <v>21.5</v>
      </c>
      <c r="T5966" t="s">
        <v>1954</v>
      </c>
      <c r="U5966" t="s">
        <v>72</v>
      </c>
    </row>
    <row r="5967" spans="1:21" x14ac:dyDescent="0.35">
      <c r="A5967" t="s">
        <v>8540</v>
      </c>
      <c r="B5967" s="2">
        <v>45729</v>
      </c>
      <c r="C5967">
        <v>3</v>
      </c>
      <c r="D5967">
        <v>2025</v>
      </c>
      <c r="F5967" t="s">
        <v>95</v>
      </c>
      <c r="G5967" t="s">
        <v>2105</v>
      </c>
      <c r="H5967" t="s">
        <v>1866</v>
      </c>
      <c r="I5967" t="s">
        <v>1866</v>
      </c>
      <c r="J5967" t="s">
        <v>1991</v>
      </c>
      <c r="K5967" t="s">
        <v>1925</v>
      </c>
      <c r="L5967" t="s">
        <v>1885</v>
      </c>
      <c r="M5967">
        <v>2</v>
      </c>
      <c r="N5967" s="3">
        <v>35</v>
      </c>
      <c r="O5967" s="3">
        <v>16</v>
      </c>
      <c r="P5967" s="4">
        <v>0.15</v>
      </c>
      <c r="Q5967" s="3">
        <v>59.5</v>
      </c>
      <c r="R5967" s="3">
        <v>32</v>
      </c>
      <c r="S5967" s="3">
        <v>27.5</v>
      </c>
      <c r="T5967" t="s">
        <v>1954</v>
      </c>
      <c r="U5967" t="s">
        <v>72</v>
      </c>
    </row>
    <row r="5968" spans="1:21" x14ac:dyDescent="0.35">
      <c r="A5968" t="s">
        <v>8541</v>
      </c>
      <c r="B5968" s="2">
        <v>45729</v>
      </c>
      <c r="C5968">
        <v>3</v>
      </c>
      <c r="D5968">
        <v>2025</v>
      </c>
      <c r="F5968" t="s">
        <v>1338</v>
      </c>
      <c r="G5968" t="s">
        <v>3114</v>
      </c>
      <c r="H5968" t="s">
        <v>1875</v>
      </c>
      <c r="I5968" t="s">
        <v>2054</v>
      </c>
      <c r="J5968" t="s">
        <v>2061</v>
      </c>
      <c r="K5968" t="s">
        <v>1923</v>
      </c>
      <c r="L5968" t="s">
        <v>1888</v>
      </c>
      <c r="M5968">
        <v>1</v>
      </c>
      <c r="N5968" s="3">
        <v>25</v>
      </c>
      <c r="O5968" s="3">
        <v>11</v>
      </c>
      <c r="P5968" s="4">
        <v>0</v>
      </c>
      <c r="Q5968" s="3">
        <v>25</v>
      </c>
      <c r="R5968" s="3">
        <v>11</v>
      </c>
      <c r="S5968" s="3">
        <v>14</v>
      </c>
      <c r="T5968" t="s">
        <v>1954</v>
      </c>
      <c r="U5968" t="s">
        <v>72</v>
      </c>
    </row>
    <row r="5969" spans="1:21" x14ac:dyDescent="0.35">
      <c r="A5969" t="s">
        <v>8542</v>
      </c>
      <c r="B5969" s="2">
        <v>45730</v>
      </c>
      <c r="C5969">
        <v>3</v>
      </c>
      <c r="D5969">
        <v>2025</v>
      </c>
      <c r="F5969" t="s">
        <v>518</v>
      </c>
      <c r="G5969" t="s">
        <v>2172</v>
      </c>
      <c r="H5969" t="s">
        <v>1868</v>
      </c>
      <c r="I5969" t="s">
        <v>1959</v>
      </c>
      <c r="J5969" t="s">
        <v>1997</v>
      </c>
      <c r="K5969" t="s">
        <v>1906</v>
      </c>
      <c r="L5969" t="s">
        <v>1889</v>
      </c>
      <c r="M5969">
        <v>1</v>
      </c>
      <c r="N5969" s="3">
        <v>89</v>
      </c>
      <c r="O5969" s="3">
        <v>48</v>
      </c>
      <c r="P5969" s="4">
        <v>0</v>
      </c>
      <c r="Q5969" s="3">
        <v>89</v>
      </c>
      <c r="R5969" s="3">
        <v>48</v>
      </c>
      <c r="S5969" s="3">
        <v>41</v>
      </c>
      <c r="T5969" t="s">
        <v>1954</v>
      </c>
      <c r="U5969" t="s">
        <v>72</v>
      </c>
    </row>
    <row r="5970" spans="1:21" x14ac:dyDescent="0.35">
      <c r="A5970" t="s">
        <v>8543</v>
      </c>
      <c r="B5970" s="2">
        <v>45730</v>
      </c>
      <c r="C5970">
        <v>3</v>
      </c>
      <c r="D5970">
        <v>2025</v>
      </c>
      <c r="F5970" t="s">
        <v>1450</v>
      </c>
      <c r="G5970" t="s">
        <v>2559</v>
      </c>
      <c r="H5970" t="s">
        <v>1871</v>
      </c>
      <c r="I5970" t="s">
        <v>2234</v>
      </c>
      <c r="J5970" t="s">
        <v>2023</v>
      </c>
      <c r="K5970" t="s">
        <v>1912</v>
      </c>
      <c r="L5970" t="s">
        <v>1890</v>
      </c>
      <c r="M5970">
        <v>2</v>
      </c>
      <c r="N5970" s="3">
        <v>249</v>
      </c>
      <c r="O5970" s="3">
        <v>168</v>
      </c>
      <c r="P5970" s="4">
        <v>0</v>
      </c>
      <c r="Q5970" s="3">
        <v>498</v>
      </c>
      <c r="R5970" s="3">
        <v>336</v>
      </c>
      <c r="S5970" s="3">
        <v>162</v>
      </c>
      <c r="T5970" t="s">
        <v>1954</v>
      </c>
      <c r="U5970" t="s">
        <v>72</v>
      </c>
    </row>
    <row r="5971" spans="1:21" x14ac:dyDescent="0.35">
      <c r="A5971" t="s">
        <v>8544</v>
      </c>
      <c r="B5971" s="2">
        <v>45730</v>
      </c>
      <c r="C5971">
        <v>3</v>
      </c>
      <c r="D5971">
        <v>2025</v>
      </c>
      <c r="F5971" t="s">
        <v>236</v>
      </c>
      <c r="G5971" t="s">
        <v>2846</v>
      </c>
      <c r="H5971" t="s">
        <v>1870</v>
      </c>
      <c r="I5971" t="s">
        <v>2083</v>
      </c>
      <c r="J5971" t="s">
        <v>1997</v>
      </c>
      <c r="K5971" t="s">
        <v>1906</v>
      </c>
      <c r="L5971" t="s">
        <v>1889</v>
      </c>
      <c r="M5971">
        <v>1</v>
      </c>
      <c r="N5971" s="3">
        <v>89</v>
      </c>
      <c r="O5971" s="3">
        <v>48</v>
      </c>
      <c r="P5971" s="4">
        <v>0.1</v>
      </c>
      <c r="Q5971" s="3">
        <v>80.099999999999994</v>
      </c>
      <c r="R5971" s="3">
        <v>48</v>
      </c>
      <c r="S5971" s="3">
        <v>32.1</v>
      </c>
      <c r="T5971" t="s">
        <v>1954</v>
      </c>
      <c r="U5971" t="s">
        <v>72</v>
      </c>
    </row>
    <row r="5972" spans="1:21" x14ac:dyDescent="0.35">
      <c r="A5972" t="s">
        <v>8545</v>
      </c>
      <c r="B5972" s="2">
        <v>45730</v>
      </c>
      <c r="C5972">
        <v>3</v>
      </c>
      <c r="D5972">
        <v>2025</v>
      </c>
      <c r="F5972" t="s">
        <v>1727</v>
      </c>
      <c r="G5972" t="s">
        <v>3365</v>
      </c>
      <c r="H5972" t="s">
        <v>1868</v>
      </c>
      <c r="I5972" t="s">
        <v>2113</v>
      </c>
      <c r="J5972" t="s">
        <v>1953</v>
      </c>
      <c r="K5972" t="s">
        <v>1905</v>
      </c>
      <c r="L5972" t="s">
        <v>1888</v>
      </c>
      <c r="M5972">
        <v>4</v>
      </c>
      <c r="N5972" s="3">
        <v>120</v>
      </c>
      <c r="O5972" s="3">
        <v>63</v>
      </c>
      <c r="P5972" s="4">
        <v>0</v>
      </c>
      <c r="Q5972" s="3">
        <v>480</v>
      </c>
      <c r="R5972" s="3">
        <v>252</v>
      </c>
      <c r="S5972" s="3">
        <v>228</v>
      </c>
      <c r="T5972" t="s">
        <v>1954</v>
      </c>
      <c r="U5972" t="s">
        <v>72</v>
      </c>
    </row>
    <row r="5973" spans="1:21" x14ac:dyDescent="0.35">
      <c r="A5973" t="s">
        <v>8546</v>
      </c>
      <c r="B5973" s="2">
        <v>45730</v>
      </c>
      <c r="C5973">
        <v>3</v>
      </c>
      <c r="D5973">
        <v>2025</v>
      </c>
      <c r="F5973" t="s">
        <v>551</v>
      </c>
      <c r="G5973" t="s">
        <v>61</v>
      </c>
      <c r="H5973" t="s">
        <v>1864</v>
      </c>
      <c r="I5973" t="s">
        <v>2101</v>
      </c>
      <c r="J5973" t="s">
        <v>1997</v>
      </c>
      <c r="K5973" t="s">
        <v>1906</v>
      </c>
      <c r="L5973" t="s">
        <v>1889</v>
      </c>
      <c r="M5973">
        <v>2</v>
      </c>
      <c r="N5973" s="3">
        <v>89</v>
      </c>
      <c r="O5973" s="3">
        <v>48</v>
      </c>
      <c r="P5973" s="4">
        <v>0.05</v>
      </c>
      <c r="Q5973" s="3">
        <v>169.1</v>
      </c>
      <c r="R5973" s="3">
        <v>96</v>
      </c>
      <c r="S5973" s="3">
        <v>73.099999999999994</v>
      </c>
      <c r="T5973" t="s">
        <v>1954</v>
      </c>
      <c r="U5973" t="s">
        <v>72</v>
      </c>
    </row>
    <row r="5974" spans="1:21" x14ac:dyDescent="0.35">
      <c r="A5974" t="s">
        <v>8547</v>
      </c>
      <c r="B5974" s="2">
        <v>45730</v>
      </c>
      <c r="C5974">
        <v>3</v>
      </c>
      <c r="D5974">
        <v>2025</v>
      </c>
      <c r="F5974" t="s">
        <v>740</v>
      </c>
      <c r="G5974" t="s">
        <v>2459</v>
      </c>
      <c r="H5974" t="s">
        <v>1867</v>
      </c>
      <c r="I5974" t="s">
        <v>2165</v>
      </c>
      <c r="J5974" t="s">
        <v>1978</v>
      </c>
      <c r="K5974" t="s">
        <v>1916</v>
      </c>
      <c r="L5974" t="s">
        <v>1887</v>
      </c>
      <c r="M5974">
        <v>2</v>
      </c>
      <c r="N5974" s="3">
        <v>79</v>
      </c>
      <c r="O5974" s="3">
        <v>42</v>
      </c>
      <c r="P5974" s="4">
        <v>0.05</v>
      </c>
      <c r="Q5974" s="3">
        <v>150.1</v>
      </c>
      <c r="R5974" s="3">
        <v>84</v>
      </c>
      <c r="S5974" s="3">
        <v>66.099999999999994</v>
      </c>
      <c r="T5974" t="s">
        <v>1954</v>
      </c>
      <c r="U5974" t="s">
        <v>72</v>
      </c>
    </row>
    <row r="5975" spans="1:21" x14ac:dyDescent="0.35">
      <c r="A5975" t="s">
        <v>8548</v>
      </c>
      <c r="B5975" s="2">
        <v>45730</v>
      </c>
      <c r="C5975">
        <v>3</v>
      </c>
      <c r="D5975">
        <v>2025</v>
      </c>
      <c r="F5975" t="s">
        <v>148</v>
      </c>
      <c r="G5975" t="s">
        <v>2164</v>
      </c>
      <c r="H5975" t="s">
        <v>1867</v>
      </c>
      <c r="I5975" t="s">
        <v>2165</v>
      </c>
      <c r="J5975" t="s">
        <v>2061</v>
      </c>
      <c r="K5975" t="s">
        <v>1923</v>
      </c>
      <c r="L5975" t="s">
        <v>1888</v>
      </c>
      <c r="M5975">
        <v>2</v>
      </c>
      <c r="N5975" s="3">
        <v>25</v>
      </c>
      <c r="O5975" s="3">
        <v>11</v>
      </c>
      <c r="P5975" s="4">
        <v>0.1</v>
      </c>
      <c r="Q5975" s="3">
        <v>45</v>
      </c>
      <c r="R5975" s="3">
        <v>22</v>
      </c>
      <c r="S5975" s="3">
        <v>23</v>
      </c>
      <c r="T5975" t="s">
        <v>1954</v>
      </c>
      <c r="U5975" t="s">
        <v>72</v>
      </c>
    </row>
    <row r="5976" spans="1:21" x14ac:dyDescent="0.35">
      <c r="A5976" t="s">
        <v>8549</v>
      </c>
      <c r="B5976" s="2">
        <v>45730</v>
      </c>
      <c r="C5976">
        <v>3</v>
      </c>
      <c r="D5976">
        <v>2025</v>
      </c>
      <c r="F5976" t="s">
        <v>1497</v>
      </c>
      <c r="G5976" t="s">
        <v>2132</v>
      </c>
      <c r="H5976" t="s">
        <v>1868</v>
      </c>
      <c r="I5976" t="s">
        <v>1959</v>
      </c>
      <c r="J5976" t="s">
        <v>2064</v>
      </c>
      <c r="K5976" t="s">
        <v>1922</v>
      </c>
      <c r="L5976" t="s">
        <v>1887</v>
      </c>
      <c r="M5976">
        <v>1</v>
      </c>
      <c r="N5976" s="3">
        <v>32</v>
      </c>
      <c r="O5976" s="3">
        <v>14</v>
      </c>
      <c r="P5976" s="4">
        <v>0.05</v>
      </c>
      <c r="Q5976" s="3">
        <v>30.4</v>
      </c>
      <c r="R5976" s="3">
        <v>14</v>
      </c>
      <c r="S5976" s="3">
        <v>16.399999999999999</v>
      </c>
      <c r="T5976" t="s">
        <v>1954</v>
      </c>
      <c r="U5976" t="s">
        <v>72</v>
      </c>
    </row>
    <row r="5977" spans="1:21" x14ac:dyDescent="0.35">
      <c r="A5977" t="s">
        <v>8550</v>
      </c>
      <c r="B5977" s="2">
        <v>45730</v>
      </c>
      <c r="C5977">
        <v>3</v>
      </c>
      <c r="D5977">
        <v>2025</v>
      </c>
      <c r="F5977" t="s">
        <v>1099</v>
      </c>
      <c r="G5977" t="s">
        <v>2476</v>
      </c>
      <c r="H5977" t="s">
        <v>1870</v>
      </c>
      <c r="I5977" t="s">
        <v>2192</v>
      </c>
      <c r="J5977" t="s">
        <v>2015</v>
      </c>
      <c r="K5977" t="s">
        <v>1914</v>
      </c>
      <c r="L5977" t="s">
        <v>1888</v>
      </c>
      <c r="M5977">
        <v>1</v>
      </c>
      <c r="N5977" s="3">
        <v>65</v>
      </c>
      <c r="O5977" s="3">
        <v>32</v>
      </c>
      <c r="P5977" s="4">
        <v>0</v>
      </c>
      <c r="Q5977" s="3">
        <v>65</v>
      </c>
      <c r="R5977" s="3">
        <v>32</v>
      </c>
      <c r="S5977" s="3">
        <v>33</v>
      </c>
      <c r="T5977" t="s">
        <v>1954</v>
      </c>
      <c r="U5977" t="s">
        <v>72</v>
      </c>
    </row>
    <row r="5978" spans="1:21" x14ac:dyDescent="0.35">
      <c r="A5978" t="s">
        <v>8551</v>
      </c>
      <c r="B5978" s="2">
        <v>45730</v>
      </c>
      <c r="C5978">
        <v>3</v>
      </c>
      <c r="D5978">
        <v>2025</v>
      </c>
      <c r="F5978" t="s">
        <v>232</v>
      </c>
      <c r="G5978" t="s">
        <v>2430</v>
      </c>
      <c r="H5978" t="s">
        <v>1868</v>
      </c>
      <c r="I5978" t="s">
        <v>2022</v>
      </c>
      <c r="J5978" t="s">
        <v>1967</v>
      </c>
      <c r="K5978" t="s">
        <v>1913</v>
      </c>
      <c r="L5978" t="s">
        <v>1888</v>
      </c>
      <c r="M5978">
        <v>2</v>
      </c>
      <c r="N5978" s="3">
        <v>78</v>
      </c>
      <c r="O5978" s="3">
        <v>39</v>
      </c>
      <c r="P5978" s="4">
        <v>0.1</v>
      </c>
      <c r="Q5978" s="3">
        <v>140.4</v>
      </c>
      <c r="R5978" s="3">
        <v>78</v>
      </c>
      <c r="S5978" s="3">
        <v>62.4</v>
      </c>
      <c r="T5978" t="s">
        <v>1954</v>
      </c>
      <c r="U5978" t="s">
        <v>72</v>
      </c>
    </row>
    <row r="5979" spans="1:21" x14ac:dyDescent="0.35">
      <c r="A5979" t="s">
        <v>8552</v>
      </c>
      <c r="B5979" s="2">
        <v>45731</v>
      </c>
      <c r="C5979">
        <v>3</v>
      </c>
      <c r="D5979">
        <v>2025</v>
      </c>
      <c r="F5979" t="s">
        <v>1087</v>
      </c>
      <c r="G5979" t="s">
        <v>2224</v>
      </c>
      <c r="H5979" t="s">
        <v>1873</v>
      </c>
      <c r="I5979" t="s">
        <v>2070</v>
      </c>
      <c r="J5979" t="s">
        <v>2045</v>
      </c>
      <c r="K5979" t="s">
        <v>1910</v>
      </c>
      <c r="L5979" t="s">
        <v>1890</v>
      </c>
      <c r="M5979">
        <v>1</v>
      </c>
      <c r="N5979" s="3">
        <v>99</v>
      </c>
      <c r="O5979" s="3">
        <v>58</v>
      </c>
      <c r="P5979" s="4">
        <v>0</v>
      </c>
      <c r="Q5979" s="3">
        <v>99</v>
      </c>
      <c r="R5979" s="3">
        <v>58</v>
      </c>
      <c r="S5979" s="3">
        <v>41</v>
      </c>
      <c r="T5979" t="s">
        <v>1954</v>
      </c>
      <c r="U5979" t="s">
        <v>72</v>
      </c>
    </row>
    <row r="5980" spans="1:21" x14ac:dyDescent="0.35">
      <c r="A5980" t="s">
        <v>8553</v>
      </c>
      <c r="B5980" s="2">
        <v>45731</v>
      </c>
      <c r="C5980">
        <v>3</v>
      </c>
      <c r="D5980">
        <v>2025</v>
      </c>
      <c r="F5980" t="s">
        <v>291</v>
      </c>
      <c r="G5980" t="s">
        <v>2124</v>
      </c>
      <c r="H5980" t="s">
        <v>1872</v>
      </c>
      <c r="I5980" t="s">
        <v>2076</v>
      </c>
      <c r="J5980" t="s">
        <v>2162</v>
      </c>
      <c r="K5980" t="s">
        <v>1921</v>
      </c>
      <c r="L5980" t="s">
        <v>1889</v>
      </c>
      <c r="M5980">
        <v>2</v>
      </c>
      <c r="N5980" s="3">
        <v>55</v>
      </c>
      <c r="O5980" s="3">
        <v>27</v>
      </c>
      <c r="P5980" s="4">
        <v>0.15</v>
      </c>
      <c r="Q5980" s="3">
        <v>93.5</v>
      </c>
      <c r="R5980" s="3">
        <v>54</v>
      </c>
      <c r="S5980" s="3">
        <v>39.5</v>
      </c>
      <c r="T5980" t="s">
        <v>1954</v>
      </c>
      <c r="U5980" t="s">
        <v>72</v>
      </c>
    </row>
    <row r="5981" spans="1:21" x14ac:dyDescent="0.35">
      <c r="A5981" t="s">
        <v>8554</v>
      </c>
      <c r="B5981" s="2">
        <v>45731</v>
      </c>
      <c r="C5981">
        <v>3</v>
      </c>
      <c r="D5981">
        <v>2025</v>
      </c>
      <c r="F5981" t="s">
        <v>1147</v>
      </c>
      <c r="G5981" t="s">
        <v>56</v>
      </c>
      <c r="H5981" t="s">
        <v>1874</v>
      </c>
      <c r="I5981" t="s">
        <v>2200</v>
      </c>
      <c r="J5981" t="s">
        <v>1987</v>
      </c>
      <c r="K5981" t="s">
        <v>1908</v>
      </c>
      <c r="L5981" t="s">
        <v>1890</v>
      </c>
      <c r="M5981">
        <v>2</v>
      </c>
      <c r="N5981" s="3">
        <v>129</v>
      </c>
      <c r="O5981" s="3">
        <v>78</v>
      </c>
      <c r="P5981" s="4">
        <v>0</v>
      </c>
      <c r="Q5981" s="3">
        <v>258</v>
      </c>
      <c r="R5981" s="3">
        <v>156</v>
      </c>
      <c r="S5981" s="3">
        <v>102</v>
      </c>
      <c r="T5981" t="s">
        <v>1954</v>
      </c>
      <c r="U5981" t="s">
        <v>72</v>
      </c>
    </row>
    <row r="5982" spans="1:21" x14ac:dyDescent="0.35">
      <c r="A5982" t="s">
        <v>8555</v>
      </c>
      <c r="B5982" s="2">
        <v>45731</v>
      </c>
      <c r="C5982">
        <v>3</v>
      </c>
      <c r="D5982">
        <v>2025</v>
      </c>
      <c r="F5982" t="s">
        <v>1289</v>
      </c>
      <c r="G5982" t="s">
        <v>2250</v>
      </c>
      <c r="H5982" t="s">
        <v>1869</v>
      </c>
      <c r="I5982" t="s">
        <v>1974</v>
      </c>
      <c r="J5982" t="s">
        <v>1971</v>
      </c>
      <c r="K5982" t="s">
        <v>1920</v>
      </c>
      <c r="L5982" t="s">
        <v>1886</v>
      </c>
      <c r="M5982">
        <v>1</v>
      </c>
      <c r="N5982" s="3">
        <v>45</v>
      </c>
      <c r="O5982" s="3">
        <v>19</v>
      </c>
      <c r="P5982" s="4">
        <v>0.1</v>
      </c>
      <c r="Q5982" s="3">
        <v>40.5</v>
      </c>
      <c r="R5982" s="3">
        <v>19</v>
      </c>
      <c r="S5982" s="3">
        <v>21.5</v>
      </c>
      <c r="T5982" t="s">
        <v>1954</v>
      </c>
      <c r="U5982" t="s">
        <v>72</v>
      </c>
    </row>
    <row r="5983" spans="1:21" x14ac:dyDescent="0.35">
      <c r="A5983" t="s">
        <v>8556</v>
      </c>
      <c r="B5983" s="2">
        <v>45731</v>
      </c>
      <c r="C5983">
        <v>3</v>
      </c>
      <c r="D5983">
        <v>2025</v>
      </c>
      <c r="F5983" t="s">
        <v>99</v>
      </c>
      <c r="G5983" t="s">
        <v>2213</v>
      </c>
      <c r="H5983" t="s">
        <v>1864</v>
      </c>
      <c r="I5983" t="s">
        <v>2211</v>
      </c>
      <c r="J5983" t="s">
        <v>2162</v>
      </c>
      <c r="K5983" t="s">
        <v>1921</v>
      </c>
      <c r="L5983" t="s">
        <v>1889</v>
      </c>
      <c r="M5983">
        <v>1</v>
      </c>
      <c r="N5983" s="3">
        <v>55</v>
      </c>
      <c r="O5983" s="3">
        <v>27</v>
      </c>
      <c r="P5983" s="4">
        <v>0.1</v>
      </c>
      <c r="Q5983" s="3">
        <v>49.5</v>
      </c>
      <c r="R5983" s="3">
        <v>27</v>
      </c>
      <c r="S5983" s="3">
        <v>22.5</v>
      </c>
      <c r="T5983" t="s">
        <v>1954</v>
      </c>
      <c r="U5983" t="s">
        <v>72</v>
      </c>
    </row>
    <row r="5984" spans="1:21" x14ac:dyDescent="0.35">
      <c r="A5984" t="s">
        <v>8557</v>
      </c>
      <c r="B5984" s="2">
        <v>45731</v>
      </c>
      <c r="C5984">
        <v>3</v>
      </c>
      <c r="D5984">
        <v>2025</v>
      </c>
      <c r="F5984" t="s">
        <v>442</v>
      </c>
      <c r="G5984" t="s">
        <v>1993</v>
      </c>
      <c r="H5984" t="s">
        <v>1866</v>
      </c>
      <c r="I5984" t="s">
        <v>1866</v>
      </c>
      <c r="J5984" t="s">
        <v>2026</v>
      </c>
      <c r="K5984" t="s">
        <v>1919</v>
      </c>
      <c r="L5984" t="s">
        <v>1887</v>
      </c>
      <c r="M5984">
        <v>1</v>
      </c>
      <c r="N5984" s="3">
        <v>85</v>
      </c>
      <c r="O5984" s="3">
        <v>44</v>
      </c>
      <c r="P5984" s="4">
        <v>0</v>
      </c>
      <c r="Q5984" s="3">
        <v>85</v>
      </c>
      <c r="R5984" s="3">
        <v>44</v>
      </c>
      <c r="S5984" s="3">
        <v>41</v>
      </c>
      <c r="T5984" t="s">
        <v>1954</v>
      </c>
      <c r="U5984" t="s">
        <v>72</v>
      </c>
    </row>
    <row r="5985" spans="1:21" x14ac:dyDescent="0.35">
      <c r="A5985" t="s">
        <v>8558</v>
      </c>
      <c r="B5985" s="2">
        <v>45731</v>
      </c>
      <c r="C5985">
        <v>3</v>
      </c>
      <c r="D5985">
        <v>2025</v>
      </c>
      <c r="F5985" t="s">
        <v>1071</v>
      </c>
      <c r="G5985" t="s">
        <v>2673</v>
      </c>
      <c r="H5985" t="s">
        <v>1875</v>
      </c>
      <c r="I5985" t="s">
        <v>2054</v>
      </c>
      <c r="J5985" t="s">
        <v>1963</v>
      </c>
      <c r="K5985" t="s">
        <v>1907</v>
      </c>
      <c r="L5985" t="s">
        <v>1890</v>
      </c>
      <c r="M5985">
        <v>1</v>
      </c>
      <c r="N5985" s="3">
        <v>119</v>
      </c>
      <c r="O5985" s="3">
        <v>72</v>
      </c>
      <c r="P5985" s="4">
        <v>0</v>
      </c>
      <c r="Q5985" s="3">
        <v>119</v>
      </c>
      <c r="R5985" s="3">
        <v>72</v>
      </c>
      <c r="S5985" s="3">
        <v>47</v>
      </c>
      <c r="T5985" t="s">
        <v>1954</v>
      </c>
      <c r="U5985" t="s">
        <v>72</v>
      </c>
    </row>
    <row r="5986" spans="1:21" x14ac:dyDescent="0.35">
      <c r="A5986" t="s">
        <v>8559</v>
      </c>
      <c r="B5986" s="2">
        <v>45731</v>
      </c>
      <c r="C5986">
        <v>3</v>
      </c>
      <c r="D5986">
        <v>2025</v>
      </c>
      <c r="F5986" t="s">
        <v>1580</v>
      </c>
      <c r="G5986" t="s">
        <v>2210</v>
      </c>
      <c r="H5986" t="s">
        <v>1872</v>
      </c>
      <c r="I5986" t="s">
        <v>1986</v>
      </c>
      <c r="J5986" t="s">
        <v>2011</v>
      </c>
      <c r="K5986" t="s">
        <v>1927</v>
      </c>
      <c r="L5986" t="s">
        <v>1885</v>
      </c>
      <c r="M5986">
        <v>2</v>
      </c>
      <c r="N5986" s="3">
        <v>24</v>
      </c>
      <c r="O5986" s="3">
        <v>10</v>
      </c>
      <c r="P5986" s="4">
        <v>0</v>
      </c>
      <c r="Q5986" s="3">
        <v>48</v>
      </c>
      <c r="R5986" s="3">
        <v>20</v>
      </c>
      <c r="S5986" s="3">
        <v>28</v>
      </c>
      <c r="T5986" t="s">
        <v>1954</v>
      </c>
      <c r="U5986" t="s">
        <v>72</v>
      </c>
    </row>
    <row r="5987" spans="1:21" x14ac:dyDescent="0.35">
      <c r="A5987" t="s">
        <v>8560</v>
      </c>
      <c r="B5987" s="2">
        <v>45731</v>
      </c>
      <c r="C5987">
        <v>3</v>
      </c>
      <c r="D5987">
        <v>2025</v>
      </c>
      <c r="F5987" t="s">
        <v>1606</v>
      </c>
      <c r="G5987" t="s">
        <v>2384</v>
      </c>
      <c r="H5987" t="s">
        <v>1875</v>
      </c>
      <c r="I5987" t="s">
        <v>2054</v>
      </c>
      <c r="J5987" t="s">
        <v>1997</v>
      </c>
      <c r="K5987" t="s">
        <v>1906</v>
      </c>
      <c r="L5987" t="s">
        <v>1889</v>
      </c>
      <c r="M5987">
        <v>2</v>
      </c>
      <c r="N5987" s="3">
        <v>89</v>
      </c>
      <c r="O5987" s="3">
        <v>48</v>
      </c>
      <c r="P5987" s="4">
        <v>0.1</v>
      </c>
      <c r="Q5987" s="3">
        <v>160.19999999999999</v>
      </c>
      <c r="R5987" s="3">
        <v>96</v>
      </c>
      <c r="S5987" s="3">
        <v>64.2</v>
      </c>
      <c r="T5987" t="s">
        <v>1954</v>
      </c>
      <c r="U5987" t="s">
        <v>72</v>
      </c>
    </row>
    <row r="5988" spans="1:21" x14ac:dyDescent="0.35">
      <c r="A5988" t="s">
        <v>8561</v>
      </c>
      <c r="B5988" s="2">
        <v>45731</v>
      </c>
      <c r="C5988">
        <v>3</v>
      </c>
      <c r="D5988">
        <v>2025</v>
      </c>
      <c r="F5988" t="s">
        <v>210</v>
      </c>
      <c r="G5988" t="s">
        <v>2473</v>
      </c>
      <c r="H5988" t="s">
        <v>1869</v>
      </c>
      <c r="I5988" t="s">
        <v>1977</v>
      </c>
      <c r="J5988" t="s">
        <v>1967</v>
      </c>
      <c r="K5988" t="s">
        <v>1913</v>
      </c>
      <c r="L5988" t="s">
        <v>1888</v>
      </c>
      <c r="M5988">
        <v>3</v>
      </c>
      <c r="N5988" s="3">
        <v>78</v>
      </c>
      <c r="O5988" s="3">
        <v>39</v>
      </c>
      <c r="P5988" s="4">
        <v>0.1</v>
      </c>
      <c r="Q5988" s="3">
        <v>210.6</v>
      </c>
      <c r="R5988" s="3">
        <v>117</v>
      </c>
      <c r="S5988" s="3">
        <v>93.6</v>
      </c>
      <c r="T5988" t="s">
        <v>1954</v>
      </c>
      <c r="U5988" t="s">
        <v>72</v>
      </c>
    </row>
    <row r="5989" spans="1:21" x14ac:dyDescent="0.35">
      <c r="A5989" t="s">
        <v>8562</v>
      </c>
      <c r="B5989" s="2">
        <v>45731</v>
      </c>
      <c r="C5989">
        <v>3</v>
      </c>
      <c r="D5989">
        <v>2025</v>
      </c>
      <c r="F5989" t="s">
        <v>359</v>
      </c>
      <c r="G5989" t="s">
        <v>3119</v>
      </c>
      <c r="H5989" t="s">
        <v>1863</v>
      </c>
      <c r="I5989" t="s">
        <v>2033</v>
      </c>
      <c r="J5989" t="s">
        <v>1953</v>
      </c>
      <c r="K5989" t="s">
        <v>1905</v>
      </c>
      <c r="L5989" t="s">
        <v>1888</v>
      </c>
      <c r="M5989">
        <v>1</v>
      </c>
      <c r="N5989" s="3">
        <v>120</v>
      </c>
      <c r="O5989" s="3">
        <v>63</v>
      </c>
      <c r="P5989" s="4">
        <v>0.05</v>
      </c>
      <c r="Q5989" s="3">
        <v>114</v>
      </c>
      <c r="R5989" s="3">
        <v>63</v>
      </c>
      <c r="S5989" s="3">
        <v>51</v>
      </c>
      <c r="T5989" t="s">
        <v>1954</v>
      </c>
      <c r="U5989" t="s">
        <v>72</v>
      </c>
    </row>
    <row r="5990" spans="1:21" x14ac:dyDescent="0.35">
      <c r="A5990" t="s">
        <v>8563</v>
      </c>
      <c r="B5990" s="2">
        <v>45732</v>
      </c>
      <c r="C5990">
        <v>3</v>
      </c>
      <c r="D5990">
        <v>2025</v>
      </c>
      <c r="F5990" t="s">
        <v>369</v>
      </c>
      <c r="G5990" t="s">
        <v>2943</v>
      </c>
      <c r="H5990" t="s">
        <v>1872</v>
      </c>
      <c r="I5990" t="s">
        <v>2152</v>
      </c>
      <c r="J5990" t="s">
        <v>2034</v>
      </c>
      <c r="K5990" t="s">
        <v>1904</v>
      </c>
      <c r="L5990" t="s">
        <v>1889</v>
      </c>
      <c r="M5990">
        <v>2</v>
      </c>
      <c r="N5990" s="3">
        <v>149</v>
      </c>
      <c r="O5990" s="3">
        <v>91</v>
      </c>
      <c r="P5990" s="4">
        <v>0.2</v>
      </c>
      <c r="Q5990" s="3">
        <v>238.4</v>
      </c>
      <c r="R5990" s="3">
        <v>182</v>
      </c>
      <c r="S5990" s="3">
        <v>56.4</v>
      </c>
      <c r="T5990" t="s">
        <v>1954</v>
      </c>
      <c r="U5990" t="s">
        <v>72</v>
      </c>
    </row>
    <row r="5991" spans="1:21" x14ac:dyDescent="0.35">
      <c r="A5991" t="s">
        <v>8564</v>
      </c>
      <c r="B5991" s="2">
        <v>45732</v>
      </c>
      <c r="C5991">
        <v>3</v>
      </c>
      <c r="D5991">
        <v>2025</v>
      </c>
      <c r="F5991" t="s">
        <v>465</v>
      </c>
      <c r="G5991" t="s">
        <v>2025</v>
      </c>
      <c r="H5991" t="s">
        <v>1866</v>
      </c>
      <c r="I5991" t="s">
        <v>1866</v>
      </c>
      <c r="J5991" t="s">
        <v>1997</v>
      </c>
      <c r="K5991" t="s">
        <v>1906</v>
      </c>
      <c r="L5991" t="s">
        <v>1889</v>
      </c>
      <c r="M5991">
        <v>1</v>
      </c>
      <c r="N5991" s="3">
        <v>89</v>
      </c>
      <c r="O5991" s="3">
        <v>48</v>
      </c>
      <c r="P5991" s="4">
        <v>0.1</v>
      </c>
      <c r="Q5991" s="3">
        <v>80.099999999999994</v>
      </c>
      <c r="R5991" s="3">
        <v>48</v>
      </c>
      <c r="S5991" s="3">
        <v>32.1</v>
      </c>
      <c r="T5991" t="s">
        <v>1954</v>
      </c>
      <c r="U5991" t="s">
        <v>72</v>
      </c>
    </row>
    <row r="5992" spans="1:21" x14ac:dyDescent="0.35">
      <c r="A5992" t="s">
        <v>8565</v>
      </c>
      <c r="B5992" s="2">
        <v>45732</v>
      </c>
      <c r="C5992">
        <v>3</v>
      </c>
      <c r="D5992">
        <v>2025</v>
      </c>
      <c r="F5992" t="s">
        <v>733</v>
      </c>
      <c r="G5992" t="s">
        <v>3289</v>
      </c>
      <c r="H5992" t="s">
        <v>1867</v>
      </c>
      <c r="I5992" t="s">
        <v>2004</v>
      </c>
      <c r="J5992" t="s">
        <v>1956</v>
      </c>
      <c r="K5992" t="s">
        <v>1909</v>
      </c>
      <c r="L5992" t="s">
        <v>1887</v>
      </c>
      <c r="M5992">
        <v>1</v>
      </c>
      <c r="N5992" s="3">
        <v>95</v>
      </c>
      <c r="O5992" s="3">
        <v>54</v>
      </c>
      <c r="P5992" s="4">
        <v>0</v>
      </c>
      <c r="Q5992" s="3">
        <v>95</v>
      </c>
      <c r="R5992" s="3">
        <v>54</v>
      </c>
      <c r="S5992" s="3">
        <v>41</v>
      </c>
      <c r="T5992" t="s">
        <v>1954</v>
      </c>
      <c r="U5992" t="s">
        <v>72</v>
      </c>
    </row>
    <row r="5993" spans="1:21" x14ac:dyDescent="0.35">
      <c r="A5993" t="s">
        <v>8566</v>
      </c>
      <c r="B5993" s="2">
        <v>45732</v>
      </c>
      <c r="C5993">
        <v>3</v>
      </c>
      <c r="D5993">
        <v>2025</v>
      </c>
      <c r="F5993" t="s">
        <v>364</v>
      </c>
      <c r="G5993" t="s">
        <v>2393</v>
      </c>
      <c r="H5993" t="s">
        <v>1873</v>
      </c>
      <c r="I5993" t="s">
        <v>2070</v>
      </c>
      <c r="J5993" t="s">
        <v>1991</v>
      </c>
      <c r="K5993" t="s">
        <v>1925</v>
      </c>
      <c r="L5993" t="s">
        <v>1885</v>
      </c>
      <c r="M5993">
        <v>1</v>
      </c>
      <c r="N5993" s="3">
        <v>35</v>
      </c>
      <c r="O5993" s="3">
        <v>16</v>
      </c>
      <c r="P5993" s="4">
        <v>0.1</v>
      </c>
      <c r="Q5993" s="3">
        <v>31.5</v>
      </c>
      <c r="R5993" s="3">
        <v>16</v>
      </c>
      <c r="S5993" s="3">
        <v>15.5</v>
      </c>
      <c r="T5993" t="s">
        <v>1954</v>
      </c>
      <c r="U5993" t="s">
        <v>72</v>
      </c>
    </row>
    <row r="5994" spans="1:21" x14ac:dyDescent="0.35">
      <c r="A5994" t="s">
        <v>8567</v>
      </c>
      <c r="B5994" s="2">
        <v>45732</v>
      </c>
      <c r="C5994">
        <v>3</v>
      </c>
      <c r="D5994">
        <v>2025</v>
      </c>
      <c r="F5994" t="s">
        <v>659</v>
      </c>
      <c r="G5994" t="s">
        <v>1976</v>
      </c>
      <c r="H5994" t="s">
        <v>1866</v>
      </c>
      <c r="I5994" t="s">
        <v>1866</v>
      </c>
      <c r="J5994" t="s">
        <v>1997</v>
      </c>
      <c r="K5994" t="s">
        <v>1906</v>
      </c>
      <c r="L5994" t="s">
        <v>1889</v>
      </c>
      <c r="M5994">
        <v>1</v>
      </c>
      <c r="N5994" s="3">
        <v>89</v>
      </c>
      <c r="O5994" s="3">
        <v>48</v>
      </c>
      <c r="P5994" s="4">
        <v>0</v>
      </c>
      <c r="Q5994" s="3">
        <v>89</v>
      </c>
      <c r="R5994" s="3">
        <v>48</v>
      </c>
      <c r="S5994" s="3">
        <v>41</v>
      </c>
      <c r="T5994" t="s">
        <v>1954</v>
      </c>
      <c r="U5994" t="s">
        <v>72</v>
      </c>
    </row>
    <row r="5995" spans="1:21" x14ac:dyDescent="0.35">
      <c r="A5995" t="s">
        <v>8568</v>
      </c>
      <c r="B5995" s="2">
        <v>45732</v>
      </c>
      <c r="C5995">
        <v>3</v>
      </c>
      <c r="D5995">
        <v>2025</v>
      </c>
      <c r="F5995" t="s">
        <v>1057</v>
      </c>
      <c r="G5995" t="s">
        <v>3919</v>
      </c>
      <c r="H5995" t="s">
        <v>1871</v>
      </c>
      <c r="I5995" t="s">
        <v>2234</v>
      </c>
      <c r="J5995" t="s">
        <v>1967</v>
      </c>
      <c r="K5995" t="s">
        <v>1913</v>
      </c>
      <c r="L5995" t="s">
        <v>1888</v>
      </c>
      <c r="M5995">
        <v>2</v>
      </c>
      <c r="N5995" s="3">
        <v>78</v>
      </c>
      <c r="O5995" s="3">
        <v>39</v>
      </c>
      <c r="P5995" s="4">
        <v>0.1</v>
      </c>
      <c r="Q5995" s="3">
        <v>140.4</v>
      </c>
      <c r="R5995" s="3">
        <v>78</v>
      </c>
      <c r="S5995" s="3">
        <v>62.4</v>
      </c>
      <c r="T5995" t="s">
        <v>1954</v>
      </c>
      <c r="U5995" t="s">
        <v>72</v>
      </c>
    </row>
    <row r="5996" spans="1:21" x14ac:dyDescent="0.35">
      <c r="A5996" t="s">
        <v>8569</v>
      </c>
      <c r="B5996" s="2">
        <v>45732</v>
      </c>
      <c r="C5996">
        <v>3</v>
      </c>
      <c r="D5996">
        <v>2025</v>
      </c>
      <c r="F5996" t="s">
        <v>186</v>
      </c>
      <c r="G5996" t="s">
        <v>3304</v>
      </c>
      <c r="H5996" t="s">
        <v>1866</v>
      </c>
      <c r="I5996" t="s">
        <v>1866</v>
      </c>
      <c r="J5996" t="s">
        <v>1956</v>
      </c>
      <c r="K5996" t="s">
        <v>1909</v>
      </c>
      <c r="L5996" t="s">
        <v>1887</v>
      </c>
      <c r="M5996">
        <v>1</v>
      </c>
      <c r="N5996" s="3">
        <v>95</v>
      </c>
      <c r="O5996" s="3">
        <v>54</v>
      </c>
      <c r="P5996" s="4">
        <v>0.1</v>
      </c>
      <c r="Q5996" s="3">
        <v>85.5</v>
      </c>
      <c r="R5996" s="3">
        <v>54</v>
      </c>
      <c r="S5996" s="3">
        <v>31.5</v>
      </c>
      <c r="T5996" t="s">
        <v>1954</v>
      </c>
      <c r="U5996" t="s">
        <v>72</v>
      </c>
    </row>
    <row r="5997" spans="1:21" x14ac:dyDescent="0.35">
      <c r="A5997" t="s">
        <v>8570</v>
      </c>
      <c r="B5997" s="2">
        <v>45732</v>
      </c>
      <c r="C5997">
        <v>3</v>
      </c>
      <c r="D5997">
        <v>2025</v>
      </c>
      <c r="F5997" t="s">
        <v>687</v>
      </c>
      <c r="G5997" t="s">
        <v>2146</v>
      </c>
      <c r="H5997" t="s">
        <v>1866</v>
      </c>
      <c r="I5997" t="s">
        <v>1866</v>
      </c>
      <c r="J5997" t="s">
        <v>2183</v>
      </c>
      <c r="K5997" t="s">
        <v>1917</v>
      </c>
      <c r="L5997" t="s">
        <v>1886</v>
      </c>
      <c r="M5997">
        <v>2</v>
      </c>
      <c r="N5997" s="3">
        <v>72</v>
      </c>
      <c r="O5997" s="3">
        <v>34</v>
      </c>
      <c r="P5997" s="4">
        <v>0.05</v>
      </c>
      <c r="Q5997" s="3">
        <v>136.80000000000001</v>
      </c>
      <c r="R5997" s="3">
        <v>68</v>
      </c>
      <c r="S5997" s="3">
        <v>68.8</v>
      </c>
      <c r="T5997" t="s">
        <v>1954</v>
      </c>
      <c r="U5997" t="s">
        <v>72</v>
      </c>
    </row>
    <row r="5998" spans="1:21" x14ac:dyDescent="0.35">
      <c r="A5998" t="s">
        <v>8571</v>
      </c>
      <c r="B5998" s="2">
        <v>45732</v>
      </c>
      <c r="C5998">
        <v>3</v>
      </c>
      <c r="D5998">
        <v>2025</v>
      </c>
      <c r="F5998" t="s">
        <v>724</v>
      </c>
      <c r="G5998" t="s">
        <v>2359</v>
      </c>
      <c r="H5998" t="s">
        <v>1868</v>
      </c>
      <c r="I5998" t="s">
        <v>2022</v>
      </c>
      <c r="J5998" t="s">
        <v>1971</v>
      </c>
      <c r="K5998" t="s">
        <v>1920</v>
      </c>
      <c r="L5998" t="s">
        <v>1886</v>
      </c>
      <c r="M5998">
        <v>2</v>
      </c>
      <c r="N5998" s="3">
        <v>45</v>
      </c>
      <c r="O5998" s="3">
        <v>19</v>
      </c>
      <c r="P5998" s="4">
        <v>0.05</v>
      </c>
      <c r="Q5998" s="3">
        <v>85.5</v>
      </c>
      <c r="R5998" s="3">
        <v>38</v>
      </c>
      <c r="S5998" s="3">
        <v>47.5</v>
      </c>
      <c r="T5998" t="s">
        <v>1954</v>
      </c>
      <c r="U5998" t="s">
        <v>72</v>
      </c>
    </row>
    <row r="5999" spans="1:21" x14ac:dyDescent="0.35">
      <c r="A5999" t="s">
        <v>8572</v>
      </c>
      <c r="B5999" s="2">
        <v>45732</v>
      </c>
      <c r="C5999">
        <v>3</v>
      </c>
      <c r="D5999">
        <v>2025</v>
      </c>
      <c r="F5999" t="s">
        <v>624</v>
      </c>
      <c r="G5999" t="s">
        <v>2224</v>
      </c>
      <c r="H5999" t="s">
        <v>1875</v>
      </c>
      <c r="I5999" t="s">
        <v>1996</v>
      </c>
      <c r="J5999" t="s">
        <v>2067</v>
      </c>
      <c r="K5999" t="s">
        <v>1918</v>
      </c>
      <c r="L5999" t="s">
        <v>1889</v>
      </c>
      <c r="M5999">
        <v>2</v>
      </c>
      <c r="N5999" s="3">
        <v>69</v>
      </c>
      <c r="O5999" s="3">
        <v>37</v>
      </c>
      <c r="P5999" s="4">
        <v>0.15</v>
      </c>
      <c r="Q5999" s="3">
        <v>117.3</v>
      </c>
      <c r="R5999" s="3">
        <v>74</v>
      </c>
      <c r="S5999" s="3">
        <v>43.3</v>
      </c>
      <c r="T5999" t="s">
        <v>1954</v>
      </c>
      <c r="U5999" t="s">
        <v>72</v>
      </c>
    </row>
    <row r="6000" spans="1:21" x14ac:dyDescent="0.35">
      <c r="A6000" t="s">
        <v>8573</v>
      </c>
      <c r="B6000" s="2">
        <v>45732</v>
      </c>
      <c r="C6000">
        <v>3</v>
      </c>
      <c r="D6000">
        <v>2025</v>
      </c>
      <c r="F6000" t="s">
        <v>338</v>
      </c>
      <c r="G6000" t="s">
        <v>2078</v>
      </c>
      <c r="H6000" t="s">
        <v>1864</v>
      </c>
      <c r="I6000" t="s">
        <v>2211</v>
      </c>
      <c r="J6000" t="s">
        <v>1960</v>
      </c>
      <c r="K6000" t="s">
        <v>1924</v>
      </c>
      <c r="L6000" t="s">
        <v>1885</v>
      </c>
      <c r="M6000">
        <v>4</v>
      </c>
      <c r="N6000" s="3">
        <v>42</v>
      </c>
      <c r="O6000" s="3">
        <v>20</v>
      </c>
      <c r="P6000" s="4">
        <v>0</v>
      </c>
      <c r="Q6000" s="3">
        <v>168</v>
      </c>
      <c r="R6000" s="3">
        <v>80</v>
      </c>
      <c r="S6000" s="3">
        <v>88</v>
      </c>
      <c r="T6000" t="s">
        <v>1954</v>
      </c>
      <c r="U6000" t="s">
        <v>72</v>
      </c>
    </row>
    <row r="6001" spans="1:21" x14ac:dyDescent="0.35">
      <c r="A6001" t="s">
        <v>8574</v>
      </c>
      <c r="B6001" s="2">
        <v>45732</v>
      </c>
      <c r="C6001">
        <v>3</v>
      </c>
      <c r="D6001">
        <v>2025</v>
      </c>
      <c r="F6001" t="s">
        <v>384</v>
      </c>
      <c r="G6001" t="s">
        <v>57</v>
      </c>
      <c r="H6001" t="s">
        <v>1864</v>
      </c>
      <c r="I6001" t="s">
        <v>2101</v>
      </c>
      <c r="J6001" t="s">
        <v>2183</v>
      </c>
      <c r="K6001" t="s">
        <v>1917</v>
      </c>
      <c r="L6001" t="s">
        <v>1886</v>
      </c>
      <c r="M6001">
        <v>1</v>
      </c>
      <c r="N6001" s="3">
        <v>72</v>
      </c>
      <c r="O6001" s="3">
        <v>34</v>
      </c>
      <c r="P6001" s="4">
        <v>0.05</v>
      </c>
      <c r="Q6001" s="3">
        <v>68.400000000000006</v>
      </c>
      <c r="R6001" s="3">
        <v>34</v>
      </c>
      <c r="S6001" s="3">
        <v>34.4</v>
      </c>
      <c r="T6001" t="s">
        <v>1954</v>
      </c>
      <c r="U6001" t="s">
        <v>72</v>
      </c>
    </row>
    <row r="6002" spans="1:21" x14ac:dyDescent="0.35">
      <c r="A6002" t="s">
        <v>8575</v>
      </c>
      <c r="B6002" s="2">
        <v>45732</v>
      </c>
      <c r="C6002">
        <v>3</v>
      </c>
      <c r="D6002">
        <v>2025</v>
      </c>
      <c r="F6002" t="s">
        <v>953</v>
      </c>
      <c r="G6002" t="s">
        <v>3836</v>
      </c>
      <c r="H6002" t="s">
        <v>1863</v>
      </c>
      <c r="I6002" t="s">
        <v>2033</v>
      </c>
      <c r="J6002" t="s">
        <v>2023</v>
      </c>
      <c r="K6002" t="s">
        <v>1912</v>
      </c>
      <c r="L6002" t="s">
        <v>1890</v>
      </c>
      <c r="M6002">
        <v>1</v>
      </c>
      <c r="N6002" s="3">
        <v>249</v>
      </c>
      <c r="O6002" s="3">
        <v>168</v>
      </c>
      <c r="P6002" s="4">
        <v>0</v>
      </c>
      <c r="Q6002" s="3">
        <v>249</v>
      </c>
      <c r="R6002" s="3">
        <v>168</v>
      </c>
      <c r="S6002" s="3">
        <v>81</v>
      </c>
      <c r="T6002" t="s">
        <v>1954</v>
      </c>
      <c r="U6002" t="s">
        <v>72</v>
      </c>
    </row>
    <row r="6003" spans="1:21" x14ac:dyDescent="0.35">
      <c r="A6003" t="s">
        <v>8576</v>
      </c>
      <c r="B6003" s="2">
        <v>45733</v>
      </c>
      <c r="C6003">
        <v>3</v>
      </c>
      <c r="D6003">
        <v>2025</v>
      </c>
      <c r="F6003" t="s">
        <v>273</v>
      </c>
      <c r="G6003" t="s">
        <v>2470</v>
      </c>
      <c r="H6003" t="s">
        <v>1866</v>
      </c>
      <c r="I6003" t="s">
        <v>1866</v>
      </c>
      <c r="J6003" t="s">
        <v>2183</v>
      </c>
      <c r="K6003" t="s">
        <v>1917</v>
      </c>
      <c r="L6003" t="s">
        <v>1886</v>
      </c>
      <c r="M6003">
        <v>2</v>
      </c>
      <c r="N6003" s="3">
        <v>72</v>
      </c>
      <c r="O6003" s="3">
        <v>34</v>
      </c>
      <c r="P6003" s="4">
        <v>0</v>
      </c>
      <c r="Q6003" s="3">
        <v>144</v>
      </c>
      <c r="R6003" s="3">
        <v>68</v>
      </c>
      <c r="S6003" s="3">
        <v>76</v>
      </c>
      <c r="T6003" t="s">
        <v>1954</v>
      </c>
      <c r="U6003" t="s">
        <v>72</v>
      </c>
    </row>
    <row r="6004" spans="1:21" x14ac:dyDescent="0.35">
      <c r="A6004" t="s">
        <v>8577</v>
      </c>
      <c r="B6004" s="2">
        <v>45733</v>
      </c>
      <c r="C6004">
        <v>3</v>
      </c>
      <c r="D6004">
        <v>2025</v>
      </c>
      <c r="F6004" t="s">
        <v>303</v>
      </c>
      <c r="G6004" t="s">
        <v>2148</v>
      </c>
      <c r="H6004" t="s">
        <v>1864</v>
      </c>
      <c r="I6004" t="s">
        <v>2087</v>
      </c>
      <c r="J6004" t="s">
        <v>1956</v>
      </c>
      <c r="K6004" t="s">
        <v>1909</v>
      </c>
      <c r="L6004" t="s">
        <v>1887</v>
      </c>
      <c r="M6004">
        <v>1</v>
      </c>
      <c r="N6004" s="3">
        <v>95</v>
      </c>
      <c r="O6004" s="3">
        <v>54</v>
      </c>
      <c r="P6004" s="4">
        <v>0.05</v>
      </c>
      <c r="Q6004" s="3">
        <v>90.25</v>
      </c>
      <c r="R6004" s="3">
        <v>54</v>
      </c>
      <c r="S6004" s="3">
        <v>36.25</v>
      </c>
      <c r="T6004" t="s">
        <v>1954</v>
      </c>
      <c r="U6004" t="s">
        <v>72</v>
      </c>
    </row>
    <row r="6005" spans="1:21" x14ac:dyDescent="0.35">
      <c r="A6005" t="s">
        <v>8578</v>
      </c>
      <c r="B6005" s="2">
        <v>45733</v>
      </c>
      <c r="C6005">
        <v>3</v>
      </c>
      <c r="D6005">
        <v>2025</v>
      </c>
      <c r="F6005" t="s">
        <v>493</v>
      </c>
      <c r="G6005" t="s">
        <v>3507</v>
      </c>
      <c r="H6005" t="s">
        <v>1875</v>
      </c>
      <c r="I6005" t="s">
        <v>1970</v>
      </c>
      <c r="J6005" t="s">
        <v>1987</v>
      </c>
      <c r="K6005" t="s">
        <v>1908</v>
      </c>
      <c r="L6005" t="s">
        <v>1890</v>
      </c>
      <c r="M6005">
        <v>1</v>
      </c>
      <c r="N6005" s="3">
        <v>129</v>
      </c>
      <c r="O6005" s="3">
        <v>78</v>
      </c>
      <c r="P6005" s="4">
        <v>0.1</v>
      </c>
      <c r="Q6005" s="3">
        <v>116.1</v>
      </c>
      <c r="R6005" s="3">
        <v>78</v>
      </c>
      <c r="S6005" s="3">
        <v>38.1</v>
      </c>
      <c r="T6005" t="s">
        <v>1954</v>
      </c>
      <c r="U6005" t="s">
        <v>72</v>
      </c>
    </row>
    <row r="6006" spans="1:21" x14ac:dyDescent="0.35">
      <c r="A6006" t="s">
        <v>8579</v>
      </c>
      <c r="B6006" s="2">
        <v>45733</v>
      </c>
      <c r="C6006">
        <v>3</v>
      </c>
      <c r="D6006">
        <v>2025</v>
      </c>
      <c r="F6006" t="s">
        <v>1253</v>
      </c>
      <c r="G6006" t="s">
        <v>3310</v>
      </c>
      <c r="H6006" t="s">
        <v>1866</v>
      </c>
      <c r="I6006" t="s">
        <v>1866</v>
      </c>
      <c r="J6006" t="s">
        <v>2162</v>
      </c>
      <c r="K6006" t="s">
        <v>1921</v>
      </c>
      <c r="L6006" t="s">
        <v>1889</v>
      </c>
      <c r="M6006">
        <v>5</v>
      </c>
      <c r="N6006" s="3">
        <v>55</v>
      </c>
      <c r="O6006" s="3">
        <v>27</v>
      </c>
      <c r="P6006" s="4">
        <v>0</v>
      </c>
      <c r="Q6006" s="3">
        <v>275</v>
      </c>
      <c r="R6006" s="3">
        <v>135</v>
      </c>
      <c r="S6006" s="3">
        <v>140</v>
      </c>
      <c r="T6006" t="s">
        <v>1954</v>
      </c>
      <c r="U6006" t="s">
        <v>72</v>
      </c>
    </row>
    <row r="6007" spans="1:21" x14ac:dyDescent="0.35">
      <c r="A6007" t="s">
        <v>8580</v>
      </c>
      <c r="B6007" s="2">
        <v>45733</v>
      </c>
      <c r="C6007">
        <v>3</v>
      </c>
      <c r="D6007">
        <v>2025</v>
      </c>
      <c r="F6007" t="s">
        <v>173</v>
      </c>
      <c r="G6007" t="s">
        <v>2351</v>
      </c>
      <c r="H6007" t="s">
        <v>1868</v>
      </c>
      <c r="I6007" t="s">
        <v>2113</v>
      </c>
      <c r="J6007" t="s">
        <v>2045</v>
      </c>
      <c r="K6007" t="s">
        <v>1910</v>
      </c>
      <c r="L6007" t="s">
        <v>1890</v>
      </c>
      <c r="M6007">
        <v>1</v>
      </c>
      <c r="N6007" s="3">
        <v>99</v>
      </c>
      <c r="O6007" s="3">
        <v>58</v>
      </c>
      <c r="P6007" s="4">
        <v>0</v>
      </c>
      <c r="Q6007" s="3">
        <v>99</v>
      </c>
      <c r="R6007" s="3">
        <v>58</v>
      </c>
      <c r="S6007" s="3">
        <v>41</v>
      </c>
      <c r="T6007" t="s">
        <v>1954</v>
      </c>
      <c r="U6007" t="s">
        <v>72</v>
      </c>
    </row>
    <row r="6008" spans="1:21" x14ac:dyDescent="0.35">
      <c r="A6008" t="s">
        <v>8581</v>
      </c>
      <c r="B6008" s="2">
        <v>45733</v>
      </c>
      <c r="C6008">
        <v>3</v>
      </c>
      <c r="D6008">
        <v>2025</v>
      </c>
      <c r="F6008" t="s">
        <v>1587</v>
      </c>
      <c r="G6008" t="s">
        <v>2576</v>
      </c>
      <c r="H6008" t="s">
        <v>1864</v>
      </c>
      <c r="I6008" t="s">
        <v>2087</v>
      </c>
      <c r="J6008" t="s">
        <v>2120</v>
      </c>
      <c r="K6008" t="s">
        <v>1926</v>
      </c>
      <c r="L6008" t="s">
        <v>1885</v>
      </c>
      <c r="M6008">
        <v>2</v>
      </c>
      <c r="N6008" s="3">
        <v>28</v>
      </c>
      <c r="O6008" s="3">
        <v>13</v>
      </c>
      <c r="P6008" s="4">
        <v>0.05</v>
      </c>
      <c r="Q6008" s="3">
        <v>53.2</v>
      </c>
      <c r="R6008" s="3">
        <v>26</v>
      </c>
      <c r="S6008" s="3">
        <v>27.2</v>
      </c>
      <c r="T6008" t="s">
        <v>1954</v>
      </c>
      <c r="U6008" t="s">
        <v>72</v>
      </c>
    </row>
    <row r="6009" spans="1:21" x14ac:dyDescent="0.35">
      <c r="A6009" t="s">
        <v>8582</v>
      </c>
      <c r="B6009" s="2">
        <v>45734</v>
      </c>
      <c r="C6009">
        <v>3</v>
      </c>
      <c r="D6009">
        <v>2025</v>
      </c>
      <c r="F6009" t="s">
        <v>1156</v>
      </c>
      <c r="G6009" t="s">
        <v>3378</v>
      </c>
      <c r="H6009" t="s">
        <v>1866</v>
      </c>
      <c r="I6009" t="s">
        <v>1866</v>
      </c>
      <c r="J6009" t="s">
        <v>2015</v>
      </c>
      <c r="K6009" t="s">
        <v>1914</v>
      </c>
      <c r="L6009" t="s">
        <v>1888</v>
      </c>
      <c r="M6009">
        <v>1</v>
      </c>
      <c r="N6009" s="3">
        <v>65</v>
      </c>
      <c r="O6009" s="3">
        <v>32</v>
      </c>
      <c r="P6009" s="4">
        <v>0</v>
      </c>
      <c r="Q6009" s="3">
        <v>65</v>
      </c>
      <c r="R6009" s="3">
        <v>32</v>
      </c>
      <c r="S6009" s="3">
        <v>33</v>
      </c>
      <c r="T6009" t="s">
        <v>1954</v>
      </c>
      <c r="U6009" t="s">
        <v>72</v>
      </c>
    </row>
    <row r="6010" spans="1:21" x14ac:dyDescent="0.35">
      <c r="A6010" t="s">
        <v>8583</v>
      </c>
      <c r="B6010" s="2">
        <v>45734</v>
      </c>
      <c r="C6010">
        <v>3</v>
      </c>
      <c r="D6010">
        <v>2025</v>
      </c>
      <c r="F6010" t="s">
        <v>1700</v>
      </c>
      <c r="G6010" t="s">
        <v>2622</v>
      </c>
      <c r="H6010" t="s">
        <v>1866</v>
      </c>
      <c r="I6010" t="s">
        <v>1866</v>
      </c>
      <c r="J6010" t="s">
        <v>1967</v>
      </c>
      <c r="K6010" t="s">
        <v>1913</v>
      </c>
      <c r="L6010" t="s">
        <v>1888</v>
      </c>
      <c r="M6010">
        <v>1</v>
      </c>
      <c r="N6010" s="3">
        <v>78</v>
      </c>
      <c r="O6010" s="3">
        <v>39</v>
      </c>
      <c r="P6010" s="4">
        <v>0.1</v>
      </c>
      <c r="Q6010" s="3">
        <v>70.2</v>
      </c>
      <c r="R6010" s="3">
        <v>39</v>
      </c>
      <c r="S6010" s="3">
        <v>31.2</v>
      </c>
      <c r="T6010" t="s">
        <v>1954</v>
      </c>
      <c r="U6010" t="s">
        <v>72</v>
      </c>
    </row>
    <row r="6011" spans="1:21" x14ac:dyDescent="0.35">
      <c r="A6011" t="s">
        <v>8584</v>
      </c>
      <c r="B6011" s="2">
        <v>45734</v>
      </c>
      <c r="C6011">
        <v>3</v>
      </c>
      <c r="D6011">
        <v>2025</v>
      </c>
      <c r="F6011" t="s">
        <v>91</v>
      </c>
      <c r="G6011" t="s">
        <v>2532</v>
      </c>
      <c r="H6011" t="s">
        <v>1869</v>
      </c>
      <c r="I6011" t="s">
        <v>2157</v>
      </c>
      <c r="J6011" t="s">
        <v>1978</v>
      </c>
      <c r="K6011" t="s">
        <v>1916</v>
      </c>
      <c r="L6011" t="s">
        <v>1887</v>
      </c>
      <c r="M6011">
        <v>1</v>
      </c>
      <c r="N6011" s="3">
        <v>79</v>
      </c>
      <c r="O6011" s="3">
        <v>42</v>
      </c>
      <c r="P6011" s="4">
        <v>0.1</v>
      </c>
      <c r="Q6011" s="3">
        <v>71.099999999999994</v>
      </c>
      <c r="R6011" s="3">
        <v>42</v>
      </c>
      <c r="S6011" s="3">
        <v>29.1</v>
      </c>
      <c r="T6011" t="s">
        <v>1954</v>
      </c>
      <c r="U6011" t="s">
        <v>72</v>
      </c>
    </row>
    <row r="6012" spans="1:21" x14ac:dyDescent="0.35">
      <c r="A6012" t="s">
        <v>8585</v>
      </c>
      <c r="B6012" s="2">
        <v>45734</v>
      </c>
      <c r="C6012">
        <v>3</v>
      </c>
      <c r="D6012">
        <v>2025</v>
      </c>
      <c r="F6012" t="s">
        <v>994</v>
      </c>
      <c r="G6012" t="s">
        <v>3767</v>
      </c>
      <c r="H6012" t="s">
        <v>1866</v>
      </c>
      <c r="I6012" t="s">
        <v>1866</v>
      </c>
      <c r="J6012" t="s">
        <v>2061</v>
      </c>
      <c r="K6012" t="s">
        <v>1923</v>
      </c>
      <c r="L6012" t="s">
        <v>1888</v>
      </c>
      <c r="M6012">
        <v>1</v>
      </c>
      <c r="N6012" s="3">
        <v>25</v>
      </c>
      <c r="O6012" s="3">
        <v>11</v>
      </c>
      <c r="P6012" s="4">
        <v>0</v>
      </c>
      <c r="Q6012" s="3">
        <v>25</v>
      </c>
      <c r="R6012" s="3">
        <v>11</v>
      </c>
      <c r="S6012" s="3">
        <v>14</v>
      </c>
      <c r="T6012" t="s">
        <v>1954</v>
      </c>
      <c r="U6012" t="s">
        <v>72</v>
      </c>
    </row>
    <row r="6013" spans="1:21" x14ac:dyDescent="0.35">
      <c r="A6013" t="s">
        <v>8586</v>
      </c>
      <c r="B6013" s="2">
        <v>45734</v>
      </c>
      <c r="C6013">
        <v>3</v>
      </c>
      <c r="D6013">
        <v>2025</v>
      </c>
      <c r="F6013" t="s">
        <v>1747</v>
      </c>
      <c r="G6013" t="s">
        <v>2370</v>
      </c>
      <c r="H6013" t="s">
        <v>1871</v>
      </c>
      <c r="I6013" t="s">
        <v>2144</v>
      </c>
      <c r="J6013" t="s">
        <v>2061</v>
      </c>
      <c r="K6013" t="s">
        <v>1923</v>
      </c>
      <c r="L6013" t="s">
        <v>1888</v>
      </c>
      <c r="M6013">
        <v>1</v>
      </c>
      <c r="N6013" s="3">
        <v>25</v>
      </c>
      <c r="O6013" s="3">
        <v>11</v>
      </c>
      <c r="P6013" s="4">
        <v>0.2</v>
      </c>
      <c r="Q6013" s="3">
        <v>20</v>
      </c>
      <c r="R6013" s="3">
        <v>11</v>
      </c>
      <c r="S6013" s="3">
        <v>9</v>
      </c>
      <c r="T6013" t="s">
        <v>1954</v>
      </c>
      <c r="U6013" t="s">
        <v>72</v>
      </c>
    </row>
    <row r="6014" spans="1:21" x14ac:dyDescent="0.35">
      <c r="A6014" t="s">
        <v>8587</v>
      </c>
      <c r="B6014" s="2">
        <v>45734</v>
      </c>
      <c r="C6014">
        <v>3</v>
      </c>
      <c r="D6014">
        <v>2025</v>
      </c>
      <c r="F6014" t="s">
        <v>179</v>
      </c>
      <c r="G6014" t="s">
        <v>2231</v>
      </c>
      <c r="H6014" t="s">
        <v>1874</v>
      </c>
      <c r="I6014" t="s">
        <v>2186</v>
      </c>
      <c r="J6014" t="s">
        <v>2064</v>
      </c>
      <c r="K6014" t="s">
        <v>1922</v>
      </c>
      <c r="L6014" t="s">
        <v>1887</v>
      </c>
      <c r="M6014">
        <v>1</v>
      </c>
      <c r="N6014" s="3">
        <v>32</v>
      </c>
      <c r="O6014" s="3">
        <v>14</v>
      </c>
      <c r="P6014" s="4">
        <v>0.1</v>
      </c>
      <c r="Q6014" s="3">
        <v>28.8</v>
      </c>
      <c r="R6014" s="3">
        <v>14</v>
      </c>
      <c r="S6014" s="3">
        <v>14.8</v>
      </c>
      <c r="T6014" t="s">
        <v>1954</v>
      </c>
      <c r="U6014" t="s">
        <v>72</v>
      </c>
    </row>
    <row r="6015" spans="1:21" x14ac:dyDescent="0.35">
      <c r="A6015" t="s">
        <v>8588</v>
      </c>
      <c r="B6015" s="2">
        <v>45734</v>
      </c>
      <c r="C6015">
        <v>3</v>
      </c>
      <c r="D6015">
        <v>2025</v>
      </c>
      <c r="F6015" t="s">
        <v>875</v>
      </c>
      <c r="G6015" t="s">
        <v>2412</v>
      </c>
      <c r="H6015" t="s">
        <v>1873</v>
      </c>
      <c r="I6015" t="s">
        <v>2320</v>
      </c>
      <c r="J6015" t="s">
        <v>1978</v>
      </c>
      <c r="K6015" t="s">
        <v>1916</v>
      </c>
      <c r="L6015" t="s">
        <v>1887</v>
      </c>
      <c r="M6015">
        <v>1</v>
      </c>
      <c r="N6015" s="3">
        <v>79</v>
      </c>
      <c r="O6015" s="3">
        <v>42</v>
      </c>
      <c r="P6015" s="4">
        <v>0.05</v>
      </c>
      <c r="Q6015" s="3">
        <v>75.05</v>
      </c>
      <c r="R6015" s="3">
        <v>42</v>
      </c>
      <c r="S6015" s="3">
        <v>33.049999999999997</v>
      </c>
      <c r="T6015" t="s">
        <v>1954</v>
      </c>
      <c r="U6015" t="s">
        <v>72</v>
      </c>
    </row>
    <row r="6016" spans="1:21" x14ac:dyDescent="0.35">
      <c r="A6016" t="s">
        <v>8589</v>
      </c>
      <c r="B6016" s="2">
        <v>45734</v>
      </c>
      <c r="C6016">
        <v>3</v>
      </c>
      <c r="D6016">
        <v>2025</v>
      </c>
      <c r="F6016" t="s">
        <v>148</v>
      </c>
      <c r="G6016" t="s">
        <v>2164</v>
      </c>
      <c r="H6016" t="s">
        <v>1867</v>
      </c>
      <c r="I6016" t="s">
        <v>2165</v>
      </c>
      <c r="J6016" t="s">
        <v>1967</v>
      </c>
      <c r="K6016" t="s">
        <v>1913</v>
      </c>
      <c r="L6016" t="s">
        <v>1888</v>
      </c>
      <c r="M6016">
        <v>4</v>
      </c>
      <c r="N6016" s="3">
        <v>78</v>
      </c>
      <c r="O6016" s="3">
        <v>39</v>
      </c>
      <c r="P6016" s="4">
        <v>0</v>
      </c>
      <c r="Q6016" s="3">
        <v>312</v>
      </c>
      <c r="R6016" s="3">
        <v>156</v>
      </c>
      <c r="S6016" s="3">
        <v>156</v>
      </c>
      <c r="T6016" t="s">
        <v>1954</v>
      </c>
      <c r="U6016" t="s">
        <v>72</v>
      </c>
    </row>
    <row r="6017" spans="1:21" x14ac:dyDescent="0.35">
      <c r="A6017" t="s">
        <v>8590</v>
      </c>
      <c r="B6017" s="2">
        <v>45734</v>
      </c>
      <c r="C6017">
        <v>3</v>
      </c>
      <c r="D6017">
        <v>2025</v>
      </c>
      <c r="F6017" t="s">
        <v>1011</v>
      </c>
      <c r="G6017" t="s">
        <v>2300</v>
      </c>
      <c r="H6017" t="s">
        <v>1868</v>
      </c>
      <c r="I6017" t="s">
        <v>2014</v>
      </c>
      <c r="J6017" t="s">
        <v>2064</v>
      </c>
      <c r="K6017" t="s">
        <v>1922</v>
      </c>
      <c r="L6017" t="s">
        <v>1887</v>
      </c>
      <c r="M6017">
        <v>1</v>
      </c>
      <c r="N6017" s="3">
        <v>32</v>
      </c>
      <c r="O6017" s="3">
        <v>14</v>
      </c>
      <c r="P6017" s="4">
        <v>0</v>
      </c>
      <c r="Q6017" s="3">
        <v>32</v>
      </c>
      <c r="R6017" s="3">
        <v>14</v>
      </c>
      <c r="S6017" s="3">
        <v>18</v>
      </c>
      <c r="T6017" t="s">
        <v>1954</v>
      </c>
      <c r="U6017" t="s">
        <v>71</v>
      </c>
    </row>
    <row r="6018" spans="1:21" x14ac:dyDescent="0.35">
      <c r="A6018" t="s">
        <v>8591</v>
      </c>
      <c r="B6018" s="2">
        <v>45734</v>
      </c>
      <c r="C6018">
        <v>3</v>
      </c>
      <c r="D6018">
        <v>2025</v>
      </c>
      <c r="F6018" t="s">
        <v>1835</v>
      </c>
      <c r="G6018" t="s">
        <v>2963</v>
      </c>
      <c r="H6018" t="s">
        <v>1864</v>
      </c>
      <c r="I6018" t="s">
        <v>2211</v>
      </c>
      <c r="J6018" t="s">
        <v>1971</v>
      </c>
      <c r="K6018" t="s">
        <v>1920</v>
      </c>
      <c r="L6018" t="s">
        <v>1886</v>
      </c>
      <c r="M6018">
        <v>1</v>
      </c>
      <c r="N6018" s="3">
        <v>45</v>
      </c>
      <c r="O6018" s="3">
        <v>19</v>
      </c>
      <c r="P6018" s="4">
        <v>0.2</v>
      </c>
      <c r="Q6018" s="3">
        <v>36</v>
      </c>
      <c r="R6018" s="3">
        <v>19</v>
      </c>
      <c r="S6018" s="3">
        <v>17</v>
      </c>
      <c r="T6018" t="s">
        <v>1954</v>
      </c>
      <c r="U6018" t="s">
        <v>72</v>
      </c>
    </row>
    <row r="6019" spans="1:21" x14ac:dyDescent="0.35">
      <c r="A6019" t="s">
        <v>8592</v>
      </c>
      <c r="B6019" s="2">
        <v>45734</v>
      </c>
      <c r="C6019">
        <v>3</v>
      </c>
      <c r="D6019">
        <v>2025</v>
      </c>
      <c r="F6019" t="s">
        <v>1630</v>
      </c>
      <c r="G6019" t="s">
        <v>2025</v>
      </c>
      <c r="H6019" t="s">
        <v>1872</v>
      </c>
      <c r="I6019" t="s">
        <v>2357</v>
      </c>
      <c r="J6019" t="s">
        <v>1978</v>
      </c>
      <c r="K6019" t="s">
        <v>1916</v>
      </c>
      <c r="L6019" t="s">
        <v>1887</v>
      </c>
      <c r="M6019">
        <v>2</v>
      </c>
      <c r="N6019" s="3">
        <v>79</v>
      </c>
      <c r="O6019" s="3">
        <v>42</v>
      </c>
      <c r="P6019" s="4">
        <v>0.1</v>
      </c>
      <c r="Q6019" s="3">
        <v>142.19999999999999</v>
      </c>
      <c r="R6019" s="3">
        <v>84</v>
      </c>
      <c r="S6019" s="3">
        <v>58.2</v>
      </c>
      <c r="T6019" t="s">
        <v>1954</v>
      </c>
      <c r="U6019" t="s">
        <v>72</v>
      </c>
    </row>
    <row r="6020" spans="1:21" x14ac:dyDescent="0.35">
      <c r="A6020" t="s">
        <v>8593</v>
      </c>
      <c r="B6020" s="2">
        <v>45734</v>
      </c>
      <c r="C6020">
        <v>3</v>
      </c>
      <c r="D6020">
        <v>2025</v>
      </c>
      <c r="F6020" t="s">
        <v>1196</v>
      </c>
      <c r="G6020" t="s">
        <v>3273</v>
      </c>
      <c r="H6020" t="s">
        <v>1864</v>
      </c>
      <c r="I6020" t="s">
        <v>2087</v>
      </c>
      <c r="J6020" t="s">
        <v>1956</v>
      </c>
      <c r="K6020" t="s">
        <v>1909</v>
      </c>
      <c r="L6020" t="s">
        <v>1887</v>
      </c>
      <c r="M6020">
        <v>2</v>
      </c>
      <c r="N6020" s="3">
        <v>95</v>
      </c>
      <c r="O6020" s="3">
        <v>54</v>
      </c>
      <c r="P6020" s="4">
        <v>0.05</v>
      </c>
      <c r="Q6020" s="3">
        <v>180.5</v>
      </c>
      <c r="R6020" s="3">
        <v>108</v>
      </c>
      <c r="S6020" s="3">
        <v>72.5</v>
      </c>
      <c r="T6020" t="s">
        <v>1954</v>
      </c>
      <c r="U6020" t="s">
        <v>72</v>
      </c>
    </row>
    <row r="6021" spans="1:21" x14ac:dyDescent="0.35">
      <c r="A6021" t="s">
        <v>8594</v>
      </c>
      <c r="B6021" s="2">
        <v>45735</v>
      </c>
      <c r="C6021">
        <v>3</v>
      </c>
      <c r="D6021">
        <v>2025</v>
      </c>
      <c r="F6021" t="s">
        <v>1666</v>
      </c>
      <c r="G6021" t="s">
        <v>2995</v>
      </c>
      <c r="H6021" t="s">
        <v>1871</v>
      </c>
      <c r="I6021" t="s">
        <v>2144</v>
      </c>
      <c r="J6021" t="s">
        <v>1963</v>
      </c>
      <c r="K6021" t="s">
        <v>1907</v>
      </c>
      <c r="L6021" t="s">
        <v>1890</v>
      </c>
      <c r="M6021">
        <v>1</v>
      </c>
      <c r="N6021" s="3">
        <v>119</v>
      </c>
      <c r="O6021" s="3">
        <v>72</v>
      </c>
      <c r="P6021" s="4">
        <v>0.05</v>
      </c>
      <c r="Q6021" s="3">
        <v>113.05</v>
      </c>
      <c r="R6021" s="3">
        <v>72</v>
      </c>
      <c r="S6021" s="3">
        <v>41.05</v>
      </c>
      <c r="T6021" t="s">
        <v>1954</v>
      </c>
      <c r="U6021" t="s">
        <v>72</v>
      </c>
    </row>
    <row r="6022" spans="1:21" x14ac:dyDescent="0.35">
      <c r="A6022" t="s">
        <v>8595</v>
      </c>
      <c r="B6022" s="2">
        <v>45735</v>
      </c>
      <c r="C6022">
        <v>3</v>
      </c>
      <c r="D6022">
        <v>2025</v>
      </c>
      <c r="F6022" t="s">
        <v>835</v>
      </c>
      <c r="G6022" t="s">
        <v>2590</v>
      </c>
      <c r="H6022" t="s">
        <v>1875</v>
      </c>
      <c r="I6022" t="s">
        <v>1981</v>
      </c>
      <c r="J6022" t="s">
        <v>2162</v>
      </c>
      <c r="K6022" t="s">
        <v>1921</v>
      </c>
      <c r="L6022" t="s">
        <v>1889</v>
      </c>
      <c r="M6022">
        <v>1</v>
      </c>
      <c r="N6022" s="3">
        <v>55</v>
      </c>
      <c r="O6022" s="3">
        <v>27</v>
      </c>
      <c r="P6022" s="4">
        <v>0.05</v>
      </c>
      <c r="Q6022" s="3">
        <v>52.25</v>
      </c>
      <c r="R6022" s="3">
        <v>27</v>
      </c>
      <c r="S6022" s="3">
        <v>25.25</v>
      </c>
      <c r="T6022" t="s">
        <v>1954</v>
      </c>
      <c r="U6022" t="s">
        <v>72</v>
      </c>
    </row>
    <row r="6023" spans="1:21" x14ac:dyDescent="0.35">
      <c r="A6023" t="s">
        <v>8596</v>
      </c>
      <c r="B6023" s="2">
        <v>45735</v>
      </c>
      <c r="C6023">
        <v>3</v>
      </c>
      <c r="D6023">
        <v>2025</v>
      </c>
      <c r="F6023" t="s">
        <v>363</v>
      </c>
      <c r="G6023" t="s">
        <v>2233</v>
      </c>
      <c r="H6023" t="s">
        <v>1870</v>
      </c>
      <c r="I6023" t="s">
        <v>2083</v>
      </c>
      <c r="J6023" t="s">
        <v>2026</v>
      </c>
      <c r="K6023" t="s">
        <v>1919</v>
      </c>
      <c r="L6023" t="s">
        <v>1887</v>
      </c>
      <c r="M6023">
        <v>2</v>
      </c>
      <c r="N6023" s="3">
        <v>85</v>
      </c>
      <c r="O6023" s="3">
        <v>44</v>
      </c>
      <c r="P6023" s="4">
        <v>0.15</v>
      </c>
      <c r="Q6023" s="3">
        <v>144.5</v>
      </c>
      <c r="R6023" s="3">
        <v>88</v>
      </c>
      <c r="S6023" s="3">
        <v>56.5</v>
      </c>
      <c r="T6023" t="s">
        <v>1954</v>
      </c>
      <c r="U6023" t="s">
        <v>72</v>
      </c>
    </row>
    <row r="6024" spans="1:21" x14ac:dyDescent="0.35">
      <c r="A6024" t="s">
        <v>8597</v>
      </c>
      <c r="B6024" s="2">
        <v>45735</v>
      </c>
      <c r="C6024">
        <v>3</v>
      </c>
      <c r="D6024">
        <v>2025</v>
      </c>
      <c r="F6024" t="s">
        <v>835</v>
      </c>
      <c r="G6024" t="s">
        <v>2590</v>
      </c>
      <c r="H6024" t="s">
        <v>1875</v>
      </c>
      <c r="I6024" t="s">
        <v>1981</v>
      </c>
      <c r="J6024" t="s">
        <v>2162</v>
      </c>
      <c r="K6024" t="s">
        <v>1921</v>
      </c>
      <c r="L6024" t="s">
        <v>1889</v>
      </c>
      <c r="M6024">
        <v>2</v>
      </c>
      <c r="N6024" s="3">
        <v>55</v>
      </c>
      <c r="O6024" s="3">
        <v>27</v>
      </c>
      <c r="P6024" s="4">
        <v>0.1</v>
      </c>
      <c r="Q6024" s="3">
        <v>99</v>
      </c>
      <c r="R6024" s="3">
        <v>54</v>
      </c>
      <c r="S6024" s="3">
        <v>45</v>
      </c>
      <c r="T6024" t="s">
        <v>1954</v>
      </c>
      <c r="U6024" t="s">
        <v>72</v>
      </c>
    </row>
    <row r="6025" spans="1:21" x14ac:dyDescent="0.35">
      <c r="A6025" t="s">
        <v>8598</v>
      </c>
      <c r="B6025" s="2">
        <v>45735</v>
      </c>
      <c r="C6025">
        <v>3</v>
      </c>
      <c r="D6025">
        <v>2025</v>
      </c>
      <c r="F6025" t="s">
        <v>1318</v>
      </c>
      <c r="G6025" t="s">
        <v>1976</v>
      </c>
      <c r="H6025" t="s">
        <v>1867</v>
      </c>
      <c r="I6025" t="s">
        <v>2004</v>
      </c>
      <c r="J6025" t="s">
        <v>2034</v>
      </c>
      <c r="K6025" t="s">
        <v>1904</v>
      </c>
      <c r="L6025" t="s">
        <v>1889</v>
      </c>
      <c r="M6025">
        <v>1</v>
      </c>
      <c r="N6025" s="3">
        <v>149</v>
      </c>
      <c r="O6025" s="3">
        <v>91</v>
      </c>
      <c r="P6025" s="4">
        <v>0.15</v>
      </c>
      <c r="Q6025" s="3">
        <v>126.65</v>
      </c>
      <c r="R6025" s="3">
        <v>91</v>
      </c>
      <c r="S6025" s="3">
        <v>35.65</v>
      </c>
      <c r="T6025" t="s">
        <v>1954</v>
      </c>
      <c r="U6025" t="s">
        <v>72</v>
      </c>
    </row>
    <row r="6026" spans="1:21" x14ac:dyDescent="0.35">
      <c r="A6026" t="s">
        <v>8599</v>
      </c>
      <c r="B6026" s="2">
        <v>45735</v>
      </c>
      <c r="C6026">
        <v>3</v>
      </c>
      <c r="D6026">
        <v>2025</v>
      </c>
      <c r="F6026" t="s">
        <v>1019</v>
      </c>
      <c r="G6026" t="s">
        <v>3717</v>
      </c>
      <c r="H6026" t="s">
        <v>1867</v>
      </c>
      <c r="I6026" t="s">
        <v>2004</v>
      </c>
      <c r="J6026" t="s">
        <v>2120</v>
      </c>
      <c r="K6026" t="s">
        <v>1926</v>
      </c>
      <c r="L6026" t="s">
        <v>1885</v>
      </c>
      <c r="M6026">
        <v>2</v>
      </c>
      <c r="N6026" s="3">
        <v>28</v>
      </c>
      <c r="O6026" s="3">
        <v>13</v>
      </c>
      <c r="P6026" s="4">
        <v>0.05</v>
      </c>
      <c r="Q6026" s="3">
        <v>53.2</v>
      </c>
      <c r="R6026" s="3">
        <v>26</v>
      </c>
      <c r="S6026" s="3">
        <v>27.2</v>
      </c>
      <c r="T6026" t="s">
        <v>1954</v>
      </c>
      <c r="U6026" t="s">
        <v>72</v>
      </c>
    </row>
    <row r="6027" spans="1:21" x14ac:dyDescent="0.35">
      <c r="A6027" t="s">
        <v>8600</v>
      </c>
      <c r="B6027" s="2">
        <v>45735</v>
      </c>
      <c r="C6027">
        <v>3</v>
      </c>
      <c r="D6027">
        <v>2025</v>
      </c>
      <c r="F6027" t="s">
        <v>1503</v>
      </c>
      <c r="G6027" t="s">
        <v>2658</v>
      </c>
      <c r="H6027" t="s">
        <v>1868</v>
      </c>
      <c r="I6027" t="s">
        <v>2014</v>
      </c>
      <c r="J6027" t="s">
        <v>1960</v>
      </c>
      <c r="K6027" t="s">
        <v>1924</v>
      </c>
      <c r="L6027" t="s">
        <v>1885</v>
      </c>
      <c r="M6027">
        <v>1</v>
      </c>
      <c r="N6027" s="3">
        <v>42</v>
      </c>
      <c r="O6027" s="3">
        <v>20</v>
      </c>
      <c r="P6027" s="4">
        <v>0</v>
      </c>
      <c r="Q6027" s="3">
        <v>42</v>
      </c>
      <c r="R6027" s="3">
        <v>20</v>
      </c>
      <c r="S6027" s="3">
        <v>22</v>
      </c>
      <c r="T6027" t="s">
        <v>1954</v>
      </c>
      <c r="U6027" t="s">
        <v>72</v>
      </c>
    </row>
    <row r="6028" spans="1:21" x14ac:dyDescent="0.35">
      <c r="A6028" t="s">
        <v>8601</v>
      </c>
      <c r="B6028" s="2">
        <v>45735</v>
      </c>
      <c r="C6028">
        <v>3</v>
      </c>
      <c r="D6028">
        <v>2025</v>
      </c>
      <c r="F6028" t="s">
        <v>662</v>
      </c>
      <c r="G6028" t="s">
        <v>2378</v>
      </c>
      <c r="H6028" t="s">
        <v>1867</v>
      </c>
      <c r="I6028" t="s">
        <v>2004</v>
      </c>
      <c r="J6028" t="s">
        <v>1991</v>
      </c>
      <c r="K6028" t="s">
        <v>1925</v>
      </c>
      <c r="L6028" t="s">
        <v>1885</v>
      </c>
      <c r="M6028">
        <v>1</v>
      </c>
      <c r="N6028" s="3">
        <v>35</v>
      </c>
      <c r="O6028" s="3">
        <v>16</v>
      </c>
      <c r="P6028" s="4">
        <v>0.1</v>
      </c>
      <c r="Q6028" s="3">
        <v>31.5</v>
      </c>
      <c r="R6028" s="3">
        <v>16</v>
      </c>
      <c r="S6028" s="3">
        <v>15.5</v>
      </c>
      <c r="T6028" t="s">
        <v>1954</v>
      </c>
      <c r="U6028" t="s">
        <v>72</v>
      </c>
    </row>
    <row r="6029" spans="1:21" x14ac:dyDescent="0.35">
      <c r="A6029" t="s">
        <v>8602</v>
      </c>
      <c r="B6029" s="2">
        <v>45735</v>
      </c>
      <c r="C6029">
        <v>3</v>
      </c>
      <c r="D6029">
        <v>2025</v>
      </c>
      <c r="F6029" t="s">
        <v>134</v>
      </c>
      <c r="G6029" t="s">
        <v>2681</v>
      </c>
      <c r="H6029" t="s">
        <v>1868</v>
      </c>
      <c r="I6029" t="s">
        <v>2014</v>
      </c>
      <c r="J6029" t="s">
        <v>1953</v>
      </c>
      <c r="K6029" t="s">
        <v>1905</v>
      </c>
      <c r="L6029" t="s">
        <v>1888</v>
      </c>
      <c r="M6029">
        <v>2</v>
      </c>
      <c r="N6029" s="3">
        <v>120</v>
      </c>
      <c r="O6029" s="3">
        <v>63</v>
      </c>
      <c r="P6029" s="4">
        <v>0.1</v>
      </c>
      <c r="Q6029" s="3">
        <v>216</v>
      </c>
      <c r="R6029" s="3">
        <v>126</v>
      </c>
      <c r="S6029" s="3">
        <v>90</v>
      </c>
      <c r="T6029" t="s">
        <v>1954</v>
      </c>
      <c r="U6029" t="s">
        <v>72</v>
      </c>
    </row>
    <row r="6030" spans="1:21" x14ac:dyDescent="0.35">
      <c r="A6030" t="s">
        <v>8603</v>
      </c>
      <c r="B6030" s="2">
        <v>45735</v>
      </c>
      <c r="C6030">
        <v>3</v>
      </c>
      <c r="D6030">
        <v>2025</v>
      </c>
      <c r="F6030" t="s">
        <v>573</v>
      </c>
      <c r="G6030" t="s">
        <v>2614</v>
      </c>
      <c r="H6030" t="s">
        <v>1863</v>
      </c>
      <c r="I6030" t="s">
        <v>1952</v>
      </c>
      <c r="J6030" t="s">
        <v>1978</v>
      </c>
      <c r="K6030" t="s">
        <v>1916</v>
      </c>
      <c r="L6030" t="s">
        <v>1887</v>
      </c>
      <c r="M6030">
        <v>1</v>
      </c>
      <c r="N6030" s="3">
        <v>79</v>
      </c>
      <c r="O6030" s="3">
        <v>42</v>
      </c>
      <c r="P6030" s="4">
        <v>0.15</v>
      </c>
      <c r="Q6030" s="3">
        <v>67.150000000000006</v>
      </c>
      <c r="R6030" s="3">
        <v>42</v>
      </c>
      <c r="S6030" s="3">
        <v>25.15</v>
      </c>
      <c r="T6030" t="s">
        <v>1954</v>
      </c>
      <c r="U6030" t="s">
        <v>72</v>
      </c>
    </row>
    <row r="6031" spans="1:21" x14ac:dyDescent="0.35">
      <c r="A6031" t="s">
        <v>8604</v>
      </c>
      <c r="B6031" s="2">
        <v>45735</v>
      </c>
      <c r="C6031">
        <v>3</v>
      </c>
      <c r="D6031">
        <v>2025</v>
      </c>
      <c r="F6031" t="s">
        <v>273</v>
      </c>
      <c r="G6031" t="s">
        <v>2470</v>
      </c>
      <c r="H6031" t="s">
        <v>1866</v>
      </c>
      <c r="I6031" t="s">
        <v>1866</v>
      </c>
      <c r="J6031" t="s">
        <v>2162</v>
      </c>
      <c r="K6031" t="s">
        <v>1921</v>
      </c>
      <c r="L6031" t="s">
        <v>1889</v>
      </c>
      <c r="M6031">
        <v>1</v>
      </c>
      <c r="N6031" s="3">
        <v>55</v>
      </c>
      <c r="O6031" s="3">
        <v>27</v>
      </c>
      <c r="P6031" s="4">
        <v>0</v>
      </c>
      <c r="Q6031" s="3">
        <v>55</v>
      </c>
      <c r="R6031" s="3">
        <v>27</v>
      </c>
      <c r="S6031" s="3">
        <v>28</v>
      </c>
      <c r="T6031" t="s">
        <v>1954</v>
      </c>
      <c r="U6031" t="s">
        <v>72</v>
      </c>
    </row>
    <row r="6032" spans="1:21" x14ac:dyDescent="0.35">
      <c r="A6032" t="s">
        <v>8605</v>
      </c>
      <c r="B6032" s="2">
        <v>45735</v>
      </c>
      <c r="C6032">
        <v>3</v>
      </c>
      <c r="D6032">
        <v>2025</v>
      </c>
      <c r="F6032" t="s">
        <v>79</v>
      </c>
      <c r="G6032" t="s">
        <v>2028</v>
      </c>
      <c r="H6032" t="s">
        <v>1866</v>
      </c>
      <c r="I6032" t="s">
        <v>1866</v>
      </c>
      <c r="J6032" t="s">
        <v>1978</v>
      </c>
      <c r="K6032" t="s">
        <v>1916</v>
      </c>
      <c r="L6032" t="s">
        <v>1887</v>
      </c>
      <c r="M6032">
        <v>2</v>
      </c>
      <c r="N6032" s="3">
        <v>79</v>
      </c>
      <c r="O6032" s="3">
        <v>42</v>
      </c>
      <c r="P6032" s="4">
        <v>0</v>
      </c>
      <c r="Q6032" s="3">
        <v>158</v>
      </c>
      <c r="R6032" s="3">
        <v>84</v>
      </c>
      <c r="S6032" s="3">
        <v>74</v>
      </c>
      <c r="T6032" t="s">
        <v>1954</v>
      </c>
      <c r="U6032" t="s">
        <v>72</v>
      </c>
    </row>
    <row r="6033" spans="1:21" x14ac:dyDescent="0.35">
      <c r="A6033" t="s">
        <v>8606</v>
      </c>
      <c r="B6033" s="2">
        <v>45735</v>
      </c>
      <c r="C6033">
        <v>3</v>
      </c>
      <c r="D6033">
        <v>2025</v>
      </c>
      <c r="F6033" t="s">
        <v>1528</v>
      </c>
      <c r="G6033" t="s">
        <v>2509</v>
      </c>
      <c r="H6033" t="s">
        <v>1870</v>
      </c>
      <c r="I6033" t="s">
        <v>2083</v>
      </c>
      <c r="J6033" t="s">
        <v>1991</v>
      </c>
      <c r="K6033" t="s">
        <v>1925</v>
      </c>
      <c r="L6033" t="s">
        <v>1885</v>
      </c>
      <c r="M6033">
        <v>1</v>
      </c>
      <c r="N6033" s="3">
        <v>35</v>
      </c>
      <c r="O6033" s="3">
        <v>16</v>
      </c>
      <c r="P6033" s="4">
        <v>0.1</v>
      </c>
      <c r="Q6033" s="3">
        <v>31.5</v>
      </c>
      <c r="R6033" s="3">
        <v>16</v>
      </c>
      <c r="S6033" s="3">
        <v>15.5</v>
      </c>
      <c r="T6033" t="s">
        <v>1954</v>
      </c>
      <c r="U6033" t="s">
        <v>72</v>
      </c>
    </row>
    <row r="6034" spans="1:21" x14ac:dyDescent="0.35">
      <c r="A6034" t="s">
        <v>8607</v>
      </c>
      <c r="B6034" s="2">
        <v>45735</v>
      </c>
      <c r="C6034">
        <v>3</v>
      </c>
      <c r="D6034">
        <v>2025</v>
      </c>
      <c r="F6034" t="s">
        <v>454</v>
      </c>
      <c r="G6034" t="s">
        <v>2704</v>
      </c>
      <c r="H6034" t="s">
        <v>1874</v>
      </c>
      <c r="I6034" t="s">
        <v>2041</v>
      </c>
      <c r="J6034" t="s">
        <v>2034</v>
      </c>
      <c r="K6034" t="s">
        <v>1904</v>
      </c>
      <c r="L6034" t="s">
        <v>1889</v>
      </c>
      <c r="M6034">
        <v>1</v>
      </c>
      <c r="N6034" s="3">
        <v>149</v>
      </c>
      <c r="O6034" s="3">
        <v>91</v>
      </c>
      <c r="P6034" s="4">
        <v>0</v>
      </c>
      <c r="Q6034" s="3">
        <v>149</v>
      </c>
      <c r="R6034" s="3">
        <v>91</v>
      </c>
      <c r="S6034" s="3">
        <v>58</v>
      </c>
      <c r="T6034" t="s">
        <v>1954</v>
      </c>
      <c r="U6034" t="s">
        <v>72</v>
      </c>
    </row>
    <row r="6035" spans="1:21" x14ac:dyDescent="0.35">
      <c r="A6035" t="s">
        <v>8608</v>
      </c>
      <c r="B6035" s="2">
        <v>45736</v>
      </c>
      <c r="C6035">
        <v>3</v>
      </c>
      <c r="D6035">
        <v>2025</v>
      </c>
      <c r="F6035" t="s">
        <v>351</v>
      </c>
      <c r="G6035" t="s">
        <v>3306</v>
      </c>
      <c r="H6035" t="s">
        <v>1867</v>
      </c>
      <c r="I6035" t="s">
        <v>2165</v>
      </c>
      <c r="J6035" t="s">
        <v>2064</v>
      </c>
      <c r="K6035" t="s">
        <v>1922</v>
      </c>
      <c r="L6035" t="s">
        <v>1887</v>
      </c>
      <c r="M6035">
        <v>1</v>
      </c>
      <c r="N6035" s="3">
        <v>32</v>
      </c>
      <c r="O6035" s="3">
        <v>14</v>
      </c>
      <c r="P6035" s="4">
        <v>0</v>
      </c>
      <c r="Q6035" s="3">
        <v>32</v>
      </c>
      <c r="R6035" s="3">
        <v>14</v>
      </c>
      <c r="S6035" s="3">
        <v>18</v>
      </c>
      <c r="T6035" t="s">
        <v>1954</v>
      </c>
      <c r="U6035" t="s">
        <v>72</v>
      </c>
    </row>
    <row r="6036" spans="1:21" x14ac:dyDescent="0.35">
      <c r="A6036" t="s">
        <v>8609</v>
      </c>
      <c r="B6036" s="2">
        <v>45736</v>
      </c>
      <c r="C6036">
        <v>3</v>
      </c>
      <c r="D6036">
        <v>2025</v>
      </c>
      <c r="F6036" t="s">
        <v>437</v>
      </c>
      <c r="G6036" t="s">
        <v>3344</v>
      </c>
      <c r="H6036" t="s">
        <v>1867</v>
      </c>
      <c r="I6036" t="s">
        <v>2181</v>
      </c>
      <c r="J6036" t="s">
        <v>2064</v>
      </c>
      <c r="K6036" t="s">
        <v>1922</v>
      </c>
      <c r="L6036" t="s">
        <v>1887</v>
      </c>
      <c r="M6036">
        <v>2</v>
      </c>
      <c r="N6036" s="3">
        <v>32</v>
      </c>
      <c r="O6036" s="3">
        <v>14</v>
      </c>
      <c r="P6036" s="4">
        <v>0.05</v>
      </c>
      <c r="Q6036" s="3">
        <v>60.8</v>
      </c>
      <c r="R6036" s="3">
        <v>28</v>
      </c>
      <c r="S6036" s="3">
        <v>32.799999999999997</v>
      </c>
      <c r="T6036" t="s">
        <v>1954</v>
      </c>
      <c r="U6036" t="s">
        <v>71</v>
      </c>
    </row>
    <row r="6037" spans="1:21" x14ac:dyDescent="0.35">
      <c r="A6037" t="s">
        <v>8610</v>
      </c>
      <c r="B6037" s="2">
        <v>45736</v>
      </c>
      <c r="C6037">
        <v>3</v>
      </c>
      <c r="D6037">
        <v>2025</v>
      </c>
      <c r="F6037" t="s">
        <v>278</v>
      </c>
      <c r="G6037" t="s">
        <v>2504</v>
      </c>
      <c r="H6037" t="s">
        <v>1870</v>
      </c>
      <c r="I6037" t="s">
        <v>2000</v>
      </c>
      <c r="J6037" t="s">
        <v>2034</v>
      </c>
      <c r="K6037" t="s">
        <v>1904</v>
      </c>
      <c r="L6037" t="s">
        <v>1889</v>
      </c>
      <c r="M6037">
        <v>3</v>
      </c>
      <c r="N6037" s="3">
        <v>149</v>
      </c>
      <c r="O6037" s="3">
        <v>91</v>
      </c>
      <c r="P6037" s="4">
        <v>0.05</v>
      </c>
      <c r="Q6037" s="3">
        <v>424.65</v>
      </c>
      <c r="R6037" s="3">
        <v>273</v>
      </c>
      <c r="S6037" s="3">
        <v>151.65</v>
      </c>
      <c r="T6037" t="s">
        <v>1954</v>
      </c>
      <c r="U6037" t="s">
        <v>72</v>
      </c>
    </row>
    <row r="6038" spans="1:21" x14ac:dyDescent="0.35">
      <c r="A6038" t="s">
        <v>8611</v>
      </c>
      <c r="B6038" s="2">
        <v>45736</v>
      </c>
      <c r="C6038">
        <v>3</v>
      </c>
      <c r="D6038">
        <v>2025</v>
      </c>
      <c r="F6038" t="s">
        <v>896</v>
      </c>
      <c r="G6038" t="s">
        <v>2641</v>
      </c>
      <c r="H6038" t="s">
        <v>1872</v>
      </c>
      <c r="I6038" t="s">
        <v>2076</v>
      </c>
      <c r="J6038" t="s">
        <v>2120</v>
      </c>
      <c r="K6038" t="s">
        <v>1926</v>
      </c>
      <c r="L6038" t="s">
        <v>1885</v>
      </c>
      <c r="M6038">
        <v>3</v>
      </c>
      <c r="N6038" s="3">
        <v>28</v>
      </c>
      <c r="O6038" s="3">
        <v>13</v>
      </c>
      <c r="P6038" s="4">
        <v>0</v>
      </c>
      <c r="Q6038" s="3">
        <v>84</v>
      </c>
      <c r="R6038" s="3">
        <v>39</v>
      </c>
      <c r="S6038" s="3">
        <v>45</v>
      </c>
      <c r="T6038" t="s">
        <v>1954</v>
      </c>
      <c r="U6038" t="s">
        <v>72</v>
      </c>
    </row>
    <row r="6039" spans="1:21" x14ac:dyDescent="0.35">
      <c r="A6039" t="s">
        <v>8612</v>
      </c>
      <c r="B6039" s="2">
        <v>45736</v>
      </c>
      <c r="C6039">
        <v>3</v>
      </c>
      <c r="D6039">
        <v>2025</v>
      </c>
      <c r="F6039" t="s">
        <v>178</v>
      </c>
      <c r="G6039" t="s">
        <v>2822</v>
      </c>
      <c r="H6039" t="s">
        <v>1874</v>
      </c>
      <c r="I6039" t="s">
        <v>2186</v>
      </c>
      <c r="J6039" t="s">
        <v>2162</v>
      </c>
      <c r="K6039" t="s">
        <v>1921</v>
      </c>
      <c r="L6039" t="s">
        <v>1889</v>
      </c>
      <c r="M6039">
        <v>1</v>
      </c>
      <c r="N6039" s="3">
        <v>55</v>
      </c>
      <c r="O6039" s="3">
        <v>27</v>
      </c>
      <c r="P6039" s="4">
        <v>0.05</v>
      </c>
      <c r="Q6039" s="3">
        <v>52.25</v>
      </c>
      <c r="R6039" s="3">
        <v>27</v>
      </c>
      <c r="S6039" s="3">
        <v>25.25</v>
      </c>
      <c r="T6039" t="s">
        <v>1954</v>
      </c>
      <c r="U6039" t="s">
        <v>72</v>
      </c>
    </row>
    <row r="6040" spans="1:21" x14ac:dyDescent="0.35">
      <c r="A6040" t="s">
        <v>8613</v>
      </c>
      <c r="B6040" s="2">
        <v>45736</v>
      </c>
      <c r="C6040">
        <v>3</v>
      </c>
      <c r="D6040">
        <v>2025</v>
      </c>
      <c r="F6040" t="s">
        <v>358</v>
      </c>
      <c r="G6040" t="s">
        <v>2006</v>
      </c>
      <c r="H6040" t="s">
        <v>1875</v>
      </c>
      <c r="I6040" t="s">
        <v>1996</v>
      </c>
      <c r="J6040" t="s">
        <v>2183</v>
      </c>
      <c r="K6040" t="s">
        <v>1917</v>
      </c>
      <c r="L6040" t="s">
        <v>1886</v>
      </c>
      <c r="M6040">
        <v>1</v>
      </c>
      <c r="N6040" s="3">
        <v>72</v>
      </c>
      <c r="O6040" s="3">
        <v>34</v>
      </c>
      <c r="P6040" s="4">
        <v>0.05</v>
      </c>
      <c r="Q6040" s="3">
        <v>68.400000000000006</v>
      </c>
      <c r="R6040" s="3">
        <v>34</v>
      </c>
      <c r="S6040" s="3">
        <v>34.4</v>
      </c>
      <c r="T6040" t="s">
        <v>1954</v>
      </c>
      <c r="U6040" t="s">
        <v>72</v>
      </c>
    </row>
    <row r="6041" spans="1:21" x14ac:dyDescent="0.35">
      <c r="A6041" t="s">
        <v>8614</v>
      </c>
      <c r="B6041" s="2">
        <v>45736</v>
      </c>
      <c r="C6041">
        <v>3</v>
      </c>
      <c r="D6041">
        <v>2025</v>
      </c>
      <c r="F6041" t="s">
        <v>165</v>
      </c>
      <c r="G6041" t="s">
        <v>1951</v>
      </c>
      <c r="H6041" t="s">
        <v>1866</v>
      </c>
      <c r="I6041" t="s">
        <v>1866</v>
      </c>
      <c r="J6041" t="s">
        <v>1978</v>
      </c>
      <c r="K6041" t="s">
        <v>1916</v>
      </c>
      <c r="L6041" t="s">
        <v>1887</v>
      </c>
      <c r="M6041">
        <v>4</v>
      </c>
      <c r="N6041" s="3">
        <v>79</v>
      </c>
      <c r="O6041" s="3">
        <v>42</v>
      </c>
      <c r="P6041" s="4">
        <v>0.15</v>
      </c>
      <c r="Q6041" s="3">
        <v>268.60000000000002</v>
      </c>
      <c r="R6041" s="3">
        <v>168</v>
      </c>
      <c r="S6041" s="3">
        <v>100.6</v>
      </c>
      <c r="T6041" t="s">
        <v>1954</v>
      </c>
      <c r="U6041" t="s">
        <v>72</v>
      </c>
    </row>
    <row r="6042" spans="1:21" x14ac:dyDescent="0.35">
      <c r="A6042" t="s">
        <v>8615</v>
      </c>
      <c r="B6042" s="2">
        <v>45736</v>
      </c>
      <c r="C6042">
        <v>3</v>
      </c>
      <c r="D6042">
        <v>2025</v>
      </c>
      <c r="F6042" t="s">
        <v>351</v>
      </c>
      <c r="G6042" t="s">
        <v>3306</v>
      </c>
      <c r="H6042" t="s">
        <v>1867</v>
      </c>
      <c r="I6042" t="s">
        <v>2165</v>
      </c>
      <c r="J6042" t="s">
        <v>1967</v>
      </c>
      <c r="K6042" t="s">
        <v>1913</v>
      </c>
      <c r="L6042" t="s">
        <v>1888</v>
      </c>
      <c r="M6042">
        <v>2</v>
      </c>
      <c r="N6042" s="3">
        <v>78</v>
      </c>
      <c r="O6042" s="3">
        <v>39</v>
      </c>
      <c r="P6042" s="4">
        <v>0.05</v>
      </c>
      <c r="Q6042" s="3">
        <v>148.19999999999999</v>
      </c>
      <c r="R6042" s="3">
        <v>78</v>
      </c>
      <c r="S6042" s="3">
        <v>70.2</v>
      </c>
      <c r="T6042" t="s">
        <v>1954</v>
      </c>
      <c r="U6042" t="s">
        <v>72</v>
      </c>
    </row>
    <row r="6043" spans="1:21" x14ac:dyDescent="0.35">
      <c r="A6043" t="s">
        <v>8616</v>
      </c>
      <c r="B6043" s="2">
        <v>45736</v>
      </c>
      <c r="C6043">
        <v>3</v>
      </c>
      <c r="D6043">
        <v>2025</v>
      </c>
      <c r="F6043" t="s">
        <v>753</v>
      </c>
      <c r="G6043" t="s">
        <v>2818</v>
      </c>
      <c r="H6043" t="s">
        <v>1866</v>
      </c>
      <c r="I6043" t="s">
        <v>1866</v>
      </c>
      <c r="J6043" t="s">
        <v>2034</v>
      </c>
      <c r="K6043" t="s">
        <v>1904</v>
      </c>
      <c r="L6043" t="s">
        <v>1889</v>
      </c>
      <c r="M6043">
        <v>1</v>
      </c>
      <c r="N6043" s="3">
        <v>149</v>
      </c>
      <c r="O6043" s="3">
        <v>91</v>
      </c>
      <c r="P6043" s="4">
        <v>0</v>
      </c>
      <c r="Q6043" s="3">
        <v>149</v>
      </c>
      <c r="R6043" s="3">
        <v>91</v>
      </c>
      <c r="S6043" s="3">
        <v>58</v>
      </c>
      <c r="T6043" t="s">
        <v>1954</v>
      </c>
      <c r="U6043" t="s">
        <v>72</v>
      </c>
    </row>
    <row r="6044" spans="1:21" x14ac:dyDescent="0.35">
      <c r="A6044" t="s">
        <v>8617</v>
      </c>
      <c r="B6044" s="2">
        <v>45736</v>
      </c>
      <c r="C6044">
        <v>3</v>
      </c>
      <c r="D6044">
        <v>2025</v>
      </c>
      <c r="F6044" t="s">
        <v>1452</v>
      </c>
      <c r="G6044" t="s">
        <v>2848</v>
      </c>
      <c r="H6044" t="s">
        <v>1866</v>
      </c>
      <c r="I6044" t="s">
        <v>1866</v>
      </c>
      <c r="J6044" t="s">
        <v>1960</v>
      </c>
      <c r="K6044" t="s">
        <v>1924</v>
      </c>
      <c r="L6044" t="s">
        <v>1885</v>
      </c>
      <c r="M6044">
        <v>4</v>
      </c>
      <c r="N6044" s="3">
        <v>42</v>
      </c>
      <c r="O6044" s="3">
        <v>20</v>
      </c>
      <c r="P6044" s="4">
        <v>0.1</v>
      </c>
      <c r="Q6044" s="3">
        <v>151.19999999999999</v>
      </c>
      <c r="R6044" s="3">
        <v>80</v>
      </c>
      <c r="S6044" s="3">
        <v>71.2</v>
      </c>
      <c r="T6044" t="s">
        <v>1954</v>
      </c>
      <c r="U6044" t="s">
        <v>72</v>
      </c>
    </row>
    <row r="6045" spans="1:21" x14ac:dyDescent="0.35">
      <c r="A6045" t="s">
        <v>8618</v>
      </c>
      <c r="B6045" s="2">
        <v>45736</v>
      </c>
      <c r="C6045">
        <v>3</v>
      </c>
      <c r="D6045">
        <v>2025</v>
      </c>
      <c r="F6045" t="s">
        <v>1474</v>
      </c>
      <c r="G6045" t="s">
        <v>2648</v>
      </c>
      <c r="H6045" t="s">
        <v>1866</v>
      </c>
      <c r="I6045" t="s">
        <v>1866</v>
      </c>
      <c r="J6045" t="s">
        <v>1963</v>
      </c>
      <c r="K6045" t="s">
        <v>1907</v>
      </c>
      <c r="L6045" t="s">
        <v>1890</v>
      </c>
      <c r="M6045">
        <v>4</v>
      </c>
      <c r="N6045" s="3">
        <v>119</v>
      </c>
      <c r="O6045" s="3">
        <v>72</v>
      </c>
      <c r="P6045" s="4">
        <v>0.1</v>
      </c>
      <c r="Q6045" s="3">
        <v>428.4</v>
      </c>
      <c r="R6045" s="3">
        <v>288</v>
      </c>
      <c r="S6045" s="3">
        <v>140.4</v>
      </c>
      <c r="T6045" t="s">
        <v>1954</v>
      </c>
      <c r="U6045" t="s">
        <v>72</v>
      </c>
    </row>
    <row r="6046" spans="1:21" x14ac:dyDescent="0.35">
      <c r="A6046" t="s">
        <v>8619</v>
      </c>
      <c r="B6046" s="2">
        <v>45736</v>
      </c>
      <c r="C6046">
        <v>3</v>
      </c>
      <c r="D6046">
        <v>2025</v>
      </c>
      <c r="F6046" t="s">
        <v>413</v>
      </c>
      <c r="G6046" t="s">
        <v>2537</v>
      </c>
      <c r="H6046" t="s">
        <v>1869</v>
      </c>
      <c r="I6046" t="s">
        <v>2073</v>
      </c>
      <c r="J6046" t="s">
        <v>2183</v>
      </c>
      <c r="K6046" t="s">
        <v>1917</v>
      </c>
      <c r="L6046" t="s">
        <v>1886</v>
      </c>
      <c r="M6046">
        <v>3</v>
      </c>
      <c r="N6046" s="3">
        <v>72</v>
      </c>
      <c r="O6046" s="3">
        <v>34</v>
      </c>
      <c r="P6046" s="4">
        <v>0.15</v>
      </c>
      <c r="Q6046" s="3">
        <v>183.6</v>
      </c>
      <c r="R6046" s="3">
        <v>102</v>
      </c>
      <c r="S6046" s="3">
        <v>81.599999999999994</v>
      </c>
      <c r="T6046" t="s">
        <v>1954</v>
      </c>
      <c r="U6046" t="s">
        <v>72</v>
      </c>
    </row>
    <row r="6047" spans="1:21" x14ac:dyDescent="0.35">
      <c r="A6047" t="s">
        <v>8620</v>
      </c>
      <c r="B6047" s="2">
        <v>45736</v>
      </c>
      <c r="C6047">
        <v>3</v>
      </c>
      <c r="D6047">
        <v>2025</v>
      </c>
      <c r="F6047" t="s">
        <v>1382</v>
      </c>
      <c r="G6047" t="s">
        <v>6763</v>
      </c>
      <c r="H6047" t="s">
        <v>1864</v>
      </c>
      <c r="I6047" t="s">
        <v>2087</v>
      </c>
      <c r="J6047" t="s">
        <v>2067</v>
      </c>
      <c r="K6047" t="s">
        <v>1918</v>
      </c>
      <c r="L6047" t="s">
        <v>1889</v>
      </c>
      <c r="M6047">
        <v>1</v>
      </c>
      <c r="N6047" s="3">
        <v>69</v>
      </c>
      <c r="O6047" s="3">
        <v>37</v>
      </c>
      <c r="P6047" s="4">
        <v>0.2</v>
      </c>
      <c r="Q6047" s="3">
        <v>55.2</v>
      </c>
      <c r="R6047" s="3">
        <v>37</v>
      </c>
      <c r="S6047" s="3">
        <v>18.2</v>
      </c>
      <c r="T6047" t="s">
        <v>1954</v>
      </c>
      <c r="U6047" t="s">
        <v>72</v>
      </c>
    </row>
    <row r="6048" spans="1:21" x14ac:dyDescent="0.35">
      <c r="A6048" t="s">
        <v>8621</v>
      </c>
      <c r="B6048" s="2">
        <v>45736</v>
      </c>
      <c r="C6048">
        <v>3</v>
      </c>
      <c r="D6048">
        <v>2025</v>
      </c>
      <c r="F6048" t="s">
        <v>296</v>
      </c>
      <c r="G6048" t="s">
        <v>3344</v>
      </c>
      <c r="H6048" t="s">
        <v>1866</v>
      </c>
      <c r="I6048" t="s">
        <v>1866</v>
      </c>
      <c r="J6048" t="s">
        <v>1987</v>
      </c>
      <c r="K6048" t="s">
        <v>1908</v>
      </c>
      <c r="L6048" t="s">
        <v>1890</v>
      </c>
      <c r="M6048">
        <v>2</v>
      </c>
      <c r="N6048" s="3">
        <v>129</v>
      </c>
      <c r="O6048" s="3">
        <v>78</v>
      </c>
      <c r="P6048" s="4">
        <v>0.1</v>
      </c>
      <c r="Q6048" s="3">
        <v>232.2</v>
      </c>
      <c r="R6048" s="3">
        <v>156</v>
      </c>
      <c r="S6048" s="3">
        <v>76.2</v>
      </c>
      <c r="T6048" t="s">
        <v>1954</v>
      </c>
      <c r="U6048" t="s">
        <v>72</v>
      </c>
    </row>
    <row r="6049" spans="1:21" x14ac:dyDescent="0.35">
      <c r="A6049" t="s">
        <v>8622</v>
      </c>
      <c r="B6049" s="2">
        <v>45736</v>
      </c>
      <c r="C6049">
        <v>3</v>
      </c>
      <c r="D6049">
        <v>2025</v>
      </c>
      <c r="F6049" t="s">
        <v>865</v>
      </c>
      <c r="G6049" t="s">
        <v>3108</v>
      </c>
      <c r="H6049" t="s">
        <v>1873</v>
      </c>
      <c r="I6049" t="s">
        <v>2323</v>
      </c>
      <c r="J6049" t="s">
        <v>2015</v>
      </c>
      <c r="K6049" t="s">
        <v>1914</v>
      </c>
      <c r="L6049" t="s">
        <v>1888</v>
      </c>
      <c r="M6049">
        <v>2</v>
      </c>
      <c r="N6049" s="3">
        <v>65</v>
      </c>
      <c r="O6049" s="3">
        <v>32</v>
      </c>
      <c r="P6049" s="4">
        <v>0.05</v>
      </c>
      <c r="Q6049" s="3">
        <v>123.5</v>
      </c>
      <c r="R6049" s="3">
        <v>64</v>
      </c>
      <c r="S6049" s="3">
        <v>59.5</v>
      </c>
      <c r="T6049" t="s">
        <v>1954</v>
      </c>
      <c r="U6049" t="s">
        <v>72</v>
      </c>
    </row>
    <row r="6050" spans="1:21" x14ac:dyDescent="0.35">
      <c r="A6050" t="s">
        <v>8623</v>
      </c>
      <c r="B6050" s="2">
        <v>45736</v>
      </c>
      <c r="C6050">
        <v>3</v>
      </c>
      <c r="D6050">
        <v>2025</v>
      </c>
      <c r="F6050" t="s">
        <v>497</v>
      </c>
      <c r="G6050" t="s">
        <v>2576</v>
      </c>
      <c r="H6050" t="s">
        <v>1875</v>
      </c>
      <c r="I6050" t="s">
        <v>1996</v>
      </c>
      <c r="J6050" t="s">
        <v>2034</v>
      </c>
      <c r="K6050" t="s">
        <v>1904</v>
      </c>
      <c r="L6050" t="s">
        <v>1889</v>
      </c>
      <c r="M6050">
        <v>2</v>
      </c>
      <c r="N6050" s="3">
        <v>149</v>
      </c>
      <c r="O6050" s="3">
        <v>91</v>
      </c>
      <c r="P6050" s="4">
        <v>0.1</v>
      </c>
      <c r="Q6050" s="3">
        <v>268.2</v>
      </c>
      <c r="R6050" s="3">
        <v>182</v>
      </c>
      <c r="S6050" s="3">
        <v>86.2</v>
      </c>
      <c r="T6050" t="s">
        <v>1954</v>
      </c>
      <c r="U6050" t="s">
        <v>72</v>
      </c>
    </row>
    <row r="6051" spans="1:21" x14ac:dyDescent="0.35">
      <c r="A6051" t="s">
        <v>8624</v>
      </c>
      <c r="B6051" s="2">
        <v>45736</v>
      </c>
      <c r="C6051">
        <v>3</v>
      </c>
      <c r="D6051">
        <v>2025</v>
      </c>
      <c r="F6051" t="s">
        <v>273</v>
      </c>
      <c r="G6051" t="s">
        <v>2470</v>
      </c>
      <c r="H6051" t="s">
        <v>1866</v>
      </c>
      <c r="I6051" t="s">
        <v>1866</v>
      </c>
      <c r="J6051" t="s">
        <v>2011</v>
      </c>
      <c r="K6051" t="s">
        <v>1927</v>
      </c>
      <c r="L6051" t="s">
        <v>1885</v>
      </c>
      <c r="M6051">
        <v>4</v>
      </c>
      <c r="N6051" s="3">
        <v>24</v>
      </c>
      <c r="O6051" s="3">
        <v>10</v>
      </c>
      <c r="P6051" s="4">
        <v>0</v>
      </c>
      <c r="Q6051" s="3">
        <v>96</v>
      </c>
      <c r="R6051" s="3">
        <v>40</v>
      </c>
      <c r="S6051" s="3">
        <v>56</v>
      </c>
      <c r="T6051" t="s">
        <v>1954</v>
      </c>
      <c r="U6051" t="s">
        <v>72</v>
      </c>
    </row>
    <row r="6052" spans="1:21" x14ac:dyDescent="0.35">
      <c r="A6052" t="s">
        <v>8625</v>
      </c>
      <c r="B6052" s="2">
        <v>45736</v>
      </c>
      <c r="C6052">
        <v>3</v>
      </c>
      <c r="D6052">
        <v>2025</v>
      </c>
      <c r="F6052" t="s">
        <v>88</v>
      </c>
      <c r="G6052" t="s">
        <v>2040</v>
      </c>
      <c r="H6052" t="s">
        <v>1863</v>
      </c>
      <c r="I6052" t="s">
        <v>2051</v>
      </c>
      <c r="J6052" t="s">
        <v>2114</v>
      </c>
      <c r="K6052" t="s">
        <v>1915</v>
      </c>
      <c r="L6052" t="s">
        <v>1886</v>
      </c>
      <c r="M6052">
        <v>3</v>
      </c>
      <c r="N6052" s="3">
        <v>85</v>
      </c>
      <c r="O6052" s="3">
        <v>41</v>
      </c>
      <c r="P6052" s="4">
        <v>0.1</v>
      </c>
      <c r="Q6052" s="3">
        <v>229.5</v>
      </c>
      <c r="R6052" s="3">
        <v>123</v>
      </c>
      <c r="S6052" s="3">
        <v>106.5</v>
      </c>
      <c r="T6052" t="s">
        <v>1954</v>
      </c>
      <c r="U6052" t="s">
        <v>72</v>
      </c>
    </row>
    <row r="6053" spans="1:21" x14ac:dyDescent="0.35">
      <c r="A6053" t="s">
        <v>8626</v>
      </c>
      <c r="B6053" s="2">
        <v>45737</v>
      </c>
      <c r="C6053">
        <v>3</v>
      </c>
      <c r="D6053">
        <v>2025</v>
      </c>
      <c r="F6053" t="s">
        <v>1707</v>
      </c>
      <c r="G6053" t="s">
        <v>2178</v>
      </c>
      <c r="H6053" t="s">
        <v>1864</v>
      </c>
      <c r="I6053" t="s">
        <v>2101</v>
      </c>
      <c r="J6053" t="s">
        <v>1953</v>
      </c>
      <c r="K6053" t="s">
        <v>1905</v>
      </c>
      <c r="L6053" t="s">
        <v>1888</v>
      </c>
      <c r="M6053">
        <v>1</v>
      </c>
      <c r="N6053" s="3">
        <v>120</v>
      </c>
      <c r="O6053" s="3">
        <v>63</v>
      </c>
      <c r="P6053" s="4">
        <v>0.15</v>
      </c>
      <c r="Q6053" s="3">
        <v>102</v>
      </c>
      <c r="R6053" s="3">
        <v>63</v>
      </c>
      <c r="S6053" s="3">
        <v>39</v>
      </c>
      <c r="T6053" t="s">
        <v>1954</v>
      </c>
      <c r="U6053" t="s">
        <v>72</v>
      </c>
    </row>
    <row r="6054" spans="1:21" x14ac:dyDescent="0.35">
      <c r="A6054" t="s">
        <v>8627</v>
      </c>
      <c r="B6054" s="2">
        <v>45737</v>
      </c>
      <c r="C6054">
        <v>3</v>
      </c>
      <c r="D6054">
        <v>2025</v>
      </c>
      <c r="F6054" t="s">
        <v>632</v>
      </c>
      <c r="G6054" t="s">
        <v>1969</v>
      </c>
      <c r="H6054" t="s">
        <v>1875</v>
      </c>
      <c r="I6054" t="s">
        <v>1970</v>
      </c>
      <c r="J6054" t="s">
        <v>1987</v>
      </c>
      <c r="K6054" t="s">
        <v>1908</v>
      </c>
      <c r="L6054" t="s">
        <v>1890</v>
      </c>
      <c r="M6054">
        <v>1</v>
      </c>
      <c r="N6054" s="3">
        <v>129</v>
      </c>
      <c r="O6054" s="3">
        <v>78</v>
      </c>
      <c r="P6054" s="4">
        <v>0.1</v>
      </c>
      <c r="Q6054" s="3">
        <v>116.1</v>
      </c>
      <c r="R6054" s="3">
        <v>78</v>
      </c>
      <c r="S6054" s="3">
        <v>38.1</v>
      </c>
      <c r="T6054" t="s">
        <v>1954</v>
      </c>
      <c r="U6054" t="s">
        <v>72</v>
      </c>
    </row>
    <row r="6055" spans="1:21" x14ac:dyDescent="0.35">
      <c r="A6055" t="s">
        <v>8628</v>
      </c>
      <c r="B6055" s="2">
        <v>45737</v>
      </c>
      <c r="C6055">
        <v>3</v>
      </c>
      <c r="D6055">
        <v>2025</v>
      </c>
      <c r="F6055" t="s">
        <v>490</v>
      </c>
      <c r="G6055" t="s">
        <v>2296</v>
      </c>
      <c r="H6055" t="s">
        <v>1874</v>
      </c>
      <c r="I6055" t="s">
        <v>2200</v>
      </c>
      <c r="J6055" t="s">
        <v>1963</v>
      </c>
      <c r="K6055" t="s">
        <v>1907</v>
      </c>
      <c r="L6055" t="s">
        <v>1890</v>
      </c>
      <c r="M6055">
        <v>2</v>
      </c>
      <c r="N6055" s="3">
        <v>119</v>
      </c>
      <c r="O6055" s="3">
        <v>72</v>
      </c>
      <c r="P6055" s="4">
        <v>0.05</v>
      </c>
      <c r="Q6055" s="3">
        <v>226.1</v>
      </c>
      <c r="R6055" s="3">
        <v>144</v>
      </c>
      <c r="S6055" s="3">
        <v>82.1</v>
      </c>
      <c r="T6055" t="s">
        <v>1954</v>
      </c>
      <c r="U6055" t="s">
        <v>72</v>
      </c>
    </row>
    <row r="6056" spans="1:21" x14ac:dyDescent="0.35">
      <c r="A6056" t="s">
        <v>8629</v>
      </c>
      <c r="B6056" s="2">
        <v>45737</v>
      </c>
      <c r="C6056">
        <v>3</v>
      </c>
      <c r="D6056">
        <v>2025</v>
      </c>
      <c r="F6056" t="s">
        <v>197</v>
      </c>
      <c r="G6056" t="s">
        <v>2308</v>
      </c>
      <c r="H6056" t="s">
        <v>1870</v>
      </c>
      <c r="I6056" t="s">
        <v>2060</v>
      </c>
      <c r="J6056" t="s">
        <v>2034</v>
      </c>
      <c r="K6056" t="s">
        <v>1904</v>
      </c>
      <c r="L6056" t="s">
        <v>1889</v>
      </c>
      <c r="M6056">
        <v>2</v>
      </c>
      <c r="N6056" s="3">
        <v>149</v>
      </c>
      <c r="O6056" s="3">
        <v>91</v>
      </c>
      <c r="P6056" s="4">
        <v>0.05</v>
      </c>
      <c r="Q6056" s="3">
        <v>283.10000000000002</v>
      </c>
      <c r="R6056" s="3">
        <v>182</v>
      </c>
      <c r="S6056" s="3">
        <v>101.1</v>
      </c>
      <c r="T6056" t="s">
        <v>1954</v>
      </c>
      <c r="U6056" t="s">
        <v>72</v>
      </c>
    </row>
    <row r="6057" spans="1:21" x14ac:dyDescent="0.35">
      <c r="A6057" t="s">
        <v>8630</v>
      </c>
      <c r="B6057" s="2">
        <v>45737</v>
      </c>
      <c r="C6057">
        <v>3</v>
      </c>
      <c r="D6057">
        <v>2025</v>
      </c>
      <c r="F6057" t="s">
        <v>249</v>
      </c>
      <c r="G6057" t="s">
        <v>2082</v>
      </c>
      <c r="H6057" t="s">
        <v>1866</v>
      </c>
      <c r="I6057" t="s">
        <v>1866</v>
      </c>
      <c r="J6057" t="s">
        <v>1997</v>
      </c>
      <c r="K6057" t="s">
        <v>1906</v>
      </c>
      <c r="L6057" t="s">
        <v>1889</v>
      </c>
      <c r="M6057">
        <v>1</v>
      </c>
      <c r="N6057" s="3">
        <v>89</v>
      </c>
      <c r="O6057" s="3">
        <v>48</v>
      </c>
      <c r="P6057" s="4">
        <v>0</v>
      </c>
      <c r="Q6057" s="3">
        <v>89</v>
      </c>
      <c r="R6057" s="3">
        <v>48</v>
      </c>
      <c r="S6057" s="3">
        <v>41</v>
      </c>
      <c r="T6057" t="s">
        <v>1954</v>
      </c>
      <c r="U6057" t="s">
        <v>72</v>
      </c>
    </row>
    <row r="6058" spans="1:21" x14ac:dyDescent="0.35">
      <c r="A6058" t="s">
        <v>8631</v>
      </c>
      <c r="B6058" s="2">
        <v>45737</v>
      </c>
      <c r="C6058">
        <v>3</v>
      </c>
      <c r="D6058">
        <v>2025</v>
      </c>
      <c r="F6058" t="s">
        <v>444</v>
      </c>
      <c r="G6058" t="s">
        <v>2895</v>
      </c>
      <c r="H6058" t="s">
        <v>1872</v>
      </c>
      <c r="I6058" t="s">
        <v>1986</v>
      </c>
      <c r="J6058" t="s">
        <v>1967</v>
      </c>
      <c r="K6058" t="s">
        <v>1913</v>
      </c>
      <c r="L6058" t="s">
        <v>1888</v>
      </c>
      <c r="M6058">
        <v>1</v>
      </c>
      <c r="N6058" s="3">
        <v>78</v>
      </c>
      <c r="O6058" s="3">
        <v>39</v>
      </c>
      <c r="P6058" s="4">
        <v>0.05</v>
      </c>
      <c r="Q6058" s="3">
        <v>74.099999999999994</v>
      </c>
      <c r="R6058" s="3">
        <v>39</v>
      </c>
      <c r="S6058" s="3">
        <v>35.1</v>
      </c>
      <c r="T6058" t="s">
        <v>1954</v>
      </c>
      <c r="U6058" t="s">
        <v>72</v>
      </c>
    </row>
    <row r="6059" spans="1:21" x14ac:dyDescent="0.35">
      <c r="A6059" t="s">
        <v>8632</v>
      </c>
      <c r="B6059" s="2">
        <v>45737</v>
      </c>
      <c r="C6059">
        <v>3</v>
      </c>
      <c r="D6059">
        <v>2025</v>
      </c>
      <c r="F6059" t="s">
        <v>681</v>
      </c>
      <c r="G6059" t="s">
        <v>2259</v>
      </c>
      <c r="H6059" t="s">
        <v>1872</v>
      </c>
      <c r="I6059" t="s">
        <v>2152</v>
      </c>
      <c r="J6059" t="s">
        <v>2061</v>
      </c>
      <c r="K6059" t="s">
        <v>1923</v>
      </c>
      <c r="L6059" t="s">
        <v>1888</v>
      </c>
      <c r="M6059">
        <v>3</v>
      </c>
      <c r="N6059" s="3">
        <v>25</v>
      </c>
      <c r="O6059" s="3">
        <v>11</v>
      </c>
      <c r="P6059" s="4">
        <v>0.15</v>
      </c>
      <c r="Q6059" s="3">
        <v>63.75</v>
      </c>
      <c r="R6059" s="3">
        <v>33</v>
      </c>
      <c r="S6059" s="3">
        <v>30.75</v>
      </c>
      <c r="T6059" t="s">
        <v>1954</v>
      </c>
      <c r="U6059" t="s">
        <v>72</v>
      </c>
    </row>
    <row r="6060" spans="1:21" x14ac:dyDescent="0.35">
      <c r="A6060" t="s">
        <v>8633</v>
      </c>
      <c r="B6060" s="2">
        <v>45737</v>
      </c>
      <c r="C6060">
        <v>3</v>
      </c>
      <c r="D6060">
        <v>2025</v>
      </c>
      <c r="F6060" t="s">
        <v>394</v>
      </c>
      <c r="G6060" t="s">
        <v>3246</v>
      </c>
      <c r="H6060" t="s">
        <v>1863</v>
      </c>
      <c r="I6060" t="s">
        <v>2056</v>
      </c>
      <c r="J6060" t="s">
        <v>2001</v>
      </c>
      <c r="K6060" t="s">
        <v>1911</v>
      </c>
      <c r="L6060" t="s">
        <v>1886</v>
      </c>
      <c r="M6060">
        <v>1</v>
      </c>
      <c r="N6060" s="3">
        <v>58</v>
      </c>
      <c r="O6060" s="3">
        <v>25</v>
      </c>
      <c r="P6060" s="4">
        <v>0</v>
      </c>
      <c r="Q6060" s="3">
        <v>58</v>
      </c>
      <c r="R6060" s="3">
        <v>25</v>
      </c>
      <c r="S6060" s="3">
        <v>33</v>
      </c>
      <c r="T6060" t="s">
        <v>1954</v>
      </c>
      <c r="U6060" t="s">
        <v>72</v>
      </c>
    </row>
    <row r="6061" spans="1:21" x14ac:dyDescent="0.35">
      <c r="A6061" t="s">
        <v>8634</v>
      </c>
      <c r="B6061" s="2">
        <v>45737</v>
      </c>
      <c r="C6061">
        <v>3</v>
      </c>
      <c r="D6061">
        <v>2025</v>
      </c>
      <c r="F6061" t="s">
        <v>1472</v>
      </c>
      <c r="G6061" t="s">
        <v>2708</v>
      </c>
      <c r="H6061" t="s">
        <v>1875</v>
      </c>
      <c r="I6061" t="s">
        <v>1970</v>
      </c>
      <c r="J6061" t="s">
        <v>2067</v>
      </c>
      <c r="K6061" t="s">
        <v>1918</v>
      </c>
      <c r="L6061" t="s">
        <v>1889</v>
      </c>
      <c r="M6061">
        <v>1</v>
      </c>
      <c r="N6061" s="3">
        <v>69</v>
      </c>
      <c r="O6061" s="3">
        <v>37</v>
      </c>
      <c r="P6061" s="4">
        <v>0.05</v>
      </c>
      <c r="Q6061" s="3">
        <v>65.55</v>
      </c>
      <c r="R6061" s="3">
        <v>37</v>
      </c>
      <c r="S6061" s="3">
        <v>28.55</v>
      </c>
      <c r="T6061" t="s">
        <v>1954</v>
      </c>
      <c r="U6061" t="s">
        <v>72</v>
      </c>
    </row>
    <row r="6062" spans="1:21" x14ac:dyDescent="0.35">
      <c r="A6062" t="s">
        <v>8635</v>
      </c>
      <c r="B6062" s="2">
        <v>45737</v>
      </c>
      <c r="C6062">
        <v>3</v>
      </c>
      <c r="D6062">
        <v>2025</v>
      </c>
      <c r="F6062" t="s">
        <v>1274</v>
      </c>
      <c r="G6062" t="s">
        <v>2261</v>
      </c>
      <c r="H6062" t="s">
        <v>1874</v>
      </c>
      <c r="I6062" t="s">
        <v>2119</v>
      </c>
      <c r="J6062" t="s">
        <v>1960</v>
      </c>
      <c r="K6062" t="s">
        <v>1924</v>
      </c>
      <c r="L6062" t="s">
        <v>1885</v>
      </c>
      <c r="M6062">
        <v>1</v>
      </c>
      <c r="N6062" s="3">
        <v>42</v>
      </c>
      <c r="O6062" s="3">
        <v>20</v>
      </c>
      <c r="P6062" s="4">
        <v>0.15</v>
      </c>
      <c r="Q6062" s="3">
        <v>35.700000000000003</v>
      </c>
      <c r="R6062" s="3">
        <v>20</v>
      </c>
      <c r="S6062" s="3">
        <v>15.7</v>
      </c>
      <c r="T6062" t="s">
        <v>1954</v>
      </c>
      <c r="U6062" t="s">
        <v>72</v>
      </c>
    </row>
    <row r="6063" spans="1:21" x14ac:dyDescent="0.35">
      <c r="A6063" t="s">
        <v>8636</v>
      </c>
      <c r="B6063" s="2">
        <v>45737</v>
      </c>
      <c r="C6063">
        <v>3</v>
      </c>
      <c r="D6063">
        <v>2025</v>
      </c>
      <c r="F6063" t="s">
        <v>975</v>
      </c>
      <c r="G6063" t="s">
        <v>3850</v>
      </c>
      <c r="H6063" t="s">
        <v>1870</v>
      </c>
      <c r="I6063" t="s">
        <v>2060</v>
      </c>
      <c r="J6063" t="s">
        <v>2067</v>
      </c>
      <c r="K6063" t="s">
        <v>1918</v>
      </c>
      <c r="L6063" t="s">
        <v>1889</v>
      </c>
      <c r="M6063">
        <v>1</v>
      </c>
      <c r="N6063" s="3">
        <v>69</v>
      </c>
      <c r="O6063" s="3">
        <v>37</v>
      </c>
      <c r="P6063" s="4">
        <v>0.1</v>
      </c>
      <c r="Q6063" s="3">
        <v>62.1</v>
      </c>
      <c r="R6063" s="3">
        <v>37</v>
      </c>
      <c r="S6063" s="3">
        <v>25.1</v>
      </c>
      <c r="T6063" t="s">
        <v>1954</v>
      </c>
      <c r="U6063" t="s">
        <v>72</v>
      </c>
    </row>
    <row r="6064" spans="1:21" x14ac:dyDescent="0.35">
      <c r="A6064" t="s">
        <v>8637</v>
      </c>
      <c r="B6064" s="2">
        <v>45737</v>
      </c>
      <c r="C6064">
        <v>3</v>
      </c>
      <c r="D6064">
        <v>2025</v>
      </c>
      <c r="F6064" t="s">
        <v>1620</v>
      </c>
      <c r="G6064" t="s">
        <v>6103</v>
      </c>
      <c r="H6064" t="s">
        <v>1871</v>
      </c>
      <c r="I6064" t="s">
        <v>2144</v>
      </c>
      <c r="J6064" t="s">
        <v>1956</v>
      </c>
      <c r="K6064" t="s">
        <v>1909</v>
      </c>
      <c r="L6064" t="s">
        <v>1887</v>
      </c>
      <c r="M6064">
        <v>1</v>
      </c>
      <c r="N6064" s="3">
        <v>95</v>
      </c>
      <c r="O6064" s="3">
        <v>54</v>
      </c>
      <c r="P6064" s="4">
        <v>0.05</v>
      </c>
      <c r="Q6064" s="3">
        <v>90.25</v>
      </c>
      <c r="R6064" s="3">
        <v>54</v>
      </c>
      <c r="S6064" s="3">
        <v>36.25</v>
      </c>
      <c r="T6064" t="s">
        <v>1954</v>
      </c>
      <c r="U6064" t="s">
        <v>71</v>
      </c>
    </row>
    <row r="6065" spans="1:21" x14ac:dyDescent="0.35">
      <c r="A6065" t="s">
        <v>8638</v>
      </c>
      <c r="B6065" s="2">
        <v>45737</v>
      </c>
      <c r="C6065">
        <v>3</v>
      </c>
      <c r="D6065">
        <v>2025</v>
      </c>
      <c r="F6065" t="s">
        <v>261</v>
      </c>
      <c r="G6065" t="s">
        <v>2646</v>
      </c>
      <c r="H6065" t="s">
        <v>1867</v>
      </c>
      <c r="I6065" t="s">
        <v>2004</v>
      </c>
      <c r="J6065" t="s">
        <v>2162</v>
      </c>
      <c r="K6065" t="s">
        <v>1921</v>
      </c>
      <c r="L6065" t="s">
        <v>1889</v>
      </c>
      <c r="M6065">
        <v>1</v>
      </c>
      <c r="N6065" s="3">
        <v>55</v>
      </c>
      <c r="O6065" s="3">
        <v>27</v>
      </c>
      <c r="P6065" s="4">
        <v>0.2</v>
      </c>
      <c r="Q6065" s="3">
        <v>44</v>
      </c>
      <c r="R6065" s="3">
        <v>27</v>
      </c>
      <c r="S6065" s="3">
        <v>17</v>
      </c>
      <c r="T6065" t="s">
        <v>1954</v>
      </c>
      <c r="U6065" t="s">
        <v>72</v>
      </c>
    </row>
    <row r="6066" spans="1:21" x14ac:dyDescent="0.35">
      <c r="A6066" t="s">
        <v>8639</v>
      </c>
      <c r="B6066" s="2">
        <v>45738</v>
      </c>
      <c r="C6066">
        <v>3</v>
      </c>
      <c r="D6066">
        <v>2025</v>
      </c>
      <c r="F6066" t="s">
        <v>185</v>
      </c>
      <c r="G6066" t="s">
        <v>2252</v>
      </c>
      <c r="H6066" t="s">
        <v>1866</v>
      </c>
      <c r="I6066" t="s">
        <v>1866</v>
      </c>
      <c r="J6066" t="s">
        <v>1987</v>
      </c>
      <c r="K6066" t="s">
        <v>1908</v>
      </c>
      <c r="L6066" t="s">
        <v>1890</v>
      </c>
      <c r="M6066">
        <v>1</v>
      </c>
      <c r="N6066" s="3">
        <v>129</v>
      </c>
      <c r="O6066" s="3">
        <v>78</v>
      </c>
      <c r="P6066" s="4">
        <v>0</v>
      </c>
      <c r="Q6066" s="3">
        <v>129</v>
      </c>
      <c r="R6066" s="3">
        <v>78</v>
      </c>
      <c r="S6066" s="3">
        <v>51</v>
      </c>
      <c r="T6066" t="s">
        <v>1954</v>
      </c>
      <c r="U6066" t="s">
        <v>72</v>
      </c>
    </row>
    <row r="6067" spans="1:21" x14ac:dyDescent="0.35">
      <c r="A6067" t="s">
        <v>8640</v>
      </c>
      <c r="B6067" s="2">
        <v>45738</v>
      </c>
      <c r="C6067">
        <v>3</v>
      </c>
      <c r="D6067">
        <v>2025</v>
      </c>
      <c r="F6067" t="s">
        <v>460</v>
      </c>
      <c r="G6067" t="s">
        <v>1962</v>
      </c>
      <c r="H6067" t="s">
        <v>1866</v>
      </c>
      <c r="I6067" t="s">
        <v>1866</v>
      </c>
      <c r="J6067" t="s">
        <v>2120</v>
      </c>
      <c r="K6067" t="s">
        <v>1926</v>
      </c>
      <c r="L6067" t="s">
        <v>1885</v>
      </c>
      <c r="M6067">
        <v>2</v>
      </c>
      <c r="N6067" s="3">
        <v>28</v>
      </c>
      <c r="O6067" s="3">
        <v>13</v>
      </c>
      <c r="P6067" s="4">
        <v>0</v>
      </c>
      <c r="Q6067" s="3">
        <v>56</v>
      </c>
      <c r="R6067" s="3">
        <v>26</v>
      </c>
      <c r="S6067" s="3">
        <v>30</v>
      </c>
      <c r="T6067" t="s">
        <v>1954</v>
      </c>
      <c r="U6067" t="s">
        <v>72</v>
      </c>
    </row>
    <row r="6068" spans="1:21" x14ac:dyDescent="0.35">
      <c r="A6068" t="s">
        <v>8641</v>
      </c>
      <c r="B6068" s="2">
        <v>45738</v>
      </c>
      <c r="C6068">
        <v>3</v>
      </c>
      <c r="D6068">
        <v>2025</v>
      </c>
      <c r="F6068" t="s">
        <v>166</v>
      </c>
      <c r="G6068" t="s">
        <v>1993</v>
      </c>
      <c r="H6068" t="s">
        <v>1875</v>
      </c>
      <c r="I6068" t="s">
        <v>1996</v>
      </c>
      <c r="J6068" t="s">
        <v>2114</v>
      </c>
      <c r="K6068" t="s">
        <v>1915</v>
      </c>
      <c r="L6068" t="s">
        <v>1886</v>
      </c>
      <c r="M6068">
        <v>3</v>
      </c>
      <c r="N6068" s="3">
        <v>85</v>
      </c>
      <c r="O6068" s="3">
        <v>41</v>
      </c>
      <c r="P6068" s="4">
        <v>0.05</v>
      </c>
      <c r="Q6068" s="3">
        <v>242.25</v>
      </c>
      <c r="R6068" s="3">
        <v>123</v>
      </c>
      <c r="S6068" s="3">
        <v>119.25</v>
      </c>
      <c r="T6068" t="s">
        <v>1954</v>
      </c>
      <c r="U6068" t="s">
        <v>72</v>
      </c>
    </row>
    <row r="6069" spans="1:21" x14ac:dyDescent="0.35">
      <c r="A6069" t="s">
        <v>8642</v>
      </c>
      <c r="B6069" s="2">
        <v>45738</v>
      </c>
      <c r="C6069">
        <v>3</v>
      </c>
      <c r="D6069">
        <v>2025</v>
      </c>
      <c r="F6069" t="s">
        <v>248</v>
      </c>
      <c r="G6069" t="s">
        <v>2053</v>
      </c>
      <c r="H6069" t="s">
        <v>1871</v>
      </c>
      <c r="I6069" t="s">
        <v>2234</v>
      </c>
      <c r="J6069" t="s">
        <v>2023</v>
      </c>
      <c r="K6069" t="s">
        <v>1912</v>
      </c>
      <c r="L6069" t="s">
        <v>1890</v>
      </c>
      <c r="M6069">
        <v>1</v>
      </c>
      <c r="N6069" s="3">
        <v>249</v>
      </c>
      <c r="O6069" s="3">
        <v>168</v>
      </c>
      <c r="P6069" s="4">
        <v>0.15</v>
      </c>
      <c r="Q6069" s="3">
        <v>211.65</v>
      </c>
      <c r="R6069" s="3">
        <v>168</v>
      </c>
      <c r="S6069" s="3">
        <v>43.65</v>
      </c>
      <c r="T6069" t="s">
        <v>1954</v>
      </c>
      <c r="U6069" t="s">
        <v>72</v>
      </c>
    </row>
    <row r="6070" spans="1:21" x14ac:dyDescent="0.35">
      <c r="A6070" t="s">
        <v>8643</v>
      </c>
      <c r="B6070" s="2">
        <v>45738</v>
      </c>
      <c r="C6070">
        <v>3</v>
      </c>
      <c r="D6070">
        <v>2025</v>
      </c>
      <c r="F6070" t="s">
        <v>1271</v>
      </c>
      <c r="G6070" t="s">
        <v>3520</v>
      </c>
      <c r="H6070" t="s">
        <v>1873</v>
      </c>
      <c r="I6070" t="s">
        <v>2395</v>
      </c>
      <c r="J6070" t="s">
        <v>2061</v>
      </c>
      <c r="K6070" t="s">
        <v>1923</v>
      </c>
      <c r="L6070" t="s">
        <v>1888</v>
      </c>
      <c r="M6070">
        <v>1</v>
      </c>
      <c r="N6070" s="3">
        <v>25</v>
      </c>
      <c r="O6070" s="3">
        <v>11</v>
      </c>
      <c r="P6070" s="4">
        <v>0.1</v>
      </c>
      <c r="Q6070" s="3">
        <v>22.5</v>
      </c>
      <c r="R6070" s="3">
        <v>11</v>
      </c>
      <c r="S6070" s="3">
        <v>11.5</v>
      </c>
      <c r="T6070" t="s">
        <v>1954</v>
      </c>
      <c r="U6070" t="s">
        <v>72</v>
      </c>
    </row>
    <row r="6071" spans="1:21" x14ac:dyDescent="0.35">
      <c r="A6071" t="s">
        <v>8644</v>
      </c>
      <c r="B6071" s="2">
        <v>45738</v>
      </c>
      <c r="C6071">
        <v>3</v>
      </c>
      <c r="D6071">
        <v>2025</v>
      </c>
      <c r="F6071" t="s">
        <v>314</v>
      </c>
      <c r="G6071" t="s">
        <v>2141</v>
      </c>
      <c r="H6071" t="s">
        <v>1870</v>
      </c>
      <c r="I6071" t="s">
        <v>2192</v>
      </c>
      <c r="J6071" t="s">
        <v>2045</v>
      </c>
      <c r="K6071" t="s">
        <v>1910</v>
      </c>
      <c r="L6071" t="s">
        <v>1890</v>
      </c>
      <c r="M6071">
        <v>1</v>
      </c>
      <c r="N6071" s="3">
        <v>99</v>
      </c>
      <c r="O6071" s="3">
        <v>58</v>
      </c>
      <c r="P6071" s="4">
        <v>0.05</v>
      </c>
      <c r="Q6071" s="3">
        <v>94.05</v>
      </c>
      <c r="R6071" s="3">
        <v>58</v>
      </c>
      <c r="S6071" s="3">
        <v>36.049999999999997</v>
      </c>
      <c r="T6071" t="s">
        <v>1954</v>
      </c>
      <c r="U6071" t="s">
        <v>72</v>
      </c>
    </row>
    <row r="6072" spans="1:21" x14ac:dyDescent="0.35">
      <c r="A6072" t="s">
        <v>8645</v>
      </c>
      <c r="B6072" s="2">
        <v>45738</v>
      </c>
      <c r="C6072">
        <v>3</v>
      </c>
      <c r="D6072">
        <v>2025</v>
      </c>
      <c r="F6072" t="s">
        <v>1368</v>
      </c>
      <c r="G6072" t="s">
        <v>2063</v>
      </c>
      <c r="H6072" t="s">
        <v>1868</v>
      </c>
      <c r="I6072" t="s">
        <v>2014</v>
      </c>
      <c r="J6072" t="s">
        <v>1997</v>
      </c>
      <c r="K6072" t="s">
        <v>1906</v>
      </c>
      <c r="L6072" t="s">
        <v>1889</v>
      </c>
      <c r="M6072">
        <v>3</v>
      </c>
      <c r="N6072" s="3">
        <v>89</v>
      </c>
      <c r="O6072" s="3">
        <v>48</v>
      </c>
      <c r="P6072" s="4">
        <v>0.05</v>
      </c>
      <c r="Q6072" s="3">
        <v>253.65</v>
      </c>
      <c r="R6072" s="3">
        <v>144</v>
      </c>
      <c r="S6072" s="3">
        <v>109.65</v>
      </c>
      <c r="T6072" t="s">
        <v>1954</v>
      </c>
      <c r="U6072" t="s">
        <v>72</v>
      </c>
    </row>
    <row r="6073" spans="1:21" x14ac:dyDescent="0.35">
      <c r="A6073" t="s">
        <v>8646</v>
      </c>
      <c r="B6073" s="2">
        <v>45738</v>
      </c>
      <c r="C6073">
        <v>3</v>
      </c>
      <c r="D6073">
        <v>2025</v>
      </c>
      <c r="F6073" t="s">
        <v>347</v>
      </c>
      <c r="G6073" t="s">
        <v>2302</v>
      </c>
      <c r="H6073" t="s">
        <v>1866</v>
      </c>
      <c r="I6073" t="s">
        <v>1866</v>
      </c>
      <c r="J6073" t="s">
        <v>1953</v>
      </c>
      <c r="K6073" t="s">
        <v>1905</v>
      </c>
      <c r="L6073" t="s">
        <v>1888</v>
      </c>
      <c r="M6073">
        <v>1</v>
      </c>
      <c r="N6073" s="3">
        <v>120</v>
      </c>
      <c r="O6073" s="3">
        <v>63</v>
      </c>
      <c r="P6073" s="4">
        <v>0.1</v>
      </c>
      <c r="Q6073" s="3">
        <v>108</v>
      </c>
      <c r="R6073" s="3">
        <v>63</v>
      </c>
      <c r="S6073" s="3">
        <v>45</v>
      </c>
      <c r="T6073" t="s">
        <v>1954</v>
      </c>
      <c r="U6073" t="s">
        <v>72</v>
      </c>
    </row>
    <row r="6074" spans="1:21" x14ac:dyDescent="0.35">
      <c r="A6074" t="s">
        <v>8647</v>
      </c>
      <c r="B6074" s="2">
        <v>45738</v>
      </c>
      <c r="C6074">
        <v>3</v>
      </c>
      <c r="D6074">
        <v>2025</v>
      </c>
      <c r="F6074" t="s">
        <v>345</v>
      </c>
      <c r="G6074" t="s">
        <v>2210</v>
      </c>
      <c r="H6074" t="s">
        <v>1864</v>
      </c>
      <c r="I6074" t="s">
        <v>2211</v>
      </c>
      <c r="J6074" t="s">
        <v>2001</v>
      </c>
      <c r="K6074" t="s">
        <v>1911</v>
      </c>
      <c r="L6074" t="s">
        <v>1886</v>
      </c>
      <c r="M6074">
        <v>1</v>
      </c>
      <c r="N6074" s="3">
        <v>58</v>
      </c>
      <c r="O6074" s="3">
        <v>25</v>
      </c>
      <c r="P6074" s="4">
        <v>0</v>
      </c>
      <c r="Q6074" s="3">
        <v>58</v>
      </c>
      <c r="R6074" s="3">
        <v>25</v>
      </c>
      <c r="S6074" s="3">
        <v>33</v>
      </c>
      <c r="T6074" t="s">
        <v>1954</v>
      </c>
      <c r="U6074" t="s">
        <v>72</v>
      </c>
    </row>
    <row r="6075" spans="1:21" x14ac:dyDescent="0.35">
      <c r="A6075" t="s">
        <v>8648</v>
      </c>
      <c r="B6075" s="2">
        <v>45738</v>
      </c>
      <c r="C6075">
        <v>3</v>
      </c>
      <c r="D6075">
        <v>2025</v>
      </c>
      <c r="F6075" t="s">
        <v>355</v>
      </c>
      <c r="G6075" t="s">
        <v>2576</v>
      </c>
      <c r="H6075" t="s">
        <v>1866</v>
      </c>
      <c r="I6075" t="s">
        <v>1866</v>
      </c>
      <c r="J6075" t="s">
        <v>2023</v>
      </c>
      <c r="K6075" t="s">
        <v>1912</v>
      </c>
      <c r="L6075" t="s">
        <v>1890</v>
      </c>
      <c r="M6075">
        <v>2</v>
      </c>
      <c r="N6075" s="3">
        <v>249</v>
      </c>
      <c r="O6075" s="3">
        <v>168</v>
      </c>
      <c r="P6075" s="4">
        <v>0</v>
      </c>
      <c r="Q6075" s="3">
        <v>498</v>
      </c>
      <c r="R6075" s="3">
        <v>336</v>
      </c>
      <c r="S6075" s="3">
        <v>162</v>
      </c>
      <c r="T6075" t="s">
        <v>1954</v>
      </c>
      <c r="U6075" t="s">
        <v>72</v>
      </c>
    </row>
    <row r="6076" spans="1:21" x14ac:dyDescent="0.35">
      <c r="A6076" t="s">
        <v>8649</v>
      </c>
      <c r="B6076" s="2">
        <v>45738</v>
      </c>
      <c r="C6076">
        <v>3</v>
      </c>
      <c r="D6076">
        <v>2025</v>
      </c>
      <c r="F6076" t="s">
        <v>1469</v>
      </c>
      <c r="G6076" t="s">
        <v>2687</v>
      </c>
      <c r="H6076" t="s">
        <v>1864</v>
      </c>
      <c r="I6076" t="s">
        <v>2211</v>
      </c>
      <c r="J6076" t="s">
        <v>2183</v>
      </c>
      <c r="K6076" t="s">
        <v>1917</v>
      </c>
      <c r="L6076" t="s">
        <v>1886</v>
      </c>
      <c r="M6076">
        <v>2</v>
      </c>
      <c r="N6076" s="3">
        <v>72</v>
      </c>
      <c r="O6076" s="3">
        <v>34</v>
      </c>
      <c r="P6076" s="4">
        <v>0.2</v>
      </c>
      <c r="Q6076" s="3">
        <v>115.2</v>
      </c>
      <c r="R6076" s="3">
        <v>68</v>
      </c>
      <c r="S6076" s="3">
        <v>47.2</v>
      </c>
      <c r="T6076" t="s">
        <v>1954</v>
      </c>
      <c r="U6076" t="s">
        <v>72</v>
      </c>
    </row>
    <row r="6077" spans="1:21" x14ac:dyDescent="0.35">
      <c r="A6077" t="s">
        <v>8650</v>
      </c>
      <c r="B6077" s="2">
        <v>45738</v>
      </c>
      <c r="C6077">
        <v>3</v>
      </c>
      <c r="D6077">
        <v>2025</v>
      </c>
      <c r="F6077" t="s">
        <v>500</v>
      </c>
      <c r="G6077" t="s">
        <v>2747</v>
      </c>
      <c r="H6077" t="s">
        <v>1875</v>
      </c>
      <c r="I6077" t="s">
        <v>1996</v>
      </c>
      <c r="J6077" t="s">
        <v>1997</v>
      </c>
      <c r="K6077" t="s">
        <v>1906</v>
      </c>
      <c r="L6077" t="s">
        <v>1889</v>
      </c>
      <c r="M6077">
        <v>1</v>
      </c>
      <c r="N6077" s="3">
        <v>89</v>
      </c>
      <c r="O6077" s="3">
        <v>48</v>
      </c>
      <c r="P6077" s="4">
        <v>0.05</v>
      </c>
      <c r="Q6077" s="3">
        <v>84.55</v>
      </c>
      <c r="R6077" s="3">
        <v>48</v>
      </c>
      <c r="S6077" s="3">
        <v>36.549999999999997</v>
      </c>
      <c r="T6077" t="s">
        <v>1954</v>
      </c>
      <c r="U6077" t="s">
        <v>72</v>
      </c>
    </row>
    <row r="6078" spans="1:21" x14ac:dyDescent="0.35">
      <c r="A6078" t="s">
        <v>8651</v>
      </c>
      <c r="B6078" s="2">
        <v>45738</v>
      </c>
      <c r="C6078">
        <v>3</v>
      </c>
      <c r="D6078">
        <v>2025</v>
      </c>
      <c r="F6078" t="s">
        <v>565</v>
      </c>
      <c r="G6078" t="s">
        <v>2459</v>
      </c>
      <c r="H6078" t="s">
        <v>1874</v>
      </c>
      <c r="I6078" t="s">
        <v>2119</v>
      </c>
      <c r="J6078" t="s">
        <v>1971</v>
      </c>
      <c r="K6078" t="s">
        <v>1920</v>
      </c>
      <c r="L6078" t="s">
        <v>1886</v>
      </c>
      <c r="M6078">
        <v>1</v>
      </c>
      <c r="N6078" s="3">
        <v>45</v>
      </c>
      <c r="O6078" s="3">
        <v>19</v>
      </c>
      <c r="P6078" s="4">
        <v>0</v>
      </c>
      <c r="Q6078" s="3">
        <v>45</v>
      </c>
      <c r="R6078" s="3">
        <v>19</v>
      </c>
      <c r="S6078" s="3">
        <v>26</v>
      </c>
      <c r="T6078" t="s">
        <v>1954</v>
      </c>
      <c r="U6078" t="s">
        <v>72</v>
      </c>
    </row>
    <row r="6079" spans="1:21" x14ac:dyDescent="0.35">
      <c r="A6079" t="s">
        <v>8652</v>
      </c>
      <c r="B6079" s="2">
        <v>45738</v>
      </c>
      <c r="C6079">
        <v>3</v>
      </c>
      <c r="D6079">
        <v>2025</v>
      </c>
      <c r="F6079" t="s">
        <v>660</v>
      </c>
      <c r="G6079" t="s">
        <v>2959</v>
      </c>
      <c r="H6079" t="s">
        <v>1863</v>
      </c>
      <c r="I6079" t="s">
        <v>1952</v>
      </c>
      <c r="J6079" t="s">
        <v>2061</v>
      </c>
      <c r="K6079" t="s">
        <v>1923</v>
      </c>
      <c r="L6079" t="s">
        <v>1888</v>
      </c>
      <c r="M6079">
        <v>3</v>
      </c>
      <c r="N6079" s="3">
        <v>25</v>
      </c>
      <c r="O6079" s="3">
        <v>11</v>
      </c>
      <c r="P6079" s="4">
        <v>0</v>
      </c>
      <c r="Q6079" s="3">
        <v>75</v>
      </c>
      <c r="R6079" s="3">
        <v>33</v>
      </c>
      <c r="S6079" s="3">
        <v>42</v>
      </c>
      <c r="T6079" t="s">
        <v>1954</v>
      </c>
      <c r="U6079" t="s">
        <v>72</v>
      </c>
    </row>
    <row r="6080" spans="1:21" x14ac:dyDescent="0.35">
      <c r="A6080" t="s">
        <v>8653</v>
      </c>
      <c r="B6080" s="2">
        <v>45738</v>
      </c>
      <c r="C6080">
        <v>3</v>
      </c>
      <c r="D6080">
        <v>2025</v>
      </c>
      <c r="F6080" t="s">
        <v>146</v>
      </c>
      <c r="G6080" t="s">
        <v>3927</v>
      </c>
      <c r="H6080" t="s">
        <v>1866</v>
      </c>
      <c r="I6080" t="s">
        <v>1866</v>
      </c>
      <c r="J6080" t="s">
        <v>2120</v>
      </c>
      <c r="K6080" t="s">
        <v>1926</v>
      </c>
      <c r="L6080" t="s">
        <v>1885</v>
      </c>
      <c r="M6080">
        <v>1</v>
      </c>
      <c r="N6080" s="3">
        <v>28</v>
      </c>
      <c r="O6080" s="3">
        <v>13</v>
      </c>
      <c r="P6080" s="4">
        <v>0.05</v>
      </c>
      <c r="Q6080" s="3">
        <v>26.6</v>
      </c>
      <c r="R6080" s="3">
        <v>13</v>
      </c>
      <c r="S6080" s="3">
        <v>13.6</v>
      </c>
      <c r="T6080" t="s">
        <v>1954</v>
      </c>
      <c r="U6080" t="s">
        <v>72</v>
      </c>
    </row>
    <row r="6081" spans="1:21" x14ac:dyDescent="0.35">
      <c r="A6081" t="s">
        <v>8654</v>
      </c>
      <c r="B6081" s="2">
        <v>45738</v>
      </c>
      <c r="C6081">
        <v>3</v>
      </c>
      <c r="D6081">
        <v>2025</v>
      </c>
      <c r="F6081" t="s">
        <v>721</v>
      </c>
      <c r="G6081" t="s">
        <v>2491</v>
      </c>
      <c r="H6081" t="s">
        <v>1869</v>
      </c>
      <c r="I6081" t="s">
        <v>1977</v>
      </c>
      <c r="J6081" t="s">
        <v>2015</v>
      </c>
      <c r="K6081" t="s">
        <v>1914</v>
      </c>
      <c r="L6081" t="s">
        <v>1888</v>
      </c>
      <c r="M6081">
        <v>3</v>
      </c>
      <c r="N6081" s="3">
        <v>65</v>
      </c>
      <c r="O6081" s="3">
        <v>32</v>
      </c>
      <c r="P6081" s="4">
        <v>0.1</v>
      </c>
      <c r="Q6081" s="3">
        <v>175.5</v>
      </c>
      <c r="R6081" s="3">
        <v>96</v>
      </c>
      <c r="S6081" s="3">
        <v>79.5</v>
      </c>
      <c r="T6081" t="s">
        <v>1954</v>
      </c>
      <c r="U6081" t="s">
        <v>72</v>
      </c>
    </row>
    <row r="6082" spans="1:21" x14ac:dyDescent="0.35">
      <c r="A6082" t="s">
        <v>8655</v>
      </c>
      <c r="B6082" s="2">
        <v>45738</v>
      </c>
      <c r="C6082">
        <v>3</v>
      </c>
      <c r="D6082">
        <v>2025</v>
      </c>
      <c r="F6082" t="s">
        <v>174</v>
      </c>
      <c r="G6082" t="s">
        <v>2296</v>
      </c>
      <c r="H6082" t="s">
        <v>1870</v>
      </c>
      <c r="I6082" t="s">
        <v>2000</v>
      </c>
      <c r="J6082" t="s">
        <v>1997</v>
      </c>
      <c r="K6082" t="s">
        <v>1906</v>
      </c>
      <c r="L6082" t="s">
        <v>1889</v>
      </c>
      <c r="M6082">
        <v>2</v>
      </c>
      <c r="N6082" s="3">
        <v>89</v>
      </c>
      <c r="O6082" s="3">
        <v>48</v>
      </c>
      <c r="P6082" s="4">
        <v>0</v>
      </c>
      <c r="Q6082" s="3">
        <v>178</v>
      </c>
      <c r="R6082" s="3">
        <v>96</v>
      </c>
      <c r="S6082" s="3">
        <v>82</v>
      </c>
      <c r="T6082" t="s">
        <v>1954</v>
      </c>
      <c r="U6082" t="s">
        <v>72</v>
      </c>
    </row>
    <row r="6083" spans="1:21" x14ac:dyDescent="0.35">
      <c r="A6083" t="s">
        <v>8656</v>
      </c>
      <c r="B6083" s="2">
        <v>45738</v>
      </c>
      <c r="C6083">
        <v>3</v>
      </c>
      <c r="D6083">
        <v>2025</v>
      </c>
      <c r="F6083" t="s">
        <v>348</v>
      </c>
      <c r="G6083" t="s">
        <v>65</v>
      </c>
      <c r="H6083" t="s">
        <v>1875</v>
      </c>
      <c r="I6083" t="s">
        <v>1981</v>
      </c>
      <c r="J6083" t="s">
        <v>1953</v>
      </c>
      <c r="K6083" t="s">
        <v>1905</v>
      </c>
      <c r="L6083" t="s">
        <v>1888</v>
      </c>
      <c r="M6083">
        <v>1</v>
      </c>
      <c r="N6083" s="3">
        <v>120</v>
      </c>
      <c r="O6083" s="3">
        <v>63</v>
      </c>
      <c r="P6083" s="4">
        <v>0.1</v>
      </c>
      <c r="Q6083" s="3">
        <v>108</v>
      </c>
      <c r="R6083" s="3">
        <v>63</v>
      </c>
      <c r="S6083" s="3">
        <v>45</v>
      </c>
      <c r="T6083" t="s">
        <v>1954</v>
      </c>
      <c r="U6083" t="s">
        <v>72</v>
      </c>
    </row>
    <row r="6084" spans="1:21" x14ac:dyDescent="0.35">
      <c r="A6084" t="s">
        <v>8657</v>
      </c>
      <c r="B6084" s="2">
        <v>45738</v>
      </c>
      <c r="C6084">
        <v>3</v>
      </c>
      <c r="D6084">
        <v>2025</v>
      </c>
      <c r="F6084" t="s">
        <v>1296</v>
      </c>
      <c r="G6084" t="s">
        <v>2233</v>
      </c>
      <c r="H6084" t="s">
        <v>1868</v>
      </c>
      <c r="I6084" t="s">
        <v>1959</v>
      </c>
      <c r="J6084" t="s">
        <v>1960</v>
      </c>
      <c r="K6084" t="s">
        <v>1924</v>
      </c>
      <c r="L6084" t="s">
        <v>1885</v>
      </c>
      <c r="M6084">
        <v>5</v>
      </c>
      <c r="N6084" s="3">
        <v>42</v>
      </c>
      <c r="O6084" s="3">
        <v>20</v>
      </c>
      <c r="P6084" s="4">
        <v>0</v>
      </c>
      <c r="Q6084" s="3">
        <v>210</v>
      </c>
      <c r="R6084" s="3">
        <v>100</v>
      </c>
      <c r="S6084" s="3">
        <v>110</v>
      </c>
      <c r="T6084" t="s">
        <v>1954</v>
      </c>
      <c r="U6084" t="s">
        <v>71</v>
      </c>
    </row>
    <row r="6085" spans="1:21" x14ac:dyDescent="0.35">
      <c r="A6085" t="s">
        <v>8658</v>
      </c>
      <c r="B6085" s="2">
        <v>45738</v>
      </c>
      <c r="C6085">
        <v>3</v>
      </c>
      <c r="D6085">
        <v>2025</v>
      </c>
      <c r="F6085" t="s">
        <v>180</v>
      </c>
      <c r="G6085" t="s">
        <v>2080</v>
      </c>
      <c r="H6085" t="s">
        <v>1868</v>
      </c>
      <c r="I6085" t="s">
        <v>2014</v>
      </c>
      <c r="J6085" t="s">
        <v>1953</v>
      </c>
      <c r="K6085" t="s">
        <v>1905</v>
      </c>
      <c r="L6085" t="s">
        <v>1888</v>
      </c>
      <c r="M6085">
        <v>2</v>
      </c>
      <c r="N6085" s="3">
        <v>120</v>
      </c>
      <c r="O6085" s="3">
        <v>63</v>
      </c>
      <c r="P6085" s="4">
        <v>0</v>
      </c>
      <c r="Q6085" s="3">
        <v>240</v>
      </c>
      <c r="R6085" s="3">
        <v>126</v>
      </c>
      <c r="S6085" s="3">
        <v>114</v>
      </c>
      <c r="T6085" t="s">
        <v>1954</v>
      </c>
      <c r="U6085" t="s">
        <v>72</v>
      </c>
    </row>
    <row r="6086" spans="1:21" x14ac:dyDescent="0.35">
      <c r="A6086" t="s">
        <v>8659</v>
      </c>
      <c r="B6086" s="2">
        <v>45739</v>
      </c>
      <c r="C6086">
        <v>3</v>
      </c>
      <c r="D6086">
        <v>2025</v>
      </c>
      <c r="F6086" t="s">
        <v>192</v>
      </c>
      <c r="G6086" t="s">
        <v>3315</v>
      </c>
      <c r="H6086" t="s">
        <v>1866</v>
      </c>
      <c r="I6086" t="s">
        <v>1866</v>
      </c>
      <c r="J6086" t="s">
        <v>2045</v>
      </c>
      <c r="K6086" t="s">
        <v>1910</v>
      </c>
      <c r="L6086" t="s">
        <v>1890</v>
      </c>
      <c r="M6086">
        <v>2</v>
      </c>
      <c r="N6086" s="3">
        <v>99</v>
      </c>
      <c r="O6086" s="3">
        <v>58</v>
      </c>
      <c r="P6086" s="4">
        <v>0</v>
      </c>
      <c r="Q6086" s="3">
        <v>198</v>
      </c>
      <c r="R6086" s="3">
        <v>116</v>
      </c>
      <c r="S6086" s="3">
        <v>82</v>
      </c>
      <c r="T6086" t="s">
        <v>1954</v>
      </c>
      <c r="U6086" t="s">
        <v>72</v>
      </c>
    </row>
    <row r="6087" spans="1:21" x14ac:dyDescent="0.35">
      <c r="A6087" t="s">
        <v>8660</v>
      </c>
      <c r="B6087" s="2">
        <v>45739</v>
      </c>
      <c r="C6087">
        <v>3</v>
      </c>
      <c r="D6087">
        <v>2025</v>
      </c>
      <c r="F6087" t="s">
        <v>1388</v>
      </c>
      <c r="G6087" t="s">
        <v>2278</v>
      </c>
      <c r="H6087" t="s">
        <v>1866</v>
      </c>
      <c r="I6087" t="s">
        <v>1866</v>
      </c>
      <c r="J6087" t="s">
        <v>2067</v>
      </c>
      <c r="K6087" t="s">
        <v>1918</v>
      </c>
      <c r="L6087" t="s">
        <v>1889</v>
      </c>
      <c r="M6087">
        <v>2</v>
      </c>
      <c r="N6087" s="3">
        <v>69</v>
      </c>
      <c r="O6087" s="3">
        <v>37</v>
      </c>
      <c r="P6087" s="4">
        <v>0.2</v>
      </c>
      <c r="Q6087" s="3">
        <v>110.4</v>
      </c>
      <c r="R6087" s="3">
        <v>74</v>
      </c>
      <c r="S6087" s="3">
        <v>36.4</v>
      </c>
      <c r="T6087" t="s">
        <v>1954</v>
      </c>
      <c r="U6087" t="s">
        <v>72</v>
      </c>
    </row>
    <row r="6088" spans="1:21" x14ac:dyDescent="0.35">
      <c r="A6088" t="s">
        <v>8661</v>
      </c>
      <c r="B6088" s="2">
        <v>45739</v>
      </c>
      <c r="C6088">
        <v>3</v>
      </c>
      <c r="D6088">
        <v>2025</v>
      </c>
      <c r="F6088" t="s">
        <v>1849</v>
      </c>
      <c r="G6088" t="s">
        <v>2741</v>
      </c>
      <c r="H6088" t="s">
        <v>1868</v>
      </c>
      <c r="I6088" t="s">
        <v>2022</v>
      </c>
      <c r="J6088" t="s">
        <v>1991</v>
      </c>
      <c r="K6088" t="s">
        <v>1925</v>
      </c>
      <c r="L6088" t="s">
        <v>1885</v>
      </c>
      <c r="M6088">
        <v>4</v>
      </c>
      <c r="N6088" s="3">
        <v>35</v>
      </c>
      <c r="O6088" s="3">
        <v>16</v>
      </c>
      <c r="P6088" s="4">
        <v>0</v>
      </c>
      <c r="Q6088" s="3">
        <v>140</v>
      </c>
      <c r="R6088" s="3">
        <v>64</v>
      </c>
      <c r="S6088" s="3">
        <v>76</v>
      </c>
      <c r="T6088" t="s">
        <v>1954</v>
      </c>
      <c r="U6088" t="s">
        <v>72</v>
      </c>
    </row>
    <row r="6089" spans="1:21" x14ac:dyDescent="0.35">
      <c r="A6089" t="s">
        <v>8662</v>
      </c>
      <c r="B6089" s="2">
        <v>45739</v>
      </c>
      <c r="C6089">
        <v>3</v>
      </c>
      <c r="D6089">
        <v>2025</v>
      </c>
      <c r="F6089" t="s">
        <v>1320</v>
      </c>
      <c r="G6089" t="s">
        <v>2704</v>
      </c>
      <c r="H6089" t="s">
        <v>1864</v>
      </c>
      <c r="I6089" t="s">
        <v>2087</v>
      </c>
      <c r="J6089" t="s">
        <v>1997</v>
      </c>
      <c r="K6089" t="s">
        <v>1906</v>
      </c>
      <c r="L6089" t="s">
        <v>1889</v>
      </c>
      <c r="M6089">
        <v>3</v>
      </c>
      <c r="N6089" s="3">
        <v>89</v>
      </c>
      <c r="O6089" s="3">
        <v>48</v>
      </c>
      <c r="P6089" s="4">
        <v>0</v>
      </c>
      <c r="Q6089" s="3">
        <v>267</v>
      </c>
      <c r="R6089" s="3">
        <v>144</v>
      </c>
      <c r="S6089" s="3">
        <v>123</v>
      </c>
      <c r="T6089" t="s">
        <v>1954</v>
      </c>
      <c r="U6089" t="s">
        <v>72</v>
      </c>
    </row>
    <row r="6090" spans="1:21" x14ac:dyDescent="0.35">
      <c r="A6090" t="s">
        <v>8663</v>
      </c>
      <c r="B6090" s="2">
        <v>45739</v>
      </c>
      <c r="C6090">
        <v>3</v>
      </c>
      <c r="D6090">
        <v>2025</v>
      </c>
      <c r="F6090" t="s">
        <v>1841</v>
      </c>
      <c r="G6090" t="s">
        <v>3455</v>
      </c>
      <c r="H6090" t="s">
        <v>1874</v>
      </c>
      <c r="I6090" t="s">
        <v>2041</v>
      </c>
      <c r="J6090" t="s">
        <v>2114</v>
      </c>
      <c r="K6090" t="s">
        <v>1915</v>
      </c>
      <c r="L6090" t="s">
        <v>1886</v>
      </c>
      <c r="M6090">
        <v>5</v>
      </c>
      <c r="N6090" s="3">
        <v>85</v>
      </c>
      <c r="O6090" s="3">
        <v>41</v>
      </c>
      <c r="P6090" s="4">
        <v>0.05</v>
      </c>
      <c r="Q6090" s="3">
        <v>403.75</v>
      </c>
      <c r="R6090" s="3">
        <v>205</v>
      </c>
      <c r="S6090" s="3">
        <v>198.75</v>
      </c>
      <c r="T6090" t="s">
        <v>1954</v>
      </c>
      <c r="U6090" t="s">
        <v>72</v>
      </c>
    </row>
    <row r="6091" spans="1:21" x14ac:dyDescent="0.35">
      <c r="A6091" t="s">
        <v>8664</v>
      </c>
      <c r="B6091" s="2">
        <v>45739</v>
      </c>
      <c r="C6091">
        <v>3</v>
      </c>
      <c r="D6091">
        <v>2025</v>
      </c>
      <c r="F6091" t="s">
        <v>655</v>
      </c>
      <c r="G6091" t="s">
        <v>2805</v>
      </c>
      <c r="H6091" t="s">
        <v>1866</v>
      </c>
      <c r="I6091" t="s">
        <v>1866</v>
      </c>
      <c r="J6091" t="s">
        <v>2026</v>
      </c>
      <c r="K6091" t="s">
        <v>1919</v>
      </c>
      <c r="L6091" t="s">
        <v>1887</v>
      </c>
      <c r="M6091">
        <v>4</v>
      </c>
      <c r="N6091" s="3">
        <v>85</v>
      </c>
      <c r="O6091" s="3">
        <v>44</v>
      </c>
      <c r="P6091" s="4">
        <v>0.05</v>
      </c>
      <c r="Q6091" s="3">
        <v>323</v>
      </c>
      <c r="R6091" s="3">
        <v>176</v>
      </c>
      <c r="S6091" s="3">
        <v>147</v>
      </c>
      <c r="T6091" t="s">
        <v>1954</v>
      </c>
      <c r="U6091" t="s">
        <v>72</v>
      </c>
    </row>
    <row r="6092" spans="1:21" x14ac:dyDescent="0.35">
      <c r="A6092" t="s">
        <v>8665</v>
      </c>
      <c r="B6092" s="2">
        <v>45739</v>
      </c>
      <c r="C6092">
        <v>3</v>
      </c>
      <c r="D6092">
        <v>2025</v>
      </c>
      <c r="F6092" t="s">
        <v>1124</v>
      </c>
      <c r="G6092" t="s">
        <v>2445</v>
      </c>
      <c r="H6092" t="s">
        <v>1872</v>
      </c>
      <c r="I6092" t="s">
        <v>1986</v>
      </c>
      <c r="J6092" t="s">
        <v>2064</v>
      </c>
      <c r="K6092" t="s">
        <v>1922</v>
      </c>
      <c r="L6092" t="s">
        <v>1887</v>
      </c>
      <c r="M6092">
        <v>1</v>
      </c>
      <c r="N6092" s="3">
        <v>32</v>
      </c>
      <c r="O6092" s="3">
        <v>14</v>
      </c>
      <c r="P6092" s="4">
        <v>0.1</v>
      </c>
      <c r="Q6092" s="3">
        <v>28.8</v>
      </c>
      <c r="R6092" s="3">
        <v>14</v>
      </c>
      <c r="S6092" s="3">
        <v>14.8</v>
      </c>
      <c r="T6092" t="s">
        <v>1954</v>
      </c>
      <c r="U6092" t="s">
        <v>71</v>
      </c>
    </row>
    <row r="6093" spans="1:21" x14ac:dyDescent="0.35">
      <c r="A6093" t="s">
        <v>8666</v>
      </c>
      <c r="B6093" s="2">
        <v>45739</v>
      </c>
      <c r="C6093">
        <v>3</v>
      </c>
      <c r="D6093">
        <v>2025</v>
      </c>
      <c r="F6093" t="s">
        <v>1757</v>
      </c>
      <c r="G6093" t="s">
        <v>2879</v>
      </c>
      <c r="H6093" t="s">
        <v>1866</v>
      </c>
      <c r="I6093" t="s">
        <v>1866</v>
      </c>
      <c r="J6093" t="s">
        <v>1956</v>
      </c>
      <c r="K6093" t="s">
        <v>1909</v>
      </c>
      <c r="L6093" t="s">
        <v>1887</v>
      </c>
      <c r="M6093">
        <v>5</v>
      </c>
      <c r="N6093" s="3">
        <v>95</v>
      </c>
      <c r="O6093" s="3">
        <v>54</v>
      </c>
      <c r="P6093" s="4">
        <v>0.15</v>
      </c>
      <c r="Q6093" s="3">
        <v>403.75</v>
      </c>
      <c r="R6093" s="3">
        <v>270</v>
      </c>
      <c r="S6093" s="3">
        <v>133.75</v>
      </c>
      <c r="T6093" t="s">
        <v>1954</v>
      </c>
      <c r="U6093" t="s">
        <v>72</v>
      </c>
    </row>
    <row r="6094" spans="1:21" x14ac:dyDescent="0.35">
      <c r="A6094" t="s">
        <v>8667</v>
      </c>
      <c r="B6094" s="2">
        <v>45739</v>
      </c>
      <c r="C6094">
        <v>3</v>
      </c>
      <c r="D6094">
        <v>2025</v>
      </c>
      <c r="F6094" t="s">
        <v>1201</v>
      </c>
      <c r="G6094" t="s">
        <v>2170</v>
      </c>
      <c r="H6094" t="s">
        <v>1866</v>
      </c>
      <c r="I6094" t="s">
        <v>1866</v>
      </c>
      <c r="J6094" t="s">
        <v>2061</v>
      </c>
      <c r="K6094" t="s">
        <v>1923</v>
      </c>
      <c r="L6094" t="s">
        <v>1888</v>
      </c>
      <c r="M6094">
        <v>2</v>
      </c>
      <c r="N6094" s="3">
        <v>25</v>
      </c>
      <c r="O6094" s="3">
        <v>11</v>
      </c>
      <c r="P6094" s="4">
        <v>0</v>
      </c>
      <c r="Q6094" s="3">
        <v>50</v>
      </c>
      <c r="R6094" s="3">
        <v>22</v>
      </c>
      <c r="S6094" s="3">
        <v>28</v>
      </c>
      <c r="T6094" t="s">
        <v>1954</v>
      </c>
      <c r="U6094" t="s">
        <v>72</v>
      </c>
    </row>
    <row r="6095" spans="1:21" x14ac:dyDescent="0.35">
      <c r="A6095" t="s">
        <v>8668</v>
      </c>
      <c r="B6095" s="2">
        <v>45739</v>
      </c>
      <c r="C6095">
        <v>3</v>
      </c>
      <c r="D6095">
        <v>2025</v>
      </c>
      <c r="F6095" t="s">
        <v>763</v>
      </c>
      <c r="G6095" t="s">
        <v>2100</v>
      </c>
      <c r="H6095" t="s">
        <v>1864</v>
      </c>
      <c r="I6095" t="s">
        <v>2101</v>
      </c>
      <c r="J6095" t="s">
        <v>2120</v>
      </c>
      <c r="K6095" t="s">
        <v>1926</v>
      </c>
      <c r="L6095" t="s">
        <v>1885</v>
      </c>
      <c r="M6095">
        <v>1</v>
      </c>
      <c r="N6095" s="3">
        <v>28</v>
      </c>
      <c r="O6095" s="3">
        <v>13</v>
      </c>
      <c r="P6095" s="4">
        <v>0.05</v>
      </c>
      <c r="Q6095" s="3">
        <v>26.6</v>
      </c>
      <c r="R6095" s="3">
        <v>13</v>
      </c>
      <c r="S6095" s="3">
        <v>13.6</v>
      </c>
      <c r="T6095" t="s">
        <v>1954</v>
      </c>
      <c r="U6095" t="s">
        <v>72</v>
      </c>
    </row>
    <row r="6096" spans="1:21" x14ac:dyDescent="0.35">
      <c r="A6096" t="s">
        <v>8669</v>
      </c>
      <c r="B6096" s="2">
        <v>45739</v>
      </c>
      <c r="C6096">
        <v>3</v>
      </c>
      <c r="D6096">
        <v>2025</v>
      </c>
      <c r="F6096" t="s">
        <v>674</v>
      </c>
      <c r="G6096" t="s">
        <v>2934</v>
      </c>
      <c r="H6096" t="s">
        <v>1875</v>
      </c>
      <c r="I6096" t="s">
        <v>2054</v>
      </c>
      <c r="J6096" t="s">
        <v>1987</v>
      </c>
      <c r="K6096" t="s">
        <v>1908</v>
      </c>
      <c r="L6096" t="s">
        <v>1890</v>
      </c>
      <c r="M6096">
        <v>4</v>
      </c>
      <c r="N6096" s="3">
        <v>129</v>
      </c>
      <c r="O6096" s="3">
        <v>78</v>
      </c>
      <c r="P6096" s="4">
        <v>0.1</v>
      </c>
      <c r="Q6096" s="3">
        <v>464.4</v>
      </c>
      <c r="R6096" s="3">
        <v>312</v>
      </c>
      <c r="S6096" s="3">
        <v>152.4</v>
      </c>
      <c r="T6096" t="s">
        <v>1954</v>
      </c>
      <c r="U6096" t="s">
        <v>72</v>
      </c>
    </row>
    <row r="6097" spans="1:21" x14ac:dyDescent="0.35">
      <c r="A6097" t="s">
        <v>8670</v>
      </c>
      <c r="B6097" s="2">
        <v>45739</v>
      </c>
      <c r="C6097">
        <v>3</v>
      </c>
      <c r="D6097">
        <v>2025</v>
      </c>
      <c r="F6097" t="s">
        <v>594</v>
      </c>
      <c r="G6097" t="s">
        <v>2112</v>
      </c>
      <c r="H6097" t="s">
        <v>1868</v>
      </c>
      <c r="I6097" t="s">
        <v>2113</v>
      </c>
      <c r="J6097" t="s">
        <v>1971</v>
      </c>
      <c r="K6097" t="s">
        <v>1920</v>
      </c>
      <c r="L6097" t="s">
        <v>1886</v>
      </c>
      <c r="M6097">
        <v>3</v>
      </c>
      <c r="N6097" s="3">
        <v>45</v>
      </c>
      <c r="O6097" s="3">
        <v>19</v>
      </c>
      <c r="P6097" s="4">
        <v>0</v>
      </c>
      <c r="Q6097" s="3">
        <v>135</v>
      </c>
      <c r="R6097" s="3">
        <v>57</v>
      </c>
      <c r="S6097" s="3">
        <v>78</v>
      </c>
      <c r="T6097" t="s">
        <v>1954</v>
      </c>
      <c r="U6097" t="s">
        <v>72</v>
      </c>
    </row>
    <row r="6098" spans="1:21" x14ac:dyDescent="0.35">
      <c r="A6098" t="s">
        <v>8671</v>
      </c>
      <c r="B6098" s="2">
        <v>45739</v>
      </c>
      <c r="C6098">
        <v>3</v>
      </c>
      <c r="D6098">
        <v>2025</v>
      </c>
      <c r="F6098" t="s">
        <v>234</v>
      </c>
      <c r="G6098" t="s">
        <v>2932</v>
      </c>
      <c r="H6098" t="s">
        <v>1866</v>
      </c>
      <c r="I6098" t="s">
        <v>1866</v>
      </c>
      <c r="J6098" t="s">
        <v>1956</v>
      </c>
      <c r="K6098" t="s">
        <v>1909</v>
      </c>
      <c r="L6098" t="s">
        <v>1887</v>
      </c>
      <c r="M6098">
        <v>2</v>
      </c>
      <c r="N6098" s="3">
        <v>95</v>
      </c>
      <c r="O6098" s="3">
        <v>54</v>
      </c>
      <c r="P6098" s="4">
        <v>0.1</v>
      </c>
      <c r="Q6098" s="3">
        <v>171</v>
      </c>
      <c r="R6098" s="3">
        <v>108</v>
      </c>
      <c r="S6098" s="3">
        <v>63</v>
      </c>
      <c r="T6098" t="s">
        <v>1954</v>
      </c>
      <c r="U6098" t="s">
        <v>72</v>
      </c>
    </row>
    <row r="6099" spans="1:21" x14ac:dyDescent="0.35">
      <c r="A6099" t="s">
        <v>8672</v>
      </c>
      <c r="B6099" s="2">
        <v>45739</v>
      </c>
      <c r="C6099">
        <v>3</v>
      </c>
      <c r="D6099">
        <v>2025</v>
      </c>
      <c r="F6099" t="s">
        <v>873</v>
      </c>
      <c r="G6099" t="s">
        <v>2943</v>
      </c>
      <c r="H6099" t="s">
        <v>1870</v>
      </c>
      <c r="I6099" t="s">
        <v>2083</v>
      </c>
      <c r="J6099" t="s">
        <v>1956</v>
      </c>
      <c r="K6099" t="s">
        <v>1909</v>
      </c>
      <c r="L6099" t="s">
        <v>1887</v>
      </c>
      <c r="M6099">
        <v>5</v>
      </c>
      <c r="N6099" s="3">
        <v>95</v>
      </c>
      <c r="O6099" s="3">
        <v>54</v>
      </c>
      <c r="P6099" s="4">
        <v>0.05</v>
      </c>
      <c r="Q6099" s="3">
        <v>451.25</v>
      </c>
      <c r="R6099" s="3">
        <v>270</v>
      </c>
      <c r="S6099" s="3">
        <v>181.25</v>
      </c>
      <c r="T6099" t="s">
        <v>1954</v>
      </c>
      <c r="U6099" t="s">
        <v>72</v>
      </c>
    </row>
    <row r="6100" spans="1:21" x14ac:dyDescent="0.35">
      <c r="A6100" t="s">
        <v>8673</v>
      </c>
      <c r="B6100" s="2">
        <v>45739</v>
      </c>
      <c r="C6100">
        <v>3</v>
      </c>
      <c r="D6100">
        <v>2025</v>
      </c>
      <c r="F6100" t="s">
        <v>286</v>
      </c>
      <c r="G6100" t="s">
        <v>2898</v>
      </c>
      <c r="H6100" t="s">
        <v>1867</v>
      </c>
      <c r="I6100" t="s">
        <v>2165</v>
      </c>
      <c r="J6100" t="s">
        <v>2023</v>
      </c>
      <c r="K6100" t="s">
        <v>1912</v>
      </c>
      <c r="L6100" t="s">
        <v>1890</v>
      </c>
      <c r="M6100">
        <v>3</v>
      </c>
      <c r="N6100" s="3">
        <v>249</v>
      </c>
      <c r="O6100" s="3">
        <v>168</v>
      </c>
      <c r="P6100" s="4">
        <v>0</v>
      </c>
      <c r="Q6100" s="3">
        <v>747</v>
      </c>
      <c r="R6100" s="3">
        <v>504</v>
      </c>
      <c r="S6100" s="3">
        <v>243</v>
      </c>
      <c r="T6100" t="s">
        <v>1954</v>
      </c>
      <c r="U6100" t="s">
        <v>72</v>
      </c>
    </row>
    <row r="6101" spans="1:21" x14ac:dyDescent="0.35">
      <c r="A6101" t="s">
        <v>8674</v>
      </c>
      <c r="B6101" s="2">
        <v>45739</v>
      </c>
      <c r="C6101">
        <v>3</v>
      </c>
      <c r="D6101">
        <v>2025</v>
      </c>
      <c r="F6101" t="s">
        <v>1193</v>
      </c>
      <c r="G6101" t="s">
        <v>3667</v>
      </c>
      <c r="H6101" t="s">
        <v>1866</v>
      </c>
      <c r="I6101" t="s">
        <v>1866</v>
      </c>
      <c r="J6101" t="s">
        <v>1987</v>
      </c>
      <c r="K6101" t="s">
        <v>1908</v>
      </c>
      <c r="L6101" t="s">
        <v>1890</v>
      </c>
      <c r="M6101">
        <v>1</v>
      </c>
      <c r="N6101" s="3">
        <v>129</v>
      </c>
      <c r="O6101" s="3">
        <v>78</v>
      </c>
      <c r="P6101" s="4">
        <v>0</v>
      </c>
      <c r="Q6101" s="3">
        <v>129</v>
      </c>
      <c r="R6101" s="3">
        <v>78</v>
      </c>
      <c r="S6101" s="3">
        <v>51</v>
      </c>
      <c r="T6101" t="s">
        <v>1954</v>
      </c>
      <c r="U6101" t="s">
        <v>72</v>
      </c>
    </row>
    <row r="6102" spans="1:21" x14ac:dyDescent="0.35">
      <c r="A6102" t="s">
        <v>8675</v>
      </c>
      <c r="B6102" s="2">
        <v>45740</v>
      </c>
      <c r="C6102">
        <v>3</v>
      </c>
      <c r="D6102">
        <v>2025</v>
      </c>
      <c r="F6102" t="s">
        <v>1453</v>
      </c>
      <c r="G6102" t="s">
        <v>2755</v>
      </c>
      <c r="H6102" t="s">
        <v>1866</v>
      </c>
      <c r="I6102" t="s">
        <v>1866</v>
      </c>
      <c r="J6102" t="s">
        <v>2015</v>
      </c>
      <c r="K6102" t="s">
        <v>1914</v>
      </c>
      <c r="L6102" t="s">
        <v>1888</v>
      </c>
      <c r="M6102">
        <v>1</v>
      </c>
      <c r="N6102" s="3">
        <v>65</v>
      </c>
      <c r="O6102" s="3">
        <v>32</v>
      </c>
      <c r="P6102" s="4">
        <v>0.1</v>
      </c>
      <c r="Q6102" s="3">
        <v>58.5</v>
      </c>
      <c r="R6102" s="3">
        <v>32</v>
      </c>
      <c r="S6102" s="3">
        <v>26.5</v>
      </c>
      <c r="T6102" t="s">
        <v>1954</v>
      </c>
      <c r="U6102" t="s">
        <v>72</v>
      </c>
    </row>
    <row r="6103" spans="1:21" x14ac:dyDescent="0.35">
      <c r="A6103" t="s">
        <v>8676</v>
      </c>
      <c r="B6103" s="2">
        <v>45740</v>
      </c>
      <c r="C6103">
        <v>3</v>
      </c>
      <c r="D6103">
        <v>2025</v>
      </c>
      <c r="F6103" t="s">
        <v>319</v>
      </c>
      <c r="G6103" t="s">
        <v>2582</v>
      </c>
      <c r="H6103" t="s">
        <v>1870</v>
      </c>
      <c r="I6103" t="s">
        <v>2060</v>
      </c>
      <c r="J6103" t="s">
        <v>2162</v>
      </c>
      <c r="K6103" t="s">
        <v>1921</v>
      </c>
      <c r="L6103" t="s">
        <v>1889</v>
      </c>
      <c r="M6103">
        <v>1</v>
      </c>
      <c r="N6103" s="3">
        <v>55</v>
      </c>
      <c r="O6103" s="3">
        <v>27</v>
      </c>
      <c r="P6103" s="4">
        <v>0.05</v>
      </c>
      <c r="Q6103" s="3">
        <v>52.25</v>
      </c>
      <c r="R6103" s="3">
        <v>27</v>
      </c>
      <c r="S6103" s="3">
        <v>25.25</v>
      </c>
      <c r="T6103" t="s">
        <v>1954</v>
      </c>
      <c r="U6103" t="s">
        <v>72</v>
      </c>
    </row>
    <row r="6104" spans="1:21" x14ac:dyDescent="0.35">
      <c r="A6104" t="s">
        <v>8677</v>
      </c>
      <c r="B6104" s="2">
        <v>45740</v>
      </c>
      <c r="C6104">
        <v>3</v>
      </c>
      <c r="D6104">
        <v>2025</v>
      </c>
      <c r="F6104" t="s">
        <v>1462</v>
      </c>
      <c r="G6104" t="s">
        <v>61</v>
      </c>
      <c r="H6104" t="s">
        <v>1870</v>
      </c>
      <c r="I6104" t="s">
        <v>2083</v>
      </c>
      <c r="J6104" t="s">
        <v>2034</v>
      </c>
      <c r="K6104" t="s">
        <v>1904</v>
      </c>
      <c r="L6104" t="s">
        <v>1889</v>
      </c>
      <c r="M6104">
        <v>2</v>
      </c>
      <c r="N6104" s="3">
        <v>149</v>
      </c>
      <c r="O6104" s="3">
        <v>91</v>
      </c>
      <c r="P6104" s="4">
        <v>0.05</v>
      </c>
      <c r="Q6104" s="3">
        <v>283.10000000000002</v>
      </c>
      <c r="R6104" s="3">
        <v>182</v>
      </c>
      <c r="S6104" s="3">
        <v>101.1</v>
      </c>
      <c r="T6104" t="s">
        <v>1954</v>
      </c>
      <c r="U6104" t="s">
        <v>72</v>
      </c>
    </row>
    <row r="6105" spans="1:21" x14ac:dyDescent="0.35">
      <c r="A6105" t="s">
        <v>8678</v>
      </c>
      <c r="B6105" s="2">
        <v>45740</v>
      </c>
      <c r="C6105">
        <v>3</v>
      </c>
      <c r="D6105">
        <v>2025</v>
      </c>
      <c r="F6105" t="s">
        <v>264</v>
      </c>
      <c r="G6105" t="s">
        <v>2242</v>
      </c>
      <c r="H6105" t="s">
        <v>1873</v>
      </c>
      <c r="I6105" t="s">
        <v>2320</v>
      </c>
      <c r="J6105" t="s">
        <v>1953</v>
      </c>
      <c r="K6105" t="s">
        <v>1905</v>
      </c>
      <c r="L6105" t="s">
        <v>1888</v>
      </c>
      <c r="M6105">
        <v>1</v>
      </c>
      <c r="N6105" s="3">
        <v>120</v>
      </c>
      <c r="O6105" s="3">
        <v>63</v>
      </c>
      <c r="P6105" s="4">
        <v>0.1</v>
      </c>
      <c r="Q6105" s="3">
        <v>108</v>
      </c>
      <c r="R6105" s="3">
        <v>63</v>
      </c>
      <c r="S6105" s="3">
        <v>45</v>
      </c>
      <c r="T6105" t="s">
        <v>1954</v>
      </c>
      <c r="U6105" t="s">
        <v>72</v>
      </c>
    </row>
    <row r="6106" spans="1:21" x14ac:dyDescent="0.35">
      <c r="A6106" t="s">
        <v>8679</v>
      </c>
      <c r="B6106" s="2">
        <v>45740</v>
      </c>
      <c r="C6106">
        <v>3</v>
      </c>
      <c r="D6106">
        <v>2025</v>
      </c>
      <c r="F6106" t="s">
        <v>1012</v>
      </c>
      <c r="G6106" t="s">
        <v>2590</v>
      </c>
      <c r="H6106" t="s">
        <v>1864</v>
      </c>
      <c r="I6106" t="s">
        <v>2101</v>
      </c>
      <c r="J6106" t="s">
        <v>2015</v>
      </c>
      <c r="K6106" t="s">
        <v>1914</v>
      </c>
      <c r="L6106" t="s">
        <v>1888</v>
      </c>
      <c r="M6106">
        <v>3</v>
      </c>
      <c r="N6106" s="3">
        <v>65</v>
      </c>
      <c r="O6106" s="3">
        <v>32</v>
      </c>
      <c r="P6106" s="4">
        <v>0.1</v>
      </c>
      <c r="Q6106" s="3">
        <v>175.5</v>
      </c>
      <c r="R6106" s="3">
        <v>96</v>
      </c>
      <c r="S6106" s="3">
        <v>79.5</v>
      </c>
      <c r="T6106" t="s">
        <v>1954</v>
      </c>
      <c r="U6106" t="s">
        <v>72</v>
      </c>
    </row>
    <row r="6107" spans="1:21" x14ac:dyDescent="0.35">
      <c r="A6107" t="s">
        <v>8680</v>
      </c>
      <c r="B6107" s="2">
        <v>45740</v>
      </c>
      <c r="C6107">
        <v>3</v>
      </c>
      <c r="D6107">
        <v>2025</v>
      </c>
      <c r="F6107" t="s">
        <v>1241</v>
      </c>
      <c r="G6107" t="s">
        <v>3530</v>
      </c>
      <c r="H6107" t="s">
        <v>1866</v>
      </c>
      <c r="I6107" t="s">
        <v>1866</v>
      </c>
      <c r="J6107" t="s">
        <v>2015</v>
      </c>
      <c r="K6107" t="s">
        <v>1914</v>
      </c>
      <c r="L6107" t="s">
        <v>1888</v>
      </c>
      <c r="M6107">
        <v>1</v>
      </c>
      <c r="N6107" s="3">
        <v>65</v>
      </c>
      <c r="O6107" s="3">
        <v>32</v>
      </c>
      <c r="P6107" s="4">
        <v>0.1</v>
      </c>
      <c r="Q6107" s="3">
        <v>58.5</v>
      </c>
      <c r="R6107" s="3">
        <v>32</v>
      </c>
      <c r="S6107" s="3">
        <v>26.5</v>
      </c>
      <c r="T6107" t="s">
        <v>1954</v>
      </c>
      <c r="U6107" t="s">
        <v>72</v>
      </c>
    </row>
    <row r="6108" spans="1:21" x14ac:dyDescent="0.35">
      <c r="A6108" t="s">
        <v>8681</v>
      </c>
      <c r="B6108" s="2">
        <v>45740</v>
      </c>
      <c r="C6108">
        <v>3</v>
      </c>
      <c r="D6108">
        <v>2025</v>
      </c>
      <c r="F6108" t="s">
        <v>769</v>
      </c>
      <c r="G6108" t="s">
        <v>3306</v>
      </c>
      <c r="H6108" t="s">
        <v>1870</v>
      </c>
      <c r="I6108" t="s">
        <v>2192</v>
      </c>
      <c r="J6108" t="s">
        <v>2045</v>
      </c>
      <c r="K6108" t="s">
        <v>1910</v>
      </c>
      <c r="L6108" t="s">
        <v>1890</v>
      </c>
      <c r="M6108">
        <v>2</v>
      </c>
      <c r="N6108" s="3">
        <v>99</v>
      </c>
      <c r="O6108" s="3">
        <v>58</v>
      </c>
      <c r="P6108" s="4">
        <v>0</v>
      </c>
      <c r="Q6108" s="3">
        <v>198</v>
      </c>
      <c r="R6108" s="3">
        <v>116</v>
      </c>
      <c r="S6108" s="3">
        <v>82</v>
      </c>
      <c r="T6108" t="s">
        <v>1954</v>
      </c>
      <c r="U6108" t="s">
        <v>72</v>
      </c>
    </row>
    <row r="6109" spans="1:21" x14ac:dyDescent="0.35">
      <c r="A6109" t="s">
        <v>8682</v>
      </c>
      <c r="B6109" s="2">
        <v>45740</v>
      </c>
      <c r="C6109">
        <v>3</v>
      </c>
      <c r="D6109">
        <v>2025</v>
      </c>
      <c r="F6109" t="s">
        <v>671</v>
      </c>
      <c r="G6109" t="s">
        <v>5379</v>
      </c>
      <c r="H6109" t="s">
        <v>1870</v>
      </c>
      <c r="I6109" t="s">
        <v>2083</v>
      </c>
      <c r="J6109" t="s">
        <v>1978</v>
      </c>
      <c r="K6109" t="s">
        <v>1916</v>
      </c>
      <c r="L6109" t="s">
        <v>1887</v>
      </c>
      <c r="M6109">
        <v>2</v>
      </c>
      <c r="N6109" s="3">
        <v>79</v>
      </c>
      <c r="O6109" s="3">
        <v>42</v>
      </c>
      <c r="P6109" s="4">
        <v>0</v>
      </c>
      <c r="Q6109" s="3">
        <v>158</v>
      </c>
      <c r="R6109" s="3">
        <v>84</v>
      </c>
      <c r="S6109" s="3">
        <v>74</v>
      </c>
      <c r="T6109" t="s">
        <v>1954</v>
      </c>
      <c r="U6109" t="s">
        <v>72</v>
      </c>
    </row>
    <row r="6110" spans="1:21" x14ac:dyDescent="0.35">
      <c r="A6110" t="s">
        <v>8683</v>
      </c>
      <c r="B6110" s="2">
        <v>45740</v>
      </c>
      <c r="C6110">
        <v>3</v>
      </c>
      <c r="D6110">
        <v>2025</v>
      </c>
      <c r="F6110" t="s">
        <v>602</v>
      </c>
      <c r="G6110" t="s">
        <v>4944</v>
      </c>
      <c r="H6110" t="s">
        <v>1866</v>
      </c>
      <c r="I6110" t="s">
        <v>1866</v>
      </c>
      <c r="J6110" t="s">
        <v>1978</v>
      </c>
      <c r="K6110" t="s">
        <v>1916</v>
      </c>
      <c r="L6110" t="s">
        <v>1887</v>
      </c>
      <c r="M6110">
        <v>4</v>
      </c>
      <c r="N6110" s="3">
        <v>79</v>
      </c>
      <c r="O6110" s="3">
        <v>42</v>
      </c>
      <c r="P6110" s="4">
        <v>0.1</v>
      </c>
      <c r="Q6110" s="3">
        <v>284.39999999999998</v>
      </c>
      <c r="R6110" s="3">
        <v>168</v>
      </c>
      <c r="S6110" s="3">
        <v>116.4</v>
      </c>
      <c r="T6110" t="s">
        <v>1954</v>
      </c>
      <c r="U6110" t="s">
        <v>72</v>
      </c>
    </row>
    <row r="6111" spans="1:21" x14ac:dyDescent="0.35">
      <c r="A6111" t="s">
        <v>8684</v>
      </c>
      <c r="B6111" s="2">
        <v>45740</v>
      </c>
      <c r="C6111">
        <v>3</v>
      </c>
      <c r="D6111">
        <v>2025</v>
      </c>
      <c r="F6111" t="s">
        <v>131</v>
      </c>
      <c r="G6111" t="s">
        <v>2028</v>
      </c>
      <c r="H6111" t="s">
        <v>1873</v>
      </c>
      <c r="I6111" t="s">
        <v>2323</v>
      </c>
      <c r="J6111" t="s">
        <v>2064</v>
      </c>
      <c r="K6111" t="s">
        <v>1922</v>
      </c>
      <c r="L6111" t="s">
        <v>1887</v>
      </c>
      <c r="M6111">
        <v>1</v>
      </c>
      <c r="N6111" s="3">
        <v>32</v>
      </c>
      <c r="O6111" s="3">
        <v>14</v>
      </c>
      <c r="P6111" s="4">
        <v>0.1</v>
      </c>
      <c r="Q6111" s="3">
        <v>28.8</v>
      </c>
      <c r="R6111" s="3">
        <v>14</v>
      </c>
      <c r="S6111" s="3">
        <v>14.8</v>
      </c>
      <c r="T6111" t="s">
        <v>1954</v>
      </c>
      <c r="U6111" t="s">
        <v>72</v>
      </c>
    </row>
    <row r="6112" spans="1:21" x14ac:dyDescent="0.35">
      <c r="A6112" t="s">
        <v>8685</v>
      </c>
      <c r="B6112" s="2">
        <v>45740</v>
      </c>
      <c r="C6112">
        <v>3</v>
      </c>
      <c r="D6112">
        <v>2025</v>
      </c>
      <c r="F6112" t="s">
        <v>369</v>
      </c>
      <c r="G6112" t="s">
        <v>2943</v>
      </c>
      <c r="H6112" t="s">
        <v>1872</v>
      </c>
      <c r="I6112" t="s">
        <v>2152</v>
      </c>
      <c r="J6112" t="s">
        <v>1971</v>
      </c>
      <c r="K6112" t="s">
        <v>1920</v>
      </c>
      <c r="L6112" t="s">
        <v>1886</v>
      </c>
      <c r="M6112">
        <v>2</v>
      </c>
      <c r="N6112" s="3">
        <v>45</v>
      </c>
      <c r="O6112" s="3">
        <v>19</v>
      </c>
      <c r="P6112" s="4">
        <v>0</v>
      </c>
      <c r="Q6112" s="3">
        <v>90</v>
      </c>
      <c r="R6112" s="3">
        <v>38</v>
      </c>
      <c r="S6112" s="3">
        <v>52</v>
      </c>
      <c r="T6112" t="s">
        <v>1954</v>
      </c>
      <c r="U6112" t="s">
        <v>72</v>
      </c>
    </row>
    <row r="6113" spans="1:21" x14ac:dyDescent="0.35">
      <c r="A6113" t="s">
        <v>8686</v>
      </c>
      <c r="B6113" s="2">
        <v>45740</v>
      </c>
      <c r="C6113">
        <v>3</v>
      </c>
      <c r="D6113">
        <v>2025</v>
      </c>
      <c r="F6113" t="s">
        <v>302</v>
      </c>
      <c r="G6113" t="s">
        <v>2652</v>
      </c>
      <c r="H6113" t="s">
        <v>1864</v>
      </c>
      <c r="I6113" t="s">
        <v>2044</v>
      </c>
      <c r="J6113" t="s">
        <v>2183</v>
      </c>
      <c r="K6113" t="s">
        <v>1917</v>
      </c>
      <c r="L6113" t="s">
        <v>1886</v>
      </c>
      <c r="M6113">
        <v>2</v>
      </c>
      <c r="N6113" s="3">
        <v>72</v>
      </c>
      <c r="O6113" s="3">
        <v>34</v>
      </c>
      <c r="P6113" s="4">
        <v>0.05</v>
      </c>
      <c r="Q6113" s="3">
        <v>136.80000000000001</v>
      </c>
      <c r="R6113" s="3">
        <v>68</v>
      </c>
      <c r="S6113" s="3">
        <v>68.8</v>
      </c>
      <c r="T6113" t="s">
        <v>1954</v>
      </c>
      <c r="U6113" t="s">
        <v>72</v>
      </c>
    </row>
    <row r="6114" spans="1:21" x14ac:dyDescent="0.35">
      <c r="A6114" t="s">
        <v>8687</v>
      </c>
      <c r="B6114" s="2">
        <v>45740</v>
      </c>
      <c r="C6114">
        <v>3</v>
      </c>
      <c r="D6114">
        <v>2025</v>
      </c>
      <c r="F6114" t="s">
        <v>276</v>
      </c>
      <c r="G6114" t="s">
        <v>2739</v>
      </c>
      <c r="H6114" t="s">
        <v>1864</v>
      </c>
      <c r="I6114" t="s">
        <v>2101</v>
      </c>
      <c r="J6114" t="s">
        <v>2114</v>
      </c>
      <c r="K6114" t="s">
        <v>1915</v>
      </c>
      <c r="L6114" t="s">
        <v>1886</v>
      </c>
      <c r="M6114">
        <v>2</v>
      </c>
      <c r="N6114" s="3">
        <v>85</v>
      </c>
      <c r="O6114" s="3">
        <v>41</v>
      </c>
      <c r="P6114" s="4">
        <v>0</v>
      </c>
      <c r="Q6114" s="3">
        <v>170</v>
      </c>
      <c r="R6114" s="3">
        <v>82</v>
      </c>
      <c r="S6114" s="3">
        <v>88</v>
      </c>
      <c r="T6114" t="s">
        <v>1954</v>
      </c>
      <c r="U6114" t="s">
        <v>72</v>
      </c>
    </row>
    <row r="6115" spans="1:21" x14ac:dyDescent="0.35">
      <c r="A6115" t="s">
        <v>8688</v>
      </c>
      <c r="B6115" s="2">
        <v>45740</v>
      </c>
      <c r="C6115">
        <v>3</v>
      </c>
      <c r="D6115">
        <v>2025</v>
      </c>
      <c r="F6115" t="s">
        <v>1647</v>
      </c>
      <c r="G6115" t="s">
        <v>2901</v>
      </c>
      <c r="H6115" t="s">
        <v>1872</v>
      </c>
      <c r="I6115" t="s">
        <v>2152</v>
      </c>
      <c r="J6115" t="s">
        <v>2183</v>
      </c>
      <c r="K6115" t="s">
        <v>1917</v>
      </c>
      <c r="L6115" t="s">
        <v>1886</v>
      </c>
      <c r="M6115">
        <v>1</v>
      </c>
      <c r="N6115" s="3">
        <v>72</v>
      </c>
      <c r="O6115" s="3">
        <v>34</v>
      </c>
      <c r="P6115" s="4">
        <v>0.15</v>
      </c>
      <c r="Q6115" s="3">
        <v>61.2</v>
      </c>
      <c r="R6115" s="3">
        <v>34</v>
      </c>
      <c r="S6115" s="3">
        <v>27.2</v>
      </c>
      <c r="T6115" t="s">
        <v>1954</v>
      </c>
      <c r="U6115" t="s">
        <v>72</v>
      </c>
    </row>
    <row r="6116" spans="1:21" x14ac:dyDescent="0.35">
      <c r="A6116" t="s">
        <v>8689</v>
      </c>
      <c r="B6116" s="2">
        <v>45741</v>
      </c>
      <c r="C6116">
        <v>3</v>
      </c>
      <c r="D6116">
        <v>2025</v>
      </c>
      <c r="F6116" t="s">
        <v>194</v>
      </c>
      <c r="G6116" t="s">
        <v>2717</v>
      </c>
      <c r="H6116" t="s">
        <v>1871</v>
      </c>
      <c r="I6116" t="s">
        <v>2144</v>
      </c>
      <c r="J6116" t="s">
        <v>2183</v>
      </c>
      <c r="K6116" t="s">
        <v>1917</v>
      </c>
      <c r="L6116" t="s">
        <v>1886</v>
      </c>
      <c r="M6116">
        <v>3</v>
      </c>
      <c r="N6116" s="3">
        <v>72</v>
      </c>
      <c r="O6116" s="3">
        <v>34</v>
      </c>
      <c r="P6116" s="4">
        <v>0.1</v>
      </c>
      <c r="Q6116" s="3">
        <v>194.4</v>
      </c>
      <c r="R6116" s="3">
        <v>102</v>
      </c>
      <c r="S6116" s="3">
        <v>92.4</v>
      </c>
      <c r="T6116" t="s">
        <v>1954</v>
      </c>
      <c r="U6116" t="s">
        <v>72</v>
      </c>
    </row>
    <row r="6117" spans="1:21" x14ac:dyDescent="0.35">
      <c r="A6117" t="s">
        <v>8690</v>
      </c>
      <c r="B6117" s="2">
        <v>45741</v>
      </c>
      <c r="C6117">
        <v>3</v>
      </c>
      <c r="D6117">
        <v>2025</v>
      </c>
      <c r="F6117" t="s">
        <v>715</v>
      </c>
      <c r="G6117" t="s">
        <v>2284</v>
      </c>
      <c r="H6117" t="s">
        <v>1870</v>
      </c>
      <c r="I6117" t="s">
        <v>2060</v>
      </c>
      <c r="J6117" t="s">
        <v>2034</v>
      </c>
      <c r="K6117" t="s">
        <v>1904</v>
      </c>
      <c r="L6117" t="s">
        <v>1889</v>
      </c>
      <c r="M6117">
        <v>1</v>
      </c>
      <c r="N6117" s="3">
        <v>149</v>
      </c>
      <c r="O6117" s="3">
        <v>91</v>
      </c>
      <c r="P6117" s="4">
        <v>0</v>
      </c>
      <c r="Q6117" s="3">
        <v>149</v>
      </c>
      <c r="R6117" s="3">
        <v>91</v>
      </c>
      <c r="S6117" s="3">
        <v>58</v>
      </c>
      <c r="T6117" t="s">
        <v>1954</v>
      </c>
      <c r="U6117" t="s">
        <v>72</v>
      </c>
    </row>
    <row r="6118" spans="1:21" x14ac:dyDescent="0.35">
      <c r="A6118" t="s">
        <v>8691</v>
      </c>
      <c r="B6118" s="2">
        <v>45741</v>
      </c>
      <c r="C6118">
        <v>3</v>
      </c>
      <c r="D6118">
        <v>2025</v>
      </c>
      <c r="F6118" t="s">
        <v>705</v>
      </c>
      <c r="G6118" t="s">
        <v>2529</v>
      </c>
      <c r="H6118" t="s">
        <v>1869</v>
      </c>
      <c r="I6118" t="s">
        <v>1977</v>
      </c>
      <c r="J6118" t="s">
        <v>2045</v>
      </c>
      <c r="K6118" t="s">
        <v>1910</v>
      </c>
      <c r="L6118" t="s">
        <v>1890</v>
      </c>
      <c r="M6118">
        <v>1</v>
      </c>
      <c r="N6118" s="3">
        <v>99</v>
      </c>
      <c r="O6118" s="3">
        <v>58</v>
      </c>
      <c r="P6118" s="4">
        <v>0</v>
      </c>
      <c r="Q6118" s="3">
        <v>99</v>
      </c>
      <c r="R6118" s="3">
        <v>58</v>
      </c>
      <c r="S6118" s="3">
        <v>41</v>
      </c>
      <c r="T6118" t="s">
        <v>1954</v>
      </c>
      <c r="U6118" t="s">
        <v>72</v>
      </c>
    </row>
    <row r="6119" spans="1:21" x14ac:dyDescent="0.35">
      <c r="A6119" t="s">
        <v>8692</v>
      </c>
      <c r="B6119" s="2">
        <v>45741</v>
      </c>
      <c r="C6119">
        <v>3</v>
      </c>
      <c r="D6119">
        <v>2025</v>
      </c>
      <c r="F6119" t="s">
        <v>252</v>
      </c>
      <c r="G6119" t="s">
        <v>2356</v>
      </c>
      <c r="H6119" t="s">
        <v>1868</v>
      </c>
      <c r="I6119" t="s">
        <v>2014</v>
      </c>
      <c r="J6119" t="s">
        <v>1963</v>
      </c>
      <c r="K6119" t="s">
        <v>1907</v>
      </c>
      <c r="L6119" t="s">
        <v>1890</v>
      </c>
      <c r="M6119">
        <v>1</v>
      </c>
      <c r="N6119" s="3">
        <v>119</v>
      </c>
      <c r="O6119" s="3">
        <v>72</v>
      </c>
      <c r="P6119" s="4">
        <v>0.1</v>
      </c>
      <c r="Q6119" s="3">
        <v>107.1</v>
      </c>
      <c r="R6119" s="3">
        <v>72</v>
      </c>
      <c r="S6119" s="3">
        <v>35.1</v>
      </c>
      <c r="T6119" t="s">
        <v>1954</v>
      </c>
      <c r="U6119" t="s">
        <v>72</v>
      </c>
    </row>
    <row r="6120" spans="1:21" x14ac:dyDescent="0.35">
      <c r="A6120" t="s">
        <v>8693</v>
      </c>
      <c r="B6120" s="2">
        <v>45741</v>
      </c>
      <c r="C6120">
        <v>3</v>
      </c>
      <c r="D6120">
        <v>2025</v>
      </c>
      <c r="F6120" t="s">
        <v>620</v>
      </c>
      <c r="G6120" t="s">
        <v>2846</v>
      </c>
      <c r="H6120" t="s">
        <v>1870</v>
      </c>
      <c r="I6120" t="s">
        <v>2000</v>
      </c>
      <c r="J6120" t="s">
        <v>1967</v>
      </c>
      <c r="K6120" t="s">
        <v>1913</v>
      </c>
      <c r="L6120" t="s">
        <v>1888</v>
      </c>
      <c r="M6120">
        <v>1</v>
      </c>
      <c r="N6120" s="3">
        <v>78</v>
      </c>
      <c r="O6120" s="3">
        <v>39</v>
      </c>
      <c r="P6120" s="4">
        <v>0.1</v>
      </c>
      <c r="Q6120" s="3">
        <v>70.2</v>
      </c>
      <c r="R6120" s="3">
        <v>39</v>
      </c>
      <c r="S6120" s="3">
        <v>31.2</v>
      </c>
      <c r="T6120" t="s">
        <v>1954</v>
      </c>
      <c r="U6120" t="s">
        <v>72</v>
      </c>
    </row>
    <row r="6121" spans="1:21" x14ac:dyDescent="0.35">
      <c r="A6121" t="s">
        <v>8694</v>
      </c>
      <c r="B6121" s="2">
        <v>45741</v>
      </c>
      <c r="C6121">
        <v>3</v>
      </c>
      <c r="D6121">
        <v>2025</v>
      </c>
      <c r="F6121" t="s">
        <v>91</v>
      </c>
      <c r="G6121" t="s">
        <v>2532</v>
      </c>
      <c r="H6121" t="s">
        <v>1869</v>
      </c>
      <c r="I6121" t="s">
        <v>2157</v>
      </c>
      <c r="J6121" t="s">
        <v>1991</v>
      </c>
      <c r="K6121" t="s">
        <v>1925</v>
      </c>
      <c r="L6121" t="s">
        <v>1885</v>
      </c>
      <c r="M6121">
        <v>1</v>
      </c>
      <c r="N6121" s="3">
        <v>35</v>
      </c>
      <c r="O6121" s="3">
        <v>16</v>
      </c>
      <c r="P6121" s="4">
        <v>0.1</v>
      </c>
      <c r="Q6121" s="3">
        <v>31.5</v>
      </c>
      <c r="R6121" s="3">
        <v>16</v>
      </c>
      <c r="S6121" s="3">
        <v>15.5</v>
      </c>
      <c r="T6121" t="s">
        <v>1954</v>
      </c>
      <c r="U6121" t="s">
        <v>72</v>
      </c>
    </row>
    <row r="6122" spans="1:21" x14ac:dyDescent="0.35">
      <c r="A6122" t="s">
        <v>8695</v>
      </c>
      <c r="B6122" s="2">
        <v>45741</v>
      </c>
      <c r="C6122">
        <v>3</v>
      </c>
      <c r="D6122">
        <v>2025</v>
      </c>
      <c r="F6122" t="s">
        <v>301</v>
      </c>
      <c r="G6122" t="s">
        <v>2972</v>
      </c>
      <c r="H6122" t="s">
        <v>1870</v>
      </c>
      <c r="I6122" t="s">
        <v>2192</v>
      </c>
      <c r="J6122" t="s">
        <v>2064</v>
      </c>
      <c r="K6122" t="s">
        <v>1922</v>
      </c>
      <c r="L6122" t="s">
        <v>1887</v>
      </c>
      <c r="M6122">
        <v>2</v>
      </c>
      <c r="N6122" s="3">
        <v>32</v>
      </c>
      <c r="O6122" s="3">
        <v>14</v>
      </c>
      <c r="P6122" s="4">
        <v>0.1</v>
      </c>
      <c r="Q6122" s="3">
        <v>57.6</v>
      </c>
      <c r="R6122" s="3">
        <v>28</v>
      </c>
      <c r="S6122" s="3">
        <v>29.6</v>
      </c>
      <c r="T6122" t="s">
        <v>1954</v>
      </c>
      <c r="U6122" t="s">
        <v>72</v>
      </c>
    </row>
    <row r="6123" spans="1:21" x14ac:dyDescent="0.35">
      <c r="A6123" t="s">
        <v>8696</v>
      </c>
      <c r="B6123" s="2">
        <v>45741</v>
      </c>
      <c r="C6123">
        <v>3</v>
      </c>
      <c r="D6123">
        <v>2025</v>
      </c>
      <c r="F6123" t="s">
        <v>837</v>
      </c>
      <c r="G6123" t="s">
        <v>2136</v>
      </c>
      <c r="H6123" t="s">
        <v>1871</v>
      </c>
      <c r="I6123" t="s">
        <v>1966</v>
      </c>
      <c r="J6123" t="s">
        <v>1991</v>
      </c>
      <c r="K6123" t="s">
        <v>1925</v>
      </c>
      <c r="L6123" t="s">
        <v>1885</v>
      </c>
      <c r="M6123">
        <v>1</v>
      </c>
      <c r="N6123" s="3">
        <v>35</v>
      </c>
      <c r="O6123" s="3">
        <v>16</v>
      </c>
      <c r="P6123" s="4">
        <v>0</v>
      </c>
      <c r="Q6123" s="3">
        <v>35</v>
      </c>
      <c r="R6123" s="3">
        <v>16</v>
      </c>
      <c r="S6123" s="3">
        <v>19</v>
      </c>
      <c r="T6123" t="s">
        <v>1954</v>
      </c>
      <c r="U6123" t="s">
        <v>72</v>
      </c>
    </row>
    <row r="6124" spans="1:21" x14ac:dyDescent="0.35">
      <c r="A6124" t="s">
        <v>8697</v>
      </c>
      <c r="B6124" s="2">
        <v>45741</v>
      </c>
      <c r="C6124">
        <v>3</v>
      </c>
      <c r="D6124">
        <v>2025</v>
      </c>
      <c r="F6124" t="s">
        <v>331</v>
      </c>
      <c r="G6124" t="s">
        <v>2257</v>
      </c>
      <c r="H6124" t="s">
        <v>1875</v>
      </c>
      <c r="I6124" t="s">
        <v>1970</v>
      </c>
      <c r="J6124" t="s">
        <v>2183</v>
      </c>
      <c r="K6124" t="s">
        <v>1917</v>
      </c>
      <c r="L6124" t="s">
        <v>1886</v>
      </c>
      <c r="M6124">
        <v>2</v>
      </c>
      <c r="N6124" s="3">
        <v>72</v>
      </c>
      <c r="O6124" s="3">
        <v>34</v>
      </c>
      <c r="P6124" s="4">
        <v>0.1</v>
      </c>
      <c r="Q6124" s="3">
        <v>129.6</v>
      </c>
      <c r="R6124" s="3">
        <v>68</v>
      </c>
      <c r="S6124" s="3">
        <v>61.6</v>
      </c>
      <c r="T6124" t="s">
        <v>1954</v>
      </c>
      <c r="U6124" t="s">
        <v>72</v>
      </c>
    </row>
    <row r="6125" spans="1:21" x14ac:dyDescent="0.35">
      <c r="A6125" t="s">
        <v>8698</v>
      </c>
      <c r="B6125" s="2">
        <v>45741</v>
      </c>
      <c r="C6125">
        <v>3</v>
      </c>
      <c r="D6125">
        <v>2025</v>
      </c>
      <c r="F6125" t="s">
        <v>159</v>
      </c>
      <c r="G6125" t="s">
        <v>3411</v>
      </c>
      <c r="H6125" t="s">
        <v>1867</v>
      </c>
      <c r="I6125" t="s">
        <v>2165</v>
      </c>
      <c r="J6125" t="s">
        <v>2026</v>
      </c>
      <c r="K6125" t="s">
        <v>1919</v>
      </c>
      <c r="L6125" t="s">
        <v>1887</v>
      </c>
      <c r="M6125">
        <v>4</v>
      </c>
      <c r="N6125" s="3">
        <v>85</v>
      </c>
      <c r="O6125" s="3">
        <v>44</v>
      </c>
      <c r="P6125" s="4">
        <v>0.1</v>
      </c>
      <c r="Q6125" s="3">
        <v>306</v>
      </c>
      <c r="R6125" s="3">
        <v>176</v>
      </c>
      <c r="S6125" s="3">
        <v>130</v>
      </c>
      <c r="T6125" t="s">
        <v>1954</v>
      </c>
      <c r="U6125" t="s">
        <v>72</v>
      </c>
    </row>
    <row r="6126" spans="1:21" x14ac:dyDescent="0.35">
      <c r="A6126" t="s">
        <v>8699</v>
      </c>
      <c r="B6126" s="2">
        <v>45741</v>
      </c>
      <c r="C6126">
        <v>3</v>
      </c>
      <c r="D6126">
        <v>2025</v>
      </c>
      <c r="F6126" t="s">
        <v>679</v>
      </c>
      <c r="G6126" t="s">
        <v>3706</v>
      </c>
      <c r="H6126" t="s">
        <v>1874</v>
      </c>
      <c r="I6126" t="s">
        <v>2119</v>
      </c>
      <c r="J6126" t="s">
        <v>2162</v>
      </c>
      <c r="K6126" t="s">
        <v>1921</v>
      </c>
      <c r="L6126" t="s">
        <v>1889</v>
      </c>
      <c r="M6126">
        <v>1</v>
      </c>
      <c r="N6126" s="3">
        <v>55</v>
      </c>
      <c r="O6126" s="3">
        <v>27</v>
      </c>
      <c r="P6126" s="4">
        <v>0.05</v>
      </c>
      <c r="Q6126" s="3">
        <v>52.25</v>
      </c>
      <c r="R6126" s="3">
        <v>27</v>
      </c>
      <c r="S6126" s="3">
        <v>25.25</v>
      </c>
      <c r="T6126" t="s">
        <v>1954</v>
      </c>
      <c r="U6126" t="s">
        <v>72</v>
      </c>
    </row>
    <row r="6127" spans="1:21" x14ac:dyDescent="0.35">
      <c r="A6127" t="s">
        <v>8700</v>
      </c>
      <c r="B6127" s="2">
        <v>45741</v>
      </c>
      <c r="C6127">
        <v>3</v>
      </c>
      <c r="D6127">
        <v>2025</v>
      </c>
      <c r="F6127" t="s">
        <v>1279</v>
      </c>
      <c r="G6127" t="s">
        <v>3056</v>
      </c>
      <c r="H6127" t="s">
        <v>1863</v>
      </c>
      <c r="I6127" t="s">
        <v>2033</v>
      </c>
      <c r="J6127" t="s">
        <v>1971</v>
      </c>
      <c r="K6127" t="s">
        <v>1920</v>
      </c>
      <c r="L6127" t="s">
        <v>1886</v>
      </c>
      <c r="M6127">
        <v>1</v>
      </c>
      <c r="N6127" s="3">
        <v>45</v>
      </c>
      <c r="O6127" s="3">
        <v>19</v>
      </c>
      <c r="P6127" s="4">
        <v>0</v>
      </c>
      <c r="Q6127" s="3">
        <v>45</v>
      </c>
      <c r="R6127" s="3">
        <v>19</v>
      </c>
      <c r="S6127" s="3">
        <v>26</v>
      </c>
      <c r="T6127" t="s">
        <v>1954</v>
      </c>
      <c r="U6127" t="s">
        <v>72</v>
      </c>
    </row>
    <row r="6128" spans="1:21" x14ac:dyDescent="0.35">
      <c r="A6128" t="s">
        <v>8701</v>
      </c>
      <c r="B6128" s="2">
        <v>45741</v>
      </c>
      <c r="C6128">
        <v>3</v>
      </c>
      <c r="D6128">
        <v>2025</v>
      </c>
      <c r="F6128" t="s">
        <v>426</v>
      </c>
      <c r="G6128" t="s">
        <v>2242</v>
      </c>
      <c r="H6128" t="s">
        <v>1871</v>
      </c>
      <c r="I6128" t="s">
        <v>2234</v>
      </c>
      <c r="J6128" t="s">
        <v>1997</v>
      </c>
      <c r="K6128" t="s">
        <v>1906</v>
      </c>
      <c r="L6128" t="s">
        <v>1889</v>
      </c>
      <c r="M6128">
        <v>3</v>
      </c>
      <c r="N6128" s="3">
        <v>89</v>
      </c>
      <c r="O6128" s="3">
        <v>48</v>
      </c>
      <c r="P6128" s="4">
        <v>0</v>
      </c>
      <c r="Q6128" s="3">
        <v>267</v>
      </c>
      <c r="R6128" s="3">
        <v>144</v>
      </c>
      <c r="S6128" s="3">
        <v>123</v>
      </c>
      <c r="T6128" t="s">
        <v>1954</v>
      </c>
      <c r="U6128" t="s">
        <v>72</v>
      </c>
    </row>
    <row r="6129" spans="1:21" x14ac:dyDescent="0.35">
      <c r="A6129" t="s">
        <v>8702</v>
      </c>
      <c r="B6129" s="2">
        <v>45742</v>
      </c>
      <c r="C6129">
        <v>3</v>
      </c>
      <c r="D6129">
        <v>2025</v>
      </c>
      <c r="F6129" t="s">
        <v>1093</v>
      </c>
      <c r="G6129" t="s">
        <v>3328</v>
      </c>
      <c r="H6129" t="s">
        <v>1870</v>
      </c>
      <c r="I6129" t="s">
        <v>2192</v>
      </c>
      <c r="J6129" t="s">
        <v>1971</v>
      </c>
      <c r="K6129" t="s">
        <v>1920</v>
      </c>
      <c r="L6129" t="s">
        <v>1886</v>
      </c>
      <c r="M6129">
        <v>1</v>
      </c>
      <c r="N6129" s="3">
        <v>45</v>
      </c>
      <c r="O6129" s="3">
        <v>19</v>
      </c>
      <c r="P6129" s="4">
        <v>0</v>
      </c>
      <c r="Q6129" s="3">
        <v>45</v>
      </c>
      <c r="R6129" s="3">
        <v>19</v>
      </c>
      <c r="S6129" s="3">
        <v>26</v>
      </c>
      <c r="T6129" t="s">
        <v>1954</v>
      </c>
      <c r="U6129" t="s">
        <v>72</v>
      </c>
    </row>
    <row r="6130" spans="1:21" x14ac:dyDescent="0.35">
      <c r="A6130" t="s">
        <v>8703</v>
      </c>
      <c r="B6130" s="2">
        <v>45742</v>
      </c>
      <c r="C6130">
        <v>3</v>
      </c>
      <c r="D6130">
        <v>2025</v>
      </c>
      <c r="F6130" t="s">
        <v>1027</v>
      </c>
      <c r="G6130" t="s">
        <v>2975</v>
      </c>
      <c r="H6130" t="s">
        <v>1875</v>
      </c>
      <c r="I6130" t="s">
        <v>1996</v>
      </c>
      <c r="J6130" t="s">
        <v>2023</v>
      </c>
      <c r="K6130" t="s">
        <v>1912</v>
      </c>
      <c r="L6130" t="s">
        <v>1890</v>
      </c>
      <c r="M6130">
        <v>2</v>
      </c>
      <c r="N6130" s="3">
        <v>249</v>
      </c>
      <c r="O6130" s="3">
        <v>168</v>
      </c>
      <c r="P6130" s="4">
        <v>0.05</v>
      </c>
      <c r="Q6130" s="3">
        <v>473.1</v>
      </c>
      <c r="R6130" s="3">
        <v>336</v>
      </c>
      <c r="S6130" s="3">
        <v>137.1</v>
      </c>
      <c r="T6130" t="s">
        <v>1954</v>
      </c>
      <c r="U6130" t="s">
        <v>72</v>
      </c>
    </row>
    <row r="6131" spans="1:21" x14ac:dyDescent="0.35">
      <c r="A6131" t="s">
        <v>8704</v>
      </c>
      <c r="B6131" s="2">
        <v>45742</v>
      </c>
      <c r="C6131">
        <v>3</v>
      </c>
      <c r="D6131">
        <v>2025</v>
      </c>
      <c r="F6131" t="s">
        <v>368</v>
      </c>
      <c r="G6131" t="s">
        <v>2100</v>
      </c>
      <c r="H6131" t="s">
        <v>1875</v>
      </c>
      <c r="I6131" t="s">
        <v>1996</v>
      </c>
      <c r="J6131" t="s">
        <v>2120</v>
      </c>
      <c r="K6131" t="s">
        <v>1926</v>
      </c>
      <c r="L6131" t="s">
        <v>1885</v>
      </c>
      <c r="M6131">
        <v>2</v>
      </c>
      <c r="N6131" s="3">
        <v>28</v>
      </c>
      <c r="O6131" s="3">
        <v>13</v>
      </c>
      <c r="P6131" s="4">
        <v>0.1</v>
      </c>
      <c r="Q6131" s="3">
        <v>50.4</v>
      </c>
      <c r="R6131" s="3">
        <v>26</v>
      </c>
      <c r="S6131" s="3">
        <v>24.4</v>
      </c>
      <c r="T6131" t="s">
        <v>1954</v>
      </c>
      <c r="U6131" t="s">
        <v>72</v>
      </c>
    </row>
    <row r="6132" spans="1:21" x14ac:dyDescent="0.35">
      <c r="A6132" t="s">
        <v>8705</v>
      </c>
      <c r="B6132" s="2">
        <v>45742</v>
      </c>
      <c r="C6132">
        <v>3</v>
      </c>
      <c r="D6132">
        <v>2025</v>
      </c>
      <c r="F6132" t="s">
        <v>261</v>
      </c>
      <c r="G6132" t="s">
        <v>2646</v>
      </c>
      <c r="H6132" t="s">
        <v>1867</v>
      </c>
      <c r="I6132" t="s">
        <v>2004</v>
      </c>
      <c r="J6132" t="s">
        <v>2026</v>
      </c>
      <c r="K6132" t="s">
        <v>1919</v>
      </c>
      <c r="L6132" t="s">
        <v>1887</v>
      </c>
      <c r="M6132">
        <v>2</v>
      </c>
      <c r="N6132" s="3">
        <v>85</v>
      </c>
      <c r="O6132" s="3">
        <v>44</v>
      </c>
      <c r="P6132" s="4">
        <v>0.1</v>
      </c>
      <c r="Q6132" s="3">
        <v>153</v>
      </c>
      <c r="R6132" s="3">
        <v>88</v>
      </c>
      <c r="S6132" s="3">
        <v>65</v>
      </c>
      <c r="T6132" t="s">
        <v>1954</v>
      </c>
      <c r="U6132" t="s">
        <v>72</v>
      </c>
    </row>
    <row r="6133" spans="1:21" x14ac:dyDescent="0.35">
      <c r="A6133" t="s">
        <v>8706</v>
      </c>
      <c r="B6133" s="2">
        <v>45742</v>
      </c>
      <c r="C6133">
        <v>3</v>
      </c>
      <c r="D6133">
        <v>2025</v>
      </c>
      <c r="F6133" t="s">
        <v>1400</v>
      </c>
      <c r="G6133" t="s">
        <v>2975</v>
      </c>
      <c r="H6133" t="s">
        <v>1874</v>
      </c>
      <c r="I6133" t="s">
        <v>2119</v>
      </c>
      <c r="J6133" t="s">
        <v>1963</v>
      </c>
      <c r="K6133" t="s">
        <v>1907</v>
      </c>
      <c r="L6133" t="s">
        <v>1890</v>
      </c>
      <c r="M6133">
        <v>1</v>
      </c>
      <c r="N6133" s="3">
        <v>119</v>
      </c>
      <c r="O6133" s="3">
        <v>72</v>
      </c>
      <c r="P6133" s="4">
        <v>0</v>
      </c>
      <c r="Q6133" s="3">
        <v>119</v>
      </c>
      <c r="R6133" s="3">
        <v>72</v>
      </c>
      <c r="S6133" s="3">
        <v>47</v>
      </c>
      <c r="T6133" t="s">
        <v>1954</v>
      </c>
      <c r="U6133" t="s">
        <v>72</v>
      </c>
    </row>
    <row r="6134" spans="1:21" x14ac:dyDescent="0.35">
      <c r="A6134" t="s">
        <v>8707</v>
      </c>
      <c r="B6134" s="2">
        <v>45742</v>
      </c>
      <c r="C6134">
        <v>3</v>
      </c>
      <c r="D6134">
        <v>2025</v>
      </c>
      <c r="F6134" t="s">
        <v>1138</v>
      </c>
      <c r="G6134" t="s">
        <v>2861</v>
      </c>
      <c r="H6134" t="s">
        <v>1866</v>
      </c>
      <c r="I6134" t="s">
        <v>1866</v>
      </c>
      <c r="J6134" t="s">
        <v>2064</v>
      </c>
      <c r="K6134" t="s">
        <v>1922</v>
      </c>
      <c r="L6134" t="s">
        <v>1887</v>
      </c>
      <c r="M6134">
        <v>3</v>
      </c>
      <c r="N6134" s="3">
        <v>32</v>
      </c>
      <c r="O6134" s="3">
        <v>14</v>
      </c>
      <c r="P6134" s="4">
        <v>0</v>
      </c>
      <c r="Q6134" s="3">
        <v>96</v>
      </c>
      <c r="R6134" s="3">
        <v>42</v>
      </c>
      <c r="S6134" s="3">
        <v>54</v>
      </c>
      <c r="T6134" t="s">
        <v>1954</v>
      </c>
      <c r="U6134" t="s">
        <v>72</v>
      </c>
    </row>
    <row r="6135" spans="1:21" x14ac:dyDescent="0.35">
      <c r="A6135" t="s">
        <v>8708</v>
      </c>
      <c r="B6135" s="2">
        <v>45742</v>
      </c>
      <c r="C6135">
        <v>3</v>
      </c>
      <c r="D6135">
        <v>2025</v>
      </c>
      <c r="F6135" t="s">
        <v>353</v>
      </c>
      <c r="G6135" t="s">
        <v>4971</v>
      </c>
      <c r="H6135" t="s">
        <v>1868</v>
      </c>
      <c r="I6135" t="s">
        <v>2014</v>
      </c>
      <c r="J6135" t="s">
        <v>2045</v>
      </c>
      <c r="K6135" t="s">
        <v>1910</v>
      </c>
      <c r="L6135" t="s">
        <v>1890</v>
      </c>
      <c r="M6135">
        <v>1</v>
      </c>
      <c r="N6135" s="3">
        <v>99</v>
      </c>
      <c r="O6135" s="3">
        <v>58</v>
      </c>
      <c r="P6135" s="4">
        <v>0</v>
      </c>
      <c r="Q6135" s="3">
        <v>99</v>
      </c>
      <c r="R6135" s="3">
        <v>58</v>
      </c>
      <c r="S6135" s="3">
        <v>41</v>
      </c>
      <c r="T6135" t="s">
        <v>1954</v>
      </c>
      <c r="U6135" t="s">
        <v>72</v>
      </c>
    </row>
    <row r="6136" spans="1:21" x14ac:dyDescent="0.35">
      <c r="A6136" t="s">
        <v>8709</v>
      </c>
      <c r="B6136" s="2">
        <v>45742</v>
      </c>
      <c r="C6136">
        <v>3</v>
      </c>
      <c r="D6136">
        <v>2025</v>
      </c>
      <c r="F6136" t="s">
        <v>259</v>
      </c>
      <c r="G6136" t="s">
        <v>2537</v>
      </c>
      <c r="H6136" t="s">
        <v>1875</v>
      </c>
      <c r="I6136" t="s">
        <v>2054</v>
      </c>
      <c r="J6136" t="s">
        <v>2011</v>
      </c>
      <c r="K6136" t="s">
        <v>1927</v>
      </c>
      <c r="L6136" t="s">
        <v>1885</v>
      </c>
      <c r="M6136">
        <v>2</v>
      </c>
      <c r="N6136" s="3">
        <v>24</v>
      </c>
      <c r="O6136" s="3">
        <v>10</v>
      </c>
      <c r="P6136" s="4">
        <v>0.05</v>
      </c>
      <c r="Q6136" s="3">
        <v>45.6</v>
      </c>
      <c r="R6136" s="3">
        <v>20</v>
      </c>
      <c r="S6136" s="3">
        <v>25.6</v>
      </c>
      <c r="T6136" t="s">
        <v>1954</v>
      </c>
      <c r="U6136" t="s">
        <v>72</v>
      </c>
    </row>
    <row r="6137" spans="1:21" x14ac:dyDescent="0.35">
      <c r="A6137" t="s">
        <v>8710</v>
      </c>
      <c r="B6137" s="2">
        <v>45742</v>
      </c>
      <c r="C6137">
        <v>3</v>
      </c>
      <c r="D6137">
        <v>2025</v>
      </c>
      <c r="F6137" t="s">
        <v>565</v>
      </c>
      <c r="G6137" t="s">
        <v>2459</v>
      </c>
      <c r="H6137" t="s">
        <v>1874</v>
      </c>
      <c r="I6137" t="s">
        <v>2119</v>
      </c>
      <c r="J6137" t="s">
        <v>1960</v>
      </c>
      <c r="K6137" t="s">
        <v>1924</v>
      </c>
      <c r="L6137" t="s">
        <v>1885</v>
      </c>
      <c r="M6137">
        <v>2</v>
      </c>
      <c r="N6137" s="3">
        <v>42</v>
      </c>
      <c r="O6137" s="3">
        <v>20</v>
      </c>
      <c r="P6137" s="4">
        <v>0.1</v>
      </c>
      <c r="Q6137" s="3">
        <v>75.599999999999994</v>
      </c>
      <c r="R6137" s="3">
        <v>40</v>
      </c>
      <c r="S6137" s="3">
        <v>35.6</v>
      </c>
      <c r="T6137" t="s">
        <v>1954</v>
      </c>
      <c r="U6137" t="s">
        <v>72</v>
      </c>
    </row>
    <row r="6138" spans="1:21" x14ac:dyDescent="0.35">
      <c r="A6138" t="s">
        <v>8711</v>
      </c>
      <c r="B6138" s="2">
        <v>45742</v>
      </c>
      <c r="C6138">
        <v>3</v>
      </c>
      <c r="D6138">
        <v>2025</v>
      </c>
      <c r="F6138" t="s">
        <v>247</v>
      </c>
      <c r="G6138" t="s">
        <v>2224</v>
      </c>
      <c r="H6138" t="s">
        <v>1864</v>
      </c>
      <c r="I6138" t="s">
        <v>2101</v>
      </c>
      <c r="J6138" t="s">
        <v>1997</v>
      </c>
      <c r="K6138" t="s">
        <v>1906</v>
      </c>
      <c r="L6138" t="s">
        <v>1889</v>
      </c>
      <c r="M6138">
        <v>2</v>
      </c>
      <c r="N6138" s="3">
        <v>89</v>
      </c>
      <c r="O6138" s="3">
        <v>48</v>
      </c>
      <c r="P6138" s="4">
        <v>0.05</v>
      </c>
      <c r="Q6138" s="3">
        <v>169.1</v>
      </c>
      <c r="R6138" s="3">
        <v>96</v>
      </c>
      <c r="S6138" s="3">
        <v>73.099999999999994</v>
      </c>
      <c r="T6138" t="s">
        <v>1954</v>
      </c>
      <c r="U6138" t="s">
        <v>72</v>
      </c>
    </row>
    <row r="6139" spans="1:21" x14ac:dyDescent="0.35">
      <c r="A6139" t="s">
        <v>8712</v>
      </c>
      <c r="B6139" s="2">
        <v>45742</v>
      </c>
      <c r="C6139">
        <v>3</v>
      </c>
      <c r="D6139">
        <v>2025</v>
      </c>
      <c r="F6139" t="s">
        <v>365</v>
      </c>
      <c r="G6139" t="s">
        <v>2176</v>
      </c>
      <c r="H6139" t="s">
        <v>1867</v>
      </c>
      <c r="I6139" t="s">
        <v>2004</v>
      </c>
      <c r="J6139" t="s">
        <v>1978</v>
      </c>
      <c r="K6139" t="s">
        <v>1916</v>
      </c>
      <c r="L6139" t="s">
        <v>1887</v>
      </c>
      <c r="M6139">
        <v>1</v>
      </c>
      <c r="N6139" s="3">
        <v>79</v>
      </c>
      <c r="O6139" s="3">
        <v>42</v>
      </c>
      <c r="P6139" s="4">
        <v>0.1</v>
      </c>
      <c r="Q6139" s="3">
        <v>71.099999999999994</v>
      </c>
      <c r="R6139" s="3">
        <v>42</v>
      </c>
      <c r="S6139" s="3">
        <v>29.1</v>
      </c>
      <c r="T6139" t="s">
        <v>1954</v>
      </c>
      <c r="U6139" t="s">
        <v>72</v>
      </c>
    </row>
    <row r="6140" spans="1:21" x14ac:dyDescent="0.35">
      <c r="A6140" t="s">
        <v>8713</v>
      </c>
      <c r="B6140" s="2">
        <v>45742</v>
      </c>
      <c r="C6140">
        <v>3</v>
      </c>
      <c r="D6140">
        <v>2025</v>
      </c>
      <c r="F6140" t="s">
        <v>1695</v>
      </c>
      <c r="G6140" t="s">
        <v>2331</v>
      </c>
      <c r="H6140" t="s">
        <v>1866</v>
      </c>
      <c r="I6140" t="s">
        <v>1866</v>
      </c>
      <c r="J6140" t="s">
        <v>2067</v>
      </c>
      <c r="K6140" t="s">
        <v>1918</v>
      </c>
      <c r="L6140" t="s">
        <v>1889</v>
      </c>
      <c r="M6140">
        <v>2</v>
      </c>
      <c r="N6140" s="3">
        <v>69</v>
      </c>
      <c r="O6140" s="3">
        <v>37</v>
      </c>
      <c r="P6140" s="4">
        <v>0</v>
      </c>
      <c r="Q6140" s="3">
        <v>138</v>
      </c>
      <c r="R6140" s="3">
        <v>74</v>
      </c>
      <c r="S6140" s="3">
        <v>64</v>
      </c>
      <c r="T6140" t="s">
        <v>1954</v>
      </c>
      <c r="U6140" t="s">
        <v>72</v>
      </c>
    </row>
    <row r="6141" spans="1:21" x14ac:dyDescent="0.35">
      <c r="A6141" t="s">
        <v>8714</v>
      </c>
      <c r="B6141" s="2">
        <v>45742</v>
      </c>
      <c r="C6141">
        <v>3</v>
      </c>
      <c r="D6141">
        <v>2025</v>
      </c>
      <c r="F6141" t="s">
        <v>1763</v>
      </c>
      <c r="G6141" t="s">
        <v>2892</v>
      </c>
      <c r="H6141" t="s">
        <v>1875</v>
      </c>
      <c r="I6141" t="s">
        <v>1970</v>
      </c>
      <c r="J6141" t="s">
        <v>1953</v>
      </c>
      <c r="K6141" t="s">
        <v>1905</v>
      </c>
      <c r="L6141" t="s">
        <v>1888</v>
      </c>
      <c r="M6141">
        <v>4</v>
      </c>
      <c r="N6141" s="3">
        <v>120</v>
      </c>
      <c r="O6141" s="3">
        <v>63</v>
      </c>
      <c r="P6141" s="4">
        <v>0.05</v>
      </c>
      <c r="Q6141" s="3">
        <v>456</v>
      </c>
      <c r="R6141" s="3">
        <v>252</v>
      </c>
      <c r="S6141" s="3">
        <v>204</v>
      </c>
      <c r="T6141" t="s">
        <v>1954</v>
      </c>
      <c r="U6141" t="s">
        <v>72</v>
      </c>
    </row>
    <row r="6142" spans="1:21" x14ac:dyDescent="0.35">
      <c r="A6142" t="s">
        <v>8715</v>
      </c>
      <c r="B6142" s="2">
        <v>45742</v>
      </c>
      <c r="C6142">
        <v>3</v>
      </c>
      <c r="D6142">
        <v>2025</v>
      </c>
      <c r="F6142" t="s">
        <v>408</v>
      </c>
      <c r="G6142" t="s">
        <v>2514</v>
      </c>
      <c r="H6142" t="s">
        <v>1868</v>
      </c>
      <c r="I6142" t="s">
        <v>2113</v>
      </c>
      <c r="J6142" t="s">
        <v>2183</v>
      </c>
      <c r="K6142" t="s">
        <v>1917</v>
      </c>
      <c r="L6142" t="s">
        <v>1886</v>
      </c>
      <c r="M6142">
        <v>1</v>
      </c>
      <c r="N6142" s="3">
        <v>72</v>
      </c>
      <c r="O6142" s="3">
        <v>34</v>
      </c>
      <c r="P6142" s="4">
        <v>0.15</v>
      </c>
      <c r="Q6142" s="3">
        <v>61.2</v>
      </c>
      <c r="R6142" s="3">
        <v>34</v>
      </c>
      <c r="S6142" s="3">
        <v>27.2</v>
      </c>
      <c r="T6142" t="s">
        <v>1954</v>
      </c>
      <c r="U6142" t="s">
        <v>72</v>
      </c>
    </row>
    <row r="6143" spans="1:21" x14ac:dyDescent="0.35">
      <c r="A6143" t="s">
        <v>8716</v>
      </c>
      <c r="B6143" s="2">
        <v>45742</v>
      </c>
      <c r="C6143">
        <v>3</v>
      </c>
      <c r="D6143">
        <v>2025</v>
      </c>
      <c r="F6143" t="s">
        <v>243</v>
      </c>
      <c r="G6143" t="s">
        <v>2164</v>
      </c>
      <c r="H6143" t="s">
        <v>1867</v>
      </c>
      <c r="I6143" t="s">
        <v>2004</v>
      </c>
      <c r="J6143" t="s">
        <v>2015</v>
      </c>
      <c r="K6143" t="s">
        <v>1914</v>
      </c>
      <c r="L6143" t="s">
        <v>1888</v>
      </c>
      <c r="M6143">
        <v>1</v>
      </c>
      <c r="N6143" s="3">
        <v>65</v>
      </c>
      <c r="O6143" s="3">
        <v>32</v>
      </c>
      <c r="P6143" s="4">
        <v>0</v>
      </c>
      <c r="Q6143" s="3">
        <v>65</v>
      </c>
      <c r="R6143" s="3">
        <v>32</v>
      </c>
      <c r="S6143" s="3">
        <v>33</v>
      </c>
      <c r="T6143" t="s">
        <v>1954</v>
      </c>
      <c r="U6143" t="s">
        <v>72</v>
      </c>
    </row>
    <row r="6144" spans="1:21" x14ac:dyDescent="0.35">
      <c r="A6144" t="s">
        <v>8717</v>
      </c>
      <c r="B6144" s="2">
        <v>45742</v>
      </c>
      <c r="C6144">
        <v>3</v>
      </c>
      <c r="D6144">
        <v>2025</v>
      </c>
      <c r="F6144" t="s">
        <v>362</v>
      </c>
      <c r="G6144" t="s">
        <v>2314</v>
      </c>
      <c r="H6144" t="s">
        <v>1871</v>
      </c>
      <c r="I6144" t="s">
        <v>1990</v>
      </c>
      <c r="J6144" t="s">
        <v>2061</v>
      </c>
      <c r="K6144" t="s">
        <v>1923</v>
      </c>
      <c r="L6144" t="s">
        <v>1888</v>
      </c>
      <c r="M6144">
        <v>4</v>
      </c>
      <c r="N6144" s="3">
        <v>25</v>
      </c>
      <c r="O6144" s="3">
        <v>11</v>
      </c>
      <c r="P6144" s="4">
        <v>0.05</v>
      </c>
      <c r="Q6144" s="3">
        <v>95</v>
      </c>
      <c r="R6144" s="3">
        <v>44</v>
      </c>
      <c r="S6144" s="3">
        <v>51</v>
      </c>
      <c r="T6144" t="s">
        <v>1954</v>
      </c>
      <c r="U6144" t="s">
        <v>72</v>
      </c>
    </row>
    <row r="6145" spans="1:21" x14ac:dyDescent="0.35">
      <c r="A6145" t="s">
        <v>8718</v>
      </c>
      <c r="B6145" s="2">
        <v>45743</v>
      </c>
      <c r="C6145">
        <v>3</v>
      </c>
      <c r="D6145">
        <v>2025</v>
      </c>
      <c r="F6145" t="s">
        <v>941</v>
      </c>
      <c r="G6145" t="s">
        <v>2122</v>
      </c>
      <c r="H6145" t="s">
        <v>1870</v>
      </c>
      <c r="I6145" t="s">
        <v>2083</v>
      </c>
      <c r="J6145" t="s">
        <v>2026</v>
      </c>
      <c r="K6145" t="s">
        <v>1919</v>
      </c>
      <c r="L6145" t="s">
        <v>1887</v>
      </c>
      <c r="M6145">
        <v>1</v>
      </c>
      <c r="N6145" s="3">
        <v>85</v>
      </c>
      <c r="O6145" s="3">
        <v>44</v>
      </c>
      <c r="P6145" s="4">
        <v>0.15</v>
      </c>
      <c r="Q6145" s="3">
        <v>72.25</v>
      </c>
      <c r="R6145" s="3">
        <v>44</v>
      </c>
      <c r="S6145" s="3">
        <v>28.25</v>
      </c>
      <c r="T6145" t="s">
        <v>1954</v>
      </c>
      <c r="U6145" t="s">
        <v>72</v>
      </c>
    </row>
    <row r="6146" spans="1:21" x14ac:dyDescent="0.35">
      <c r="A6146" t="s">
        <v>8719</v>
      </c>
      <c r="B6146" s="2">
        <v>45743</v>
      </c>
      <c r="C6146">
        <v>3</v>
      </c>
      <c r="D6146">
        <v>2025</v>
      </c>
      <c r="F6146" t="s">
        <v>645</v>
      </c>
      <c r="G6146" t="s">
        <v>3639</v>
      </c>
      <c r="H6146" t="s">
        <v>1868</v>
      </c>
      <c r="I6146" t="s">
        <v>2014</v>
      </c>
      <c r="J6146" t="s">
        <v>2162</v>
      </c>
      <c r="K6146" t="s">
        <v>1921</v>
      </c>
      <c r="L6146" t="s">
        <v>1889</v>
      </c>
      <c r="M6146">
        <v>3</v>
      </c>
      <c r="N6146" s="3">
        <v>55</v>
      </c>
      <c r="O6146" s="3">
        <v>27</v>
      </c>
      <c r="P6146" s="4">
        <v>0</v>
      </c>
      <c r="Q6146" s="3">
        <v>165</v>
      </c>
      <c r="R6146" s="3">
        <v>81</v>
      </c>
      <c r="S6146" s="3">
        <v>84</v>
      </c>
      <c r="T6146" t="s">
        <v>1954</v>
      </c>
      <c r="U6146" t="s">
        <v>72</v>
      </c>
    </row>
    <row r="6147" spans="1:21" x14ac:dyDescent="0.35">
      <c r="A6147" t="s">
        <v>8720</v>
      </c>
      <c r="B6147" s="2">
        <v>45743</v>
      </c>
      <c r="C6147">
        <v>3</v>
      </c>
      <c r="D6147">
        <v>2025</v>
      </c>
      <c r="F6147" t="s">
        <v>1476</v>
      </c>
      <c r="G6147" t="s">
        <v>2284</v>
      </c>
      <c r="H6147" t="s">
        <v>1866</v>
      </c>
      <c r="I6147" t="s">
        <v>1866</v>
      </c>
      <c r="J6147" t="s">
        <v>1963</v>
      </c>
      <c r="K6147" t="s">
        <v>1907</v>
      </c>
      <c r="L6147" t="s">
        <v>1890</v>
      </c>
      <c r="M6147">
        <v>2</v>
      </c>
      <c r="N6147" s="3">
        <v>119</v>
      </c>
      <c r="O6147" s="3">
        <v>72</v>
      </c>
      <c r="P6147" s="4">
        <v>0.2</v>
      </c>
      <c r="Q6147" s="3">
        <v>190.4</v>
      </c>
      <c r="R6147" s="3">
        <v>144</v>
      </c>
      <c r="S6147" s="3">
        <v>46.4</v>
      </c>
      <c r="T6147" t="s">
        <v>1954</v>
      </c>
      <c r="U6147" t="s">
        <v>72</v>
      </c>
    </row>
    <row r="6148" spans="1:21" x14ac:dyDescent="0.35">
      <c r="A6148" t="s">
        <v>8721</v>
      </c>
      <c r="B6148" s="2">
        <v>45743</v>
      </c>
      <c r="C6148">
        <v>3</v>
      </c>
      <c r="D6148">
        <v>2025</v>
      </c>
      <c r="F6148" t="s">
        <v>756</v>
      </c>
      <c r="G6148" t="s">
        <v>3937</v>
      </c>
      <c r="H6148" t="s">
        <v>1874</v>
      </c>
      <c r="I6148" t="s">
        <v>2200</v>
      </c>
      <c r="J6148" t="s">
        <v>2120</v>
      </c>
      <c r="K6148" t="s">
        <v>1926</v>
      </c>
      <c r="L6148" t="s">
        <v>1885</v>
      </c>
      <c r="M6148">
        <v>1</v>
      </c>
      <c r="N6148" s="3">
        <v>28</v>
      </c>
      <c r="O6148" s="3">
        <v>13</v>
      </c>
      <c r="P6148" s="4">
        <v>0</v>
      </c>
      <c r="Q6148" s="3">
        <v>28</v>
      </c>
      <c r="R6148" s="3">
        <v>13</v>
      </c>
      <c r="S6148" s="3">
        <v>15</v>
      </c>
      <c r="T6148" t="s">
        <v>1954</v>
      </c>
      <c r="U6148" t="s">
        <v>71</v>
      </c>
    </row>
    <row r="6149" spans="1:21" x14ac:dyDescent="0.35">
      <c r="A6149" t="s">
        <v>8722</v>
      </c>
      <c r="B6149" s="2">
        <v>45743</v>
      </c>
      <c r="C6149">
        <v>3</v>
      </c>
      <c r="D6149">
        <v>2025</v>
      </c>
      <c r="F6149" t="s">
        <v>237</v>
      </c>
      <c r="G6149" t="s">
        <v>2080</v>
      </c>
      <c r="H6149" t="s">
        <v>1867</v>
      </c>
      <c r="I6149" t="s">
        <v>2004</v>
      </c>
      <c r="J6149" t="s">
        <v>2015</v>
      </c>
      <c r="K6149" t="s">
        <v>1914</v>
      </c>
      <c r="L6149" t="s">
        <v>1888</v>
      </c>
      <c r="M6149">
        <v>2</v>
      </c>
      <c r="N6149" s="3">
        <v>65</v>
      </c>
      <c r="O6149" s="3">
        <v>32</v>
      </c>
      <c r="P6149" s="4">
        <v>0.15</v>
      </c>
      <c r="Q6149" s="3">
        <v>110.5</v>
      </c>
      <c r="R6149" s="3">
        <v>64</v>
      </c>
      <c r="S6149" s="3">
        <v>46.5</v>
      </c>
      <c r="T6149" t="s">
        <v>1954</v>
      </c>
      <c r="U6149" t="s">
        <v>72</v>
      </c>
    </row>
    <row r="6150" spans="1:21" x14ac:dyDescent="0.35">
      <c r="A6150" t="s">
        <v>8723</v>
      </c>
      <c r="B6150" s="2">
        <v>45743</v>
      </c>
      <c r="C6150">
        <v>3</v>
      </c>
      <c r="D6150">
        <v>2025</v>
      </c>
      <c r="F6150" t="s">
        <v>841</v>
      </c>
      <c r="G6150" t="s">
        <v>2606</v>
      </c>
      <c r="H6150" t="s">
        <v>1866</v>
      </c>
      <c r="I6150" t="s">
        <v>1866</v>
      </c>
      <c r="J6150" t="s">
        <v>2064</v>
      </c>
      <c r="K6150" t="s">
        <v>1922</v>
      </c>
      <c r="L6150" t="s">
        <v>1887</v>
      </c>
      <c r="M6150">
        <v>1</v>
      </c>
      <c r="N6150" s="3">
        <v>32</v>
      </c>
      <c r="O6150" s="3">
        <v>14</v>
      </c>
      <c r="P6150" s="4">
        <v>0.1</v>
      </c>
      <c r="Q6150" s="3">
        <v>28.8</v>
      </c>
      <c r="R6150" s="3">
        <v>14</v>
      </c>
      <c r="S6150" s="3">
        <v>14.8</v>
      </c>
      <c r="T6150" t="s">
        <v>1954</v>
      </c>
      <c r="U6150" t="s">
        <v>72</v>
      </c>
    </row>
    <row r="6151" spans="1:21" x14ac:dyDescent="0.35">
      <c r="A6151" t="s">
        <v>8724</v>
      </c>
      <c r="B6151" s="2">
        <v>45743</v>
      </c>
      <c r="C6151">
        <v>3</v>
      </c>
      <c r="D6151">
        <v>2025</v>
      </c>
      <c r="F6151" t="s">
        <v>323</v>
      </c>
      <c r="G6151" t="s">
        <v>2901</v>
      </c>
      <c r="H6151" t="s">
        <v>1869</v>
      </c>
      <c r="I6151" t="s">
        <v>2157</v>
      </c>
      <c r="J6151" t="s">
        <v>2067</v>
      </c>
      <c r="K6151" t="s">
        <v>1918</v>
      </c>
      <c r="L6151" t="s">
        <v>1889</v>
      </c>
      <c r="M6151">
        <v>1</v>
      </c>
      <c r="N6151" s="3">
        <v>69</v>
      </c>
      <c r="O6151" s="3">
        <v>37</v>
      </c>
      <c r="P6151" s="4">
        <v>0.15</v>
      </c>
      <c r="Q6151" s="3">
        <v>58.65</v>
      </c>
      <c r="R6151" s="3">
        <v>37</v>
      </c>
      <c r="S6151" s="3">
        <v>21.65</v>
      </c>
      <c r="T6151" t="s">
        <v>1954</v>
      </c>
      <c r="U6151" t="s">
        <v>72</v>
      </c>
    </row>
    <row r="6152" spans="1:21" x14ac:dyDescent="0.35">
      <c r="A6152" t="s">
        <v>8725</v>
      </c>
      <c r="B6152" s="2">
        <v>45743</v>
      </c>
      <c r="C6152">
        <v>3</v>
      </c>
      <c r="D6152">
        <v>2025</v>
      </c>
      <c r="F6152" t="s">
        <v>1530</v>
      </c>
      <c r="G6152" t="s">
        <v>2552</v>
      </c>
      <c r="H6152" t="s">
        <v>1874</v>
      </c>
      <c r="I6152" t="s">
        <v>2041</v>
      </c>
      <c r="J6152" t="s">
        <v>1953</v>
      </c>
      <c r="K6152" t="s">
        <v>1905</v>
      </c>
      <c r="L6152" t="s">
        <v>1888</v>
      </c>
      <c r="M6152">
        <v>3</v>
      </c>
      <c r="N6152" s="3">
        <v>120</v>
      </c>
      <c r="O6152" s="3">
        <v>63</v>
      </c>
      <c r="P6152" s="4">
        <v>0</v>
      </c>
      <c r="Q6152" s="3">
        <v>360</v>
      </c>
      <c r="R6152" s="3">
        <v>189</v>
      </c>
      <c r="S6152" s="3">
        <v>171</v>
      </c>
      <c r="T6152" t="s">
        <v>1954</v>
      </c>
      <c r="U6152" t="s">
        <v>72</v>
      </c>
    </row>
    <row r="6153" spans="1:21" x14ac:dyDescent="0.35">
      <c r="A6153" t="s">
        <v>8726</v>
      </c>
      <c r="B6153" s="2">
        <v>45743</v>
      </c>
      <c r="C6153">
        <v>3</v>
      </c>
      <c r="D6153">
        <v>2025</v>
      </c>
      <c r="F6153" t="s">
        <v>1162</v>
      </c>
      <c r="G6153" t="s">
        <v>3011</v>
      </c>
      <c r="H6153" t="s">
        <v>1870</v>
      </c>
      <c r="I6153" t="s">
        <v>2192</v>
      </c>
      <c r="J6153" t="s">
        <v>2067</v>
      </c>
      <c r="K6153" t="s">
        <v>1918</v>
      </c>
      <c r="L6153" t="s">
        <v>1889</v>
      </c>
      <c r="M6153">
        <v>1</v>
      </c>
      <c r="N6153" s="3">
        <v>69</v>
      </c>
      <c r="O6153" s="3">
        <v>37</v>
      </c>
      <c r="P6153" s="4">
        <v>0.1</v>
      </c>
      <c r="Q6153" s="3">
        <v>62.1</v>
      </c>
      <c r="R6153" s="3">
        <v>37</v>
      </c>
      <c r="S6153" s="3">
        <v>25.1</v>
      </c>
      <c r="T6153" t="s">
        <v>1954</v>
      </c>
      <c r="U6153" t="s">
        <v>72</v>
      </c>
    </row>
    <row r="6154" spans="1:21" x14ac:dyDescent="0.35">
      <c r="A6154" t="s">
        <v>8727</v>
      </c>
      <c r="B6154" s="2">
        <v>45743</v>
      </c>
      <c r="C6154">
        <v>3</v>
      </c>
      <c r="D6154">
        <v>2025</v>
      </c>
      <c r="F6154" t="s">
        <v>203</v>
      </c>
      <c r="G6154" t="s">
        <v>7295</v>
      </c>
      <c r="H6154" t="s">
        <v>1873</v>
      </c>
      <c r="I6154" t="s">
        <v>2320</v>
      </c>
      <c r="J6154" t="s">
        <v>1963</v>
      </c>
      <c r="K6154" t="s">
        <v>1907</v>
      </c>
      <c r="L6154" t="s">
        <v>1890</v>
      </c>
      <c r="M6154">
        <v>2</v>
      </c>
      <c r="N6154" s="3">
        <v>119</v>
      </c>
      <c r="O6154" s="3">
        <v>72</v>
      </c>
      <c r="P6154" s="4">
        <v>0</v>
      </c>
      <c r="Q6154" s="3">
        <v>238</v>
      </c>
      <c r="R6154" s="3">
        <v>144</v>
      </c>
      <c r="S6154" s="3">
        <v>94</v>
      </c>
      <c r="T6154" t="s">
        <v>1954</v>
      </c>
      <c r="U6154" t="s">
        <v>72</v>
      </c>
    </row>
    <row r="6155" spans="1:21" x14ac:dyDescent="0.35">
      <c r="A6155" t="s">
        <v>8728</v>
      </c>
      <c r="B6155" s="2">
        <v>45743</v>
      </c>
      <c r="C6155">
        <v>3</v>
      </c>
      <c r="D6155">
        <v>2025</v>
      </c>
      <c r="F6155" t="s">
        <v>915</v>
      </c>
      <c r="G6155" t="s">
        <v>64</v>
      </c>
      <c r="H6155" t="s">
        <v>1870</v>
      </c>
      <c r="I6155" t="s">
        <v>2083</v>
      </c>
      <c r="J6155" t="s">
        <v>1978</v>
      </c>
      <c r="K6155" t="s">
        <v>1916</v>
      </c>
      <c r="L6155" t="s">
        <v>1887</v>
      </c>
      <c r="M6155">
        <v>1</v>
      </c>
      <c r="N6155" s="3">
        <v>79</v>
      </c>
      <c r="O6155" s="3">
        <v>42</v>
      </c>
      <c r="P6155" s="4">
        <v>0.15</v>
      </c>
      <c r="Q6155" s="3">
        <v>67.150000000000006</v>
      </c>
      <c r="R6155" s="3">
        <v>42</v>
      </c>
      <c r="S6155" s="3">
        <v>25.15</v>
      </c>
      <c r="T6155" t="s">
        <v>1954</v>
      </c>
      <c r="U6155" t="s">
        <v>71</v>
      </c>
    </row>
    <row r="6156" spans="1:21" x14ac:dyDescent="0.35">
      <c r="A6156" t="s">
        <v>8729</v>
      </c>
      <c r="B6156" s="2">
        <v>45743</v>
      </c>
      <c r="C6156">
        <v>3</v>
      </c>
      <c r="D6156">
        <v>2025</v>
      </c>
      <c r="F6156" t="s">
        <v>1284</v>
      </c>
      <c r="G6156" t="s">
        <v>5447</v>
      </c>
      <c r="H6156" t="s">
        <v>1870</v>
      </c>
      <c r="I6156" t="s">
        <v>2083</v>
      </c>
      <c r="J6156" t="s">
        <v>1997</v>
      </c>
      <c r="K6156" t="s">
        <v>1906</v>
      </c>
      <c r="L6156" t="s">
        <v>1889</v>
      </c>
      <c r="M6156">
        <v>1</v>
      </c>
      <c r="N6156" s="3">
        <v>89</v>
      </c>
      <c r="O6156" s="3">
        <v>48</v>
      </c>
      <c r="P6156" s="4">
        <v>0.1</v>
      </c>
      <c r="Q6156" s="3">
        <v>80.099999999999994</v>
      </c>
      <c r="R6156" s="3">
        <v>48</v>
      </c>
      <c r="S6156" s="3">
        <v>32.1</v>
      </c>
      <c r="T6156" t="s">
        <v>1954</v>
      </c>
      <c r="U6156" t="s">
        <v>72</v>
      </c>
    </row>
    <row r="6157" spans="1:21" x14ac:dyDescent="0.35">
      <c r="A6157" t="s">
        <v>8730</v>
      </c>
      <c r="B6157" s="2">
        <v>45743</v>
      </c>
      <c r="C6157">
        <v>3</v>
      </c>
      <c r="D6157">
        <v>2025</v>
      </c>
      <c r="F6157" t="s">
        <v>235</v>
      </c>
      <c r="G6157" t="s">
        <v>4473</v>
      </c>
      <c r="H6157" t="s">
        <v>1866</v>
      </c>
      <c r="I6157" t="s">
        <v>1866</v>
      </c>
      <c r="J6157" t="s">
        <v>1987</v>
      </c>
      <c r="K6157" t="s">
        <v>1908</v>
      </c>
      <c r="L6157" t="s">
        <v>1890</v>
      </c>
      <c r="M6157">
        <v>2</v>
      </c>
      <c r="N6157" s="3">
        <v>129</v>
      </c>
      <c r="O6157" s="3">
        <v>78</v>
      </c>
      <c r="P6157" s="4">
        <v>0.05</v>
      </c>
      <c r="Q6157" s="3">
        <v>245.1</v>
      </c>
      <c r="R6157" s="3">
        <v>156</v>
      </c>
      <c r="S6157" s="3">
        <v>89.1</v>
      </c>
      <c r="T6157" t="s">
        <v>1954</v>
      </c>
      <c r="U6157" t="s">
        <v>72</v>
      </c>
    </row>
    <row r="6158" spans="1:21" x14ac:dyDescent="0.35">
      <c r="A6158" t="s">
        <v>8731</v>
      </c>
      <c r="B6158" s="2">
        <v>45743</v>
      </c>
      <c r="C6158">
        <v>3</v>
      </c>
      <c r="D6158">
        <v>2025</v>
      </c>
      <c r="F6158" t="s">
        <v>487</v>
      </c>
      <c r="G6158" t="s">
        <v>2717</v>
      </c>
      <c r="H6158" t="s">
        <v>1875</v>
      </c>
      <c r="I6158" t="s">
        <v>2054</v>
      </c>
      <c r="J6158" t="s">
        <v>2120</v>
      </c>
      <c r="K6158" t="s">
        <v>1926</v>
      </c>
      <c r="L6158" t="s">
        <v>1885</v>
      </c>
      <c r="M6158">
        <v>1</v>
      </c>
      <c r="N6158" s="3">
        <v>28</v>
      </c>
      <c r="O6158" s="3">
        <v>13</v>
      </c>
      <c r="P6158" s="4">
        <v>0.05</v>
      </c>
      <c r="Q6158" s="3">
        <v>26.6</v>
      </c>
      <c r="R6158" s="3">
        <v>13</v>
      </c>
      <c r="S6158" s="3">
        <v>13.6</v>
      </c>
      <c r="T6158" t="s">
        <v>1954</v>
      </c>
      <c r="U6158" t="s">
        <v>72</v>
      </c>
    </row>
    <row r="6159" spans="1:21" x14ac:dyDescent="0.35">
      <c r="A6159" t="s">
        <v>8732</v>
      </c>
      <c r="B6159" s="2">
        <v>45743</v>
      </c>
      <c r="C6159">
        <v>3</v>
      </c>
      <c r="D6159">
        <v>2025</v>
      </c>
      <c r="F6159" t="s">
        <v>375</v>
      </c>
      <c r="G6159" t="s">
        <v>2339</v>
      </c>
      <c r="H6159" t="s">
        <v>1864</v>
      </c>
      <c r="I6159" t="s">
        <v>2044</v>
      </c>
      <c r="J6159" t="s">
        <v>2162</v>
      </c>
      <c r="K6159" t="s">
        <v>1921</v>
      </c>
      <c r="L6159" t="s">
        <v>1889</v>
      </c>
      <c r="M6159">
        <v>4</v>
      </c>
      <c r="N6159" s="3">
        <v>55</v>
      </c>
      <c r="O6159" s="3">
        <v>27</v>
      </c>
      <c r="P6159" s="4">
        <v>0.15</v>
      </c>
      <c r="Q6159" s="3">
        <v>187</v>
      </c>
      <c r="R6159" s="3">
        <v>108</v>
      </c>
      <c r="S6159" s="3">
        <v>79</v>
      </c>
      <c r="T6159" t="s">
        <v>1954</v>
      </c>
      <c r="U6159" t="s">
        <v>72</v>
      </c>
    </row>
    <row r="6160" spans="1:21" x14ac:dyDescent="0.35">
      <c r="A6160" t="s">
        <v>8733</v>
      </c>
      <c r="B6160" s="2">
        <v>45743</v>
      </c>
      <c r="C6160">
        <v>3</v>
      </c>
      <c r="D6160">
        <v>2025</v>
      </c>
      <c r="F6160" t="s">
        <v>498</v>
      </c>
      <c r="G6160" t="s">
        <v>2103</v>
      </c>
      <c r="H6160" t="s">
        <v>1864</v>
      </c>
      <c r="I6160" t="s">
        <v>2044</v>
      </c>
      <c r="J6160" t="s">
        <v>1991</v>
      </c>
      <c r="K6160" t="s">
        <v>1925</v>
      </c>
      <c r="L6160" t="s">
        <v>1885</v>
      </c>
      <c r="M6160">
        <v>3</v>
      </c>
      <c r="N6160" s="3">
        <v>35</v>
      </c>
      <c r="O6160" s="3">
        <v>16</v>
      </c>
      <c r="P6160" s="4">
        <v>0.1</v>
      </c>
      <c r="Q6160" s="3">
        <v>94.5</v>
      </c>
      <c r="R6160" s="3">
        <v>48</v>
      </c>
      <c r="S6160" s="3">
        <v>46.5</v>
      </c>
      <c r="T6160" t="s">
        <v>1954</v>
      </c>
      <c r="U6160" t="s">
        <v>72</v>
      </c>
    </row>
    <row r="6161" spans="1:21" x14ac:dyDescent="0.35">
      <c r="A6161" t="s">
        <v>8734</v>
      </c>
      <c r="B6161" s="2">
        <v>45743</v>
      </c>
      <c r="C6161">
        <v>3</v>
      </c>
      <c r="D6161">
        <v>2025</v>
      </c>
      <c r="F6161" t="s">
        <v>1679</v>
      </c>
      <c r="G6161" t="s">
        <v>2889</v>
      </c>
      <c r="H6161" t="s">
        <v>1869</v>
      </c>
      <c r="I6161" t="s">
        <v>1977</v>
      </c>
      <c r="J6161" t="s">
        <v>2183</v>
      </c>
      <c r="K6161" t="s">
        <v>1917</v>
      </c>
      <c r="L6161" t="s">
        <v>1886</v>
      </c>
      <c r="M6161">
        <v>1</v>
      </c>
      <c r="N6161" s="3">
        <v>72</v>
      </c>
      <c r="O6161" s="3">
        <v>34</v>
      </c>
      <c r="P6161" s="4">
        <v>0</v>
      </c>
      <c r="Q6161" s="3">
        <v>72</v>
      </c>
      <c r="R6161" s="3">
        <v>34</v>
      </c>
      <c r="S6161" s="3">
        <v>38</v>
      </c>
      <c r="T6161" t="s">
        <v>1954</v>
      </c>
      <c r="U6161" t="s">
        <v>72</v>
      </c>
    </row>
    <row r="6162" spans="1:21" x14ac:dyDescent="0.35">
      <c r="A6162" t="s">
        <v>8735</v>
      </c>
      <c r="B6162" s="2">
        <v>45744</v>
      </c>
      <c r="C6162">
        <v>3</v>
      </c>
      <c r="D6162">
        <v>2025</v>
      </c>
      <c r="F6162" t="s">
        <v>338</v>
      </c>
      <c r="G6162" t="s">
        <v>2078</v>
      </c>
      <c r="H6162" t="s">
        <v>1864</v>
      </c>
      <c r="I6162" t="s">
        <v>2211</v>
      </c>
      <c r="J6162" t="s">
        <v>1967</v>
      </c>
      <c r="K6162" t="s">
        <v>1913</v>
      </c>
      <c r="L6162" t="s">
        <v>1888</v>
      </c>
      <c r="M6162">
        <v>2</v>
      </c>
      <c r="N6162" s="3">
        <v>78</v>
      </c>
      <c r="O6162" s="3">
        <v>39</v>
      </c>
      <c r="P6162" s="4">
        <v>0.15</v>
      </c>
      <c r="Q6162" s="3">
        <v>132.6</v>
      </c>
      <c r="R6162" s="3">
        <v>78</v>
      </c>
      <c r="S6162" s="3">
        <v>54.6</v>
      </c>
      <c r="T6162" t="s">
        <v>1954</v>
      </c>
      <c r="U6162" t="s">
        <v>72</v>
      </c>
    </row>
    <row r="6163" spans="1:21" x14ac:dyDescent="0.35">
      <c r="A6163" t="s">
        <v>8736</v>
      </c>
      <c r="B6163" s="2">
        <v>45744</v>
      </c>
      <c r="C6163">
        <v>3</v>
      </c>
      <c r="D6163">
        <v>2025</v>
      </c>
      <c r="F6163" t="s">
        <v>89</v>
      </c>
      <c r="G6163" t="s">
        <v>2206</v>
      </c>
      <c r="H6163" t="s">
        <v>1866</v>
      </c>
      <c r="I6163" t="s">
        <v>1866</v>
      </c>
      <c r="J6163" t="s">
        <v>1960</v>
      </c>
      <c r="K6163" t="s">
        <v>1924</v>
      </c>
      <c r="L6163" t="s">
        <v>1885</v>
      </c>
      <c r="M6163">
        <v>2</v>
      </c>
      <c r="N6163" s="3">
        <v>42</v>
      </c>
      <c r="O6163" s="3">
        <v>20</v>
      </c>
      <c r="P6163" s="4">
        <v>0</v>
      </c>
      <c r="Q6163" s="3">
        <v>84</v>
      </c>
      <c r="R6163" s="3">
        <v>40</v>
      </c>
      <c r="S6163" s="3">
        <v>44</v>
      </c>
      <c r="T6163" t="s">
        <v>1954</v>
      </c>
      <c r="U6163" t="s">
        <v>72</v>
      </c>
    </row>
    <row r="6164" spans="1:21" x14ac:dyDescent="0.35">
      <c r="A6164" t="s">
        <v>8737</v>
      </c>
      <c r="B6164" s="2">
        <v>45744</v>
      </c>
      <c r="C6164">
        <v>3</v>
      </c>
      <c r="D6164">
        <v>2025</v>
      </c>
      <c r="F6164" t="s">
        <v>807</v>
      </c>
      <c r="G6164" t="s">
        <v>2671</v>
      </c>
      <c r="H6164" t="s">
        <v>1864</v>
      </c>
      <c r="I6164" t="s">
        <v>2087</v>
      </c>
      <c r="J6164" t="s">
        <v>1971</v>
      </c>
      <c r="K6164" t="s">
        <v>1920</v>
      </c>
      <c r="L6164" t="s">
        <v>1886</v>
      </c>
      <c r="M6164">
        <v>2</v>
      </c>
      <c r="N6164" s="3">
        <v>45</v>
      </c>
      <c r="O6164" s="3">
        <v>19</v>
      </c>
      <c r="P6164" s="4">
        <v>0.05</v>
      </c>
      <c r="Q6164" s="3">
        <v>85.5</v>
      </c>
      <c r="R6164" s="3">
        <v>38</v>
      </c>
      <c r="S6164" s="3">
        <v>47.5</v>
      </c>
      <c r="T6164" t="s">
        <v>1954</v>
      </c>
      <c r="U6164" t="s">
        <v>72</v>
      </c>
    </row>
    <row r="6165" spans="1:21" x14ac:dyDescent="0.35">
      <c r="A6165" t="s">
        <v>8738</v>
      </c>
      <c r="B6165" s="2">
        <v>45744</v>
      </c>
      <c r="C6165">
        <v>3</v>
      </c>
      <c r="D6165">
        <v>2025</v>
      </c>
      <c r="F6165" t="s">
        <v>1392</v>
      </c>
      <c r="G6165" t="s">
        <v>3211</v>
      </c>
      <c r="H6165" t="s">
        <v>1870</v>
      </c>
      <c r="I6165" t="s">
        <v>2060</v>
      </c>
      <c r="J6165" t="s">
        <v>2023</v>
      </c>
      <c r="K6165" t="s">
        <v>1912</v>
      </c>
      <c r="L6165" t="s">
        <v>1890</v>
      </c>
      <c r="M6165">
        <v>1</v>
      </c>
      <c r="N6165" s="3">
        <v>249</v>
      </c>
      <c r="O6165" s="3">
        <v>168</v>
      </c>
      <c r="P6165" s="4">
        <v>0.15</v>
      </c>
      <c r="Q6165" s="3">
        <v>211.65</v>
      </c>
      <c r="R6165" s="3">
        <v>168</v>
      </c>
      <c r="S6165" s="3">
        <v>43.65</v>
      </c>
      <c r="T6165" t="s">
        <v>1954</v>
      </c>
      <c r="U6165" t="s">
        <v>72</v>
      </c>
    </row>
    <row r="6166" spans="1:21" x14ac:dyDescent="0.35">
      <c r="A6166" t="s">
        <v>8739</v>
      </c>
      <c r="B6166" s="2">
        <v>45744</v>
      </c>
      <c r="C6166">
        <v>3</v>
      </c>
      <c r="D6166">
        <v>2025</v>
      </c>
      <c r="F6166" t="s">
        <v>1164</v>
      </c>
      <c r="G6166" t="s">
        <v>2552</v>
      </c>
      <c r="H6166" t="s">
        <v>1871</v>
      </c>
      <c r="I6166" t="s">
        <v>1990</v>
      </c>
      <c r="J6166" t="s">
        <v>2011</v>
      </c>
      <c r="K6166" t="s">
        <v>1927</v>
      </c>
      <c r="L6166" t="s">
        <v>1885</v>
      </c>
      <c r="M6166">
        <v>2</v>
      </c>
      <c r="N6166" s="3">
        <v>24</v>
      </c>
      <c r="O6166" s="3">
        <v>10</v>
      </c>
      <c r="P6166" s="4">
        <v>0.05</v>
      </c>
      <c r="Q6166" s="3">
        <v>45.6</v>
      </c>
      <c r="R6166" s="3">
        <v>20</v>
      </c>
      <c r="S6166" s="3">
        <v>25.6</v>
      </c>
      <c r="T6166" t="s">
        <v>1954</v>
      </c>
      <c r="U6166" t="s">
        <v>72</v>
      </c>
    </row>
    <row r="6167" spans="1:21" x14ac:dyDescent="0.35">
      <c r="A6167" t="s">
        <v>8740</v>
      </c>
      <c r="B6167" s="2">
        <v>45744</v>
      </c>
      <c r="C6167">
        <v>3</v>
      </c>
      <c r="D6167">
        <v>2025</v>
      </c>
      <c r="F6167" t="s">
        <v>278</v>
      </c>
      <c r="G6167" t="s">
        <v>2504</v>
      </c>
      <c r="H6167" t="s">
        <v>1870</v>
      </c>
      <c r="I6167" t="s">
        <v>2000</v>
      </c>
      <c r="J6167" t="s">
        <v>2061</v>
      </c>
      <c r="K6167" t="s">
        <v>1923</v>
      </c>
      <c r="L6167" t="s">
        <v>1888</v>
      </c>
      <c r="M6167">
        <v>2</v>
      </c>
      <c r="N6167" s="3">
        <v>25</v>
      </c>
      <c r="O6167" s="3">
        <v>11</v>
      </c>
      <c r="P6167" s="4">
        <v>0.05</v>
      </c>
      <c r="Q6167" s="3">
        <v>47.5</v>
      </c>
      <c r="R6167" s="3">
        <v>22</v>
      </c>
      <c r="S6167" s="3">
        <v>25.5</v>
      </c>
      <c r="T6167" t="s">
        <v>1954</v>
      </c>
      <c r="U6167" t="s">
        <v>72</v>
      </c>
    </row>
    <row r="6168" spans="1:21" x14ac:dyDescent="0.35">
      <c r="A6168" t="s">
        <v>8741</v>
      </c>
      <c r="B6168" s="2">
        <v>45744</v>
      </c>
      <c r="C6168">
        <v>3</v>
      </c>
      <c r="D6168">
        <v>2025</v>
      </c>
      <c r="F6168" t="s">
        <v>870</v>
      </c>
      <c r="G6168" t="s">
        <v>2306</v>
      </c>
      <c r="H6168" t="s">
        <v>1871</v>
      </c>
      <c r="I6168" t="s">
        <v>2234</v>
      </c>
      <c r="J6168" t="s">
        <v>2162</v>
      </c>
      <c r="K6168" t="s">
        <v>1921</v>
      </c>
      <c r="L6168" t="s">
        <v>1889</v>
      </c>
      <c r="M6168">
        <v>1</v>
      </c>
      <c r="N6168" s="3">
        <v>55</v>
      </c>
      <c r="O6168" s="3">
        <v>27</v>
      </c>
      <c r="P6168" s="4">
        <v>0.15</v>
      </c>
      <c r="Q6168" s="3">
        <v>46.75</v>
      </c>
      <c r="R6168" s="3">
        <v>27</v>
      </c>
      <c r="S6168" s="3">
        <v>19.75</v>
      </c>
      <c r="T6168" t="s">
        <v>1954</v>
      </c>
      <c r="U6168" t="s">
        <v>72</v>
      </c>
    </row>
    <row r="6169" spans="1:21" x14ac:dyDescent="0.35">
      <c r="A6169" t="s">
        <v>8742</v>
      </c>
      <c r="B6169" s="2">
        <v>45744</v>
      </c>
      <c r="C6169">
        <v>3</v>
      </c>
      <c r="D6169">
        <v>2025</v>
      </c>
      <c r="F6169" t="s">
        <v>487</v>
      </c>
      <c r="G6169" t="s">
        <v>2717</v>
      </c>
      <c r="H6169" t="s">
        <v>1875</v>
      </c>
      <c r="I6169" t="s">
        <v>2054</v>
      </c>
      <c r="J6169" t="s">
        <v>1987</v>
      </c>
      <c r="K6169" t="s">
        <v>1908</v>
      </c>
      <c r="L6169" t="s">
        <v>1890</v>
      </c>
      <c r="M6169">
        <v>1</v>
      </c>
      <c r="N6169" s="3">
        <v>129</v>
      </c>
      <c r="O6169" s="3">
        <v>78</v>
      </c>
      <c r="P6169" s="4">
        <v>0.1</v>
      </c>
      <c r="Q6169" s="3">
        <v>116.1</v>
      </c>
      <c r="R6169" s="3">
        <v>78</v>
      </c>
      <c r="S6169" s="3">
        <v>38.1</v>
      </c>
      <c r="T6169" t="s">
        <v>1954</v>
      </c>
      <c r="U6169" t="s">
        <v>72</v>
      </c>
    </row>
    <row r="6170" spans="1:21" x14ac:dyDescent="0.35">
      <c r="A6170" t="s">
        <v>8743</v>
      </c>
      <c r="B6170" s="2">
        <v>45744</v>
      </c>
      <c r="C6170">
        <v>3</v>
      </c>
      <c r="D6170">
        <v>2025</v>
      </c>
      <c r="F6170" t="s">
        <v>1602</v>
      </c>
      <c r="G6170" t="s">
        <v>2082</v>
      </c>
      <c r="H6170" t="s">
        <v>1875</v>
      </c>
      <c r="I6170" t="s">
        <v>1970</v>
      </c>
      <c r="J6170" t="s">
        <v>2064</v>
      </c>
      <c r="K6170" t="s">
        <v>1922</v>
      </c>
      <c r="L6170" t="s">
        <v>1887</v>
      </c>
      <c r="M6170">
        <v>3</v>
      </c>
      <c r="N6170" s="3">
        <v>32</v>
      </c>
      <c r="O6170" s="3">
        <v>14</v>
      </c>
      <c r="P6170" s="4">
        <v>0.1</v>
      </c>
      <c r="Q6170" s="3">
        <v>86.4</v>
      </c>
      <c r="R6170" s="3">
        <v>42</v>
      </c>
      <c r="S6170" s="3">
        <v>44.4</v>
      </c>
      <c r="T6170" t="s">
        <v>1954</v>
      </c>
      <c r="U6170" t="s">
        <v>72</v>
      </c>
    </row>
    <row r="6171" spans="1:21" x14ac:dyDescent="0.35">
      <c r="A6171" t="s">
        <v>8744</v>
      </c>
      <c r="B6171" s="2">
        <v>45744</v>
      </c>
      <c r="C6171">
        <v>3</v>
      </c>
      <c r="D6171">
        <v>2025</v>
      </c>
      <c r="F6171" t="s">
        <v>114</v>
      </c>
      <c r="G6171" t="s">
        <v>3158</v>
      </c>
      <c r="H6171" t="s">
        <v>1866</v>
      </c>
      <c r="I6171" t="s">
        <v>1866</v>
      </c>
      <c r="J6171" t="s">
        <v>2023</v>
      </c>
      <c r="K6171" t="s">
        <v>1912</v>
      </c>
      <c r="L6171" t="s">
        <v>1890</v>
      </c>
      <c r="M6171">
        <v>1</v>
      </c>
      <c r="N6171" s="3">
        <v>249</v>
      </c>
      <c r="O6171" s="3">
        <v>168</v>
      </c>
      <c r="P6171" s="4">
        <v>0.1</v>
      </c>
      <c r="Q6171" s="3">
        <v>224.1</v>
      </c>
      <c r="R6171" s="3">
        <v>168</v>
      </c>
      <c r="S6171" s="3">
        <v>56.1</v>
      </c>
      <c r="T6171" t="s">
        <v>1954</v>
      </c>
      <c r="U6171" t="s">
        <v>72</v>
      </c>
    </row>
    <row r="6172" spans="1:21" x14ac:dyDescent="0.35">
      <c r="A6172" t="s">
        <v>8745</v>
      </c>
      <c r="B6172" s="2">
        <v>45745</v>
      </c>
      <c r="C6172">
        <v>3</v>
      </c>
      <c r="D6172">
        <v>2025</v>
      </c>
      <c r="F6172" t="s">
        <v>585</v>
      </c>
      <c r="G6172" t="s">
        <v>3070</v>
      </c>
      <c r="H6172" t="s">
        <v>1871</v>
      </c>
      <c r="I6172" t="s">
        <v>1990</v>
      </c>
      <c r="J6172" t="s">
        <v>1987</v>
      </c>
      <c r="K6172" t="s">
        <v>1908</v>
      </c>
      <c r="L6172" t="s">
        <v>1890</v>
      </c>
      <c r="M6172">
        <v>1</v>
      </c>
      <c r="N6172" s="3">
        <v>129</v>
      </c>
      <c r="O6172" s="3">
        <v>78</v>
      </c>
      <c r="P6172" s="4">
        <v>0.15</v>
      </c>
      <c r="Q6172" s="3">
        <v>109.65</v>
      </c>
      <c r="R6172" s="3">
        <v>78</v>
      </c>
      <c r="S6172" s="3">
        <v>31.65</v>
      </c>
      <c r="T6172" t="s">
        <v>1954</v>
      </c>
      <c r="U6172" t="s">
        <v>72</v>
      </c>
    </row>
    <row r="6173" spans="1:21" x14ac:dyDescent="0.35">
      <c r="A6173" t="s">
        <v>8746</v>
      </c>
      <c r="B6173" s="2">
        <v>45745</v>
      </c>
      <c r="C6173">
        <v>3</v>
      </c>
      <c r="D6173">
        <v>2025</v>
      </c>
      <c r="F6173" t="s">
        <v>336</v>
      </c>
      <c r="G6173" t="s">
        <v>2759</v>
      </c>
      <c r="H6173" t="s">
        <v>1864</v>
      </c>
      <c r="I6173" t="s">
        <v>2044</v>
      </c>
      <c r="J6173" t="s">
        <v>2001</v>
      </c>
      <c r="K6173" t="s">
        <v>1911</v>
      </c>
      <c r="L6173" t="s">
        <v>1886</v>
      </c>
      <c r="M6173">
        <v>1</v>
      </c>
      <c r="N6173" s="3">
        <v>58</v>
      </c>
      <c r="O6173" s="3">
        <v>25</v>
      </c>
      <c r="P6173" s="4">
        <v>0</v>
      </c>
      <c r="Q6173" s="3">
        <v>58</v>
      </c>
      <c r="R6173" s="3">
        <v>25</v>
      </c>
      <c r="S6173" s="3">
        <v>33</v>
      </c>
      <c r="T6173" t="s">
        <v>1954</v>
      </c>
      <c r="U6173" t="s">
        <v>72</v>
      </c>
    </row>
    <row r="6174" spans="1:21" x14ac:dyDescent="0.35">
      <c r="A6174" t="s">
        <v>8747</v>
      </c>
      <c r="B6174" s="2">
        <v>45745</v>
      </c>
      <c r="C6174">
        <v>3</v>
      </c>
      <c r="D6174">
        <v>2025</v>
      </c>
      <c r="F6174" t="s">
        <v>412</v>
      </c>
      <c r="G6174" t="s">
        <v>3022</v>
      </c>
      <c r="H6174" t="s">
        <v>1868</v>
      </c>
      <c r="I6174" t="s">
        <v>2022</v>
      </c>
      <c r="J6174" t="s">
        <v>2183</v>
      </c>
      <c r="K6174" t="s">
        <v>1917</v>
      </c>
      <c r="L6174" t="s">
        <v>1886</v>
      </c>
      <c r="M6174">
        <v>2</v>
      </c>
      <c r="N6174" s="3">
        <v>72</v>
      </c>
      <c r="O6174" s="3">
        <v>34</v>
      </c>
      <c r="P6174" s="4">
        <v>0.15</v>
      </c>
      <c r="Q6174" s="3">
        <v>122.4</v>
      </c>
      <c r="R6174" s="3">
        <v>68</v>
      </c>
      <c r="S6174" s="3">
        <v>54.4</v>
      </c>
      <c r="T6174" t="s">
        <v>1954</v>
      </c>
      <c r="U6174" t="s">
        <v>72</v>
      </c>
    </row>
    <row r="6175" spans="1:21" x14ac:dyDescent="0.35">
      <c r="A6175" t="s">
        <v>8748</v>
      </c>
      <c r="B6175" s="2">
        <v>45745</v>
      </c>
      <c r="C6175">
        <v>3</v>
      </c>
      <c r="D6175">
        <v>2025</v>
      </c>
      <c r="F6175" t="s">
        <v>1765</v>
      </c>
      <c r="G6175" t="s">
        <v>2805</v>
      </c>
      <c r="H6175" t="s">
        <v>1875</v>
      </c>
      <c r="I6175" t="s">
        <v>1970</v>
      </c>
      <c r="J6175" t="s">
        <v>2183</v>
      </c>
      <c r="K6175" t="s">
        <v>1917</v>
      </c>
      <c r="L6175" t="s">
        <v>1886</v>
      </c>
      <c r="M6175">
        <v>2</v>
      </c>
      <c r="N6175" s="3">
        <v>72</v>
      </c>
      <c r="O6175" s="3">
        <v>34</v>
      </c>
      <c r="P6175" s="4">
        <v>0</v>
      </c>
      <c r="Q6175" s="3">
        <v>144</v>
      </c>
      <c r="R6175" s="3">
        <v>68</v>
      </c>
      <c r="S6175" s="3">
        <v>76</v>
      </c>
      <c r="T6175" t="s">
        <v>1954</v>
      </c>
      <c r="U6175" t="s">
        <v>72</v>
      </c>
    </row>
    <row r="6176" spans="1:21" x14ac:dyDescent="0.35">
      <c r="A6176" t="s">
        <v>8749</v>
      </c>
      <c r="B6176" s="2">
        <v>45745</v>
      </c>
      <c r="C6176">
        <v>3</v>
      </c>
      <c r="D6176">
        <v>2025</v>
      </c>
      <c r="F6176" t="s">
        <v>1238</v>
      </c>
      <c r="G6176" t="s">
        <v>4751</v>
      </c>
      <c r="H6176" t="s">
        <v>1863</v>
      </c>
      <c r="I6176" t="s">
        <v>2051</v>
      </c>
      <c r="J6176" t="s">
        <v>2061</v>
      </c>
      <c r="K6176" t="s">
        <v>1923</v>
      </c>
      <c r="L6176" t="s">
        <v>1888</v>
      </c>
      <c r="M6176">
        <v>2</v>
      </c>
      <c r="N6176" s="3">
        <v>25</v>
      </c>
      <c r="O6176" s="3">
        <v>11</v>
      </c>
      <c r="P6176" s="4">
        <v>0.05</v>
      </c>
      <c r="Q6176" s="3">
        <v>47.5</v>
      </c>
      <c r="R6176" s="3">
        <v>22</v>
      </c>
      <c r="S6176" s="3">
        <v>25.5</v>
      </c>
      <c r="T6176" t="s">
        <v>1954</v>
      </c>
      <c r="U6176" t="s">
        <v>71</v>
      </c>
    </row>
    <row r="6177" spans="1:21" x14ac:dyDescent="0.35">
      <c r="A6177" t="s">
        <v>8750</v>
      </c>
      <c r="B6177" s="2">
        <v>45745</v>
      </c>
      <c r="C6177">
        <v>3</v>
      </c>
      <c r="D6177">
        <v>2025</v>
      </c>
      <c r="F6177" t="s">
        <v>1517</v>
      </c>
      <c r="G6177" t="s">
        <v>64</v>
      </c>
      <c r="H6177" t="s">
        <v>1863</v>
      </c>
      <c r="I6177" t="s">
        <v>2033</v>
      </c>
      <c r="J6177" t="s">
        <v>2114</v>
      </c>
      <c r="K6177" t="s">
        <v>1915</v>
      </c>
      <c r="L6177" t="s">
        <v>1886</v>
      </c>
      <c r="M6177">
        <v>1</v>
      </c>
      <c r="N6177" s="3">
        <v>85</v>
      </c>
      <c r="O6177" s="3">
        <v>41</v>
      </c>
      <c r="P6177" s="4">
        <v>0.05</v>
      </c>
      <c r="Q6177" s="3">
        <v>80.75</v>
      </c>
      <c r="R6177" s="3">
        <v>41</v>
      </c>
      <c r="S6177" s="3">
        <v>39.75</v>
      </c>
      <c r="T6177" t="s">
        <v>1954</v>
      </c>
      <c r="U6177" t="s">
        <v>72</v>
      </c>
    </row>
    <row r="6178" spans="1:21" x14ac:dyDescent="0.35">
      <c r="A6178" t="s">
        <v>8751</v>
      </c>
      <c r="B6178" s="2">
        <v>45745</v>
      </c>
      <c r="C6178">
        <v>3</v>
      </c>
      <c r="D6178">
        <v>2025</v>
      </c>
      <c r="F6178" t="s">
        <v>1526</v>
      </c>
      <c r="G6178" t="s">
        <v>2532</v>
      </c>
      <c r="H6178" t="s">
        <v>1872</v>
      </c>
      <c r="I6178" t="s">
        <v>2152</v>
      </c>
      <c r="J6178" t="s">
        <v>2061</v>
      </c>
      <c r="K6178" t="s">
        <v>1923</v>
      </c>
      <c r="L6178" t="s">
        <v>1888</v>
      </c>
      <c r="M6178">
        <v>4</v>
      </c>
      <c r="N6178" s="3">
        <v>25</v>
      </c>
      <c r="O6178" s="3">
        <v>11</v>
      </c>
      <c r="P6178" s="4">
        <v>0.1</v>
      </c>
      <c r="Q6178" s="3">
        <v>90</v>
      </c>
      <c r="R6178" s="3">
        <v>44</v>
      </c>
      <c r="S6178" s="3">
        <v>46</v>
      </c>
      <c r="T6178" t="s">
        <v>1954</v>
      </c>
      <c r="U6178" t="s">
        <v>72</v>
      </c>
    </row>
    <row r="6179" spans="1:21" x14ac:dyDescent="0.35">
      <c r="A6179" t="s">
        <v>8752</v>
      </c>
      <c r="B6179" s="2">
        <v>45745</v>
      </c>
      <c r="C6179">
        <v>3</v>
      </c>
      <c r="D6179">
        <v>2025</v>
      </c>
      <c r="F6179" t="s">
        <v>281</v>
      </c>
      <c r="G6179" t="s">
        <v>2684</v>
      </c>
      <c r="H6179" t="s">
        <v>1871</v>
      </c>
      <c r="I6179" t="s">
        <v>1966</v>
      </c>
      <c r="J6179" t="s">
        <v>1956</v>
      </c>
      <c r="K6179" t="s">
        <v>1909</v>
      </c>
      <c r="L6179" t="s">
        <v>1887</v>
      </c>
      <c r="M6179">
        <v>1</v>
      </c>
      <c r="N6179" s="3">
        <v>95</v>
      </c>
      <c r="O6179" s="3">
        <v>54</v>
      </c>
      <c r="P6179" s="4">
        <v>0.05</v>
      </c>
      <c r="Q6179" s="3">
        <v>90.25</v>
      </c>
      <c r="R6179" s="3">
        <v>54</v>
      </c>
      <c r="S6179" s="3">
        <v>36.25</v>
      </c>
      <c r="T6179" t="s">
        <v>1954</v>
      </c>
      <c r="U6179" t="s">
        <v>72</v>
      </c>
    </row>
    <row r="6180" spans="1:21" x14ac:dyDescent="0.35">
      <c r="A6180" t="s">
        <v>8753</v>
      </c>
      <c r="B6180" s="2">
        <v>45745</v>
      </c>
      <c r="C6180">
        <v>3</v>
      </c>
      <c r="D6180">
        <v>2025</v>
      </c>
      <c r="F6180" t="s">
        <v>1376</v>
      </c>
      <c r="G6180" t="s">
        <v>3836</v>
      </c>
      <c r="H6180" t="s">
        <v>1870</v>
      </c>
      <c r="I6180" t="s">
        <v>2083</v>
      </c>
      <c r="J6180" t="s">
        <v>2001</v>
      </c>
      <c r="K6180" t="s">
        <v>1911</v>
      </c>
      <c r="L6180" t="s">
        <v>1886</v>
      </c>
      <c r="M6180">
        <v>1</v>
      </c>
      <c r="N6180" s="3">
        <v>58</v>
      </c>
      <c r="O6180" s="3">
        <v>25</v>
      </c>
      <c r="P6180" s="4">
        <v>0</v>
      </c>
      <c r="Q6180" s="3">
        <v>58</v>
      </c>
      <c r="R6180" s="3">
        <v>25</v>
      </c>
      <c r="S6180" s="3">
        <v>33</v>
      </c>
      <c r="T6180" t="s">
        <v>1954</v>
      </c>
      <c r="U6180" t="s">
        <v>72</v>
      </c>
    </row>
    <row r="6181" spans="1:21" x14ac:dyDescent="0.35">
      <c r="A6181" t="s">
        <v>8754</v>
      </c>
      <c r="B6181" s="2">
        <v>45745</v>
      </c>
      <c r="C6181">
        <v>3</v>
      </c>
      <c r="D6181">
        <v>2025</v>
      </c>
      <c r="F6181" t="s">
        <v>983</v>
      </c>
      <c r="G6181" t="s">
        <v>3090</v>
      </c>
      <c r="H6181" t="s">
        <v>1872</v>
      </c>
      <c r="I6181" t="s">
        <v>1986</v>
      </c>
      <c r="J6181" t="s">
        <v>1960</v>
      </c>
      <c r="K6181" t="s">
        <v>1924</v>
      </c>
      <c r="L6181" t="s">
        <v>1885</v>
      </c>
      <c r="M6181">
        <v>2</v>
      </c>
      <c r="N6181" s="3">
        <v>42</v>
      </c>
      <c r="O6181" s="3">
        <v>20</v>
      </c>
      <c r="P6181" s="4">
        <v>0</v>
      </c>
      <c r="Q6181" s="3">
        <v>84</v>
      </c>
      <c r="R6181" s="3">
        <v>40</v>
      </c>
      <c r="S6181" s="3">
        <v>44</v>
      </c>
      <c r="T6181" t="s">
        <v>1954</v>
      </c>
      <c r="U6181" t="s">
        <v>72</v>
      </c>
    </row>
    <row r="6182" spans="1:21" x14ac:dyDescent="0.35">
      <c r="A6182" t="s">
        <v>8755</v>
      </c>
      <c r="B6182" s="2">
        <v>45745</v>
      </c>
      <c r="C6182">
        <v>3</v>
      </c>
      <c r="D6182">
        <v>2025</v>
      </c>
      <c r="F6182" t="s">
        <v>1218</v>
      </c>
      <c r="G6182" t="s">
        <v>3398</v>
      </c>
      <c r="H6182" t="s">
        <v>1866</v>
      </c>
      <c r="I6182" t="s">
        <v>1866</v>
      </c>
      <c r="J6182" t="s">
        <v>2011</v>
      </c>
      <c r="K6182" t="s">
        <v>1927</v>
      </c>
      <c r="L6182" t="s">
        <v>1885</v>
      </c>
      <c r="M6182">
        <v>2</v>
      </c>
      <c r="N6182" s="3">
        <v>24</v>
      </c>
      <c r="O6182" s="3">
        <v>10</v>
      </c>
      <c r="P6182" s="4">
        <v>0</v>
      </c>
      <c r="Q6182" s="3">
        <v>48</v>
      </c>
      <c r="R6182" s="3">
        <v>20</v>
      </c>
      <c r="S6182" s="3">
        <v>28</v>
      </c>
      <c r="T6182" t="s">
        <v>1954</v>
      </c>
      <c r="U6182" t="s">
        <v>72</v>
      </c>
    </row>
    <row r="6183" spans="1:21" x14ac:dyDescent="0.35">
      <c r="A6183" t="s">
        <v>8756</v>
      </c>
      <c r="B6183" s="2">
        <v>45745</v>
      </c>
      <c r="C6183">
        <v>3</v>
      </c>
      <c r="D6183">
        <v>2025</v>
      </c>
      <c r="F6183" t="s">
        <v>874</v>
      </c>
      <c r="G6183" t="s">
        <v>3836</v>
      </c>
      <c r="H6183" t="s">
        <v>1866</v>
      </c>
      <c r="I6183" t="s">
        <v>1866</v>
      </c>
      <c r="J6183" t="s">
        <v>2015</v>
      </c>
      <c r="K6183" t="s">
        <v>1914</v>
      </c>
      <c r="L6183" t="s">
        <v>1888</v>
      </c>
      <c r="M6183">
        <v>1</v>
      </c>
      <c r="N6183" s="3">
        <v>65</v>
      </c>
      <c r="O6183" s="3">
        <v>32</v>
      </c>
      <c r="P6183" s="4">
        <v>0</v>
      </c>
      <c r="Q6183" s="3">
        <v>65</v>
      </c>
      <c r="R6183" s="3">
        <v>32</v>
      </c>
      <c r="S6183" s="3">
        <v>33</v>
      </c>
      <c r="T6183" t="s">
        <v>1954</v>
      </c>
      <c r="U6183" t="s">
        <v>71</v>
      </c>
    </row>
    <row r="6184" spans="1:21" x14ac:dyDescent="0.35">
      <c r="A6184" t="s">
        <v>8757</v>
      </c>
      <c r="B6184" s="2">
        <v>45746</v>
      </c>
      <c r="C6184">
        <v>3</v>
      </c>
      <c r="D6184">
        <v>2025</v>
      </c>
      <c r="F6184" t="s">
        <v>1631</v>
      </c>
      <c r="G6184" t="s">
        <v>5019</v>
      </c>
      <c r="H6184" t="s">
        <v>1871</v>
      </c>
      <c r="I6184" t="s">
        <v>2144</v>
      </c>
      <c r="J6184" t="s">
        <v>2015</v>
      </c>
      <c r="K6184" t="s">
        <v>1914</v>
      </c>
      <c r="L6184" t="s">
        <v>1888</v>
      </c>
      <c r="M6184">
        <v>1</v>
      </c>
      <c r="N6184" s="3">
        <v>65</v>
      </c>
      <c r="O6184" s="3">
        <v>32</v>
      </c>
      <c r="P6184" s="4">
        <v>0.05</v>
      </c>
      <c r="Q6184" s="3">
        <v>61.75</v>
      </c>
      <c r="R6184" s="3">
        <v>32</v>
      </c>
      <c r="S6184" s="3">
        <v>29.75</v>
      </c>
      <c r="T6184" t="s">
        <v>1954</v>
      </c>
      <c r="U6184" t="s">
        <v>72</v>
      </c>
    </row>
    <row r="6185" spans="1:21" x14ac:dyDescent="0.35">
      <c r="A6185" t="s">
        <v>8758</v>
      </c>
      <c r="B6185" s="2">
        <v>45746</v>
      </c>
      <c r="C6185">
        <v>3</v>
      </c>
      <c r="D6185">
        <v>2025</v>
      </c>
      <c r="F6185" t="s">
        <v>372</v>
      </c>
      <c r="G6185" t="s">
        <v>2473</v>
      </c>
      <c r="H6185" t="s">
        <v>1875</v>
      </c>
      <c r="I6185" t="s">
        <v>1996</v>
      </c>
      <c r="J6185" t="s">
        <v>2026</v>
      </c>
      <c r="K6185" t="s">
        <v>1919</v>
      </c>
      <c r="L6185" t="s">
        <v>1887</v>
      </c>
      <c r="M6185">
        <v>2</v>
      </c>
      <c r="N6185" s="3">
        <v>85</v>
      </c>
      <c r="O6185" s="3">
        <v>44</v>
      </c>
      <c r="P6185" s="4">
        <v>0.15</v>
      </c>
      <c r="Q6185" s="3">
        <v>144.5</v>
      </c>
      <c r="R6185" s="3">
        <v>88</v>
      </c>
      <c r="S6185" s="3">
        <v>56.5</v>
      </c>
      <c r="T6185" t="s">
        <v>1954</v>
      </c>
      <c r="U6185" t="s">
        <v>72</v>
      </c>
    </row>
    <row r="6186" spans="1:21" x14ac:dyDescent="0.35">
      <c r="A6186" t="s">
        <v>8759</v>
      </c>
      <c r="B6186" s="2">
        <v>45746</v>
      </c>
      <c r="C6186">
        <v>3</v>
      </c>
      <c r="D6186">
        <v>2025</v>
      </c>
      <c r="F6186" t="s">
        <v>1231</v>
      </c>
      <c r="G6186" t="s">
        <v>2624</v>
      </c>
      <c r="H6186" t="s">
        <v>1869</v>
      </c>
      <c r="I6186" t="s">
        <v>2073</v>
      </c>
      <c r="J6186" t="s">
        <v>1956</v>
      </c>
      <c r="K6186" t="s">
        <v>1909</v>
      </c>
      <c r="L6186" t="s">
        <v>1887</v>
      </c>
      <c r="M6186">
        <v>3</v>
      </c>
      <c r="N6186" s="3">
        <v>95</v>
      </c>
      <c r="O6186" s="3">
        <v>54</v>
      </c>
      <c r="P6186" s="4">
        <v>0.05</v>
      </c>
      <c r="Q6186" s="3">
        <v>270.75</v>
      </c>
      <c r="R6186" s="3">
        <v>162</v>
      </c>
      <c r="S6186" s="3">
        <v>108.75</v>
      </c>
      <c r="T6186" t="s">
        <v>1954</v>
      </c>
      <c r="U6186" t="s">
        <v>72</v>
      </c>
    </row>
    <row r="6187" spans="1:21" x14ac:dyDescent="0.35">
      <c r="A6187" t="s">
        <v>8760</v>
      </c>
      <c r="B6187" s="2">
        <v>45746</v>
      </c>
      <c r="C6187">
        <v>3</v>
      </c>
      <c r="D6187">
        <v>2025</v>
      </c>
      <c r="F6187" t="s">
        <v>178</v>
      </c>
      <c r="G6187" t="s">
        <v>2822</v>
      </c>
      <c r="H6187" t="s">
        <v>1874</v>
      </c>
      <c r="I6187" t="s">
        <v>2186</v>
      </c>
      <c r="J6187" t="s">
        <v>1987</v>
      </c>
      <c r="K6187" t="s">
        <v>1908</v>
      </c>
      <c r="L6187" t="s">
        <v>1890</v>
      </c>
      <c r="M6187">
        <v>2</v>
      </c>
      <c r="N6187" s="3">
        <v>129</v>
      </c>
      <c r="O6187" s="3">
        <v>78</v>
      </c>
      <c r="P6187" s="4">
        <v>0.05</v>
      </c>
      <c r="Q6187" s="3">
        <v>245.1</v>
      </c>
      <c r="R6187" s="3">
        <v>156</v>
      </c>
      <c r="S6187" s="3">
        <v>89.1</v>
      </c>
      <c r="T6187" t="s">
        <v>1954</v>
      </c>
      <c r="U6187" t="s">
        <v>72</v>
      </c>
    </row>
    <row r="6188" spans="1:21" x14ac:dyDescent="0.35">
      <c r="A6188" t="s">
        <v>8761</v>
      </c>
      <c r="B6188" s="2">
        <v>45746</v>
      </c>
      <c r="C6188">
        <v>3</v>
      </c>
      <c r="D6188">
        <v>2025</v>
      </c>
      <c r="F6188" t="s">
        <v>110</v>
      </c>
      <c r="G6188" t="s">
        <v>2820</v>
      </c>
      <c r="H6188" t="s">
        <v>1869</v>
      </c>
      <c r="I6188" t="s">
        <v>2157</v>
      </c>
      <c r="J6188" t="s">
        <v>2061</v>
      </c>
      <c r="K6188" t="s">
        <v>1923</v>
      </c>
      <c r="L6188" t="s">
        <v>1888</v>
      </c>
      <c r="M6188">
        <v>2</v>
      </c>
      <c r="N6188" s="3">
        <v>25</v>
      </c>
      <c r="O6188" s="3">
        <v>11</v>
      </c>
      <c r="P6188" s="4">
        <v>0.05</v>
      </c>
      <c r="Q6188" s="3">
        <v>47.5</v>
      </c>
      <c r="R6188" s="3">
        <v>22</v>
      </c>
      <c r="S6188" s="3">
        <v>25.5</v>
      </c>
      <c r="T6188" t="s">
        <v>1954</v>
      </c>
      <c r="U6188" t="s">
        <v>72</v>
      </c>
    </row>
    <row r="6189" spans="1:21" x14ac:dyDescent="0.35">
      <c r="A6189" t="s">
        <v>8762</v>
      </c>
      <c r="B6189" s="2">
        <v>45746</v>
      </c>
      <c r="C6189">
        <v>3</v>
      </c>
      <c r="D6189">
        <v>2025</v>
      </c>
      <c r="F6189" t="s">
        <v>279</v>
      </c>
      <c r="G6189" t="s">
        <v>2559</v>
      </c>
      <c r="H6189" t="s">
        <v>1873</v>
      </c>
      <c r="I6189" t="s">
        <v>2070</v>
      </c>
      <c r="J6189" t="s">
        <v>2120</v>
      </c>
      <c r="K6189" t="s">
        <v>1926</v>
      </c>
      <c r="L6189" t="s">
        <v>1885</v>
      </c>
      <c r="M6189">
        <v>1</v>
      </c>
      <c r="N6189" s="3">
        <v>28</v>
      </c>
      <c r="O6189" s="3">
        <v>13</v>
      </c>
      <c r="P6189" s="4">
        <v>0.05</v>
      </c>
      <c r="Q6189" s="3">
        <v>26.6</v>
      </c>
      <c r="R6189" s="3">
        <v>13</v>
      </c>
      <c r="S6189" s="3">
        <v>13.6</v>
      </c>
      <c r="T6189" t="s">
        <v>1954</v>
      </c>
      <c r="U6189" t="s">
        <v>72</v>
      </c>
    </row>
    <row r="6190" spans="1:21" x14ac:dyDescent="0.35">
      <c r="A6190" t="s">
        <v>8763</v>
      </c>
      <c r="B6190" s="2">
        <v>45746</v>
      </c>
      <c r="C6190">
        <v>3</v>
      </c>
      <c r="D6190">
        <v>2025</v>
      </c>
      <c r="F6190" t="s">
        <v>1543</v>
      </c>
      <c r="G6190" t="s">
        <v>2421</v>
      </c>
      <c r="H6190" t="s">
        <v>1867</v>
      </c>
      <c r="I6190" t="s">
        <v>2165</v>
      </c>
      <c r="J6190" t="s">
        <v>2067</v>
      </c>
      <c r="K6190" t="s">
        <v>1918</v>
      </c>
      <c r="L6190" t="s">
        <v>1889</v>
      </c>
      <c r="M6190">
        <v>5</v>
      </c>
      <c r="N6190" s="3">
        <v>69</v>
      </c>
      <c r="O6190" s="3">
        <v>37</v>
      </c>
      <c r="P6190" s="4">
        <v>0</v>
      </c>
      <c r="Q6190" s="3">
        <v>345</v>
      </c>
      <c r="R6190" s="3">
        <v>185</v>
      </c>
      <c r="S6190" s="3">
        <v>160</v>
      </c>
      <c r="T6190" t="s">
        <v>1954</v>
      </c>
      <c r="U6190" t="s">
        <v>72</v>
      </c>
    </row>
    <row r="6191" spans="1:21" x14ac:dyDescent="0.35">
      <c r="A6191" t="s">
        <v>8764</v>
      </c>
      <c r="B6191" s="2">
        <v>45746</v>
      </c>
      <c r="C6191">
        <v>3</v>
      </c>
      <c r="D6191">
        <v>2025</v>
      </c>
      <c r="F6191" t="s">
        <v>1619</v>
      </c>
      <c r="G6191" t="s">
        <v>2404</v>
      </c>
      <c r="H6191" t="s">
        <v>1871</v>
      </c>
      <c r="I6191" t="s">
        <v>1990</v>
      </c>
      <c r="J6191" t="s">
        <v>2015</v>
      </c>
      <c r="K6191" t="s">
        <v>1914</v>
      </c>
      <c r="L6191" t="s">
        <v>1888</v>
      </c>
      <c r="M6191">
        <v>2</v>
      </c>
      <c r="N6191" s="3">
        <v>65</v>
      </c>
      <c r="O6191" s="3">
        <v>32</v>
      </c>
      <c r="P6191" s="4">
        <v>0.05</v>
      </c>
      <c r="Q6191" s="3">
        <v>123.5</v>
      </c>
      <c r="R6191" s="3">
        <v>64</v>
      </c>
      <c r="S6191" s="3">
        <v>59.5</v>
      </c>
      <c r="T6191" t="s">
        <v>1954</v>
      </c>
      <c r="U6191" t="s">
        <v>72</v>
      </c>
    </row>
    <row r="6192" spans="1:21" x14ac:dyDescent="0.35">
      <c r="A6192" t="s">
        <v>8765</v>
      </c>
      <c r="B6192" s="2">
        <v>45746</v>
      </c>
      <c r="C6192">
        <v>3</v>
      </c>
      <c r="D6192">
        <v>2025</v>
      </c>
      <c r="F6192" t="s">
        <v>97</v>
      </c>
      <c r="G6192" t="s">
        <v>3022</v>
      </c>
      <c r="H6192" t="s">
        <v>1871</v>
      </c>
      <c r="I6192" t="s">
        <v>1966</v>
      </c>
      <c r="J6192" t="s">
        <v>2067</v>
      </c>
      <c r="K6192" t="s">
        <v>1918</v>
      </c>
      <c r="L6192" t="s">
        <v>1889</v>
      </c>
      <c r="M6192">
        <v>1</v>
      </c>
      <c r="N6192" s="3">
        <v>69</v>
      </c>
      <c r="O6192" s="3">
        <v>37</v>
      </c>
      <c r="P6192" s="4">
        <v>0</v>
      </c>
      <c r="Q6192" s="3">
        <v>69</v>
      </c>
      <c r="R6192" s="3">
        <v>37</v>
      </c>
      <c r="S6192" s="3">
        <v>32</v>
      </c>
      <c r="T6192" t="s">
        <v>1954</v>
      </c>
      <c r="U6192" t="s">
        <v>72</v>
      </c>
    </row>
    <row r="6193" spans="1:21" x14ac:dyDescent="0.35">
      <c r="A6193" t="s">
        <v>8766</v>
      </c>
      <c r="B6193" s="2">
        <v>45746</v>
      </c>
      <c r="C6193">
        <v>3</v>
      </c>
      <c r="D6193">
        <v>2025</v>
      </c>
      <c r="F6193" t="s">
        <v>828</v>
      </c>
      <c r="G6193" t="s">
        <v>2151</v>
      </c>
      <c r="H6193" t="s">
        <v>1873</v>
      </c>
      <c r="I6193" t="s">
        <v>2323</v>
      </c>
      <c r="J6193" t="s">
        <v>1987</v>
      </c>
      <c r="K6193" t="s">
        <v>1908</v>
      </c>
      <c r="L6193" t="s">
        <v>1890</v>
      </c>
      <c r="M6193">
        <v>2</v>
      </c>
      <c r="N6193" s="3">
        <v>129</v>
      </c>
      <c r="O6193" s="3">
        <v>78</v>
      </c>
      <c r="P6193" s="4">
        <v>0</v>
      </c>
      <c r="Q6193" s="3">
        <v>258</v>
      </c>
      <c r="R6193" s="3">
        <v>156</v>
      </c>
      <c r="S6193" s="3">
        <v>102</v>
      </c>
      <c r="T6193" t="s">
        <v>1954</v>
      </c>
      <c r="U6193" t="s">
        <v>72</v>
      </c>
    </row>
    <row r="6194" spans="1:21" x14ac:dyDescent="0.35">
      <c r="A6194" t="s">
        <v>8767</v>
      </c>
      <c r="B6194" s="2">
        <v>45746</v>
      </c>
      <c r="C6194">
        <v>3</v>
      </c>
      <c r="D6194">
        <v>2025</v>
      </c>
      <c r="F6194" t="s">
        <v>1175</v>
      </c>
      <c r="G6194" t="s">
        <v>2879</v>
      </c>
      <c r="H6194" t="s">
        <v>1871</v>
      </c>
      <c r="I6194" t="s">
        <v>1990</v>
      </c>
      <c r="J6194" t="s">
        <v>2114</v>
      </c>
      <c r="K6194" t="s">
        <v>1915</v>
      </c>
      <c r="L6194" t="s">
        <v>1886</v>
      </c>
      <c r="M6194">
        <v>1</v>
      </c>
      <c r="N6194" s="3">
        <v>85</v>
      </c>
      <c r="O6194" s="3">
        <v>41</v>
      </c>
      <c r="P6194" s="4">
        <v>0.15</v>
      </c>
      <c r="Q6194" s="3">
        <v>72.25</v>
      </c>
      <c r="R6194" s="3">
        <v>41</v>
      </c>
      <c r="S6194" s="3">
        <v>31.25</v>
      </c>
      <c r="T6194" t="s">
        <v>1954</v>
      </c>
      <c r="U6194" t="s">
        <v>72</v>
      </c>
    </row>
    <row r="6195" spans="1:21" x14ac:dyDescent="0.35">
      <c r="A6195" t="s">
        <v>8768</v>
      </c>
      <c r="B6195" s="2">
        <v>45746</v>
      </c>
      <c r="C6195">
        <v>3</v>
      </c>
      <c r="D6195">
        <v>2025</v>
      </c>
      <c r="F6195" t="s">
        <v>94</v>
      </c>
      <c r="G6195" t="s">
        <v>62</v>
      </c>
      <c r="H6195" t="s">
        <v>1863</v>
      </c>
      <c r="I6195" t="s">
        <v>2056</v>
      </c>
      <c r="J6195" t="s">
        <v>1953</v>
      </c>
      <c r="K6195" t="s">
        <v>1905</v>
      </c>
      <c r="L6195" t="s">
        <v>1888</v>
      </c>
      <c r="M6195">
        <v>1</v>
      </c>
      <c r="N6195" s="3">
        <v>120</v>
      </c>
      <c r="O6195" s="3">
        <v>63</v>
      </c>
      <c r="P6195" s="4">
        <v>0.15</v>
      </c>
      <c r="Q6195" s="3">
        <v>102</v>
      </c>
      <c r="R6195" s="3">
        <v>63</v>
      </c>
      <c r="S6195" s="3">
        <v>39</v>
      </c>
      <c r="T6195" t="s">
        <v>1954</v>
      </c>
      <c r="U6195" t="s">
        <v>72</v>
      </c>
    </row>
    <row r="6196" spans="1:21" x14ac:dyDescent="0.35">
      <c r="A6196" t="s">
        <v>8769</v>
      </c>
      <c r="B6196" s="2">
        <v>45746</v>
      </c>
      <c r="C6196">
        <v>3</v>
      </c>
      <c r="D6196">
        <v>2025</v>
      </c>
      <c r="F6196" t="s">
        <v>568</v>
      </c>
      <c r="G6196" t="s">
        <v>2595</v>
      </c>
      <c r="H6196" t="s">
        <v>1866</v>
      </c>
      <c r="I6196" t="s">
        <v>1866</v>
      </c>
      <c r="J6196" t="s">
        <v>2034</v>
      </c>
      <c r="K6196" t="s">
        <v>1904</v>
      </c>
      <c r="L6196" t="s">
        <v>1889</v>
      </c>
      <c r="M6196">
        <v>1</v>
      </c>
      <c r="N6196" s="3">
        <v>149</v>
      </c>
      <c r="O6196" s="3">
        <v>91</v>
      </c>
      <c r="P6196" s="4">
        <v>0.1</v>
      </c>
      <c r="Q6196" s="3">
        <v>134.1</v>
      </c>
      <c r="R6196" s="3">
        <v>91</v>
      </c>
      <c r="S6196" s="3">
        <v>43.1</v>
      </c>
      <c r="T6196" t="s">
        <v>1954</v>
      </c>
      <c r="U6196" t="s">
        <v>72</v>
      </c>
    </row>
    <row r="6197" spans="1:21" x14ac:dyDescent="0.35">
      <c r="A6197" t="s">
        <v>8770</v>
      </c>
      <c r="B6197" s="2">
        <v>45746</v>
      </c>
      <c r="C6197">
        <v>3</v>
      </c>
      <c r="D6197">
        <v>2025</v>
      </c>
      <c r="F6197" t="s">
        <v>488</v>
      </c>
      <c r="G6197" t="s">
        <v>4178</v>
      </c>
      <c r="H6197" t="s">
        <v>1872</v>
      </c>
      <c r="I6197" t="s">
        <v>2152</v>
      </c>
      <c r="J6197" t="s">
        <v>2064</v>
      </c>
      <c r="K6197" t="s">
        <v>1922</v>
      </c>
      <c r="L6197" t="s">
        <v>1887</v>
      </c>
      <c r="M6197">
        <v>2</v>
      </c>
      <c r="N6197" s="3">
        <v>32</v>
      </c>
      <c r="O6197" s="3">
        <v>14</v>
      </c>
      <c r="P6197" s="4">
        <v>0</v>
      </c>
      <c r="Q6197" s="3">
        <v>64</v>
      </c>
      <c r="R6197" s="3">
        <v>28</v>
      </c>
      <c r="S6197" s="3">
        <v>36</v>
      </c>
      <c r="T6197" t="s">
        <v>1954</v>
      </c>
      <c r="U6197" t="s">
        <v>72</v>
      </c>
    </row>
    <row r="6198" spans="1:21" x14ac:dyDescent="0.35">
      <c r="A6198" t="s">
        <v>8771</v>
      </c>
      <c r="B6198" s="2">
        <v>45746</v>
      </c>
      <c r="C6198">
        <v>3</v>
      </c>
      <c r="D6198">
        <v>2025</v>
      </c>
      <c r="F6198" t="s">
        <v>1825</v>
      </c>
      <c r="G6198" t="s">
        <v>3330</v>
      </c>
      <c r="H6198" t="s">
        <v>1864</v>
      </c>
      <c r="I6198" t="s">
        <v>2101</v>
      </c>
      <c r="J6198" t="s">
        <v>1997</v>
      </c>
      <c r="K6198" t="s">
        <v>1906</v>
      </c>
      <c r="L6198" t="s">
        <v>1889</v>
      </c>
      <c r="M6198">
        <v>1</v>
      </c>
      <c r="N6198" s="3">
        <v>89</v>
      </c>
      <c r="O6198" s="3">
        <v>48</v>
      </c>
      <c r="P6198" s="4">
        <v>0.15</v>
      </c>
      <c r="Q6198" s="3">
        <v>75.650000000000006</v>
      </c>
      <c r="R6198" s="3">
        <v>48</v>
      </c>
      <c r="S6198" s="3">
        <v>27.65</v>
      </c>
      <c r="T6198" t="s">
        <v>1954</v>
      </c>
      <c r="U6198" t="s">
        <v>72</v>
      </c>
    </row>
    <row r="6199" spans="1:21" x14ac:dyDescent="0.35">
      <c r="A6199" t="s">
        <v>8772</v>
      </c>
      <c r="B6199" s="2">
        <v>45746</v>
      </c>
      <c r="C6199">
        <v>3</v>
      </c>
      <c r="D6199">
        <v>2025</v>
      </c>
      <c r="F6199" t="s">
        <v>953</v>
      </c>
      <c r="G6199" t="s">
        <v>3836</v>
      </c>
      <c r="H6199" t="s">
        <v>1863</v>
      </c>
      <c r="I6199" t="s">
        <v>2033</v>
      </c>
      <c r="J6199" t="s">
        <v>1971</v>
      </c>
      <c r="K6199" t="s">
        <v>1920</v>
      </c>
      <c r="L6199" t="s">
        <v>1886</v>
      </c>
      <c r="M6199">
        <v>1</v>
      </c>
      <c r="N6199" s="3">
        <v>45</v>
      </c>
      <c r="O6199" s="3">
        <v>19</v>
      </c>
      <c r="P6199" s="4">
        <v>0.15</v>
      </c>
      <c r="Q6199" s="3">
        <v>38.25</v>
      </c>
      <c r="R6199" s="3">
        <v>19</v>
      </c>
      <c r="S6199" s="3">
        <v>19.25</v>
      </c>
      <c r="T6199" t="s">
        <v>1954</v>
      </c>
      <c r="U6199" t="s">
        <v>72</v>
      </c>
    </row>
    <row r="6200" spans="1:21" x14ac:dyDescent="0.35">
      <c r="A6200" t="s">
        <v>8773</v>
      </c>
      <c r="B6200" s="2">
        <v>45747</v>
      </c>
      <c r="C6200">
        <v>3</v>
      </c>
      <c r="D6200">
        <v>2025</v>
      </c>
      <c r="F6200" t="s">
        <v>995</v>
      </c>
      <c r="G6200" t="s">
        <v>3338</v>
      </c>
      <c r="H6200" t="s">
        <v>1868</v>
      </c>
      <c r="I6200" t="s">
        <v>2113</v>
      </c>
      <c r="J6200" t="s">
        <v>1997</v>
      </c>
      <c r="K6200" t="s">
        <v>1906</v>
      </c>
      <c r="L6200" t="s">
        <v>1889</v>
      </c>
      <c r="M6200">
        <v>3</v>
      </c>
      <c r="N6200" s="3">
        <v>89</v>
      </c>
      <c r="O6200" s="3">
        <v>48</v>
      </c>
      <c r="P6200" s="4">
        <v>0.05</v>
      </c>
      <c r="Q6200" s="3">
        <v>253.65</v>
      </c>
      <c r="R6200" s="3">
        <v>144</v>
      </c>
      <c r="S6200" s="3">
        <v>109.65</v>
      </c>
      <c r="T6200" t="s">
        <v>1954</v>
      </c>
      <c r="U6200" t="s">
        <v>72</v>
      </c>
    </row>
    <row r="6201" spans="1:21" x14ac:dyDescent="0.35">
      <c r="A6201" t="s">
        <v>8774</v>
      </c>
      <c r="B6201" s="2">
        <v>45747</v>
      </c>
      <c r="C6201">
        <v>3</v>
      </c>
      <c r="D6201">
        <v>2025</v>
      </c>
      <c r="F6201" t="s">
        <v>342</v>
      </c>
      <c r="G6201" t="s">
        <v>2778</v>
      </c>
      <c r="H6201" t="s">
        <v>1875</v>
      </c>
      <c r="I6201" t="s">
        <v>1970</v>
      </c>
      <c r="J6201" t="s">
        <v>2064</v>
      </c>
      <c r="K6201" t="s">
        <v>1922</v>
      </c>
      <c r="L6201" t="s">
        <v>1887</v>
      </c>
      <c r="M6201">
        <v>3</v>
      </c>
      <c r="N6201" s="3">
        <v>32</v>
      </c>
      <c r="O6201" s="3">
        <v>14</v>
      </c>
      <c r="P6201" s="4">
        <v>0.1</v>
      </c>
      <c r="Q6201" s="3">
        <v>86.4</v>
      </c>
      <c r="R6201" s="3">
        <v>42</v>
      </c>
      <c r="S6201" s="3">
        <v>44.4</v>
      </c>
      <c r="T6201" t="s">
        <v>1954</v>
      </c>
      <c r="U6201" t="s">
        <v>72</v>
      </c>
    </row>
    <row r="6202" spans="1:21" x14ac:dyDescent="0.35">
      <c r="A6202" t="s">
        <v>8775</v>
      </c>
      <c r="B6202" s="2">
        <v>45747</v>
      </c>
      <c r="C6202">
        <v>3</v>
      </c>
      <c r="D6202">
        <v>2025</v>
      </c>
      <c r="F6202" t="s">
        <v>876</v>
      </c>
      <c r="G6202" t="s">
        <v>2222</v>
      </c>
      <c r="H6202" t="s">
        <v>1872</v>
      </c>
      <c r="I6202" t="s">
        <v>1986</v>
      </c>
      <c r="J6202" t="s">
        <v>2001</v>
      </c>
      <c r="K6202" t="s">
        <v>1911</v>
      </c>
      <c r="L6202" t="s">
        <v>1886</v>
      </c>
      <c r="M6202">
        <v>1</v>
      </c>
      <c r="N6202" s="3">
        <v>58</v>
      </c>
      <c r="O6202" s="3">
        <v>25</v>
      </c>
      <c r="P6202" s="4">
        <v>0</v>
      </c>
      <c r="Q6202" s="3">
        <v>58</v>
      </c>
      <c r="R6202" s="3">
        <v>25</v>
      </c>
      <c r="S6202" s="3">
        <v>33</v>
      </c>
      <c r="T6202" t="s">
        <v>1954</v>
      </c>
      <c r="U6202" t="s">
        <v>72</v>
      </c>
    </row>
    <row r="6203" spans="1:21" x14ac:dyDescent="0.35">
      <c r="A6203" t="s">
        <v>8776</v>
      </c>
      <c r="B6203" s="2">
        <v>45747</v>
      </c>
      <c r="C6203">
        <v>3</v>
      </c>
      <c r="D6203">
        <v>2025</v>
      </c>
      <c r="F6203" t="s">
        <v>861</v>
      </c>
      <c r="G6203" t="s">
        <v>3070</v>
      </c>
      <c r="H6203" t="s">
        <v>1871</v>
      </c>
      <c r="I6203" t="s">
        <v>2234</v>
      </c>
      <c r="J6203" t="s">
        <v>2001</v>
      </c>
      <c r="K6203" t="s">
        <v>1911</v>
      </c>
      <c r="L6203" t="s">
        <v>1886</v>
      </c>
      <c r="M6203">
        <v>1</v>
      </c>
      <c r="N6203" s="3">
        <v>58</v>
      </c>
      <c r="O6203" s="3">
        <v>25</v>
      </c>
      <c r="P6203" s="4">
        <v>0</v>
      </c>
      <c r="Q6203" s="3">
        <v>58</v>
      </c>
      <c r="R6203" s="3">
        <v>25</v>
      </c>
      <c r="S6203" s="3">
        <v>33</v>
      </c>
      <c r="T6203" t="s">
        <v>1954</v>
      </c>
      <c r="U6203" t="s">
        <v>72</v>
      </c>
    </row>
    <row r="6204" spans="1:21" x14ac:dyDescent="0.35">
      <c r="A6204" t="s">
        <v>8777</v>
      </c>
      <c r="B6204" s="2">
        <v>45747</v>
      </c>
      <c r="C6204">
        <v>3</v>
      </c>
      <c r="D6204">
        <v>2025</v>
      </c>
      <c r="F6204" t="s">
        <v>817</v>
      </c>
      <c r="G6204" t="s">
        <v>2286</v>
      </c>
      <c r="H6204" t="s">
        <v>1871</v>
      </c>
      <c r="I6204" t="s">
        <v>1990</v>
      </c>
      <c r="J6204" t="s">
        <v>1953</v>
      </c>
      <c r="K6204" t="s">
        <v>1905</v>
      </c>
      <c r="L6204" t="s">
        <v>1888</v>
      </c>
      <c r="M6204">
        <v>1</v>
      </c>
      <c r="N6204" s="3">
        <v>120</v>
      </c>
      <c r="O6204" s="3">
        <v>63</v>
      </c>
      <c r="P6204" s="4">
        <v>0</v>
      </c>
      <c r="Q6204" s="3">
        <v>120</v>
      </c>
      <c r="R6204" s="3">
        <v>63</v>
      </c>
      <c r="S6204" s="3">
        <v>57</v>
      </c>
      <c r="T6204" t="s">
        <v>1954</v>
      </c>
      <c r="U6204" t="s">
        <v>72</v>
      </c>
    </row>
    <row r="6205" spans="1:21" x14ac:dyDescent="0.35">
      <c r="A6205" t="s">
        <v>8778</v>
      </c>
      <c r="B6205" s="2">
        <v>45747</v>
      </c>
      <c r="C6205">
        <v>3</v>
      </c>
      <c r="D6205">
        <v>2025</v>
      </c>
      <c r="F6205" t="s">
        <v>1387</v>
      </c>
      <c r="G6205" t="s">
        <v>3423</v>
      </c>
      <c r="H6205" t="s">
        <v>1873</v>
      </c>
      <c r="I6205" t="s">
        <v>2070</v>
      </c>
      <c r="J6205" t="s">
        <v>2183</v>
      </c>
      <c r="K6205" t="s">
        <v>1917</v>
      </c>
      <c r="L6205" t="s">
        <v>1886</v>
      </c>
      <c r="M6205">
        <v>1</v>
      </c>
      <c r="N6205" s="3">
        <v>72</v>
      </c>
      <c r="O6205" s="3">
        <v>34</v>
      </c>
      <c r="P6205" s="4">
        <v>0.05</v>
      </c>
      <c r="Q6205" s="3">
        <v>68.400000000000006</v>
      </c>
      <c r="R6205" s="3">
        <v>34</v>
      </c>
      <c r="S6205" s="3">
        <v>34.4</v>
      </c>
      <c r="T6205" t="s">
        <v>1954</v>
      </c>
      <c r="U6205" t="s">
        <v>72</v>
      </c>
    </row>
    <row r="6206" spans="1:21" x14ac:dyDescent="0.35">
      <c r="A6206" t="s">
        <v>8779</v>
      </c>
      <c r="B6206" s="2">
        <v>45747</v>
      </c>
      <c r="C6206">
        <v>3</v>
      </c>
      <c r="D6206">
        <v>2025</v>
      </c>
      <c r="F6206" t="s">
        <v>516</v>
      </c>
      <c r="G6206" t="s">
        <v>3507</v>
      </c>
      <c r="H6206" t="s">
        <v>1863</v>
      </c>
      <c r="I6206" t="s">
        <v>1952</v>
      </c>
      <c r="J6206" t="s">
        <v>2061</v>
      </c>
      <c r="K6206" t="s">
        <v>1923</v>
      </c>
      <c r="L6206" t="s">
        <v>1888</v>
      </c>
      <c r="M6206">
        <v>2</v>
      </c>
      <c r="N6206" s="3">
        <v>25</v>
      </c>
      <c r="O6206" s="3">
        <v>11</v>
      </c>
      <c r="P6206" s="4">
        <v>0.05</v>
      </c>
      <c r="Q6206" s="3">
        <v>47.5</v>
      </c>
      <c r="R6206" s="3">
        <v>22</v>
      </c>
      <c r="S6206" s="3">
        <v>25.5</v>
      </c>
      <c r="T6206" t="s">
        <v>1954</v>
      </c>
      <c r="U6206" t="s">
        <v>72</v>
      </c>
    </row>
    <row r="6207" spans="1:21" x14ac:dyDescent="0.35">
      <c r="A6207" t="s">
        <v>8780</v>
      </c>
      <c r="B6207" s="2">
        <v>45747</v>
      </c>
      <c r="C6207">
        <v>3</v>
      </c>
      <c r="D6207">
        <v>2025</v>
      </c>
      <c r="F6207" t="s">
        <v>264</v>
      </c>
      <c r="G6207" t="s">
        <v>2242</v>
      </c>
      <c r="H6207" t="s">
        <v>1873</v>
      </c>
      <c r="I6207" t="s">
        <v>2320</v>
      </c>
      <c r="J6207" t="s">
        <v>1967</v>
      </c>
      <c r="K6207" t="s">
        <v>1913</v>
      </c>
      <c r="L6207" t="s">
        <v>1888</v>
      </c>
      <c r="M6207">
        <v>2</v>
      </c>
      <c r="N6207" s="3">
        <v>78</v>
      </c>
      <c r="O6207" s="3">
        <v>39</v>
      </c>
      <c r="P6207" s="4">
        <v>0</v>
      </c>
      <c r="Q6207" s="3">
        <v>156</v>
      </c>
      <c r="R6207" s="3">
        <v>78</v>
      </c>
      <c r="S6207" s="3">
        <v>78</v>
      </c>
      <c r="T6207" t="s">
        <v>1954</v>
      </c>
      <c r="U6207" t="s">
        <v>72</v>
      </c>
    </row>
    <row r="6208" spans="1:21" x14ac:dyDescent="0.35">
      <c r="A6208" t="s">
        <v>8781</v>
      </c>
      <c r="B6208" s="2">
        <v>45747</v>
      </c>
      <c r="C6208">
        <v>3</v>
      </c>
      <c r="D6208">
        <v>2025</v>
      </c>
      <c r="F6208" t="s">
        <v>581</v>
      </c>
      <c r="G6208" t="s">
        <v>2017</v>
      </c>
      <c r="H6208" t="s">
        <v>1868</v>
      </c>
      <c r="I6208" t="s">
        <v>2014</v>
      </c>
      <c r="J6208" t="s">
        <v>1967</v>
      </c>
      <c r="K6208" t="s">
        <v>1913</v>
      </c>
      <c r="L6208" t="s">
        <v>1888</v>
      </c>
      <c r="M6208">
        <v>2</v>
      </c>
      <c r="N6208" s="3">
        <v>78</v>
      </c>
      <c r="O6208" s="3">
        <v>39</v>
      </c>
      <c r="P6208" s="4">
        <v>0</v>
      </c>
      <c r="Q6208" s="3">
        <v>156</v>
      </c>
      <c r="R6208" s="3">
        <v>78</v>
      </c>
      <c r="S6208" s="3">
        <v>78</v>
      </c>
      <c r="T6208" t="s">
        <v>1954</v>
      </c>
      <c r="U6208" t="s">
        <v>72</v>
      </c>
    </row>
    <row r="6209" spans="1:21" x14ac:dyDescent="0.35">
      <c r="A6209" t="s">
        <v>8782</v>
      </c>
      <c r="B6209" s="2">
        <v>45747</v>
      </c>
      <c r="C6209">
        <v>3</v>
      </c>
      <c r="D6209">
        <v>2025</v>
      </c>
      <c r="F6209" t="s">
        <v>144</v>
      </c>
      <c r="G6209" t="s">
        <v>3603</v>
      </c>
      <c r="H6209" t="s">
        <v>1874</v>
      </c>
      <c r="I6209" t="s">
        <v>2041</v>
      </c>
      <c r="J6209" t="s">
        <v>1956</v>
      </c>
      <c r="K6209" t="s">
        <v>1909</v>
      </c>
      <c r="L6209" t="s">
        <v>1887</v>
      </c>
      <c r="M6209">
        <v>1</v>
      </c>
      <c r="N6209" s="3">
        <v>95</v>
      </c>
      <c r="O6209" s="3">
        <v>54</v>
      </c>
      <c r="P6209" s="4">
        <v>0.2</v>
      </c>
      <c r="Q6209" s="3">
        <v>76</v>
      </c>
      <c r="R6209" s="3">
        <v>54</v>
      </c>
      <c r="S6209" s="3">
        <v>22</v>
      </c>
      <c r="T6209" t="s">
        <v>1954</v>
      </c>
      <c r="U6209" t="s">
        <v>72</v>
      </c>
    </row>
    <row r="6210" spans="1:21" x14ac:dyDescent="0.35">
      <c r="A6210" t="s">
        <v>8783</v>
      </c>
      <c r="B6210" s="2">
        <v>45747</v>
      </c>
      <c r="C6210">
        <v>3</v>
      </c>
      <c r="D6210">
        <v>2025</v>
      </c>
      <c r="F6210" t="s">
        <v>1796</v>
      </c>
      <c r="G6210" t="s">
        <v>4514</v>
      </c>
      <c r="H6210" t="s">
        <v>1866</v>
      </c>
      <c r="I6210" t="s">
        <v>1866</v>
      </c>
      <c r="J6210" t="s">
        <v>1978</v>
      </c>
      <c r="K6210" t="s">
        <v>1916</v>
      </c>
      <c r="L6210" t="s">
        <v>1887</v>
      </c>
      <c r="M6210">
        <v>2</v>
      </c>
      <c r="N6210" s="3">
        <v>79</v>
      </c>
      <c r="O6210" s="3">
        <v>42</v>
      </c>
      <c r="P6210" s="4">
        <v>0.05</v>
      </c>
      <c r="Q6210" s="3">
        <v>150.1</v>
      </c>
      <c r="R6210" s="3">
        <v>84</v>
      </c>
      <c r="S6210" s="3">
        <v>66.099999999999994</v>
      </c>
      <c r="T6210" t="s">
        <v>1954</v>
      </c>
      <c r="U6210" t="s">
        <v>72</v>
      </c>
    </row>
    <row r="6211" spans="1:21" x14ac:dyDescent="0.35">
      <c r="A6211" t="s">
        <v>8784</v>
      </c>
      <c r="B6211" s="2">
        <v>45747</v>
      </c>
      <c r="C6211">
        <v>3</v>
      </c>
      <c r="D6211">
        <v>2025</v>
      </c>
      <c r="F6211" t="s">
        <v>268</v>
      </c>
      <c r="G6211" t="s">
        <v>2639</v>
      </c>
      <c r="H6211" t="s">
        <v>1874</v>
      </c>
      <c r="I6211" t="s">
        <v>2119</v>
      </c>
      <c r="J6211" t="s">
        <v>2026</v>
      </c>
      <c r="K6211" t="s">
        <v>1919</v>
      </c>
      <c r="L6211" t="s">
        <v>1887</v>
      </c>
      <c r="M6211">
        <v>2</v>
      </c>
      <c r="N6211" s="3">
        <v>85</v>
      </c>
      <c r="O6211" s="3">
        <v>44</v>
      </c>
      <c r="P6211" s="4">
        <v>0</v>
      </c>
      <c r="Q6211" s="3">
        <v>170</v>
      </c>
      <c r="R6211" s="3">
        <v>88</v>
      </c>
      <c r="S6211" s="3">
        <v>82</v>
      </c>
      <c r="T6211" t="s">
        <v>1954</v>
      </c>
      <c r="U6211" t="s">
        <v>72</v>
      </c>
    </row>
    <row r="6212" spans="1:21" x14ac:dyDescent="0.35">
      <c r="A6212" t="s">
        <v>8785</v>
      </c>
      <c r="B6212" s="2">
        <v>45747</v>
      </c>
      <c r="C6212">
        <v>3</v>
      </c>
      <c r="D6212">
        <v>2025</v>
      </c>
      <c r="F6212" t="s">
        <v>763</v>
      </c>
      <c r="G6212" t="s">
        <v>2100</v>
      </c>
      <c r="H6212" t="s">
        <v>1864</v>
      </c>
      <c r="I6212" t="s">
        <v>2101</v>
      </c>
      <c r="J6212" t="s">
        <v>2162</v>
      </c>
      <c r="K6212" t="s">
        <v>1921</v>
      </c>
      <c r="L6212" t="s">
        <v>1889</v>
      </c>
      <c r="M6212">
        <v>1</v>
      </c>
      <c r="N6212" s="3">
        <v>55</v>
      </c>
      <c r="O6212" s="3">
        <v>27</v>
      </c>
      <c r="P6212" s="4">
        <v>0</v>
      </c>
      <c r="Q6212" s="3">
        <v>55</v>
      </c>
      <c r="R6212" s="3">
        <v>27</v>
      </c>
      <c r="S6212" s="3">
        <v>28</v>
      </c>
      <c r="T6212" t="s">
        <v>1954</v>
      </c>
      <c r="U6212" t="s">
        <v>72</v>
      </c>
    </row>
    <row r="6213" spans="1:21" x14ac:dyDescent="0.35">
      <c r="A6213" t="s">
        <v>8786</v>
      </c>
      <c r="B6213" s="2">
        <v>45747</v>
      </c>
      <c r="C6213">
        <v>3</v>
      </c>
      <c r="D6213">
        <v>2025</v>
      </c>
      <c r="F6213" t="s">
        <v>1350</v>
      </c>
      <c r="G6213" t="s">
        <v>2792</v>
      </c>
      <c r="H6213" t="s">
        <v>1863</v>
      </c>
      <c r="I6213" t="s">
        <v>2051</v>
      </c>
      <c r="J6213" t="s">
        <v>2061</v>
      </c>
      <c r="K6213" t="s">
        <v>1923</v>
      </c>
      <c r="L6213" t="s">
        <v>1888</v>
      </c>
      <c r="M6213">
        <v>2</v>
      </c>
      <c r="N6213" s="3">
        <v>25</v>
      </c>
      <c r="O6213" s="3">
        <v>11</v>
      </c>
      <c r="P6213" s="4">
        <v>0</v>
      </c>
      <c r="Q6213" s="3">
        <v>50</v>
      </c>
      <c r="R6213" s="3">
        <v>22</v>
      </c>
      <c r="S6213" s="3">
        <v>28</v>
      </c>
      <c r="T6213" t="s">
        <v>1954</v>
      </c>
      <c r="U6213" t="s">
        <v>72</v>
      </c>
    </row>
    <row r="6214" spans="1:21" x14ac:dyDescent="0.35">
      <c r="A6214" t="s">
        <v>8787</v>
      </c>
      <c r="B6214" s="2">
        <v>45747</v>
      </c>
      <c r="C6214">
        <v>3</v>
      </c>
      <c r="D6214">
        <v>2025</v>
      </c>
      <c r="F6214" t="s">
        <v>1091</v>
      </c>
      <c r="G6214" t="s">
        <v>4896</v>
      </c>
      <c r="H6214" t="s">
        <v>1866</v>
      </c>
      <c r="I6214" t="s">
        <v>1866</v>
      </c>
      <c r="J6214" t="s">
        <v>1997</v>
      </c>
      <c r="K6214" t="s">
        <v>1906</v>
      </c>
      <c r="L6214" t="s">
        <v>1889</v>
      </c>
      <c r="M6214">
        <v>2</v>
      </c>
      <c r="N6214" s="3">
        <v>89</v>
      </c>
      <c r="O6214" s="3">
        <v>48</v>
      </c>
      <c r="P6214" s="4">
        <v>0.05</v>
      </c>
      <c r="Q6214" s="3">
        <v>169.1</v>
      </c>
      <c r="R6214" s="3">
        <v>96</v>
      </c>
      <c r="S6214" s="3">
        <v>73.099999999999994</v>
      </c>
      <c r="T6214" t="s">
        <v>1954</v>
      </c>
      <c r="U6214" t="s">
        <v>72</v>
      </c>
    </row>
    <row r="6215" spans="1:21" x14ac:dyDescent="0.35">
      <c r="A6215" t="s">
        <v>8788</v>
      </c>
      <c r="B6215" s="2">
        <v>45747</v>
      </c>
      <c r="C6215">
        <v>3</v>
      </c>
      <c r="D6215">
        <v>2025</v>
      </c>
      <c r="F6215" t="s">
        <v>1192</v>
      </c>
      <c r="G6215" t="s">
        <v>2650</v>
      </c>
      <c r="H6215" t="s">
        <v>1874</v>
      </c>
      <c r="I6215" t="s">
        <v>2200</v>
      </c>
      <c r="J6215" t="s">
        <v>2120</v>
      </c>
      <c r="K6215" t="s">
        <v>1926</v>
      </c>
      <c r="L6215" t="s">
        <v>1885</v>
      </c>
      <c r="M6215">
        <v>2</v>
      </c>
      <c r="N6215" s="3">
        <v>28</v>
      </c>
      <c r="O6215" s="3">
        <v>13</v>
      </c>
      <c r="P6215" s="4">
        <v>0.15</v>
      </c>
      <c r="Q6215" s="3">
        <v>47.6</v>
      </c>
      <c r="R6215" s="3">
        <v>26</v>
      </c>
      <c r="S6215" s="3">
        <v>21.6</v>
      </c>
      <c r="T6215" t="s">
        <v>1954</v>
      </c>
      <c r="U6215" t="s">
        <v>72</v>
      </c>
    </row>
    <row r="6216" spans="1:21" x14ac:dyDescent="0.35">
      <c r="A6216" t="s">
        <v>8789</v>
      </c>
      <c r="B6216" s="2">
        <v>45747</v>
      </c>
      <c r="C6216">
        <v>3</v>
      </c>
      <c r="D6216">
        <v>2025</v>
      </c>
      <c r="F6216" t="s">
        <v>348</v>
      </c>
      <c r="G6216" t="s">
        <v>65</v>
      </c>
      <c r="H6216" t="s">
        <v>1875</v>
      </c>
      <c r="I6216" t="s">
        <v>1981</v>
      </c>
      <c r="J6216" t="s">
        <v>2011</v>
      </c>
      <c r="K6216" t="s">
        <v>1927</v>
      </c>
      <c r="L6216" t="s">
        <v>1885</v>
      </c>
      <c r="M6216">
        <v>2</v>
      </c>
      <c r="N6216" s="3">
        <v>24</v>
      </c>
      <c r="O6216" s="3">
        <v>10</v>
      </c>
      <c r="P6216" s="4">
        <v>0.1</v>
      </c>
      <c r="Q6216" s="3">
        <v>43.2</v>
      </c>
      <c r="R6216" s="3">
        <v>20</v>
      </c>
      <c r="S6216" s="3">
        <v>23.2</v>
      </c>
      <c r="T6216" t="s">
        <v>1954</v>
      </c>
      <c r="U6216" t="s">
        <v>72</v>
      </c>
    </row>
    <row r="6217" spans="1:21" x14ac:dyDescent="0.35">
      <c r="A6217" t="s">
        <v>8790</v>
      </c>
      <c r="B6217" s="2">
        <v>45748</v>
      </c>
      <c r="C6217">
        <v>4</v>
      </c>
      <c r="D6217">
        <v>2025</v>
      </c>
      <c r="F6217" t="s">
        <v>497</v>
      </c>
      <c r="G6217" t="s">
        <v>2576</v>
      </c>
      <c r="H6217" t="s">
        <v>1875</v>
      </c>
      <c r="I6217" t="s">
        <v>1996</v>
      </c>
      <c r="J6217" t="s">
        <v>1963</v>
      </c>
      <c r="K6217" t="s">
        <v>1907</v>
      </c>
      <c r="L6217" t="s">
        <v>1890</v>
      </c>
      <c r="M6217">
        <v>1</v>
      </c>
      <c r="N6217" s="3">
        <v>119</v>
      </c>
      <c r="O6217" s="3">
        <v>72</v>
      </c>
      <c r="P6217" s="4">
        <v>0</v>
      </c>
      <c r="Q6217" s="3">
        <v>119</v>
      </c>
      <c r="R6217" s="3">
        <v>72</v>
      </c>
      <c r="S6217" s="3">
        <v>47</v>
      </c>
      <c r="T6217" t="s">
        <v>1954</v>
      </c>
      <c r="U6217" t="s">
        <v>72</v>
      </c>
    </row>
    <row r="6218" spans="1:21" x14ac:dyDescent="0.35">
      <c r="A6218" t="s">
        <v>8791</v>
      </c>
      <c r="B6218" s="2">
        <v>45748</v>
      </c>
      <c r="C6218">
        <v>4</v>
      </c>
      <c r="D6218">
        <v>2025</v>
      </c>
      <c r="F6218" t="s">
        <v>1348</v>
      </c>
      <c r="G6218" t="s">
        <v>2356</v>
      </c>
      <c r="H6218" t="s">
        <v>1871</v>
      </c>
      <c r="I6218" t="s">
        <v>2234</v>
      </c>
      <c r="J6218" t="s">
        <v>1971</v>
      </c>
      <c r="K6218" t="s">
        <v>1920</v>
      </c>
      <c r="L6218" t="s">
        <v>1886</v>
      </c>
      <c r="M6218">
        <v>1</v>
      </c>
      <c r="N6218" s="3">
        <v>45</v>
      </c>
      <c r="O6218" s="3">
        <v>19</v>
      </c>
      <c r="P6218" s="4">
        <v>0</v>
      </c>
      <c r="Q6218" s="3">
        <v>45</v>
      </c>
      <c r="R6218" s="3">
        <v>19</v>
      </c>
      <c r="S6218" s="3">
        <v>26</v>
      </c>
      <c r="T6218" t="s">
        <v>1954</v>
      </c>
      <c r="U6218" t="s">
        <v>71</v>
      </c>
    </row>
    <row r="6219" spans="1:21" x14ac:dyDescent="0.35">
      <c r="A6219" t="s">
        <v>8792</v>
      </c>
      <c r="B6219" s="2">
        <v>45748</v>
      </c>
      <c r="C6219">
        <v>4</v>
      </c>
      <c r="D6219">
        <v>2025</v>
      </c>
      <c r="F6219" t="s">
        <v>713</v>
      </c>
      <c r="G6219" t="s">
        <v>2075</v>
      </c>
      <c r="H6219" t="s">
        <v>1872</v>
      </c>
      <c r="I6219" t="s">
        <v>2076</v>
      </c>
      <c r="J6219" t="s">
        <v>2011</v>
      </c>
      <c r="K6219" t="s">
        <v>1927</v>
      </c>
      <c r="L6219" t="s">
        <v>1885</v>
      </c>
      <c r="M6219">
        <v>1</v>
      </c>
      <c r="N6219" s="3">
        <v>24</v>
      </c>
      <c r="O6219" s="3">
        <v>10</v>
      </c>
      <c r="P6219" s="4">
        <v>0.1</v>
      </c>
      <c r="Q6219" s="3">
        <v>21.6</v>
      </c>
      <c r="R6219" s="3">
        <v>10</v>
      </c>
      <c r="S6219" s="3">
        <v>11.6</v>
      </c>
      <c r="T6219" t="s">
        <v>1954</v>
      </c>
      <c r="U6219" t="s">
        <v>72</v>
      </c>
    </row>
    <row r="6220" spans="1:21" x14ac:dyDescent="0.35">
      <c r="A6220" t="s">
        <v>8793</v>
      </c>
      <c r="B6220" s="2">
        <v>45748</v>
      </c>
      <c r="C6220">
        <v>4</v>
      </c>
      <c r="D6220">
        <v>2025</v>
      </c>
      <c r="F6220" t="s">
        <v>1614</v>
      </c>
      <c r="G6220" t="s">
        <v>2300</v>
      </c>
      <c r="H6220" t="s">
        <v>1866</v>
      </c>
      <c r="I6220" t="s">
        <v>1866</v>
      </c>
      <c r="J6220" t="s">
        <v>2045</v>
      </c>
      <c r="K6220" t="s">
        <v>1910</v>
      </c>
      <c r="L6220" t="s">
        <v>1890</v>
      </c>
      <c r="M6220">
        <v>1</v>
      </c>
      <c r="N6220" s="3">
        <v>99</v>
      </c>
      <c r="O6220" s="3">
        <v>58</v>
      </c>
      <c r="P6220" s="4">
        <v>0.1</v>
      </c>
      <c r="Q6220" s="3">
        <v>89.1</v>
      </c>
      <c r="R6220" s="3">
        <v>58</v>
      </c>
      <c r="S6220" s="3">
        <v>31.1</v>
      </c>
      <c r="T6220" t="s">
        <v>1954</v>
      </c>
      <c r="U6220" t="s">
        <v>72</v>
      </c>
    </row>
    <row r="6221" spans="1:21" x14ac:dyDescent="0.35">
      <c r="A6221" t="s">
        <v>8794</v>
      </c>
      <c r="B6221" s="2">
        <v>45748</v>
      </c>
      <c r="C6221">
        <v>4</v>
      </c>
      <c r="D6221">
        <v>2025</v>
      </c>
      <c r="F6221" t="s">
        <v>360</v>
      </c>
      <c r="G6221" t="s">
        <v>2529</v>
      </c>
      <c r="H6221" t="s">
        <v>1866</v>
      </c>
      <c r="I6221" t="s">
        <v>1866</v>
      </c>
      <c r="J6221" t="s">
        <v>2061</v>
      </c>
      <c r="K6221" t="s">
        <v>1923</v>
      </c>
      <c r="L6221" t="s">
        <v>1888</v>
      </c>
      <c r="M6221">
        <v>2</v>
      </c>
      <c r="N6221" s="3">
        <v>25</v>
      </c>
      <c r="O6221" s="3">
        <v>11</v>
      </c>
      <c r="P6221" s="4">
        <v>0</v>
      </c>
      <c r="Q6221" s="3">
        <v>50</v>
      </c>
      <c r="R6221" s="3">
        <v>22</v>
      </c>
      <c r="S6221" s="3">
        <v>28</v>
      </c>
      <c r="T6221" t="s">
        <v>1954</v>
      </c>
      <c r="U6221" t="s">
        <v>72</v>
      </c>
    </row>
    <row r="6222" spans="1:21" x14ac:dyDescent="0.35">
      <c r="A6222" t="s">
        <v>8795</v>
      </c>
      <c r="B6222" s="2">
        <v>45748</v>
      </c>
      <c r="C6222">
        <v>4</v>
      </c>
      <c r="D6222">
        <v>2025</v>
      </c>
      <c r="F6222" t="s">
        <v>445</v>
      </c>
      <c r="G6222" t="s">
        <v>2824</v>
      </c>
      <c r="H6222" t="s">
        <v>1875</v>
      </c>
      <c r="I6222" t="s">
        <v>1981</v>
      </c>
      <c r="J6222" t="s">
        <v>2114</v>
      </c>
      <c r="K6222" t="s">
        <v>1915</v>
      </c>
      <c r="L6222" t="s">
        <v>1886</v>
      </c>
      <c r="M6222">
        <v>2</v>
      </c>
      <c r="N6222" s="3">
        <v>85</v>
      </c>
      <c r="O6222" s="3">
        <v>41</v>
      </c>
      <c r="P6222" s="4">
        <v>0</v>
      </c>
      <c r="Q6222" s="3">
        <v>170</v>
      </c>
      <c r="R6222" s="3">
        <v>82</v>
      </c>
      <c r="S6222" s="3">
        <v>88</v>
      </c>
      <c r="T6222" t="s">
        <v>1954</v>
      </c>
      <c r="U6222" t="s">
        <v>72</v>
      </c>
    </row>
    <row r="6223" spans="1:21" x14ac:dyDescent="0.35">
      <c r="A6223" t="s">
        <v>8796</v>
      </c>
      <c r="B6223" s="2">
        <v>45748</v>
      </c>
      <c r="C6223">
        <v>4</v>
      </c>
      <c r="D6223">
        <v>2025</v>
      </c>
      <c r="F6223" t="s">
        <v>1117</v>
      </c>
      <c r="G6223" t="s">
        <v>3289</v>
      </c>
      <c r="H6223" t="s">
        <v>1874</v>
      </c>
      <c r="I6223" t="s">
        <v>2119</v>
      </c>
      <c r="J6223" t="s">
        <v>2061</v>
      </c>
      <c r="K6223" t="s">
        <v>1923</v>
      </c>
      <c r="L6223" t="s">
        <v>1888</v>
      </c>
      <c r="M6223">
        <v>2</v>
      </c>
      <c r="N6223" s="3">
        <v>25</v>
      </c>
      <c r="O6223" s="3">
        <v>11</v>
      </c>
      <c r="P6223" s="4">
        <v>0</v>
      </c>
      <c r="Q6223" s="3">
        <v>50</v>
      </c>
      <c r="R6223" s="3">
        <v>22</v>
      </c>
      <c r="S6223" s="3">
        <v>28</v>
      </c>
      <c r="T6223" t="s">
        <v>1954</v>
      </c>
      <c r="U6223" t="s">
        <v>71</v>
      </c>
    </row>
    <row r="6224" spans="1:21" x14ac:dyDescent="0.35">
      <c r="A6224" t="s">
        <v>8797</v>
      </c>
      <c r="B6224" s="2">
        <v>45748</v>
      </c>
      <c r="C6224">
        <v>4</v>
      </c>
      <c r="D6224">
        <v>2025</v>
      </c>
      <c r="F6224" t="s">
        <v>1641</v>
      </c>
      <c r="G6224" t="s">
        <v>2280</v>
      </c>
      <c r="H6224" t="s">
        <v>1863</v>
      </c>
      <c r="I6224" t="s">
        <v>2033</v>
      </c>
      <c r="J6224" t="s">
        <v>2067</v>
      </c>
      <c r="K6224" t="s">
        <v>1918</v>
      </c>
      <c r="L6224" t="s">
        <v>1889</v>
      </c>
      <c r="M6224">
        <v>2</v>
      </c>
      <c r="N6224" s="3">
        <v>69</v>
      </c>
      <c r="O6224" s="3">
        <v>37</v>
      </c>
      <c r="P6224" s="4">
        <v>0</v>
      </c>
      <c r="Q6224" s="3">
        <v>138</v>
      </c>
      <c r="R6224" s="3">
        <v>74</v>
      </c>
      <c r="S6224" s="3">
        <v>64</v>
      </c>
      <c r="T6224" t="s">
        <v>1954</v>
      </c>
      <c r="U6224" t="s">
        <v>72</v>
      </c>
    </row>
    <row r="6225" spans="1:21" x14ac:dyDescent="0.35">
      <c r="A6225" t="s">
        <v>8798</v>
      </c>
      <c r="B6225" s="2">
        <v>45748</v>
      </c>
      <c r="C6225">
        <v>4</v>
      </c>
      <c r="D6225">
        <v>2025</v>
      </c>
      <c r="F6225" t="s">
        <v>683</v>
      </c>
      <c r="G6225" t="s">
        <v>2025</v>
      </c>
      <c r="H6225" t="s">
        <v>1873</v>
      </c>
      <c r="I6225" t="s">
        <v>2320</v>
      </c>
      <c r="J6225" t="s">
        <v>1971</v>
      </c>
      <c r="K6225" t="s">
        <v>1920</v>
      </c>
      <c r="L6225" t="s">
        <v>1886</v>
      </c>
      <c r="M6225">
        <v>3</v>
      </c>
      <c r="N6225" s="3">
        <v>45</v>
      </c>
      <c r="O6225" s="3">
        <v>19</v>
      </c>
      <c r="P6225" s="4">
        <v>0</v>
      </c>
      <c r="Q6225" s="3">
        <v>135</v>
      </c>
      <c r="R6225" s="3">
        <v>57</v>
      </c>
      <c r="S6225" s="3">
        <v>78</v>
      </c>
      <c r="T6225" t="s">
        <v>1954</v>
      </c>
      <c r="U6225" t="s">
        <v>72</v>
      </c>
    </row>
    <row r="6226" spans="1:21" x14ac:dyDescent="0.35">
      <c r="A6226" t="s">
        <v>8799</v>
      </c>
      <c r="B6226" s="2">
        <v>45748</v>
      </c>
      <c r="C6226">
        <v>4</v>
      </c>
      <c r="D6226">
        <v>2025</v>
      </c>
      <c r="F6226" t="s">
        <v>413</v>
      </c>
      <c r="G6226" t="s">
        <v>2537</v>
      </c>
      <c r="H6226" t="s">
        <v>1869</v>
      </c>
      <c r="I6226" t="s">
        <v>2073</v>
      </c>
      <c r="J6226" t="s">
        <v>2061</v>
      </c>
      <c r="K6226" t="s">
        <v>1923</v>
      </c>
      <c r="L6226" t="s">
        <v>1888</v>
      </c>
      <c r="M6226">
        <v>3</v>
      </c>
      <c r="N6226" s="3">
        <v>25</v>
      </c>
      <c r="O6226" s="3">
        <v>11</v>
      </c>
      <c r="P6226" s="4">
        <v>0.15</v>
      </c>
      <c r="Q6226" s="3">
        <v>63.75</v>
      </c>
      <c r="R6226" s="3">
        <v>33</v>
      </c>
      <c r="S6226" s="3">
        <v>30.75</v>
      </c>
      <c r="T6226" t="s">
        <v>1954</v>
      </c>
      <c r="U6226" t="s">
        <v>72</v>
      </c>
    </row>
    <row r="6227" spans="1:21" x14ac:dyDescent="0.35">
      <c r="A6227" t="s">
        <v>8800</v>
      </c>
      <c r="B6227" s="2">
        <v>45748</v>
      </c>
      <c r="C6227">
        <v>4</v>
      </c>
      <c r="D6227">
        <v>2025</v>
      </c>
      <c r="F6227" t="s">
        <v>1137</v>
      </c>
      <c r="G6227" t="s">
        <v>3610</v>
      </c>
      <c r="H6227" t="s">
        <v>1871</v>
      </c>
      <c r="I6227" t="s">
        <v>1990</v>
      </c>
      <c r="J6227" t="s">
        <v>2015</v>
      </c>
      <c r="K6227" t="s">
        <v>1914</v>
      </c>
      <c r="L6227" t="s">
        <v>1888</v>
      </c>
      <c r="M6227">
        <v>1</v>
      </c>
      <c r="N6227" s="3">
        <v>65</v>
      </c>
      <c r="O6227" s="3">
        <v>32</v>
      </c>
      <c r="P6227" s="4">
        <v>0</v>
      </c>
      <c r="Q6227" s="3">
        <v>65</v>
      </c>
      <c r="R6227" s="3">
        <v>32</v>
      </c>
      <c r="S6227" s="3">
        <v>33</v>
      </c>
      <c r="T6227" t="s">
        <v>1954</v>
      </c>
      <c r="U6227" t="s">
        <v>72</v>
      </c>
    </row>
    <row r="6228" spans="1:21" x14ac:dyDescent="0.35">
      <c r="A6228" t="s">
        <v>8801</v>
      </c>
      <c r="B6228" s="2">
        <v>45748</v>
      </c>
      <c r="C6228">
        <v>4</v>
      </c>
      <c r="D6228">
        <v>2025</v>
      </c>
      <c r="F6228" t="s">
        <v>728</v>
      </c>
      <c r="G6228" t="s">
        <v>56</v>
      </c>
      <c r="H6228" t="s">
        <v>1868</v>
      </c>
      <c r="I6228" t="s">
        <v>2113</v>
      </c>
      <c r="J6228" t="s">
        <v>2067</v>
      </c>
      <c r="K6228" t="s">
        <v>1918</v>
      </c>
      <c r="L6228" t="s">
        <v>1889</v>
      </c>
      <c r="M6228">
        <v>2</v>
      </c>
      <c r="N6228" s="3">
        <v>69</v>
      </c>
      <c r="O6228" s="3">
        <v>37</v>
      </c>
      <c r="P6228" s="4">
        <v>0.15</v>
      </c>
      <c r="Q6228" s="3">
        <v>117.3</v>
      </c>
      <c r="R6228" s="3">
        <v>74</v>
      </c>
      <c r="S6228" s="3">
        <v>43.3</v>
      </c>
      <c r="T6228" t="s">
        <v>1954</v>
      </c>
      <c r="U6228" t="s">
        <v>72</v>
      </c>
    </row>
    <row r="6229" spans="1:21" x14ac:dyDescent="0.35">
      <c r="A6229" t="s">
        <v>8802</v>
      </c>
      <c r="B6229" s="2">
        <v>45748</v>
      </c>
      <c r="C6229">
        <v>4</v>
      </c>
      <c r="D6229">
        <v>2025</v>
      </c>
      <c r="F6229" t="s">
        <v>214</v>
      </c>
      <c r="G6229" t="s">
        <v>2771</v>
      </c>
      <c r="H6229" t="s">
        <v>1872</v>
      </c>
      <c r="I6229" t="s">
        <v>2357</v>
      </c>
      <c r="J6229" t="s">
        <v>1987</v>
      </c>
      <c r="K6229" t="s">
        <v>1908</v>
      </c>
      <c r="L6229" t="s">
        <v>1890</v>
      </c>
      <c r="M6229">
        <v>1</v>
      </c>
      <c r="N6229" s="3">
        <v>129</v>
      </c>
      <c r="O6229" s="3">
        <v>78</v>
      </c>
      <c r="P6229" s="4">
        <v>0.05</v>
      </c>
      <c r="Q6229" s="3">
        <v>122.55</v>
      </c>
      <c r="R6229" s="3">
        <v>78</v>
      </c>
      <c r="S6229" s="3">
        <v>44.55</v>
      </c>
      <c r="T6229" t="s">
        <v>1954</v>
      </c>
      <c r="U6229" t="s">
        <v>72</v>
      </c>
    </row>
    <row r="6230" spans="1:21" x14ac:dyDescent="0.35">
      <c r="A6230" t="s">
        <v>8803</v>
      </c>
      <c r="B6230" s="2">
        <v>45748</v>
      </c>
      <c r="C6230">
        <v>4</v>
      </c>
      <c r="D6230">
        <v>2025</v>
      </c>
      <c r="F6230" t="s">
        <v>288</v>
      </c>
      <c r="G6230" t="s">
        <v>2300</v>
      </c>
      <c r="H6230" t="s">
        <v>1870</v>
      </c>
      <c r="I6230" t="s">
        <v>2000</v>
      </c>
      <c r="J6230" t="s">
        <v>2034</v>
      </c>
      <c r="K6230" t="s">
        <v>1904</v>
      </c>
      <c r="L6230" t="s">
        <v>1889</v>
      </c>
      <c r="M6230">
        <v>3</v>
      </c>
      <c r="N6230" s="3">
        <v>149</v>
      </c>
      <c r="O6230" s="3">
        <v>91</v>
      </c>
      <c r="P6230" s="4">
        <v>0.05</v>
      </c>
      <c r="Q6230" s="3">
        <v>424.65</v>
      </c>
      <c r="R6230" s="3">
        <v>273</v>
      </c>
      <c r="S6230" s="3">
        <v>151.65</v>
      </c>
      <c r="T6230" t="s">
        <v>1954</v>
      </c>
      <c r="U6230" t="s">
        <v>72</v>
      </c>
    </row>
    <row r="6231" spans="1:21" x14ac:dyDescent="0.35">
      <c r="A6231" t="s">
        <v>8804</v>
      </c>
      <c r="B6231" s="2">
        <v>45748</v>
      </c>
      <c r="C6231">
        <v>4</v>
      </c>
      <c r="D6231">
        <v>2025</v>
      </c>
      <c r="F6231" t="s">
        <v>1645</v>
      </c>
      <c r="G6231" t="s">
        <v>2608</v>
      </c>
      <c r="H6231" t="s">
        <v>1866</v>
      </c>
      <c r="I6231" t="s">
        <v>1866</v>
      </c>
      <c r="J6231" t="s">
        <v>1967</v>
      </c>
      <c r="K6231" t="s">
        <v>1913</v>
      </c>
      <c r="L6231" t="s">
        <v>1888</v>
      </c>
      <c r="M6231">
        <v>1</v>
      </c>
      <c r="N6231" s="3">
        <v>78</v>
      </c>
      <c r="O6231" s="3">
        <v>39</v>
      </c>
      <c r="P6231" s="4">
        <v>0.05</v>
      </c>
      <c r="Q6231" s="3">
        <v>74.099999999999994</v>
      </c>
      <c r="R6231" s="3">
        <v>39</v>
      </c>
      <c r="S6231" s="3">
        <v>35.1</v>
      </c>
      <c r="T6231" t="s">
        <v>1954</v>
      </c>
      <c r="U6231" t="s">
        <v>72</v>
      </c>
    </row>
    <row r="6232" spans="1:21" x14ac:dyDescent="0.35">
      <c r="A6232" t="s">
        <v>8805</v>
      </c>
      <c r="B6232" s="2">
        <v>45749</v>
      </c>
      <c r="C6232">
        <v>4</v>
      </c>
      <c r="D6232">
        <v>2025</v>
      </c>
      <c r="F6232" t="s">
        <v>175</v>
      </c>
      <c r="G6232" t="s">
        <v>2872</v>
      </c>
      <c r="H6232" t="s">
        <v>1872</v>
      </c>
      <c r="I6232" t="s">
        <v>1986</v>
      </c>
      <c r="J6232" t="s">
        <v>1956</v>
      </c>
      <c r="K6232" t="s">
        <v>1909</v>
      </c>
      <c r="L6232" t="s">
        <v>1887</v>
      </c>
      <c r="M6232">
        <v>1</v>
      </c>
      <c r="N6232" s="3">
        <v>95</v>
      </c>
      <c r="O6232" s="3">
        <v>54</v>
      </c>
      <c r="P6232" s="4">
        <v>0.15</v>
      </c>
      <c r="Q6232" s="3">
        <v>80.75</v>
      </c>
      <c r="R6232" s="3">
        <v>54</v>
      </c>
      <c r="S6232" s="3">
        <v>26.75</v>
      </c>
      <c r="T6232" t="s">
        <v>1954</v>
      </c>
      <c r="U6232" t="s">
        <v>72</v>
      </c>
    </row>
    <row r="6233" spans="1:21" x14ac:dyDescent="0.35">
      <c r="A6233" t="s">
        <v>8806</v>
      </c>
      <c r="B6233" s="2">
        <v>45749</v>
      </c>
      <c r="C6233">
        <v>4</v>
      </c>
      <c r="D6233">
        <v>2025</v>
      </c>
      <c r="F6233" t="s">
        <v>291</v>
      </c>
      <c r="G6233" t="s">
        <v>2124</v>
      </c>
      <c r="H6233" t="s">
        <v>1872</v>
      </c>
      <c r="I6233" t="s">
        <v>2076</v>
      </c>
      <c r="J6233" t="s">
        <v>2034</v>
      </c>
      <c r="K6233" t="s">
        <v>1904</v>
      </c>
      <c r="L6233" t="s">
        <v>1889</v>
      </c>
      <c r="M6233">
        <v>2</v>
      </c>
      <c r="N6233" s="3">
        <v>149</v>
      </c>
      <c r="O6233" s="3">
        <v>91</v>
      </c>
      <c r="P6233" s="4">
        <v>0</v>
      </c>
      <c r="Q6233" s="3">
        <v>298</v>
      </c>
      <c r="R6233" s="3">
        <v>182</v>
      </c>
      <c r="S6233" s="3">
        <v>116</v>
      </c>
      <c r="T6233" t="s">
        <v>1954</v>
      </c>
      <c r="U6233" t="s">
        <v>72</v>
      </c>
    </row>
    <row r="6234" spans="1:21" x14ac:dyDescent="0.35">
      <c r="A6234" t="s">
        <v>8807</v>
      </c>
      <c r="B6234" s="2">
        <v>45749</v>
      </c>
      <c r="C6234">
        <v>4</v>
      </c>
      <c r="D6234">
        <v>2025</v>
      </c>
      <c r="F6234" t="s">
        <v>382</v>
      </c>
      <c r="G6234" t="s">
        <v>65</v>
      </c>
      <c r="H6234" t="s">
        <v>1868</v>
      </c>
      <c r="I6234" t="s">
        <v>2014</v>
      </c>
      <c r="J6234" t="s">
        <v>1978</v>
      </c>
      <c r="K6234" t="s">
        <v>1916</v>
      </c>
      <c r="L6234" t="s">
        <v>1887</v>
      </c>
      <c r="M6234">
        <v>1</v>
      </c>
      <c r="N6234" s="3">
        <v>79</v>
      </c>
      <c r="O6234" s="3">
        <v>42</v>
      </c>
      <c r="P6234" s="4">
        <v>0</v>
      </c>
      <c r="Q6234" s="3">
        <v>79</v>
      </c>
      <c r="R6234" s="3">
        <v>42</v>
      </c>
      <c r="S6234" s="3">
        <v>37</v>
      </c>
      <c r="T6234" t="s">
        <v>1954</v>
      </c>
      <c r="U6234" t="s">
        <v>72</v>
      </c>
    </row>
    <row r="6235" spans="1:21" x14ac:dyDescent="0.35">
      <c r="A6235" t="s">
        <v>8808</v>
      </c>
      <c r="B6235" s="2">
        <v>45749</v>
      </c>
      <c r="C6235">
        <v>4</v>
      </c>
      <c r="D6235">
        <v>2025</v>
      </c>
      <c r="F6235" t="s">
        <v>189</v>
      </c>
      <c r="G6235" t="s">
        <v>2571</v>
      </c>
      <c r="H6235" t="s">
        <v>1871</v>
      </c>
      <c r="I6235" t="s">
        <v>1966</v>
      </c>
      <c r="J6235" t="s">
        <v>2120</v>
      </c>
      <c r="K6235" t="s">
        <v>1926</v>
      </c>
      <c r="L6235" t="s">
        <v>1885</v>
      </c>
      <c r="M6235">
        <v>2</v>
      </c>
      <c r="N6235" s="3">
        <v>28</v>
      </c>
      <c r="O6235" s="3">
        <v>13</v>
      </c>
      <c r="P6235" s="4">
        <v>0.05</v>
      </c>
      <c r="Q6235" s="3">
        <v>53.2</v>
      </c>
      <c r="R6235" s="3">
        <v>26</v>
      </c>
      <c r="S6235" s="3">
        <v>27.2</v>
      </c>
      <c r="T6235" t="s">
        <v>1954</v>
      </c>
      <c r="U6235" t="s">
        <v>72</v>
      </c>
    </row>
    <row r="6236" spans="1:21" x14ac:dyDescent="0.35">
      <c r="A6236" t="s">
        <v>8809</v>
      </c>
      <c r="B6236" s="2">
        <v>45749</v>
      </c>
      <c r="C6236">
        <v>4</v>
      </c>
      <c r="D6236">
        <v>2025</v>
      </c>
      <c r="F6236" t="s">
        <v>550</v>
      </c>
      <c r="G6236" t="s">
        <v>2393</v>
      </c>
      <c r="H6236" t="s">
        <v>1873</v>
      </c>
      <c r="I6236" t="s">
        <v>2320</v>
      </c>
      <c r="J6236" t="s">
        <v>2114</v>
      </c>
      <c r="K6236" t="s">
        <v>1915</v>
      </c>
      <c r="L6236" t="s">
        <v>1886</v>
      </c>
      <c r="M6236">
        <v>1</v>
      </c>
      <c r="N6236" s="3">
        <v>85</v>
      </c>
      <c r="O6236" s="3">
        <v>41</v>
      </c>
      <c r="P6236" s="4">
        <v>0</v>
      </c>
      <c r="Q6236" s="3">
        <v>85</v>
      </c>
      <c r="R6236" s="3">
        <v>41</v>
      </c>
      <c r="S6236" s="3">
        <v>44</v>
      </c>
      <c r="T6236" t="s">
        <v>1954</v>
      </c>
      <c r="U6236" t="s">
        <v>72</v>
      </c>
    </row>
    <row r="6237" spans="1:21" x14ac:dyDescent="0.35">
      <c r="A6237" t="s">
        <v>8810</v>
      </c>
      <c r="B6237" s="2">
        <v>45749</v>
      </c>
      <c r="C6237">
        <v>4</v>
      </c>
      <c r="D6237">
        <v>2025</v>
      </c>
      <c r="F6237" t="s">
        <v>1230</v>
      </c>
      <c r="G6237" t="s">
        <v>2668</v>
      </c>
      <c r="H6237" t="s">
        <v>1874</v>
      </c>
      <c r="I6237" t="s">
        <v>2200</v>
      </c>
      <c r="J6237" t="s">
        <v>1960</v>
      </c>
      <c r="K6237" t="s">
        <v>1924</v>
      </c>
      <c r="L6237" t="s">
        <v>1885</v>
      </c>
      <c r="M6237">
        <v>2</v>
      </c>
      <c r="N6237" s="3">
        <v>42</v>
      </c>
      <c r="O6237" s="3">
        <v>20</v>
      </c>
      <c r="P6237" s="4">
        <v>0.1</v>
      </c>
      <c r="Q6237" s="3">
        <v>75.599999999999994</v>
      </c>
      <c r="R6237" s="3">
        <v>40</v>
      </c>
      <c r="S6237" s="3">
        <v>35.6</v>
      </c>
      <c r="T6237" t="s">
        <v>1954</v>
      </c>
      <c r="U6237" t="s">
        <v>72</v>
      </c>
    </row>
    <row r="6238" spans="1:21" x14ac:dyDescent="0.35">
      <c r="A6238" t="s">
        <v>8811</v>
      </c>
      <c r="B6238" s="2">
        <v>45749</v>
      </c>
      <c r="C6238">
        <v>4</v>
      </c>
      <c r="D6238">
        <v>2025</v>
      </c>
      <c r="F6238" t="s">
        <v>1361</v>
      </c>
      <c r="G6238" t="s">
        <v>2953</v>
      </c>
      <c r="H6238" t="s">
        <v>1866</v>
      </c>
      <c r="I6238" t="s">
        <v>1866</v>
      </c>
      <c r="J6238" t="s">
        <v>2001</v>
      </c>
      <c r="K6238" t="s">
        <v>1911</v>
      </c>
      <c r="L6238" t="s">
        <v>1886</v>
      </c>
      <c r="M6238">
        <v>1</v>
      </c>
      <c r="N6238" s="3">
        <v>58</v>
      </c>
      <c r="O6238" s="3">
        <v>25</v>
      </c>
      <c r="P6238" s="4">
        <v>0.1</v>
      </c>
      <c r="Q6238" s="3">
        <v>52.2</v>
      </c>
      <c r="R6238" s="3">
        <v>25</v>
      </c>
      <c r="S6238" s="3">
        <v>27.2</v>
      </c>
      <c r="T6238" t="s">
        <v>1954</v>
      </c>
      <c r="U6238" t="s">
        <v>72</v>
      </c>
    </row>
    <row r="6239" spans="1:21" x14ac:dyDescent="0.35">
      <c r="A6239" t="s">
        <v>8812</v>
      </c>
      <c r="B6239" s="2">
        <v>45749</v>
      </c>
      <c r="C6239">
        <v>4</v>
      </c>
      <c r="D6239">
        <v>2025</v>
      </c>
      <c r="F6239" t="s">
        <v>1547</v>
      </c>
      <c r="G6239" t="s">
        <v>8813</v>
      </c>
      <c r="H6239" t="s">
        <v>1871</v>
      </c>
      <c r="I6239" t="s">
        <v>2234</v>
      </c>
      <c r="J6239" t="s">
        <v>2011</v>
      </c>
      <c r="K6239" t="s">
        <v>1927</v>
      </c>
      <c r="L6239" t="s">
        <v>1885</v>
      </c>
      <c r="M6239">
        <v>1</v>
      </c>
      <c r="N6239" s="3">
        <v>24</v>
      </c>
      <c r="O6239" s="3">
        <v>10</v>
      </c>
      <c r="P6239" s="4">
        <v>0</v>
      </c>
      <c r="Q6239" s="3">
        <v>24</v>
      </c>
      <c r="R6239" s="3">
        <v>10</v>
      </c>
      <c r="S6239" s="3">
        <v>14</v>
      </c>
      <c r="T6239" t="s">
        <v>1954</v>
      </c>
      <c r="U6239" t="s">
        <v>71</v>
      </c>
    </row>
    <row r="6240" spans="1:21" x14ac:dyDescent="0.35">
      <c r="A6240" t="s">
        <v>8814</v>
      </c>
      <c r="B6240" s="2">
        <v>45749</v>
      </c>
      <c r="C6240">
        <v>4</v>
      </c>
      <c r="D6240">
        <v>2025</v>
      </c>
      <c r="F6240" t="s">
        <v>413</v>
      </c>
      <c r="G6240" t="s">
        <v>2537</v>
      </c>
      <c r="H6240" t="s">
        <v>1869</v>
      </c>
      <c r="I6240" t="s">
        <v>2073</v>
      </c>
      <c r="J6240" t="s">
        <v>1997</v>
      </c>
      <c r="K6240" t="s">
        <v>1906</v>
      </c>
      <c r="L6240" t="s">
        <v>1889</v>
      </c>
      <c r="M6240">
        <v>2</v>
      </c>
      <c r="N6240" s="3">
        <v>89</v>
      </c>
      <c r="O6240" s="3">
        <v>48</v>
      </c>
      <c r="P6240" s="4">
        <v>0.15</v>
      </c>
      <c r="Q6240" s="3">
        <v>151.30000000000001</v>
      </c>
      <c r="R6240" s="3">
        <v>96</v>
      </c>
      <c r="S6240" s="3">
        <v>55.3</v>
      </c>
      <c r="T6240" t="s">
        <v>1954</v>
      </c>
      <c r="U6240" t="s">
        <v>72</v>
      </c>
    </row>
    <row r="6241" spans="1:21" x14ac:dyDescent="0.35">
      <c r="A6241" t="s">
        <v>8815</v>
      </c>
      <c r="B6241" s="2">
        <v>45749</v>
      </c>
      <c r="C6241">
        <v>4</v>
      </c>
      <c r="D6241">
        <v>2025</v>
      </c>
      <c r="F6241" t="s">
        <v>990</v>
      </c>
      <c r="G6241" t="s">
        <v>2069</v>
      </c>
      <c r="H6241" t="s">
        <v>1864</v>
      </c>
      <c r="I6241" t="s">
        <v>2211</v>
      </c>
      <c r="J6241" t="s">
        <v>2011</v>
      </c>
      <c r="K6241" t="s">
        <v>1927</v>
      </c>
      <c r="L6241" t="s">
        <v>1885</v>
      </c>
      <c r="M6241">
        <v>1</v>
      </c>
      <c r="N6241" s="3">
        <v>24</v>
      </c>
      <c r="O6241" s="3">
        <v>10</v>
      </c>
      <c r="P6241" s="4">
        <v>0.1</v>
      </c>
      <c r="Q6241" s="3">
        <v>21.6</v>
      </c>
      <c r="R6241" s="3">
        <v>10</v>
      </c>
      <c r="S6241" s="3">
        <v>11.6</v>
      </c>
      <c r="T6241" t="s">
        <v>1954</v>
      </c>
      <c r="U6241" t="s">
        <v>72</v>
      </c>
    </row>
    <row r="6242" spans="1:21" x14ac:dyDescent="0.35">
      <c r="A6242" t="s">
        <v>8816</v>
      </c>
      <c r="B6242" s="2">
        <v>45749</v>
      </c>
      <c r="C6242">
        <v>4</v>
      </c>
      <c r="D6242">
        <v>2025</v>
      </c>
      <c r="F6242" t="s">
        <v>442</v>
      </c>
      <c r="G6242" t="s">
        <v>1993</v>
      </c>
      <c r="H6242" t="s">
        <v>1866</v>
      </c>
      <c r="I6242" t="s">
        <v>1866</v>
      </c>
      <c r="J6242" t="s">
        <v>1963</v>
      </c>
      <c r="K6242" t="s">
        <v>1907</v>
      </c>
      <c r="L6242" t="s">
        <v>1890</v>
      </c>
      <c r="M6242">
        <v>2</v>
      </c>
      <c r="N6242" s="3">
        <v>119</v>
      </c>
      <c r="O6242" s="3">
        <v>72</v>
      </c>
      <c r="P6242" s="4">
        <v>0</v>
      </c>
      <c r="Q6242" s="3">
        <v>238</v>
      </c>
      <c r="R6242" s="3">
        <v>144</v>
      </c>
      <c r="S6242" s="3">
        <v>94</v>
      </c>
      <c r="T6242" t="s">
        <v>1954</v>
      </c>
      <c r="U6242" t="s">
        <v>72</v>
      </c>
    </row>
    <row r="6243" spans="1:21" x14ac:dyDescent="0.35">
      <c r="A6243" t="s">
        <v>8817</v>
      </c>
      <c r="B6243" s="2">
        <v>45749</v>
      </c>
      <c r="C6243">
        <v>4</v>
      </c>
      <c r="D6243">
        <v>2025</v>
      </c>
      <c r="F6243" t="s">
        <v>1093</v>
      </c>
      <c r="G6243" t="s">
        <v>3328</v>
      </c>
      <c r="H6243" t="s">
        <v>1870</v>
      </c>
      <c r="I6243" t="s">
        <v>2192</v>
      </c>
      <c r="J6243" t="s">
        <v>1987</v>
      </c>
      <c r="K6243" t="s">
        <v>1908</v>
      </c>
      <c r="L6243" t="s">
        <v>1890</v>
      </c>
      <c r="M6243">
        <v>2</v>
      </c>
      <c r="N6243" s="3">
        <v>129</v>
      </c>
      <c r="O6243" s="3">
        <v>78</v>
      </c>
      <c r="P6243" s="4">
        <v>0.05</v>
      </c>
      <c r="Q6243" s="3">
        <v>245.1</v>
      </c>
      <c r="R6243" s="3">
        <v>156</v>
      </c>
      <c r="S6243" s="3">
        <v>89.1</v>
      </c>
      <c r="T6243" t="s">
        <v>1954</v>
      </c>
      <c r="U6243" t="s">
        <v>72</v>
      </c>
    </row>
    <row r="6244" spans="1:21" x14ac:dyDescent="0.35">
      <c r="A6244" t="s">
        <v>8818</v>
      </c>
      <c r="B6244" s="2">
        <v>45750</v>
      </c>
      <c r="C6244">
        <v>4</v>
      </c>
      <c r="D6244">
        <v>2025</v>
      </c>
      <c r="F6244" t="s">
        <v>91</v>
      </c>
      <c r="G6244" t="s">
        <v>2532</v>
      </c>
      <c r="H6244" t="s">
        <v>1869</v>
      </c>
      <c r="I6244" t="s">
        <v>2157</v>
      </c>
      <c r="J6244" t="s">
        <v>1956</v>
      </c>
      <c r="K6244" t="s">
        <v>1909</v>
      </c>
      <c r="L6244" t="s">
        <v>1887</v>
      </c>
      <c r="M6244">
        <v>1</v>
      </c>
      <c r="N6244" s="3">
        <v>95</v>
      </c>
      <c r="O6244" s="3">
        <v>54</v>
      </c>
      <c r="P6244" s="4">
        <v>0.15</v>
      </c>
      <c r="Q6244" s="3">
        <v>80.75</v>
      </c>
      <c r="R6244" s="3">
        <v>54</v>
      </c>
      <c r="S6244" s="3">
        <v>26.75</v>
      </c>
      <c r="T6244" t="s">
        <v>1954</v>
      </c>
      <c r="U6244" t="s">
        <v>72</v>
      </c>
    </row>
    <row r="6245" spans="1:21" x14ac:dyDescent="0.35">
      <c r="A6245" t="s">
        <v>8819</v>
      </c>
      <c r="B6245" s="2">
        <v>45750</v>
      </c>
      <c r="C6245">
        <v>4</v>
      </c>
      <c r="D6245">
        <v>2025</v>
      </c>
      <c r="F6245" t="s">
        <v>780</v>
      </c>
      <c r="G6245" t="s">
        <v>2298</v>
      </c>
      <c r="H6245" t="s">
        <v>1875</v>
      </c>
      <c r="I6245" t="s">
        <v>1996</v>
      </c>
      <c r="J6245" t="s">
        <v>1956</v>
      </c>
      <c r="K6245" t="s">
        <v>1909</v>
      </c>
      <c r="L6245" t="s">
        <v>1887</v>
      </c>
      <c r="M6245">
        <v>2</v>
      </c>
      <c r="N6245" s="3">
        <v>95</v>
      </c>
      <c r="O6245" s="3">
        <v>54</v>
      </c>
      <c r="P6245" s="4">
        <v>0.1</v>
      </c>
      <c r="Q6245" s="3">
        <v>171</v>
      </c>
      <c r="R6245" s="3">
        <v>108</v>
      </c>
      <c r="S6245" s="3">
        <v>63</v>
      </c>
      <c r="T6245" t="s">
        <v>1954</v>
      </c>
      <c r="U6245" t="s">
        <v>72</v>
      </c>
    </row>
    <row r="6246" spans="1:21" x14ac:dyDescent="0.35">
      <c r="A6246" t="s">
        <v>8820</v>
      </c>
      <c r="B6246" s="2">
        <v>45750</v>
      </c>
      <c r="C6246">
        <v>4</v>
      </c>
      <c r="D6246">
        <v>2025</v>
      </c>
      <c r="F6246" t="s">
        <v>405</v>
      </c>
      <c r="G6246" t="s">
        <v>3673</v>
      </c>
      <c r="H6246" t="s">
        <v>1870</v>
      </c>
      <c r="I6246" t="s">
        <v>2083</v>
      </c>
      <c r="J6246" t="s">
        <v>2064</v>
      </c>
      <c r="K6246" t="s">
        <v>1922</v>
      </c>
      <c r="L6246" t="s">
        <v>1887</v>
      </c>
      <c r="M6246">
        <v>3</v>
      </c>
      <c r="N6246" s="3">
        <v>32</v>
      </c>
      <c r="O6246" s="3">
        <v>14</v>
      </c>
      <c r="P6246" s="4">
        <v>0.05</v>
      </c>
      <c r="Q6246" s="3">
        <v>91.2</v>
      </c>
      <c r="R6246" s="3">
        <v>42</v>
      </c>
      <c r="S6246" s="3">
        <v>49.2</v>
      </c>
      <c r="T6246" t="s">
        <v>1954</v>
      </c>
      <c r="U6246" t="s">
        <v>72</v>
      </c>
    </row>
    <row r="6247" spans="1:21" x14ac:dyDescent="0.35">
      <c r="A6247" t="s">
        <v>8821</v>
      </c>
      <c r="B6247" s="2">
        <v>45750</v>
      </c>
      <c r="C6247">
        <v>4</v>
      </c>
      <c r="D6247">
        <v>2025</v>
      </c>
      <c r="F6247" t="s">
        <v>94</v>
      </c>
      <c r="G6247" t="s">
        <v>62</v>
      </c>
      <c r="H6247" t="s">
        <v>1863</v>
      </c>
      <c r="I6247" t="s">
        <v>2056</v>
      </c>
      <c r="J6247" t="s">
        <v>2061</v>
      </c>
      <c r="K6247" t="s">
        <v>1923</v>
      </c>
      <c r="L6247" t="s">
        <v>1888</v>
      </c>
      <c r="M6247">
        <v>2</v>
      </c>
      <c r="N6247" s="3">
        <v>25</v>
      </c>
      <c r="O6247" s="3">
        <v>11</v>
      </c>
      <c r="P6247" s="4">
        <v>0.1</v>
      </c>
      <c r="Q6247" s="3">
        <v>45</v>
      </c>
      <c r="R6247" s="3">
        <v>22</v>
      </c>
      <c r="S6247" s="3">
        <v>23</v>
      </c>
      <c r="T6247" t="s">
        <v>1954</v>
      </c>
      <c r="U6247" t="s">
        <v>72</v>
      </c>
    </row>
    <row r="6248" spans="1:21" x14ac:dyDescent="0.35">
      <c r="A6248" t="s">
        <v>8822</v>
      </c>
      <c r="B6248" s="2">
        <v>45750</v>
      </c>
      <c r="C6248">
        <v>4</v>
      </c>
      <c r="D6248">
        <v>2025</v>
      </c>
      <c r="F6248" t="s">
        <v>172</v>
      </c>
      <c r="G6248" t="s">
        <v>2464</v>
      </c>
      <c r="H6248" t="s">
        <v>1874</v>
      </c>
      <c r="I6248" t="s">
        <v>2119</v>
      </c>
      <c r="J6248" t="s">
        <v>1971</v>
      </c>
      <c r="K6248" t="s">
        <v>1920</v>
      </c>
      <c r="L6248" t="s">
        <v>1886</v>
      </c>
      <c r="M6248">
        <v>1</v>
      </c>
      <c r="N6248" s="3">
        <v>45</v>
      </c>
      <c r="O6248" s="3">
        <v>19</v>
      </c>
      <c r="P6248" s="4">
        <v>0.05</v>
      </c>
      <c r="Q6248" s="3">
        <v>42.75</v>
      </c>
      <c r="R6248" s="3">
        <v>19</v>
      </c>
      <c r="S6248" s="3">
        <v>23.75</v>
      </c>
      <c r="T6248" t="s">
        <v>1954</v>
      </c>
      <c r="U6248" t="s">
        <v>72</v>
      </c>
    </row>
    <row r="6249" spans="1:21" x14ac:dyDescent="0.35">
      <c r="A6249" t="s">
        <v>8823</v>
      </c>
      <c r="B6249" s="2">
        <v>45750</v>
      </c>
      <c r="C6249">
        <v>4</v>
      </c>
      <c r="D6249">
        <v>2025</v>
      </c>
      <c r="F6249" t="s">
        <v>1087</v>
      </c>
      <c r="G6249" t="s">
        <v>2224</v>
      </c>
      <c r="H6249" t="s">
        <v>1873</v>
      </c>
      <c r="I6249" t="s">
        <v>2070</v>
      </c>
      <c r="J6249" t="s">
        <v>1953</v>
      </c>
      <c r="K6249" t="s">
        <v>1905</v>
      </c>
      <c r="L6249" t="s">
        <v>1888</v>
      </c>
      <c r="M6249">
        <v>1</v>
      </c>
      <c r="N6249" s="3">
        <v>120</v>
      </c>
      <c r="O6249" s="3">
        <v>63</v>
      </c>
      <c r="P6249" s="4">
        <v>0.05</v>
      </c>
      <c r="Q6249" s="3">
        <v>114</v>
      </c>
      <c r="R6249" s="3">
        <v>63</v>
      </c>
      <c r="S6249" s="3">
        <v>51</v>
      </c>
      <c r="T6249" t="s">
        <v>1954</v>
      </c>
      <c r="U6249" t="s">
        <v>72</v>
      </c>
    </row>
    <row r="6250" spans="1:21" x14ac:dyDescent="0.35">
      <c r="A6250" t="s">
        <v>8824</v>
      </c>
      <c r="B6250" s="2">
        <v>45750</v>
      </c>
      <c r="C6250">
        <v>4</v>
      </c>
      <c r="D6250">
        <v>2025</v>
      </c>
      <c r="F6250" t="s">
        <v>1450</v>
      </c>
      <c r="G6250" t="s">
        <v>2559</v>
      </c>
      <c r="H6250" t="s">
        <v>1871</v>
      </c>
      <c r="I6250" t="s">
        <v>2234</v>
      </c>
      <c r="J6250" t="s">
        <v>2034</v>
      </c>
      <c r="K6250" t="s">
        <v>1904</v>
      </c>
      <c r="L6250" t="s">
        <v>1889</v>
      </c>
      <c r="M6250">
        <v>2</v>
      </c>
      <c r="N6250" s="3">
        <v>149</v>
      </c>
      <c r="O6250" s="3">
        <v>91</v>
      </c>
      <c r="P6250" s="4">
        <v>0.15</v>
      </c>
      <c r="Q6250" s="3">
        <v>253.3</v>
      </c>
      <c r="R6250" s="3">
        <v>182</v>
      </c>
      <c r="S6250" s="3">
        <v>71.3</v>
      </c>
      <c r="T6250" t="s">
        <v>1954</v>
      </c>
      <c r="U6250" t="s">
        <v>72</v>
      </c>
    </row>
    <row r="6251" spans="1:21" x14ac:dyDescent="0.35">
      <c r="A6251" t="s">
        <v>8825</v>
      </c>
      <c r="B6251" s="2">
        <v>45750</v>
      </c>
      <c r="C6251">
        <v>4</v>
      </c>
      <c r="D6251">
        <v>2025</v>
      </c>
      <c r="F6251" t="s">
        <v>532</v>
      </c>
      <c r="G6251" t="s">
        <v>3037</v>
      </c>
      <c r="H6251" t="s">
        <v>1869</v>
      </c>
      <c r="I6251" t="s">
        <v>1974</v>
      </c>
      <c r="J6251" t="s">
        <v>2001</v>
      </c>
      <c r="K6251" t="s">
        <v>1911</v>
      </c>
      <c r="L6251" t="s">
        <v>1886</v>
      </c>
      <c r="M6251">
        <v>2</v>
      </c>
      <c r="N6251" s="3">
        <v>58</v>
      </c>
      <c r="O6251" s="3">
        <v>25</v>
      </c>
      <c r="P6251" s="4">
        <v>0.15</v>
      </c>
      <c r="Q6251" s="3">
        <v>98.6</v>
      </c>
      <c r="R6251" s="3">
        <v>50</v>
      </c>
      <c r="S6251" s="3">
        <v>48.6</v>
      </c>
      <c r="T6251" t="s">
        <v>1954</v>
      </c>
      <c r="U6251" t="s">
        <v>72</v>
      </c>
    </row>
    <row r="6252" spans="1:21" x14ac:dyDescent="0.35">
      <c r="A6252" t="s">
        <v>8826</v>
      </c>
      <c r="B6252" s="2">
        <v>45750</v>
      </c>
      <c r="C6252">
        <v>4</v>
      </c>
      <c r="D6252">
        <v>2025</v>
      </c>
      <c r="F6252" t="s">
        <v>813</v>
      </c>
      <c r="G6252" t="s">
        <v>2559</v>
      </c>
      <c r="H6252" t="s">
        <v>1871</v>
      </c>
      <c r="I6252" t="s">
        <v>2234</v>
      </c>
      <c r="J6252" t="s">
        <v>2045</v>
      </c>
      <c r="K6252" t="s">
        <v>1910</v>
      </c>
      <c r="L6252" t="s">
        <v>1890</v>
      </c>
      <c r="M6252">
        <v>1</v>
      </c>
      <c r="N6252" s="3">
        <v>99</v>
      </c>
      <c r="O6252" s="3">
        <v>58</v>
      </c>
      <c r="P6252" s="4">
        <v>0.1</v>
      </c>
      <c r="Q6252" s="3">
        <v>89.1</v>
      </c>
      <c r="R6252" s="3">
        <v>58</v>
      </c>
      <c r="S6252" s="3">
        <v>31.1</v>
      </c>
      <c r="T6252" t="s">
        <v>1954</v>
      </c>
      <c r="U6252" t="s">
        <v>71</v>
      </c>
    </row>
    <row r="6253" spans="1:21" x14ac:dyDescent="0.35">
      <c r="A6253" t="s">
        <v>8827</v>
      </c>
      <c r="B6253" s="2">
        <v>45750</v>
      </c>
      <c r="C6253">
        <v>4</v>
      </c>
      <c r="D6253">
        <v>2025</v>
      </c>
      <c r="F6253" t="s">
        <v>1074</v>
      </c>
      <c r="G6253" t="s">
        <v>2072</v>
      </c>
      <c r="H6253" t="s">
        <v>1869</v>
      </c>
      <c r="I6253" t="s">
        <v>1974</v>
      </c>
      <c r="J6253" t="s">
        <v>2015</v>
      </c>
      <c r="K6253" t="s">
        <v>1914</v>
      </c>
      <c r="L6253" t="s">
        <v>1888</v>
      </c>
      <c r="M6253">
        <v>1</v>
      </c>
      <c r="N6253" s="3">
        <v>65</v>
      </c>
      <c r="O6253" s="3">
        <v>32</v>
      </c>
      <c r="P6253" s="4">
        <v>0.1</v>
      </c>
      <c r="Q6253" s="3">
        <v>58.5</v>
      </c>
      <c r="R6253" s="3">
        <v>32</v>
      </c>
      <c r="S6253" s="3">
        <v>26.5</v>
      </c>
      <c r="T6253" t="s">
        <v>1954</v>
      </c>
      <c r="U6253" t="s">
        <v>72</v>
      </c>
    </row>
    <row r="6254" spans="1:21" x14ac:dyDescent="0.35">
      <c r="A6254" t="s">
        <v>8828</v>
      </c>
      <c r="B6254" s="2">
        <v>45750</v>
      </c>
      <c r="C6254">
        <v>4</v>
      </c>
      <c r="D6254">
        <v>2025</v>
      </c>
      <c r="F6254" t="s">
        <v>224</v>
      </c>
      <c r="G6254" t="s">
        <v>3099</v>
      </c>
      <c r="H6254" t="s">
        <v>1864</v>
      </c>
      <c r="I6254" t="s">
        <v>2211</v>
      </c>
      <c r="J6254" t="s">
        <v>1997</v>
      </c>
      <c r="K6254" t="s">
        <v>1906</v>
      </c>
      <c r="L6254" t="s">
        <v>1889</v>
      </c>
      <c r="M6254">
        <v>1</v>
      </c>
      <c r="N6254" s="3">
        <v>89</v>
      </c>
      <c r="O6254" s="3">
        <v>48</v>
      </c>
      <c r="P6254" s="4">
        <v>0.05</v>
      </c>
      <c r="Q6254" s="3">
        <v>84.55</v>
      </c>
      <c r="R6254" s="3">
        <v>48</v>
      </c>
      <c r="S6254" s="3">
        <v>36.549999999999997</v>
      </c>
      <c r="T6254" t="s">
        <v>1954</v>
      </c>
      <c r="U6254" t="s">
        <v>72</v>
      </c>
    </row>
    <row r="6255" spans="1:21" x14ac:dyDescent="0.35">
      <c r="A6255" t="s">
        <v>8829</v>
      </c>
      <c r="B6255" s="2">
        <v>45750</v>
      </c>
      <c r="C6255">
        <v>4</v>
      </c>
      <c r="D6255">
        <v>2025</v>
      </c>
      <c r="F6255" t="s">
        <v>1080</v>
      </c>
      <c r="G6255" t="s">
        <v>2134</v>
      </c>
      <c r="H6255" t="s">
        <v>1866</v>
      </c>
      <c r="I6255" t="s">
        <v>1866</v>
      </c>
      <c r="J6255" t="s">
        <v>1997</v>
      </c>
      <c r="K6255" t="s">
        <v>1906</v>
      </c>
      <c r="L6255" t="s">
        <v>1889</v>
      </c>
      <c r="M6255">
        <v>5</v>
      </c>
      <c r="N6255" s="3">
        <v>89</v>
      </c>
      <c r="O6255" s="3">
        <v>48</v>
      </c>
      <c r="P6255" s="4">
        <v>0.1</v>
      </c>
      <c r="Q6255" s="3">
        <v>400.5</v>
      </c>
      <c r="R6255" s="3">
        <v>240</v>
      </c>
      <c r="S6255" s="3">
        <v>160.5</v>
      </c>
      <c r="T6255" t="s">
        <v>1954</v>
      </c>
      <c r="U6255" t="s">
        <v>72</v>
      </c>
    </row>
    <row r="6256" spans="1:21" x14ac:dyDescent="0.35">
      <c r="A6256" t="s">
        <v>8830</v>
      </c>
      <c r="B6256" s="2">
        <v>45750</v>
      </c>
      <c r="C6256">
        <v>4</v>
      </c>
      <c r="D6256">
        <v>2025</v>
      </c>
      <c r="F6256" t="s">
        <v>1644</v>
      </c>
      <c r="G6256" t="s">
        <v>56</v>
      </c>
      <c r="H6256" t="s">
        <v>1864</v>
      </c>
      <c r="I6256" t="s">
        <v>2087</v>
      </c>
      <c r="J6256" t="s">
        <v>2067</v>
      </c>
      <c r="K6256" t="s">
        <v>1918</v>
      </c>
      <c r="L6256" t="s">
        <v>1889</v>
      </c>
      <c r="M6256">
        <v>2</v>
      </c>
      <c r="N6256" s="3">
        <v>69</v>
      </c>
      <c r="O6256" s="3">
        <v>37</v>
      </c>
      <c r="P6256" s="4">
        <v>0.15</v>
      </c>
      <c r="Q6256" s="3">
        <v>117.3</v>
      </c>
      <c r="R6256" s="3">
        <v>74</v>
      </c>
      <c r="S6256" s="3">
        <v>43.3</v>
      </c>
      <c r="T6256" t="s">
        <v>1954</v>
      </c>
      <c r="U6256" t="s">
        <v>72</v>
      </c>
    </row>
    <row r="6257" spans="1:21" x14ac:dyDescent="0.35">
      <c r="A6257" t="s">
        <v>8831</v>
      </c>
      <c r="B6257" s="2">
        <v>45750</v>
      </c>
      <c r="C6257">
        <v>4</v>
      </c>
      <c r="D6257">
        <v>2025</v>
      </c>
      <c r="F6257" t="s">
        <v>733</v>
      </c>
      <c r="G6257" t="s">
        <v>3289</v>
      </c>
      <c r="H6257" t="s">
        <v>1867</v>
      </c>
      <c r="I6257" t="s">
        <v>2004</v>
      </c>
      <c r="J6257" t="s">
        <v>2001</v>
      </c>
      <c r="K6257" t="s">
        <v>1911</v>
      </c>
      <c r="L6257" t="s">
        <v>1886</v>
      </c>
      <c r="M6257">
        <v>2</v>
      </c>
      <c r="N6257" s="3">
        <v>58</v>
      </c>
      <c r="O6257" s="3">
        <v>25</v>
      </c>
      <c r="P6257" s="4">
        <v>0</v>
      </c>
      <c r="Q6257" s="3">
        <v>116</v>
      </c>
      <c r="R6257" s="3">
        <v>50</v>
      </c>
      <c r="S6257" s="3">
        <v>66</v>
      </c>
      <c r="T6257" t="s">
        <v>1954</v>
      </c>
      <c r="U6257" t="s">
        <v>72</v>
      </c>
    </row>
    <row r="6258" spans="1:21" x14ac:dyDescent="0.35">
      <c r="A6258" t="s">
        <v>8832</v>
      </c>
      <c r="B6258" s="2">
        <v>45750</v>
      </c>
      <c r="C6258">
        <v>4</v>
      </c>
      <c r="D6258">
        <v>2025</v>
      </c>
      <c r="F6258" t="s">
        <v>176</v>
      </c>
      <c r="G6258" t="s">
        <v>2141</v>
      </c>
      <c r="H6258" t="s">
        <v>1875</v>
      </c>
      <c r="I6258" t="s">
        <v>2054</v>
      </c>
      <c r="J6258" t="s">
        <v>1963</v>
      </c>
      <c r="K6258" t="s">
        <v>1907</v>
      </c>
      <c r="L6258" t="s">
        <v>1890</v>
      </c>
      <c r="M6258">
        <v>1</v>
      </c>
      <c r="N6258" s="3">
        <v>119</v>
      </c>
      <c r="O6258" s="3">
        <v>72</v>
      </c>
      <c r="P6258" s="4">
        <v>0.1</v>
      </c>
      <c r="Q6258" s="3">
        <v>107.1</v>
      </c>
      <c r="R6258" s="3">
        <v>72</v>
      </c>
      <c r="S6258" s="3">
        <v>35.1</v>
      </c>
      <c r="T6258" t="s">
        <v>1954</v>
      </c>
      <c r="U6258" t="s">
        <v>72</v>
      </c>
    </row>
    <row r="6259" spans="1:21" x14ac:dyDescent="0.35">
      <c r="A6259" t="s">
        <v>8833</v>
      </c>
      <c r="B6259" s="2">
        <v>45751</v>
      </c>
      <c r="C6259">
        <v>4</v>
      </c>
      <c r="D6259">
        <v>2025</v>
      </c>
      <c r="F6259" t="s">
        <v>1388</v>
      </c>
      <c r="G6259" t="s">
        <v>2278</v>
      </c>
      <c r="H6259" t="s">
        <v>1866</v>
      </c>
      <c r="I6259" t="s">
        <v>1866</v>
      </c>
      <c r="J6259" t="s">
        <v>1987</v>
      </c>
      <c r="K6259" t="s">
        <v>1908</v>
      </c>
      <c r="L6259" t="s">
        <v>1890</v>
      </c>
      <c r="M6259">
        <v>3</v>
      </c>
      <c r="N6259" s="3">
        <v>129</v>
      </c>
      <c r="O6259" s="3">
        <v>78</v>
      </c>
      <c r="P6259" s="4">
        <v>0</v>
      </c>
      <c r="Q6259" s="3">
        <v>387</v>
      </c>
      <c r="R6259" s="3">
        <v>234</v>
      </c>
      <c r="S6259" s="3">
        <v>153</v>
      </c>
      <c r="T6259" t="s">
        <v>1954</v>
      </c>
      <c r="U6259" t="s">
        <v>72</v>
      </c>
    </row>
    <row r="6260" spans="1:21" x14ac:dyDescent="0.35">
      <c r="A6260" t="s">
        <v>8834</v>
      </c>
      <c r="B6260" s="2">
        <v>45751</v>
      </c>
      <c r="C6260">
        <v>4</v>
      </c>
      <c r="D6260">
        <v>2025</v>
      </c>
      <c r="F6260" t="s">
        <v>1270</v>
      </c>
      <c r="G6260" t="s">
        <v>2373</v>
      </c>
      <c r="H6260" t="s">
        <v>1866</v>
      </c>
      <c r="I6260" t="s">
        <v>1866</v>
      </c>
      <c r="J6260" t="s">
        <v>1987</v>
      </c>
      <c r="K6260" t="s">
        <v>1908</v>
      </c>
      <c r="L6260" t="s">
        <v>1890</v>
      </c>
      <c r="M6260">
        <v>1</v>
      </c>
      <c r="N6260" s="3">
        <v>129</v>
      </c>
      <c r="O6260" s="3">
        <v>78</v>
      </c>
      <c r="P6260" s="4">
        <v>0.1</v>
      </c>
      <c r="Q6260" s="3">
        <v>116.1</v>
      </c>
      <c r="R6260" s="3">
        <v>78</v>
      </c>
      <c r="S6260" s="3">
        <v>38.1</v>
      </c>
      <c r="T6260" t="s">
        <v>1954</v>
      </c>
      <c r="U6260" t="s">
        <v>72</v>
      </c>
    </row>
    <row r="6261" spans="1:21" x14ac:dyDescent="0.35">
      <c r="A6261" t="s">
        <v>8835</v>
      </c>
      <c r="B6261" s="2">
        <v>45751</v>
      </c>
      <c r="C6261">
        <v>4</v>
      </c>
      <c r="D6261">
        <v>2025</v>
      </c>
      <c r="F6261" t="s">
        <v>129</v>
      </c>
      <c r="G6261" t="s">
        <v>2691</v>
      </c>
      <c r="H6261" t="s">
        <v>1868</v>
      </c>
      <c r="I6261" t="s">
        <v>2014</v>
      </c>
      <c r="J6261" t="s">
        <v>2034</v>
      </c>
      <c r="K6261" t="s">
        <v>1904</v>
      </c>
      <c r="L6261" t="s">
        <v>1889</v>
      </c>
      <c r="M6261">
        <v>1</v>
      </c>
      <c r="N6261" s="3">
        <v>149</v>
      </c>
      <c r="O6261" s="3">
        <v>91</v>
      </c>
      <c r="P6261" s="4">
        <v>0</v>
      </c>
      <c r="Q6261" s="3">
        <v>149</v>
      </c>
      <c r="R6261" s="3">
        <v>91</v>
      </c>
      <c r="S6261" s="3">
        <v>58</v>
      </c>
      <c r="T6261" t="s">
        <v>1954</v>
      </c>
      <c r="U6261" t="s">
        <v>72</v>
      </c>
    </row>
    <row r="6262" spans="1:21" x14ac:dyDescent="0.35">
      <c r="A6262" t="s">
        <v>8836</v>
      </c>
      <c r="B6262" s="2">
        <v>45751</v>
      </c>
      <c r="C6262">
        <v>4</v>
      </c>
      <c r="D6262">
        <v>2025</v>
      </c>
      <c r="F6262" t="s">
        <v>127</v>
      </c>
      <c r="G6262" t="s">
        <v>3099</v>
      </c>
      <c r="H6262" t="s">
        <v>1866</v>
      </c>
      <c r="I6262" t="s">
        <v>1866</v>
      </c>
      <c r="J6262" t="s">
        <v>2064</v>
      </c>
      <c r="K6262" t="s">
        <v>1922</v>
      </c>
      <c r="L6262" t="s">
        <v>1887</v>
      </c>
      <c r="M6262">
        <v>4</v>
      </c>
      <c r="N6262" s="3">
        <v>32</v>
      </c>
      <c r="O6262" s="3">
        <v>14</v>
      </c>
      <c r="P6262" s="4">
        <v>0</v>
      </c>
      <c r="Q6262" s="3">
        <v>128</v>
      </c>
      <c r="R6262" s="3">
        <v>56</v>
      </c>
      <c r="S6262" s="3">
        <v>72</v>
      </c>
      <c r="T6262" t="s">
        <v>1954</v>
      </c>
      <c r="U6262" t="s">
        <v>72</v>
      </c>
    </row>
    <row r="6263" spans="1:21" x14ac:dyDescent="0.35">
      <c r="A6263" t="s">
        <v>8837</v>
      </c>
      <c r="B6263" s="2">
        <v>45751</v>
      </c>
      <c r="C6263">
        <v>4</v>
      </c>
      <c r="D6263">
        <v>2025</v>
      </c>
      <c r="F6263" t="s">
        <v>204</v>
      </c>
      <c r="G6263" t="s">
        <v>58</v>
      </c>
      <c r="H6263" t="s">
        <v>1872</v>
      </c>
      <c r="I6263" t="s">
        <v>1986</v>
      </c>
      <c r="J6263" t="s">
        <v>1956</v>
      </c>
      <c r="K6263" t="s">
        <v>1909</v>
      </c>
      <c r="L6263" t="s">
        <v>1887</v>
      </c>
      <c r="M6263">
        <v>3</v>
      </c>
      <c r="N6263" s="3">
        <v>95</v>
      </c>
      <c r="O6263" s="3">
        <v>54</v>
      </c>
      <c r="P6263" s="4">
        <v>0.1</v>
      </c>
      <c r="Q6263" s="3">
        <v>256.5</v>
      </c>
      <c r="R6263" s="3">
        <v>162</v>
      </c>
      <c r="S6263" s="3">
        <v>94.5</v>
      </c>
      <c r="T6263" t="s">
        <v>1954</v>
      </c>
      <c r="U6263" t="s">
        <v>72</v>
      </c>
    </row>
    <row r="6264" spans="1:21" x14ac:dyDescent="0.35">
      <c r="A6264" t="s">
        <v>8838</v>
      </c>
      <c r="B6264" s="2">
        <v>45751</v>
      </c>
      <c r="C6264">
        <v>4</v>
      </c>
      <c r="D6264">
        <v>2025</v>
      </c>
      <c r="F6264" t="s">
        <v>560</v>
      </c>
      <c r="G6264" t="s">
        <v>2805</v>
      </c>
      <c r="H6264" t="s">
        <v>1866</v>
      </c>
      <c r="I6264" t="s">
        <v>1866</v>
      </c>
      <c r="J6264" t="s">
        <v>2067</v>
      </c>
      <c r="K6264" t="s">
        <v>1918</v>
      </c>
      <c r="L6264" t="s">
        <v>1889</v>
      </c>
      <c r="M6264">
        <v>1</v>
      </c>
      <c r="N6264" s="3">
        <v>69</v>
      </c>
      <c r="O6264" s="3">
        <v>37</v>
      </c>
      <c r="P6264" s="4">
        <v>0.05</v>
      </c>
      <c r="Q6264" s="3">
        <v>65.55</v>
      </c>
      <c r="R6264" s="3">
        <v>37</v>
      </c>
      <c r="S6264" s="3">
        <v>28.55</v>
      </c>
      <c r="T6264" t="s">
        <v>1954</v>
      </c>
      <c r="U6264" t="s">
        <v>72</v>
      </c>
    </row>
    <row r="6265" spans="1:21" x14ac:dyDescent="0.35">
      <c r="A6265" t="s">
        <v>8839</v>
      </c>
      <c r="B6265" s="2">
        <v>45751</v>
      </c>
      <c r="C6265">
        <v>4</v>
      </c>
      <c r="D6265">
        <v>2025</v>
      </c>
      <c r="F6265" t="s">
        <v>1464</v>
      </c>
      <c r="G6265" t="s">
        <v>3009</v>
      </c>
      <c r="H6265" t="s">
        <v>1870</v>
      </c>
      <c r="I6265" t="s">
        <v>2000</v>
      </c>
      <c r="J6265" t="s">
        <v>1963</v>
      </c>
      <c r="K6265" t="s">
        <v>1907</v>
      </c>
      <c r="L6265" t="s">
        <v>1890</v>
      </c>
      <c r="M6265">
        <v>1</v>
      </c>
      <c r="N6265" s="3">
        <v>119</v>
      </c>
      <c r="O6265" s="3">
        <v>72</v>
      </c>
      <c r="P6265" s="4">
        <v>0</v>
      </c>
      <c r="Q6265" s="3">
        <v>119</v>
      </c>
      <c r="R6265" s="3">
        <v>72</v>
      </c>
      <c r="S6265" s="3">
        <v>47</v>
      </c>
      <c r="T6265" t="s">
        <v>1954</v>
      </c>
      <c r="U6265" t="s">
        <v>72</v>
      </c>
    </row>
    <row r="6266" spans="1:21" x14ac:dyDescent="0.35">
      <c r="A6266" t="s">
        <v>8840</v>
      </c>
      <c r="B6266" s="2">
        <v>45751</v>
      </c>
      <c r="C6266">
        <v>4</v>
      </c>
      <c r="D6266">
        <v>2025</v>
      </c>
      <c r="F6266" t="s">
        <v>532</v>
      </c>
      <c r="G6266" t="s">
        <v>3037</v>
      </c>
      <c r="H6266" t="s">
        <v>1869</v>
      </c>
      <c r="I6266" t="s">
        <v>1974</v>
      </c>
      <c r="J6266" t="s">
        <v>1997</v>
      </c>
      <c r="K6266" t="s">
        <v>1906</v>
      </c>
      <c r="L6266" t="s">
        <v>1889</v>
      </c>
      <c r="M6266">
        <v>1</v>
      </c>
      <c r="N6266" s="3">
        <v>89</v>
      </c>
      <c r="O6266" s="3">
        <v>48</v>
      </c>
      <c r="P6266" s="4">
        <v>0</v>
      </c>
      <c r="Q6266" s="3">
        <v>89</v>
      </c>
      <c r="R6266" s="3">
        <v>48</v>
      </c>
      <c r="S6266" s="3">
        <v>41</v>
      </c>
      <c r="T6266" t="s">
        <v>1954</v>
      </c>
      <c r="U6266" t="s">
        <v>72</v>
      </c>
    </row>
    <row r="6267" spans="1:21" x14ac:dyDescent="0.35">
      <c r="A6267" t="s">
        <v>8841</v>
      </c>
      <c r="B6267" s="2">
        <v>45751</v>
      </c>
      <c r="C6267">
        <v>4</v>
      </c>
      <c r="D6267">
        <v>2025</v>
      </c>
      <c r="F6267" t="s">
        <v>247</v>
      </c>
      <c r="G6267" t="s">
        <v>2224</v>
      </c>
      <c r="H6267" t="s">
        <v>1864</v>
      </c>
      <c r="I6267" t="s">
        <v>2101</v>
      </c>
      <c r="J6267" t="s">
        <v>1963</v>
      </c>
      <c r="K6267" t="s">
        <v>1907</v>
      </c>
      <c r="L6267" t="s">
        <v>1890</v>
      </c>
      <c r="M6267">
        <v>1</v>
      </c>
      <c r="N6267" s="3">
        <v>119</v>
      </c>
      <c r="O6267" s="3">
        <v>72</v>
      </c>
      <c r="P6267" s="4">
        <v>0.1</v>
      </c>
      <c r="Q6267" s="3">
        <v>107.1</v>
      </c>
      <c r="R6267" s="3">
        <v>72</v>
      </c>
      <c r="S6267" s="3">
        <v>35.1</v>
      </c>
      <c r="T6267" t="s">
        <v>1954</v>
      </c>
      <c r="U6267" t="s">
        <v>72</v>
      </c>
    </row>
    <row r="6268" spans="1:21" x14ac:dyDescent="0.35">
      <c r="A6268" t="s">
        <v>8842</v>
      </c>
      <c r="B6268" s="2">
        <v>45752</v>
      </c>
      <c r="C6268">
        <v>4</v>
      </c>
      <c r="D6268">
        <v>2025</v>
      </c>
      <c r="F6268" t="s">
        <v>1542</v>
      </c>
      <c r="G6268" t="s">
        <v>1976</v>
      </c>
      <c r="H6268" t="s">
        <v>1863</v>
      </c>
      <c r="I6268" t="s">
        <v>2056</v>
      </c>
      <c r="J6268" t="s">
        <v>1960</v>
      </c>
      <c r="K6268" t="s">
        <v>1924</v>
      </c>
      <c r="L6268" t="s">
        <v>1885</v>
      </c>
      <c r="M6268">
        <v>2</v>
      </c>
      <c r="N6268" s="3">
        <v>42</v>
      </c>
      <c r="O6268" s="3">
        <v>20</v>
      </c>
      <c r="P6268" s="4">
        <v>0</v>
      </c>
      <c r="Q6268" s="3">
        <v>84</v>
      </c>
      <c r="R6268" s="3">
        <v>40</v>
      </c>
      <c r="S6268" s="3">
        <v>44</v>
      </c>
      <c r="T6268" t="s">
        <v>1954</v>
      </c>
      <c r="U6268" t="s">
        <v>71</v>
      </c>
    </row>
    <row r="6269" spans="1:21" x14ac:dyDescent="0.35">
      <c r="A6269" t="s">
        <v>8843</v>
      </c>
      <c r="B6269" s="2">
        <v>45752</v>
      </c>
      <c r="C6269">
        <v>4</v>
      </c>
      <c r="D6269">
        <v>2025</v>
      </c>
      <c r="F6269" t="s">
        <v>538</v>
      </c>
      <c r="G6269" t="s">
        <v>3365</v>
      </c>
      <c r="H6269" t="s">
        <v>1866</v>
      </c>
      <c r="I6269" t="s">
        <v>1866</v>
      </c>
      <c r="J6269" t="s">
        <v>1997</v>
      </c>
      <c r="K6269" t="s">
        <v>1906</v>
      </c>
      <c r="L6269" t="s">
        <v>1889</v>
      </c>
      <c r="M6269">
        <v>1</v>
      </c>
      <c r="N6269" s="3">
        <v>89</v>
      </c>
      <c r="O6269" s="3">
        <v>48</v>
      </c>
      <c r="P6269" s="4">
        <v>0.1</v>
      </c>
      <c r="Q6269" s="3">
        <v>80.099999999999994</v>
      </c>
      <c r="R6269" s="3">
        <v>48</v>
      </c>
      <c r="S6269" s="3">
        <v>32.1</v>
      </c>
      <c r="T6269" t="s">
        <v>1954</v>
      </c>
      <c r="U6269" t="s">
        <v>72</v>
      </c>
    </row>
    <row r="6270" spans="1:21" x14ac:dyDescent="0.35">
      <c r="A6270" t="s">
        <v>8844</v>
      </c>
      <c r="B6270" s="2">
        <v>45752</v>
      </c>
      <c r="C6270">
        <v>4</v>
      </c>
      <c r="D6270">
        <v>2025</v>
      </c>
      <c r="F6270" t="s">
        <v>788</v>
      </c>
      <c r="G6270" t="s">
        <v>2364</v>
      </c>
      <c r="H6270" t="s">
        <v>1868</v>
      </c>
      <c r="I6270" t="s">
        <v>2113</v>
      </c>
      <c r="J6270" t="s">
        <v>2001</v>
      </c>
      <c r="K6270" t="s">
        <v>1911</v>
      </c>
      <c r="L6270" t="s">
        <v>1886</v>
      </c>
      <c r="M6270">
        <v>2</v>
      </c>
      <c r="N6270" s="3">
        <v>58</v>
      </c>
      <c r="O6270" s="3">
        <v>25</v>
      </c>
      <c r="P6270" s="4">
        <v>0</v>
      </c>
      <c r="Q6270" s="3">
        <v>116</v>
      </c>
      <c r="R6270" s="3">
        <v>50</v>
      </c>
      <c r="S6270" s="3">
        <v>66</v>
      </c>
      <c r="T6270" t="s">
        <v>1954</v>
      </c>
      <c r="U6270" t="s">
        <v>72</v>
      </c>
    </row>
    <row r="6271" spans="1:21" x14ac:dyDescent="0.35">
      <c r="A6271" t="s">
        <v>8845</v>
      </c>
      <c r="B6271" s="2">
        <v>45752</v>
      </c>
      <c r="C6271">
        <v>4</v>
      </c>
      <c r="D6271">
        <v>2025</v>
      </c>
      <c r="F6271" t="s">
        <v>78</v>
      </c>
      <c r="G6271" t="s">
        <v>2302</v>
      </c>
      <c r="H6271" t="s">
        <v>1864</v>
      </c>
      <c r="I6271" t="s">
        <v>2044</v>
      </c>
      <c r="J6271" t="s">
        <v>2001</v>
      </c>
      <c r="K6271" t="s">
        <v>1911</v>
      </c>
      <c r="L6271" t="s">
        <v>1886</v>
      </c>
      <c r="M6271">
        <v>2</v>
      </c>
      <c r="N6271" s="3">
        <v>58</v>
      </c>
      <c r="O6271" s="3">
        <v>25</v>
      </c>
      <c r="P6271" s="4">
        <v>0</v>
      </c>
      <c r="Q6271" s="3">
        <v>116</v>
      </c>
      <c r="R6271" s="3">
        <v>50</v>
      </c>
      <c r="S6271" s="3">
        <v>66</v>
      </c>
      <c r="T6271" t="s">
        <v>1954</v>
      </c>
      <c r="U6271" t="s">
        <v>72</v>
      </c>
    </row>
    <row r="6272" spans="1:21" x14ac:dyDescent="0.35">
      <c r="A6272" t="s">
        <v>8846</v>
      </c>
      <c r="B6272" s="2">
        <v>45752</v>
      </c>
      <c r="C6272">
        <v>4</v>
      </c>
      <c r="D6272">
        <v>2025</v>
      </c>
      <c r="F6272" t="s">
        <v>1835</v>
      </c>
      <c r="G6272" t="s">
        <v>2963</v>
      </c>
      <c r="H6272" t="s">
        <v>1864</v>
      </c>
      <c r="I6272" t="s">
        <v>2211</v>
      </c>
      <c r="J6272" t="s">
        <v>2001</v>
      </c>
      <c r="K6272" t="s">
        <v>1911</v>
      </c>
      <c r="L6272" t="s">
        <v>1886</v>
      </c>
      <c r="M6272">
        <v>2</v>
      </c>
      <c r="N6272" s="3">
        <v>58</v>
      </c>
      <c r="O6272" s="3">
        <v>25</v>
      </c>
      <c r="P6272" s="4">
        <v>0.1</v>
      </c>
      <c r="Q6272" s="3">
        <v>104.4</v>
      </c>
      <c r="R6272" s="3">
        <v>50</v>
      </c>
      <c r="S6272" s="3">
        <v>54.4</v>
      </c>
      <c r="T6272" t="s">
        <v>1954</v>
      </c>
      <c r="U6272" t="s">
        <v>72</v>
      </c>
    </row>
    <row r="6273" spans="1:21" x14ac:dyDescent="0.35">
      <c r="A6273" t="s">
        <v>8847</v>
      </c>
      <c r="B6273" s="2">
        <v>45752</v>
      </c>
      <c r="C6273">
        <v>4</v>
      </c>
      <c r="D6273">
        <v>2025</v>
      </c>
      <c r="F6273" t="s">
        <v>129</v>
      </c>
      <c r="G6273" t="s">
        <v>2691</v>
      </c>
      <c r="H6273" t="s">
        <v>1868</v>
      </c>
      <c r="I6273" t="s">
        <v>2014</v>
      </c>
      <c r="J6273" t="s">
        <v>1978</v>
      </c>
      <c r="K6273" t="s">
        <v>1916</v>
      </c>
      <c r="L6273" t="s">
        <v>1887</v>
      </c>
      <c r="M6273">
        <v>1</v>
      </c>
      <c r="N6273" s="3">
        <v>79</v>
      </c>
      <c r="O6273" s="3">
        <v>42</v>
      </c>
      <c r="P6273" s="4">
        <v>0.15</v>
      </c>
      <c r="Q6273" s="3">
        <v>67.150000000000006</v>
      </c>
      <c r="R6273" s="3">
        <v>42</v>
      </c>
      <c r="S6273" s="3">
        <v>25.15</v>
      </c>
      <c r="T6273" t="s">
        <v>1954</v>
      </c>
      <c r="U6273" t="s">
        <v>72</v>
      </c>
    </row>
    <row r="6274" spans="1:21" x14ac:dyDescent="0.35">
      <c r="A6274" t="s">
        <v>8848</v>
      </c>
      <c r="B6274" s="2">
        <v>45752</v>
      </c>
      <c r="C6274">
        <v>4</v>
      </c>
      <c r="D6274">
        <v>2025</v>
      </c>
      <c r="F6274" t="s">
        <v>188</v>
      </c>
      <c r="G6274" t="s">
        <v>2172</v>
      </c>
      <c r="H6274" t="s">
        <v>1871</v>
      </c>
      <c r="I6274" t="s">
        <v>1990</v>
      </c>
      <c r="J6274" t="s">
        <v>2015</v>
      </c>
      <c r="K6274" t="s">
        <v>1914</v>
      </c>
      <c r="L6274" t="s">
        <v>1888</v>
      </c>
      <c r="M6274">
        <v>2</v>
      </c>
      <c r="N6274" s="3">
        <v>65</v>
      </c>
      <c r="O6274" s="3">
        <v>32</v>
      </c>
      <c r="P6274" s="4">
        <v>0.05</v>
      </c>
      <c r="Q6274" s="3">
        <v>123.5</v>
      </c>
      <c r="R6274" s="3">
        <v>64</v>
      </c>
      <c r="S6274" s="3">
        <v>59.5</v>
      </c>
      <c r="T6274" t="s">
        <v>1954</v>
      </c>
      <c r="U6274" t="s">
        <v>72</v>
      </c>
    </row>
    <row r="6275" spans="1:21" x14ac:dyDescent="0.35">
      <c r="A6275" t="s">
        <v>8849</v>
      </c>
      <c r="B6275" s="2">
        <v>45752</v>
      </c>
      <c r="C6275">
        <v>4</v>
      </c>
      <c r="D6275">
        <v>2025</v>
      </c>
      <c r="F6275" t="s">
        <v>604</v>
      </c>
      <c r="G6275" t="s">
        <v>2069</v>
      </c>
      <c r="H6275" t="s">
        <v>1869</v>
      </c>
      <c r="I6275" t="s">
        <v>2157</v>
      </c>
      <c r="J6275" t="s">
        <v>1953</v>
      </c>
      <c r="K6275" t="s">
        <v>1905</v>
      </c>
      <c r="L6275" t="s">
        <v>1888</v>
      </c>
      <c r="M6275">
        <v>1</v>
      </c>
      <c r="N6275" s="3">
        <v>120</v>
      </c>
      <c r="O6275" s="3">
        <v>63</v>
      </c>
      <c r="P6275" s="4">
        <v>0</v>
      </c>
      <c r="Q6275" s="3">
        <v>120</v>
      </c>
      <c r="R6275" s="3">
        <v>63</v>
      </c>
      <c r="S6275" s="3">
        <v>57</v>
      </c>
      <c r="T6275" t="s">
        <v>1954</v>
      </c>
      <c r="U6275" t="s">
        <v>72</v>
      </c>
    </row>
    <row r="6276" spans="1:21" x14ac:dyDescent="0.35">
      <c r="A6276" t="s">
        <v>8850</v>
      </c>
      <c r="B6276" s="2">
        <v>45752</v>
      </c>
      <c r="C6276">
        <v>4</v>
      </c>
      <c r="D6276">
        <v>2025</v>
      </c>
      <c r="F6276" t="s">
        <v>370</v>
      </c>
      <c r="G6276" t="s">
        <v>3877</v>
      </c>
      <c r="H6276" t="s">
        <v>1870</v>
      </c>
      <c r="I6276" t="s">
        <v>2060</v>
      </c>
      <c r="J6276" t="s">
        <v>1987</v>
      </c>
      <c r="K6276" t="s">
        <v>1908</v>
      </c>
      <c r="L6276" t="s">
        <v>1890</v>
      </c>
      <c r="M6276">
        <v>2</v>
      </c>
      <c r="N6276" s="3">
        <v>129</v>
      </c>
      <c r="O6276" s="3">
        <v>78</v>
      </c>
      <c r="P6276" s="4">
        <v>0.1</v>
      </c>
      <c r="Q6276" s="3">
        <v>232.2</v>
      </c>
      <c r="R6276" s="3">
        <v>156</v>
      </c>
      <c r="S6276" s="3">
        <v>76.2</v>
      </c>
      <c r="T6276" t="s">
        <v>1954</v>
      </c>
      <c r="U6276" t="s">
        <v>72</v>
      </c>
    </row>
    <row r="6277" spans="1:21" x14ac:dyDescent="0.35">
      <c r="A6277" t="s">
        <v>8851</v>
      </c>
      <c r="B6277" s="2">
        <v>45752</v>
      </c>
      <c r="C6277">
        <v>4</v>
      </c>
      <c r="D6277">
        <v>2025</v>
      </c>
      <c r="F6277" t="s">
        <v>161</v>
      </c>
      <c r="G6277" t="s">
        <v>2254</v>
      </c>
      <c r="H6277" t="s">
        <v>1866</v>
      </c>
      <c r="I6277" t="s">
        <v>1866</v>
      </c>
      <c r="J6277" t="s">
        <v>2183</v>
      </c>
      <c r="K6277" t="s">
        <v>1917</v>
      </c>
      <c r="L6277" t="s">
        <v>1886</v>
      </c>
      <c r="M6277">
        <v>2</v>
      </c>
      <c r="N6277" s="3">
        <v>72</v>
      </c>
      <c r="O6277" s="3">
        <v>34</v>
      </c>
      <c r="P6277" s="4">
        <v>0.15</v>
      </c>
      <c r="Q6277" s="3">
        <v>122.4</v>
      </c>
      <c r="R6277" s="3">
        <v>68</v>
      </c>
      <c r="S6277" s="3">
        <v>54.4</v>
      </c>
      <c r="T6277" t="s">
        <v>1954</v>
      </c>
      <c r="U6277" t="s">
        <v>72</v>
      </c>
    </row>
    <row r="6278" spans="1:21" x14ac:dyDescent="0.35">
      <c r="A6278" t="s">
        <v>8852</v>
      </c>
      <c r="B6278" s="2">
        <v>45752</v>
      </c>
      <c r="C6278">
        <v>4</v>
      </c>
      <c r="D6278">
        <v>2025</v>
      </c>
      <c r="F6278" t="s">
        <v>216</v>
      </c>
      <c r="G6278" t="s">
        <v>4828</v>
      </c>
      <c r="H6278" t="s">
        <v>1866</v>
      </c>
      <c r="I6278" t="s">
        <v>1866</v>
      </c>
      <c r="J6278" t="s">
        <v>2034</v>
      </c>
      <c r="K6278" t="s">
        <v>1904</v>
      </c>
      <c r="L6278" t="s">
        <v>1889</v>
      </c>
      <c r="M6278">
        <v>2</v>
      </c>
      <c r="N6278" s="3">
        <v>149</v>
      </c>
      <c r="O6278" s="3">
        <v>91</v>
      </c>
      <c r="P6278" s="4">
        <v>0.05</v>
      </c>
      <c r="Q6278" s="3">
        <v>283.10000000000002</v>
      </c>
      <c r="R6278" s="3">
        <v>182</v>
      </c>
      <c r="S6278" s="3">
        <v>101.1</v>
      </c>
      <c r="T6278" t="s">
        <v>1954</v>
      </c>
      <c r="U6278" t="s">
        <v>72</v>
      </c>
    </row>
    <row r="6279" spans="1:21" x14ac:dyDescent="0.35">
      <c r="A6279" t="s">
        <v>8853</v>
      </c>
      <c r="B6279" s="2">
        <v>45752</v>
      </c>
      <c r="C6279">
        <v>4</v>
      </c>
      <c r="D6279">
        <v>2025</v>
      </c>
      <c r="F6279" t="s">
        <v>253</v>
      </c>
      <c r="G6279" t="s">
        <v>3011</v>
      </c>
      <c r="H6279" t="s">
        <v>1873</v>
      </c>
      <c r="I6279" t="s">
        <v>2395</v>
      </c>
      <c r="J6279" t="s">
        <v>2061</v>
      </c>
      <c r="K6279" t="s">
        <v>1923</v>
      </c>
      <c r="L6279" t="s">
        <v>1888</v>
      </c>
      <c r="M6279">
        <v>2</v>
      </c>
      <c r="N6279" s="3">
        <v>25</v>
      </c>
      <c r="O6279" s="3">
        <v>11</v>
      </c>
      <c r="P6279" s="4">
        <v>0.05</v>
      </c>
      <c r="Q6279" s="3">
        <v>47.5</v>
      </c>
      <c r="R6279" s="3">
        <v>22</v>
      </c>
      <c r="S6279" s="3">
        <v>25.5</v>
      </c>
      <c r="T6279" t="s">
        <v>1954</v>
      </c>
      <c r="U6279" t="s">
        <v>72</v>
      </c>
    </row>
    <row r="6280" spans="1:21" x14ac:dyDescent="0.35">
      <c r="A6280" t="s">
        <v>8854</v>
      </c>
      <c r="B6280" s="2">
        <v>45752</v>
      </c>
      <c r="C6280">
        <v>4</v>
      </c>
      <c r="D6280">
        <v>2025</v>
      </c>
      <c r="F6280" t="s">
        <v>1849</v>
      </c>
      <c r="G6280" t="s">
        <v>2741</v>
      </c>
      <c r="H6280" t="s">
        <v>1868</v>
      </c>
      <c r="I6280" t="s">
        <v>2022</v>
      </c>
      <c r="J6280" t="s">
        <v>1971</v>
      </c>
      <c r="K6280" t="s">
        <v>1920</v>
      </c>
      <c r="L6280" t="s">
        <v>1886</v>
      </c>
      <c r="M6280">
        <v>4</v>
      </c>
      <c r="N6280" s="3">
        <v>45</v>
      </c>
      <c r="O6280" s="3">
        <v>19</v>
      </c>
      <c r="P6280" s="4">
        <v>0.1</v>
      </c>
      <c r="Q6280" s="3">
        <v>162</v>
      </c>
      <c r="R6280" s="3">
        <v>76</v>
      </c>
      <c r="S6280" s="3">
        <v>86</v>
      </c>
      <c r="T6280" t="s">
        <v>1954</v>
      </c>
      <c r="U6280" t="s">
        <v>72</v>
      </c>
    </row>
    <row r="6281" spans="1:21" x14ac:dyDescent="0.35">
      <c r="A6281" t="s">
        <v>8855</v>
      </c>
      <c r="B6281" s="2">
        <v>45753</v>
      </c>
      <c r="C6281">
        <v>4</v>
      </c>
      <c r="D6281">
        <v>2025</v>
      </c>
      <c r="F6281" t="s">
        <v>938</v>
      </c>
      <c r="G6281" t="s">
        <v>4235</v>
      </c>
      <c r="H6281" t="s">
        <v>1873</v>
      </c>
      <c r="I6281" t="s">
        <v>2320</v>
      </c>
      <c r="J6281" t="s">
        <v>1971</v>
      </c>
      <c r="K6281" t="s">
        <v>1920</v>
      </c>
      <c r="L6281" t="s">
        <v>1886</v>
      </c>
      <c r="M6281">
        <v>1</v>
      </c>
      <c r="N6281" s="3">
        <v>45</v>
      </c>
      <c r="O6281" s="3">
        <v>19</v>
      </c>
      <c r="P6281" s="4">
        <v>0</v>
      </c>
      <c r="Q6281" s="3">
        <v>45</v>
      </c>
      <c r="R6281" s="3">
        <v>19</v>
      </c>
      <c r="S6281" s="3">
        <v>26</v>
      </c>
      <c r="T6281" t="s">
        <v>1954</v>
      </c>
      <c r="U6281" t="s">
        <v>72</v>
      </c>
    </row>
    <row r="6282" spans="1:21" x14ac:dyDescent="0.35">
      <c r="A6282" t="s">
        <v>8856</v>
      </c>
      <c r="B6282" s="2">
        <v>45753</v>
      </c>
      <c r="C6282">
        <v>4</v>
      </c>
      <c r="D6282">
        <v>2025</v>
      </c>
      <c r="F6282" t="s">
        <v>319</v>
      </c>
      <c r="G6282" t="s">
        <v>2582</v>
      </c>
      <c r="H6282" t="s">
        <v>1870</v>
      </c>
      <c r="I6282" t="s">
        <v>2060</v>
      </c>
      <c r="J6282" t="s">
        <v>2026</v>
      </c>
      <c r="K6282" t="s">
        <v>1919</v>
      </c>
      <c r="L6282" t="s">
        <v>1887</v>
      </c>
      <c r="M6282">
        <v>1</v>
      </c>
      <c r="N6282" s="3">
        <v>85</v>
      </c>
      <c r="O6282" s="3">
        <v>44</v>
      </c>
      <c r="P6282" s="4">
        <v>0.1</v>
      </c>
      <c r="Q6282" s="3">
        <v>76.5</v>
      </c>
      <c r="R6282" s="3">
        <v>44</v>
      </c>
      <c r="S6282" s="3">
        <v>32.5</v>
      </c>
      <c r="T6282" t="s">
        <v>1954</v>
      </c>
      <c r="U6282" t="s">
        <v>72</v>
      </c>
    </row>
    <row r="6283" spans="1:21" x14ac:dyDescent="0.35">
      <c r="A6283" t="s">
        <v>8857</v>
      </c>
      <c r="B6283" s="2">
        <v>45753</v>
      </c>
      <c r="C6283">
        <v>4</v>
      </c>
      <c r="D6283">
        <v>2025</v>
      </c>
      <c r="F6283" t="s">
        <v>898</v>
      </c>
      <c r="G6283" t="s">
        <v>2250</v>
      </c>
      <c r="H6283" t="s">
        <v>1875</v>
      </c>
      <c r="I6283" t="s">
        <v>2054</v>
      </c>
      <c r="J6283" t="s">
        <v>1987</v>
      </c>
      <c r="K6283" t="s">
        <v>1908</v>
      </c>
      <c r="L6283" t="s">
        <v>1890</v>
      </c>
      <c r="M6283">
        <v>1</v>
      </c>
      <c r="N6283" s="3">
        <v>129</v>
      </c>
      <c r="O6283" s="3">
        <v>78</v>
      </c>
      <c r="P6283" s="4">
        <v>0</v>
      </c>
      <c r="Q6283" s="3">
        <v>129</v>
      </c>
      <c r="R6283" s="3">
        <v>78</v>
      </c>
      <c r="S6283" s="3">
        <v>51</v>
      </c>
      <c r="T6283" t="s">
        <v>1954</v>
      </c>
      <c r="U6283" t="s">
        <v>72</v>
      </c>
    </row>
    <row r="6284" spans="1:21" x14ac:dyDescent="0.35">
      <c r="A6284" t="s">
        <v>8858</v>
      </c>
      <c r="B6284" s="2">
        <v>45753</v>
      </c>
      <c r="C6284">
        <v>4</v>
      </c>
      <c r="D6284">
        <v>2025</v>
      </c>
      <c r="F6284" t="s">
        <v>479</v>
      </c>
      <c r="G6284" t="s">
        <v>2291</v>
      </c>
      <c r="H6284" t="s">
        <v>1875</v>
      </c>
      <c r="I6284" t="s">
        <v>1970</v>
      </c>
      <c r="J6284" t="s">
        <v>2162</v>
      </c>
      <c r="K6284" t="s">
        <v>1921</v>
      </c>
      <c r="L6284" t="s">
        <v>1889</v>
      </c>
      <c r="M6284">
        <v>2</v>
      </c>
      <c r="N6284" s="3">
        <v>55</v>
      </c>
      <c r="O6284" s="3">
        <v>27</v>
      </c>
      <c r="P6284" s="4">
        <v>0</v>
      </c>
      <c r="Q6284" s="3">
        <v>110</v>
      </c>
      <c r="R6284" s="3">
        <v>54</v>
      </c>
      <c r="S6284" s="3">
        <v>56</v>
      </c>
      <c r="T6284" t="s">
        <v>1954</v>
      </c>
      <c r="U6284" t="s">
        <v>72</v>
      </c>
    </row>
    <row r="6285" spans="1:21" x14ac:dyDescent="0.35">
      <c r="A6285" t="s">
        <v>8859</v>
      </c>
      <c r="B6285" s="2">
        <v>45753</v>
      </c>
      <c r="C6285">
        <v>4</v>
      </c>
      <c r="D6285">
        <v>2025</v>
      </c>
      <c r="F6285" t="s">
        <v>852</v>
      </c>
      <c r="G6285" t="s">
        <v>3654</v>
      </c>
      <c r="H6285" t="s">
        <v>1875</v>
      </c>
      <c r="I6285" t="s">
        <v>2054</v>
      </c>
      <c r="J6285" t="s">
        <v>1978</v>
      </c>
      <c r="K6285" t="s">
        <v>1916</v>
      </c>
      <c r="L6285" t="s">
        <v>1887</v>
      </c>
      <c r="M6285">
        <v>2</v>
      </c>
      <c r="N6285" s="3">
        <v>79</v>
      </c>
      <c r="O6285" s="3">
        <v>42</v>
      </c>
      <c r="P6285" s="4">
        <v>0</v>
      </c>
      <c r="Q6285" s="3">
        <v>158</v>
      </c>
      <c r="R6285" s="3">
        <v>84</v>
      </c>
      <c r="S6285" s="3">
        <v>74</v>
      </c>
      <c r="T6285" t="s">
        <v>1954</v>
      </c>
      <c r="U6285" t="s">
        <v>72</v>
      </c>
    </row>
    <row r="6286" spans="1:21" x14ac:dyDescent="0.35">
      <c r="A6286" t="s">
        <v>8860</v>
      </c>
      <c r="B6286" s="2">
        <v>45753</v>
      </c>
      <c r="C6286">
        <v>4</v>
      </c>
      <c r="D6286">
        <v>2025</v>
      </c>
      <c r="F6286" t="s">
        <v>432</v>
      </c>
      <c r="G6286" t="s">
        <v>3624</v>
      </c>
      <c r="H6286" t="s">
        <v>1875</v>
      </c>
      <c r="I6286" t="s">
        <v>1981</v>
      </c>
      <c r="J6286" t="s">
        <v>2015</v>
      </c>
      <c r="K6286" t="s">
        <v>1914</v>
      </c>
      <c r="L6286" t="s">
        <v>1888</v>
      </c>
      <c r="M6286">
        <v>4</v>
      </c>
      <c r="N6286" s="3">
        <v>65</v>
      </c>
      <c r="O6286" s="3">
        <v>32</v>
      </c>
      <c r="P6286" s="4">
        <v>0.05</v>
      </c>
      <c r="Q6286" s="3">
        <v>247</v>
      </c>
      <c r="R6286" s="3">
        <v>128</v>
      </c>
      <c r="S6286" s="3">
        <v>119</v>
      </c>
      <c r="T6286" t="s">
        <v>1954</v>
      </c>
      <c r="U6286" t="s">
        <v>72</v>
      </c>
    </row>
    <row r="6287" spans="1:21" x14ac:dyDescent="0.35">
      <c r="A6287" t="s">
        <v>8861</v>
      </c>
      <c r="B6287" s="2">
        <v>45753</v>
      </c>
      <c r="C6287">
        <v>4</v>
      </c>
      <c r="D6287">
        <v>2025</v>
      </c>
      <c r="F6287" t="s">
        <v>932</v>
      </c>
      <c r="G6287" t="s">
        <v>2384</v>
      </c>
      <c r="H6287" t="s">
        <v>1875</v>
      </c>
      <c r="I6287" t="s">
        <v>1996</v>
      </c>
      <c r="J6287" t="s">
        <v>1997</v>
      </c>
      <c r="K6287" t="s">
        <v>1906</v>
      </c>
      <c r="L6287" t="s">
        <v>1889</v>
      </c>
      <c r="M6287">
        <v>1</v>
      </c>
      <c r="N6287" s="3">
        <v>89</v>
      </c>
      <c r="O6287" s="3">
        <v>48</v>
      </c>
      <c r="P6287" s="4">
        <v>0.05</v>
      </c>
      <c r="Q6287" s="3">
        <v>84.55</v>
      </c>
      <c r="R6287" s="3">
        <v>48</v>
      </c>
      <c r="S6287" s="3">
        <v>36.549999999999997</v>
      </c>
      <c r="T6287" t="s">
        <v>1954</v>
      </c>
      <c r="U6287" t="s">
        <v>72</v>
      </c>
    </row>
    <row r="6288" spans="1:21" x14ac:dyDescent="0.35">
      <c r="A6288" t="s">
        <v>8862</v>
      </c>
      <c r="B6288" s="2">
        <v>45753</v>
      </c>
      <c r="C6288">
        <v>4</v>
      </c>
      <c r="D6288">
        <v>2025</v>
      </c>
      <c r="F6288" t="s">
        <v>851</v>
      </c>
      <c r="G6288" t="s">
        <v>3048</v>
      </c>
      <c r="H6288" t="s">
        <v>1870</v>
      </c>
      <c r="I6288" t="s">
        <v>2083</v>
      </c>
      <c r="J6288" t="s">
        <v>2114</v>
      </c>
      <c r="K6288" t="s">
        <v>1915</v>
      </c>
      <c r="L6288" t="s">
        <v>1886</v>
      </c>
      <c r="M6288">
        <v>1</v>
      </c>
      <c r="N6288" s="3">
        <v>85</v>
      </c>
      <c r="O6288" s="3">
        <v>41</v>
      </c>
      <c r="P6288" s="4">
        <v>0.15</v>
      </c>
      <c r="Q6288" s="3">
        <v>72.25</v>
      </c>
      <c r="R6288" s="3">
        <v>41</v>
      </c>
      <c r="S6288" s="3">
        <v>31.25</v>
      </c>
      <c r="T6288" t="s">
        <v>1954</v>
      </c>
      <c r="U6288" t="s">
        <v>72</v>
      </c>
    </row>
    <row r="6289" spans="1:21" x14ac:dyDescent="0.35">
      <c r="A6289" t="s">
        <v>8863</v>
      </c>
      <c r="B6289" s="2">
        <v>45753</v>
      </c>
      <c r="C6289">
        <v>4</v>
      </c>
      <c r="D6289">
        <v>2025</v>
      </c>
      <c r="F6289" t="s">
        <v>872</v>
      </c>
      <c r="G6289" t="s">
        <v>2185</v>
      </c>
      <c r="H6289" t="s">
        <v>1872</v>
      </c>
      <c r="I6289" t="s">
        <v>2152</v>
      </c>
      <c r="J6289" t="s">
        <v>1967</v>
      </c>
      <c r="K6289" t="s">
        <v>1913</v>
      </c>
      <c r="L6289" t="s">
        <v>1888</v>
      </c>
      <c r="M6289">
        <v>1</v>
      </c>
      <c r="N6289" s="3">
        <v>78</v>
      </c>
      <c r="O6289" s="3">
        <v>39</v>
      </c>
      <c r="P6289" s="4">
        <v>0.05</v>
      </c>
      <c r="Q6289" s="3">
        <v>74.099999999999994</v>
      </c>
      <c r="R6289" s="3">
        <v>39</v>
      </c>
      <c r="S6289" s="3">
        <v>35.1</v>
      </c>
      <c r="T6289" t="s">
        <v>1954</v>
      </c>
      <c r="U6289" t="s">
        <v>72</v>
      </c>
    </row>
    <row r="6290" spans="1:21" x14ac:dyDescent="0.35">
      <c r="A6290" t="s">
        <v>8864</v>
      </c>
      <c r="B6290" s="2">
        <v>45753</v>
      </c>
      <c r="C6290">
        <v>4</v>
      </c>
      <c r="D6290">
        <v>2025</v>
      </c>
      <c r="F6290" t="s">
        <v>1311</v>
      </c>
      <c r="G6290" t="s">
        <v>2805</v>
      </c>
      <c r="H6290" t="s">
        <v>1868</v>
      </c>
      <c r="I6290" t="s">
        <v>2113</v>
      </c>
      <c r="J6290" t="s">
        <v>2064</v>
      </c>
      <c r="K6290" t="s">
        <v>1922</v>
      </c>
      <c r="L6290" t="s">
        <v>1887</v>
      </c>
      <c r="M6290">
        <v>1</v>
      </c>
      <c r="N6290" s="3">
        <v>32</v>
      </c>
      <c r="O6290" s="3">
        <v>14</v>
      </c>
      <c r="P6290" s="4">
        <v>0</v>
      </c>
      <c r="Q6290" s="3">
        <v>32</v>
      </c>
      <c r="R6290" s="3">
        <v>14</v>
      </c>
      <c r="S6290" s="3">
        <v>18</v>
      </c>
      <c r="T6290" t="s">
        <v>1954</v>
      </c>
      <c r="U6290" t="s">
        <v>72</v>
      </c>
    </row>
    <row r="6291" spans="1:21" x14ac:dyDescent="0.35">
      <c r="A6291" t="s">
        <v>8865</v>
      </c>
      <c r="B6291" s="2">
        <v>45753</v>
      </c>
      <c r="C6291">
        <v>4</v>
      </c>
      <c r="D6291">
        <v>2025</v>
      </c>
      <c r="F6291" t="s">
        <v>1763</v>
      </c>
      <c r="G6291" t="s">
        <v>2892</v>
      </c>
      <c r="H6291" t="s">
        <v>1875</v>
      </c>
      <c r="I6291" t="s">
        <v>1970</v>
      </c>
      <c r="J6291" t="s">
        <v>1967</v>
      </c>
      <c r="K6291" t="s">
        <v>1913</v>
      </c>
      <c r="L6291" t="s">
        <v>1888</v>
      </c>
      <c r="M6291">
        <v>1</v>
      </c>
      <c r="N6291" s="3">
        <v>78</v>
      </c>
      <c r="O6291" s="3">
        <v>39</v>
      </c>
      <c r="P6291" s="4">
        <v>0.1</v>
      </c>
      <c r="Q6291" s="3">
        <v>70.2</v>
      </c>
      <c r="R6291" s="3">
        <v>39</v>
      </c>
      <c r="S6291" s="3">
        <v>31.2</v>
      </c>
      <c r="T6291" t="s">
        <v>1954</v>
      </c>
      <c r="U6291" t="s">
        <v>72</v>
      </c>
    </row>
    <row r="6292" spans="1:21" x14ac:dyDescent="0.35">
      <c r="A6292" t="s">
        <v>8866</v>
      </c>
      <c r="B6292" s="2">
        <v>45753</v>
      </c>
      <c r="C6292">
        <v>4</v>
      </c>
      <c r="D6292">
        <v>2025</v>
      </c>
      <c r="F6292" t="s">
        <v>1599</v>
      </c>
      <c r="G6292" t="s">
        <v>2096</v>
      </c>
      <c r="H6292" t="s">
        <v>1864</v>
      </c>
      <c r="I6292" t="s">
        <v>2087</v>
      </c>
      <c r="J6292" t="s">
        <v>2001</v>
      </c>
      <c r="K6292" t="s">
        <v>1911</v>
      </c>
      <c r="L6292" t="s">
        <v>1886</v>
      </c>
      <c r="M6292">
        <v>2</v>
      </c>
      <c r="N6292" s="3">
        <v>58</v>
      </c>
      <c r="O6292" s="3">
        <v>25</v>
      </c>
      <c r="P6292" s="4">
        <v>0</v>
      </c>
      <c r="Q6292" s="3">
        <v>116</v>
      </c>
      <c r="R6292" s="3">
        <v>50</v>
      </c>
      <c r="S6292" s="3">
        <v>66</v>
      </c>
      <c r="T6292" t="s">
        <v>1954</v>
      </c>
      <c r="U6292" t="s">
        <v>72</v>
      </c>
    </row>
    <row r="6293" spans="1:21" x14ac:dyDescent="0.35">
      <c r="A6293" t="s">
        <v>8867</v>
      </c>
      <c r="B6293" s="2">
        <v>45753</v>
      </c>
      <c r="C6293">
        <v>4</v>
      </c>
      <c r="D6293">
        <v>2025</v>
      </c>
      <c r="F6293" t="s">
        <v>531</v>
      </c>
      <c r="G6293" t="s">
        <v>2236</v>
      </c>
      <c r="H6293" t="s">
        <v>1870</v>
      </c>
      <c r="I6293" t="s">
        <v>2060</v>
      </c>
      <c r="J6293" t="s">
        <v>2114</v>
      </c>
      <c r="K6293" t="s">
        <v>1915</v>
      </c>
      <c r="L6293" t="s">
        <v>1886</v>
      </c>
      <c r="M6293">
        <v>3</v>
      </c>
      <c r="N6293" s="3">
        <v>85</v>
      </c>
      <c r="O6293" s="3">
        <v>41</v>
      </c>
      <c r="P6293" s="4">
        <v>0.1</v>
      </c>
      <c r="Q6293" s="3">
        <v>229.5</v>
      </c>
      <c r="R6293" s="3">
        <v>123</v>
      </c>
      <c r="S6293" s="3">
        <v>106.5</v>
      </c>
      <c r="T6293" t="s">
        <v>1954</v>
      </c>
      <c r="U6293" t="s">
        <v>72</v>
      </c>
    </row>
    <row r="6294" spans="1:21" x14ac:dyDescent="0.35">
      <c r="A6294" t="s">
        <v>8868</v>
      </c>
      <c r="B6294" s="2">
        <v>45753</v>
      </c>
      <c r="C6294">
        <v>4</v>
      </c>
      <c r="D6294">
        <v>2025</v>
      </c>
      <c r="F6294" t="s">
        <v>939</v>
      </c>
      <c r="G6294" t="s">
        <v>4512</v>
      </c>
      <c r="H6294" t="s">
        <v>1868</v>
      </c>
      <c r="I6294" t="s">
        <v>2113</v>
      </c>
      <c r="J6294" t="s">
        <v>2001</v>
      </c>
      <c r="K6294" t="s">
        <v>1911</v>
      </c>
      <c r="L6294" t="s">
        <v>1886</v>
      </c>
      <c r="M6294">
        <v>2</v>
      </c>
      <c r="N6294" s="3">
        <v>58</v>
      </c>
      <c r="O6294" s="3">
        <v>25</v>
      </c>
      <c r="P6294" s="4">
        <v>0.1</v>
      </c>
      <c r="Q6294" s="3">
        <v>104.4</v>
      </c>
      <c r="R6294" s="3">
        <v>50</v>
      </c>
      <c r="S6294" s="3">
        <v>54.4</v>
      </c>
      <c r="T6294" t="s">
        <v>1954</v>
      </c>
      <c r="U6294" t="s">
        <v>72</v>
      </c>
    </row>
    <row r="6295" spans="1:21" x14ac:dyDescent="0.35">
      <c r="A6295" t="s">
        <v>8869</v>
      </c>
      <c r="B6295" s="2">
        <v>45753</v>
      </c>
      <c r="C6295">
        <v>4</v>
      </c>
      <c r="D6295">
        <v>2025</v>
      </c>
      <c r="F6295" t="s">
        <v>1031</v>
      </c>
      <c r="G6295" t="s">
        <v>2757</v>
      </c>
      <c r="H6295" t="s">
        <v>1874</v>
      </c>
      <c r="I6295" t="s">
        <v>2200</v>
      </c>
      <c r="J6295" t="s">
        <v>2045</v>
      </c>
      <c r="K6295" t="s">
        <v>1910</v>
      </c>
      <c r="L6295" t="s">
        <v>1890</v>
      </c>
      <c r="M6295">
        <v>1</v>
      </c>
      <c r="N6295" s="3">
        <v>99</v>
      </c>
      <c r="O6295" s="3">
        <v>58</v>
      </c>
      <c r="P6295" s="4">
        <v>0</v>
      </c>
      <c r="Q6295" s="3">
        <v>99</v>
      </c>
      <c r="R6295" s="3">
        <v>58</v>
      </c>
      <c r="S6295" s="3">
        <v>41</v>
      </c>
      <c r="T6295" t="s">
        <v>1954</v>
      </c>
      <c r="U6295" t="s">
        <v>72</v>
      </c>
    </row>
    <row r="6296" spans="1:21" x14ac:dyDescent="0.35">
      <c r="A6296" t="s">
        <v>8870</v>
      </c>
      <c r="B6296" s="2">
        <v>45753</v>
      </c>
      <c r="C6296">
        <v>4</v>
      </c>
      <c r="D6296">
        <v>2025</v>
      </c>
      <c r="F6296" t="s">
        <v>172</v>
      </c>
      <c r="G6296" t="s">
        <v>2464</v>
      </c>
      <c r="H6296" t="s">
        <v>1874</v>
      </c>
      <c r="I6296" t="s">
        <v>2119</v>
      </c>
      <c r="J6296" t="s">
        <v>1991</v>
      </c>
      <c r="K6296" t="s">
        <v>1925</v>
      </c>
      <c r="L6296" t="s">
        <v>1885</v>
      </c>
      <c r="M6296">
        <v>1</v>
      </c>
      <c r="N6296" s="3">
        <v>35</v>
      </c>
      <c r="O6296" s="3">
        <v>16</v>
      </c>
      <c r="P6296" s="4">
        <v>0.15</v>
      </c>
      <c r="Q6296" s="3">
        <v>29.75</v>
      </c>
      <c r="R6296" s="3">
        <v>16</v>
      </c>
      <c r="S6296" s="3">
        <v>13.75</v>
      </c>
      <c r="T6296" t="s">
        <v>1954</v>
      </c>
      <c r="U6296" t="s">
        <v>72</v>
      </c>
    </row>
    <row r="6297" spans="1:21" x14ac:dyDescent="0.35">
      <c r="A6297" t="s">
        <v>8871</v>
      </c>
      <c r="B6297" s="2">
        <v>45753</v>
      </c>
      <c r="C6297">
        <v>4</v>
      </c>
      <c r="D6297">
        <v>2025</v>
      </c>
      <c r="F6297" t="s">
        <v>721</v>
      </c>
      <c r="G6297" t="s">
        <v>2491</v>
      </c>
      <c r="H6297" t="s">
        <v>1869</v>
      </c>
      <c r="J6297" t="s">
        <v>1987</v>
      </c>
      <c r="K6297" t="s">
        <v>1908</v>
      </c>
      <c r="L6297" t="s">
        <v>1890</v>
      </c>
      <c r="M6297">
        <v>3</v>
      </c>
      <c r="N6297" s="3">
        <v>129</v>
      </c>
      <c r="O6297" s="3">
        <v>78</v>
      </c>
      <c r="P6297" s="4">
        <v>0</v>
      </c>
      <c r="Q6297" s="3">
        <v>387</v>
      </c>
      <c r="R6297" s="3">
        <v>234</v>
      </c>
      <c r="S6297" s="3">
        <v>153</v>
      </c>
      <c r="T6297" t="s">
        <v>1954</v>
      </c>
      <c r="U6297" t="s">
        <v>72</v>
      </c>
    </row>
    <row r="6298" spans="1:21" x14ac:dyDescent="0.35">
      <c r="A6298" t="s">
        <v>8872</v>
      </c>
      <c r="B6298" s="2">
        <v>45753</v>
      </c>
      <c r="C6298">
        <v>4</v>
      </c>
      <c r="D6298">
        <v>2025</v>
      </c>
      <c r="F6298" t="s">
        <v>322</v>
      </c>
      <c r="G6298" t="s">
        <v>2646</v>
      </c>
      <c r="H6298" t="s">
        <v>1868</v>
      </c>
      <c r="I6298" t="s">
        <v>2113</v>
      </c>
      <c r="J6298" t="s">
        <v>2120</v>
      </c>
      <c r="K6298" t="s">
        <v>1926</v>
      </c>
      <c r="L6298" t="s">
        <v>1885</v>
      </c>
      <c r="M6298">
        <v>3</v>
      </c>
      <c r="N6298" s="3">
        <v>28</v>
      </c>
      <c r="O6298" s="3">
        <v>13</v>
      </c>
      <c r="P6298" s="4">
        <v>0</v>
      </c>
      <c r="Q6298" s="3">
        <v>84</v>
      </c>
      <c r="R6298" s="3">
        <v>39</v>
      </c>
      <c r="S6298" s="3">
        <v>45</v>
      </c>
      <c r="T6298" t="s">
        <v>1954</v>
      </c>
      <c r="U6298" t="s">
        <v>72</v>
      </c>
    </row>
    <row r="6299" spans="1:21" x14ac:dyDescent="0.35">
      <c r="A6299" t="s">
        <v>8873</v>
      </c>
      <c r="B6299" s="2">
        <v>45753</v>
      </c>
      <c r="C6299">
        <v>4</v>
      </c>
      <c r="D6299">
        <v>2025</v>
      </c>
      <c r="F6299" t="s">
        <v>226</v>
      </c>
      <c r="G6299" t="s">
        <v>2197</v>
      </c>
      <c r="H6299" t="s">
        <v>1871</v>
      </c>
      <c r="I6299" t="s">
        <v>2234</v>
      </c>
      <c r="J6299" t="s">
        <v>1967</v>
      </c>
      <c r="K6299" t="s">
        <v>1913</v>
      </c>
      <c r="L6299" t="s">
        <v>1888</v>
      </c>
      <c r="M6299">
        <v>1</v>
      </c>
      <c r="N6299" s="3">
        <v>78</v>
      </c>
      <c r="O6299" s="3">
        <v>39</v>
      </c>
      <c r="P6299" s="4">
        <v>0.1</v>
      </c>
      <c r="Q6299" s="3">
        <v>70.2</v>
      </c>
      <c r="R6299" s="3">
        <v>39</v>
      </c>
      <c r="S6299" s="3">
        <v>31.2</v>
      </c>
      <c r="T6299" t="s">
        <v>1954</v>
      </c>
      <c r="U6299" t="s">
        <v>72</v>
      </c>
    </row>
    <row r="6300" spans="1:21" x14ac:dyDescent="0.35">
      <c r="A6300" t="s">
        <v>8874</v>
      </c>
      <c r="B6300" s="2">
        <v>45753</v>
      </c>
      <c r="C6300">
        <v>4</v>
      </c>
      <c r="D6300">
        <v>2025</v>
      </c>
      <c r="F6300" t="s">
        <v>1729</v>
      </c>
      <c r="G6300" t="s">
        <v>2419</v>
      </c>
      <c r="H6300" t="s">
        <v>1866</v>
      </c>
      <c r="I6300" t="s">
        <v>1866</v>
      </c>
      <c r="J6300" t="s">
        <v>1953</v>
      </c>
      <c r="K6300" t="s">
        <v>1905</v>
      </c>
      <c r="L6300" t="s">
        <v>1888</v>
      </c>
      <c r="M6300">
        <v>3</v>
      </c>
      <c r="N6300" s="3">
        <v>120</v>
      </c>
      <c r="O6300" s="3">
        <v>63</v>
      </c>
      <c r="P6300" s="4">
        <v>0</v>
      </c>
      <c r="Q6300" s="3">
        <v>360</v>
      </c>
      <c r="R6300" s="3">
        <v>189</v>
      </c>
      <c r="S6300" s="3">
        <v>171</v>
      </c>
      <c r="T6300" t="s">
        <v>1954</v>
      </c>
      <c r="U6300" t="s">
        <v>72</v>
      </c>
    </row>
    <row r="6301" spans="1:21" x14ac:dyDescent="0.35">
      <c r="A6301" t="s">
        <v>8875</v>
      </c>
      <c r="B6301" s="2">
        <v>45753</v>
      </c>
      <c r="C6301">
        <v>4</v>
      </c>
      <c r="D6301">
        <v>2025</v>
      </c>
      <c r="F6301" t="s">
        <v>1397</v>
      </c>
      <c r="G6301" t="s">
        <v>2908</v>
      </c>
      <c r="H6301" t="s">
        <v>1867</v>
      </c>
      <c r="I6301" t="s">
        <v>2036</v>
      </c>
      <c r="J6301" t="s">
        <v>1963</v>
      </c>
      <c r="K6301" t="s">
        <v>1907</v>
      </c>
      <c r="L6301" t="s">
        <v>1890</v>
      </c>
      <c r="M6301">
        <v>1</v>
      </c>
      <c r="N6301" s="3">
        <v>119</v>
      </c>
      <c r="O6301" s="3">
        <v>72</v>
      </c>
      <c r="P6301" s="4">
        <v>0</v>
      </c>
      <c r="Q6301" s="3">
        <v>119</v>
      </c>
      <c r="R6301" s="3">
        <v>72</v>
      </c>
      <c r="S6301" s="3">
        <v>47</v>
      </c>
      <c r="T6301" t="s">
        <v>1954</v>
      </c>
      <c r="U6301" t="s">
        <v>72</v>
      </c>
    </row>
    <row r="6302" spans="1:21" x14ac:dyDescent="0.35">
      <c r="A6302" t="s">
        <v>8876</v>
      </c>
      <c r="B6302" s="2">
        <v>45753</v>
      </c>
      <c r="C6302">
        <v>4</v>
      </c>
      <c r="D6302">
        <v>2025</v>
      </c>
      <c r="F6302" t="s">
        <v>172</v>
      </c>
      <c r="G6302" t="s">
        <v>2464</v>
      </c>
      <c r="H6302" t="s">
        <v>1874</v>
      </c>
      <c r="I6302" t="s">
        <v>2119</v>
      </c>
      <c r="J6302" t="s">
        <v>2034</v>
      </c>
      <c r="K6302" t="s">
        <v>1904</v>
      </c>
      <c r="L6302" t="s">
        <v>1889</v>
      </c>
      <c r="M6302">
        <v>1</v>
      </c>
      <c r="N6302" s="3">
        <v>149</v>
      </c>
      <c r="O6302" s="3">
        <v>91</v>
      </c>
      <c r="P6302" s="4">
        <v>0.1</v>
      </c>
      <c r="Q6302" s="3">
        <v>134.1</v>
      </c>
      <c r="R6302" s="3">
        <v>91</v>
      </c>
      <c r="S6302" s="3">
        <v>43.1</v>
      </c>
      <c r="T6302" t="s">
        <v>1954</v>
      </c>
      <c r="U6302" t="s">
        <v>72</v>
      </c>
    </row>
    <row r="6303" spans="1:21" x14ac:dyDescent="0.35">
      <c r="A6303" t="s">
        <v>8877</v>
      </c>
      <c r="B6303" s="2">
        <v>45754</v>
      </c>
      <c r="C6303">
        <v>4</v>
      </c>
      <c r="D6303">
        <v>2025</v>
      </c>
      <c r="F6303" t="s">
        <v>714</v>
      </c>
      <c r="G6303" t="s">
        <v>2098</v>
      </c>
      <c r="H6303" t="s">
        <v>1870</v>
      </c>
      <c r="I6303" t="s">
        <v>2083</v>
      </c>
      <c r="J6303" t="s">
        <v>2183</v>
      </c>
      <c r="K6303" t="s">
        <v>1917</v>
      </c>
      <c r="L6303" t="s">
        <v>1886</v>
      </c>
      <c r="M6303">
        <v>3</v>
      </c>
      <c r="N6303" s="3">
        <v>72</v>
      </c>
      <c r="O6303" s="3">
        <v>34</v>
      </c>
      <c r="P6303" s="4">
        <v>0.2</v>
      </c>
      <c r="Q6303" s="3">
        <v>172.8</v>
      </c>
      <c r="R6303" s="3">
        <v>102</v>
      </c>
      <c r="S6303" s="3">
        <v>70.8</v>
      </c>
      <c r="T6303" t="s">
        <v>1954</v>
      </c>
      <c r="U6303" t="s">
        <v>72</v>
      </c>
    </row>
    <row r="6304" spans="1:21" x14ac:dyDescent="0.35">
      <c r="A6304" t="s">
        <v>8878</v>
      </c>
      <c r="B6304" s="2">
        <v>45754</v>
      </c>
      <c r="C6304">
        <v>4</v>
      </c>
      <c r="D6304">
        <v>2025</v>
      </c>
      <c r="F6304" t="s">
        <v>1200</v>
      </c>
      <c r="G6304" t="s">
        <v>1962</v>
      </c>
      <c r="H6304" t="s">
        <v>1866</v>
      </c>
      <c r="I6304" t="s">
        <v>1866</v>
      </c>
      <c r="J6304" t="s">
        <v>2114</v>
      </c>
      <c r="K6304" t="s">
        <v>1915</v>
      </c>
      <c r="L6304" t="s">
        <v>1886</v>
      </c>
      <c r="M6304">
        <v>1</v>
      </c>
      <c r="N6304" s="3">
        <v>85</v>
      </c>
      <c r="O6304" s="3">
        <v>41</v>
      </c>
      <c r="P6304" s="4">
        <v>0</v>
      </c>
      <c r="Q6304" s="3">
        <v>85</v>
      </c>
      <c r="R6304" s="3">
        <v>41</v>
      </c>
      <c r="S6304" s="3">
        <v>44</v>
      </c>
      <c r="T6304" t="s">
        <v>1954</v>
      </c>
      <c r="U6304" t="s">
        <v>72</v>
      </c>
    </row>
    <row r="6305" spans="1:21" x14ac:dyDescent="0.35">
      <c r="A6305" t="s">
        <v>8879</v>
      </c>
      <c r="B6305" s="2">
        <v>45754</v>
      </c>
      <c r="C6305">
        <v>4</v>
      </c>
      <c r="D6305">
        <v>2025</v>
      </c>
      <c r="F6305" t="s">
        <v>296</v>
      </c>
      <c r="G6305" t="s">
        <v>3344</v>
      </c>
      <c r="H6305" t="s">
        <v>1866</v>
      </c>
      <c r="I6305" t="s">
        <v>1866</v>
      </c>
      <c r="J6305" t="s">
        <v>1987</v>
      </c>
      <c r="K6305" t="s">
        <v>1908</v>
      </c>
      <c r="L6305" t="s">
        <v>1890</v>
      </c>
      <c r="M6305">
        <v>2</v>
      </c>
      <c r="N6305" s="3">
        <v>129</v>
      </c>
      <c r="O6305" s="3">
        <v>78</v>
      </c>
      <c r="P6305" s="4">
        <v>0.05</v>
      </c>
      <c r="Q6305" s="3">
        <v>245.1</v>
      </c>
      <c r="R6305" s="3">
        <v>156</v>
      </c>
      <c r="S6305" s="3">
        <v>89.1</v>
      </c>
      <c r="T6305" t="s">
        <v>1954</v>
      </c>
      <c r="U6305" t="s">
        <v>72</v>
      </c>
    </row>
    <row r="6306" spans="1:21" x14ac:dyDescent="0.35">
      <c r="A6306" t="s">
        <v>8880</v>
      </c>
      <c r="B6306" s="2">
        <v>45754</v>
      </c>
      <c r="C6306">
        <v>4</v>
      </c>
      <c r="D6306">
        <v>2025</v>
      </c>
      <c r="F6306" t="s">
        <v>624</v>
      </c>
      <c r="G6306" t="s">
        <v>2224</v>
      </c>
      <c r="H6306" t="s">
        <v>1875</v>
      </c>
      <c r="I6306" t="s">
        <v>1996</v>
      </c>
      <c r="J6306" t="s">
        <v>1953</v>
      </c>
      <c r="K6306" t="s">
        <v>1905</v>
      </c>
      <c r="L6306" t="s">
        <v>1888</v>
      </c>
      <c r="M6306">
        <v>2</v>
      </c>
      <c r="N6306" s="3">
        <v>120</v>
      </c>
      <c r="O6306" s="3">
        <v>63</v>
      </c>
      <c r="P6306" s="4">
        <v>0.05</v>
      </c>
      <c r="Q6306" s="3">
        <v>228</v>
      </c>
      <c r="R6306" s="3">
        <v>126</v>
      </c>
      <c r="S6306" s="3">
        <v>102</v>
      </c>
      <c r="T6306" t="s">
        <v>1954</v>
      </c>
      <c r="U6306" t="s">
        <v>72</v>
      </c>
    </row>
    <row r="6307" spans="1:21" x14ac:dyDescent="0.35">
      <c r="A6307" t="s">
        <v>8881</v>
      </c>
      <c r="B6307" s="2">
        <v>45754</v>
      </c>
      <c r="C6307">
        <v>4</v>
      </c>
      <c r="D6307">
        <v>2025</v>
      </c>
      <c r="F6307" t="s">
        <v>1462</v>
      </c>
      <c r="G6307" t="s">
        <v>61</v>
      </c>
      <c r="H6307" t="s">
        <v>1870</v>
      </c>
      <c r="I6307" t="s">
        <v>2083</v>
      </c>
      <c r="J6307" t="s">
        <v>1971</v>
      </c>
      <c r="K6307" t="s">
        <v>1920</v>
      </c>
      <c r="L6307" t="s">
        <v>1886</v>
      </c>
      <c r="M6307">
        <v>2</v>
      </c>
      <c r="N6307" s="3">
        <v>45</v>
      </c>
      <c r="O6307" s="3">
        <v>19</v>
      </c>
      <c r="P6307" s="4">
        <v>0.15</v>
      </c>
      <c r="Q6307" s="3">
        <v>76.5</v>
      </c>
      <c r="R6307" s="3">
        <v>38</v>
      </c>
      <c r="S6307" s="3">
        <v>38.5</v>
      </c>
      <c r="T6307" t="s">
        <v>1954</v>
      </c>
      <c r="U6307" t="s">
        <v>72</v>
      </c>
    </row>
    <row r="6308" spans="1:21" x14ac:dyDescent="0.35">
      <c r="A6308" t="s">
        <v>8882</v>
      </c>
      <c r="B6308" s="2">
        <v>45754</v>
      </c>
      <c r="C6308">
        <v>4</v>
      </c>
      <c r="D6308">
        <v>2025</v>
      </c>
      <c r="F6308" t="s">
        <v>109</v>
      </c>
      <c r="G6308" t="s">
        <v>3336</v>
      </c>
      <c r="H6308" t="s">
        <v>1874</v>
      </c>
      <c r="I6308" t="s">
        <v>2200</v>
      </c>
      <c r="J6308" t="s">
        <v>2026</v>
      </c>
      <c r="K6308" t="s">
        <v>1919</v>
      </c>
      <c r="L6308" t="s">
        <v>1887</v>
      </c>
      <c r="M6308">
        <v>3</v>
      </c>
      <c r="N6308" s="3">
        <v>85</v>
      </c>
      <c r="O6308" s="3">
        <v>44</v>
      </c>
      <c r="P6308" s="4">
        <v>0</v>
      </c>
      <c r="Q6308" s="3">
        <v>255</v>
      </c>
      <c r="R6308" s="3">
        <v>132</v>
      </c>
      <c r="S6308" s="3">
        <v>123</v>
      </c>
      <c r="T6308" t="s">
        <v>1954</v>
      </c>
      <c r="U6308" t="s">
        <v>72</v>
      </c>
    </row>
    <row r="6309" spans="1:21" x14ac:dyDescent="0.35">
      <c r="A6309" t="s">
        <v>8883</v>
      </c>
      <c r="B6309" s="2">
        <v>45754</v>
      </c>
      <c r="C6309">
        <v>4</v>
      </c>
      <c r="D6309">
        <v>2025</v>
      </c>
      <c r="F6309" t="s">
        <v>381</v>
      </c>
      <c r="G6309" t="s">
        <v>2194</v>
      </c>
      <c r="H6309" t="s">
        <v>1873</v>
      </c>
      <c r="I6309" t="s">
        <v>2070</v>
      </c>
      <c r="J6309" t="s">
        <v>2067</v>
      </c>
      <c r="K6309" t="s">
        <v>1918</v>
      </c>
      <c r="L6309" t="s">
        <v>1889</v>
      </c>
      <c r="M6309">
        <v>1</v>
      </c>
      <c r="N6309" s="3">
        <v>69</v>
      </c>
      <c r="O6309" s="3">
        <v>37</v>
      </c>
      <c r="P6309" s="4">
        <v>0.1</v>
      </c>
      <c r="Q6309" s="3">
        <v>62.1</v>
      </c>
      <c r="R6309" s="3">
        <v>37</v>
      </c>
      <c r="S6309" s="3">
        <v>25.1</v>
      </c>
      <c r="T6309" t="s">
        <v>1954</v>
      </c>
      <c r="U6309" t="s">
        <v>72</v>
      </c>
    </row>
    <row r="6310" spans="1:21" x14ac:dyDescent="0.35">
      <c r="A6310" t="s">
        <v>8884</v>
      </c>
      <c r="B6310" s="2">
        <v>45754</v>
      </c>
      <c r="C6310">
        <v>4</v>
      </c>
      <c r="D6310">
        <v>2025</v>
      </c>
      <c r="F6310" t="s">
        <v>485</v>
      </c>
      <c r="G6310" t="s">
        <v>2003</v>
      </c>
      <c r="H6310" t="s">
        <v>1864</v>
      </c>
      <c r="I6310" t="s">
        <v>2101</v>
      </c>
      <c r="J6310" t="s">
        <v>1978</v>
      </c>
      <c r="K6310" t="s">
        <v>1916</v>
      </c>
      <c r="L6310" t="s">
        <v>1887</v>
      </c>
      <c r="M6310">
        <v>1</v>
      </c>
      <c r="N6310" s="3">
        <v>79</v>
      </c>
      <c r="O6310" s="3">
        <v>42</v>
      </c>
      <c r="P6310" s="4">
        <v>0</v>
      </c>
      <c r="Q6310" s="3">
        <v>79</v>
      </c>
      <c r="R6310" s="3">
        <v>42</v>
      </c>
      <c r="S6310" s="3">
        <v>37</v>
      </c>
      <c r="T6310" t="s">
        <v>1954</v>
      </c>
      <c r="U6310" t="s">
        <v>72</v>
      </c>
    </row>
    <row r="6311" spans="1:21" x14ac:dyDescent="0.35">
      <c r="A6311" t="s">
        <v>8885</v>
      </c>
      <c r="B6311" s="2">
        <v>45754</v>
      </c>
      <c r="C6311">
        <v>4</v>
      </c>
      <c r="D6311">
        <v>2025</v>
      </c>
      <c r="F6311" t="s">
        <v>910</v>
      </c>
      <c r="G6311" t="s">
        <v>3147</v>
      </c>
      <c r="H6311" t="s">
        <v>1875</v>
      </c>
      <c r="I6311" t="s">
        <v>1981</v>
      </c>
      <c r="J6311" t="s">
        <v>1997</v>
      </c>
      <c r="K6311" t="s">
        <v>1906</v>
      </c>
      <c r="L6311" t="s">
        <v>1889</v>
      </c>
      <c r="M6311">
        <v>1</v>
      </c>
      <c r="N6311" s="3">
        <v>89</v>
      </c>
      <c r="O6311" s="3">
        <v>48</v>
      </c>
      <c r="P6311" s="4">
        <v>0</v>
      </c>
      <c r="Q6311" s="3">
        <v>89</v>
      </c>
      <c r="R6311" s="3">
        <v>48</v>
      </c>
      <c r="S6311" s="3">
        <v>41</v>
      </c>
      <c r="T6311" t="s">
        <v>1954</v>
      </c>
      <c r="U6311" t="s">
        <v>72</v>
      </c>
    </row>
    <row r="6312" spans="1:21" x14ac:dyDescent="0.35">
      <c r="A6312" t="s">
        <v>8886</v>
      </c>
      <c r="B6312" s="2">
        <v>45754</v>
      </c>
      <c r="C6312">
        <v>4</v>
      </c>
      <c r="D6312">
        <v>2025</v>
      </c>
      <c r="F6312" t="s">
        <v>556</v>
      </c>
      <c r="G6312" t="s">
        <v>5067</v>
      </c>
      <c r="H6312" t="s">
        <v>1871</v>
      </c>
      <c r="I6312" t="s">
        <v>2234</v>
      </c>
      <c r="J6312" t="s">
        <v>2034</v>
      </c>
      <c r="K6312" t="s">
        <v>1904</v>
      </c>
      <c r="L6312" t="s">
        <v>1889</v>
      </c>
      <c r="M6312">
        <v>3</v>
      </c>
      <c r="N6312" s="3">
        <v>149</v>
      </c>
      <c r="O6312" s="3">
        <v>91</v>
      </c>
      <c r="P6312" s="4">
        <v>0</v>
      </c>
      <c r="Q6312" s="3">
        <v>447</v>
      </c>
      <c r="R6312" s="3">
        <v>273</v>
      </c>
      <c r="S6312" s="3">
        <v>174</v>
      </c>
      <c r="T6312" t="s">
        <v>1954</v>
      </c>
      <c r="U6312" t="s">
        <v>72</v>
      </c>
    </row>
    <row r="6313" spans="1:21" x14ac:dyDescent="0.35">
      <c r="A6313" t="s">
        <v>8887</v>
      </c>
      <c r="B6313" s="2">
        <v>45754</v>
      </c>
      <c r="C6313">
        <v>4</v>
      </c>
      <c r="D6313">
        <v>2025</v>
      </c>
      <c r="F6313" t="s">
        <v>216</v>
      </c>
      <c r="G6313" t="s">
        <v>4828</v>
      </c>
      <c r="H6313" t="s">
        <v>1866</v>
      </c>
      <c r="I6313" t="s">
        <v>1866</v>
      </c>
      <c r="J6313" t="s">
        <v>2015</v>
      </c>
      <c r="K6313" t="s">
        <v>1914</v>
      </c>
      <c r="L6313" t="s">
        <v>1888</v>
      </c>
      <c r="M6313">
        <v>1</v>
      </c>
      <c r="N6313" s="3">
        <v>65</v>
      </c>
      <c r="O6313" s="3">
        <v>32</v>
      </c>
      <c r="P6313" s="4">
        <v>0</v>
      </c>
      <c r="Q6313" s="3">
        <v>65</v>
      </c>
      <c r="R6313" s="3">
        <v>32</v>
      </c>
      <c r="S6313" s="3">
        <v>33</v>
      </c>
      <c r="T6313" t="s">
        <v>1954</v>
      </c>
      <c r="U6313" t="s">
        <v>72</v>
      </c>
    </row>
    <row r="6314" spans="1:21" x14ac:dyDescent="0.35">
      <c r="A6314" t="s">
        <v>8888</v>
      </c>
      <c r="B6314" s="2">
        <v>45754</v>
      </c>
      <c r="C6314">
        <v>4</v>
      </c>
      <c r="D6314">
        <v>2025</v>
      </c>
      <c r="F6314" t="s">
        <v>368</v>
      </c>
      <c r="G6314" t="s">
        <v>2100</v>
      </c>
      <c r="H6314" t="s">
        <v>1875</v>
      </c>
      <c r="I6314" t="s">
        <v>1996</v>
      </c>
      <c r="J6314" t="s">
        <v>2183</v>
      </c>
      <c r="K6314" t="s">
        <v>1917</v>
      </c>
      <c r="L6314" t="s">
        <v>1886</v>
      </c>
      <c r="M6314">
        <v>1</v>
      </c>
      <c r="N6314" s="3">
        <v>72</v>
      </c>
      <c r="O6314" s="3">
        <v>34</v>
      </c>
      <c r="P6314" s="4">
        <v>0.1</v>
      </c>
      <c r="Q6314" s="3">
        <v>64.8</v>
      </c>
      <c r="R6314" s="3">
        <v>34</v>
      </c>
      <c r="S6314" s="3">
        <v>30.8</v>
      </c>
      <c r="T6314" t="s">
        <v>1954</v>
      </c>
      <c r="U6314" t="s">
        <v>72</v>
      </c>
    </row>
    <row r="6315" spans="1:21" x14ac:dyDescent="0.35">
      <c r="A6315" t="s">
        <v>8889</v>
      </c>
      <c r="B6315" s="2">
        <v>45754</v>
      </c>
      <c r="C6315">
        <v>4</v>
      </c>
      <c r="D6315">
        <v>2025</v>
      </c>
      <c r="F6315" t="s">
        <v>1181</v>
      </c>
      <c r="G6315" t="s">
        <v>2224</v>
      </c>
      <c r="H6315" t="s">
        <v>1866</v>
      </c>
      <c r="I6315" t="s">
        <v>1866</v>
      </c>
      <c r="J6315" t="s">
        <v>2067</v>
      </c>
      <c r="K6315" t="s">
        <v>1918</v>
      </c>
      <c r="L6315" t="s">
        <v>1889</v>
      </c>
      <c r="M6315">
        <v>4</v>
      </c>
      <c r="N6315" s="3">
        <v>69</v>
      </c>
      <c r="O6315" s="3">
        <v>37</v>
      </c>
      <c r="P6315" s="4">
        <v>0</v>
      </c>
      <c r="Q6315" s="3">
        <v>276</v>
      </c>
      <c r="R6315" s="3">
        <v>148</v>
      </c>
      <c r="S6315" s="3">
        <v>128</v>
      </c>
      <c r="T6315" t="s">
        <v>1954</v>
      </c>
      <c r="U6315" t="s">
        <v>72</v>
      </c>
    </row>
    <row r="6316" spans="1:21" x14ac:dyDescent="0.35">
      <c r="A6316" t="s">
        <v>8890</v>
      </c>
      <c r="B6316" s="2">
        <v>45754</v>
      </c>
      <c r="C6316">
        <v>4</v>
      </c>
      <c r="D6316">
        <v>2025</v>
      </c>
      <c r="F6316" t="s">
        <v>569</v>
      </c>
      <c r="G6316" t="s">
        <v>2608</v>
      </c>
      <c r="H6316" t="s">
        <v>1875</v>
      </c>
      <c r="I6316" t="s">
        <v>1996</v>
      </c>
      <c r="J6316" t="s">
        <v>2114</v>
      </c>
      <c r="K6316" t="s">
        <v>1915</v>
      </c>
      <c r="L6316" t="s">
        <v>1886</v>
      </c>
      <c r="M6316">
        <v>1</v>
      </c>
      <c r="N6316" s="3">
        <v>85</v>
      </c>
      <c r="O6316" s="3">
        <v>41</v>
      </c>
      <c r="P6316" s="4">
        <v>0</v>
      </c>
      <c r="Q6316" s="3">
        <v>85</v>
      </c>
      <c r="R6316" s="3">
        <v>41</v>
      </c>
      <c r="S6316" s="3">
        <v>44</v>
      </c>
      <c r="T6316" t="s">
        <v>1954</v>
      </c>
      <c r="U6316" t="s">
        <v>72</v>
      </c>
    </row>
    <row r="6317" spans="1:21" x14ac:dyDescent="0.35">
      <c r="A6317" t="s">
        <v>8891</v>
      </c>
      <c r="B6317" s="2">
        <v>45754</v>
      </c>
      <c r="C6317">
        <v>4</v>
      </c>
      <c r="D6317">
        <v>2025</v>
      </c>
      <c r="F6317" t="s">
        <v>451</v>
      </c>
      <c r="G6317" t="s">
        <v>3562</v>
      </c>
      <c r="H6317" t="s">
        <v>1875</v>
      </c>
      <c r="I6317" t="s">
        <v>2054</v>
      </c>
      <c r="J6317" t="s">
        <v>2034</v>
      </c>
      <c r="K6317" t="s">
        <v>1904</v>
      </c>
      <c r="L6317" t="s">
        <v>1889</v>
      </c>
      <c r="M6317">
        <v>2</v>
      </c>
      <c r="N6317" s="3">
        <v>149</v>
      </c>
      <c r="O6317" s="3">
        <v>91</v>
      </c>
      <c r="P6317" s="4">
        <v>0</v>
      </c>
      <c r="Q6317" s="3">
        <v>298</v>
      </c>
      <c r="R6317" s="3">
        <v>182</v>
      </c>
      <c r="S6317" s="3">
        <v>116</v>
      </c>
      <c r="T6317" t="s">
        <v>1954</v>
      </c>
      <c r="U6317" t="s">
        <v>72</v>
      </c>
    </row>
    <row r="6318" spans="1:21" x14ac:dyDescent="0.35">
      <c r="A6318" t="s">
        <v>8892</v>
      </c>
      <c r="B6318" s="2">
        <v>45754</v>
      </c>
      <c r="C6318">
        <v>4</v>
      </c>
      <c r="D6318">
        <v>2025</v>
      </c>
      <c r="F6318" t="s">
        <v>523</v>
      </c>
      <c r="G6318" t="s">
        <v>2250</v>
      </c>
      <c r="H6318" t="s">
        <v>1871</v>
      </c>
      <c r="I6318" t="s">
        <v>1966</v>
      </c>
      <c r="J6318" t="s">
        <v>1963</v>
      </c>
      <c r="K6318" t="s">
        <v>1907</v>
      </c>
      <c r="L6318" t="s">
        <v>1890</v>
      </c>
      <c r="M6318">
        <v>2</v>
      </c>
      <c r="N6318" s="3">
        <v>119</v>
      </c>
      <c r="O6318" s="3">
        <v>72</v>
      </c>
      <c r="P6318" s="4">
        <v>0.05</v>
      </c>
      <c r="Q6318" s="3">
        <v>226.1</v>
      </c>
      <c r="R6318" s="3">
        <v>144</v>
      </c>
      <c r="S6318" s="3">
        <v>82.1</v>
      </c>
      <c r="T6318" t="s">
        <v>1954</v>
      </c>
      <c r="U6318" t="s">
        <v>72</v>
      </c>
    </row>
    <row r="6319" spans="1:21" x14ac:dyDescent="0.35">
      <c r="A6319" t="s">
        <v>8893</v>
      </c>
      <c r="B6319" s="2">
        <v>45754</v>
      </c>
      <c r="C6319">
        <v>4</v>
      </c>
      <c r="D6319">
        <v>2025</v>
      </c>
      <c r="F6319" t="s">
        <v>214</v>
      </c>
      <c r="G6319" t="s">
        <v>2771</v>
      </c>
      <c r="H6319" t="s">
        <v>1872</v>
      </c>
      <c r="I6319" t="s">
        <v>2357</v>
      </c>
      <c r="J6319" t="s">
        <v>2011</v>
      </c>
      <c r="K6319" t="s">
        <v>1927</v>
      </c>
      <c r="L6319" t="s">
        <v>1885</v>
      </c>
      <c r="M6319">
        <v>1</v>
      </c>
      <c r="N6319" s="3">
        <v>24</v>
      </c>
      <c r="O6319" s="3">
        <v>10</v>
      </c>
      <c r="P6319" s="4">
        <v>0.05</v>
      </c>
      <c r="Q6319" s="3">
        <v>22.8</v>
      </c>
      <c r="R6319" s="3">
        <v>10</v>
      </c>
      <c r="S6319" s="3">
        <v>12.8</v>
      </c>
      <c r="T6319" t="s">
        <v>1954</v>
      </c>
      <c r="U6319" t="s">
        <v>72</v>
      </c>
    </row>
    <row r="6320" spans="1:21" x14ac:dyDescent="0.35">
      <c r="A6320" t="s">
        <v>8894</v>
      </c>
      <c r="B6320" s="2">
        <v>45754</v>
      </c>
      <c r="C6320">
        <v>4</v>
      </c>
      <c r="D6320">
        <v>2025</v>
      </c>
      <c r="F6320" t="s">
        <v>347</v>
      </c>
      <c r="G6320" t="s">
        <v>2302</v>
      </c>
      <c r="H6320" t="s">
        <v>1866</v>
      </c>
      <c r="I6320" t="s">
        <v>1866</v>
      </c>
      <c r="J6320" t="s">
        <v>2114</v>
      </c>
      <c r="K6320" t="s">
        <v>1915</v>
      </c>
      <c r="L6320" t="s">
        <v>1886</v>
      </c>
      <c r="M6320">
        <v>1</v>
      </c>
      <c r="N6320" s="3">
        <v>85</v>
      </c>
      <c r="O6320" s="3">
        <v>41</v>
      </c>
      <c r="P6320" s="4">
        <v>0.05</v>
      </c>
      <c r="Q6320" s="3">
        <v>80.75</v>
      </c>
      <c r="R6320" s="3">
        <v>41</v>
      </c>
      <c r="S6320" s="3">
        <v>39.75</v>
      </c>
      <c r="T6320" t="s">
        <v>1954</v>
      </c>
      <c r="U6320" t="s">
        <v>72</v>
      </c>
    </row>
    <row r="6321" spans="1:21" x14ac:dyDescent="0.35">
      <c r="A6321" t="s">
        <v>8895</v>
      </c>
      <c r="B6321" s="2">
        <v>45755</v>
      </c>
      <c r="C6321">
        <v>4</v>
      </c>
      <c r="D6321">
        <v>2025</v>
      </c>
      <c r="F6321" t="s">
        <v>1540</v>
      </c>
      <c r="G6321" t="s">
        <v>2885</v>
      </c>
      <c r="H6321" t="s">
        <v>1866</v>
      </c>
      <c r="I6321" t="s">
        <v>1866</v>
      </c>
      <c r="J6321" t="s">
        <v>2061</v>
      </c>
      <c r="K6321" t="s">
        <v>1923</v>
      </c>
      <c r="L6321" t="s">
        <v>1888</v>
      </c>
      <c r="M6321">
        <v>1</v>
      </c>
      <c r="N6321" s="3">
        <v>25</v>
      </c>
      <c r="O6321" s="3">
        <v>11</v>
      </c>
      <c r="P6321" s="4">
        <v>0.2</v>
      </c>
      <c r="Q6321" s="3">
        <v>20</v>
      </c>
      <c r="R6321" s="3">
        <v>11</v>
      </c>
      <c r="S6321" s="3">
        <v>9</v>
      </c>
      <c r="T6321" t="s">
        <v>1954</v>
      </c>
      <c r="U6321" t="s">
        <v>72</v>
      </c>
    </row>
    <row r="6322" spans="1:21" x14ac:dyDescent="0.35">
      <c r="A6322" t="s">
        <v>8896</v>
      </c>
      <c r="B6322" s="2">
        <v>45755</v>
      </c>
      <c r="C6322">
        <v>4</v>
      </c>
      <c r="D6322">
        <v>2025</v>
      </c>
      <c r="F6322" t="s">
        <v>745</v>
      </c>
      <c r="G6322" t="s">
        <v>2541</v>
      </c>
      <c r="H6322" t="s">
        <v>1867</v>
      </c>
      <c r="I6322" t="s">
        <v>2181</v>
      </c>
      <c r="J6322" t="s">
        <v>1971</v>
      </c>
      <c r="K6322" t="s">
        <v>1920</v>
      </c>
      <c r="L6322" t="s">
        <v>1886</v>
      </c>
      <c r="M6322">
        <v>3</v>
      </c>
      <c r="N6322" s="3">
        <v>45</v>
      </c>
      <c r="O6322" s="3">
        <v>19</v>
      </c>
      <c r="P6322" s="4">
        <v>0.15</v>
      </c>
      <c r="Q6322" s="3">
        <v>114.75</v>
      </c>
      <c r="R6322" s="3">
        <v>57</v>
      </c>
      <c r="S6322" s="3">
        <v>57.75</v>
      </c>
      <c r="T6322" t="s">
        <v>1954</v>
      </c>
      <c r="U6322" t="s">
        <v>72</v>
      </c>
    </row>
    <row r="6323" spans="1:21" x14ac:dyDescent="0.35">
      <c r="A6323" t="s">
        <v>8897</v>
      </c>
      <c r="B6323" s="2">
        <v>45755</v>
      </c>
      <c r="C6323">
        <v>4</v>
      </c>
      <c r="D6323">
        <v>2025</v>
      </c>
      <c r="F6323" t="s">
        <v>1447</v>
      </c>
      <c r="G6323" t="s">
        <v>2208</v>
      </c>
      <c r="H6323" t="s">
        <v>1864</v>
      </c>
      <c r="I6323" t="s">
        <v>2044</v>
      </c>
      <c r="J6323" t="s">
        <v>1956</v>
      </c>
      <c r="K6323" t="s">
        <v>1909</v>
      </c>
      <c r="L6323" t="s">
        <v>1887</v>
      </c>
      <c r="M6323">
        <v>1</v>
      </c>
      <c r="N6323" s="3">
        <v>95</v>
      </c>
      <c r="O6323" s="3">
        <v>54</v>
      </c>
      <c r="P6323" s="4">
        <v>0</v>
      </c>
      <c r="Q6323" s="3">
        <v>95</v>
      </c>
      <c r="R6323" s="3">
        <v>54</v>
      </c>
      <c r="S6323" s="3">
        <v>41</v>
      </c>
      <c r="T6323" t="s">
        <v>1954</v>
      </c>
      <c r="U6323" t="s">
        <v>71</v>
      </c>
    </row>
    <row r="6324" spans="1:21" x14ac:dyDescent="0.35">
      <c r="A6324" t="s">
        <v>8898</v>
      </c>
      <c r="B6324" s="2">
        <v>45755</v>
      </c>
      <c r="C6324">
        <v>4</v>
      </c>
      <c r="D6324">
        <v>2025</v>
      </c>
      <c r="F6324" t="s">
        <v>1660</v>
      </c>
      <c r="G6324" t="s">
        <v>4652</v>
      </c>
      <c r="H6324" t="s">
        <v>1875</v>
      </c>
      <c r="I6324" t="s">
        <v>2054</v>
      </c>
      <c r="J6324" t="s">
        <v>1956</v>
      </c>
      <c r="K6324" t="s">
        <v>1909</v>
      </c>
      <c r="L6324" t="s">
        <v>1887</v>
      </c>
      <c r="M6324">
        <v>3</v>
      </c>
      <c r="N6324" s="3">
        <v>95</v>
      </c>
      <c r="O6324" s="3">
        <v>54</v>
      </c>
      <c r="P6324" s="4">
        <v>0.2</v>
      </c>
      <c r="Q6324" s="3">
        <v>228</v>
      </c>
      <c r="R6324" s="3">
        <v>162</v>
      </c>
      <c r="S6324" s="3">
        <v>66</v>
      </c>
      <c r="T6324" t="s">
        <v>1954</v>
      </c>
      <c r="U6324" t="s">
        <v>72</v>
      </c>
    </row>
    <row r="6325" spans="1:21" x14ac:dyDescent="0.35">
      <c r="A6325" t="s">
        <v>8899</v>
      </c>
      <c r="B6325" s="2">
        <v>45755</v>
      </c>
      <c r="C6325">
        <v>4</v>
      </c>
      <c r="D6325">
        <v>2025</v>
      </c>
      <c r="F6325" t="s">
        <v>1652</v>
      </c>
      <c r="G6325" t="s">
        <v>2312</v>
      </c>
      <c r="H6325" t="s">
        <v>1866</v>
      </c>
      <c r="I6325" t="s">
        <v>1866</v>
      </c>
      <c r="J6325" t="s">
        <v>2183</v>
      </c>
      <c r="K6325" t="s">
        <v>1917</v>
      </c>
      <c r="L6325" t="s">
        <v>1886</v>
      </c>
      <c r="M6325">
        <v>1</v>
      </c>
      <c r="N6325" s="3">
        <v>72</v>
      </c>
      <c r="O6325" s="3">
        <v>34</v>
      </c>
      <c r="P6325" s="4">
        <v>0.05</v>
      </c>
      <c r="Q6325" s="3">
        <v>68.400000000000006</v>
      </c>
      <c r="R6325" s="3">
        <v>34</v>
      </c>
      <c r="S6325" s="3">
        <v>34.4</v>
      </c>
      <c r="T6325" t="s">
        <v>1954</v>
      </c>
      <c r="U6325" t="s">
        <v>72</v>
      </c>
    </row>
    <row r="6326" spans="1:21" x14ac:dyDescent="0.35">
      <c r="A6326" t="s">
        <v>8900</v>
      </c>
      <c r="B6326" s="2">
        <v>45755</v>
      </c>
      <c r="C6326">
        <v>4</v>
      </c>
      <c r="D6326">
        <v>2025</v>
      </c>
      <c r="F6326" t="s">
        <v>1585</v>
      </c>
      <c r="G6326" t="s">
        <v>2715</v>
      </c>
      <c r="H6326" t="s">
        <v>1874</v>
      </c>
      <c r="I6326" t="s">
        <v>2200</v>
      </c>
      <c r="J6326" t="s">
        <v>1978</v>
      </c>
      <c r="K6326" t="s">
        <v>1916</v>
      </c>
      <c r="L6326" t="s">
        <v>1887</v>
      </c>
      <c r="M6326">
        <v>1</v>
      </c>
      <c r="N6326" s="3">
        <v>79</v>
      </c>
      <c r="O6326" s="3">
        <v>42</v>
      </c>
      <c r="P6326" s="4">
        <v>0.1</v>
      </c>
      <c r="Q6326" s="3">
        <v>71.099999999999994</v>
      </c>
      <c r="R6326" s="3">
        <v>42</v>
      </c>
      <c r="S6326" s="3">
        <v>29.1</v>
      </c>
      <c r="T6326" t="s">
        <v>1954</v>
      </c>
      <c r="U6326" t="s">
        <v>72</v>
      </c>
    </row>
    <row r="6327" spans="1:21" x14ac:dyDescent="0.35">
      <c r="A6327" t="s">
        <v>8901</v>
      </c>
      <c r="B6327" s="2">
        <v>45755</v>
      </c>
      <c r="C6327">
        <v>4</v>
      </c>
      <c r="D6327">
        <v>2025</v>
      </c>
      <c r="F6327" t="s">
        <v>986</v>
      </c>
      <c r="G6327" t="s">
        <v>2652</v>
      </c>
      <c r="H6327" t="s">
        <v>1870</v>
      </c>
      <c r="I6327" t="s">
        <v>2083</v>
      </c>
      <c r="J6327" t="s">
        <v>1960</v>
      </c>
      <c r="K6327" t="s">
        <v>1924</v>
      </c>
      <c r="L6327" t="s">
        <v>1885</v>
      </c>
      <c r="M6327">
        <v>1</v>
      </c>
      <c r="N6327" s="3">
        <v>42</v>
      </c>
      <c r="O6327" s="3">
        <v>20</v>
      </c>
      <c r="P6327" s="4">
        <v>0.05</v>
      </c>
      <c r="Q6327" s="3">
        <v>39.9</v>
      </c>
      <c r="R6327" s="3">
        <v>20</v>
      </c>
      <c r="S6327" s="3">
        <v>19.899999999999999</v>
      </c>
      <c r="T6327" t="s">
        <v>1954</v>
      </c>
      <c r="U6327" t="s">
        <v>72</v>
      </c>
    </row>
    <row r="6328" spans="1:21" x14ac:dyDescent="0.35">
      <c r="A6328" t="s">
        <v>8902</v>
      </c>
      <c r="B6328" s="2">
        <v>45755</v>
      </c>
      <c r="C6328">
        <v>4</v>
      </c>
      <c r="D6328">
        <v>2025</v>
      </c>
      <c r="F6328" t="s">
        <v>557</v>
      </c>
      <c r="G6328" t="s">
        <v>2464</v>
      </c>
      <c r="H6328" t="s">
        <v>1871</v>
      </c>
      <c r="I6328" t="s">
        <v>2234</v>
      </c>
      <c r="J6328" t="s">
        <v>1997</v>
      </c>
      <c r="K6328" t="s">
        <v>1906</v>
      </c>
      <c r="L6328" t="s">
        <v>1889</v>
      </c>
      <c r="M6328">
        <v>2</v>
      </c>
      <c r="N6328" s="3">
        <v>89</v>
      </c>
      <c r="O6328" s="3">
        <v>48</v>
      </c>
      <c r="P6328" s="4">
        <v>0.1</v>
      </c>
      <c r="Q6328" s="3">
        <v>160.19999999999999</v>
      </c>
      <c r="R6328" s="3">
        <v>96</v>
      </c>
      <c r="S6328" s="3">
        <v>64.2</v>
      </c>
      <c r="T6328" t="s">
        <v>1954</v>
      </c>
      <c r="U6328" t="s">
        <v>72</v>
      </c>
    </row>
    <row r="6329" spans="1:21" x14ac:dyDescent="0.35">
      <c r="A6329" t="s">
        <v>8903</v>
      </c>
      <c r="B6329" s="2">
        <v>45755</v>
      </c>
      <c r="C6329">
        <v>4</v>
      </c>
      <c r="D6329">
        <v>2025</v>
      </c>
      <c r="F6329" t="s">
        <v>317</v>
      </c>
      <c r="G6329" t="s">
        <v>2664</v>
      </c>
      <c r="H6329" t="s">
        <v>1866</v>
      </c>
      <c r="I6329" t="s">
        <v>1866</v>
      </c>
      <c r="J6329" t="s">
        <v>1953</v>
      </c>
      <c r="K6329" t="s">
        <v>1905</v>
      </c>
      <c r="L6329" t="s">
        <v>1888</v>
      </c>
      <c r="M6329">
        <v>1</v>
      </c>
      <c r="N6329" s="3">
        <v>120</v>
      </c>
      <c r="O6329" s="3">
        <v>63</v>
      </c>
      <c r="P6329" s="4">
        <v>0</v>
      </c>
      <c r="Q6329" s="3">
        <v>120</v>
      </c>
      <c r="R6329" s="3">
        <v>63</v>
      </c>
      <c r="S6329" s="3">
        <v>57</v>
      </c>
      <c r="T6329" t="s">
        <v>1954</v>
      </c>
      <c r="U6329" t="s">
        <v>72</v>
      </c>
    </row>
    <row r="6330" spans="1:21" x14ac:dyDescent="0.35">
      <c r="A6330" t="s">
        <v>8904</v>
      </c>
      <c r="B6330" s="2">
        <v>45756</v>
      </c>
      <c r="C6330">
        <v>4</v>
      </c>
      <c r="D6330">
        <v>2025</v>
      </c>
      <c r="F6330" t="s">
        <v>257</v>
      </c>
      <c r="G6330" t="s">
        <v>2293</v>
      </c>
      <c r="H6330" t="s">
        <v>1871</v>
      </c>
      <c r="I6330" t="s">
        <v>1966</v>
      </c>
      <c r="J6330" t="s">
        <v>2114</v>
      </c>
      <c r="K6330" t="s">
        <v>1915</v>
      </c>
      <c r="L6330" t="s">
        <v>1886</v>
      </c>
      <c r="M6330">
        <v>2</v>
      </c>
      <c r="N6330" s="3">
        <v>85</v>
      </c>
      <c r="O6330" s="3">
        <v>41</v>
      </c>
      <c r="P6330" s="4">
        <v>0</v>
      </c>
      <c r="Q6330" s="3">
        <v>170</v>
      </c>
      <c r="R6330" s="3">
        <v>82</v>
      </c>
      <c r="S6330" s="3">
        <v>88</v>
      </c>
      <c r="T6330" t="s">
        <v>1954</v>
      </c>
      <c r="U6330" t="s">
        <v>72</v>
      </c>
    </row>
    <row r="6331" spans="1:21" x14ac:dyDescent="0.35">
      <c r="A6331" t="s">
        <v>8905</v>
      </c>
      <c r="B6331" s="2">
        <v>45756</v>
      </c>
      <c r="C6331">
        <v>4</v>
      </c>
      <c r="D6331">
        <v>2025</v>
      </c>
      <c r="F6331" t="s">
        <v>248</v>
      </c>
      <c r="G6331" t="s">
        <v>2053</v>
      </c>
      <c r="H6331" t="s">
        <v>1871</v>
      </c>
      <c r="I6331" t="s">
        <v>2234</v>
      </c>
      <c r="J6331" t="s">
        <v>2120</v>
      </c>
      <c r="K6331" t="s">
        <v>1926</v>
      </c>
      <c r="L6331" t="s">
        <v>1885</v>
      </c>
      <c r="M6331">
        <v>1</v>
      </c>
      <c r="N6331" s="3">
        <v>28</v>
      </c>
      <c r="O6331" s="3">
        <v>13</v>
      </c>
      <c r="P6331" s="4">
        <v>0.05</v>
      </c>
      <c r="Q6331" s="3">
        <v>26.6</v>
      </c>
      <c r="R6331" s="3">
        <v>13</v>
      </c>
      <c r="S6331" s="3">
        <v>13.6</v>
      </c>
      <c r="T6331" t="s">
        <v>1954</v>
      </c>
      <c r="U6331" t="s">
        <v>72</v>
      </c>
    </row>
    <row r="6332" spans="1:21" x14ac:dyDescent="0.35">
      <c r="A6332" t="s">
        <v>8906</v>
      </c>
      <c r="B6332" s="2">
        <v>45756</v>
      </c>
      <c r="C6332">
        <v>4</v>
      </c>
      <c r="D6332">
        <v>2025</v>
      </c>
      <c r="F6332" t="s">
        <v>942</v>
      </c>
      <c r="G6332" t="s">
        <v>3804</v>
      </c>
      <c r="H6332" t="s">
        <v>1871</v>
      </c>
      <c r="I6332" t="s">
        <v>1990</v>
      </c>
      <c r="J6332" t="s">
        <v>1991</v>
      </c>
      <c r="K6332" t="s">
        <v>1925</v>
      </c>
      <c r="L6332" t="s">
        <v>1885</v>
      </c>
      <c r="M6332">
        <v>1</v>
      </c>
      <c r="N6332" s="3">
        <v>35</v>
      </c>
      <c r="O6332" s="3">
        <v>16</v>
      </c>
      <c r="P6332" s="4">
        <v>0.05</v>
      </c>
      <c r="Q6332" s="3">
        <v>33.25</v>
      </c>
      <c r="R6332" s="3">
        <v>16</v>
      </c>
      <c r="S6332" s="3">
        <v>17.25</v>
      </c>
      <c r="T6332" t="s">
        <v>1954</v>
      </c>
      <c r="U6332" t="s">
        <v>72</v>
      </c>
    </row>
    <row r="6333" spans="1:21" x14ac:dyDescent="0.35">
      <c r="A6333" t="s">
        <v>8907</v>
      </c>
      <c r="B6333" s="2">
        <v>45756</v>
      </c>
      <c r="C6333">
        <v>4</v>
      </c>
      <c r="D6333">
        <v>2025</v>
      </c>
      <c r="F6333" t="s">
        <v>1257</v>
      </c>
      <c r="G6333" t="s">
        <v>2032</v>
      </c>
      <c r="H6333" t="s">
        <v>1863</v>
      </c>
      <c r="I6333" t="s">
        <v>2033</v>
      </c>
      <c r="J6333" t="s">
        <v>2034</v>
      </c>
      <c r="K6333" t="s">
        <v>1904</v>
      </c>
      <c r="L6333" t="s">
        <v>1889</v>
      </c>
      <c r="M6333">
        <v>2</v>
      </c>
      <c r="N6333" s="3">
        <v>149</v>
      </c>
      <c r="O6333" s="3">
        <v>91</v>
      </c>
      <c r="P6333" s="4">
        <v>0.1</v>
      </c>
      <c r="Q6333" s="3">
        <v>268.2</v>
      </c>
      <c r="R6333" s="3">
        <v>182</v>
      </c>
      <c r="S6333" s="3">
        <v>86.2</v>
      </c>
      <c r="T6333" t="s">
        <v>1954</v>
      </c>
      <c r="U6333" t="s">
        <v>72</v>
      </c>
    </row>
    <row r="6334" spans="1:21" x14ac:dyDescent="0.35">
      <c r="A6334" t="s">
        <v>8908</v>
      </c>
      <c r="B6334" s="2">
        <v>45756</v>
      </c>
      <c r="C6334">
        <v>4</v>
      </c>
      <c r="D6334">
        <v>2025</v>
      </c>
      <c r="F6334" t="s">
        <v>1604</v>
      </c>
      <c r="G6334" t="s">
        <v>2351</v>
      </c>
      <c r="H6334" t="s">
        <v>1863</v>
      </c>
      <c r="I6334" t="s">
        <v>1952</v>
      </c>
      <c r="J6334" t="s">
        <v>1963</v>
      </c>
      <c r="K6334" t="s">
        <v>1907</v>
      </c>
      <c r="L6334" t="s">
        <v>1890</v>
      </c>
      <c r="M6334">
        <v>2</v>
      </c>
      <c r="N6334" s="3">
        <v>119</v>
      </c>
      <c r="O6334" s="3">
        <v>72</v>
      </c>
      <c r="P6334" s="4">
        <v>0.15</v>
      </c>
      <c r="Q6334" s="3">
        <v>202.3</v>
      </c>
      <c r="R6334" s="3">
        <v>144</v>
      </c>
      <c r="S6334" s="3">
        <v>58.3</v>
      </c>
      <c r="T6334" t="s">
        <v>1954</v>
      </c>
      <c r="U6334" t="s">
        <v>71</v>
      </c>
    </row>
    <row r="6335" spans="1:21" x14ac:dyDescent="0.35">
      <c r="A6335" t="s">
        <v>8909</v>
      </c>
      <c r="B6335" s="2">
        <v>45756</v>
      </c>
      <c r="C6335">
        <v>4</v>
      </c>
      <c r="D6335">
        <v>2025</v>
      </c>
      <c r="F6335" t="s">
        <v>1295</v>
      </c>
      <c r="G6335" t="s">
        <v>4116</v>
      </c>
      <c r="H6335" t="s">
        <v>1875</v>
      </c>
      <c r="I6335" t="s">
        <v>2054</v>
      </c>
      <c r="J6335" t="s">
        <v>2114</v>
      </c>
      <c r="K6335" t="s">
        <v>1915</v>
      </c>
      <c r="L6335" t="s">
        <v>1886</v>
      </c>
      <c r="M6335">
        <v>1</v>
      </c>
      <c r="N6335" s="3">
        <v>85</v>
      </c>
      <c r="O6335" s="3">
        <v>41</v>
      </c>
      <c r="P6335" s="4">
        <v>0</v>
      </c>
      <c r="Q6335" s="3">
        <v>85</v>
      </c>
      <c r="R6335" s="3">
        <v>41</v>
      </c>
      <c r="S6335" s="3">
        <v>44</v>
      </c>
      <c r="T6335" t="s">
        <v>1954</v>
      </c>
      <c r="U6335" t="s">
        <v>72</v>
      </c>
    </row>
    <row r="6336" spans="1:21" x14ac:dyDescent="0.35">
      <c r="A6336" t="s">
        <v>8910</v>
      </c>
      <c r="B6336" s="2">
        <v>45756</v>
      </c>
      <c r="C6336">
        <v>4</v>
      </c>
      <c r="D6336">
        <v>2025</v>
      </c>
      <c r="F6336" t="s">
        <v>1669</v>
      </c>
      <c r="G6336" t="s">
        <v>2965</v>
      </c>
      <c r="H6336" t="s">
        <v>1875</v>
      </c>
      <c r="I6336" t="s">
        <v>1996</v>
      </c>
      <c r="J6336" t="s">
        <v>1963</v>
      </c>
      <c r="K6336" t="s">
        <v>1907</v>
      </c>
      <c r="L6336" t="s">
        <v>1890</v>
      </c>
      <c r="M6336">
        <v>2</v>
      </c>
      <c r="N6336" s="3">
        <v>119</v>
      </c>
      <c r="O6336" s="3">
        <v>72</v>
      </c>
      <c r="P6336" s="4">
        <v>0.15</v>
      </c>
      <c r="Q6336" s="3">
        <v>202.3</v>
      </c>
      <c r="R6336" s="3">
        <v>144</v>
      </c>
      <c r="S6336" s="3">
        <v>58.3</v>
      </c>
      <c r="T6336" t="s">
        <v>1954</v>
      </c>
      <c r="U6336" t="s">
        <v>72</v>
      </c>
    </row>
    <row r="6337" spans="1:21" x14ac:dyDescent="0.35">
      <c r="A6337" t="s">
        <v>8911</v>
      </c>
      <c r="B6337" s="2">
        <v>45756</v>
      </c>
      <c r="C6337">
        <v>4</v>
      </c>
      <c r="D6337">
        <v>2025</v>
      </c>
      <c r="F6337" t="s">
        <v>175</v>
      </c>
      <c r="G6337" t="s">
        <v>2872</v>
      </c>
      <c r="H6337" t="s">
        <v>1872</v>
      </c>
      <c r="I6337" t="s">
        <v>1986</v>
      </c>
      <c r="J6337" t="s">
        <v>2034</v>
      </c>
      <c r="K6337" t="s">
        <v>1904</v>
      </c>
      <c r="L6337" t="s">
        <v>1889</v>
      </c>
      <c r="M6337">
        <v>1</v>
      </c>
      <c r="N6337" s="3">
        <v>149</v>
      </c>
      <c r="O6337" s="3">
        <v>91</v>
      </c>
      <c r="P6337" s="4">
        <v>0.15</v>
      </c>
      <c r="Q6337" s="3">
        <v>126.65</v>
      </c>
      <c r="R6337" s="3">
        <v>91</v>
      </c>
      <c r="S6337" s="3">
        <v>35.65</v>
      </c>
      <c r="T6337" t="s">
        <v>1954</v>
      </c>
      <c r="U6337" t="s">
        <v>72</v>
      </c>
    </row>
    <row r="6338" spans="1:21" x14ac:dyDescent="0.35">
      <c r="A6338" t="s">
        <v>8912</v>
      </c>
      <c r="B6338" s="2">
        <v>45756</v>
      </c>
      <c r="C6338">
        <v>4</v>
      </c>
      <c r="D6338">
        <v>2025</v>
      </c>
      <c r="F6338" t="s">
        <v>1198</v>
      </c>
      <c r="G6338" t="s">
        <v>2288</v>
      </c>
      <c r="H6338" t="s">
        <v>1869</v>
      </c>
      <c r="I6338" t="s">
        <v>2073</v>
      </c>
      <c r="J6338" t="s">
        <v>2114</v>
      </c>
      <c r="K6338" t="s">
        <v>1915</v>
      </c>
      <c r="L6338" t="s">
        <v>1886</v>
      </c>
      <c r="M6338">
        <v>1</v>
      </c>
      <c r="N6338" s="3">
        <v>85</v>
      </c>
      <c r="O6338" s="3">
        <v>41</v>
      </c>
      <c r="P6338" s="4">
        <v>0.1</v>
      </c>
      <c r="Q6338" s="3">
        <v>76.5</v>
      </c>
      <c r="R6338" s="3">
        <v>41</v>
      </c>
      <c r="S6338" s="3">
        <v>35.5</v>
      </c>
      <c r="T6338" t="s">
        <v>1954</v>
      </c>
      <c r="U6338" t="s">
        <v>72</v>
      </c>
    </row>
    <row r="6339" spans="1:21" x14ac:dyDescent="0.35">
      <c r="A6339" t="s">
        <v>8913</v>
      </c>
      <c r="B6339" s="2">
        <v>45756</v>
      </c>
      <c r="C6339">
        <v>4</v>
      </c>
      <c r="D6339">
        <v>2025</v>
      </c>
      <c r="F6339" t="s">
        <v>1441</v>
      </c>
      <c r="G6339" t="s">
        <v>4974</v>
      </c>
      <c r="H6339" t="s">
        <v>1866</v>
      </c>
      <c r="I6339" t="s">
        <v>1866</v>
      </c>
      <c r="J6339" t="s">
        <v>2023</v>
      </c>
      <c r="K6339" t="s">
        <v>1912</v>
      </c>
      <c r="L6339" t="s">
        <v>1890</v>
      </c>
      <c r="M6339">
        <v>1</v>
      </c>
      <c r="N6339" s="3">
        <v>249</v>
      </c>
      <c r="O6339" s="3">
        <v>168</v>
      </c>
      <c r="P6339" s="4">
        <v>0</v>
      </c>
      <c r="Q6339" s="3">
        <v>249</v>
      </c>
      <c r="R6339" s="3">
        <v>168</v>
      </c>
      <c r="S6339" s="3">
        <v>81</v>
      </c>
      <c r="T6339" t="s">
        <v>1954</v>
      </c>
      <c r="U6339" t="s">
        <v>72</v>
      </c>
    </row>
    <row r="6340" spans="1:21" x14ac:dyDescent="0.35">
      <c r="A6340" t="s">
        <v>8914</v>
      </c>
      <c r="B6340" s="2">
        <v>45756</v>
      </c>
      <c r="C6340">
        <v>4</v>
      </c>
      <c r="D6340">
        <v>2025</v>
      </c>
      <c r="F6340" t="s">
        <v>325</v>
      </c>
      <c r="G6340" t="s">
        <v>65</v>
      </c>
      <c r="H6340" t="s">
        <v>1874</v>
      </c>
      <c r="I6340" t="s">
        <v>2200</v>
      </c>
      <c r="J6340" t="s">
        <v>2061</v>
      </c>
      <c r="K6340" t="s">
        <v>1923</v>
      </c>
      <c r="L6340" t="s">
        <v>1888</v>
      </c>
      <c r="M6340">
        <v>3</v>
      </c>
      <c r="N6340" s="3">
        <v>25</v>
      </c>
      <c r="O6340" s="3">
        <v>11</v>
      </c>
      <c r="P6340" s="4">
        <v>0</v>
      </c>
      <c r="Q6340" s="3">
        <v>75</v>
      </c>
      <c r="R6340" s="3">
        <v>33</v>
      </c>
      <c r="S6340" s="3">
        <v>42</v>
      </c>
      <c r="T6340" t="s">
        <v>1954</v>
      </c>
      <c r="U6340" t="s">
        <v>72</v>
      </c>
    </row>
    <row r="6341" spans="1:21" x14ac:dyDescent="0.35">
      <c r="A6341" t="s">
        <v>8915</v>
      </c>
      <c r="B6341" s="2">
        <v>45756</v>
      </c>
      <c r="C6341">
        <v>4</v>
      </c>
      <c r="D6341">
        <v>2025</v>
      </c>
      <c r="F6341" t="s">
        <v>1662</v>
      </c>
      <c r="G6341" t="s">
        <v>2872</v>
      </c>
      <c r="H6341" t="s">
        <v>1867</v>
      </c>
      <c r="I6341" t="s">
        <v>2165</v>
      </c>
      <c r="J6341" t="s">
        <v>2034</v>
      </c>
      <c r="K6341" t="s">
        <v>1904</v>
      </c>
      <c r="L6341" t="s">
        <v>1889</v>
      </c>
      <c r="M6341">
        <v>1</v>
      </c>
      <c r="N6341" s="3">
        <v>149</v>
      </c>
      <c r="O6341" s="3">
        <v>91</v>
      </c>
      <c r="P6341" s="4">
        <v>0</v>
      </c>
      <c r="Q6341" s="3">
        <v>149</v>
      </c>
      <c r="R6341" s="3">
        <v>91</v>
      </c>
      <c r="S6341" s="3">
        <v>58</v>
      </c>
      <c r="T6341" t="s">
        <v>1954</v>
      </c>
      <c r="U6341" t="s">
        <v>71</v>
      </c>
    </row>
    <row r="6342" spans="1:21" x14ac:dyDescent="0.35">
      <c r="A6342" t="s">
        <v>8916</v>
      </c>
      <c r="B6342" s="2">
        <v>45756</v>
      </c>
      <c r="C6342">
        <v>4</v>
      </c>
      <c r="D6342">
        <v>2025</v>
      </c>
      <c r="F6342" t="s">
        <v>1281</v>
      </c>
      <c r="G6342" t="s">
        <v>2489</v>
      </c>
      <c r="H6342" t="s">
        <v>1875</v>
      </c>
      <c r="I6342" t="s">
        <v>1996</v>
      </c>
      <c r="J6342" t="s">
        <v>2045</v>
      </c>
      <c r="K6342" t="s">
        <v>1910</v>
      </c>
      <c r="L6342" t="s">
        <v>1890</v>
      </c>
      <c r="M6342">
        <v>2</v>
      </c>
      <c r="N6342" s="3">
        <v>99</v>
      </c>
      <c r="O6342" s="3">
        <v>58</v>
      </c>
      <c r="P6342" s="4">
        <v>0</v>
      </c>
      <c r="Q6342" s="3">
        <v>198</v>
      </c>
      <c r="R6342" s="3">
        <v>116</v>
      </c>
      <c r="S6342" s="3">
        <v>82</v>
      </c>
      <c r="T6342" t="s">
        <v>1954</v>
      </c>
      <c r="U6342" t="s">
        <v>72</v>
      </c>
    </row>
    <row r="6343" spans="1:21" x14ac:dyDescent="0.35">
      <c r="A6343" t="s">
        <v>8917</v>
      </c>
      <c r="B6343" s="2">
        <v>45756</v>
      </c>
      <c r="C6343">
        <v>4</v>
      </c>
      <c r="D6343">
        <v>2025</v>
      </c>
      <c r="F6343" t="s">
        <v>501</v>
      </c>
      <c r="G6343" t="s">
        <v>2229</v>
      </c>
      <c r="H6343" t="s">
        <v>1866</v>
      </c>
      <c r="I6343" t="s">
        <v>1866</v>
      </c>
      <c r="J6343" t="s">
        <v>2001</v>
      </c>
      <c r="K6343" t="s">
        <v>1911</v>
      </c>
      <c r="L6343" t="s">
        <v>1886</v>
      </c>
      <c r="M6343">
        <v>2</v>
      </c>
      <c r="N6343" s="3">
        <v>58</v>
      </c>
      <c r="O6343" s="3">
        <v>25</v>
      </c>
      <c r="P6343" s="4">
        <v>0.1</v>
      </c>
      <c r="Q6343" s="3">
        <v>104.4</v>
      </c>
      <c r="R6343" s="3">
        <v>50</v>
      </c>
      <c r="S6343" s="3">
        <v>54.4</v>
      </c>
      <c r="T6343" t="s">
        <v>1954</v>
      </c>
      <c r="U6343" t="s">
        <v>72</v>
      </c>
    </row>
    <row r="6344" spans="1:21" x14ac:dyDescent="0.35">
      <c r="A6344" t="s">
        <v>8918</v>
      </c>
      <c r="B6344" s="2">
        <v>45756</v>
      </c>
      <c r="C6344">
        <v>4</v>
      </c>
      <c r="D6344">
        <v>2025</v>
      </c>
      <c r="F6344" t="s">
        <v>1123</v>
      </c>
      <c r="G6344" t="s">
        <v>2792</v>
      </c>
      <c r="H6344" t="s">
        <v>1873</v>
      </c>
      <c r="I6344" t="s">
        <v>2323</v>
      </c>
      <c r="J6344" t="s">
        <v>1991</v>
      </c>
      <c r="K6344" t="s">
        <v>1925</v>
      </c>
      <c r="L6344" t="s">
        <v>1885</v>
      </c>
      <c r="M6344">
        <v>1</v>
      </c>
      <c r="N6344" s="3">
        <v>35</v>
      </c>
      <c r="O6344" s="3">
        <v>16</v>
      </c>
      <c r="P6344" s="4">
        <v>0</v>
      </c>
      <c r="Q6344" s="3">
        <v>35</v>
      </c>
      <c r="R6344" s="3">
        <v>16</v>
      </c>
      <c r="S6344" s="3">
        <v>19</v>
      </c>
      <c r="T6344" t="s">
        <v>1954</v>
      </c>
      <c r="U6344" t="s">
        <v>72</v>
      </c>
    </row>
    <row r="6345" spans="1:21" x14ac:dyDescent="0.35">
      <c r="A6345" t="s">
        <v>8919</v>
      </c>
      <c r="B6345" s="2">
        <v>45756</v>
      </c>
      <c r="C6345">
        <v>4</v>
      </c>
      <c r="D6345">
        <v>2025</v>
      </c>
      <c r="F6345" t="s">
        <v>266</v>
      </c>
      <c r="G6345" t="s">
        <v>2561</v>
      </c>
      <c r="H6345" t="s">
        <v>1868</v>
      </c>
      <c r="I6345" t="s">
        <v>2113</v>
      </c>
      <c r="J6345" t="s">
        <v>2061</v>
      </c>
      <c r="K6345" t="s">
        <v>1923</v>
      </c>
      <c r="L6345" t="s">
        <v>1888</v>
      </c>
      <c r="M6345">
        <v>1</v>
      </c>
      <c r="N6345" s="3">
        <v>25</v>
      </c>
      <c r="O6345" s="3">
        <v>11</v>
      </c>
      <c r="P6345" s="4">
        <v>0</v>
      </c>
      <c r="Q6345" s="3">
        <v>25</v>
      </c>
      <c r="R6345" s="3">
        <v>11</v>
      </c>
      <c r="S6345" s="3">
        <v>14</v>
      </c>
      <c r="T6345" t="s">
        <v>1954</v>
      </c>
      <c r="U6345" t="s">
        <v>72</v>
      </c>
    </row>
    <row r="6346" spans="1:21" x14ac:dyDescent="0.35">
      <c r="A6346" t="s">
        <v>8920</v>
      </c>
      <c r="B6346" s="2">
        <v>45757</v>
      </c>
      <c r="C6346">
        <v>4</v>
      </c>
      <c r="D6346">
        <v>2025</v>
      </c>
      <c r="F6346" t="s">
        <v>616</v>
      </c>
      <c r="G6346" t="s">
        <v>3037</v>
      </c>
      <c r="H6346" t="s">
        <v>1871</v>
      </c>
      <c r="I6346" t="s">
        <v>2144</v>
      </c>
      <c r="J6346" t="s">
        <v>1956</v>
      </c>
      <c r="K6346" t="s">
        <v>1909</v>
      </c>
      <c r="L6346" t="s">
        <v>1887</v>
      </c>
      <c r="M6346">
        <v>1</v>
      </c>
      <c r="N6346" s="3">
        <v>95</v>
      </c>
      <c r="O6346" s="3">
        <v>54</v>
      </c>
      <c r="P6346" s="4">
        <v>0.05</v>
      </c>
      <c r="Q6346" s="3">
        <v>90.25</v>
      </c>
      <c r="R6346" s="3">
        <v>54</v>
      </c>
      <c r="S6346" s="3">
        <v>36.25</v>
      </c>
      <c r="T6346" t="s">
        <v>1954</v>
      </c>
      <c r="U6346" t="s">
        <v>72</v>
      </c>
    </row>
    <row r="6347" spans="1:21" x14ac:dyDescent="0.35">
      <c r="A6347" t="s">
        <v>8921</v>
      </c>
      <c r="B6347" s="2">
        <v>45757</v>
      </c>
      <c r="C6347">
        <v>4</v>
      </c>
      <c r="D6347">
        <v>2025</v>
      </c>
      <c r="F6347" t="s">
        <v>1091</v>
      </c>
      <c r="G6347" t="s">
        <v>4896</v>
      </c>
      <c r="H6347" t="s">
        <v>1866</v>
      </c>
      <c r="I6347" t="s">
        <v>1866</v>
      </c>
      <c r="J6347" t="s">
        <v>2162</v>
      </c>
      <c r="K6347" t="s">
        <v>1921</v>
      </c>
      <c r="L6347" t="s">
        <v>1889</v>
      </c>
      <c r="M6347">
        <v>2</v>
      </c>
      <c r="N6347" s="3">
        <v>55</v>
      </c>
      <c r="O6347" s="3">
        <v>27</v>
      </c>
      <c r="P6347" s="4">
        <v>0</v>
      </c>
      <c r="Q6347" s="3">
        <v>110</v>
      </c>
      <c r="R6347" s="3">
        <v>54</v>
      </c>
      <c r="S6347" s="3">
        <v>56</v>
      </c>
      <c r="T6347" t="s">
        <v>1954</v>
      </c>
      <c r="U6347" t="s">
        <v>72</v>
      </c>
    </row>
    <row r="6348" spans="1:21" x14ac:dyDescent="0.35">
      <c r="A6348" t="s">
        <v>8922</v>
      </c>
      <c r="B6348" s="2">
        <v>45757</v>
      </c>
      <c r="C6348">
        <v>4</v>
      </c>
      <c r="D6348">
        <v>2025</v>
      </c>
      <c r="F6348" t="s">
        <v>362</v>
      </c>
      <c r="G6348" t="s">
        <v>2314</v>
      </c>
      <c r="H6348" t="s">
        <v>1871</v>
      </c>
      <c r="I6348" t="s">
        <v>1990</v>
      </c>
      <c r="J6348" t="s">
        <v>1997</v>
      </c>
      <c r="K6348" t="s">
        <v>1906</v>
      </c>
      <c r="L6348" t="s">
        <v>1889</v>
      </c>
      <c r="M6348">
        <v>1</v>
      </c>
      <c r="N6348" s="3">
        <v>89</v>
      </c>
      <c r="O6348" s="3">
        <v>48</v>
      </c>
      <c r="P6348" s="4">
        <v>0.05</v>
      </c>
      <c r="Q6348" s="3">
        <v>84.55</v>
      </c>
      <c r="R6348" s="3">
        <v>48</v>
      </c>
      <c r="S6348" s="3">
        <v>36.549999999999997</v>
      </c>
      <c r="T6348" t="s">
        <v>1954</v>
      </c>
      <c r="U6348" t="s">
        <v>72</v>
      </c>
    </row>
    <row r="6349" spans="1:21" x14ac:dyDescent="0.35">
      <c r="A6349" t="s">
        <v>8923</v>
      </c>
      <c r="B6349" s="2">
        <v>45757</v>
      </c>
      <c r="C6349">
        <v>4</v>
      </c>
      <c r="D6349">
        <v>2025</v>
      </c>
      <c r="F6349" t="s">
        <v>1389</v>
      </c>
      <c r="G6349" t="s">
        <v>3024</v>
      </c>
      <c r="H6349" t="s">
        <v>1869</v>
      </c>
      <c r="I6349" t="s">
        <v>1977</v>
      </c>
      <c r="J6349" t="s">
        <v>2064</v>
      </c>
      <c r="K6349" t="s">
        <v>1922</v>
      </c>
      <c r="L6349" t="s">
        <v>1887</v>
      </c>
      <c r="M6349">
        <v>3</v>
      </c>
      <c r="N6349" s="3">
        <v>32</v>
      </c>
      <c r="O6349" s="3">
        <v>14</v>
      </c>
      <c r="P6349" s="4">
        <v>0.05</v>
      </c>
      <c r="Q6349" s="3">
        <v>91.2</v>
      </c>
      <c r="R6349" s="3">
        <v>42</v>
      </c>
      <c r="S6349" s="3">
        <v>49.2</v>
      </c>
      <c r="T6349" t="s">
        <v>1954</v>
      </c>
      <c r="U6349" t="s">
        <v>72</v>
      </c>
    </row>
    <row r="6350" spans="1:21" x14ac:dyDescent="0.35">
      <c r="A6350" t="s">
        <v>8924</v>
      </c>
      <c r="B6350" s="2">
        <v>45757</v>
      </c>
      <c r="C6350">
        <v>4</v>
      </c>
      <c r="D6350">
        <v>2025</v>
      </c>
      <c r="F6350" t="s">
        <v>341</v>
      </c>
      <c r="G6350" t="s">
        <v>3056</v>
      </c>
      <c r="H6350" t="s">
        <v>1868</v>
      </c>
      <c r="I6350" t="s">
        <v>2113</v>
      </c>
      <c r="J6350" t="s">
        <v>2011</v>
      </c>
      <c r="K6350" t="s">
        <v>1927</v>
      </c>
      <c r="L6350" t="s">
        <v>1885</v>
      </c>
      <c r="M6350">
        <v>1</v>
      </c>
      <c r="N6350" s="3">
        <v>24</v>
      </c>
      <c r="O6350" s="3">
        <v>10</v>
      </c>
      <c r="P6350" s="4">
        <v>0</v>
      </c>
      <c r="Q6350" s="3">
        <v>24</v>
      </c>
      <c r="R6350" s="3">
        <v>10</v>
      </c>
      <c r="S6350" s="3">
        <v>14</v>
      </c>
      <c r="T6350" t="s">
        <v>1954</v>
      </c>
      <c r="U6350" t="s">
        <v>72</v>
      </c>
    </row>
    <row r="6351" spans="1:21" x14ac:dyDescent="0.35">
      <c r="A6351" t="s">
        <v>8925</v>
      </c>
      <c r="B6351" s="2">
        <v>45757</v>
      </c>
      <c r="C6351">
        <v>4</v>
      </c>
      <c r="D6351">
        <v>2025</v>
      </c>
      <c r="F6351" t="s">
        <v>723</v>
      </c>
      <c r="G6351" t="s">
        <v>2302</v>
      </c>
      <c r="H6351" t="s">
        <v>1871</v>
      </c>
      <c r="I6351" t="s">
        <v>1966</v>
      </c>
      <c r="J6351" t="s">
        <v>1991</v>
      </c>
      <c r="K6351" t="s">
        <v>1925</v>
      </c>
      <c r="L6351" t="s">
        <v>1885</v>
      </c>
      <c r="M6351">
        <v>1</v>
      </c>
      <c r="N6351" s="3">
        <v>35</v>
      </c>
      <c r="O6351" s="3">
        <v>16</v>
      </c>
      <c r="P6351" s="4">
        <v>0</v>
      </c>
      <c r="Q6351" s="3">
        <v>35</v>
      </c>
      <c r="R6351" s="3">
        <v>16</v>
      </c>
      <c r="S6351" s="3">
        <v>19</v>
      </c>
      <c r="T6351" t="s">
        <v>1954</v>
      </c>
      <c r="U6351" t="s">
        <v>72</v>
      </c>
    </row>
    <row r="6352" spans="1:21" x14ac:dyDescent="0.35">
      <c r="A6352" t="s">
        <v>8926</v>
      </c>
      <c r="B6352" s="2">
        <v>45757</v>
      </c>
      <c r="C6352">
        <v>4</v>
      </c>
      <c r="D6352">
        <v>2025</v>
      </c>
      <c r="F6352" t="s">
        <v>1715</v>
      </c>
      <c r="G6352" t="s">
        <v>2050</v>
      </c>
      <c r="H6352" t="s">
        <v>1871</v>
      </c>
      <c r="I6352" t="s">
        <v>1990</v>
      </c>
      <c r="J6352" t="s">
        <v>2067</v>
      </c>
      <c r="K6352" t="s">
        <v>1918</v>
      </c>
      <c r="L6352" t="s">
        <v>1889</v>
      </c>
      <c r="M6352">
        <v>5</v>
      </c>
      <c r="N6352" s="3">
        <v>69</v>
      </c>
      <c r="O6352" s="3">
        <v>37</v>
      </c>
      <c r="P6352" s="4">
        <v>0.1</v>
      </c>
      <c r="Q6352" s="3">
        <v>310.5</v>
      </c>
      <c r="R6352" s="3">
        <v>185</v>
      </c>
      <c r="S6352" s="3">
        <v>125.5</v>
      </c>
      <c r="T6352" t="s">
        <v>1954</v>
      </c>
      <c r="U6352" t="s">
        <v>72</v>
      </c>
    </row>
    <row r="6353" spans="1:21" x14ac:dyDescent="0.35">
      <c r="A6353" t="s">
        <v>8927</v>
      </c>
      <c r="B6353" s="2">
        <v>45757</v>
      </c>
      <c r="C6353">
        <v>4</v>
      </c>
      <c r="D6353">
        <v>2025</v>
      </c>
      <c r="F6353" t="s">
        <v>422</v>
      </c>
      <c r="G6353" t="s">
        <v>2898</v>
      </c>
      <c r="H6353" t="s">
        <v>1868</v>
      </c>
      <c r="I6353" t="s">
        <v>2022</v>
      </c>
      <c r="J6353" t="s">
        <v>1971</v>
      </c>
      <c r="K6353" t="s">
        <v>1920</v>
      </c>
      <c r="L6353" t="s">
        <v>1886</v>
      </c>
      <c r="M6353">
        <v>5</v>
      </c>
      <c r="N6353" s="3">
        <v>45</v>
      </c>
      <c r="O6353" s="3">
        <v>19</v>
      </c>
      <c r="P6353" s="4">
        <v>0.1</v>
      </c>
      <c r="Q6353" s="3">
        <v>202.5</v>
      </c>
      <c r="R6353" s="3">
        <v>95</v>
      </c>
      <c r="S6353" s="3">
        <v>107.5</v>
      </c>
      <c r="T6353" t="s">
        <v>1954</v>
      </c>
      <c r="U6353" t="s">
        <v>72</v>
      </c>
    </row>
    <row r="6354" spans="1:21" x14ac:dyDescent="0.35">
      <c r="A6354" t="s">
        <v>8928</v>
      </c>
      <c r="B6354" s="2">
        <v>45757</v>
      </c>
      <c r="C6354">
        <v>4</v>
      </c>
      <c r="D6354">
        <v>2025</v>
      </c>
      <c r="F6354" t="s">
        <v>449</v>
      </c>
      <c r="G6354" t="s">
        <v>2837</v>
      </c>
      <c r="H6354" t="s">
        <v>1868</v>
      </c>
      <c r="I6354" t="s">
        <v>1959</v>
      </c>
      <c r="J6354" t="s">
        <v>2114</v>
      </c>
      <c r="K6354" t="s">
        <v>1915</v>
      </c>
      <c r="L6354" t="s">
        <v>1886</v>
      </c>
      <c r="M6354">
        <v>1</v>
      </c>
      <c r="N6354" s="3">
        <v>85</v>
      </c>
      <c r="O6354" s="3">
        <v>41</v>
      </c>
      <c r="P6354" s="4">
        <v>0.05</v>
      </c>
      <c r="Q6354" s="3">
        <v>80.75</v>
      </c>
      <c r="R6354" s="3">
        <v>41</v>
      </c>
      <c r="S6354" s="3">
        <v>39.75</v>
      </c>
      <c r="T6354" t="s">
        <v>1954</v>
      </c>
      <c r="U6354" t="s">
        <v>72</v>
      </c>
    </row>
    <row r="6355" spans="1:21" x14ac:dyDescent="0.35">
      <c r="A6355" t="s">
        <v>8929</v>
      </c>
      <c r="B6355" s="2">
        <v>45757</v>
      </c>
      <c r="C6355">
        <v>4</v>
      </c>
      <c r="D6355">
        <v>2025</v>
      </c>
      <c r="F6355" t="s">
        <v>1609</v>
      </c>
      <c r="G6355" t="s">
        <v>2810</v>
      </c>
      <c r="H6355" t="s">
        <v>1872</v>
      </c>
      <c r="I6355" t="s">
        <v>2357</v>
      </c>
      <c r="J6355" t="s">
        <v>1956</v>
      </c>
      <c r="K6355" t="s">
        <v>1909</v>
      </c>
      <c r="L6355" t="s">
        <v>1887</v>
      </c>
      <c r="M6355">
        <v>3</v>
      </c>
      <c r="N6355" s="3">
        <v>95</v>
      </c>
      <c r="O6355" s="3">
        <v>54</v>
      </c>
      <c r="P6355" s="4">
        <v>0.05</v>
      </c>
      <c r="Q6355" s="3">
        <v>270.75</v>
      </c>
      <c r="R6355" s="3">
        <v>162</v>
      </c>
      <c r="S6355" s="3">
        <v>108.75</v>
      </c>
      <c r="T6355" t="s">
        <v>1954</v>
      </c>
      <c r="U6355" t="s">
        <v>72</v>
      </c>
    </row>
    <row r="6356" spans="1:21" x14ac:dyDescent="0.35">
      <c r="A6356" t="s">
        <v>8930</v>
      </c>
      <c r="B6356" s="2">
        <v>45757</v>
      </c>
      <c r="C6356">
        <v>4</v>
      </c>
      <c r="D6356">
        <v>2025</v>
      </c>
      <c r="F6356" t="s">
        <v>313</v>
      </c>
      <c r="G6356" t="s">
        <v>2648</v>
      </c>
      <c r="H6356" t="s">
        <v>1871</v>
      </c>
      <c r="I6356" t="s">
        <v>1990</v>
      </c>
      <c r="J6356" t="s">
        <v>2034</v>
      </c>
      <c r="K6356" t="s">
        <v>1904</v>
      </c>
      <c r="L6356" t="s">
        <v>1889</v>
      </c>
      <c r="M6356">
        <v>4</v>
      </c>
      <c r="N6356" s="3">
        <v>149</v>
      </c>
      <c r="O6356" s="3">
        <v>91</v>
      </c>
      <c r="P6356" s="4">
        <v>0.05</v>
      </c>
      <c r="Q6356" s="3">
        <v>566.20000000000005</v>
      </c>
      <c r="R6356" s="3">
        <v>364</v>
      </c>
      <c r="S6356" s="3">
        <v>202.2</v>
      </c>
      <c r="T6356" t="s">
        <v>1954</v>
      </c>
      <c r="U6356" t="s">
        <v>72</v>
      </c>
    </row>
    <row r="6357" spans="1:21" x14ac:dyDescent="0.35">
      <c r="A6357" t="s">
        <v>8931</v>
      </c>
      <c r="B6357" s="2">
        <v>45757</v>
      </c>
      <c r="C6357">
        <v>4</v>
      </c>
      <c r="D6357">
        <v>2025</v>
      </c>
      <c r="F6357" t="s">
        <v>1198</v>
      </c>
      <c r="G6357" t="s">
        <v>2288</v>
      </c>
      <c r="H6357" t="s">
        <v>1869</v>
      </c>
      <c r="I6357" t="s">
        <v>2073</v>
      </c>
      <c r="J6357" t="s">
        <v>1956</v>
      </c>
      <c r="K6357" t="s">
        <v>1909</v>
      </c>
      <c r="L6357" t="s">
        <v>1887</v>
      </c>
      <c r="M6357">
        <v>2</v>
      </c>
      <c r="N6357" s="3">
        <v>95</v>
      </c>
      <c r="O6357" s="3">
        <v>54</v>
      </c>
      <c r="P6357" s="4">
        <v>0</v>
      </c>
      <c r="Q6357" s="3">
        <v>190</v>
      </c>
      <c r="R6357" s="3">
        <v>108</v>
      </c>
      <c r="S6357" s="3">
        <v>82</v>
      </c>
      <c r="T6357" t="s">
        <v>1954</v>
      </c>
      <c r="U6357" t="s">
        <v>72</v>
      </c>
    </row>
    <row r="6358" spans="1:21" x14ac:dyDescent="0.35">
      <c r="A6358" t="s">
        <v>8932</v>
      </c>
      <c r="B6358" s="2">
        <v>45757</v>
      </c>
      <c r="C6358">
        <v>4</v>
      </c>
      <c r="D6358">
        <v>2025</v>
      </c>
      <c r="F6358" t="s">
        <v>200</v>
      </c>
      <c r="G6358" t="s">
        <v>2763</v>
      </c>
      <c r="H6358" t="s">
        <v>1863</v>
      </c>
      <c r="I6358" t="s">
        <v>1952</v>
      </c>
      <c r="J6358" t="s">
        <v>1997</v>
      </c>
      <c r="K6358" t="s">
        <v>1906</v>
      </c>
      <c r="L6358" t="s">
        <v>1889</v>
      </c>
      <c r="M6358">
        <v>1</v>
      </c>
      <c r="N6358" s="3">
        <v>89</v>
      </c>
      <c r="O6358" s="3">
        <v>48</v>
      </c>
      <c r="P6358" s="4">
        <v>0.15</v>
      </c>
      <c r="Q6358" s="3">
        <v>75.650000000000006</v>
      </c>
      <c r="R6358" s="3">
        <v>48</v>
      </c>
      <c r="S6358" s="3">
        <v>27.65</v>
      </c>
      <c r="T6358" t="s">
        <v>1954</v>
      </c>
      <c r="U6358" t="s">
        <v>72</v>
      </c>
    </row>
    <row r="6359" spans="1:21" x14ac:dyDescent="0.35">
      <c r="A6359" t="s">
        <v>8933</v>
      </c>
      <c r="B6359" s="2">
        <v>45757</v>
      </c>
      <c r="C6359">
        <v>4</v>
      </c>
      <c r="D6359">
        <v>2025</v>
      </c>
      <c r="F6359" t="s">
        <v>280</v>
      </c>
      <c r="G6359" t="s">
        <v>1958</v>
      </c>
      <c r="H6359" t="s">
        <v>1875</v>
      </c>
      <c r="I6359" t="s">
        <v>2054</v>
      </c>
      <c r="J6359" t="s">
        <v>2015</v>
      </c>
      <c r="K6359" t="s">
        <v>1914</v>
      </c>
      <c r="L6359" t="s">
        <v>1888</v>
      </c>
      <c r="M6359">
        <v>2</v>
      </c>
      <c r="N6359" s="3">
        <v>65</v>
      </c>
      <c r="O6359" s="3">
        <v>32</v>
      </c>
      <c r="P6359" s="4">
        <v>0</v>
      </c>
      <c r="Q6359" s="3">
        <v>130</v>
      </c>
      <c r="R6359" s="3">
        <v>64</v>
      </c>
      <c r="S6359" s="3">
        <v>66</v>
      </c>
      <c r="T6359" t="s">
        <v>1954</v>
      </c>
      <c r="U6359" t="s">
        <v>72</v>
      </c>
    </row>
    <row r="6360" spans="1:21" x14ac:dyDescent="0.35">
      <c r="A6360" t="s">
        <v>8934</v>
      </c>
      <c r="B6360" s="2">
        <v>45757</v>
      </c>
      <c r="C6360">
        <v>4</v>
      </c>
      <c r="D6360">
        <v>2025</v>
      </c>
      <c r="F6360" t="s">
        <v>192</v>
      </c>
      <c r="G6360" t="s">
        <v>3315</v>
      </c>
      <c r="H6360" t="s">
        <v>1866</v>
      </c>
      <c r="I6360" t="s">
        <v>1866</v>
      </c>
      <c r="J6360" t="s">
        <v>1967</v>
      </c>
      <c r="K6360" t="s">
        <v>1913</v>
      </c>
      <c r="L6360" t="s">
        <v>1888</v>
      </c>
      <c r="M6360">
        <v>1</v>
      </c>
      <c r="N6360" s="3">
        <v>78</v>
      </c>
      <c r="O6360" s="3">
        <v>39</v>
      </c>
      <c r="P6360" s="4">
        <v>0.1</v>
      </c>
      <c r="Q6360" s="3">
        <v>70.2</v>
      </c>
      <c r="R6360" s="3">
        <v>39</v>
      </c>
      <c r="S6360" s="3">
        <v>31.2</v>
      </c>
      <c r="T6360" t="s">
        <v>1954</v>
      </c>
      <c r="U6360" t="s">
        <v>72</v>
      </c>
    </row>
    <row r="6361" spans="1:21" x14ac:dyDescent="0.35">
      <c r="A6361" t="s">
        <v>8935</v>
      </c>
      <c r="B6361" s="2">
        <v>45757</v>
      </c>
      <c r="C6361">
        <v>4</v>
      </c>
      <c r="D6361">
        <v>2025</v>
      </c>
      <c r="F6361" t="s">
        <v>1616</v>
      </c>
      <c r="G6361" t="s">
        <v>2072</v>
      </c>
      <c r="H6361" t="s">
        <v>1873</v>
      </c>
      <c r="I6361" t="s">
        <v>2070</v>
      </c>
      <c r="J6361" t="s">
        <v>1956</v>
      </c>
      <c r="K6361" t="s">
        <v>1909</v>
      </c>
      <c r="L6361" t="s">
        <v>1887</v>
      </c>
      <c r="M6361">
        <v>1</v>
      </c>
      <c r="N6361" s="3">
        <v>95</v>
      </c>
      <c r="O6361" s="3">
        <v>54</v>
      </c>
      <c r="P6361" s="4">
        <v>0</v>
      </c>
      <c r="Q6361" s="3">
        <v>95</v>
      </c>
      <c r="R6361" s="3">
        <v>54</v>
      </c>
      <c r="S6361" s="3">
        <v>41</v>
      </c>
      <c r="T6361" t="s">
        <v>1954</v>
      </c>
      <c r="U6361" t="s">
        <v>72</v>
      </c>
    </row>
    <row r="6362" spans="1:21" x14ac:dyDescent="0.35">
      <c r="A6362" t="s">
        <v>8936</v>
      </c>
      <c r="B6362" s="2">
        <v>45757</v>
      </c>
      <c r="C6362">
        <v>4</v>
      </c>
      <c r="D6362">
        <v>2025</v>
      </c>
      <c r="F6362" t="s">
        <v>1755</v>
      </c>
      <c r="G6362" t="s">
        <v>4939</v>
      </c>
      <c r="H6362" t="s">
        <v>1868</v>
      </c>
      <c r="I6362" t="s">
        <v>2113</v>
      </c>
      <c r="J6362" t="s">
        <v>1956</v>
      </c>
      <c r="K6362" t="s">
        <v>1909</v>
      </c>
      <c r="L6362" t="s">
        <v>1887</v>
      </c>
      <c r="M6362">
        <v>2</v>
      </c>
      <c r="N6362" s="3">
        <v>95</v>
      </c>
      <c r="O6362" s="3">
        <v>54</v>
      </c>
      <c r="P6362" s="4">
        <v>0.05</v>
      </c>
      <c r="Q6362" s="3">
        <v>180.5</v>
      </c>
      <c r="R6362" s="3">
        <v>108</v>
      </c>
      <c r="S6362" s="3">
        <v>72.5</v>
      </c>
      <c r="T6362" t="s">
        <v>1954</v>
      </c>
      <c r="U6362" t="s">
        <v>72</v>
      </c>
    </row>
    <row r="6363" spans="1:21" x14ac:dyDescent="0.35">
      <c r="A6363" t="s">
        <v>8937</v>
      </c>
      <c r="B6363" s="2">
        <v>45758</v>
      </c>
      <c r="C6363">
        <v>4</v>
      </c>
      <c r="D6363">
        <v>2025</v>
      </c>
      <c r="F6363" t="s">
        <v>130</v>
      </c>
      <c r="G6363" t="s">
        <v>2733</v>
      </c>
      <c r="H6363" t="s">
        <v>1871</v>
      </c>
      <c r="I6363" t="s">
        <v>1990</v>
      </c>
      <c r="J6363" t="s">
        <v>1956</v>
      </c>
      <c r="K6363" t="s">
        <v>1909</v>
      </c>
      <c r="L6363" t="s">
        <v>1887</v>
      </c>
      <c r="M6363">
        <v>1</v>
      </c>
      <c r="N6363" s="3">
        <v>95</v>
      </c>
      <c r="O6363" s="3">
        <v>54</v>
      </c>
      <c r="P6363" s="4">
        <v>0.05</v>
      </c>
      <c r="Q6363" s="3">
        <v>90.25</v>
      </c>
      <c r="R6363" s="3">
        <v>54</v>
      </c>
      <c r="S6363" s="3">
        <v>36.25</v>
      </c>
      <c r="T6363" t="s">
        <v>1954</v>
      </c>
      <c r="U6363" t="s">
        <v>72</v>
      </c>
    </row>
    <row r="6364" spans="1:21" x14ac:dyDescent="0.35">
      <c r="A6364" t="s">
        <v>8938</v>
      </c>
      <c r="B6364" s="2">
        <v>45758</v>
      </c>
      <c r="C6364">
        <v>4</v>
      </c>
      <c r="D6364">
        <v>2025</v>
      </c>
      <c r="F6364" t="s">
        <v>1210</v>
      </c>
      <c r="G6364" t="s">
        <v>7636</v>
      </c>
      <c r="H6364" t="s">
        <v>1872</v>
      </c>
      <c r="I6364" t="s">
        <v>2076</v>
      </c>
      <c r="J6364" t="s">
        <v>2064</v>
      </c>
      <c r="K6364" t="s">
        <v>1922</v>
      </c>
      <c r="L6364" t="s">
        <v>1887</v>
      </c>
      <c r="M6364">
        <v>2</v>
      </c>
      <c r="N6364" s="3">
        <v>32</v>
      </c>
      <c r="O6364" s="3">
        <v>14</v>
      </c>
      <c r="P6364" s="4">
        <v>0</v>
      </c>
      <c r="Q6364" s="3">
        <v>64</v>
      </c>
      <c r="R6364" s="3">
        <v>28</v>
      </c>
      <c r="S6364" s="3">
        <v>36</v>
      </c>
      <c r="T6364" t="s">
        <v>1954</v>
      </c>
      <c r="U6364" t="s">
        <v>72</v>
      </c>
    </row>
    <row r="6365" spans="1:21" x14ac:dyDescent="0.35">
      <c r="A6365" t="s">
        <v>8939</v>
      </c>
      <c r="B6365" s="2">
        <v>45758</v>
      </c>
      <c r="C6365">
        <v>4</v>
      </c>
      <c r="D6365">
        <v>2025</v>
      </c>
      <c r="F6365" t="s">
        <v>1428</v>
      </c>
      <c r="G6365" t="s">
        <v>3099</v>
      </c>
      <c r="H6365" t="s">
        <v>1866</v>
      </c>
      <c r="I6365" t="s">
        <v>1866</v>
      </c>
      <c r="J6365" t="s">
        <v>2015</v>
      </c>
      <c r="K6365" t="s">
        <v>1914</v>
      </c>
      <c r="L6365" t="s">
        <v>1888</v>
      </c>
      <c r="M6365">
        <v>1</v>
      </c>
      <c r="N6365" s="3">
        <v>65</v>
      </c>
      <c r="O6365" s="3">
        <v>32</v>
      </c>
      <c r="P6365" s="4">
        <v>0.15</v>
      </c>
      <c r="Q6365" s="3">
        <v>55.25</v>
      </c>
      <c r="R6365" s="3">
        <v>32</v>
      </c>
      <c r="S6365" s="3">
        <v>23.25</v>
      </c>
      <c r="T6365" t="s">
        <v>1954</v>
      </c>
      <c r="U6365" t="s">
        <v>72</v>
      </c>
    </row>
    <row r="6366" spans="1:21" x14ac:dyDescent="0.35">
      <c r="A6366" t="s">
        <v>8940</v>
      </c>
      <c r="B6366" s="2">
        <v>45758</v>
      </c>
      <c r="C6366">
        <v>4</v>
      </c>
      <c r="D6366">
        <v>2025</v>
      </c>
      <c r="F6366" t="s">
        <v>1006</v>
      </c>
      <c r="G6366" t="s">
        <v>5635</v>
      </c>
      <c r="H6366" t="s">
        <v>1868</v>
      </c>
      <c r="I6366" t="s">
        <v>2113</v>
      </c>
      <c r="J6366" t="s">
        <v>1971</v>
      </c>
      <c r="K6366" t="s">
        <v>1920</v>
      </c>
      <c r="L6366" t="s">
        <v>1886</v>
      </c>
      <c r="M6366">
        <v>3</v>
      </c>
      <c r="N6366" s="3">
        <v>45</v>
      </c>
      <c r="O6366" s="3">
        <v>19</v>
      </c>
      <c r="P6366" s="4">
        <v>0.15</v>
      </c>
      <c r="Q6366" s="3">
        <v>114.75</v>
      </c>
      <c r="R6366" s="3">
        <v>57</v>
      </c>
      <c r="S6366" s="3">
        <v>57.75</v>
      </c>
      <c r="T6366" t="s">
        <v>1954</v>
      </c>
      <c r="U6366" t="s">
        <v>72</v>
      </c>
    </row>
    <row r="6367" spans="1:21" x14ac:dyDescent="0.35">
      <c r="A6367" t="s">
        <v>8941</v>
      </c>
      <c r="B6367" s="2">
        <v>45758</v>
      </c>
      <c r="C6367">
        <v>4</v>
      </c>
      <c r="D6367">
        <v>2025</v>
      </c>
      <c r="F6367" t="s">
        <v>315</v>
      </c>
      <c r="G6367" t="s">
        <v>2419</v>
      </c>
      <c r="H6367" t="s">
        <v>1871</v>
      </c>
      <c r="I6367" t="s">
        <v>1966</v>
      </c>
      <c r="J6367" t="s">
        <v>2015</v>
      </c>
      <c r="K6367" t="s">
        <v>1914</v>
      </c>
      <c r="L6367" t="s">
        <v>1888</v>
      </c>
      <c r="M6367">
        <v>2</v>
      </c>
      <c r="N6367" s="3">
        <v>65</v>
      </c>
      <c r="O6367" s="3">
        <v>32</v>
      </c>
      <c r="P6367" s="4">
        <v>0</v>
      </c>
      <c r="Q6367" s="3">
        <v>130</v>
      </c>
      <c r="R6367" s="3">
        <v>64</v>
      </c>
      <c r="S6367" s="3">
        <v>66</v>
      </c>
      <c r="T6367" t="s">
        <v>1954</v>
      </c>
      <c r="U6367" t="s">
        <v>72</v>
      </c>
    </row>
    <row r="6368" spans="1:21" x14ac:dyDescent="0.35">
      <c r="A6368" t="s">
        <v>8942</v>
      </c>
      <c r="B6368" s="2">
        <v>45758</v>
      </c>
      <c r="C6368">
        <v>4</v>
      </c>
      <c r="D6368">
        <v>2025</v>
      </c>
      <c r="F6368" t="s">
        <v>695</v>
      </c>
      <c r="G6368" t="s">
        <v>3511</v>
      </c>
      <c r="H6368" t="s">
        <v>1870</v>
      </c>
      <c r="I6368" t="s">
        <v>2192</v>
      </c>
      <c r="J6368" t="s">
        <v>2064</v>
      </c>
      <c r="K6368" t="s">
        <v>1922</v>
      </c>
      <c r="L6368" t="s">
        <v>1887</v>
      </c>
      <c r="M6368">
        <v>2</v>
      </c>
      <c r="N6368" s="3">
        <v>32</v>
      </c>
      <c r="O6368" s="3">
        <v>14</v>
      </c>
      <c r="P6368" s="4">
        <v>0.15</v>
      </c>
      <c r="Q6368" s="3">
        <v>54.4</v>
      </c>
      <c r="R6368" s="3">
        <v>28</v>
      </c>
      <c r="S6368" s="3">
        <v>26.4</v>
      </c>
      <c r="T6368" t="s">
        <v>1954</v>
      </c>
      <c r="U6368" t="s">
        <v>72</v>
      </c>
    </row>
    <row r="6369" spans="1:21" x14ac:dyDescent="0.35">
      <c r="A6369" t="s">
        <v>8943</v>
      </c>
      <c r="B6369" s="2">
        <v>45758</v>
      </c>
      <c r="C6369">
        <v>4</v>
      </c>
      <c r="D6369">
        <v>2025</v>
      </c>
      <c r="F6369" t="s">
        <v>561</v>
      </c>
      <c r="G6369" t="s">
        <v>2368</v>
      </c>
      <c r="H6369" t="s">
        <v>1868</v>
      </c>
      <c r="I6369" t="s">
        <v>2113</v>
      </c>
      <c r="J6369" t="s">
        <v>1953</v>
      </c>
      <c r="K6369" t="s">
        <v>1905</v>
      </c>
      <c r="L6369" t="s">
        <v>1888</v>
      </c>
      <c r="M6369">
        <v>2</v>
      </c>
      <c r="N6369" s="3">
        <v>120</v>
      </c>
      <c r="O6369" s="3">
        <v>63</v>
      </c>
      <c r="P6369" s="4">
        <v>0</v>
      </c>
      <c r="Q6369" s="3">
        <v>240</v>
      </c>
      <c r="R6369" s="3">
        <v>126</v>
      </c>
      <c r="S6369" s="3">
        <v>114</v>
      </c>
      <c r="T6369" t="s">
        <v>1954</v>
      </c>
      <c r="U6369" t="s">
        <v>72</v>
      </c>
    </row>
    <row r="6370" spans="1:21" x14ac:dyDescent="0.35">
      <c r="A6370" t="s">
        <v>8944</v>
      </c>
      <c r="B6370" s="2">
        <v>45758</v>
      </c>
      <c r="C6370">
        <v>4</v>
      </c>
      <c r="D6370">
        <v>2025</v>
      </c>
      <c r="F6370" t="s">
        <v>188</v>
      </c>
      <c r="G6370" t="s">
        <v>2172</v>
      </c>
      <c r="H6370" t="s">
        <v>1871</v>
      </c>
      <c r="I6370" t="s">
        <v>1990</v>
      </c>
      <c r="J6370" t="s">
        <v>2064</v>
      </c>
      <c r="K6370" t="s">
        <v>1922</v>
      </c>
      <c r="L6370" t="s">
        <v>1887</v>
      </c>
      <c r="M6370">
        <v>1</v>
      </c>
      <c r="N6370" s="3">
        <v>32</v>
      </c>
      <c r="O6370" s="3">
        <v>14</v>
      </c>
      <c r="P6370" s="4">
        <v>0</v>
      </c>
      <c r="Q6370" s="3">
        <v>32</v>
      </c>
      <c r="R6370" s="3">
        <v>14</v>
      </c>
      <c r="S6370" s="3">
        <v>18</v>
      </c>
      <c r="T6370" t="s">
        <v>1954</v>
      </c>
      <c r="U6370" t="s">
        <v>72</v>
      </c>
    </row>
    <row r="6371" spans="1:21" x14ac:dyDescent="0.35">
      <c r="A6371" t="s">
        <v>8945</v>
      </c>
      <c r="B6371" s="2">
        <v>45758</v>
      </c>
      <c r="C6371">
        <v>4</v>
      </c>
      <c r="D6371">
        <v>2025</v>
      </c>
      <c r="F6371" t="s">
        <v>984</v>
      </c>
      <c r="G6371" t="s">
        <v>2633</v>
      </c>
      <c r="H6371" t="s">
        <v>1866</v>
      </c>
      <c r="I6371" t="s">
        <v>1866</v>
      </c>
      <c r="J6371" t="s">
        <v>2023</v>
      </c>
      <c r="K6371" t="s">
        <v>1912</v>
      </c>
      <c r="L6371" t="s">
        <v>1890</v>
      </c>
      <c r="M6371">
        <v>1</v>
      </c>
      <c r="N6371" s="3">
        <v>249</v>
      </c>
      <c r="O6371" s="3">
        <v>168</v>
      </c>
      <c r="P6371" s="4">
        <v>0.1</v>
      </c>
      <c r="Q6371" s="3">
        <v>224.1</v>
      </c>
      <c r="R6371" s="3">
        <v>168</v>
      </c>
      <c r="S6371" s="3">
        <v>56.1</v>
      </c>
      <c r="T6371" t="s">
        <v>1954</v>
      </c>
      <c r="U6371" t="s">
        <v>72</v>
      </c>
    </row>
    <row r="6372" spans="1:21" x14ac:dyDescent="0.35">
      <c r="A6372" t="s">
        <v>8946</v>
      </c>
      <c r="B6372" s="2">
        <v>45759</v>
      </c>
      <c r="C6372">
        <v>4</v>
      </c>
      <c r="D6372">
        <v>2025</v>
      </c>
      <c r="F6372" t="s">
        <v>652</v>
      </c>
      <c r="G6372" t="s">
        <v>2608</v>
      </c>
      <c r="H6372" t="s">
        <v>1870</v>
      </c>
      <c r="I6372" t="s">
        <v>2192</v>
      </c>
      <c r="J6372" t="s">
        <v>2026</v>
      </c>
      <c r="K6372" t="s">
        <v>1919</v>
      </c>
      <c r="L6372" t="s">
        <v>1887</v>
      </c>
      <c r="M6372">
        <v>1</v>
      </c>
      <c r="N6372" s="3">
        <v>85</v>
      </c>
      <c r="O6372" s="3">
        <v>44</v>
      </c>
      <c r="P6372" s="4">
        <v>0.05</v>
      </c>
      <c r="Q6372" s="3">
        <v>80.75</v>
      </c>
      <c r="R6372" s="3">
        <v>44</v>
      </c>
      <c r="S6372" s="3">
        <v>36.75</v>
      </c>
      <c r="T6372" t="s">
        <v>1954</v>
      </c>
      <c r="U6372" t="s">
        <v>72</v>
      </c>
    </row>
    <row r="6373" spans="1:21" x14ac:dyDescent="0.35">
      <c r="A6373" t="s">
        <v>8947</v>
      </c>
      <c r="B6373" s="2">
        <v>45759</v>
      </c>
      <c r="C6373">
        <v>4</v>
      </c>
      <c r="D6373">
        <v>2025</v>
      </c>
      <c r="F6373" t="s">
        <v>151</v>
      </c>
      <c r="G6373" t="s">
        <v>3398</v>
      </c>
      <c r="H6373" t="s">
        <v>1868</v>
      </c>
      <c r="I6373" t="s">
        <v>1959</v>
      </c>
      <c r="J6373" t="s">
        <v>2064</v>
      </c>
      <c r="K6373" t="s">
        <v>1922</v>
      </c>
      <c r="L6373" t="s">
        <v>1887</v>
      </c>
      <c r="M6373">
        <v>2</v>
      </c>
      <c r="N6373" s="3">
        <v>32</v>
      </c>
      <c r="O6373" s="3">
        <v>14</v>
      </c>
      <c r="P6373" s="4">
        <v>0</v>
      </c>
      <c r="Q6373" s="3">
        <v>64</v>
      </c>
      <c r="R6373" s="3">
        <v>28</v>
      </c>
      <c r="S6373" s="3">
        <v>36</v>
      </c>
      <c r="T6373" t="s">
        <v>1954</v>
      </c>
      <c r="U6373" t="s">
        <v>72</v>
      </c>
    </row>
    <row r="6374" spans="1:21" x14ac:dyDescent="0.35">
      <c r="A6374" t="s">
        <v>8948</v>
      </c>
      <c r="B6374" s="2">
        <v>45759</v>
      </c>
      <c r="C6374">
        <v>4</v>
      </c>
      <c r="D6374">
        <v>2025</v>
      </c>
      <c r="F6374" t="s">
        <v>1523</v>
      </c>
      <c r="G6374" t="s">
        <v>3313</v>
      </c>
      <c r="H6374" t="s">
        <v>1867</v>
      </c>
      <c r="I6374" t="s">
        <v>2004</v>
      </c>
      <c r="J6374" t="s">
        <v>2114</v>
      </c>
      <c r="K6374" t="s">
        <v>1915</v>
      </c>
      <c r="L6374" t="s">
        <v>1886</v>
      </c>
      <c r="M6374">
        <v>2</v>
      </c>
      <c r="N6374" s="3">
        <v>85</v>
      </c>
      <c r="O6374" s="3">
        <v>41</v>
      </c>
      <c r="P6374" s="4">
        <v>0.15</v>
      </c>
      <c r="Q6374" s="3">
        <v>144.5</v>
      </c>
      <c r="R6374" s="3">
        <v>82</v>
      </c>
      <c r="S6374" s="3">
        <v>62.5</v>
      </c>
      <c r="T6374" t="s">
        <v>1954</v>
      </c>
      <c r="U6374" t="s">
        <v>72</v>
      </c>
    </row>
    <row r="6375" spans="1:21" x14ac:dyDescent="0.35">
      <c r="A6375" t="s">
        <v>8949</v>
      </c>
      <c r="B6375" s="2">
        <v>45759</v>
      </c>
      <c r="C6375">
        <v>4</v>
      </c>
      <c r="D6375">
        <v>2025</v>
      </c>
      <c r="F6375" t="s">
        <v>1112</v>
      </c>
      <c r="G6375" t="s">
        <v>1976</v>
      </c>
      <c r="H6375" t="s">
        <v>1864</v>
      </c>
      <c r="I6375" t="s">
        <v>2211</v>
      </c>
      <c r="J6375" t="s">
        <v>1997</v>
      </c>
      <c r="K6375" t="s">
        <v>1906</v>
      </c>
      <c r="L6375" t="s">
        <v>1889</v>
      </c>
      <c r="M6375">
        <v>1</v>
      </c>
      <c r="N6375" s="3">
        <v>89</v>
      </c>
      <c r="O6375" s="3">
        <v>48</v>
      </c>
      <c r="P6375" s="4">
        <v>0.1</v>
      </c>
      <c r="Q6375" s="3">
        <v>80.099999999999994</v>
      </c>
      <c r="R6375" s="3">
        <v>48</v>
      </c>
      <c r="S6375" s="3">
        <v>32.1</v>
      </c>
      <c r="T6375" t="s">
        <v>1954</v>
      </c>
      <c r="U6375" t="s">
        <v>72</v>
      </c>
    </row>
    <row r="6376" spans="1:21" x14ac:dyDescent="0.35">
      <c r="A6376" t="s">
        <v>8950</v>
      </c>
      <c r="B6376" s="2">
        <v>45759</v>
      </c>
      <c r="C6376">
        <v>4</v>
      </c>
      <c r="D6376">
        <v>2025</v>
      </c>
      <c r="F6376" t="s">
        <v>1725</v>
      </c>
      <c r="G6376" t="s">
        <v>2715</v>
      </c>
      <c r="H6376" t="s">
        <v>1875</v>
      </c>
      <c r="I6376" t="s">
        <v>1981</v>
      </c>
      <c r="J6376" t="s">
        <v>1967</v>
      </c>
      <c r="K6376" t="s">
        <v>1913</v>
      </c>
      <c r="L6376" t="s">
        <v>1888</v>
      </c>
      <c r="M6376">
        <v>1</v>
      </c>
      <c r="N6376" s="3">
        <v>78</v>
      </c>
      <c r="O6376" s="3">
        <v>39</v>
      </c>
      <c r="P6376" s="4">
        <v>0.05</v>
      </c>
      <c r="Q6376" s="3">
        <v>74.099999999999994</v>
      </c>
      <c r="R6376" s="3">
        <v>39</v>
      </c>
      <c r="S6376" s="3">
        <v>35.1</v>
      </c>
      <c r="T6376" t="s">
        <v>1954</v>
      </c>
      <c r="U6376" t="s">
        <v>72</v>
      </c>
    </row>
    <row r="6377" spans="1:21" x14ac:dyDescent="0.35">
      <c r="A6377" t="s">
        <v>8951</v>
      </c>
      <c r="B6377" s="2">
        <v>45759</v>
      </c>
      <c r="C6377">
        <v>4</v>
      </c>
      <c r="D6377">
        <v>2025</v>
      </c>
      <c r="F6377" t="s">
        <v>86</v>
      </c>
      <c r="G6377" t="s">
        <v>2489</v>
      </c>
      <c r="H6377" t="s">
        <v>1873</v>
      </c>
      <c r="I6377" t="s">
        <v>2323</v>
      </c>
      <c r="J6377" t="s">
        <v>1963</v>
      </c>
      <c r="K6377" t="s">
        <v>1907</v>
      </c>
      <c r="L6377" t="s">
        <v>1890</v>
      </c>
      <c r="M6377">
        <v>2</v>
      </c>
      <c r="N6377" s="3">
        <v>119</v>
      </c>
      <c r="O6377" s="3">
        <v>72</v>
      </c>
      <c r="P6377" s="4">
        <v>0</v>
      </c>
      <c r="Q6377" s="3">
        <v>238</v>
      </c>
      <c r="R6377" s="3">
        <v>144</v>
      </c>
      <c r="S6377" s="3">
        <v>94</v>
      </c>
      <c r="T6377" t="s">
        <v>1954</v>
      </c>
      <c r="U6377" t="s">
        <v>72</v>
      </c>
    </row>
    <row r="6378" spans="1:21" x14ac:dyDescent="0.35">
      <c r="A6378" t="s">
        <v>8952</v>
      </c>
      <c r="B6378" s="2">
        <v>45759</v>
      </c>
      <c r="C6378">
        <v>4</v>
      </c>
      <c r="D6378">
        <v>2025</v>
      </c>
      <c r="F6378" t="s">
        <v>203</v>
      </c>
      <c r="G6378" t="s">
        <v>7295</v>
      </c>
      <c r="H6378" t="s">
        <v>1873</v>
      </c>
      <c r="I6378" t="s">
        <v>2320</v>
      </c>
      <c r="J6378" t="s">
        <v>2061</v>
      </c>
      <c r="K6378" t="s">
        <v>1923</v>
      </c>
      <c r="L6378" t="s">
        <v>1888</v>
      </c>
      <c r="M6378">
        <v>1</v>
      </c>
      <c r="N6378" s="3">
        <v>25</v>
      </c>
      <c r="O6378" s="3">
        <v>11</v>
      </c>
      <c r="P6378" s="4">
        <v>0.1</v>
      </c>
      <c r="Q6378" s="3">
        <v>22.5</v>
      </c>
      <c r="R6378" s="3">
        <v>11</v>
      </c>
      <c r="S6378" s="3">
        <v>11.5</v>
      </c>
      <c r="T6378" t="s">
        <v>1954</v>
      </c>
      <c r="U6378" t="s">
        <v>72</v>
      </c>
    </row>
    <row r="6379" spans="1:21" x14ac:dyDescent="0.35">
      <c r="A6379" t="s">
        <v>8953</v>
      </c>
      <c r="B6379" s="2">
        <v>45759</v>
      </c>
      <c r="C6379">
        <v>4</v>
      </c>
      <c r="D6379">
        <v>2025</v>
      </c>
      <c r="F6379" t="s">
        <v>1238</v>
      </c>
      <c r="G6379" t="s">
        <v>4751</v>
      </c>
      <c r="H6379" t="s">
        <v>1863</v>
      </c>
      <c r="I6379" t="s">
        <v>2051</v>
      </c>
      <c r="J6379" t="s">
        <v>1953</v>
      </c>
      <c r="K6379" t="s">
        <v>1905</v>
      </c>
      <c r="L6379" t="s">
        <v>1888</v>
      </c>
      <c r="M6379">
        <v>1</v>
      </c>
      <c r="N6379" s="3">
        <v>120</v>
      </c>
      <c r="O6379" s="3">
        <v>63</v>
      </c>
      <c r="P6379" s="4">
        <v>0</v>
      </c>
      <c r="Q6379" s="3">
        <v>120</v>
      </c>
      <c r="R6379" s="3">
        <v>63</v>
      </c>
      <c r="S6379" s="3">
        <v>57</v>
      </c>
      <c r="T6379" t="s">
        <v>1954</v>
      </c>
      <c r="U6379" t="s">
        <v>72</v>
      </c>
    </row>
    <row r="6380" spans="1:21" x14ac:dyDescent="0.35">
      <c r="A6380" t="s">
        <v>8954</v>
      </c>
      <c r="B6380" s="2">
        <v>45759</v>
      </c>
      <c r="C6380">
        <v>4</v>
      </c>
      <c r="D6380">
        <v>2025</v>
      </c>
      <c r="F6380" t="s">
        <v>428</v>
      </c>
      <c r="G6380" t="s">
        <v>2306</v>
      </c>
      <c r="H6380" t="s">
        <v>1863</v>
      </c>
      <c r="I6380" t="s">
        <v>1952</v>
      </c>
      <c r="J6380" t="s">
        <v>2064</v>
      </c>
      <c r="K6380" t="s">
        <v>1922</v>
      </c>
      <c r="L6380" t="s">
        <v>1887</v>
      </c>
      <c r="M6380">
        <v>1</v>
      </c>
      <c r="N6380" s="3">
        <v>32</v>
      </c>
      <c r="O6380" s="3">
        <v>14</v>
      </c>
      <c r="P6380" s="4">
        <v>0</v>
      </c>
      <c r="Q6380" s="3">
        <v>32</v>
      </c>
      <c r="R6380" s="3">
        <v>14</v>
      </c>
      <c r="S6380" s="3">
        <v>18</v>
      </c>
      <c r="T6380" t="s">
        <v>1954</v>
      </c>
      <c r="U6380" t="s">
        <v>72</v>
      </c>
    </row>
    <row r="6381" spans="1:21" x14ac:dyDescent="0.35">
      <c r="A6381" t="s">
        <v>8955</v>
      </c>
      <c r="B6381" s="2">
        <v>45759</v>
      </c>
      <c r="C6381">
        <v>4</v>
      </c>
      <c r="D6381">
        <v>2025</v>
      </c>
      <c r="F6381" t="s">
        <v>850</v>
      </c>
      <c r="G6381" t="s">
        <v>2286</v>
      </c>
      <c r="H6381" t="s">
        <v>1875</v>
      </c>
      <c r="I6381" t="s">
        <v>2054</v>
      </c>
      <c r="J6381" t="s">
        <v>2034</v>
      </c>
      <c r="K6381" t="s">
        <v>1904</v>
      </c>
      <c r="L6381" t="s">
        <v>1889</v>
      </c>
      <c r="M6381">
        <v>4</v>
      </c>
      <c r="N6381" s="3">
        <v>149</v>
      </c>
      <c r="O6381" s="3">
        <v>91</v>
      </c>
      <c r="P6381" s="4">
        <v>0.1</v>
      </c>
      <c r="Q6381" s="3">
        <v>536.4</v>
      </c>
      <c r="R6381" s="3">
        <v>364</v>
      </c>
      <c r="S6381" s="3">
        <v>172.4</v>
      </c>
      <c r="T6381" t="s">
        <v>1954</v>
      </c>
      <c r="U6381" t="s">
        <v>72</v>
      </c>
    </row>
    <row r="6382" spans="1:21" x14ac:dyDescent="0.35">
      <c r="A6382" t="s">
        <v>8956</v>
      </c>
      <c r="B6382" s="2">
        <v>45759</v>
      </c>
      <c r="C6382">
        <v>4</v>
      </c>
      <c r="D6382">
        <v>2025</v>
      </c>
      <c r="F6382" t="s">
        <v>312</v>
      </c>
      <c r="G6382" t="s">
        <v>2208</v>
      </c>
      <c r="H6382" t="s">
        <v>1866</v>
      </c>
      <c r="I6382" t="s">
        <v>1866</v>
      </c>
      <c r="J6382" t="s">
        <v>1967</v>
      </c>
      <c r="K6382" t="s">
        <v>1913</v>
      </c>
      <c r="L6382" t="s">
        <v>1888</v>
      </c>
      <c r="M6382">
        <v>1</v>
      </c>
      <c r="N6382" s="3">
        <v>78</v>
      </c>
      <c r="O6382" s="3">
        <v>39</v>
      </c>
      <c r="P6382" s="4">
        <v>0.15</v>
      </c>
      <c r="Q6382" s="3">
        <v>66.3</v>
      </c>
      <c r="R6382" s="3">
        <v>39</v>
      </c>
      <c r="S6382" s="3">
        <v>27.3</v>
      </c>
      <c r="T6382" t="s">
        <v>1954</v>
      </c>
      <c r="U6382" t="s">
        <v>72</v>
      </c>
    </row>
    <row r="6383" spans="1:21" x14ac:dyDescent="0.35">
      <c r="A6383" t="s">
        <v>8957</v>
      </c>
      <c r="B6383" s="2">
        <v>45759</v>
      </c>
      <c r="C6383">
        <v>4</v>
      </c>
      <c r="D6383">
        <v>2025</v>
      </c>
      <c r="F6383" t="s">
        <v>107</v>
      </c>
      <c r="G6383" t="s">
        <v>3211</v>
      </c>
      <c r="H6383" t="s">
        <v>1864</v>
      </c>
      <c r="I6383" t="s">
        <v>2044</v>
      </c>
      <c r="J6383" t="s">
        <v>1978</v>
      </c>
      <c r="K6383" t="s">
        <v>1916</v>
      </c>
      <c r="L6383" t="s">
        <v>1887</v>
      </c>
      <c r="M6383">
        <v>2</v>
      </c>
      <c r="N6383" s="3">
        <v>79</v>
      </c>
      <c r="O6383" s="3">
        <v>42</v>
      </c>
      <c r="P6383" s="4">
        <v>0.05</v>
      </c>
      <c r="Q6383" s="3">
        <v>150.1</v>
      </c>
      <c r="R6383" s="3">
        <v>84</v>
      </c>
      <c r="S6383" s="3">
        <v>66.099999999999994</v>
      </c>
      <c r="T6383" t="s">
        <v>1954</v>
      </c>
      <c r="U6383" t="s">
        <v>72</v>
      </c>
    </row>
    <row r="6384" spans="1:21" x14ac:dyDescent="0.35">
      <c r="A6384" t="s">
        <v>8958</v>
      </c>
      <c r="B6384" s="2">
        <v>45759</v>
      </c>
      <c r="C6384">
        <v>4</v>
      </c>
      <c r="D6384">
        <v>2025</v>
      </c>
      <c r="F6384" t="s">
        <v>290</v>
      </c>
      <c r="G6384" t="s">
        <v>2267</v>
      </c>
      <c r="H6384" t="s">
        <v>1874</v>
      </c>
      <c r="I6384" t="s">
        <v>2119</v>
      </c>
      <c r="J6384" t="s">
        <v>1967</v>
      </c>
      <c r="K6384" t="s">
        <v>1913</v>
      </c>
      <c r="L6384" t="s">
        <v>1888</v>
      </c>
      <c r="M6384">
        <v>1</v>
      </c>
      <c r="N6384" s="3">
        <v>78</v>
      </c>
      <c r="O6384" s="3">
        <v>39</v>
      </c>
      <c r="P6384" s="4">
        <v>0.1</v>
      </c>
      <c r="Q6384" s="3">
        <v>70.2</v>
      </c>
      <c r="R6384" s="3">
        <v>39</v>
      </c>
      <c r="S6384" s="3">
        <v>31.2</v>
      </c>
      <c r="T6384" t="s">
        <v>1954</v>
      </c>
      <c r="U6384" t="s">
        <v>72</v>
      </c>
    </row>
    <row r="6385" spans="1:21" x14ac:dyDescent="0.35">
      <c r="A6385" t="s">
        <v>8959</v>
      </c>
      <c r="B6385" s="2">
        <v>45760</v>
      </c>
      <c r="C6385">
        <v>4</v>
      </c>
      <c r="D6385">
        <v>2025</v>
      </c>
      <c r="F6385" t="s">
        <v>321</v>
      </c>
      <c r="G6385" t="s">
        <v>2574</v>
      </c>
      <c r="H6385" t="s">
        <v>1874</v>
      </c>
      <c r="I6385" t="s">
        <v>2041</v>
      </c>
      <c r="J6385" t="s">
        <v>1991</v>
      </c>
      <c r="K6385" t="s">
        <v>1925</v>
      </c>
      <c r="L6385" t="s">
        <v>1885</v>
      </c>
      <c r="M6385">
        <v>1</v>
      </c>
      <c r="N6385" s="3">
        <v>35</v>
      </c>
      <c r="O6385" s="3">
        <v>16</v>
      </c>
      <c r="P6385" s="4">
        <v>0.2</v>
      </c>
      <c r="Q6385" s="3">
        <v>28</v>
      </c>
      <c r="R6385" s="3">
        <v>16</v>
      </c>
      <c r="S6385" s="3">
        <v>12</v>
      </c>
      <c r="T6385" t="s">
        <v>1954</v>
      </c>
      <c r="U6385" t="s">
        <v>72</v>
      </c>
    </row>
    <row r="6386" spans="1:21" x14ac:dyDescent="0.35">
      <c r="A6386" t="s">
        <v>8960</v>
      </c>
      <c r="B6386" s="2">
        <v>45760</v>
      </c>
      <c r="C6386">
        <v>4</v>
      </c>
      <c r="D6386">
        <v>2025</v>
      </c>
      <c r="F6386" t="s">
        <v>1589</v>
      </c>
      <c r="G6386" t="s">
        <v>2828</v>
      </c>
      <c r="H6386" t="s">
        <v>1874</v>
      </c>
      <c r="I6386" t="s">
        <v>2119</v>
      </c>
      <c r="J6386" t="s">
        <v>1967</v>
      </c>
      <c r="K6386" t="s">
        <v>1913</v>
      </c>
      <c r="L6386" t="s">
        <v>1888</v>
      </c>
      <c r="M6386">
        <v>2</v>
      </c>
      <c r="N6386" s="3">
        <v>78</v>
      </c>
      <c r="O6386" s="3">
        <v>39</v>
      </c>
      <c r="P6386" s="4">
        <v>0.05</v>
      </c>
      <c r="Q6386" s="3">
        <v>148.19999999999999</v>
      </c>
      <c r="R6386" s="3">
        <v>78</v>
      </c>
      <c r="S6386" s="3">
        <v>70.2</v>
      </c>
      <c r="T6386" t="s">
        <v>1954</v>
      </c>
      <c r="U6386" t="s">
        <v>72</v>
      </c>
    </row>
    <row r="6387" spans="1:21" x14ac:dyDescent="0.35">
      <c r="A6387" t="s">
        <v>8961</v>
      </c>
      <c r="B6387" s="2">
        <v>45760</v>
      </c>
      <c r="C6387">
        <v>4</v>
      </c>
      <c r="D6387">
        <v>2025</v>
      </c>
      <c r="F6387" t="s">
        <v>272</v>
      </c>
      <c r="G6387" t="s">
        <v>2136</v>
      </c>
      <c r="H6387" t="s">
        <v>1863</v>
      </c>
      <c r="I6387" t="s">
        <v>2033</v>
      </c>
      <c r="J6387" t="s">
        <v>1997</v>
      </c>
      <c r="K6387" t="s">
        <v>1906</v>
      </c>
      <c r="L6387" t="s">
        <v>1889</v>
      </c>
      <c r="M6387">
        <v>4</v>
      </c>
      <c r="N6387" s="3">
        <v>89</v>
      </c>
      <c r="O6387" s="3">
        <v>48</v>
      </c>
      <c r="P6387" s="4">
        <v>0.15</v>
      </c>
      <c r="Q6387" s="3">
        <v>302.60000000000002</v>
      </c>
      <c r="R6387" s="3">
        <v>192</v>
      </c>
      <c r="S6387" s="3">
        <v>110.6</v>
      </c>
      <c r="T6387" t="s">
        <v>1954</v>
      </c>
      <c r="U6387" t="s">
        <v>72</v>
      </c>
    </row>
    <row r="6388" spans="1:21" x14ac:dyDescent="0.35">
      <c r="A6388" t="s">
        <v>8962</v>
      </c>
      <c r="B6388" s="2">
        <v>45760</v>
      </c>
      <c r="C6388">
        <v>4</v>
      </c>
      <c r="D6388">
        <v>2025</v>
      </c>
      <c r="F6388" t="s">
        <v>133</v>
      </c>
      <c r="G6388" t="s">
        <v>2486</v>
      </c>
      <c r="H6388" t="s">
        <v>1866</v>
      </c>
      <c r="I6388" t="s">
        <v>1866</v>
      </c>
      <c r="J6388" t="s">
        <v>1963</v>
      </c>
      <c r="K6388" t="s">
        <v>1907</v>
      </c>
      <c r="L6388" t="s">
        <v>1890</v>
      </c>
      <c r="M6388">
        <v>2</v>
      </c>
      <c r="N6388" s="3">
        <v>119</v>
      </c>
      <c r="O6388" s="3">
        <v>72</v>
      </c>
      <c r="P6388" s="4">
        <v>0.1</v>
      </c>
      <c r="Q6388" s="3">
        <v>214.2</v>
      </c>
      <c r="R6388" s="3">
        <v>144</v>
      </c>
      <c r="S6388" s="3">
        <v>70.2</v>
      </c>
      <c r="T6388" t="s">
        <v>1954</v>
      </c>
      <c r="U6388" t="s">
        <v>72</v>
      </c>
    </row>
    <row r="6389" spans="1:21" x14ac:dyDescent="0.35">
      <c r="A6389" t="s">
        <v>8963</v>
      </c>
      <c r="B6389" s="2">
        <v>45760</v>
      </c>
      <c r="C6389">
        <v>4</v>
      </c>
      <c r="D6389">
        <v>2025</v>
      </c>
      <c r="F6389" t="s">
        <v>1408</v>
      </c>
      <c r="G6389" t="s">
        <v>2704</v>
      </c>
      <c r="H6389" t="s">
        <v>1866</v>
      </c>
      <c r="I6389" t="s">
        <v>1866</v>
      </c>
      <c r="J6389" t="s">
        <v>1960</v>
      </c>
      <c r="K6389" t="s">
        <v>1924</v>
      </c>
      <c r="L6389" t="s">
        <v>1885</v>
      </c>
      <c r="M6389">
        <v>3</v>
      </c>
      <c r="N6389" s="3">
        <v>42</v>
      </c>
      <c r="O6389" s="3">
        <v>20</v>
      </c>
      <c r="P6389" s="4">
        <v>0</v>
      </c>
      <c r="Q6389" s="3">
        <v>126</v>
      </c>
      <c r="R6389" s="3">
        <v>60</v>
      </c>
      <c r="S6389" s="3">
        <v>66</v>
      </c>
      <c r="T6389" t="s">
        <v>1954</v>
      </c>
      <c r="U6389" t="s">
        <v>72</v>
      </c>
    </row>
    <row r="6390" spans="1:21" x14ac:dyDescent="0.35">
      <c r="A6390" t="s">
        <v>8964</v>
      </c>
      <c r="B6390" s="2">
        <v>45760</v>
      </c>
      <c r="C6390">
        <v>4</v>
      </c>
      <c r="D6390">
        <v>2025</v>
      </c>
      <c r="F6390" t="s">
        <v>675</v>
      </c>
      <c r="G6390" t="s">
        <v>4294</v>
      </c>
      <c r="H6390" t="s">
        <v>1868</v>
      </c>
      <c r="I6390" t="s">
        <v>2113</v>
      </c>
      <c r="J6390" t="s">
        <v>2067</v>
      </c>
      <c r="K6390" t="s">
        <v>1918</v>
      </c>
      <c r="L6390" t="s">
        <v>1889</v>
      </c>
      <c r="M6390">
        <v>1</v>
      </c>
      <c r="N6390" s="3">
        <v>69</v>
      </c>
      <c r="O6390" s="3">
        <v>37</v>
      </c>
      <c r="P6390" s="4">
        <v>0.1</v>
      </c>
      <c r="Q6390" s="3">
        <v>62.1</v>
      </c>
      <c r="R6390" s="3">
        <v>37</v>
      </c>
      <c r="S6390" s="3">
        <v>25.1</v>
      </c>
      <c r="T6390" t="s">
        <v>1954</v>
      </c>
      <c r="U6390" t="s">
        <v>72</v>
      </c>
    </row>
    <row r="6391" spans="1:21" x14ac:dyDescent="0.35">
      <c r="A6391" t="s">
        <v>8965</v>
      </c>
      <c r="B6391" s="2">
        <v>45760</v>
      </c>
      <c r="C6391">
        <v>4</v>
      </c>
      <c r="D6391">
        <v>2025</v>
      </c>
      <c r="F6391" t="s">
        <v>876</v>
      </c>
      <c r="G6391" t="s">
        <v>2222</v>
      </c>
      <c r="H6391" t="s">
        <v>1872</v>
      </c>
      <c r="I6391" t="s">
        <v>1986</v>
      </c>
      <c r="J6391" t="s">
        <v>1956</v>
      </c>
      <c r="K6391" t="s">
        <v>1909</v>
      </c>
      <c r="L6391" t="s">
        <v>1887</v>
      </c>
      <c r="M6391">
        <v>2</v>
      </c>
      <c r="N6391" s="3">
        <v>95</v>
      </c>
      <c r="O6391" s="3">
        <v>54</v>
      </c>
      <c r="P6391" s="4">
        <v>0.15</v>
      </c>
      <c r="Q6391" s="3">
        <v>161.5</v>
      </c>
      <c r="R6391" s="3">
        <v>108</v>
      </c>
      <c r="S6391" s="3">
        <v>53.5</v>
      </c>
      <c r="T6391" t="s">
        <v>1954</v>
      </c>
      <c r="U6391" t="s">
        <v>72</v>
      </c>
    </row>
    <row r="6392" spans="1:21" x14ac:dyDescent="0.35">
      <c r="A6392" t="s">
        <v>8966</v>
      </c>
      <c r="B6392" s="2">
        <v>45760</v>
      </c>
      <c r="C6392">
        <v>4</v>
      </c>
      <c r="D6392">
        <v>2025</v>
      </c>
      <c r="F6392" t="s">
        <v>899</v>
      </c>
      <c r="G6392" t="s">
        <v>2430</v>
      </c>
      <c r="H6392" t="s">
        <v>1870</v>
      </c>
      <c r="I6392" t="s">
        <v>2000</v>
      </c>
      <c r="J6392" t="s">
        <v>1991</v>
      </c>
      <c r="K6392" t="s">
        <v>1925</v>
      </c>
      <c r="L6392" t="s">
        <v>1885</v>
      </c>
      <c r="M6392">
        <v>2</v>
      </c>
      <c r="N6392" s="3">
        <v>35</v>
      </c>
      <c r="O6392" s="3">
        <v>16</v>
      </c>
      <c r="P6392" s="4">
        <v>0</v>
      </c>
      <c r="Q6392" s="3">
        <v>70</v>
      </c>
      <c r="R6392" s="3">
        <v>32</v>
      </c>
      <c r="S6392" s="3">
        <v>38</v>
      </c>
      <c r="T6392" t="s">
        <v>1954</v>
      </c>
      <c r="U6392" t="s">
        <v>72</v>
      </c>
    </row>
    <row r="6393" spans="1:21" x14ac:dyDescent="0.35">
      <c r="A6393" t="s">
        <v>8967</v>
      </c>
      <c r="B6393" s="2">
        <v>45760</v>
      </c>
      <c r="C6393">
        <v>4</v>
      </c>
      <c r="D6393">
        <v>2025</v>
      </c>
      <c r="F6393" t="s">
        <v>997</v>
      </c>
      <c r="G6393" t="s">
        <v>2213</v>
      </c>
      <c r="H6393" t="s">
        <v>1863</v>
      </c>
      <c r="I6393" t="s">
        <v>1952</v>
      </c>
      <c r="J6393" t="s">
        <v>1987</v>
      </c>
      <c r="K6393" t="s">
        <v>1908</v>
      </c>
      <c r="L6393" t="s">
        <v>1890</v>
      </c>
      <c r="M6393">
        <v>1</v>
      </c>
      <c r="N6393" s="3">
        <v>129</v>
      </c>
      <c r="O6393" s="3">
        <v>78</v>
      </c>
      <c r="P6393" s="4">
        <v>0</v>
      </c>
      <c r="Q6393" s="3">
        <v>129</v>
      </c>
      <c r="R6393" s="3">
        <v>78</v>
      </c>
      <c r="S6393" s="3">
        <v>51</v>
      </c>
      <c r="T6393" t="s">
        <v>1954</v>
      </c>
      <c r="U6393" t="s">
        <v>72</v>
      </c>
    </row>
    <row r="6394" spans="1:21" x14ac:dyDescent="0.35">
      <c r="A6394" t="s">
        <v>8968</v>
      </c>
      <c r="B6394" s="2">
        <v>45760</v>
      </c>
      <c r="C6394">
        <v>4</v>
      </c>
      <c r="D6394">
        <v>2025</v>
      </c>
      <c r="F6394" t="s">
        <v>980</v>
      </c>
      <c r="G6394" t="s">
        <v>2351</v>
      </c>
      <c r="H6394" t="s">
        <v>1868</v>
      </c>
      <c r="I6394" t="s">
        <v>1959</v>
      </c>
      <c r="J6394" t="s">
        <v>1967</v>
      </c>
      <c r="K6394" t="s">
        <v>1913</v>
      </c>
      <c r="L6394" t="s">
        <v>1888</v>
      </c>
      <c r="M6394">
        <v>2</v>
      </c>
      <c r="N6394" s="3">
        <v>78</v>
      </c>
      <c r="O6394" s="3">
        <v>39</v>
      </c>
      <c r="P6394" s="4">
        <v>0</v>
      </c>
      <c r="Q6394" s="3">
        <v>156</v>
      </c>
      <c r="R6394" s="3">
        <v>78</v>
      </c>
      <c r="S6394" s="3">
        <v>78</v>
      </c>
      <c r="T6394" t="s">
        <v>1954</v>
      </c>
      <c r="U6394" t="s">
        <v>72</v>
      </c>
    </row>
    <row r="6395" spans="1:21" x14ac:dyDescent="0.35">
      <c r="A6395" t="s">
        <v>8969</v>
      </c>
      <c r="B6395" s="2">
        <v>45760</v>
      </c>
      <c r="C6395">
        <v>4</v>
      </c>
      <c r="D6395">
        <v>2025</v>
      </c>
      <c r="F6395" t="s">
        <v>1369</v>
      </c>
      <c r="G6395" t="s">
        <v>2267</v>
      </c>
      <c r="H6395" t="s">
        <v>1868</v>
      </c>
      <c r="I6395" t="s">
        <v>2014</v>
      </c>
      <c r="J6395" t="s">
        <v>1997</v>
      </c>
      <c r="K6395" t="s">
        <v>1906</v>
      </c>
      <c r="L6395" t="s">
        <v>1889</v>
      </c>
      <c r="M6395">
        <v>2</v>
      </c>
      <c r="N6395" s="3">
        <v>89</v>
      </c>
      <c r="O6395" s="3">
        <v>48</v>
      </c>
      <c r="P6395" s="4">
        <v>0</v>
      </c>
      <c r="Q6395" s="3">
        <v>178</v>
      </c>
      <c r="R6395" s="3">
        <v>96</v>
      </c>
      <c r="S6395" s="3">
        <v>82</v>
      </c>
      <c r="T6395" t="s">
        <v>1954</v>
      </c>
      <c r="U6395" t="s">
        <v>72</v>
      </c>
    </row>
    <row r="6396" spans="1:21" x14ac:dyDescent="0.35">
      <c r="A6396" t="s">
        <v>8970</v>
      </c>
      <c r="B6396" s="2">
        <v>45760</v>
      </c>
      <c r="C6396">
        <v>4</v>
      </c>
      <c r="D6396">
        <v>2025</v>
      </c>
      <c r="F6396" t="s">
        <v>751</v>
      </c>
      <c r="G6396" t="s">
        <v>3104</v>
      </c>
      <c r="H6396" t="s">
        <v>1863</v>
      </c>
      <c r="I6396" t="s">
        <v>1952</v>
      </c>
      <c r="J6396" t="s">
        <v>2045</v>
      </c>
      <c r="K6396" t="s">
        <v>1910</v>
      </c>
      <c r="L6396" t="s">
        <v>1890</v>
      </c>
      <c r="M6396">
        <v>2</v>
      </c>
      <c r="N6396" s="3">
        <v>99</v>
      </c>
      <c r="O6396" s="3">
        <v>58</v>
      </c>
      <c r="P6396" s="4">
        <v>0.15</v>
      </c>
      <c r="Q6396" s="3">
        <v>168.3</v>
      </c>
      <c r="R6396" s="3">
        <v>116</v>
      </c>
      <c r="S6396" s="3">
        <v>52.3</v>
      </c>
      <c r="T6396" t="s">
        <v>1954</v>
      </c>
      <c r="U6396" t="s">
        <v>72</v>
      </c>
    </row>
    <row r="6397" spans="1:21" x14ac:dyDescent="0.35">
      <c r="A6397" t="s">
        <v>8971</v>
      </c>
      <c r="B6397" s="2">
        <v>45760</v>
      </c>
      <c r="C6397">
        <v>4</v>
      </c>
      <c r="D6397">
        <v>2025</v>
      </c>
      <c r="F6397" t="s">
        <v>1442</v>
      </c>
      <c r="G6397" t="s">
        <v>6128</v>
      </c>
      <c r="H6397" t="s">
        <v>1868</v>
      </c>
      <c r="I6397" t="s">
        <v>2022</v>
      </c>
      <c r="J6397" t="s">
        <v>1997</v>
      </c>
      <c r="K6397" t="s">
        <v>1906</v>
      </c>
      <c r="L6397" t="s">
        <v>1889</v>
      </c>
      <c r="M6397">
        <v>1</v>
      </c>
      <c r="N6397" s="3">
        <v>89</v>
      </c>
      <c r="O6397" s="3">
        <v>48</v>
      </c>
      <c r="P6397" s="4">
        <v>0.05</v>
      </c>
      <c r="Q6397" s="3">
        <v>84.55</v>
      </c>
      <c r="R6397" s="3">
        <v>48</v>
      </c>
      <c r="S6397" s="3">
        <v>36.549999999999997</v>
      </c>
      <c r="T6397" t="s">
        <v>1954</v>
      </c>
      <c r="U6397" t="s">
        <v>72</v>
      </c>
    </row>
    <row r="6398" spans="1:21" x14ac:dyDescent="0.35">
      <c r="A6398" t="s">
        <v>8972</v>
      </c>
      <c r="B6398" s="2">
        <v>45760</v>
      </c>
      <c r="C6398">
        <v>4</v>
      </c>
      <c r="D6398">
        <v>2025</v>
      </c>
      <c r="F6398" t="s">
        <v>537</v>
      </c>
      <c r="G6398" t="s">
        <v>7111</v>
      </c>
      <c r="H6398" t="s">
        <v>1870</v>
      </c>
      <c r="I6398" t="s">
        <v>2192</v>
      </c>
      <c r="J6398" t="s">
        <v>2183</v>
      </c>
      <c r="K6398" t="s">
        <v>1917</v>
      </c>
      <c r="L6398" t="s">
        <v>1886</v>
      </c>
      <c r="M6398">
        <v>1</v>
      </c>
      <c r="N6398" s="3">
        <v>72</v>
      </c>
      <c r="O6398" s="3">
        <v>34</v>
      </c>
      <c r="P6398" s="4">
        <v>0</v>
      </c>
      <c r="Q6398" s="3">
        <v>72</v>
      </c>
      <c r="R6398" s="3">
        <v>34</v>
      </c>
      <c r="S6398" s="3">
        <v>38</v>
      </c>
      <c r="T6398" t="s">
        <v>1954</v>
      </c>
      <c r="U6398" t="s">
        <v>72</v>
      </c>
    </row>
    <row r="6399" spans="1:21" x14ac:dyDescent="0.35">
      <c r="A6399" t="s">
        <v>8973</v>
      </c>
      <c r="B6399" s="2">
        <v>45760</v>
      </c>
      <c r="C6399">
        <v>4</v>
      </c>
      <c r="D6399">
        <v>2025</v>
      </c>
      <c r="F6399" t="s">
        <v>1838</v>
      </c>
      <c r="G6399" t="s">
        <v>2025</v>
      </c>
      <c r="H6399" t="s">
        <v>1870</v>
      </c>
      <c r="I6399" t="s">
        <v>2000</v>
      </c>
      <c r="J6399" t="s">
        <v>2026</v>
      </c>
      <c r="K6399" t="s">
        <v>1919</v>
      </c>
      <c r="L6399" t="s">
        <v>1887</v>
      </c>
      <c r="M6399">
        <v>2</v>
      </c>
      <c r="N6399" s="3">
        <v>85</v>
      </c>
      <c r="O6399" s="3">
        <v>44</v>
      </c>
      <c r="P6399" s="4">
        <v>0.1</v>
      </c>
      <c r="Q6399" s="3">
        <v>153</v>
      </c>
      <c r="R6399" s="3">
        <v>88</v>
      </c>
      <c r="S6399" s="3">
        <v>65</v>
      </c>
      <c r="T6399" t="s">
        <v>1954</v>
      </c>
      <c r="U6399" t="s">
        <v>72</v>
      </c>
    </row>
    <row r="6400" spans="1:21" x14ac:dyDescent="0.35">
      <c r="A6400" t="s">
        <v>8974</v>
      </c>
      <c r="B6400" s="2">
        <v>45760</v>
      </c>
      <c r="C6400">
        <v>4</v>
      </c>
      <c r="D6400">
        <v>2025</v>
      </c>
      <c r="F6400" t="s">
        <v>1170</v>
      </c>
      <c r="G6400" t="s">
        <v>3499</v>
      </c>
      <c r="H6400" t="s">
        <v>1864</v>
      </c>
      <c r="I6400" t="s">
        <v>2101</v>
      </c>
      <c r="J6400" t="s">
        <v>2162</v>
      </c>
      <c r="K6400" t="s">
        <v>1921</v>
      </c>
      <c r="L6400" t="s">
        <v>1889</v>
      </c>
      <c r="M6400">
        <v>2</v>
      </c>
      <c r="N6400" s="3">
        <v>55</v>
      </c>
      <c r="O6400" s="3">
        <v>27</v>
      </c>
      <c r="P6400" s="4">
        <v>0</v>
      </c>
      <c r="Q6400" s="3">
        <v>110</v>
      </c>
      <c r="R6400" s="3">
        <v>54</v>
      </c>
      <c r="S6400" s="3">
        <v>56</v>
      </c>
      <c r="T6400" t="s">
        <v>1954</v>
      </c>
      <c r="U6400" t="s">
        <v>72</v>
      </c>
    </row>
    <row r="6401" spans="1:21" x14ac:dyDescent="0.35">
      <c r="A6401" t="s">
        <v>8975</v>
      </c>
      <c r="B6401" s="2">
        <v>45760</v>
      </c>
      <c r="C6401">
        <v>4</v>
      </c>
      <c r="D6401">
        <v>2025</v>
      </c>
      <c r="F6401" t="s">
        <v>1848</v>
      </c>
      <c r="G6401" t="s">
        <v>3070</v>
      </c>
      <c r="H6401" t="s">
        <v>1875</v>
      </c>
      <c r="I6401" t="s">
        <v>2054</v>
      </c>
      <c r="J6401" t="s">
        <v>1978</v>
      </c>
      <c r="K6401" t="s">
        <v>1916</v>
      </c>
      <c r="L6401" t="s">
        <v>1887</v>
      </c>
      <c r="M6401">
        <v>3</v>
      </c>
      <c r="N6401" s="3">
        <v>79</v>
      </c>
      <c r="O6401" s="3">
        <v>42</v>
      </c>
      <c r="P6401" s="4">
        <v>0.15</v>
      </c>
      <c r="Q6401" s="3">
        <v>201.45</v>
      </c>
      <c r="R6401" s="3">
        <v>126</v>
      </c>
      <c r="S6401" s="3">
        <v>75.45</v>
      </c>
      <c r="T6401" t="s">
        <v>1954</v>
      </c>
      <c r="U6401" t="s">
        <v>72</v>
      </c>
    </row>
    <row r="6402" spans="1:21" x14ac:dyDescent="0.35">
      <c r="A6402" t="s">
        <v>8976</v>
      </c>
      <c r="B6402" s="2">
        <v>45760</v>
      </c>
      <c r="C6402">
        <v>4</v>
      </c>
      <c r="D6402">
        <v>2025</v>
      </c>
      <c r="F6402" t="s">
        <v>1034</v>
      </c>
      <c r="G6402" t="s">
        <v>3037</v>
      </c>
      <c r="H6402" t="s">
        <v>1864</v>
      </c>
      <c r="I6402" t="s">
        <v>2211</v>
      </c>
      <c r="J6402" t="s">
        <v>2061</v>
      </c>
      <c r="K6402" t="s">
        <v>1923</v>
      </c>
      <c r="L6402" t="s">
        <v>1888</v>
      </c>
      <c r="M6402">
        <v>2</v>
      </c>
      <c r="N6402" s="3">
        <v>25</v>
      </c>
      <c r="O6402" s="3">
        <v>11</v>
      </c>
      <c r="P6402" s="4">
        <v>0</v>
      </c>
      <c r="Q6402" s="3">
        <v>50</v>
      </c>
      <c r="R6402" s="3">
        <v>22</v>
      </c>
      <c r="S6402" s="3">
        <v>28</v>
      </c>
      <c r="T6402" t="s">
        <v>1954</v>
      </c>
      <c r="U6402" t="s">
        <v>72</v>
      </c>
    </row>
    <row r="6403" spans="1:21" x14ac:dyDescent="0.35">
      <c r="A6403" t="s">
        <v>8977</v>
      </c>
      <c r="B6403" s="2">
        <v>45761</v>
      </c>
      <c r="C6403">
        <v>4</v>
      </c>
      <c r="D6403">
        <v>2025</v>
      </c>
      <c r="F6403" t="s">
        <v>1350</v>
      </c>
      <c r="G6403" t="s">
        <v>2792</v>
      </c>
      <c r="H6403" t="s">
        <v>1863</v>
      </c>
      <c r="I6403" t="s">
        <v>2051</v>
      </c>
      <c r="J6403" t="s">
        <v>1978</v>
      </c>
      <c r="K6403" t="s">
        <v>1916</v>
      </c>
      <c r="L6403" t="s">
        <v>1887</v>
      </c>
      <c r="M6403">
        <v>1</v>
      </c>
      <c r="N6403" s="3">
        <v>79</v>
      </c>
      <c r="O6403" s="3">
        <v>42</v>
      </c>
      <c r="P6403" s="4">
        <v>0.1</v>
      </c>
      <c r="Q6403" s="3">
        <v>71.099999999999994</v>
      </c>
      <c r="R6403" s="3">
        <v>42</v>
      </c>
      <c r="S6403" s="3">
        <v>29.1</v>
      </c>
      <c r="T6403" t="s">
        <v>1954</v>
      </c>
      <c r="U6403" t="s">
        <v>72</v>
      </c>
    </row>
    <row r="6404" spans="1:21" x14ac:dyDescent="0.35">
      <c r="A6404" t="s">
        <v>8978</v>
      </c>
      <c r="B6404" s="2">
        <v>45761</v>
      </c>
      <c r="C6404">
        <v>4</v>
      </c>
      <c r="D6404">
        <v>2025</v>
      </c>
      <c r="F6404" t="s">
        <v>1045</v>
      </c>
      <c r="G6404" t="s">
        <v>3344</v>
      </c>
      <c r="H6404" t="s">
        <v>1873</v>
      </c>
      <c r="I6404" t="s">
        <v>2323</v>
      </c>
      <c r="J6404" t="s">
        <v>1997</v>
      </c>
      <c r="K6404" t="s">
        <v>1906</v>
      </c>
      <c r="L6404" t="s">
        <v>1889</v>
      </c>
      <c r="M6404">
        <v>2</v>
      </c>
      <c r="N6404" s="3">
        <v>89</v>
      </c>
      <c r="O6404" s="3">
        <v>48</v>
      </c>
      <c r="P6404" s="4">
        <v>0</v>
      </c>
      <c r="Q6404" s="3">
        <v>178</v>
      </c>
      <c r="R6404" s="3">
        <v>96</v>
      </c>
      <c r="S6404" s="3">
        <v>82</v>
      </c>
      <c r="T6404" t="s">
        <v>1954</v>
      </c>
      <c r="U6404" t="s">
        <v>72</v>
      </c>
    </row>
    <row r="6405" spans="1:21" x14ac:dyDescent="0.35">
      <c r="A6405" t="s">
        <v>8979</v>
      </c>
      <c r="B6405" s="2">
        <v>45761</v>
      </c>
      <c r="C6405">
        <v>4</v>
      </c>
      <c r="D6405">
        <v>2025</v>
      </c>
      <c r="F6405" t="s">
        <v>457</v>
      </c>
      <c r="G6405" t="s">
        <v>2975</v>
      </c>
      <c r="H6405" t="s">
        <v>1874</v>
      </c>
      <c r="I6405" t="s">
        <v>2200</v>
      </c>
      <c r="J6405" t="s">
        <v>2045</v>
      </c>
      <c r="K6405" t="s">
        <v>1910</v>
      </c>
      <c r="L6405" t="s">
        <v>1890</v>
      </c>
      <c r="M6405">
        <v>1</v>
      </c>
      <c r="N6405" s="3">
        <v>99</v>
      </c>
      <c r="O6405" s="3">
        <v>58</v>
      </c>
      <c r="P6405" s="4">
        <v>0.1</v>
      </c>
      <c r="Q6405" s="3">
        <v>89.1</v>
      </c>
      <c r="R6405" s="3">
        <v>58</v>
      </c>
      <c r="S6405" s="3">
        <v>31.1</v>
      </c>
      <c r="T6405" t="s">
        <v>1954</v>
      </c>
      <c r="U6405" t="s">
        <v>72</v>
      </c>
    </row>
    <row r="6406" spans="1:21" x14ac:dyDescent="0.35">
      <c r="A6406" t="s">
        <v>8980</v>
      </c>
      <c r="B6406" s="2">
        <v>45761</v>
      </c>
      <c r="C6406">
        <v>4</v>
      </c>
      <c r="D6406">
        <v>2025</v>
      </c>
      <c r="F6406" t="s">
        <v>1389</v>
      </c>
      <c r="G6406" t="s">
        <v>3024</v>
      </c>
      <c r="H6406" t="s">
        <v>1869</v>
      </c>
      <c r="I6406" t="s">
        <v>1977</v>
      </c>
      <c r="J6406" t="s">
        <v>1956</v>
      </c>
      <c r="K6406" t="s">
        <v>1909</v>
      </c>
      <c r="L6406" t="s">
        <v>1887</v>
      </c>
      <c r="M6406">
        <v>1</v>
      </c>
      <c r="N6406" s="3">
        <v>95</v>
      </c>
      <c r="O6406" s="3">
        <v>54</v>
      </c>
      <c r="P6406" s="4">
        <v>0</v>
      </c>
      <c r="Q6406" s="3">
        <v>95</v>
      </c>
      <c r="R6406" s="3">
        <v>54</v>
      </c>
      <c r="S6406" s="3">
        <v>41</v>
      </c>
      <c r="T6406" t="s">
        <v>1954</v>
      </c>
      <c r="U6406" t="s">
        <v>72</v>
      </c>
    </row>
    <row r="6407" spans="1:21" x14ac:dyDescent="0.35">
      <c r="A6407" t="s">
        <v>8981</v>
      </c>
      <c r="B6407" s="2">
        <v>45761</v>
      </c>
      <c r="C6407">
        <v>4</v>
      </c>
      <c r="D6407">
        <v>2025</v>
      </c>
      <c r="F6407" t="s">
        <v>614</v>
      </c>
      <c r="G6407" t="s">
        <v>3328</v>
      </c>
      <c r="H6407" t="s">
        <v>1871</v>
      </c>
      <c r="I6407" t="s">
        <v>1966</v>
      </c>
      <c r="J6407" t="s">
        <v>2034</v>
      </c>
      <c r="K6407" t="s">
        <v>1904</v>
      </c>
      <c r="L6407" t="s">
        <v>1889</v>
      </c>
      <c r="M6407">
        <v>1</v>
      </c>
      <c r="N6407" s="3">
        <v>149</v>
      </c>
      <c r="O6407" s="3">
        <v>91</v>
      </c>
      <c r="P6407" s="4">
        <v>0</v>
      </c>
      <c r="Q6407" s="3">
        <v>149</v>
      </c>
      <c r="R6407" s="3">
        <v>91</v>
      </c>
      <c r="S6407" s="3">
        <v>58</v>
      </c>
      <c r="T6407" t="s">
        <v>1954</v>
      </c>
      <c r="U6407" t="s">
        <v>72</v>
      </c>
    </row>
    <row r="6408" spans="1:21" x14ac:dyDescent="0.35">
      <c r="A6408" t="s">
        <v>8982</v>
      </c>
      <c r="B6408" s="2">
        <v>45761</v>
      </c>
      <c r="C6408">
        <v>4</v>
      </c>
      <c r="D6408">
        <v>2025</v>
      </c>
      <c r="F6408" t="s">
        <v>643</v>
      </c>
      <c r="G6408" t="s">
        <v>2722</v>
      </c>
      <c r="H6408" t="s">
        <v>1866</v>
      </c>
      <c r="I6408" t="s">
        <v>1866</v>
      </c>
      <c r="J6408" t="s">
        <v>1953</v>
      </c>
      <c r="K6408" t="s">
        <v>1905</v>
      </c>
      <c r="L6408" t="s">
        <v>1888</v>
      </c>
      <c r="M6408">
        <v>2</v>
      </c>
      <c r="N6408" s="3">
        <v>120</v>
      </c>
      <c r="O6408" s="3">
        <v>63</v>
      </c>
      <c r="P6408" s="4">
        <v>0.1</v>
      </c>
      <c r="Q6408" s="3">
        <v>216</v>
      </c>
      <c r="R6408" s="3">
        <v>126</v>
      </c>
      <c r="S6408" s="3">
        <v>90</v>
      </c>
      <c r="T6408" t="s">
        <v>1954</v>
      </c>
      <c r="U6408" t="s">
        <v>72</v>
      </c>
    </row>
    <row r="6409" spans="1:21" x14ac:dyDescent="0.35">
      <c r="A6409" t="s">
        <v>8983</v>
      </c>
      <c r="B6409" s="2">
        <v>45761</v>
      </c>
      <c r="C6409">
        <v>4</v>
      </c>
      <c r="D6409">
        <v>2025</v>
      </c>
      <c r="F6409" t="s">
        <v>1091</v>
      </c>
      <c r="G6409" t="s">
        <v>4896</v>
      </c>
      <c r="H6409" t="s">
        <v>1866</v>
      </c>
      <c r="I6409" t="s">
        <v>1866</v>
      </c>
      <c r="J6409" t="s">
        <v>2026</v>
      </c>
      <c r="K6409" t="s">
        <v>1919</v>
      </c>
      <c r="L6409" t="s">
        <v>1887</v>
      </c>
      <c r="M6409">
        <v>1</v>
      </c>
      <c r="N6409" s="3">
        <v>85</v>
      </c>
      <c r="O6409" s="3">
        <v>44</v>
      </c>
      <c r="P6409" s="4">
        <v>0.2</v>
      </c>
      <c r="Q6409" s="3">
        <v>68</v>
      </c>
      <c r="R6409" s="3">
        <v>44</v>
      </c>
      <c r="S6409" s="3">
        <v>24</v>
      </c>
      <c r="T6409" t="s">
        <v>1954</v>
      </c>
      <c r="U6409" t="s">
        <v>72</v>
      </c>
    </row>
    <row r="6410" spans="1:21" x14ac:dyDescent="0.35">
      <c r="A6410" t="s">
        <v>8984</v>
      </c>
      <c r="B6410" s="2">
        <v>45761</v>
      </c>
      <c r="C6410">
        <v>4</v>
      </c>
      <c r="D6410">
        <v>2025</v>
      </c>
      <c r="F6410" t="s">
        <v>661</v>
      </c>
      <c r="G6410" t="s">
        <v>4751</v>
      </c>
      <c r="H6410" t="s">
        <v>1874</v>
      </c>
      <c r="I6410" t="s">
        <v>2200</v>
      </c>
      <c r="J6410" t="s">
        <v>2034</v>
      </c>
      <c r="K6410" t="s">
        <v>1904</v>
      </c>
      <c r="L6410" t="s">
        <v>1889</v>
      </c>
      <c r="M6410">
        <v>1</v>
      </c>
      <c r="N6410" s="3">
        <v>149</v>
      </c>
      <c r="O6410" s="3">
        <v>91</v>
      </c>
      <c r="P6410" s="4">
        <v>0</v>
      </c>
      <c r="Q6410" s="3">
        <v>149</v>
      </c>
      <c r="R6410" s="3">
        <v>91</v>
      </c>
      <c r="S6410" s="3">
        <v>58</v>
      </c>
      <c r="T6410" t="s">
        <v>1954</v>
      </c>
      <c r="U6410" t="s">
        <v>72</v>
      </c>
    </row>
    <row r="6411" spans="1:21" x14ac:dyDescent="0.35">
      <c r="A6411" t="s">
        <v>8985</v>
      </c>
      <c r="B6411" s="2">
        <v>45761</v>
      </c>
      <c r="C6411">
        <v>4</v>
      </c>
      <c r="D6411">
        <v>2025</v>
      </c>
      <c r="F6411" t="s">
        <v>192</v>
      </c>
      <c r="G6411" t="s">
        <v>3315</v>
      </c>
      <c r="H6411" t="s">
        <v>1866</v>
      </c>
      <c r="I6411" t="s">
        <v>1866</v>
      </c>
      <c r="J6411" t="s">
        <v>1991</v>
      </c>
      <c r="K6411" t="s">
        <v>1925</v>
      </c>
      <c r="L6411" t="s">
        <v>1885</v>
      </c>
      <c r="M6411">
        <v>3</v>
      </c>
      <c r="N6411" s="3">
        <v>35</v>
      </c>
      <c r="O6411" s="3">
        <v>16</v>
      </c>
      <c r="P6411" s="4">
        <v>0</v>
      </c>
      <c r="Q6411" s="3">
        <v>105</v>
      </c>
      <c r="R6411" s="3">
        <v>48</v>
      </c>
      <c r="S6411" s="3">
        <v>57</v>
      </c>
      <c r="T6411" t="s">
        <v>1954</v>
      </c>
      <c r="U6411" t="s">
        <v>72</v>
      </c>
    </row>
    <row r="6412" spans="1:21" x14ac:dyDescent="0.35">
      <c r="A6412" t="s">
        <v>8986</v>
      </c>
      <c r="B6412" s="2">
        <v>45761</v>
      </c>
      <c r="C6412">
        <v>4</v>
      </c>
      <c r="D6412">
        <v>2025</v>
      </c>
      <c r="F6412" t="s">
        <v>1216</v>
      </c>
      <c r="G6412" t="s">
        <v>2404</v>
      </c>
      <c r="H6412" t="s">
        <v>1869</v>
      </c>
      <c r="I6412" t="s">
        <v>1977</v>
      </c>
      <c r="J6412" t="s">
        <v>2015</v>
      </c>
      <c r="K6412" t="s">
        <v>1914</v>
      </c>
      <c r="L6412" t="s">
        <v>1888</v>
      </c>
      <c r="M6412">
        <v>3</v>
      </c>
      <c r="N6412" s="3">
        <v>65</v>
      </c>
      <c r="O6412" s="3">
        <v>32</v>
      </c>
      <c r="P6412" s="4">
        <v>0.05</v>
      </c>
      <c r="Q6412" s="3">
        <v>185.25</v>
      </c>
      <c r="R6412" s="3">
        <v>96</v>
      </c>
      <c r="S6412" s="3">
        <v>89.25</v>
      </c>
      <c r="T6412" t="s">
        <v>1954</v>
      </c>
      <c r="U6412" t="s">
        <v>72</v>
      </c>
    </row>
    <row r="6413" spans="1:21" x14ac:dyDescent="0.35">
      <c r="A6413" t="s">
        <v>8987</v>
      </c>
      <c r="B6413" s="2">
        <v>45761</v>
      </c>
      <c r="C6413">
        <v>4</v>
      </c>
      <c r="D6413">
        <v>2025</v>
      </c>
      <c r="F6413" t="s">
        <v>897</v>
      </c>
      <c r="G6413" t="s">
        <v>2316</v>
      </c>
      <c r="H6413" t="s">
        <v>1864</v>
      </c>
      <c r="I6413" t="s">
        <v>2211</v>
      </c>
      <c r="J6413" t="s">
        <v>2026</v>
      </c>
      <c r="K6413" t="s">
        <v>1919</v>
      </c>
      <c r="L6413" t="s">
        <v>1887</v>
      </c>
      <c r="M6413">
        <v>4</v>
      </c>
      <c r="N6413" s="3">
        <v>85</v>
      </c>
      <c r="O6413" s="3">
        <v>44</v>
      </c>
      <c r="P6413" s="4">
        <v>0.1</v>
      </c>
      <c r="Q6413" s="3">
        <v>306</v>
      </c>
      <c r="R6413" s="3">
        <v>176</v>
      </c>
      <c r="S6413" s="3">
        <v>130</v>
      </c>
      <c r="T6413" t="s">
        <v>1954</v>
      </c>
      <c r="U6413" t="s">
        <v>72</v>
      </c>
    </row>
    <row r="6414" spans="1:21" x14ac:dyDescent="0.35">
      <c r="A6414" t="s">
        <v>8988</v>
      </c>
      <c r="B6414" s="2">
        <v>45761</v>
      </c>
      <c r="C6414">
        <v>4</v>
      </c>
      <c r="D6414">
        <v>2025</v>
      </c>
      <c r="F6414" t="s">
        <v>1689</v>
      </c>
      <c r="G6414" t="s">
        <v>2072</v>
      </c>
      <c r="H6414" t="s">
        <v>1863</v>
      </c>
      <c r="I6414" t="s">
        <v>2051</v>
      </c>
      <c r="J6414" t="s">
        <v>2114</v>
      </c>
      <c r="K6414" t="s">
        <v>1915</v>
      </c>
      <c r="L6414" t="s">
        <v>1886</v>
      </c>
      <c r="M6414">
        <v>1</v>
      </c>
      <c r="N6414" s="3">
        <v>85</v>
      </c>
      <c r="O6414" s="3">
        <v>41</v>
      </c>
      <c r="P6414" s="4">
        <v>0.15</v>
      </c>
      <c r="Q6414" s="3">
        <v>72.25</v>
      </c>
      <c r="R6414" s="3">
        <v>41</v>
      </c>
      <c r="S6414" s="3">
        <v>31.25</v>
      </c>
      <c r="T6414" t="s">
        <v>1954</v>
      </c>
      <c r="U6414" t="s">
        <v>72</v>
      </c>
    </row>
    <row r="6415" spans="1:21" x14ac:dyDescent="0.35">
      <c r="A6415" t="s">
        <v>8989</v>
      </c>
      <c r="B6415" s="2">
        <v>45762</v>
      </c>
      <c r="C6415">
        <v>4</v>
      </c>
      <c r="D6415">
        <v>2025</v>
      </c>
      <c r="F6415" t="s">
        <v>602</v>
      </c>
      <c r="G6415" t="s">
        <v>4944</v>
      </c>
      <c r="H6415" t="s">
        <v>1866</v>
      </c>
      <c r="I6415" t="s">
        <v>1866</v>
      </c>
      <c r="J6415" t="s">
        <v>2026</v>
      </c>
      <c r="K6415" t="s">
        <v>1919</v>
      </c>
      <c r="L6415" t="s">
        <v>1887</v>
      </c>
      <c r="M6415">
        <v>5</v>
      </c>
      <c r="N6415" s="3">
        <v>85</v>
      </c>
      <c r="O6415" s="3">
        <v>44</v>
      </c>
      <c r="P6415" s="4">
        <v>0.1</v>
      </c>
      <c r="Q6415" s="3">
        <v>382.5</v>
      </c>
      <c r="R6415" s="3">
        <v>220</v>
      </c>
      <c r="S6415" s="3">
        <v>162.5</v>
      </c>
      <c r="T6415" t="s">
        <v>1954</v>
      </c>
      <c r="U6415" t="s">
        <v>72</v>
      </c>
    </row>
    <row r="6416" spans="1:21" x14ac:dyDescent="0.35">
      <c r="A6416" t="s">
        <v>8990</v>
      </c>
      <c r="B6416" s="2">
        <v>45762</v>
      </c>
      <c r="C6416">
        <v>4</v>
      </c>
      <c r="D6416">
        <v>2025</v>
      </c>
      <c r="F6416" t="s">
        <v>374</v>
      </c>
      <c r="G6416" t="s">
        <v>2626</v>
      </c>
      <c r="H6416" t="s">
        <v>1866</v>
      </c>
      <c r="I6416" t="s">
        <v>1866</v>
      </c>
      <c r="J6416" t="s">
        <v>2064</v>
      </c>
      <c r="K6416" t="s">
        <v>1922</v>
      </c>
      <c r="L6416" t="s">
        <v>1887</v>
      </c>
      <c r="M6416">
        <v>3</v>
      </c>
      <c r="N6416" s="3">
        <v>32</v>
      </c>
      <c r="O6416" s="3">
        <v>14</v>
      </c>
      <c r="P6416" s="4">
        <v>0.1</v>
      </c>
      <c r="Q6416" s="3">
        <v>86.4</v>
      </c>
      <c r="R6416" s="3">
        <v>42</v>
      </c>
      <c r="S6416" s="3">
        <v>44.4</v>
      </c>
      <c r="T6416" t="s">
        <v>1954</v>
      </c>
      <c r="U6416" t="s">
        <v>72</v>
      </c>
    </row>
    <row r="6417" spans="1:21" x14ac:dyDescent="0.35">
      <c r="A6417" t="s">
        <v>8991</v>
      </c>
      <c r="B6417" s="2">
        <v>45762</v>
      </c>
      <c r="C6417">
        <v>4</v>
      </c>
      <c r="D6417">
        <v>2025</v>
      </c>
      <c r="F6417" t="s">
        <v>1408</v>
      </c>
      <c r="G6417" t="s">
        <v>2704</v>
      </c>
      <c r="H6417" t="s">
        <v>1866</v>
      </c>
      <c r="I6417" t="s">
        <v>1866</v>
      </c>
      <c r="J6417" t="s">
        <v>2162</v>
      </c>
      <c r="K6417" t="s">
        <v>1921</v>
      </c>
      <c r="L6417" t="s">
        <v>1889</v>
      </c>
      <c r="M6417">
        <v>3</v>
      </c>
      <c r="N6417" s="3">
        <v>55</v>
      </c>
      <c r="O6417" s="3">
        <v>27</v>
      </c>
      <c r="P6417" s="4">
        <v>0.1</v>
      </c>
      <c r="Q6417" s="3">
        <v>148.5</v>
      </c>
      <c r="R6417" s="3">
        <v>81</v>
      </c>
      <c r="S6417" s="3">
        <v>67.5</v>
      </c>
      <c r="T6417" t="s">
        <v>1954</v>
      </c>
      <c r="U6417" t="s">
        <v>72</v>
      </c>
    </row>
    <row r="6418" spans="1:21" x14ac:dyDescent="0.35">
      <c r="A6418" t="s">
        <v>8992</v>
      </c>
      <c r="B6418" s="2">
        <v>45762</v>
      </c>
      <c r="C6418">
        <v>4</v>
      </c>
      <c r="D6418">
        <v>2025</v>
      </c>
      <c r="F6418" t="s">
        <v>1054</v>
      </c>
      <c r="G6418" t="s">
        <v>2010</v>
      </c>
      <c r="H6418" t="s">
        <v>1866</v>
      </c>
      <c r="I6418" t="s">
        <v>1866</v>
      </c>
      <c r="J6418" t="s">
        <v>1987</v>
      </c>
      <c r="K6418" t="s">
        <v>1908</v>
      </c>
      <c r="L6418" t="s">
        <v>1890</v>
      </c>
      <c r="M6418">
        <v>1</v>
      </c>
      <c r="N6418" s="3">
        <v>129</v>
      </c>
      <c r="O6418" s="3">
        <v>78</v>
      </c>
      <c r="P6418" s="4">
        <v>0</v>
      </c>
      <c r="Q6418" s="3">
        <v>129</v>
      </c>
      <c r="R6418" s="3">
        <v>78</v>
      </c>
      <c r="S6418" s="3">
        <v>51</v>
      </c>
      <c r="T6418" t="s">
        <v>1954</v>
      </c>
      <c r="U6418" t="s">
        <v>72</v>
      </c>
    </row>
    <row r="6419" spans="1:21" x14ac:dyDescent="0.35">
      <c r="A6419" t="s">
        <v>8993</v>
      </c>
      <c r="B6419" s="2">
        <v>45762</v>
      </c>
      <c r="C6419">
        <v>4</v>
      </c>
      <c r="D6419">
        <v>2025</v>
      </c>
      <c r="F6419" t="s">
        <v>1373</v>
      </c>
      <c r="G6419" t="s">
        <v>2592</v>
      </c>
      <c r="H6419" t="s">
        <v>1868</v>
      </c>
      <c r="I6419" t="s">
        <v>2014</v>
      </c>
      <c r="J6419" t="s">
        <v>2015</v>
      </c>
      <c r="K6419" t="s">
        <v>1914</v>
      </c>
      <c r="L6419" t="s">
        <v>1888</v>
      </c>
      <c r="M6419">
        <v>1</v>
      </c>
      <c r="N6419" s="3">
        <v>65</v>
      </c>
      <c r="O6419" s="3">
        <v>32</v>
      </c>
      <c r="P6419" s="4">
        <v>0.05</v>
      </c>
      <c r="Q6419" s="3">
        <v>61.75</v>
      </c>
      <c r="R6419" s="3">
        <v>32</v>
      </c>
      <c r="S6419" s="3">
        <v>29.75</v>
      </c>
      <c r="T6419" t="s">
        <v>1954</v>
      </c>
      <c r="U6419" t="s">
        <v>71</v>
      </c>
    </row>
    <row r="6420" spans="1:21" x14ac:dyDescent="0.35">
      <c r="A6420" t="s">
        <v>8994</v>
      </c>
      <c r="B6420" s="2">
        <v>45762</v>
      </c>
      <c r="C6420">
        <v>4</v>
      </c>
      <c r="D6420">
        <v>2025</v>
      </c>
      <c r="F6420" t="s">
        <v>1008</v>
      </c>
      <c r="G6420" t="s">
        <v>2370</v>
      </c>
      <c r="H6420" t="s">
        <v>1864</v>
      </c>
      <c r="I6420" t="s">
        <v>2087</v>
      </c>
      <c r="J6420" t="s">
        <v>1997</v>
      </c>
      <c r="K6420" t="s">
        <v>1906</v>
      </c>
      <c r="L6420" t="s">
        <v>1889</v>
      </c>
      <c r="M6420">
        <v>1</v>
      </c>
      <c r="N6420" s="3">
        <v>89</v>
      </c>
      <c r="O6420" s="3">
        <v>48</v>
      </c>
      <c r="P6420" s="4">
        <v>0.1</v>
      </c>
      <c r="Q6420" s="3">
        <v>80.099999999999994</v>
      </c>
      <c r="R6420" s="3">
        <v>48</v>
      </c>
      <c r="S6420" s="3">
        <v>32.1</v>
      </c>
      <c r="T6420" t="s">
        <v>1954</v>
      </c>
      <c r="U6420" t="s">
        <v>72</v>
      </c>
    </row>
    <row r="6421" spans="1:21" x14ac:dyDescent="0.35">
      <c r="A6421" t="s">
        <v>8995</v>
      </c>
      <c r="B6421" s="2">
        <v>45762</v>
      </c>
      <c r="C6421">
        <v>4</v>
      </c>
      <c r="D6421">
        <v>2025</v>
      </c>
      <c r="F6421" t="s">
        <v>630</v>
      </c>
      <c r="G6421" t="s">
        <v>2879</v>
      </c>
      <c r="H6421" t="s">
        <v>1871</v>
      </c>
      <c r="I6421" t="s">
        <v>2234</v>
      </c>
      <c r="J6421" t="s">
        <v>2114</v>
      </c>
      <c r="K6421" t="s">
        <v>1915</v>
      </c>
      <c r="L6421" t="s">
        <v>1886</v>
      </c>
      <c r="M6421">
        <v>1</v>
      </c>
      <c r="N6421" s="3">
        <v>85</v>
      </c>
      <c r="O6421" s="3">
        <v>41</v>
      </c>
      <c r="P6421" s="4">
        <v>0.1</v>
      </c>
      <c r="Q6421" s="3">
        <v>76.5</v>
      </c>
      <c r="R6421" s="3">
        <v>41</v>
      </c>
      <c r="S6421" s="3">
        <v>35.5</v>
      </c>
      <c r="T6421" t="s">
        <v>1954</v>
      </c>
      <c r="U6421" t="s">
        <v>72</v>
      </c>
    </row>
    <row r="6422" spans="1:21" x14ac:dyDescent="0.35">
      <c r="A6422" t="s">
        <v>8996</v>
      </c>
      <c r="B6422" s="2">
        <v>45762</v>
      </c>
      <c r="C6422">
        <v>4</v>
      </c>
      <c r="D6422">
        <v>2025</v>
      </c>
      <c r="F6422" t="s">
        <v>1507</v>
      </c>
      <c r="G6422" t="s">
        <v>4022</v>
      </c>
      <c r="H6422" t="s">
        <v>1870</v>
      </c>
      <c r="I6422" t="s">
        <v>2192</v>
      </c>
      <c r="J6422" t="s">
        <v>1997</v>
      </c>
      <c r="K6422" t="s">
        <v>1906</v>
      </c>
      <c r="L6422" t="s">
        <v>1889</v>
      </c>
      <c r="M6422">
        <v>2</v>
      </c>
      <c r="N6422" s="3">
        <v>89</v>
      </c>
      <c r="O6422" s="3">
        <v>48</v>
      </c>
      <c r="P6422" s="4">
        <v>0</v>
      </c>
      <c r="Q6422" s="3">
        <v>178</v>
      </c>
      <c r="R6422" s="3">
        <v>96</v>
      </c>
      <c r="S6422" s="3">
        <v>82</v>
      </c>
      <c r="T6422" t="s">
        <v>1954</v>
      </c>
      <c r="U6422" t="s">
        <v>72</v>
      </c>
    </row>
    <row r="6423" spans="1:21" x14ac:dyDescent="0.35">
      <c r="A6423" t="s">
        <v>8997</v>
      </c>
      <c r="B6423" s="2">
        <v>45762</v>
      </c>
      <c r="C6423">
        <v>4</v>
      </c>
      <c r="D6423">
        <v>2025</v>
      </c>
      <c r="F6423" t="s">
        <v>219</v>
      </c>
      <c r="G6423" t="s">
        <v>2595</v>
      </c>
      <c r="H6423" t="s">
        <v>1873</v>
      </c>
      <c r="I6423" t="s">
        <v>2395</v>
      </c>
      <c r="J6423" t="s">
        <v>1987</v>
      </c>
      <c r="K6423" t="s">
        <v>1908</v>
      </c>
      <c r="L6423" t="s">
        <v>1890</v>
      </c>
      <c r="M6423">
        <v>1</v>
      </c>
      <c r="N6423" s="3">
        <v>129</v>
      </c>
      <c r="O6423" s="3">
        <v>78</v>
      </c>
      <c r="P6423" s="4">
        <v>0.05</v>
      </c>
      <c r="Q6423" s="3">
        <v>122.55</v>
      </c>
      <c r="R6423" s="3">
        <v>78</v>
      </c>
      <c r="S6423" s="3">
        <v>44.55</v>
      </c>
      <c r="T6423" t="s">
        <v>1954</v>
      </c>
      <c r="U6423" t="s">
        <v>72</v>
      </c>
    </row>
    <row r="6424" spans="1:21" x14ac:dyDescent="0.35">
      <c r="A6424" t="s">
        <v>8998</v>
      </c>
      <c r="B6424" s="2">
        <v>45762</v>
      </c>
      <c r="C6424">
        <v>4</v>
      </c>
      <c r="D6424">
        <v>2025</v>
      </c>
      <c r="F6424" t="s">
        <v>1520</v>
      </c>
      <c r="G6424" t="s">
        <v>3526</v>
      </c>
      <c r="H6424" t="s">
        <v>1867</v>
      </c>
      <c r="I6424" t="s">
        <v>2036</v>
      </c>
      <c r="J6424" t="s">
        <v>2045</v>
      </c>
      <c r="K6424" t="s">
        <v>1910</v>
      </c>
      <c r="L6424" t="s">
        <v>1890</v>
      </c>
      <c r="M6424">
        <v>2</v>
      </c>
      <c r="N6424" s="3">
        <v>99</v>
      </c>
      <c r="O6424" s="3">
        <v>58</v>
      </c>
      <c r="P6424" s="4">
        <v>0.05</v>
      </c>
      <c r="Q6424" s="3">
        <v>188.1</v>
      </c>
      <c r="R6424" s="3">
        <v>116</v>
      </c>
      <c r="S6424" s="3">
        <v>72.099999999999994</v>
      </c>
      <c r="T6424" t="s">
        <v>1954</v>
      </c>
      <c r="U6424" t="s">
        <v>72</v>
      </c>
    </row>
    <row r="6425" spans="1:21" x14ac:dyDescent="0.35">
      <c r="A6425" t="s">
        <v>8999</v>
      </c>
      <c r="B6425" s="2">
        <v>45762</v>
      </c>
      <c r="C6425">
        <v>4</v>
      </c>
      <c r="D6425">
        <v>2025</v>
      </c>
      <c r="F6425" t="s">
        <v>675</v>
      </c>
      <c r="G6425" t="s">
        <v>4294</v>
      </c>
      <c r="H6425" t="s">
        <v>1868</v>
      </c>
      <c r="I6425" t="s">
        <v>2113</v>
      </c>
      <c r="J6425" t="s">
        <v>2015</v>
      </c>
      <c r="K6425" t="s">
        <v>1914</v>
      </c>
      <c r="L6425" t="s">
        <v>1888</v>
      </c>
      <c r="M6425">
        <v>4</v>
      </c>
      <c r="N6425" s="3">
        <v>65</v>
      </c>
      <c r="O6425" s="3">
        <v>32</v>
      </c>
      <c r="P6425" s="4">
        <v>0.1</v>
      </c>
      <c r="Q6425" s="3">
        <v>234</v>
      </c>
      <c r="R6425" s="3">
        <v>128</v>
      </c>
      <c r="S6425" s="3">
        <v>106</v>
      </c>
      <c r="T6425" t="s">
        <v>1954</v>
      </c>
      <c r="U6425" t="s">
        <v>72</v>
      </c>
    </row>
    <row r="6426" spans="1:21" x14ac:dyDescent="0.35">
      <c r="A6426" t="s">
        <v>9000</v>
      </c>
      <c r="B6426" s="2">
        <v>45762</v>
      </c>
      <c r="C6426">
        <v>4</v>
      </c>
      <c r="D6426">
        <v>2025</v>
      </c>
      <c r="F6426" t="s">
        <v>704</v>
      </c>
      <c r="G6426" t="s">
        <v>2784</v>
      </c>
      <c r="H6426" t="s">
        <v>1864</v>
      </c>
      <c r="I6426" t="s">
        <v>2087</v>
      </c>
      <c r="J6426" t="s">
        <v>1967</v>
      </c>
      <c r="K6426" t="s">
        <v>1913</v>
      </c>
      <c r="L6426" t="s">
        <v>1888</v>
      </c>
      <c r="M6426">
        <v>1</v>
      </c>
      <c r="N6426" s="3">
        <v>78</v>
      </c>
      <c r="O6426" s="3">
        <v>39</v>
      </c>
      <c r="P6426" s="4">
        <v>0</v>
      </c>
      <c r="Q6426" s="3">
        <v>78</v>
      </c>
      <c r="R6426" s="3">
        <v>39</v>
      </c>
      <c r="S6426" s="3">
        <v>39</v>
      </c>
      <c r="T6426" t="s">
        <v>1954</v>
      </c>
      <c r="U6426" t="s">
        <v>72</v>
      </c>
    </row>
    <row r="6427" spans="1:21" x14ac:dyDescent="0.35">
      <c r="A6427" t="s">
        <v>9001</v>
      </c>
      <c r="B6427" s="2">
        <v>45762</v>
      </c>
      <c r="C6427">
        <v>4</v>
      </c>
      <c r="D6427">
        <v>2025</v>
      </c>
      <c r="F6427" t="s">
        <v>1596</v>
      </c>
      <c r="G6427" t="s">
        <v>2986</v>
      </c>
      <c r="H6427" t="s">
        <v>1871</v>
      </c>
      <c r="I6427" t="s">
        <v>1990</v>
      </c>
      <c r="J6427" t="s">
        <v>1956</v>
      </c>
      <c r="K6427" t="s">
        <v>1909</v>
      </c>
      <c r="L6427" t="s">
        <v>1887</v>
      </c>
      <c r="M6427">
        <v>2</v>
      </c>
      <c r="N6427" s="3">
        <v>95</v>
      </c>
      <c r="O6427" s="3">
        <v>54</v>
      </c>
      <c r="P6427" s="4">
        <v>0</v>
      </c>
      <c r="Q6427" s="3">
        <v>190</v>
      </c>
      <c r="R6427" s="3">
        <v>108</v>
      </c>
      <c r="S6427" s="3">
        <v>82</v>
      </c>
      <c r="T6427" t="s">
        <v>1954</v>
      </c>
      <c r="U6427" t="s">
        <v>72</v>
      </c>
    </row>
    <row r="6428" spans="1:21" x14ac:dyDescent="0.35">
      <c r="A6428" t="s">
        <v>9002</v>
      </c>
      <c r="B6428" s="2">
        <v>45763</v>
      </c>
      <c r="C6428">
        <v>4</v>
      </c>
      <c r="D6428">
        <v>2025</v>
      </c>
      <c r="F6428" t="s">
        <v>1482</v>
      </c>
      <c r="G6428" t="s">
        <v>2936</v>
      </c>
      <c r="H6428" t="s">
        <v>1870</v>
      </c>
      <c r="I6428" t="s">
        <v>2083</v>
      </c>
      <c r="J6428" t="s">
        <v>1953</v>
      </c>
      <c r="K6428" t="s">
        <v>1905</v>
      </c>
      <c r="L6428" t="s">
        <v>1888</v>
      </c>
      <c r="M6428">
        <v>4</v>
      </c>
      <c r="N6428" s="3">
        <v>120</v>
      </c>
      <c r="O6428" s="3">
        <v>63</v>
      </c>
      <c r="P6428" s="4">
        <v>0.2</v>
      </c>
      <c r="Q6428" s="3">
        <v>384</v>
      </c>
      <c r="R6428" s="3">
        <v>252</v>
      </c>
      <c r="S6428" s="3">
        <v>132</v>
      </c>
      <c r="T6428" t="s">
        <v>1954</v>
      </c>
      <c r="U6428" t="s">
        <v>72</v>
      </c>
    </row>
    <row r="6429" spans="1:21" x14ac:dyDescent="0.35">
      <c r="A6429" t="s">
        <v>9003</v>
      </c>
      <c r="B6429" s="2">
        <v>45763</v>
      </c>
      <c r="C6429">
        <v>4</v>
      </c>
      <c r="D6429">
        <v>2025</v>
      </c>
      <c r="F6429" t="s">
        <v>449</v>
      </c>
      <c r="G6429" t="s">
        <v>2837</v>
      </c>
      <c r="H6429" t="s">
        <v>1868</v>
      </c>
      <c r="I6429" t="s">
        <v>1959</v>
      </c>
      <c r="J6429" t="s">
        <v>1997</v>
      </c>
      <c r="K6429" t="s">
        <v>1906</v>
      </c>
      <c r="L6429" t="s">
        <v>1889</v>
      </c>
      <c r="M6429">
        <v>1</v>
      </c>
      <c r="N6429" s="3">
        <v>89</v>
      </c>
      <c r="O6429" s="3">
        <v>48</v>
      </c>
      <c r="P6429" s="4">
        <v>0.1</v>
      </c>
      <c r="Q6429" s="3">
        <v>80.099999999999994</v>
      </c>
      <c r="R6429" s="3">
        <v>48</v>
      </c>
      <c r="S6429" s="3">
        <v>32.1</v>
      </c>
      <c r="T6429" t="s">
        <v>1954</v>
      </c>
      <c r="U6429" t="s">
        <v>72</v>
      </c>
    </row>
    <row r="6430" spans="1:21" x14ac:dyDescent="0.35">
      <c r="A6430" t="s">
        <v>9004</v>
      </c>
      <c r="B6430" s="2">
        <v>45763</v>
      </c>
      <c r="C6430">
        <v>4</v>
      </c>
      <c r="D6430">
        <v>2025</v>
      </c>
      <c r="F6430" t="s">
        <v>284</v>
      </c>
      <c r="G6430" t="s">
        <v>3644</v>
      </c>
      <c r="H6430" t="s">
        <v>1871</v>
      </c>
      <c r="I6430" t="s">
        <v>1966</v>
      </c>
      <c r="J6430" t="s">
        <v>1963</v>
      </c>
      <c r="K6430" t="s">
        <v>1907</v>
      </c>
      <c r="L6430" t="s">
        <v>1890</v>
      </c>
      <c r="M6430">
        <v>1</v>
      </c>
      <c r="N6430" s="3">
        <v>119</v>
      </c>
      <c r="O6430" s="3">
        <v>72</v>
      </c>
      <c r="P6430" s="4">
        <v>0.15</v>
      </c>
      <c r="Q6430" s="3">
        <v>101.15</v>
      </c>
      <c r="R6430" s="3">
        <v>72</v>
      </c>
      <c r="S6430" s="3">
        <v>29.15</v>
      </c>
      <c r="T6430" t="s">
        <v>1954</v>
      </c>
      <c r="U6430" t="s">
        <v>72</v>
      </c>
    </row>
    <row r="6431" spans="1:21" x14ac:dyDescent="0.35">
      <c r="A6431" t="s">
        <v>9005</v>
      </c>
      <c r="B6431" s="2">
        <v>45763</v>
      </c>
      <c r="C6431">
        <v>4</v>
      </c>
      <c r="D6431">
        <v>2025</v>
      </c>
      <c r="F6431" t="s">
        <v>144</v>
      </c>
      <c r="G6431" t="s">
        <v>3603</v>
      </c>
      <c r="H6431" t="s">
        <v>1874</v>
      </c>
      <c r="I6431" t="s">
        <v>2041</v>
      </c>
      <c r="J6431" t="s">
        <v>1956</v>
      </c>
      <c r="K6431" t="s">
        <v>1909</v>
      </c>
      <c r="L6431" t="s">
        <v>1887</v>
      </c>
      <c r="M6431">
        <v>1</v>
      </c>
      <c r="N6431" s="3">
        <v>95</v>
      </c>
      <c r="O6431" s="3">
        <v>54</v>
      </c>
      <c r="P6431" s="4">
        <v>0</v>
      </c>
      <c r="Q6431" s="3">
        <v>95</v>
      </c>
      <c r="R6431" s="3">
        <v>54</v>
      </c>
      <c r="S6431" s="3">
        <v>41</v>
      </c>
      <c r="T6431" t="s">
        <v>1954</v>
      </c>
      <c r="U6431" t="s">
        <v>72</v>
      </c>
    </row>
    <row r="6432" spans="1:21" x14ac:dyDescent="0.35">
      <c r="A6432" t="s">
        <v>9006</v>
      </c>
      <c r="B6432" s="2">
        <v>45763</v>
      </c>
      <c r="C6432">
        <v>4</v>
      </c>
      <c r="D6432">
        <v>2025</v>
      </c>
      <c r="F6432" t="s">
        <v>432</v>
      </c>
      <c r="G6432" t="s">
        <v>3624</v>
      </c>
      <c r="H6432" t="s">
        <v>1875</v>
      </c>
      <c r="I6432" t="s">
        <v>1981</v>
      </c>
      <c r="J6432" t="s">
        <v>2001</v>
      </c>
      <c r="K6432" t="s">
        <v>1911</v>
      </c>
      <c r="L6432" t="s">
        <v>1886</v>
      </c>
      <c r="M6432">
        <v>1</v>
      </c>
      <c r="N6432" s="3">
        <v>58</v>
      </c>
      <c r="O6432" s="3">
        <v>25</v>
      </c>
      <c r="P6432" s="4">
        <v>0.1</v>
      </c>
      <c r="Q6432" s="3">
        <v>52.2</v>
      </c>
      <c r="R6432" s="3">
        <v>25</v>
      </c>
      <c r="S6432" s="3">
        <v>27.2</v>
      </c>
      <c r="T6432" t="s">
        <v>1954</v>
      </c>
      <c r="U6432" t="s">
        <v>72</v>
      </c>
    </row>
    <row r="6433" spans="1:21" x14ac:dyDescent="0.35">
      <c r="A6433" t="s">
        <v>9007</v>
      </c>
      <c r="B6433" s="2">
        <v>45763</v>
      </c>
      <c r="C6433">
        <v>4</v>
      </c>
      <c r="D6433">
        <v>2025</v>
      </c>
      <c r="F6433" t="s">
        <v>1406</v>
      </c>
      <c r="G6433" t="s">
        <v>4941</v>
      </c>
      <c r="H6433" t="s">
        <v>1868</v>
      </c>
      <c r="I6433" t="s">
        <v>2022</v>
      </c>
      <c r="J6433" t="s">
        <v>2034</v>
      </c>
      <c r="K6433" t="s">
        <v>1904</v>
      </c>
      <c r="L6433" t="s">
        <v>1889</v>
      </c>
      <c r="M6433">
        <v>1</v>
      </c>
      <c r="N6433" s="3">
        <v>149</v>
      </c>
      <c r="O6433" s="3">
        <v>91</v>
      </c>
      <c r="P6433" s="4">
        <v>0.05</v>
      </c>
      <c r="Q6433" s="3">
        <v>141.55000000000001</v>
      </c>
      <c r="R6433" s="3">
        <v>91</v>
      </c>
      <c r="S6433" s="3">
        <v>50.55</v>
      </c>
      <c r="T6433" t="s">
        <v>1954</v>
      </c>
      <c r="U6433" t="s">
        <v>71</v>
      </c>
    </row>
    <row r="6434" spans="1:21" x14ac:dyDescent="0.35">
      <c r="A6434" t="s">
        <v>9008</v>
      </c>
      <c r="B6434" s="2">
        <v>45763</v>
      </c>
      <c r="C6434">
        <v>4</v>
      </c>
      <c r="D6434">
        <v>2025</v>
      </c>
      <c r="F6434" t="s">
        <v>429</v>
      </c>
      <c r="G6434" t="s">
        <v>2480</v>
      </c>
      <c r="H6434" t="s">
        <v>1870</v>
      </c>
      <c r="I6434" t="s">
        <v>2192</v>
      </c>
      <c r="J6434" t="s">
        <v>2061</v>
      </c>
      <c r="K6434" t="s">
        <v>1923</v>
      </c>
      <c r="L6434" t="s">
        <v>1888</v>
      </c>
      <c r="M6434">
        <v>1</v>
      </c>
      <c r="N6434" s="3">
        <v>25</v>
      </c>
      <c r="O6434" s="3">
        <v>11</v>
      </c>
      <c r="P6434" s="4">
        <v>0.05</v>
      </c>
      <c r="Q6434" s="3">
        <v>23.75</v>
      </c>
      <c r="R6434" s="3">
        <v>11</v>
      </c>
      <c r="S6434" s="3">
        <v>12.75</v>
      </c>
      <c r="T6434" t="s">
        <v>1954</v>
      </c>
      <c r="U6434" t="s">
        <v>72</v>
      </c>
    </row>
    <row r="6435" spans="1:21" x14ac:dyDescent="0.35">
      <c r="A6435" t="s">
        <v>9009</v>
      </c>
      <c r="B6435" s="2">
        <v>45763</v>
      </c>
      <c r="C6435">
        <v>4</v>
      </c>
      <c r="D6435">
        <v>2025</v>
      </c>
      <c r="F6435" t="s">
        <v>119</v>
      </c>
      <c r="G6435" t="s">
        <v>2242</v>
      </c>
      <c r="H6435" t="s">
        <v>1874</v>
      </c>
      <c r="I6435" t="s">
        <v>2200</v>
      </c>
      <c r="J6435" t="s">
        <v>2064</v>
      </c>
      <c r="K6435" t="s">
        <v>1922</v>
      </c>
      <c r="L6435" t="s">
        <v>1887</v>
      </c>
      <c r="M6435">
        <v>4</v>
      </c>
      <c r="N6435" s="3">
        <v>32</v>
      </c>
      <c r="O6435" s="3">
        <v>14</v>
      </c>
      <c r="P6435" s="4">
        <v>0.1</v>
      </c>
      <c r="Q6435" s="3">
        <v>115.2</v>
      </c>
      <c r="R6435" s="3">
        <v>56</v>
      </c>
      <c r="S6435" s="3">
        <v>59.2</v>
      </c>
      <c r="T6435" t="s">
        <v>1954</v>
      </c>
      <c r="U6435" t="s">
        <v>72</v>
      </c>
    </row>
    <row r="6436" spans="1:21" x14ac:dyDescent="0.35">
      <c r="A6436" t="s">
        <v>9010</v>
      </c>
      <c r="B6436" s="2">
        <v>45763</v>
      </c>
      <c r="C6436">
        <v>4</v>
      </c>
      <c r="D6436">
        <v>2025</v>
      </c>
      <c r="F6436" t="s">
        <v>1143</v>
      </c>
      <c r="G6436" t="s">
        <v>2457</v>
      </c>
      <c r="H6436" t="s">
        <v>1867</v>
      </c>
      <c r="I6436" t="s">
        <v>2165</v>
      </c>
      <c r="J6436" t="s">
        <v>1987</v>
      </c>
      <c r="K6436" t="s">
        <v>1908</v>
      </c>
      <c r="L6436" t="s">
        <v>1890</v>
      </c>
      <c r="M6436">
        <v>2</v>
      </c>
      <c r="N6436" s="3">
        <v>129</v>
      </c>
      <c r="O6436" s="3">
        <v>78</v>
      </c>
      <c r="P6436" s="4">
        <v>0.1</v>
      </c>
      <c r="Q6436" s="3">
        <v>232.2</v>
      </c>
      <c r="R6436" s="3">
        <v>156</v>
      </c>
      <c r="S6436" s="3">
        <v>76.2</v>
      </c>
      <c r="T6436" t="s">
        <v>1954</v>
      </c>
      <c r="U6436" t="s">
        <v>72</v>
      </c>
    </row>
    <row r="6437" spans="1:21" x14ac:dyDescent="0.35">
      <c r="A6437" t="s">
        <v>9011</v>
      </c>
      <c r="B6437" s="2">
        <v>45763</v>
      </c>
      <c r="C6437">
        <v>4</v>
      </c>
      <c r="D6437">
        <v>2025</v>
      </c>
      <c r="F6437" t="s">
        <v>395</v>
      </c>
      <c r="G6437" t="s">
        <v>2854</v>
      </c>
      <c r="H6437" t="s">
        <v>1868</v>
      </c>
      <c r="I6437" t="s">
        <v>2014</v>
      </c>
      <c r="J6437" t="s">
        <v>1997</v>
      </c>
      <c r="K6437" t="s">
        <v>1906</v>
      </c>
      <c r="L6437" t="s">
        <v>1889</v>
      </c>
      <c r="M6437">
        <v>2</v>
      </c>
      <c r="N6437" s="3">
        <v>89</v>
      </c>
      <c r="O6437" s="3">
        <v>48</v>
      </c>
      <c r="P6437" s="4">
        <v>0</v>
      </c>
      <c r="Q6437" s="3">
        <v>178</v>
      </c>
      <c r="R6437" s="3">
        <v>96</v>
      </c>
      <c r="S6437" s="3">
        <v>82</v>
      </c>
      <c r="T6437" t="s">
        <v>1954</v>
      </c>
      <c r="U6437" t="s">
        <v>72</v>
      </c>
    </row>
    <row r="6438" spans="1:21" x14ac:dyDescent="0.35">
      <c r="A6438" t="s">
        <v>9012</v>
      </c>
      <c r="B6438" s="2">
        <v>45763</v>
      </c>
      <c r="C6438">
        <v>4</v>
      </c>
      <c r="D6438">
        <v>2025</v>
      </c>
      <c r="F6438" t="s">
        <v>1005</v>
      </c>
      <c r="G6438" t="s">
        <v>2818</v>
      </c>
      <c r="H6438" t="s">
        <v>1864</v>
      </c>
      <c r="I6438" t="s">
        <v>2087</v>
      </c>
      <c r="J6438" t="s">
        <v>1953</v>
      </c>
      <c r="K6438" t="s">
        <v>1905</v>
      </c>
      <c r="L6438" t="s">
        <v>1888</v>
      </c>
      <c r="M6438">
        <v>1</v>
      </c>
      <c r="N6438" s="3">
        <v>120</v>
      </c>
      <c r="O6438" s="3">
        <v>63</v>
      </c>
      <c r="P6438" s="4">
        <v>0</v>
      </c>
      <c r="Q6438" s="3">
        <v>120</v>
      </c>
      <c r="R6438" s="3">
        <v>63</v>
      </c>
      <c r="S6438" s="3">
        <v>57</v>
      </c>
      <c r="U6438" t="s">
        <v>72</v>
      </c>
    </row>
    <row r="6439" spans="1:21" x14ac:dyDescent="0.35">
      <c r="A6439" t="s">
        <v>9013</v>
      </c>
      <c r="B6439" s="2">
        <v>45763</v>
      </c>
      <c r="C6439">
        <v>4</v>
      </c>
      <c r="D6439">
        <v>2025</v>
      </c>
      <c r="F6439" t="s">
        <v>1230</v>
      </c>
      <c r="G6439" t="s">
        <v>2668</v>
      </c>
      <c r="H6439" t="s">
        <v>1874</v>
      </c>
      <c r="I6439" t="s">
        <v>2200</v>
      </c>
      <c r="J6439" t="s">
        <v>2061</v>
      </c>
      <c r="K6439" t="s">
        <v>1923</v>
      </c>
      <c r="L6439" t="s">
        <v>1888</v>
      </c>
      <c r="M6439">
        <v>1</v>
      </c>
      <c r="N6439" s="3">
        <v>25</v>
      </c>
      <c r="O6439" s="3">
        <v>11</v>
      </c>
      <c r="P6439" s="4">
        <v>0.15</v>
      </c>
      <c r="Q6439" s="3">
        <v>21.25</v>
      </c>
      <c r="R6439" s="3">
        <v>11</v>
      </c>
      <c r="S6439" s="3">
        <v>10.25</v>
      </c>
      <c r="T6439" t="s">
        <v>1954</v>
      </c>
      <c r="U6439" t="s">
        <v>72</v>
      </c>
    </row>
    <row r="6440" spans="1:21" x14ac:dyDescent="0.35">
      <c r="A6440" t="s">
        <v>9014</v>
      </c>
      <c r="B6440" s="2">
        <v>45763</v>
      </c>
      <c r="C6440">
        <v>4</v>
      </c>
      <c r="D6440">
        <v>2025</v>
      </c>
      <c r="F6440" t="s">
        <v>202</v>
      </c>
      <c r="G6440" t="s">
        <v>3548</v>
      </c>
      <c r="H6440" t="s">
        <v>1868</v>
      </c>
      <c r="I6440" t="s">
        <v>1959</v>
      </c>
      <c r="J6440" t="s">
        <v>2045</v>
      </c>
      <c r="K6440" t="s">
        <v>1910</v>
      </c>
      <c r="L6440" t="s">
        <v>1890</v>
      </c>
      <c r="M6440">
        <v>1</v>
      </c>
      <c r="N6440" s="3">
        <v>99</v>
      </c>
      <c r="O6440" s="3">
        <v>58</v>
      </c>
      <c r="P6440" s="4">
        <v>0.05</v>
      </c>
      <c r="Q6440" s="3">
        <v>94.05</v>
      </c>
      <c r="R6440" s="3">
        <v>58</v>
      </c>
      <c r="S6440" s="3">
        <v>36.049999999999997</v>
      </c>
      <c r="T6440" t="s">
        <v>1954</v>
      </c>
      <c r="U6440" t="s">
        <v>72</v>
      </c>
    </row>
    <row r="6441" spans="1:21" x14ac:dyDescent="0.35">
      <c r="A6441" t="s">
        <v>9015</v>
      </c>
      <c r="B6441" s="2">
        <v>45763</v>
      </c>
      <c r="C6441">
        <v>4</v>
      </c>
      <c r="D6441">
        <v>2025</v>
      </c>
      <c r="F6441" t="s">
        <v>169</v>
      </c>
      <c r="G6441" t="s">
        <v>2466</v>
      </c>
      <c r="H6441" t="s">
        <v>1874</v>
      </c>
      <c r="I6441" t="s">
        <v>2200</v>
      </c>
      <c r="J6441" t="s">
        <v>2114</v>
      </c>
      <c r="K6441" t="s">
        <v>1915</v>
      </c>
      <c r="L6441" t="s">
        <v>1886</v>
      </c>
      <c r="M6441">
        <v>1</v>
      </c>
      <c r="N6441" s="3">
        <v>85</v>
      </c>
      <c r="O6441" s="3">
        <v>41</v>
      </c>
      <c r="P6441" s="4">
        <v>0.1</v>
      </c>
      <c r="Q6441" s="3">
        <v>76.5</v>
      </c>
      <c r="R6441" s="3">
        <v>41</v>
      </c>
      <c r="S6441" s="3">
        <v>35.5</v>
      </c>
      <c r="T6441" t="s">
        <v>1954</v>
      </c>
      <c r="U6441" t="s">
        <v>72</v>
      </c>
    </row>
    <row r="6442" spans="1:21" x14ac:dyDescent="0.35">
      <c r="A6442" t="s">
        <v>9016</v>
      </c>
      <c r="B6442" s="2">
        <v>45764</v>
      </c>
      <c r="C6442">
        <v>4</v>
      </c>
      <c r="D6442">
        <v>2025</v>
      </c>
      <c r="F6442" t="s">
        <v>1249</v>
      </c>
      <c r="G6442" t="s">
        <v>2986</v>
      </c>
      <c r="H6442" t="s">
        <v>1868</v>
      </c>
      <c r="I6442" t="s">
        <v>2113</v>
      </c>
      <c r="J6442" t="s">
        <v>2011</v>
      </c>
      <c r="K6442" t="s">
        <v>1927</v>
      </c>
      <c r="L6442" t="s">
        <v>1885</v>
      </c>
      <c r="M6442">
        <v>1</v>
      </c>
      <c r="N6442" s="3">
        <v>24</v>
      </c>
      <c r="O6442" s="3">
        <v>10</v>
      </c>
      <c r="P6442" s="4">
        <v>0.1</v>
      </c>
      <c r="Q6442" s="3">
        <v>21.6</v>
      </c>
      <c r="R6442" s="3">
        <v>10</v>
      </c>
      <c r="S6442" s="3">
        <v>11.6</v>
      </c>
      <c r="T6442" t="s">
        <v>1954</v>
      </c>
      <c r="U6442" t="s">
        <v>72</v>
      </c>
    </row>
    <row r="6443" spans="1:21" x14ac:dyDescent="0.35">
      <c r="A6443" t="s">
        <v>9017</v>
      </c>
      <c r="B6443" s="2">
        <v>45764</v>
      </c>
      <c r="C6443">
        <v>4</v>
      </c>
      <c r="D6443">
        <v>2025</v>
      </c>
      <c r="F6443" t="s">
        <v>1018</v>
      </c>
      <c r="G6443" t="s">
        <v>2628</v>
      </c>
      <c r="H6443" t="s">
        <v>1864</v>
      </c>
      <c r="I6443" t="s">
        <v>2211</v>
      </c>
      <c r="J6443" t="s">
        <v>1963</v>
      </c>
      <c r="K6443" t="s">
        <v>1907</v>
      </c>
      <c r="L6443" t="s">
        <v>1890</v>
      </c>
      <c r="M6443">
        <v>1</v>
      </c>
      <c r="N6443" s="3">
        <v>119</v>
      </c>
      <c r="O6443" s="3">
        <v>72</v>
      </c>
      <c r="P6443" s="4">
        <v>0.05</v>
      </c>
      <c r="Q6443" s="3">
        <v>113.05</v>
      </c>
      <c r="R6443" s="3">
        <v>72</v>
      </c>
      <c r="S6443" s="3">
        <v>41.05</v>
      </c>
      <c r="T6443" t="s">
        <v>1954</v>
      </c>
      <c r="U6443" t="s">
        <v>72</v>
      </c>
    </row>
    <row r="6444" spans="1:21" x14ac:dyDescent="0.35">
      <c r="A6444" t="s">
        <v>9018</v>
      </c>
      <c r="B6444" s="2">
        <v>45764</v>
      </c>
      <c r="C6444">
        <v>4</v>
      </c>
      <c r="D6444">
        <v>2025</v>
      </c>
      <c r="F6444" t="s">
        <v>289</v>
      </c>
      <c r="G6444" t="s">
        <v>2254</v>
      </c>
      <c r="H6444" t="s">
        <v>1868</v>
      </c>
      <c r="I6444" t="s">
        <v>1959</v>
      </c>
      <c r="J6444" t="s">
        <v>2015</v>
      </c>
      <c r="K6444" t="s">
        <v>1914</v>
      </c>
      <c r="L6444" t="s">
        <v>1888</v>
      </c>
      <c r="M6444">
        <v>2</v>
      </c>
      <c r="N6444" s="3">
        <v>65</v>
      </c>
      <c r="O6444" s="3">
        <v>32</v>
      </c>
      <c r="P6444" s="4">
        <v>0</v>
      </c>
      <c r="Q6444" s="3">
        <v>130</v>
      </c>
      <c r="R6444" s="3">
        <v>64</v>
      </c>
      <c r="S6444" s="3">
        <v>66</v>
      </c>
      <c r="T6444" t="s">
        <v>1954</v>
      </c>
      <c r="U6444" t="s">
        <v>72</v>
      </c>
    </row>
    <row r="6445" spans="1:21" x14ac:dyDescent="0.35">
      <c r="A6445" t="s">
        <v>9019</v>
      </c>
      <c r="B6445" s="2">
        <v>45764</v>
      </c>
      <c r="C6445">
        <v>4</v>
      </c>
      <c r="D6445">
        <v>2025</v>
      </c>
      <c r="F6445" t="s">
        <v>728</v>
      </c>
      <c r="G6445" t="s">
        <v>56</v>
      </c>
      <c r="H6445" t="s">
        <v>1868</v>
      </c>
      <c r="I6445" t="s">
        <v>2113</v>
      </c>
      <c r="J6445" t="s">
        <v>2162</v>
      </c>
      <c r="K6445" t="s">
        <v>1921</v>
      </c>
      <c r="L6445" t="s">
        <v>1889</v>
      </c>
      <c r="M6445">
        <v>3</v>
      </c>
      <c r="N6445" s="3">
        <v>55</v>
      </c>
      <c r="O6445" s="3">
        <v>27</v>
      </c>
      <c r="P6445" s="4">
        <v>0.1</v>
      </c>
      <c r="Q6445" s="3">
        <v>148.5</v>
      </c>
      <c r="R6445" s="3">
        <v>81</v>
      </c>
      <c r="S6445" s="3">
        <v>67.5</v>
      </c>
      <c r="T6445" t="s">
        <v>1954</v>
      </c>
      <c r="U6445" t="s">
        <v>72</v>
      </c>
    </row>
    <row r="6446" spans="1:21" x14ac:dyDescent="0.35">
      <c r="A6446" t="s">
        <v>9020</v>
      </c>
      <c r="B6446" s="2">
        <v>45764</v>
      </c>
      <c r="C6446">
        <v>4</v>
      </c>
      <c r="D6446">
        <v>2025</v>
      </c>
      <c r="F6446" t="s">
        <v>305</v>
      </c>
      <c r="G6446" t="s">
        <v>2096</v>
      </c>
      <c r="H6446" t="s">
        <v>1868</v>
      </c>
      <c r="I6446" t="s">
        <v>1959</v>
      </c>
      <c r="J6446" t="s">
        <v>1991</v>
      </c>
      <c r="K6446" t="s">
        <v>1925</v>
      </c>
      <c r="L6446" t="s">
        <v>1885</v>
      </c>
      <c r="M6446">
        <v>1</v>
      </c>
      <c r="N6446" s="3">
        <v>35</v>
      </c>
      <c r="O6446" s="3">
        <v>16</v>
      </c>
      <c r="P6446" s="4">
        <v>0</v>
      </c>
      <c r="Q6446" s="3">
        <v>35</v>
      </c>
      <c r="R6446" s="3">
        <v>16</v>
      </c>
      <c r="S6446" s="3">
        <v>19</v>
      </c>
      <c r="T6446" t="s">
        <v>1954</v>
      </c>
      <c r="U6446" t="s">
        <v>72</v>
      </c>
    </row>
    <row r="6447" spans="1:21" x14ac:dyDescent="0.35">
      <c r="A6447" t="s">
        <v>9021</v>
      </c>
      <c r="B6447" s="2">
        <v>45764</v>
      </c>
      <c r="C6447">
        <v>4</v>
      </c>
      <c r="D6447">
        <v>2025</v>
      </c>
      <c r="F6447" t="s">
        <v>137</v>
      </c>
      <c r="G6447" t="s">
        <v>57</v>
      </c>
      <c r="H6447" t="s">
        <v>1873</v>
      </c>
      <c r="I6447" t="s">
        <v>2395</v>
      </c>
      <c r="J6447" t="s">
        <v>2067</v>
      </c>
      <c r="K6447" t="s">
        <v>1918</v>
      </c>
      <c r="L6447" t="s">
        <v>1889</v>
      </c>
      <c r="M6447">
        <v>1</v>
      </c>
      <c r="N6447" s="3">
        <v>69</v>
      </c>
      <c r="O6447" s="3">
        <v>37</v>
      </c>
      <c r="P6447" s="4">
        <v>0</v>
      </c>
      <c r="Q6447" s="3">
        <v>69</v>
      </c>
      <c r="R6447" s="3">
        <v>37</v>
      </c>
      <c r="S6447" s="3">
        <v>32</v>
      </c>
      <c r="T6447" t="s">
        <v>1954</v>
      </c>
      <c r="U6447" t="s">
        <v>72</v>
      </c>
    </row>
    <row r="6448" spans="1:21" x14ac:dyDescent="0.35">
      <c r="A6448" t="s">
        <v>9022</v>
      </c>
      <c r="B6448" s="2">
        <v>45764</v>
      </c>
      <c r="C6448">
        <v>4</v>
      </c>
      <c r="D6448">
        <v>2025</v>
      </c>
      <c r="F6448" t="s">
        <v>1630</v>
      </c>
      <c r="G6448" t="s">
        <v>2025</v>
      </c>
      <c r="H6448" t="s">
        <v>1872</v>
      </c>
      <c r="I6448" t="s">
        <v>2357</v>
      </c>
      <c r="J6448" t="s">
        <v>1978</v>
      </c>
      <c r="K6448" t="s">
        <v>1916</v>
      </c>
      <c r="L6448" t="s">
        <v>1887</v>
      </c>
      <c r="M6448">
        <v>1</v>
      </c>
      <c r="N6448" s="3">
        <v>79</v>
      </c>
      <c r="O6448" s="3">
        <v>42</v>
      </c>
      <c r="P6448" s="4">
        <v>0</v>
      </c>
      <c r="Q6448" s="3">
        <v>79</v>
      </c>
      <c r="R6448" s="3">
        <v>42</v>
      </c>
      <c r="S6448" s="3">
        <v>37</v>
      </c>
      <c r="T6448" t="s">
        <v>1954</v>
      </c>
      <c r="U6448" t="s">
        <v>72</v>
      </c>
    </row>
    <row r="6449" spans="1:21" x14ac:dyDescent="0.35">
      <c r="A6449" t="s">
        <v>9023</v>
      </c>
      <c r="B6449" s="2">
        <v>45764</v>
      </c>
      <c r="C6449">
        <v>4</v>
      </c>
      <c r="D6449">
        <v>2025</v>
      </c>
      <c r="F6449" t="s">
        <v>681</v>
      </c>
      <c r="G6449" t="s">
        <v>2259</v>
      </c>
      <c r="H6449" t="s">
        <v>1872</v>
      </c>
      <c r="I6449" t="s">
        <v>2152</v>
      </c>
      <c r="J6449" t="s">
        <v>2061</v>
      </c>
      <c r="K6449" t="s">
        <v>1923</v>
      </c>
      <c r="L6449" t="s">
        <v>1888</v>
      </c>
      <c r="M6449">
        <v>2</v>
      </c>
      <c r="N6449" s="3">
        <v>25</v>
      </c>
      <c r="O6449" s="3">
        <v>11</v>
      </c>
      <c r="P6449" s="4">
        <v>0.05</v>
      </c>
      <c r="Q6449" s="3">
        <v>47.5</v>
      </c>
      <c r="R6449" s="3">
        <v>22</v>
      </c>
      <c r="S6449" s="3">
        <v>25.5</v>
      </c>
      <c r="T6449" t="s">
        <v>1954</v>
      </c>
      <c r="U6449" t="s">
        <v>72</v>
      </c>
    </row>
    <row r="6450" spans="1:21" x14ac:dyDescent="0.35">
      <c r="A6450" t="s">
        <v>9024</v>
      </c>
      <c r="B6450" s="2">
        <v>45764</v>
      </c>
      <c r="C6450">
        <v>4</v>
      </c>
      <c r="D6450">
        <v>2025</v>
      </c>
      <c r="F6450" t="s">
        <v>429</v>
      </c>
      <c r="G6450" t="s">
        <v>2480</v>
      </c>
      <c r="H6450" t="s">
        <v>1870</v>
      </c>
      <c r="I6450" t="s">
        <v>2192</v>
      </c>
      <c r="J6450" t="s">
        <v>1967</v>
      </c>
      <c r="K6450" t="s">
        <v>1913</v>
      </c>
      <c r="L6450" t="s">
        <v>1888</v>
      </c>
      <c r="M6450">
        <v>2</v>
      </c>
      <c r="N6450" s="3">
        <v>78</v>
      </c>
      <c r="O6450" s="3">
        <v>39</v>
      </c>
      <c r="P6450" s="4">
        <v>0.15</v>
      </c>
      <c r="Q6450" s="3">
        <v>132.6</v>
      </c>
      <c r="R6450" s="3">
        <v>78</v>
      </c>
      <c r="S6450" s="3">
        <v>54.6</v>
      </c>
      <c r="T6450" t="s">
        <v>1954</v>
      </c>
      <c r="U6450" t="s">
        <v>72</v>
      </c>
    </row>
    <row r="6451" spans="1:21" x14ac:dyDescent="0.35">
      <c r="A6451" t="s">
        <v>9025</v>
      </c>
      <c r="B6451" s="2">
        <v>45764</v>
      </c>
      <c r="C6451">
        <v>4</v>
      </c>
      <c r="D6451">
        <v>2025</v>
      </c>
      <c r="F6451" t="s">
        <v>1636</v>
      </c>
      <c r="G6451" t="s">
        <v>3090</v>
      </c>
      <c r="H6451" t="s">
        <v>1866</v>
      </c>
      <c r="I6451" t="s">
        <v>1866</v>
      </c>
      <c r="J6451" t="s">
        <v>1997</v>
      </c>
      <c r="K6451" t="s">
        <v>1906</v>
      </c>
      <c r="L6451" t="s">
        <v>1889</v>
      </c>
      <c r="M6451">
        <v>1</v>
      </c>
      <c r="N6451" s="3">
        <v>89</v>
      </c>
      <c r="O6451" s="3">
        <v>48</v>
      </c>
      <c r="P6451" s="4">
        <v>0.05</v>
      </c>
      <c r="Q6451" s="3">
        <v>84.55</v>
      </c>
      <c r="R6451" s="3">
        <v>48</v>
      </c>
      <c r="S6451" s="3">
        <v>36.549999999999997</v>
      </c>
      <c r="T6451" t="s">
        <v>1954</v>
      </c>
      <c r="U6451" t="s">
        <v>72</v>
      </c>
    </row>
    <row r="6452" spans="1:21" x14ac:dyDescent="0.35">
      <c r="A6452" t="s">
        <v>9026</v>
      </c>
      <c r="B6452" s="2">
        <v>45764</v>
      </c>
      <c r="C6452">
        <v>4</v>
      </c>
      <c r="D6452">
        <v>2025</v>
      </c>
      <c r="F6452" t="s">
        <v>1549</v>
      </c>
      <c r="G6452" t="s">
        <v>2687</v>
      </c>
      <c r="H6452" t="s">
        <v>1873</v>
      </c>
      <c r="I6452" t="s">
        <v>2323</v>
      </c>
      <c r="J6452" t="s">
        <v>1978</v>
      </c>
      <c r="K6452" t="s">
        <v>1916</v>
      </c>
      <c r="L6452" t="s">
        <v>1887</v>
      </c>
      <c r="M6452">
        <v>2</v>
      </c>
      <c r="N6452" s="3">
        <v>79</v>
      </c>
      <c r="O6452" s="3">
        <v>42</v>
      </c>
      <c r="P6452" s="4">
        <v>0</v>
      </c>
      <c r="Q6452" s="3">
        <v>158</v>
      </c>
      <c r="R6452" s="3">
        <v>84</v>
      </c>
      <c r="S6452" s="3">
        <v>74</v>
      </c>
      <c r="T6452" t="s">
        <v>1954</v>
      </c>
      <c r="U6452" t="s">
        <v>72</v>
      </c>
    </row>
    <row r="6453" spans="1:21" x14ac:dyDescent="0.35">
      <c r="A6453" t="s">
        <v>9027</v>
      </c>
      <c r="B6453" s="2">
        <v>45764</v>
      </c>
      <c r="C6453">
        <v>4</v>
      </c>
      <c r="D6453">
        <v>2025</v>
      </c>
      <c r="F6453" t="s">
        <v>1254</v>
      </c>
      <c r="G6453" t="s">
        <v>3453</v>
      </c>
      <c r="H6453" t="s">
        <v>1875</v>
      </c>
      <c r="I6453" t="s">
        <v>1970</v>
      </c>
      <c r="J6453" t="s">
        <v>2034</v>
      </c>
      <c r="K6453" t="s">
        <v>1904</v>
      </c>
      <c r="L6453" t="s">
        <v>1889</v>
      </c>
      <c r="M6453">
        <v>1</v>
      </c>
      <c r="N6453" s="3">
        <v>149</v>
      </c>
      <c r="O6453" s="3">
        <v>91</v>
      </c>
      <c r="P6453" s="4">
        <v>0</v>
      </c>
      <c r="Q6453" s="3">
        <v>149</v>
      </c>
      <c r="R6453" s="3">
        <v>91</v>
      </c>
      <c r="S6453" s="3">
        <v>58</v>
      </c>
      <c r="T6453" t="s">
        <v>1954</v>
      </c>
      <c r="U6453" t="s">
        <v>72</v>
      </c>
    </row>
    <row r="6454" spans="1:21" x14ac:dyDescent="0.35">
      <c r="A6454" t="s">
        <v>9028</v>
      </c>
      <c r="B6454" s="2">
        <v>45764</v>
      </c>
      <c r="C6454">
        <v>4</v>
      </c>
      <c r="D6454">
        <v>2025</v>
      </c>
      <c r="F6454" t="s">
        <v>368</v>
      </c>
      <c r="G6454" t="s">
        <v>2100</v>
      </c>
      <c r="H6454" t="s">
        <v>1875</v>
      </c>
      <c r="I6454" t="s">
        <v>1996</v>
      </c>
      <c r="J6454" t="s">
        <v>2162</v>
      </c>
      <c r="K6454" t="s">
        <v>1921</v>
      </c>
      <c r="L6454" t="s">
        <v>1889</v>
      </c>
      <c r="M6454">
        <v>1</v>
      </c>
      <c r="N6454" s="3">
        <v>55</v>
      </c>
      <c r="O6454" s="3">
        <v>27</v>
      </c>
      <c r="P6454" s="4">
        <v>0.1</v>
      </c>
      <c r="Q6454" s="3">
        <v>49.5</v>
      </c>
      <c r="R6454" s="3">
        <v>27</v>
      </c>
      <c r="S6454" s="3">
        <v>22.5</v>
      </c>
      <c r="T6454" t="s">
        <v>1954</v>
      </c>
      <c r="U6454" t="s">
        <v>72</v>
      </c>
    </row>
    <row r="6455" spans="1:21" x14ac:dyDescent="0.35">
      <c r="A6455" t="s">
        <v>9029</v>
      </c>
      <c r="B6455" s="2">
        <v>45765</v>
      </c>
      <c r="C6455">
        <v>4</v>
      </c>
      <c r="D6455">
        <v>2025</v>
      </c>
      <c r="F6455" t="s">
        <v>250</v>
      </c>
      <c r="G6455" t="s">
        <v>1965</v>
      </c>
      <c r="H6455" t="s">
        <v>1871</v>
      </c>
      <c r="I6455" t="s">
        <v>1966</v>
      </c>
      <c r="J6455" t="s">
        <v>2015</v>
      </c>
      <c r="K6455" t="s">
        <v>1914</v>
      </c>
      <c r="L6455" t="s">
        <v>1888</v>
      </c>
      <c r="M6455">
        <v>4</v>
      </c>
      <c r="N6455" s="3">
        <v>65</v>
      </c>
      <c r="O6455" s="3">
        <v>32</v>
      </c>
      <c r="P6455" s="4">
        <v>0.05</v>
      </c>
      <c r="Q6455" s="3">
        <v>247</v>
      </c>
      <c r="R6455" s="3">
        <v>128</v>
      </c>
      <c r="S6455" s="3">
        <v>119</v>
      </c>
      <c r="T6455" t="s">
        <v>1954</v>
      </c>
      <c r="U6455" t="s">
        <v>72</v>
      </c>
    </row>
    <row r="6456" spans="1:21" x14ac:dyDescent="0.35">
      <c r="A6456" t="s">
        <v>9030</v>
      </c>
      <c r="B6456" s="2">
        <v>45765</v>
      </c>
      <c r="C6456">
        <v>4</v>
      </c>
      <c r="D6456">
        <v>2025</v>
      </c>
      <c r="F6456" t="s">
        <v>533</v>
      </c>
      <c r="G6456" t="s">
        <v>2407</v>
      </c>
      <c r="H6456" t="s">
        <v>1866</v>
      </c>
      <c r="I6456" t="s">
        <v>1866</v>
      </c>
      <c r="J6456" t="s">
        <v>1956</v>
      </c>
      <c r="K6456" t="s">
        <v>1909</v>
      </c>
      <c r="L6456" t="s">
        <v>1887</v>
      </c>
      <c r="M6456">
        <v>1</v>
      </c>
      <c r="N6456" s="3">
        <v>95</v>
      </c>
      <c r="O6456" s="3">
        <v>54</v>
      </c>
      <c r="P6456" s="4">
        <v>0.05</v>
      </c>
      <c r="Q6456" s="3">
        <v>90.25</v>
      </c>
      <c r="R6456" s="3">
        <v>54</v>
      </c>
      <c r="S6456" s="3">
        <v>36.25</v>
      </c>
      <c r="T6456" t="s">
        <v>1954</v>
      </c>
      <c r="U6456" t="s">
        <v>71</v>
      </c>
    </row>
    <row r="6457" spans="1:21" x14ac:dyDescent="0.35">
      <c r="A6457" t="s">
        <v>9031</v>
      </c>
      <c r="B6457" s="2">
        <v>45765</v>
      </c>
      <c r="C6457">
        <v>4</v>
      </c>
      <c r="D6457">
        <v>2025</v>
      </c>
      <c r="F6457" t="s">
        <v>1464</v>
      </c>
      <c r="G6457" t="s">
        <v>3009</v>
      </c>
      <c r="H6457" t="s">
        <v>1870</v>
      </c>
      <c r="I6457" t="s">
        <v>2000</v>
      </c>
      <c r="J6457" t="s">
        <v>1953</v>
      </c>
      <c r="K6457" t="s">
        <v>1905</v>
      </c>
      <c r="L6457" t="s">
        <v>1888</v>
      </c>
      <c r="M6457">
        <v>3</v>
      </c>
      <c r="N6457" s="3">
        <v>120</v>
      </c>
      <c r="O6457" s="3">
        <v>63</v>
      </c>
      <c r="P6457" s="4">
        <v>0.1</v>
      </c>
      <c r="Q6457" s="3">
        <v>324</v>
      </c>
      <c r="R6457" s="3">
        <v>189</v>
      </c>
      <c r="S6457" s="3">
        <v>135</v>
      </c>
      <c r="T6457" t="s">
        <v>1954</v>
      </c>
      <c r="U6457" t="s">
        <v>72</v>
      </c>
    </row>
    <row r="6458" spans="1:21" x14ac:dyDescent="0.35">
      <c r="A6458" t="s">
        <v>9032</v>
      </c>
      <c r="B6458" s="2">
        <v>45765</v>
      </c>
      <c r="C6458">
        <v>4</v>
      </c>
      <c r="D6458">
        <v>2025</v>
      </c>
      <c r="F6458" t="s">
        <v>477</v>
      </c>
      <c r="G6458" t="s">
        <v>3112</v>
      </c>
      <c r="H6458" t="s">
        <v>1866</v>
      </c>
      <c r="I6458" t="s">
        <v>1866</v>
      </c>
      <c r="J6458" t="s">
        <v>2064</v>
      </c>
      <c r="K6458" t="s">
        <v>1922</v>
      </c>
      <c r="L6458" t="s">
        <v>1887</v>
      </c>
      <c r="M6458">
        <v>2</v>
      </c>
      <c r="N6458" s="3">
        <v>32</v>
      </c>
      <c r="O6458" s="3">
        <v>14</v>
      </c>
      <c r="P6458" s="4">
        <v>0.15</v>
      </c>
      <c r="Q6458" s="3">
        <v>54.4</v>
      </c>
      <c r="R6458" s="3">
        <v>28</v>
      </c>
      <c r="S6458" s="3">
        <v>26.4</v>
      </c>
      <c r="T6458" t="s">
        <v>1954</v>
      </c>
      <c r="U6458" t="s">
        <v>72</v>
      </c>
    </row>
    <row r="6459" spans="1:21" x14ac:dyDescent="0.35">
      <c r="A6459" t="s">
        <v>9033</v>
      </c>
      <c r="B6459" s="2">
        <v>45765</v>
      </c>
      <c r="C6459">
        <v>4</v>
      </c>
      <c r="D6459">
        <v>2025</v>
      </c>
      <c r="F6459" t="s">
        <v>1446</v>
      </c>
      <c r="G6459" t="s">
        <v>2466</v>
      </c>
      <c r="H6459" t="s">
        <v>1867</v>
      </c>
      <c r="I6459" t="s">
        <v>2036</v>
      </c>
      <c r="J6459" t="s">
        <v>1997</v>
      </c>
      <c r="K6459" t="s">
        <v>1906</v>
      </c>
      <c r="L6459" t="s">
        <v>1889</v>
      </c>
      <c r="M6459">
        <v>2</v>
      </c>
      <c r="N6459" s="3">
        <v>89</v>
      </c>
      <c r="O6459" s="3">
        <v>48</v>
      </c>
      <c r="P6459" s="4">
        <v>0.1</v>
      </c>
      <c r="Q6459" s="3">
        <v>160.19999999999999</v>
      </c>
      <c r="R6459" s="3">
        <v>96</v>
      </c>
      <c r="S6459" s="3">
        <v>64.2</v>
      </c>
      <c r="T6459" t="s">
        <v>1954</v>
      </c>
      <c r="U6459" t="s">
        <v>72</v>
      </c>
    </row>
    <row r="6460" spans="1:21" x14ac:dyDescent="0.35">
      <c r="A6460" t="s">
        <v>9034</v>
      </c>
      <c r="B6460" s="2">
        <v>45765</v>
      </c>
      <c r="C6460">
        <v>4</v>
      </c>
      <c r="D6460">
        <v>2025</v>
      </c>
      <c r="F6460" t="s">
        <v>1412</v>
      </c>
      <c r="G6460" t="s">
        <v>4294</v>
      </c>
      <c r="H6460" t="s">
        <v>1875</v>
      </c>
      <c r="I6460" t="s">
        <v>1970</v>
      </c>
      <c r="J6460" t="s">
        <v>1971</v>
      </c>
      <c r="K6460" t="s">
        <v>1920</v>
      </c>
      <c r="L6460" t="s">
        <v>1886</v>
      </c>
      <c r="M6460">
        <v>2</v>
      </c>
      <c r="N6460" s="3">
        <v>45</v>
      </c>
      <c r="O6460" s="3">
        <v>19</v>
      </c>
      <c r="P6460" s="4">
        <v>0.1</v>
      </c>
      <c r="Q6460" s="3">
        <v>81</v>
      </c>
      <c r="R6460" s="3">
        <v>38</v>
      </c>
      <c r="S6460" s="3">
        <v>43</v>
      </c>
      <c r="T6460" t="s">
        <v>1954</v>
      </c>
      <c r="U6460" t="s">
        <v>72</v>
      </c>
    </row>
    <row r="6461" spans="1:21" x14ac:dyDescent="0.35">
      <c r="A6461" t="s">
        <v>9035</v>
      </c>
      <c r="B6461" s="2">
        <v>45765</v>
      </c>
      <c r="C6461">
        <v>4</v>
      </c>
      <c r="D6461">
        <v>2025</v>
      </c>
      <c r="F6461" t="s">
        <v>100</v>
      </c>
      <c r="G6461" t="s">
        <v>2552</v>
      </c>
      <c r="H6461" t="s">
        <v>1864</v>
      </c>
      <c r="I6461" t="s">
        <v>2101</v>
      </c>
      <c r="J6461" t="s">
        <v>2162</v>
      </c>
      <c r="K6461" t="s">
        <v>1921</v>
      </c>
      <c r="L6461" t="s">
        <v>1889</v>
      </c>
      <c r="M6461">
        <v>2</v>
      </c>
      <c r="N6461" s="3">
        <v>55</v>
      </c>
      <c r="O6461" s="3">
        <v>27</v>
      </c>
      <c r="P6461" s="4">
        <v>0.2</v>
      </c>
      <c r="Q6461" s="3">
        <v>88</v>
      </c>
      <c r="R6461" s="3">
        <v>54</v>
      </c>
      <c r="S6461" s="3">
        <v>34</v>
      </c>
      <c r="T6461" t="s">
        <v>1954</v>
      </c>
      <c r="U6461" t="s">
        <v>72</v>
      </c>
    </row>
    <row r="6462" spans="1:21" x14ac:dyDescent="0.35">
      <c r="A6462" t="s">
        <v>9036</v>
      </c>
      <c r="B6462" s="2">
        <v>45765</v>
      </c>
      <c r="C6462">
        <v>4</v>
      </c>
      <c r="D6462">
        <v>2025</v>
      </c>
      <c r="F6462" t="s">
        <v>761</v>
      </c>
      <c r="G6462" t="s">
        <v>2318</v>
      </c>
      <c r="H6462" t="s">
        <v>1875</v>
      </c>
      <c r="I6462" t="s">
        <v>1981</v>
      </c>
      <c r="J6462" t="s">
        <v>2120</v>
      </c>
      <c r="K6462" t="s">
        <v>1926</v>
      </c>
      <c r="L6462" t="s">
        <v>1885</v>
      </c>
      <c r="M6462">
        <v>2</v>
      </c>
      <c r="N6462" s="3">
        <v>28</v>
      </c>
      <c r="O6462" s="3">
        <v>13</v>
      </c>
      <c r="P6462" s="4">
        <v>0.05</v>
      </c>
      <c r="Q6462" s="3">
        <v>53.2</v>
      </c>
      <c r="R6462" s="3">
        <v>26</v>
      </c>
      <c r="S6462" s="3">
        <v>27.2</v>
      </c>
      <c r="T6462" t="s">
        <v>1954</v>
      </c>
      <c r="U6462" t="s">
        <v>72</v>
      </c>
    </row>
    <row r="6463" spans="1:21" x14ac:dyDescent="0.35">
      <c r="A6463" t="s">
        <v>9037</v>
      </c>
      <c r="B6463" s="2">
        <v>45765</v>
      </c>
      <c r="C6463">
        <v>4</v>
      </c>
      <c r="D6463">
        <v>2025</v>
      </c>
      <c r="F6463" t="s">
        <v>244</v>
      </c>
      <c r="G6463" t="s">
        <v>2466</v>
      </c>
      <c r="H6463" t="s">
        <v>1868</v>
      </c>
      <c r="I6463" t="s">
        <v>2014</v>
      </c>
      <c r="J6463" t="s">
        <v>2067</v>
      </c>
      <c r="K6463" t="s">
        <v>1918</v>
      </c>
      <c r="L6463" t="s">
        <v>1889</v>
      </c>
      <c r="M6463">
        <v>1</v>
      </c>
      <c r="N6463" s="3">
        <v>69</v>
      </c>
      <c r="O6463" s="3">
        <v>37</v>
      </c>
      <c r="P6463" s="4">
        <v>0.1</v>
      </c>
      <c r="Q6463" s="3">
        <v>62.1</v>
      </c>
      <c r="R6463" s="3">
        <v>37</v>
      </c>
      <c r="S6463" s="3">
        <v>25.1</v>
      </c>
      <c r="T6463" t="s">
        <v>1954</v>
      </c>
      <c r="U6463" t="s">
        <v>72</v>
      </c>
    </row>
    <row r="6464" spans="1:21" x14ac:dyDescent="0.35">
      <c r="A6464" t="s">
        <v>9038</v>
      </c>
      <c r="B6464" s="2">
        <v>45765</v>
      </c>
      <c r="C6464">
        <v>4</v>
      </c>
      <c r="D6464">
        <v>2025</v>
      </c>
      <c r="F6464" t="s">
        <v>285</v>
      </c>
      <c r="G6464" t="s">
        <v>2215</v>
      </c>
      <c r="H6464" t="s">
        <v>1875</v>
      </c>
      <c r="I6464" t="s">
        <v>1996</v>
      </c>
      <c r="J6464" t="s">
        <v>1967</v>
      </c>
      <c r="K6464" t="s">
        <v>1913</v>
      </c>
      <c r="L6464" t="s">
        <v>1888</v>
      </c>
      <c r="M6464">
        <v>2</v>
      </c>
      <c r="N6464" s="3">
        <v>78</v>
      </c>
      <c r="O6464" s="3">
        <v>39</v>
      </c>
      <c r="P6464" s="4">
        <v>0.05</v>
      </c>
      <c r="Q6464" s="3">
        <v>148.19999999999999</v>
      </c>
      <c r="R6464" s="3">
        <v>78</v>
      </c>
      <c r="S6464" s="3">
        <v>70.2</v>
      </c>
      <c r="T6464" t="s">
        <v>1954</v>
      </c>
      <c r="U6464" t="s">
        <v>72</v>
      </c>
    </row>
    <row r="6465" spans="1:21" x14ac:dyDescent="0.35">
      <c r="A6465" t="s">
        <v>9039</v>
      </c>
      <c r="B6465" s="2">
        <v>45765</v>
      </c>
      <c r="C6465">
        <v>4</v>
      </c>
      <c r="D6465">
        <v>2025</v>
      </c>
      <c r="F6465" t="s">
        <v>1021</v>
      </c>
      <c r="G6465" t="s">
        <v>2040</v>
      </c>
      <c r="H6465" t="s">
        <v>1868</v>
      </c>
      <c r="I6465" t="s">
        <v>1959</v>
      </c>
      <c r="J6465" t="s">
        <v>2162</v>
      </c>
      <c r="K6465" t="s">
        <v>1921</v>
      </c>
      <c r="L6465" t="s">
        <v>1889</v>
      </c>
      <c r="M6465">
        <v>1</v>
      </c>
      <c r="N6465" s="3">
        <v>55</v>
      </c>
      <c r="O6465" s="3">
        <v>27</v>
      </c>
      <c r="P6465" s="4">
        <v>0.15</v>
      </c>
      <c r="Q6465" s="3">
        <v>46.75</v>
      </c>
      <c r="R6465" s="3">
        <v>27</v>
      </c>
      <c r="S6465" s="3">
        <v>19.75</v>
      </c>
      <c r="T6465" t="s">
        <v>1954</v>
      </c>
      <c r="U6465" t="s">
        <v>72</v>
      </c>
    </row>
    <row r="6466" spans="1:21" x14ac:dyDescent="0.35">
      <c r="A6466" t="s">
        <v>9040</v>
      </c>
      <c r="B6466" s="2">
        <v>45765</v>
      </c>
      <c r="C6466">
        <v>4</v>
      </c>
      <c r="D6466">
        <v>2025</v>
      </c>
      <c r="F6466" t="s">
        <v>602</v>
      </c>
      <c r="G6466" t="s">
        <v>4944</v>
      </c>
      <c r="H6466" t="s">
        <v>1866</v>
      </c>
      <c r="I6466" t="s">
        <v>1866</v>
      </c>
      <c r="J6466" t="s">
        <v>1963</v>
      </c>
      <c r="K6466" t="s">
        <v>1907</v>
      </c>
      <c r="L6466" t="s">
        <v>1890</v>
      </c>
      <c r="M6466">
        <v>1</v>
      </c>
      <c r="N6466" s="3">
        <v>119</v>
      </c>
      <c r="O6466" s="3">
        <v>72</v>
      </c>
      <c r="P6466" s="4">
        <v>0</v>
      </c>
      <c r="Q6466" s="3">
        <v>119</v>
      </c>
      <c r="R6466" s="3">
        <v>72</v>
      </c>
      <c r="S6466" s="3">
        <v>47</v>
      </c>
      <c r="T6466" t="s">
        <v>1954</v>
      </c>
      <c r="U6466" t="s">
        <v>72</v>
      </c>
    </row>
    <row r="6467" spans="1:21" x14ac:dyDescent="0.35">
      <c r="A6467" t="s">
        <v>9041</v>
      </c>
      <c r="B6467" s="2">
        <v>45765</v>
      </c>
      <c r="C6467">
        <v>4</v>
      </c>
      <c r="D6467">
        <v>2025</v>
      </c>
      <c r="F6467" t="s">
        <v>1630</v>
      </c>
      <c r="G6467" t="s">
        <v>2025</v>
      </c>
      <c r="H6467" t="s">
        <v>1872</v>
      </c>
      <c r="I6467" t="s">
        <v>2357</v>
      </c>
      <c r="J6467" t="s">
        <v>1956</v>
      </c>
      <c r="K6467" t="s">
        <v>1909</v>
      </c>
      <c r="L6467" t="s">
        <v>1887</v>
      </c>
      <c r="M6467">
        <v>4</v>
      </c>
      <c r="N6467" s="3">
        <v>95</v>
      </c>
      <c r="O6467" s="3">
        <v>54</v>
      </c>
      <c r="P6467" s="4">
        <v>0.05</v>
      </c>
      <c r="Q6467" s="3">
        <v>361</v>
      </c>
      <c r="R6467" s="3">
        <v>216</v>
      </c>
      <c r="S6467" s="3">
        <v>145</v>
      </c>
      <c r="T6467" t="s">
        <v>1954</v>
      </c>
      <c r="U6467" t="s">
        <v>72</v>
      </c>
    </row>
    <row r="6468" spans="1:21" x14ac:dyDescent="0.35">
      <c r="A6468" t="s">
        <v>9042</v>
      </c>
      <c r="B6468" s="2">
        <v>45765</v>
      </c>
      <c r="C6468">
        <v>4</v>
      </c>
      <c r="D6468">
        <v>2025</v>
      </c>
      <c r="F6468" t="s">
        <v>1807</v>
      </c>
      <c r="G6468" t="s">
        <v>2622</v>
      </c>
      <c r="H6468" t="s">
        <v>1874</v>
      </c>
      <c r="I6468" t="s">
        <v>2119</v>
      </c>
      <c r="J6468" t="s">
        <v>2061</v>
      </c>
      <c r="K6468" t="s">
        <v>1923</v>
      </c>
      <c r="L6468" t="s">
        <v>1888</v>
      </c>
      <c r="M6468">
        <v>2</v>
      </c>
      <c r="N6468" s="3">
        <v>25</v>
      </c>
      <c r="O6468" s="3">
        <v>11</v>
      </c>
      <c r="P6468" s="4">
        <v>0</v>
      </c>
      <c r="Q6468" s="3">
        <v>50</v>
      </c>
      <c r="R6468" s="3">
        <v>22</v>
      </c>
      <c r="S6468" s="3">
        <v>28</v>
      </c>
      <c r="T6468" t="s">
        <v>1954</v>
      </c>
      <c r="U6468" t="s">
        <v>72</v>
      </c>
    </row>
    <row r="6469" spans="1:21" x14ac:dyDescent="0.35">
      <c r="A6469" t="s">
        <v>9043</v>
      </c>
      <c r="B6469" s="2">
        <v>45765</v>
      </c>
      <c r="C6469">
        <v>4</v>
      </c>
      <c r="D6469">
        <v>2025</v>
      </c>
      <c r="F6469" t="s">
        <v>185</v>
      </c>
      <c r="G6469" t="s">
        <v>2252</v>
      </c>
      <c r="H6469" t="s">
        <v>1866</v>
      </c>
      <c r="I6469" t="s">
        <v>1866</v>
      </c>
      <c r="J6469" t="s">
        <v>2114</v>
      </c>
      <c r="K6469" t="s">
        <v>1915</v>
      </c>
      <c r="L6469" t="s">
        <v>1886</v>
      </c>
      <c r="M6469">
        <v>2</v>
      </c>
      <c r="N6469" s="3">
        <v>85</v>
      </c>
      <c r="O6469" s="3">
        <v>41</v>
      </c>
      <c r="P6469" s="4">
        <v>0.1</v>
      </c>
      <c r="Q6469" s="3">
        <v>153</v>
      </c>
      <c r="R6469" s="3">
        <v>82</v>
      </c>
      <c r="S6469" s="3">
        <v>71</v>
      </c>
      <c r="T6469" t="s">
        <v>1954</v>
      </c>
      <c r="U6469" t="s">
        <v>72</v>
      </c>
    </row>
    <row r="6470" spans="1:21" x14ac:dyDescent="0.35">
      <c r="A6470" t="s">
        <v>9044</v>
      </c>
      <c r="B6470" s="2">
        <v>45766</v>
      </c>
      <c r="C6470">
        <v>4</v>
      </c>
      <c r="D6470">
        <v>2025</v>
      </c>
      <c r="F6470" t="s">
        <v>600</v>
      </c>
      <c r="G6470" t="s">
        <v>3389</v>
      </c>
      <c r="H6470" t="s">
        <v>1871</v>
      </c>
      <c r="I6470" t="s">
        <v>1990</v>
      </c>
      <c r="J6470" t="s">
        <v>1953</v>
      </c>
      <c r="K6470" t="s">
        <v>1905</v>
      </c>
      <c r="L6470" t="s">
        <v>1888</v>
      </c>
      <c r="M6470">
        <v>2</v>
      </c>
      <c r="N6470" s="3">
        <v>120</v>
      </c>
      <c r="O6470" s="3">
        <v>63</v>
      </c>
      <c r="P6470" s="4">
        <v>0</v>
      </c>
      <c r="Q6470" s="3">
        <v>240</v>
      </c>
      <c r="R6470" s="3">
        <v>126</v>
      </c>
      <c r="S6470" s="3">
        <v>114</v>
      </c>
      <c r="T6470" t="s">
        <v>1954</v>
      </c>
      <c r="U6470" t="s">
        <v>72</v>
      </c>
    </row>
    <row r="6471" spans="1:21" x14ac:dyDescent="0.35">
      <c r="A6471" t="s">
        <v>9045</v>
      </c>
      <c r="B6471" s="2">
        <v>45766</v>
      </c>
      <c r="C6471">
        <v>4</v>
      </c>
      <c r="D6471">
        <v>2025</v>
      </c>
      <c r="F6471" t="s">
        <v>903</v>
      </c>
      <c r="G6471" t="s">
        <v>3112</v>
      </c>
      <c r="H6471" t="s">
        <v>1866</v>
      </c>
      <c r="I6471" t="s">
        <v>1866</v>
      </c>
      <c r="J6471" t="s">
        <v>1997</v>
      </c>
      <c r="K6471" t="s">
        <v>1906</v>
      </c>
      <c r="L6471" t="s">
        <v>1889</v>
      </c>
      <c r="M6471">
        <v>1</v>
      </c>
      <c r="N6471" s="3">
        <v>89</v>
      </c>
      <c r="O6471" s="3">
        <v>48</v>
      </c>
      <c r="P6471" s="4">
        <v>0</v>
      </c>
      <c r="Q6471" s="3">
        <v>89</v>
      </c>
      <c r="R6471" s="3">
        <v>48</v>
      </c>
      <c r="S6471" s="3">
        <v>41</v>
      </c>
      <c r="T6471" t="s">
        <v>1954</v>
      </c>
      <c r="U6471" t="s">
        <v>72</v>
      </c>
    </row>
    <row r="6472" spans="1:21" x14ac:dyDescent="0.35">
      <c r="A6472" t="s">
        <v>9046</v>
      </c>
      <c r="B6472" s="2">
        <v>45766</v>
      </c>
      <c r="C6472">
        <v>4</v>
      </c>
      <c r="D6472">
        <v>2025</v>
      </c>
      <c r="F6472" t="s">
        <v>96</v>
      </c>
      <c r="G6472" t="s">
        <v>2094</v>
      </c>
      <c r="H6472" t="s">
        <v>1866</v>
      </c>
      <c r="I6472" t="s">
        <v>1866</v>
      </c>
      <c r="J6472" t="s">
        <v>2001</v>
      </c>
      <c r="K6472" t="s">
        <v>1911</v>
      </c>
      <c r="L6472" t="s">
        <v>1886</v>
      </c>
      <c r="M6472">
        <v>2</v>
      </c>
      <c r="N6472" s="3">
        <v>58</v>
      </c>
      <c r="O6472" s="3">
        <v>25</v>
      </c>
      <c r="P6472" s="4">
        <v>0.05</v>
      </c>
      <c r="Q6472" s="3">
        <v>110.2</v>
      </c>
      <c r="R6472" s="3">
        <v>50</v>
      </c>
      <c r="S6472" s="3">
        <v>60.2</v>
      </c>
      <c r="T6472" t="s">
        <v>1954</v>
      </c>
      <c r="U6472" t="s">
        <v>72</v>
      </c>
    </row>
    <row r="6473" spans="1:21" x14ac:dyDescent="0.35">
      <c r="A6473" t="s">
        <v>9047</v>
      </c>
      <c r="B6473" s="2">
        <v>45766</v>
      </c>
      <c r="C6473">
        <v>4</v>
      </c>
      <c r="D6473">
        <v>2025</v>
      </c>
      <c r="F6473" t="s">
        <v>1475</v>
      </c>
      <c r="G6473" t="s">
        <v>2174</v>
      </c>
      <c r="H6473" t="s">
        <v>1866</v>
      </c>
      <c r="I6473" t="s">
        <v>1866</v>
      </c>
      <c r="J6473" t="s">
        <v>2120</v>
      </c>
      <c r="K6473" t="s">
        <v>1926</v>
      </c>
      <c r="L6473" t="s">
        <v>1885</v>
      </c>
      <c r="M6473">
        <v>1</v>
      </c>
      <c r="N6473" s="3">
        <v>28</v>
      </c>
      <c r="O6473" s="3">
        <v>13</v>
      </c>
      <c r="P6473" s="4">
        <v>0.05</v>
      </c>
      <c r="Q6473" s="3">
        <v>26.6</v>
      </c>
      <c r="R6473" s="3">
        <v>13</v>
      </c>
      <c r="S6473" s="3">
        <v>13.6</v>
      </c>
      <c r="T6473" t="s">
        <v>1954</v>
      </c>
      <c r="U6473" t="s">
        <v>72</v>
      </c>
    </row>
    <row r="6474" spans="1:21" x14ac:dyDescent="0.35">
      <c r="A6474" t="s">
        <v>9048</v>
      </c>
      <c r="B6474" s="2">
        <v>45766</v>
      </c>
      <c r="C6474">
        <v>4</v>
      </c>
      <c r="D6474">
        <v>2025</v>
      </c>
      <c r="F6474" t="s">
        <v>1108</v>
      </c>
      <c r="G6474" t="s">
        <v>3114</v>
      </c>
      <c r="H6474" t="s">
        <v>1868</v>
      </c>
      <c r="I6474" t="s">
        <v>1959</v>
      </c>
      <c r="J6474" t="s">
        <v>1956</v>
      </c>
      <c r="K6474" t="s">
        <v>1909</v>
      </c>
      <c r="L6474" t="s">
        <v>1887</v>
      </c>
      <c r="M6474">
        <v>5</v>
      </c>
      <c r="N6474" s="3">
        <v>95</v>
      </c>
      <c r="O6474" s="3">
        <v>54</v>
      </c>
      <c r="P6474" s="4">
        <v>0</v>
      </c>
      <c r="Q6474" s="3">
        <v>475</v>
      </c>
      <c r="R6474" s="3">
        <v>270</v>
      </c>
      <c r="S6474" s="3">
        <v>205</v>
      </c>
      <c r="T6474" t="s">
        <v>1954</v>
      </c>
      <c r="U6474" t="s">
        <v>72</v>
      </c>
    </row>
    <row r="6475" spans="1:21" x14ac:dyDescent="0.35">
      <c r="A6475" t="s">
        <v>9049</v>
      </c>
      <c r="B6475" s="2">
        <v>45766</v>
      </c>
      <c r="C6475">
        <v>4</v>
      </c>
      <c r="D6475">
        <v>2025</v>
      </c>
      <c r="F6475" t="s">
        <v>785</v>
      </c>
      <c r="G6475" t="s">
        <v>2389</v>
      </c>
      <c r="H6475" t="s">
        <v>1869</v>
      </c>
      <c r="I6475" t="s">
        <v>2073</v>
      </c>
      <c r="J6475" t="s">
        <v>2015</v>
      </c>
      <c r="K6475" t="s">
        <v>1914</v>
      </c>
      <c r="L6475" t="s">
        <v>1888</v>
      </c>
      <c r="M6475">
        <v>1</v>
      </c>
      <c r="N6475" s="3">
        <v>65</v>
      </c>
      <c r="O6475" s="3">
        <v>32</v>
      </c>
      <c r="P6475" s="4">
        <v>0.05</v>
      </c>
      <c r="Q6475" s="3">
        <v>61.75</v>
      </c>
      <c r="R6475" s="3">
        <v>32</v>
      </c>
      <c r="S6475" s="3">
        <v>29.75</v>
      </c>
      <c r="T6475" t="s">
        <v>1954</v>
      </c>
      <c r="U6475" t="s">
        <v>72</v>
      </c>
    </row>
    <row r="6476" spans="1:21" x14ac:dyDescent="0.35">
      <c r="A6476" t="s">
        <v>9050</v>
      </c>
      <c r="B6476" s="2">
        <v>45766</v>
      </c>
      <c r="C6476">
        <v>4</v>
      </c>
      <c r="D6476">
        <v>2025</v>
      </c>
      <c r="F6476" t="s">
        <v>510</v>
      </c>
      <c r="G6476" t="s">
        <v>4374</v>
      </c>
      <c r="H6476" t="s">
        <v>1866</v>
      </c>
      <c r="I6476" t="s">
        <v>1866</v>
      </c>
      <c r="J6476" t="s">
        <v>1963</v>
      </c>
      <c r="K6476" t="s">
        <v>1907</v>
      </c>
      <c r="L6476" t="s">
        <v>1890</v>
      </c>
      <c r="M6476">
        <v>2</v>
      </c>
      <c r="N6476" s="3">
        <v>119</v>
      </c>
      <c r="O6476" s="3">
        <v>72</v>
      </c>
      <c r="P6476" s="4">
        <v>0</v>
      </c>
      <c r="Q6476" s="3">
        <v>238</v>
      </c>
      <c r="R6476" s="3">
        <v>144</v>
      </c>
      <c r="S6476" s="3">
        <v>94</v>
      </c>
      <c r="T6476" t="s">
        <v>1954</v>
      </c>
      <c r="U6476" t="s">
        <v>72</v>
      </c>
    </row>
    <row r="6477" spans="1:21" x14ac:dyDescent="0.35">
      <c r="A6477" t="s">
        <v>9051</v>
      </c>
      <c r="B6477" s="2">
        <v>45766</v>
      </c>
      <c r="C6477">
        <v>4</v>
      </c>
      <c r="D6477">
        <v>2025</v>
      </c>
      <c r="F6477" t="s">
        <v>723</v>
      </c>
      <c r="G6477" t="s">
        <v>2302</v>
      </c>
      <c r="H6477" t="s">
        <v>1871</v>
      </c>
      <c r="I6477" t="s">
        <v>1966</v>
      </c>
      <c r="J6477" t="s">
        <v>1963</v>
      </c>
      <c r="K6477" t="s">
        <v>1907</v>
      </c>
      <c r="L6477" t="s">
        <v>1890</v>
      </c>
      <c r="M6477">
        <v>3</v>
      </c>
      <c r="N6477" s="3">
        <v>119</v>
      </c>
      <c r="O6477" s="3">
        <v>72</v>
      </c>
      <c r="P6477" s="4">
        <v>0.1</v>
      </c>
      <c r="Q6477" s="3">
        <v>321.3</v>
      </c>
      <c r="R6477" s="3">
        <v>216</v>
      </c>
      <c r="S6477" s="3">
        <v>105.3</v>
      </c>
      <c r="T6477" t="s">
        <v>1954</v>
      </c>
      <c r="U6477" t="s">
        <v>72</v>
      </c>
    </row>
    <row r="6478" spans="1:21" x14ac:dyDescent="0.35">
      <c r="A6478" t="s">
        <v>9052</v>
      </c>
      <c r="B6478" s="2">
        <v>45766</v>
      </c>
      <c r="C6478">
        <v>4</v>
      </c>
      <c r="D6478">
        <v>2025</v>
      </c>
      <c r="F6478" t="s">
        <v>446</v>
      </c>
      <c r="G6478" t="s">
        <v>3442</v>
      </c>
      <c r="H6478" t="s">
        <v>1872</v>
      </c>
      <c r="I6478" t="s">
        <v>2076</v>
      </c>
      <c r="J6478" t="s">
        <v>2026</v>
      </c>
      <c r="K6478" t="s">
        <v>1919</v>
      </c>
      <c r="L6478" t="s">
        <v>1887</v>
      </c>
      <c r="M6478">
        <v>1</v>
      </c>
      <c r="N6478" s="3">
        <v>85</v>
      </c>
      <c r="O6478" s="3">
        <v>44</v>
      </c>
      <c r="P6478" s="4">
        <v>0.05</v>
      </c>
      <c r="Q6478" s="3">
        <v>80.75</v>
      </c>
      <c r="R6478" s="3">
        <v>44</v>
      </c>
      <c r="S6478" s="3">
        <v>36.75</v>
      </c>
      <c r="T6478" t="s">
        <v>1954</v>
      </c>
      <c r="U6478" t="s">
        <v>72</v>
      </c>
    </row>
    <row r="6479" spans="1:21" x14ac:dyDescent="0.35">
      <c r="A6479" t="s">
        <v>9053</v>
      </c>
      <c r="B6479" s="2">
        <v>45766</v>
      </c>
      <c r="C6479">
        <v>4</v>
      </c>
      <c r="D6479">
        <v>2025</v>
      </c>
      <c r="F6479" t="s">
        <v>1619</v>
      </c>
      <c r="G6479" t="s">
        <v>2404</v>
      </c>
      <c r="H6479" t="s">
        <v>1871</v>
      </c>
      <c r="I6479" t="s">
        <v>1990</v>
      </c>
      <c r="J6479" t="s">
        <v>1967</v>
      </c>
      <c r="K6479" t="s">
        <v>1913</v>
      </c>
      <c r="L6479" t="s">
        <v>1888</v>
      </c>
      <c r="M6479">
        <v>1</v>
      </c>
      <c r="N6479" s="3">
        <v>78</v>
      </c>
      <c r="O6479" s="3">
        <v>39</v>
      </c>
      <c r="P6479" s="4">
        <v>0.1</v>
      </c>
      <c r="Q6479" s="3">
        <v>70.2</v>
      </c>
      <c r="R6479" s="3">
        <v>39</v>
      </c>
      <c r="S6479" s="3">
        <v>31.2</v>
      </c>
      <c r="T6479" t="s">
        <v>1954</v>
      </c>
      <c r="U6479" t="s">
        <v>72</v>
      </c>
    </row>
    <row r="6480" spans="1:21" x14ac:dyDescent="0.35">
      <c r="A6480" t="s">
        <v>9054</v>
      </c>
      <c r="B6480" s="2">
        <v>45766</v>
      </c>
      <c r="C6480">
        <v>4</v>
      </c>
      <c r="D6480">
        <v>2025</v>
      </c>
      <c r="F6480" t="s">
        <v>139</v>
      </c>
      <c r="G6480" t="s">
        <v>2078</v>
      </c>
      <c r="H6480" t="s">
        <v>1875</v>
      </c>
      <c r="I6480" t="s">
        <v>2054</v>
      </c>
      <c r="J6480" t="s">
        <v>1991</v>
      </c>
      <c r="K6480" t="s">
        <v>1925</v>
      </c>
      <c r="L6480" t="s">
        <v>1885</v>
      </c>
      <c r="M6480">
        <v>1</v>
      </c>
      <c r="N6480" s="3">
        <v>35</v>
      </c>
      <c r="O6480" s="3">
        <v>16</v>
      </c>
      <c r="P6480" s="4">
        <v>0.15</v>
      </c>
      <c r="Q6480" s="3">
        <v>29.75</v>
      </c>
      <c r="R6480" s="3">
        <v>16</v>
      </c>
      <c r="S6480" s="3">
        <v>13.75</v>
      </c>
      <c r="T6480" t="s">
        <v>1954</v>
      </c>
      <c r="U6480" t="s">
        <v>72</v>
      </c>
    </row>
    <row r="6481" spans="1:21" x14ac:dyDescent="0.35">
      <c r="A6481" t="s">
        <v>9055</v>
      </c>
      <c r="B6481" s="2">
        <v>45767</v>
      </c>
      <c r="C6481">
        <v>4</v>
      </c>
      <c r="D6481">
        <v>2025</v>
      </c>
      <c r="F6481" t="s">
        <v>329</v>
      </c>
      <c r="G6481" t="s">
        <v>2698</v>
      </c>
      <c r="H6481" t="s">
        <v>1866</v>
      </c>
      <c r="I6481" t="s">
        <v>1866</v>
      </c>
      <c r="J6481" t="s">
        <v>2067</v>
      </c>
      <c r="K6481" t="s">
        <v>1918</v>
      </c>
      <c r="L6481" t="s">
        <v>1889</v>
      </c>
      <c r="M6481">
        <v>2</v>
      </c>
      <c r="N6481" s="3">
        <v>69</v>
      </c>
      <c r="O6481" s="3">
        <v>37</v>
      </c>
      <c r="P6481" s="4">
        <v>0.05</v>
      </c>
      <c r="Q6481" s="3">
        <v>131.1</v>
      </c>
      <c r="R6481" s="3">
        <v>74</v>
      </c>
      <c r="S6481" s="3">
        <v>57.1</v>
      </c>
      <c r="T6481" t="s">
        <v>1954</v>
      </c>
      <c r="U6481" t="s">
        <v>72</v>
      </c>
    </row>
    <row r="6482" spans="1:21" x14ac:dyDescent="0.35">
      <c r="A6482" t="s">
        <v>9056</v>
      </c>
      <c r="B6482" s="2">
        <v>45767</v>
      </c>
      <c r="C6482">
        <v>4</v>
      </c>
      <c r="D6482">
        <v>2025</v>
      </c>
      <c r="F6482" t="s">
        <v>278</v>
      </c>
      <c r="G6482" t="s">
        <v>2504</v>
      </c>
      <c r="H6482" t="s">
        <v>1870</v>
      </c>
      <c r="I6482" t="s">
        <v>2000</v>
      </c>
      <c r="J6482" t="s">
        <v>1967</v>
      </c>
      <c r="K6482" t="s">
        <v>1913</v>
      </c>
      <c r="L6482" t="s">
        <v>1888</v>
      </c>
      <c r="M6482">
        <v>1</v>
      </c>
      <c r="N6482" s="3">
        <v>78</v>
      </c>
      <c r="O6482" s="3">
        <v>39</v>
      </c>
      <c r="P6482" s="4">
        <v>0.15</v>
      </c>
      <c r="Q6482" s="3">
        <v>66.3</v>
      </c>
      <c r="R6482" s="3">
        <v>39</v>
      </c>
      <c r="S6482" s="3">
        <v>27.3</v>
      </c>
      <c r="T6482" t="s">
        <v>1954</v>
      </c>
      <c r="U6482" t="s">
        <v>72</v>
      </c>
    </row>
    <row r="6483" spans="1:21" x14ac:dyDescent="0.35">
      <c r="A6483" t="s">
        <v>9057</v>
      </c>
      <c r="B6483" s="2">
        <v>45767</v>
      </c>
      <c r="C6483">
        <v>4</v>
      </c>
      <c r="D6483">
        <v>2025</v>
      </c>
      <c r="F6483" t="s">
        <v>911</v>
      </c>
      <c r="G6483" t="s">
        <v>2466</v>
      </c>
      <c r="H6483" t="s">
        <v>1868</v>
      </c>
      <c r="I6483" t="s">
        <v>2022</v>
      </c>
      <c r="J6483" t="s">
        <v>2023</v>
      </c>
      <c r="K6483" t="s">
        <v>1912</v>
      </c>
      <c r="L6483" t="s">
        <v>1890</v>
      </c>
      <c r="M6483">
        <v>2</v>
      </c>
      <c r="N6483" s="3">
        <v>249</v>
      </c>
      <c r="O6483" s="3">
        <v>168</v>
      </c>
      <c r="P6483" s="4">
        <v>0.05</v>
      </c>
      <c r="Q6483" s="3">
        <v>473.1</v>
      </c>
      <c r="R6483" s="3">
        <v>336</v>
      </c>
      <c r="S6483" s="3">
        <v>137.1</v>
      </c>
      <c r="T6483" t="s">
        <v>1954</v>
      </c>
      <c r="U6483" t="s">
        <v>72</v>
      </c>
    </row>
    <row r="6484" spans="1:21" x14ac:dyDescent="0.35">
      <c r="A6484" t="s">
        <v>9058</v>
      </c>
      <c r="B6484" s="2">
        <v>45767</v>
      </c>
      <c r="C6484">
        <v>4</v>
      </c>
      <c r="D6484">
        <v>2025</v>
      </c>
      <c r="F6484" t="s">
        <v>78</v>
      </c>
      <c r="G6484" t="s">
        <v>2302</v>
      </c>
      <c r="H6484" t="s">
        <v>1864</v>
      </c>
      <c r="I6484" t="s">
        <v>2044</v>
      </c>
      <c r="J6484" t="s">
        <v>1963</v>
      </c>
      <c r="K6484" t="s">
        <v>1907</v>
      </c>
      <c r="L6484" t="s">
        <v>1890</v>
      </c>
      <c r="M6484">
        <v>1</v>
      </c>
      <c r="N6484" s="3">
        <v>119</v>
      </c>
      <c r="O6484" s="3">
        <v>72</v>
      </c>
      <c r="P6484" s="4">
        <v>0</v>
      </c>
      <c r="Q6484" s="3">
        <v>119</v>
      </c>
      <c r="R6484" s="3">
        <v>72</v>
      </c>
      <c r="S6484" s="3">
        <v>47</v>
      </c>
      <c r="T6484" t="s">
        <v>1954</v>
      </c>
      <c r="U6484" t="s">
        <v>72</v>
      </c>
    </row>
    <row r="6485" spans="1:21" x14ac:dyDescent="0.35">
      <c r="A6485" t="s">
        <v>9059</v>
      </c>
      <c r="B6485" s="2">
        <v>45767</v>
      </c>
      <c r="C6485">
        <v>4</v>
      </c>
      <c r="D6485">
        <v>2025</v>
      </c>
      <c r="F6485" t="s">
        <v>236</v>
      </c>
      <c r="G6485" t="s">
        <v>2846</v>
      </c>
      <c r="H6485" t="s">
        <v>1870</v>
      </c>
      <c r="I6485" t="s">
        <v>2083</v>
      </c>
      <c r="J6485" t="s">
        <v>1963</v>
      </c>
      <c r="K6485" t="s">
        <v>1907</v>
      </c>
      <c r="L6485" t="s">
        <v>1890</v>
      </c>
      <c r="M6485">
        <v>3</v>
      </c>
      <c r="N6485" s="3">
        <v>119</v>
      </c>
      <c r="O6485" s="3">
        <v>72</v>
      </c>
      <c r="P6485" s="4">
        <v>0.1</v>
      </c>
      <c r="Q6485" s="3">
        <v>321.3</v>
      </c>
      <c r="R6485" s="3">
        <v>216</v>
      </c>
      <c r="S6485" s="3">
        <v>105.3</v>
      </c>
      <c r="T6485" t="s">
        <v>1954</v>
      </c>
      <c r="U6485" t="s">
        <v>72</v>
      </c>
    </row>
    <row r="6486" spans="1:21" x14ac:dyDescent="0.35">
      <c r="A6486" t="s">
        <v>9060</v>
      </c>
      <c r="B6486" s="2">
        <v>45767</v>
      </c>
      <c r="C6486">
        <v>4</v>
      </c>
      <c r="D6486">
        <v>2025</v>
      </c>
      <c r="F6486" t="s">
        <v>201</v>
      </c>
      <c r="G6486" t="s">
        <v>2595</v>
      </c>
      <c r="H6486" t="s">
        <v>1868</v>
      </c>
      <c r="I6486" t="s">
        <v>2113</v>
      </c>
      <c r="J6486" t="s">
        <v>1963</v>
      </c>
      <c r="K6486" t="s">
        <v>1907</v>
      </c>
      <c r="L6486" t="s">
        <v>1890</v>
      </c>
      <c r="M6486">
        <v>1</v>
      </c>
      <c r="N6486" s="3">
        <v>119</v>
      </c>
      <c r="O6486" s="3">
        <v>72</v>
      </c>
      <c r="P6486" s="4">
        <v>0.05</v>
      </c>
      <c r="Q6486" s="3">
        <v>113.05</v>
      </c>
      <c r="R6486" s="3">
        <v>72</v>
      </c>
      <c r="S6486" s="3">
        <v>41.05</v>
      </c>
      <c r="T6486" t="s">
        <v>1954</v>
      </c>
      <c r="U6486" t="s">
        <v>72</v>
      </c>
    </row>
    <row r="6487" spans="1:21" x14ac:dyDescent="0.35">
      <c r="A6487" t="s">
        <v>9061</v>
      </c>
      <c r="B6487" s="2">
        <v>45767</v>
      </c>
      <c r="C6487">
        <v>4</v>
      </c>
      <c r="D6487">
        <v>2025</v>
      </c>
      <c r="F6487" t="s">
        <v>1485</v>
      </c>
      <c r="G6487" t="s">
        <v>64</v>
      </c>
      <c r="H6487" t="s">
        <v>1870</v>
      </c>
      <c r="I6487" t="s">
        <v>2060</v>
      </c>
      <c r="J6487" t="s">
        <v>2034</v>
      </c>
      <c r="K6487" t="s">
        <v>1904</v>
      </c>
      <c r="L6487" t="s">
        <v>1889</v>
      </c>
      <c r="M6487">
        <v>4</v>
      </c>
      <c r="N6487" s="3">
        <v>149</v>
      </c>
      <c r="O6487" s="3">
        <v>91</v>
      </c>
      <c r="P6487" s="4">
        <v>0.05</v>
      </c>
      <c r="Q6487" s="3">
        <v>566.20000000000005</v>
      </c>
      <c r="R6487" s="3">
        <v>364</v>
      </c>
      <c r="S6487" s="3">
        <v>202.2</v>
      </c>
      <c r="T6487" t="s">
        <v>1954</v>
      </c>
      <c r="U6487" t="s">
        <v>72</v>
      </c>
    </row>
    <row r="6488" spans="1:21" x14ac:dyDescent="0.35">
      <c r="A6488" t="s">
        <v>9062</v>
      </c>
      <c r="B6488" s="2">
        <v>45767</v>
      </c>
      <c r="C6488">
        <v>4</v>
      </c>
      <c r="D6488">
        <v>2025</v>
      </c>
      <c r="F6488" t="s">
        <v>86</v>
      </c>
      <c r="G6488" t="s">
        <v>2489</v>
      </c>
      <c r="H6488" t="s">
        <v>1873</v>
      </c>
      <c r="I6488" t="s">
        <v>2323</v>
      </c>
      <c r="J6488" t="s">
        <v>1963</v>
      </c>
      <c r="K6488" t="s">
        <v>1907</v>
      </c>
      <c r="L6488" t="s">
        <v>1890</v>
      </c>
      <c r="M6488">
        <v>2</v>
      </c>
      <c r="N6488" s="3">
        <v>119</v>
      </c>
      <c r="O6488" s="3">
        <v>72</v>
      </c>
      <c r="P6488" s="4">
        <v>0.15</v>
      </c>
      <c r="Q6488" s="3">
        <v>202.3</v>
      </c>
      <c r="R6488" s="3">
        <v>144</v>
      </c>
      <c r="S6488" s="3">
        <v>58.3</v>
      </c>
      <c r="T6488" t="s">
        <v>1954</v>
      </c>
      <c r="U6488" t="s">
        <v>72</v>
      </c>
    </row>
    <row r="6489" spans="1:21" x14ac:dyDescent="0.35">
      <c r="A6489" t="s">
        <v>9063</v>
      </c>
      <c r="B6489" s="2">
        <v>45767</v>
      </c>
      <c r="C6489">
        <v>4</v>
      </c>
      <c r="D6489">
        <v>2025</v>
      </c>
      <c r="F6489" t="s">
        <v>332</v>
      </c>
      <c r="G6489" t="s">
        <v>2747</v>
      </c>
      <c r="H6489" t="s">
        <v>1866</v>
      </c>
      <c r="I6489" t="s">
        <v>1866</v>
      </c>
      <c r="J6489" t="s">
        <v>2045</v>
      </c>
      <c r="K6489" t="s">
        <v>1910</v>
      </c>
      <c r="L6489" t="s">
        <v>1890</v>
      </c>
      <c r="M6489">
        <v>1</v>
      </c>
      <c r="N6489" s="3">
        <v>99</v>
      </c>
      <c r="O6489" s="3">
        <v>58</v>
      </c>
      <c r="P6489" s="4">
        <v>0</v>
      </c>
      <c r="Q6489" s="3">
        <v>99</v>
      </c>
      <c r="R6489" s="3">
        <v>58</v>
      </c>
      <c r="S6489" s="3">
        <v>41</v>
      </c>
      <c r="T6489" t="s">
        <v>1954</v>
      </c>
      <c r="U6489" t="s">
        <v>72</v>
      </c>
    </row>
    <row r="6490" spans="1:21" x14ac:dyDescent="0.35">
      <c r="A6490" t="s">
        <v>9064</v>
      </c>
      <c r="B6490" s="2">
        <v>45767</v>
      </c>
      <c r="C6490">
        <v>4</v>
      </c>
      <c r="D6490">
        <v>2025</v>
      </c>
      <c r="F6490" t="s">
        <v>131</v>
      </c>
      <c r="G6490" t="s">
        <v>2028</v>
      </c>
      <c r="H6490" t="s">
        <v>1873</v>
      </c>
      <c r="I6490" t="s">
        <v>2323</v>
      </c>
      <c r="J6490" t="s">
        <v>1978</v>
      </c>
      <c r="K6490" t="s">
        <v>1916</v>
      </c>
      <c r="L6490" t="s">
        <v>1887</v>
      </c>
      <c r="M6490">
        <v>1</v>
      </c>
      <c r="N6490" s="3">
        <v>79</v>
      </c>
      <c r="O6490" s="3">
        <v>42</v>
      </c>
      <c r="P6490" s="4">
        <v>0.05</v>
      </c>
      <c r="Q6490" s="3">
        <v>75.05</v>
      </c>
      <c r="R6490" s="3">
        <v>42</v>
      </c>
      <c r="S6490" s="3">
        <v>33.049999999999997</v>
      </c>
      <c r="T6490" t="s">
        <v>1954</v>
      </c>
      <c r="U6490" t="s">
        <v>72</v>
      </c>
    </row>
    <row r="6491" spans="1:21" x14ac:dyDescent="0.35">
      <c r="A6491" t="s">
        <v>9065</v>
      </c>
      <c r="B6491" s="2">
        <v>45767</v>
      </c>
      <c r="C6491">
        <v>4</v>
      </c>
      <c r="D6491">
        <v>2025</v>
      </c>
      <c r="F6491" t="s">
        <v>580</v>
      </c>
      <c r="G6491" t="s">
        <v>4828</v>
      </c>
      <c r="H6491" t="s">
        <v>1863</v>
      </c>
      <c r="I6491" t="s">
        <v>2033</v>
      </c>
      <c r="J6491" t="s">
        <v>2162</v>
      </c>
      <c r="K6491" t="s">
        <v>1921</v>
      </c>
      <c r="L6491" t="s">
        <v>1889</v>
      </c>
      <c r="M6491">
        <v>1</v>
      </c>
      <c r="N6491" s="3">
        <v>55</v>
      </c>
      <c r="O6491" s="3">
        <v>27</v>
      </c>
      <c r="P6491" s="4">
        <v>0.05</v>
      </c>
      <c r="Q6491" s="3">
        <v>52.25</v>
      </c>
      <c r="R6491" s="3">
        <v>27</v>
      </c>
      <c r="S6491" s="3">
        <v>25.25</v>
      </c>
      <c r="T6491" t="s">
        <v>1954</v>
      </c>
      <c r="U6491" t="s">
        <v>72</v>
      </c>
    </row>
    <row r="6492" spans="1:21" x14ac:dyDescent="0.35">
      <c r="A6492" t="s">
        <v>9066</v>
      </c>
      <c r="B6492" s="2">
        <v>45767</v>
      </c>
      <c r="C6492">
        <v>4</v>
      </c>
      <c r="D6492">
        <v>2025</v>
      </c>
      <c r="F6492" t="s">
        <v>99</v>
      </c>
      <c r="G6492" t="s">
        <v>2213</v>
      </c>
      <c r="H6492" t="s">
        <v>1864</v>
      </c>
      <c r="I6492" t="s">
        <v>2211</v>
      </c>
      <c r="J6492" t="s">
        <v>1953</v>
      </c>
      <c r="K6492" t="s">
        <v>1905</v>
      </c>
      <c r="L6492" t="s">
        <v>1888</v>
      </c>
      <c r="M6492">
        <v>2</v>
      </c>
      <c r="N6492" s="3">
        <v>120</v>
      </c>
      <c r="O6492" s="3">
        <v>63</v>
      </c>
      <c r="P6492" s="4">
        <v>0.2</v>
      </c>
      <c r="Q6492" s="3">
        <v>192</v>
      </c>
      <c r="R6492" s="3">
        <v>126</v>
      </c>
      <c r="S6492" s="3">
        <v>66</v>
      </c>
      <c r="T6492" t="s">
        <v>1954</v>
      </c>
      <c r="U6492" t="s">
        <v>72</v>
      </c>
    </row>
    <row r="6493" spans="1:21" x14ac:dyDescent="0.35">
      <c r="A6493" t="s">
        <v>9067</v>
      </c>
      <c r="B6493" s="2">
        <v>45767</v>
      </c>
      <c r="C6493">
        <v>4</v>
      </c>
      <c r="D6493">
        <v>2025</v>
      </c>
      <c r="F6493" t="s">
        <v>960</v>
      </c>
      <c r="G6493" t="s">
        <v>3341</v>
      </c>
      <c r="H6493" t="s">
        <v>1868</v>
      </c>
      <c r="I6493" t="s">
        <v>2113</v>
      </c>
      <c r="J6493" t="s">
        <v>2034</v>
      </c>
      <c r="K6493" t="s">
        <v>1904</v>
      </c>
      <c r="L6493" t="s">
        <v>1889</v>
      </c>
      <c r="M6493">
        <v>3</v>
      </c>
      <c r="N6493" s="3">
        <v>149</v>
      </c>
      <c r="O6493" s="3">
        <v>91</v>
      </c>
      <c r="P6493" s="4">
        <v>0</v>
      </c>
      <c r="Q6493" s="3">
        <v>447</v>
      </c>
      <c r="R6493" s="3">
        <v>273</v>
      </c>
      <c r="S6493" s="3">
        <v>174</v>
      </c>
      <c r="T6493" t="s">
        <v>1954</v>
      </c>
      <c r="U6493" t="s">
        <v>72</v>
      </c>
    </row>
    <row r="6494" spans="1:21" x14ac:dyDescent="0.35">
      <c r="A6494" t="s">
        <v>9068</v>
      </c>
      <c r="B6494" s="2">
        <v>45767</v>
      </c>
      <c r="C6494">
        <v>4</v>
      </c>
      <c r="D6494">
        <v>2025</v>
      </c>
      <c r="F6494" t="s">
        <v>1815</v>
      </c>
      <c r="G6494" t="s">
        <v>2197</v>
      </c>
      <c r="H6494" t="s">
        <v>1872</v>
      </c>
      <c r="I6494" t="s">
        <v>1986</v>
      </c>
      <c r="J6494" t="s">
        <v>2011</v>
      </c>
      <c r="K6494" t="s">
        <v>1927</v>
      </c>
      <c r="L6494" t="s">
        <v>1885</v>
      </c>
      <c r="M6494">
        <v>2</v>
      </c>
      <c r="N6494" s="3">
        <v>24</v>
      </c>
      <c r="O6494" s="3">
        <v>10</v>
      </c>
      <c r="P6494" s="4">
        <v>0.1</v>
      </c>
      <c r="Q6494" s="3">
        <v>43.2</v>
      </c>
      <c r="R6494" s="3">
        <v>20</v>
      </c>
      <c r="S6494" s="3">
        <v>23.2</v>
      </c>
      <c r="T6494" t="s">
        <v>1954</v>
      </c>
      <c r="U6494" t="s">
        <v>72</v>
      </c>
    </row>
    <row r="6495" spans="1:21" x14ac:dyDescent="0.35">
      <c r="A6495" t="s">
        <v>9069</v>
      </c>
      <c r="B6495" s="2">
        <v>45768</v>
      </c>
      <c r="C6495">
        <v>4</v>
      </c>
      <c r="D6495">
        <v>2025</v>
      </c>
      <c r="F6495" t="s">
        <v>348</v>
      </c>
      <c r="G6495" t="s">
        <v>65</v>
      </c>
      <c r="H6495" t="s">
        <v>1875</v>
      </c>
      <c r="I6495" t="s">
        <v>1981</v>
      </c>
      <c r="J6495" t="s">
        <v>1956</v>
      </c>
      <c r="K6495" t="s">
        <v>1909</v>
      </c>
      <c r="L6495" t="s">
        <v>1887</v>
      </c>
      <c r="M6495">
        <v>1</v>
      </c>
      <c r="N6495" s="3">
        <v>95</v>
      </c>
      <c r="O6495" s="3">
        <v>54</v>
      </c>
      <c r="P6495" s="4">
        <v>0</v>
      </c>
      <c r="Q6495" s="3">
        <v>95</v>
      </c>
      <c r="R6495" s="3">
        <v>54</v>
      </c>
      <c r="S6495" s="3">
        <v>41</v>
      </c>
      <c r="T6495" t="s">
        <v>1954</v>
      </c>
      <c r="U6495" t="s">
        <v>72</v>
      </c>
    </row>
    <row r="6496" spans="1:21" x14ac:dyDescent="0.35">
      <c r="A6496" t="s">
        <v>9070</v>
      </c>
      <c r="B6496" s="2">
        <v>45768</v>
      </c>
      <c r="C6496">
        <v>4</v>
      </c>
      <c r="D6496">
        <v>2025</v>
      </c>
      <c r="F6496" t="s">
        <v>134</v>
      </c>
      <c r="G6496" t="s">
        <v>2681</v>
      </c>
      <c r="H6496" t="s">
        <v>1868</v>
      </c>
      <c r="I6496" t="s">
        <v>2014</v>
      </c>
      <c r="J6496" t="s">
        <v>1960</v>
      </c>
      <c r="K6496" t="s">
        <v>1924</v>
      </c>
      <c r="L6496" t="s">
        <v>1885</v>
      </c>
      <c r="M6496">
        <v>1</v>
      </c>
      <c r="N6496" s="3">
        <v>42</v>
      </c>
      <c r="O6496" s="3">
        <v>20</v>
      </c>
      <c r="P6496" s="4">
        <v>0.1</v>
      </c>
      <c r="Q6496" s="3">
        <v>37.799999999999997</v>
      </c>
      <c r="R6496" s="3">
        <v>20</v>
      </c>
      <c r="S6496" s="3">
        <v>17.8</v>
      </c>
      <c r="T6496" t="s">
        <v>1954</v>
      </c>
      <c r="U6496" t="s">
        <v>72</v>
      </c>
    </row>
    <row r="6497" spans="1:21" x14ac:dyDescent="0.35">
      <c r="A6497" t="s">
        <v>9071</v>
      </c>
      <c r="B6497" s="2">
        <v>45768</v>
      </c>
      <c r="C6497">
        <v>4</v>
      </c>
      <c r="D6497">
        <v>2025</v>
      </c>
      <c r="F6497" t="s">
        <v>160</v>
      </c>
      <c r="G6497" t="s">
        <v>2384</v>
      </c>
      <c r="H6497" t="s">
        <v>1874</v>
      </c>
      <c r="I6497" t="s">
        <v>2186</v>
      </c>
      <c r="J6497" t="s">
        <v>1997</v>
      </c>
      <c r="K6497" t="s">
        <v>1906</v>
      </c>
      <c r="L6497" t="s">
        <v>1889</v>
      </c>
      <c r="M6497">
        <v>3</v>
      </c>
      <c r="N6497" s="3">
        <v>89</v>
      </c>
      <c r="O6497" s="3">
        <v>48</v>
      </c>
      <c r="P6497" s="4">
        <v>0</v>
      </c>
      <c r="Q6497" s="3">
        <v>267</v>
      </c>
      <c r="R6497" s="3">
        <v>144</v>
      </c>
      <c r="S6497" s="3">
        <v>123</v>
      </c>
      <c r="T6497" t="s">
        <v>1954</v>
      </c>
      <c r="U6497" t="s">
        <v>71</v>
      </c>
    </row>
    <row r="6498" spans="1:21" x14ac:dyDescent="0.35">
      <c r="A6498" t="s">
        <v>9072</v>
      </c>
      <c r="B6498" s="2">
        <v>45768</v>
      </c>
      <c r="C6498">
        <v>4</v>
      </c>
      <c r="D6498">
        <v>2025</v>
      </c>
      <c r="F6498" t="s">
        <v>260</v>
      </c>
      <c r="G6498" t="s">
        <v>3866</v>
      </c>
      <c r="H6498" t="s">
        <v>1871</v>
      </c>
      <c r="I6498" t="s">
        <v>2144</v>
      </c>
      <c r="J6498" t="s">
        <v>2045</v>
      </c>
      <c r="K6498" t="s">
        <v>1910</v>
      </c>
      <c r="L6498" t="s">
        <v>1890</v>
      </c>
      <c r="M6498">
        <v>1</v>
      </c>
      <c r="N6498" s="3">
        <v>99</v>
      </c>
      <c r="O6498" s="3">
        <v>58</v>
      </c>
      <c r="P6498" s="4">
        <v>0.15</v>
      </c>
      <c r="Q6498" s="3">
        <v>84.15</v>
      </c>
      <c r="R6498" s="3">
        <v>58</v>
      </c>
      <c r="S6498" s="3">
        <v>26.15</v>
      </c>
      <c r="T6498" t="s">
        <v>1954</v>
      </c>
      <c r="U6498" t="s">
        <v>72</v>
      </c>
    </row>
    <row r="6499" spans="1:21" x14ac:dyDescent="0.35">
      <c r="A6499" t="s">
        <v>9073</v>
      </c>
      <c r="B6499" s="2">
        <v>45768</v>
      </c>
      <c r="C6499">
        <v>4</v>
      </c>
      <c r="D6499">
        <v>2025</v>
      </c>
      <c r="F6499" t="s">
        <v>997</v>
      </c>
      <c r="G6499" t="s">
        <v>2213</v>
      </c>
      <c r="H6499" t="s">
        <v>1863</v>
      </c>
      <c r="I6499" t="s">
        <v>1952</v>
      </c>
      <c r="J6499" t="s">
        <v>2162</v>
      </c>
      <c r="K6499" t="s">
        <v>1921</v>
      </c>
      <c r="L6499" t="s">
        <v>1889</v>
      </c>
      <c r="M6499">
        <v>1</v>
      </c>
      <c r="N6499" s="3">
        <v>55</v>
      </c>
      <c r="O6499" s="3">
        <v>27</v>
      </c>
      <c r="P6499" s="4">
        <v>0</v>
      </c>
      <c r="Q6499" s="3">
        <v>55</v>
      </c>
      <c r="R6499" s="3">
        <v>27</v>
      </c>
      <c r="S6499" s="3">
        <v>28</v>
      </c>
      <c r="T6499" t="s">
        <v>1954</v>
      </c>
      <c r="U6499" t="s">
        <v>72</v>
      </c>
    </row>
    <row r="6500" spans="1:21" x14ac:dyDescent="0.35">
      <c r="A6500" t="s">
        <v>9074</v>
      </c>
      <c r="B6500" s="2">
        <v>45768</v>
      </c>
      <c r="C6500">
        <v>4</v>
      </c>
      <c r="D6500">
        <v>2025</v>
      </c>
      <c r="F6500" t="s">
        <v>702</v>
      </c>
      <c r="G6500" t="s">
        <v>2828</v>
      </c>
      <c r="H6500" t="s">
        <v>1866</v>
      </c>
      <c r="I6500" t="s">
        <v>1866</v>
      </c>
      <c r="J6500" t="s">
        <v>1963</v>
      </c>
      <c r="K6500" t="s">
        <v>1907</v>
      </c>
      <c r="L6500" t="s">
        <v>1890</v>
      </c>
      <c r="M6500">
        <v>5</v>
      </c>
      <c r="N6500" s="3">
        <v>119</v>
      </c>
      <c r="O6500" s="3">
        <v>72</v>
      </c>
      <c r="P6500" s="4">
        <v>0.05</v>
      </c>
      <c r="Q6500" s="3">
        <v>565.25</v>
      </c>
      <c r="R6500" s="3">
        <v>360</v>
      </c>
      <c r="S6500" s="3">
        <v>205.25</v>
      </c>
      <c r="T6500" t="s">
        <v>1954</v>
      </c>
      <c r="U6500" t="s">
        <v>72</v>
      </c>
    </row>
    <row r="6501" spans="1:21" x14ac:dyDescent="0.35">
      <c r="A6501" t="s">
        <v>9075</v>
      </c>
      <c r="B6501" s="2">
        <v>45768</v>
      </c>
      <c r="C6501">
        <v>4</v>
      </c>
      <c r="D6501">
        <v>2025</v>
      </c>
      <c r="F6501" t="s">
        <v>1782</v>
      </c>
      <c r="G6501" t="s">
        <v>2072</v>
      </c>
      <c r="H6501" t="s">
        <v>1869</v>
      </c>
      <c r="I6501" t="s">
        <v>2073</v>
      </c>
      <c r="J6501" t="s">
        <v>2114</v>
      </c>
      <c r="K6501" t="s">
        <v>1915</v>
      </c>
      <c r="L6501" t="s">
        <v>1886</v>
      </c>
      <c r="M6501">
        <v>2</v>
      </c>
      <c r="N6501" s="3">
        <v>85</v>
      </c>
      <c r="O6501" s="3">
        <v>41</v>
      </c>
      <c r="P6501" s="4">
        <v>0.05</v>
      </c>
      <c r="Q6501" s="3">
        <v>161.5</v>
      </c>
      <c r="R6501" s="3">
        <v>82</v>
      </c>
      <c r="S6501" s="3">
        <v>79.5</v>
      </c>
      <c r="T6501" t="s">
        <v>1954</v>
      </c>
      <c r="U6501" t="s">
        <v>72</v>
      </c>
    </row>
    <row r="6502" spans="1:21" x14ac:dyDescent="0.35">
      <c r="A6502" t="s">
        <v>9076</v>
      </c>
      <c r="B6502" s="2">
        <v>45768</v>
      </c>
      <c r="C6502">
        <v>4</v>
      </c>
      <c r="D6502">
        <v>2025</v>
      </c>
      <c r="F6502" t="s">
        <v>1657</v>
      </c>
      <c r="G6502" t="s">
        <v>2452</v>
      </c>
      <c r="H6502" t="s">
        <v>1868</v>
      </c>
      <c r="I6502" t="s">
        <v>1959</v>
      </c>
      <c r="J6502" t="s">
        <v>1960</v>
      </c>
      <c r="K6502" t="s">
        <v>1924</v>
      </c>
      <c r="L6502" t="s">
        <v>1885</v>
      </c>
      <c r="M6502">
        <v>4</v>
      </c>
      <c r="N6502" s="3">
        <v>42</v>
      </c>
      <c r="O6502" s="3">
        <v>20</v>
      </c>
      <c r="P6502" s="4">
        <v>0.1</v>
      </c>
      <c r="Q6502" s="3">
        <v>151.19999999999999</v>
      </c>
      <c r="R6502" s="3">
        <v>80</v>
      </c>
      <c r="S6502" s="3">
        <v>71.2</v>
      </c>
      <c r="T6502" t="s">
        <v>1954</v>
      </c>
      <c r="U6502" t="s">
        <v>72</v>
      </c>
    </row>
    <row r="6503" spans="1:21" x14ac:dyDescent="0.35">
      <c r="A6503" t="s">
        <v>9077</v>
      </c>
      <c r="B6503" s="2">
        <v>45768</v>
      </c>
      <c r="C6503">
        <v>4</v>
      </c>
      <c r="D6503">
        <v>2025</v>
      </c>
      <c r="F6503" t="s">
        <v>100</v>
      </c>
      <c r="G6503" t="s">
        <v>2552</v>
      </c>
      <c r="H6503" t="s">
        <v>1864</v>
      </c>
      <c r="I6503" t="s">
        <v>2101</v>
      </c>
      <c r="J6503" t="s">
        <v>2001</v>
      </c>
      <c r="K6503" t="s">
        <v>1911</v>
      </c>
      <c r="L6503" t="s">
        <v>1886</v>
      </c>
      <c r="M6503">
        <v>3</v>
      </c>
      <c r="N6503" s="3">
        <v>58</v>
      </c>
      <c r="O6503" s="3">
        <v>25</v>
      </c>
      <c r="P6503" s="4">
        <v>0</v>
      </c>
      <c r="Q6503" s="3">
        <v>174</v>
      </c>
      <c r="R6503" s="3">
        <v>75</v>
      </c>
      <c r="S6503" s="3">
        <v>99</v>
      </c>
      <c r="T6503" t="s">
        <v>1954</v>
      </c>
      <c r="U6503" t="s">
        <v>72</v>
      </c>
    </row>
    <row r="6504" spans="1:21" x14ac:dyDescent="0.35">
      <c r="A6504" t="s">
        <v>9078</v>
      </c>
      <c r="B6504" s="2">
        <v>45768</v>
      </c>
      <c r="C6504">
        <v>4</v>
      </c>
      <c r="D6504">
        <v>2025</v>
      </c>
      <c r="F6504" t="s">
        <v>1775</v>
      </c>
      <c r="G6504" t="s">
        <v>4022</v>
      </c>
      <c r="H6504" t="s">
        <v>1863</v>
      </c>
      <c r="I6504" t="s">
        <v>2056</v>
      </c>
      <c r="J6504" t="s">
        <v>2064</v>
      </c>
      <c r="K6504" t="s">
        <v>1922</v>
      </c>
      <c r="L6504" t="s">
        <v>1887</v>
      </c>
      <c r="M6504">
        <v>1</v>
      </c>
      <c r="N6504" s="3">
        <v>32</v>
      </c>
      <c r="O6504" s="3">
        <v>14</v>
      </c>
      <c r="P6504" s="4">
        <v>0.1</v>
      </c>
      <c r="Q6504" s="3">
        <v>28.8</v>
      </c>
      <c r="R6504" s="3">
        <v>14</v>
      </c>
      <c r="S6504" s="3">
        <v>14.8</v>
      </c>
      <c r="T6504" t="s">
        <v>1954</v>
      </c>
      <c r="U6504" t="s">
        <v>72</v>
      </c>
    </row>
    <row r="6505" spans="1:21" x14ac:dyDescent="0.35">
      <c r="A6505" t="s">
        <v>9079</v>
      </c>
      <c r="B6505" s="2">
        <v>45768</v>
      </c>
      <c r="C6505">
        <v>4</v>
      </c>
      <c r="D6505">
        <v>2025</v>
      </c>
      <c r="F6505" t="s">
        <v>1398</v>
      </c>
      <c r="G6505" t="s">
        <v>5086</v>
      </c>
      <c r="H6505" t="s">
        <v>1871</v>
      </c>
      <c r="I6505" t="s">
        <v>2144</v>
      </c>
      <c r="J6505" t="s">
        <v>2034</v>
      </c>
      <c r="K6505" t="s">
        <v>1904</v>
      </c>
      <c r="L6505" t="s">
        <v>1889</v>
      </c>
      <c r="M6505">
        <v>3</v>
      </c>
      <c r="N6505" s="3">
        <v>149</v>
      </c>
      <c r="O6505" s="3">
        <v>91</v>
      </c>
      <c r="P6505" s="4">
        <v>0.15</v>
      </c>
      <c r="Q6505" s="3">
        <v>379.95</v>
      </c>
      <c r="R6505" s="3">
        <v>273</v>
      </c>
      <c r="S6505" s="3">
        <v>106.95</v>
      </c>
      <c r="T6505" t="s">
        <v>1954</v>
      </c>
      <c r="U6505" t="s">
        <v>72</v>
      </c>
    </row>
    <row r="6506" spans="1:21" x14ac:dyDescent="0.35">
      <c r="A6506" t="s">
        <v>9080</v>
      </c>
      <c r="B6506" s="2">
        <v>45768</v>
      </c>
      <c r="C6506">
        <v>4</v>
      </c>
      <c r="D6506">
        <v>2025</v>
      </c>
      <c r="F6506" t="s">
        <v>1003</v>
      </c>
      <c r="G6506" t="s">
        <v>3603</v>
      </c>
      <c r="H6506" t="s">
        <v>1871</v>
      </c>
      <c r="I6506" t="s">
        <v>1966</v>
      </c>
      <c r="J6506" t="s">
        <v>2162</v>
      </c>
      <c r="K6506" t="s">
        <v>1921</v>
      </c>
      <c r="L6506" t="s">
        <v>1889</v>
      </c>
      <c r="M6506">
        <v>1</v>
      </c>
      <c r="N6506" s="3">
        <v>55</v>
      </c>
      <c r="O6506" s="3">
        <v>27</v>
      </c>
      <c r="P6506" s="4">
        <v>0</v>
      </c>
      <c r="Q6506" s="3">
        <v>55</v>
      </c>
      <c r="R6506" s="3">
        <v>27</v>
      </c>
      <c r="S6506" s="3">
        <v>28</v>
      </c>
      <c r="T6506" t="s">
        <v>1954</v>
      </c>
      <c r="U6506" t="s">
        <v>72</v>
      </c>
    </row>
    <row r="6507" spans="1:21" x14ac:dyDescent="0.35">
      <c r="A6507" t="s">
        <v>9081</v>
      </c>
      <c r="B6507" s="2">
        <v>45768</v>
      </c>
      <c r="C6507">
        <v>4</v>
      </c>
      <c r="D6507">
        <v>2025</v>
      </c>
      <c r="F6507" t="s">
        <v>1683</v>
      </c>
      <c r="G6507" t="s">
        <v>4939</v>
      </c>
      <c r="H6507" t="s">
        <v>1866</v>
      </c>
      <c r="I6507" t="s">
        <v>1866</v>
      </c>
      <c r="J6507" t="s">
        <v>1953</v>
      </c>
      <c r="K6507" t="s">
        <v>1905</v>
      </c>
      <c r="L6507" t="s">
        <v>1888</v>
      </c>
      <c r="M6507">
        <v>3</v>
      </c>
      <c r="N6507" s="3">
        <v>120</v>
      </c>
      <c r="O6507" s="3">
        <v>63</v>
      </c>
      <c r="P6507" s="4">
        <v>0.1</v>
      </c>
      <c r="Q6507" s="3">
        <v>324</v>
      </c>
      <c r="R6507" s="3">
        <v>189</v>
      </c>
      <c r="S6507" s="3">
        <v>135</v>
      </c>
      <c r="T6507" t="s">
        <v>1954</v>
      </c>
      <c r="U6507" t="s">
        <v>72</v>
      </c>
    </row>
    <row r="6508" spans="1:21" x14ac:dyDescent="0.35">
      <c r="A6508" t="s">
        <v>9082</v>
      </c>
      <c r="B6508" s="2">
        <v>45769</v>
      </c>
      <c r="C6508">
        <v>4</v>
      </c>
      <c r="D6508">
        <v>2025</v>
      </c>
      <c r="F6508" t="s">
        <v>1427</v>
      </c>
      <c r="G6508" t="s">
        <v>2343</v>
      </c>
      <c r="H6508" t="s">
        <v>1873</v>
      </c>
      <c r="I6508" t="s">
        <v>2070</v>
      </c>
      <c r="J6508" t="s">
        <v>1987</v>
      </c>
      <c r="K6508" t="s">
        <v>1908</v>
      </c>
      <c r="L6508" t="s">
        <v>1890</v>
      </c>
      <c r="M6508">
        <v>2</v>
      </c>
      <c r="N6508" s="3">
        <v>129</v>
      </c>
      <c r="O6508" s="3">
        <v>78</v>
      </c>
      <c r="P6508" s="4">
        <v>0.2</v>
      </c>
      <c r="Q6508" s="3">
        <v>206.4</v>
      </c>
      <c r="R6508" s="3">
        <v>156</v>
      </c>
      <c r="S6508" s="3">
        <v>50.4</v>
      </c>
      <c r="T6508" t="s">
        <v>1954</v>
      </c>
      <c r="U6508" t="s">
        <v>72</v>
      </c>
    </row>
    <row r="6509" spans="1:21" x14ac:dyDescent="0.35">
      <c r="A6509" t="s">
        <v>9083</v>
      </c>
      <c r="B6509" s="2">
        <v>45769</v>
      </c>
      <c r="C6509">
        <v>4</v>
      </c>
      <c r="D6509">
        <v>2025</v>
      </c>
      <c r="F6509" t="s">
        <v>357</v>
      </c>
      <c r="G6509" t="s">
        <v>2080</v>
      </c>
      <c r="H6509" t="s">
        <v>1873</v>
      </c>
      <c r="I6509" t="s">
        <v>2320</v>
      </c>
      <c r="J6509" t="s">
        <v>1960</v>
      </c>
      <c r="K6509" t="s">
        <v>1924</v>
      </c>
      <c r="L6509" t="s">
        <v>1885</v>
      </c>
      <c r="M6509">
        <v>2</v>
      </c>
      <c r="N6509" s="3">
        <v>42</v>
      </c>
      <c r="O6509" s="3">
        <v>20</v>
      </c>
      <c r="P6509" s="4">
        <v>0.05</v>
      </c>
      <c r="Q6509" s="3">
        <v>79.8</v>
      </c>
      <c r="R6509" s="3">
        <v>40</v>
      </c>
      <c r="S6509" s="3">
        <v>39.799999999999997</v>
      </c>
      <c r="T6509" t="s">
        <v>1954</v>
      </c>
      <c r="U6509" t="s">
        <v>72</v>
      </c>
    </row>
    <row r="6510" spans="1:21" x14ac:dyDescent="0.35">
      <c r="A6510" t="s">
        <v>9084</v>
      </c>
      <c r="B6510" s="2">
        <v>45769</v>
      </c>
      <c r="C6510">
        <v>4</v>
      </c>
      <c r="D6510">
        <v>2025</v>
      </c>
      <c r="F6510" t="s">
        <v>168</v>
      </c>
      <c r="G6510" t="s">
        <v>2476</v>
      </c>
      <c r="H6510" t="s">
        <v>1872</v>
      </c>
      <c r="I6510" t="s">
        <v>2152</v>
      </c>
      <c r="J6510" t="s">
        <v>2183</v>
      </c>
      <c r="K6510" t="s">
        <v>1917</v>
      </c>
      <c r="L6510" t="s">
        <v>1886</v>
      </c>
      <c r="M6510">
        <v>3</v>
      </c>
      <c r="N6510" s="3">
        <v>72</v>
      </c>
      <c r="O6510" s="3">
        <v>34</v>
      </c>
      <c r="P6510" s="4">
        <v>0.15</v>
      </c>
      <c r="Q6510" s="3">
        <v>183.6</v>
      </c>
      <c r="R6510" s="3">
        <v>102</v>
      </c>
      <c r="S6510" s="3">
        <v>81.599999999999994</v>
      </c>
      <c r="T6510" t="s">
        <v>1954</v>
      </c>
      <c r="U6510" t="s">
        <v>72</v>
      </c>
    </row>
    <row r="6511" spans="1:21" x14ac:dyDescent="0.35">
      <c r="A6511" t="s">
        <v>9085</v>
      </c>
      <c r="B6511" s="2">
        <v>45769</v>
      </c>
      <c r="C6511">
        <v>4</v>
      </c>
      <c r="D6511">
        <v>2025</v>
      </c>
      <c r="F6511" t="s">
        <v>139</v>
      </c>
      <c r="G6511" t="s">
        <v>2078</v>
      </c>
      <c r="H6511" t="s">
        <v>1875</v>
      </c>
      <c r="I6511" t="s">
        <v>2054</v>
      </c>
      <c r="J6511" t="s">
        <v>2114</v>
      </c>
      <c r="K6511" t="s">
        <v>1915</v>
      </c>
      <c r="L6511" t="s">
        <v>1886</v>
      </c>
      <c r="M6511">
        <v>2</v>
      </c>
      <c r="N6511" s="3">
        <v>85</v>
      </c>
      <c r="O6511" s="3">
        <v>41</v>
      </c>
      <c r="P6511" s="4">
        <v>0.05</v>
      </c>
      <c r="Q6511" s="3">
        <v>161.5</v>
      </c>
      <c r="R6511" s="3">
        <v>82</v>
      </c>
      <c r="S6511" s="3">
        <v>79.5</v>
      </c>
      <c r="T6511" t="s">
        <v>1954</v>
      </c>
      <c r="U6511" t="s">
        <v>72</v>
      </c>
    </row>
    <row r="6512" spans="1:21" x14ac:dyDescent="0.35">
      <c r="A6512" t="s">
        <v>9086</v>
      </c>
      <c r="B6512" s="2">
        <v>45769</v>
      </c>
      <c r="C6512">
        <v>4</v>
      </c>
      <c r="D6512">
        <v>2025</v>
      </c>
      <c r="F6512" t="s">
        <v>386</v>
      </c>
      <c r="G6512" t="s">
        <v>2242</v>
      </c>
      <c r="H6512" t="s">
        <v>1871</v>
      </c>
      <c r="I6512" t="s">
        <v>2234</v>
      </c>
      <c r="J6512" t="s">
        <v>2114</v>
      </c>
      <c r="K6512" t="s">
        <v>1915</v>
      </c>
      <c r="L6512" t="s">
        <v>1886</v>
      </c>
      <c r="M6512">
        <v>2</v>
      </c>
      <c r="N6512" s="3">
        <v>85</v>
      </c>
      <c r="O6512" s="3">
        <v>41</v>
      </c>
      <c r="P6512" s="4">
        <v>0</v>
      </c>
      <c r="Q6512" s="3">
        <v>170</v>
      </c>
      <c r="R6512" s="3">
        <v>82</v>
      </c>
      <c r="S6512" s="3">
        <v>88</v>
      </c>
      <c r="T6512" t="s">
        <v>1954</v>
      </c>
      <c r="U6512" t="s">
        <v>72</v>
      </c>
    </row>
    <row r="6513" spans="1:21" x14ac:dyDescent="0.35">
      <c r="A6513" t="s">
        <v>9087</v>
      </c>
      <c r="B6513" s="2">
        <v>45769</v>
      </c>
      <c r="C6513">
        <v>4</v>
      </c>
      <c r="D6513">
        <v>2025</v>
      </c>
      <c r="F6513" t="s">
        <v>701</v>
      </c>
      <c r="G6513" t="s">
        <v>2454</v>
      </c>
      <c r="H6513" t="s">
        <v>1868</v>
      </c>
      <c r="I6513" t="s">
        <v>2014</v>
      </c>
      <c r="J6513" t="s">
        <v>2026</v>
      </c>
      <c r="K6513" t="s">
        <v>1919</v>
      </c>
      <c r="L6513" t="s">
        <v>1887</v>
      </c>
      <c r="M6513">
        <v>3</v>
      </c>
      <c r="N6513" s="3">
        <v>85</v>
      </c>
      <c r="O6513" s="3">
        <v>44</v>
      </c>
      <c r="P6513" s="4">
        <v>0.1</v>
      </c>
      <c r="Q6513" s="3">
        <v>229.5</v>
      </c>
      <c r="R6513" s="3">
        <v>132</v>
      </c>
      <c r="S6513" s="3">
        <v>97.5</v>
      </c>
      <c r="T6513" t="s">
        <v>1954</v>
      </c>
      <c r="U6513" t="s">
        <v>72</v>
      </c>
    </row>
    <row r="6514" spans="1:21" x14ac:dyDescent="0.35">
      <c r="A6514" t="s">
        <v>9088</v>
      </c>
      <c r="B6514" s="2">
        <v>45769</v>
      </c>
      <c r="C6514">
        <v>4</v>
      </c>
      <c r="D6514">
        <v>2025</v>
      </c>
      <c r="F6514" t="s">
        <v>1621</v>
      </c>
      <c r="G6514" t="s">
        <v>2376</v>
      </c>
      <c r="H6514" t="s">
        <v>1866</v>
      </c>
      <c r="I6514" t="s">
        <v>1866</v>
      </c>
      <c r="J6514" t="s">
        <v>2011</v>
      </c>
      <c r="K6514" t="s">
        <v>1927</v>
      </c>
      <c r="L6514" t="s">
        <v>1885</v>
      </c>
      <c r="M6514">
        <v>2</v>
      </c>
      <c r="N6514" s="3">
        <v>24</v>
      </c>
      <c r="O6514" s="3">
        <v>10</v>
      </c>
      <c r="P6514" s="4">
        <v>0.2</v>
      </c>
      <c r="Q6514" s="3">
        <v>38.4</v>
      </c>
      <c r="R6514" s="3">
        <v>20</v>
      </c>
      <c r="S6514" s="3">
        <v>18.399999999999999</v>
      </c>
      <c r="T6514" t="s">
        <v>1954</v>
      </c>
      <c r="U6514" t="s">
        <v>72</v>
      </c>
    </row>
    <row r="6515" spans="1:21" x14ac:dyDescent="0.35">
      <c r="A6515" t="s">
        <v>9089</v>
      </c>
      <c r="B6515" s="2">
        <v>45769</v>
      </c>
      <c r="C6515">
        <v>4</v>
      </c>
      <c r="D6515">
        <v>2025</v>
      </c>
      <c r="F6515" t="s">
        <v>758</v>
      </c>
      <c r="G6515" t="s">
        <v>2757</v>
      </c>
      <c r="H6515" t="s">
        <v>1871</v>
      </c>
      <c r="I6515" t="s">
        <v>2144</v>
      </c>
      <c r="J6515" t="s">
        <v>2162</v>
      </c>
      <c r="K6515" t="s">
        <v>1921</v>
      </c>
      <c r="L6515" t="s">
        <v>1889</v>
      </c>
      <c r="M6515">
        <v>2</v>
      </c>
      <c r="N6515" s="3">
        <v>55</v>
      </c>
      <c r="O6515" s="3">
        <v>27</v>
      </c>
      <c r="P6515" s="4">
        <v>0.1</v>
      </c>
      <c r="Q6515" s="3">
        <v>99</v>
      </c>
      <c r="R6515" s="3">
        <v>54</v>
      </c>
      <c r="S6515" s="3">
        <v>45</v>
      </c>
      <c r="T6515" t="s">
        <v>1954</v>
      </c>
      <c r="U6515" t="s">
        <v>72</v>
      </c>
    </row>
    <row r="6516" spans="1:21" x14ac:dyDescent="0.35">
      <c r="A6516" t="s">
        <v>9090</v>
      </c>
      <c r="B6516" s="2">
        <v>45769</v>
      </c>
      <c r="C6516">
        <v>4</v>
      </c>
      <c r="D6516">
        <v>2025</v>
      </c>
      <c r="F6516" t="s">
        <v>910</v>
      </c>
      <c r="G6516" t="s">
        <v>3147</v>
      </c>
      <c r="H6516" t="s">
        <v>1875</v>
      </c>
      <c r="I6516" t="s">
        <v>1981</v>
      </c>
      <c r="J6516" t="s">
        <v>2061</v>
      </c>
      <c r="K6516" t="s">
        <v>1923</v>
      </c>
      <c r="L6516" t="s">
        <v>1888</v>
      </c>
      <c r="M6516">
        <v>1</v>
      </c>
      <c r="N6516" s="3">
        <v>25</v>
      </c>
      <c r="O6516" s="3">
        <v>11</v>
      </c>
      <c r="P6516" s="4">
        <v>0.1</v>
      </c>
      <c r="Q6516" s="3">
        <v>22.5</v>
      </c>
      <c r="R6516" s="3">
        <v>11</v>
      </c>
      <c r="S6516" s="3">
        <v>11.5</v>
      </c>
      <c r="T6516" t="s">
        <v>1954</v>
      </c>
      <c r="U6516" t="s">
        <v>72</v>
      </c>
    </row>
    <row r="6517" spans="1:21" x14ac:dyDescent="0.35">
      <c r="A6517" t="s">
        <v>9091</v>
      </c>
      <c r="B6517" s="2">
        <v>45770</v>
      </c>
      <c r="C6517">
        <v>4</v>
      </c>
      <c r="D6517">
        <v>2025</v>
      </c>
      <c r="F6517" t="s">
        <v>1793</v>
      </c>
      <c r="G6517" t="s">
        <v>4075</v>
      </c>
      <c r="H6517" t="s">
        <v>1866</v>
      </c>
      <c r="I6517" t="s">
        <v>1866</v>
      </c>
      <c r="J6517" t="s">
        <v>2045</v>
      </c>
      <c r="K6517" t="s">
        <v>1910</v>
      </c>
      <c r="L6517" t="s">
        <v>1890</v>
      </c>
      <c r="M6517">
        <v>1</v>
      </c>
      <c r="N6517" s="3">
        <v>99</v>
      </c>
      <c r="O6517" s="3">
        <v>58</v>
      </c>
      <c r="P6517" s="4">
        <v>0.05</v>
      </c>
      <c r="Q6517" s="3">
        <v>94.05</v>
      </c>
      <c r="R6517" s="3">
        <v>58</v>
      </c>
      <c r="S6517" s="3">
        <v>36.049999999999997</v>
      </c>
      <c r="T6517" t="s">
        <v>1954</v>
      </c>
      <c r="U6517" t="s">
        <v>71</v>
      </c>
    </row>
    <row r="6518" spans="1:21" x14ac:dyDescent="0.35">
      <c r="A6518" t="s">
        <v>9092</v>
      </c>
      <c r="B6518" s="2">
        <v>45770</v>
      </c>
      <c r="C6518">
        <v>4</v>
      </c>
      <c r="D6518">
        <v>2025</v>
      </c>
      <c r="F6518" t="s">
        <v>78</v>
      </c>
      <c r="G6518" t="s">
        <v>2302</v>
      </c>
      <c r="H6518" t="s">
        <v>1864</v>
      </c>
      <c r="I6518" t="s">
        <v>2044</v>
      </c>
      <c r="J6518" t="s">
        <v>2045</v>
      </c>
      <c r="K6518" t="s">
        <v>1910</v>
      </c>
      <c r="L6518" t="s">
        <v>1890</v>
      </c>
      <c r="M6518">
        <v>1</v>
      </c>
      <c r="N6518" s="3">
        <v>99</v>
      </c>
      <c r="O6518" s="3">
        <v>58</v>
      </c>
      <c r="P6518" s="4">
        <v>0</v>
      </c>
      <c r="Q6518" s="3">
        <v>99</v>
      </c>
      <c r="R6518" s="3">
        <v>58</v>
      </c>
      <c r="S6518" s="3">
        <v>41</v>
      </c>
      <c r="T6518" t="s">
        <v>1954</v>
      </c>
      <c r="U6518" t="s">
        <v>72</v>
      </c>
    </row>
    <row r="6519" spans="1:21" x14ac:dyDescent="0.35">
      <c r="A6519" t="s">
        <v>9093</v>
      </c>
      <c r="B6519" s="2">
        <v>45770</v>
      </c>
      <c r="C6519">
        <v>4</v>
      </c>
      <c r="D6519">
        <v>2025</v>
      </c>
      <c r="F6519" t="s">
        <v>181</v>
      </c>
      <c r="G6519" t="s">
        <v>2244</v>
      </c>
      <c r="H6519" t="s">
        <v>1868</v>
      </c>
      <c r="I6519" t="s">
        <v>2014</v>
      </c>
      <c r="J6519" t="s">
        <v>1960</v>
      </c>
      <c r="K6519" t="s">
        <v>1924</v>
      </c>
      <c r="L6519" t="s">
        <v>1885</v>
      </c>
      <c r="M6519">
        <v>1</v>
      </c>
      <c r="N6519" s="3">
        <v>42</v>
      </c>
      <c r="O6519" s="3">
        <v>20</v>
      </c>
      <c r="P6519" s="4">
        <v>0</v>
      </c>
      <c r="Q6519" s="3">
        <v>42</v>
      </c>
      <c r="R6519" s="3">
        <v>20</v>
      </c>
      <c r="S6519" s="3">
        <v>22</v>
      </c>
      <c r="T6519" t="s">
        <v>1954</v>
      </c>
      <c r="U6519" t="s">
        <v>72</v>
      </c>
    </row>
    <row r="6520" spans="1:21" x14ac:dyDescent="0.35">
      <c r="A6520" t="s">
        <v>9094</v>
      </c>
      <c r="B6520" s="2">
        <v>45770</v>
      </c>
      <c r="C6520">
        <v>4</v>
      </c>
      <c r="D6520">
        <v>2025</v>
      </c>
      <c r="F6520" t="s">
        <v>390</v>
      </c>
      <c r="G6520" t="s">
        <v>2222</v>
      </c>
      <c r="H6520" t="s">
        <v>1875</v>
      </c>
      <c r="I6520" t="s">
        <v>2054</v>
      </c>
      <c r="J6520" t="s">
        <v>2183</v>
      </c>
      <c r="K6520" t="s">
        <v>1917</v>
      </c>
      <c r="L6520" t="s">
        <v>1886</v>
      </c>
      <c r="M6520">
        <v>1</v>
      </c>
      <c r="N6520" s="3">
        <v>72</v>
      </c>
      <c r="O6520" s="3">
        <v>34</v>
      </c>
      <c r="P6520" s="4">
        <v>0.15</v>
      </c>
      <c r="Q6520" s="3">
        <v>61.2</v>
      </c>
      <c r="R6520" s="3">
        <v>34</v>
      </c>
      <c r="S6520" s="3">
        <v>27.2</v>
      </c>
      <c r="T6520" t="s">
        <v>1954</v>
      </c>
      <c r="U6520" t="s">
        <v>72</v>
      </c>
    </row>
    <row r="6521" spans="1:21" x14ac:dyDescent="0.35">
      <c r="A6521" t="s">
        <v>9095</v>
      </c>
      <c r="B6521" s="2">
        <v>45770</v>
      </c>
      <c r="C6521">
        <v>4</v>
      </c>
      <c r="D6521">
        <v>2025</v>
      </c>
      <c r="F6521" t="s">
        <v>1272</v>
      </c>
      <c r="G6521" t="s">
        <v>2582</v>
      </c>
      <c r="H6521" t="s">
        <v>1866</v>
      </c>
      <c r="I6521" t="s">
        <v>1866</v>
      </c>
      <c r="J6521" t="s">
        <v>1978</v>
      </c>
      <c r="K6521" t="s">
        <v>1916</v>
      </c>
      <c r="L6521" t="s">
        <v>1887</v>
      </c>
      <c r="M6521">
        <v>5</v>
      </c>
      <c r="N6521" s="3">
        <v>79</v>
      </c>
      <c r="O6521" s="3">
        <v>42</v>
      </c>
      <c r="P6521" s="4">
        <v>0.05</v>
      </c>
      <c r="Q6521" s="3">
        <v>375.25</v>
      </c>
      <c r="R6521" s="3">
        <v>210</v>
      </c>
      <c r="S6521" s="3">
        <v>165.25</v>
      </c>
      <c r="T6521" t="s">
        <v>1954</v>
      </c>
      <c r="U6521" t="s">
        <v>71</v>
      </c>
    </row>
    <row r="6522" spans="1:21" x14ac:dyDescent="0.35">
      <c r="A6522" t="s">
        <v>9096</v>
      </c>
      <c r="B6522" s="2">
        <v>45770</v>
      </c>
      <c r="C6522">
        <v>4</v>
      </c>
      <c r="D6522">
        <v>2025</v>
      </c>
      <c r="F6522" t="s">
        <v>277</v>
      </c>
      <c r="G6522" t="s">
        <v>2449</v>
      </c>
      <c r="H6522" t="s">
        <v>1866</v>
      </c>
      <c r="I6522" t="s">
        <v>1866</v>
      </c>
      <c r="J6522" t="s">
        <v>1953</v>
      </c>
      <c r="K6522" t="s">
        <v>1905</v>
      </c>
      <c r="L6522" t="s">
        <v>1888</v>
      </c>
      <c r="M6522">
        <v>1</v>
      </c>
      <c r="N6522" s="3">
        <v>120</v>
      </c>
      <c r="O6522" s="3">
        <v>63</v>
      </c>
      <c r="P6522" s="4">
        <v>0</v>
      </c>
      <c r="Q6522" s="3">
        <v>120</v>
      </c>
      <c r="R6522" s="3">
        <v>63</v>
      </c>
      <c r="S6522" s="3">
        <v>57</v>
      </c>
      <c r="T6522" t="s">
        <v>1954</v>
      </c>
      <c r="U6522" t="s">
        <v>72</v>
      </c>
    </row>
    <row r="6523" spans="1:21" x14ac:dyDescent="0.35">
      <c r="A6523" t="s">
        <v>9097</v>
      </c>
      <c r="B6523" s="2">
        <v>45770</v>
      </c>
      <c r="C6523">
        <v>4</v>
      </c>
      <c r="D6523">
        <v>2025</v>
      </c>
      <c r="F6523" t="s">
        <v>1171</v>
      </c>
      <c r="G6523" t="s">
        <v>2614</v>
      </c>
      <c r="H6523" t="s">
        <v>1875</v>
      </c>
      <c r="I6523" t="s">
        <v>1970</v>
      </c>
      <c r="J6523" t="s">
        <v>2045</v>
      </c>
      <c r="K6523" t="s">
        <v>1910</v>
      </c>
      <c r="L6523" t="s">
        <v>1890</v>
      </c>
      <c r="M6523">
        <v>1</v>
      </c>
      <c r="N6523" s="3">
        <v>99</v>
      </c>
      <c r="O6523" s="3">
        <v>58</v>
      </c>
      <c r="P6523" s="4">
        <v>0.05</v>
      </c>
      <c r="Q6523" s="3">
        <v>94.05</v>
      </c>
      <c r="R6523" s="3">
        <v>58</v>
      </c>
      <c r="S6523" s="3">
        <v>36.049999999999997</v>
      </c>
      <c r="T6523" t="s">
        <v>1954</v>
      </c>
      <c r="U6523" t="s">
        <v>72</v>
      </c>
    </row>
    <row r="6524" spans="1:21" x14ac:dyDescent="0.35">
      <c r="A6524" t="s">
        <v>9098</v>
      </c>
      <c r="B6524" s="2">
        <v>45770</v>
      </c>
      <c r="C6524">
        <v>4</v>
      </c>
      <c r="D6524">
        <v>2025</v>
      </c>
      <c r="F6524" t="s">
        <v>1346</v>
      </c>
      <c r="G6524" t="s">
        <v>2019</v>
      </c>
      <c r="H6524" t="s">
        <v>1867</v>
      </c>
      <c r="I6524" t="s">
        <v>2004</v>
      </c>
      <c r="J6524" t="s">
        <v>2183</v>
      </c>
      <c r="K6524" t="s">
        <v>1917</v>
      </c>
      <c r="L6524" t="s">
        <v>1886</v>
      </c>
      <c r="M6524">
        <v>3</v>
      </c>
      <c r="N6524" s="3">
        <v>72</v>
      </c>
      <c r="O6524" s="3">
        <v>34</v>
      </c>
      <c r="P6524" s="4">
        <v>0.05</v>
      </c>
      <c r="Q6524" s="3">
        <v>205.2</v>
      </c>
      <c r="R6524" s="3">
        <v>102</v>
      </c>
      <c r="S6524" s="3">
        <v>103.2</v>
      </c>
      <c r="T6524" t="s">
        <v>1954</v>
      </c>
      <c r="U6524" t="s">
        <v>72</v>
      </c>
    </row>
    <row r="6525" spans="1:21" x14ac:dyDescent="0.35">
      <c r="A6525" t="s">
        <v>9099</v>
      </c>
      <c r="B6525" s="2">
        <v>45770</v>
      </c>
      <c r="C6525">
        <v>4</v>
      </c>
      <c r="D6525">
        <v>2025</v>
      </c>
      <c r="F6525" t="s">
        <v>287</v>
      </c>
      <c r="G6525" t="s">
        <v>2252</v>
      </c>
      <c r="H6525" t="s">
        <v>1868</v>
      </c>
      <c r="I6525" t="s">
        <v>2113</v>
      </c>
      <c r="J6525" t="s">
        <v>1971</v>
      </c>
      <c r="K6525" t="s">
        <v>1920</v>
      </c>
      <c r="L6525" t="s">
        <v>1886</v>
      </c>
      <c r="M6525">
        <v>3</v>
      </c>
      <c r="N6525" s="3">
        <v>45</v>
      </c>
      <c r="O6525" s="3">
        <v>19</v>
      </c>
      <c r="P6525" s="4">
        <v>0</v>
      </c>
      <c r="Q6525" s="3">
        <v>135</v>
      </c>
      <c r="R6525" s="3">
        <v>57</v>
      </c>
      <c r="S6525" s="3">
        <v>78</v>
      </c>
      <c r="T6525" t="s">
        <v>1954</v>
      </c>
      <c r="U6525" t="s">
        <v>72</v>
      </c>
    </row>
    <row r="6526" spans="1:21" x14ac:dyDescent="0.35">
      <c r="A6526" t="s">
        <v>9100</v>
      </c>
      <c r="B6526" s="2">
        <v>45770</v>
      </c>
      <c r="C6526">
        <v>4</v>
      </c>
      <c r="D6526">
        <v>2025</v>
      </c>
      <c r="F6526" t="s">
        <v>415</v>
      </c>
      <c r="G6526" t="s">
        <v>2185</v>
      </c>
      <c r="H6526" t="s">
        <v>1863</v>
      </c>
      <c r="I6526" t="s">
        <v>2051</v>
      </c>
      <c r="J6526" t="s">
        <v>2015</v>
      </c>
      <c r="K6526" t="s">
        <v>1914</v>
      </c>
      <c r="L6526" t="s">
        <v>1888</v>
      </c>
      <c r="M6526">
        <v>2</v>
      </c>
      <c r="N6526" s="3">
        <v>65</v>
      </c>
      <c r="O6526" s="3">
        <v>32</v>
      </c>
      <c r="P6526" s="4">
        <v>0.1</v>
      </c>
      <c r="Q6526" s="3">
        <v>117</v>
      </c>
      <c r="R6526" s="3">
        <v>64</v>
      </c>
      <c r="S6526" s="3">
        <v>53</v>
      </c>
      <c r="T6526" t="s">
        <v>1954</v>
      </c>
      <c r="U6526" t="s">
        <v>72</v>
      </c>
    </row>
    <row r="6527" spans="1:21" x14ac:dyDescent="0.35">
      <c r="A6527" t="s">
        <v>9101</v>
      </c>
      <c r="B6527" s="2">
        <v>45770</v>
      </c>
      <c r="C6527">
        <v>4</v>
      </c>
      <c r="D6527">
        <v>2025</v>
      </c>
      <c r="F6527" t="s">
        <v>1186</v>
      </c>
      <c r="G6527" t="s">
        <v>3108</v>
      </c>
      <c r="H6527" t="s">
        <v>1870</v>
      </c>
      <c r="I6527" t="s">
        <v>2192</v>
      </c>
      <c r="J6527" t="s">
        <v>2034</v>
      </c>
      <c r="K6527" t="s">
        <v>1904</v>
      </c>
      <c r="L6527" t="s">
        <v>1889</v>
      </c>
      <c r="M6527">
        <v>1</v>
      </c>
      <c r="N6527" s="3">
        <v>149</v>
      </c>
      <c r="O6527" s="3">
        <v>91</v>
      </c>
      <c r="P6527" s="4">
        <v>0.1</v>
      </c>
      <c r="Q6527" s="3">
        <v>134.1</v>
      </c>
      <c r="R6527" s="3">
        <v>91</v>
      </c>
      <c r="S6527" s="3">
        <v>43.1</v>
      </c>
      <c r="T6527" t="s">
        <v>1954</v>
      </c>
      <c r="U6527" t="s">
        <v>72</v>
      </c>
    </row>
    <row r="6528" spans="1:21" x14ac:dyDescent="0.35">
      <c r="A6528" t="s">
        <v>9102</v>
      </c>
      <c r="B6528" s="2">
        <v>45770</v>
      </c>
      <c r="C6528">
        <v>4</v>
      </c>
      <c r="D6528">
        <v>2025</v>
      </c>
      <c r="F6528" t="s">
        <v>1264</v>
      </c>
      <c r="G6528" t="s">
        <v>2189</v>
      </c>
      <c r="H6528" t="s">
        <v>1870</v>
      </c>
      <c r="I6528" t="s">
        <v>2192</v>
      </c>
      <c r="J6528" t="s">
        <v>2011</v>
      </c>
      <c r="K6528" t="s">
        <v>1927</v>
      </c>
      <c r="L6528" t="s">
        <v>1885</v>
      </c>
      <c r="M6528">
        <v>2</v>
      </c>
      <c r="N6528" s="3">
        <v>24</v>
      </c>
      <c r="O6528" s="3">
        <v>10</v>
      </c>
      <c r="P6528" s="4">
        <v>0.1</v>
      </c>
      <c r="Q6528" s="3">
        <v>43.2</v>
      </c>
      <c r="R6528" s="3">
        <v>20</v>
      </c>
      <c r="S6528" s="3">
        <v>23.2</v>
      </c>
      <c r="T6528" t="s">
        <v>1954</v>
      </c>
      <c r="U6528" t="s">
        <v>72</v>
      </c>
    </row>
    <row r="6529" spans="1:21" x14ac:dyDescent="0.35">
      <c r="A6529" t="s">
        <v>9103</v>
      </c>
      <c r="B6529" s="2">
        <v>45770</v>
      </c>
      <c r="C6529">
        <v>4</v>
      </c>
      <c r="D6529">
        <v>2025</v>
      </c>
      <c r="F6529" t="s">
        <v>677</v>
      </c>
      <c r="G6529" t="s">
        <v>2930</v>
      </c>
      <c r="H6529" t="s">
        <v>1872</v>
      </c>
      <c r="I6529" t="s">
        <v>2152</v>
      </c>
      <c r="J6529" t="s">
        <v>2067</v>
      </c>
      <c r="K6529" t="s">
        <v>1918</v>
      </c>
      <c r="L6529" t="s">
        <v>1889</v>
      </c>
      <c r="M6529">
        <v>1</v>
      </c>
      <c r="N6529" s="3">
        <v>69</v>
      </c>
      <c r="O6529" s="3">
        <v>37</v>
      </c>
      <c r="P6529" s="4">
        <v>0</v>
      </c>
      <c r="Q6529" s="3">
        <v>69</v>
      </c>
      <c r="R6529" s="3">
        <v>37</v>
      </c>
      <c r="S6529" s="3">
        <v>32</v>
      </c>
      <c r="T6529" t="s">
        <v>1954</v>
      </c>
      <c r="U6529" t="s">
        <v>72</v>
      </c>
    </row>
    <row r="6530" spans="1:21" x14ac:dyDescent="0.35">
      <c r="A6530" t="s">
        <v>9104</v>
      </c>
      <c r="B6530" s="2">
        <v>45770</v>
      </c>
      <c r="C6530">
        <v>4</v>
      </c>
      <c r="D6530">
        <v>2025</v>
      </c>
      <c r="F6530" t="s">
        <v>206</v>
      </c>
      <c r="G6530" t="s">
        <v>2373</v>
      </c>
      <c r="H6530" t="s">
        <v>1863</v>
      </c>
      <c r="I6530" t="s">
        <v>1952</v>
      </c>
      <c r="J6530" t="s">
        <v>2026</v>
      </c>
      <c r="K6530" t="s">
        <v>1919</v>
      </c>
      <c r="L6530" t="s">
        <v>1887</v>
      </c>
      <c r="M6530">
        <v>3</v>
      </c>
      <c r="N6530" s="3">
        <v>85</v>
      </c>
      <c r="O6530" s="3">
        <v>44</v>
      </c>
      <c r="P6530" s="4">
        <v>0</v>
      </c>
      <c r="Q6530" s="3">
        <v>255</v>
      </c>
      <c r="R6530" s="3">
        <v>132</v>
      </c>
      <c r="S6530" s="3">
        <v>123</v>
      </c>
      <c r="U6530" t="s">
        <v>72</v>
      </c>
    </row>
    <row r="6531" spans="1:21" x14ac:dyDescent="0.35">
      <c r="A6531" t="s">
        <v>9105</v>
      </c>
      <c r="B6531" s="2">
        <v>45771</v>
      </c>
      <c r="C6531">
        <v>4</v>
      </c>
      <c r="D6531">
        <v>2025</v>
      </c>
      <c r="F6531" t="s">
        <v>149</v>
      </c>
      <c r="G6531" t="s">
        <v>2755</v>
      </c>
      <c r="H6531" t="s">
        <v>1870</v>
      </c>
      <c r="I6531" t="s">
        <v>2060</v>
      </c>
      <c r="J6531" t="s">
        <v>2045</v>
      </c>
      <c r="K6531" t="s">
        <v>1910</v>
      </c>
      <c r="L6531" t="s">
        <v>1890</v>
      </c>
      <c r="M6531">
        <v>1</v>
      </c>
      <c r="N6531" s="3">
        <v>99</v>
      </c>
      <c r="O6531" s="3">
        <v>58</v>
      </c>
      <c r="P6531" s="4">
        <v>0</v>
      </c>
      <c r="Q6531" s="3">
        <v>99</v>
      </c>
      <c r="R6531" s="3">
        <v>58</v>
      </c>
      <c r="S6531" s="3">
        <v>41</v>
      </c>
      <c r="T6531" t="s">
        <v>1954</v>
      </c>
      <c r="U6531" t="s">
        <v>72</v>
      </c>
    </row>
    <row r="6532" spans="1:21" x14ac:dyDescent="0.35">
      <c r="A6532" t="s">
        <v>9106</v>
      </c>
      <c r="B6532" s="2">
        <v>45771</v>
      </c>
      <c r="C6532">
        <v>4</v>
      </c>
      <c r="D6532">
        <v>2025</v>
      </c>
      <c r="F6532" t="s">
        <v>86</v>
      </c>
      <c r="G6532" t="s">
        <v>2489</v>
      </c>
      <c r="H6532" t="s">
        <v>1873</v>
      </c>
      <c r="I6532" t="s">
        <v>2323</v>
      </c>
      <c r="J6532" t="s">
        <v>1991</v>
      </c>
      <c r="K6532" t="s">
        <v>1925</v>
      </c>
      <c r="L6532" t="s">
        <v>1885</v>
      </c>
      <c r="M6532">
        <v>1</v>
      </c>
      <c r="N6532" s="3">
        <v>35</v>
      </c>
      <c r="O6532" s="3">
        <v>16</v>
      </c>
      <c r="P6532" s="4">
        <v>0.1</v>
      </c>
      <c r="Q6532" s="3">
        <v>31.5</v>
      </c>
      <c r="R6532" s="3">
        <v>16</v>
      </c>
      <c r="S6532" s="3">
        <v>15.5</v>
      </c>
      <c r="T6532" t="s">
        <v>1954</v>
      </c>
      <c r="U6532" t="s">
        <v>72</v>
      </c>
    </row>
    <row r="6533" spans="1:21" x14ac:dyDescent="0.35">
      <c r="A6533" t="s">
        <v>9107</v>
      </c>
      <c r="B6533" s="2">
        <v>45771</v>
      </c>
      <c r="C6533">
        <v>4</v>
      </c>
      <c r="D6533">
        <v>2025</v>
      </c>
      <c r="F6533" t="s">
        <v>345</v>
      </c>
      <c r="G6533" t="s">
        <v>2210</v>
      </c>
      <c r="H6533" t="s">
        <v>1864</v>
      </c>
      <c r="I6533" t="s">
        <v>2211</v>
      </c>
      <c r="J6533" t="s">
        <v>1991</v>
      </c>
      <c r="K6533" t="s">
        <v>1925</v>
      </c>
      <c r="L6533" t="s">
        <v>1885</v>
      </c>
      <c r="M6533">
        <v>2</v>
      </c>
      <c r="N6533" s="3">
        <v>35</v>
      </c>
      <c r="O6533" s="3">
        <v>16</v>
      </c>
      <c r="P6533" s="4">
        <v>0</v>
      </c>
      <c r="Q6533" s="3">
        <v>70</v>
      </c>
      <c r="R6533" s="3">
        <v>32</v>
      </c>
      <c r="S6533" s="3">
        <v>38</v>
      </c>
      <c r="T6533" t="s">
        <v>1954</v>
      </c>
      <c r="U6533" t="s">
        <v>72</v>
      </c>
    </row>
    <row r="6534" spans="1:21" x14ac:dyDescent="0.35">
      <c r="A6534" t="s">
        <v>9108</v>
      </c>
      <c r="B6534" s="2">
        <v>45771</v>
      </c>
      <c r="C6534">
        <v>4</v>
      </c>
      <c r="D6534">
        <v>2025</v>
      </c>
      <c r="F6534" t="s">
        <v>908</v>
      </c>
      <c r="G6534" t="s">
        <v>2412</v>
      </c>
      <c r="H6534" t="s">
        <v>1871</v>
      </c>
      <c r="I6534" t="s">
        <v>2234</v>
      </c>
      <c r="J6534" t="s">
        <v>1997</v>
      </c>
      <c r="K6534" t="s">
        <v>1906</v>
      </c>
      <c r="L6534" t="s">
        <v>1889</v>
      </c>
      <c r="M6534">
        <v>1</v>
      </c>
      <c r="N6534" s="3">
        <v>89</v>
      </c>
      <c r="O6534" s="3">
        <v>48</v>
      </c>
      <c r="P6534" s="4">
        <v>0.1</v>
      </c>
      <c r="Q6534" s="3">
        <v>80.099999999999994</v>
      </c>
      <c r="R6534" s="3">
        <v>48</v>
      </c>
      <c r="S6534" s="3">
        <v>32.1</v>
      </c>
      <c r="T6534" t="s">
        <v>1954</v>
      </c>
      <c r="U6534" t="s">
        <v>72</v>
      </c>
    </row>
    <row r="6535" spans="1:21" x14ac:dyDescent="0.35">
      <c r="A6535" t="s">
        <v>9109</v>
      </c>
      <c r="B6535" s="2">
        <v>45771</v>
      </c>
      <c r="C6535">
        <v>4</v>
      </c>
      <c r="D6535">
        <v>2025</v>
      </c>
      <c r="F6535" t="s">
        <v>201</v>
      </c>
      <c r="G6535" t="s">
        <v>2595</v>
      </c>
      <c r="H6535" t="s">
        <v>1868</v>
      </c>
      <c r="I6535" t="s">
        <v>2113</v>
      </c>
      <c r="J6535" t="s">
        <v>1971</v>
      </c>
      <c r="K6535" t="s">
        <v>1920</v>
      </c>
      <c r="L6535" t="s">
        <v>1886</v>
      </c>
      <c r="M6535">
        <v>1</v>
      </c>
      <c r="N6535" s="3">
        <v>45</v>
      </c>
      <c r="O6535" s="3">
        <v>19</v>
      </c>
      <c r="P6535" s="4">
        <v>0</v>
      </c>
      <c r="Q6535" s="3">
        <v>45</v>
      </c>
      <c r="R6535" s="3">
        <v>19</v>
      </c>
      <c r="S6535" s="3">
        <v>26</v>
      </c>
      <c r="T6535" t="s">
        <v>1954</v>
      </c>
      <c r="U6535" t="s">
        <v>72</v>
      </c>
    </row>
    <row r="6536" spans="1:21" x14ac:dyDescent="0.35">
      <c r="A6536" t="s">
        <v>9110</v>
      </c>
      <c r="B6536" s="2">
        <v>45771</v>
      </c>
      <c r="C6536">
        <v>4</v>
      </c>
      <c r="D6536">
        <v>2025</v>
      </c>
      <c r="F6536" t="s">
        <v>334</v>
      </c>
      <c r="G6536" t="s">
        <v>2293</v>
      </c>
      <c r="H6536" t="s">
        <v>1871</v>
      </c>
      <c r="I6536" t="s">
        <v>2234</v>
      </c>
      <c r="J6536" t="s">
        <v>2034</v>
      </c>
      <c r="K6536" t="s">
        <v>1904</v>
      </c>
      <c r="L6536" t="s">
        <v>1889</v>
      </c>
      <c r="M6536">
        <v>2</v>
      </c>
      <c r="N6536" s="3">
        <v>149</v>
      </c>
      <c r="O6536" s="3">
        <v>91</v>
      </c>
      <c r="P6536" s="4">
        <v>0.1</v>
      </c>
      <c r="Q6536" s="3">
        <v>268.2</v>
      </c>
      <c r="R6536" s="3">
        <v>182</v>
      </c>
      <c r="S6536" s="3">
        <v>86.2</v>
      </c>
      <c r="T6536" t="s">
        <v>1954</v>
      </c>
      <c r="U6536" t="s">
        <v>72</v>
      </c>
    </row>
    <row r="6537" spans="1:21" x14ac:dyDescent="0.35">
      <c r="A6537" t="s">
        <v>9111</v>
      </c>
      <c r="B6537" s="2">
        <v>45771</v>
      </c>
      <c r="C6537">
        <v>4</v>
      </c>
      <c r="D6537">
        <v>2025</v>
      </c>
      <c r="F6537" t="s">
        <v>98</v>
      </c>
      <c r="G6537" t="s">
        <v>3143</v>
      </c>
      <c r="H6537" t="s">
        <v>1870</v>
      </c>
      <c r="I6537" t="s">
        <v>2192</v>
      </c>
      <c r="J6537" t="s">
        <v>2067</v>
      </c>
      <c r="K6537" t="s">
        <v>1918</v>
      </c>
      <c r="L6537" t="s">
        <v>1889</v>
      </c>
      <c r="M6537">
        <v>3</v>
      </c>
      <c r="N6537" s="3">
        <v>69</v>
      </c>
      <c r="O6537" s="3">
        <v>37</v>
      </c>
      <c r="P6537" s="4">
        <v>0</v>
      </c>
      <c r="Q6537" s="3">
        <v>207</v>
      </c>
      <c r="R6537" s="3">
        <v>111</v>
      </c>
      <c r="S6537" s="3">
        <v>96</v>
      </c>
      <c r="T6537" t="s">
        <v>1954</v>
      </c>
      <c r="U6537" t="s">
        <v>72</v>
      </c>
    </row>
    <row r="6538" spans="1:21" x14ac:dyDescent="0.35">
      <c r="A6538" t="s">
        <v>9112</v>
      </c>
      <c r="B6538" s="2">
        <v>45771</v>
      </c>
      <c r="C6538">
        <v>4</v>
      </c>
      <c r="D6538">
        <v>2025</v>
      </c>
      <c r="F6538" t="s">
        <v>707</v>
      </c>
      <c r="G6538" t="s">
        <v>1995</v>
      </c>
      <c r="H6538" t="s">
        <v>1875</v>
      </c>
      <c r="I6538" t="s">
        <v>1996</v>
      </c>
      <c r="J6538" t="s">
        <v>2064</v>
      </c>
      <c r="K6538" t="s">
        <v>1922</v>
      </c>
      <c r="L6538" t="s">
        <v>1887</v>
      </c>
      <c r="M6538">
        <v>1</v>
      </c>
      <c r="N6538" s="3">
        <v>32</v>
      </c>
      <c r="O6538" s="3">
        <v>14</v>
      </c>
      <c r="P6538" s="4">
        <v>0.05</v>
      </c>
      <c r="Q6538" s="3">
        <v>30.4</v>
      </c>
      <c r="R6538" s="3">
        <v>14</v>
      </c>
      <c r="S6538" s="3">
        <v>16.399999999999999</v>
      </c>
      <c r="T6538" t="s">
        <v>1954</v>
      </c>
      <c r="U6538" t="s">
        <v>72</v>
      </c>
    </row>
    <row r="6539" spans="1:21" x14ac:dyDescent="0.35">
      <c r="A6539" t="s">
        <v>9113</v>
      </c>
      <c r="B6539" s="2">
        <v>45771</v>
      </c>
      <c r="C6539">
        <v>4</v>
      </c>
      <c r="D6539">
        <v>2025</v>
      </c>
      <c r="F6539" t="s">
        <v>123</v>
      </c>
      <c r="G6539" t="s">
        <v>2486</v>
      </c>
      <c r="H6539" t="s">
        <v>1873</v>
      </c>
      <c r="I6539" t="s">
        <v>2320</v>
      </c>
      <c r="J6539" t="s">
        <v>2015</v>
      </c>
      <c r="K6539" t="s">
        <v>1914</v>
      </c>
      <c r="L6539" t="s">
        <v>1888</v>
      </c>
      <c r="M6539">
        <v>1</v>
      </c>
      <c r="N6539" s="3">
        <v>65</v>
      </c>
      <c r="O6539" s="3">
        <v>32</v>
      </c>
      <c r="P6539" s="4">
        <v>0</v>
      </c>
      <c r="Q6539" s="3">
        <v>65</v>
      </c>
      <c r="R6539" s="3">
        <v>32</v>
      </c>
      <c r="S6539" s="3">
        <v>33</v>
      </c>
      <c r="T6539" t="s">
        <v>1954</v>
      </c>
      <c r="U6539" t="s">
        <v>72</v>
      </c>
    </row>
    <row r="6540" spans="1:21" x14ac:dyDescent="0.35">
      <c r="A6540" t="s">
        <v>9114</v>
      </c>
      <c r="B6540" s="2">
        <v>45771</v>
      </c>
      <c r="C6540">
        <v>4</v>
      </c>
      <c r="D6540">
        <v>2025</v>
      </c>
      <c r="F6540" t="s">
        <v>1217</v>
      </c>
      <c r="G6540" t="s">
        <v>2440</v>
      </c>
      <c r="H6540" t="s">
        <v>1871</v>
      </c>
      <c r="I6540" t="s">
        <v>1990</v>
      </c>
      <c r="J6540" t="s">
        <v>1956</v>
      </c>
      <c r="K6540" t="s">
        <v>1909</v>
      </c>
      <c r="L6540" t="s">
        <v>1887</v>
      </c>
      <c r="M6540">
        <v>1</v>
      </c>
      <c r="N6540" s="3">
        <v>95</v>
      </c>
      <c r="O6540" s="3">
        <v>54</v>
      </c>
      <c r="P6540" s="4">
        <v>0.1</v>
      </c>
      <c r="Q6540" s="3">
        <v>85.5</v>
      </c>
      <c r="R6540" s="3">
        <v>54</v>
      </c>
      <c r="S6540" s="3">
        <v>31.5</v>
      </c>
      <c r="T6540" t="s">
        <v>1954</v>
      </c>
      <c r="U6540" t="s">
        <v>72</v>
      </c>
    </row>
    <row r="6541" spans="1:21" x14ac:dyDescent="0.35">
      <c r="A6541" t="s">
        <v>9115</v>
      </c>
      <c r="B6541" s="2">
        <v>45771</v>
      </c>
      <c r="C6541">
        <v>4</v>
      </c>
      <c r="D6541">
        <v>2025</v>
      </c>
      <c r="F6541" t="s">
        <v>162</v>
      </c>
      <c r="G6541" t="s">
        <v>2592</v>
      </c>
      <c r="H6541" t="s">
        <v>1869</v>
      </c>
      <c r="I6541" t="s">
        <v>2157</v>
      </c>
      <c r="J6541" t="s">
        <v>1960</v>
      </c>
      <c r="K6541" t="s">
        <v>1924</v>
      </c>
      <c r="L6541" t="s">
        <v>1885</v>
      </c>
      <c r="M6541">
        <v>2</v>
      </c>
      <c r="N6541" s="3">
        <v>42</v>
      </c>
      <c r="O6541" s="3">
        <v>20</v>
      </c>
      <c r="P6541" s="4">
        <v>0</v>
      </c>
      <c r="Q6541" s="3">
        <v>84</v>
      </c>
      <c r="R6541" s="3">
        <v>40</v>
      </c>
      <c r="S6541" s="3">
        <v>44</v>
      </c>
      <c r="T6541" t="s">
        <v>1954</v>
      </c>
      <c r="U6541" t="s">
        <v>72</v>
      </c>
    </row>
    <row r="6542" spans="1:21" x14ac:dyDescent="0.35">
      <c r="A6542" t="s">
        <v>9116</v>
      </c>
      <c r="B6542" s="2">
        <v>45771</v>
      </c>
      <c r="C6542">
        <v>4</v>
      </c>
      <c r="D6542">
        <v>2025</v>
      </c>
      <c r="F6542" t="s">
        <v>1084</v>
      </c>
      <c r="G6542" t="s">
        <v>2963</v>
      </c>
      <c r="H6542" t="s">
        <v>1872</v>
      </c>
      <c r="I6542" t="s">
        <v>2076</v>
      </c>
      <c r="J6542" t="s">
        <v>1963</v>
      </c>
      <c r="K6542" t="s">
        <v>1907</v>
      </c>
      <c r="L6542" t="s">
        <v>1890</v>
      </c>
      <c r="M6542">
        <v>3</v>
      </c>
      <c r="N6542" s="3">
        <v>119</v>
      </c>
      <c r="O6542" s="3">
        <v>72</v>
      </c>
      <c r="P6542" s="4">
        <v>0</v>
      </c>
      <c r="Q6542" s="3">
        <v>357</v>
      </c>
      <c r="R6542" s="3">
        <v>216</v>
      </c>
      <c r="S6542" s="3">
        <v>141</v>
      </c>
      <c r="T6542" t="s">
        <v>1954</v>
      </c>
      <c r="U6542" t="s">
        <v>72</v>
      </c>
    </row>
    <row r="6543" spans="1:21" x14ac:dyDescent="0.35">
      <c r="A6543" t="s">
        <v>9117</v>
      </c>
      <c r="B6543" s="2">
        <v>45771</v>
      </c>
      <c r="C6543">
        <v>4</v>
      </c>
      <c r="D6543">
        <v>2025</v>
      </c>
      <c r="F6543" t="s">
        <v>506</v>
      </c>
      <c r="G6543" t="s">
        <v>1985</v>
      </c>
      <c r="H6543" t="s">
        <v>1871</v>
      </c>
      <c r="I6543" t="s">
        <v>1990</v>
      </c>
      <c r="J6543" t="s">
        <v>2114</v>
      </c>
      <c r="K6543" t="s">
        <v>1915</v>
      </c>
      <c r="L6543" t="s">
        <v>1886</v>
      </c>
      <c r="M6543">
        <v>1</v>
      </c>
      <c r="N6543" s="3">
        <v>85</v>
      </c>
      <c r="O6543" s="3">
        <v>41</v>
      </c>
      <c r="P6543" s="4">
        <v>0</v>
      </c>
      <c r="Q6543" s="3">
        <v>85</v>
      </c>
      <c r="R6543" s="3">
        <v>41</v>
      </c>
      <c r="S6543" s="3">
        <v>44</v>
      </c>
      <c r="T6543" t="s">
        <v>1954</v>
      </c>
      <c r="U6543" t="s">
        <v>72</v>
      </c>
    </row>
    <row r="6544" spans="1:21" x14ac:dyDescent="0.35">
      <c r="A6544" t="s">
        <v>9118</v>
      </c>
      <c r="B6544" s="2">
        <v>45771</v>
      </c>
      <c r="C6544">
        <v>4</v>
      </c>
      <c r="D6544">
        <v>2025</v>
      </c>
      <c r="F6544" t="s">
        <v>369</v>
      </c>
      <c r="G6544" t="s">
        <v>2943</v>
      </c>
      <c r="H6544" t="s">
        <v>1872</v>
      </c>
      <c r="I6544" t="s">
        <v>2152</v>
      </c>
      <c r="J6544" t="s">
        <v>2023</v>
      </c>
      <c r="K6544" t="s">
        <v>1912</v>
      </c>
      <c r="L6544" t="s">
        <v>1890</v>
      </c>
      <c r="M6544">
        <v>2</v>
      </c>
      <c r="N6544" s="3">
        <v>249</v>
      </c>
      <c r="O6544" s="3">
        <v>168</v>
      </c>
      <c r="P6544" s="4">
        <v>0.15</v>
      </c>
      <c r="Q6544" s="3">
        <v>423.3</v>
      </c>
      <c r="R6544" s="3">
        <v>336</v>
      </c>
      <c r="S6544" s="3">
        <v>87.3</v>
      </c>
      <c r="T6544" t="s">
        <v>1954</v>
      </c>
      <c r="U6544" t="s">
        <v>72</v>
      </c>
    </row>
    <row r="6545" spans="1:21" x14ac:dyDescent="0.35">
      <c r="A6545" t="s">
        <v>9119</v>
      </c>
      <c r="B6545" s="2">
        <v>45772</v>
      </c>
      <c r="C6545">
        <v>4</v>
      </c>
      <c r="D6545">
        <v>2025</v>
      </c>
      <c r="F6545" t="s">
        <v>1086</v>
      </c>
      <c r="G6545" t="s">
        <v>2300</v>
      </c>
      <c r="H6545" t="s">
        <v>1870</v>
      </c>
      <c r="I6545" t="s">
        <v>2060</v>
      </c>
      <c r="J6545" t="s">
        <v>2045</v>
      </c>
      <c r="K6545" t="s">
        <v>1910</v>
      </c>
      <c r="L6545" t="s">
        <v>1890</v>
      </c>
      <c r="M6545">
        <v>2</v>
      </c>
      <c r="N6545" s="3">
        <v>99</v>
      </c>
      <c r="O6545" s="3">
        <v>58</v>
      </c>
      <c r="P6545" s="4">
        <v>0.1</v>
      </c>
      <c r="Q6545" s="3">
        <v>178.2</v>
      </c>
      <c r="R6545" s="3">
        <v>116</v>
      </c>
      <c r="S6545" s="3">
        <v>62.2</v>
      </c>
      <c r="T6545" t="s">
        <v>1954</v>
      </c>
      <c r="U6545" t="s">
        <v>72</v>
      </c>
    </row>
    <row r="6546" spans="1:21" x14ac:dyDescent="0.35">
      <c r="A6546" t="s">
        <v>9120</v>
      </c>
      <c r="B6546" s="2">
        <v>45772</v>
      </c>
      <c r="C6546">
        <v>4</v>
      </c>
      <c r="D6546">
        <v>2025</v>
      </c>
      <c r="F6546" t="s">
        <v>1257</v>
      </c>
      <c r="G6546" t="s">
        <v>2032</v>
      </c>
      <c r="H6546" t="s">
        <v>1863</v>
      </c>
      <c r="I6546" t="s">
        <v>2033</v>
      </c>
      <c r="J6546" t="s">
        <v>2061</v>
      </c>
      <c r="K6546" t="s">
        <v>1923</v>
      </c>
      <c r="L6546" t="s">
        <v>1888</v>
      </c>
      <c r="M6546">
        <v>2</v>
      </c>
      <c r="N6546" s="3">
        <v>25</v>
      </c>
      <c r="O6546" s="3">
        <v>11</v>
      </c>
      <c r="P6546" s="4">
        <v>0.1</v>
      </c>
      <c r="Q6546" s="3">
        <v>45</v>
      </c>
      <c r="R6546" s="3">
        <v>22</v>
      </c>
      <c r="S6546" s="3">
        <v>23</v>
      </c>
      <c r="T6546" t="s">
        <v>1954</v>
      </c>
      <c r="U6546" t="s">
        <v>72</v>
      </c>
    </row>
    <row r="6547" spans="1:21" x14ac:dyDescent="0.35">
      <c r="A6547" t="s">
        <v>9121</v>
      </c>
      <c r="B6547" s="2">
        <v>45772</v>
      </c>
      <c r="C6547">
        <v>4</v>
      </c>
      <c r="D6547">
        <v>2025</v>
      </c>
      <c r="F6547" t="s">
        <v>243</v>
      </c>
      <c r="G6547" t="s">
        <v>2164</v>
      </c>
      <c r="H6547" t="s">
        <v>1867</v>
      </c>
      <c r="I6547" t="s">
        <v>2004</v>
      </c>
      <c r="J6547" t="s">
        <v>2114</v>
      </c>
      <c r="K6547" t="s">
        <v>1915</v>
      </c>
      <c r="L6547" t="s">
        <v>1886</v>
      </c>
      <c r="M6547">
        <v>1</v>
      </c>
      <c r="N6547" s="3">
        <v>85</v>
      </c>
      <c r="O6547" s="3">
        <v>41</v>
      </c>
      <c r="P6547" s="4">
        <v>0.1</v>
      </c>
      <c r="Q6547" s="3">
        <v>76.5</v>
      </c>
      <c r="R6547" s="3">
        <v>41</v>
      </c>
      <c r="S6547" s="3">
        <v>35.5</v>
      </c>
      <c r="T6547" t="s">
        <v>1954</v>
      </c>
      <c r="U6547" t="s">
        <v>72</v>
      </c>
    </row>
    <row r="6548" spans="1:21" x14ac:dyDescent="0.35">
      <c r="A6548" t="s">
        <v>9122</v>
      </c>
      <c r="B6548" s="2">
        <v>45772</v>
      </c>
      <c r="C6548">
        <v>4</v>
      </c>
      <c r="D6548">
        <v>2025</v>
      </c>
      <c r="F6548" t="s">
        <v>216</v>
      </c>
      <c r="G6548" t="s">
        <v>4828</v>
      </c>
      <c r="H6548" t="s">
        <v>1866</v>
      </c>
      <c r="I6548" t="s">
        <v>1866</v>
      </c>
      <c r="J6548" t="s">
        <v>2034</v>
      </c>
      <c r="K6548" t="s">
        <v>1904</v>
      </c>
      <c r="L6548" t="s">
        <v>1889</v>
      </c>
      <c r="M6548">
        <v>3</v>
      </c>
      <c r="N6548" s="3">
        <v>149</v>
      </c>
      <c r="O6548" s="3">
        <v>91</v>
      </c>
      <c r="P6548" s="4">
        <v>0.1</v>
      </c>
      <c r="Q6548" s="3">
        <v>402.3</v>
      </c>
      <c r="R6548" s="3">
        <v>273</v>
      </c>
      <c r="S6548" s="3">
        <v>129.30000000000001</v>
      </c>
      <c r="T6548" t="s">
        <v>1954</v>
      </c>
      <c r="U6548" t="s">
        <v>72</v>
      </c>
    </row>
    <row r="6549" spans="1:21" x14ac:dyDescent="0.35">
      <c r="A6549" t="s">
        <v>9123</v>
      </c>
      <c r="B6549" s="2">
        <v>45772</v>
      </c>
      <c r="C6549">
        <v>4</v>
      </c>
      <c r="D6549">
        <v>2025</v>
      </c>
      <c r="F6549" t="s">
        <v>560</v>
      </c>
      <c r="G6549" t="s">
        <v>2805</v>
      </c>
      <c r="H6549" t="s">
        <v>1866</v>
      </c>
      <c r="I6549" t="s">
        <v>1866</v>
      </c>
      <c r="J6549" t="s">
        <v>2120</v>
      </c>
      <c r="K6549" t="s">
        <v>1926</v>
      </c>
      <c r="L6549" t="s">
        <v>1885</v>
      </c>
      <c r="M6549">
        <v>2</v>
      </c>
      <c r="N6549" s="3">
        <v>28</v>
      </c>
      <c r="O6549" s="3">
        <v>13</v>
      </c>
      <c r="P6549" s="4">
        <v>0</v>
      </c>
      <c r="Q6549" s="3">
        <v>56</v>
      </c>
      <c r="R6549" s="3">
        <v>26</v>
      </c>
      <c r="S6549" s="3">
        <v>30</v>
      </c>
      <c r="T6549" t="s">
        <v>1954</v>
      </c>
      <c r="U6549" t="s">
        <v>72</v>
      </c>
    </row>
    <row r="6550" spans="1:21" x14ac:dyDescent="0.35">
      <c r="A6550" t="s">
        <v>9124</v>
      </c>
      <c r="B6550" s="2">
        <v>45772</v>
      </c>
      <c r="C6550">
        <v>4</v>
      </c>
      <c r="D6550">
        <v>2025</v>
      </c>
      <c r="F6550" t="s">
        <v>1155</v>
      </c>
      <c r="G6550" t="s">
        <v>3013</v>
      </c>
      <c r="H6550" t="s">
        <v>1868</v>
      </c>
      <c r="I6550" t="s">
        <v>1959</v>
      </c>
      <c r="J6550" t="s">
        <v>2034</v>
      </c>
      <c r="K6550" t="s">
        <v>1904</v>
      </c>
      <c r="L6550" t="s">
        <v>1889</v>
      </c>
      <c r="M6550">
        <v>1</v>
      </c>
      <c r="N6550" s="3">
        <v>149</v>
      </c>
      <c r="O6550" s="3">
        <v>91</v>
      </c>
      <c r="P6550" s="4">
        <v>0.15</v>
      </c>
      <c r="Q6550" s="3">
        <v>126.65</v>
      </c>
      <c r="R6550" s="3">
        <v>91</v>
      </c>
      <c r="S6550" s="3">
        <v>35.65</v>
      </c>
      <c r="T6550" t="s">
        <v>1954</v>
      </c>
      <c r="U6550" t="s">
        <v>72</v>
      </c>
    </row>
    <row r="6551" spans="1:21" x14ac:dyDescent="0.35">
      <c r="A6551" t="s">
        <v>9125</v>
      </c>
      <c r="B6551" s="2">
        <v>45772</v>
      </c>
      <c r="C6551">
        <v>4</v>
      </c>
      <c r="D6551">
        <v>2025</v>
      </c>
      <c r="F6551" t="s">
        <v>1854</v>
      </c>
      <c r="G6551" t="s">
        <v>2231</v>
      </c>
      <c r="H6551" t="s">
        <v>1864</v>
      </c>
      <c r="I6551" t="s">
        <v>2044</v>
      </c>
      <c r="J6551" t="s">
        <v>2162</v>
      </c>
      <c r="K6551" t="s">
        <v>1921</v>
      </c>
      <c r="L6551" t="s">
        <v>1889</v>
      </c>
      <c r="M6551">
        <v>2</v>
      </c>
      <c r="N6551" s="3">
        <v>55</v>
      </c>
      <c r="O6551" s="3">
        <v>27</v>
      </c>
      <c r="P6551" s="4">
        <v>0</v>
      </c>
      <c r="Q6551" s="3">
        <v>110</v>
      </c>
      <c r="R6551" s="3">
        <v>54</v>
      </c>
      <c r="S6551" s="3">
        <v>56</v>
      </c>
      <c r="T6551" t="s">
        <v>1954</v>
      </c>
      <c r="U6551" t="s">
        <v>72</v>
      </c>
    </row>
    <row r="6552" spans="1:21" x14ac:dyDescent="0.35">
      <c r="A6552" t="s">
        <v>9126</v>
      </c>
      <c r="B6552" s="2">
        <v>45772</v>
      </c>
      <c r="C6552">
        <v>4</v>
      </c>
      <c r="D6552">
        <v>2025</v>
      </c>
      <c r="F6552" t="s">
        <v>320</v>
      </c>
      <c r="G6552" t="s">
        <v>2139</v>
      </c>
      <c r="H6552" t="s">
        <v>1871</v>
      </c>
      <c r="I6552" t="s">
        <v>1966</v>
      </c>
      <c r="J6552" t="s">
        <v>2064</v>
      </c>
      <c r="K6552" t="s">
        <v>1922</v>
      </c>
      <c r="L6552" t="s">
        <v>1887</v>
      </c>
      <c r="M6552">
        <v>1</v>
      </c>
      <c r="N6552" s="3">
        <v>32</v>
      </c>
      <c r="O6552" s="3">
        <v>14</v>
      </c>
      <c r="P6552" s="4">
        <v>0.15</v>
      </c>
      <c r="Q6552" s="3">
        <v>27.2</v>
      </c>
      <c r="R6552" s="3">
        <v>14</v>
      </c>
      <c r="S6552" s="3">
        <v>13.2</v>
      </c>
      <c r="T6552" t="s">
        <v>1954</v>
      </c>
      <c r="U6552" t="s">
        <v>72</v>
      </c>
    </row>
    <row r="6553" spans="1:21" x14ac:dyDescent="0.35">
      <c r="A6553" t="s">
        <v>9127</v>
      </c>
      <c r="B6553" s="2">
        <v>45772</v>
      </c>
      <c r="C6553">
        <v>4</v>
      </c>
      <c r="D6553">
        <v>2025</v>
      </c>
      <c r="F6553" t="s">
        <v>1164</v>
      </c>
      <c r="G6553" t="s">
        <v>2552</v>
      </c>
      <c r="H6553" t="s">
        <v>1871</v>
      </c>
      <c r="I6553" t="s">
        <v>1990</v>
      </c>
      <c r="J6553" t="s">
        <v>1978</v>
      </c>
      <c r="K6553" t="s">
        <v>1916</v>
      </c>
      <c r="L6553" t="s">
        <v>1887</v>
      </c>
      <c r="M6553">
        <v>3</v>
      </c>
      <c r="N6553" s="3">
        <v>79</v>
      </c>
      <c r="O6553" s="3">
        <v>42</v>
      </c>
      <c r="P6553" s="4">
        <v>0.05</v>
      </c>
      <c r="Q6553" s="3">
        <v>225.15</v>
      </c>
      <c r="R6553" s="3">
        <v>126</v>
      </c>
      <c r="S6553" s="3">
        <v>99.15</v>
      </c>
      <c r="T6553" t="s">
        <v>1954</v>
      </c>
      <c r="U6553" t="s">
        <v>72</v>
      </c>
    </row>
    <row r="6554" spans="1:21" x14ac:dyDescent="0.35">
      <c r="A6554" t="s">
        <v>9128</v>
      </c>
      <c r="B6554" s="2">
        <v>45772</v>
      </c>
      <c r="C6554">
        <v>4</v>
      </c>
      <c r="D6554">
        <v>2025</v>
      </c>
      <c r="F6554" t="s">
        <v>570</v>
      </c>
      <c r="G6554" t="s">
        <v>4374</v>
      </c>
      <c r="H6554" t="s">
        <v>1875</v>
      </c>
      <c r="I6554" t="s">
        <v>2054</v>
      </c>
      <c r="J6554" t="s">
        <v>1978</v>
      </c>
      <c r="K6554" t="s">
        <v>1916</v>
      </c>
      <c r="L6554" t="s">
        <v>1887</v>
      </c>
      <c r="M6554">
        <v>1</v>
      </c>
      <c r="N6554" s="3">
        <v>79</v>
      </c>
      <c r="O6554" s="3">
        <v>42</v>
      </c>
      <c r="P6554" s="4">
        <v>0</v>
      </c>
      <c r="Q6554" s="3">
        <v>79</v>
      </c>
      <c r="R6554" s="3">
        <v>42</v>
      </c>
      <c r="S6554" s="3">
        <v>37</v>
      </c>
      <c r="T6554" t="s">
        <v>1954</v>
      </c>
      <c r="U6554" t="s">
        <v>72</v>
      </c>
    </row>
    <row r="6555" spans="1:21" x14ac:dyDescent="0.35">
      <c r="A6555" t="s">
        <v>9129</v>
      </c>
      <c r="B6555" s="2">
        <v>45772</v>
      </c>
      <c r="C6555">
        <v>4</v>
      </c>
      <c r="D6555">
        <v>2025</v>
      </c>
      <c r="F6555" t="s">
        <v>264</v>
      </c>
      <c r="G6555" t="s">
        <v>2242</v>
      </c>
      <c r="H6555" t="s">
        <v>1873</v>
      </c>
      <c r="I6555" t="s">
        <v>2320</v>
      </c>
      <c r="J6555" t="s">
        <v>2061</v>
      </c>
      <c r="K6555" t="s">
        <v>1923</v>
      </c>
      <c r="L6555" t="s">
        <v>1888</v>
      </c>
      <c r="M6555">
        <v>2</v>
      </c>
      <c r="N6555" s="3">
        <v>25</v>
      </c>
      <c r="O6555" s="3">
        <v>11</v>
      </c>
      <c r="P6555" s="4">
        <v>0</v>
      </c>
      <c r="Q6555" s="3">
        <v>50</v>
      </c>
      <c r="R6555" s="3">
        <v>22</v>
      </c>
      <c r="S6555" s="3">
        <v>28</v>
      </c>
      <c r="T6555" t="s">
        <v>1954</v>
      </c>
      <c r="U6555" t="s">
        <v>72</v>
      </c>
    </row>
    <row r="6556" spans="1:21" x14ac:dyDescent="0.35">
      <c r="A6556" t="s">
        <v>9130</v>
      </c>
      <c r="B6556" s="2">
        <v>45772</v>
      </c>
      <c r="C6556">
        <v>4</v>
      </c>
      <c r="D6556">
        <v>2025</v>
      </c>
      <c r="F6556" t="s">
        <v>1011</v>
      </c>
      <c r="G6556" t="s">
        <v>2300</v>
      </c>
      <c r="H6556" t="s">
        <v>1868</v>
      </c>
      <c r="I6556" t="s">
        <v>2014</v>
      </c>
      <c r="J6556" t="s">
        <v>2026</v>
      </c>
      <c r="K6556" t="s">
        <v>1919</v>
      </c>
      <c r="L6556" t="s">
        <v>1887</v>
      </c>
      <c r="M6556">
        <v>3</v>
      </c>
      <c r="N6556" s="3">
        <v>85</v>
      </c>
      <c r="O6556" s="3">
        <v>44</v>
      </c>
      <c r="P6556" s="4">
        <v>0.05</v>
      </c>
      <c r="Q6556" s="3">
        <v>242.25</v>
      </c>
      <c r="R6556" s="3">
        <v>132</v>
      </c>
      <c r="S6556" s="3">
        <v>110.25</v>
      </c>
      <c r="T6556" t="s">
        <v>1954</v>
      </c>
      <c r="U6556" t="s">
        <v>72</v>
      </c>
    </row>
    <row r="6557" spans="1:21" x14ac:dyDescent="0.35">
      <c r="A6557" t="s">
        <v>9131</v>
      </c>
      <c r="B6557" s="2">
        <v>45772</v>
      </c>
      <c r="C6557">
        <v>4</v>
      </c>
      <c r="D6557">
        <v>2025</v>
      </c>
      <c r="F6557" t="s">
        <v>273</v>
      </c>
      <c r="G6557" t="s">
        <v>2470</v>
      </c>
      <c r="H6557" t="s">
        <v>1866</v>
      </c>
      <c r="I6557" t="s">
        <v>1866</v>
      </c>
      <c r="J6557" t="s">
        <v>2001</v>
      </c>
      <c r="K6557" t="s">
        <v>1911</v>
      </c>
      <c r="L6557" t="s">
        <v>1886</v>
      </c>
      <c r="M6557">
        <v>4</v>
      </c>
      <c r="N6557" s="3">
        <v>58</v>
      </c>
      <c r="O6557" s="3">
        <v>25</v>
      </c>
      <c r="P6557" s="4">
        <v>0.05</v>
      </c>
      <c r="Q6557" s="3">
        <v>220.4</v>
      </c>
      <c r="R6557" s="3">
        <v>100</v>
      </c>
      <c r="S6557" s="3">
        <v>120.4</v>
      </c>
      <c r="T6557" t="s">
        <v>1954</v>
      </c>
      <c r="U6557" t="s">
        <v>72</v>
      </c>
    </row>
    <row r="6558" spans="1:21" x14ac:dyDescent="0.35">
      <c r="A6558" t="s">
        <v>9132</v>
      </c>
      <c r="B6558" s="2">
        <v>45772</v>
      </c>
      <c r="C6558">
        <v>4</v>
      </c>
      <c r="D6558">
        <v>2025</v>
      </c>
      <c r="F6558" t="s">
        <v>1655</v>
      </c>
      <c r="G6558" t="s">
        <v>2397</v>
      </c>
      <c r="H6558" t="s">
        <v>1871</v>
      </c>
      <c r="I6558" t="s">
        <v>2144</v>
      </c>
      <c r="J6558" t="s">
        <v>2026</v>
      </c>
      <c r="K6558" t="s">
        <v>1919</v>
      </c>
      <c r="L6558" t="s">
        <v>1887</v>
      </c>
      <c r="M6558">
        <v>2</v>
      </c>
      <c r="N6558" s="3">
        <v>85</v>
      </c>
      <c r="O6558" s="3">
        <v>44</v>
      </c>
      <c r="P6558" s="4">
        <v>0.15</v>
      </c>
      <c r="Q6558" s="3">
        <v>144.5</v>
      </c>
      <c r="R6558" s="3">
        <v>88</v>
      </c>
      <c r="S6558" s="3">
        <v>56.5</v>
      </c>
      <c r="T6558" t="s">
        <v>1954</v>
      </c>
      <c r="U6558" t="s">
        <v>72</v>
      </c>
    </row>
    <row r="6559" spans="1:21" x14ac:dyDescent="0.35">
      <c r="A6559" t="s">
        <v>9133</v>
      </c>
      <c r="B6559" s="2">
        <v>45772</v>
      </c>
      <c r="C6559">
        <v>4</v>
      </c>
      <c r="D6559">
        <v>2025</v>
      </c>
      <c r="F6559" t="s">
        <v>1497</v>
      </c>
      <c r="G6559" t="s">
        <v>2132</v>
      </c>
      <c r="H6559" t="s">
        <v>1868</v>
      </c>
      <c r="I6559" t="s">
        <v>1959</v>
      </c>
      <c r="J6559" t="s">
        <v>2011</v>
      </c>
      <c r="K6559" t="s">
        <v>1927</v>
      </c>
      <c r="L6559" t="s">
        <v>1885</v>
      </c>
      <c r="M6559">
        <v>2</v>
      </c>
      <c r="N6559" s="3">
        <v>24</v>
      </c>
      <c r="O6559" s="3">
        <v>10</v>
      </c>
      <c r="P6559" s="4">
        <v>0.05</v>
      </c>
      <c r="Q6559" s="3">
        <v>45.6</v>
      </c>
      <c r="R6559" s="3">
        <v>20</v>
      </c>
      <c r="S6559" s="3">
        <v>25.6</v>
      </c>
      <c r="T6559" t="s">
        <v>1954</v>
      </c>
      <c r="U6559" t="s">
        <v>72</v>
      </c>
    </row>
    <row r="6560" spans="1:21" x14ac:dyDescent="0.35">
      <c r="A6560" t="s">
        <v>9134</v>
      </c>
      <c r="B6560" s="2">
        <v>45773</v>
      </c>
      <c r="C6560">
        <v>4</v>
      </c>
      <c r="D6560">
        <v>2025</v>
      </c>
      <c r="F6560" t="s">
        <v>132</v>
      </c>
      <c r="G6560" t="s">
        <v>2308</v>
      </c>
      <c r="H6560" t="s">
        <v>1863</v>
      </c>
      <c r="I6560" t="s">
        <v>2051</v>
      </c>
      <c r="J6560" t="s">
        <v>2001</v>
      </c>
      <c r="K6560" t="s">
        <v>1911</v>
      </c>
      <c r="L6560" t="s">
        <v>1886</v>
      </c>
      <c r="M6560">
        <v>1</v>
      </c>
      <c r="N6560" s="3">
        <v>58</v>
      </c>
      <c r="O6560" s="3">
        <v>25</v>
      </c>
      <c r="P6560" s="4">
        <v>0</v>
      </c>
      <c r="Q6560" s="3">
        <v>58</v>
      </c>
      <c r="R6560" s="3">
        <v>25</v>
      </c>
      <c r="S6560" s="3">
        <v>33</v>
      </c>
      <c r="T6560" t="s">
        <v>1954</v>
      </c>
      <c r="U6560" t="s">
        <v>72</v>
      </c>
    </row>
    <row r="6561" spans="1:21" x14ac:dyDescent="0.35">
      <c r="A6561" t="s">
        <v>9135</v>
      </c>
      <c r="B6561" s="2">
        <v>45773</v>
      </c>
      <c r="C6561">
        <v>4</v>
      </c>
      <c r="D6561">
        <v>2025</v>
      </c>
      <c r="F6561" t="s">
        <v>151</v>
      </c>
      <c r="G6561" t="s">
        <v>3398</v>
      </c>
      <c r="H6561" t="s">
        <v>1868</v>
      </c>
      <c r="I6561" t="s">
        <v>1959</v>
      </c>
      <c r="J6561" t="s">
        <v>2023</v>
      </c>
      <c r="K6561" t="s">
        <v>1912</v>
      </c>
      <c r="L6561" t="s">
        <v>1890</v>
      </c>
      <c r="M6561">
        <v>2</v>
      </c>
      <c r="N6561" s="3">
        <v>249</v>
      </c>
      <c r="O6561" s="3">
        <v>168</v>
      </c>
      <c r="P6561" s="4">
        <v>0</v>
      </c>
      <c r="Q6561" s="3">
        <v>498</v>
      </c>
      <c r="R6561" s="3">
        <v>336</v>
      </c>
      <c r="S6561" s="3">
        <v>162</v>
      </c>
      <c r="T6561" t="s">
        <v>1954</v>
      </c>
      <c r="U6561" t="s">
        <v>72</v>
      </c>
    </row>
    <row r="6562" spans="1:21" x14ac:dyDescent="0.35">
      <c r="A6562" t="s">
        <v>9136</v>
      </c>
      <c r="B6562" s="2">
        <v>45773</v>
      </c>
      <c r="C6562">
        <v>4</v>
      </c>
      <c r="D6562">
        <v>2025</v>
      </c>
      <c r="F6562" t="s">
        <v>691</v>
      </c>
      <c r="G6562" t="s">
        <v>2650</v>
      </c>
      <c r="H6562" t="s">
        <v>1871</v>
      </c>
      <c r="I6562" t="s">
        <v>1966</v>
      </c>
      <c r="J6562" t="s">
        <v>1953</v>
      </c>
      <c r="K6562" t="s">
        <v>1905</v>
      </c>
      <c r="L6562" t="s">
        <v>1888</v>
      </c>
      <c r="M6562">
        <v>1</v>
      </c>
      <c r="N6562" s="3">
        <v>120</v>
      </c>
      <c r="O6562" s="3">
        <v>63</v>
      </c>
      <c r="P6562" s="4">
        <v>0.05</v>
      </c>
      <c r="Q6562" s="3">
        <v>114</v>
      </c>
      <c r="R6562" s="3">
        <v>63</v>
      </c>
      <c r="S6562" s="3">
        <v>51</v>
      </c>
      <c r="T6562" t="s">
        <v>1954</v>
      </c>
      <c r="U6562" t="s">
        <v>72</v>
      </c>
    </row>
    <row r="6563" spans="1:21" x14ac:dyDescent="0.35">
      <c r="A6563" t="s">
        <v>9137</v>
      </c>
      <c r="B6563" s="2">
        <v>45773</v>
      </c>
      <c r="C6563">
        <v>4</v>
      </c>
      <c r="D6563">
        <v>2025</v>
      </c>
      <c r="F6563" t="s">
        <v>1812</v>
      </c>
      <c r="G6563" t="s">
        <v>1973</v>
      </c>
      <c r="H6563" t="s">
        <v>1871</v>
      </c>
      <c r="I6563" t="s">
        <v>1990</v>
      </c>
      <c r="J6563" t="s">
        <v>1991</v>
      </c>
      <c r="K6563" t="s">
        <v>1925</v>
      </c>
      <c r="L6563" t="s">
        <v>1885</v>
      </c>
      <c r="M6563">
        <v>1</v>
      </c>
      <c r="N6563" s="3">
        <v>35</v>
      </c>
      <c r="O6563" s="3">
        <v>16</v>
      </c>
      <c r="P6563" s="4">
        <v>0.2</v>
      </c>
      <c r="Q6563" s="3">
        <v>28</v>
      </c>
      <c r="R6563" s="3">
        <v>16</v>
      </c>
      <c r="S6563" s="3">
        <v>12</v>
      </c>
      <c r="T6563" t="s">
        <v>1954</v>
      </c>
      <c r="U6563" t="s">
        <v>72</v>
      </c>
    </row>
    <row r="6564" spans="1:21" x14ac:dyDescent="0.35">
      <c r="A6564" t="s">
        <v>9138</v>
      </c>
      <c r="B6564" s="2">
        <v>45773</v>
      </c>
      <c r="C6564">
        <v>4</v>
      </c>
      <c r="D6564">
        <v>2025</v>
      </c>
      <c r="F6564" t="s">
        <v>553</v>
      </c>
      <c r="G6564" t="s">
        <v>2215</v>
      </c>
      <c r="H6564" t="s">
        <v>1873</v>
      </c>
      <c r="I6564" t="s">
        <v>2320</v>
      </c>
      <c r="J6564" t="s">
        <v>1978</v>
      </c>
      <c r="K6564" t="s">
        <v>1916</v>
      </c>
      <c r="L6564" t="s">
        <v>1887</v>
      </c>
      <c r="M6564">
        <v>4</v>
      </c>
      <c r="N6564" s="3">
        <v>79</v>
      </c>
      <c r="O6564" s="3">
        <v>42</v>
      </c>
      <c r="P6564" s="4">
        <v>0.05</v>
      </c>
      <c r="Q6564" s="3">
        <v>300.2</v>
      </c>
      <c r="R6564" s="3">
        <v>168</v>
      </c>
      <c r="S6564" s="3">
        <v>132.19999999999999</v>
      </c>
      <c r="T6564" t="s">
        <v>1954</v>
      </c>
      <c r="U6564" t="s">
        <v>72</v>
      </c>
    </row>
    <row r="6565" spans="1:21" x14ac:dyDescent="0.35">
      <c r="A6565" t="s">
        <v>9139</v>
      </c>
      <c r="B6565" s="2">
        <v>45773</v>
      </c>
      <c r="C6565">
        <v>4</v>
      </c>
      <c r="D6565">
        <v>2025</v>
      </c>
      <c r="F6565" t="s">
        <v>1139</v>
      </c>
      <c r="G6565" t="s">
        <v>60</v>
      </c>
      <c r="H6565" t="s">
        <v>1868</v>
      </c>
      <c r="I6565" t="s">
        <v>2022</v>
      </c>
      <c r="J6565" t="s">
        <v>2034</v>
      </c>
      <c r="K6565" t="s">
        <v>1904</v>
      </c>
      <c r="L6565" t="s">
        <v>1889</v>
      </c>
      <c r="M6565">
        <v>1</v>
      </c>
      <c r="N6565" s="3">
        <v>149</v>
      </c>
      <c r="O6565" s="3">
        <v>91</v>
      </c>
      <c r="P6565" s="4">
        <v>0</v>
      </c>
      <c r="Q6565" s="3">
        <v>149</v>
      </c>
      <c r="R6565" s="3">
        <v>91</v>
      </c>
      <c r="S6565" s="3">
        <v>58</v>
      </c>
      <c r="T6565" t="s">
        <v>1954</v>
      </c>
      <c r="U6565" t="s">
        <v>72</v>
      </c>
    </row>
    <row r="6566" spans="1:21" x14ac:dyDescent="0.35">
      <c r="A6566" t="s">
        <v>9140</v>
      </c>
      <c r="B6566" s="2">
        <v>45773</v>
      </c>
      <c r="C6566">
        <v>4</v>
      </c>
      <c r="D6566">
        <v>2025</v>
      </c>
      <c r="F6566" t="s">
        <v>110</v>
      </c>
      <c r="G6566" t="s">
        <v>2820</v>
      </c>
      <c r="H6566" t="s">
        <v>1869</v>
      </c>
      <c r="I6566" t="s">
        <v>2157</v>
      </c>
      <c r="J6566" t="s">
        <v>1978</v>
      </c>
      <c r="K6566" t="s">
        <v>1916</v>
      </c>
      <c r="L6566" t="s">
        <v>1887</v>
      </c>
      <c r="M6566">
        <v>4</v>
      </c>
      <c r="N6566" s="3">
        <v>79</v>
      </c>
      <c r="O6566" s="3">
        <v>42</v>
      </c>
      <c r="P6566" s="4">
        <v>0</v>
      </c>
      <c r="Q6566" s="3">
        <v>316</v>
      </c>
      <c r="R6566" s="3">
        <v>168</v>
      </c>
      <c r="S6566" s="3">
        <v>148</v>
      </c>
      <c r="T6566" t="s">
        <v>1954</v>
      </c>
      <c r="U6566" t="s">
        <v>72</v>
      </c>
    </row>
    <row r="6567" spans="1:21" x14ac:dyDescent="0.35">
      <c r="A6567" t="s">
        <v>9141</v>
      </c>
      <c r="B6567" s="2">
        <v>45773</v>
      </c>
      <c r="C6567">
        <v>4</v>
      </c>
      <c r="D6567">
        <v>2025</v>
      </c>
      <c r="F6567" t="s">
        <v>334</v>
      </c>
      <c r="G6567" t="s">
        <v>2293</v>
      </c>
      <c r="H6567" t="s">
        <v>1871</v>
      </c>
      <c r="I6567" t="s">
        <v>2234</v>
      </c>
      <c r="J6567" t="s">
        <v>1956</v>
      </c>
      <c r="K6567" t="s">
        <v>1909</v>
      </c>
      <c r="L6567" t="s">
        <v>1887</v>
      </c>
      <c r="M6567">
        <v>3</v>
      </c>
      <c r="N6567" s="3">
        <v>95</v>
      </c>
      <c r="O6567" s="3">
        <v>54</v>
      </c>
      <c r="P6567" s="4">
        <v>0.1</v>
      </c>
      <c r="Q6567" s="3">
        <v>256.5</v>
      </c>
      <c r="R6567" s="3">
        <v>162</v>
      </c>
      <c r="S6567" s="3">
        <v>94.5</v>
      </c>
      <c r="T6567" t="s">
        <v>1954</v>
      </c>
      <c r="U6567" t="s">
        <v>72</v>
      </c>
    </row>
    <row r="6568" spans="1:21" x14ac:dyDescent="0.35">
      <c r="A6568" t="s">
        <v>9142</v>
      </c>
      <c r="B6568" s="2">
        <v>45773</v>
      </c>
      <c r="C6568">
        <v>4</v>
      </c>
      <c r="D6568">
        <v>2025</v>
      </c>
      <c r="F6568" t="s">
        <v>1763</v>
      </c>
      <c r="G6568" t="s">
        <v>2892</v>
      </c>
      <c r="H6568" t="s">
        <v>1875</v>
      </c>
      <c r="I6568" t="s">
        <v>1970</v>
      </c>
      <c r="J6568" t="s">
        <v>2015</v>
      </c>
      <c r="K6568" t="s">
        <v>1914</v>
      </c>
      <c r="L6568" t="s">
        <v>1888</v>
      </c>
      <c r="M6568">
        <v>5</v>
      </c>
      <c r="N6568" s="3">
        <v>65</v>
      </c>
      <c r="O6568" s="3">
        <v>32</v>
      </c>
      <c r="P6568" s="4">
        <v>0.15</v>
      </c>
      <c r="Q6568" s="3">
        <v>276.25</v>
      </c>
      <c r="R6568" s="3">
        <v>160</v>
      </c>
      <c r="S6568" s="3">
        <v>116.25</v>
      </c>
      <c r="T6568" t="s">
        <v>1954</v>
      </c>
      <c r="U6568" t="s">
        <v>72</v>
      </c>
    </row>
    <row r="6569" spans="1:21" x14ac:dyDescent="0.35">
      <c r="A6569" t="s">
        <v>9143</v>
      </c>
      <c r="B6569" s="2">
        <v>45773</v>
      </c>
      <c r="C6569">
        <v>4</v>
      </c>
      <c r="D6569">
        <v>2025</v>
      </c>
      <c r="F6569" t="s">
        <v>226</v>
      </c>
      <c r="G6569" t="s">
        <v>2197</v>
      </c>
      <c r="H6569" t="s">
        <v>1871</v>
      </c>
      <c r="I6569" t="s">
        <v>2234</v>
      </c>
      <c r="J6569" t="s">
        <v>2064</v>
      </c>
      <c r="K6569" t="s">
        <v>1922</v>
      </c>
      <c r="L6569" t="s">
        <v>1887</v>
      </c>
      <c r="M6569">
        <v>1</v>
      </c>
      <c r="N6569" s="3">
        <v>32</v>
      </c>
      <c r="O6569" s="3">
        <v>14</v>
      </c>
      <c r="P6569" s="4">
        <v>0.1</v>
      </c>
      <c r="Q6569" s="3">
        <v>28.8</v>
      </c>
      <c r="R6569" s="3">
        <v>14</v>
      </c>
      <c r="S6569" s="3">
        <v>14.8</v>
      </c>
      <c r="T6569" t="s">
        <v>1954</v>
      </c>
      <c r="U6569" t="s">
        <v>72</v>
      </c>
    </row>
    <row r="6570" spans="1:21" x14ac:dyDescent="0.35">
      <c r="A6570" t="s">
        <v>9144</v>
      </c>
      <c r="B6570" s="2">
        <v>45773</v>
      </c>
      <c r="C6570">
        <v>4</v>
      </c>
      <c r="D6570">
        <v>2025</v>
      </c>
      <c r="F6570" t="s">
        <v>1105</v>
      </c>
      <c r="G6570" t="s">
        <v>2425</v>
      </c>
      <c r="H6570" t="s">
        <v>1875</v>
      </c>
      <c r="I6570" t="s">
        <v>1996</v>
      </c>
      <c r="J6570" t="s">
        <v>1967</v>
      </c>
      <c r="K6570" t="s">
        <v>1913</v>
      </c>
      <c r="L6570" t="s">
        <v>1888</v>
      </c>
      <c r="M6570">
        <v>2</v>
      </c>
      <c r="N6570" s="3">
        <v>78</v>
      </c>
      <c r="O6570" s="3">
        <v>39</v>
      </c>
      <c r="P6570" s="4">
        <v>0</v>
      </c>
      <c r="Q6570" s="3">
        <v>156</v>
      </c>
      <c r="R6570" s="3">
        <v>78</v>
      </c>
      <c r="S6570" s="3">
        <v>78</v>
      </c>
      <c r="T6570" t="s">
        <v>1954</v>
      </c>
      <c r="U6570" t="s">
        <v>72</v>
      </c>
    </row>
    <row r="6571" spans="1:21" x14ac:dyDescent="0.35">
      <c r="A6571" t="s">
        <v>9145</v>
      </c>
      <c r="B6571" s="2">
        <v>45773</v>
      </c>
      <c r="C6571">
        <v>4</v>
      </c>
      <c r="D6571">
        <v>2025</v>
      </c>
      <c r="F6571" t="s">
        <v>576</v>
      </c>
      <c r="G6571" t="s">
        <v>2491</v>
      </c>
      <c r="H6571" t="s">
        <v>1871</v>
      </c>
      <c r="I6571" t="s">
        <v>2144</v>
      </c>
      <c r="J6571" t="s">
        <v>2067</v>
      </c>
      <c r="K6571" t="s">
        <v>1918</v>
      </c>
      <c r="L6571" t="s">
        <v>1889</v>
      </c>
      <c r="M6571">
        <v>2</v>
      </c>
      <c r="N6571" s="3">
        <v>69</v>
      </c>
      <c r="O6571" s="3">
        <v>37</v>
      </c>
      <c r="P6571" s="4">
        <v>0.1</v>
      </c>
      <c r="Q6571" s="3">
        <v>124.2</v>
      </c>
      <c r="R6571" s="3">
        <v>74</v>
      </c>
      <c r="S6571" s="3">
        <v>50.2</v>
      </c>
      <c r="T6571" t="s">
        <v>1954</v>
      </c>
      <c r="U6571" t="s">
        <v>72</v>
      </c>
    </row>
    <row r="6572" spans="1:21" x14ac:dyDescent="0.35">
      <c r="A6572" t="s">
        <v>9146</v>
      </c>
      <c r="B6572" s="2">
        <v>45773</v>
      </c>
      <c r="C6572">
        <v>4</v>
      </c>
      <c r="D6572">
        <v>2025</v>
      </c>
      <c r="F6572" t="s">
        <v>131</v>
      </c>
      <c r="G6572" t="s">
        <v>2028</v>
      </c>
      <c r="H6572" t="s">
        <v>1873</v>
      </c>
      <c r="I6572" t="s">
        <v>2323</v>
      </c>
      <c r="J6572" t="s">
        <v>1997</v>
      </c>
      <c r="K6572" t="s">
        <v>1906</v>
      </c>
      <c r="L6572" t="s">
        <v>1889</v>
      </c>
      <c r="M6572">
        <v>2</v>
      </c>
      <c r="N6572" s="3">
        <v>89</v>
      </c>
      <c r="O6572" s="3">
        <v>48</v>
      </c>
      <c r="P6572" s="4">
        <v>0.1</v>
      </c>
      <c r="Q6572" s="3">
        <v>160.19999999999999</v>
      </c>
      <c r="R6572" s="3">
        <v>96</v>
      </c>
      <c r="S6572" s="3">
        <v>64.2</v>
      </c>
      <c r="T6572" t="s">
        <v>1954</v>
      </c>
      <c r="U6572" t="s">
        <v>72</v>
      </c>
    </row>
    <row r="6573" spans="1:21" x14ac:dyDescent="0.35">
      <c r="A6573" t="s">
        <v>9147</v>
      </c>
      <c r="B6573" s="2">
        <v>45773</v>
      </c>
      <c r="C6573">
        <v>4</v>
      </c>
      <c r="D6573">
        <v>2025</v>
      </c>
      <c r="F6573" t="s">
        <v>1290</v>
      </c>
      <c r="G6573" t="s">
        <v>2440</v>
      </c>
      <c r="H6573" t="s">
        <v>1866</v>
      </c>
      <c r="I6573" t="s">
        <v>1866</v>
      </c>
      <c r="J6573" t="s">
        <v>1978</v>
      </c>
      <c r="K6573" t="s">
        <v>1916</v>
      </c>
      <c r="L6573" t="s">
        <v>1887</v>
      </c>
      <c r="M6573">
        <v>1</v>
      </c>
      <c r="N6573" s="3">
        <v>79</v>
      </c>
      <c r="O6573" s="3">
        <v>42</v>
      </c>
      <c r="P6573" s="4">
        <v>0</v>
      </c>
      <c r="Q6573" s="3">
        <v>79</v>
      </c>
      <c r="R6573" s="3">
        <v>42</v>
      </c>
      <c r="S6573" s="3">
        <v>37</v>
      </c>
      <c r="T6573" t="s">
        <v>1954</v>
      </c>
      <c r="U6573" t="s">
        <v>72</v>
      </c>
    </row>
    <row r="6574" spans="1:21" x14ac:dyDescent="0.35">
      <c r="A6574" t="s">
        <v>9148</v>
      </c>
      <c r="B6574" s="2">
        <v>45773</v>
      </c>
      <c r="C6574">
        <v>4</v>
      </c>
      <c r="D6574">
        <v>2025</v>
      </c>
      <c r="F6574" t="s">
        <v>1643</v>
      </c>
      <c r="G6574" t="s">
        <v>3205</v>
      </c>
      <c r="H6574" t="s">
        <v>1866</v>
      </c>
      <c r="I6574" t="s">
        <v>1866</v>
      </c>
      <c r="J6574" t="s">
        <v>2162</v>
      </c>
      <c r="K6574" t="s">
        <v>1921</v>
      </c>
      <c r="L6574" t="s">
        <v>1889</v>
      </c>
      <c r="M6574">
        <v>4</v>
      </c>
      <c r="N6574" s="3">
        <v>55</v>
      </c>
      <c r="O6574" s="3">
        <v>27</v>
      </c>
      <c r="P6574" s="4">
        <v>0.1</v>
      </c>
      <c r="Q6574" s="3">
        <v>198</v>
      </c>
      <c r="R6574" s="3">
        <v>108</v>
      </c>
      <c r="S6574" s="3">
        <v>90</v>
      </c>
      <c r="T6574" t="s">
        <v>1954</v>
      </c>
      <c r="U6574" t="s">
        <v>72</v>
      </c>
    </row>
    <row r="6575" spans="1:21" x14ac:dyDescent="0.35">
      <c r="A6575" t="s">
        <v>9149</v>
      </c>
      <c r="B6575" s="2">
        <v>45773</v>
      </c>
      <c r="C6575">
        <v>4</v>
      </c>
      <c r="D6575">
        <v>2025</v>
      </c>
      <c r="F6575" t="s">
        <v>1601</v>
      </c>
      <c r="G6575" t="s">
        <v>3273</v>
      </c>
      <c r="H6575" t="s">
        <v>1870</v>
      </c>
      <c r="I6575" t="s">
        <v>2192</v>
      </c>
      <c r="J6575" t="s">
        <v>2026</v>
      </c>
      <c r="K6575" t="s">
        <v>1919</v>
      </c>
      <c r="L6575" t="s">
        <v>1887</v>
      </c>
      <c r="M6575">
        <v>3</v>
      </c>
      <c r="N6575" s="3">
        <v>85</v>
      </c>
      <c r="O6575" s="3">
        <v>44</v>
      </c>
      <c r="P6575" s="4">
        <v>0</v>
      </c>
      <c r="Q6575" s="3">
        <v>255</v>
      </c>
      <c r="R6575" s="3">
        <v>132</v>
      </c>
      <c r="S6575" s="3">
        <v>123</v>
      </c>
      <c r="T6575" t="s">
        <v>1954</v>
      </c>
      <c r="U6575" t="s">
        <v>72</v>
      </c>
    </row>
    <row r="6576" spans="1:21" x14ac:dyDescent="0.35">
      <c r="A6576" t="s">
        <v>9150</v>
      </c>
      <c r="B6576" s="2">
        <v>45773</v>
      </c>
      <c r="C6576">
        <v>4</v>
      </c>
      <c r="D6576">
        <v>2025</v>
      </c>
      <c r="F6576" t="s">
        <v>1125</v>
      </c>
      <c r="G6576" t="s">
        <v>2402</v>
      </c>
      <c r="H6576" t="s">
        <v>1870</v>
      </c>
      <c r="I6576" t="s">
        <v>2000</v>
      </c>
      <c r="J6576" t="s">
        <v>2045</v>
      </c>
      <c r="K6576" t="s">
        <v>1910</v>
      </c>
      <c r="L6576" t="s">
        <v>1890</v>
      </c>
      <c r="M6576">
        <v>2</v>
      </c>
      <c r="N6576" s="3">
        <v>99</v>
      </c>
      <c r="O6576" s="3">
        <v>58</v>
      </c>
      <c r="P6576" s="4">
        <v>0.15</v>
      </c>
      <c r="Q6576" s="3">
        <v>168.3</v>
      </c>
      <c r="R6576" s="3">
        <v>116</v>
      </c>
      <c r="S6576" s="3">
        <v>52.3</v>
      </c>
      <c r="T6576" t="s">
        <v>1954</v>
      </c>
      <c r="U6576" t="s">
        <v>72</v>
      </c>
    </row>
    <row r="6577" spans="1:21" x14ac:dyDescent="0.35">
      <c r="A6577" t="s">
        <v>9151</v>
      </c>
      <c r="B6577" s="2">
        <v>45773</v>
      </c>
      <c r="C6577">
        <v>4</v>
      </c>
      <c r="D6577">
        <v>2025</v>
      </c>
      <c r="F6577" t="s">
        <v>416</v>
      </c>
      <c r="G6577" t="s">
        <v>2161</v>
      </c>
      <c r="H6577" t="s">
        <v>1868</v>
      </c>
      <c r="I6577" t="s">
        <v>2014</v>
      </c>
      <c r="J6577" t="s">
        <v>2120</v>
      </c>
      <c r="K6577" t="s">
        <v>1926</v>
      </c>
      <c r="L6577" t="s">
        <v>1885</v>
      </c>
      <c r="M6577">
        <v>3</v>
      </c>
      <c r="N6577" s="3">
        <v>28</v>
      </c>
      <c r="O6577" s="3">
        <v>13</v>
      </c>
      <c r="P6577" s="4">
        <v>0.1</v>
      </c>
      <c r="Q6577" s="3">
        <v>75.599999999999994</v>
      </c>
      <c r="R6577" s="3">
        <v>39</v>
      </c>
      <c r="S6577" s="3">
        <v>36.6</v>
      </c>
      <c r="T6577" t="s">
        <v>1954</v>
      </c>
      <c r="U6577" t="s">
        <v>72</v>
      </c>
    </row>
    <row r="6578" spans="1:21" x14ac:dyDescent="0.35">
      <c r="A6578" t="s">
        <v>9152</v>
      </c>
      <c r="B6578" s="2">
        <v>45774</v>
      </c>
      <c r="C6578">
        <v>4</v>
      </c>
      <c r="D6578">
        <v>2025</v>
      </c>
      <c r="F6578" t="s">
        <v>1056</v>
      </c>
      <c r="G6578" t="s">
        <v>2164</v>
      </c>
      <c r="H6578" t="s">
        <v>1874</v>
      </c>
      <c r="I6578" t="s">
        <v>2186</v>
      </c>
      <c r="J6578" t="s">
        <v>2114</v>
      </c>
      <c r="K6578" t="s">
        <v>1915</v>
      </c>
      <c r="L6578" t="s">
        <v>1886</v>
      </c>
      <c r="M6578">
        <v>1</v>
      </c>
      <c r="N6578" s="3">
        <v>85</v>
      </c>
      <c r="O6578" s="3">
        <v>41</v>
      </c>
      <c r="P6578" s="4">
        <v>0</v>
      </c>
      <c r="Q6578" s="3">
        <v>85</v>
      </c>
      <c r="R6578" s="3">
        <v>41</v>
      </c>
      <c r="S6578" s="3">
        <v>44</v>
      </c>
      <c r="T6578" t="s">
        <v>1954</v>
      </c>
      <c r="U6578" t="s">
        <v>72</v>
      </c>
    </row>
    <row r="6579" spans="1:21" x14ac:dyDescent="0.35">
      <c r="A6579" t="s">
        <v>9153</v>
      </c>
      <c r="B6579" s="2">
        <v>45774</v>
      </c>
      <c r="C6579">
        <v>4</v>
      </c>
      <c r="D6579">
        <v>2025</v>
      </c>
      <c r="F6579" t="s">
        <v>1160</v>
      </c>
      <c r="G6579" t="s">
        <v>1951</v>
      </c>
      <c r="H6579" t="s">
        <v>1866</v>
      </c>
      <c r="I6579" t="s">
        <v>1866</v>
      </c>
      <c r="J6579" t="s">
        <v>1960</v>
      </c>
      <c r="K6579" t="s">
        <v>1924</v>
      </c>
      <c r="L6579" t="s">
        <v>1885</v>
      </c>
      <c r="M6579">
        <v>2</v>
      </c>
      <c r="N6579" s="3">
        <v>42</v>
      </c>
      <c r="O6579" s="3">
        <v>20</v>
      </c>
      <c r="P6579" s="4">
        <v>0</v>
      </c>
      <c r="Q6579" s="3">
        <v>84</v>
      </c>
      <c r="R6579" s="3">
        <v>40</v>
      </c>
      <c r="S6579" s="3">
        <v>44</v>
      </c>
      <c r="T6579" t="s">
        <v>1954</v>
      </c>
      <c r="U6579" t="s">
        <v>72</v>
      </c>
    </row>
    <row r="6580" spans="1:21" x14ac:dyDescent="0.35">
      <c r="A6580" t="s">
        <v>9154</v>
      </c>
      <c r="B6580" s="2">
        <v>45774</v>
      </c>
      <c r="C6580">
        <v>4</v>
      </c>
      <c r="D6580">
        <v>2025</v>
      </c>
      <c r="F6580" t="s">
        <v>245</v>
      </c>
      <c r="G6580" t="s">
        <v>2265</v>
      </c>
      <c r="H6580" t="s">
        <v>1871</v>
      </c>
      <c r="I6580" t="s">
        <v>2144</v>
      </c>
      <c r="J6580" t="s">
        <v>2011</v>
      </c>
      <c r="K6580" t="s">
        <v>1927</v>
      </c>
      <c r="L6580" t="s">
        <v>1885</v>
      </c>
      <c r="M6580">
        <v>1</v>
      </c>
      <c r="N6580" s="3">
        <v>24</v>
      </c>
      <c r="O6580" s="3">
        <v>10</v>
      </c>
      <c r="P6580" s="4">
        <v>0.1</v>
      </c>
      <c r="Q6580" s="3">
        <v>21.6</v>
      </c>
      <c r="R6580" s="3">
        <v>10</v>
      </c>
      <c r="S6580" s="3">
        <v>11.6</v>
      </c>
      <c r="T6580" t="s">
        <v>1954</v>
      </c>
      <c r="U6580" t="s">
        <v>72</v>
      </c>
    </row>
    <row r="6581" spans="1:21" x14ac:dyDescent="0.35">
      <c r="A6581" t="s">
        <v>9155</v>
      </c>
      <c r="B6581" s="2">
        <v>45774</v>
      </c>
      <c r="C6581">
        <v>4</v>
      </c>
      <c r="D6581">
        <v>2025</v>
      </c>
      <c r="F6581" t="s">
        <v>1001</v>
      </c>
      <c r="G6581" t="s">
        <v>59</v>
      </c>
      <c r="H6581" t="s">
        <v>1875</v>
      </c>
      <c r="I6581" t="s">
        <v>1970</v>
      </c>
      <c r="J6581" t="s">
        <v>2067</v>
      </c>
      <c r="K6581" t="s">
        <v>1918</v>
      </c>
      <c r="L6581" t="s">
        <v>1889</v>
      </c>
      <c r="M6581">
        <v>2</v>
      </c>
      <c r="N6581" s="3">
        <v>69</v>
      </c>
      <c r="O6581" s="3">
        <v>37</v>
      </c>
      <c r="P6581" s="4">
        <v>0.1</v>
      </c>
      <c r="Q6581" s="3">
        <v>124.2</v>
      </c>
      <c r="R6581" s="3">
        <v>74</v>
      </c>
      <c r="S6581" s="3">
        <v>50.2</v>
      </c>
      <c r="T6581" t="s">
        <v>1954</v>
      </c>
      <c r="U6581" t="s">
        <v>72</v>
      </c>
    </row>
    <row r="6582" spans="1:21" x14ac:dyDescent="0.35">
      <c r="A6582" t="s">
        <v>9156</v>
      </c>
      <c r="B6582" s="2">
        <v>45774</v>
      </c>
      <c r="C6582">
        <v>4</v>
      </c>
      <c r="D6582">
        <v>2025</v>
      </c>
      <c r="F6582" t="s">
        <v>1760</v>
      </c>
      <c r="G6582" t="s">
        <v>2473</v>
      </c>
      <c r="H6582" t="s">
        <v>1875</v>
      </c>
      <c r="I6582" t="s">
        <v>2054</v>
      </c>
      <c r="J6582" t="s">
        <v>1991</v>
      </c>
      <c r="K6582" t="s">
        <v>1925</v>
      </c>
      <c r="L6582" t="s">
        <v>1885</v>
      </c>
      <c r="M6582">
        <v>2</v>
      </c>
      <c r="N6582" s="3">
        <v>35</v>
      </c>
      <c r="O6582" s="3">
        <v>16</v>
      </c>
      <c r="P6582" s="4">
        <v>0.05</v>
      </c>
      <c r="Q6582" s="3">
        <v>66.5</v>
      </c>
      <c r="R6582" s="3">
        <v>32</v>
      </c>
      <c r="S6582" s="3">
        <v>34.5</v>
      </c>
      <c r="T6582" t="s">
        <v>1954</v>
      </c>
      <c r="U6582" t="s">
        <v>72</v>
      </c>
    </row>
    <row r="6583" spans="1:21" x14ac:dyDescent="0.35">
      <c r="A6583" t="s">
        <v>9157</v>
      </c>
      <c r="B6583" s="2">
        <v>45774</v>
      </c>
      <c r="C6583">
        <v>4</v>
      </c>
      <c r="D6583">
        <v>2025</v>
      </c>
      <c r="F6583" t="s">
        <v>1745</v>
      </c>
      <c r="G6583" t="s">
        <v>4131</v>
      </c>
      <c r="H6583" t="s">
        <v>1872</v>
      </c>
      <c r="I6583" t="s">
        <v>2357</v>
      </c>
      <c r="J6583" t="s">
        <v>1963</v>
      </c>
      <c r="K6583" t="s">
        <v>1907</v>
      </c>
      <c r="L6583" t="s">
        <v>1890</v>
      </c>
      <c r="M6583">
        <v>1</v>
      </c>
      <c r="N6583" s="3">
        <v>119</v>
      </c>
      <c r="O6583" s="3">
        <v>72</v>
      </c>
      <c r="P6583" s="4">
        <v>0.05</v>
      </c>
      <c r="Q6583" s="3">
        <v>113.05</v>
      </c>
      <c r="R6583" s="3">
        <v>72</v>
      </c>
      <c r="S6583" s="3">
        <v>41.05</v>
      </c>
      <c r="T6583" t="s">
        <v>1954</v>
      </c>
      <c r="U6583" t="s">
        <v>72</v>
      </c>
    </row>
    <row r="6584" spans="1:21" x14ac:dyDescent="0.35">
      <c r="A6584" t="s">
        <v>9158</v>
      </c>
      <c r="B6584" s="2">
        <v>45774</v>
      </c>
      <c r="C6584">
        <v>4</v>
      </c>
      <c r="D6584">
        <v>2025</v>
      </c>
      <c r="F6584" t="s">
        <v>1638</v>
      </c>
      <c r="G6584" t="s">
        <v>2579</v>
      </c>
      <c r="H6584" t="s">
        <v>1863</v>
      </c>
      <c r="I6584" t="s">
        <v>2033</v>
      </c>
      <c r="J6584" t="s">
        <v>2067</v>
      </c>
      <c r="K6584" t="s">
        <v>1918</v>
      </c>
      <c r="L6584" t="s">
        <v>1889</v>
      </c>
      <c r="M6584">
        <v>1</v>
      </c>
      <c r="N6584" s="3">
        <v>69</v>
      </c>
      <c r="O6584" s="3">
        <v>37</v>
      </c>
      <c r="P6584" s="4">
        <v>0.05</v>
      </c>
      <c r="Q6584" s="3">
        <v>65.55</v>
      </c>
      <c r="R6584" s="3">
        <v>37</v>
      </c>
      <c r="S6584" s="3">
        <v>28.55</v>
      </c>
      <c r="T6584" t="s">
        <v>1954</v>
      </c>
      <c r="U6584" t="s">
        <v>72</v>
      </c>
    </row>
    <row r="6585" spans="1:21" x14ac:dyDescent="0.35">
      <c r="A6585" t="s">
        <v>9159</v>
      </c>
      <c r="B6585" s="2">
        <v>45774</v>
      </c>
      <c r="C6585">
        <v>4</v>
      </c>
      <c r="D6585">
        <v>2025</v>
      </c>
      <c r="F6585" t="s">
        <v>1781</v>
      </c>
      <c r="G6585" t="s">
        <v>2628</v>
      </c>
      <c r="H6585" t="s">
        <v>1873</v>
      </c>
      <c r="I6585" t="s">
        <v>2320</v>
      </c>
      <c r="J6585" t="s">
        <v>1987</v>
      </c>
      <c r="K6585" t="s">
        <v>1908</v>
      </c>
      <c r="L6585" t="s">
        <v>1890</v>
      </c>
      <c r="M6585">
        <v>1</v>
      </c>
      <c r="N6585" s="3">
        <v>129</v>
      </c>
      <c r="O6585" s="3">
        <v>78</v>
      </c>
      <c r="P6585" s="4">
        <v>0.1</v>
      </c>
      <c r="Q6585" s="3">
        <v>116.1</v>
      </c>
      <c r="R6585" s="3">
        <v>78</v>
      </c>
      <c r="S6585" s="3">
        <v>38.1</v>
      </c>
      <c r="T6585" t="s">
        <v>1954</v>
      </c>
      <c r="U6585" t="s">
        <v>72</v>
      </c>
    </row>
    <row r="6586" spans="1:21" x14ac:dyDescent="0.35">
      <c r="A6586" t="s">
        <v>9160</v>
      </c>
      <c r="B6586" s="2">
        <v>45774</v>
      </c>
      <c r="C6586">
        <v>4</v>
      </c>
      <c r="D6586">
        <v>2025</v>
      </c>
      <c r="F6586" t="s">
        <v>667</v>
      </c>
      <c r="G6586" t="s">
        <v>2550</v>
      </c>
      <c r="H6586" t="s">
        <v>1874</v>
      </c>
      <c r="I6586" t="s">
        <v>2119</v>
      </c>
      <c r="J6586" t="s">
        <v>2183</v>
      </c>
      <c r="K6586" t="s">
        <v>1917</v>
      </c>
      <c r="L6586" t="s">
        <v>1886</v>
      </c>
      <c r="M6586">
        <v>1</v>
      </c>
      <c r="N6586" s="3">
        <v>72</v>
      </c>
      <c r="O6586" s="3">
        <v>34</v>
      </c>
      <c r="P6586" s="4">
        <v>0</v>
      </c>
      <c r="Q6586" s="3">
        <v>72</v>
      </c>
      <c r="R6586" s="3">
        <v>34</v>
      </c>
      <c r="S6586" s="3">
        <v>38</v>
      </c>
      <c r="T6586" t="s">
        <v>1954</v>
      </c>
      <c r="U6586" t="s">
        <v>72</v>
      </c>
    </row>
    <row r="6587" spans="1:21" x14ac:dyDescent="0.35">
      <c r="A6587" t="s">
        <v>9161</v>
      </c>
      <c r="B6587" s="2">
        <v>45774</v>
      </c>
      <c r="C6587">
        <v>4</v>
      </c>
      <c r="D6587">
        <v>2025</v>
      </c>
      <c r="F6587" t="s">
        <v>638</v>
      </c>
      <c r="G6587" t="s">
        <v>4365</v>
      </c>
      <c r="H6587" t="s">
        <v>1866</v>
      </c>
      <c r="I6587" t="s">
        <v>1866</v>
      </c>
      <c r="J6587" t="s">
        <v>2162</v>
      </c>
      <c r="K6587" t="s">
        <v>1921</v>
      </c>
      <c r="L6587" t="s">
        <v>1889</v>
      </c>
      <c r="M6587">
        <v>2</v>
      </c>
      <c r="N6587" s="3">
        <v>55</v>
      </c>
      <c r="O6587" s="3">
        <v>27</v>
      </c>
      <c r="P6587" s="4">
        <v>0.15</v>
      </c>
      <c r="Q6587" s="3">
        <v>93.5</v>
      </c>
      <c r="R6587" s="3">
        <v>54</v>
      </c>
      <c r="S6587" s="3">
        <v>39.5</v>
      </c>
      <c r="T6587" t="s">
        <v>1954</v>
      </c>
      <c r="U6587" t="s">
        <v>72</v>
      </c>
    </row>
    <row r="6588" spans="1:21" x14ac:dyDescent="0.35">
      <c r="A6588" t="s">
        <v>9162</v>
      </c>
      <c r="B6588" s="2">
        <v>45774</v>
      </c>
      <c r="C6588">
        <v>4</v>
      </c>
      <c r="D6588">
        <v>2025</v>
      </c>
      <c r="F6588" t="s">
        <v>127</v>
      </c>
      <c r="G6588" t="s">
        <v>3099</v>
      </c>
      <c r="H6588" t="s">
        <v>1866</v>
      </c>
      <c r="I6588" t="s">
        <v>1866</v>
      </c>
      <c r="J6588" t="s">
        <v>1956</v>
      </c>
      <c r="K6588" t="s">
        <v>1909</v>
      </c>
      <c r="L6588" t="s">
        <v>1887</v>
      </c>
      <c r="M6588">
        <v>1</v>
      </c>
      <c r="N6588" s="3">
        <v>95</v>
      </c>
      <c r="O6588" s="3">
        <v>54</v>
      </c>
      <c r="P6588" s="4">
        <v>0.05</v>
      </c>
      <c r="Q6588" s="3">
        <v>90.25</v>
      </c>
      <c r="R6588" s="3">
        <v>54</v>
      </c>
      <c r="S6588" s="3">
        <v>36.25</v>
      </c>
      <c r="T6588" t="s">
        <v>1954</v>
      </c>
      <c r="U6588" t="s">
        <v>72</v>
      </c>
    </row>
    <row r="6589" spans="1:21" x14ac:dyDescent="0.35">
      <c r="A6589" t="s">
        <v>9163</v>
      </c>
      <c r="B6589" s="2">
        <v>45774</v>
      </c>
      <c r="C6589">
        <v>4</v>
      </c>
      <c r="D6589">
        <v>2025</v>
      </c>
      <c r="F6589" t="s">
        <v>605</v>
      </c>
      <c r="G6589" t="s">
        <v>3011</v>
      </c>
      <c r="H6589" t="s">
        <v>1864</v>
      </c>
      <c r="I6589" t="s">
        <v>2044</v>
      </c>
      <c r="J6589" t="s">
        <v>1956</v>
      </c>
      <c r="K6589" t="s">
        <v>1909</v>
      </c>
      <c r="L6589" t="s">
        <v>1887</v>
      </c>
      <c r="M6589">
        <v>1</v>
      </c>
      <c r="N6589" s="3">
        <v>95</v>
      </c>
      <c r="O6589" s="3">
        <v>54</v>
      </c>
      <c r="P6589" s="4">
        <v>0.1</v>
      </c>
      <c r="Q6589" s="3">
        <v>85.5</v>
      </c>
      <c r="R6589" s="3">
        <v>54</v>
      </c>
      <c r="S6589" s="3">
        <v>31.5</v>
      </c>
      <c r="T6589" t="s">
        <v>1954</v>
      </c>
      <c r="U6589" t="s">
        <v>72</v>
      </c>
    </row>
    <row r="6590" spans="1:21" x14ac:dyDescent="0.35">
      <c r="A6590" t="s">
        <v>9164</v>
      </c>
      <c r="B6590" s="2">
        <v>45774</v>
      </c>
      <c r="C6590">
        <v>4</v>
      </c>
      <c r="D6590">
        <v>2025</v>
      </c>
      <c r="F6590" t="s">
        <v>1702</v>
      </c>
      <c r="G6590" t="s">
        <v>2161</v>
      </c>
      <c r="H6590" t="s">
        <v>1872</v>
      </c>
      <c r="I6590" t="s">
        <v>2076</v>
      </c>
      <c r="J6590" t="s">
        <v>2064</v>
      </c>
      <c r="K6590" t="s">
        <v>1922</v>
      </c>
      <c r="L6590" t="s">
        <v>1887</v>
      </c>
      <c r="M6590">
        <v>1</v>
      </c>
      <c r="N6590" s="3">
        <v>32</v>
      </c>
      <c r="O6590" s="3">
        <v>14</v>
      </c>
      <c r="P6590" s="4">
        <v>0</v>
      </c>
      <c r="Q6590" s="3">
        <v>32</v>
      </c>
      <c r="R6590" s="3">
        <v>14</v>
      </c>
      <c r="S6590" s="3">
        <v>18</v>
      </c>
      <c r="T6590" t="s">
        <v>1954</v>
      </c>
      <c r="U6590" t="s">
        <v>72</v>
      </c>
    </row>
    <row r="6591" spans="1:21" x14ac:dyDescent="0.35">
      <c r="A6591" t="s">
        <v>9165</v>
      </c>
      <c r="B6591" s="2">
        <v>45774</v>
      </c>
      <c r="C6591">
        <v>4</v>
      </c>
      <c r="D6591">
        <v>2025</v>
      </c>
      <c r="F6591" t="s">
        <v>639</v>
      </c>
      <c r="G6591" t="s">
        <v>3662</v>
      </c>
      <c r="H6591" t="s">
        <v>1866</v>
      </c>
      <c r="I6591" t="s">
        <v>1866</v>
      </c>
      <c r="J6591" t="s">
        <v>2120</v>
      </c>
      <c r="K6591" t="s">
        <v>1926</v>
      </c>
      <c r="L6591" t="s">
        <v>1885</v>
      </c>
      <c r="M6591">
        <v>1</v>
      </c>
      <c r="N6591" s="3">
        <v>28</v>
      </c>
      <c r="O6591" s="3">
        <v>13</v>
      </c>
      <c r="P6591" s="4">
        <v>0.1</v>
      </c>
      <c r="Q6591" s="3">
        <v>25.2</v>
      </c>
      <c r="R6591" s="3">
        <v>13</v>
      </c>
      <c r="S6591" s="3">
        <v>12.2</v>
      </c>
      <c r="T6591" t="s">
        <v>1954</v>
      </c>
      <c r="U6591" t="s">
        <v>72</v>
      </c>
    </row>
    <row r="6592" spans="1:21" x14ac:dyDescent="0.35">
      <c r="A6592" t="s">
        <v>9166</v>
      </c>
      <c r="B6592" s="2">
        <v>45774</v>
      </c>
      <c r="C6592">
        <v>4</v>
      </c>
      <c r="D6592">
        <v>2025</v>
      </c>
      <c r="F6592" t="s">
        <v>213</v>
      </c>
      <c r="G6592" t="s">
        <v>2072</v>
      </c>
      <c r="H6592" t="s">
        <v>1866</v>
      </c>
      <c r="I6592" t="s">
        <v>1866</v>
      </c>
      <c r="J6592" t="s">
        <v>2067</v>
      </c>
      <c r="K6592" t="s">
        <v>1918</v>
      </c>
      <c r="L6592" t="s">
        <v>1889</v>
      </c>
      <c r="M6592">
        <v>1</v>
      </c>
      <c r="N6592" s="3">
        <v>69</v>
      </c>
      <c r="O6592" s="3">
        <v>37</v>
      </c>
      <c r="P6592" s="4">
        <v>0.05</v>
      </c>
      <c r="Q6592" s="3">
        <v>65.55</v>
      </c>
      <c r="R6592" s="3">
        <v>37</v>
      </c>
      <c r="S6592" s="3">
        <v>28.55</v>
      </c>
      <c r="T6592" t="s">
        <v>1954</v>
      </c>
      <c r="U6592" t="s">
        <v>72</v>
      </c>
    </row>
    <row r="6593" spans="1:21" x14ac:dyDescent="0.35">
      <c r="A6593" t="s">
        <v>9167</v>
      </c>
      <c r="B6593" s="2">
        <v>45775</v>
      </c>
      <c r="C6593">
        <v>4</v>
      </c>
      <c r="D6593">
        <v>2025</v>
      </c>
      <c r="F6593" t="s">
        <v>602</v>
      </c>
      <c r="G6593" t="s">
        <v>4944</v>
      </c>
      <c r="H6593" t="s">
        <v>1866</v>
      </c>
      <c r="I6593" t="s">
        <v>1866</v>
      </c>
      <c r="J6593" t="s">
        <v>2064</v>
      </c>
      <c r="K6593" t="s">
        <v>1922</v>
      </c>
      <c r="L6593" t="s">
        <v>1887</v>
      </c>
      <c r="M6593">
        <v>5</v>
      </c>
      <c r="N6593" s="3">
        <v>32</v>
      </c>
      <c r="O6593" s="3">
        <v>14</v>
      </c>
      <c r="P6593" s="4">
        <v>0.05</v>
      </c>
      <c r="Q6593" s="3">
        <v>152</v>
      </c>
      <c r="R6593" s="3">
        <v>70</v>
      </c>
      <c r="S6593" s="3">
        <v>82</v>
      </c>
      <c r="T6593" t="s">
        <v>1954</v>
      </c>
      <c r="U6593" t="s">
        <v>72</v>
      </c>
    </row>
    <row r="6594" spans="1:21" x14ac:dyDescent="0.35">
      <c r="A6594" t="s">
        <v>9168</v>
      </c>
      <c r="B6594" s="2">
        <v>45775</v>
      </c>
      <c r="C6594">
        <v>4</v>
      </c>
      <c r="D6594">
        <v>2025</v>
      </c>
      <c r="F6594" t="s">
        <v>1460</v>
      </c>
      <c r="G6594" t="s">
        <v>2272</v>
      </c>
      <c r="H6594" t="s">
        <v>1867</v>
      </c>
      <c r="I6594" t="s">
        <v>2036</v>
      </c>
      <c r="J6594" t="s">
        <v>1956</v>
      </c>
      <c r="K6594" t="s">
        <v>1909</v>
      </c>
      <c r="L6594" t="s">
        <v>1887</v>
      </c>
      <c r="M6594">
        <v>2</v>
      </c>
      <c r="N6594" s="3">
        <v>95</v>
      </c>
      <c r="O6594" s="3">
        <v>54</v>
      </c>
      <c r="P6594" s="4">
        <v>0.15</v>
      </c>
      <c r="Q6594" s="3">
        <v>161.5</v>
      </c>
      <c r="R6594" s="3">
        <v>108</v>
      </c>
      <c r="S6594" s="3">
        <v>53.5</v>
      </c>
      <c r="T6594" t="s">
        <v>1954</v>
      </c>
      <c r="U6594" t="s">
        <v>72</v>
      </c>
    </row>
    <row r="6595" spans="1:21" x14ac:dyDescent="0.35">
      <c r="A6595" t="s">
        <v>9169</v>
      </c>
      <c r="B6595" s="2">
        <v>45775</v>
      </c>
      <c r="C6595">
        <v>4</v>
      </c>
      <c r="D6595">
        <v>2025</v>
      </c>
      <c r="F6595" t="s">
        <v>416</v>
      </c>
      <c r="G6595" t="s">
        <v>2161</v>
      </c>
      <c r="H6595" t="s">
        <v>1868</v>
      </c>
      <c r="I6595" t="s">
        <v>2014</v>
      </c>
      <c r="J6595" t="s">
        <v>2064</v>
      </c>
      <c r="K6595" t="s">
        <v>1922</v>
      </c>
      <c r="L6595" t="s">
        <v>1887</v>
      </c>
      <c r="M6595">
        <v>1</v>
      </c>
      <c r="N6595" s="3">
        <v>32</v>
      </c>
      <c r="O6595" s="3">
        <v>14</v>
      </c>
      <c r="P6595" s="4">
        <v>0.05</v>
      </c>
      <c r="Q6595" s="3">
        <v>30.4</v>
      </c>
      <c r="R6595" s="3">
        <v>14</v>
      </c>
      <c r="S6595" s="3">
        <v>16.399999999999999</v>
      </c>
      <c r="T6595" t="s">
        <v>1954</v>
      </c>
      <c r="U6595" t="s">
        <v>72</v>
      </c>
    </row>
    <row r="6596" spans="1:21" x14ac:dyDescent="0.35">
      <c r="A6596" t="s">
        <v>9170</v>
      </c>
      <c r="B6596" s="2">
        <v>45775</v>
      </c>
      <c r="C6596">
        <v>4</v>
      </c>
      <c r="D6596">
        <v>2025</v>
      </c>
      <c r="F6596" t="s">
        <v>105</v>
      </c>
      <c r="G6596" t="s">
        <v>2885</v>
      </c>
      <c r="H6596" t="s">
        <v>1873</v>
      </c>
      <c r="I6596" t="s">
        <v>2395</v>
      </c>
      <c r="J6596" t="s">
        <v>2061</v>
      </c>
      <c r="K6596" t="s">
        <v>1923</v>
      </c>
      <c r="L6596" t="s">
        <v>1888</v>
      </c>
      <c r="M6596">
        <v>2</v>
      </c>
      <c r="N6596" s="3">
        <v>25</v>
      </c>
      <c r="O6596" s="3">
        <v>11</v>
      </c>
      <c r="P6596" s="4">
        <v>0</v>
      </c>
      <c r="Q6596" s="3">
        <v>50</v>
      </c>
      <c r="R6596" s="3">
        <v>22</v>
      </c>
      <c r="S6596" s="3">
        <v>28</v>
      </c>
      <c r="T6596" t="s">
        <v>1954</v>
      </c>
      <c r="U6596" t="s">
        <v>72</v>
      </c>
    </row>
    <row r="6597" spans="1:21" x14ac:dyDescent="0.35">
      <c r="A6597" t="s">
        <v>9171</v>
      </c>
      <c r="B6597" s="2">
        <v>45775</v>
      </c>
      <c r="C6597">
        <v>4</v>
      </c>
      <c r="D6597">
        <v>2025</v>
      </c>
      <c r="F6597" t="s">
        <v>341</v>
      </c>
      <c r="G6597" t="s">
        <v>3056</v>
      </c>
      <c r="H6597" t="s">
        <v>1868</v>
      </c>
      <c r="I6597" t="s">
        <v>2113</v>
      </c>
      <c r="J6597" t="s">
        <v>1978</v>
      </c>
      <c r="K6597" t="s">
        <v>1916</v>
      </c>
      <c r="L6597" t="s">
        <v>1887</v>
      </c>
      <c r="M6597">
        <v>2</v>
      </c>
      <c r="N6597" s="3">
        <v>79</v>
      </c>
      <c r="O6597" s="3">
        <v>42</v>
      </c>
      <c r="P6597" s="4">
        <v>0.15</v>
      </c>
      <c r="Q6597" s="3">
        <v>134.30000000000001</v>
      </c>
      <c r="R6597" s="3">
        <v>84</v>
      </c>
      <c r="S6597" s="3">
        <v>50.3</v>
      </c>
      <c r="T6597" t="s">
        <v>1954</v>
      </c>
      <c r="U6597" t="s">
        <v>72</v>
      </c>
    </row>
    <row r="6598" spans="1:21" x14ac:dyDescent="0.35">
      <c r="A6598" t="s">
        <v>9172</v>
      </c>
      <c r="B6598" s="2">
        <v>45775</v>
      </c>
      <c r="C6598">
        <v>4</v>
      </c>
      <c r="D6598">
        <v>2025</v>
      </c>
      <c r="F6598" t="s">
        <v>95</v>
      </c>
      <c r="G6598" t="s">
        <v>2105</v>
      </c>
      <c r="H6598" t="s">
        <v>1866</v>
      </c>
      <c r="I6598" t="s">
        <v>1866</v>
      </c>
      <c r="J6598" t="s">
        <v>2120</v>
      </c>
      <c r="K6598" t="s">
        <v>1926</v>
      </c>
      <c r="L6598" t="s">
        <v>1885</v>
      </c>
      <c r="M6598">
        <v>3</v>
      </c>
      <c r="N6598" s="3">
        <v>28</v>
      </c>
      <c r="O6598" s="3">
        <v>13</v>
      </c>
      <c r="P6598" s="4">
        <v>0.05</v>
      </c>
      <c r="Q6598" s="3">
        <v>79.8</v>
      </c>
      <c r="R6598" s="3">
        <v>39</v>
      </c>
      <c r="S6598" s="3">
        <v>40.799999999999997</v>
      </c>
      <c r="T6598" t="s">
        <v>1954</v>
      </c>
      <c r="U6598" t="s">
        <v>72</v>
      </c>
    </row>
    <row r="6599" spans="1:21" x14ac:dyDescent="0.35">
      <c r="A6599" t="s">
        <v>9173</v>
      </c>
      <c r="B6599" s="2">
        <v>45775</v>
      </c>
      <c r="C6599">
        <v>4</v>
      </c>
      <c r="D6599">
        <v>2025</v>
      </c>
      <c r="F6599" t="s">
        <v>1103</v>
      </c>
      <c r="G6599" t="s">
        <v>58</v>
      </c>
      <c r="H6599" t="s">
        <v>1866</v>
      </c>
      <c r="I6599" t="s">
        <v>1866</v>
      </c>
      <c r="J6599" t="s">
        <v>2061</v>
      </c>
      <c r="K6599" t="s">
        <v>1923</v>
      </c>
      <c r="L6599" t="s">
        <v>1888</v>
      </c>
      <c r="M6599">
        <v>2</v>
      </c>
      <c r="N6599" s="3">
        <v>25</v>
      </c>
      <c r="O6599" s="3">
        <v>11</v>
      </c>
      <c r="P6599" s="4">
        <v>0</v>
      </c>
      <c r="Q6599" s="3">
        <v>50</v>
      </c>
      <c r="R6599" s="3">
        <v>22</v>
      </c>
      <c r="S6599" s="3">
        <v>28</v>
      </c>
      <c r="T6599" t="s">
        <v>1954</v>
      </c>
      <c r="U6599" t="s">
        <v>72</v>
      </c>
    </row>
    <row r="6600" spans="1:21" x14ac:dyDescent="0.35">
      <c r="A6600" t="s">
        <v>9174</v>
      </c>
      <c r="B6600" s="2">
        <v>45775</v>
      </c>
      <c r="C6600">
        <v>4</v>
      </c>
      <c r="D6600">
        <v>2025</v>
      </c>
      <c r="F6600" t="s">
        <v>411</v>
      </c>
      <c r="G6600" t="s">
        <v>2302</v>
      </c>
      <c r="H6600" t="s">
        <v>1868</v>
      </c>
      <c r="I6600" t="s">
        <v>2014</v>
      </c>
      <c r="J6600" t="s">
        <v>2015</v>
      </c>
      <c r="K6600" t="s">
        <v>1914</v>
      </c>
      <c r="L6600" t="s">
        <v>1888</v>
      </c>
      <c r="M6600">
        <v>1</v>
      </c>
      <c r="N6600" s="3">
        <v>65</v>
      </c>
      <c r="O6600" s="3">
        <v>32</v>
      </c>
      <c r="P6600" s="4">
        <v>0.1</v>
      </c>
      <c r="Q6600" s="3">
        <v>58.5</v>
      </c>
      <c r="R6600" s="3">
        <v>32</v>
      </c>
      <c r="S6600" s="3">
        <v>26.5</v>
      </c>
      <c r="T6600" t="s">
        <v>1954</v>
      </c>
      <c r="U6600" t="s">
        <v>72</v>
      </c>
    </row>
    <row r="6601" spans="1:21" x14ac:dyDescent="0.35">
      <c r="A6601" t="s">
        <v>9175</v>
      </c>
      <c r="B6601" s="2">
        <v>45775</v>
      </c>
      <c r="C6601">
        <v>4</v>
      </c>
      <c r="D6601">
        <v>2025</v>
      </c>
      <c r="F6601" t="s">
        <v>1215</v>
      </c>
      <c r="G6601" t="s">
        <v>1958</v>
      </c>
      <c r="H6601" t="s">
        <v>1866</v>
      </c>
      <c r="I6601" t="s">
        <v>1866</v>
      </c>
      <c r="J6601" t="s">
        <v>2001</v>
      </c>
      <c r="K6601" t="s">
        <v>1911</v>
      </c>
      <c r="L6601" t="s">
        <v>1886</v>
      </c>
      <c r="M6601">
        <v>1</v>
      </c>
      <c r="N6601" s="3">
        <v>58</v>
      </c>
      <c r="O6601" s="3">
        <v>25</v>
      </c>
      <c r="P6601" s="4">
        <v>0.15</v>
      </c>
      <c r="Q6601" s="3">
        <v>49.3</v>
      </c>
      <c r="R6601" s="3">
        <v>25</v>
      </c>
      <c r="S6601" s="3">
        <v>24.3</v>
      </c>
      <c r="T6601" t="s">
        <v>1954</v>
      </c>
      <c r="U6601" t="s">
        <v>72</v>
      </c>
    </row>
    <row r="6602" spans="1:21" x14ac:dyDescent="0.35">
      <c r="A6602" t="s">
        <v>9176</v>
      </c>
      <c r="B6602" s="2">
        <v>45775</v>
      </c>
      <c r="C6602">
        <v>4</v>
      </c>
      <c r="D6602">
        <v>2025</v>
      </c>
      <c r="F6602" t="s">
        <v>585</v>
      </c>
      <c r="G6602" t="s">
        <v>3070</v>
      </c>
      <c r="H6602" t="s">
        <v>1871</v>
      </c>
      <c r="I6602" t="s">
        <v>1990</v>
      </c>
      <c r="J6602" t="s">
        <v>2015</v>
      </c>
      <c r="K6602" t="s">
        <v>1914</v>
      </c>
      <c r="L6602" t="s">
        <v>1888</v>
      </c>
      <c r="M6602">
        <v>1</v>
      </c>
      <c r="N6602" s="3">
        <v>65</v>
      </c>
      <c r="O6602" s="3">
        <v>32</v>
      </c>
      <c r="P6602" s="4">
        <v>0</v>
      </c>
      <c r="Q6602" s="3">
        <v>65</v>
      </c>
      <c r="R6602" s="3">
        <v>32</v>
      </c>
      <c r="S6602" s="3">
        <v>33</v>
      </c>
      <c r="T6602" t="s">
        <v>1954</v>
      </c>
      <c r="U6602" t="s">
        <v>72</v>
      </c>
    </row>
    <row r="6603" spans="1:21" x14ac:dyDescent="0.35">
      <c r="A6603" t="s">
        <v>9177</v>
      </c>
      <c r="B6603" s="2">
        <v>45775</v>
      </c>
      <c r="C6603">
        <v>4</v>
      </c>
      <c r="D6603">
        <v>2025</v>
      </c>
      <c r="F6603" t="s">
        <v>803</v>
      </c>
      <c r="G6603" t="s">
        <v>2566</v>
      </c>
      <c r="H6603" t="s">
        <v>1868</v>
      </c>
      <c r="I6603" t="s">
        <v>1959</v>
      </c>
      <c r="J6603" t="s">
        <v>1971</v>
      </c>
      <c r="K6603" t="s">
        <v>1920</v>
      </c>
      <c r="L6603" t="s">
        <v>1886</v>
      </c>
      <c r="M6603">
        <v>1</v>
      </c>
      <c r="N6603" s="3">
        <v>45</v>
      </c>
      <c r="O6603" s="3">
        <v>19</v>
      </c>
      <c r="P6603" s="4">
        <v>0.1</v>
      </c>
      <c r="Q6603" s="3">
        <v>40.5</v>
      </c>
      <c r="R6603" s="3">
        <v>19</v>
      </c>
      <c r="S6603" s="3">
        <v>21.5</v>
      </c>
      <c r="T6603" t="s">
        <v>1954</v>
      </c>
      <c r="U6603" t="s">
        <v>72</v>
      </c>
    </row>
    <row r="6604" spans="1:21" x14ac:dyDescent="0.35">
      <c r="A6604" t="s">
        <v>9178</v>
      </c>
      <c r="B6604" s="2">
        <v>45776</v>
      </c>
      <c r="C6604">
        <v>4</v>
      </c>
      <c r="D6604">
        <v>2025</v>
      </c>
      <c r="F6604" t="s">
        <v>181</v>
      </c>
      <c r="G6604" t="s">
        <v>2244</v>
      </c>
      <c r="H6604" t="s">
        <v>1868</v>
      </c>
      <c r="I6604" t="s">
        <v>2014</v>
      </c>
      <c r="J6604" t="s">
        <v>1967</v>
      </c>
      <c r="K6604" t="s">
        <v>1913</v>
      </c>
      <c r="L6604" t="s">
        <v>1888</v>
      </c>
      <c r="M6604">
        <v>2</v>
      </c>
      <c r="N6604" s="3">
        <v>78</v>
      </c>
      <c r="O6604" s="3">
        <v>39</v>
      </c>
      <c r="P6604" s="4">
        <v>0.1</v>
      </c>
      <c r="Q6604" s="3">
        <v>140.4</v>
      </c>
      <c r="R6604" s="3">
        <v>78</v>
      </c>
      <c r="S6604" s="3">
        <v>62.4</v>
      </c>
      <c r="T6604" t="s">
        <v>1954</v>
      </c>
      <c r="U6604" t="s">
        <v>72</v>
      </c>
    </row>
    <row r="6605" spans="1:21" x14ac:dyDescent="0.35">
      <c r="A6605" t="s">
        <v>9179</v>
      </c>
      <c r="B6605" s="2">
        <v>45776</v>
      </c>
      <c r="C6605">
        <v>4</v>
      </c>
      <c r="D6605">
        <v>2025</v>
      </c>
      <c r="F6605" t="s">
        <v>755</v>
      </c>
      <c r="G6605" t="s">
        <v>3685</v>
      </c>
      <c r="H6605" t="s">
        <v>1866</v>
      </c>
      <c r="I6605" t="s">
        <v>1866</v>
      </c>
      <c r="J6605" t="s">
        <v>2064</v>
      </c>
      <c r="K6605" t="s">
        <v>1922</v>
      </c>
      <c r="L6605" t="s">
        <v>1887</v>
      </c>
      <c r="M6605">
        <v>3</v>
      </c>
      <c r="N6605" s="3">
        <v>32</v>
      </c>
      <c r="O6605" s="3">
        <v>14</v>
      </c>
      <c r="P6605" s="4">
        <v>0.1</v>
      </c>
      <c r="Q6605" s="3">
        <v>86.4</v>
      </c>
      <c r="R6605" s="3">
        <v>42</v>
      </c>
      <c r="S6605" s="3">
        <v>44.4</v>
      </c>
      <c r="T6605" t="s">
        <v>1954</v>
      </c>
      <c r="U6605" t="s">
        <v>72</v>
      </c>
    </row>
    <row r="6606" spans="1:21" x14ac:dyDescent="0.35">
      <c r="A6606" t="s">
        <v>9180</v>
      </c>
      <c r="B6606" s="2">
        <v>45776</v>
      </c>
      <c r="C6606">
        <v>4</v>
      </c>
      <c r="D6606">
        <v>2025</v>
      </c>
      <c r="F6606" t="s">
        <v>1552</v>
      </c>
      <c r="G6606" t="s">
        <v>2208</v>
      </c>
      <c r="H6606" t="s">
        <v>1864</v>
      </c>
      <c r="I6606" t="s">
        <v>2044</v>
      </c>
      <c r="J6606" t="s">
        <v>2183</v>
      </c>
      <c r="K6606" t="s">
        <v>1917</v>
      </c>
      <c r="L6606" t="s">
        <v>1886</v>
      </c>
      <c r="M6606">
        <v>1</v>
      </c>
      <c r="N6606" s="3">
        <v>72</v>
      </c>
      <c r="O6606" s="3">
        <v>34</v>
      </c>
      <c r="P6606" s="4">
        <v>0</v>
      </c>
      <c r="Q6606" s="3">
        <v>72</v>
      </c>
      <c r="R6606" s="3">
        <v>34</v>
      </c>
      <c r="S6606" s="3">
        <v>38</v>
      </c>
      <c r="T6606" t="s">
        <v>1954</v>
      </c>
      <c r="U6606" t="s">
        <v>72</v>
      </c>
    </row>
    <row r="6607" spans="1:21" x14ac:dyDescent="0.35">
      <c r="A6607" t="s">
        <v>9181</v>
      </c>
      <c r="B6607" s="2">
        <v>45776</v>
      </c>
      <c r="C6607">
        <v>4</v>
      </c>
      <c r="D6607">
        <v>2025</v>
      </c>
      <c r="F6607" t="s">
        <v>1793</v>
      </c>
      <c r="G6607" t="s">
        <v>4075</v>
      </c>
      <c r="H6607" t="s">
        <v>1866</v>
      </c>
      <c r="I6607" t="s">
        <v>1866</v>
      </c>
      <c r="J6607" t="s">
        <v>2034</v>
      </c>
      <c r="K6607" t="s">
        <v>1904</v>
      </c>
      <c r="L6607" t="s">
        <v>1889</v>
      </c>
      <c r="M6607">
        <v>1</v>
      </c>
      <c r="N6607" s="3">
        <v>149</v>
      </c>
      <c r="O6607" s="3">
        <v>91</v>
      </c>
      <c r="P6607" s="4">
        <v>0.1</v>
      </c>
      <c r="Q6607" s="3">
        <v>134.1</v>
      </c>
      <c r="R6607" s="3">
        <v>91</v>
      </c>
      <c r="S6607" s="3">
        <v>43.1</v>
      </c>
      <c r="T6607" t="s">
        <v>1954</v>
      </c>
      <c r="U6607" t="s">
        <v>72</v>
      </c>
    </row>
    <row r="6608" spans="1:21" x14ac:dyDescent="0.35">
      <c r="A6608" t="s">
        <v>9182</v>
      </c>
      <c r="B6608" s="2">
        <v>45776</v>
      </c>
      <c r="C6608">
        <v>4</v>
      </c>
      <c r="D6608">
        <v>2025</v>
      </c>
      <c r="F6608" t="s">
        <v>746</v>
      </c>
      <c r="G6608" t="s">
        <v>2381</v>
      </c>
      <c r="H6608" t="s">
        <v>1864</v>
      </c>
      <c r="I6608" t="s">
        <v>2211</v>
      </c>
      <c r="J6608" t="s">
        <v>1971</v>
      </c>
      <c r="K6608" t="s">
        <v>1920</v>
      </c>
      <c r="L6608" t="s">
        <v>1886</v>
      </c>
      <c r="M6608">
        <v>1</v>
      </c>
      <c r="N6608" s="3">
        <v>45</v>
      </c>
      <c r="O6608" s="3">
        <v>19</v>
      </c>
      <c r="P6608" s="4">
        <v>0.1</v>
      </c>
      <c r="Q6608" s="3">
        <v>40.5</v>
      </c>
      <c r="R6608" s="3">
        <v>19</v>
      </c>
      <c r="S6608" s="3">
        <v>21.5</v>
      </c>
      <c r="T6608" t="s">
        <v>1954</v>
      </c>
      <c r="U6608" t="s">
        <v>72</v>
      </c>
    </row>
    <row r="6609" spans="1:21" x14ac:dyDescent="0.35">
      <c r="A6609" t="s">
        <v>9183</v>
      </c>
      <c r="B6609" s="2">
        <v>45776</v>
      </c>
      <c r="C6609">
        <v>4</v>
      </c>
      <c r="D6609">
        <v>2025</v>
      </c>
      <c r="F6609" t="s">
        <v>1260</v>
      </c>
      <c r="G6609" t="s">
        <v>4124</v>
      </c>
      <c r="H6609" t="s">
        <v>1873</v>
      </c>
      <c r="I6609" t="s">
        <v>2320</v>
      </c>
      <c r="J6609" t="s">
        <v>1997</v>
      </c>
      <c r="K6609" t="s">
        <v>1906</v>
      </c>
      <c r="L6609" t="s">
        <v>1889</v>
      </c>
      <c r="M6609">
        <v>5</v>
      </c>
      <c r="N6609" s="3">
        <v>89</v>
      </c>
      <c r="O6609" s="3">
        <v>48</v>
      </c>
      <c r="P6609" s="4">
        <v>0.15</v>
      </c>
      <c r="Q6609" s="3">
        <v>378.25</v>
      </c>
      <c r="R6609" s="3">
        <v>240</v>
      </c>
      <c r="S6609" s="3">
        <v>138.25</v>
      </c>
      <c r="T6609" t="s">
        <v>1954</v>
      </c>
      <c r="U6609" t="s">
        <v>72</v>
      </c>
    </row>
    <row r="6610" spans="1:21" x14ac:dyDescent="0.35">
      <c r="A6610" t="s">
        <v>9184</v>
      </c>
      <c r="B6610" s="2">
        <v>45776</v>
      </c>
      <c r="C6610">
        <v>4</v>
      </c>
      <c r="D6610">
        <v>2025</v>
      </c>
      <c r="F6610" t="s">
        <v>554</v>
      </c>
      <c r="G6610" t="s">
        <v>2790</v>
      </c>
      <c r="H6610" t="s">
        <v>1870</v>
      </c>
      <c r="I6610" t="s">
        <v>2000</v>
      </c>
      <c r="J6610" t="s">
        <v>2011</v>
      </c>
      <c r="K6610" t="s">
        <v>1927</v>
      </c>
      <c r="L6610" t="s">
        <v>1885</v>
      </c>
      <c r="M6610">
        <v>1</v>
      </c>
      <c r="N6610" s="3">
        <v>24</v>
      </c>
      <c r="O6610" s="3">
        <v>10</v>
      </c>
      <c r="P6610" s="4">
        <v>0.15</v>
      </c>
      <c r="Q6610" s="3">
        <v>20.399999999999999</v>
      </c>
      <c r="R6610" s="3">
        <v>10</v>
      </c>
      <c r="S6610" s="3">
        <v>10.4</v>
      </c>
      <c r="T6610" t="s">
        <v>1954</v>
      </c>
      <c r="U6610" t="s">
        <v>72</v>
      </c>
    </row>
    <row r="6611" spans="1:21" x14ac:dyDescent="0.35">
      <c r="A6611" t="s">
        <v>9185</v>
      </c>
      <c r="B6611" s="2">
        <v>45776</v>
      </c>
      <c r="C6611">
        <v>4</v>
      </c>
      <c r="D6611">
        <v>2025</v>
      </c>
      <c r="F6611" t="s">
        <v>583</v>
      </c>
      <c r="G6611" t="s">
        <v>2739</v>
      </c>
      <c r="H6611" t="s">
        <v>1872</v>
      </c>
      <c r="I6611" t="s">
        <v>2076</v>
      </c>
      <c r="J6611" t="s">
        <v>2026</v>
      </c>
      <c r="K6611" t="s">
        <v>1919</v>
      </c>
      <c r="L6611" t="s">
        <v>1887</v>
      </c>
      <c r="M6611">
        <v>1</v>
      </c>
      <c r="N6611" s="3">
        <v>85</v>
      </c>
      <c r="O6611" s="3">
        <v>44</v>
      </c>
      <c r="P6611" s="4">
        <v>0.15</v>
      </c>
      <c r="Q6611" s="3">
        <v>72.25</v>
      </c>
      <c r="R6611" s="3">
        <v>44</v>
      </c>
      <c r="S6611" s="3">
        <v>28.25</v>
      </c>
      <c r="T6611" t="s">
        <v>1954</v>
      </c>
      <c r="U6611" t="s">
        <v>72</v>
      </c>
    </row>
    <row r="6612" spans="1:21" x14ac:dyDescent="0.35">
      <c r="A6612" t="s">
        <v>9186</v>
      </c>
      <c r="B6612" s="2">
        <v>45776</v>
      </c>
      <c r="C6612">
        <v>4</v>
      </c>
      <c r="D6612">
        <v>2025</v>
      </c>
      <c r="F6612" t="s">
        <v>327</v>
      </c>
      <c r="G6612" t="s">
        <v>2687</v>
      </c>
      <c r="H6612" t="s">
        <v>1870</v>
      </c>
      <c r="I6612" t="s">
        <v>2192</v>
      </c>
      <c r="J6612" t="s">
        <v>1987</v>
      </c>
      <c r="K6612" t="s">
        <v>1908</v>
      </c>
      <c r="L6612" t="s">
        <v>1890</v>
      </c>
      <c r="M6612">
        <v>1</v>
      </c>
      <c r="N6612" s="3">
        <v>129</v>
      </c>
      <c r="O6612" s="3">
        <v>78</v>
      </c>
      <c r="P6612" s="4">
        <v>0.1</v>
      </c>
      <c r="Q6612" s="3">
        <v>116.1</v>
      </c>
      <c r="R6612" s="3">
        <v>78</v>
      </c>
      <c r="S6612" s="3">
        <v>38.1</v>
      </c>
      <c r="T6612" t="s">
        <v>1954</v>
      </c>
      <c r="U6612" t="s">
        <v>72</v>
      </c>
    </row>
    <row r="6613" spans="1:21" x14ac:dyDescent="0.35">
      <c r="A6613" t="s">
        <v>9187</v>
      </c>
      <c r="B6613" s="2">
        <v>45776</v>
      </c>
      <c r="C6613">
        <v>4</v>
      </c>
      <c r="D6613">
        <v>2025</v>
      </c>
      <c r="F6613" t="s">
        <v>1144</v>
      </c>
      <c r="G6613" t="s">
        <v>2736</v>
      </c>
      <c r="H6613" t="s">
        <v>1866</v>
      </c>
      <c r="I6613" t="s">
        <v>1866</v>
      </c>
      <c r="J6613" t="s">
        <v>1956</v>
      </c>
      <c r="K6613" t="s">
        <v>1909</v>
      </c>
      <c r="L6613" t="s">
        <v>1887</v>
      </c>
      <c r="M6613">
        <v>1</v>
      </c>
      <c r="N6613" s="3">
        <v>95</v>
      </c>
      <c r="O6613" s="3">
        <v>54</v>
      </c>
      <c r="P6613" s="4">
        <v>0.05</v>
      </c>
      <c r="Q6613" s="3">
        <v>90.25</v>
      </c>
      <c r="R6613" s="3">
        <v>54</v>
      </c>
      <c r="S6613" s="3">
        <v>36.25</v>
      </c>
      <c r="T6613" t="s">
        <v>1954</v>
      </c>
      <c r="U6613" t="s">
        <v>72</v>
      </c>
    </row>
    <row r="6614" spans="1:21" x14ac:dyDescent="0.35">
      <c r="A6614" t="s">
        <v>9188</v>
      </c>
      <c r="B6614" s="2">
        <v>45776</v>
      </c>
      <c r="C6614">
        <v>4</v>
      </c>
      <c r="D6614">
        <v>2025</v>
      </c>
      <c r="F6614" t="s">
        <v>1834</v>
      </c>
      <c r="G6614" t="s">
        <v>2908</v>
      </c>
      <c r="H6614" t="s">
        <v>1869</v>
      </c>
      <c r="I6614" t="s">
        <v>1977</v>
      </c>
      <c r="J6614" t="s">
        <v>1956</v>
      </c>
      <c r="K6614" t="s">
        <v>1909</v>
      </c>
      <c r="L6614" t="s">
        <v>1887</v>
      </c>
      <c r="M6614">
        <v>1</v>
      </c>
      <c r="N6614" s="3">
        <v>95</v>
      </c>
      <c r="O6614" s="3">
        <v>54</v>
      </c>
      <c r="P6614" s="4">
        <v>0.1</v>
      </c>
      <c r="Q6614" s="3">
        <v>85.5</v>
      </c>
      <c r="R6614" s="3">
        <v>54</v>
      </c>
      <c r="S6614" s="3">
        <v>31.5</v>
      </c>
      <c r="T6614" t="s">
        <v>1954</v>
      </c>
      <c r="U6614" t="s">
        <v>72</v>
      </c>
    </row>
    <row r="6615" spans="1:21" x14ac:dyDescent="0.35">
      <c r="A6615" t="s">
        <v>9189</v>
      </c>
      <c r="B6615" s="2">
        <v>45776</v>
      </c>
      <c r="C6615">
        <v>4</v>
      </c>
      <c r="D6615">
        <v>2025</v>
      </c>
      <c r="F6615" t="s">
        <v>1202</v>
      </c>
      <c r="G6615" t="s">
        <v>2700</v>
      </c>
      <c r="H6615" t="s">
        <v>1866</v>
      </c>
      <c r="I6615" t="s">
        <v>1866</v>
      </c>
      <c r="J6615" t="s">
        <v>1953</v>
      </c>
      <c r="K6615" t="s">
        <v>1905</v>
      </c>
      <c r="L6615" t="s">
        <v>1888</v>
      </c>
      <c r="M6615">
        <v>2</v>
      </c>
      <c r="N6615" s="3">
        <v>120</v>
      </c>
      <c r="O6615" s="3">
        <v>63</v>
      </c>
      <c r="P6615" s="4">
        <v>0</v>
      </c>
      <c r="Q6615" s="3">
        <v>240</v>
      </c>
      <c r="R6615" s="3">
        <v>126</v>
      </c>
      <c r="S6615" s="3">
        <v>114</v>
      </c>
      <c r="T6615" t="s">
        <v>1954</v>
      </c>
      <c r="U6615" t="s">
        <v>72</v>
      </c>
    </row>
    <row r="6616" spans="1:21" x14ac:dyDescent="0.35">
      <c r="A6616" t="s">
        <v>9190</v>
      </c>
      <c r="B6616" s="2">
        <v>45776</v>
      </c>
      <c r="C6616">
        <v>4</v>
      </c>
      <c r="D6616">
        <v>2025</v>
      </c>
      <c r="F6616" t="s">
        <v>1393</v>
      </c>
      <c r="G6616" t="s">
        <v>2393</v>
      </c>
      <c r="H6616" t="s">
        <v>1874</v>
      </c>
      <c r="I6616" t="s">
        <v>2200</v>
      </c>
      <c r="J6616" t="s">
        <v>2183</v>
      </c>
      <c r="K6616" t="s">
        <v>1917</v>
      </c>
      <c r="L6616" t="s">
        <v>1886</v>
      </c>
      <c r="M6616">
        <v>1</v>
      </c>
      <c r="N6616" s="3">
        <v>72</v>
      </c>
      <c r="O6616" s="3">
        <v>34</v>
      </c>
      <c r="P6616" s="4">
        <v>0.1</v>
      </c>
      <c r="Q6616" s="3">
        <v>64.8</v>
      </c>
      <c r="R6616" s="3">
        <v>34</v>
      </c>
      <c r="S6616" s="3">
        <v>30.8</v>
      </c>
      <c r="T6616" t="s">
        <v>1954</v>
      </c>
      <c r="U6616" t="s">
        <v>72</v>
      </c>
    </row>
    <row r="6617" spans="1:21" x14ac:dyDescent="0.35">
      <c r="A6617" t="s">
        <v>9191</v>
      </c>
      <c r="B6617" s="2">
        <v>45776</v>
      </c>
      <c r="C6617">
        <v>4</v>
      </c>
      <c r="D6617">
        <v>2025</v>
      </c>
      <c r="F6617" t="s">
        <v>316</v>
      </c>
      <c r="G6617" t="s">
        <v>2673</v>
      </c>
      <c r="H6617" t="s">
        <v>1871</v>
      </c>
      <c r="I6617" t="s">
        <v>2144</v>
      </c>
      <c r="J6617" t="s">
        <v>2114</v>
      </c>
      <c r="K6617" t="s">
        <v>1915</v>
      </c>
      <c r="L6617" t="s">
        <v>1886</v>
      </c>
      <c r="M6617">
        <v>2</v>
      </c>
      <c r="N6617" s="3">
        <v>85</v>
      </c>
      <c r="O6617" s="3">
        <v>41</v>
      </c>
      <c r="P6617" s="4">
        <v>0.1</v>
      </c>
      <c r="Q6617" s="3">
        <v>153</v>
      </c>
      <c r="R6617" s="3">
        <v>82</v>
      </c>
      <c r="S6617" s="3">
        <v>71</v>
      </c>
      <c r="T6617" t="s">
        <v>1954</v>
      </c>
      <c r="U6617" t="s">
        <v>72</v>
      </c>
    </row>
    <row r="6618" spans="1:21" x14ac:dyDescent="0.35">
      <c r="A6618" t="s">
        <v>9192</v>
      </c>
      <c r="B6618" s="2">
        <v>45776</v>
      </c>
      <c r="C6618">
        <v>4</v>
      </c>
      <c r="D6618">
        <v>2025</v>
      </c>
      <c r="F6618" t="s">
        <v>503</v>
      </c>
      <c r="G6618" t="s">
        <v>3804</v>
      </c>
      <c r="H6618" t="s">
        <v>1866</v>
      </c>
      <c r="I6618" t="s">
        <v>1866</v>
      </c>
      <c r="J6618" t="s">
        <v>2045</v>
      </c>
      <c r="K6618" t="s">
        <v>1910</v>
      </c>
      <c r="L6618" t="s">
        <v>1890</v>
      </c>
      <c r="M6618">
        <v>1</v>
      </c>
      <c r="N6618" s="3">
        <v>99</v>
      </c>
      <c r="O6618" s="3">
        <v>58</v>
      </c>
      <c r="P6618" s="4">
        <v>0</v>
      </c>
      <c r="Q6618" s="3">
        <v>99</v>
      </c>
      <c r="R6618" s="3">
        <v>58</v>
      </c>
      <c r="S6618" s="3">
        <v>41</v>
      </c>
      <c r="T6618" t="s">
        <v>1954</v>
      </c>
      <c r="U6618" t="s">
        <v>72</v>
      </c>
    </row>
    <row r="6619" spans="1:21" x14ac:dyDescent="0.35">
      <c r="A6619" t="s">
        <v>9193</v>
      </c>
      <c r="B6619" s="2">
        <v>45777</v>
      </c>
      <c r="C6619">
        <v>4</v>
      </c>
      <c r="D6619">
        <v>2025</v>
      </c>
      <c r="F6619" t="s">
        <v>214</v>
      </c>
      <c r="G6619" t="s">
        <v>2771</v>
      </c>
      <c r="H6619" t="s">
        <v>1872</v>
      </c>
      <c r="I6619" t="s">
        <v>2357</v>
      </c>
      <c r="J6619" t="s">
        <v>2067</v>
      </c>
      <c r="K6619" t="s">
        <v>1918</v>
      </c>
      <c r="L6619" t="s">
        <v>1889</v>
      </c>
      <c r="M6619">
        <v>4</v>
      </c>
      <c r="N6619" s="3">
        <v>69</v>
      </c>
      <c r="O6619" s="3">
        <v>37</v>
      </c>
      <c r="P6619" s="4">
        <v>0</v>
      </c>
      <c r="Q6619" s="3">
        <v>276</v>
      </c>
      <c r="R6619" s="3">
        <v>148</v>
      </c>
      <c r="S6619" s="3">
        <v>128</v>
      </c>
      <c r="T6619" t="s">
        <v>1954</v>
      </c>
      <c r="U6619" t="s">
        <v>72</v>
      </c>
    </row>
    <row r="6620" spans="1:21" x14ac:dyDescent="0.35">
      <c r="A6620" t="s">
        <v>9194</v>
      </c>
      <c r="B6620" s="2">
        <v>45777</v>
      </c>
      <c r="C6620">
        <v>4</v>
      </c>
      <c r="D6620">
        <v>2025</v>
      </c>
      <c r="F6620" t="s">
        <v>1826</v>
      </c>
      <c r="G6620" t="s">
        <v>6458</v>
      </c>
      <c r="H6620" t="s">
        <v>1868</v>
      </c>
      <c r="I6620" t="s">
        <v>1959</v>
      </c>
      <c r="J6620" t="s">
        <v>2023</v>
      </c>
      <c r="K6620" t="s">
        <v>1912</v>
      </c>
      <c r="L6620" t="s">
        <v>1890</v>
      </c>
      <c r="M6620">
        <v>1</v>
      </c>
      <c r="N6620" s="3">
        <v>249</v>
      </c>
      <c r="O6620" s="3">
        <v>168</v>
      </c>
      <c r="P6620" s="4">
        <v>0.1</v>
      </c>
      <c r="Q6620" s="3">
        <v>224.1</v>
      </c>
      <c r="R6620" s="3">
        <v>168</v>
      </c>
      <c r="S6620" s="3">
        <v>56.1</v>
      </c>
      <c r="T6620" t="s">
        <v>1954</v>
      </c>
      <c r="U6620" t="s">
        <v>72</v>
      </c>
    </row>
    <row r="6621" spans="1:21" x14ac:dyDescent="0.35">
      <c r="A6621" t="s">
        <v>9195</v>
      </c>
      <c r="B6621" s="2">
        <v>45777</v>
      </c>
      <c r="C6621">
        <v>4</v>
      </c>
      <c r="D6621">
        <v>2025</v>
      </c>
      <c r="F6621" t="s">
        <v>319</v>
      </c>
      <c r="G6621" t="s">
        <v>2582</v>
      </c>
      <c r="H6621" t="s">
        <v>1870</v>
      </c>
      <c r="I6621" t="s">
        <v>2060</v>
      </c>
      <c r="J6621" t="s">
        <v>2120</v>
      </c>
      <c r="K6621" t="s">
        <v>1926</v>
      </c>
      <c r="L6621" t="s">
        <v>1885</v>
      </c>
      <c r="M6621">
        <v>1</v>
      </c>
      <c r="N6621" s="3">
        <v>28</v>
      </c>
      <c r="O6621" s="3">
        <v>13</v>
      </c>
      <c r="P6621" s="4">
        <v>0.05</v>
      </c>
      <c r="Q6621" s="3">
        <v>26.6</v>
      </c>
      <c r="R6621" s="3">
        <v>13</v>
      </c>
      <c r="S6621" s="3">
        <v>13.6</v>
      </c>
      <c r="T6621" t="s">
        <v>1954</v>
      </c>
      <c r="U6621" t="s">
        <v>72</v>
      </c>
    </row>
    <row r="6622" spans="1:21" x14ac:dyDescent="0.35">
      <c r="A6622" t="s">
        <v>9196</v>
      </c>
      <c r="B6622" s="2">
        <v>45777</v>
      </c>
      <c r="C6622">
        <v>4</v>
      </c>
      <c r="D6622">
        <v>2025</v>
      </c>
      <c r="F6622" t="s">
        <v>566</v>
      </c>
      <c r="G6622" t="s">
        <v>2959</v>
      </c>
      <c r="H6622" t="s">
        <v>1866</v>
      </c>
      <c r="I6622" t="s">
        <v>1866</v>
      </c>
      <c r="J6622" t="s">
        <v>2001</v>
      </c>
      <c r="K6622" t="s">
        <v>1911</v>
      </c>
      <c r="L6622" t="s">
        <v>1886</v>
      </c>
      <c r="M6622">
        <v>2</v>
      </c>
      <c r="N6622" s="3">
        <v>58</v>
      </c>
      <c r="O6622" s="3">
        <v>25</v>
      </c>
      <c r="P6622" s="4">
        <v>0</v>
      </c>
      <c r="Q6622" s="3">
        <v>116</v>
      </c>
      <c r="R6622" s="3">
        <v>50</v>
      </c>
      <c r="S6622" s="3">
        <v>66</v>
      </c>
      <c r="T6622" t="s">
        <v>1954</v>
      </c>
      <c r="U6622" t="s">
        <v>72</v>
      </c>
    </row>
    <row r="6623" spans="1:21" x14ac:dyDescent="0.35">
      <c r="A6623" t="s">
        <v>9197</v>
      </c>
      <c r="B6623" s="2">
        <v>45777</v>
      </c>
      <c r="C6623">
        <v>4</v>
      </c>
      <c r="D6623">
        <v>2025</v>
      </c>
      <c r="F6623" t="s">
        <v>99</v>
      </c>
      <c r="G6623" t="s">
        <v>2213</v>
      </c>
      <c r="H6623" t="s">
        <v>1864</v>
      </c>
      <c r="I6623" t="s">
        <v>2211</v>
      </c>
      <c r="J6623" t="s">
        <v>2067</v>
      </c>
      <c r="K6623" t="s">
        <v>1918</v>
      </c>
      <c r="L6623" t="s">
        <v>1889</v>
      </c>
      <c r="M6623">
        <v>1</v>
      </c>
      <c r="N6623" s="3">
        <v>69</v>
      </c>
      <c r="O6623" s="3">
        <v>37</v>
      </c>
      <c r="P6623" s="4">
        <v>0.1</v>
      </c>
      <c r="Q6623" s="3">
        <v>62.1</v>
      </c>
      <c r="R6623" s="3">
        <v>37</v>
      </c>
      <c r="S6623" s="3">
        <v>25.1</v>
      </c>
      <c r="T6623" t="s">
        <v>1954</v>
      </c>
      <c r="U6623" t="s">
        <v>72</v>
      </c>
    </row>
    <row r="6624" spans="1:21" x14ac:dyDescent="0.35">
      <c r="A6624" t="s">
        <v>9198</v>
      </c>
      <c r="B6624" s="2">
        <v>45777</v>
      </c>
      <c r="C6624">
        <v>4</v>
      </c>
      <c r="D6624">
        <v>2025</v>
      </c>
      <c r="F6624" t="s">
        <v>139</v>
      </c>
      <c r="G6624" t="s">
        <v>2078</v>
      </c>
      <c r="H6624" t="s">
        <v>1875</v>
      </c>
      <c r="I6624" t="s">
        <v>2054</v>
      </c>
      <c r="J6624" t="s">
        <v>2114</v>
      </c>
      <c r="K6624" t="s">
        <v>1915</v>
      </c>
      <c r="L6624" t="s">
        <v>1886</v>
      </c>
      <c r="M6624">
        <v>2</v>
      </c>
      <c r="N6624" s="3">
        <v>85</v>
      </c>
      <c r="O6624" s="3">
        <v>41</v>
      </c>
      <c r="P6624" s="4">
        <v>0.05</v>
      </c>
      <c r="Q6624" s="3">
        <v>161.5</v>
      </c>
      <c r="R6624" s="3">
        <v>82</v>
      </c>
      <c r="S6624" s="3">
        <v>79.5</v>
      </c>
      <c r="T6624" t="s">
        <v>1954</v>
      </c>
      <c r="U6624" t="s">
        <v>72</v>
      </c>
    </row>
    <row r="6625" spans="1:21" x14ac:dyDescent="0.35">
      <c r="A6625" t="s">
        <v>9199</v>
      </c>
      <c r="B6625" s="2">
        <v>45777</v>
      </c>
      <c r="C6625">
        <v>4</v>
      </c>
      <c r="D6625">
        <v>2025</v>
      </c>
      <c r="F6625" t="s">
        <v>834</v>
      </c>
      <c r="G6625" t="s">
        <v>2637</v>
      </c>
      <c r="H6625" t="s">
        <v>1874</v>
      </c>
      <c r="I6625" t="s">
        <v>2041</v>
      </c>
      <c r="J6625" t="s">
        <v>2015</v>
      </c>
      <c r="K6625" t="s">
        <v>1914</v>
      </c>
      <c r="L6625" t="s">
        <v>1888</v>
      </c>
      <c r="M6625">
        <v>2</v>
      </c>
      <c r="N6625" s="3">
        <v>65</v>
      </c>
      <c r="O6625" s="3">
        <v>32</v>
      </c>
      <c r="P6625" s="4">
        <v>0</v>
      </c>
      <c r="Q6625" s="3">
        <v>130</v>
      </c>
      <c r="R6625" s="3">
        <v>64</v>
      </c>
      <c r="S6625" s="3">
        <v>66</v>
      </c>
      <c r="T6625" t="s">
        <v>1954</v>
      </c>
      <c r="U6625" t="s">
        <v>71</v>
      </c>
    </row>
    <row r="6626" spans="1:21" x14ac:dyDescent="0.35">
      <c r="A6626" t="s">
        <v>9200</v>
      </c>
      <c r="B6626" s="2">
        <v>45777</v>
      </c>
      <c r="C6626">
        <v>4</v>
      </c>
      <c r="D6626">
        <v>2025</v>
      </c>
      <c r="F6626" t="s">
        <v>123</v>
      </c>
      <c r="G6626" t="s">
        <v>2486</v>
      </c>
      <c r="H6626" t="s">
        <v>1873</v>
      </c>
      <c r="I6626" t="s">
        <v>2320</v>
      </c>
      <c r="J6626" t="s">
        <v>2026</v>
      </c>
      <c r="K6626" t="s">
        <v>1919</v>
      </c>
      <c r="L6626" t="s">
        <v>1887</v>
      </c>
      <c r="M6626">
        <v>1</v>
      </c>
      <c r="N6626" s="3">
        <v>85</v>
      </c>
      <c r="O6626" s="3">
        <v>44</v>
      </c>
      <c r="P6626" s="4">
        <v>0.1</v>
      </c>
      <c r="Q6626" s="3">
        <v>76.5</v>
      </c>
      <c r="R6626" s="3">
        <v>44</v>
      </c>
      <c r="S6626" s="3">
        <v>32.5</v>
      </c>
      <c r="T6626" t="s">
        <v>1954</v>
      </c>
      <c r="U6626" t="s">
        <v>72</v>
      </c>
    </row>
    <row r="6627" spans="1:21" x14ac:dyDescent="0.35">
      <c r="A6627" t="s">
        <v>9201</v>
      </c>
      <c r="B6627" s="2">
        <v>45777</v>
      </c>
      <c r="C6627">
        <v>4</v>
      </c>
      <c r="D6627">
        <v>2025</v>
      </c>
      <c r="F6627" t="s">
        <v>117</v>
      </c>
      <c r="G6627" t="s">
        <v>2300</v>
      </c>
      <c r="H6627" t="s">
        <v>1875</v>
      </c>
      <c r="I6627" t="s">
        <v>1981</v>
      </c>
      <c r="J6627" t="s">
        <v>1987</v>
      </c>
      <c r="K6627" t="s">
        <v>1908</v>
      </c>
      <c r="L6627" t="s">
        <v>1890</v>
      </c>
      <c r="M6627">
        <v>2</v>
      </c>
      <c r="N6627" s="3">
        <v>129</v>
      </c>
      <c r="O6627" s="3">
        <v>78</v>
      </c>
      <c r="P6627" s="4">
        <v>0</v>
      </c>
      <c r="Q6627" s="3">
        <v>258</v>
      </c>
      <c r="R6627" s="3">
        <v>156</v>
      </c>
      <c r="S6627" s="3">
        <v>102</v>
      </c>
      <c r="T6627" t="s">
        <v>1954</v>
      </c>
      <c r="U6627" t="s">
        <v>72</v>
      </c>
    </row>
    <row r="6628" spans="1:21" x14ac:dyDescent="0.35">
      <c r="A6628" t="s">
        <v>9202</v>
      </c>
      <c r="B6628" s="2">
        <v>45777</v>
      </c>
      <c r="C6628">
        <v>4</v>
      </c>
      <c r="D6628">
        <v>2025</v>
      </c>
      <c r="F6628" t="s">
        <v>1240</v>
      </c>
      <c r="G6628" t="s">
        <v>3749</v>
      </c>
      <c r="H6628" t="s">
        <v>1871</v>
      </c>
      <c r="I6628" t="s">
        <v>1966</v>
      </c>
      <c r="J6628" t="s">
        <v>1987</v>
      </c>
      <c r="K6628" t="s">
        <v>1908</v>
      </c>
      <c r="L6628" t="s">
        <v>1890</v>
      </c>
      <c r="M6628">
        <v>3</v>
      </c>
      <c r="N6628" s="3">
        <v>129</v>
      </c>
      <c r="O6628" s="3">
        <v>78</v>
      </c>
      <c r="P6628" s="4">
        <v>0</v>
      </c>
      <c r="Q6628" s="3">
        <v>387</v>
      </c>
      <c r="R6628" s="3">
        <v>234</v>
      </c>
      <c r="S6628" s="3">
        <v>153</v>
      </c>
      <c r="T6628" t="s">
        <v>1954</v>
      </c>
      <c r="U6628" t="s">
        <v>72</v>
      </c>
    </row>
    <row r="6629" spans="1:21" x14ac:dyDescent="0.35">
      <c r="A6629" t="s">
        <v>9203</v>
      </c>
      <c r="B6629" s="2">
        <v>45777</v>
      </c>
      <c r="C6629">
        <v>4</v>
      </c>
      <c r="D6629">
        <v>2025</v>
      </c>
      <c r="F6629" t="s">
        <v>800</v>
      </c>
      <c r="G6629" t="s">
        <v>4075</v>
      </c>
      <c r="H6629" t="s">
        <v>1864</v>
      </c>
      <c r="I6629" t="s">
        <v>2087</v>
      </c>
      <c r="J6629" t="s">
        <v>2001</v>
      </c>
      <c r="K6629" t="s">
        <v>1911</v>
      </c>
      <c r="L6629" t="s">
        <v>1886</v>
      </c>
      <c r="M6629">
        <v>2</v>
      </c>
      <c r="N6629" s="3">
        <v>58</v>
      </c>
      <c r="O6629" s="3">
        <v>25</v>
      </c>
      <c r="P6629" s="4">
        <v>0</v>
      </c>
      <c r="Q6629" s="3">
        <v>116</v>
      </c>
      <c r="R6629" s="3">
        <v>50</v>
      </c>
      <c r="S6629" s="3">
        <v>66</v>
      </c>
      <c r="T6629" t="s">
        <v>1954</v>
      </c>
      <c r="U6629" t="s">
        <v>72</v>
      </c>
    </row>
    <row r="6630" spans="1:21" x14ac:dyDescent="0.35">
      <c r="A6630" t="s">
        <v>9204</v>
      </c>
      <c r="B6630" s="2">
        <v>45777</v>
      </c>
      <c r="C6630">
        <v>4</v>
      </c>
      <c r="D6630">
        <v>2025</v>
      </c>
      <c r="F6630" t="s">
        <v>971</v>
      </c>
      <c r="G6630" t="s">
        <v>2274</v>
      </c>
      <c r="H6630" t="s">
        <v>1874</v>
      </c>
      <c r="I6630" t="s">
        <v>2186</v>
      </c>
      <c r="J6630" t="s">
        <v>1956</v>
      </c>
      <c r="K6630" t="s">
        <v>1909</v>
      </c>
      <c r="L6630" t="s">
        <v>1887</v>
      </c>
      <c r="M6630">
        <v>3</v>
      </c>
      <c r="N6630" s="3">
        <v>95</v>
      </c>
      <c r="O6630" s="3">
        <v>54</v>
      </c>
      <c r="P6630" s="4">
        <v>0</v>
      </c>
      <c r="Q6630" s="3">
        <v>285</v>
      </c>
      <c r="R6630" s="3">
        <v>162</v>
      </c>
      <c r="S6630" s="3">
        <v>123</v>
      </c>
      <c r="T6630" t="s">
        <v>1954</v>
      </c>
      <c r="U6630" t="s">
        <v>72</v>
      </c>
    </row>
    <row r="6631" spans="1:21" x14ac:dyDescent="0.35">
      <c r="A6631" t="s">
        <v>9205</v>
      </c>
      <c r="B6631" s="2">
        <v>45777</v>
      </c>
      <c r="C6631">
        <v>4</v>
      </c>
      <c r="D6631">
        <v>2025</v>
      </c>
      <c r="F6631" t="s">
        <v>118</v>
      </c>
      <c r="G6631" t="s">
        <v>64</v>
      </c>
      <c r="H6631" t="s">
        <v>1869</v>
      </c>
      <c r="I6631" t="s">
        <v>2073</v>
      </c>
      <c r="J6631" t="s">
        <v>2001</v>
      </c>
      <c r="K6631" t="s">
        <v>1911</v>
      </c>
      <c r="L6631" t="s">
        <v>1886</v>
      </c>
      <c r="M6631">
        <v>5</v>
      </c>
      <c r="N6631" s="3">
        <v>58</v>
      </c>
      <c r="O6631" s="3">
        <v>25</v>
      </c>
      <c r="P6631" s="4">
        <v>0</v>
      </c>
      <c r="Q6631" s="3">
        <v>290</v>
      </c>
      <c r="R6631" s="3">
        <v>125</v>
      </c>
      <c r="S6631" s="3">
        <v>165</v>
      </c>
      <c r="T6631" t="s">
        <v>1954</v>
      </c>
      <c r="U6631" t="s">
        <v>72</v>
      </c>
    </row>
    <row r="6632" spans="1:21" x14ac:dyDescent="0.35">
      <c r="A6632" t="s">
        <v>9206</v>
      </c>
      <c r="B6632" s="2">
        <v>45778</v>
      </c>
      <c r="C6632">
        <v>5</v>
      </c>
      <c r="D6632">
        <v>2025</v>
      </c>
      <c r="F6632" t="s">
        <v>1817</v>
      </c>
      <c r="G6632" t="s">
        <v>2172</v>
      </c>
      <c r="H6632" t="s">
        <v>1866</v>
      </c>
      <c r="I6632" t="s">
        <v>1866</v>
      </c>
      <c r="J6632" t="s">
        <v>2162</v>
      </c>
      <c r="K6632" t="s">
        <v>1921</v>
      </c>
      <c r="L6632" t="s">
        <v>1889</v>
      </c>
      <c r="M6632">
        <v>4</v>
      </c>
      <c r="N6632" s="3">
        <v>55</v>
      </c>
      <c r="O6632" s="3">
        <v>27</v>
      </c>
      <c r="P6632" s="4">
        <v>0</v>
      </c>
      <c r="Q6632" s="3">
        <v>220</v>
      </c>
      <c r="R6632" s="3">
        <v>108</v>
      </c>
      <c r="S6632" s="3">
        <v>112</v>
      </c>
      <c r="T6632" t="s">
        <v>1954</v>
      </c>
      <c r="U6632" t="s">
        <v>72</v>
      </c>
    </row>
    <row r="6633" spans="1:21" x14ac:dyDescent="0.35">
      <c r="A6633" t="s">
        <v>9207</v>
      </c>
      <c r="B6633" s="2">
        <v>45778</v>
      </c>
      <c r="C6633">
        <v>5</v>
      </c>
      <c r="D6633">
        <v>2025</v>
      </c>
      <c r="F6633" t="s">
        <v>314</v>
      </c>
      <c r="G6633" t="s">
        <v>2141</v>
      </c>
      <c r="H6633" t="s">
        <v>1870</v>
      </c>
      <c r="I6633" t="s">
        <v>2192</v>
      </c>
      <c r="J6633" t="s">
        <v>2015</v>
      </c>
      <c r="K6633" t="s">
        <v>1914</v>
      </c>
      <c r="L6633" t="s">
        <v>1888</v>
      </c>
      <c r="M6633">
        <v>3</v>
      </c>
      <c r="N6633" s="3">
        <v>65</v>
      </c>
      <c r="O6633" s="3">
        <v>32</v>
      </c>
      <c r="P6633" s="4">
        <v>0.05</v>
      </c>
      <c r="Q6633" s="3">
        <v>185.25</v>
      </c>
      <c r="R6633" s="3">
        <v>96</v>
      </c>
      <c r="S6633" s="3">
        <v>89.25</v>
      </c>
      <c r="T6633" t="s">
        <v>1954</v>
      </c>
      <c r="U6633" t="s">
        <v>72</v>
      </c>
    </row>
    <row r="6634" spans="1:21" x14ac:dyDescent="0.35">
      <c r="A6634" t="s">
        <v>9208</v>
      </c>
      <c r="B6634" s="2">
        <v>45778</v>
      </c>
      <c r="C6634">
        <v>5</v>
      </c>
      <c r="D6634">
        <v>2025</v>
      </c>
      <c r="F6634" t="s">
        <v>578</v>
      </c>
      <c r="G6634" t="s">
        <v>2364</v>
      </c>
      <c r="H6634" t="s">
        <v>1864</v>
      </c>
      <c r="I6634" t="s">
        <v>2087</v>
      </c>
      <c r="J6634" t="s">
        <v>1971</v>
      </c>
      <c r="K6634" t="s">
        <v>1920</v>
      </c>
      <c r="L6634" t="s">
        <v>1886</v>
      </c>
      <c r="M6634">
        <v>3</v>
      </c>
      <c r="N6634" s="3">
        <v>45</v>
      </c>
      <c r="O6634" s="3">
        <v>19</v>
      </c>
      <c r="P6634" s="4">
        <v>0.15</v>
      </c>
      <c r="Q6634" s="3">
        <v>114.75</v>
      </c>
      <c r="R6634" s="3">
        <v>57</v>
      </c>
      <c r="S6634" s="3">
        <v>57.75</v>
      </c>
      <c r="T6634" t="s">
        <v>1954</v>
      </c>
      <c r="U6634" t="s">
        <v>72</v>
      </c>
    </row>
    <row r="6635" spans="1:21" x14ac:dyDescent="0.35">
      <c r="A6635" t="s">
        <v>9209</v>
      </c>
      <c r="B6635" s="2">
        <v>45778</v>
      </c>
      <c r="C6635">
        <v>5</v>
      </c>
      <c r="D6635">
        <v>2025</v>
      </c>
      <c r="F6635" t="s">
        <v>180</v>
      </c>
      <c r="G6635" t="s">
        <v>2080</v>
      </c>
      <c r="H6635" t="s">
        <v>1868</v>
      </c>
      <c r="I6635" t="s">
        <v>2014</v>
      </c>
      <c r="J6635" t="s">
        <v>1987</v>
      </c>
      <c r="K6635" t="s">
        <v>1908</v>
      </c>
      <c r="L6635" t="s">
        <v>1890</v>
      </c>
      <c r="M6635">
        <v>1</v>
      </c>
      <c r="N6635" s="3">
        <v>129</v>
      </c>
      <c r="O6635" s="3">
        <v>78</v>
      </c>
      <c r="P6635" s="4">
        <v>0.1</v>
      </c>
      <c r="Q6635" s="3">
        <v>116.1</v>
      </c>
      <c r="R6635" s="3">
        <v>78</v>
      </c>
      <c r="S6635" s="3">
        <v>38.1</v>
      </c>
      <c r="T6635" t="s">
        <v>1954</v>
      </c>
      <c r="U6635" t="s">
        <v>72</v>
      </c>
    </row>
    <row r="6636" spans="1:21" x14ac:dyDescent="0.35">
      <c r="A6636" t="s">
        <v>9210</v>
      </c>
      <c r="B6636" s="2">
        <v>45778</v>
      </c>
      <c r="C6636">
        <v>5</v>
      </c>
      <c r="D6636">
        <v>2025</v>
      </c>
      <c r="F6636" t="s">
        <v>114</v>
      </c>
      <c r="G6636" t="s">
        <v>3158</v>
      </c>
      <c r="H6636" t="s">
        <v>1866</v>
      </c>
      <c r="I6636" t="s">
        <v>1866</v>
      </c>
      <c r="J6636" t="s">
        <v>1987</v>
      </c>
      <c r="K6636" t="s">
        <v>1908</v>
      </c>
      <c r="L6636" t="s">
        <v>1890</v>
      </c>
      <c r="M6636">
        <v>1</v>
      </c>
      <c r="N6636" s="3">
        <v>129</v>
      </c>
      <c r="O6636" s="3">
        <v>78</v>
      </c>
      <c r="P6636" s="4">
        <v>0.05</v>
      </c>
      <c r="Q6636" s="3">
        <v>122.55</v>
      </c>
      <c r="R6636" s="3">
        <v>78</v>
      </c>
      <c r="S6636" s="3">
        <v>44.55</v>
      </c>
      <c r="T6636" t="s">
        <v>1954</v>
      </c>
      <c r="U6636" t="s">
        <v>72</v>
      </c>
    </row>
    <row r="6637" spans="1:21" x14ac:dyDescent="0.35">
      <c r="A6637" t="s">
        <v>9211</v>
      </c>
      <c r="B6637" s="2">
        <v>45778</v>
      </c>
      <c r="C6637">
        <v>5</v>
      </c>
      <c r="D6637">
        <v>2025</v>
      </c>
      <c r="F6637" t="s">
        <v>249</v>
      </c>
      <c r="G6637" t="s">
        <v>2082</v>
      </c>
      <c r="H6637" t="s">
        <v>1866</v>
      </c>
      <c r="I6637" t="s">
        <v>1866</v>
      </c>
      <c r="J6637" t="s">
        <v>2015</v>
      </c>
      <c r="K6637" t="s">
        <v>1914</v>
      </c>
      <c r="L6637" t="s">
        <v>1888</v>
      </c>
      <c r="M6637">
        <v>5</v>
      </c>
      <c r="N6637" s="3">
        <v>65</v>
      </c>
      <c r="O6637" s="3">
        <v>32</v>
      </c>
      <c r="P6637" s="4">
        <v>0.1</v>
      </c>
      <c r="Q6637" s="3">
        <v>292.5</v>
      </c>
      <c r="R6637" s="3">
        <v>160</v>
      </c>
      <c r="S6637" s="3">
        <v>132.5</v>
      </c>
      <c r="T6637" t="s">
        <v>1954</v>
      </c>
      <c r="U6637" t="s">
        <v>72</v>
      </c>
    </row>
    <row r="6638" spans="1:21" x14ac:dyDescent="0.35">
      <c r="A6638" t="s">
        <v>9212</v>
      </c>
      <c r="B6638" s="2">
        <v>45778</v>
      </c>
      <c r="C6638">
        <v>5</v>
      </c>
      <c r="D6638">
        <v>2025</v>
      </c>
      <c r="F6638" t="s">
        <v>812</v>
      </c>
      <c r="G6638" t="s">
        <v>2489</v>
      </c>
      <c r="H6638" t="s">
        <v>1863</v>
      </c>
      <c r="I6638" t="s">
        <v>2056</v>
      </c>
      <c r="J6638" t="s">
        <v>2045</v>
      </c>
      <c r="K6638" t="s">
        <v>1910</v>
      </c>
      <c r="L6638" t="s">
        <v>1890</v>
      </c>
      <c r="M6638">
        <v>2</v>
      </c>
      <c r="N6638" s="3">
        <v>99</v>
      </c>
      <c r="O6638" s="3">
        <v>58</v>
      </c>
      <c r="P6638" s="4">
        <v>0.05</v>
      </c>
      <c r="Q6638" s="3">
        <v>188.1</v>
      </c>
      <c r="R6638" s="3">
        <v>116</v>
      </c>
      <c r="S6638" s="3">
        <v>72.099999999999994</v>
      </c>
      <c r="T6638" t="s">
        <v>1954</v>
      </c>
      <c r="U6638" t="s">
        <v>72</v>
      </c>
    </row>
    <row r="6639" spans="1:21" x14ac:dyDescent="0.35">
      <c r="A6639" t="s">
        <v>9213</v>
      </c>
      <c r="B6639" s="2">
        <v>45778</v>
      </c>
      <c r="C6639">
        <v>5</v>
      </c>
      <c r="D6639">
        <v>2025</v>
      </c>
      <c r="F6639" t="s">
        <v>362</v>
      </c>
      <c r="G6639" t="s">
        <v>2314</v>
      </c>
      <c r="H6639" t="s">
        <v>1871</v>
      </c>
      <c r="I6639" t="s">
        <v>1990</v>
      </c>
      <c r="J6639" t="s">
        <v>2026</v>
      </c>
      <c r="K6639" t="s">
        <v>1919</v>
      </c>
      <c r="L6639" t="s">
        <v>1887</v>
      </c>
      <c r="M6639">
        <v>4</v>
      </c>
      <c r="N6639" s="3">
        <v>85</v>
      </c>
      <c r="O6639" s="3">
        <v>44</v>
      </c>
      <c r="P6639" s="4">
        <v>0</v>
      </c>
      <c r="Q6639" s="3">
        <v>340</v>
      </c>
      <c r="R6639" s="3">
        <v>176</v>
      </c>
      <c r="S6639" s="3">
        <v>164</v>
      </c>
      <c r="T6639" t="s">
        <v>1954</v>
      </c>
      <c r="U6639" t="s">
        <v>72</v>
      </c>
    </row>
    <row r="6640" spans="1:21" x14ac:dyDescent="0.35">
      <c r="A6640" t="s">
        <v>9214</v>
      </c>
      <c r="B6640" s="2">
        <v>45778</v>
      </c>
      <c r="C6640">
        <v>5</v>
      </c>
      <c r="D6640">
        <v>2025</v>
      </c>
      <c r="F6640" t="s">
        <v>286</v>
      </c>
      <c r="G6640" t="s">
        <v>2898</v>
      </c>
      <c r="H6640" t="s">
        <v>1867</v>
      </c>
      <c r="I6640" t="s">
        <v>2165</v>
      </c>
      <c r="J6640" t="s">
        <v>2015</v>
      </c>
      <c r="K6640" t="s">
        <v>1914</v>
      </c>
      <c r="L6640" t="s">
        <v>1888</v>
      </c>
      <c r="M6640">
        <v>2</v>
      </c>
      <c r="N6640" s="3">
        <v>65</v>
      </c>
      <c r="O6640" s="3">
        <v>32</v>
      </c>
      <c r="P6640" s="4">
        <v>0.1</v>
      </c>
      <c r="Q6640" s="3">
        <v>117</v>
      </c>
      <c r="R6640" s="3">
        <v>64</v>
      </c>
      <c r="S6640" s="3">
        <v>53</v>
      </c>
      <c r="T6640" t="s">
        <v>1954</v>
      </c>
      <c r="U6640" t="s">
        <v>72</v>
      </c>
    </row>
    <row r="6641" spans="1:21" x14ac:dyDescent="0.35">
      <c r="A6641" t="s">
        <v>9215</v>
      </c>
      <c r="B6641" s="2">
        <v>45778</v>
      </c>
      <c r="C6641">
        <v>5</v>
      </c>
      <c r="D6641">
        <v>2025</v>
      </c>
      <c r="F6641" t="s">
        <v>852</v>
      </c>
      <c r="G6641" t="s">
        <v>3654</v>
      </c>
      <c r="H6641" t="s">
        <v>1875</v>
      </c>
      <c r="I6641" t="s">
        <v>2054</v>
      </c>
      <c r="J6641" t="s">
        <v>2183</v>
      </c>
      <c r="K6641" t="s">
        <v>1917</v>
      </c>
      <c r="L6641" t="s">
        <v>1886</v>
      </c>
      <c r="M6641">
        <v>2</v>
      </c>
      <c r="N6641" s="3">
        <v>72</v>
      </c>
      <c r="O6641" s="3">
        <v>34</v>
      </c>
      <c r="P6641" s="4">
        <v>0.1</v>
      </c>
      <c r="Q6641" s="3">
        <v>129.6</v>
      </c>
      <c r="R6641" s="3">
        <v>68</v>
      </c>
      <c r="S6641" s="3">
        <v>61.6</v>
      </c>
      <c r="T6641" t="s">
        <v>1954</v>
      </c>
      <c r="U6641" t="s">
        <v>72</v>
      </c>
    </row>
    <row r="6642" spans="1:21" x14ac:dyDescent="0.35">
      <c r="A6642" t="s">
        <v>9216</v>
      </c>
      <c r="B6642" s="2">
        <v>45778</v>
      </c>
      <c r="C6642">
        <v>5</v>
      </c>
      <c r="D6642">
        <v>2025</v>
      </c>
      <c r="F6642" t="s">
        <v>709</v>
      </c>
      <c r="G6642" t="s">
        <v>2063</v>
      </c>
      <c r="H6642" t="s">
        <v>1875</v>
      </c>
      <c r="I6642" t="s">
        <v>1981</v>
      </c>
      <c r="J6642" t="s">
        <v>2015</v>
      </c>
      <c r="K6642" t="s">
        <v>1914</v>
      </c>
      <c r="L6642" t="s">
        <v>1888</v>
      </c>
      <c r="M6642">
        <v>1</v>
      </c>
      <c r="N6642" s="3">
        <v>65</v>
      </c>
      <c r="O6642" s="3">
        <v>32</v>
      </c>
      <c r="P6642" s="4">
        <v>0</v>
      </c>
      <c r="Q6642" s="3">
        <v>65</v>
      </c>
      <c r="R6642" s="3">
        <v>32</v>
      </c>
      <c r="S6642" s="3">
        <v>33</v>
      </c>
      <c r="T6642" t="s">
        <v>1954</v>
      </c>
      <c r="U6642" t="s">
        <v>72</v>
      </c>
    </row>
    <row r="6643" spans="1:21" x14ac:dyDescent="0.35">
      <c r="A6643" t="s">
        <v>9217</v>
      </c>
      <c r="B6643" s="2">
        <v>45778</v>
      </c>
      <c r="C6643">
        <v>5</v>
      </c>
      <c r="D6643">
        <v>2025</v>
      </c>
      <c r="F6643" t="s">
        <v>1407</v>
      </c>
      <c r="G6643" t="s">
        <v>2063</v>
      </c>
      <c r="H6643" t="s">
        <v>1871</v>
      </c>
      <c r="I6643" t="s">
        <v>2144</v>
      </c>
      <c r="J6643" t="s">
        <v>1971</v>
      </c>
      <c r="K6643" t="s">
        <v>1920</v>
      </c>
      <c r="L6643" t="s">
        <v>1886</v>
      </c>
      <c r="M6643">
        <v>2</v>
      </c>
      <c r="N6643" s="3">
        <v>45</v>
      </c>
      <c r="O6643" s="3">
        <v>19</v>
      </c>
      <c r="P6643" s="4">
        <v>0</v>
      </c>
      <c r="Q6643" s="3">
        <v>90</v>
      </c>
      <c r="R6643" s="3">
        <v>38</v>
      </c>
      <c r="S6643" s="3">
        <v>52</v>
      </c>
      <c r="T6643" t="s">
        <v>1954</v>
      </c>
      <c r="U6643" t="s">
        <v>72</v>
      </c>
    </row>
    <row r="6644" spans="1:21" x14ac:dyDescent="0.35">
      <c r="A6644" t="s">
        <v>9218</v>
      </c>
      <c r="B6644" s="2">
        <v>45778</v>
      </c>
      <c r="C6644">
        <v>5</v>
      </c>
      <c r="D6644">
        <v>2025</v>
      </c>
      <c r="F6644" t="s">
        <v>236</v>
      </c>
      <c r="G6644" t="s">
        <v>2846</v>
      </c>
      <c r="H6644" t="s">
        <v>1870</v>
      </c>
      <c r="I6644" t="s">
        <v>2083</v>
      </c>
      <c r="J6644" t="s">
        <v>2064</v>
      </c>
      <c r="K6644" t="s">
        <v>1922</v>
      </c>
      <c r="L6644" t="s">
        <v>1887</v>
      </c>
      <c r="M6644">
        <v>1</v>
      </c>
      <c r="N6644" s="3">
        <v>32</v>
      </c>
      <c r="O6644" s="3">
        <v>14</v>
      </c>
      <c r="P6644" s="4">
        <v>0.05</v>
      </c>
      <c r="Q6644" s="3">
        <v>30.4</v>
      </c>
      <c r="R6644" s="3">
        <v>14</v>
      </c>
      <c r="S6644" s="3">
        <v>16.399999999999999</v>
      </c>
      <c r="T6644" t="s">
        <v>1954</v>
      </c>
      <c r="U6644" t="s">
        <v>72</v>
      </c>
    </row>
    <row r="6645" spans="1:21" x14ac:dyDescent="0.35">
      <c r="A6645" t="s">
        <v>9219</v>
      </c>
      <c r="B6645" s="2">
        <v>45778</v>
      </c>
      <c r="C6645">
        <v>5</v>
      </c>
      <c r="D6645">
        <v>2025</v>
      </c>
      <c r="F6645" t="s">
        <v>113</v>
      </c>
      <c r="G6645" t="s">
        <v>2038</v>
      </c>
      <c r="H6645" t="s">
        <v>1868</v>
      </c>
      <c r="I6645" t="s">
        <v>1959</v>
      </c>
      <c r="J6645" t="s">
        <v>1967</v>
      </c>
      <c r="K6645" t="s">
        <v>1913</v>
      </c>
      <c r="L6645" t="s">
        <v>1888</v>
      </c>
      <c r="M6645">
        <v>1</v>
      </c>
      <c r="N6645" s="3">
        <v>78</v>
      </c>
      <c r="O6645" s="3">
        <v>39</v>
      </c>
      <c r="P6645" s="4">
        <v>0.05</v>
      </c>
      <c r="Q6645" s="3">
        <v>74.099999999999994</v>
      </c>
      <c r="R6645" s="3">
        <v>39</v>
      </c>
      <c r="S6645" s="3">
        <v>35.1</v>
      </c>
      <c r="T6645" t="s">
        <v>1954</v>
      </c>
      <c r="U6645" t="s">
        <v>72</v>
      </c>
    </row>
    <row r="6646" spans="1:21" x14ac:dyDescent="0.35">
      <c r="A6646" t="s">
        <v>9220</v>
      </c>
      <c r="B6646" s="2">
        <v>45778</v>
      </c>
      <c r="C6646">
        <v>5</v>
      </c>
      <c r="D6646">
        <v>2025</v>
      </c>
      <c r="F6646" t="s">
        <v>1483</v>
      </c>
      <c r="G6646" t="s">
        <v>3603</v>
      </c>
      <c r="H6646" t="s">
        <v>1875</v>
      </c>
      <c r="I6646" t="s">
        <v>1981</v>
      </c>
      <c r="J6646" t="s">
        <v>1997</v>
      </c>
      <c r="K6646" t="s">
        <v>1906</v>
      </c>
      <c r="L6646" t="s">
        <v>1889</v>
      </c>
      <c r="M6646">
        <v>2</v>
      </c>
      <c r="N6646" s="3">
        <v>89</v>
      </c>
      <c r="O6646" s="3">
        <v>48</v>
      </c>
      <c r="P6646" s="4">
        <v>0.1</v>
      </c>
      <c r="Q6646" s="3">
        <v>160.19999999999999</v>
      </c>
      <c r="R6646" s="3">
        <v>96</v>
      </c>
      <c r="S6646" s="3">
        <v>64.2</v>
      </c>
      <c r="T6646" t="s">
        <v>1954</v>
      </c>
      <c r="U6646" t="s">
        <v>72</v>
      </c>
    </row>
    <row r="6647" spans="1:21" x14ac:dyDescent="0.35">
      <c r="A6647" t="s">
        <v>9221</v>
      </c>
      <c r="B6647" s="2">
        <v>45778</v>
      </c>
      <c r="C6647">
        <v>5</v>
      </c>
      <c r="D6647">
        <v>2025</v>
      </c>
      <c r="F6647" t="s">
        <v>1011</v>
      </c>
      <c r="G6647" t="s">
        <v>2300</v>
      </c>
      <c r="H6647" t="s">
        <v>1868</v>
      </c>
      <c r="I6647" t="s">
        <v>2014</v>
      </c>
      <c r="J6647" t="s">
        <v>2015</v>
      </c>
      <c r="K6647" t="s">
        <v>1914</v>
      </c>
      <c r="L6647" t="s">
        <v>1888</v>
      </c>
      <c r="M6647">
        <v>3</v>
      </c>
      <c r="N6647" s="3">
        <v>65</v>
      </c>
      <c r="O6647" s="3">
        <v>32</v>
      </c>
      <c r="P6647" s="4">
        <v>0.15</v>
      </c>
      <c r="Q6647" s="3">
        <v>165.75</v>
      </c>
      <c r="R6647" s="3">
        <v>96</v>
      </c>
      <c r="S6647" s="3">
        <v>69.75</v>
      </c>
      <c r="T6647" t="s">
        <v>1954</v>
      </c>
      <c r="U6647" t="s">
        <v>72</v>
      </c>
    </row>
    <row r="6648" spans="1:21" x14ac:dyDescent="0.35">
      <c r="A6648" t="s">
        <v>9222</v>
      </c>
      <c r="B6648" s="2">
        <v>45778</v>
      </c>
      <c r="C6648">
        <v>5</v>
      </c>
      <c r="D6648">
        <v>2025</v>
      </c>
      <c r="F6648" t="s">
        <v>437</v>
      </c>
      <c r="G6648" t="s">
        <v>3344</v>
      </c>
      <c r="H6648" t="s">
        <v>1867</v>
      </c>
      <c r="I6648" t="s">
        <v>2181</v>
      </c>
      <c r="J6648" t="s">
        <v>2120</v>
      </c>
      <c r="K6648" t="s">
        <v>1926</v>
      </c>
      <c r="L6648" t="s">
        <v>1885</v>
      </c>
      <c r="M6648">
        <v>1</v>
      </c>
      <c r="N6648" s="3">
        <v>28</v>
      </c>
      <c r="O6648" s="3">
        <v>13</v>
      </c>
      <c r="P6648" s="4">
        <v>0</v>
      </c>
      <c r="Q6648" s="3">
        <v>28</v>
      </c>
      <c r="R6648" s="3">
        <v>13</v>
      </c>
      <c r="S6648" s="3">
        <v>15</v>
      </c>
      <c r="T6648" t="s">
        <v>1954</v>
      </c>
      <c r="U6648" t="s">
        <v>72</v>
      </c>
    </row>
    <row r="6649" spans="1:21" x14ac:dyDescent="0.35">
      <c r="A6649" t="s">
        <v>9223</v>
      </c>
      <c r="B6649" s="2">
        <v>45778</v>
      </c>
      <c r="C6649">
        <v>5</v>
      </c>
      <c r="D6649">
        <v>2025</v>
      </c>
      <c r="F6649" t="s">
        <v>1658</v>
      </c>
      <c r="G6649" t="s">
        <v>2078</v>
      </c>
      <c r="H6649" t="s">
        <v>1870</v>
      </c>
      <c r="I6649" t="s">
        <v>2083</v>
      </c>
      <c r="J6649" t="s">
        <v>2061</v>
      </c>
      <c r="K6649" t="s">
        <v>1923</v>
      </c>
      <c r="L6649" t="s">
        <v>1888</v>
      </c>
      <c r="M6649">
        <v>1</v>
      </c>
      <c r="N6649" s="3">
        <v>25</v>
      </c>
      <c r="O6649" s="3">
        <v>11</v>
      </c>
      <c r="P6649" s="4">
        <v>0.1</v>
      </c>
      <c r="Q6649" s="3">
        <v>22.5</v>
      </c>
      <c r="R6649" s="3">
        <v>11</v>
      </c>
      <c r="S6649" s="3">
        <v>11.5</v>
      </c>
      <c r="T6649" t="s">
        <v>1954</v>
      </c>
      <c r="U6649" t="s">
        <v>72</v>
      </c>
    </row>
    <row r="6650" spans="1:21" x14ac:dyDescent="0.35">
      <c r="A6650" t="s">
        <v>9224</v>
      </c>
      <c r="B6650" s="2">
        <v>45778</v>
      </c>
      <c r="C6650">
        <v>5</v>
      </c>
      <c r="D6650">
        <v>2025</v>
      </c>
      <c r="F6650" t="s">
        <v>337</v>
      </c>
      <c r="G6650" t="s">
        <v>2920</v>
      </c>
      <c r="H6650" t="s">
        <v>1867</v>
      </c>
      <c r="I6650" t="s">
        <v>2036</v>
      </c>
      <c r="J6650" t="s">
        <v>2067</v>
      </c>
      <c r="K6650" t="s">
        <v>1918</v>
      </c>
      <c r="L6650" t="s">
        <v>1889</v>
      </c>
      <c r="M6650">
        <v>1</v>
      </c>
      <c r="N6650" s="3">
        <v>69</v>
      </c>
      <c r="O6650" s="3">
        <v>37</v>
      </c>
      <c r="P6650" s="4">
        <v>0.15</v>
      </c>
      <c r="Q6650" s="3">
        <v>58.65</v>
      </c>
      <c r="R6650" s="3">
        <v>37</v>
      </c>
      <c r="S6650" s="3">
        <v>21.65</v>
      </c>
      <c r="T6650" t="s">
        <v>1954</v>
      </c>
      <c r="U6650" t="s">
        <v>72</v>
      </c>
    </row>
    <row r="6651" spans="1:21" x14ac:dyDescent="0.35">
      <c r="A6651" t="s">
        <v>9225</v>
      </c>
      <c r="B6651" s="2">
        <v>45778</v>
      </c>
      <c r="C6651">
        <v>5</v>
      </c>
      <c r="D6651">
        <v>2025</v>
      </c>
      <c r="F6651" t="s">
        <v>244</v>
      </c>
      <c r="G6651" t="s">
        <v>2466</v>
      </c>
      <c r="H6651" t="s">
        <v>1868</v>
      </c>
      <c r="I6651" t="s">
        <v>2014</v>
      </c>
      <c r="J6651" t="s">
        <v>1987</v>
      </c>
      <c r="K6651" t="s">
        <v>1908</v>
      </c>
      <c r="L6651" t="s">
        <v>1890</v>
      </c>
      <c r="M6651">
        <v>1</v>
      </c>
      <c r="N6651" s="3">
        <v>129</v>
      </c>
      <c r="O6651" s="3">
        <v>78</v>
      </c>
      <c r="P6651" s="4">
        <v>0</v>
      </c>
      <c r="Q6651" s="3">
        <v>129</v>
      </c>
      <c r="R6651" s="3">
        <v>78</v>
      </c>
      <c r="S6651" s="3">
        <v>51</v>
      </c>
      <c r="T6651" t="s">
        <v>1954</v>
      </c>
      <c r="U6651" t="s">
        <v>72</v>
      </c>
    </row>
    <row r="6652" spans="1:21" x14ac:dyDescent="0.35">
      <c r="A6652" t="s">
        <v>9226</v>
      </c>
      <c r="B6652" s="2">
        <v>45778</v>
      </c>
      <c r="C6652">
        <v>5</v>
      </c>
      <c r="D6652">
        <v>2025</v>
      </c>
      <c r="F6652" t="s">
        <v>556</v>
      </c>
      <c r="G6652" t="s">
        <v>5067</v>
      </c>
      <c r="H6652" t="s">
        <v>1871</v>
      </c>
      <c r="I6652" t="s">
        <v>2234</v>
      </c>
      <c r="J6652" t="s">
        <v>1978</v>
      </c>
      <c r="K6652" t="s">
        <v>1916</v>
      </c>
      <c r="L6652" t="s">
        <v>1887</v>
      </c>
      <c r="M6652">
        <v>1</v>
      </c>
      <c r="N6652" s="3">
        <v>79</v>
      </c>
      <c r="O6652" s="3">
        <v>42</v>
      </c>
      <c r="P6652" s="4">
        <v>0</v>
      </c>
      <c r="Q6652" s="3">
        <v>79</v>
      </c>
      <c r="R6652" s="3">
        <v>42</v>
      </c>
      <c r="S6652" s="3">
        <v>37</v>
      </c>
      <c r="T6652" t="s">
        <v>1954</v>
      </c>
      <c r="U6652" t="s">
        <v>72</v>
      </c>
    </row>
    <row r="6653" spans="1:21" x14ac:dyDescent="0.35">
      <c r="A6653" t="s">
        <v>9227</v>
      </c>
      <c r="B6653" s="2">
        <v>45779</v>
      </c>
      <c r="C6653">
        <v>5</v>
      </c>
      <c r="D6653">
        <v>2025</v>
      </c>
      <c r="F6653" t="s">
        <v>227</v>
      </c>
      <c r="G6653" t="s">
        <v>2006</v>
      </c>
      <c r="H6653" t="s">
        <v>1867</v>
      </c>
      <c r="I6653" t="s">
        <v>2004</v>
      </c>
      <c r="J6653" t="s">
        <v>1967</v>
      </c>
      <c r="K6653" t="s">
        <v>1913</v>
      </c>
      <c r="L6653" t="s">
        <v>1888</v>
      </c>
      <c r="M6653">
        <v>2</v>
      </c>
      <c r="N6653" s="3">
        <v>78</v>
      </c>
      <c r="O6653" s="3">
        <v>39</v>
      </c>
      <c r="P6653" s="4">
        <v>0.1</v>
      </c>
      <c r="Q6653" s="3">
        <v>140.4</v>
      </c>
      <c r="R6653" s="3">
        <v>78</v>
      </c>
      <c r="S6653" s="3">
        <v>62.4</v>
      </c>
      <c r="T6653" t="s">
        <v>1954</v>
      </c>
      <c r="U6653" t="s">
        <v>72</v>
      </c>
    </row>
    <row r="6654" spans="1:21" x14ac:dyDescent="0.35">
      <c r="A6654" t="s">
        <v>9228</v>
      </c>
      <c r="B6654" s="2">
        <v>45779</v>
      </c>
      <c r="C6654">
        <v>5</v>
      </c>
      <c r="D6654">
        <v>2025</v>
      </c>
      <c r="F6654" t="s">
        <v>347</v>
      </c>
      <c r="G6654" t="s">
        <v>2302</v>
      </c>
      <c r="H6654" t="s">
        <v>1866</v>
      </c>
      <c r="I6654" t="s">
        <v>1866</v>
      </c>
      <c r="J6654" t="s">
        <v>1987</v>
      </c>
      <c r="K6654" t="s">
        <v>1908</v>
      </c>
      <c r="L6654" t="s">
        <v>1890</v>
      </c>
      <c r="M6654">
        <v>1</v>
      </c>
      <c r="N6654" s="3">
        <v>129</v>
      </c>
      <c r="O6654" s="3">
        <v>78</v>
      </c>
      <c r="P6654" s="4">
        <v>0</v>
      </c>
      <c r="Q6654" s="3">
        <v>129</v>
      </c>
      <c r="R6654" s="3">
        <v>78</v>
      </c>
      <c r="S6654" s="3">
        <v>51</v>
      </c>
      <c r="T6654" t="s">
        <v>1954</v>
      </c>
      <c r="U6654" t="s">
        <v>72</v>
      </c>
    </row>
    <row r="6655" spans="1:21" x14ac:dyDescent="0.35">
      <c r="A6655" t="s">
        <v>9229</v>
      </c>
      <c r="B6655" s="2">
        <v>45779</v>
      </c>
      <c r="C6655">
        <v>5</v>
      </c>
      <c r="D6655">
        <v>2025</v>
      </c>
      <c r="F6655" t="s">
        <v>123</v>
      </c>
      <c r="G6655" t="s">
        <v>2486</v>
      </c>
      <c r="H6655" t="s">
        <v>1873</v>
      </c>
      <c r="I6655" t="s">
        <v>2320</v>
      </c>
      <c r="J6655" t="s">
        <v>1978</v>
      </c>
      <c r="K6655" t="s">
        <v>1916</v>
      </c>
      <c r="L6655" t="s">
        <v>1887</v>
      </c>
      <c r="M6655">
        <v>3</v>
      </c>
      <c r="N6655" s="3">
        <v>79</v>
      </c>
      <c r="O6655" s="3">
        <v>42</v>
      </c>
      <c r="P6655" s="4">
        <v>0.1</v>
      </c>
      <c r="Q6655" s="3">
        <v>213.3</v>
      </c>
      <c r="R6655" s="3">
        <v>126</v>
      </c>
      <c r="S6655" s="3">
        <v>87.3</v>
      </c>
      <c r="T6655" t="s">
        <v>1954</v>
      </c>
      <c r="U6655" t="s">
        <v>72</v>
      </c>
    </row>
    <row r="6656" spans="1:21" x14ac:dyDescent="0.35">
      <c r="A6656" t="s">
        <v>9230</v>
      </c>
      <c r="B6656" s="2">
        <v>45779</v>
      </c>
      <c r="C6656">
        <v>5</v>
      </c>
      <c r="D6656">
        <v>2025</v>
      </c>
      <c r="F6656" t="s">
        <v>1001</v>
      </c>
      <c r="G6656" t="s">
        <v>59</v>
      </c>
      <c r="H6656" t="s">
        <v>1875</v>
      </c>
      <c r="I6656" t="s">
        <v>1970</v>
      </c>
      <c r="J6656" t="s">
        <v>1960</v>
      </c>
      <c r="K6656" t="s">
        <v>1924</v>
      </c>
      <c r="L6656" t="s">
        <v>1885</v>
      </c>
      <c r="M6656">
        <v>3</v>
      </c>
      <c r="N6656" s="3">
        <v>42</v>
      </c>
      <c r="O6656" s="3">
        <v>20</v>
      </c>
      <c r="P6656" s="4">
        <v>0</v>
      </c>
      <c r="Q6656" s="3">
        <v>126</v>
      </c>
      <c r="R6656" s="3">
        <v>60</v>
      </c>
      <c r="S6656" s="3">
        <v>66</v>
      </c>
      <c r="T6656" t="s">
        <v>1954</v>
      </c>
      <c r="U6656" t="s">
        <v>72</v>
      </c>
    </row>
    <row r="6657" spans="1:21" x14ac:dyDescent="0.35">
      <c r="A6657" t="s">
        <v>9231</v>
      </c>
      <c r="B6657" s="2">
        <v>45779</v>
      </c>
      <c r="C6657">
        <v>5</v>
      </c>
      <c r="D6657">
        <v>2025</v>
      </c>
      <c r="F6657" t="s">
        <v>1631</v>
      </c>
      <c r="G6657" t="s">
        <v>5019</v>
      </c>
      <c r="H6657" t="s">
        <v>1871</v>
      </c>
      <c r="I6657" t="s">
        <v>2144</v>
      </c>
      <c r="J6657" t="s">
        <v>2114</v>
      </c>
      <c r="K6657" t="s">
        <v>1915</v>
      </c>
      <c r="L6657" t="s">
        <v>1886</v>
      </c>
      <c r="M6657">
        <v>1</v>
      </c>
      <c r="N6657" s="3">
        <v>85</v>
      </c>
      <c r="O6657" s="3">
        <v>41</v>
      </c>
      <c r="P6657" s="4">
        <v>0.1</v>
      </c>
      <c r="Q6657" s="3">
        <v>76.5</v>
      </c>
      <c r="R6657" s="3">
        <v>41</v>
      </c>
      <c r="S6657" s="3">
        <v>35.5</v>
      </c>
      <c r="T6657" t="s">
        <v>1954</v>
      </c>
      <c r="U6657" t="s">
        <v>72</v>
      </c>
    </row>
    <row r="6658" spans="1:21" x14ac:dyDescent="0.35">
      <c r="A6658" t="s">
        <v>9232</v>
      </c>
      <c r="B6658" s="2">
        <v>45779</v>
      </c>
      <c r="C6658">
        <v>5</v>
      </c>
      <c r="D6658">
        <v>2025</v>
      </c>
      <c r="F6658" t="s">
        <v>1586</v>
      </c>
      <c r="G6658" t="s">
        <v>2784</v>
      </c>
      <c r="H6658" t="s">
        <v>1866</v>
      </c>
      <c r="I6658" t="s">
        <v>1866</v>
      </c>
      <c r="J6658" t="s">
        <v>2045</v>
      </c>
      <c r="K6658" t="s">
        <v>1910</v>
      </c>
      <c r="L6658" t="s">
        <v>1890</v>
      </c>
      <c r="M6658">
        <v>1</v>
      </c>
      <c r="N6658" s="3">
        <v>99</v>
      </c>
      <c r="O6658" s="3">
        <v>58</v>
      </c>
      <c r="P6658" s="4">
        <v>0.15</v>
      </c>
      <c r="Q6658" s="3">
        <v>84.15</v>
      </c>
      <c r="R6658" s="3">
        <v>58</v>
      </c>
      <c r="S6658" s="3">
        <v>26.15</v>
      </c>
      <c r="T6658" t="s">
        <v>1954</v>
      </c>
      <c r="U6658" t="s">
        <v>72</v>
      </c>
    </row>
    <row r="6659" spans="1:21" x14ac:dyDescent="0.35">
      <c r="A6659" t="s">
        <v>9233</v>
      </c>
      <c r="B6659" s="2">
        <v>45779</v>
      </c>
      <c r="C6659">
        <v>5</v>
      </c>
      <c r="D6659">
        <v>2025</v>
      </c>
      <c r="F6659" t="s">
        <v>1652</v>
      </c>
      <c r="G6659" t="s">
        <v>2312</v>
      </c>
      <c r="H6659" t="s">
        <v>1866</v>
      </c>
      <c r="I6659" t="s">
        <v>1866</v>
      </c>
      <c r="J6659" t="s">
        <v>2067</v>
      </c>
      <c r="K6659" t="s">
        <v>1918</v>
      </c>
      <c r="L6659" t="s">
        <v>1889</v>
      </c>
      <c r="M6659">
        <v>1</v>
      </c>
      <c r="N6659" s="3">
        <v>69</v>
      </c>
      <c r="O6659" s="3">
        <v>37</v>
      </c>
      <c r="P6659" s="4">
        <v>0.1</v>
      </c>
      <c r="Q6659" s="3">
        <v>62.1</v>
      </c>
      <c r="R6659" s="3">
        <v>37</v>
      </c>
      <c r="S6659" s="3">
        <v>25.1</v>
      </c>
      <c r="T6659" t="s">
        <v>1954</v>
      </c>
      <c r="U6659" t="s">
        <v>72</v>
      </c>
    </row>
    <row r="6660" spans="1:21" x14ac:dyDescent="0.35">
      <c r="A6660" t="s">
        <v>9234</v>
      </c>
      <c r="B6660" s="2">
        <v>45779</v>
      </c>
      <c r="C6660">
        <v>5</v>
      </c>
      <c r="D6660">
        <v>2025</v>
      </c>
      <c r="F6660" t="s">
        <v>361</v>
      </c>
      <c r="G6660" t="s">
        <v>2920</v>
      </c>
      <c r="H6660" t="s">
        <v>1867</v>
      </c>
      <c r="I6660" t="s">
        <v>2004</v>
      </c>
      <c r="J6660" t="s">
        <v>2067</v>
      </c>
      <c r="K6660" t="s">
        <v>1918</v>
      </c>
      <c r="L6660" t="s">
        <v>1889</v>
      </c>
      <c r="M6660">
        <v>2</v>
      </c>
      <c r="N6660" s="3">
        <v>69</v>
      </c>
      <c r="O6660" s="3">
        <v>37</v>
      </c>
      <c r="P6660" s="4">
        <v>0.05</v>
      </c>
      <c r="Q6660" s="3">
        <v>131.1</v>
      </c>
      <c r="R6660" s="3">
        <v>74</v>
      </c>
      <c r="S6660" s="3">
        <v>57.1</v>
      </c>
      <c r="T6660" t="s">
        <v>1954</v>
      </c>
      <c r="U6660" t="s">
        <v>72</v>
      </c>
    </row>
    <row r="6661" spans="1:21" x14ac:dyDescent="0.35">
      <c r="A6661" t="s">
        <v>9235</v>
      </c>
      <c r="B6661" s="2">
        <v>45779</v>
      </c>
      <c r="C6661">
        <v>5</v>
      </c>
      <c r="D6661">
        <v>2025</v>
      </c>
      <c r="F6661" t="s">
        <v>682</v>
      </c>
      <c r="G6661" t="s">
        <v>2932</v>
      </c>
      <c r="H6661" t="s">
        <v>1870</v>
      </c>
      <c r="I6661" t="s">
        <v>2000</v>
      </c>
      <c r="J6661" t="s">
        <v>1960</v>
      </c>
      <c r="K6661" t="s">
        <v>1924</v>
      </c>
      <c r="L6661" t="s">
        <v>1885</v>
      </c>
      <c r="M6661">
        <v>1</v>
      </c>
      <c r="N6661" s="3">
        <v>42</v>
      </c>
      <c r="O6661" s="3">
        <v>20</v>
      </c>
      <c r="P6661" s="4">
        <v>0.05</v>
      </c>
      <c r="Q6661" s="3">
        <v>39.9</v>
      </c>
      <c r="R6661" s="3">
        <v>20</v>
      </c>
      <c r="S6661" s="3">
        <v>19.899999999999999</v>
      </c>
      <c r="T6661" t="s">
        <v>1954</v>
      </c>
      <c r="U6661" t="s">
        <v>72</v>
      </c>
    </row>
    <row r="6662" spans="1:21" x14ac:dyDescent="0.35">
      <c r="A6662" t="s">
        <v>9236</v>
      </c>
      <c r="B6662" s="2">
        <v>45779</v>
      </c>
      <c r="C6662">
        <v>5</v>
      </c>
      <c r="D6662">
        <v>2025</v>
      </c>
      <c r="F6662" t="s">
        <v>1379</v>
      </c>
      <c r="G6662" t="s">
        <v>2130</v>
      </c>
      <c r="H6662" t="s">
        <v>1868</v>
      </c>
      <c r="I6662" t="s">
        <v>2014</v>
      </c>
      <c r="J6662" t="s">
        <v>1956</v>
      </c>
      <c r="K6662" t="s">
        <v>1909</v>
      </c>
      <c r="L6662" t="s">
        <v>1887</v>
      </c>
      <c r="M6662">
        <v>1</v>
      </c>
      <c r="N6662" s="3">
        <v>95</v>
      </c>
      <c r="O6662" s="3">
        <v>54</v>
      </c>
      <c r="P6662" s="4">
        <v>0</v>
      </c>
      <c r="Q6662" s="3">
        <v>95</v>
      </c>
      <c r="R6662" s="3">
        <v>54</v>
      </c>
      <c r="S6662" s="3">
        <v>41</v>
      </c>
      <c r="T6662" t="s">
        <v>1954</v>
      </c>
      <c r="U6662" t="s">
        <v>72</v>
      </c>
    </row>
    <row r="6663" spans="1:21" x14ac:dyDescent="0.35">
      <c r="A6663" t="s">
        <v>9237</v>
      </c>
      <c r="B6663" s="2">
        <v>45779</v>
      </c>
      <c r="C6663">
        <v>5</v>
      </c>
      <c r="D6663">
        <v>2025</v>
      </c>
      <c r="F6663" t="s">
        <v>292</v>
      </c>
      <c r="G6663" t="s">
        <v>2457</v>
      </c>
      <c r="H6663" t="s">
        <v>1870</v>
      </c>
      <c r="I6663" t="s">
        <v>2000</v>
      </c>
      <c r="J6663" t="s">
        <v>2064</v>
      </c>
      <c r="K6663" t="s">
        <v>1922</v>
      </c>
      <c r="L6663" t="s">
        <v>1887</v>
      </c>
      <c r="M6663">
        <v>1</v>
      </c>
      <c r="N6663" s="3">
        <v>32</v>
      </c>
      <c r="O6663" s="3">
        <v>14</v>
      </c>
      <c r="P6663" s="4">
        <v>0.15</v>
      </c>
      <c r="Q6663" s="3">
        <v>27.2</v>
      </c>
      <c r="R6663" s="3">
        <v>14</v>
      </c>
      <c r="S6663" s="3">
        <v>13.2</v>
      </c>
      <c r="T6663" t="s">
        <v>1954</v>
      </c>
      <c r="U6663" t="s">
        <v>72</v>
      </c>
    </row>
    <row r="6664" spans="1:21" x14ac:dyDescent="0.35">
      <c r="A6664" t="s">
        <v>9238</v>
      </c>
      <c r="B6664" s="2">
        <v>45779</v>
      </c>
      <c r="C6664">
        <v>5</v>
      </c>
      <c r="D6664">
        <v>2025</v>
      </c>
      <c r="F6664" t="s">
        <v>354</v>
      </c>
      <c r="G6664" t="s">
        <v>3179</v>
      </c>
      <c r="H6664" t="s">
        <v>1866</v>
      </c>
      <c r="I6664" t="s">
        <v>1866</v>
      </c>
      <c r="J6664" t="s">
        <v>2015</v>
      </c>
      <c r="K6664" t="s">
        <v>1914</v>
      </c>
      <c r="L6664" t="s">
        <v>1888</v>
      </c>
      <c r="M6664">
        <v>2</v>
      </c>
      <c r="N6664" s="3">
        <v>65</v>
      </c>
      <c r="O6664" s="3">
        <v>32</v>
      </c>
      <c r="P6664" s="4">
        <v>0.05</v>
      </c>
      <c r="Q6664" s="3">
        <v>123.5</v>
      </c>
      <c r="R6664" s="3">
        <v>64</v>
      </c>
      <c r="S6664" s="3">
        <v>59.5</v>
      </c>
      <c r="T6664" t="s">
        <v>1954</v>
      </c>
      <c r="U6664" t="s">
        <v>72</v>
      </c>
    </row>
    <row r="6665" spans="1:21" x14ac:dyDescent="0.35">
      <c r="A6665" t="s">
        <v>9239</v>
      </c>
      <c r="B6665" s="2">
        <v>45779</v>
      </c>
      <c r="C6665">
        <v>5</v>
      </c>
      <c r="D6665">
        <v>2025</v>
      </c>
      <c r="F6665" t="s">
        <v>718</v>
      </c>
      <c r="G6665" t="s">
        <v>1985</v>
      </c>
      <c r="H6665" t="s">
        <v>1869</v>
      </c>
      <c r="I6665" t="s">
        <v>2157</v>
      </c>
      <c r="J6665" t="s">
        <v>2183</v>
      </c>
      <c r="K6665" t="s">
        <v>1917</v>
      </c>
      <c r="L6665" t="s">
        <v>1886</v>
      </c>
      <c r="M6665">
        <v>3</v>
      </c>
      <c r="N6665" s="3">
        <v>72</v>
      </c>
      <c r="O6665" s="3">
        <v>34</v>
      </c>
      <c r="P6665" s="4">
        <v>0</v>
      </c>
      <c r="Q6665" s="3">
        <v>216</v>
      </c>
      <c r="R6665" s="3">
        <v>102</v>
      </c>
      <c r="S6665" s="3">
        <v>114</v>
      </c>
      <c r="T6665" t="s">
        <v>1954</v>
      </c>
      <c r="U6665" t="s">
        <v>72</v>
      </c>
    </row>
    <row r="6666" spans="1:21" x14ac:dyDescent="0.35">
      <c r="A6666" t="s">
        <v>9240</v>
      </c>
      <c r="B6666" s="2">
        <v>45779</v>
      </c>
      <c r="C6666">
        <v>5</v>
      </c>
      <c r="D6666">
        <v>2025</v>
      </c>
      <c r="F6666" t="s">
        <v>115</v>
      </c>
      <c r="G6666" t="s">
        <v>2532</v>
      </c>
      <c r="H6666" t="s">
        <v>1866</v>
      </c>
      <c r="I6666" t="s">
        <v>1866</v>
      </c>
      <c r="J6666" t="s">
        <v>1987</v>
      </c>
      <c r="K6666" t="s">
        <v>1908</v>
      </c>
      <c r="L6666" t="s">
        <v>1890</v>
      </c>
      <c r="M6666">
        <v>1</v>
      </c>
      <c r="N6666" s="3">
        <v>129</v>
      </c>
      <c r="O6666" s="3">
        <v>78</v>
      </c>
      <c r="P6666" s="4">
        <v>0.15</v>
      </c>
      <c r="Q6666" s="3">
        <v>109.65</v>
      </c>
      <c r="R6666" s="3">
        <v>78</v>
      </c>
      <c r="S6666" s="3">
        <v>31.65</v>
      </c>
      <c r="T6666" t="s">
        <v>1954</v>
      </c>
      <c r="U6666" t="s">
        <v>72</v>
      </c>
    </row>
    <row r="6667" spans="1:21" x14ac:dyDescent="0.35">
      <c r="A6667" t="s">
        <v>9241</v>
      </c>
      <c r="B6667" s="2">
        <v>45780</v>
      </c>
      <c r="C6667">
        <v>5</v>
      </c>
      <c r="D6667">
        <v>2025</v>
      </c>
      <c r="F6667" t="s">
        <v>749</v>
      </c>
      <c r="G6667" t="s">
        <v>2148</v>
      </c>
      <c r="H6667" t="s">
        <v>1868</v>
      </c>
      <c r="I6667" t="s">
        <v>2022</v>
      </c>
      <c r="J6667" t="s">
        <v>2120</v>
      </c>
      <c r="K6667" t="s">
        <v>1926</v>
      </c>
      <c r="L6667" t="s">
        <v>1885</v>
      </c>
      <c r="M6667">
        <v>2</v>
      </c>
      <c r="N6667" s="3">
        <v>28</v>
      </c>
      <c r="O6667" s="3">
        <v>13</v>
      </c>
      <c r="P6667" s="4">
        <v>0.1</v>
      </c>
      <c r="Q6667" s="3">
        <v>50.4</v>
      </c>
      <c r="R6667" s="3">
        <v>26</v>
      </c>
      <c r="S6667" s="3">
        <v>24.4</v>
      </c>
      <c r="T6667" t="s">
        <v>1954</v>
      </c>
      <c r="U6667" t="s">
        <v>72</v>
      </c>
    </row>
    <row r="6668" spans="1:21" x14ac:dyDescent="0.35">
      <c r="A6668" t="s">
        <v>9242</v>
      </c>
      <c r="B6668" s="2">
        <v>45780</v>
      </c>
      <c r="C6668">
        <v>5</v>
      </c>
      <c r="D6668">
        <v>2025</v>
      </c>
      <c r="F6668" t="s">
        <v>1791</v>
      </c>
      <c r="G6668" t="s">
        <v>4191</v>
      </c>
      <c r="H6668" t="s">
        <v>1871</v>
      </c>
      <c r="I6668" t="s">
        <v>1966</v>
      </c>
      <c r="J6668" t="s">
        <v>1956</v>
      </c>
      <c r="K6668" t="s">
        <v>1909</v>
      </c>
      <c r="L6668" t="s">
        <v>1887</v>
      </c>
      <c r="M6668">
        <v>1</v>
      </c>
      <c r="N6668" s="3">
        <v>95</v>
      </c>
      <c r="O6668" s="3">
        <v>54</v>
      </c>
      <c r="P6668" s="4">
        <v>0.05</v>
      </c>
      <c r="Q6668" s="3">
        <v>90.25</v>
      </c>
      <c r="R6668" s="3">
        <v>54</v>
      </c>
      <c r="S6668" s="3">
        <v>36.25</v>
      </c>
      <c r="T6668" t="s">
        <v>1954</v>
      </c>
      <c r="U6668" t="s">
        <v>72</v>
      </c>
    </row>
    <row r="6669" spans="1:21" x14ac:dyDescent="0.35">
      <c r="A6669" t="s">
        <v>9243</v>
      </c>
      <c r="B6669" s="2">
        <v>45780</v>
      </c>
      <c r="C6669">
        <v>5</v>
      </c>
      <c r="D6669">
        <v>2025</v>
      </c>
      <c r="F6669" t="s">
        <v>361</v>
      </c>
      <c r="G6669" t="s">
        <v>2920</v>
      </c>
      <c r="H6669" t="s">
        <v>1867</v>
      </c>
      <c r="I6669" t="s">
        <v>2004</v>
      </c>
      <c r="J6669" t="s">
        <v>1991</v>
      </c>
      <c r="K6669" t="s">
        <v>1925</v>
      </c>
      <c r="L6669" t="s">
        <v>1885</v>
      </c>
      <c r="M6669">
        <v>2</v>
      </c>
      <c r="N6669" s="3">
        <v>35</v>
      </c>
      <c r="O6669" s="3">
        <v>16</v>
      </c>
      <c r="P6669" s="4">
        <v>0</v>
      </c>
      <c r="Q6669" s="3">
        <v>70</v>
      </c>
      <c r="R6669" s="3">
        <v>32</v>
      </c>
      <c r="S6669" s="3">
        <v>38</v>
      </c>
      <c r="T6669" t="s">
        <v>1954</v>
      </c>
      <c r="U6669" t="s">
        <v>72</v>
      </c>
    </row>
    <row r="6670" spans="1:21" x14ac:dyDescent="0.35">
      <c r="A6670" t="s">
        <v>9244</v>
      </c>
      <c r="B6670" s="2">
        <v>45780</v>
      </c>
      <c r="C6670">
        <v>5</v>
      </c>
      <c r="D6670">
        <v>2025</v>
      </c>
      <c r="F6670" t="s">
        <v>587</v>
      </c>
      <c r="G6670" t="s">
        <v>2159</v>
      </c>
      <c r="H6670" t="s">
        <v>1866</v>
      </c>
      <c r="I6670" t="s">
        <v>1866</v>
      </c>
      <c r="J6670" t="s">
        <v>1963</v>
      </c>
      <c r="K6670" t="s">
        <v>1907</v>
      </c>
      <c r="L6670" t="s">
        <v>1890</v>
      </c>
      <c r="M6670">
        <v>2</v>
      </c>
      <c r="N6670" s="3">
        <v>119</v>
      </c>
      <c r="O6670" s="3">
        <v>72</v>
      </c>
      <c r="P6670" s="4">
        <v>0.2</v>
      </c>
      <c r="Q6670" s="3">
        <v>190.4</v>
      </c>
      <c r="R6670" s="3">
        <v>144</v>
      </c>
      <c r="S6670" s="3">
        <v>46.4</v>
      </c>
      <c r="T6670" t="s">
        <v>1954</v>
      </c>
      <c r="U6670" t="s">
        <v>72</v>
      </c>
    </row>
    <row r="6671" spans="1:21" x14ac:dyDescent="0.35">
      <c r="A6671" t="s">
        <v>9245</v>
      </c>
      <c r="B6671" s="2">
        <v>45780</v>
      </c>
      <c r="C6671">
        <v>5</v>
      </c>
      <c r="D6671">
        <v>2025</v>
      </c>
      <c r="F6671" t="s">
        <v>1236</v>
      </c>
      <c r="G6671" t="s">
        <v>2956</v>
      </c>
      <c r="H6671" t="s">
        <v>1871</v>
      </c>
      <c r="I6671" t="s">
        <v>2144</v>
      </c>
      <c r="J6671" t="s">
        <v>1960</v>
      </c>
      <c r="K6671" t="s">
        <v>1924</v>
      </c>
      <c r="L6671" t="s">
        <v>1885</v>
      </c>
      <c r="M6671">
        <v>1</v>
      </c>
      <c r="N6671" s="3">
        <v>42</v>
      </c>
      <c r="O6671" s="3">
        <v>20</v>
      </c>
      <c r="P6671" s="4">
        <v>0.2</v>
      </c>
      <c r="Q6671" s="3">
        <v>33.6</v>
      </c>
      <c r="R6671" s="3">
        <v>20</v>
      </c>
      <c r="S6671" s="3">
        <v>13.6</v>
      </c>
      <c r="T6671" t="s">
        <v>1954</v>
      </c>
      <c r="U6671" t="s">
        <v>72</v>
      </c>
    </row>
    <row r="6672" spans="1:21" x14ac:dyDescent="0.35">
      <c r="A6672" t="s">
        <v>9246</v>
      </c>
      <c r="B6672" s="2">
        <v>45780</v>
      </c>
      <c r="C6672">
        <v>5</v>
      </c>
      <c r="D6672">
        <v>2025</v>
      </c>
      <c r="F6672" t="s">
        <v>1447</v>
      </c>
      <c r="G6672" t="s">
        <v>2208</v>
      </c>
      <c r="H6672" t="s">
        <v>1864</v>
      </c>
      <c r="I6672" t="s">
        <v>2044</v>
      </c>
      <c r="J6672" t="s">
        <v>2064</v>
      </c>
      <c r="K6672" t="s">
        <v>1922</v>
      </c>
      <c r="L6672" t="s">
        <v>1887</v>
      </c>
      <c r="M6672">
        <v>1</v>
      </c>
      <c r="N6672" s="3">
        <v>32</v>
      </c>
      <c r="O6672" s="3">
        <v>14</v>
      </c>
      <c r="P6672" s="4">
        <v>0.05</v>
      </c>
      <c r="Q6672" s="3">
        <v>30.4</v>
      </c>
      <c r="R6672" s="3">
        <v>14</v>
      </c>
      <c r="S6672" s="3">
        <v>16.399999999999999</v>
      </c>
      <c r="T6672" t="s">
        <v>1954</v>
      </c>
      <c r="U6672" t="s">
        <v>72</v>
      </c>
    </row>
    <row r="6673" spans="1:21" x14ac:dyDescent="0.35">
      <c r="A6673" t="s">
        <v>9247</v>
      </c>
      <c r="B6673" s="2">
        <v>45780</v>
      </c>
      <c r="C6673">
        <v>5</v>
      </c>
      <c r="D6673">
        <v>2025</v>
      </c>
      <c r="F6673" t="s">
        <v>1097</v>
      </c>
      <c r="G6673" t="s">
        <v>3463</v>
      </c>
      <c r="H6673" t="s">
        <v>1863</v>
      </c>
      <c r="I6673" t="s">
        <v>2051</v>
      </c>
      <c r="J6673" t="s">
        <v>1987</v>
      </c>
      <c r="K6673" t="s">
        <v>1908</v>
      </c>
      <c r="L6673" t="s">
        <v>1890</v>
      </c>
      <c r="M6673">
        <v>1</v>
      </c>
      <c r="N6673" s="3">
        <v>129</v>
      </c>
      <c r="O6673" s="3">
        <v>78</v>
      </c>
      <c r="P6673" s="4">
        <v>0</v>
      </c>
      <c r="Q6673" s="3">
        <v>129</v>
      </c>
      <c r="R6673" s="3">
        <v>78</v>
      </c>
      <c r="S6673" s="3">
        <v>51</v>
      </c>
      <c r="T6673" t="s">
        <v>1954</v>
      </c>
      <c r="U6673" t="s">
        <v>72</v>
      </c>
    </row>
    <row r="6674" spans="1:21" x14ac:dyDescent="0.35">
      <c r="A6674" t="s">
        <v>9248</v>
      </c>
      <c r="B6674" s="2">
        <v>45780</v>
      </c>
      <c r="C6674">
        <v>5</v>
      </c>
      <c r="D6674">
        <v>2025</v>
      </c>
      <c r="F6674" t="s">
        <v>159</v>
      </c>
      <c r="G6674" t="s">
        <v>3411</v>
      </c>
      <c r="H6674" t="s">
        <v>1867</v>
      </c>
      <c r="I6674" t="s">
        <v>2165</v>
      </c>
      <c r="J6674" t="s">
        <v>1953</v>
      </c>
      <c r="K6674" t="s">
        <v>1905</v>
      </c>
      <c r="L6674" t="s">
        <v>1888</v>
      </c>
      <c r="M6674">
        <v>1</v>
      </c>
      <c r="N6674" s="3">
        <v>120</v>
      </c>
      <c r="O6674" s="3">
        <v>63</v>
      </c>
      <c r="P6674" s="4">
        <v>0</v>
      </c>
      <c r="Q6674" s="3">
        <v>120</v>
      </c>
      <c r="R6674" s="3">
        <v>63</v>
      </c>
      <c r="S6674" s="3">
        <v>57</v>
      </c>
      <c r="T6674" t="s">
        <v>1954</v>
      </c>
      <c r="U6674" t="s">
        <v>72</v>
      </c>
    </row>
    <row r="6675" spans="1:21" x14ac:dyDescent="0.35">
      <c r="A6675" t="s">
        <v>9249</v>
      </c>
      <c r="B6675" s="2">
        <v>45780</v>
      </c>
      <c r="C6675">
        <v>5</v>
      </c>
      <c r="D6675">
        <v>2025</v>
      </c>
      <c r="F6675" t="s">
        <v>84</v>
      </c>
      <c r="G6675" t="s">
        <v>2370</v>
      </c>
      <c r="H6675" t="s">
        <v>1873</v>
      </c>
      <c r="I6675" t="s">
        <v>2070</v>
      </c>
      <c r="J6675" t="s">
        <v>2067</v>
      </c>
      <c r="K6675" t="s">
        <v>1918</v>
      </c>
      <c r="L6675" t="s">
        <v>1889</v>
      </c>
      <c r="M6675">
        <v>1</v>
      </c>
      <c r="N6675" s="3">
        <v>69</v>
      </c>
      <c r="O6675" s="3">
        <v>37</v>
      </c>
      <c r="P6675" s="4">
        <v>0</v>
      </c>
      <c r="Q6675" s="3">
        <v>69</v>
      </c>
      <c r="R6675" s="3">
        <v>37</v>
      </c>
      <c r="S6675" s="3">
        <v>32</v>
      </c>
      <c r="T6675" t="s">
        <v>1954</v>
      </c>
      <c r="U6675" t="s">
        <v>72</v>
      </c>
    </row>
    <row r="6676" spans="1:21" x14ac:dyDescent="0.35">
      <c r="A6676" t="s">
        <v>9250</v>
      </c>
      <c r="B6676" s="2">
        <v>45780</v>
      </c>
      <c r="C6676">
        <v>5</v>
      </c>
      <c r="D6676">
        <v>2025</v>
      </c>
      <c r="F6676" t="s">
        <v>867</v>
      </c>
      <c r="G6676" t="s">
        <v>2590</v>
      </c>
      <c r="H6676" t="s">
        <v>1875</v>
      </c>
      <c r="I6676" t="s">
        <v>1996</v>
      </c>
      <c r="J6676" t="s">
        <v>1987</v>
      </c>
      <c r="K6676" t="s">
        <v>1908</v>
      </c>
      <c r="L6676" t="s">
        <v>1890</v>
      </c>
      <c r="M6676">
        <v>4</v>
      </c>
      <c r="N6676" s="3">
        <v>129</v>
      </c>
      <c r="O6676" s="3">
        <v>78</v>
      </c>
      <c r="P6676" s="4">
        <v>0</v>
      </c>
      <c r="Q6676" s="3">
        <v>516</v>
      </c>
      <c r="R6676" s="3">
        <v>312</v>
      </c>
      <c r="S6676" s="3">
        <v>204</v>
      </c>
      <c r="T6676" t="s">
        <v>1954</v>
      </c>
      <c r="U6676" t="s">
        <v>72</v>
      </c>
    </row>
    <row r="6677" spans="1:21" x14ac:dyDescent="0.35">
      <c r="A6677" t="s">
        <v>9251</v>
      </c>
      <c r="B6677" s="2">
        <v>45780</v>
      </c>
      <c r="C6677">
        <v>5</v>
      </c>
      <c r="D6677">
        <v>2025</v>
      </c>
      <c r="F6677" t="s">
        <v>531</v>
      </c>
      <c r="G6677" t="s">
        <v>2236</v>
      </c>
      <c r="H6677" t="s">
        <v>1870</v>
      </c>
      <c r="I6677" t="s">
        <v>2060</v>
      </c>
      <c r="J6677" t="s">
        <v>1967</v>
      </c>
      <c r="K6677" t="s">
        <v>1913</v>
      </c>
      <c r="L6677" t="s">
        <v>1888</v>
      </c>
      <c r="M6677">
        <v>2</v>
      </c>
      <c r="N6677" s="3">
        <v>78</v>
      </c>
      <c r="O6677" s="3">
        <v>39</v>
      </c>
      <c r="P6677" s="4">
        <v>0.1</v>
      </c>
      <c r="Q6677" s="3">
        <v>140.4</v>
      </c>
      <c r="R6677" s="3">
        <v>78</v>
      </c>
      <c r="S6677" s="3">
        <v>62.4</v>
      </c>
      <c r="T6677" t="s">
        <v>1954</v>
      </c>
      <c r="U6677" t="s">
        <v>72</v>
      </c>
    </row>
    <row r="6678" spans="1:21" x14ac:dyDescent="0.35">
      <c r="A6678" t="s">
        <v>9252</v>
      </c>
      <c r="B6678" s="2">
        <v>45780</v>
      </c>
      <c r="C6678">
        <v>5</v>
      </c>
      <c r="D6678">
        <v>2025</v>
      </c>
      <c r="F6678" t="s">
        <v>488</v>
      </c>
      <c r="G6678" t="s">
        <v>4178</v>
      </c>
      <c r="H6678" t="s">
        <v>1872</v>
      </c>
      <c r="I6678" t="s">
        <v>2152</v>
      </c>
      <c r="J6678" t="s">
        <v>2034</v>
      </c>
      <c r="K6678" t="s">
        <v>1904</v>
      </c>
      <c r="L6678" t="s">
        <v>1889</v>
      </c>
      <c r="M6678">
        <v>1</v>
      </c>
      <c r="N6678" s="3">
        <v>149</v>
      </c>
      <c r="O6678" s="3">
        <v>91</v>
      </c>
      <c r="P6678" s="4">
        <v>0.15</v>
      </c>
      <c r="Q6678" s="3">
        <v>126.65</v>
      </c>
      <c r="R6678" s="3">
        <v>91</v>
      </c>
      <c r="S6678" s="3">
        <v>35.65</v>
      </c>
      <c r="T6678" t="s">
        <v>1954</v>
      </c>
      <c r="U6678" t="s">
        <v>72</v>
      </c>
    </row>
    <row r="6679" spans="1:21" x14ac:dyDescent="0.35">
      <c r="A6679" t="s">
        <v>9253</v>
      </c>
      <c r="B6679" s="2">
        <v>45781</v>
      </c>
      <c r="C6679">
        <v>5</v>
      </c>
      <c r="D6679">
        <v>2025</v>
      </c>
      <c r="F6679" t="s">
        <v>371</v>
      </c>
      <c r="G6679" t="s">
        <v>2154</v>
      </c>
      <c r="H6679" t="s">
        <v>1871</v>
      </c>
      <c r="I6679" t="s">
        <v>2234</v>
      </c>
      <c r="J6679" t="s">
        <v>2011</v>
      </c>
      <c r="K6679" t="s">
        <v>1927</v>
      </c>
      <c r="L6679" t="s">
        <v>1885</v>
      </c>
      <c r="M6679">
        <v>1</v>
      </c>
      <c r="N6679" s="3">
        <v>24</v>
      </c>
      <c r="O6679" s="3">
        <v>10</v>
      </c>
      <c r="P6679" s="4">
        <v>0.05</v>
      </c>
      <c r="Q6679" s="3">
        <v>22.8</v>
      </c>
      <c r="R6679" s="3">
        <v>10</v>
      </c>
      <c r="S6679" s="3">
        <v>12.8</v>
      </c>
      <c r="T6679" t="s">
        <v>1954</v>
      </c>
      <c r="U6679" t="s">
        <v>72</v>
      </c>
    </row>
    <row r="6680" spans="1:21" x14ac:dyDescent="0.35">
      <c r="A6680" t="s">
        <v>9254</v>
      </c>
      <c r="B6680" s="2">
        <v>45781</v>
      </c>
      <c r="C6680">
        <v>5</v>
      </c>
      <c r="D6680">
        <v>2025</v>
      </c>
      <c r="F6680" t="s">
        <v>175</v>
      </c>
      <c r="G6680" t="s">
        <v>2872</v>
      </c>
      <c r="H6680" t="s">
        <v>1872</v>
      </c>
      <c r="I6680" t="s">
        <v>1986</v>
      </c>
      <c r="J6680" t="s">
        <v>2064</v>
      </c>
      <c r="K6680" t="s">
        <v>1922</v>
      </c>
      <c r="L6680" t="s">
        <v>1887</v>
      </c>
      <c r="M6680">
        <v>1</v>
      </c>
      <c r="N6680" s="3">
        <v>32</v>
      </c>
      <c r="O6680" s="3">
        <v>14</v>
      </c>
      <c r="P6680" s="4">
        <v>0</v>
      </c>
      <c r="Q6680" s="3">
        <v>32</v>
      </c>
      <c r="R6680" s="3">
        <v>14</v>
      </c>
      <c r="S6680" s="3">
        <v>18</v>
      </c>
      <c r="T6680" t="s">
        <v>1954</v>
      </c>
      <c r="U6680" t="s">
        <v>72</v>
      </c>
    </row>
    <row r="6681" spans="1:21" x14ac:dyDescent="0.35">
      <c r="A6681" t="s">
        <v>9255</v>
      </c>
      <c r="B6681" s="2">
        <v>45781</v>
      </c>
      <c r="C6681">
        <v>5</v>
      </c>
      <c r="D6681">
        <v>2025</v>
      </c>
      <c r="F6681" t="s">
        <v>1237</v>
      </c>
      <c r="G6681" t="s">
        <v>4065</v>
      </c>
      <c r="H6681" t="s">
        <v>1872</v>
      </c>
      <c r="I6681" t="s">
        <v>1986</v>
      </c>
      <c r="J6681" t="s">
        <v>2120</v>
      </c>
      <c r="K6681" t="s">
        <v>1926</v>
      </c>
      <c r="L6681" t="s">
        <v>1885</v>
      </c>
      <c r="M6681">
        <v>1</v>
      </c>
      <c r="N6681" s="3">
        <v>28</v>
      </c>
      <c r="O6681" s="3">
        <v>13</v>
      </c>
      <c r="P6681" s="4">
        <v>0</v>
      </c>
      <c r="Q6681" s="3">
        <v>28</v>
      </c>
      <c r="R6681" s="3">
        <v>13</v>
      </c>
      <c r="S6681" s="3">
        <v>15</v>
      </c>
      <c r="T6681" t="s">
        <v>1954</v>
      </c>
      <c r="U6681" t="s">
        <v>72</v>
      </c>
    </row>
    <row r="6682" spans="1:21" x14ac:dyDescent="0.35">
      <c r="A6682" t="s">
        <v>9256</v>
      </c>
      <c r="B6682" s="2">
        <v>45781</v>
      </c>
      <c r="C6682">
        <v>5</v>
      </c>
      <c r="D6682">
        <v>2025</v>
      </c>
      <c r="F6682" t="s">
        <v>1448</v>
      </c>
      <c r="G6682" t="s">
        <v>2592</v>
      </c>
      <c r="H6682" t="s">
        <v>1870</v>
      </c>
      <c r="I6682" t="s">
        <v>2060</v>
      </c>
      <c r="J6682" t="s">
        <v>1991</v>
      </c>
      <c r="K6682" t="s">
        <v>1925</v>
      </c>
      <c r="L6682" t="s">
        <v>1885</v>
      </c>
      <c r="M6682">
        <v>1</v>
      </c>
      <c r="N6682" s="3">
        <v>35</v>
      </c>
      <c r="O6682" s="3">
        <v>16</v>
      </c>
      <c r="P6682" s="4">
        <v>0.05</v>
      </c>
      <c r="Q6682" s="3">
        <v>33.25</v>
      </c>
      <c r="R6682" s="3">
        <v>16</v>
      </c>
      <c r="S6682" s="3">
        <v>17.25</v>
      </c>
      <c r="T6682" t="s">
        <v>1954</v>
      </c>
      <c r="U6682" t="s">
        <v>72</v>
      </c>
    </row>
    <row r="6683" spans="1:21" x14ac:dyDescent="0.35">
      <c r="A6683" t="s">
        <v>9257</v>
      </c>
      <c r="B6683" s="2">
        <v>45781</v>
      </c>
      <c r="C6683">
        <v>5</v>
      </c>
      <c r="D6683">
        <v>2025</v>
      </c>
      <c r="F6683" t="s">
        <v>1451</v>
      </c>
      <c r="G6683" t="s">
        <v>2116</v>
      </c>
      <c r="H6683" t="s">
        <v>1875</v>
      </c>
      <c r="I6683" t="s">
        <v>2054</v>
      </c>
      <c r="J6683" t="s">
        <v>1978</v>
      </c>
      <c r="K6683" t="s">
        <v>1916</v>
      </c>
      <c r="L6683" t="s">
        <v>1887</v>
      </c>
      <c r="M6683">
        <v>2</v>
      </c>
      <c r="N6683" s="3">
        <v>79</v>
      </c>
      <c r="O6683" s="3">
        <v>42</v>
      </c>
      <c r="P6683" s="4">
        <v>0.05</v>
      </c>
      <c r="Q6683" s="3">
        <v>150.1</v>
      </c>
      <c r="R6683" s="3">
        <v>84</v>
      </c>
      <c r="S6683" s="3">
        <v>66.099999999999994</v>
      </c>
      <c r="T6683" t="s">
        <v>1954</v>
      </c>
      <c r="U6683" t="s">
        <v>72</v>
      </c>
    </row>
    <row r="6684" spans="1:21" x14ac:dyDescent="0.35">
      <c r="A6684" t="s">
        <v>9258</v>
      </c>
      <c r="B6684" s="2">
        <v>45781</v>
      </c>
      <c r="C6684">
        <v>5</v>
      </c>
      <c r="D6684">
        <v>2025</v>
      </c>
      <c r="F6684" t="s">
        <v>307</v>
      </c>
      <c r="G6684" t="s">
        <v>63</v>
      </c>
      <c r="H6684" t="s">
        <v>1866</v>
      </c>
      <c r="I6684" t="s">
        <v>1866</v>
      </c>
      <c r="J6684" t="s">
        <v>1956</v>
      </c>
      <c r="K6684" t="s">
        <v>1909</v>
      </c>
      <c r="L6684" t="s">
        <v>1887</v>
      </c>
      <c r="M6684">
        <v>3</v>
      </c>
      <c r="N6684" s="3">
        <v>95</v>
      </c>
      <c r="O6684" s="3">
        <v>54</v>
      </c>
      <c r="P6684" s="4">
        <v>0</v>
      </c>
      <c r="Q6684" s="3">
        <v>285</v>
      </c>
      <c r="R6684" s="3">
        <v>162</v>
      </c>
      <c r="S6684" s="3">
        <v>123</v>
      </c>
      <c r="T6684" t="s">
        <v>1954</v>
      </c>
      <c r="U6684" t="s">
        <v>72</v>
      </c>
    </row>
    <row r="6685" spans="1:21" x14ac:dyDescent="0.35">
      <c r="A6685" t="s">
        <v>9259</v>
      </c>
      <c r="B6685" s="2">
        <v>45781</v>
      </c>
      <c r="C6685">
        <v>5</v>
      </c>
      <c r="D6685">
        <v>2025</v>
      </c>
      <c r="F6685" t="s">
        <v>747</v>
      </c>
      <c r="G6685" t="s">
        <v>3530</v>
      </c>
      <c r="H6685" t="s">
        <v>1863</v>
      </c>
      <c r="I6685" t="s">
        <v>1952</v>
      </c>
      <c r="J6685" t="s">
        <v>1963</v>
      </c>
      <c r="K6685" t="s">
        <v>1907</v>
      </c>
      <c r="L6685" t="s">
        <v>1890</v>
      </c>
      <c r="M6685">
        <v>1</v>
      </c>
      <c r="N6685" s="3">
        <v>119</v>
      </c>
      <c r="O6685" s="3">
        <v>72</v>
      </c>
      <c r="P6685" s="4">
        <v>0.1</v>
      </c>
      <c r="Q6685" s="3">
        <v>107.1</v>
      </c>
      <c r="R6685" s="3">
        <v>72</v>
      </c>
      <c r="S6685" s="3">
        <v>35.1</v>
      </c>
      <c r="T6685" t="s">
        <v>1954</v>
      </c>
      <c r="U6685" t="s">
        <v>72</v>
      </c>
    </row>
    <row r="6686" spans="1:21" x14ac:dyDescent="0.35">
      <c r="A6686" t="s">
        <v>9260</v>
      </c>
      <c r="B6686" s="2">
        <v>45781</v>
      </c>
      <c r="C6686">
        <v>5</v>
      </c>
      <c r="D6686">
        <v>2025</v>
      </c>
      <c r="F6686" t="s">
        <v>1657</v>
      </c>
      <c r="G6686" t="s">
        <v>2452</v>
      </c>
      <c r="H6686" t="s">
        <v>1868</v>
      </c>
      <c r="I6686" t="s">
        <v>1959</v>
      </c>
      <c r="J6686" t="s">
        <v>2026</v>
      </c>
      <c r="K6686" t="s">
        <v>1919</v>
      </c>
      <c r="L6686" t="s">
        <v>1887</v>
      </c>
      <c r="M6686">
        <v>1</v>
      </c>
      <c r="N6686" s="3">
        <v>85</v>
      </c>
      <c r="O6686" s="3">
        <v>44</v>
      </c>
      <c r="P6686" s="4">
        <v>0.1</v>
      </c>
      <c r="Q6686" s="3">
        <v>76.5</v>
      </c>
      <c r="R6686" s="3">
        <v>44</v>
      </c>
      <c r="S6686" s="3">
        <v>32.5</v>
      </c>
      <c r="T6686" t="s">
        <v>1954</v>
      </c>
      <c r="U6686" t="s">
        <v>72</v>
      </c>
    </row>
    <row r="6687" spans="1:21" x14ac:dyDescent="0.35">
      <c r="A6687" t="s">
        <v>9261</v>
      </c>
      <c r="B6687" s="2">
        <v>45781</v>
      </c>
      <c r="C6687">
        <v>5</v>
      </c>
      <c r="D6687">
        <v>2025</v>
      </c>
      <c r="F6687" t="s">
        <v>931</v>
      </c>
      <c r="G6687" t="s">
        <v>2820</v>
      </c>
      <c r="H6687" t="s">
        <v>1866</v>
      </c>
      <c r="I6687" t="s">
        <v>1866</v>
      </c>
      <c r="J6687" t="s">
        <v>1987</v>
      </c>
      <c r="K6687" t="s">
        <v>1908</v>
      </c>
      <c r="L6687" t="s">
        <v>1890</v>
      </c>
      <c r="M6687">
        <v>3</v>
      </c>
      <c r="N6687" s="3">
        <v>129</v>
      </c>
      <c r="O6687" s="3">
        <v>78</v>
      </c>
      <c r="P6687" s="4">
        <v>0.05</v>
      </c>
      <c r="Q6687" s="3">
        <v>367.65</v>
      </c>
      <c r="R6687" s="3">
        <v>234</v>
      </c>
      <c r="S6687" s="3">
        <v>133.65</v>
      </c>
      <c r="T6687" t="s">
        <v>1954</v>
      </c>
      <c r="U6687" t="s">
        <v>72</v>
      </c>
    </row>
    <row r="6688" spans="1:21" x14ac:dyDescent="0.35">
      <c r="A6688" t="s">
        <v>9262</v>
      </c>
      <c r="B6688" s="2">
        <v>45781</v>
      </c>
      <c r="C6688">
        <v>5</v>
      </c>
      <c r="D6688">
        <v>2025</v>
      </c>
      <c r="F6688" t="s">
        <v>779</v>
      </c>
      <c r="G6688" t="s">
        <v>3039</v>
      </c>
      <c r="H6688" t="s">
        <v>1866</v>
      </c>
      <c r="I6688" t="s">
        <v>1866</v>
      </c>
      <c r="J6688" t="s">
        <v>1956</v>
      </c>
      <c r="K6688" t="s">
        <v>1909</v>
      </c>
      <c r="L6688" t="s">
        <v>1887</v>
      </c>
      <c r="M6688">
        <v>2</v>
      </c>
      <c r="N6688" s="3">
        <v>95</v>
      </c>
      <c r="O6688" s="3">
        <v>54</v>
      </c>
      <c r="P6688" s="4">
        <v>0.05</v>
      </c>
      <c r="Q6688" s="3">
        <v>180.5</v>
      </c>
      <c r="R6688" s="3">
        <v>108</v>
      </c>
      <c r="S6688" s="3">
        <v>72.5</v>
      </c>
      <c r="T6688" t="s">
        <v>1954</v>
      </c>
      <c r="U6688" t="s">
        <v>72</v>
      </c>
    </row>
    <row r="6689" spans="1:21" x14ac:dyDescent="0.35">
      <c r="A6689" t="s">
        <v>9263</v>
      </c>
      <c r="B6689" s="2">
        <v>45781</v>
      </c>
      <c r="C6689">
        <v>5</v>
      </c>
      <c r="D6689">
        <v>2025</v>
      </c>
      <c r="F6689" t="s">
        <v>1452</v>
      </c>
      <c r="G6689" t="s">
        <v>2848</v>
      </c>
      <c r="H6689" t="s">
        <v>1866</v>
      </c>
      <c r="I6689" t="s">
        <v>1866</v>
      </c>
      <c r="J6689" t="s">
        <v>2061</v>
      </c>
      <c r="K6689" t="s">
        <v>1923</v>
      </c>
      <c r="L6689" t="s">
        <v>1888</v>
      </c>
      <c r="M6689">
        <v>2</v>
      </c>
      <c r="N6689" s="3">
        <v>25</v>
      </c>
      <c r="O6689" s="3">
        <v>11</v>
      </c>
      <c r="P6689" s="4">
        <v>0.15</v>
      </c>
      <c r="Q6689" s="3">
        <v>42.5</v>
      </c>
      <c r="R6689" s="3">
        <v>22</v>
      </c>
      <c r="S6689" s="3">
        <v>20.5</v>
      </c>
      <c r="T6689" t="s">
        <v>1954</v>
      </c>
      <c r="U6689" t="s">
        <v>72</v>
      </c>
    </row>
    <row r="6690" spans="1:21" x14ac:dyDescent="0.35">
      <c r="A6690" t="s">
        <v>9264</v>
      </c>
      <c r="B6690" s="2">
        <v>45781</v>
      </c>
      <c r="C6690">
        <v>5</v>
      </c>
      <c r="D6690">
        <v>2025</v>
      </c>
      <c r="F6690" t="s">
        <v>731</v>
      </c>
      <c r="G6690" t="s">
        <v>2495</v>
      </c>
      <c r="H6690" t="s">
        <v>1868</v>
      </c>
      <c r="I6690" t="s">
        <v>2022</v>
      </c>
      <c r="J6690" t="s">
        <v>1953</v>
      </c>
      <c r="K6690" t="s">
        <v>1905</v>
      </c>
      <c r="L6690" t="s">
        <v>1888</v>
      </c>
      <c r="M6690">
        <v>1</v>
      </c>
      <c r="N6690" s="3">
        <v>120</v>
      </c>
      <c r="O6690" s="3">
        <v>63</v>
      </c>
      <c r="P6690" s="4">
        <v>0.1</v>
      </c>
      <c r="Q6690" s="3">
        <v>108</v>
      </c>
      <c r="R6690" s="3">
        <v>63</v>
      </c>
      <c r="S6690" s="3">
        <v>45</v>
      </c>
      <c r="T6690" t="s">
        <v>1954</v>
      </c>
      <c r="U6690" t="s">
        <v>72</v>
      </c>
    </row>
    <row r="6691" spans="1:21" x14ac:dyDescent="0.35">
      <c r="A6691" t="s">
        <v>9265</v>
      </c>
      <c r="B6691" s="2">
        <v>45782</v>
      </c>
      <c r="C6691">
        <v>5</v>
      </c>
      <c r="D6691">
        <v>2025</v>
      </c>
      <c r="F6691" t="s">
        <v>636</v>
      </c>
      <c r="G6691" t="s">
        <v>2434</v>
      </c>
      <c r="H6691" t="s">
        <v>1872</v>
      </c>
      <c r="I6691" t="s">
        <v>2076</v>
      </c>
      <c r="J6691" t="s">
        <v>2120</v>
      </c>
      <c r="K6691" t="s">
        <v>1926</v>
      </c>
      <c r="L6691" t="s">
        <v>1885</v>
      </c>
      <c r="M6691">
        <v>3</v>
      </c>
      <c r="N6691" s="3">
        <v>28</v>
      </c>
      <c r="O6691" s="3">
        <v>13</v>
      </c>
      <c r="P6691" s="4">
        <v>0</v>
      </c>
      <c r="Q6691" s="3">
        <v>84</v>
      </c>
      <c r="R6691" s="3">
        <v>39</v>
      </c>
      <c r="S6691" s="3">
        <v>45</v>
      </c>
      <c r="T6691" t="s">
        <v>1954</v>
      </c>
      <c r="U6691" t="s">
        <v>72</v>
      </c>
    </row>
    <row r="6692" spans="1:21" x14ac:dyDescent="0.35">
      <c r="A6692" t="s">
        <v>9266</v>
      </c>
      <c r="B6692" s="2">
        <v>45782</v>
      </c>
      <c r="C6692">
        <v>5</v>
      </c>
      <c r="D6692">
        <v>2025</v>
      </c>
      <c r="F6692" t="s">
        <v>349</v>
      </c>
      <c r="G6692" t="s">
        <v>2812</v>
      </c>
      <c r="H6692" t="s">
        <v>1869</v>
      </c>
      <c r="I6692" t="s">
        <v>1977</v>
      </c>
      <c r="J6692" t="s">
        <v>2023</v>
      </c>
      <c r="K6692" t="s">
        <v>1912</v>
      </c>
      <c r="L6692" t="s">
        <v>1890</v>
      </c>
      <c r="M6692">
        <v>4</v>
      </c>
      <c r="N6692" s="3">
        <v>249</v>
      </c>
      <c r="O6692" s="3">
        <v>168</v>
      </c>
      <c r="P6692" s="4">
        <v>0.15</v>
      </c>
      <c r="Q6692" s="3">
        <v>846.6</v>
      </c>
      <c r="R6692" s="3">
        <v>672</v>
      </c>
      <c r="S6692" s="3">
        <v>174.6</v>
      </c>
      <c r="T6692" t="s">
        <v>1954</v>
      </c>
      <c r="U6692" t="s">
        <v>72</v>
      </c>
    </row>
    <row r="6693" spans="1:21" x14ac:dyDescent="0.35">
      <c r="A6693" t="s">
        <v>9267</v>
      </c>
      <c r="B6693" s="2">
        <v>45782</v>
      </c>
      <c r="C6693">
        <v>5</v>
      </c>
      <c r="D6693">
        <v>2025</v>
      </c>
      <c r="F6693" t="s">
        <v>491</v>
      </c>
      <c r="G6693" t="s">
        <v>5041</v>
      </c>
      <c r="H6693" t="s">
        <v>1875</v>
      </c>
      <c r="I6693" t="s">
        <v>1981</v>
      </c>
      <c r="J6693" t="s">
        <v>2114</v>
      </c>
      <c r="K6693" t="s">
        <v>1915</v>
      </c>
      <c r="L6693" t="s">
        <v>1886</v>
      </c>
      <c r="M6693">
        <v>2</v>
      </c>
      <c r="N6693" s="3">
        <v>85</v>
      </c>
      <c r="O6693" s="3">
        <v>41</v>
      </c>
      <c r="P6693" s="4">
        <v>0</v>
      </c>
      <c r="Q6693" s="3">
        <v>170</v>
      </c>
      <c r="R6693" s="3">
        <v>82</v>
      </c>
      <c r="S6693" s="3">
        <v>88</v>
      </c>
      <c r="T6693" t="s">
        <v>1954</v>
      </c>
      <c r="U6693" t="s">
        <v>72</v>
      </c>
    </row>
    <row r="6694" spans="1:21" x14ac:dyDescent="0.35">
      <c r="A6694" t="s">
        <v>9268</v>
      </c>
      <c r="B6694" s="2">
        <v>45782</v>
      </c>
      <c r="C6694">
        <v>5</v>
      </c>
      <c r="D6694">
        <v>2025</v>
      </c>
      <c r="F6694" t="s">
        <v>908</v>
      </c>
      <c r="G6694" t="s">
        <v>2412</v>
      </c>
      <c r="H6694" t="s">
        <v>1871</v>
      </c>
      <c r="J6694" t="s">
        <v>1978</v>
      </c>
      <c r="K6694" t="s">
        <v>1916</v>
      </c>
      <c r="L6694" t="s">
        <v>1887</v>
      </c>
      <c r="M6694">
        <v>3</v>
      </c>
      <c r="N6694" s="3">
        <v>79</v>
      </c>
      <c r="O6694" s="3">
        <v>42</v>
      </c>
      <c r="P6694" s="4">
        <v>0.1</v>
      </c>
      <c r="Q6694" s="3">
        <v>213.3</v>
      </c>
      <c r="R6694" s="3">
        <v>126</v>
      </c>
      <c r="S6694" s="3">
        <v>87.3</v>
      </c>
      <c r="T6694" t="s">
        <v>1954</v>
      </c>
      <c r="U6694" t="s">
        <v>72</v>
      </c>
    </row>
    <row r="6695" spans="1:21" x14ac:dyDescent="0.35">
      <c r="A6695" t="s">
        <v>9269</v>
      </c>
      <c r="B6695" s="2">
        <v>45782</v>
      </c>
      <c r="C6695">
        <v>5</v>
      </c>
      <c r="D6695">
        <v>2025</v>
      </c>
      <c r="F6695" t="s">
        <v>622</v>
      </c>
      <c r="G6695" t="s">
        <v>2643</v>
      </c>
      <c r="H6695" t="s">
        <v>1866</v>
      </c>
      <c r="I6695" t="s">
        <v>1866</v>
      </c>
      <c r="J6695" t="s">
        <v>1960</v>
      </c>
      <c r="K6695" t="s">
        <v>1924</v>
      </c>
      <c r="L6695" t="s">
        <v>1885</v>
      </c>
      <c r="M6695">
        <v>2</v>
      </c>
      <c r="N6695" s="3">
        <v>42</v>
      </c>
      <c r="O6695" s="3">
        <v>20</v>
      </c>
      <c r="P6695" s="4">
        <v>0.05</v>
      </c>
      <c r="Q6695" s="3">
        <v>79.8</v>
      </c>
      <c r="R6695" s="3">
        <v>40</v>
      </c>
      <c r="S6695" s="3">
        <v>39.799999999999997</v>
      </c>
      <c r="T6695" t="s">
        <v>1954</v>
      </c>
      <c r="U6695" t="s">
        <v>72</v>
      </c>
    </row>
    <row r="6696" spans="1:21" x14ac:dyDescent="0.35">
      <c r="A6696" t="s">
        <v>9270</v>
      </c>
      <c r="B6696" s="2">
        <v>45782</v>
      </c>
      <c r="C6696">
        <v>5</v>
      </c>
      <c r="D6696">
        <v>2025</v>
      </c>
      <c r="F6696" t="s">
        <v>259</v>
      </c>
      <c r="G6696" t="s">
        <v>2537</v>
      </c>
      <c r="H6696" t="s">
        <v>1875</v>
      </c>
      <c r="I6696" t="s">
        <v>2054</v>
      </c>
      <c r="J6696" t="s">
        <v>1953</v>
      </c>
      <c r="K6696" t="s">
        <v>1905</v>
      </c>
      <c r="L6696" t="s">
        <v>1888</v>
      </c>
      <c r="M6696">
        <v>1</v>
      </c>
      <c r="N6696" s="3">
        <v>120</v>
      </c>
      <c r="O6696" s="3">
        <v>63</v>
      </c>
      <c r="P6696" s="4">
        <v>0.05</v>
      </c>
      <c r="Q6696" s="3">
        <v>114</v>
      </c>
      <c r="R6696" s="3">
        <v>63</v>
      </c>
      <c r="S6696" s="3">
        <v>51</v>
      </c>
      <c r="T6696" t="s">
        <v>1954</v>
      </c>
      <c r="U6696" t="s">
        <v>72</v>
      </c>
    </row>
    <row r="6697" spans="1:21" x14ac:dyDescent="0.35">
      <c r="A6697" t="s">
        <v>9271</v>
      </c>
      <c r="B6697" s="2">
        <v>45782</v>
      </c>
      <c r="C6697">
        <v>5</v>
      </c>
      <c r="D6697">
        <v>2025</v>
      </c>
      <c r="F6697" t="s">
        <v>473</v>
      </c>
      <c r="G6697" t="s">
        <v>2828</v>
      </c>
      <c r="H6697" t="s">
        <v>1870</v>
      </c>
      <c r="I6697" t="s">
        <v>2083</v>
      </c>
      <c r="J6697" t="s">
        <v>2026</v>
      </c>
      <c r="K6697" t="s">
        <v>1919</v>
      </c>
      <c r="L6697" t="s">
        <v>1887</v>
      </c>
      <c r="M6697">
        <v>1</v>
      </c>
      <c r="N6697" s="3">
        <v>85</v>
      </c>
      <c r="O6697" s="3">
        <v>44</v>
      </c>
      <c r="P6697" s="4">
        <v>0.1</v>
      </c>
      <c r="Q6697" s="3">
        <v>76.5</v>
      </c>
      <c r="R6697" s="3">
        <v>44</v>
      </c>
      <c r="S6697" s="3">
        <v>32.5</v>
      </c>
      <c r="T6697" t="s">
        <v>1954</v>
      </c>
      <c r="U6697" t="s">
        <v>72</v>
      </c>
    </row>
    <row r="6698" spans="1:21" x14ac:dyDescent="0.35">
      <c r="A6698" t="s">
        <v>9272</v>
      </c>
      <c r="B6698" s="2">
        <v>45782</v>
      </c>
      <c r="C6698">
        <v>5</v>
      </c>
      <c r="D6698">
        <v>2025</v>
      </c>
      <c r="F6698" t="s">
        <v>1380</v>
      </c>
      <c r="G6698" t="s">
        <v>3123</v>
      </c>
      <c r="H6698" t="s">
        <v>1863</v>
      </c>
      <c r="I6698" t="s">
        <v>2056</v>
      </c>
      <c r="J6698" t="s">
        <v>1967</v>
      </c>
      <c r="K6698" t="s">
        <v>1913</v>
      </c>
      <c r="L6698" t="s">
        <v>1888</v>
      </c>
      <c r="M6698">
        <v>5</v>
      </c>
      <c r="N6698" s="3">
        <v>78</v>
      </c>
      <c r="O6698" s="3">
        <v>39</v>
      </c>
      <c r="P6698" s="4">
        <v>0</v>
      </c>
      <c r="Q6698" s="3">
        <v>390</v>
      </c>
      <c r="R6698" s="3">
        <v>195</v>
      </c>
      <c r="S6698" s="3">
        <v>195</v>
      </c>
      <c r="T6698" t="s">
        <v>1954</v>
      </c>
      <c r="U6698" t="s">
        <v>72</v>
      </c>
    </row>
    <row r="6699" spans="1:21" x14ac:dyDescent="0.35">
      <c r="A6699" t="s">
        <v>9273</v>
      </c>
      <c r="B6699" s="2">
        <v>45782</v>
      </c>
      <c r="C6699">
        <v>5</v>
      </c>
      <c r="D6699">
        <v>2025</v>
      </c>
      <c r="F6699" t="s">
        <v>521</v>
      </c>
      <c r="G6699" t="s">
        <v>2569</v>
      </c>
      <c r="H6699" t="s">
        <v>1866</v>
      </c>
      <c r="I6699" t="s">
        <v>1866</v>
      </c>
      <c r="J6699" t="s">
        <v>2114</v>
      </c>
      <c r="K6699" t="s">
        <v>1915</v>
      </c>
      <c r="L6699" t="s">
        <v>1886</v>
      </c>
      <c r="M6699">
        <v>1</v>
      </c>
      <c r="N6699" s="3">
        <v>85</v>
      </c>
      <c r="O6699" s="3">
        <v>41</v>
      </c>
      <c r="P6699" s="4">
        <v>0.1</v>
      </c>
      <c r="Q6699" s="3">
        <v>76.5</v>
      </c>
      <c r="R6699" s="3">
        <v>41</v>
      </c>
      <c r="S6699" s="3">
        <v>35.5</v>
      </c>
      <c r="T6699" t="s">
        <v>1954</v>
      </c>
      <c r="U6699" t="s">
        <v>72</v>
      </c>
    </row>
    <row r="6700" spans="1:21" x14ac:dyDescent="0.35">
      <c r="A6700" t="s">
        <v>9274</v>
      </c>
      <c r="B6700" s="2">
        <v>45782</v>
      </c>
      <c r="C6700">
        <v>5</v>
      </c>
      <c r="D6700">
        <v>2025</v>
      </c>
      <c r="F6700" t="s">
        <v>307</v>
      </c>
      <c r="G6700" t="s">
        <v>63</v>
      </c>
      <c r="H6700" t="s">
        <v>1866</v>
      </c>
      <c r="I6700" t="s">
        <v>1866</v>
      </c>
      <c r="J6700" t="s">
        <v>1978</v>
      </c>
      <c r="K6700" t="s">
        <v>1916</v>
      </c>
      <c r="L6700" t="s">
        <v>1887</v>
      </c>
      <c r="M6700">
        <v>3</v>
      </c>
      <c r="N6700" s="3">
        <v>79</v>
      </c>
      <c r="O6700" s="3">
        <v>42</v>
      </c>
      <c r="P6700" s="4">
        <v>0.15</v>
      </c>
      <c r="Q6700" s="3">
        <v>201.45</v>
      </c>
      <c r="R6700" s="3">
        <v>126</v>
      </c>
      <c r="S6700" s="3">
        <v>75.45</v>
      </c>
      <c r="T6700" t="s">
        <v>1954</v>
      </c>
      <c r="U6700" t="s">
        <v>72</v>
      </c>
    </row>
    <row r="6701" spans="1:21" x14ac:dyDescent="0.35">
      <c r="A6701" t="s">
        <v>9275</v>
      </c>
      <c r="B6701" s="2">
        <v>45782</v>
      </c>
      <c r="C6701">
        <v>5</v>
      </c>
      <c r="D6701">
        <v>2025</v>
      </c>
      <c r="F6701" t="s">
        <v>1325</v>
      </c>
      <c r="G6701" t="s">
        <v>2159</v>
      </c>
      <c r="H6701" t="s">
        <v>1866</v>
      </c>
      <c r="I6701" t="s">
        <v>1866</v>
      </c>
      <c r="J6701" t="s">
        <v>1953</v>
      </c>
      <c r="K6701" t="s">
        <v>1905</v>
      </c>
      <c r="L6701" t="s">
        <v>1888</v>
      </c>
      <c r="M6701">
        <v>1</v>
      </c>
      <c r="N6701" s="3">
        <v>120</v>
      </c>
      <c r="O6701" s="3">
        <v>63</v>
      </c>
      <c r="P6701" s="4">
        <v>0.1</v>
      </c>
      <c r="Q6701" s="3">
        <v>108</v>
      </c>
      <c r="R6701" s="3">
        <v>63</v>
      </c>
      <c r="S6701" s="3">
        <v>45</v>
      </c>
      <c r="T6701" t="s">
        <v>1954</v>
      </c>
      <c r="U6701" t="s">
        <v>72</v>
      </c>
    </row>
    <row r="6702" spans="1:21" x14ac:dyDescent="0.35">
      <c r="A6702" t="s">
        <v>9276</v>
      </c>
      <c r="B6702" s="2">
        <v>45783</v>
      </c>
      <c r="C6702">
        <v>5</v>
      </c>
      <c r="D6702">
        <v>2025</v>
      </c>
      <c r="F6702" t="s">
        <v>659</v>
      </c>
      <c r="G6702" t="s">
        <v>1976</v>
      </c>
      <c r="H6702" t="s">
        <v>1866</v>
      </c>
      <c r="I6702" t="s">
        <v>1866</v>
      </c>
      <c r="J6702" t="s">
        <v>2061</v>
      </c>
      <c r="K6702" t="s">
        <v>1923</v>
      </c>
      <c r="L6702" t="s">
        <v>1888</v>
      </c>
      <c r="M6702">
        <v>1</v>
      </c>
      <c r="N6702" s="3">
        <v>25</v>
      </c>
      <c r="O6702" s="3">
        <v>11</v>
      </c>
      <c r="P6702" s="4">
        <v>0.05</v>
      </c>
      <c r="Q6702" s="3">
        <v>23.75</v>
      </c>
      <c r="R6702" s="3">
        <v>11</v>
      </c>
      <c r="S6702" s="3">
        <v>12.75</v>
      </c>
      <c r="T6702" t="s">
        <v>1954</v>
      </c>
      <c r="U6702" t="s">
        <v>72</v>
      </c>
    </row>
    <row r="6703" spans="1:21" x14ac:dyDescent="0.35">
      <c r="A6703" t="s">
        <v>9277</v>
      </c>
      <c r="B6703" s="2">
        <v>45783</v>
      </c>
      <c r="C6703">
        <v>5</v>
      </c>
      <c r="D6703">
        <v>2025</v>
      </c>
      <c r="F6703" t="s">
        <v>261</v>
      </c>
      <c r="G6703" t="s">
        <v>2646</v>
      </c>
      <c r="H6703" t="s">
        <v>1867</v>
      </c>
      <c r="I6703" t="s">
        <v>2004</v>
      </c>
      <c r="J6703" t="s">
        <v>2015</v>
      </c>
      <c r="K6703" t="s">
        <v>1914</v>
      </c>
      <c r="L6703" t="s">
        <v>1888</v>
      </c>
      <c r="M6703">
        <v>2</v>
      </c>
      <c r="N6703" s="3">
        <v>65</v>
      </c>
      <c r="O6703" s="3">
        <v>32</v>
      </c>
      <c r="P6703" s="4">
        <v>0.05</v>
      </c>
      <c r="Q6703" s="3">
        <v>123.5</v>
      </c>
      <c r="R6703" s="3">
        <v>64</v>
      </c>
      <c r="S6703" s="3">
        <v>59.5</v>
      </c>
      <c r="T6703" t="s">
        <v>1954</v>
      </c>
      <c r="U6703" t="s">
        <v>72</v>
      </c>
    </row>
    <row r="6704" spans="1:21" x14ac:dyDescent="0.35">
      <c r="A6704" t="s">
        <v>9278</v>
      </c>
      <c r="B6704" s="2">
        <v>45783</v>
      </c>
      <c r="C6704">
        <v>5</v>
      </c>
      <c r="D6704">
        <v>2025</v>
      </c>
      <c r="F6704" t="s">
        <v>250</v>
      </c>
      <c r="G6704" t="s">
        <v>1965</v>
      </c>
      <c r="H6704" t="s">
        <v>1871</v>
      </c>
      <c r="I6704" t="s">
        <v>1966</v>
      </c>
      <c r="J6704" t="s">
        <v>1953</v>
      </c>
      <c r="K6704" t="s">
        <v>1905</v>
      </c>
      <c r="L6704" t="s">
        <v>1888</v>
      </c>
      <c r="M6704">
        <v>2</v>
      </c>
      <c r="N6704" s="3">
        <v>120</v>
      </c>
      <c r="O6704" s="3">
        <v>63</v>
      </c>
      <c r="P6704" s="4">
        <v>0.15</v>
      </c>
      <c r="Q6704" s="3">
        <v>204</v>
      </c>
      <c r="R6704" s="3">
        <v>126</v>
      </c>
      <c r="S6704" s="3">
        <v>78</v>
      </c>
      <c r="T6704" t="s">
        <v>1954</v>
      </c>
      <c r="U6704" t="s">
        <v>72</v>
      </c>
    </row>
    <row r="6705" spans="1:21" x14ac:dyDescent="0.35">
      <c r="A6705" t="s">
        <v>9279</v>
      </c>
      <c r="B6705" s="2">
        <v>45783</v>
      </c>
      <c r="C6705">
        <v>5</v>
      </c>
      <c r="D6705">
        <v>2025</v>
      </c>
      <c r="F6705" t="s">
        <v>526</v>
      </c>
      <c r="G6705" t="s">
        <v>3013</v>
      </c>
      <c r="H6705" t="s">
        <v>1864</v>
      </c>
      <c r="I6705" t="s">
        <v>2087</v>
      </c>
      <c r="J6705" t="s">
        <v>1987</v>
      </c>
      <c r="K6705" t="s">
        <v>1908</v>
      </c>
      <c r="L6705" t="s">
        <v>1890</v>
      </c>
      <c r="M6705">
        <v>2</v>
      </c>
      <c r="N6705" s="3">
        <v>129</v>
      </c>
      <c r="O6705" s="3">
        <v>78</v>
      </c>
      <c r="P6705" s="4">
        <v>0.15</v>
      </c>
      <c r="Q6705" s="3">
        <v>219.3</v>
      </c>
      <c r="R6705" s="3">
        <v>156</v>
      </c>
      <c r="S6705" s="3">
        <v>63.3</v>
      </c>
      <c r="T6705" t="s">
        <v>1954</v>
      </c>
      <c r="U6705" t="s">
        <v>72</v>
      </c>
    </row>
    <row r="6706" spans="1:21" x14ac:dyDescent="0.35">
      <c r="A6706" t="s">
        <v>9280</v>
      </c>
      <c r="B6706" s="2">
        <v>45783</v>
      </c>
      <c r="C6706">
        <v>5</v>
      </c>
      <c r="D6706">
        <v>2025</v>
      </c>
      <c r="F6706" t="s">
        <v>1839</v>
      </c>
      <c r="G6706" t="s">
        <v>2185</v>
      </c>
      <c r="H6706" t="s">
        <v>1874</v>
      </c>
      <c r="I6706" t="s">
        <v>2186</v>
      </c>
      <c r="J6706" t="s">
        <v>2114</v>
      </c>
      <c r="K6706" t="s">
        <v>1915</v>
      </c>
      <c r="L6706" t="s">
        <v>1886</v>
      </c>
      <c r="M6706">
        <v>2</v>
      </c>
      <c r="N6706" s="3">
        <v>85</v>
      </c>
      <c r="O6706" s="3">
        <v>41</v>
      </c>
      <c r="P6706" s="4">
        <v>0.15</v>
      </c>
      <c r="Q6706" s="3">
        <v>144.5</v>
      </c>
      <c r="R6706" s="3">
        <v>82</v>
      </c>
      <c r="S6706" s="3">
        <v>62.5</v>
      </c>
      <c r="T6706" t="s">
        <v>1954</v>
      </c>
      <c r="U6706" t="s">
        <v>72</v>
      </c>
    </row>
    <row r="6707" spans="1:21" x14ac:dyDescent="0.35">
      <c r="A6707" t="s">
        <v>9281</v>
      </c>
      <c r="B6707" s="2">
        <v>45783</v>
      </c>
      <c r="C6707">
        <v>5</v>
      </c>
      <c r="D6707">
        <v>2025</v>
      </c>
      <c r="F6707" t="s">
        <v>228</v>
      </c>
      <c r="G6707" t="s">
        <v>3833</v>
      </c>
      <c r="H6707" t="s">
        <v>1866</v>
      </c>
      <c r="I6707" t="s">
        <v>1866</v>
      </c>
      <c r="J6707" t="s">
        <v>2162</v>
      </c>
      <c r="K6707" t="s">
        <v>1921</v>
      </c>
      <c r="L6707" t="s">
        <v>1889</v>
      </c>
      <c r="M6707">
        <v>1</v>
      </c>
      <c r="N6707" s="3">
        <v>55</v>
      </c>
      <c r="O6707" s="3">
        <v>27</v>
      </c>
      <c r="P6707" s="4">
        <v>0.05</v>
      </c>
      <c r="Q6707" s="3">
        <v>52.25</v>
      </c>
      <c r="R6707" s="3">
        <v>27</v>
      </c>
      <c r="S6707" s="3">
        <v>25.25</v>
      </c>
      <c r="T6707" t="s">
        <v>1954</v>
      </c>
      <c r="U6707" t="s">
        <v>72</v>
      </c>
    </row>
    <row r="6708" spans="1:21" x14ac:dyDescent="0.35">
      <c r="A6708" t="s">
        <v>9282</v>
      </c>
      <c r="B6708" s="2">
        <v>45783</v>
      </c>
      <c r="C6708">
        <v>5</v>
      </c>
      <c r="D6708">
        <v>2025</v>
      </c>
      <c r="F6708" t="s">
        <v>564</v>
      </c>
      <c r="G6708" t="s">
        <v>2378</v>
      </c>
      <c r="H6708" t="s">
        <v>1870</v>
      </c>
      <c r="I6708" t="s">
        <v>2060</v>
      </c>
      <c r="J6708" t="s">
        <v>2120</v>
      </c>
      <c r="K6708" t="s">
        <v>1926</v>
      </c>
      <c r="L6708" t="s">
        <v>1885</v>
      </c>
      <c r="M6708">
        <v>2</v>
      </c>
      <c r="N6708" s="3">
        <v>28</v>
      </c>
      <c r="O6708" s="3">
        <v>13</v>
      </c>
      <c r="P6708" s="4">
        <v>0</v>
      </c>
      <c r="Q6708" s="3">
        <v>56</v>
      </c>
      <c r="R6708" s="3">
        <v>26</v>
      </c>
      <c r="S6708" s="3">
        <v>30</v>
      </c>
      <c r="T6708" t="s">
        <v>1954</v>
      </c>
      <c r="U6708" t="s">
        <v>72</v>
      </c>
    </row>
    <row r="6709" spans="1:21" x14ac:dyDescent="0.35">
      <c r="A6709" t="s">
        <v>9283</v>
      </c>
      <c r="B6709" s="2">
        <v>45783</v>
      </c>
      <c r="C6709">
        <v>5</v>
      </c>
      <c r="D6709">
        <v>2025</v>
      </c>
      <c r="F6709" t="s">
        <v>208</v>
      </c>
      <c r="G6709" t="s">
        <v>2066</v>
      </c>
      <c r="H6709" t="s">
        <v>1869</v>
      </c>
      <c r="I6709" t="s">
        <v>1977</v>
      </c>
      <c r="J6709" t="s">
        <v>1953</v>
      </c>
      <c r="K6709" t="s">
        <v>1905</v>
      </c>
      <c r="L6709" t="s">
        <v>1888</v>
      </c>
      <c r="M6709">
        <v>2</v>
      </c>
      <c r="N6709" s="3">
        <v>120</v>
      </c>
      <c r="O6709" s="3">
        <v>63</v>
      </c>
      <c r="P6709" s="4">
        <v>0.15</v>
      </c>
      <c r="Q6709" s="3">
        <v>204</v>
      </c>
      <c r="R6709" s="3">
        <v>126</v>
      </c>
      <c r="S6709" s="3">
        <v>78</v>
      </c>
      <c r="T6709" t="s">
        <v>1954</v>
      </c>
      <c r="U6709" t="s">
        <v>72</v>
      </c>
    </row>
    <row r="6710" spans="1:21" x14ac:dyDescent="0.35">
      <c r="A6710" t="s">
        <v>9284</v>
      </c>
      <c r="B6710" s="2">
        <v>45783</v>
      </c>
      <c r="C6710">
        <v>5</v>
      </c>
      <c r="D6710">
        <v>2025</v>
      </c>
      <c r="F6710" t="s">
        <v>107</v>
      </c>
      <c r="G6710" t="s">
        <v>3211</v>
      </c>
      <c r="H6710" t="s">
        <v>1864</v>
      </c>
      <c r="I6710" t="s">
        <v>2044</v>
      </c>
      <c r="J6710" t="s">
        <v>2026</v>
      </c>
      <c r="K6710" t="s">
        <v>1919</v>
      </c>
      <c r="L6710" t="s">
        <v>1887</v>
      </c>
      <c r="M6710">
        <v>2</v>
      </c>
      <c r="N6710" s="3">
        <v>85</v>
      </c>
      <c r="O6710" s="3">
        <v>44</v>
      </c>
      <c r="P6710" s="4">
        <v>0</v>
      </c>
      <c r="Q6710" s="3">
        <v>170</v>
      </c>
      <c r="R6710" s="3">
        <v>88</v>
      </c>
      <c r="S6710" s="3">
        <v>82</v>
      </c>
      <c r="T6710" t="s">
        <v>1954</v>
      </c>
      <c r="U6710" t="s">
        <v>72</v>
      </c>
    </row>
    <row r="6711" spans="1:21" x14ac:dyDescent="0.35">
      <c r="A6711" t="s">
        <v>9285</v>
      </c>
      <c r="B6711" s="2">
        <v>45783</v>
      </c>
      <c r="C6711">
        <v>5</v>
      </c>
      <c r="D6711">
        <v>2025</v>
      </c>
      <c r="F6711" t="s">
        <v>1760</v>
      </c>
      <c r="G6711" t="s">
        <v>2473</v>
      </c>
      <c r="H6711" t="s">
        <v>1875</v>
      </c>
      <c r="I6711" t="s">
        <v>2054</v>
      </c>
      <c r="J6711" t="s">
        <v>2064</v>
      </c>
      <c r="K6711" t="s">
        <v>1922</v>
      </c>
      <c r="L6711" t="s">
        <v>1887</v>
      </c>
      <c r="M6711">
        <v>1</v>
      </c>
      <c r="N6711" s="3">
        <v>32</v>
      </c>
      <c r="O6711" s="3">
        <v>14</v>
      </c>
      <c r="P6711" s="4">
        <v>0.15</v>
      </c>
      <c r="Q6711" s="3">
        <v>27.2</v>
      </c>
      <c r="R6711" s="3">
        <v>14</v>
      </c>
      <c r="S6711" s="3">
        <v>13.2</v>
      </c>
      <c r="T6711" t="s">
        <v>1954</v>
      </c>
      <c r="U6711" t="s">
        <v>72</v>
      </c>
    </row>
    <row r="6712" spans="1:21" x14ac:dyDescent="0.35">
      <c r="A6712" t="s">
        <v>9286</v>
      </c>
      <c r="B6712" s="2">
        <v>45783</v>
      </c>
      <c r="C6712">
        <v>5</v>
      </c>
      <c r="D6712">
        <v>2025</v>
      </c>
      <c r="F6712" t="s">
        <v>1705</v>
      </c>
      <c r="G6712" t="s">
        <v>2658</v>
      </c>
      <c r="H6712" t="s">
        <v>1868</v>
      </c>
      <c r="I6712" t="s">
        <v>2113</v>
      </c>
      <c r="J6712" t="s">
        <v>1956</v>
      </c>
      <c r="K6712" t="s">
        <v>1909</v>
      </c>
      <c r="L6712" t="s">
        <v>1887</v>
      </c>
      <c r="M6712">
        <v>2</v>
      </c>
      <c r="N6712" s="3">
        <v>95</v>
      </c>
      <c r="O6712" s="3">
        <v>54</v>
      </c>
      <c r="P6712" s="4">
        <v>0.15</v>
      </c>
      <c r="Q6712" s="3">
        <v>161.5</v>
      </c>
      <c r="R6712" s="3">
        <v>108</v>
      </c>
      <c r="S6712" s="3">
        <v>53.5</v>
      </c>
      <c r="T6712" t="s">
        <v>1954</v>
      </c>
      <c r="U6712" t="s">
        <v>72</v>
      </c>
    </row>
    <row r="6713" spans="1:21" x14ac:dyDescent="0.35">
      <c r="A6713" t="s">
        <v>9287</v>
      </c>
      <c r="B6713" s="2">
        <v>45784</v>
      </c>
      <c r="C6713">
        <v>5</v>
      </c>
      <c r="D6713">
        <v>2025</v>
      </c>
      <c r="F6713" t="s">
        <v>435</v>
      </c>
      <c r="G6713" t="s">
        <v>3306</v>
      </c>
      <c r="H6713" t="s">
        <v>1863</v>
      </c>
      <c r="I6713" t="s">
        <v>2051</v>
      </c>
      <c r="J6713" t="s">
        <v>2023</v>
      </c>
      <c r="K6713" t="s">
        <v>1912</v>
      </c>
      <c r="L6713" t="s">
        <v>1890</v>
      </c>
      <c r="M6713">
        <v>2</v>
      </c>
      <c r="N6713" s="3">
        <v>249</v>
      </c>
      <c r="O6713" s="3">
        <v>168</v>
      </c>
      <c r="P6713" s="4">
        <v>0.1</v>
      </c>
      <c r="Q6713" s="3">
        <v>448.2</v>
      </c>
      <c r="R6713" s="3">
        <v>336</v>
      </c>
      <c r="S6713" s="3">
        <v>112.2</v>
      </c>
      <c r="T6713" t="s">
        <v>1954</v>
      </c>
      <c r="U6713" t="s">
        <v>72</v>
      </c>
    </row>
    <row r="6714" spans="1:21" x14ac:dyDescent="0.35">
      <c r="A6714" t="s">
        <v>9288</v>
      </c>
      <c r="B6714" s="2">
        <v>45784</v>
      </c>
      <c r="C6714">
        <v>5</v>
      </c>
      <c r="D6714">
        <v>2025</v>
      </c>
      <c r="F6714" t="s">
        <v>1228</v>
      </c>
      <c r="G6714" t="s">
        <v>2132</v>
      </c>
      <c r="H6714" t="s">
        <v>1866</v>
      </c>
      <c r="I6714" t="s">
        <v>1866</v>
      </c>
      <c r="J6714" t="s">
        <v>2015</v>
      </c>
      <c r="K6714" t="s">
        <v>1914</v>
      </c>
      <c r="L6714" t="s">
        <v>1888</v>
      </c>
      <c r="M6714">
        <v>3</v>
      </c>
      <c r="N6714" s="3">
        <v>65</v>
      </c>
      <c r="O6714" s="3">
        <v>32</v>
      </c>
      <c r="P6714" s="4">
        <v>0.05</v>
      </c>
      <c r="Q6714" s="3">
        <v>185.25</v>
      </c>
      <c r="R6714" s="3">
        <v>96</v>
      </c>
      <c r="S6714" s="3">
        <v>89.25</v>
      </c>
      <c r="T6714" t="s">
        <v>1954</v>
      </c>
      <c r="U6714" t="s">
        <v>72</v>
      </c>
    </row>
    <row r="6715" spans="1:21" x14ac:dyDescent="0.35">
      <c r="A6715" t="s">
        <v>9289</v>
      </c>
      <c r="B6715" s="2">
        <v>45784</v>
      </c>
      <c r="C6715">
        <v>5</v>
      </c>
      <c r="D6715">
        <v>2025</v>
      </c>
      <c r="F6715" t="s">
        <v>1667</v>
      </c>
      <c r="G6715" t="s">
        <v>2217</v>
      </c>
      <c r="H6715" t="s">
        <v>1870</v>
      </c>
      <c r="I6715" t="s">
        <v>2192</v>
      </c>
      <c r="J6715" t="s">
        <v>1956</v>
      </c>
      <c r="K6715" t="s">
        <v>1909</v>
      </c>
      <c r="L6715" t="s">
        <v>1887</v>
      </c>
      <c r="M6715">
        <v>1</v>
      </c>
      <c r="N6715" s="3">
        <v>95</v>
      </c>
      <c r="O6715" s="3">
        <v>54</v>
      </c>
      <c r="P6715" s="4">
        <v>0</v>
      </c>
      <c r="Q6715" s="3">
        <v>95</v>
      </c>
      <c r="R6715" s="3">
        <v>54</v>
      </c>
      <c r="S6715" s="3">
        <v>41</v>
      </c>
      <c r="T6715" t="s">
        <v>1954</v>
      </c>
      <c r="U6715" t="s">
        <v>72</v>
      </c>
    </row>
    <row r="6716" spans="1:21" x14ac:dyDescent="0.35">
      <c r="A6716" t="s">
        <v>9290</v>
      </c>
      <c r="B6716" s="2">
        <v>45784</v>
      </c>
      <c r="C6716">
        <v>5</v>
      </c>
      <c r="D6716">
        <v>2025</v>
      </c>
      <c r="F6716" t="s">
        <v>344</v>
      </c>
      <c r="G6716" t="s">
        <v>2202</v>
      </c>
      <c r="H6716" t="s">
        <v>1866</v>
      </c>
      <c r="I6716" t="s">
        <v>1866</v>
      </c>
      <c r="J6716" t="s">
        <v>2064</v>
      </c>
      <c r="K6716" t="s">
        <v>1922</v>
      </c>
      <c r="L6716" t="s">
        <v>1887</v>
      </c>
      <c r="M6716">
        <v>3</v>
      </c>
      <c r="N6716" s="3">
        <v>32</v>
      </c>
      <c r="O6716" s="3">
        <v>14</v>
      </c>
      <c r="P6716" s="4">
        <v>0.05</v>
      </c>
      <c r="Q6716" s="3">
        <v>91.2</v>
      </c>
      <c r="R6716" s="3">
        <v>42</v>
      </c>
      <c r="S6716" s="3">
        <v>49.2</v>
      </c>
      <c r="T6716" t="s">
        <v>1954</v>
      </c>
      <c r="U6716" t="s">
        <v>72</v>
      </c>
    </row>
    <row r="6717" spans="1:21" x14ac:dyDescent="0.35">
      <c r="A6717" t="s">
        <v>9291</v>
      </c>
      <c r="B6717" s="2">
        <v>45784</v>
      </c>
      <c r="C6717">
        <v>5</v>
      </c>
      <c r="D6717">
        <v>2025</v>
      </c>
      <c r="F6717" t="s">
        <v>439</v>
      </c>
      <c r="G6717" t="s">
        <v>2118</v>
      </c>
      <c r="H6717" t="s">
        <v>1870</v>
      </c>
      <c r="I6717" t="s">
        <v>2083</v>
      </c>
      <c r="J6717" t="s">
        <v>2067</v>
      </c>
      <c r="K6717" t="s">
        <v>1918</v>
      </c>
      <c r="L6717" t="s">
        <v>1889</v>
      </c>
      <c r="M6717">
        <v>2</v>
      </c>
      <c r="N6717" s="3">
        <v>69</v>
      </c>
      <c r="O6717" s="3">
        <v>37</v>
      </c>
      <c r="P6717" s="4">
        <v>0.15</v>
      </c>
      <c r="Q6717" s="3">
        <v>117.3</v>
      </c>
      <c r="R6717" s="3">
        <v>74</v>
      </c>
      <c r="S6717" s="3">
        <v>43.3</v>
      </c>
      <c r="T6717" t="s">
        <v>1954</v>
      </c>
      <c r="U6717" t="s">
        <v>72</v>
      </c>
    </row>
    <row r="6718" spans="1:21" x14ac:dyDescent="0.35">
      <c r="A6718" t="s">
        <v>9292</v>
      </c>
      <c r="B6718" s="2">
        <v>45784</v>
      </c>
      <c r="C6718">
        <v>5</v>
      </c>
      <c r="D6718">
        <v>2025</v>
      </c>
      <c r="F6718" t="s">
        <v>346</v>
      </c>
      <c r="G6718" t="s">
        <v>3013</v>
      </c>
      <c r="H6718" t="s">
        <v>1870</v>
      </c>
      <c r="I6718" t="s">
        <v>2060</v>
      </c>
      <c r="J6718" t="s">
        <v>2023</v>
      </c>
      <c r="K6718" t="s">
        <v>1912</v>
      </c>
      <c r="L6718" t="s">
        <v>1890</v>
      </c>
      <c r="M6718">
        <v>1</v>
      </c>
      <c r="N6718" s="3">
        <v>249</v>
      </c>
      <c r="O6718" s="3">
        <v>168</v>
      </c>
      <c r="P6718" s="4">
        <v>0.1</v>
      </c>
      <c r="Q6718" s="3">
        <v>224.1</v>
      </c>
      <c r="R6718" s="3">
        <v>168</v>
      </c>
      <c r="S6718" s="3">
        <v>56.1</v>
      </c>
      <c r="T6718" t="s">
        <v>1954</v>
      </c>
      <c r="U6718" t="s">
        <v>72</v>
      </c>
    </row>
    <row r="6719" spans="1:21" x14ac:dyDescent="0.35">
      <c r="A6719" t="s">
        <v>9293</v>
      </c>
      <c r="B6719" s="2">
        <v>45784</v>
      </c>
      <c r="C6719">
        <v>5</v>
      </c>
      <c r="D6719">
        <v>2025</v>
      </c>
      <c r="F6719" t="s">
        <v>711</v>
      </c>
      <c r="G6719" t="s">
        <v>3411</v>
      </c>
      <c r="H6719" t="s">
        <v>1868</v>
      </c>
      <c r="I6719" t="s">
        <v>2022</v>
      </c>
      <c r="J6719" t="s">
        <v>2162</v>
      </c>
      <c r="K6719" t="s">
        <v>1921</v>
      </c>
      <c r="L6719" t="s">
        <v>1889</v>
      </c>
      <c r="M6719">
        <v>2</v>
      </c>
      <c r="N6719" s="3">
        <v>55</v>
      </c>
      <c r="O6719" s="3">
        <v>27</v>
      </c>
      <c r="P6719" s="4">
        <v>0</v>
      </c>
      <c r="Q6719" s="3">
        <v>110</v>
      </c>
      <c r="R6719" s="3">
        <v>54</v>
      </c>
      <c r="S6719" s="3">
        <v>56</v>
      </c>
      <c r="T6719" t="s">
        <v>1954</v>
      </c>
      <c r="U6719" t="s">
        <v>72</v>
      </c>
    </row>
    <row r="6720" spans="1:21" x14ac:dyDescent="0.35">
      <c r="A6720" t="s">
        <v>9294</v>
      </c>
      <c r="B6720" s="2">
        <v>45784</v>
      </c>
      <c r="C6720">
        <v>5</v>
      </c>
      <c r="D6720">
        <v>2025</v>
      </c>
      <c r="F6720" t="s">
        <v>134</v>
      </c>
      <c r="G6720" t="s">
        <v>2681</v>
      </c>
      <c r="H6720" t="s">
        <v>1868</v>
      </c>
      <c r="I6720" t="s">
        <v>2014</v>
      </c>
      <c r="J6720" t="s">
        <v>2011</v>
      </c>
      <c r="K6720" t="s">
        <v>1927</v>
      </c>
      <c r="L6720" t="s">
        <v>1885</v>
      </c>
      <c r="M6720">
        <v>2</v>
      </c>
      <c r="N6720" s="3">
        <v>24</v>
      </c>
      <c r="O6720" s="3">
        <v>10</v>
      </c>
      <c r="P6720" s="4">
        <v>0</v>
      </c>
      <c r="Q6720" s="3">
        <v>48</v>
      </c>
      <c r="R6720" s="3">
        <v>20</v>
      </c>
      <c r="S6720" s="3">
        <v>28</v>
      </c>
      <c r="T6720" t="s">
        <v>1954</v>
      </c>
      <c r="U6720" t="s">
        <v>72</v>
      </c>
    </row>
    <row r="6721" spans="1:21" x14ac:dyDescent="0.35">
      <c r="A6721" t="s">
        <v>9295</v>
      </c>
      <c r="B6721" s="2">
        <v>45784</v>
      </c>
      <c r="C6721">
        <v>5</v>
      </c>
      <c r="D6721">
        <v>2025</v>
      </c>
      <c r="F6721" t="s">
        <v>1782</v>
      </c>
      <c r="G6721" t="s">
        <v>2072</v>
      </c>
      <c r="H6721" t="s">
        <v>1869</v>
      </c>
      <c r="I6721" t="s">
        <v>2073</v>
      </c>
      <c r="J6721" t="s">
        <v>1987</v>
      </c>
      <c r="K6721" t="s">
        <v>1908</v>
      </c>
      <c r="L6721" t="s">
        <v>1890</v>
      </c>
      <c r="M6721">
        <v>1</v>
      </c>
      <c r="N6721" s="3">
        <v>129</v>
      </c>
      <c r="O6721" s="3">
        <v>78</v>
      </c>
      <c r="P6721" s="4">
        <v>0.1</v>
      </c>
      <c r="Q6721" s="3">
        <v>116.1</v>
      </c>
      <c r="R6721" s="3">
        <v>78</v>
      </c>
      <c r="S6721" s="3">
        <v>38.1</v>
      </c>
      <c r="T6721" t="s">
        <v>1954</v>
      </c>
      <c r="U6721" t="s">
        <v>72</v>
      </c>
    </row>
    <row r="6722" spans="1:21" x14ac:dyDescent="0.35">
      <c r="A6722" t="s">
        <v>9296</v>
      </c>
      <c r="B6722" s="2">
        <v>45785</v>
      </c>
      <c r="C6722">
        <v>5</v>
      </c>
      <c r="D6722">
        <v>2025</v>
      </c>
      <c r="F6722" t="s">
        <v>86</v>
      </c>
      <c r="G6722" t="s">
        <v>2489</v>
      </c>
      <c r="H6722" t="s">
        <v>1873</v>
      </c>
      <c r="I6722" t="s">
        <v>2323</v>
      </c>
      <c r="J6722" t="s">
        <v>2045</v>
      </c>
      <c r="K6722" t="s">
        <v>1910</v>
      </c>
      <c r="L6722" t="s">
        <v>1890</v>
      </c>
      <c r="M6722">
        <v>1</v>
      </c>
      <c r="N6722" s="3">
        <v>99</v>
      </c>
      <c r="O6722" s="3">
        <v>58</v>
      </c>
      <c r="P6722" s="4">
        <v>0</v>
      </c>
      <c r="Q6722" s="3">
        <v>99</v>
      </c>
      <c r="R6722" s="3">
        <v>58</v>
      </c>
      <c r="S6722" s="3">
        <v>41</v>
      </c>
      <c r="T6722" t="s">
        <v>1954</v>
      </c>
      <c r="U6722" t="s">
        <v>72</v>
      </c>
    </row>
    <row r="6723" spans="1:21" x14ac:dyDescent="0.35">
      <c r="A6723" t="s">
        <v>9297</v>
      </c>
      <c r="B6723" s="2">
        <v>45785</v>
      </c>
      <c r="C6723">
        <v>5</v>
      </c>
      <c r="D6723">
        <v>2025</v>
      </c>
      <c r="F6723" t="s">
        <v>960</v>
      </c>
      <c r="G6723" t="s">
        <v>3341</v>
      </c>
      <c r="H6723" t="s">
        <v>1868</v>
      </c>
      <c r="I6723" t="s">
        <v>2113</v>
      </c>
      <c r="J6723" t="s">
        <v>2114</v>
      </c>
      <c r="K6723" t="s">
        <v>1915</v>
      </c>
      <c r="L6723" t="s">
        <v>1886</v>
      </c>
      <c r="M6723">
        <v>1</v>
      </c>
      <c r="N6723" s="3">
        <v>85</v>
      </c>
      <c r="O6723" s="3">
        <v>41</v>
      </c>
      <c r="P6723" s="4">
        <v>0.05</v>
      </c>
      <c r="Q6723" s="3">
        <v>80.75</v>
      </c>
      <c r="R6723" s="3">
        <v>41</v>
      </c>
      <c r="S6723" s="3">
        <v>39.75</v>
      </c>
      <c r="T6723" t="s">
        <v>1954</v>
      </c>
      <c r="U6723" t="s">
        <v>72</v>
      </c>
    </row>
    <row r="6724" spans="1:21" x14ac:dyDescent="0.35">
      <c r="A6724" t="s">
        <v>9298</v>
      </c>
      <c r="B6724" s="2">
        <v>45785</v>
      </c>
      <c r="C6724">
        <v>5</v>
      </c>
      <c r="D6724">
        <v>2025</v>
      </c>
      <c r="F6724" t="s">
        <v>630</v>
      </c>
      <c r="G6724" t="s">
        <v>2879</v>
      </c>
      <c r="H6724" t="s">
        <v>1871</v>
      </c>
      <c r="I6724" t="s">
        <v>2234</v>
      </c>
      <c r="J6724" t="s">
        <v>1967</v>
      </c>
      <c r="K6724" t="s">
        <v>1913</v>
      </c>
      <c r="L6724" t="s">
        <v>1888</v>
      </c>
      <c r="M6724">
        <v>1</v>
      </c>
      <c r="N6724" s="3">
        <v>78</v>
      </c>
      <c r="O6724" s="3">
        <v>39</v>
      </c>
      <c r="P6724" s="4">
        <v>0.15</v>
      </c>
      <c r="Q6724" s="3">
        <v>66.3</v>
      </c>
      <c r="R6724" s="3">
        <v>39</v>
      </c>
      <c r="S6724" s="3">
        <v>27.3</v>
      </c>
      <c r="T6724" t="s">
        <v>1954</v>
      </c>
      <c r="U6724" t="s">
        <v>72</v>
      </c>
    </row>
    <row r="6725" spans="1:21" x14ac:dyDescent="0.35">
      <c r="A6725" t="s">
        <v>9299</v>
      </c>
      <c r="B6725" s="2">
        <v>45785</v>
      </c>
      <c r="C6725">
        <v>5</v>
      </c>
      <c r="D6725">
        <v>2025</v>
      </c>
      <c r="F6725" t="s">
        <v>1858</v>
      </c>
      <c r="G6725" t="s">
        <v>3009</v>
      </c>
      <c r="H6725" t="s">
        <v>1868</v>
      </c>
      <c r="I6725" t="s">
        <v>1959</v>
      </c>
      <c r="J6725" t="s">
        <v>1987</v>
      </c>
      <c r="K6725" t="s">
        <v>1908</v>
      </c>
      <c r="L6725" t="s">
        <v>1890</v>
      </c>
      <c r="M6725">
        <v>1</v>
      </c>
      <c r="N6725" s="3">
        <v>129</v>
      </c>
      <c r="O6725" s="3">
        <v>78</v>
      </c>
      <c r="P6725" s="4">
        <v>0</v>
      </c>
      <c r="Q6725" s="3">
        <v>129</v>
      </c>
      <c r="R6725" s="3">
        <v>78</v>
      </c>
      <c r="S6725" s="3">
        <v>51</v>
      </c>
      <c r="T6725" t="s">
        <v>1954</v>
      </c>
      <c r="U6725" t="s">
        <v>72</v>
      </c>
    </row>
    <row r="6726" spans="1:21" x14ac:dyDescent="0.35">
      <c r="A6726" t="s">
        <v>9300</v>
      </c>
      <c r="B6726" s="2">
        <v>45785</v>
      </c>
      <c r="C6726">
        <v>5</v>
      </c>
      <c r="D6726">
        <v>2025</v>
      </c>
      <c r="F6726" t="s">
        <v>211</v>
      </c>
      <c r="G6726" t="s">
        <v>2008</v>
      </c>
      <c r="H6726" t="s">
        <v>1866</v>
      </c>
      <c r="I6726" t="s">
        <v>1866</v>
      </c>
      <c r="J6726" t="s">
        <v>2034</v>
      </c>
      <c r="K6726" t="s">
        <v>1904</v>
      </c>
      <c r="L6726" t="s">
        <v>1889</v>
      </c>
      <c r="M6726">
        <v>1</v>
      </c>
      <c r="N6726" s="3">
        <v>149</v>
      </c>
      <c r="O6726" s="3">
        <v>91</v>
      </c>
      <c r="P6726" s="4">
        <v>0.05</v>
      </c>
      <c r="Q6726" s="3">
        <v>141.55000000000001</v>
      </c>
      <c r="R6726" s="3">
        <v>91</v>
      </c>
      <c r="S6726" s="3">
        <v>50.55</v>
      </c>
      <c r="T6726" t="s">
        <v>1954</v>
      </c>
      <c r="U6726" t="s">
        <v>72</v>
      </c>
    </row>
    <row r="6727" spans="1:21" x14ac:dyDescent="0.35">
      <c r="A6727" t="s">
        <v>9301</v>
      </c>
      <c r="B6727" s="2">
        <v>45785</v>
      </c>
      <c r="C6727">
        <v>5</v>
      </c>
      <c r="D6727">
        <v>2025</v>
      </c>
      <c r="F6727" t="s">
        <v>736</v>
      </c>
      <c r="G6727" t="s">
        <v>2349</v>
      </c>
      <c r="H6727" t="s">
        <v>1866</v>
      </c>
      <c r="I6727" t="s">
        <v>1866</v>
      </c>
      <c r="J6727" t="s">
        <v>1997</v>
      </c>
      <c r="K6727" t="s">
        <v>1906</v>
      </c>
      <c r="L6727" t="s">
        <v>1889</v>
      </c>
      <c r="M6727">
        <v>1</v>
      </c>
      <c r="N6727" s="3">
        <v>89</v>
      </c>
      <c r="O6727" s="3">
        <v>48</v>
      </c>
      <c r="P6727" s="4">
        <v>0.2</v>
      </c>
      <c r="Q6727" s="3">
        <v>71.2</v>
      </c>
      <c r="R6727" s="3">
        <v>48</v>
      </c>
      <c r="S6727" s="3">
        <v>23.2</v>
      </c>
      <c r="T6727" t="s">
        <v>1954</v>
      </c>
      <c r="U6727" t="s">
        <v>72</v>
      </c>
    </row>
    <row r="6728" spans="1:21" x14ac:dyDescent="0.35">
      <c r="A6728" t="s">
        <v>9302</v>
      </c>
      <c r="B6728" s="2">
        <v>45785</v>
      </c>
      <c r="C6728">
        <v>5</v>
      </c>
      <c r="D6728">
        <v>2025</v>
      </c>
      <c r="F6728" t="s">
        <v>755</v>
      </c>
      <c r="G6728" t="s">
        <v>3685</v>
      </c>
      <c r="H6728" t="s">
        <v>1866</v>
      </c>
      <c r="I6728" t="s">
        <v>1866</v>
      </c>
      <c r="J6728" t="s">
        <v>1991</v>
      </c>
      <c r="K6728" t="s">
        <v>1925</v>
      </c>
      <c r="L6728" t="s">
        <v>1885</v>
      </c>
      <c r="M6728">
        <v>2</v>
      </c>
      <c r="N6728" s="3">
        <v>35</v>
      </c>
      <c r="O6728" s="3">
        <v>16</v>
      </c>
      <c r="P6728" s="4">
        <v>0.1</v>
      </c>
      <c r="Q6728" s="3">
        <v>63</v>
      </c>
      <c r="R6728" s="3">
        <v>32</v>
      </c>
      <c r="S6728" s="3">
        <v>31</v>
      </c>
      <c r="T6728" t="s">
        <v>1954</v>
      </c>
      <c r="U6728" t="s">
        <v>72</v>
      </c>
    </row>
    <row r="6729" spans="1:21" x14ac:dyDescent="0.35">
      <c r="A6729" t="s">
        <v>9303</v>
      </c>
      <c r="B6729" s="2">
        <v>45785</v>
      </c>
      <c r="C6729">
        <v>5</v>
      </c>
      <c r="D6729">
        <v>2025</v>
      </c>
      <c r="F6729" t="s">
        <v>350</v>
      </c>
      <c r="G6729" t="s">
        <v>3022</v>
      </c>
      <c r="H6729" t="s">
        <v>1866</v>
      </c>
      <c r="I6729" t="s">
        <v>1866</v>
      </c>
      <c r="J6729" t="s">
        <v>2023</v>
      </c>
      <c r="K6729" t="s">
        <v>1912</v>
      </c>
      <c r="L6729" t="s">
        <v>1890</v>
      </c>
      <c r="M6729">
        <v>4</v>
      </c>
      <c r="N6729" s="3">
        <v>249</v>
      </c>
      <c r="O6729" s="3">
        <v>168</v>
      </c>
      <c r="P6729" s="4">
        <v>0.15</v>
      </c>
      <c r="Q6729" s="3">
        <v>846.6</v>
      </c>
      <c r="R6729" s="3">
        <v>672</v>
      </c>
      <c r="S6729" s="3">
        <v>174.6</v>
      </c>
      <c r="T6729" t="s">
        <v>1954</v>
      </c>
      <c r="U6729" t="s">
        <v>72</v>
      </c>
    </row>
    <row r="6730" spans="1:21" x14ac:dyDescent="0.35">
      <c r="A6730" t="s">
        <v>9304</v>
      </c>
      <c r="B6730" s="2">
        <v>45785</v>
      </c>
      <c r="C6730">
        <v>5</v>
      </c>
      <c r="D6730">
        <v>2025</v>
      </c>
      <c r="F6730" t="s">
        <v>93</v>
      </c>
      <c r="G6730" t="s">
        <v>2720</v>
      </c>
      <c r="H6730" t="s">
        <v>1869</v>
      </c>
      <c r="I6730" t="s">
        <v>1977</v>
      </c>
      <c r="J6730" t="s">
        <v>2064</v>
      </c>
      <c r="K6730" t="s">
        <v>1922</v>
      </c>
      <c r="L6730" t="s">
        <v>1887</v>
      </c>
      <c r="M6730">
        <v>1</v>
      </c>
      <c r="N6730" s="3">
        <v>32</v>
      </c>
      <c r="O6730" s="3">
        <v>14</v>
      </c>
      <c r="P6730" s="4">
        <v>0</v>
      </c>
      <c r="Q6730" s="3">
        <v>32</v>
      </c>
      <c r="R6730" s="3">
        <v>14</v>
      </c>
      <c r="S6730" s="3">
        <v>18</v>
      </c>
      <c r="T6730" t="s">
        <v>1954</v>
      </c>
      <c r="U6730" t="s">
        <v>72</v>
      </c>
    </row>
    <row r="6731" spans="1:21" x14ac:dyDescent="0.35">
      <c r="A6731" t="s">
        <v>9305</v>
      </c>
      <c r="B6731" s="2">
        <v>45785</v>
      </c>
      <c r="C6731">
        <v>5</v>
      </c>
      <c r="D6731">
        <v>2025</v>
      </c>
      <c r="F6731" t="s">
        <v>708</v>
      </c>
      <c r="G6731" t="s">
        <v>3542</v>
      </c>
      <c r="H6731" t="s">
        <v>1866</v>
      </c>
      <c r="I6731" t="s">
        <v>1866</v>
      </c>
      <c r="J6731" t="s">
        <v>1963</v>
      </c>
      <c r="K6731" t="s">
        <v>1907</v>
      </c>
      <c r="L6731" t="s">
        <v>1890</v>
      </c>
      <c r="M6731">
        <v>1</v>
      </c>
      <c r="N6731" s="3">
        <v>119</v>
      </c>
      <c r="O6731" s="3">
        <v>72</v>
      </c>
      <c r="P6731" s="4">
        <v>0.15</v>
      </c>
      <c r="Q6731" s="3">
        <v>101.15</v>
      </c>
      <c r="R6731" s="3">
        <v>72</v>
      </c>
      <c r="S6731" s="3">
        <v>29.15</v>
      </c>
      <c r="T6731" t="s">
        <v>1954</v>
      </c>
      <c r="U6731" t="s">
        <v>72</v>
      </c>
    </row>
    <row r="6732" spans="1:21" x14ac:dyDescent="0.35">
      <c r="A6732" t="s">
        <v>9306</v>
      </c>
      <c r="B6732" s="2">
        <v>45785</v>
      </c>
      <c r="C6732">
        <v>5</v>
      </c>
      <c r="D6732">
        <v>2025</v>
      </c>
      <c r="F6732" t="s">
        <v>1354</v>
      </c>
      <c r="G6732" t="s">
        <v>2428</v>
      </c>
      <c r="H6732" t="s">
        <v>1873</v>
      </c>
      <c r="I6732" t="s">
        <v>2320</v>
      </c>
      <c r="J6732" t="s">
        <v>2045</v>
      </c>
      <c r="K6732" t="s">
        <v>1910</v>
      </c>
      <c r="L6732" t="s">
        <v>1890</v>
      </c>
      <c r="M6732">
        <v>1</v>
      </c>
      <c r="N6732" s="3">
        <v>99</v>
      </c>
      <c r="O6732" s="3">
        <v>58</v>
      </c>
      <c r="P6732" s="4">
        <v>0</v>
      </c>
      <c r="Q6732" s="3">
        <v>99</v>
      </c>
      <c r="R6732" s="3">
        <v>58</v>
      </c>
      <c r="S6732" s="3">
        <v>41</v>
      </c>
      <c r="T6732" t="s">
        <v>1954</v>
      </c>
      <c r="U6732" t="s">
        <v>72</v>
      </c>
    </row>
    <row r="6733" spans="1:21" x14ac:dyDescent="0.35">
      <c r="A6733" t="s">
        <v>9307</v>
      </c>
      <c r="B6733" s="2">
        <v>45785</v>
      </c>
      <c r="C6733">
        <v>5</v>
      </c>
      <c r="D6733">
        <v>2025</v>
      </c>
      <c r="F6733" t="s">
        <v>1054</v>
      </c>
      <c r="G6733" t="s">
        <v>2010</v>
      </c>
      <c r="H6733" t="s">
        <v>1866</v>
      </c>
      <c r="I6733" t="s">
        <v>1866</v>
      </c>
      <c r="J6733" t="s">
        <v>2064</v>
      </c>
      <c r="K6733" t="s">
        <v>1922</v>
      </c>
      <c r="L6733" t="s">
        <v>1887</v>
      </c>
      <c r="M6733">
        <v>1</v>
      </c>
      <c r="N6733" s="3">
        <v>32</v>
      </c>
      <c r="O6733" s="3">
        <v>14</v>
      </c>
      <c r="P6733" s="4">
        <v>0.1</v>
      </c>
      <c r="Q6733" s="3">
        <v>28.8</v>
      </c>
      <c r="R6733" s="3">
        <v>14</v>
      </c>
      <c r="S6733" s="3">
        <v>14.8</v>
      </c>
      <c r="T6733" t="s">
        <v>1954</v>
      </c>
      <c r="U6733" t="s">
        <v>72</v>
      </c>
    </row>
    <row r="6734" spans="1:21" x14ac:dyDescent="0.35">
      <c r="A6734" t="s">
        <v>9308</v>
      </c>
      <c r="B6734" s="2">
        <v>45785</v>
      </c>
      <c r="C6734">
        <v>5</v>
      </c>
      <c r="D6734">
        <v>2025</v>
      </c>
      <c r="F6734" t="s">
        <v>81</v>
      </c>
      <c r="G6734" t="s">
        <v>2238</v>
      </c>
      <c r="H6734" t="s">
        <v>1875</v>
      </c>
      <c r="I6734" t="s">
        <v>1981</v>
      </c>
      <c r="J6734" t="s">
        <v>2061</v>
      </c>
      <c r="K6734" t="s">
        <v>1923</v>
      </c>
      <c r="L6734" t="s">
        <v>1888</v>
      </c>
      <c r="M6734">
        <v>4</v>
      </c>
      <c r="N6734" s="3">
        <v>25</v>
      </c>
      <c r="O6734" s="3">
        <v>11</v>
      </c>
      <c r="P6734" s="4">
        <v>0.1</v>
      </c>
      <c r="Q6734" s="3">
        <v>90</v>
      </c>
      <c r="R6734" s="3">
        <v>44</v>
      </c>
      <c r="S6734" s="3">
        <v>46</v>
      </c>
      <c r="T6734" t="s">
        <v>1954</v>
      </c>
      <c r="U6734" t="s">
        <v>72</v>
      </c>
    </row>
    <row r="6735" spans="1:21" x14ac:dyDescent="0.35">
      <c r="A6735" t="s">
        <v>9309</v>
      </c>
      <c r="B6735" s="2">
        <v>45785</v>
      </c>
      <c r="C6735">
        <v>5</v>
      </c>
      <c r="D6735">
        <v>2025</v>
      </c>
      <c r="F6735" t="s">
        <v>401</v>
      </c>
      <c r="G6735" t="s">
        <v>3134</v>
      </c>
      <c r="H6735" t="s">
        <v>1868</v>
      </c>
      <c r="I6735" t="s">
        <v>2022</v>
      </c>
      <c r="J6735" t="s">
        <v>1978</v>
      </c>
      <c r="K6735" t="s">
        <v>1916</v>
      </c>
      <c r="L6735" t="s">
        <v>1887</v>
      </c>
      <c r="M6735">
        <v>1</v>
      </c>
      <c r="N6735" s="3">
        <v>79</v>
      </c>
      <c r="O6735" s="3">
        <v>42</v>
      </c>
      <c r="P6735" s="4">
        <v>0.05</v>
      </c>
      <c r="Q6735" s="3">
        <v>75.05</v>
      </c>
      <c r="R6735" s="3">
        <v>42</v>
      </c>
      <c r="S6735" s="3">
        <v>33.049999999999997</v>
      </c>
      <c r="T6735" t="s">
        <v>1954</v>
      </c>
      <c r="U6735" t="s">
        <v>72</v>
      </c>
    </row>
    <row r="6736" spans="1:21" x14ac:dyDescent="0.35">
      <c r="A6736" t="s">
        <v>9310</v>
      </c>
      <c r="B6736" s="2">
        <v>45785</v>
      </c>
      <c r="C6736">
        <v>5</v>
      </c>
      <c r="D6736">
        <v>2025</v>
      </c>
      <c r="F6736" t="s">
        <v>1633</v>
      </c>
      <c r="G6736" t="s">
        <v>2339</v>
      </c>
      <c r="H6736" t="s">
        <v>1872</v>
      </c>
      <c r="I6736" t="s">
        <v>2152</v>
      </c>
      <c r="J6736" t="s">
        <v>2064</v>
      </c>
      <c r="K6736" t="s">
        <v>1922</v>
      </c>
      <c r="L6736" t="s">
        <v>1887</v>
      </c>
      <c r="M6736">
        <v>2</v>
      </c>
      <c r="N6736" s="3">
        <v>32</v>
      </c>
      <c r="O6736" s="3">
        <v>14</v>
      </c>
      <c r="P6736" s="4">
        <v>0</v>
      </c>
      <c r="Q6736" s="3">
        <v>64</v>
      </c>
      <c r="R6736" s="3">
        <v>28</v>
      </c>
      <c r="S6736" s="3">
        <v>36</v>
      </c>
      <c r="T6736" t="s">
        <v>1954</v>
      </c>
      <c r="U6736" t="s">
        <v>72</v>
      </c>
    </row>
    <row r="6737" spans="1:21" x14ac:dyDescent="0.35">
      <c r="A6737" t="s">
        <v>9311</v>
      </c>
      <c r="B6737" s="2">
        <v>45785</v>
      </c>
      <c r="C6737">
        <v>5</v>
      </c>
      <c r="D6737">
        <v>2025</v>
      </c>
      <c r="F6737" t="s">
        <v>1537</v>
      </c>
      <c r="G6737" t="s">
        <v>2206</v>
      </c>
      <c r="H6737" t="s">
        <v>1863</v>
      </c>
      <c r="I6737" t="s">
        <v>2051</v>
      </c>
      <c r="J6737" t="s">
        <v>2067</v>
      </c>
      <c r="K6737" t="s">
        <v>1918</v>
      </c>
      <c r="L6737" t="s">
        <v>1889</v>
      </c>
      <c r="M6737">
        <v>1</v>
      </c>
      <c r="N6737" s="3">
        <v>69</v>
      </c>
      <c r="O6737" s="3">
        <v>37</v>
      </c>
      <c r="P6737" s="4">
        <v>0</v>
      </c>
      <c r="Q6737" s="3">
        <v>69</v>
      </c>
      <c r="R6737" s="3">
        <v>37</v>
      </c>
      <c r="S6737" s="3">
        <v>32</v>
      </c>
      <c r="T6737" t="s">
        <v>1954</v>
      </c>
      <c r="U6737" t="s">
        <v>72</v>
      </c>
    </row>
    <row r="6738" spans="1:21" x14ac:dyDescent="0.35">
      <c r="A6738" t="s">
        <v>9312</v>
      </c>
      <c r="B6738" s="2">
        <v>45786</v>
      </c>
      <c r="C6738">
        <v>5</v>
      </c>
      <c r="D6738">
        <v>2025</v>
      </c>
      <c r="F6738" t="s">
        <v>601</v>
      </c>
      <c r="G6738" t="s">
        <v>2571</v>
      </c>
      <c r="H6738" t="s">
        <v>1871</v>
      </c>
      <c r="I6738" t="s">
        <v>2234</v>
      </c>
      <c r="J6738" t="s">
        <v>1978</v>
      </c>
      <c r="K6738" t="s">
        <v>1916</v>
      </c>
      <c r="L6738" t="s">
        <v>1887</v>
      </c>
      <c r="M6738">
        <v>2</v>
      </c>
      <c r="N6738" s="3">
        <v>79</v>
      </c>
      <c r="O6738" s="3">
        <v>42</v>
      </c>
      <c r="P6738" s="4">
        <v>0.15</v>
      </c>
      <c r="Q6738" s="3">
        <v>134.30000000000001</v>
      </c>
      <c r="R6738" s="3">
        <v>84</v>
      </c>
      <c r="S6738" s="3">
        <v>50.3</v>
      </c>
      <c r="T6738" t="s">
        <v>1954</v>
      </c>
      <c r="U6738" t="s">
        <v>72</v>
      </c>
    </row>
    <row r="6739" spans="1:21" x14ac:dyDescent="0.35">
      <c r="A6739" t="s">
        <v>9313</v>
      </c>
      <c r="B6739" s="2">
        <v>45786</v>
      </c>
      <c r="C6739">
        <v>5</v>
      </c>
      <c r="D6739">
        <v>2025</v>
      </c>
      <c r="F6739" t="s">
        <v>300</v>
      </c>
      <c r="G6739" t="s">
        <v>2400</v>
      </c>
      <c r="H6739" t="s">
        <v>1870</v>
      </c>
      <c r="I6739" t="s">
        <v>2083</v>
      </c>
      <c r="J6739" t="s">
        <v>2162</v>
      </c>
      <c r="K6739" t="s">
        <v>1921</v>
      </c>
      <c r="L6739" t="s">
        <v>1889</v>
      </c>
      <c r="M6739">
        <v>1</v>
      </c>
      <c r="N6739" s="3">
        <v>55</v>
      </c>
      <c r="O6739" s="3">
        <v>27</v>
      </c>
      <c r="P6739" s="4">
        <v>0</v>
      </c>
      <c r="Q6739" s="3">
        <v>55</v>
      </c>
      <c r="R6739" s="3">
        <v>27</v>
      </c>
      <c r="S6739" s="3">
        <v>28</v>
      </c>
      <c r="T6739" t="s">
        <v>1954</v>
      </c>
      <c r="U6739" t="s">
        <v>72</v>
      </c>
    </row>
    <row r="6740" spans="1:21" x14ac:dyDescent="0.35">
      <c r="A6740" t="s">
        <v>9314</v>
      </c>
      <c r="B6740" s="2">
        <v>45786</v>
      </c>
      <c r="C6740">
        <v>5</v>
      </c>
      <c r="D6740">
        <v>2025</v>
      </c>
      <c r="F6740" t="s">
        <v>884</v>
      </c>
      <c r="G6740" t="s">
        <v>2995</v>
      </c>
      <c r="H6740" t="s">
        <v>1874</v>
      </c>
      <c r="I6740" t="s">
        <v>2186</v>
      </c>
      <c r="J6740" t="s">
        <v>2120</v>
      </c>
      <c r="K6740" t="s">
        <v>1926</v>
      </c>
      <c r="L6740" t="s">
        <v>1885</v>
      </c>
      <c r="M6740">
        <v>1</v>
      </c>
      <c r="N6740" s="3">
        <v>28</v>
      </c>
      <c r="O6740" s="3">
        <v>13</v>
      </c>
      <c r="P6740" s="4">
        <v>0.05</v>
      </c>
      <c r="Q6740" s="3">
        <v>26.6</v>
      </c>
      <c r="R6740" s="3">
        <v>13</v>
      </c>
      <c r="S6740" s="3">
        <v>13.6</v>
      </c>
      <c r="T6740" t="s">
        <v>1954</v>
      </c>
      <c r="U6740" t="s">
        <v>72</v>
      </c>
    </row>
    <row r="6741" spans="1:21" x14ac:dyDescent="0.35">
      <c r="A6741" t="s">
        <v>9315</v>
      </c>
      <c r="B6741" s="2">
        <v>45786</v>
      </c>
      <c r="C6741">
        <v>5</v>
      </c>
      <c r="D6741">
        <v>2025</v>
      </c>
      <c r="F6741" t="s">
        <v>908</v>
      </c>
      <c r="G6741" t="s">
        <v>2412</v>
      </c>
      <c r="H6741" t="s">
        <v>1871</v>
      </c>
      <c r="I6741" t="s">
        <v>2234</v>
      </c>
      <c r="J6741" t="s">
        <v>2183</v>
      </c>
      <c r="K6741" t="s">
        <v>1917</v>
      </c>
      <c r="L6741" t="s">
        <v>1886</v>
      </c>
      <c r="M6741">
        <v>1</v>
      </c>
      <c r="N6741" s="3">
        <v>72</v>
      </c>
      <c r="O6741" s="3">
        <v>34</v>
      </c>
      <c r="P6741" s="4">
        <v>0.05</v>
      </c>
      <c r="Q6741" s="3">
        <v>68.400000000000006</v>
      </c>
      <c r="R6741" s="3">
        <v>34</v>
      </c>
      <c r="S6741" s="3">
        <v>34.4</v>
      </c>
      <c r="T6741" t="s">
        <v>1954</v>
      </c>
      <c r="U6741" t="s">
        <v>72</v>
      </c>
    </row>
    <row r="6742" spans="1:21" x14ac:dyDescent="0.35">
      <c r="A6742" t="s">
        <v>9316</v>
      </c>
      <c r="B6742" s="2">
        <v>45786</v>
      </c>
      <c r="C6742">
        <v>5</v>
      </c>
      <c r="D6742">
        <v>2025</v>
      </c>
      <c r="F6742" t="s">
        <v>1119</v>
      </c>
      <c r="G6742" t="s">
        <v>2176</v>
      </c>
      <c r="H6742" t="s">
        <v>1874</v>
      </c>
      <c r="I6742" t="s">
        <v>2200</v>
      </c>
      <c r="J6742" t="s">
        <v>2067</v>
      </c>
      <c r="K6742" t="s">
        <v>1918</v>
      </c>
      <c r="L6742" t="s">
        <v>1889</v>
      </c>
      <c r="M6742">
        <v>2</v>
      </c>
      <c r="N6742" s="3">
        <v>69</v>
      </c>
      <c r="O6742" s="3">
        <v>37</v>
      </c>
      <c r="P6742" s="4">
        <v>0.1</v>
      </c>
      <c r="Q6742" s="3">
        <v>124.2</v>
      </c>
      <c r="R6742" s="3">
        <v>74</v>
      </c>
      <c r="S6742" s="3">
        <v>50.2</v>
      </c>
      <c r="T6742" t="s">
        <v>1954</v>
      </c>
      <c r="U6742" t="s">
        <v>72</v>
      </c>
    </row>
    <row r="6743" spans="1:21" x14ac:dyDescent="0.35">
      <c r="A6743" t="s">
        <v>9317</v>
      </c>
      <c r="B6743" s="2">
        <v>45786</v>
      </c>
      <c r="C6743">
        <v>5</v>
      </c>
      <c r="D6743">
        <v>2025</v>
      </c>
      <c r="F6743" t="s">
        <v>676</v>
      </c>
      <c r="G6743" t="s">
        <v>2724</v>
      </c>
      <c r="H6743" t="s">
        <v>1868</v>
      </c>
      <c r="I6743" t="s">
        <v>1959</v>
      </c>
      <c r="J6743" t="s">
        <v>2015</v>
      </c>
      <c r="K6743" t="s">
        <v>1914</v>
      </c>
      <c r="L6743" t="s">
        <v>1888</v>
      </c>
      <c r="M6743">
        <v>1</v>
      </c>
      <c r="N6743" s="3">
        <v>65</v>
      </c>
      <c r="O6743" s="3">
        <v>32</v>
      </c>
      <c r="P6743" s="4">
        <v>0.05</v>
      </c>
      <c r="Q6743" s="3">
        <v>61.75</v>
      </c>
      <c r="R6743" s="3">
        <v>32</v>
      </c>
      <c r="S6743" s="3">
        <v>29.75</v>
      </c>
      <c r="T6743" t="s">
        <v>1954</v>
      </c>
      <c r="U6743" t="s">
        <v>72</v>
      </c>
    </row>
    <row r="6744" spans="1:21" x14ac:dyDescent="0.35">
      <c r="A6744" t="s">
        <v>9318</v>
      </c>
      <c r="B6744" s="2">
        <v>45786</v>
      </c>
      <c r="C6744">
        <v>5</v>
      </c>
      <c r="D6744">
        <v>2025</v>
      </c>
      <c r="F6744" t="s">
        <v>505</v>
      </c>
      <c r="G6744" t="s">
        <v>2030</v>
      </c>
      <c r="H6744" t="s">
        <v>1875</v>
      </c>
      <c r="I6744" t="s">
        <v>1981</v>
      </c>
      <c r="J6744" t="s">
        <v>1978</v>
      </c>
      <c r="K6744" t="s">
        <v>1916</v>
      </c>
      <c r="L6744" t="s">
        <v>1887</v>
      </c>
      <c r="M6744">
        <v>1</v>
      </c>
      <c r="N6744" s="3">
        <v>79</v>
      </c>
      <c r="O6744" s="3">
        <v>42</v>
      </c>
      <c r="P6744" s="4">
        <v>0</v>
      </c>
      <c r="Q6744" s="3">
        <v>79</v>
      </c>
      <c r="R6744" s="3">
        <v>42</v>
      </c>
      <c r="S6744" s="3">
        <v>37</v>
      </c>
      <c r="T6744" t="s">
        <v>1954</v>
      </c>
      <c r="U6744" t="s">
        <v>72</v>
      </c>
    </row>
    <row r="6745" spans="1:21" x14ac:dyDescent="0.35">
      <c r="A6745" t="s">
        <v>9319</v>
      </c>
      <c r="B6745" s="2">
        <v>45786</v>
      </c>
      <c r="C6745">
        <v>5</v>
      </c>
      <c r="D6745">
        <v>2025</v>
      </c>
      <c r="F6745" t="s">
        <v>1425</v>
      </c>
      <c r="G6745" t="s">
        <v>2174</v>
      </c>
      <c r="H6745" t="s">
        <v>1868</v>
      </c>
      <c r="I6745" t="s">
        <v>2014</v>
      </c>
      <c r="J6745" t="s">
        <v>2015</v>
      </c>
      <c r="K6745" t="s">
        <v>1914</v>
      </c>
      <c r="L6745" t="s">
        <v>1888</v>
      </c>
      <c r="M6745">
        <v>1</v>
      </c>
      <c r="N6745" s="3">
        <v>65</v>
      </c>
      <c r="O6745" s="3">
        <v>32</v>
      </c>
      <c r="P6745" s="4">
        <v>0.05</v>
      </c>
      <c r="Q6745" s="3">
        <v>61.75</v>
      </c>
      <c r="R6745" s="3">
        <v>32</v>
      </c>
      <c r="S6745" s="3">
        <v>29.75</v>
      </c>
      <c r="T6745" t="s">
        <v>1954</v>
      </c>
      <c r="U6745" t="s">
        <v>72</v>
      </c>
    </row>
    <row r="6746" spans="1:21" x14ac:dyDescent="0.35">
      <c r="A6746" t="s">
        <v>9320</v>
      </c>
      <c r="B6746" s="2">
        <v>45786</v>
      </c>
      <c r="C6746">
        <v>5</v>
      </c>
      <c r="D6746">
        <v>2025</v>
      </c>
      <c r="F6746" t="s">
        <v>422</v>
      </c>
      <c r="G6746" t="s">
        <v>2898</v>
      </c>
      <c r="H6746" t="s">
        <v>1868</v>
      </c>
      <c r="I6746" t="s">
        <v>2022</v>
      </c>
      <c r="J6746" t="s">
        <v>2015</v>
      </c>
      <c r="K6746" t="s">
        <v>1914</v>
      </c>
      <c r="L6746" t="s">
        <v>1888</v>
      </c>
      <c r="M6746">
        <v>1</v>
      </c>
      <c r="N6746" s="3">
        <v>65</v>
      </c>
      <c r="O6746" s="3">
        <v>32</v>
      </c>
      <c r="P6746" s="4">
        <v>0.05</v>
      </c>
      <c r="Q6746" s="3">
        <v>61.75</v>
      </c>
      <c r="R6746" s="3">
        <v>32</v>
      </c>
      <c r="S6746" s="3">
        <v>29.75</v>
      </c>
      <c r="T6746" t="s">
        <v>1954</v>
      </c>
      <c r="U6746" t="s">
        <v>72</v>
      </c>
    </row>
    <row r="6747" spans="1:21" x14ac:dyDescent="0.35">
      <c r="A6747" t="s">
        <v>9321</v>
      </c>
      <c r="B6747" s="2">
        <v>45786</v>
      </c>
      <c r="C6747">
        <v>5</v>
      </c>
      <c r="D6747">
        <v>2025</v>
      </c>
      <c r="F6747" t="s">
        <v>559</v>
      </c>
      <c r="G6747" t="s">
        <v>5570</v>
      </c>
      <c r="H6747" t="s">
        <v>1868</v>
      </c>
      <c r="I6747" t="s">
        <v>2022</v>
      </c>
      <c r="J6747" t="s">
        <v>2034</v>
      </c>
      <c r="K6747" t="s">
        <v>1904</v>
      </c>
      <c r="L6747" t="s">
        <v>1889</v>
      </c>
      <c r="M6747">
        <v>1</v>
      </c>
      <c r="N6747" s="3">
        <v>149</v>
      </c>
      <c r="O6747" s="3">
        <v>91</v>
      </c>
      <c r="P6747" s="4">
        <v>0.1</v>
      </c>
      <c r="Q6747" s="3">
        <v>134.1</v>
      </c>
      <c r="R6747" s="3">
        <v>91</v>
      </c>
      <c r="S6747" s="3">
        <v>43.1</v>
      </c>
      <c r="T6747" t="s">
        <v>1954</v>
      </c>
      <c r="U6747" t="s">
        <v>71</v>
      </c>
    </row>
    <row r="6748" spans="1:21" x14ac:dyDescent="0.35">
      <c r="A6748" t="s">
        <v>9322</v>
      </c>
      <c r="B6748" s="2">
        <v>45787</v>
      </c>
      <c r="C6748">
        <v>5</v>
      </c>
      <c r="D6748">
        <v>2025</v>
      </c>
      <c r="F6748" t="s">
        <v>1376</v>
      </c>
      <c r="G6748" t="s">
        <v>3836</v>
      </c>
      <c r="H6748" t="s">
        <v>1870</v>
      </c>
      <c r="I6748" t="s">
        <v>2083</v>
      </c>
      <c r="J6748" t="s">
        <v>2120</v>
      </c>
      <c r="K6748" t="s">
        <v>1926</v>
      </c>
      <c r="L6748" t="s">
        <v>1885</v>
      </c>
      <c r="M6748">
        <v>4</v>
      </c>
      <c r="N6748" s="3">
        <v>28</v>
      </c>
      <c r="O6748" s="3">
        <v>13</v>
      </c>
      <c r="P6748" s="4">
        <v>0</v>
      </c>
      <c r="Q6748" s="3">
        <v>112</v>
      </c>
      <c r="R6748" s="3">
        <v>52</v>
      </c>
      <c r="S6748" s="3">
        <v>60</v>
      </c>
      <c r="T6748" t="s">
        <v>1954</v>
      </c>
      <c r="U6748" t="s">
        <v>72</v>
      </c>
    </row>
    <row r="6749" spans="1:21" x14ac:dyDescent="0.35">
      <c r="A6749" t="s">
        <v>9323</v>
      </c>
      <c r="B6749" s="2">
        <v>45787</v>
      </c>
      <c r="C6749">
        <v>5</v>
      </c>
      <c r="D6749">
        <v>2025</v>
      </c>
      <c r="F6749" t="s">
        <v>360</v>
      </c>
      <c r="G6749" t="s">
        <v>2529</v>
      </c>
      <c r="H6749" t="s">
        <v>1866</v>
      </c>
      <c r="I6749" t="s">
        <v>1866</v>
      </c>
      <c r="J6749" t="s">
        <v>2183</v>
      </c>
      <c r="K6749" t="s">
        <v>1917</v>
      </c>
      <c r="L6749" t="s">
        <v>1886</v>
      </c>
      <c r="M6749">
        <v>5</v>
      </c>
      <c r="N6749" s="3">
        <v>72</v>
      </c>
      <c r="O6749" s="3">
        <v>34</v>
      </c>
      <c r="P6749" s="4">
        <v>0</v>
      </c>
      <c r="Q6749" s="3">
        <v>360</v>
      </c>
      <c r="R6749" s="3">
        <v>170</v>
      </c>
      <c r="S6749" s="3">
        <v>190</v>
      </c>
      <c r="T6749" t="s">
        <v>1954</v>
      </c>
      <c r="U6749" t="s">
        <v>72</v>
      </c>
    </row>
    <row r="6750" spans="1:21" x14ac:dyDescent="0.35">
      <c r="A6750" t="s">
        <v>9324</v>
      </c>
      <c r="B6750" s="2">
        <v>45787</v>
      </c>
      <c r="C6750">
        <v>5</v>
      </c>
      <c r="D6750">
        <v>2025</v>
      </c>
      <c r="F6750" t="s">
        <v>1101</v>
      </c>
      <c r="G6750" t="s">
        <v>2347</v>
      </c>
      <c r="H6750" t="s">
        <v>1864</v>
      </c>
      <c r="I6750" t="s">
        <v>2101</v>
      </c>
      <c r="J6750" t="s">
        <v>1967</v>
      </c>
      <c r="K6750" t="s">
        <v>1913</v>
      </c>
      <c r="L6750" t="s">
        <v>1888</v>
      </c>
      <c r="M6750">
        <v>4</v>
      </c>
      <c r="N6750" s="3">
        <v>78</v>
      </c>
      <c r="O6750" s="3">
        <v>39</v>
      </c>
      <c r="P6750" s="4">
        <v>0.15</v>
      </c>
      <c r="Q6750" s="3">
        <v>265.2</v>
      </c>
      <c r="R6750" s="3">
        <v>156</v>
      </c>
      <c r="S6750" s="3">
        <v>109.2</v>
      </c>
      <c r="T6750" t="s">
        <v>1954</v>
      </c>
      <c r="U6750" t="s">
        <v>72</v>
      </c>
    </row>
    <row r="6751" spans="1:21" x14ac:dyDescent="0.35">
      <c r="A6751" t="s">
        <v>9325</v>
      </c>
      <c r="B6751" s="2">
        <v>45787</v>
      </c>
      <c r="C6751">
        <v>5</v>
      </c>
      <c r="D6751">
        <v>2025</v>
      </c>
      <c r="F6751" t="s">
        <v>1173</v>
      </c>
      <c r="G6751" t="s">
        <v>2170</v>
      </c>
      <c r="H6751" t="s">
        <v>1866</v>
      </c>
      <c r="I6751" t="s">
        <v>1866</v>
      </c>
      <c r="J6751" t="s">
        <v>1963</v>
      </c>
      <c r="K6751" t="s">
        <v>1907</v>
      </c>
      <c r="L6751" t="s">
        <v>1890</v>
      </c>
      <c r="M6751">
        <v>1</v>
      </c>
      <c r="N6751" s="3">
        <v>119</v>
      </c>
      <c r="O6751" s="3">
        <v>72</v>
      </c>
      <c r="P6751" s="4">
        <v>0.05</v>
      </c>
      <c r="Q6751" s="3">
        <v>113.05</v>
      </c>
      <c r="R6751" s="3">
        <v>72</v>
      </c>
      <c r="S6751" s="3">
        <v>41.05</v>
      </c>
      <c r="T6751" t="s">
        <v>1954</v>
      </c>
      <c r="U6751" t="s">
        <v>72</v>
      </c>
    </row>
    <row r="6752" spans="1:21" x14ac:dyDescent="0.35">
      <c r="A6752" t="s">
        <v>9326</v>
      </c>
      <c r="B6752" s="2">
        <v>45787</v>
      </c>
      <c r="C6752">
        <v>5</v>
      </c>
      <c r="D6752">
        <v>2025</v>
      </c>
      <c r="F6752" t="s">
        <v>365</v>
      </c>
      <c r="G6752" t="s">
        <v>2176</v>
      </c>
      <c r="H6752" t="s">
        <v>1867</v>
      </c>
      <c r="I6752" t="s">
        <v>2004</v>
      </c>
      <c r="J6752" t="s">
        <v>1953</v>
      </c>
      <c r="K6752" t="s">
        <v>1905</v>
      </c>
      <c r="L6752" t="s">
        <v>1888</v>
      </c>
      <c r="M6752">
        <v>1</v>
      </c>
      <c r="N6752" s="3">
        <v>120</v>
      </c>
      <c r="O6752" s="3">
        <v>63</v>
      </c>
      <c r="P6752" s="4">
        <v>0.15</v>
      </c>
      <c r="Q6752" s="3">
        <v>102</v>
      </c>
      <c r="R6752" s="3">
        <v>63</v>
      </c>
      <c r="S6752" s="3">
        <v>39</v>
      </c>
      <c r="T6752" t="s">
        <v>1954</v>
      </c>
      <c r="U6752" t="s">
        <v>72</v>
      </c>
    </row>
    <row r="6753" spans="1:21" x14ac:dyDescent="0.35">
      <c r="A6753" t="s">
        <v>9327</v>
      </c>
      <c r="B6753" s="2">
        <v>45787</v>
      </c>
      <c r="C6753">
        <v>5</v>
      </c>
      <c r="D6753">
        <v>2025</v>
      </c>
      <c r="F6753" t="s">
        <v>841</v>
      </c>
      <c r="G6753" t="s">
        <v>2606</v>
      </c>
      <c r="H6753" t="s">
        <v>1866</v>
      </c>
      <c r="I6753" t="s">
        <v>1866</v>
      </c>
      <c r="J6753" t="s">
        <v>2026</v>
      </c>
      <c r="K6753" t="s">
        <v>1919</v>
      </c>
      <c r="L6753" t="s">
        <v>1887</v>
      </c>
      <c r="M6753">
        <v>1</v>
      </c>
      <c r="N6753" s="3">
        <v>85</v>
      </c>
      <c r="O6753" s="3">
        <v>44</v>
      </c>
      <c r="P6753" s="4">
        <v>0</v>
      </c>
      <c r="Q6753" s="3">
        <v>85</v>
      </c>
      <c r="R6753" s="3">
        <v>44</v>
      </c>
      <c r="S6753" s="3">
        <v>41</v>
      </c>
      <c r="T6753" t="s">
        <v>1954</v>
      </c>
      <c r="U6753" t="s">
        <v>72</v>
      </c>
    </row>
    <row r="6754" spans="1:21" x14ac:dyDescent="0.35">
      <c r="A6754" t="s">
        <v>9328</v>
      </c>
      <c r="B6754" s="2">
        <v>45787</v>
      </c>
      <c r="C6754">
        <v>5</v>
      </c>
      <c r="D6754">
        <v>2025</v>
      </c>
      <c r="F6754" t="s">
        <v>202</v>
      </c>
      <c r="G6754" t="s">
        <v>3548</v>
      </c>
      <c r="H6754" t="s">
        <v>1868</v>
      </c>
      <c r="I6754" t="s">
        <v>1959</v>
      </c>
      <c r="J6754" t="s">
        <v>1987</v>
      </c>
      <c r="K6754" t="s">
        <v>1908</v>
      </c>
      <c r="L6754" t="s">
        <v>1890</v>
      </c>
      <c r="M6754">
        <v>1</v>
      </c>
      <c r="N6754" s="3">
        <v>129</v>
      </c>
      <c r="O6754" s="3">
        <v>78</v>
      </c>
      <c r="P6754" s="4">
        <v>0.05</v>
      </c>
      <c r="Q6754" s="3">
        <v>122.55</v>
      </c>
      <c r="R6754" s="3">
        <v>78</v>
      </c>
      <c r="S6754" s="3">
        <v>44.55</v>
      </c>
      <c r="T6754" t="s">
        <v>1954</v>
      </c>
      <c r="U6754" t="s">
        <v>72</v>
      </c>
    </row>
    <row r="6755" spans="1:21" x14ac:dyDescent="0.35">
      <c r="A6755" t="s">
        <v>9329</v>
      </c>
      <c r="B6755" s="2">
        <v>45787</v>
      </c>
      <c r="C6755">
        <v>5</v>
      </c>
      <c r="D6755">
        <v>2025</v>
      </c>
      <c r="F6755" t="s">
        <v>1596</v>
      </c>
      <c r="G6755" t="s">
        <v>2986</v>
      </c>
      <c r="H6755" t="s">
        <v>1871</v>
      </c>
      <c r="I6755" t="s">
        <v>1990</v>
      </c>
      <c r="J6755" t="s">
        <v>1953</v>
      </c>
      <c r="K6755" t="s">
        <v>1905</v>
      </c>
      <c r="L6755" t="s">
        <v>1888</v>
      </c>
      <c r="M6755">
        <v>2</v>
      </c>
      <c r="N6755" s="3">
        <v>120</v>
      </c>
      <c r="O6755" s="3">
        <v>63</v>
      </c>
      <c r="P6755" s="4">
        <v>0</v>
      </c>
      <c r="Q6755" s="3">
        <v>240</v>
      </c>
      <c r="R6755" s="3">
        <v>126</v>
      </c>
      <c r="S6755" s="3">
        <v>114</v>
      </c>
      <c r="T6755" t="s">
        <v>1954</v>
      </c>
      <c r="U6755" t="s">
        <v>72</v>
      </c>
    </row>
    <row r="6756" spans="1:21" x14ac:dyDescent="0.35">
      <c r="A6756" t="s">
        <v>9330</v>
      </c>
      <c r="B6756" s="2">
        <v>45787</v>
      </c>
      <c r="C6756">
        <v>5</v>
      </c>
      <c r="D6756">
        <v>2025</v>
      </c>
      <c r="F6756" t="s">
        <v>409</v>
      </c>
      <c r="G6756" t="s">
        <v>61</v>
      </c>
      <c r="H6756" t="s">
        <v>1874</v>
      </c>
      <c r="I6756" t="s">
        <v>2200</v>
      </c>
      <c r="J6756" t="s">
        <v>2183</v>
      </c>
      <c r="K6756" t="s">
        <v>1917</v>
      </c>
      <c r="L6756" t="s">
        <v>1886</v>
      </c>
      <c r="M6756">
        <v>2</v>
      </c>
      <c r="N6756" s="3">
        <v>72</v>
      </c>
      <c r="O6756" s="3">
        <v>34</v>
      </c>
      <c r="P6756" s="4">
        <v>0.15</v>
      </c>
      <c r="Q6756" s="3">
        <v>122.4</v>
      </c>
      <c r="R6756" s="3">
        <v>68</v>
      </c>
      <c r="S6756" s="3">
        <v>54.4</v>
      </c>
      <c r="T6756" t="s">
        <v>1954</v>
      </c>
      <c r="U6756" t="s">
        <v>72</v>
      </c>
    </row>
    <row r="6757" spans="1:21" x14ac:dyDescent="0.35">
      <c r="A6757" t="s">
        <v>9331</v>
      </c>
      <c r="B6757" s="2">
        <v>45787</v>
      </c>
      <c r="C6757">
        <v>5</v>
      </c>
      <c r="D6757">
        <v>2025</v>
      </c>
      <c r="F6757" t="s">
        <v>834</v>
      </c>
      <c r="G6757" t="s">
        <v>2637</v>
      </c>
      <c r="H6757" t="s">
        <v>1874</v>
      </c>
      <c r="I6757" t="s">
        <v>2041</v>
      </c>
      <c r="J6757" t="s">
        <v>2026</v>
      </c>
      <c r="K6757" t="s">
        <v>1919</v>
      </c>
      <c r="L6757" t="s">
        <v>1887</v>
      </c>
      <c r="M6757">
        <v>1</v>
      </c>
      <c r="N6757" s="3">
        <v>85</v>
      </c>
      <c r="O6757" s="3">
        <v>44</v>
      </c>
      <c r="P6757" s="4">
        <v>0</v>
      </c>
      <c r="Q6757" s="3">
        <v>85</v>
      </c>
      <c r="R6757" s="3">
        <v>44</v>
      </c>
      <c r="S6757" s="3">
        <v>41</v>
      </c>
      <c r="T6757" t="s">
        <v>1954</v>
      </c>
      <c r="U6757" t="s">
        <v>72</v>
      </c>
    </row>
    <row r="6758" spans="1:21" x14ac:dyDescent="0.35">
      <c r="A6758" t="s">
        <v>9332</v>
      </c>
      <c r="B6758" s="2">
        <v>45787</v>
      </c>
      <c r="C6758">
        <v>5</v>
      </c>
      <c r="D6758">
        <v>2025</v>
      </c>
      <c r="F6758" t="s">
        <v>1255</v>
      </c>
      <c r="G6758" t="s">
        <v>4514</v>
      </c>
      <c r="H6758" t="s">
        <v>1866</v>
      </c>
      <c r="I6758" t="s">
        <v>1866</v>
      </c>
      <c r="J6758" t="s">
        <v>2015</v>
      </c>
      <c r="K6758" t="s">
        <v>1914</v>
      </c>
      <c r="L6758" t="s">
        <v>1888</v>
      </c>
      <c r="M6758">
        <v>1</v>
      </c>
      <c r="N6758" s="3">
        <v>65</v>
      </c>
      <c r="O6758" s="3">
        <v>32</v>
      </c>
      <c r="P6758" s="4">
        <v>0</v>
      </c>
      <c r="Q6758" s="3">
        <v>65</v>
      </c>
      <c r="R6758" s="3">
        <v>32</v>
      </c>
      <c r="S6758" s="3">
        <v>33</v>
      </c>
      <c r="T6758" t="s">
        <v>1954</v>
      </c>
      <c r="U6758" t="s">
        <v>72</v>
      </c>
    </row>
    <row r="6759" spans="1:21" x14ac:dyDescent="0.35">
      <c r="A6759" t="s">
        <v>9333</v>
      </c>
      <c r="B6759" s="2">
        <v>45787</v>
      </c>
      <c r="C6759">
        <v>5</v>
      </c>
      <c r="D6759">
        <v>2025</v>
      </c>
      <c r="F6759" t="s">
        <v>950</v>
      </c>
      <c r="G6759" t="s">
        <v>3986</v>
      </c>
      <c r="H6759" t="s">
        <v>1871</v>
      </c>
      <c r="I6759" t="s">
        <v>2234</v>
      </c>
      <c r="J6759" t="s">
        <v>2001</v>
      </c>
      <c r="K6759" t="s">
        <v>1911</v>
      </c>
      <c r="L6759" t="s">
        <v>1886</v>
      </c>
      <c r="M6759">
        <v>2</v>
      </c>
      <c r="N6759" s="3">
        <v>58</v>
      </c>
      <c r="O6759" s="3">
        <v>25</v>
      </c>
      <c r="P6759" s="4">
        <v>0.05</v>
      </c>
      <c r="Q6759" s="3">
        <v>110.2</v>
      </c>
      <c r="R6759" s="3">
        <v>50</v>
      </c>
      <c r="S6759" s="3">
        <v>60.2</v>
      </c>
      <c r="T6759" t="s">
        <v>1954</v>
      </c>
      <c r="U6759" t="s">
        <v>72</v>
      </c>
    </row>
    <row r="6760" spans="1:21" x14ac:dyDescent="0.35">
      <c r="A6760" t="s">
        <v>9334</v>
      </c>
      <c r="B6760" s="2">
        <v>45787</v>
      </c>
      <c r="C6760">
        <v>5</v>
      </c>
      <c r="D6760">
        <v>2025</v>
      </c>
      <c r="F6760" t="s">
        <v>172</v>
      </c>
      <c r="G6760" t="s">
        <v>2464</v>
      </c>
      <c r="H6760" t="s">
        <v>1874</v>
      </c>
      <c r="I6760" t="s">
        <v>2119</v>
      </c>
      <c r="J6760" t="s">
        <v>2015</v>
      </c>
      <c r="K6760" t="s">
        <v>1914</v>
      </c>
      <c r="L6760" t="s">
        <v>1888</v>
      </c>
      <c r="M6760">
        <v>1</v>
      </c>
      <c r="N6760" s="3">
        <v>65</v>
      </c>
      <c r="O6760" s="3">
        <v>32</v>
      </c>
      <c r="P6760" s="4">
        <v>0.15</v>
      </c>
      <c r="Q6760" s="3">
        <v>55.25</v>
      </c>
      <c r="R6760" s="3">
        <v>32</v>
      </c>
      <c r="S6760" s="3">
        <v>23.25</v>
      </c>
      <c r="T6760" t="s">
        <v>1954</v>
      </c>
      <c r="U6760" t="s">
        <v>72</v>
      </c>
    </row>
    <row r="6761" spans="1:21" x14ac:dyDescent="0.35">
      <c r="A6761" t="s">
        <v>9335</v>
      </c>
      <c r="B6761" s="2">
        <v>45787</v>
      </c>
      <c r="C6761">
        <v>5</v>
      </c>
      <c r="D6761">
        <v>2025</v>
      </c>
      <c r="F6761" t="s">
        <v>674</v>
      </c>
      <c r="G6761" t="s">
        <v>2934</v>
      </c>
      <c r="H6761" t="s">
        <v>1875</v>
      </c>
      <c r="I6761" t="s">
        <v>2054</v>
      </c>
      <c r="J6761" t="s">
        <v>1971</v>
      </c>
      <c r="K6761" t="s">
        <v>1920</v>
      </c>
      <c r="L6761" t="s">
        <v>1886</v>
      </c>
      <c r="M6761">
        <v>4</v>
      </c>
      <c r="N6761" s="3">
        <v>45</v>
      </c>
      <c r="O6761" s="3">
        <v>19</v>
      </c>
      <c r="P6761" s="4">
        <v>0.1</v>
      </c>
      <c r="Q6761" s="3">
        <v>162</v>
      </c>
      <c r="R6761" s="3">
        <v>76</v>
      </c>
      <c r="S6761" s="3">
        <v>86</v>
      </c>
      <c r="T6761" t="s">
        <v>1954</v>
      </c>
      <c r="U6761" t="s">
        <v>72</v>
      </c>
    </row>
    <row r="6762" spans="1:21" x14ac:dyDescent="0.35">
      <c r="A6762" t="s">
        <v>9336</v>
      </c>
      <c r="B6762" s="2">
        <v>45787</v>
      </c>
      <c r="C6762">
        <v>5</v>
      </c>
      <c r="D6762">
        <v>2025</v>
      </c>
      <c r="F6762" t="s">
        <v>1270</v>
      </c>
      <c r="G6762" t="s">
        <v>2373</v>
      </c>
      <c r="H6762" t="s">
        <v>1866</v>
      </c>
      <c r="I6762" t="s">
        <v>1866</v>
      </c>
      <c r="J6762" t="s">
        <v>2001</v>
      </c>
      <c r="K6762" t="s">
        <v>1911</v>
      </c>
      <c r="L6762" t="s">
        <v>1886</v>
      </c>
      <c r="M6762">
        <v>1</v>
      </c>
      <c r="N6762" s="3">
        <v>58</v>
      </c>
      <c r="O6762" s="3">
        <v>25</v>
      </c>
      <c r="P6762" s="4">
        <v>0.15</v>
      </c>
      <c r="Q6762" s="3">
        <v>49.3</v>
      </c>
      <c r="R6762" s="3">
        <v>25</v>
      </c>
      <c r="S6762" s="3">
        <v>24.3</v>
      </c>
      <c r="T6762" t="s">
        <v>1954</v>
      </c>
      <c r="U6762" t="s">
        <v>72</v>
      </c>
    </row>
    <row r="6763" spans="1:21" x14ac:dyDescent="0.35">
      <c r="A6763" t="s">
        <v>9337</v>
      </c>
      <c r="B6763" s="2">
        <v>45788</v>
      </c>
      <c r="C6763">
        <v>5</v>
      </c>
      <c r="D6763">
        <v>2025</v>
      </c>
      <c r="F6763" t="s">
        <v>1094</v>
      </c>
      <c r="G6763" t="s">
        <v>2316</v>
      </c>
      <c r="H6763" t="s">
        <v>1867</v>
      </c>
      <c r="I6763" t="s">
        <v>2181</v>
      </c>
      <c r="J6763" t="s">
        <v>2026</v>
      </c>
      <c r="K6763" t="s">
        <v>1919</v>
      </c>
      <c r="L6763" t="s">
        <v>1887</v>
      </c>
      <c r="M6763">
        <v>1</v>
      </c>
      <c r="N6763" s="3">
        <v>85</v>
      </c>
      <c r="O6763" s="3">
        <v>44</v>
      </c>
      <c r="P6763" s="4">
        <v>0</v>
      </c>
      <c r="Q6763" s="3">
        <v>85</v>
      </c>
      <c r="R6763" s="3">
        <v>44</v>
      </c>
      <c r="S6763" s="3">
        <v>41</v>
      </c>
      <c r="T6763" t="s">
        <v>1954</v>
      </c>
      <c r="U6763" t="s">
        <v>72</v>
      </c>
    </row>
    <row r="6764" spans="1:21" x14ac:dyDescent="0.35">
      <c r="A6764" t="s">
        <v>9338</v>
      </c>
      <c r="B6764" s="2">
        <v>45788</v>
      </c>
      <c r="C6764">
        <v>5</v>
      </c>
      <c r="D6764">
        <v>2025</v>
      </c>
      <c r="F6764" t="s">
        <v>1322</v>
      </c>
      <c r="G6764" t="s">
        <v>2107</v>
      </c>
      <c r="H6764" t="s">
        <v>1874</v>
      </c>
      <c r="I6764" t="s">
        <v>2186</v>
      </c>
      <c r="J6764" t="s">
        <v>1953</v>
      </c>
      <c r="K6764" t="s">
        <v>1905</v>
      </c>
      <c r="L6764" t="s">
        <v>1888</v>
      </c>
      <c r="M6764">
        <v>1</v>
      </c>
      <c r="N6764" s="3">
        <v>120</v>
      </c>
      <c r="O6764" s="3">
        <v>63</v>
      </c>
      <c r="P6764" s="4">
        <v>0.15</v>
      </c>
      <c r="Q6764" s="3">
        <v>102</v>
      </c>
      <c r="R6764" s="3">
        <v>63</v>
      </c>
      <c r="S6764" s="3">
        <v>39</v>
      </c>
      <c r="T6764" t="s">
        <v>1954</v>
      </c>
      <c r="U6764" t="s">
        <v>71</v>
      </c>
    </row>
    <row r="6765" spans="1:21" x14ac:dyDescent="0.35">
      <c r="A6765" t="s">
        <v>9339</v>
      </c>
      <c r="B6765" s="2">
        <v>45788</v>
      </c>
      <c r="C6765">
        <v>5</v>
      </c>
      <c r="D6765">
        <v>2025</v>
      </c>
      <c r="F6765" t="s">
        <v>581</v>
      </c>
      <c r="G6765" t="s">
        <v>2017</v>
      </c>
      <c r="H6765" t="s">
        <v>1868</v>
      </c>
      <c r="I6765" t="s">
        <v>2014</v>
      </c>
      <c r="J6765" t="s">
        <v>2015</v>
      </c>
      <c r="K6765" t="s">
        <v>1914</v>
      </c>
      <c r="L6765" t="s">
        <v>1888</v>
      </c>
      <c r="M6765">
        <v>1</v>
      </c>
      <c r="N6765" s="3">
        <v>65</v>
      </c>
      <c r="O6765" s="3">
        <v>32</v>
      </c>
      <c r="P6765" s="4">
        <v>0.05</v>
      </c>
      <c r="Q6765" s="3">
        <v>61.75</v>
      </c>
      <c r="R6765" s="3">
        <v>32</v>
      </c>
      <c r="S6765" s="3">
        <v>29.75</v>
      </c>
      <c r="T6765" t="s">
        <v>1954</v>
      </c>
      <c r="U6765" t="s">
        <v>72</v>
      </c>
    </row>
    <row r="6766" spans="1:21" x14ac:dyDescent="0.35">
      <c r="A6766" t="s">
        <v>9340</v>
      </c>
      <c r="B6766" s="2">
        <v>45788</v>
      </c>
      <c r="C6766">
        <v>5</v>
      </c>
      <c r="D6766">
        <v>2025</v>
      </c>
      <c r="F6766" t="s">
        <v>831</v>
      </c>
      <c r="G6766" t="s">
        <v>2146</v>
      </c>
      <c r="H6766" t="s">
        <v>1866</v>
      </c>
      <c r="I6766" t="s">
        <v>1866</v>
      </c>
      <c r="J6766" t="s">
        <v>2045</v>
      </c>
      <c r="K6766" t="s">
        <v>1910</v>
      </c>
      <c r="L6766" t="s">
        <v>1890</v>
      </c>
      <c r="M6766">
        <v>1</v>
      </c>
      <c r="N6766" s="3">
        <v>99</v>
      </c>
      <c r="O6766" s="3">
        <v>58</v>
      </c>
      <c r="P6766" s="4">
        <v>0.1</v>
      </c>
      <c r="Q6766" s="3">
        <v>89.1</v>
      </c>
      <c r="R6766" s="3">
        <v>58</v>
      </c>
      <c r="S6766" s="3">
        <v>31.1</v>
      </c>
      <c r="T6766" t="s">
        <v>1954</v>
      </c>
      <c r="U6766" t="s">
        <v>72</v>
      </c>
    </row>
    <row r="6767" spans="1:21" x14ac:dyDescent="0.35">
      <c r="A6767" t="s">
        <v>9341</v>
      </c>
      <c r="B6767" s="2">
        <v>45788</v>
      </c>
      <c r="C6767">
        <v>5</v>
      </c>
      <c r="D6767">
        <v>2025</v>
      </c>
      <c r="F6767" t="s">
        <v>1034</v>
      </c>
      <c r="G6767" t="s">
        <v>3037</v>
      </c>
      <c r="H6767" t="s">
        <v>1864</v>
      </c>
      <c r="I6767" t="s">
        <v>2211</v>
      </c>
      <c r="J6767" t="s">
        <v>1997</v>
      </c>
      <c r="K6767" t="s">
        <v>1906</v>
      </c>
      <c r="L6767" t="s">
        <v>1889</v>
      </c>
      <c r="M6767">
        <v>2</v>
      </c>
      <c r="N6767" s="3">
        <v>89</v>
      </c>
      <c r="O6767" s="3">
        <v>48</v>
      </c>
      <c r="P6767" s="4">
        <v>0</v>
      </c>
      <c r="Q6767" s="3">
        <v>178</v>
      </c>
      <c r="R6767" s="3">
        <v>96</v>
      </c>
      <c r="S6767" s="3">
        <v>82</v>
      </c>
      <c r="T6767" t="s">
        <v>1954</v>
      </c>
      <c r="U6767" t="s">
        <v>72</v>
      </c>
    </row>
    <row r="6768" spans="1:21" x14ac:dyDescent="0.35">
      <c r="A6768" t="s">
        <v>9342</v>
      </c>
      <c r="B6768" s="2">
        <v>45788</v>
      </c>
      <c r="C6768">
        <v>5</v>
      </c>
      <c r="D6768">
        <v>2025</v>
      </c>
      <c r="F6768" t="s">
        <v>370</v>
      </c>
      <c r="G6768" t="s">
        <v>3877</v>
      </c>
      <c r="H6768" t="s">
        <v>1870</v>
      </c>
      <c r="I6768" t="s">
        <v>2060</v>
      </c>
      <c r="J6768" t="s">
        <v>2114</v>
      </c>
      <c r="K6768" t="s">
        <v>1915</v>
      </c>
      <c r="L6768" t="s">
        <v>1886</v>
      </c>
      <c r="M6768">
        <v>2</v>
      </c>
      <c r="N6768" s="3">
        <v>85</v>
      </c>
      <c r="O6768" s="3">
        <v>41</v>
      </c>
      <c r="P6768" s="4">
        <v>0</v>
      </c>
      <c r="Q6768" s="3">
        <v>170</v>
      </c>
      <c r="R6768" s="3">
        <v>82</v>
      </c>
      <c r="S6768" s="3">
        <v>88</v>
      </c>
      <c r="T6768" t="s">
        <v>1954</v>
      </c>
      <c r="U6768" t="s">
        <v>72</v>
      </c>
    </row>
    <row r="6769" spans="1:21" x14ac:dyDescent="0.35">
      <c r="A6769" t="s">
        <v>9343</v>
      </c>
      <c r="B6769" s="2">
        <v>45788</v>
      </c>
      <c r="C6769">
        <v>5</v>
      </c>
      <c r="D6769">
        <v>2025</v>
      </c>
      <c r="F6769" t="s">
        <v>78</v>
      </c>
      <c r="G6769" t="s">
        <v>2302</v>
      </c>
      <c r="H6769" t="s">
        <v>1864</v>
      </c>
      <c r="I6769" t="s">
        <v>2044</v>
      </c>
      <c r="J6769" t="s">
        <v>1963</v>
      </c>
      <c r="K6769" t="s">
        <v>1907</v>
      </c>
      <c r="L6769" t="s">
        <v>1890</v>
      </c>
      <c r="M6769">
        <v>1</v>
      </c>
      <c r="N6769" s="3">
        <v>119</v>
      </c>
      <c r="O6769" s="3">
        <v>72</v>
      </c>
      <c r="P6769" s="4">
        <v>0.2</v>
      </c>
      <c r="Q6769" s="3">
        <v>95.2</v>
      </c>
      <c r="R6769" s="3">
        <v>72</v>
      </c>
      <c r="S6769" s="3">
        <v>23.2</v>
      </c>
      <c r="T6769" t="s">
        <v>1954</v>
      </c>
      <c r="U6769" t="s">
        <v>72</v>
      </c>
    </row>
    <row r="6770" spans="1:21" x14ac:dyDescent="0.35">
      <c r="A6770" t="s">
        <v>9344</v>
      </c>
      <c r="B6770" s="2">
        <v>45788</v>
      </c>
      <c r="C6770">
        <v>5</v>
      </c>
      <c r="D6770">
        <v>2025</v>
      </c>
      <c r="F6770" t="s">
        <v>1296</v>
      </c>
      <c r="G6770" t="s">
        <v>2233</v>
      </c>
      <c r="H6770" t="s">
        <v>1868</v>
      </c>
      <c r="I6770" t="s">
        <v>1959</v>
      </c>
      <c r="J6770" t="s">
        <v>1987</v>
      </c>
      <c r="K6770" t="s">
        <v>1908</v>
      </c>
      <c r="L6770" t="s">
        <v>1890</v>
      </c>
      <c r="M6770">
        <v>1</v>
      </c>
      <c r="N6770" s="3">
        <v>129</v>
      </c>
      <c r="O6770" s="3">
        <v>78</v>
      </c>
      <c r="P6770" s="4">
        <v>0.1</v>
      </c>
      <c r="Q6770" s="3">
        <v>116.1</v>
      </c>
      <c r="R6770" s="3">
        <v>78</v>
      </c>
      <c r="S6770" s="3">
        <v>38.1</v>
      </c>
      <c r="T6770" t="s">
        <v>1954</v>
      </c>
      <c r="U6770" t="s">
        <v>72</v>
      </c>
    </row>
    <row r="6771" spans="1:21" x14ac:dyDescent="0.35">
      <c r="A6771" t="s">
        <v>9345</v>
      </c>
      <c r="B6771" s="2">
        <v>45788</v>
      </c>
      <c r="C6771">
        <v>5</v>
      </c>
      <c r="D6771">
        <v>2025</v>
      </c>
      <c r="F6771" t="s">
        <v>924</v>
      </c>
      <c r="G6771" t="s">
        <v>2161</v>
      </c>
      <c r="H6771" t="s">
        <v>1870</v>
      </c>
      <c r="I6771" t="s">
        <v>2083</v>
      </c>
      <c r="J6771" t="s">
        <v>1991</v>
      </c>
      <c r="K6771" t="s">
        <v>1925</v>
      </c>
      <c r="L6771" t="s">
        <v>1885</v>
      </c>
      <c r="M6771">
        <v>1</v>
      </c>
      <c r="N6771" s="3">
        <v>35</v>
      </c>
      <c r="O6771" s="3">
        <v>16</v>
      </c>
      <c r="P6771" s="4">
        <v>0.15</v>
      </c>
      <c r="Q6771" s="3">
        <v>29.75</v>
      </c>
      <c r="R6771" s="3">
        <v>16</v>
      </c>
      <c r="S6771" s="3">
        <v>13.75</v>
      </c>
      <c r="T6771" t="s">
        <v>1954</v>
      </c>
      <c r="U6771" t="s">
        <v>72</v>
      </c>
    </row>
    <row r="6772" spans="1:21" x14ac:dyDescent="0.35">
      <c r="A6772" t="s">
        <v>9346</v>
      </c>
      <c r="B6772" s="2">
        <v>45788</v>
      </c>
      <c r="C6772">
        <v>5</v>
      </c>
      <c r="D6772">
        <v>2025</v>
      </c>
      <c r="F6772" t="s">
        <v>1279</v>
      </c>
      <c r="G6772" t="s">
        <v>3056</v>
      </c>
      <c r="H6772" t="s">
        <v>1863</v>
      </c>
      <c r="I6772" t="s">
        <v>2033</v>
      </c>
      <c r="J6772" t="s">
        <v>2015</v>
      </c>
      <c r="K6772" t="s">
        <v>1914</v>
      </c>
      <c r="L6772" t="s">
        <v>1888</v>
      </c>
      <c r="M6772">
        <v>5</v>
      </c>
      <c r="N6772" s="3">
        <v>65</v>
      </c>
      <c r="O6772" s="3">
        <v>32</v>
      </c>
      <c r="P6772" s="4">
        <v>0.1</v>
      </c>
      <c r="Q6772" s="3">
        <v>292.5</v>
      </c>
      <c r="R6772" s="3">
        <v>160</v>
      </c>
      <c r="S6772" s="3">
        <v>132.5</v>
      </c>
      <c r="T6772" t="s">
        <v>1954</v>
      </c>
      <c r="U6772" t="s">
        <v>72</v>
      </c>
    </row>
    <row r="6773" spans="1:21" x14ac:dyDescent="0.35">
      <c r="A6773" t="s">
        <v>9347</v>
      </c>
      <c r="B6773" s="2">
        <v>45788</v>
      </c>
      <c r="C6773">
        <v>5</v>
      </c>
      <c r="D6773">
        <v>2025</v>
      </c>
      <c r="F6773" t="s">
        <v>935</v>
      </c>
      <c r="G6773" t="s">
        <v>3919</v>
      </c>
      <c r="H6773" t="s">
        <v>1870</v>
      </c>
      <c r="I6773" t="s">
        <v>2083</v>
      </c>
      <c r="J6773" t="s">
        <v>2064</v>
      </c>
      <c r="K6773" t="s">
        <v>1922</v>
      </c>
      <c r="L6773" t="s">
        <v>1887</v>
      </c>
      <c r="M6773">
        <v>5</v>
      </c>
      <c r="N6773" s="3">
        <v>32</v>
      </c>
      <c r="O6773" s="3">
        <v>14</v>
      </c>
      <c r="P6773" s="4">
        <v>0.15</v>
      </c>
      <c r="Q6773" s="3">
        <v>136</v>
      </c>
      <c r="R6773" s="3">
        <v>70</v>
      </c>
      <c r="S6773" s="3">
        <v>66</v>
      </c>
      <c r="T6773" t="s">
        <v>1954</v>
      </c>
      <c r="U6773" t="s">
        <v>72</v>
      </c>
    </row>
    <row r="6774" spans="1:21" x14ac:dyDescent="0.35">
      <c r="A6774" t="s">
        <v>9348</v>
      </c>
      <c r="B6774" s="2">
        <v>45788</v>
      </c>
      <c r="C6774">
        <v>5</v>
      </c>
      <c r="D6774">
        <v>2025</v>
      </c>
      <c r="F6774" t="s">
        <v>89</v>
      </c>
      <c r="G6774" t="s">
        <v>2206</v>
      </c>
      <c r="H6774" t="s">
        <v>1866</v>
      </c>
      <c r="I6774" t="s">
        <v>1866</v>
      </c>
      <c r="J6774" t="s">
        <v>2023</v>
      </c>
      <c r="K6774" t="s">
        <v>1912</v>
      </c>
      <c r="L6774" t="s">
        <v>1890</v>
      </c>
      <c r="M6774">
        <v>2</v>
      </c>
      <c r="N6774" s="3">
        <v>249</v>
      </c>
      <c r="O6774" s="3">
        <v>168</v>
      </c>
      <c r="P6774" s="4">
        <v>0.1</v>
      </c>
      <c r="Q6774" s="3">
        <v>448.2</v>
      </c>
      <c r="R6774" s="3">
        <v>336</v>
      </c>
      <c r="S6774" s="3">
        <v>112.2</v>
      </c>
      <c r="T6774" t="s">
        <v>1954</v>
      </c>
      <c r="U6774" t="s">
        <v>72</v>
      </c>
    </row>
    <row r="6775" spans="1:21" x14ac:dyDescent="0.35">
      <c r="A6775" t="s">
        <v>9349</v>
      </c>
      <c r="B6775" s="2">
        <v>45788</v>
      </c>
      <c r="C6775">
        <v>5</v>
      </c>
      <c r="D6775">
        <v>2025</v>
      </c>
      <c r="F6775" t="s">
        <v>200</v>
      </c>
      <c r="G6775" t="s">
        <v>2763</v>
      </c>
      <c r="H6775" t="s">
        <v>1863</v>
      </c>
      <c r="I6775" t="s">
        <v>1952</v>
      </c>
      <c r="J6775" t="s">
        <v>1963</v>
      </c>
      <c r="K6775" t="s">
        <v>1907</v>
      </c>
      <c r="L6775" t="s">
        <v>1890</v>
      </c>
      <c r="M6775">
        <v>2</v>
      </c>
      <c r="N6775" s="3">
        <v>119</v>
      </c>
      <c r="O6775" s="3">
        <v>72</v>
      </c>
      <c r="P6775" s="4">
        <v>0.1</v>
      </c>
      <c r="Q6775" s="3">
        <v>214.2</v>
      </c>
      <c r="R6775" s="3">
        <v>144</v>
      </c>
      <c r="S6775" s="3">
        <v>70.2</v>
      </c>
      <c r="T6775" t="s">
        <v>1954</v>
      </c>
      <c r="U6775" t="s">
        <v>72</v>
      </c>
    </row>
    <row r="6776" spans="1:21" x14ac:dyDescent="0.35">
      <c r="A6776" t="s">
        <v>9350</v>
      </c>
      <c r="B6776" s="2">
        <v>45789</v>
      </c>
      <c r="C6776">
        <v>5</v>
      </c>
      <c r="D6776">
        <v>2025</v>
      </c>
      <c r="F6776" t="s">
        <v>246</v>
      </c>
      <c r="G6776" t="s">
        <v>3205</v>
      </c>
      <c r="H6776" t="s">
        <v>1870</v>
      </c>
      <c r="I6776" t="s">
        <v>2192</v>
      </c>
      <c r="J6776" t="s">
        <v>2045</v>
      </c>
      <c r="K6776" t="s">
        <v>1910</v>
      </c>
      <c r="L6776" t="s">
        <v>1890</v>
      </c>
      <c r="M6776">
        <v>1</v>
      </c>
      <c r="N6776" s="3">
        <v>99</v>
      </c>
      <c r="O6776" s="3">
        <v>58</v>
      </c>
      <c r="P6776" s="4">
        <v>0.05</v>
      </c>
      <c r="Q6776" s="3">
        <v>94.05</v>
      </c>
      <c r="R6776" s="3">
        <v>58</v>
      </c>
      <c r="S6776" s="3">
        <v>36.049999999999997</v>
      </c>
      <c r="T6776" t="s">
        <v>1954</v>
      </c>
      <c r="U6776" t="s">
        <v>72</v>
      </c>
    </row>
    <row r="6777" spans="1:21" x14ac:dyDescent="0.35">
      <c r="A6777" t="s">
        <v>9351</v>
      </c>
      <c r="B6777" s="2">
        <v>45789</v>
      </c>
      <c r="C6777">
        <v>5</v>
      </c>
      <c r="D6777">
        <v>2025</v>
      </c>
      <c r="F6777" t="s">
        <v>274</v>
      </c>
      <c r="G6777" t="s">
        <v>3463</v>
      </c>
      <c r="H6777" t="s">
        <v>1870</v>
      </c>
      <c r="I6777" t="s">
        <v>2060</v>
      </c>
      <c r="J6777" t="s">
        <v>1963</v>
      </c>
      <c r="K6777" t="s">
        <v>1907</v>
      </c>
      <c r="L6777" t="s">
        <v>1890</v>
      </c>
      <c r="M6777">
        <v>4</v>
      </c>
      <c r="N6777" s="3">
        <v>119</v>
      </c>
      <c r="O6777" s="3">
        <v>72</v>
      </c>
      <c r="P6777" s="4">
        <v>0.05</v>
      </c>
      <c r="Q6777" s="3">
        <v>452.2</v>
      </c>
      <c r="R6777" s="3">
        <v>288</v>
      </c>
      <c r="S6777" s="3">
        <v>164.2</v>
      </c>
      <c r="T6777" t="s">
        <v>1954</v>
      </c>
      <c r="U6777" t="s">
        <v>72</v>
      </c>
    </row>
    <row r="6778" spans="1:21" x14ac:dyDescent="0.35">
      <c r="A6778" t="s">
        <v>9352</v>
      </c>
      <c r="B6778" s="2">
        <v>45789</v>
      </c>
      <c r="C6778">
        <v>5</v>
      </c>
      <c r="D6778">
        <v>2025</v>
      </c>
      <c r="F6778" t="s">
        <v>670</v>
      </c>
      <c r="G6778" t="s">
        <v>3292</v>
      </c>
      <c r="H6778" t="s">
        <v>1867</v>
      </c>
      <c r="I6778" t="s">
        <v>2036</v>
      </c>
      <c r="J6778" t="s">
        <v>1963</v>
      </c>
      <c r="K6778" t="s">
        <v>1907</v>
      </c>
      <c r="L6778" t="s">
        <v>1890</v>
      </c>
      <c r="M6778">
        <v>1</v>
      </c>
      <c r="N6778" s="3">
        <v>119</v>
      </c>
      <c r="O6778" s="3">
        <v>72</v>
      </c>
      <c r="P6778" s="4">
        <v>0</v>
      </c>
      <c r="Q6778" s="3">
        <v>119</v>
      </c>
      <c r="R6778" s="3">
        <v>72</v>
      </c>
      <c r="S6778" s="3">
        <v>47</v>
      </c>
      <c r="T6778" t="s">
        <v>1954</v>
      </c>
      <c r="U6778" t="s">
        <v>72</v>
      </c>
    </row>
    <row r="6779" spans="1:21" x14ac:dyDescent="0.35">
      <c r="A6779" t="s">
        <v>9353</v>
      </c>
      <c r="B6779" s="2">
        <v>45789</v>
      </c>
      <c r="C6779">
        <v>5</v>
      </c>
      <c r="D6779">
        <v>2025</v>
      </c>
      <c r="F6779" t="s">
        <v>899</v>
      </c>
      <c r="G6779" t="s">
        <v>2430</v>
      </c>
      <c r="H6779" t="s">
        <v>1870</v>
      </c>
      <c r="I6779" t="s">
        <v>2000</v>
      </c>
      <c r="J6779" t="s">
        <v>1997</v>
      </c>
      <c r="K6779" t="s">
        <v>1906</v>
      </c>
      <c r="L6779" t="s">
        <v>1889</v>
      </c>
      <c r="M6779">
        <v>2</v>
      </c>
      <c r="N6779" s="3">
        <v>89</v>
      </c>
      <c r="O6779" s="3">
        <v>48</v>
      </c>
      <c r="P6779" s="4">
        <v>0.05</v>
      </c>
      <c r="Q6779" s="3">
        <v>169.1</v>
      </c>
      <c r="R6779" s="3">
        <v>96</v>
      </c>
      <c r="S6779" s="3">
        <v>73.099999999999994</v>
      </c>
      <c r="T6779" t="s">
        <v>1954</v>
      </c>
      <c r="U6779" t="s">
        <v>72</v>
      </c>
    </row>
    <row r="6780" spans="1:21" x14ac:dyDescent="0.35">
      <c r="A6780" t="s">
        <v>9354</v>
      </c>
      <c r="B6780" s="2">
        <v>45789</v>
      </c>
      <c r="C6780">
        <v>5</v>
      </c>
      <c r="D6780">
        <v>2025</v>
      </c>
      <c r="F6780" t="s">
        <v>1077</v>
      </c>
      <c r="G6780" t="s">
        <v>3306</v>
      </c>
      <c r="H6780" t="s">
        <v>1870</v>
      </c>
      <c r="I6780" t="s">
        <v>2060</v>
      </c>
      <c r="J6780" t="s">
        <v>1991</v>
      </c>
      <c r="K6780" t="s">
        <v>1925</v>
      </c>
      <c r="L6780" t="s">
        <v>1885</v>
      </c>
      <c r="M6780">
        <v>2</v>
      </c>
      <c r="N6780" s="3">
        <v>35</v>
      </c>
      <c r="O6780" s="3">
        <v>16</v>
      </c>
      <c r="P6780" s="4">
        <v>0</v>
      </c>
      <c r="Q6780" s="3">
        <v>70</v>
      </c>
      <c r="R6780" s="3">
        <v>32</v>
      </c>
      <c r="S6780" s="3">
        <v>38</v>
      </c>
      <c r="T6780" t="s">
        <v>1954</v>
      </c>
      <c r="U6780" t="s">
        <v>72</v>
      </c>
    </row>
    <row r="6781" spans="1:21" x14ac:dyDescent="0.35">
      <c r="A6781" t="s">
        <v>9355</v>
      </c>
      <c r="B6781" s="2">
        <v>45789</v>
      </c>
      <c r="C6781">
        <v>5</v>
      </c>
      <c r="D6781">
        <v>2025</v>
      </c>
      <c r="F6781" t="s">
        <v>1613</v>
      </c>
      <c r="G6781" t="s">
        <v>2236</v>
      </c>
      <c r="H6781" t="s">
        <v>1872</v>
      </c>
      <c r="I6781" t="s">
        <v>1986</v>
      </c>
      <c r="J6781" t="s">
        <v>1997</v>
      </c>
      <c r="K6781" t="s">
        <v>1906</v>
      </c>
      <c r="L6781" t="s">
        <v>1889</v>
      </c>
      <c r="M6781">
        <v>2</v>
      </c>
      <c r="N6781" s="3">
        <v>89</v>
      </c>
      <c r="O6781" s="3">
        <v>48</v>
      </c>
      <c r="P6781" s="4">
        <v>0</v>
      </c>
      <c r="Q6781" s="3">
        <v>178</v>
      </c>
      <c r="R6781" s="3">
        <v>96</v>
      </c>
      <c r="S6781" s="3">
        <v>82</v>
      </c>
      <c r="T6781" t="s">
        <v>1954</v>
      </c>
      <c r="U6781" t="s">
        <v>71</v>
      </c>
    </row>
    <row r="6782" spans="1:21" x14ac:dyDescent="0.35">
      <c r="A6782" t="s">
        <v>9356</v>
      </c>
      <c r="B6782" s="2">
        <v>45789</v>
      </c>
      <c r="C6782">
        <v>5</v>
      </c>
      <c r="D6782">
        <v>2025</v>
      </c>
      <c r="F6782" t="s">
        <v>767</v>
      </c>
      <c r="G6782" t="s">
        <v>2486</v>
      </c>
      <c r="H6782" t="s">
        <v>1870</v>
      </c>
      <c r="I6782" t="s">
        <v>2083</v>
      </c>
      <c r="J6782" t="s">
        <v>2045</v>
      </c>
      <c r="K6782" t="s">
        <v>1910</v>
      </c>
      <c r="L6782" t="s">
        <v>1890</v>
      </c>
      <c r="M6782">
        <v>2</v>
      </c>
      <c r="N6782" s="3">
        <v>99</v>
      </c>
      <c r="O6782" s="3">
        <v>58</v>
      </c>
      <c r="P6782" s="4">
        <v>0.15</v>
      </c>
      <c r="Q6782" s="3">
        <v>168.3</v>
      </c>
      <c r="R6782" s="3">
        <v>116</v>
      </c>
      <c r="S6782" s="3">
        <v>52.3</v>
      </c>
      <c r="T6782" t="s">
        <v>1954</v>
      </c>
      <c r="U6782" t="s">
        <v>72</v>
      </c>
    </row>
    <row r="6783" spans="1:21" x14ac:dyDescent="0.35">
      <c r="A6783" t="s">
        <v>9357</v>
      </c>
      <c r="B6783" s="2">
        <v>45789</v>
      </c>
      <c r="C6783">
        <v>5</v>
      </c>
      <c r="D6783">
        <v>2025</v>
      </c>
      <c r="F6783" t="s">
        <v>584</v>
      </c>
      <c r="G6783" t="s">
        <v>2341</v>
      </c>
      <c r="H6783" t="s">
        <v>1875</v>
      </c>
      <c r="I6783" t="s">
        <v>2054</v>
      </c>
      <c r="J6783" t="s">
        <v>2064</v>
      </c>
      <c r="K6783" t="s">
        <v>1922</v>
      </c>
      <c r="L6783" t="s">
        <v>1887</v>
      </c>
      <c r="M6783">
        <v>1</v>
      </c>
      <c r="N6783" s="3">
        <v>32</v>
      </c>
      <c r="O6783" s="3">
        <v>14</v>
      </c>
      <c r="P6783" s="4">
        <v>0</v>
      </c>
      <c r="Q6783" s="3">
        <v>32</v>
      </c>
      <c r="R6783" s="3">
        <v>14</v>
      </c>
      <c r="S6783" s="3">
        <v>18</v>
      </c>
      <c r="T6783" t="s">
        <v>1954</v>
      </c>
      <c r="U6783" t="s">
        <v>72</v>
      </c>
    </row>
    <row r="6784" spans="1:21" x14ac:dyDescent="0.35">
      <c r="A6784" t="s">
        <v>9358</v>
      </c>
      <c r="B6784" s="2">
        <v>45789</v>
      </c>
      <c r="C6784">
        <v>5</v>
      </c>
      <c r="D6784">
        <v>2025</v>
      </c>
      <c r="F6784" t="s">
        <v>1286</v>
      </c>
      <c r="G6784" t="s">
        <v>2172</v>
      </c>
      <c r="H6784" t="s">
        <v>1875</v>
      </c>
      <c r="I6784" t="s">
        <v>2054</v>
      </c>
      <c r="J6784" t="s">
        <v>2034</v>
      </c>
      <c r="K6784" t="s">
        <v>1904</v>
      </c>
      <c r="L6784" t="s">
        <v>1889</v>
      </c>
      <c r="M6784">
        <v>1</v>
      </c>
      <c r="N6784" s="3">
        <v>149</v>
      </c>
      <c r="O6784" s="3">
        <v>91</v>
      </c>
      <c r="P6784" s="4">
        <v>0.2</v>
      </c>
      <c r="Q6784" s="3">
        <v>119.2</v>
      </c>
      <c r="R6784" s="3">
        <v>91</v>
      </c>
      <c r="S6784" s="3">
        <v>28.2</v>
      </c>
      <c r="T6784" t="s">
        <v>1954</v>
      </c>
      <c r="U6784" t="s">
        <v>72</v>
      </c>
    </row>
    <row r="6785" spans="1:21" x14ac:dyDescent="0.35">
      <c r="A6785" t="s">
        <v>9359</v>
      </c>
      <c r="B6785" s="2">
        <v>45789</v>
      </c>
      <c r="C6785">
        <v>5</v>
      </c>
      <c r="D6785">
        <v>2025</v>
      </c>
      <c r="F6785" t="s">
        <v>682</v>
      </c>
      <c r="G6785" t="s">
        <v>2932</v>
      </c>
      <c r="H6785" t="s">
        <v>1870</v>
      </c>
      <c r="I6785" t="s">
        <v>2000</v>
      </c>
      <c r="J6785" t="s">
        <v>1956</v>
      </c>
      <c r="K6785" t="s">
        <v>1909</v>
      </c>
      <c r="L6785" t="s">
        <v>1887</v>
      </c>
      <c r="M6785">
        <v>1</v>
      </c>
      <c r="N6785" s="3">
        <v>95</v>
      </c>
      <c r="O6785" s="3">
        <v>54</v>
      </c>
      <c r="P6785" s="4">
        <v>0</v>
      </c>
      <c r="Q6785" s="3">
        <v>95</v>
      </c>
      <c r="R6785" s="3">
        <v>54</v>
      </c>
      <c r="S6785" s="3">
        <v>41</v>
      </c>
      <c r="T6785" t="s">
        <v>1954</v>
      </c>
      <c r="U6785" t="s">
        <v>72</v>
      </c>
    </row>
    <row r="6786" spans="1:21" x14ac:dyDescent="0.35">
      <c r="A6786" t="s">
        <v>9360</v>
      </c>
      <c r="B6786" s="2">
        <v>45789</v>
      </c>
      <c r="C6786">
        <v>5</v>
      </c>
      <c r="D6786">
        <v>2025</v>
      </c>
      <c r="F6786" t="s">
        <v>1152</v>
      </c>
      <c r="G6786" t="s">
        <v>56</v>
      </c>
      <c r="H6786" t="s">
        <v>1870</v>
      </c>
      <c r="I6786" t="s">
        <v>2192</v>
      </c>
      <c r="J6786" t="s">
        <v>1967</v>
      </c>
      <c r="K6786" t="s">
        <v>1913</v>
      </c>
      <c r="L6786" t="s">
        <v>1888</v>
      </c>
      <c r="M6786">
        <v>1</v>
      </c>
      <c r="N6786" s="3">
        <v>78</v>
      </c>
      <c r="O6786" s="3">
        <v>39</v>
      </c>
      <c r="P6786" s="4">
        <v>0</v>
      </c>
      <c r="Q6786" s="3">
        <v>78</v>
      </c>
      <c r="R6786" s="3">
        <v>39</v>
      </c>
      <c r="S6786" s="3">
        <v>39</v>
      </c>
      <c r="T6786" t="s">
        <v>1954</v>
      </c>
      <c r="U6786" t="s">
        <v>72</v>
      </c>
    </row>
    <row r="6787" spans="1:21" x14ac:dyDescent="0.35">
      <c r="A6787" t="s">
        <v>9361</v>
      </c>
      <c r="B6787" s="2">
        <v>45789</v>
      </c>
      <c r="C6787">
        <v>5</v>
      </c>
      <c r="D6787">
        <v>2025</v>
      </c>
      <c r="F6787" t="s">
        <v>580</v>
      </c>
      <c r="G6787" t="s">
        <v>4828</v>
      </c>
      <c r="H6787" t="s">
        <v>1863</v>
      </c>
      <c r="I6787" t="s">
        <v>2033</v>
      </c>
      <c r="J6787" t="s">
        <v>2034</v>
      </c>
      <c r="K6787" t="s">
        <v>1904</v>
      </c>
      <c r="L6787" t="s">
        <v>1889</v>
      </c>
      <c r="M6787">
        <v>2</v>
      </c>
      <c r="N6787" s="3">
        <v>149</v>
      </c>
      <c r="O6787" s="3">
        <v>91</v>
      </c>
      <c r="P6787" s="4">
        <v>0</v>
      </c>
      <c r="Q6787" s="3">
        <v>298</v>
      </c>
      <c r="R6787" s="3">
        <v>182</v>
      </c>
      <c r="S6787" s="3">
        <v>116</v>
      </c>
      <c r="T6787" t="s">
        <v>1954</v>
      </c>
      <c r="U6787" t="s">
        <v>72</v>
      </c>
    </row>
    <row r="6788" spans="1:21" x14ac:dyDescent="0.35">
      <c r="A6788" t="s">
        <v>9362</v>
      </c>
      <c r="B6788" s="2">
        <v>45789</v>
      </c>
      <c r="C6788">
        <v>5</v>
      </c>
      <c r="D6788">
        <v>2025</v>
      </c>
      <c r="F6788" t="s">
        <v>481</v>
      </c>
      <c r="G6788" t="s">
        <v>3278</v>
      </c>
      <c r="H6788" t="s">
        <v>1867</v>
      </c>
      <c r="I6788" t="s">
        <v>2036</v>
      </c>
      <c r="J6788" t="s">
        <v>1953</v>
      </c>
      <c r="K6788" t="s">
        <v>1905</v>
      </c>
      <c r="L6788" t="s">
        <v>1888</v>
      </c>
      <c r="M6788">
        <v>1</v>
      </c>
      <c r="N6788" s="3">
        <v>120</v>
      </c>
      <c r="O6788" s="3">
        <v>63</v>
      </c>
      <c r="P6788" s="4">
        <v>0.05</v>
      </c>
      <c r="Q6788" s="3">
        <v>114</v>
      </c>
      <c r="R6788" s="3">
        <v>63</v>
      </c>
      <c r="S6788" s="3">
        <v>51</v>
      </c>
      <c r="T6788" t="s">
        <v>1954</v>
      </c>
      <c r="U6788" t="s">
        <v>71</v>
      </c>
    </row>
    <row r="6789" spans="1:21" x14ac:dyDescent="0.35">
      <c r="A6789" t="s">
        <v>9363</v>
      </c>
      <c r="B6789" s="2">
        <v>45790</v>
      </c>
      <c r="C6789">
        <v>5</v>
      </c>
      <c r="D6789">
        <v>2025</v>
      </c>
      <c r="F6789" t="s">
        <v>1407</v>
      </c>
      <c r="G6789" t="s">
        <v>2063</v>
      </c>
      <c r="H6789" t="s">
        <v>1871</v>
      </c>
      <c r="I6789" t="s">
        <v>2144</v>
      </c>
      <c r="J6789" t="s">
        <v>2015</v>
      </c>
      <c r="K6789" t="s">
        <v>1914</v>
      </c>
      <c r="L6789" t="s">
        <v>1888</v>
      </c>
      <c r="M6789">
        <v>3</v>
      </c>
      <c r="N6789" s="3">
        <v>65</v>
      </c>
      <c r="O6789" s="3">
        <v>32</v>
      </c>
      <c r="P6789" s="4">
        <v>0</v>
      </c>
      <c r="Q6789" s="3">
        <v>195</v>
      </c>
      <c r="R6789" s="3">
        <v>96</v>
      </c>
      <c r="S6789" s="3">
        <v>99</v>
      </c>
      <c r="T6789" t="s">
        <v>1954</v>
      </c>
      <c r="U6789" t="s">
        <v>72</v>
      </c>
    </row>
    <row r="6790" spans="1:21" x14ac:dyDescent="0.35">
      <c r="A6790" t="s">
        <v>9364</v>
      </c>
      <c r="B6790" s="2">
        <v>45790</v>
      </c>
      <c r="C6790">
        <v>5</v>
      </c>
      <c r="D6790">
        <v>2025</v>
      </c>
      <c r="F6790" t="s">
        <v>651</v>
      </c>
      <c r="G6790" t="s">
        <v>2769</v>
      </c>
      <c r="H6790" t="s">
        <v>1864</v>
      </c>
      <c r="I6790" t="s">
        <v>2044</v>
      </c>
      <c r="J6790" t="s">
        <v>2015</v>
      </c>
      <c r="K6790" t="s">
        <v>1914</v>
      </c>
      <c r="L6790" t="s">
        <v>1888</v>
      </c>
      <c r="M6790">
        <v>1</v>
      </c>
      <c r="N6790" s="3">
        <v>65</v>
      </c>
      <c r="O6790" s="3">
        <v>32</v>
      </c>
      <c r="P6790" s="4">
        <v>0</v>
      </c>
      <c r="Q6790" s="3">
        <v>65</v>
      </c>
      <c r="R6790" s="3">
        <v>32</v>
      </c>
      <c r="S6790" s="3">
        <v>33</v>
      </c>
      <c r="T6790" t="s">
        <v>1954</v>
      </c>
      <c r="U6790" t="s">
        <v>72</v>
      </c>
    </row>
    <row r="6791" spans="1:21" x14ac:dyDescent="0.35">
      <c r="A6791" t="s">
        <v>9365</v>
      </c>
      <c r="B6791" s="2">
        <v>45790</v>
      </c>
      <c r="C6791">
        <v>5</v>
      </c>
      <c r="D6791">
        <v>2025</v>
      </c>
      <c r="F6791" t="s">
        <v>696</v>
      </c>
      <c r="G6791" t="s">
        <v>2805</v>
      </c>
      <c r="H6791" t="s">
        <v>1868</v>
      </c>
      <c r="I6791" t="s">
        <v>2022</v>
      </c>
      <c r="J6791" t="s">
        <v>1953</v>
      </c>
      <c r="K6791" t="s">
        <v>1905</v>
      </c>
      <c r="L6791" t="s">
        <v>1888</v>
      </c>
      <c r="M6791">
        <v>2</v>
      </c>
      <c r="N6791" s="3">
        <v>120</v>
      </c>
      <c r="O6791" s="3">
        <v>63</v>
      </c>
      <c r="P6791" s="4">
        <v>0.05</v>
      </c>
      <c r="Q6791" s="3">
        <v>228</v>
      </c>
      <c r="R6791" s="3">
        <v>126</v>
      </c>
      <c r="S6791" s="3">
        <v>102</v>
      </c>
      <c r="T6791" t="s">
        <v>1954</v>
      </c>
      <c r="U6791" t="s">
        <v>72</v>
      </c>
    </row>
    <row r="6792" spans="1:21" x14ac:dyDescent="0.35">
      <c r="A6792" t="s">
        <v>9366</v>
      </c>
      <c r="B6792" s="2">
        <v>45790</v>
      </c>
      <c r="C6792">
        <v>5</v>
      </c>
      <c r="D6792">
        <v>2025</v>
      </c>
      <c r="F6792" t="s">
        <v>591</v>
      </c>
      <c r="G6792" t="s">
        <v>2078</v>
      </c>
      <c r="H6792" t="s">
        <v>1871</v>
      </c>
      <c r="I6792" t="s">
        <v>1990</v>
      </c>
      <c r="J6792" t="s">
        <v>2034</v>
      </c>
      <c r="K6792" t="s">
        <v>1904</v>
      </c>
      <c r="L6792" t="s">
        <v>1889</v>
      </c>
      <c r="M6792">
        <v>2</v>
      </c>
      <c r="N6792" s="3">
        <v>149</v>
      </c>
      <c r="O6792" s="3">
        <v>91</v>
      </c>
      <c r="P6792" s="4">
        <v>0.05</v>
      </c>
      <c r="Q6792" s="3">
        <v>283.10000000000002</v>
      </c>
      <c r="R6792" s="3">
        <v>182</v>
      </c>
      <c r="S6792" s="3">
        <v>101.1</v>
      </c>
      <c r="T6792" t="s">
        <v>1954</v>
      </c>
      <c r="U6792" t="s">
        <v>72</v>
      </c>
    </row>
    <row r="6793" spans="1:21" x14ac:dyDescent="0.35">
      <c r="A6793" t="s">
        <v>9367</v>
      </c>
      <c r="B6793" s="2">
        <v>45790</v>
      </c>
      <c r="C6793">
        <v>5</v>
      </c>
      <c r="D6793">
        <v>2025</v>
      </c>
      <c r="F6793" t="s">
        <v>295</v>
      </c>
      <c r="G6793" t="s">
        <v>64</v>
      </c>
      <c r="H6793" t="s">
        <v>1873</v>
      </c>
      <c r="I6793" t="s">
        <v>2323</v>
      </c>
      <c r="J6793" t="s">
        <v>2001</v>
      </c>
      <c r="K6793" t="s">
        <v>1911</v>
      </c>
      <c r="L6793" t="s">
        <v>1886</v>
      </c>
      <c r="M6793">
        <v>4</v>
      </c>
      <c r="N6793" s="3">
        <v>58</v>
      </c>
      <c r="O6793" s="3">
        <v>25</v>
      </c>
      <c r="P6793" s="4">
        <v>0</v>
      </c>
      <c r="Q6793" s="3">
        <v>232</v>
      </c>
      <c r="R6793" s="3">
        <v>100</v>
      </c>
      <c r="S6793" s="3">
        <v>132</v>
      </c>
      <c r="T6793" t="s">
        <v>1954</v>
      </c>
      <c r="U6793" t="s">
        <v>72</v>
      </c>
    </row>
    <row r="6794" spans="1:21" x14ac:dyDescent="0.35">
      <c r="A6794" t="s">
        <v>9368</v>
      </c>
      <c r="B6794" s="2">
        <v>45790</v>
      </c>
      <c r="C6794">
        <v>5</v>
      </c>
      <c r="D6794">
        <v>2025</v>
      </c>
      <c r="F6794" t="s">
        <v>1382</v>
      </c>
      <c r="G6794" t="s">
        <v>6763</v>
      </c>
      <c r="H6794" t="s">
        <v>1864</v>
      </c>
      <c r="I6794" t="s">
        <v>2087</v>
      </c>
      <c r="J6794" t="s">
        <v>2120</v>
      </c>
      <c r="K6794" t="s">
        <v>1926</v>
      </c>
      <c r="L6794" t="s">
        <v>1885</v>
      </c>
      <c r="M6794">
        <v>2</v>
      </c>
      <c r="N6794" s="3">
        <v>28</v>
      </c>
      <c r="O6794" s="3">
        <v>13</v>
      </c>
      <c r="P6794" s="4">
        <v>0</v>
      </c>
      <c r="Q6794" s="3">
        <v>56</v>
      </c>
      <c r="R6794" s="3">
        <v>26</v>
      </c>
      <c r="S6794" s="3">
        <v>30</v>
      </c>
      <c r="T6794" t="s">
        <v>1954</v>
      </c>
      <c r="U6794" t="s">
        <v>72</v>
      </c>
    </row>
    <row r="6795" spans="1:21" x14ac:dyDescent="0.35">
      <c r="A6795" t="s">
        <v>9369</v>
      </c>
      <c r="B6795" s="2">
        <v>45790</v>
      </c>
      <c r="C6795">
        <v>5</v>
      </c>
      <c r="D6795">
        <v>2025</v>
      </c>
      <c r="F6795" t="s">
        <v>285</v>
      </c>
      <c r="G6795" t="s">
        <v>2215</v>
      </c>
      <c r="H6795" t="s">
        <v>1875</v>
      </c>
      <c r="I6795" t="s">
        <v>1996</v>
      </c>
      <c r="J6795" t="s">
        <v>2034</v>
      </c>
      <c r="K6795" t="s">
        <v>1904</v>
      </c>
      <c r="L6795" t="s">
        <v>1889</v>
      </c>
      <c r="M6795">
        <v>1</v>
      </c>
      <c r="N6795" s="3">
        <v>149</v>
      </c>
      <c r="O6795" s="3">
        <v>91</v>
      </c>
      <c r="P6795" s="4">
        <v>0.1</v>
      </c>
      <c r="Q6795" s="3">
        <v>134.1</v>
      </c>
      <c r="R6795" s="3">
        <v>91</v>
      </c>
      <c r="S6795" s="3">
        <v>43.1</v>
      </c>
      <c r="T6795" t="s">
        <v>1954</v>
      </c>
      <c r="U6795" t="s">
        <v>72</v>
      </c>
    </row>
    <row r="6796" spans="1:21" x14ac:dyDescent="0.35">
      <c r="A6796" t="s">
        <v>9370</v>
      </c>
      <c r="B6796" s="2">
        <v>45790</v>
      </c>
      <c r="C6796">
        <v>5</v>
      </c>
      <c r="D6796">
        <v>2025</v>
      </c>
      <c r="F6796" t="s">
        <v>749</v>
      </c>
      <c r="G6796" t="s">
        <v>2148</v>
      </c>
      <c r="H6796" t="s">
        <v>1868</v>
      </c>
      <c r="I6796" t="s">
        <v>2022</v>
      </c>
      <c r="J6796" t="s">
        <v>2061</v>
      </c>
      <c r="K6796" t="s">
        <v>1923</v>
      </c>
      <c r="L6796" t="s">
        <v>1888</v>
      </c>
      <c r="M6796">
        <v>1</v>
      </c>
      <c r="N6796" s="3">
        <v>25</v>
      </c>
      <c r="O6796" s="3">
        <v>11</v>
      </c>
      <c r="P6796" s="4">
        <v>0.1</v>
      </c>
      <c r="Q6796" s="3">
        <v>22.5</v>
      </c>
      <c r="R6796" s="3">
        <v>11</v>
      </c>
      <c r="S6796" s="3">
        <v>11.5</v>
      </c>
      <c r="T6796" t="s">
        <v>1954</v>
      </c>
      <c r="U6796" t="s">
        <v>72</v>
      </c>
    </row>
    <row r="6797" spans="1:21" x14ac:dyDescent="0.35">
      <c r="A6797" t="s">
        <v>9371</v>
      </c>
      <c r="B6797" s="2">
        <v>45790</v>
      </c>
      <c r="C6797">
        <v>5</v>
      </c>
      <c r="D6797">
        <v>2025</v>
      </c>
      <c r="F6797" t="s">
        <v>128</v>
      </c>
      <c r="G6797" t="s">
        <v>2641</v>
      </c>
      <c r="H6797" t="s">
        <v>1874</v>
      </c>
      <c r="I6797" t="s">
        <v>2119</v>
      </c>
      <c r="J6797" t="s">
        <v>2034</v>
      </c>
      <c r="K6797" t="s">
        <v>1904</v>
      </c>
      <c r="L6797" t="s">
        <v>1889</v>
      </c>
      <c r="M6797">
        <v>2</v>
      </c>
      <c r="N6797" s="3">
        <v>149</v>
      </c>
      <c r="O6797" s="3">
        <v>91</v>
      </c>
      <c r="P6797" s="4">
        <v>0.05</v>
      </c>
      <c r="Q6797" s="3">
        <v>283.10000000000002</v>
      </c>
      <c r="R6797" s="3">
        <v>182</v>
      </c>
      <c r="S6797" s="3">
        <v>101.1</v>
      </c>
      <c r="T6797" t="s">
        <v>1954</v>
      </c>
      <c r="U6797" t="s">
        <v>72</v>
      </c>
    </row>
    <row r="6798" spans="1:21" x14ac:dyDescent="0.35">
      <c r="A6798" t="s">
        <v>9372</v>
      </c>
      <c r="B6798" s="2">
        <v>45790</v>
      </c>
      <c r="C6798">
        <v>5</v>
      </c>
      <c r="D6798">
        <v>2025</v>
      </c>
      <c r="F6798" t="s">
        <v>334</v>
      </c>
      <c r="G6798" t="s">
        <v>2293</v>
      </c>
      <c r="H6798" t="s">
        <v>1871</v>
      </c>
      <c r="I6798" t="s">
        <v>2234</v>
      </c>
      <c r="J6798" t="s">
        <v>2061</v>
      </c>
      <c r="K6798" t="s">
        <v>1923</v>
      </c>
      <c r="L6798" t="s">
        <v>1888</v>
      </c>
      <c r="M6798">
        <v>1</v>
      </c>
      <c r="N6798" s="3">
        <v>25</v>
      </c>
      <c r="O6798" s="3">
        <v>11</v>
      </c>
      <c r="P6798" s="4">
        <v>0.1</v>
      </c>
      <c r="Q6798" s="3">
        <v>22.5</v>
      </c>
      <c r="R6798" s="3">
        <v>11</v>
      </c>
      <c r="S6798" s="3">
        <v>11.5</v>
      </c>
      <c r="T6798" t="s">
        <v>1954</v>
      </c>
      <c r="U6798" t="s">
        <v>72</v>
      </c>
    </row>
    <row r="6799" spans="1:21" x14ac:dyDescent="0.35">
      <c r="A6799" t="s">
        <v>9373</v>
      </c>
      <c r="B6799" s="2">
        <v>45790</v>
      </c>
      <c r="C6799">
        <v>5</v>
      </c>
      <c r="D6799">
        <v>2025</v>
      </c>
      <c r="F6799" t="s">
        <v>1494</v>
      </c>
      <c r="G6799" t="s">
        <v>2219</v>
      </c>
      <c r="H6799" t="s">
        <v>1863</v>
      </c>
      <c r="I6799" t="s">
        <v>2056</v>
      </c>
      <c r="J6799" t="s">
        <v>2162</v>
      </c>
      <c r="K6799" t="s">
        <v>1921</v>
      </c>
      <c r="L6799" t="s">
        <v>1889</v>
      </c>
      <c r="M6799">
        <v>1</v>
      </c>
      <c r="N6799" s="3">
        <v>55</v>
      </c>
      <c r="O6799" s="3">
        <v>27</v>
      </c>
      <c r="P6799" s="4">
        <v>0</v>
      </c>
      <c r="Q6799" s="3">
        <v>55</v>
      </c>
      <c r="R6799" s="3">
        <v>27</v>
      </c>
      <c r="S6799" s="3">
        <v>28</v>
      </c>
      <c r="T6799" t="s">
        <v>1954</v>
      </c>
      <c r="U6799" t="s">
        <v>72</v>
      </c>
    </row>
    <row r="6800" spans="1:21" x14ac:dyDescent="0.35">
      <c r="A6800" t="s">
        <v>9374</v>
      </c>
      <c r="B6800" s="2">
        <v>45790</v>
      </c>
      <c r="C6800">
        <v>5</v>
      </c>
      <c r="D6800">
        <v>2025</v>
      </c>
      <c r="F6800" t="s">
        <v>1139</v>
      </c>
      <c r="G6800" t="s">
        <v>60</v>
      </c>
      <c r="H6800" t="s">
        <v>1868</v>
      </c>
      <c r="I6800" t="s">
        <v>2022</v>
      </c>
      <c r="J6800" t="s">
        <v>2023</v>
      </c>
      <c r="K6800" t="s">
        <v>1912</v>
      </c>
      <c r="L6800" t="s">
        <v>1890</v>
      </c>
      <c r="M6800">
        <v>1</v>
      </c>
      <c r="N6800" s="3">
        <v>249</v>
      </c>
      <c r="O6800" s="3">
        <v>168</v>
      </c>
      <c r="P6800" s="4">
        <v>0.1</v>
      </c>
      <c r="Q6800" s="3">
        <v>224.1</v>
      </c>
      <c r="R6800" s="3">
        <v>168</v>
      </c>
      <c r="S6800" s="3">
        <v>56.1</v>
      </c>
      <c r="T6800" t="s">
        <v>1954</v>
      </c>
      <c r="U6800" t="s">
        <v>72</v>
      </c>
    </row>
    <row r="6801" spans="1:21" x14ac:dyDescent="0.35">
      <c r="A6801" t="s">
        <v>9375</v>
      </c>
      <c r="B6801" s="2">
        <v>45791</v>
      </c>
      <c r="C6801">
        <v>5</v>
      </c>
      <c r="D6801">
        <v>2025</v>
      </c>
      <c r="F6801" t="s">
        <v>1255</v>
      </c>
      <c r="G6801" t="s">
        <v>4514</v>
      </c>
      <c r="H6801" t="s">
        <v>1866</v>
      </c>
      <c r="I6801" t="s">
        <v>1866</v>
      </c>
      <c r="J6801" t="s">
        <v>2067</v>
      </c>
      <c r="K6801" t="s">
        <v>1918</v>
      </c>
      <c r="L6801" t="s">
        <v>1889</v>
      </c>
      <c r="M6801">
        <v>2</v>
      </c>
      <c r="N6801" s="3">
        <v>69</v>
      </c>
      <c r="O6801" s="3">
        <v>37</v>
      </c>
      <c r="P6801" s="4">
        <v>0</v>
      </c>
      <c r="Q6801" s="3">
        <v>138</v>
      </c>
      <c r="R6801" s="3">
        <v>74</v>
      </c>
      <c r="S6801" s="3">
        <v>64</v>
      </c>
      <c r="T6801" t="s">
        <v>1954</v>
      </c>
      <c r="U6801" t="s">
        <v>72</v>
      </c>
    </row>
    <row r="6802" spans="1:21" x14ac:dyDescent="0.35">
      <c r="A6802" t="s">
        <v>9376</v>
      </c>
      <c r="B6802" s="2">
        <v>45791</v>
      </c>
      <c r="C6802">
        <v>5</v>
      </c>
      <c r="D6802">
        <v>2025</v>
      </c>
      <c r="F6802" t="s">
        <v>563</v>
      </c>
      <c r="G6802" t="s">
        <v>2480</v>
      </c>
      <c r="H6802" t="s">
        <v>1871</v>
      </c>
      <c r="I6802" t="s">
        <v>1966</v>
      </c>
      <c r="J6802" t="s">
        <v>2067</v>
      </c>
      <c r="K6802" t="s">
        <v>1918</v>
      </c>
      <c r="L6802" t="s">
        <v>1889</v>
      </c>
      <c r="M6802">
        <v>1</v>
      </c>
      <c r="N6802" s="3">
        <v>69</v>
      </c>
      <c r="O6802" s="3">
        <v>37</v>
      </c>
      <c r="P6802" s="4">
        <v>0</v>
      </c>
      <c r="Q6802" s="3">
        <v>69</v>
      </c>
      <c r="R6802" s="3">
        <v>37</v>
      </c>
      <c r="S6802" s="3">
        <v>32</v>
      </c>
      <c r="T6802" t="s">
        <v>1954</v>
      </c>
      <c r="U6802" t="s">
        <v>72</v>
      </c>
    </row>
    <row r="6803" spans="1:21" x14ac:dyDescent="0.35">
      <c r="A6803" t="s">
        <v>9377</v>
      </c>
      <c r="B6803" s="2">
        <v>45791</v>
      </c>
      <c r="C6803">
        <v>5</v>
      </c>
      <c r="D6803">
        <v>2025</v>
      </c>
      <c r="F6803" t="s">
        <v>1197</v>
      </c>
      <c r="G6803" t="s">
        <v>2648</v>
      </c>
      <c r="H6803" t="s">
        <v>1863</v>
      </c>
      <c r="I6803" t="s">
        <v>2033</v>
      </c>
      <c r="J6803" t="s">
        <v>2067</v>
      </c>
      <c r="K6803" t="s">
        <v>1918</v>
      </c>
      <c r="L6803" t="s">
        <v>1889</v>
      </c>
      <c r="M6803">
        <v>4</v>
      </c>
      <c r="N6803" s="3">
        <v>69</v>
      </c>
      <c r="O6803" s="3">
        <v>37</v>
      </c>
      <c r="P6803" s="4">
        <v>0.05</v>
      </c>
      <c r="Q6803" s="3">
        <v>262.2</v>
      </c>
      <c r="R6803" s="3">
        <v>148</v>
      </c>
      <c r="S6803" s="3">
        <v>114.2</v>
      </c>
      <c r="T6803" t="s">
        <v>1954</v>
      </c>
      <c r="U6803" t="s">
        <v>72</v>
      </c>
    </row>
    <row r="6804" spans="1:21" x14ac:dyDescent="0.35">
      <c r="A6804" t="s">
        <v>9378</v>
      </c>
      <c r="B6804" s="2">
        <v>45791</v>
      </c>
      <c r="C6804">
        <v>5</v>
      </c>
      <c r="D6804">
        <v>2025</v>
      </c>
      <c r="F6804" t="s">
        <v>243</v>
      </c>
      <c r="G6804" t="s">
        <v>2164</v>
      </c>
      <c r="H6804" t="s">
        <v>1867</v>
      </c>
      <c r="I6804" t="s">
        <v>2004</v>
      </c>
      <c r="J6804" t="s">
        <v>2067</v>
      </c>
      <c r="K6804" t="s">
        <v>1918</v>
      </c>
      <c r="L6804" t="s">
        <v>1889</v>
      </c>
      <c r="M6804">
        <v>1</v>
      </c>
      <c r="N6804" s="3">
        <v>69</v>
      </c>
      <c r="O6804" s="3">
        <v>37</v>
      </c>
      <c r="P6804" s="4">
        <v>0.05</v>
      </c>
      <c r="Q6804" s="3">
        <v>65.55</v>
      </c>
      <c r="R6804" s="3">
        <v>37</v>
      </c>
      <c r="S6804" s="3">
        <v>28.55</v>
      </c>
      <c r="T6804" t="s">
        <v>1954</v>
      </c>
      <c r="U6804" t="s">
        <v>72</v>
      </c>
    </row>
    <row r="6805" spans="1:21" x14ac:dyDescent="0.35">
      <c r="A6805" t="s">
        <v>9379</v>
      </c>
      <c r="B6805" s="2">
        <v>45791</v>
      </c>
      <c r="C6805">
        <v>5</v>
      </c>
      <c r="D6805">
        <v>2025</v>
      </c>
      <c r="F6805" t="s">
        <v>1751</v>
      </c>
      <c r="G6805" t="s">
        <v>3533</v>
      </c>
      <c r="H6805" t="s">
        <v>1867</v>
      </c>
      <c r="I6805" t="s">
        <v>2181</v>
      </c>
      <c r="J6805" t="s">
        <v>1997</v>
      </c>
      <c r="K6805" t="s">
        <v>1906</v>
      </c>
      <c r="L6805" t="s">
        <v>1889</v>
      </c>
      <c r="M6805">
        <v>1</v>
      </c>
      <c r="N6805" s="3">
        <v>89</v>
      </c>
      <c r="O6805" s="3">
        <v>48</v>
      </c>
      <c r="P6805" s="4">
        <v>0</v>
      </c>
      <c r="Q6805" s="3">
        <v>89</v>
      </c>
      <c r="R6805" s="3">
        <v>48</v>
      </c>
      <c r="S6805" s="3">
        <v>41</v>
      </c>
      <c r="T6805" t="s">
        <v>1954</v>
      </c>
      <c r="U6805" t="s">
        <v>72</v>
      </c>
    </row>
    <row r="6806" spans="1:21" x14ac:dyDescent="0.35">
      <c r="A6806" t="s">
        <v>9380</v>
      </c>
      <c r="B6806" s="2">
        <v>45791</v>
      </c>
      <c r="C6806">
        <v>5</v>
      </c>
      <c r="D6806">
        <v>2025</v>
      </c>
      <c r="F6806" t="s">
        <v>553</v>
      </c>
      <c r="G6806" t="s">
        <v>2215</v>
      </c>
      <c r="H6806" t="s">
        <v>1873</v>
      </c>
      <c r="I6806" t="s">
        <v>2320</v>
      </c>
      <c r="J6806" t="s">
        <v>1971</v>
      </c>
      <c r="K6806" t="s">
        <v>1920</v>
      </c>
      <c r="L6806" t="s">
        <v>1886</v>
      </c>
      <c r="M6806">
        <v>2</v>
      </c>
      <c r="N6806" s="3">
        <v>45</v>
      </c>
      <c r="O6806" s="3">
        <v>19</v>
      </c>
      <c r="P6806" s="4">
        <v>0</v>
      </c>
      <c r="Q6806" s="3">
        <v>90</v>
      </c>
      <c r="R6806" s="3">
        <v>38</v>
      </c>
      <c r="S6806" s="3">
        <v>52</v>
      </c>
      <c r="T6806" t="s">
        <v>1954</v>
      </c>
      <c r="U6806" t="s">
        <v>72</v>
      </c>
    </row>
    <row r="6807" spans="1:21" x14ac:dyDescent="0.35">
      <c r="A6807" t="s">
        <v>9381</v>
      </c>
      <c r="B6807" s="2">
        <v>45791</v>
      </c>
      <c r="C6807">
        <v>5</v>
      </c>
      <c r="D6807">
        <v>2025</v>
      </c>
      <c r="F6807" t="s">
        <v>453</v>
      </c>
      <c r="G6807" t="s">
        <v>3526</v>
      </c>
      <c r="H6807" t="s">
        <v>1871</v>
      </c>
      <c r="I6807" t="s">
        <v>1990</v>
      </c>
      <c r="J6807" t="s">
        <v>2045</v>
      </c>
      <c r="K6807" t="s">
        <v>1910</v>
      </c>
      <c r="L6807" t="s">
        <v>1890</v>
      </c>
      <c r="M6807">
        <v>2</v>
      </c>
      <c r="N6807" s="3">
        <v>99</v>
      </c>
      <c r="O6807" s="3">
        <v>58</v>
      </c>
      <c r="P6807" s="4">
        <v>0.15</v>
      </c>
      <c r="Q6807" s="3">
        <v>168.3</v>
      </c>
      <c r="R6807" s="3">
        <v>116</v>
      </c>
      <c r="S6807" s="3">
        <v>52.3</v>
      </c>
      <c r="T6807" t="s">
        <v>1954</v>
      </c>
      <c r="U6807" t="s">
        <v>72</v>
      </c>
    </row>
    <row r="6808" spans="1:21" x14ac:dyDescent="0.35">
      <c r="A6808" t="s">
        <v>9382</v>
      </c>
      <c r="B6808" s="2">
        <v>45791</v>
      </c>
      <c r="C6808">
        <v>5</v>
      </c>
      <c r="D6808">
        <v>2025</v>
      </c>
      <c r="F6808" t="s">
        <v>205</v>
      </c>
      <c r="G6808" t="s">
        <v>4235</v>
      </c>
      <c r="H6808" t="s">
        <v>1875</v>
      </c>
      <c r="I6808" t="s">
        <v>1981</v>
      </c>
      <c r="J6808" t="s">
        <v>2011</v>
      </c>
      <c r="K6808" t="s">
        <v>1927</v>
      </c>
      <c r="L6808" t="s">
        <v>1885</v>
      </c>
      <c r="M6808">
        <v>1</v>
      </c>
      <c r="N6808" s="3">
        <v>24</v>
      </c>
      <c r="O6808" s="3">
        <v>10</v>
      </c>
      <c r="P6808" s="4">
        <v>0</v>
      </c>
      <c r="Q6808" s="3">
        <v>24</v>
      </c>
      <c r="R6808" s="3">
        <v>10</v>
      </c>
      <c r="S6808" s="3">
        <v>14</v>
      </c>
      <c r="T6808" t="s">
        <v>1954</v>
      </c>
      <c r="U6808" t="s">
        <v>72</v>
      </c>
    </row>
    <row r="6809" spans="1:21" x14ac:dyDescent="0.35">
      <c r="A6809" t="s">
        <v>9383</v>
      </c>
      <c r="B6809" s="2">
        <v>45791</v>
      </c>
      <c r="C6809">
        <v>5</v>
      </c>
      <c r="D6809">
        <v>2025</v>
      </c>
      <c r="F6809" t="s">
        <v>1857</v>
      </c>
      <c r="G6809" t="s">
        <v>1951</v>
      </c>
      <c r="H6809" t="s">
        <v>1875</v>
      </c>
      <c r="I6809" t="s">
        <v>1981</v>
      </c>
      <c r="J6809" t="s">
        <v>1956</v>
      </c>
      <c r="K6809" t="s">
        <v>1909</v>
      </c>
      <c r="L6809" t="s">
        <v>1887</v>
      </c>
      <c r="M6809">
        <v>2</v>
      </c>
      <c r="N6809" s="3">
        <v>95</v>
      </c>
      <c r="O6809" s="3">
        <v>54</v>
      </c>
      <c r="P6809" s="4">
        <v>0.1</v>
      </c>
      <c r="Q6809" s="3">
        <v>171</v>
      </c>
      <c r="R6809" s="3">
        <v>108</v>
      </c>
      <c r="S6809" s="3">
        <v>63</v>
      </c>
      <c r="T6809" t="s">
        <v>1954</v>
      </c>
      <c r="U6809" t="s">
        <v>72</v>
      </c>
    </row>
    <row r="6810" spans="1:21" x14ac:dyDescent="0.35">
      <c r="A6810" t="s">
        <v>9384</v>
      </c>
      <c r="B6810" s="2">
        <v>45791</v>
      </c>
      <c r="C6810">
        <v>5</v>
      </c>
      <c r="D6810">
        <v>2025</v>
      </c>
      <c r="F6810" t="s">
        <v>1189</v>
      </c>
      <c r="G6810" t="s">
        <v>2449</v>
      </c>
      <c r="H6810" t="s">
        <v>1875</v>
      </c>
      <c r="I6810" t="s">
        <v>1970</v>
      </c>
      <c r="J6810" t="s">
        <v>2183</v>
      </c>
      <c r="K6810" t="s">
        <v>1917</v>
      </c>
      <c r="L6810" t="s">
        <v>1886</v>
      </c>
      <c r="M6810">
        <v>2</v>
      </c>
      <c r="N6810" s="3">
        <v>72</v>
      </c>
      <c r="O6810" s="3">
        <v>34</v>
      </c>
      <c r="P6810" s="4">
        <v>0</v>
      </c>
      <c r="Q6810" s="3">
        <v>144</v>
      </c>
      <c r="R6810" s="3">
        <v>68</v>
      </c>
      <c r="S6810" s="3">
        <v>76</v>
      </c>
      <c r="T6810" t="s">
        <v>1954</v>
      </c>
      <c r="U6810" t="s">
        <v>72</v>
      </c>
    </row>
    <row r="6811" spans="1:21" x14ac:dyDescent="0.35">
      <c r="A6811" t="s">
        <v>9385</v>
      </c>
      <c r="B6811" s="2">
        <v>45791</v>
      </c>
      <c r="C6811">
        <v>5</v>
      </c>
      <c r="D6811">
        <v>2025</v>
      </c>
      <c r="F6811" t="s">
        <v>1602</v>
      </c>
      <c r="G6811" t="s">
        <v>2082</v>
      </c>
      <c r="H6811" t="s">
        <v>1875</v>
      </c>
      <c r="I6811" t="s">
        <v>1970</v>
      </c>
      <c r="J6811" t="s">
        <v>1956</v>
      </c>
      <c r="K6811" t="s">
        <v>1909</v>
      </c>
      <c r="L6811" t="s">
        <v>1887</v>
      </c>
      <c r="M6811">
        <v>4</v>
      </c>
      <c r="N6811" s="3">
        <v>95</v>
      </c>
      <c r="O6811" s="3">
        <v>54</v>
      </c>
      <c r="P6811" s="4">
        <v>0.2</v>
      </c>
      <c r="Q6811" s="3">
        <v>304</v>
      </c>
      <c r="R6811" s="3">
        <v>216</v>
      </c>
      <c r="S6811" s="3">
        <v>88</v>
      </c>
      <c r="T6811" t="s">
        <v>1954</v>
      </c>
      <c r="U6811" t="s">
        <v>72</v>
      </c>
    </row>
    <row r="6812" spans="1:21" x14ac:dyDescent="0.35">
      <c r="A6812" t="s">
        <v>9386</v>
      </c>
      <c r="B6812" s="2">
        <v>45791</v>
      </c>
      <c r="C6812">
        <v>5</v>
      </c>
      <c r="D6812">
        <v>2025</v>
      </c>
      <c r="F6812" t="s">
        <v>740</v>
      </c>
      <c r="G6812" t="s">
        <v>2459</v>
      </c>
      <c r="H6812" t="s">
        <v>1867</v>
      </c>
      <c r="J6812" t="s">
        <v>2023</v>
      </c>
      <c r="K6812" t="s">
        <v>1912</v>
      </c>
      <c r="L6812" t="s">
        <v>1890</v>
      </c>
      <c r="M6812">
        <v>2</v>
      </c>
      <c r="N6812" s="3">
        <v>249</v>
      </c>
      <c r="O6812" s="3">
        <v>168</v>
      </c>
      <c r="P6812" s="4">
        <v>0.1</v>
      </c>
      <c r="Q6812" s="3">
        <v>448.2</v>
      </c>
      <c r="R6812" s="3">
        <v>336</v>
      </c>
      <c r="S6812" s="3">
        <v>112.2</v>
      </c>
      <c r="T6812" t="s">
        <v>1954</v>
      </c>
      <c r="U6812" t="s">
        <v>72</v>
      </c>
    </row>
    <row r="6813" spans="1:21" x14ac:dyDescent="0.35">
      <c r="A6813" t="s">
        <v>9387</v>
      </c>
      <c r="B6813" s="2">
        <v>45791</v>
      </c>
      <c r="C6813">
        <v>5</v>
      </c>
      <c r="D6813">
        <v>2025</v>
      </c>
      <c r="F6813" t="s">
        <v>391</v>
      </c>
      <c r="G6813" t="s">
        <v>4514</v>
      </c>
      <c r="H6813" t="s">
        <v>1871</v>
      </c>
      <c r="I6813" t="s">
        <v>2144</v>
      </c>
      <c r="J6813" t="s">
        <v>1991</v>
      </c>
      <c r="K6813" t="s">
        <v>1925</v>
      </c>
      <c r="L6813" t="s">
        <v>1885</v>
      </c>
      <c r="M6813">
        <v>1</v>
      </c>
      <c r="N6813" s="3">
        <v>35</v>
      </c>
      <c r="O6813" s="3">
        <v>16</v>
      </c>
      <c r="P6813" s="4">
        <v>0</v>
      </c>
      <c r="Q6813" s="3">
        <v>35</v>
      </c>
      <c r="R6813" s="3">
        <v>16</v>
      </c>
      <c r="S6813" s="3">
        <v>19</v>
      </c>
      <c r="T6813" t="s">
        <v>1954</v>
      </c>
      <c r="U6813" t="s">
        <v>72</v>
      </c>
    </row>
    <row r="6814" spans="1:21" x14ac:dyDescent="0.35">
      <c r="A6814" t="s">
        <v>9388</v>
      </c>
      <c r="B6814" s="2">
        <v>45792</v>
      </c>
      <c r="C6814">
        <v>5</v>
      </c>
      <c r="D6814">
        <v>2025</v>
      </c>
      <c r="F6814" t="s">
        <v>499</v>
      </c>
      <c r="G6814" t="s">
        <v>3423</v>
      </c>
      <c r="H6814" t="s">
        <v>1863</v>
      </c>
      <c r="I6814" t="s">
        <v>1952</v>
      </c>
      <c r="J6814" t="s">
        <v>2064</v>
      </c>
      <c r="K6814" t="s">
        <v>1922</v>
      </c>
      <c r="L6814" t="s">
        <v>1887</v>
      </c>
      <c r="M6814">
        <v>3</v>
      </c>
      <c r="N6814" s="3">
        <v>32</v>
      </c>
      <c r="O6814" s="3">
        <v>14</v>
      </c>
      <c r="P6814" s="4">
        <v>0.1</v>
      </c>
      <c r="Q6814" s="3">
        <v>86.4</v>
      </c>
      <c r="R6814" s="3">
        <v>42</v>
      </c>
      <c r="S6814" s="3">
        <v>44.4</v>
      </c>
      <c r="T6814" t="s">
        <v>1954</v>
      </c>
      <c r="U6814" t="s">
        <v>72</v>
      </c>
    </row>
    <row r="6815" spans="1:21" x14ac:dyDescent="0.35">
      <c r="A6815" t="s">
        <v>9389</v>
      </c>
      <c r="B6815" s="2">
        <v>45792</v>
      </c>
      <c r="C6815">
        <v>5</v>
      </c>
      <c r="D6815">
        <v>2025</v>
      </c>
      <c r="F6815" t="s">
        <v>690</v>
      </c>
      <c r="G6815" t="s">
        <v>62</v>
      </c>
      <c r="H6815" t="s">
        <v>1864</v>
      </c>
      <c r="I6815" t="s">
        <v>2044</v>
      </c>
      <c r="J6815" t="s">
        <v>1997</v>
      </c>
      <c r="K6815" t="s">
        <v>1906</v>
      </c>
      <c r="L6815" t="s">
        <v>1889</v>
      </c>
      <c r="M6815">
        <v>1</v>
      </c>
      <c r="N6815" s="3">
        <v>89</v>
      </c>
      <c r="O6815" s="3">
        <v>48</v>
      </c>
      <c r="P6815" s="4">
        <v>0</v>
      </c>
      <c r="Q6815" s="3">
        <v>89</v>
      </c>
      <c r="R6815" s="3">
        <v>48</v>
      </c>
      <c r="S6815" s="3">
        <v>41</v>
      </c>
      <c r="T6815" t="s">
        <v>1954</v>
      </c>
      <c r="U6815" t="s">
        <v>72</v>
      </c>
    </row>
    <row r="6816" spans="1:21" x14ac:dyDescent="0.35">
      <c r="A6816" t="s">
        <v>9390</v>
      </c>
      <c r="B6816" s="2">
        <v>45792</v>
      </c>
      <c r="C6816">
        <v>5</v>
      </c>
      <c r="D6816">
        <v>2025</v>
      </c>
      <c r="F6816" t="s">
        <v>1474</v>
      </c>
      <c r="G6816" t="s">
        <v>2648</v>
      </c>
      <c r="H6816" t="s">
        <v>1866</v>
      </c>
      <c r="I6816" t="s">
        <v>1866</v>
      </c>
      <c r="J6816" t="s">
        <v>2034</v>
      </c>
      <c r="K6816" t="s">
        <v>1904</v>
      </c>
      <c r="L6816" t="s">
        <v>1889</v>
      </c>
      <c r="M6816">
        <v>1</v>
      </c>
      <c r="N6816" s="3">
        <v>149</v>
      </c>
      <c r="O6816" s="3">
        <v>91</v>
      </c>
      <c r="P6816" s="4">
        <v>0</v>
      </c>
      <c r="Q6816" s="3">
        <v>149</v>
      </c>
      <c r="R6816" s="3">
        <v>91</v>
      </c>
      <c r="S6816" s="3">
        <v>58</v>
      </c>
      <c r="T6816" t="s">
        <v>1954</v>
      </c>
      <c r="U6816" t="s">
        <v>72</v>
      </c>
    </row>
    <row r="6817" spans="1:21" x14ac:dyDescent="0.35">
      <c r="A6817" t="s">
        <v>9391</v>
      </c>
      <c r="B6817" s="2">
        <v>45792</v>
      </c>
      <c r="C6817">
        <v>5</v>
      </c>
      <c r="D6817">
        <v>2025</v>
      </c>
      <c r="F6817" t="s">
        <v>1006</v>
      </c>
      <c r="G6817" t="s">
        <v>5635</v>
      </c>
      <c r="H6817" t="s">
        <v>1868</v>
      </c>
      <c r="I6817" t="s">
        <v>2113</v>
      </c>
      <c r="J6817" t="s">
        <v>1960</v>
      </c>
      <c r="K6817" t="s">
        <v>1924</v>
      </c>
      <c r="L6817" t="s">
        <v>1885</v>
      </c>
      <c r="M6817">
        <v>1</v>
      </c>
      <c r="N6817" s="3">
        <v>42</v>
      </c>
      <c r="O6817" s="3">
        <v>20</v>
      </c>
      <c r="P6817" s="4">
        <v>0</v>
      </c>
      <c r="Q6817" s="3">
        <v>42</v>
      </c>
      <c r="R6817" s="3">
        <v>20</v>
      </c>
      <c r="S6817" s="3">
        <v>22</v>
      </c>
      <c r="T6817" t="s">
        <v>1954</v>
      </c>
      <c r="U6817" t="s">
        <v>72</v>
      </c>
    </row>
    <row r="6818" spans="1:21" x14ac:dyDescent="0.35">
      <c r="A6818" t="s">
        <v>9392</v>
      </c>
      <c r="B6818" s="2">
        <v>45792</v>
      </c>
      <c r="C6818">
        <v>5</v>
      </c>
      <c r="D6818">
        <v>2025</v>
      </c>
      <c r="F6818" t="s">
        <v>814</v>
      </c>
      <c r="G6818" t="s">
        <v>2920</v>
      </c>
      <c r="H6818" t="s">
        <v>1869</v>
      </c>
      <c r="I6818" t="s">
        <v>1977</v>
      </c>
      <c r="J6818" t="s">
        <v>1997</v>
      </c>
      <c r="K6818" t="s">
        <v>1906</v>
      </c>
      <c r="L6818" t="s">
        <v>1889</v>
      </c>
      <c r="M6818">
        <v>1</v>
      </c>
      <c r="N6818" s="3">
        <v>89</v>
      </c>
      <c r="O6818" s="3">
        <v>48</v>
      </c>
      <c r="P6818" s="4">
        <v>0.05</v>
      </c>
      <c r="Q6818" s="3">
        <v>84.55</v>
      </c>
      <c r="R6818" s="3">
        <v>48</v>
      </c>
      <c r="S6818" s="3">
        <v>36.549999999999997</v>
      </c>
      <c r="T6818" t="s">
        <v>1954</v>
      </c>
      <c r="U6818" t="s">
        <v>72</v>
      </c>
    </row>
    <row r="6819" spans="1:21" x14ac:dyDescent="0.35">
      <c r="A6819" t="s">
        <v>9393</v>
      </c>
      <c r="B6819" s="2">
        <v>45792</v>
      </c>
      <c r="C6819">
        <v>5</v>
      </c>
      <c r="D6819">
        <v>2025</v>
      </c>
      <c r="F6819" t="s">
        <v>1251</v>
      </c>
      <c r="G6819" t="s">
        <v>3387</v>
      </c>
      <c r="H6819" t="s">
        <v>1867</v>
      </c>
      <c r="I6819" t="s">
        <v>2036</v>
      </c>
      <c r="J6819" t="s">
        <v>1987</v>
      </c>
      <c r="K6819" t="s">
        <v>1908</v>
      </c>
      <c r="L6819" t="s">
        <v>1890</v>
      </c>
      <c r="M6819">
        <v>3</v>
      </c>
      <c r="N6819" s="3">
        <v>129</v>
      </c>
      <c r="O6819" s="3">
        <v>78</v>
      </c>
      <c r="P6819" s="4">
        <v>0.05</v>
      </c>
      <c r="Q6819" s="3">
        <v>367.65</v>
      </c>
      <c r="R6819" s="3">
        <v>234</v>
      </c>
      <c r="S6819" s="3">
        <v>133.65</v>
      </c>
      <c r="T6819" t="s">
        <v>1954</v>
      </c>
      <c r="U6819" t="s">
        <v>72</v>
      </c>
    </row>
    <row r="6820" spans="1:21" x14ac:dyDescent="0.35">
      <c r="A6820" t="s">
        <v>9394</v>
      </c>
      <c r="B6820" s="2">
        <v>45792</v>
      </c>
      <c r="C6820">
        <v>5</v>
      </c>
      <c r="D6820">
        <v>2025</v>
      </c>
      <c r="F6820" t="s">
        <v>780</v>
      </c>
      <c r="G6820" t="s">
        <v>2298</v>
      </c>
      <c r="H6820" t="s">
        <v>1875</v>
      </c>
      <c r="I6820" t="s">
        <v>1996</v>
      </c>
      <c r="J6820" t="s">
        <v>2023</v>
      </c>
      <c r="K6820" t="s">
        <v>1912</v>
      </c>
      <c r="L6820" t="s">
        <v>1890</v>
      </c>
      <c r="M6820">
        <v>1</v>
      </c>
      <c r="N6820" s="3">
        <v>249</v>
      </c>
      <c r="O6820" s="3">
        <v>168</v>
      </c>
      <c r="P6820" s="4">
        <v>0.1</v>
      </c>
      <c r="Q6820" s="3">
        <v>224.1</v>
      </c>
      <c r="R6820" s="3">
        <v>168</v>
      </c>
      <c r="S6820" s="3">
        <v>56.1</v>
      </c>
      <c r="T6820" t="s">
        <v>1954</v>
      </c>
      <c r="U6820" t="s">
        <v>72</v>
      </c>
    </row>
    <row r="6821" spans="1:21" x14ac:dyDescent="0.35">
      <c r="A6821" t="s">
        <v>9395</v>
      </c>
      <c r="B6821" s="2">
        <v>45792</v>
      </c>
      <c r="C6821">
        <v>5</v>
      </c>
      <c r="D6821">
        <v>2025</v>
      </c>
      <c r="F6821" t="s">
        <v>694</v>
      </c>
      <c r="G6821" t="s">
        <v>3051</v>
      </c>
      <c r="H6821" t="s">
        <v>1864</v>
      </c>
      <c r="I6821" t="s">
        <v>2087</v>
      </c>
      <c r="J6821" t="s">
        <v>1971</v>
      </c>
      <c r="K6821" t="s">
        <v>1920</v>
      </c>
      <c r="L6821" t="s">
        <v>1886</v>
      </c>
      <c r="M6821">
        <v>2</v>
      </c>
      <c r="N6821" s="3">
        <v>45</v>
      </c>
      <c r="O6821" s="3">
        <v>19</v>
      </c>
      <c r="P6821" s="4">
        <v>0</v>
      </c>
      <c r="Q6821" s="3">
        <v>90</v>
      </c>
      <c r="R6821" s="3">
        <v>38</v>
      </c>
      <c r="S6821" s="3">
        <v>52</v>
      </c>
      <c r="T6821" t="s">
        <v>1954</v>
      </c>
      <c r="U6821" t="s">
        <v>72</v>
      </c>
    </row>
    <row r="6822" spans="1:21" x14ac:dyDescent="0.35">
      <c r="A6822" t="s">
        <v>9396</v>
      </c>
      <c r="B6822" s="2">
        <v>45792</v>
      </c>
      <c r="C6822">
        <v>5</v>
      </c>
      <c r="D6822">
        <v>2025</v>
      </c>
      <c r="F6822" t="s">
        <v>819</v>
      </c>
      <c r="G6822" t="s">
        <v>2752</v>
      </c>
      <c r="H6822" t="s">
        <v>1872</v>
      </c>
      <c r="I6822" t="s">
        <v>2357</v>
      </c>
      <c r="J6822" t="s">
        <v>2067</v>
      </c>
      <c r="K6822" t="s">
        <v>1918</v>
      </c>
      <c r="L6822" t="s">
        <v>1889</v>
      </c>
      <c r="M6822">
        <v>2</v>
      </c>
      <c r="N6822" s="3">
        <v>69</v>
      </c>
      <c r="O6822" s="3">
        <v>37</v>
      </c>
      <c r="P6822" s="4">
        <v>0.1</v>
      </c>
      <c r="Q6822" s="3">
        <v>124.2</v>
      </c>
      <c r="R6822" s="3">
        <v>74</v>
      </c>
      <c r="S6822" s="3">
        <v>50.2</v>
      </c>
      <c r="T6822" t="s">
        <v>1954</v>
      </c>
      <c r="U6822" t="s">
        <v>72</v>
      </c>
    </row>
    <row r="6823" spans="1:21" x14ac:dyDescent="0.35">
      <c r="A6823" t="s">
        <v>9397</v>
      </c>
      <c r="B6823" s="2">
        <v>45793</v>
      </c>
      <c r="C6823">
        <v>5</v>
      </c>
      <c r="D6823">
        <v>2025</v>
      </c>
      <c r="F6823" t="s">
        <v>159</v>
      </c>
      <c r="G6823" t="s">
        <v>3411</v>
      </c>
      <c r="H6823" t="s">
        <v>1867</v>
      </c>
      <c r="I6823" t="s">
        <v>2165</v>
      </c>
      <c r="J6823" t="s">
        <v>2114</v>
      </c>
      <c r="K6823" t="s">
        <v>1915</v>
      </c>
      <c r="L6823" t="s">
        <v>1886</v>
      </c>
      <c r="M6823">
        <v>3</v>
      </c>
      <c r="N6823" s="3">
        <v>85</v>
      </c>
      <c r="O6823" s="3">
        <v>41</v>
      </c>
      <c r="P6823" s="4">
        <v>0.05</v>
      </c>
      <c r="Q6823" s="3">
        <v>242.25</v>
      </c>
      <c r="R6823" s="3">
        <v>123</v>
      </c>
      <c r="S6823" s="3">
        <v>119.25</v>
      </c>
      <c r="T6823" t="s">
        <v>1954</v>
      </c>
      <c r="U6823" t="s">
        <v>72</v>
      </c>
    </row>
    <row r="6824" spans="1:21" x14ac:dyDescent="0.35">
      <c r="A6824" t="s">
        <v>9398</v>
      </c>
      <c r="B6824" s="2">
        <v>45793</v>
      </c>
      <c r="C6824">
        <v>5</v>
      </c>
      <c r="D6824">
        <v>2025</v>
      </c>
      <c r="F6824" t="s">
        <v>226</v>
      </c>
      <c r="G6824" t="s">
        <v>2197</v>
      </c>
      <c r="H6824" t="s">
        <v>1871</v>
      </c>
      <c r="I6824" t="s">
        <v>2234</v>
      </c>
      <c r="J6824" t="s">
        <v>1953</v>
      </c>
      <c r="K6824" t="s">
        <v>1905</v>
      </c>
      <c r="L6824" t="s">
        <v>1888</v>
      </c>
      <c r="M6824">
        <v>1</v>
      </c>
      <c r="N6824" s="3">
        <v>120</v>
      </c>
      <c r="O6824" s="3">
        <v>63</v>
      </c>
      <c r="P6824" s="4">
        <v>0.05</v>
      </c>
      <c r="Q6824" s="3">
        <v>114</v>
      </c>
      <c r="R6824" s="3">
        <v>63</v>
      </c>
      <c r="S6824" s="3">
        <v>51</v>
      </c>
      <c r="T6824" t="s">
        <v>1954</v>
      </c>
      <c r="U6824" t="s">
        <v>72</v>
      </c>
    </row>
    <row r="6825" spans="1:21" x14ac:dyDescent="0.35">
      <c r="A6825" t="s">
        <v>9399</v>
      </c>
      <c r="B6825" s="2">
        <v>45793</v>
      </c>
      <c r="C6825">
        <v>5</v>
      </c>
      <c r="D6825">
        <v>2025</v>
      </c>
      <c r="F6825" t="s">
        <v>739</v>
      </c>
      <c r="G6825" t="s">
        <v>3365</v>
      </c>
      <c r="H6825" t="s">
        <v>1864</v>
      </c>
      <c r="I6825" t="s">
        <v>2211</v>
      </c>
      <c r="J6825" t="s">
        <v>1987</v>
      </c>
      <c r="K6825" t="s">
        <v>1908</v>
      </c>
      <c r="L6825" t="s">
        <v>1890</v>
      </c>
      <c r="M6825">
        <v>5</v>
      </c>
      <c r="N6825" s="3">
        <v>129</v>
      </c>
      <c r="O6825" s="3">
        <v>78</v>
      </c>
      <c r="P6825" s="4">
        <v>0.05</v>
      </c>
      <c r="Q6825" s="3">
        <v>612.75</v>
      </c>
      <c r="R6825" s="3">
        <v>390</v>
      </c>
      <c r="S6825" s="3">
        <v>222.75</v>
      </c>
      <c r="T6825" t="s">
        <v>1954</v>
      </c>
      <c r="U6825" t="s">
        <v>72</v>
      </c>
    </row>
    <row r="6826" spans="1:21" x14ac:dyDescent="0.35">
      <c r="A6826" t="s">
        <v>9400</v>
      </c>
      <c r="B6826" s="2">
        <v>45793</v>
      </c>
      <c r="C6826">
        <v>5</v>
      </c>
      <c r="D6826">
        <v>2025</v>
      </c>
      <c r="F6826" t="s">
        <v>573</v>
      </c>
      <c r="G6826" t="s">
        <v>2614</v>
      </c>
      <c r="H6826" t="s">
        <v>1863</v>
      </c>
      <c r="I6826" t="s">
        <v>1952</v>
      </c>
      <c r="J6826" t="s">
        <v>2183</v>
      </c>
      <c r="K6826" t="s">
        <v>1917</v>
      </c>
      <c r="L6826" t="s">
        <v>1886</v>
      </c>
      <c r="M6826">
        <v>1</v>
      </c>
      <c r="N6826" s="3">
        <v>72</v>
      </c>
      <c r="O6826" s="3">
        <v>34</v>
      </c>
      <c r="P6826" s="4">
        <v>0.1</v>
      </c>
      <c r="Q6826" s="3">
        <v>64.8</v>
      </c>
      <c r="R6826" s="3">
        <v>34</v>
      </c>
      <c r="S6826" s="3">
        <v>30.8</v>
      </c>
      <c r="T6826" t="s">
        <v>1954</v>
      </c>
      <c r="U6826" t="s">
        <v>72</v>
      </c>
    </row>
    <row r="6827" spans="1:21" x14ac:dyDescent="0.35">
      <c r="A6827" t="s">
        <v>9401</v>
      </c>
      <c r="B6827" s="2">
        <v>45793</v>
      </c>
      <c r="C6827">
        <v>5</v>
      </c>
      <c r="D6827">
        <v>2025</v>
      </c>
      <c r="F6827" t="s">
        <v>1539</v>
      </c>
      <c r="G6827" t="s">
        <v>2464</v>
      </c>
      <c r="H6827" t="s">
        <v>1870</v>
      </c>
      <c r="I6827" t="s">
        <v>2083</v>
      </c>
      <c r="J6827" t="s">
        <v>1963</v>
      </c>
      <c r="K6827" t="s">
        <v>1907</v>
      </c>
      <c r="L6827" t="s">
        <v>1890</v>
      </c>
      <c r="M6827">
        <v>3</v>
      </c>
      <c r="N6827" s="3">
        <v>119</v>
      </c>
      <c r="O6827" s="3">
        <v>72</v>
      </c>
      <c r="P6827" s="4">
        <v>0.05</v>
      </c>
      <c r="Q6827" s="3">
        <v>339.15</v>
      </c>
      <c r="R6827" s="3">
        <v>216</v>
      </c>
      <c r="S6827" s="3">
        <v>123.15</v>
      </c>
      <c r="T6827" t="s">
        <v>1954</v>
      </c>
      <c r="U6827" t="s">
        <v>72</v>
      </c>
    </row>
    <row r="6828" spans="1:21" x14ac:dyDescent="0.35">
      <c r="A6828" t="s">
        <v>9402</v>
      </c>
      <c r="B6828" s="2">
        <v>45793</v>
      </c>
      <c r="C6828">
        <v>5</v>
      </c>
      <c r="D6828">
        <v>2025</v>
      </c>
      <c r="F6828" t="s">
        <v>230</v>
      </c>
      <c r="G6828" t="s">
        <v>4178</v>
      </c>
      <c r="H6828" t="s">
        <v>1863</v>
      </c>
      <c r="I6828" t="s">
        <v>2056</v>
      </c>
      <c r="J6828" t="s">
        <v>2045</v>
      </c>
      <c r="K6828" t="s">
        <v>1910</v>
      </c>
      <c r="L6828" t="s">
        <v>1890</v>
      </c>
      <c r="M6828">
        <v>3</v>
      </c>
      <c r="N6828" s="3">
        <v>99</v>
      </c>
      <c r="O6828" s="3">
        <v>58</v>
      </c>
      <c r="P6828" s="4">
        <v>0.1</v>
      </c>
      <c r="Q6828" s="3">
        <v>267.3</v>
      </c>
      <c r="R6828" s="3">
        <v>174</v>
      </c>
      <c r="S6828" s="3">
        <v>93.3</v>
      </c>
      <c r="T6828" t="s">
        <v>1954</v>
      </c>
      <c r="U6828" t="s">
        <v>72</v>
      </c>
    </row>
    <row r="6829" spans="1:21" x14ac:dyDescent="0.35">
      <c r="A6829" t="s">
        <v>9403</v>
      </c>
      <c r="B6829" s="2">
        <v>45793</v>
      </c>
      <c r="C6829">
        <v>5</v>
      </c>
      <c r="D6829">
        <v>2025</v>
      </c>
      <c r="F6829" t="s">
        <v>1723</v>
      </c>
      <c r="G6829" t="s">
        <v>2545</v>
      </c>
      <c r="H6829" t="s">
        <v>1871</v>
      </c>
      <c r="I6829" t="s">
        <v>2144</v>
      </c>
      <c r="J6829" t="s">
        <v>2183</v>
      </c>
      <c r="K6829" t="s">
        <v>1917</v>
      </c>
      <c r="L6829" t="s">
        <v>1886</v>
      </c>
      <c r="M6829">
        <v>1</v>
      </c>
      <c r="N6829" s="3">
        <v>72</v>
      </c>
      <c r="O6829" s="3">
        <v>34</v>
      </c>
      <c r="P6829" s="4">
        <v>0.05</v>
      </c>
      <c r="Q6829" s="3">
        <v>68.400000000000006</v>
      </c>
      <c r="R6829" s="3">
        <v>34</v>
      </c>
      <c r="S6829" s="3">
        <v>34.4</v>
      </c>
      <c r="T6829" t="s">
        <v>1954</v>
      </c>
      <c r="U6829" t="s">
        <v>72</v>
      </c>
    </row>
    <row r="6830" spans="1:21" x14ac:dyDescent="0.35">
      <c r="A6830" t="s">
        <v>9404</v>
      </c>
      <c r="B6830" s="2">
        <v>45793</v>
      </c>
      <c r="C6830">
        <v>5</v>
      </c>
      <c r="D6830">
        <v>2025</v>
      </c>
      <c r="F6830" t="s">
        <v>148</v>
      </c>
      <c r="G6830" t="s">
        <v>2164</v>
      </c>
      <c r="H6830" t="s">
        <v>1867</v>
      </c>
      <c r="I6830" t="s">
        <v>2165</v>
      </c>
      <c r="J6830" t="s">
        <v>2001</v>
      </c>
      <c r="K6830" t="s">
        <v>1911</v>
      </c>
      <c r="L6830" t="s">
        <v>1886</v>
      </c>
      <c r="M6830">
        <v>3</v>
      </c>
      <c r="N6830" s="3">
        <v>58</v>
      </c>
      <c r="O6830" s="3">
        <v>25</v>
      </c>
      <c r="P6830" s="4">
        <v>0.1</v>
      </c>
      <c r="Q6830" s="3">
        <v>156.6</v>
      </c>
      <c r="R6830" s="3">
        <v>75</v>
      </c>
      <c r="S6830" s="3">
        <v>81.599999999999994</v>
      </c>
      <c r="T6830" t="s">
        <v>1954</v>
      </c>
      <c r="U6830" t="s">
        <v>72</v>
      </c>
    </row>
    <row r="6831" spans="1:21" x14ac:dyDescent="0.35">
      <c r="A6831" t="s">
        <v>9405</v>
      </c>
      <c r="B6831" s="2">
        <v>45793</v>
      </c>
      <c r="C6831">
        <v>5</v>
      </c>
      <c r="D6831">
        <v>2025</v>
      </c>
      <c r="F6831" t="s">
        <v>627</v>
      </c>
      <c r="G6831" t="s">
        <v>3584</v>
      </c>
      <c r="H6831" t="s">
        <v>1869</v>
      </c>
      <c r="I6831" t="s">
        <v>1974</v>
      </c>
      <c r="J6831" t="s">
        <v>2045</v>
      </c>
      <c r="K6831" t="s">
        <v>1910</v>
      </c>
      <c r="L6831" t="s">
        <v>1890</v>
      </c>
      <c r="M6831">
        <v>1</v>
      </c>
      <c r="N6831" s="3">
        <v>99</v>
      </c>
      <c r="O6831" s="3">
        <v>58</v>
      </c>
      <c r="P6831" s="4">
        <v>0.05</v>
      </c>
      <c r="Q6831" s="3">
        <v>94.05</v>
      </c>
      <c r="R6831" s="3">
        <v>58</v>
      </c>
      <c r="S6831" s="3">
        <v>36.049999999999997</v>
      </c>
      <c r="T6831" t="s">
        <v>1954</v>
      </c>
      <c r="U6831" t="s">
        <v>72</v>
      </c>
    </row>
    <row r="6832" spans="1:21" x14ac:dyDescent="0.35">
      <c r="A6832" t="s">
        <v>9406</v>
      </c>
      <c r="B6832" s="2">
        <v>45793</v>
      </c>
      <c r="C6832">
        <v>5</v>
      </c>
      <c r="D6832">
        <v>2025</v>
      </c>
      <c r="F6832" t="s">
        <v>1690</v>
      </c>
      <c r="G6832" t="s">
        <v>58</v>
      </c>
      <c r="H6832" t="s">
        <v>1866</v>
      </c>
      <c r="I6832" t="s">
        <v>1866</v>
      </c>
      <c r="J6832" t="s">
        <v>2034</v>
      </c>
      <c r="K6832" t="s">
        <v>1904</v>
      </c>
      <c r="L6832" t="s">
        <v>1889</v>
      </c>
      <c r="M6832">
        <v>1</v>
      </c>
      <c r="N6832" s="3">
        <v>149</v>
      </c>
      <c r="O6832" s="3">
        <v>91</v>
      </c>
      <c r="P6832" s="4">
        <v>0.05</v>
      </c>
      <c r="Q6832" s="3">
        <v>141.55000000000001</v>
      </c>
      <c r="R6832" s="3">
        <v>91</v>
      </c>
      <c r="S6832" s="3">
        <v>50.55</v>
      </c>
      <c r="T6832" t="s">
        <v>1954</v>
      </c>
      <c r="U6832" t="s">
        <v>72</v>
      </c>
    </row>
    <row r="6833" spans="1:21" x14ac:dyDescent="0.35">
      <c r="A6833" t="s">
        <v>9407</v>
      </c>
      <c r="B6833" s="2">
        <v>45793</v>
      </c>
      <c r="C6833">
        <v>5</v>
      </c>
      <c r="D6833">
        <v>2025</v>
      </c>
      <c r="F6833" t="s">
        <v>1042</v>
      </c>
      <c r="G6833" t="s">
        <v>2486</v>
      </c>
      <c r="H6833" t="s">
        <v>1874</v>
      </c>
      <c r="I6833" t="s">
        <v>2041</v>
      </c>
      <c r="J6833" t="s">
        <v>1963</v>
      </c>
      <c r="K6833" t="s">
        <v>1907</v>
      </c>
      <c r="L6833" t="s">
        <v>1890</v>
      </c>
      <c r="M6833">
        <v>2</v>
      </c>
      <c r="N6833" s="3">
        <v>119</v>
      </c>
      <c r="O6833" s="3">
        <v>72</v>
      </c>
      <c r="P6833" s="4">
        <v>0.15</v>
      </c>
      <c r="Q6833" s="3">
        <v>202.3</v>
      </c>
      <c r="R6833" s="3">
        <v>144</v>
      </c>
      <c r="S6833" s="3">
        <v>58.3</v>
      </c>
      <c r="T6833" t="s">
        <v>1954</v>
      </c>
      <c r="U6833" t="s">
        <v>72</v>
      </c>
    </row>
    <row r="6834" spans="1:21" x14ac:dyDescent="0.35">
      <c r="A6834" t="s">
        <v>9408</v>
      </c>
      <c r="B6834" s="2">
        <v>45793</v>
      </c>
      <c r="C6834">
        <v>5</v>
      </c>
      <c r="D6834">
        <v>2025</v>
      </c>
      <c r="F6834" t="s">
        <v>596</v>
      </c>
      <c r="G6834" t="s">
        <v>2298</v>
      </c>
      <c r="H6834" t="s">
        <v>1875</v>
      </c>
      <c r="I6834" t="s">
        <v>1981</v>
      </c>
      <c r="J6834" t="s">
        <v>2162</v>
      </c>
      <c r="K6834" t="s">
        <v>1921</v>
      </c>
      <c r="L6834" t="s">
        <v>1889</v>
      </c>
      <c r="M6834">
        <v>1</v>
      </c>
      <c r="N6834" s="3">
        <v>55</v>
      </c>
      <c r="O6834" s="3">
        <v>27</v>
      </c>
      <c r="P6834" s="4">
        <v>0</v>
      </c>
      <c r="Q6834" s="3">
        <v>55</v>
      </c>
      <c r="R6834" s="3">
        <v>27</v>
      </c>
      <c r="S6834" s="3">
        <v>28</v>
      </c>
      <c r="T6834" t="s">
        <v>1954</v>
      </c>
      <c r="U6834" t="s">
        <v>72</v>
      </c>
    </row>
    <row r="6835" spans="1:21" x14ac:dyDescent="0.35">
      <c r="A6835" t="s">
        <v>9409</v>
      </c>
      <c r="B6835" s="2">
        <v>45793</v>
      </c>
      <c r="C6835">
        <v>5</v>
      </c>
      <c r="D6835">
        <v>2025</v>
      </c>
      <c r="F6835" t="s">
        <v>261</v>
      </c>
      <c r="G6835" t="s">
        <v>2646</v>
      </c>
      <c r="H6835" t="s">
        <v>1867</v>
      </c>
      <c r="I6835" t="s">
        <v>2004</v>
      </c>
      <c r="J6835" t="s">
        <v>2034</v>
      </c>
      <c r="K6835" t="s">
        <v>1904</v>
      </c>
      <c r="L6835" t="s">
        <v>1889</v>
      </c>
      <c r="M6835">
        <v>1</v>
      </c>
      <c r="N6835" s="3">
        <v>149</v>
      </c>
      <c r="O6835" s="3">
        <v>91</v>
      </c>
      <c r="P6835" s="4">
        <v>0</v>
      </c>
      <c r="Q6835" s="3">
        <v>149</v>
      </c>
      <c r="R6835" s="3">
        <v>91</v>
      </c>
      <c r="S6835" s="3">
        <v>58</v>
      </c>
      <c r="T6835" t="s">
        <v>1954</v>
      </c>
      <c r="U6835" t="s">
        <v>72</v>
      </c>
    </row>
    <row r="6836" spans="1:21" x14ac:dyDescent="0.35">
      <c r="A6836" t="s">
        <v>9410</v>
      </c>
      <c r="B6836" s="2">
        <v>45793</v>
      </c>
      <c r="C6836">
        <v>5</v>
      </c>
      <c r="D6836">
        <v>2025</v>
      </c>
      <c r="F6836" t="s">
        <v>403</v>
      </c>
      <c r="G6836" t="s">
        <v>2643</v>
      </c>
      <c r="H6836" t="s">
        <v>1871</v>
      </c>
      <c r="I6836" t="s">
        <v>2234</v>
      </c>
      <c r="J6836" t="s">
        <v>2064</v>
      </c>
      <c r="K6836" t="s">
        <v>1922</v>
      </c>
      <c r="L6836" t="s">
        <v>1887</v>
      </c>
      <c r="M6836">
        <v>2</v>
      </c>
      <c r="N6836" s="3">
        <v>32</v>
      </c>
      <c r="O6836" s="3">
        <v>14</v>
      </c>
      <c r="P6836" s="4">
        <v>0.05</v>
      </c>
      <c r="Q6836" s="3">
        <v>60.8</v>
      </c>
      <c r="R6836" s="3">
        <v>28</v>
      </c>
      <c r="S6836" s="3">
        <v>32.799999999999997</v>
      </c>
      <c r="T6836" t="s">
        <v>1954</v>
      </c>
      <c r="U6836" t="s">
        <v>72</v>
      </c>
    </row>
    <row r="6837" spans="1:21" x14ac:dyDescent="0.35">
      <c r="A6837" t="s">
        <v>9411</v>
      </c>
      <c r="B6837" s="2">
        <v>45793</v>
      </c>
      <c r="C6837">
        <v>5</v>
      </c>
      <c r="D6837">
        <v>2025</v>
      </c>
      <c r="F6837" t="s">
        <v>622</v>
      </c>
      <c r="G6837" t="s">
        <v>2643</v>
      </c>
      <c r="H6837" t="s">
        <v>1866</v>
      </c>
      <c r="I6837" t="s">
        <v>1866</v>
      </c>
      <c r="J6837" t="s">
        <v>1967</v>
      </c>
      <c r="K6837" t="s">
        <v>1913</v>
      </c>
      <c r="L6837" t="s">
        <v>1888</v>
      </c>
      <c r="M6837">
        <v>1</v>
      </c>
      <c r="N6837" s="3">
        <v>78</v>
      </c>
      <c r="O6837" s="3">
        <v>39</v>
      </c>
      <c r="P6837" s="4">
        <v>0</v>
      </c>
      <c r="Q6837" s="3">
        <v>78</v>
      </c>
      <c r="R6837" s="3">
        <v>39</v>
      </c>
      <c r="S6837" s="3">
        <v>39</v>
      </c>
      <c r="T6837" t="s">
        <v>1954</v>
      </c>
      <c r="U6837" t="s">
        <v>72</v>
      </c>
    </row>
    <row r="6838" spans="1:21" x14ac:dyDescent="0.35">
      <c r="A6838" t="s">
        <v>9412</v>
      </c>
      <c r="B6838" s="2">
        <v>45793</v>
      </c>
      <c r="C6838">
        <v>5</v>
      </c>
      <c r="D6838">
        <v>2025</v>
      </c>
      <c r="F6838" t="s">
        <v>376</v>
      </c>
      <c r="G6838" t="s">
        <v>57</v>
      </c>
      <c r="H6838" t="s">
        <v>1875</v>
      </c>
      <c r="I6838" t="s">
        <v>1970</v>
      </c>
      <c r="J6838" t="s">
        <v>1978</v>
      </c>
      <c r="K6838" t="s">
        <v>1916</v>
      </c>
      <c r="L6838" t="s">
        <v>1887</v>
      </c>
      <c r="M6838">
        <v>2</v>
      </c>
      <c r="N6838" s="3">
        <v>79</v>
      </c>
      <c r="O6838" s="3">
        <v>42</v>
      </c>
      <c r="P6838" s="4">
        <v>0.1</v>
      </c>
      <c r="Q6838" s="3">
        <v>142.19999999999999</v>
      </c>
      <c r="R6838" s="3">
        <v>84</v>
      </c>
      <c r="S6838" s="3">
        <v>58.2</v>
      </c>
      <c r="T6838" t="s">
        <v>1954</v>
      </c>
      <c r="U6838" t="s">
        <v>72</v>
      </c>
    </row>
    <row r="6839" spans="1:21" x14ac:dyDescent="0.35">
      <c r="A6839" t="s">
        <v>9413</v>
      </c>
      <c r="B6839" s="2">
        <v>45793</v>
      </c>
      <c r="C6839">
        <v>5</v>
      </c>
      <c r="D6839">
        <v>2025</v>
      </c>
      <c r="F6839" t="s">
        <v>1474</v>
      </c>
      <c r="G6839" t="s">
        <v>2648</v>
      </c>
      <c r="H6839" t="s">
        <v>1866</v>
      </c>
      <c r="I6839" t="s">
        <v>1866</v>
      </c>
      <c r="J6839" t="s">
        <v>2045</v>
      </c>
      <c r="K6839" t="s">
        <v>1910</v>
      </c>
      <c r="L6839" t="s">
        <v>1890</v>
      </c>
      <c r="M6839">
        <v>3</v>
      </c>
      <c r="N6839" s="3">
        <v>99</v>
      </c>
      <c r="O6839" s="3">
        <v>58</v>
      </c>
      <c r="P6839" s="4">
        <v>0</v>
      </c>
      <c r="Q6839" s="3">
        <v>297</v>
      </c>
      <c r="R6839" s="3">
        <v>174</v>
      </c>
      <c r="S6839" s="3">
        <v>123</v>
      </c>
      <c r="T6839" t="s">
        <v>1954</v>
      </c>
      <c r="U6839" t="s">
        <v>72</v>
      </c>
    </row>
    <row r="6840" spans="1:21" x14ac:dyDescent="0.35">
      <c r="A6840" t="s">
        <v>9414</v>
      </c>
      <c r="B6840" s="2">
        <v>45793</v>
      </c>
      <c r="C6840">
        <v>5</v>
      </c>
      <c r="D6840">
        <v>2025</v>
      </c>
      <c r="F6840" t="s">
        <v>793</v>
      </c>
      <c r="G6840" t="s">
        <v>2236</v>
      </c>
      <c r="H6840" t="s">
        <v>1870</v>
      </c>
      <c r="I6840" t="s">
        <v>2083</v>
      </c>
      <c r="J6840" t="s">
        <v>2045</v>
      </c>
      <c r="K6840" t="s">
        <v>1910</v>
      </c>
      <c r="L6840" t="s">
        <v>1890</v>
      </c>
      <c r="M6840">
        <v>1</v>
      </c>
      <c r="N6840" s="3">
        <v>99</v>
      </c>
      <c r="O6840" s="3">
        <v>58</v>
      </c>
      <c r="P6840" s="4">
        <v>0</v>
      </c>
      <c r="Q6840" s="3">
        <v>99</v>
      </c>
      <c r="R6840" s="3">
        <v>58</v>
      </c>
      <c r="S6840" s="3">
        <v>41</v>
      </c>
      <c r="T6840" t="s">
        <v>1954</v>
      </c>
      <c r="U6840" t="s">
        <v>72</v>
      </c>
    </row>
    <row r="6841" spans="1:21" x14ac:dyDescent="0.35">
      <c r="A6841" t="s">
        <v>9415</v>
      </c>
      <c r="B6841" s="2">
        <v>45794</v>
      </c>
      <c r="C6841">
        <v>5</v>
      </c>
      <c r="D6841">
        <v>2025</v>
      </c>
      <c r="F6841" t="s">
        <v>746</v>
      </c>
      <c r="G6841" t="s">
        <v>2381</v>
      </c>
      <c r="H6841" t="s">
        <v>1864</v>
      </c>
      <c r="I6841" t="s">
        <v>2211</v>
      </c>
      <c r="J6841" t="s">
        <v>1963</v>
      </c>
      <c r="K6841" t="s">
        <v>1907</v>
      </c>
      <c r="L6841" t="s">
        <v>1890</v>
      </c>
      <c r="M6841">
        <v>1</v>
      </c>
      <c r="N6841" s="3">
        <v>119</v>
      </c>
      <c r="O6841" s="3">
        <v>72</v>
      </c>
      <c r="P6841" s="4">
        <v>0</v>
      </c>
      <c r="Q6841" s="3">
        <v>119</v>
      </c>
      <c r="R6841" s="3">
        <v>72</v>
      </c>
      <c r="S6841" s="3">
        <v>47</v>
      </c>
      <c r="T6841" t="s">
        <v>1954</v>
      </c>
      <c r="U6841" t="s">
        <v>72</v>
      </c>
    </row>
    <row r="6842" spans="1:21" x14ac:dyDescent="0.35">
      <c r="A6842" t="s">
        <v>9416</v>
      </c>
      <c r="B6842" s="2">
        <v>45794</v>
      </c>
      <c r="C6842">
        <v>5</v>
      </c>
      <c r="D6842">
        <v>2025</v>
      </c>
      <c r="F6842" t="s">
        <v>89</v>
      </c>
      <c r="G6842" t="s">
        <v>2206</v>
      </c>
      <c r="H6842" t="s">
        <v>1866</v>
      </c>
      <c r="I6842" t="s">
        <v>1866</v>
      </c>
      <c r="J6842" t="s">
        <v>2045</v>
      </c>
      <c r="K6842" t="s">
        <v>1910</v>
      </c>
      <c r="L6842" t="s">
        <v>1890</v>
      </c>
      <c r="M6842">
        <v>2</v>
      </c>
      <c r="N6842" s="3">
        <v>99</v>
      </c>
      <c r="O6842" s="3">
        <v>58</v>
      </c>
      <c r="P6842" s="4">
        <v>0.1</v>
      </c>
      <c r="Q6842" s="3">
        <v>178.2</v>
      </c>
      <c r="R6842" s="3">
        <v>116</v>
      </c>
      <c r="S6842" s="3">
        <v>62.2</v>
      </c>
      <c r="T6842" t="s">
        <v>1954</v>
      </c>
      <c r="U6842" t="s">
        <v>72</v>
      </c>
    </row>
    <row r="6843" spans="1:21" x14ac:dyDescent="0.35">
      <c r="A6843" t="s">
        <v>9417</v>
      </c>
      <c r="B6843" s="2">
        <v>45794</v>
      </c>
      <c r="C6843">
        <v>5</v>
      </c>
      <c r="D6843">
        <v>2025</v>
      </c>
      <c r="F6843" t="s">
        <v>679</v>
      </c>
      <c r="G6843" t="s">
        <v>3706</v>
      </c>
      <c r="H6843" t="s">
        <v>1874</v>
      </c>
      <c r="I6843" t="s">
        <v>2119</v>
      </c>
      <c r="J6843" t="s">
        <v>1971</v>
      </c>
      <c r="K6843" t="s">
        <v>1920</v>
      </c>
      <c r="L6843" t="s">
        <v>1886</v>
      </c>
      <c r="M6843">
        <v>3</v>
      </c>
      <c r="N6843" s="3">
        <v>45</v>
      </c>
      <c r="O6843" s="3">
        <v>19</v>
      </c>
      <c r="P6843" s="4">
        <v>0</v>
      </c>
      <c r="Q6843" s="3">
        <v>135</v>
      </c>
      <c r="R6843" s="3">
        <v>57</v>
      </c>
      <c r="S6843" s="3">
        <v>78</v>
      </c>
      <c r="T6843" t="s">
        <v>1954</v>
      </c>
      <c r="U6843" t="s">
        <v>72</v>
      </c>
    </row>
    <row r="6844" spans="1:21" x14ac:dyDescent="0.35">
      <c r="A6844" t="s">
        <v>9418</v>
      </c>
      <c r="B6844" s="2">
        <v>45794</v>
      </c>
      <c r="C6844">
        <v>5</v>
      </c>
      <c r="D6844">
        <v>2025</v>
      </c>
      <c r="F6844" t="s">
        <v>1198</v>
      </c>
      <c r="G6844" t="s">
        <v>2288</v>
      </c>
      <c r="H6844" t="s">
        <v>1869</v>
      </c>
      <c r="I6844" t="s">
        <v>2073</v>
      </c>
      <c r="J6844" t="s">
        <v>2045</v>
      </c>
      <c r="K6844" t="s">
        <v>1910</v>
      </c>
      <c r="L6844" t="s">
        <v>1890</v>
      </c>
      <c r="M6844">
        <v>1</v>
      </c>
      <c r="N6844" s="3">
        <v>99</v>
      </c>
      <c r="O6844" s="3">
        <v>58</v>
      </c>
      <c r="P6844" s="4">
        <v>0.1</v>
      </c>
      <c r="Q6844" s="3">
        <v>89.1</v>
      </c>
      <c r="R6844" s="3">
        <v>58</v>
      </c>
      <c r="S6844" s="3">
        <v>31.1</v>
      </c>
      <c r="T6844" t="s">
        <v>1954</v>
      </c>
      <c r="U6844" t="s">
        <v>72</v>
      </c>
    </row>
    <row r="6845" spans="1:21" x14ac:dyDescent="0.35">
      <c r="A6845" t="s">
        <v>9419</v>
      </c>
      <c r="B6845" s="2">
        <v>45794</v>
      </c>
      <c r="C6845">
        <v>5</v>
      </c>
      <c r="D6845">
        <v>2025</v>
      </c>
      <c r="F6845" t="s">
        <v>137</v>
      </c>
      <c r="G6845" t="s">
        <v>57</v>
      </c>
      <c r="H6845" t="s">
        <v>1873</v>
      </c>
      <c r="I6845" t="s">
        <v>2395</v>
      </c>
      <c r="J6845" t="s">
        <v>2026</v>
      </c>
      <c r="K6845" t="s">
        <v>1919</v>
      </c>
      <c r="L6845" t="s">
        <v>1887</v>
      </c>
      <c r="M6845">
        <v>1</v>
      </c>
      <c r="N6845" s="3">
        <v>85</v>
      </c>
      <c r="O6845" s="3">
        <v>44</v>
      </c>
      <c r="P6845" s="4">
        <v>0.05</v>
      </c>
      <c r="Q6845" s="3">
        <v>80.75</v>
      </c>
      <c r="R6845" s="3">
        <v>44</v>
      </c>
      <c r="S6845" s="3">
        <v>36.75</v>
      </c>
      <c r="T6845" t="s">
        <v>1954</v>
      </c>
      <c r="U6845" t="s">
        <v>72</v>
      </c>
    </row>
    <row r="6846" spans="1:21" x14ac:dyDescent="0.35">
      <c r="A6846" t="s">
        <v>9420</v>
      </c>
      <c r="B6846" s="2">
        <v>45794</v>
      </c>
      <c r="C6846">
        <v>5</v>
      </c>
      <c r="D6846">
        <v>2025</v>
      </c>
      <c r="F6846" t="s">
        <v>1552</v>
      </c>
      <c r="G6846" t="s">
        <v>2208</v>
      </c>
      <c r="H6846" t="s">
        <v>1864</v>
      </c>
      <c r="I6846" t="s">
        <v>2044</v>
      </c>
      <c r="J6846" t="s">
        <v>1953</v>
      </c>
      <c r="K6846" t="s">
        <v>1905</v>
      </c>
      <c r="L6846" t="s">
        <v>1888</v>
      </c>
      <c r="M6846">
        <v>4</v>
      </c>
      <c r="N6846" s="3">
        <v>120</v>
      </c>
      <c r="O6846" s="3">
        <v>63</v>
      </c>
      <c r="P6846" s="4">
        <v>0</v>
      </c>
      <c r="Q6846" s="3">
        <v>480</v>
      </c>
      <c r="R6846" s="3">
        <v>252</v>
      </c>
      <c r="S6846" s="3">
        <v>228</v>
      </c>
      <c r="T6846" t="s">
        <v>1954</v>
      </c>
      <c r="U6846" t="s">
        <v>72</v>
      </c>
    </row>
    <row r="6847" spans="1:21" x14ac:dyDescent="0.35">
      <c r="A6847" t="s">
        <v>9421</v>
      </c>
      <c r="B6847" s="2">
        <v>45794</v>
      </c>
      <c r="C6847">
        <v>5</v>
      </c>
      <c r="D6847">
        <v>2025</v>
      </c>
      <c r="F6847" t="s">
        <v>612</v>
      </c>
      <c r="G6847" t="s">
        <v>2208</v>
      </c>
      <c r="H6847" t="s">
        <v>1875</v>
      </c>
      <c r="I6847" t="s">
        <v>1996</v>
      </c>
      <c r="J6847" t="s">
        <v>1978</v>
      </c>
      <c r="K6847" t="s">
        <v>1916</v>
      </c>
      <c r="L6847" t="s">
        <v>1887</v>
      </c>
      <c r="M6847">
        <v>5</v>
      </c>
      <c r="N6847" s="3">
        <v>79</v>
      </c>
      <c r="O6847" s="3">
        <v>42</v>
      </c>
      <c r="P6847" s="4">
        <v>0.05</v>
      </c>
      <c r="Q6847" s="3">
        <v>375.25</v>
      </c>
      <c r="R6847" s="3">
        <v>210</v>
      </c>
      <c r="S6847" s="3">
        <v>165.25</v>
      </c>
      <c r="T6847" t="s">
        <v>1954</v>
      </c>
      <c r="U6847" t="s">
        <v>72</v>
      </c>
    </row>
    <row r="6848" spans="1:21" x14ac:dyDescent="0.35">
      <c r="A6848" t="s">
        <v>9422</v>
      </c>
      <c r="B6848" s="2">
        <v>45794</v>
      </c>
      <c r="C6848">
        <v>5</v>
      </c>
      <c r="D6848">
        <v>2025</v>
      </c>
      <c r="F6848" t="s">
        <v>1400</v>
      </c>
      <c r="G6848" t="s">
        <v>2975</v>
      </c>
      <c r="H6848" t="s">
        <v>1874</v>
      </c>
      <c r="I6848" t="s">
        <v>2119</v>
      </c>
      <c r="J6848" t="s">
        <v>2001</v>
      </c>
      <c r="K6848" t="s">
        <v>1911</v>
      </c>
      <c r="L6848" t="s">
        <v>1886</v>
      </c>
      <c r="M6848">
        <v>1</v>
      </c>
      <c r="N6848" s="3">
        <v>58</v>
      </c>
      <c r="O6848" s="3">
        <v>25</v>
      </c>
      <c r="P6848" s="4">
        <v>0</v>
      </c>
      <c r="Q6848" s="3">
        <v>58</v>
      </c>
      <c r="R6848" s="3">
        <v>25</v>
      </c>
      <c r="S6848" s="3">
        <v>33</v>
      </c>
      <c r="T6848" t="s">
        <v>1954</v>
      </c>
      <c r="U6848" t="s">
        <v>72</v>
      </c>
    </row>
    <row r="6849" spans="1:21" x14ac:dyDescent="0.35">
      <c r="A6849" t="s">
        <v>9423</v>
      </c>
      <c r="B6849" s="2">
        <v>45794</v>
      </c>
      <c r="C6849">
        <v>5</v>
      </c>
      <c r="D6849">
        <v>2025</v>
      </c>
      <c r="F6849" t="s">
        <v>536</v>
      </c>
      <c r="G6849" t="s">
        <v>2094</v>
      </c>
      <c r="H6849" t="s">
        <v>1871</v>
      </c>
      <c r="I6849" t="s">
        <v>1990</v>
      </c>
      <c r="J6849" t="s">
        <v>2034</v>
      </c>
      <c r="K6849" t="s">
        <v>1904</v>
      </c>
      <c r="L6849" t="s">
        <v>1889</v>
      </c>
      <c r="M6849">
        <v>1</v>
      </c>
      <c r="N6849" s="3">
        <v>149</v>
      </c>
      <c r="O6849" s="3">
        <v>91</v>
      </c>
      <c r="P6849" s="4">
        <v>0</v>
      </c>
      <c r="Q6849" s="3">
        <v>149</v>
      </c>
      <c r="R6849" s="3">
        <v>91</v>
      </c>
      <c r="S6849" s="3">
        <v>58</v>
      </c>
      <c r="T6849" t="s">
        <v>1954</v>
      </c>
      <c r="U6849" t="s">
        <v>72</v>
      </c>
    </row>
    <row r="6850" spans="1:21" x14ac:dyDescent="0.35">
      <c r="A6850" t="s">
        <v>9424</v>
      </c>
      <c r="B6850" s="2">
        <v>45794</v>
      </c>
      <c r="C6850">
        <v>5</v>
      </c>
      <c r="D6850">
        <v>2025</v>
      </c>
      <c r="F6850" t="s">
        <v>630</v>
      </c>
      <c r="G6850" t="s">
        <v>2879</v>
      </c>
      <c r="H6850" t="s">
        <v>1871</v>
      </c>
      <c r="I6850" t="s">
        <v>2234</v>
      </c>
      <c r="J6850" t="s">
        <v>2011</v>
      </c>
      <c r="K6850" t="s">
        <v>1927</v>
      </c>
      <c r="L6850" t="s">
        <v>1885</v>
      </c>
      <c r="M6850">
        <v>1</v>
      </c>
      <c r="N6850" s="3">
        <v>24</v>
      </c>
      <c r="O6850" s="3">
        <v>10</v>
      </c>
      <c r="P6850" s="4">
        <v>0.15</v>
      </c>
      <c r="Q6850" s="3">
        <v>20.399999999999999</v>
      </c>
      <c r="R6850" s="3">
        <v>10</v>
      </c>
      <c r="S6850" s="3">
        <v>10.4</v>
      </c>
      <c r="T6850" t="s">
        <v>1954</v>
      </c>
      <c r="U6850" t="s">
        <v>72</v>
      </c>
    </row>
    <row r="6851" spans="1:21" x14ac:dyDescent="0.35">
      <c r="A6851" t="s">
        <v>9425</v>
      </c>
      <c r="B6851" s="2">
        <v>45794</v>
      </c>
      <c r="C6851">
        <v>5</v>
      </c>
      <c r="D6851">
        <v>2025</v>
      </c>
      <c r="F6851" t="s">
        <v>1001</v>
      </c>
      <c r="G6851" t="s">
        <v>59</v>
      </c>
      <c r="H6851" t="s">
        <v>1875</v>
      </c>
      <c r="I6851" t="s">
        <v>1970</v>
      </c>
      <c r="J6851" t="s">
        <v>2026</v>
      </c>
      <c r="K6851" t="s">
        <v>1919</v>
      </c>
      <c r="L6851" t="s">
        <v>1887</v>
      </c>
      <c r="M6851">
        <v>1</v>
      </c>
      <c r="N6851" s="3">
        <v>85</v>
      </c>
      <c r="O6851" s="3">
        <v>44</v>
      </c>
      <c r="P6851" s="4">
        <v>0.15</v>
      </c>
      <c r="Q6851" s="3">
        <v>72.25</v>
      </c>
      <c r="R6851" s="3">
        <v>44</v>
      </c>
      <c r="S6851" s="3">
        <v>28.25</v>
      </c>
      <c r="T6851" t="s">
        <v>1954</v>
      </c>
      <c r="U6851" t="s">
        <v>72</v>
      </c>
    </row>
    <row r="6852" spans="1:21" x14ac:dyDescent="0.35">
      <c r="A6852" t="s">
        <v>9426</v>
      </c>
      <c r="B6852" s="2">
        <v>45794</v>
      </c>
      <c r="C6852">
        <v>5</v>
      </c>
      <c r="D6852">
        <v>2025</v>
      </c>
      <c r="F6852" t="s">
        <v>200</v>
      </c>
      <c r="G6852" t="s">
        <v>2763</v>
      </c>
      <c r="H6852" t="s">
        <v>1863</v>
      </c>
      <c r="I6852" t="s">
        <v>1952</v>
      </c>
      <c r="J6852" t="s">
        <v>1991</v>
      </c>
      <c r="K6852" t="s">
        <v>1925</v>
      </c>
      <c r="L6852" t="s">
        <v>1885</v>
      </c>
      <c r="M6852">
        <v>3</v>
      </c>
      <c r="N6852" s="3">
        <v>35</v>
      </c>
      <c r="O6852" s="3">
        <v>16</v>
      </c>
      <c r="P6852" s="4">
        <v>0.05</v>
      </c>
      <c r="Q6852" s="3">
        <v>99.75</v>
      </c>
      <c r="R6852" s="3">
        <v>48</v>
      </c>
      <c r="S6852" s="3">
        <v>51.75</v>
      </c>
      <c r="T6852" t="s">
        <v>1954</v>
      </c>
      <c r="U6852" t="s">
        <v>72</v>
      </c>
    </row>
    <row r="6853" spans="1:21" x14ac:dyDescent="0.35">
      <c r="A6853" t="s">
        <v>9427</v>
      </c>
      <c r="B6853" s="2">
        <v>45794</v>
      </c>
      <c r="C6853">
        <v>5</v>
      </c>
      <c r="D6853">
        <v>2025</v>
      </c>
      <c r="F6853" t="s">
        <v>159</v>
      </c>
      <c r="G6853" t="s">
        <v>3411</v>
      </c>
      <c r="H6853" t="s">
        <v>1867</v>
      </c>
      <c r="I6853" t="s">
        <v>2165</v>
      </c>
      <c r="J6853" t="s">
        <v>1953</v>
      </c>
      <c r="K6853" t="s">
        <v>1905</v>
      </c>
      <c r="L6853" t="s">
        <v>1888</v>
      </c>
      <c r="M6853">
        <v>3</v>
      </c>
      <c r="N6853" s="3">
        <v>120</v>
      </c>
      <c r="O6853" s="3">
        <v>63</v>
      </c>
      <c r="P6853" s="4">
        <v>0.05</v>
      </c>
      <c r="Q6853" s="3">
        <v>342</v>
      </c>
      <c r="R6853" s="3">
        <v>189</v>
      </c>
      <c r="S6853" s="3">
        <v>153</v>
      </c>
      <c r="T6853" t="s">
        <v>1954</v>
      </c>
      <c r="U6853" t="s">
        <v>72</v>
      </c>
    </row>
    <row r="6854" spans="1:21" x14ac:dyDescent="0.35">
      <c r="A6854" t="s">
        <v>9428</v>
      </c>
      <c r="B6854" s="2">
        <v>45794</v>
      </c>
      <c r="C6854">
        <v>5</v>
      </c>
      <c r="D6854">
        <v>2025</v>
      </c>
      <c r="F6854" t="s">
        <v>184</v>
      </c>
      <c r="G6854" t="s">
        <v>2261</v>
      </c>
      <c r="H6854" t="s">
        <v>1869</v>
      </c>
      <c r="I6854" t="s">
        <v>1977</v>
      </c>
      <c r="J6854" t="s">
        <v>1978</v>
      </c>
      <c r="K6854" t="s">
        <v>1916</v>
      </c>
      <c r="L6854" t="s">
        <v>1887</v>
      </c>
      <c r="M6854">
        <v>1</v>
      </c>
      <c r="N6854" s="3">
        <v>79</v>
      </c>
      <c r="O6854" s="3">
        <v>42</v>
      </c>
      <c r="P6854" s="4">
        <v>0</v>
      </c>
      <c r="Q6854" s="3">
        <v>79</v>
      </c>
      <c r="R6854" s="3">
        <v>42</v>
      </c>
      <c r="S6854" s="3">
        <v>37</v>
      </c>
      <c r="T6854" t="s">
        <v>1954</v>
      </c>
      <c r="U6854" t="s">
        <v>72</v>
      </c>
    </row>
    <row r="6855" spans="1:21" x14ac:dyDescent="0.35">
      <c r="A6855" t="s">
        <v>9429</v>
      </c>
      <c r="B6855" s="2">
        <v>45794</v>
      </c>
      <c r="C6855">
        <v>5</v>
      </c>
      <c r="D6855">
        <v>2025</v>
      </c>
      <c r="F6855" t="s">
        <v>259</v>
      </c>
      <c r="G6855" t="s">
        <v>2537</v>
      </c>
      <c r="H6855" t="s">
        <v>1875</v>
      </c>
      <c r="I6855" t="s">
        <v>2054</v>
      </c>
      <c r="J6855" t="s">
        <v>2067</v>
      </c>
      <c r="K6855" t="s">
        <v>1918</v>
      </c>
      <c r="L6855" t="s">
        <v>1889</v>
      </c>
      <c r="M6855">
        <v>2</v>
      </c>
      <c r="N6855" s="3">
        <v>69</v>
      </c>
      <c r="O6855" s="3">
        <v>37</v>
      </c>
      <c r="P6855" s="4">
        <v>0.05</v>
      </c>
      <c r="Q6855" s="3">
        <v>131.1</v>
      </c>
      <c r="R6855" s="3">
        <v>74</v>
      </c>
      <c r="S6855" s="3">
        <v>57.1</v>
      </c>
      <c r="T6855" t="s">
        <v>1954</v>
      </c>
      <c r="U6855" t="s">
        <v>72</v>
      </c>
    </row>
    <row r="6856" spans="1:21" x14ac:dyDescent="0.35">
      <c r="A6856" t="s">
        <v>9430</v>
      </c>
      <c r="B6856" s="2">
        <v>45794</v>
      </c>
      <c r="C6856">
        <v>5</v>
      </c>
      <c r="D6856">
        <v>2025</v>
      </c>
      <c r="F6856" t="s">
        <v>1741</v>
      </c>
      <c r="G6856" t="s">
        <v>3189</v>
      </c>
      <c r="H6856" t="s">
        <v>1866</v>
      </c>
      <c r="I6856" t="s">
        <v>1866</v>
      </c>
      <c r="J6856" t="s">
        <v>1978</v>
      </c>
      <c r="K6856" t="s">
        <v>1916</v>
      </c>
      <c r="L6856" t="s">
        <v>1887</v>
      </c>
      <c r="M6856">
        <v>3</v>
      </c>
      <c r="N6856" s="3">
        <v>79</v>
      </c>
      <c r="O6856" s="3">
        <v>42</v>
      </c>
      <c r="P6856" s="4">
        <v>0.15</v>
      </c>
      <c r="Q6856" s="3">
        <v>201.45</v>
      </c>
      <c r="R6856" s="3">
        <v>126</v>
      </c>
      <c r="S6856" s="3">
        <v>75.45</v>
      </c>
      <c r="T6856" t="s">
        <v>1954</v>
      </c>
      <c r="U6856" t="s">
        <v>72</v>
      </c>
    </row>
    <row r="6857" spans="1:21" x14ac:dyDescent="0.35">
      <c r="A6857" t="s">
        <v>9431</v>
      </c>
      <c r="B6857" s="2">
        <v>45794</v>
      </c>
      <c r="C6857">
        <v>5</v>
      </c>
      <c r="D6857">
        <v>2025</v>
      </c>
      <c r="F6857" t="s">
        <v>577</v>
      </c>
      <c r="G6857" t="s">
        <v>2790</v>
      </c>
      <c r="H6857" t="s">
        <v>1870</v>
      </c>
      <c r="J6857" t="s">
        <v>2061</v>
      </c>
      <c r="K6857" t="s">
        <v>1923</v>
      </c>
      <c r="L6857" t="s">
        <v>1888</v>
      </c>
      <c r="M6857">
        <v>1</v>
      </c>
      <c r="N6857" s="3">
        <v>25</v>
      </c>
      <c r="O6857" s="3">
        <v>11</v>
      </c>
      <c r="P6857" s="4">
        <v>0</v>
      </c>
      <c r="Q6857" s="3">
        <v>25</v>
      </c>
      <c r="R6857" s="3">
        <v>11</v>
      </c>
      <c r="S6857" s="3">
        <v>14</v>
      </c>
      <c r="T6857" t="s">
        <v>1954</v>
      </c>
      <c r="U6857" t="s">
        <v>72</v>
      </c>
    </row>
    <row r="6858" spans="1:21" x14ac:dyDescent="0.35">
      <c r="A6858" t="s">
        <v>9432</v>
      </c>
      <c r="B6858" s="2">
        <v>45794</v>
      </c>
      <c r="C6858">
        <v>5</v>
      </c>
      <c r="D6858">
        <v>2025</v>
      </c>
      <c r="F6858" t="s">
        <v>1070</v>
      </c>
      <c r="G6858" t="s">
        <v>2141</v>
      </c>
      <c r="H6858" t="s">
        <v>1866</v>
      </c>
      <c r="I6858" t="s">
        <v>1866</v>
      </c>
      <c r="J6858" t="s">
        <v>2023</v>
      </c>
      <c r="K6858" t="s">
        <v>1912</v>
      </c>
      <c r="L6858" t="s">
        <v>1890</v>
      </c>
      <c r="M6858">
        <v>1</v>
      </c>
      <c r="N6858" s="3">
        <v>249</v>
      </c>
      <c r="O6858" s="3">
        <v>168</v>
      </c>
      <c r="P6858" s="4">
        <v>0.1</v>
      </c>
      <c r="Q6858" s="3">
        <v>224.1</v>
      </c>
      <c r="R6858" s="3">
        <v>168</v>
      </c>
      <c r="S6858" s="3">
        <v>56.1</v>
      </c>
      <c r="T6858" t="s">
        <v>1954</v>
      </c>
      <c r="U6858" t="s">
        <v>72</v>
      </c>
    </row>
    <row r="6859" spans="1:21" x14ac:dyDescent="0.35">
      <c r="A6859" t="s">
        <v>9433</v>
      </c>
      <c r="B6859" s="2">
        <v>45794</v>
      </c>
      <c r="C6859">
        <v>5</v>
      </c>
      <c r="D6859">
        <v>2025</v>
      </c>
      <c r="F6859" t="s">
        <v>1157</v>
      </c>
      <c r="G6859" t="s">
        <v>3059</v>
      </c>
      <c r="H6859" t="s">
        <v>1866</v>
      </c>
      <c r="I6859" t="s">
        <v>1866</v>
      </c>
      <c r="J6859" t="s">
        <v>2067</v>
      </c>
      <c r="K6859" t="s">
        <v>1918</v>
      </c>
      <c r="L6859" t="s">
        <v>1889</v>
      </c>
      <c r="M6859">
        <v>3</v>
      </c>
      <c r="N6859" s="3">
        <v>69</v>
      </c>
      <c r="O6859" s="3">
        <v>37</v>
      </c>
      <c r="P6859" s="4">
        <v>0.05</v>
      </c>
      <c r="Q6859" s="3">
        <v>196.65</v>
      </c>
      <c r="R6859" s="3">
        <v>111</v>
      </c>
      <c r="S6859" s="3">
        <v>85.65</v>
      </c>
      <c r="T6859" t="s">
        <v>1954</v>
      </c>
      <c r="U6859" t="s">
        <v>72</v>
      </c>
    </row>
    <row r="6860" spans="1:21" x14ac:dyDescent="0.35">
      <c r="A6860" t="s">
        <v>9434</v>
      </c>
      <c r="B6860" s="2">
        <v>45794</v>
      </c>
      <c r="C6860">
        <v>5</v>
      </c>
      <c r="D6860">
        <v>2025</v>
      </c>
      <c r="F6860" t="s">
        <v>1723</v>
      </c>
      <c r="G6860" t="s">
        <v>2545</v>
      </c>
      <c r="H6860" t="s">
        <v>1871</v>
      </c>
      <c r="I6860" t="s">
        <v>2144</v>
      </c>
      <c r="J6860" t="s">
        <v>1956</v>
      </c>
      <c r="K6860" t="s">
        <v>1909</v>
      </c>
      <c r="L6860" t="s">
        <v>1887</v>
      </c>
      <c r="M6860">
        <v>3</v>
      </c>
      <c r="N6860" s="3">
        <v>95</v>
      </c>
      <c r="O6860" s="3">
        <v>54</v>
      </c>
      <c r="P6860" s="4">
        <v>0</v>
      </c>
      <c r="Q6860" s="3">
        <v>285</v>
      </c>
      <c r="R6860" s="3">
        <v>162</v>
      </c>
      <c r="S6860" s="3">
        <v>123</v>
      </c>
      <c r="T6860" t="s">
        <v>1954</v>
      </c>
      <c r="U6860" t="s">
        <v>72</v>
      </c>
    </row>
    <row r="6861" spans="1:21" x14ac:dyDescent="0.35">
      <c r="A6861" t="s">
        <v>9435</v>
      </c>
      <c r="B6861" s="2">
        <v>45795</v>
      </c>
      <c r="C6861">
        <v>5</v>
      </c>
      <c r="D6861">
        <v>2025</v>
      </c>
      <c r="F6861" t="s">
        <v>355</v>
      </c>
      <c r="G6861" t="s">
        <v>2576</v>
      </c>
      <c r="H6861" t="s">
        <v>1866</v>
      </c>
      <c r="I6861" t="s">
        <v>1866</v>
      </c>
      <c r="J6861" t="s">
        <v>1963</v>
      </c>
      <c r="K6861" t="s">
        <v>1907</v>
      </c>
      <c r="L6861" t="s">
        <v>1890</v>
      </c>
      <c r="M6861">
        <v>2</v>
      </c>
      <c r="N6861" s="3">
        <v>119</v>
      </c>
      <c r="O6861" s="3">
        <v>72</v>
      </c>
      <c r="P6861" s="4">
        <v>0.15</v>
      </c>
      <c r="Q6861" s="3">
        <v>202.3</v>
      </c>
      <c r="R6861" s="3">
        <v>144</v>
      </c>
      <c r="S6861" s="3">
        <v>58.3</v>
      </c>
      <c r="T6861" t="s">
        <v>1954</v>
      </c>
      <c r="U6861" t="s">
        <v>72</v>
      </c>
    </row>
    <row r="6862" spans="1:21" x14ac:dyDescent="0.35">
      <c r="A6862" t="s">
        <v>9436</v>
      </c>
      <c r="B6862" s="2">
        <v>45795</v>
      </c>
      <c r="C6862">
        <v>5</v>
      </c>
      <c r="D6862">
        <v>2025</v>
      </c>
      <c r="F6862" t="s">
        <v>360</v>
      </c>
      <c r="G6862" t="s">
        <v>2529</v>
      </c>
      <c r="H6862" t="s">
        <v>1866</v>
      </c>
      <c r="I6862" t="s">
        <v>1866</v>
      </c>
      <c r="J6862" t="s">
        <v>1967</v>
      </c>
      <c r="K6862" t="s">
        <v>1913</v>
      </c>
      <c r="L6862" t="s">
        <v>1888</v>
      </c>
      <c r="M6862">
        <v>1</v>
      </c>
      <c r="N6862" s="3">
        <v>78</v>
      </c>
      <c r="O6862" s="3">
        <v>39</v>
      </c>
      <c r="P6862" s="4">
        <v>0.1</v>
      </c>
      <c r="Q6862" s="3">
        <v>70.2</v>
      </c>
      <c r="R6862" s="3">
        <v>39</v>
      </c>
      <c r="S6862" s="3">
        <v>31.2</v>
      </c>
      <c r="T6862" t="s">
        <v>1954</v>
      </c>
      <c r="U6862" t="s">
        <v>72</v>
      </c>
    </row>
    <row r="6863" spans="1:21" x14ac:dyDescent="0.35">
      <c r="A6863" t="s">
        <v>9437</v>
      </c>
      <c r="B6863" s="2">
        <v>45795</v>
      </c>
      <c r="C6863">
        <v>5</v>
      </c>
      <c r="D6863">
        <v>2025</v>
      </c>
      <c r="F6863" t="s">
        <v>1573</v>
      </c>
      <c r="G6863" t="s">
        <v>2339</v>
      </c>
      <c r="H6863" t="s">
        <v>1870</v>
      </c>
      <c r="I6863" t="s">
        <v>2060</v>
      </c>
      <c r="J6863" t="s">
        <v>2064</v>
      </c>
      <c r="K6863" t="s">
        <v>1922</v>
      </c>
      <c r="L6863" t="s">
        <v>1887</v>
      </c>
      <c r="M6863">
        <v>1</v>
      </c>
      <c r="N6863" s="3">
        <v>32</v>
      </c>
      <c r="O6863" s="3">
        <v>14</v>
      </c>
      <c r="P6863" s="4">
        <v>0</v>
      </c>
      <c r="Q6863" s="3">
        <v>32</v>
      </c>
      <c r="R6863" s="3">
        <v>14</v>
      </c>
      <c r="S6863" s="3">
        <v>18</v>
      </c>
      <c r="T6863" t="s">
        <v>1954</v>
      </c>
      <c r="U6863" t="s">
        <v>72</v>
      </c>
    </row>
    <row r="6864" spans="1:21" x14ac:dyDescent="0.35">
      <c r="A6864" t="s">
        <v>9438</v>
      </c>
      <c r="B6864" s="2">
        <v>45795</v>
      </c>
      <c r="C6864">
        <v>5</v>
      </c>
      <c r="D6864">
        <v>2025</v>
      </c>
      <c r="F6864" t="s">
        <v>1824</v>
      </c>
      <c r="G6864" t="s">
        <v>3429</v>
      </c>
      <c r="H6864" t="s">
        <v>1873</v>
      </c>
      <c r="I6864" t="s">
        <v>2070</v>
      </c>
      <c r="J6864" t="s">
        <v>2034</v>
      </c>
      <c r="K6864" t="s">
        <v>1904</v>
      </c>
      <c r="L6864" t="s">
        <v>1889</v>
      </c>
      <c r="M6864">
        <v>4</v>
      </c>
      <c r="N6864" s="3">
        <v>149</v>
      </c>
      <c r="O6864" s="3">
        <v>91</v>
      </c>
      <c r="P6864" s="4">
        <v>0.05</v>
      </c>
      <c r="Q6864" s="3">
        <v>566.20000000000005</v>
      </c>
      <c r="R6864" s="3">
        <v>364</v>
      </c>
      <c r="S6864" s="3">
        <v>202.2</v>
      </c>
      <c r="T6864" t="s">
        <v>1954</v>
      </c>
      <c r="U6864" t="s">
        <v>72</v>
      </c>
    </row>
    <row r="6865" spans="1:21" x14ac:dyDescent="0.35">
      <c r="A6865" t="s">
        <v>9439</v>
      </c>
      <c r="B6865" s="2">
        <v>45795</v>
      </c>
      <c r="C6865">
        <v>5</v>
      </c>
      <c r="D6865">
        <v>2025</v>
      </c>
      <c r="F6865" t="s">
        <v>110</v>
      </c>
      <c r="G6865" t="s">
        <v>2820</v>
      </c>
      <c r="H6865" t="s">
        <v>1869</v>
      </c>
      <c r="I6865" t="s">
        <v>2157</v>
      </c>
      <c r="J6865" t="s">
        <v>2045</v>
      </c>
      <c r="K6865" t="s">
        <v>1910</v>
      </c>
      <c r="L6865" t="s">
        <v>1890</v>
      </c>
      <c r="M6865">
        <v>1</v>
      </c>
      <c r="N6865" s="3">
        <v>99</v>
      </c>
      <c r="O6865" s="3">
        <v>58</v>
      </c>
      <c r="P6865" s="4">
        <v>0.1</v>
      </c>
      <c r="Q6865" s="3">
        <v>89.1</v>
      </c>
      <c r="R6865" s="3">
        <v>58</v>
      </c>
      <c r="S6865" s="3">
        <v>31.1</v>
      </c>
      <c r="T6865" t="s">
        <v>1954</v>
      </c>
      <c r="U6865" t="s">
        <v>72</v>
      </c>
    </row>
    <row r="6866" spans="1:21" x14ac:dyDescent="0.35">
      <c r="A6866" t="s">
        <v>9440</v>
      </c>
      <c r="B6866" s="2">
        <v>45795</v>
      </c>
      <c r="C6866">
        <v>5</v>
      </c>
      <c r="D6866">
        <v>2025</v>
      </c>
      <c r="F6866" t="s">
        <v>308</v>
      </c>
      <c r="G6866" t="s">
        <v>2983</v>
      </c>
      <c r="H6866" t="s">
        <v>1863</v>
      </c>
      <c r="I6866" t="s">
        <v>2051</v>
      </c>
      <c r="J6866" t="s">
        <v>2162</v>
      </c>
      <c r="K6866" t="s">
        <v>1921</v>
      </c>
      <c r="L6866" t="s">
        <v>1889</v>
      </c>
      <c r="M6866">
        <v>1</v>
      </c>
      <c r="N6866" s="3">
        <v>55</v>
      </c>
      <c r="O6866" s="3">
        <v>27</v>
      </c>
      <c r="P6866" s="4">
        <v>0.1</v>
      </c>
      <c r="Q6866" s="3">
        <v>49.5</v>
      </c>
      <c r="R6866" s="3">
        <v>27</v>
      </c>
      <c r="S6866" s="3">
        <v>22.5</v>
      </c>
      <c r="T6866" t="s">
        <v>1954</v>
      </c>
      <c r="U6866" t="s">
        <v>72</v>
      </c>
    </row>
    <row r="6867" spans="1:21" x14ac:dyDescent="0.35">
      <c r="A6867" t="s">
        <v>9441</v>
      </c>
      <c r="B6867" s="2">
        <v>45795</v>
      </c>
      <c r="C6867">
        <v>5</v>
      </c>
      <c r="D6867">
        <v>2025</v>
      </c>
      <c r="F6867" t="s">
        <v>544</v>
      </c>
      <c r="G6867" t="s">
        <v>2334</v>
      </c>
      <c r="H6867" t="s">
        <v>1864</v>
      </c>
      <c r="I6867" t="s">
        <v>2044</v>
      </c>
      <c r="J6867" t="s">
        <v>2023</v>
      </c>
      <c r="K6867" t="s">
        <v>1912</v>
      </c>
      <c r="L6867" t="s">
        <v>1890</v>
      </c>
      <c r="M6867">
        <v>2</v>
      </c>
      <c r="N6867" s="3">
        <v>249</v>
      </c>
      <c r="O6867" s="3">
        <v>168</v>
      </c>
      <c r="P6867" s="4">
        <v>0.1</v>
      </c>
      <c r="Q6867" s="3">
        <v>448.2</v>
      </c>
      <c r="R6867" s="3">
        <v>336</v>
      </c>
      <c r="S6867" s="3">
        <v>112.2</v>
      </c>
      <c r="T6867" t="s">
        <v>1954</v>
      </c>
      <c r="U6867" t="s">
        <v>72</v>
      </c>
    </row>
    <row r="6868" spans="1:21" x14ac:dyDescent="0.35">
      <c r="A6868" t="s">
        <v>9442</v>
      </c>
      <c r="B6868" s="2">
        <v>45795</v>
      </c>
      <c r="C6868">
        <v>5</v>
      </c>
      <c r="D6868">
        <v>2025</v>
      </c>
      <c r="F6868" t="s">
        <v>1644</v>
      </c>
      <c r="G6868" t="s">
        <v>56</v>
      </c>
      <c r="H6868" t="s">
        <v>1864</v>
      </c>
      <c r="I6868" t="s">
        <v>2087</v>
      </c>
      <c r="J6868" t="s">
        <v>2067</v>
      </c>
      <c r="K6868" t="s">
        <v>1918</v>
      </c>
      <c r="L6868" t="s">
        <v>1889</v>
      </c>
      <c r="M6868">
        <v>1</v>
      </c>
      <c r="N6868" s="3">
        <v>69</v>
      </c>
      <c r="O6868" s="3">
        <v>37</v>
      </c>
      <c r="P6868" s="4">
        <v>0</v>
      </c>
      <c r="Q6868" s="3">
        <v>69</v>
      </c>
      <c r="R6868" s="3">
        <v>37</v>
      </c>
      <c r="S6868" s="3">
        <v>32</v>
      </c>
      <c r="T6868" t="s">
        <v>1954</v>
      </c>
      <c r="U6868" t="s">
        <v>72</v>
      </c>
    </row>
    <row r="6869" spans="1:21" x14ac:dyDescent="0.35">
      <c r="A6869" t="s">
        <v>9443</v>
      </c>
      <c r="B6869" s="2">
        <v>45795</v>
      </c>
      <c r="C6869">
        <v>5</v>
      </c>
      <c r="D6869">
        <v>2025</v>
      </c>
      <c r="F6869" t="s">
        <v>279</v>
      </c>
      <c r="G6869" t="s">
        <v>2559</v>
      </c>
      <c r="H6869" t="s">
        <v>1873</v>
      </c>
      <c r="I6869" t="s">
        <v>2070</v>
      </c>
      <c r="J6869" t="s">
        <v>1953</v>
      </c>
      <c r="K6869" t="s">
        <v>1905</v>
      </c>
      <c r="L6869" t="s">
        <v>1888</v>
      </c>
      <c r="M6869">
        <v>2</v>
      </c>
      <c r="N6869" s="3">
        <v>120</v>
      </c>
      <c r="O6869" s="3">
        <v>63</v>
      </c>
      <c r="P6869" s="4">
        <v>0</v>
      </c>
      <c r="Q6869" s="3">
        <v>240</v>
      </c>
      <c r="R6869" s="3">
        <v>126</v>
      </c>
      <c r="S6869" s="3">
        <v>114</v>
      </c>
      <c r="T6869" t="s">
        <v>1954</v>
      </c>
      <c r="U6869" t="s">
        <v>72</v>
      </c>
    </row>
    <row r="6870" spans="1:21" x14ac:dyDescent="0.35">
      <c r="A6870" t="s">
        <v>9444</v>
      </c>
      <c r="B6870" s="2">
        <v>45795</v>
      </c>
      <c r="C6870">
        <v>5</v>
      </c>
      <c r="D6870">
        <v>2025</v>
      </c>
      <c r="F6870" t="s">
        <v>1344</v>
      </c>
      <c r="G6870" t="s">
        <v>4941</v>
      </c>
      <c r="H6870" t="s">
        <v>1871</v>
      </c>
      <c r="I6870" t="s">
        <v>1990</v>
      </c>
      <c r="J6870" t="s">
        <v>2034</v>
      </c>
      <c r="K6870" t="s">
        <v>1904</v>
      </c>
      <c r="L6870" t="s">
        <v>1889</v>
      </c>
      <c r="M6870">
        <v>1</v>
      </c>
      <c r="N6870" s="3">
        <v>149</v>
      </c>
      <c r="O6870" s="3">
        <v>91</v>
      </c>
      <c r="P6870" s="4">
        <v>0.05</v>
      </c>
      <c r="Q6870" s="3">
        <v>141.55000000000001</v>
      </c>
      <c r="R6870" s="3">
        <v>91</v>
      </c>
      <c r="S6870" s="3">
        <v>50.55</v>
      </c>
      <c r="T6870" t="s">
        <v>1954</v>
      </c>
      <c r="U6870" t="s">
        <v>72</v>
      </c>
    </row>
    <row r="6871" spans="1:21" x14ac:dyDescent="0.35">
      <c r="A6871" t="s">
        <v>9445</v>
      </c>
      <c r="B6871" s="2">
        <v>45795</v>
      </c>
      <c r="C6871">
        <v>5</v>
      </c>
      <c r="D6871">
        <v>2025</v>
      </c>
      <c r="F6871" t="s">
        <v>660</v>
      </c>
      <c r="G6871" t="s">
        <v>2959</v>
      </c>
      <c r="H6871" t="s">
        <v>1863</v>
      </c>
      <c r="I6871" t="s">
        <v>1952</v>
      </c>
      <c r="J6871" t="s">
        <v>2120</v>
      </c>
      <c r="K6871" t="s">
        <v>1926</v>
      </c>
      <c r="L6871" t="s">
        <v>1885</v>
      </c>
      <c r="M6871">
        <v>3</v>
      </c>
      <c r="N6871" s="3">
        <v>28</v>
      </c>
      <c r="O6871" s="3">
        <v>13</v>
      </c>
      <c r="P6871" s="4">
        <v>0.2</v>
      </c>
      <c r="Q6871" s="3">
        <v>67.2</v>
      </c>
      <c r="R6871" s="3">
        <v>39</v>
      </c>
      <c r="S6871" s="3">
        <v>28.2</v>
      </c>
      <c r="T6871" t="s">
        <v>1954</v>
      </c>
      <c r="U6871" t="s">
        <v>72</v>
      </c>
    </row>
    <row r="6872" spans="1:21" x14ac:dyDescent="0.35">
      <c r="A6872" t="s">
        <v>9446</v>
      </c>
      <c r="B6872" s="2">
        <v>45795</v>
      </c>
      <c r="C6872">
        <v>5</v>
      </c>
      <c r="D6872">
        <v>2025</v>
      </c>
      <c r="F6872" t="s">
        <v>1016</v>
      </c>
      <c r="G6872" t="s">
        <v>3205</v>
      </c>
      <c r="H6872" t="s">
        <v>1875</v>
      </c>
      <c r="I6872" t="s">
        <v>1996</v>
      </c>
      <c r="J6872" t="s">
        <v>1978</v>
      </c>
      <c r="K6872" t="s">
        <v>1916</v>
      </c>
      <c r="L6872" t="s">
        <v>1887</v>
      </c>
      <c r="M6872">
        <v>1</v>
      </c>
      <c r="N6872" s="3">
        <v>79</v>
      </c>
      <c r="O6872" s="3">
        <v>42</v>
      </c>
      <c r="P6872" s="4">
        <v>0</v>
      </c>
      <c r="Q6872" s="3">
        <v>79</v>
      </c>
      <c r="R6872" s="3">
        <v>42</v>
      </c>
      <c r="S6872" s="3">
        <v>37</v>
      </c>
      <c r="T6872" t="s">
        <v>1954</v>
      </c>
      <c r="U6872" t="s">
        <v>72</v>
      </c>
    </row>
    <row r="6873" spans="1:21" x14ac:dyDescent="0.35">
      <c r="A6873" t="s">
        <v>9447</v>
      </c>
      <c r="B6873" s="2">
        <v>45795</v>
      </c>
      <c r="C6873">
        <v>5</v>
      </c>
      <c r="D6873">
        <v>2025</v>
      </c>
      <c r="F6873" t="s">
        <v>753</v>
      </c>
      <c r="G6873" t="s">
        <v>2818</v>
      </c>
      <c r="H6873" t="s">
        <v>1866</v>
      </c>
      <c r="I6873" t="s">
        <v>1866</v>
      </c>
      <c r="J6873" t="s">
        <v>2034</v>
      </c>
      <c r="K6873" t="s">
        <v>1904</v>
      </c>
      <c r="L6873" t="s">
        <v>1889</v>
      </c>
      <c r="M6873">
        <v>1</v>
      </c>
      <c r="N6873" s="3">
        <v>149</v>
      </c>
      <c r="O6873" s="3">
        <v>91</v>
      </c>
      <c r="P6873" s="4">
        <v>0.05</v>
      </c>
      <c r="Q6873" s="3">
        <v>141.55000000000001</v>
      </c>
      <c r="R6873" s="3">
        <v>91</v>
      </c>
      <c r="S6873" s="3">
        <v>50.55</v>
      </c>
      <c r="T6873" t="s">
        <v>1954</v>
      </c>
      <c r="U6873" t="s">
        <v>72</v>
      </c>
    </row>
    <row r="6874" spans="1:21" x14ac:dyDescent="0.35">
      <c r="A6874" t="s">
        <v>9448</v>
      </c>
      <c r="B6874" s="2">
        <v>45795</v>
      </c>
      <c r="C6874">
        <v>5</v>
      </c>
      <c r="D6874">
        <v>2025</v>
      </c>
      <c r="F6874" t="s">
        <v>87</v>
      </c>
      <c r="G6874" t="s">
        <v>2624</v>
      </c>
      <c r="H6874" t="s">
        <v>1868</v>
      </c>
      <c r="I6874" t="s">
        <v>1959</v>
      </c>
      <c r="J6874" t="s">
        <v>2162</v>
      </c>
      <c r="K6874" t="s">
        <v>1921</v>
      </c>
      <c r="L6874" t="s">
        <v>1889</v>
      </c>
      <c r="M6874">
        <v>1</v>
      </c>
      <c r="N6874" s="3">
        <v>55</v>
      </c>
      <c r="O6874" s="3">
        <v>27</v>
      </c>
      <c r="P6874" s="4">
        <v>0.1</v>
      </c>
      <c r="Q6874" s="3">
        <v>49.5</v>
      </c>
      <c r="R6874" s="3">
        <v>27</v>
      </c>
      <c r="S6874" s="3">
        <v>22.5</v>
      </c>
      <c r="T6874" t="s">
        <v>1954</v>
      </c>
      <c r="U6874" t="s">
        <v>72</v>
      </c>
    </row>
    <row r="6875" spans="1:21" x14ac:dyDescent="0.35">
      <c r="A6875" t="s">
        <v>9449</v>
      </c>
      <c r="B6875" s="2">
        <v>45795</v>
      </c>
      <c r="C6875">
        <v>5</v>
      </c>
      <c r="D6875">
        <v>2025</v>
      </c>
      <c r="F6875" t="s">
        <v>567</v>
      </c>
      <c r="G6875" t="s">
        <v>2741</v>
      </c>
      <c r="H6875" t="s">
        <v>1873</v>
      </c>
      <c r="I6875" t="s">
        <v>2395</v>
      </c>
      <c r="J6875" t="s">
        <v>2011</v>
      </c>
      <c r="K6875" t="s">
        <v>1927</v>
      </c>
      <c r="L6875" t="s">
        <v>1885</v>
      </c>
      <c r="M6875">
        <v>3</v>
      </c>
      <c r="N6875" s="3">
        <v>24</v>
      </c>
      <c r="O6875" s="3">
        <v>10</v>
      </c>
      <c r="P6875" s="4">
        <v>0.05</v>
      </c>
      <c r="Q6875" s="3">
        <v>68.400000000000006</v>
      </c>
      <c r="R6875" s="3">
        <v>30</v>
      </c>
      <c r="S6875" s="3">
        <v>38.4</v>
      </c>
      <c r="T6875" t="s">
        <v>1954</v>
      </c>
      <c r="U6875" t="s">
        <v>72</v>
      </c>
    </row>
    <row r="6876" spans="1:21" x14ac:dyDescent="0.35">
      <c r="A6876" t="s">
        <v>9450</v>
      </c>
      <c r="B6876" s="2">
        <v>45795</v>
      </c>
      <c r="C6876">
        <v>5</v>
      </c>
      <c r="D6876">
        <v>2025</v>
      </c>
      <c r="F6876" t="s">
        <v>400</v>
      </c>
      <c r="G6876" t="s">
        <v>3463</v>
      </c>
      <c r="H6876" t="s">
        <v>1873</v>
      </c>
      <c r="I6876" t="s">
        <v>2070</v>
      </c>
      <c r="J6876" t="s">
        <v>1956</v>
      </c>
      <c r="K6876" t="s">
        <v>1909</v>
      </c>
      <c r="L6876" t="s">
        <v>1887</v>
      </c>
      <c r="M6876">
        <v>1</v>
      </c>
      <c r="N6876" s="3">
        <v>95</v>
      </c>
      <c r="O6876" s="3">
        <v>54</v>
      </c>
      <c r="P6876" s="4">
        <v>0</v>
      </c>
      <c r="Q6876" s="3">
        <v>95</v>
      </c>
      <c r="R6876" s="3">
        <v>54</v>
      </c>
      <c r="S6876" s="3">
        <v>41</v>
      </c>
      <c r="T6876" t="s">
        <v>1954</v>
      </c>
      <c r="U6876" t="s">
        <v>72</v>
      </c>
    </row>
    <row r="6877" spans="1:21" x14ac:dyDescent="0.35">
      <c r="A6877" t="s">
        <v>9451</v>
      </c>
      <c r="B6877" s="2">
        <v>45796</v>
      </c>
      <c r="C6877">
        <v>5</v>
      </c>
      <c r="D6877">
        <v>2025</v>
      </c>
      <c r="F6877" t="s">
        <v>751</v>
      </c>
      <c r="G6877" t="s">
        <v>3104</v>
      </c>
      <c r="H6877" t="s">
        <v>1863</v>
      </c>
      <c r="I6877" t="s">
        <v>1952</v>
      </c>
      <c r="J6877" t="s">
        <v>1997</v>
      </c>
      <c r="K6877" t="s">
        <v>1906</v>
      </c>
      <c r="L6877" t="s">
        <v>1889</v>
      </c>
      <c r="M6877">
        <v>2</v>
      </c>
      <c r="N6877" s="3">
        <v>89</v>
      </c>
      <c r="O6877" s="3">
        <v>48</v>
      </c>
      <c r="P6877" s="4">
        <v>0.05</v>
      </c>
      <c r="Q6877" s="3">
        <v>169.1</v>
      </c>
      <c r="R6877" s="3">
        <v>96</v>
      </c>
      <c r="S6877" s="3">
        <v>73.099999999999994</v>
      </c>
      <c r="T6877" t="s">
        <v>1954</v>
      </c>
      <c r="U6877" t="s">
        <v>72</v>
      </c>
    </row>
    <row r="6878" spans="1:21" x14ac:dyDescent="0.35">
      <c r="A6878" t="s">
        <v>9452</v>
      </c>
      <c r="B6878" s="2">
        <v>45796</v>
      </c>
      <c r="C6878">
        <v>5</v>
      </c>
      <c r="D6878">
        <v>2025</v>
      </c>
      <c r="F6878" t="s">
        <v>793</v>
      </c>
      <c r="G6878" t="s">
        <v>2236</v>
      </c>
      <c r="H6878" t="s">
        <v>1870</v>
      </c>
      <c r="I6878" t="s">
        <v>2083</v>
      </c>
      <c r="J6878" t="s">
        <v>1987</v>
      </c>
      <c r="K6878" t="s">
        <v>1908</v>
      </c>
      <c r="L6878" t="s">
        <v>1890</v>
      </c>
      <c r="M6878">
        <v>2</v>
      </c>
      <c r="N6878" s="3">
        <v>129</v>
      </c>
      <c r="O6878" s="3">
        <v>78</v>
      </c>
      <c r="P6878" s="4">
        <v>0.1</v>
      </c>
      <c r="Q6878" s="3">
        <v>232.2</v>
      </c>
      <c r="R6878" s="3">
        <v>156</v>
      </c>
      <c r="S6878" s="3">
        <v>76.2</v>
      </c>
      <c r="T6878" t="s">
        <v>1954</v>
      </c>
      <c r="U6878" t="s">
        <v>72</v>
      </c>
    </row>
    <row r="6879" spans="1:21" x14ac:dyDescent="0.35">
      <c r="A6879" t="s">
        <v>9453</v>
      </c>
      <c r="B6879" s="2">
        <v>45796</v>
      </c>
      <c r="C6879">
        <v>5</v>
      </c>
      <c r="D6879">
        <v>2025</v>
      </c>
      <c r="F6879" t="s">
        <v>1630</v>
      </c>
      <c r="G6879" t="s">
        <v>2025</v>
      </c>
      <c r="H6879" t="s">
        <v>1872</v>
      </c>
      <c r="I6879" t="s">
        <v>2357</v>
      </c>
      <c r="J6879" t="s">
        <v>2001</v>
      </c>
      <c r="K6879" t="s">
        <v>1911</v>
      </c>
      <c r="L6879" t="s">
        <v>1886</v>
      </c>
      <c r="M6879">
        <v>1</v>
      </c>
      <c r="N6879" s="3">
        <v>58</v>
      </c>
      <c r="O6879" s="3">
        <v>25</v>
      </c>
      <c r="P6879" s="4">
        <v>0.15</v>
      </c>
      <c r="Q6879" s="3">
        <v>49.3</v>
      </c>
      <c r="R6879" s="3">
        <v>25</v>
      </c>
      <c r="S6879" s="3">
        <v>24.3</v>
      </c>
      <c r="T6879" t="s">
        <v>1954</v>
      </c>
      <c r="U6879" t="s">
        <v>72</v>
      </c>
    </row>
    <row r="6880" spans="1:21" x14ac:dyDescent="0.35">
      <c r="A6880" t="s">
        <v>9454</v>
      </c>
      <c r="B6880" s="2">
        <v>45796</v>
      </c>
      <c r="C6880">
        <v>5</v>
      </c>
      <c r="D6880">
        <v>2025</v>
      </c>
      <c r="F6880" t="s">
        <v>374</v>
      </c>
      <c r="G6880" t="s">
        <v>2626</v>
      </c>
      <c r="H6880" t="s">
        <v>1866</v>
      </c>
      <c r="I6880" t="s">
        <v>1866</v>
      </c>
      <c r="J6880" t="s">
        <v>1971</v>
      </c>
      <c r="K6880" t="s">
        <v>1920</v>
      </c>
      <c r="L6880" t="s">
        <v>1886</v>
      </c>
      <c r="M6880">
        <v>1</v>
      </c>
      <c r="N6880" s="3">
        <v>45</v>
      </c>
      <c r="O6880" s="3">
        <v>19</v>
      </c>
      <c r="P6880" s="4">
        <v>0</v>
      </c>
      <c r="Q6880" s="3">
        <v>45</v>
      </c>
      <c r="R6880" s="3">
        <v>19</v>
      </c>
      <c r="S6880" s="3">
        <v>26</v>
      </c>
      <c r="T6880" t="s">
        <v>1954</v>
      </c>
      <c r="U6880" t="s">
        <v>72</v>
      </c>
    </row>
    <row r="6881" spans="1:21" x14ac:dyDescent="0.35">
      <c r="A6881" t="s">
        <v>9455</v>
      </c>
      <c r="B6881" s="2">
        <v>45796</v>
      </c>
      <c r="C6881">
        <v>5</v>
      </c>
      <c r="D6881">
        <v>2025</v>
      </c>
      <c r="F6881" t="s">
        <v>678</v>
      </c>
      <c r="G6881" t="s">
        <v>2643</v>
      </c>
      <c r="H6881" t="s">
        <v>1873</v>
      </c>
      <c r="I6881" t="s">
        <v>2323</v>
      </c>
      <c r="J6881" t="s">
        <v>2015</v>
      </c>
      <c r="K6881" t="s">
        <v>1914</v>
      </c>
      <c r="L6881" t="s">
        <v>1888</v>
      </c>
      <c r="M6881">
        <v>3</v>
      </c>
      <c r="N6881" s="3">
        <v>65</v>
      </c>
      <c r="O6881" s="3">
        <v>32</v>
      </c>
      <c r="P6881" s="4">
        <v>0.05</v>
      </c>
      <c r="Q6881" s="3">
        <v>185.25</v>
      </c>
      <c r="R6881" s="3">
        <v>96</v>
      </c>
      <c r="S6881" s="3">
        <v>89.25</v>
      </c>
      <c r="T6881" t="s">
        <v>1954</v>
      </c>
      <c r="U6881" t="s">
        <v>72</v>
      </c>
    </row>
    <row r="6882" spans="1:21" x14ac:dyDescent="0.35">
      <c r="A6882" t="s">
        <v>9456</v>
      </c>
      <c r="B6882" s="2">
        <v>45796</v>
      </c>
      <c r="C6882">
        <v>5</v>
      </c>
      <c r="D6882">
        <v>2025</v>
      </c>
      <c r="F6882" t="s">
        <v>198</v>
      </c>
      <c r="G6882" t="s">
        <v>2620</v>
      </c>
      <c r="H6882" t="s">
        <v>1866</v>
      </c>
      <c r="I6882" t="s">
        <v>1866</v>
      </c>
      <c r="J6882" t="s">
        <v>1960</v>
      </c>
      <c r="K6882" t="s">
        <v>1924</v>
      </c>
      <c r="L6882" t="s">
        <v>1885</v>
      </c>
      <c r="M6882">
        <v>3</v>
      </c>
      <c r="N6882" s="3">
        <v>42</v>
      </c>
      <c r="O6882" s="3">
        <v>20</v>
      </c>
      <c r="P6882" s="4">
        <v>0.1</v>
      </c>
      <c r="Q6882" s="3">
        <v>113.4</v>
      </c>
      <c r="R6882" s="3">
        <v>60</v>
      </c>
      <c r="S6882" s="3">
        <v>53.4</v>
      </c>
      <c r="T6882" t="s">
        <v>1954</v>
      </c>
      <c r="U6882" t="s">
        <v>72</v>
      </c>
    </row>
    <row r="6883" spans="1:21" x14ac:dyDescent="0.35">
      <c r="A6883" t="s">
        <v>9457</v>
      </c>
      <c r="B6883" s="2">
        <v>45796</v>
      </c>
      <c r="C6883">
        <v>5</v>
      </c>
      <c r="D6883">
        <v>2025</v>
      </c>
      <c r="F6883" t="s">
        <v>608</v>
      </c>
      <c r="G6883" t="s">
        <v>2641</v>
      </c>
      <c r="H6883" t="s">
        <v>1863</v>
      </c>
      <c r="I6883" t="s">
        <v>2051</v>
      </c>
      <c r="J6883" t="s">
        <v>2064</v>
      </c>
      <c r="K6883" t="s">
        <v>1922</v>
      </c>
      <c r="L6883" t="s">
        <v>1887</v>
      </c>
      <c r="M6883">
        <v>3</v>
      </c>
      <c r="N6883" s="3">
        <v>32</v>
      </c>
      <c r="O6883" s="3">
        <v>14</v>
      </c>
      <c r="P6883" s="4">
        <v>0.05</v>
      </c>
      <c r="Q6883" s="3">
        <v>91.2</v>
      </c>
      <c r="R6883" s="3">
        <v>42</v>
      </c>
      <c r="S6883" s="3">
        <v>49.2</v>
      </c>
      <c r="T6883" t="s">
        <v>1954</v>
      </c>
      <c r="U6883" t="s">
        <v>72</v>
      </c>
    </row>
    <row r="6884" spans="1:21" x14ac:dyDescent="0.35">
      <c r="A6884" t="s">
        <v>9458</v>
      </c>
      <c r="B6884" s="2">
        <v>45796</v>
      </c>
      <c r="C6884">
        <v>5</v>
      </c>
      <c r="D6884">
        <v>2025</v>
      </c>
      <c r="F6884" t="s">
        <v>1767</v>
      </c>
      <c r="G6884" t="s">
        <v>5019</v>
      </c>
      <c r="H6884" t="s">
        <v>1868</v>
      </c>
      <c r="I6884" t="s">
        <v>2113</v>
      </c>
      <c r="J6884" t="s">
        <v>2026</v>
      </c>
      <c r="K6884" t="s">
        <v>1919</v>
      </c>
      <c r="L6884" t="s">
        <v>1887</v>
      </c>
      <c r="M6884">
        <v>4</v>
      </c>
      <c r="N6884" s="3">
        <v>85</v>
      </c>
      <c r="O6884" s="3">
        <v>44</v>
      </c>
      <c r="P6884" s="4">
        <v>0</v>
      </c>
      <c r="Q6884" s="3">
        <v>340</v>
      </c>
      <c r="R6884" s="3">
        <v>176</v>
      </c>
      <c r="S6884" s="3">
        <v>164</v>
      </c>
      <c r="T6884" t="s">
        <v>1954</v>
      </c>
      <c r="U6884" t="s">
        <v>72</v>
      </c>
    </row>
    <row r="6885" spans="1:21" x14ac:dyDescent="0.35">
      <c r="A6885" t="s">
        <v>9459</v>
      </c>
      <c r="B6885" s="2">
        <v>45796</v>
      </c>
      <c r="C6885">
        <v>5</v>
      </c>
      <c r="D6885">
        <v>2025</v>
      </c>
      <c r="F6885" t="s">
        <v>1198</v>
      </c>
      <c r="G6885" t="s">
        <v>2288</v>
      </c>
      <c r="H6885" t="s">
        <v>1869</v>
      </c>
      <c r="I6885" t="s">
        <v>2073</v>
      </c>
      <c r="J6885" t="s">
        <v>2183</v>
      </c>
      <c r="K6885" t="s">
        <v>1917</v>
      </c>
      <c r="L6885" t="s">
        <v>1886</v>
      </c>
      <c r="M6885">
        <v>1</v>
      </c>
      <c r="N6885" s="3">
        <v>72</v>
      </c>
      <c r="O6885" s="3">
        <v>34</v>
      </c>
      <c r="P6885" s="4">
        <v>0</v>
      </c>
      <c r="Q6885" s="3">
        <v>72</v>
      </c>
      <c r="R6885" s="3">
        <v>34</v>
      </c>
      <c r="S6885" s="3">
        <v>38</v>
      </c>
      <c r="T6885" t="s">
        <v>1954</v>
      </c>
      <c r="U6885" t="s">
        <v>72</v>
      </c>
    </row>
    <row r="6886" spans="1:21" x14ac:dyDescent="0.35">
      <c r="A6886" t="s">
        <v>9460</v>
      </c>
      <c r="B6886" s="2">
        <v>45796</v>
      </c>
      <c r="C6886">
        <v>5</v>
      </c>
      <c r="D6886">
        <v>2025</v>
      </c>
      <c r="F6886" t="s">
        <v>220</v>
      </c>
      <c r="G6886" t="s">
        <v>2269</v>
      </c>
      <c r="H6886" t="s">
        <v>1875</v>
      </c>
      <c r="I6886" t="s">
        <v>1996</v>
      </c>
      <c r="J6886" t="s">
        <v>1978</v>
      </c>
      <c r="K6886" t="s">
        <v>1916</v>
      </c>
      <c r="L6886" t="s">
        <v>1887</v>
      </c>
      <c r="M6886">
        <v>1</v>
      </c>
      <c r="N6886" s="3">
        <v>79</v>
      </c>
      <c r="O6886" s="3">
        <v>42</v>
      </c>
      <c r="P6886" s="4">
        <v>0.1</v>
      </c>
      <c r="Q6886" s="3">
        <v>71.099999999999994</v>
      </c>
      <c r="R6886" s="3">
        <v>42</v>
      </c>
      <c r="S6886" s="3">
        <v>29.1</v>
      </c>
      <c r="T6886" t="s">
        <v>1954</v>
      </c>
      <c r="U6886" t="s">
        <v>72</v>
      </c>
    </row>
    <row r="6887" spans="1:21" x14ac:dyDescent="0.35">
      <c r="A6887" t="s">
        <v>9461</v>
      </c>
      <c r="B6887" s="2">
        <v>45796</v>
      </c>
      <c r="C6887">
        <v>5</v>
      </c>
      <c r="D6887">
        <v>2025</v>
      </c>
      <c r="F6887" t="s">
        <v>730</v>
      </c>
      <c r="G6887" t="s">
        <v>2373</v>
      </c>
      <c r="H6887" t="s">
        <v>1875</v>
      </c>
      <c r="I6887" t="s">
        <v>1970</v>
      </c>
      <c r="J6887" t="s">
        <v>2120</v>
      </c>
      <c r="K6887" t="s">
        <v>1926</v>
      </c>
      <c r="L6887" t="s">
        <v>1885</v>
      </c>
      <c r="M6887">
        <v>5</v>
      </c>
      <c r="N6887" s="3">
        <v>28</v>
      </c>
      <c r="O6887" s="3">
        <v>13</v>
      </c>
      <c r="P6887" s="4">
        <v>0.05</v>
      </c>
      <c r="Q6887" s="3">
        <v>133</v>
      </c>
      <c r="R6887" s="3">
        <v>65</v>
      </c>
      <c r="S6887" s="3">
        <v>68</v>
      </c>
      <c r="T6887" t="s">
        <v>1954</v>
      </c>
      <c r="U6887" t="s">
        <v>72</v>
      </c>
    </row>
    <row r="6888" spans="1:21" x14ac:dyDescent="0.35">
      <c r="A6888" t="s">
        <v>9462</v>
      </c>
      <c r="B6888" s="2">
        <v>45796</v>
      </c>
      <c r="C6888">
        <v>5</v>
      </c>
      <c r="D6888">
        <v>2025</v>
      </c>
      <c r="F6888" t="s">
        <v>428</v>
      </c>
      <c r="G6888" t="s">
        <v>2306</v>
      </c>
      <c r="H6888" t="s">
        <v>1863</v>
      </c>
      <c r="I6888" t="s">
        <v>1952</v>
      </c>
      <c r="J6888" t="s">
        <v>2183</v>
      </c>
      <c r="K6888" t="s">
        <v>1917</v>
      </c>
      <c r="L6888" t="s">
        <v>1886</v>
      </c>
      <c r="M6888">
        <v>5</v>
      </c>
      <c r="N6888" s="3">
        <v>72</v>
      </c>
      <c r="O6888" s="3">
        <v>34</v>
      </c>
      <c r="P6888" s="4">
        <v>0</v>
      </c>
      <c r="Q6888" s="3">
        <v>360</v>
      </c>
      <c r="R6888" s="3">
        <v>170</v>
      </c>
      <c r="S6888" s="3">
        <v>190</v>
      </c>
      <c r="T6888" t="s">
        <v>1954</v>
      </c>
      <c r="U6888" t="s">
        <v>72</v>
      </c>
    </row>
    <row r="6889" spans="1:21" x14ac:dyDescent="0.35">
      <c r="A6889" t="s">
        <v>9463</v>
      </c>
      <c r="B6889" s="2">
        <v>45797</v>
      </c>
      <c r="C6889">
        <v>5</v>
      </c>
      <c r="D6889">
        <v>2025</v>
      </c>
      <c r="F6889" t="s">
        <v>429</v>
      </c>
      <c r="G6889" t="s">
        <v>2480</v>
      </c>
      <c r="H6889" t="s">
        <v>1870</v>
      </c>
      <c r="I6889" t="s">
        <v>2192</v>
      </c>
      <c r="J6889" t="s">
        <v>2015</v>
      </c>
      <c r="K6889" t="s">
        <v>1914</v>
      </c>
      <c r="L6889" t="s">
        <v>1888</v>
      </c>
      <c r="M6889">
        <v>1</v>
      </c>
      <c r="N6889" s="3">
        <v>65</v>
      </c>
      <c r="O6889" s="3">
        <v>32</v>
      </c>
      <c r="P6889" s="4">
        <v>0.1</v>
      </c>
      <c r="Q6889" s="3">
        <v>58.5</v>
      </c>
      <c r="R6889" s="3">
        <v>32</v>
      </c>
      <c r="S6889" s="3">
        <v>26.5</v>
      </c>
      <c r="T6889" t="s">
        <v>1954</v>
      </c>
      <c r="U6889" t="s">
        <v>72</v>
      </c>
    </row>
    <row r="6890" spans="1:21" x14ac:dyDescent="0.35">
      <c r="A6890" t="s">
        <v>9464</v>
      </c>
      <c r="B6890" s="2">
        <v>45797</v>
      </c>
      <c r="C6890">
        <v>5</v>
      </c>
      <c r="D6890">
        <v>2025</v>
      </c>
      <c r="F6890" t="s">
        <v>861</v>
      </c>
      <c r="G6890" t="s">
        <v>3070</v>
      </c>
      <c r="H6890" t="s">
        <v>1871</v>
      </c>
      <c r="I6890" t="s">
        <v>2234</v>
      </c>
      <c r="J6890" t="s">
        <v>1978</v>
      </c>
      <c r="K6890" t="s">
        <v>1916</v>
      </c>
      <c r="L6890" t="s">
        <v>1887</v>
      </c>
      <c r="M6890">
        <v>1</v>
      </c>
      <c r="N6890" s="3">
        <v>79</v>
      </c>
      <c r="O6890" s="3">
        <v>42</v>
      </c>
      <c r="P6890" s="4">
        <v>0</v>
      </c>
      <c r="Q6890" s="3">
        <v>79</v>
      </c>
      <c r="R6890" s="3">
        <v>42</v>
      </c>
      <c r="S6890" s="3">
        <v>37</v>
      </c>
      <c r="T6890" t="s">
        <v>1954</v>
      </c>
      <c r="U6890" t="s">
        <v>72</v>
      </c>
    </row>
    <row r="6891" spans="1:21" x14ac:dyDescent="0.35">
      <c r="A6891" t="s">
        <v>9465</v>
      </c>
      <c r="B6891" s="2">
        <v>45797</v>
      </c>
      <c r="C6891">
        <v>5</v>
      </c>
      <c r="D6891">
        <v>2025</v>
      </c>
      <c r="F6891" t="s">
        <v>116</v>
      </c>
      <c r="G6891" t="s">
        <v>2449</v>
      </c>
      <c r="H6891" t="s">
        <v>1869</v>
      </c>
      <c r="I6891" t="s">
        <v>2157</v>
      </c>
      <c r="J6891" t="s">
        <v>1987</v>
      </c>
      <c r="K6891" t="s">
        <v>1908</v>
      </c>
      <c r="L6891" t="s">
        <v>1890</v>
      </c>
      <c r="M6891">
        <v>1</v>
      </c>
      <c r="N6891" s="3">
        <v>129</v>
      </c>
      <c r="O6891" s="3">
        <v>78</v>
      </c>
      <c r="P6891" s="4">
        <v>0</v>
      </c>
      <c r="Q6891" s="3">
        <v>129</v>
      </c>
      <c r="R6891" s="3">
        <v>78</v>
      </c>
      <c r="S6891" s="3">
        <v>51</v>
      </c>
      <c r="T6891" t="s">
        <v>1954</v>
      </c>
      <c r="U6891" t="s">
        <v>72</v>
      </c>
    </row>
    <row r="6892" spans="1:21" x14ac:dyDescent="0.35">
      <c r="A6892" t="s">
        <v>9466</v>
      </c>
      <c r="B6892" s="2">
        <v>45797</v>
      </c>
      <c r="C6892">
        <v>5</v>
      </c>
      <c r="D6892">
        <v>2025</v>
      </c>
      <c r="F6892" t="s">
        <v>1668</v>
      </c>
      <c r="G6892" t="s">
        <v>2154</v>
      </c>
      <c r="H6892" t="s">
        <v>1863</v>
      </c>
      <c r="I6892" t="s">
        <v>2056</v>
      </c>
      <c r="J6892" t="s">
        <v>1971</v>
      </c>
      <c r="K6892" t="s">
        <v>1920</v>
      </c>
      <c r="L6892" t="s">
        <v>1886</v>
      </c>
      <c r="M6892">
        <v>1</v>
      </c>
      <c r="N6892" s="3">
        <v>45</v>
      </c>
      <c r="O6892" s="3">
        <v>19</v>
      </c>
      <c r="P6892" s="4">
        <v>0.1</v>
      </c>
      <c r="Q6892" s="3">
        <v>40.5</v>
      </c>
      <c r="R6892" s="3">
        <v>19</v>
      </c>
      <c r="S6892" s="3">
        <v>21.5</v>
      </c>
      <c r="T6892" t="s">
        <v>1954</v>
      </c>
      <c r="U6892" t="s">
        <v>72</v>
      </c>
    </row>
    <row r="6893" spans="1:21" x14ac:dyDescent="0.35">
      <c r="A6893" t="s">
        <v>9467</v>
      </c>
      <c r="B6893" s="2">
        <v>45797</v>
      </c>
      <c r="C6893">
        <v>5</v>
      </c>
      <c r="D6893">
        <v>2025</v>
      </c>
      <c r="F6893" t="s">
        <v>96</v>
      </c>
      <c r="G6893" t="s">
        <v>2094</v>
      </c>
      <c r="H6893" t="s">
        <v>1866</v>
      </c>
      <c r="I6893" t="s">
        <v>1866</v>
      </c>
      <c r="J6893" t="s">
        <v>2114</v>
      </c>
      <c r="K6893" t="s">
        <v>1915</v>
      </c>
      <c r="L6893" t="s">
        <v>1886</v>
      </c>
      <c r="M6893">
        <v>1</v>
      </c>
      <c r="N6893" s="3">
        <v>85</v>
      </c>
      <c r="O6893" s="3">
        <v>41</v>
      </c>
      <c r="P6893" s="4">
        <v>0</v>
      </c>
      <c r="Q6893" s="3">
        <v>85</v>
      </c>
      <c r="R6893" s="3">
        <v>41</v>
      </c>
      <c r="S6893" s="3">
        <v>44</v>
      </c>
      <c r="T6893" t="s">
        <v>1954</v>
      </c>
      <c r="U6893" t="s">
        <v>72</v>
      </c>
    </row>
    <row r="6894" spans="1:21" x14ac:dyDescent="0.35">
      <c r="A6894" t="s">
        <v>9468</v>
      </c>
      <c r="B6894" s="2">
        <v>45797</v>
      </c>
      <c r="C6894">
        <v>5</v>
      </c>
      <c r="D6894">
        <v>2025</v>
      </c>
      <c r="F6894" t="s">
        <v>1415</v>
      </c>
      <c r="G6894" t="s">
        <v>2164</v>
      </c>
      <c r="H6894" t="s">
        <v>1871</v>
      </c>
      <c r="I6894" t="s">
        <v>2144</v>
      </c>
      <c r="J6894" t="s">
        <v>1956</v>
      </c>
      <c r="K6894" t="s">
        <v>1909</v>
      </c>
      <c r="L6894" t="s">
        <v>1887</v>
      </c>
      <c r="M6894">
        <v>1</v>
      </c>
      <c r="N6894" s="3">
        <v>95</v>
      </c>
      <c r="O6894" s="3">
        <v>54</v>
      </c>
      <c r="P6894" s="4">
        <v>0.1</v>
      </c>
      <c r="Q6894" s="3">
        <v>85.5</v>
      </c>
      <c r="R6894" s="3">
        <v>54</v>
      </c>
      <c r="S6894" s="3">
        <v>31.5</v>
      </c>
      <c r="T6894" t="s">
        <v>1954</v>
      </c>
      <c r="U6894" t="s">
        <v>72</v>
      </c>
    </row>
    <row r="6895" spans="1:21" x14ac:dyDescent="0.35">
      <c r="A6895" t="s">
        <v>9469</v>
      </c>
      <c r="B6895" s="2">
        <v>45797</v>
      </c>
      <c r="C6895">
        <v>5</v>
      </c>
      <c r="D6895">
        <v>2025</v>
      </c>
      <c r="F6895" t="s">
        <v>1191</v>
      </c>
      <c r="G6895" t="s">
        <v>3584</v>
      </c>
      <c r="H6895" t="s">
        <v>1866</v>
      </c>
      <c r="I6895" t="s">
        <v>1866</v>
      </c>
      <c r="J6895" t="s">
        <v>1997</v>
      </c>
      <c r="K6895" t="s">
        <v>1906</v>
      </c>
      <c r="L6895" t="s">
        <v>1889</v>
      </c>
      <c r="M6895">
        <v>3</v>
      </c>
      <c r="N6895" s="3">
        <v>89</v>
      </c>
      <c r="O6895" s="3">
        <v>48</v>
      </c>
      <c r="P6895" s="4">
        <v>0</v>
      </c>
      <c r="Q6895" s="3">
        <v>267</v>
      </c>
      <c r="R6895" s="3">
        <v>144</v>
      </c>
      <c r="S6895" s="3">
        <v>123</v>
      </c>
      <c r="T6895" t="s">
        <v>1954</v>
      </c>
      <c r="U6895" t="s">
        <v>72</v>
      </c>
    </row>
    <row r="6896" spans="1:21" x14ac:dyDescent="0.35">
      <c r="A6896" t="s">
        <v>9470</v>
      </c>
      <c r="B6896" s="2">
        <v>45797</v>
      </c>
      <c r="C6896">
        <v>5</v>
      </c>
      <c r="D6896">
        <v>2025</v>
      </c>
      <c r="F6896" t="s">
        <v>603</v>
      </c>
      <c r="G6896" t="s">
        <v>2889</v>
      </c>
      <c r="H6896" t="s">
        <v>1872</v>
      </c>
      <c r="I6896" t="s">
        <v>1986</v>
      </c>
      <c r="J6896" t="s">
        <v>2034</v>
      </c>
      <c r="K6896" t="s">
        <v>1904</v>
      </c>
      <c r="L6896" t="s">
        <v>1889</v>
      </c>
      <c r="M6896">
        <v>2</v>
      </c>
      <c r="N6896" s="3">
        <v>149</v>
      </c>
      <c r="O6896" s="3">
        <v>91</v>
      </c>
      <c r="P6896" s="4">
        <v>0</v>
      </c>
      <c r="Q6896" s="3">
        <v>298</v>
      </c>
      <c r="R6896" s="3">
        <v>182</v>
      </c>
      <c r="S6896" s="3">
        <v>116</v>
      </c>
      <c r="T6896" t="s">
        <v>1954</v>
      </c>
      <c r="U6896" t="s">
        <v>72</v>
      </c>
    </row>
    <row r="6897" spans="1:21" x14ac:dyDescent="0.35">
      <c r="A6897" t="s">
        <v>9471</v>
      </c>
      <c r="B6897" s="2">
        <v>45797</v>
      </c>
      <c r="C6897">
        <v>5</v>
      </c>
      <c r="D6897">
        <v>2025</v>
      </c>
      <c r="F6897" t="s">
        <v>1077</v>
      </c>
      <c r="G6897" t="s">
        <v>3306</v>
      </c>
      <c r="H6897" t="s">
        <v>1870</v>
      </c>
      <c r="I6897" t="s">
        <v>2060</v>
      </c>
      <c r="J6897" t="s">
        <v>1963</v>
      </c>
      <c r="K6897" t="s">
        <v>1907</v>
      </c>
      <c r="L6897" t="s">
        <v>1890</v>
      </c>
      <c r="M6897">
        <v>2</v>
      </c>
      <c r="N6897" s="3">
        <v>119</v>
      </c>
      <c r="O6897" s="3">
        <v>72</v>
      </c>
      <c r="P6897" s="4">
        <v>0</v>
      </c>
      <c r="Q6897" s="3">
        <v>238</v>
      </c>
      <c r="R6897" s="3">
        <v>144</v>
      </c>
      <c r="S6897" s="3">
        <v>94</v>
      </c>
      <c r="T6897" t="s">
        <v>1954</v>
      </c>
      <c r="U6897" t="s">
        <v>72</v>
      </c>
    </row>
    <row r="6898" spans="1:21" x14ac:dyDescent="0.35">
      <c r="A6898" t="s">
        <v>9472</v>
      </c>
      <c r="B6898" s="2">
        <v>45798</v>
      </c>
      <c r="C6898">
        <v>5</v>
      </c>
      <c r="D6898">
        <v>2025</v>
      </c>
      <c r="F6898" t="s">
        <v>598</v>
      </c>
      <c r="G6898" t="s">
        <v>2021</v>
      </c>
      <c r="H6898" t="s">
        <v>1870</v>
      </c>
      <c r="I6898" t="s">
        <v>2192</v>
      </c>
      <c r="J6898" t="s">
        <v>2034</v>
      </c>
      <c r="K6898" t="s">
        <v>1904</v>
      </c>
      <c r="L6898" t="s">
        <v>1889</v>
      </c>
      <c r="M6898">
        <v>4</v>
      </c>
      <c r="N6898" s="3">
        <v>149</v>
      </c>
      <c r="O6898" s="3">
        <v>91</v>
      </c>
      <c r="P6898" s="4">
        <v>0</v>
      </c>
      <c r="Q6898" s="3">
        <v>596</v>
      </c>
      <c r="R6898" s="3">
        <v>364</v>
      </c>
      <c r="S6898" s="3">
        <v>232</v>
      </c>
      <c r="T6898" t="s">
        <v>1954</v>
      </c>
      <c r="U6898" t="s">
        <v>72</v>
      </c>
    </row>
    <row r="6899" spans="1:21" x14ac:dyDescent="0.35">
      <c r="A6899" t="s">
        <v>9473</v>
      </c>
      <c r="B6899" s="2">
        <v>45798</v>
      </c>
      <c r="C6899">
        <v>5</v>
      </c>
      <c r="D6899">
        <v>2025</v>
      </c>
      <c r="F6899" t="s">
        <v>624</v>
      </c>
      <c r="G6899" t="s">
        <v>2224</v>
      </c>
      <c r="H6899" t="s">
        <v>1875</v>
      </c>
      <c r="I6899" t="s">
        <v>1996</v>
      </c>
      <c r="J6899" t="s">
        <v>2120</v>
      </c>
      <c r="K6899" t="s">
        <v>1926</v>
      </c>
      <c r="L6899" t="s">
        <v>1885</v>
      </c>
      <c r="M6899">
        <v>3</v>
      </c>
      <c r="N6899" s="3">
        <v>28</v>
      </c>
      <c r="O6899" s="3">
        <v>13</v>
      </c>
      <c r="P6899" s="4">
        <v>0.1</v>
      </c>
      <c r="Q6899" s="3">
        <v>75.599999999999994</v>
      </c>
      <c r="R6899" s="3">
        <v>39</v>
      </c>
      <c r="S6899" s="3">
        <v>36.6</v>
      </c>
      <c r="T6899" t="s">
        <v>1954</v>
      </c>
      <c r="U6899" t="s">
        <v>72</v>
      </c>
    </row>
    <row r="6900" spans="1:21" x14ac:dyDescent="0.35">
      <c r="A6900" t="s">
        <v>9474</v>
      </c>
      <c r="B6900" s="2">
        <v>45798</v>
      </c>
      <c r="C6900">
        <v>5</v>
      </c>
      <c r="D6900">
        <v>2025</v>
      </c>
      <c r="F6900" t="s">
        <v>1715</v>
      </c>
      <c r="G6900" t="s">
        <v>2050</v>
      </c>
      <c r="H6900" t="s">
        <v>1871</v>
      </c>
      <c r="I6900" t="s">
        <v>1990</v>
      </c>
      <c r="J6900" t="s">
        <v>1991</v>
      </c>
      <c r="K6900" t="s">
        <v>1925</v>
      </c>
      <c r="L6900" t="s">
        <v>1885</v>
      </c>
      <c r="M6900">
        <v>1</v>
      </c>
      <c r="N6900" s="3">
        <v>35</v>
      </c>
      <c r="O6900" s="3">
        <v>16</v>
      </c>
      <c r="P6900" s="4">
        <v>0.05</v>
      </c>
      <c r="Q6900" s="3">
        <v>33.25</v>
      </c>
      <c r="R6900" s="3">
        <v>16</v>
      </c>
      <c r="S6900" s="3">
        <v>17.25</v>
      </c>
      <c r="T6900" t="s">
        <v>1954</v>
      </c>
      <c r="U6900" t="s">
        <v>72</v>
      </c>
    </row>
    <row r="6901" spans="1:21" x14ac:dyDescent="0.35">
      <c r="A6901" t="s">
        <v>9475</v>
      </c>
      <c r="B6901" s="2">
        <v>45798</v>
      </c>
      <c r="C6901">
        <v>5</v>
      </c>
      <c r="D6901">
        <v>2025</v>
      </c>
      <c r="F6901" t="s">
        <v>1322</v>
      </c>
      <c r="G6901" t="s">
        <v>2107</v>
      </c>
      <c r="H6901" t="s">
        <v>1874</v>
      </c>
      <c r="I6901" t="s">
        <v>2186</v>
      </c>
      <c r="J6901" t="s">
        <v>2034</v>
      </c>
      <c r="K6901" t="s">
        <v>1904</v>
      </c>
      <c r="L6901" t="s">
        <v>1889</v>
      </c>
      <c r="M6901">
        <v>1</v>
      </c>
      <c r="N6901" s="3">
        <v>149</v>
      </c>
      <c r="O6901" s="3">
        <v>91</v>
      </c>
      <c r="P6901" s="4">
        <v>0</v>
      </c>
      <c r="Q6901" s="3">
        <v>149</v>
      </c>
      <c r="R6901" s="3">
        <v>91</v>
      </c>
      <c r="S6901" s="3">
        <v>58</v>
      </c>
      <c r="T6901" t="s">
        <v>1954</v>
      </c>
      <c r="U6901" t="s">
        <v>72</v>
      </c>
    </row>
    <row r="6902" spans="1:21" x14ac:dyDescent="0.35">
      <c r="A6902" t="s">
        <v>9476</v>
      </c>
      <c r="B6902" s="2">
        <v>45798</v>
      </c>
      <c r="C6902">
        <v>5</v>
      </c>
      <c r="D6902">
        <v>2025</v>
      </c>
      <c r="F6902" t="s">
        <v>388</v>
      </c>
      <c r="G6902" t="s">
        <v>65</v>
      </c>
      <c r="H6902" t="s">
        <v>1872</v>
      </c>
      <c r="I6902" t="s">
        <v>2357</v>
      </c>
      <c r="J6902" t="s">
        <v>1960</v>
      </c>
      <c r="K6902" t="s">
        <v>1924</v>
      </c>
      <c r="L6902" t="s">
        <v>1885</v>
      </c>
      <c r="M6902">
        <v>5</v>
      </c>
      <c r="N6902" s="3">
        <v>42</v>
      </c>
      <c r="O6902" s="3">
        <v>20</v>
      </c>
      <c r="P6902" s="4">
        <v>0</v>
      </c>
      <c r="Q6902" s="3">
        <v>210</v>
      </c>
      <c r="R6902" s="3">
        <v>100</v>
      </c>
      <c r="S6902" s="3">
        <v>110</v>
      </c>
      <c r="T6902" t="s">
        <v>1954</v>
      </c>
      <c r="U6902" t="s">
        <v>72</v>
      </c>
    </row>
    <row r="6903" spans="1:21" x14ac:dyDescent="0.35">
      <c r="A6903" t="s">
        <v>9477</v>
      </c>
      <c r="B6903" s="2">
        <v>45798</v>
      </c>
      <c r="C6903">
        <v>5</v>
      </c>
      <c r="D6903">
        <v>2025</v>
      </c>
      <c r="F6903" t="s">
        <v>619</v>
      </c>
      <c r="G6903" t="s">
        <v>3211</v>
      </c>
      <c r="H6903" t="s">
        <v>1872</v>
      </c>
      <c r="I6903" t="s">
        <v>1986</v>
      </c>
      <c r="J6903" t="s">
        <v>1978</v>
      </c>
      <c r="K6903" t="s">
        <v>1916</v>
      </c>
      <c r="L6903" t="s">
        <v>1887</v>
      </c>
      <c r="M6903">
        <v>1</v>
      </c>
      <c r="N6903" s="3">
        <v>79</v>
      </c>
      <c r="O6903" s="3">
        <v>42</v>
      </c>
      <c r="P6903" s="4">
        <v>0</v>
      </c>
      <c r="Q6903" s="3">
        <v>79</v>
      </c>
      <c r="R6903" s="3">
        <v>42</v>
      </c>
      <c r="S6903" s="3">
        <v>37</v>
      </c>
      <c r="T6903" t="s">
        <v>1954</v>
      </c>
      <c r="U6903" t="s">
        <v>72</v>
      </c>
    </row>
    <row r="6904" spans="1:21" x14ac:dyDescent="0.35">
      <c r="A6904" t="s">
        <v>9478</v>
      </c>
      <c r="B6904" s="2">
        <v>45798</v>
      </c>
      <c r="C6904">
        <v>5</v>
      </c>
      <c r="D6904">
        <v>2025</v>
      </c>
      <c r="F6904" t="s">
        <v>502</v>
      </c>
      <c r="G6904" t="s">
        <v>2454</v>
      </c>
      <c r="H6904" t="s">
        <v>1875</v>
      </c>
      <c r="I6904" t="s">
        <v>2054</v>
      </c>
      <c r="J6904" t="s">
        <v>1953</v>
      </c>
      <c r="K6904" t="s">
        <v>1905</v>
      </c>
      <c r="L6904" t="s">
        <v>1888</v>
      </c>
      <c r="M6904">
        <v>1</v>
      </c>
      <c r="N6904" s="3">
        <v>120</v>
      </c>
      <c r="O6904" s="3">
        <v>63</v>
      </c>
      <c r="P6904" s="4">
        <v>0.05</v>
      </c>
      <c r="Q6904" s="3">
        <v>114</v>
      </c>
      <c r="R6904" s="3">
        <v>63</v>
      </c>
      <c r="S6904" s="3">
        <v>51</v>
      </c>
      <c r="T6904" t="s">
        <v>1954</v>
      </c>
      <c r="U6904" t="s">
        <v>72</v>
      </c>
    </row>
    <row r="6905" spans="1:21" x14ac:dyDescent="0.35">
      <c r="A6905" t="s">
        <v>9479</v>
      </c>
      <c r="B6905" s="2">
        <v>45798</v>
      </c>
      <c r="C6905">
        <v>5</v>
      </c>
      <c r="D6905">
        <v>2025</v>
      </c>
      <c r="F6905" t="s">
        <v>146</v>
      </c>
      <c r="G6905" t="s">
        <v>3927</v>
      </c>
      <c r="H6905" t="s">
        <v>1866</v>
      </c>
      <c r="I6905" t="s">
        <v>1866</v>
      </c>
      <c r="J6905" t="s">
        <v>1971</v>
      </c>
      <c r="K6905" t="s">
        <v>1920</v>
      </c>
      <c r="L6905" t="s">
        <v>1886</v>
      </c>
      <c r="M6905">
        <v>1</v>
      </c>
      <c r="N6905" s="3">
        <v>45</v>
      </c>
      <c r="O6905" s="3">
        <v>19</v>
      </c>
      <c r="P6905" s="4">
        <v>0.1</v>
      </c>
      <c r="Q6905" s="3">
        <v>40.5</v>
      </c>
      <c r="R6905" s="3">
        <v>19</v>
      </c>
      <c r="S6905" s="3">
        <v>21.5</v>
      </c>
      <c r="T6905" t="s">
        <v>1954</v>
      </c>
      <c r="U6905" t="s">
        <v>72</v>
      </c>
    </row>
    <row r="6906" spans="1:21" x14ac:dyDescent="0.35">
      <c r="A6906" t="s">
        <v>9480</v>
      </c>
      <c r="B6906" s="2">
        <v>45798</v>
      </c>
      <c r="C6906">
        <v>5</v>
      </c>
      <c r="D6906">
        <v>2025</v>
      </c>
      <c r="F6906" t="s">
        <v>1614</v>
      </c>
      <c r="G6906" t="s">
        <v>2300</v>
      </c>
      <c r="H6906" t="s">
        <v>1866</v>
      </c>
      <c r="I6906" t="s">
        <v>1866</v>
      </c>
      <c r="J6906" t="s">
        <v>1991</v>
      </c>
      <c r="K6906" t="s">
        <v>1925</v>
      </c>
      <c r="L6906" t="s">
        <v>1885</v>
      </c>
      <c r="M6906">
        <v>2</v>
      </c>
      <c r="N6906" s="3">
        <v>35</v>
      </c>
      <c r="O6906" s="3">
        <v>16</v>
      </c>
      <c r="P6906" s="4">
        <v>0</v>
      </c>
      <c r="Q6906" s="3">
        <v>70</v>
      </c>
      <c r="R6906" s="3">
        <v>32</v>
      </c>
      <c r="S6906" s="3">
        <v>38</v>
      </c>
      <c r="T6906" t="s">
        <v>1954</v>
      </c>
      <c r="U6906" t="s">
        <v>72</v>
      </c>
    </row>
    <row r="6907" spans="1:21" x14ac:dyDescent="0.35">
      <c r="A6907" t="s">
        <v>9481</v>
      </c>
      <c r="B6907" s="2">
        <v>45798</v>
      </c>
      <c r="C6907">
        <v>5</v>
      </c>
      <c r="D6907">
        <v>2025</v>
      </c>
      <c r="F6907" t="s">
        <v>702</v>
      </c>
      <c r="G6907" t="s">
        <v>2828</v>
      </c>
      <c r="H6907" t="s">
        <v>1866</v>
      </c>
      <c r="I6907" t="s">
        <v>1866</v>
      </c>
      <c r="J6907" t="s">
        <v>2120</v>
      </c>
      <c r="K6907" t="s">
        <v>1926</v>
      </c>
      <c r="L6907" t="s">
        <v>1885</v>
      </c>
      <c r="M6907">
        <v>1</v>
      </c>
      <c r="N6907" s="3">
        <v>28</v>
      </c>
      <c r="O6907" s="3">
        <v>13</v>
      </c>
      <c r="P6907" s="4">
        <v>0.05</v>
      </c>
      <c r="Q6907" s="3">
        <v>26.6</v>
      </c>
      <c r="R6907" s="3">
        <v>13</v>
      </c>
      <c r="S6907" s="3">
        <v>13.6</v>
      </c>
      <c r="T6907" t="s">
        <v>1954</v>
      </c>
      <c r="U6907" t="s">
        <v>72</v>
      </c>
    </row>
    <row r="6908" spans="1:21" x14ac:dyDescent="0.35">
      <c r="A6908" t="s">
        <v>9482</v>
      </c>
      <c r="B6908" s="2">
        <v>45799</v>
      </c>
      <c r="C6908">
        <v>5</v>
      </c>
      <c r="D6908">
        <v>2025</v>
      </c>
      <c r="F6908" t="s">
        <v>549</v>
      </c>
      <c r="G6908" t="s">
        <v>2576</v>
      </c>
      <c r="H6908" t="s">
        <v>1870</v>
      </c>
      <c r="I6908" t="s">
        <v>2083</v>
      </c>
      <c r="J6908" t="s">
        <v>2183</v>
      </c>
      <c r="K6908" t="s">
        <v>1917</v>
      </c>
      <c r="L6908" t="s">
        <v>1886</v>
      </c>
      <c r="M6908">
        <v>1</v>
      </c>
      <c r="N6908" s="3">
        <v>72</v>
      </c>
      <c r="O6908" s="3">
        <v>34</v>
      </c>
      <c r="P6908" s="4">
        <v>0</v>
      </c>
      <c r="Q6908" s="3">
        <v>72</v>
      </c>
      <c r="R6908" s="3">
        <v>34</v>
      </c>
      <c r="S6908" s="3">
        <v>38</v>
      </c>
      <c r="T6908" t="s">
        <v>1954</v>
      </c>
      <c r="U6908" t="s">
        <v>72</v>
      </c>
    </row>
    <row r="6909" spans="1:21" x14ac:dyDescent="0.35">
      <c r="A6909" t="s">
        <v>9483</v>
      </c>
      <c r="B6909" s="2">
        <v>45799</v>
      </c>
      <c r="C6909">
        <v>5</v>
      </c>
      <c r="D6909">
        <v>2025</v>
      </c>
      <c r="F6909" t="s">
        <v>324</v>
      </c>
      <c r="G6909" t="s">
        <v>2630</v>
      </c>
      <c r="H6909" t="s">
        <v>1866</v>
      </c>
      <c r="I6909" t="s">
        <v>1866</v>
      </c>
      <c r="J6909" t="s">
        <v>2067</v>
      </c>
      <c r="K6909" t="s">
        <v>1918</v>
      </c>
      <c r="L6909" t="s">
        <v>1889</v>
      </c>
      <c r="M6909">
        <v>1</v>
      </c>
      <c r="N6909" s="3">
        <v>69</v>
      </c>
      <c r="O6909" s="3">
        <v>37</v>
      </c>
      <c r="P6909" s="4">
        <v>0.15</v>
      </c>
      <c r="Q6909" s="3">
        <v>58.65</v>
      </c>
      <c r="R6909" s="3">
        <v>37</v>
      </c>
      <c r="S6909" s="3">
        <v>21.65</v>
      </c>
      <c r="T6909" t="s">
        <v>1954</v>
      </c>
      <c r="U6909" t="s">
        <v>72</v>
      </c>
    </row>
    <row r="6910" spans="1:21" x14ac:dyDescent="0.35">
      <c r="A6910" t="s">
        <v>9484</v>
      </c>
      <c r="B6910" s="2">
        <v>45799</v>
      </c>
      <c r="C6910">
        <v>5</v>
      </c>
      <c r="D6910">
        <v>2025</v>
      </c>
      <c r="F6910" t="s">
        <v>1301</v>
      </c>
      <c r="G6910" t="s">
        <v>3090</v>
      </c>
      <c r="H6910" t="s">
        <v>1871</v>
      </c>
      <c r="I6910" t="s">
        <v>1990</v>
      </c>
      <c r="J6910" t="s">
        <v>1956</v>
      </c>
      <c r="K6910" t="s">
        <v>1909</v>
      </c>
      <c r="L6910" t="s">
        <v>1887</v>
      </c>
      <c r="M6910">
        <v>4</v>
      </c>
      <c r="N6910" s="3">
        <v>95</v>
      </c>
      <c r="O6910" s="3">
        <v>54</v>
      </c>
      <c r="P6910" s="4">
        <v>0.1</v>
      </c>
      <c r="Q6910" s="3">
        <v>342</v>
      </c>
      <c r="R6910" s="3">
        <v>216</v>
      </c>
      <c r="S6910" s="3">
        <v>126</v>
      </c>
      <c r="T6910" t="s">
        <v>1954</v>
      </c>
      <c r="U6910" t="s">
        <v>72</v>
      </c>
    </row>
    <row r="6911" spans="1:21" x14ac:dyDescent="0.35">
      <c r="A6911" t="s">
        <v>9485</v>
      </c>
      <c r="B6911" s="2">
        <v>45799</v>
      </c>
      <c r="C6911">
        <v>5</v>
      </c>
      <c r="D6911">
        <v>2025</v>
      </c>
      <c r="F6911" t="s">
        <v>858</v>
      </c>
      <c r="G6911" t="s">
        <v>3338</v>
      </c>
      <c r="H6911" t="s">
        <v>1870</v>
      </c>
      <c r="I6911" t="s">
        <v>2083</v>
      </c>
      <c r="J6911" t="s">
        <v>1987</v>
      </c>
      <c r="K6911" t="s">
        <v>1908</v>
      </c>
      <c r="L6911" t="s">
        <v>1890</v>
      </c>
      <c r="M6911">
        <v>2</v>
      </c>
      <c r="N6911" s="3">
        <v>129</v>
      </c>
      <c r="O6911" s="3">
        <v>78</v>
      </c>
      <c r="P6911" s="4">
        <v>0.05</v>
      </c>
      <c r="Q6911" s="3">
        <v>245.1</v>
      </c>
      <c r="R6911" s="3">
        <v>156</v>
      </c>
      <c r="S6911" s="3">
        <v>89.1</v>
      </c>
      <c r="T6911" t="s">
        <v>1954</v>
      </c>
      <c r="U6911" t="s">
        <v>72</v>
      </c>
    </row>
    <row r="6912" spans="1:21" x14ac:dyDescent="0.35">
      <c r="A6912" t="s">
        <v>9486</v>
      </c>
      <c r="B6912" s="2">
        <v>45799</v>
      </c>
      <c r="C6912">
        <v>5</v>
      </c>
      <c r="D6912">
        <v>2025</v>
      </c>
      <c r="F6912" t="s">
        <v>1382</v>
      </c>
      <c r="G6912" t="s">
        <v>6763</v>
      </c>
      <c r="H6912" t="s">
        <v>1864</v>
      </c>
      <c r="I6912" t="s">
        <v>2087</v>
      </c>
      <c r="J6912" t="s">
        <v>2064</v>
      </c>
      <c r="K6912" t="s">
        <v>1922</v>
      </c>
      <c r="L6912" t="s">
        <v>1887</v>
      </c>
      <c r="M6912">
        <v>1</v>
      </c>
      <c r="N6912" s="3">
        <v>32</v>
      </c>
      <c r="O6912" s="3">
        <v>14</v>
      </c>
      <c r="P6912" s="4">
        <v>0.1</v>
      </c>
      <c r="Q6912" s="3">
        <v>28.8</v>
      </c>
      <c r="R6912" s="3">
        <v>14</v>
      </c>
      <c r="S6912" s="3">
        <v>14.8</v>
      </c>
      <c r="T6912" t="s">
        <v>1954</v>
      </c>
      <c r="U6912" t="s">
        <v>72</v>
      </c>
    </row>
    <row r="6913" spans="1:21" x14ac:dyDescent="0.35">
      <c r="A6913" t="s">
        <v>9487</v>
      </c>
      <c r="B6913" s="2">
        <v>45799</v>
      </c>
      <c r="C6913">
        <v>5</v>
      </c>
      <c r="D6913">
        <v>2025</v>
      </c>
      <c r="F6913" t="s">
        <v>629</v>
      </c>
      <c r="G6913" t="s">
        <v>2094</v>
      </c>
      <c r="H6913" t="s">
        <v>1866</v>
      </c>
      <c r="I6913" t="s">
        <v>1866</v>
      </c>
      <c r="J6913" t="s">
        <v>2064</v>
      </c>
      <c r="K6913" t="s">
        <v>1922</v>
      </c>
      <c r="L6913" t="s">
        <v>1887</v>
      </c>
      <c r="M6913">
        <v>3</v>
      </c>
      <c r="N6913" s="3">
        <v>32</v>
      </c>
      <c r="O6913" s="3">
        <v>14</v>
      </c>
      <c r="P6913" s="4">
        <v>0.1</v>
      </c>
      <c r="Q6913" s="3">
        <v>86.4</v>
      </c>
      <c r="R6913" s="3">
        <v>42</v>
      </c>
      <c r="S6913" s="3">
        <v>44.4</v>
      </c>
      <c r="T6913" t="s">
        <v>1954</v>
      </c>
      <c r="U6913" t="s">
        <v>72</v>
      </c>
    </row>
    <row r="6914" spans="1:21" x14ac:dyDescent="0.35">
      <c r="A6914" t="s">
        <v>9488</v>
      </c>
      <c r="B6914" s="2">
        <v>45799</v>
      </c>
      <c r="C6914">
        <v>5</v>
      </c>
      <c r="D6914">
        <v>2025</v>
      </c>
      <c r="F6914" t="s">
        <v>498</v>
      </c>
      <c r="G6914" t="s">
        <v>2103</v>
      </c>
      <c r="H6914" t="s">
        <v>1864</v>
      </c>
      <c r="I6914" t="s">
        <v>2044</v>
      </c>
      <c r="J6914" t="s">
        <v>1960</v>
      </c>
      <c r="K6914" t="s">
        <v>1924</v>
      </c>
      <c r="L6914" t="s">
        <v>1885</v>
      </c>
      <c r="M6914">
        <v>2</v>
      </c>
      <c r="N6914" s="3">
        <v>42</v>
      </c>
      <c r="O6914" s="3">
        <v>20</v>
      </c>
      <c r="P6914" s="4">
        <v>0.1</v>
      </c>
      <c r="Q6914" s="3">
        <v>75.599999999999994</v>
      </c>
      <c r="R6914" s="3">
        <v>40</v>
      </c>
      <c r="S6914" s="3">
        <v>35.6</v>
      </c>
      <c r="T6914" t="s">
        <v>1954</v>
      </c>
      <c r="U6914" t="s">
        <v>72</v>
      </c>
    </row>
    <row r="6915" spans="1:21" x14ac:dyDescent="0.35">
      <c r="A6915" t="s">
        <v>9489</v>
      </c>
      <c r="B6915" s="2">
        <v>45799</v>
      </c>
      <c r="C6915">
        <v>5</v>
      </c>
      <c r="D6915">
        <v>2025</v>
      </c>
      <c r="F6915" t="s">
        <v>847</v>
      </c>
      <c r="G6915" t="s">
        <v>61</v>
      </c>
      <c r="H6915" t="s">
        <v>1870</v>
      </c>
      <c r="I6915" t="s">
        <v>2083</v>
      </c>
      <c r="J6915" t="s">
        <v>1997</v>
      </c>
      <c r="K6915" t="s">
        <v>1906</v>
      </c>
      <c r="L6915" t="s">
        <v>1889</v>
      </c>
      <c r="M6915">
        <v>1</v>
      </c>
      <c r="N6915" s="3">
        <v>89</v>
      </c>
      <c r="O6915" s="3">
        <v>48</v>
      </c>
      <c r="P6915" s="4">
        <v>0</v>
      </c>
      <c r="Q6915" s="3">
        <v>89</v>
      </c>
      <c r="R6915" s="3">
        <v>48</v>
      </c>
      <c r="S6915" s="3">
        <v>41</v>
      </c>
      <c r="T6915" t="s">
        <v>1954</v>
      </c>
      <c r="U6915" t="s">
        <v>72</v>
      </c>
    </row>
    <row r="6916" spans="1:21" x14ac:dyDescent="0.35">
      <c r="A6916" t="s">
        <v>9490</v>
      </c>
      <c r="B6916" s="2">
        <v>45799</v>
      </c>
      <c r="C6916">
        <v>5</v>
      </c>
      <c r="D6916">
        <v>2025</v>
      </c>
      <c r="F6916" t="s">
        <v>551</v>
      </c>
      <c r="G6916" t="s">
        <v>61</v>
      </c>
      <c r="H6916" t="s">
        <v>1864</v>
      </c>
      <c r="I6916" t="s">
        <v>2101</v>
      </c>
      <c r="J6916" t="s">
        <v>1963</v>
      </c>
      <c r="K6916" t="s">
        <v>1907</v>
      </c>
      <c r="L6916" t="s">
        <v>1890</v>
      </c>
      <c r="M6916">
        <v>1</v>
      </c>
      <c r="N6916" s="3">
        <v>119</v>
      </c>
      <c r="O6916" s="3">
        <v>72</v>
      </c>
      <c r="P6916" s="4">
        <v>0</v>
      </c>
      <c r="Q6916" s="3">
        <v>119</v>
      </c>
      <c r="R6916" s="3">
        <v>72</v>
      </c>
      <c r="S6916" s="3">
        <v>47</v>
      </c>
      <c r="T6916" t="s">
        <v>1954</v>
      </c>
      <c r="U6916" t="s">
        <v>72</v>
      </c>
    </row>
    <row r="6917" spans="1:21" x14ac:dyDescent="0.35">
      <c r="A6917" t="s">
        <v>9491</v>
      </c>
      <c r="B6917" s="2">
        <v>45799</v>
      </c>
      <c r="C6917">
        <v>5</v>
      </c>
      <c r="D6917">
        <v>2025</v>
      </c>
      <c r="F6917" t="s">
        <v>1341</v>
      </c>
      <c r="G6917" t="s">
        <v>2393</v>
      </c>
      <c r="H6917" t="s">
        <v>1874</v>
      </c>
      <c r="I6917" t="s">
        <v>2119</v>
      </c>
      <c r="J6917" t="s">
        <v>1967</v>
      </c>
      <c r="K6917" t="s">
        <v>1913</v>
      </c>
      <c r="L6917" t="s">
        <v>1888</v>
      </c>
      <c r="M6917">
        <v>1</v>
      </c>
      <c r="N6917" s="3">
        <v>78</v>
      </c>
      <c r="O6917" s="3">
        <v>39</v>
      </c>
      <c r="P6917" s="4">
        <v>0.1</v>
      </c>
      <c r="Q6917" s="3">
        <v>70.2</v>
      </c>
      <c r="R6917" s="3">
        <v>39</v>
      </c>
      <c r="S6917" s="3">
        <v>31.2</v>
      </c>
      <c r="T6917" t="s">
        <v>1954</v>
      </c>
      <c r="U6917" t="s">
        <v>72</v>
      </c>
    </row>
    <row r="6918" spans="1:21" x14ac:dyDescent="0.35">
      <c r="A6918" t="s">
        <v>9492</v>
      </c>
      <c r="B6918" s="2">
        <v>45799</v>
      </c>
      <c r="C6918">
        <v>5</v>
      </c>
      <c r="D6918">
        <v>2025</v>
      </c>
      <c r="F6918" t="s">
        <v>334</v>
      </c>
      <c r="G6918" t="s">
        <v>2293</v>
      </c>
      <c r="H6918" t="s">
        <v>1871</v>
      </c>
      <c r="I6918" t="s">
        <v>2234</v>
      </c>
      <c r="J6918" t="s">
        <v>1997</v>
      </c>
      <c r="K6918" t="s">
        <v>1906</v>
      </c>
      <c r="L6918" t="s">
        <v>1889</v>
      </c>
      <c r="M6918">
        <v>3</v>
      </c>
      <c r="N6918" s="3">
        <v>89</v>
      </c>
      <c r="O6918" s="3">
        <v>48</v>
      </c>
      <c r="P6918" s="4">
        <v>0</v>
      </c>
      <c r="Q6918" s="3">
        <v>267</v>
      </c>
      <c r="R6918" s="3">
        <v>144</v>
      </c>
      <c r="S6918" s="3">
        <v>123</v>
      </c>
      <c r="T6918" t="s">
        <v>1954</v>
      </c>
      <c r="U6918" t="s">
        <v>72</v>
      </c>
    </row>
    <row r="6919" spans="1:21" x14ac:dyDescent="0.35">
      <c r="A6919" t="s">
        <v>9493</v>
      </c>
      <c r="B6919" s="2">
        <v>45799</v>
      </c>
      <c r="C6919">
        <v>5</v>
      </c>
      <c r="D6919">
        <v>2025</v>
      </c>
      <c r="F6919" t="s">
        <v>893</v>
      </c>
      <c r="G6919" t="s">
        <v>1980</v>
      </c>
      <c r="H6919" t="s">
        <v>1875</v>
      </c>
      <c r="I6919" t="s">
        <v>1981</v>
      </c>
      <c r="J6919" t="s">
        <v>1953</v>
      </c>
      <c r="K6919" t="s">
        <v>1905</v>
      </c>
      <c r="L6919" t="s">
        <v>1888</v>
      </c>
      <c r="M6919">
        <v>2</v>
      </c>
      <c r="N6919" s="3">
        <v>120</v>
      </c>
      <c r="O6919" s="3">
        <v>63</v>
      </c>
      <c r="P6919" s="4">
        <v>0.1</v>
      </c>
      <c r="Q6919" s="3">
        <v>216</v>
      </c>
      <c r="R6919" s="3">
        <v>126</v>
      </c>
      <c r="S6919" s="3">
        <v>90</v>
      </c>
      <c r="T6919" t="s">
        <v>1954</v>
      </c>
      <c r="U6919" t="s">
        <v>72</v>
      </c>
    </row>
    <row r="6920" spans="1:21" x14ac:dyDescent="0.35">
      <c r="A6920" t="s">
        <v>9494</v>
      </c>
      <c r="B6920" s="2">
        <v>45799</v>
      </c>
      <c r="C6920">
        <v>5</v>
      </c>
      <c r="D6920">
        <v>2025</v>
      </c>
      <c r="F6920" t="s">
        <v>1723</v>
      </c>
      <c r="G6920" t="s">
        <v>2545</v>
      </c>
      <c r="H6920" t="s">
        <v>1871</v>
      </c>
      <c r="I6920" t="s">
        <v>2144</v>
      </c>
      <c r="J6920" t="s">
        <v>1956</v>
      </c>
      <c r="K6920" t="s">
        <v>1909</v>
      </c>
      <c r="L6920" t="s">
        <v>1887</v>
      </c>
      <c r="M6920">
        <v>1</v>
      </c>
      <c r="N6920" s="3">
        <v>95</v>
      </c>
      <c r="O6920" s="3">
        <v>54</v>
      </c>
      <c r="P6920" s="4">
        <v>0.2</v>
      </c>
      <c r="Q6920" s="3">
        <v>76</v>
      </c>
      <c r="R6920" s="3">
        <v>54</v>
      </c>
      <c r="S6920" s="3">
        <v>22</v>
      </c>
      <c r="T6920" t="s">
        <v>1954</v>
      </c>
      <c r="U6920" t="s">
        <v>72</v>
      </c>
    </row>
    <row r="6921" spans="1:21" x14ac:dyDescent="0.35">
      <c r="A6921" t="s">
        <v>9495</v>
      </c>
      <c r="B6921" s="2">
        <v>45800</v>
      </c>
      <c r="C6921">
        <v>5</v>
      </c>
      <c r="D6921">
        <v>2025</v>
      </c>
      <c r="F6921" t="s">
        <v>1542</v>
      </c>
      <c r="G6921" t="s">
        <v>1976</v>
      </c>
      <c r="H6921" t="s">
        <v>1863</v>
      </c>
      <c r="I6921" t="s">
        <v>2056</v>
      </c>
      <c r="J6921" t="s">
        <v>2183</v>
      </c>
      <c r="K6921" t="s">
        <v>1917</v>
      </c>
      <c r="L6921" t="s">
        <v>1886</v>
      </c>
      <c r="M6921">
        <v>3</v>
      </c>
      <c r="N6921" s="3">
        <v>72</v>
      </c>
      <c r="O6921" s="3">
        <v>34</v>
      </c>
      <c r="P6921" s="4">
        <v>0</v>
      </c>
      <c r="Q6921" s="3">
        <v>216</v>
      </c>
      <c r="R6921" s="3">
        <v>102</v>
      </c>
      <c r="S6921" s="3">
        <v>114</v>
      </c>
      <c r="T6921" t="s">
        <v>1954</v>
      </c>
      <c r="U6921" t="s">
        <v>72</v>
      </c>
    </row>
    <row r="6922" spans="1:21" x14ac:dyDescent="0.35">
      <c r="A6922" t="s">
        <v>9496</v>
      </c>
      <c r="B6922" s="2">
        <v>45800</v>
      </c>
      <c r="C6922">
        <v>5</v>
      </c>
      <c r="D6922">
        <v>2025</v>
      </c>
      <c r="F6922" t="s">
        <v>172</v>
      </c>
      <c r="G6922" t="s">
        <v>2464</v>
      </c>
      <c r="H6922" t="s">
        <v>1874</v>
      </c>
      <c r="I6922" t="s">
        <v>2119</v>
      </c>
      <c r="J6922" t="s">
        <v>2034</v>
      </c>
      <c r="K6922" t="s">
        <v>1904</v>
      </c>
      <c r="L6922" t="s">
        <v>1889</v>
      </c>
      <c r="M6922">
        <v>1</v>
      </c>
      <c r="N6922" s="3">
        <v>149</v>
      </c>
      <c r="O6922" s="3">
        <v>91</v>
      </c>
      <c r="P6922" s="4">
        <v>0.05</v>
      </c>
      <c r="Q6922" s="3">
        <v>141.55000000000001</v>
      </c>
      <c r="R6922" s="3">
        <v>91</v>
      </c>
      <c r="S6922" s="3">
        <v>50.55</v>
      </c>
      <c r="T6922" t="s">
        <v>1954</v>
      </c>
      <c r="U6922" t="s">
        <v>72</v>
      </c>
    </row>
    <row r="6923" spans="1:21" x14ac:dyDescent="0.35">
      <c r="A6923" t="s">
        <v>9497</v>
      </c>
      <c r="B6923" s="2">
        <v>45800</v>
      </c>
      <c r="C6923">
        <v>5</v>
      </c>
      <c r="D6923">
        <v>2025</v>
      </c>
      <c r="F6923" t="s">
        <v>978</v>
      </c>
      <c r="G6923" t="s">
        <v>2844</v>
      </c>
      <c r="H6923" t="s">
        <v>1866</v>
      </c>
      <c r="I6923" t="s">
        <v>1866</v>
      </c>
      <c r="J6923" t="s">
        <v>2015</v>
      </c>
      <c r="K6923" t="s">
        <v>1914</v>
      </c>
      <c r="L6923" t="s">
        <v>1888</v>
      </c>
      <c r="M6923">
        <v>4</v>
      </c>
      <c r="N6923" s="3">
        <v>65</v>
      </c>
      <c r="O6923" s="3">
        <v>32</v>
      </c>
      <c r="P6923" s="4">
        <v>0.1</v>
      </c>
      <c r="Q6923" s="3">
        <v>234</v>
      </c>
      <c r="R6923" s="3">
        <v>128</v>
      </c>
      <c r="S6923" s="3">
        <v>106</v>
      </c>
      <c r="T6923" t="s">
        <v>1954</v>
      </c>
      <c r="U6923" t="s">
        <v>72</v>
      </c>
    </row>
    <row r="6924" spans="1:21" x14ac:dyDescent="0.35">
      <c r="A6924" t="s">
        <v>9498</v>
      </c>
      <c r="B6924" s="2">
        <v>45800</v>
      </c>
      <c r="C6924">
        <v>5</v>
      </c>
      <c r="D6924">
        <v>2025</v>
      </c>
      <c r="F6924" t="s">
        <v>81</v>
      </c>
      <c r="G6924" t="s">
        <v>2238</v>
      </c>
      <c r="H6924" t="s">
        <v>1875</v>
      </c>
      <c r="I6924" t="s">
        <v>1981</v>
      </c>
      <c r="J6924" t="s">
        <v>1960</v>
      </c>
      <c r="K6924" t="s">
        <v>1924</v>
      </c>
      <c r="L6924" t="s">
        <v>1885</v>
      </c>
      <c r="M6924">
        <v>2</v>
      </c>
      <c r="N6924" s="3">
        <v>42</v>
      </c>
      <c r="O6924" s="3">
        <v>20</v>
      </c>
      <c r="P6924" s="4">
        <v>0</v>
      </c>
      <c r="Q6924" s="3">
        <v>84</v>
      </c>
      <c r="R6924" s="3">
        <v>40</v>
      </c>
      <c r="S6924" s="3">
        <v>44</v>
      </c>
      <c r="T6924" t="s">
        <v>1954</v>
      </c>
      <c r="U6924" t="s">
        <v>72</v>
      </c>
    </row>
    <row r="6925" spans="1:21" x14ac:dyDescent="0.35">
      <c r="A6925" t="s">
        <v>9499</v>
      </c>
      <c r="B6925" s="2">
        <v>45800</v>
      </c>
      <c r="C6925">
        <v>5</v>
      </c>
      <c r="D6925">
        <v>2025</v>
      </c>
      <c r="F6925" t="s">
        <v>1089</v>
      </c>
      <c r="G6925" t="s">
        <v>9500</v>
      </c>
      <c r="H6925" t="s">
        <v>1866</v>
      </c>
      <c r="I6925" t="s">
        <v>1866</v>
      </c>
      <c r="J6925" t="s">
        <v>1963</v>
      </c>
      <c r="K6925" t="s">
        <v>1907</v>
      </c>
      <c r="L6925" t="s">
        <v>1890</v>
      </c>
      <c r="M6925">
        <v>1</v>
      </c>
      <c r="N6925" s="3">
        <v>119</v>
      </c>
      <c r="O6925" s="3">
        <v>72</v>
      </c>
      <c r="P6925" s="4">
        <v>0.05</v>
      </c>
      <c r="Q6925" s="3">
        <v>113.05</v>
      </c>
      <c r="R6925" s="3">
        <v>72</v>
      </c>
      <c r="S6925" s="3">
        <v>41.05</v>
      </c>
      <c r="T6925" t="s">
        <v>1954</v>
      </c>
      <c r="U6925" t="s">
        <v>71</v>
      </c>
    </row>
    <row r="6926" spans="1:21" x14ac:dyDescent="0.35">
      <c r="A6926" t="s">
        <v>9501</v>
      </c>
      <c r="B6926" s="2">
        <v>45800</v>
      </c>
      <c r="C6926">
        <v>5</v>
      </c>
      <c r="D6926">
        <v>2025</v>
      </c>
      <c r="F6926" t="s">
        <v>368</v>
      </c>
      <c r="G6926" t="s">
        <v>2100</v>
      </c>
      <c r="H6926" t="s">
        <v>1875</v>
      </c>
      <c r="I6926" t="s">
        <v>1996</v>
      </c>
      <c r="J6926" t="s">
        <v>1963</v>
      </c>
      <c r="K6926" t="s">
        <v>1907</v>
      </c>
      <c r="L6926" t="s">
        <v>1890</v>
      </c>
      <c r="M6926">
        <v>2</v>
      </c>
      <c r="N6926" s="3">
        <v>119</v>
      </c>
      <c r="O6926" s="3">
        <v>72</v>
      </c>
      <c r="P6926" s="4">
        <v>0</v>
      </c>
      <c r="Q6926" s="3">
        <v>238</v>
      </c>
      <c r="R6926" s="3">
        <v>144</v>
      </c>
      <c r="S6926" s="3">
        <v>94</v>
      </c>
      <c r="T6926" t="s">
        <v>1954</v>
      </c>
      <c r="U6926" t="s">
        <v>72</v>
      </c>
    </row>
    <row r="6927" spans="1:21" x14ac:dyDescent="0.35">
      <c r="A6927" t="s">
        <v>9502</v>
      </c>
      <c r="B6927" s="2">
        <v>45800</v>
      </c>
      <c r="C6927">
        <v>5</v>
      </c>
      <c r="D6927">
        <v>2025</v>
      </c>
      <c r="F6927" t="s">
        <v>788</v>
      </c>
      <c r="G6927" t="s">
        <v>2364</v>
      </c>
      <c r="H6927" t="s">
        <v>1868</v>
      </c>
      <c r="I6927" t="s">
        <v>2113</v>
      </c>
      <c r="J6927" t="s">
        <v>1991</v>
      </c>
      <c r="K6927" t="s">
        <v>1925</v>
      </c>
      <c r="L6927" t="s">
        <v>1885</v>
      </c>
      <c r="M6927">
        <v>1</v>
      </c>
      <c r="N6927" s="3">
        <v>35</v>
      </c>
      <c r="O6927" s="3">
        <v>16</v>
      </c>
      <c r="P6927" s="4">
        <v>0</v>
      </c>
      <c r="Q6927" s="3">
        <v>35</v>
      </c>
      <c r="R6927" s="3">
        <v>16</v>
      </c>
      <c r="S6927" s="3">
        <v>19</v>
      </c>
      <c r="T6927" t="s">
        <v>1954</v>
      </c>
      <c r="U6927" t="s">
        <v>72</v>
      </c>
    </row>
    <row r="6928" spans="1:21" x14ac:dyDescent="0.35">
      <c r="A6928" t="s">
        <v>9503</v>
      </c>
      <c r="B6928" s="2">
        <v>45800</v>
      </c>
      <c r="C6928">
        <v>5</v>
      </c>
      <c r="D6928">
        <v>2025</v>
      </c>
      <c r="F6928" t="s">
        <v>1633</v>
      </c>
      <c r="G6928" t="s">
        <v>2339</v>
      </c>
      <c r="H6928" t="s">
        <v>1872</v>
      </c>
      <c r="I6928" t="s">
        <v>2152</v>
      </c>
      <c r="J6928" t="s">
        <v>2064</v>
      </c>
      <c r="K6928" t="s">
        <v>1922</v>
      </c>
      <c r="L6928" t="s">
        <v>1887</v>
      </c>
      <c r="M6928">
        <v>2</v>
      </c>
      <c r="N6928" s="3">
        <v>32</v>
      </c>
      <c r="O6928" s="3">
        <v>14</v>
      </c>
      <c r="P6928" s="4">
        <v>0</v>
      </c>
      <c r="Q6928" s="3">
        <v>64</v>
      </c>
      <c r="R6928" s="3">
        <v>28</v>
      </c>
      <c r="S6928" s="3">
        <v>36</v>
      </c>
      <c r="T6928" t="s">
        <v>1954</v>
      </c>
      <c r="U6928" t="s">
        <v>72</v>
      </c>
    </row>
    <row r="6929" spans="1:21" x14ac:dyDescent="0.35">
      <c r="A6929" t="s">
        <v>9504</v>
      </c>
      <c r="B6929" s="2">
        <v>45800</v>
      </c>
      <c r="C6929">
        <v>5</v>
      </c>
      <c r="D6929">
        <v>2025</v>
      </c>
      <c r="F6929" t="s">
        <v>587</v>
      </c>
      <c r="G6929" t="s">
        <v>2159</v>
      </c>
      <c r="H6929" t="s">
        <v>1866</v>
      </c>
      <c r="I6929" t="s">
        <v>1866</v>
      </c>
      <c r="J6929" t="s">
        <v>1997</v>
      </c>
      <c r="K6929" t="s">
        <v>1906</v>
      </c>
      <c r="L6929" t="s">
        <v>1889</v>
      </c>
      <c r="M6929">
        <v>2</v>
      </c>
      <c r="N6929" s="3">
        <v>89</v>
      </c>
      <c r="O6929" s="3">
        <v>48</v>
      </c>
      <c r="P6929" s="4">
        <v>0.1</v>
      </c>
      <c r="Q6929" s="3">
        <v>160.19999999999999</v>
      </c>
      <c r="R6929" s="3">
        <v>96</v>
      </c>
      <c r="S6929" s="3">
        <v>64.2</v>
      </c>
      <c r="T6929" t="s">
        <v>1954</v>
      </c>
      <c r="U6929" t="s">
        <v>72</v>
      </c>
    </row>
    <row r="6930" spans="1:21" x14ac:dyDescent="0.35">
      <c r="A6930" t="s">
        <v>9505</v>
      </c>
      <c r="B6930" s="2">
        <v>45800</v>
      </c>
      <c r="C6930">
        <v>5</v>
      </c>
      <c r="D6930">
        <v>2025</v>
      </c>
      <c r="F6930" t="s">
        <v>109</v>
      </c>
      <c r="G6930" t="s">
        <v>3336</v>
      </c>
      <c r="H6930" t="s">
        <v>1874</v>
      </c>
      <c r="I6930" t="s">
        <v>2200</v>
      </c>
      <c r="J6930" t="s">
        <v>1978</v>
      </c>
      <c r="K6930" t="s">
        <v>1916</v>
      </c>
      <c r="L6930" t="s">
        <v>1887</v>
      </c>
      <c r="M6930">
        <v>1</v>
      </c>
      <c r="N6930" s="3">
        <v>79</v>
      </c>
      <c r="O6930" s="3">
        <v>42</v>
      </c>
      <c r="P6930" s="4">
        <v>0</v>
      </c>
      <c r="Q6930" s="3">
        <v>79</v>
      </c>
      <c r="R6930" s="3">
        <v>42</v>
      </c>
      <c r="S6930" s="3">
        <v>37</v>
      </c>
      <c r="T6930" t="s">
        <v>1954</v>
      </c>
      <c r="U6930" t="s">
        <v>72</v>
      </c>
    </row>
    <row r="6931" spans="1:21" x14ac:dyDescent="0.35">
      <c r="A6931" t="s">
        <v>9506</v>
      </c>
      <c r="B6931" s="2">
        <v>45800</v>
      </c>
      <c r="C6931">
        <v>5</v>
      </c>
      <c r="D6931">
        <v>2025</v>
      </c>
      <c r="F6931" t="s">
        <v>562</v>
      </c>
      <c r="G6931" t="s">
        <v>2452</v>
      </c>
      <c r="H6931" t="s">
        <v>1872</v>
      </c>
      <c r="I6931" t="s">
        <v>2357</v>
      </c>
      <c r="J6931" t="s">
        <v>1967</v>
      </c>
      <c r="K6931" t="s">
        <v>1913</v>
      </c>
      <c r="L6931" t="s">
        <v>1888</v>
      </c>
      <c r="M6931">
        <v>2</v>
      </c>
      <c r="N6931" s="3">
        <v>78</v>
      </c>
      <c r="O6931" s="3">
        <v>39</v>
      </c>
      <c r="P6931" s="4">
        <v>0.1</v>
      </c>
      <c r="Q6931" s="3">
        <v>140.4</v>
      </c>
      <c r="R6931" s="3">
        <v>78</v>
      </c>
      <c r="S6931" s="3">
        <v>62.4</v>
      </c>
      <c r="T6931" t="s">
        <v>1954</v>
      </c>
      <c r="U6931" t="s">
        <v>72</v>
      </c>
    </row>
    <row r="6932" spans="1:21" x14ac:dyDescent="0.35">
      <c r="A6932" t="s">
        <v>9507</v>
      </c>
      <c r="B6932" s="2">
        <v>45800</v>
      </c>
      <c r="C6932">
        <v>5</v>
      </c>
      <c r="D6932">
        <v>2025</v>
      </c>
      <c r="F6932" t="s">
        <v>339</v>
      </c>
      <c r="G6932" t="s">
        <v>58</v>
      </c>
      <c r="H6932" t="s">
        <v>1870</v>
      </c>
      <c r="I6932" t="s">
        <v>2000</v>
      </c>
      <c r="J6932" t="s">
        <v>1953</v>
      </c>
      <c r="K6932" t="s">
        <v>1905</v>
      </c>
      <c r="L6932" t="s">
        <v>1888</v>
      </c>
      <c r="M6932">
        <v>3</v>
      </c>
      <c r="N6932" s="3">
        <v>120</v>
      </c>
      <c r="O6932" s="3">
        <v>63</v>
      </c>
      <c r="P6932" s="4">
        <v>0.15</v>
      </c>
      <c r="Q6932" s="3">
        <v>306</v>
      </c>
      <c r="R6932" s="3">
        <v>189</v>
      </c>
      <c r="S6932" s="3">
        <v>117</v>
      </c>
      <c r="T6932" t="s">
        <v>1954</v>
      </c>
      <c r="U6932" t="s">
        <v>72</v>
      </c>
    </row>
    <row r="6933" spans="1:21" x14ac:dyDescent="0.35">
      <c r="A6933" t="s">
        <v>9508</v>
      </c>
      <c r="B6933" s="2">
        <v>45800</v>
      </c>
      <c r="C6933">
        <v>5</v>
      </c>
      <c r="D6933">
        <v>2025</v>
      </c>
      <c r="F6933" t="s">
        <v>685</v>
      </c>
      <c r="G6933" t="s">
        <v>2291</v>
      </c>
      <c r="H6933" t="s">
        <v>1868</v>
      </c>
      <c r="I6933" t="s">
        <v>2014</v>
      </c>
      <c r="J6933" t="s">
        <v>1997</v>
      </c>
      <c r="K6933" t="s">
        <v>1906</v>
      </c>
      <c r="L6933" t="s">
        <v>1889</v>
      </c>
      <c r="M6933">
        <v>1</v>
      </c>
      <c r="N6933" s="3">
        <v>89</v>
      </c>
      <c r="O6933" s="3">
        <v>48</v>
      </c>
      <c r="P6933" s="4">
        <v>0.05</v>
      </c>
      <c r="Q6933" s="3">
        <v>84.55</v>
      </c>
      <c r="R6933" s="3">
        <v>48</v>
      </c>
      <c r="S6933" s="3">
        <v>36.549999999999997</v>
      </c>
      <c r="T6933" t="s">
        <v>1954</v>
      </c>
      <c r="U6933" t="s">
        <v>72</v>
      </c>
    </row>
    <row r="6934" spans="1:21" x14ac:dyDescent="0.35">
      <c r="A6934" t="s">
        <v>9509</v>
      </c>
      <c r="B6934" s="2">
        <v>45800</v>
      </c>
      <c r="C6934">
        <v>5</v>
      </c>
      <c r="D6934">
        <v>2025</v>
      </c>
      <c r="F6934" t="s">
        <v>1415</v>
      </c>
      <c r="G6934" t="s">
        <v>2164</v>
      </c>
      <c r="H6934" t="s">
        <v>1871</v>
      </c>
      <c r="I6934" t="s">
        <v>2144</v>
      </c>
      <c r="J6934" t="s">
        <v>1953</v>
      </c>
      <c r="K6934" t="s">
        <v>1905</v>
      </c>
      <c r="L6934" t="s">
        <v>1888</v>
      </c>
      <c r="M6934">
        <v>5</v>
      </c>
      <c r="N6934" s="3">
        <v>120</v>
      </c>
      <c r="O6934" s="3">
        <v>63</v>
      </c>
      <c r="P6934" s="4">
        <v>0.1</v>
      </c>
      <c r="Q6934" s="3">
        <v>540</v>
      </c>
      <c r="R6934" s="3">
        <v>315</v>
      </c>
      <c r="S6934" s="3">
        <v>225</v>
      </c>
      <c r="T6934" t="s">
        <v>1954</v>
      </c>
      <c r="U6934" t="s">
        <v>72</v>
      </c>
    </row>
    <row r="6935" spans="1:21" x14ac:dyDescent="0.35">
      <c r="A6935" t="s">
        <v>9510</v>
      </c>
      <c r="B6935" s="2">
        <v>45800</v>
      </c>
      <c r="C6935">
        <v>5</v>
      </c>
      <c r="D6935">
        <v>2025</v>
      </c>
      <c r="F6935" t="s">
        <v>773</v>
      </c>
      <c r="G6935" t="s">
        <v>4503</v>
      </c>
      <c r="H6935" t="s">
        <v>1871</v>
      </c>
      <c r="I6935" t="s">
        <v>2144</v>
      </c>
      <c r="J6935" t="s">
        <v>1963</v>
      </c>
      <c r="K6935" t="s">
        <v>1907</v>
      </c>
      <c r="L6935" t="s">
        <v>1890</v>
      </c>
      <c r="M6935">
        <v>3</v>
      </c>
      <c r="N6935" s="3">
        <v>119</v>
      </c>
      <c r="O6935" s="3">
        <v>72</v>
      </c>
      <c r="P6935" s="4">
        <v>0.1</v>
      </c>
      <c r="Q6935" s="3">
        <v>321.3</v>
      </c>
      <c r="R6935" s="3">
        <v>216</v>
      </c>
      <c r="S6935" s="3">
        <v>105.3</v>
      </c>
      <c r="T6935" t="s">
        <v>1954</v>
      </c>
      <c r="U6935" t="s">
        <v>72</v>
      </c>
    </row>
    <row r="6936" spans="1:21" x14ac:dyDescent="0.35">
      <c r="A6936" t="s">
        <v>9511</v>
      </c>
      <c r="B6936" s="2">
        <v>45801</v>
      </c>
      <c r="C6936">
        <v>5</v>
      </c>
      <c r="D6936">
        <v>2025</v>
      </c>
      <c r="F6936" t="s">
        <v>1060</v>
      </c>
      <c r="G6936" t="s">
        <v>2720</v>
      </c>
      <c r="H6936" t="s">
        <v>1873</v>
      </c>
      <c r="I6936" t="s">
        <v>2320</v>
      </c>
      <c r="J6936" t="s">
        <v>2114</v>
      </c>
      <c r="K6936" t="s">
        <v>1915</v>
      </c>
      <c r="L6936" t="s">
        <v>1886</v>
      </c>
      <c r="M6936">
        <v>2</v>
      </c>
      <c r="N6936" s="3">
        <v>85</v>
      </c>
      <c r="O6936" s="3">
        <v>41</v>
      </c>
      <c r="P6936" s="4">
        <v>0.15</v>
      </c>
      <c r="Q6936" s="3">
        <v>144.5</v>
      </c>
      <c r="R6936" s="3">
        <v>82</v>
      </c>
      <c r="S6936" s="3">
        <v>62.5</v>
      </c>
      <c r="T6936" t="s">
        <v>1954</v>
      </c>
      <c r="U6936" t="s">
        <v>72</v>
      </c>
    </row>
    <row r="6937" spans="1:21" x14ac:dyDescent="0.35">
      <c r="A6937" t="s">
        <v>9512</v>
      </c>
      <c r="B6937" s="2">
        <v>45801</v>
      </c>
      <c r="C6937">
        <v>5</v>
      </c>
      <c r="D6937">
        <v>2025</v>
      </c>
      <c r="F6937" t="s">
        <v>988</v>
      </c>
      <c r="G6937" t="s">
        <v>2156</v>
      </c>
      <c r="H6937" t="s">
        <v>1873</v>
      </c>
      <c r="I6937" t="s">
        <v>2070</v>
      </c>
      <c r="J6937" t="s">
        <v>1997</v>
      </c>
      <c r="K6937" t="s">
        <v>1906</v>
      </c>
      <c r="L6937" t="s">
        <v>1889</v>
      </c>
      <c r="M6937">
        <v>1</v>
      </c>
      <c r="N6937" s="3">
        <v>89</v>
      </c>
      <c r="O6937" s="3">
        <v>48</v>
      </c>
      <c r="P6937" s="4">
        <v>0.1</v>
      </c>
      <c r="Q6937" s="3">
        <v>80.099999999999994</v>
      </c>
      <c r="R6937" s="3">
        <v>48</v>
      </c>
      <c r="S6937" s="3">
        <v>32.1</v>
      </c>
      <c r="T6937" t="s">
        <v>1954</v>
      </c>
      <c r="U6937" t="s">
        <v>72</v>
      </c>
    </row>
    <row r="6938" spans="1:21" x14ac:dyDescent="0.35">
      <c r="A6938" t="s">
        <v>9513</v>
      </c>
      <c r="B6938" s="2">
        <v>45801</v>
      </c>
      <c r="C6938">
        <v>5</v>
      </c>
      <c r="D6938">
        <v>2025</v>
      </c>
      <c r="F6938" t="s">
        <v>1226</v>
      </c>
      <c r="G6938" t="s">
        <v>2103</v>
      </c>
      <c r="H6938" t="s">
        <v>1872</v>
      </c>
      <c r="I6938" t="s">
        <v>2152</v>
      </c>
      <c r="J6938" t="s">
        <v>2001</v>
      </c>
      <c r="K6938" t="s">
        <v>1911</v>
      </c>
      <c r="L6938" t="s">
        <v>1886</v>
      </c>
      <c r="M6938">
        <v>1</v>
      </c>
      <c r="N6938" s="3">
        <v>58</v>
      </c>
      <c r="O6938" s="3">
        <v>25</v>
      </c>
      <c r="P6938" s="4">
        <v>0.1</v>
      </c>
      <c r="Q6938" s="3">
        <v>52.2</v>
      </c>
      <c r="R6938" s="3">
        <v>25</v>
      </c>
      <c r="S6938" s="3">
        <v>27.2</v>
      </c>
      <c r="T6938" t="s">
        <v>1954</v>
      </c>
      <c r="U6938" t="s">
        <v>72</v>
      </c>
    </row>
    <row r="6939" spans="1:21" x14ac:dyDescent="0.35">
      <c r="A6939" t="s">
        <v>9514</v>
      </c>
      <c r="B6939" s="2">
        <v>45801</v>
      </c>
      <c r="C6939">
        <v>5</v>
      </c>
      <c r="D6939">
        <v>2025</v>
      </c>
      <c r="F6939" t="s">
        <v>1305</v>
      </c>
      <c r="G6939" t="s">
        <v>5570</v>
      </c>
      <c r="H6939" t="s">
        <v>1871</v>
      </c>
      <c r="I6939" t="s">
        <v>1990</v>
      </c>
      <c r="J6939" t="s">
        <v>2001</v>
      </c>
      <c r="K6939" t="s">
        <v>1911</v>
      </c>
      <c r="L6939" t="s">
        <v>1886</v>
      </c>
      <c r="M6939">
        <v>1</v>
      </c>
      <c r="N6939" s="3">
        <v>58</v>
      </c>
      <c r="O6939" s="3">
        <v>25</v>
      </c>
      <c r="P6939" s="4">
        <v>0.1</v>
      </c>
      <c r="Q6939" s="3">
        <v>52.2</v>
      </c>
      <c r="R6939" s="3">
        <v>25</v>
      </c>
      <c r="S6939" s="3">
        <v>27.2</v>
      </c>
      <c r="T6939" t="s">
        <v>1954</v>
      </c>
      <c r="U6939" t="s">
        <v>72</v>
      </c>
    </row>
    <row r="6940" spans="1:21" x14ac:dyDescent="0.35">
      <c r="A6940" t="s">
        <v>9515</v>
      </c>
      <c r="B6940" s="2">
        <v>45801</v>
      </c>
      <c r="C6940">
        <v>5</v>
      </c>
      <c r="D6940">
        <v>2025</v>
      </c>
      <c r="F6940" t="s">
        <v>141</v>
      </c>
      <c r="G6940" t="s">
        <v>2509</v>
      </c>
      <c r="H6940" t="s">
        <v>1872</v>
      </c>
      <c r="I6940" t="s">
        <v>1986</v>
      </c>
      <c r="J6940" t="s">
        <v>2061</v>
      </c>
      <c r="K6940" t="s">
        <v>1923</v>
      </c>
      <c r="L6940" t="s">
        <v>1888</v>
      </c>
      <c r="M6940">
        <v>1</v>
      </c>
      <c r="N6940" s="3">
        <v>25</v>
      </c>
      <c r="O6940" s="3">
        <v>11</v>
      </c>
      <c r="P6940" s="4">
        <v>0.2</v>
      </c>
      <c r="Q6940" s="3">
        <v>20</v>
      </c>
      <c r="R6940" s="3">
        <v>11</v>
      </c>
      <c r="S6940" s="3">
        <v>9</v>
      </c>
      <c r="T6940" t="s">
        <v>1954</v>
      </c>
      <c r="U6940" t="s">
        <v>72</v>
      </c>
    </row>
    <row r="6941" spans="1:21" x14ac:dyDescent="0.35">
      <c r="A6941" t="s">
        <v>9516</v>
      </c>
      <c r="B6941" s="2">
        <v>45801</v>
      </c>
      <c r="C6941">
        <v>5</v>
      </c>
      <c r="D6941">
        <v>2025</v>
      </c>
      <c r="F6941" t="s">
        <v>1456</v>
      </c>
      <c r="G6941" t="s">
        <v>3411</v>
      </c>
      <c r="H6941" t="s">
        <v>1868</v>
      </c>
      <c r="I6941" t="s">
        <v>2022</v>
      </c>
      <c r="J6941" t="s">
        <v>2045</v>
      </c>
      <c r="K6941" t="s">
        <v>1910</v>
      </c>
      <c r="L6941" t="s">
        <v>1890</v>
      </c>
      <c r="M6941">
        <v>1</v>
      </c>
      <c r="N6941" s="3">
        <v>99</v>
      </c>
      <c r="O6941" s="3">
        <v>58</v>
      </c>
      <c r="P6941" s="4">
        <v>0.15</v>
      </c>
      <c r="Q6941" s="3">
        <v>84.15</v>
      </c>
      <c r="R6941" s="3">
        <v>58</v>
      </c>
      <c r="S6941" s="3">
        <v>26.15</v>
      </c>
      <c r="T6941" t="s">
        <v>1954</v>
      </c>
      <c r="U6941" t="s">
        <v>72</v>
      </c>
    </row>
    <row r="6942" spans="1:21" x14ac:dyDescent="0.35">
      <c r="A6942" t="s">
        <v>9517</v>
      </c>
      <c r="B6942" s="2">
        <v>45801</v>
      </c>
      <c r="C6942">
        <v>5</v>
      </c>
      <c r="D6942">
        <v>2025</v>
      </c>
      <c r="F6942" t="s">
        <v>539</v>
      </c>
      <c r="G6942" t="s">
        <v>1958</v>
      </c>
      <c r="H6942" t="s">
        <v>1868</v>
      </c>
      <c r="I6942" t="s">
        <v>1959</v>
      </c>
      <c r="J6942" t="s">
        <v>2120</v>
      </c>
      <c r="K6942" t="s">
        <v>1926</v>
      </c>
      <c r="L6942" t="s">
        <v>1885</v>
      </c>
      <c r="M6942">
        <v>1</v>
      </c>
      <c r="N6942" s="3">
        <v>28</v>
      </c>
      <c r="O6942" s="3">
        <v>13</v>
      </c>
      <c r="P6942" s="4">
        <v>0.1</v>
      </c>
      <c r="Q6942" s="3">
        <v>25.2</v>
      </c>
      <c r="R6942" s="3">
        <v>13</v>
      </c>
      <c r="S6942" s="3">
        <v>12.2</v>
      </c>
      <c r="T6942" t="s">
        <v>1954</v>
      </c>
      <c r="U6942" t="s">
        <v>72</v>
      </c>
    </row>
    <row r="6943" spans="1:21" x14ac:dyDescent="0.35">
      <c r="A6943" t="s">
        <v>9518</v>
      </c>
      <c r="B6943" s="2">
        <v>45801</v>
      </c>
      <c r="C6943">
        <v>5</v>
      </c>
      <c r="D6943">
        <v>2025</v>
      </c>
      <c r="F6943" t="s">
        <v>327</v>
      </c>
      <c r="G6943" t="s">
        <v>2687</v>
      </c>
      <c r="H6943" t="s">
        <v>1870</v>
      </c>
      <c r="I6943" t="s">
        <v>2192</v>
      </c>
      <c r="J6943" t="s">
        <v>2026</v>
      </c>
      <c r="K6943" t="s">
        <v>1919</v>
      </c>
      <c r="L6943" t="s">
        <v>1887</v>
      </c>
      <c r="M6943">
        <v>1</v>
      </c>
      <c r="N6943" s="3">
        <v>85</v>
      </c>
      <c r="O6943" s="3">
        <v>44</v>
      </c>
      <c r="P6943" s="4">
        <v>0.1</v>
      </c>
      <c r="Q6943" s="3">
        <v>76.5</v>
      </c>
      <c r="R6943" s="3">
        <v>44</v>
      </c>
      <c r="S6943" s="3">
        <v>32.5</v>
      </c>
      <c r="T6943" t="s">
        <v>1954</v>
      </c>
      <c r="U6943" t="s">
        <v>72</v>
      </c>
    </row>
    <row r="6944" spans="1:21" x14ac:dyDescent="0.35">
      <c r="A6944" t="s">
        <v>9519</v>
      </c>
      <c r="B6944" s="2">
        <v>45801</v>
      </c>
      <c r="C6944">
        <v>5</v>
      </c>
      <c r="D6944">
        <v>2025</v>
      </c>
      <c r="F6944" t="s">
        <v>322</v>
      </c>
      <c r="G6944" t="s">
        <v>2646</v>
      </c>
      <c r="H6944" t="s">
        <v>1868</v>
      </c>
      <c r="I6944" t="s">
        <v>2113</v>
      </c>
      <c r="J6944" t="s">
        <v>1967</v>
      </c>
      <c r="K6944" t="s">
        <v>1913</v>
      </c>
      <c r="L6944" t="s">
        <v>1888</v>
      </c>
      <c r="M6944">
        <v>1</v>
      </c>
      <c r="N6944" s="3">
        <v>78</v>
      </c>
      <c r="O6944" s="3">
        <v>39</v>
      </c>
      <c r="P6944" s="4">
        <v>0.05</v>
      </c>
      <c r="Q6944" s="3">
        <v>74.099999999999994</v>
      </c>
      <c r="R6944" s="3">
        <v>39</v>
      </c>
      <c r="S6944" s="3">
        <v>35.1</v>
      </c>
      <c r="T6944" t="s">
        <v>1954</v>
      </c>
      <c r="U6944" t="s">
        <v>72</v>
      </c>
    </row>
    <row r="6945" spans="1:21" x14ac:dyDescent="0.35">
      <c r="A6945" t="s">
        <v>9520</v>
      </c>
      <c r="B6945" s="2">
        <v>45801</v>
      </c>
      <c r="C6945">
        <v>5</v>
      </c>
      <c r="D6945">
        <v>2025</v>
      </c>
      <c r="F6945" t="s">
        <v>530</v>
      </c>
      <c r="G6945" t="s">
        <v>3445</v>
      </c>
      <c r="H6945" t="s">
        <v>1870</v>
      </c>
      <c r="I6945" t="s">
        <v>2000</v>
      </c>
      <c r="J6945" t="s">
        <v>1963</v>
      </c>
      <c r="K6945" t="s">
        <v>1907</v>
      </c>
      <c r="L6945" t="s">
        <v>1890</v>
      </c>
      <c r="M6945">
        <v>1</v>
      </c>
      <c r="N6945" s="3">
        <v>119</v>
      </c>
      <c r="O6945" s="3">
        <v>72</v>
      </c>
      <c r="P6945" s="4">
        <v>0.1</v>
      </c>
      <c r="Q6945" s="3">
        <v>107.1</v>
      </c>
      <c r="R6945" s="3">
        <v>72</v>
      </c>
      <c r="S6945" s="3">
        <v>35.1</v>
      </c>
      <c r="T6945" t="s">
        <v>1954</v>
      </c>
      <c r="U6945" t="s">
        <v>72</v>
      </c>
    </row>
    <row r="6946" spans="1:21" x14ac:dyDescent="0.35">
      <c r="A6946" t="s">
        <v>9521</v>
      </c>
      <c r="B6946" s="2">
        <v>45801</v>
      </c>
      <c r="C6946">
        <v>5</v>
      </c>
      <c r="D6946">
        <v>2025</v>
      </c>
      <c r="F6946" t="s">
        <v>163</v>
      </c>
      <c r="G6946" t="s">
        <v>3280</v>
      </c>
      <c r="H6946" t="s">
        <v>1870</v>
      </c>
      <c r="I6946" t="s">
        <v>2060</v>
      </c>
      <c r="J6946" t="s">
        <v>2001</v>
      </c>
      <c r="K6946" t="s">
        <v>1911</v>
      </c>
      <c r="L6946" t="s">
        <v>1886</v>
      </c>
      <c r="M6946">
        <v>2</v>
      </c>
      <c r="N6946" s="3">
        <v>58</v>
      </c>
      <c r="O6946" s="3">
        <v>25</v>
      </c>
      <c r="P6946" s="4">
        <v>0.05</v>
      </c>
      <c r="Q6946" s="3">
        <v>110.2</v>
      </c>
      <c r="R6946" s="3">
        <v>50</v>
      </c>
      <c r="S6946" s="3">
        <v>60.2</v>
      </c>
      <c r="T6946" t="s">
        <v>1954</v>
      </c>
      <c r="U6946" t="s">
        <v>72</v>
      </c>
    </row>
    <row r="6947" spans="1:21" x14ac:dyDescent="0.35">
      <c r="A6947" t="s">
        <v>9522</v>
      </c>
      <c r="B6947" s="2">
        <v>45802</v>
      </c>
      <c r="C6947">
        <v>5</v>
      </c>
      <c r="D6947">
        <v>2025</v>
      </c>
      <c r="F6947" t="s">
        <v>247</v>
      </c>
      <c r="G6947" t="s">
        <v>2224</v>
      </c>
      <c r="H6947" t="s">
        <v>1864</v>
      </c>
      <c r="I6947" t="s">
        <v>2101</v>
      </c>
      <c r="J6947" t="s">
        <v>2045</v>
      </c>
      <c r="K6947" t="s">
        <v>1910</v>
      </c>
      <c r="L6947" t="s">
        <v>1890</v>
      </c>
      <c r="M6947">
        <v>2</v>
      </c>
      <c r="N6947" s="3">
        <v>99</v>
      </c>
      <c r="O6947" s="3">
        <v>58</v>
      </c>
      <c r="P6947" s="4">
        <v>0.05</v>
      </c>
      <c r="Q6947" s="3">
        <v>188.1</v>
      </c>
      <c r="R6947" s="3">
        <v>116</v>
      </c>
      <c r="S6947" s="3">
        <v>72.099999999999994</v>
      </c>
      <c r="T6947" t="s">
        <v>1954</v>
      </c>
      <c r="U6947" t="s">
        <v>72</v>
      </c>
    </row>
    <row r="6948" spans="1:21" x14ac:dyDescent="0.35">
      <c r="A6948" t="s">
        <v>9523</v>
      </c>
      <c r="B6948" s="2">
        <v>45802</v>
      </c>
      <c r="C6948">
        <v>5</v>
      </c>
      <c r="D6948">
        <v>2025</v>
      </c>
      <c r="F6948" t="s">
        <v>768</v>
      </c>
      <c r="G6948" t="s">
        <v>3909</v>
      </c>
      <c r="H6948" t="s">
        <v>1863</v>
      </c>
      <c r="I6948" t="s">
        <v>2033</v>
      </c>
      <c r="J6948" t="s">
        <v>2001</v>
      </c>
      <c r="K6948" t="s">
        <v>1911</v>
      </c>
      <c r="L6948" t="s">
        <v>1886</v>
      </c>
      <c r="M6948">
        <v>1</v>
      </c>
      <c r="N6948" s="3">
        <v>58</v>
      </c>
      <c r="O6948" s="3">
        <v>25</v>
      </c>
      <c r="P6948" s="4">
        <v>0.1</v>
      </c>
      <c r="Q6948" s="3">
        <v>52.2</v>
      </c>
      <c r="R6948" s="3">
        <v>25</v>
      </c>
      <c r="S6948" s="3">
        <v>27.2</v>
      </c>
      <c r="T6948" t="s">
        <v>1954</v>
      </c>
      <c r="U6948" t="s">
        <v>72</v>
      </c>
    </row>
    <row r="6949" spans="1:21" x14ac:dyDescent="0.35">
      <c r="A6949" t="s">
        <v>9524</v>
      </c>
      <c r="B6949" s="2">
        <v>45802</v>
      </c>
      <c r="C6949">
        <v>5</v>
      </c>
      <c r="D6949">
        <v>2025</v>
      </c>
      <c r="F6949" t="s">
        <v>679</v>
      </c>
      <c r="G6949" t="s">
        <v>3706</v>
      </c>
      <c r="H6949" t="s">
        <v>1874</v>
      </c>
      <c r="I6949" t="s">
        <v>2119</v>
      </c>
      <c r="J6949" t="s">
        <v>2001</v>
      </c>
      <c r="K6949" t="s">
        <v>1911</v>
      </c>
      <c r="L6949" t="s">
        <v>1886</v>
      </c>
      <c r="M6949">
        <v>1</v>
      </c>
      <c r="N6949" s="3">
        <v>58</v>
      </c>
      <c r="O6949" s="3">
        <v>25</v>
      </c>
      <c r="P6949" s="4">
        <v>0.1</v>
      </c>
      <c r="Q6949" s="3">
        <v>52.2</v>
      </c>
      <c r="R6949" s="3">
        <v>25</v>
      </c>
      <c r="S6949" s="3">
        <v>27.2</v>
      </c>
      <c r="T6949" t="s">
        <v>1954</v>
      </c>
      <c r="U6949" t="s">
        <v>72</v>
      </c>
    </row>
    <row r="6950" spans="1:21" x14ac:dyDescent="0.35">
      <c r="A6950" t="s">
        <v>9525</v>
      </c>
      <c r="B6950" s="2">
        <v>45802</v>
      </c>
      <c r="C6950">
        <v>5</v>
      </c>
      <c r="D6950">
        <v>2025</v>
      </c>
      <c r="F6950" t="s">
        <v>1616</v>
      </c>
      <c r="G6950" t="s">
        <v>2072</v>
      </c>
      <c r="H6950" t="s">
        <v>1873</v>
      </c>
      <c r="I6950" t="s">
        <v>2070</v>
      </c>
      <c r="J6950" t="s">
        <v>1953</v>
      </c>
      <c r="K6950" t="s">
        <v>1905</v>
      </c>
      <c r="L6950" t="s">
        <v>1888</v>
      </c>
      <c r="M6950">
        <v>1</v>
      </c>
      <c r="N6950" s="3">
        <v>120</v>
      </c>
      <c r="O6950" s="3">
        <v>63</v>
      </c>
      <c r="P6950" s="4">
        <v>0.1</v>
      </c>
      <c r="Q6950" s="3">
        <v>108</v>
      </c>
      <c r="R6950" s="3">
        <v>63</v>
      </c>
      <c r="S6950" s="3">
        <v>45</v>
      </c>
      <c r="T6950" t="s">
        <v>1954</v>
      </c>
      <c r="U6950" t="s">
        <v>72</v>
      </c>
    </row>
    <row r="6951" spans="1:21" x14ac:dyDescent="0.35">
      <c r="A6951" t="s">
        <v>9526</v>
      </c>
      <c r="B6951" s="2">
        <v>45802</v>
      </c>
      <c r="C6951">
        <v>5</v>
      </c>
      <c r="D6951">
        <v>2025</v>
      </c>
      <c r="F6951" t="s">
        <v>106</v>
      </c>
      <c r="G6951" t="s">
        <v>3121</v>
      </c>
      <c r="H6951" t="s">
        <v>1864</v>
      </c>
      <c r="I6951" t="s">
        <v>2087</v>
      </c>
      <c r="J6951" t="s">
        <v>1956</v>
      </c>
      <c r="K6951" t="s">
        <v>1909</v>
      </c>
      <c r="L6951" t="s">
        <v>1887</v>
      </c>
      <c r="M6951">
        <v>1</v>
      </c>
      <c r="N6951" s="3">
        <v>95</v>
      </c>
      <c r="O6951" s="3">
        <v>54</v>
      </c>
      <c r="P6951" s="4">
        <v>0.05</v>
      </c>
      <c r="Q6951" s="3">
        <v>90.25</v>
      </c>
      <c r="R6951" s="3">
        <v>54</v>
      </c>
      <c r="S6951" s="3">
        <v>36.25</v>
      </c>
      <c r="T6951" t="s">
        <v>1954</v>
      </c>
      <c r="U6951" t="s">
        <v>72</v>
      </c>
    </row>
    <row r="6952" spans="1:21" x14ac:dyDescent="0.35">
      <c r="A6952" t="s">
        <v>9527</v>
      </c>
      <c r="B6952" s="2">
        <v>45802</v>
      </c>
      <c r="C6952">
        <v>5</v>
      </c>
      <c r="D6952">
        <v>2025</v>
      </c>
      <c r="F6952" t="s">
        <v>553</v>
      </c>
      <c r="G6952" t="s">
        <v>2215</v>
      </c>
      <c r="H6952" t="s">
        <v>1873</v>
      </c>
      <c r="I6952" t="s">
        <v>2320</v>
      </c>
      <c r="J6952" t="s">
        <v>2064</v>
      </c>
      <c r="K6952" t="s">
        <v>1922</v>
      </c>
      <c r="L6952" t="s">
        <v>1887</v>
      </c>
      <c r="M6952">
        <v>3</v>
      </c>
      <c r="N6952" s="3">
        <v>32</v>
      </c>
      <c r="O6952" s="3">
        <v>14</v>
      </c>
      <c r="P6952" s="4">
        <v>0</v>
      </c>
      <c r="Q6952" s="3">
        <v>96</v>
      </c>
      <c r="R6952" s="3">
        <v>42</v>
      </c>
      <c r="S6952" s="3">
        <v>54</v>
      </c>
      <c r="T6952" t="s">
        <v>1954</v>
      </c>
      <c r="U6952" t="s">
        <v>72</v>
      </c>
    </row>
    <row r="6953" spans="1:21" x14ac:dyDescent="0.35">
      <c r="A6953" t="s">
        <v>9528</v>
      </c>
      <c r="B6953" s="2">
        <v>45802</v>
      </c>
      <c r="C6953">
        <v>5</v>
      </c>
      <c r="D6953">
        <v>2025</v>
      </c>
      <c r="F6953" t="s">
        <v>253</v>
      </c>
      <c r="G6953" t="s">
        <v>3011</v>
      </c>
      <c r="H6953" t="s">
        <v>1873</v>
      </c>
      <c r="I6953" t="s">
        <v>2395</v>
      </c>
      <c r="J6953" t="s">
        <v>2114</v>
      </c>
      <c r="K6953" t="s">
        <v>1915</v>
      </c>
      <c r="L6953" t="s">
        <v>1886</v>
      </c>
      <c r="M6953">
        <v>1</v>
      </c>
      <c r="N6953" s="3">
        <v>85</v>
      </c>
      <c r="O6953" s="3">
        <v>41</v>
      </c>
      <c r="P6953" s="4">
        <v>0</v>
      </c>
      <c r="Q6953" s="3">
        <v>85</v>
      </c>
      <c r="R6953" s="3">
        <v>41</v>
      </c>
      <c r="S6953" s="3">
        <v>44</v>
      </c>
      <c r="T6953" t="s">
        <v>1954</v>
      </c>
      <c r="U6953" t="s">
        <v>72</v>
      </c>
    </row>
    <row r="6954" spans="1:21" x14ac:dyDescent="0.35">
      <c r="A6954" t="s">
        <v>9529</v>
      </c>
      <c r="B6954" s="2">
        <v>45802</v>
      </c>
      <c r="C6954">
        <v>5</v>
      </c>
      <c r="D6954">
        <v>2025</v>
      </c>
      <c r="F6954" t="s">
        <v>1106</v>
      </c>
      <c r="G6954" t="s">
        <v>60</v>
      </c>
      <c r="H6954" t="s">
        <v>1868</v>
      </c>
      <c r="I6954" t="s">
        <v>2022</v>
      </c>
      <c r="J6954" t="s">
        <v>1987</v>
      </c>
      <c r="K6954" t="s">
        <v>1908</v>
      </c>
      <c r="L6954" t="s">
        <v>1890</v>
      </c>
      <c r="M6954">
        <v>2</v>
      </c>
      <c r="N6954" s="3">
        <v>129</v>
      </c>
      <c r="O6954" s="3">
        <v>78</v>
      </c>
      <c r="P6954" s="4">
        <v>0</v>
      </c>
      <c r="Q6954" s="3">
        <v>258</v>
      </c>
      <c r="R6954" s="3">
        <v>156</v>
      </c>
      <c r="S6954" s="3">
        <v>102</v>
      </c>
      <c r="T6954" t="s">
        <v>1954</v>
      </c>
      <c r="U6954" t="s">
        <v>72</v>
      </c>
    </row>
    <row r="6955" spans="1:21" x14ac:dyDescent="0.35">
      <c r="A6955" t="s">
        <v>9530</v>
      </c>
      <c r="B6955" s="2">
        <v>45802</v>
      </c>
      <c r="C6955">
        <v>5</v>
      </c>
      <c r="D6955">
        <v>2025</v>
      </c>
      <c r="F6955" t="s">
        <v>902</v>
      </c>
      <c r="G6955" t="s">
        <v>9531</v>
      </c>
      <c r="H6955" t="s">
        <v>1868</v>
      </c>
      <c r="I6955" t="s">
        <v>2022</v>
      </c>
      <c r="J6955" t="s">
        <v>1997</v>
      </c>
      <c r="K6955" t="s">
        <v>1906</v>
      </c>
      <c r="L6955" t="s">
        <v>1889</v>
      </c>
      <c r="M6955">
        <v>2</v>
      </c>
      <c r="N6955" s="3">
        <v>89</v>
      </c>
      <c r="O6955" s="3">
        <v>48</v>
      </c>
      <c r="P6955" s="4">
        <v>0.05</v>
      </c>
      <c r="Q6955" s="3">
        <v>169.1</v>
      </c>
      <c r="R6955" s="3">
        <v>96</v>
      </c>
      <c r="S6955" s="3">
        <v>73.099999999999994</v>
      </c>
      <c r="T6955" t="s">
        <v>1954</v>
      </c>
      <c r="U6955" t="s">
        <v>71</v>
      </c>
    </row>
    <row r="6956" spans="1:21" x14ac:dyDescent="0.35">
      <c r="A6956" t="s">
        <v>9532</v>
      </c>
      <c r="B6956" s="2">
        <v>45802</v>
      </c>
      <c r="C6956">
        <v>5</v>
      </c>
      <c r="D6956">
        <v>2025</v>
      </c>
      <c r="F6956" t="s">
        <v>1589</v>
      </c>
      <c r="G6956" t="s">
        <v>2828</v>
      </c>
      <c r="H6956" t="s">
        <v>1874</v>
      </c>
      <c r="I6956" t="s">
        <v>2119</v>
      </c>
      <c r="J6956" t="s">
        <v>1991</v>
      </c>
      <c r="K6956" t="s">
        <v>1925</v>
      </c>
      <c r="L6956" t="s">
        <v>1885</v>
      </c>
      <c r="M6956">
        <v>3</v>
      </c>
      <c r="N6956" s="3">
        <v>35</v>
      </c>
      <c r="O6956" s="3">
        <v>16</v>
      </c>
      <c r="P6956" s="4">
        <v>0.1</v>
      </c>
      <c r="Q6956" s="3">
        <v>94.5</v>
      </c>
      <c r="R6956" s="3">
        <v>48</v>
      </c>
      <c r="S6956" s="3">
        <v>46.5</v>
      </c>
      <c r="T6956" t="s">
        <v>1954</v>
      </c>
      <c r="U6956" t="s">
        <v>72</v>
      </c>
    </row>
    <row r="6957" spans="1:21" x14ac:dyDescent="0.35">
      <c r="A6957" t="s">
        <v>9533</v>
      </c>
      <c r="B6957" s="2">
        <v>45802</v>
      </c>
      <c r="C6957">
        <v>5</v>
      </c>
      <c r="D6957">
        <v>2025</v>
      </c>
      <c r="F6957" t="s">
        <v>1599</v>
      </c>
      <c r="G6957" t="s">
        <v>2096</v>
      </c>
      <c r="H6957" t="s">
        <v>1864</v>
      </c>
      <c r="I6957" t="s">
        <v>2087</v>
      </c>
      <c r="J6957" t="s">
        <v>1987</v>
      </c>
      <c r="K6957" t="s">
        <v>1908</v>
      </c>
      <c r="L6957" t="s">
        <v>1890</v>
      </c>
      <c r="M6957">
        <v>2</v>
      </c>
      <c r="N6957" s="3">
        <v>129</v>
      </c>
      <c r="O6957" s="3">
        <v>78</v>
      </c>
      <c r="P6957" s="4">
        <v>0.1</v>
      </c>
      <c r="Q6957" s="3">
        <v>232.2</v>
      </c>
      <c r="R6957" s="3">
        <v>156</v>
      </c>
      <c r="S6957" s="3">
        <v>76.2</v>
      </c>
      <c r="T6957" t="s">
        <v>1954</v>
      </c>
      <c r="U6957" t="s">
        <v>72</v>
      </c>
    </row>
    <row r="6958" spans="1:21" x14ac:dyDescent="0.35">
      <c r="A6958" t="s">
        <v>9534</v>
      </c>
      <c r="B6958" s="2">
        <v>45802</v>
      </c>
      <c r="C6958">
        <v>5</v>
      </c>
      <c r="D6958">
        <v>2025</v>
      </c>
      <c r="F6958" t="s">
        <v>1085</v>
      </c>
      <c r="G6958" t="s">
        <v>61</v>
      </c>
      <c r="H6958" t="s">
        <v>1869</v>
      </c>
      <c r="I6958" t="s">
        <v>2073</v>
      </c>
      <c r="J6958" t="s">
        <v>1991</v>
      </c>
      <c r="K6958" t="s">
        <v>1925</v>
      </c>
      <c r="L6958" t="s">
        <v>1885</v>
      </c>
      <c r="M6958">
        <v>2</v>
      </c>
      <c r="N6958" s="3">
        <v>35</v>
      </c>
      <c r="O6958" s="3">
        <v>16</v>
      </c>
      <c r="P6958" s="4">
        <v>0</v>
      </c>
      <c r="Q6958" s="3">
        <v>70</v>
      </c>
      <c r="R6958" s="3">
        <v>32</v>
      </c>
      <c r="S6958" s="3">
        <v>38</v>
      </c>
      <c r="T6958" t="s">
        <v>1954</v>
      </c>
      <c r="U6958" t="s">
        <v>72</v>
      </c>
    </row>
    <row r="6959" spans="1:21" x14ac:dyDescent="0.35">
      <c r="A6959" t="s">
        <v>9535</v>
      </c>
      <c r="B6959" s="2">
        <v>45803</v>
      </c>
      <c r="C6959">
        <v>5</v>
      </c>
      <c r="D6959">
        <v>2025</v>
      </c>
      <c r="F6959" t="s">
        <v>102</v>
      </c>
      <c r="G6959" t="s">
        <v>1958</v>
      </c>
      <c r="H6959" t="s">
        <v>1866</v>
      </c>
      <c r="I6959" t="s">
        <v>1866</v>
      </c>
      <c r="J6959" t="s">
        <v>1978</v>
      </c>
      <c r="K6959" t="s">
        <v>1916</v>
      </c>
      <c r="L6959" t="s">
        <v>1887</v>
      </c>
      <c r="M6959">
        <v>2</v>
      </c>
      <c r="N6959" s="3">
        <v>79</v>
      </c>
      <c r="O6959" s="3">
        <v>42</v>
      </c>
      <c r="P6959" s="4">
        <v>0.1</v>
      </c>
      <c r="Q6959" s="3">
        <v>142.19999999999999</v>
      </c>
      <c r="R6959" s="3">
        <v>84</v>
      </c>
      <c r="S6959" s="3">
        <v>58.2</v>
      </c>
      <c r="T6959" t="s">
        <v>1954</v>
      </c>
      <c r="U6959" t="s">
        <v>72</v>
      </c>
    </row>
    <row r="6960" spans="1:21" x14ac:dyDescent="0.35">
      <c r="A6960" t="s">
        <v>9536</v>
      </c>
      <c r="B6960" s="2">
        <v>45803</v>
      </c>
      <c r="C6960">
        <v>5</v>
      </c>
      <c r="D6960">
        <v>2025</v>
      </c>
      <c r="F6960" t="s">
        <v>1651</v>
      </c>
      <c r="G6960" t="s">
        <v>2318</v>
      </c>
      <c r="H6960" t="s">
        <v>1871</v>
      </c>
      <c r="I6960" t="s">
        <v>2144</v>
      </c>
      <c r="J6960" t="s">
        <v>2061</v>
      </c>
      <c r="K6960" t="s">
        <v>1923</v>
      </c>
      <c r="L6960" t="s">
        <v>1888</v>
      </c>
      <c r="M6960">
        <v>1</v>
      </c>
      <c r="N6960" s="3">
        <v>25</v>
      </c>
      <c r="O6960" s="3">
        <v>11</v>
      </c>
      <c r="P6960" s="4">
        <v>0</v>
      </c>
      <c r="Q6960" s="3">
        <v>25</v>
      </c>
      <c r="R6960" s="3">
        <v>11</v>
      </c>
      <c r="S6960" s="3">
        <v>14</v>
      </c>
      <c r="U6960" t="s">
        <v>72</v>
      </c>
    </row>
    <row r="6961" spans="1:21" x14ac:dyDescent="0.35">
      <c r="A6961" t="s">
        <v>9537</v>
      </c>
      <c r="B6961" s="2">
        <v>45803</v>
      </c>
      <c r="C6961">
        <v>5</v>
      </c>
      <c r="D6961">
        <v>2025</v>
      </c>
      <c r="F6961" t="s">
        <v>1546</v>
      </c>
      <c r="G6961" t="s">
        <v>3398</v>
      </c>
      <c r="H6961" t="s">
        <v>1869</v>
      </c>
      <c r="I6961" t="s">
        <v>1974</v>
      </c>
      <c r="J6961" t="s">
        <v>2034</v>
      </c>
      <c r="K6961" t="s">
        <v>1904</v>
      </c>
      <c r="L6961" t="s">
        <v>1889</v>
      </c>
      <c r="M6961">
        <v>2</v>
      </c>
      <c r="N6961" s="3">
        <v>149</v>
      </c>
      <c r="O6961" s="3">
        <v>91</v>
      </c>
      <c r="P6961" s="4">
        <v>0.05</v>
      </c>
      <c r="Q6961" s="3">
        <v>283.10000000000002</v>
      </c>
      <c r="R6961" s="3">
        <v>182</v>
      </c>
      <c r="S6961" s="3">
        <v>101.1</v>
      </c>
      <c r="T6961" t="s">
        <v>1954</v>
      </c>
      <c r="U6961" t="s">
        <v>71</v>
      </c>
    </row>
    <row r="6962" spans="1:21" x14ac:dyDescent="0.35">
      <c r="A6962" t="s">
        <v>9538</v>
      </c>
      <c r="B6962" s="2">
        <v>45803</v>
      </c>
      <c r="C6962">
        <v>5</v>
      </c>
      <c r="D6962">
        <v>2025</v>
      </c>
      <c r="F6962" t="s">
        <v>587</v>
      </c>
      <c r="G6962" t="s">
        <v>2159</v>
      </c>
      <c r="H6962" t="s">
        <v>1866</v>
      </c>
      <c r="I6962" t="s">
        <v>1866</v>
      </c>
      <c r="J6962" t="s">
        <v>2045</v>
      </c>
      <c r="K6962" t="s">
        <v>1910</v>
      </c>
      <c r="L6962" t="s">
        <v>1890</v>
      </c>
      <c r="M6962">
        <v>5</v>
      </c>
      <c r="N6962" s="3">
        <v>99</v>
      </c>
      <c r="O6962" s="3">
        <v>58</v>
      </c>
      <c r="P6962" s="4">
        <v>0</v>
      </c>
      <c r="Q6962" s="3">
        <v>495</v>
      </c>
      <c r="R6962" s="3">
        <v>290</v>
      </c>
      <c r="S6962" s="3">
        <v>205</v>
      </c>
      <c r="T6962" t="s">
        <v>1954</v>
      </c>
      <c r="U6962" t="s">
        <v>72</v>
      </c>
    </row>
    <row r="6963" spans="1:21" x14ac:dyDescent="0.35">
      <c r="A6963" t="s">
        <v>9539</v>
      </c>
      <c r="B6963" s="2">
        <v>45803</v>
      </c>
      <c r="C6963">
        <v>5</v>
      </c>
      <c r="D6963">
        <v>2025</v>
      </c>
      <c r="F6963" t="s">
        <v>370</v>
      </c>
      <c r="G6963" t="s">
        <v>3877</v>
      </c>
      <c r="H6963" t="s">
        <v>1870</v>
      </c>
      <c r="I6963" t="s">
        <v>2060</v>
      </c>
      <c r="J6963" t="s">
        <v>2183</v>
      </c>
      <c r="K6963" t="s">
        <v>1917</v>
      </c>
      <c r="L6963" t="s">
        <v>1886</v>
      </c>
      <c r="M6963">
        <v>5</v>
      </c>
      <c r="N6963" s="3">
        <v>72</v>
      </c>
      <c r="O6963" s="3">
        <v>34</v>
      </c>
      <c r="P6963" s="4">
        <v>0.05</v>
      </c>
      <c r="Q6963" s="3">
        <v>342</v>
      </c>
      <c r="R6963" s="3">
        <v>170</v>
      </c>
      <c r="S6963" s="3">
        <v>172</v>
      </c>
      <c r="T6963" t="s">
        <v>1954</v>
      </c>
      <c r="U6963" t="s">
        <v>72</v>
      </c>
    </row>
    <row r="6964" spans="1:21" x14ac:dyDescent="0.35">
      <c r="A6964" t="s">
        <v>9540</v>
      </c>
      <c r="B6964" s="2">
        <v>45803</v>
      </c>
      <c r="C6964">
        <v>5</v>
      </c>
      <c r="D6964">
        <v>2025</v>
      </c>
      <c r="F6964" t="s">
        <v>218</v>
      </c>
      <c r="G6964" t="s">
        <v>2566</v>
      </c>
      <c r="H6964" t="s">
        <v>1870</v>
      </c>
      <c r="I6964" t="s">
        <v>2083</v>
      </c>
      <c r="J6964" t="s">
        <v>2034</v>
      </c>
      <c r="K6964" t="s">
        <v>1904</v>
      </c>
      <c r="L6964" t="s">
        <v>1889</v>
      </c>
      <c r="M6964">
        <v>1</v>
      </c>
      <c r="N6964" s="3">
        <v>149</v>
      </c>
      <c r="O6964" s="3">
        <v>91</v>
      </c>
      <c r="P6964" s="4">
        <v>0</v>
      </c>
      <c r="Q6964" s="3">
        <v>149</v>
      </c>
      <c r="R6964" s="3">
        <v>91</v>
      </c>
      <c r="S6964" s="3">
        <v>58</v>
      </c>
      <c r="T6964" t="s">
        <v>1954</v>
      </c>
      <c r="U6964" t="s">
        <v>72</v>
      </c>
    </row>
    <row r="6965" spans="1:21" x14ac:dyDescent="0.35">
      <c r="A6965" t="s">
        <v>9541</v>
      </c>
      <c r="B6965" s="2">
        <v>45803</v>
      </c>
      <c r="C6965">
        <v>5</v>
      </c>
      <c r="D6965">
        <v>2025</v>
      </c>
      <c r="F6965" t="s">
        <v>105</v>
      </c>
      <c r="G6965" t="s">
        <v>2885</v>
      </c>
      <c r="H6965" t="s">
        <v>1873</v>
      </c>
      <c r="I6965" t="s">
        <v>2395</v>
      </c>
      <c r="J6965" t="s">
        <v>2015</v>
      </c>
      <c r="K6965" t="s">
        <v>1914</v>
      </c>
      <c r="L6965" t="s">
        <v>1888</v>
      </c>
      <c r="M6965">
        <v>4</v>
      </c>
      <c r="N6965" s="3">
        <v>65</v>
      </c>
      <c r="O6965" s="3">
        <v>32</v>
      </c>
      <c r="P6965" s="4">
        <v>0</v>
      </c>
      <c r="Q6965" s="3">
        <v>260</v>
      </c>
      <c r="R6965" s="3">
        <v>128</v>
      </c>
      <c r="S6965" s="3">
        <v>132</v>
      </c>
      <c r="T6965" t="s">
        <v>1954</v>
      </c>
      <c r="U6965" t="s">
        <v>72</v>
      </c>
    </row>
    <row r="6966" spans="1:21" x14ac:dyDescent="0.35">
      <c r="A6966" t="s">
        <v>9542</v>
      </c>
      <c r="B6966" s="2">
        <v>45803</v>
      </c>
      <c r="C6966">
        <v>5</v>
      </c>
      <c r="D6966">
        <v>2025</v>
      </c>
      <c r="F6966" t="s">
        <v>1778</v>
      </c>
      <c r="G6966" t="s">
        <v>2098</v>
      </c>
      <c r="H6966" t="s">
        <v>1875</v>
      </c>
      <c r="I6966" t="s">
        <v>2054</v>
      </c>
      <c r="J6966" t="s">
        <v>2034</v>
      </c>
      <c r="K6966" t="s">
        <v>1904</v>
      </c>
      <c r="L6966" t="s">
        <v>1889</v>
      </c>
      <c r="M6966">
        <v>1</v>
      </c>
      <c r="N6966" s="3">
        <v>149</v>
      </c>
      <c r="O6966" s="3">
        <v>91</v>
      </c>
      <c r="P6966" s="4">
        <v>0</v>
      </c>
      <c r="Q6966" s="3">
        <v>149</v>
      </c>
      <c r="R6966" s="3">
        <v>91</v>
      </c>
      <c r="S6966" s="3">
        <v>58</v>
      </c>
      <c r="T6966" t="s">
        <v>1954</v>
      </c>
      <c r="U6966" t="s">
        <v>71</v>
      </c>
    </row>
    <row r="6967" spans="1:21" x14ac:dyDescent="0.35">
      <c r="A6967" t="s">
        <v>9543</v>
      </c>
      <c r="B6967" s="2">
        <v>45803</v>
      </c>
      <c r="C6967">
        <v>5</v>
      </c>
      <c r="D6967">
        <v>2025</v>
      </c>
      <c r="F6967" t="s">
        <v>973</v>
      </c>
      <c r="G6967" t="s">
        <v>3022</v>
      </c>
      <c r="H6967" t="s">
        <v>1869</v>
      </c>
      <c r="I6967" t="s">
        <v>2073</v>
      </c>
      <c r="J6967" t="s">
        <v>1956</v>
      </c>
      <c r="K6967" t="s">
        <v>1909</v>
      </c>
      <c r="L6967" t="s">
        <v>1887</v>
      </c>
      <c r="M6967">
        <v>4</v>
      </c>
      <c r="N6967" s="3">
        <v>95</v>
      </c>
      <c r="O6967" s="3">
        <v>54</v>
      </c>
      <c r="P6967" s="4">
        <v>0.05</v>
      </c>
      <c r="Q6967" s="3">
        <v>361</v>
      </c>
      <c r="R6967" s="3">
        <v>216</v>
      </c>
      <c r="S6967" s="3">
        <v>145</v>
      </c>
      <c r="T6967" t="s">
        <v>1954</v>
      </c>
      <c r="U6967" t="s">
        <v>72</v>
      </c>
    </row>
    <row r="6968" spans="1:21" x14ac:dyDescent="0.35">
      <c r="A6968" t="s">
        <v>9544</v>
      </c>
      <c r="B6968" s="2">
        <v>45803</v>
      </c>
      <c r="C6968">
        <v>5</v>
      </c>
      <c r="D6968">
        <v>2025</v>
      </c>
      <c r="F6968" t="s">
        <v>307</v>
      </c>
      <c r="G6968" t="s">
        <v>63</v>
      </c>
      <c r="H6968" t="s">
        <v>1866</v>
      </c>
      <c r="I6968" t="s">
        <v>1866</v>
      </c>
      <c r="J6968" t="s">
        <v>2120</v>
      </c>
      <c r="K6968" t="s">
        <v>1926</v>
      </c>
      <c r="L6968" t="s">
        <v>1885</v>
      </c>
      <c r="M6968">
        <v>2</v>
      </c>
      <c r="N6968" s="3">
        <v>28</v>
      </c>
      <c r="O6968" s="3">
        <v>13</v>
      </c>
      <c r="P6968" s="4">
        <v>0</v>
      </c>
      <c r="Q6968" s="3">
        <v>56</v>
      </c>
      <c r="R6968" s="3">
        <v>26</v>
      </c>
      <c r="S6968" s="3">
        <v>30</v>
      </c>
      <c r="T6968" t="s">
        <v>1954</v>
      </c>
      <c r="U6968" t="s">
        <v>72</v>
      </c>
    </row>
    <row r="6969" spans="1:21" x14ac:dyDescent="0.35">
      <c r="A6969" t="s">
        <v>9545</v>
      </c>
      <c r="B6969" s="2">
        <v>45803</v>
      </c>
      <c r="C6969">
        <v>5</v>
      </c>
      <c r="D6969">
        <v>2025</v>
      </c>
      <c r="F6969" t="s">
        <v>176</v>
      </c>
      <c r="G6969" t="s">
        <v>2141</v>
      </c>
      <c r="H6969" t="s">
        <v>1875</v>
      </c>
      <c r="I6969" t="s">
        <v>2054</v>
      </c>
      <c r="J6969" t="s">
        <v>1953</v>
      </c>
      <c r="K6969" t="s">
        <v>1905</v>
      </c>
      <c r="L6969" t="s">
        <v>1888</v>
      </c>
      <c r="M6969">
        <v>1</v>
      </c>
      <c r="N6969" s="3">
        <v>120</v>
      </c>
      <c r="O6969" s="3">
        <v>63</v>
      </c>
      <c r="P6969" s="4">
        <v>0.1</v>
      </c>
      <c r="Q6969" s="3">
        <v>108</v>
      </c>
      <c r="R6969" s="3">
        <v>63</v>
      </c>
      <c r="S6969" s="3">
        <v>45</v>
      </c>
      <c r="T6969" t="s">
        <v>1954</v>
      </c>
      <c r="U6969" t="s">
        <v>72</v>
      </c>
    </row>
    <row r="6970" spans="1:21" x14ac:dyDescent="0.35">
      <c r="A6970" t="s">
        <v>9546</v>
      </c>
      <c r="B6970" s="2">
        <v>45803</v>
      </c>
      <c r="C6970">
        <v>5</v>
      </c>
      <c r="D6970">
        <v>2025</v>
      </c>
      <c r="F6970" t="s">
        <v>830</v>
      </c>
      <c r="G6970" t="s">
        <v>2414</v>
      </c>
      <c r="H6970" t="s">
        <v>1863</v>
      </c>
      <c r="I6970" t="s">
        <v>2033</v>
      </c>
      <c r="J6970" t="s">
        <v>2045</v>
      </c>
      <c r="K6970" t="s">
        <v>1910</v>
      </c>
      <c r="L6970" t="s">
        <v>1890</v>
      </c>
      <c r="M6970">
        <v>1</v>
      </c>
      <c r="N6970" s="3">
        <v>99</v>
      </c>
      <c r="O6970" s="3">
        <v>58</v>
      </c>
      <c r="P6970" s="4">
        <v>0.1</v>
      </c>
      <c r="Q6970" s="3">
        <v>89.1</v>
      </c>
      <c r="R6970" s="3">
        <v>58</v>
      </c>
      <c r="S6970" s="3">
        <v>31.1</v>
      </c>
      <c r="T6970" t="s">
        <v>1954</v>
      </c>
      <c r="U6970" t="s">
        <v>72</v>
      </c>
    </row>
    <row r="6971" spans="1:21" x14ac:dyDescent="0.35">
      <c r="A6971" t="s">
        <v>9547</v>
      </c>
      <c r="B6971" s="2">
        <v>45803</v>
      </c>
      <c r="C6971">
        <v>5</v>
      </c>
      <c r="D6971">
        <v>2025</v>
      </c>
      <c r="F6971" t="s">
        <v>216</v>
      </c>
      <c r="G6971" t="s">
        <v>4828</v>
      </c>
      <c r="H6971" t="s">
        <v>1866</v>
      </c>
      <c r="I6971" t="s">
        <v>1866</v>
      </c>
      <c r="J6971" t="s">
        <v>2015</v>
      </c>
      <c r="K6971" t="s">
        <v>1914</v>
      </c>
      <c r="L6971" t="s">
        <v>1888</v>
      </c>
      <c r="M6971">
        <v>2</v>
      </c>
      <c r="N6971" s="3">
        <v>65</v>
      </c>
      <c r="O6971" s="3">
        <v>32</v>
      </c>
      <c r="P6971" s="4">
        <v>0</v>
      </c>
      <c r="Q6971" s="3">
        <v>130</v>
      </c>
      <c r="R6971" s="3">
        <v>64</v>
      </c>
      <c r="S6971" s="3">
        <v>66</v>
      </c>
      <c r="T6971" t="s">
        <v>1954</v>
      </c>
      <c r="U6971" t="s">
        <v>72</v>
      </c>
    </row>
    <row r="6972" spans="1:21" x14ac:dyDescent="0.35">
      <c r="A6972" t="s">
        <v>9548</v>
      </c>
      <c r="B6972" s="2">
        <v>45803</v>
      </c>
      <c r="C6972">
        <v>5</v>
      </c>
      <c r="D6972">
        <v>2025</v>
      </c>
      <c r="F6972" t="s">
        <v>1796</v>
      </c>
      <c r="G6972" t="s">
        <v>4514</v>
      </c>
      <c r="H6972" t="s">
        <v>1866</v>
      </c>
      <c r="I6972" t="s">
        <v>1866</v>
      </c>
      <c r="J6972" t="s">
        <v>2120</v>
      </c>
      <c r="K6972" t="s">
        <v>1926</v>
      </c>
      <c r="L6972" t="s">
        <v>1885</v>
      </c>
      <c r="M6972">
        <v>2</v>
      </c>
      <c r="N6972" s="3">
        <v>28</v>
      </c>
      <c r="O6972" s="3">
        <v>13</v>
      </c>
      <c r="P6972" s="4">
        <v>0.05</v>
      </c>
      <c r="Q6972" s="3">
        <v>53.2</v>
      </c>
      <c r="R6972" s="3">
        <v>26</v>
      </c>
      <c r="S6972" s="3">
        <v>27.2</v>
      </c>
      <c r="T6972" t="s">
        <v>1954</v>
      </c>
      <c r="U6972" t="s">
        <v>72</v>
      </c>
    </row>
    <row r="6973" spans="1:21" x14ac:dyDescent="0.35">
      <c r="A6973" t="s">
        <v>9549</v>
      </c>
      <c r="B6973" s="2">
        <v>45804</v>
      </c>
      <c r="C6973">
        <v>5</v>
      </c>
      <c r="D6973">
        <v>2025</v>
      </c>
      <c r="F6973" t="s">
        <v>130</v>
      </c>
      <c r="G6973" t="s">
        <v>2733</v>
      </c>
      <c r="H6973" t="s">
        <v>1871</v>
      </c>
      <c r="I6973" t="s">
        <v>1990</v>
      </c>
      <c r="J6973" t="s">
        <v>1953</v>
      </c>
      <c r="K6973" t="s">
        <v>1905</v>
      </c>
      <c r="L6973" t="s">
        <v>1888</v>
      </c>
      <c r="M6973">
        <v>2</v>
      </c>
      <c r="N6973" s="3">
        <v>120</v>
      </c>
      <c r="O6973" s="3">
        <v>63</v>
      </c>
      <c r="P6973" s="4">
        <v>0</v>
      </c>
      <c r="Q6973" s="3">
        <v>240</v>
      </c>
      <c r="R6973" s="3">
        <v>126</v>
      </c>
      <c r="S6973" s="3">
        <v>114</v>
      </c>
      <c r="T6973" t="s">
        <v>1954</v>
      </c>
      <c r="U6973" t="s">
        <v>72</v>
      </c>
    </row>
    <row r="6974" spans="1:21" x14ac:dyDescent="0.35">
      <c r="A6974" t="s">
        <v>9550</v>
      </c>
      <c r="B6974" s="2">
        <v>45804</v>
      </c>
      <c r="C6974">
        <v>5</v>
      </c>
      <c r="D6974">
        <v>2025</v>
      </c>
      <c r="F6974" t="s">
        <v>1677</v>
      </c>
      <c r="G6974" t="s">
        <v>2386</v>
      </c>
      <c r="H6974" t="s">
        <v>1875</v>
      </c>
      <c r="I6974" t="s">
        <v>2054</v>
      </c>
      <c r="J6974" t="s">
        <v>1997</v>
      </c>
      <c r="K6974" t="s">
        <v>1906</v>
      </c>
      <c r="L6974" t="s">
        <v>1889</v>
      </c>
      <c r="M6974">
        <v>2</v>
      </c>
      <c r="N6974" s="3">
        <v>89</v>
      </c>
      <c r="O6974" s="3">
        <v>48</v>
      </c>
      <c r="P6974" s="4">
        <v>0</v>
      </c>
      <c r="Q6974" s="3">
        <v>178</v>
      </c>
      <c r="R6974" s="3">
        <v>96</v>
      </c>
      <c r="S6974" s="3">
        <v>82</v>
      </c>
      <c r="T6974" t="s">
        <v>1954</v>
      </c>
      <c r="U6974" t="s">
        <v>72</v>
      </c>
    </row>
    <row r="6975" spans="1:21" x14ac:dyDescent="0.35">
      <c r="A6975" t="s">
        <v>9551</v>
      </c>
      <c r="B6975" s="2">
        <v>45804</v>
      </c>
      <c r="C6975">
        <v>5</v>
      </c>
      <c r="D6975">
        <v>2025</v>
      </c>
      <c r="F6975" t="s">
        <v>409</v>
      </c>
      <c r="G6975" t="s">
        <v>61</v>
      </c>
      <c r="H6975" t="s">
        <v>1874</v>
      </c>
      <c r="I6975" t="s">
        <v>2200</v>
      </c>
      <c r="J6975" t="s">
        <v>2120</v>
      </c>
      <c r="K6975" t="s">
        <v>1926</v>
      </c>
      <c r="L6975" t="s">
        <v>1885</v>
      </c>
      <c r="M6975">
        <v>1</v>
      </c>
      <c r="N6975" s="3">
        <v>28</v>
      </c>
      <c r="O6975" s="3">
        <v>13</v>
      </c>
      <c r="P6975" s="4">
        <v>0</v>
      </c>
      <c r="Q6975" s="3">
        <v>28</v>
      </c>
      <c r="R6975" s="3">
        <v>13</v>
      </c>
      <c r="S6975" s="3">
        <v>15</v>
      </c>
      <c r="T6975" t="s">
        <v>1954</v>
      </c>
      <c r="U6975" t="s">
        <v>72</v>
      </c>
    </row>
    <row r="6976" spans="1:21" x14ac:dyDescent="0.35">
      <c r="A6976" t="s">
        <v>9552</v>
      </c>
      <c r="B6976" s="2">
        <v>45804</v>
      </c>
      <c r="C6976">
        <v>5</v>
      </c>
      <c r="D6976">
        <v>2025</v>
      </c>
      <c r="F6976" t="s">
        <v>381</v>
      </c>
      <c r="G6976" t="s">
        <v>2194</v>
      </c>
      <c r="H6976" t="s">
        <v>1873</v>
      </c>
      <c r="I6976" t="s">
        <v>2070</v>
      </c>
      <c r="J6976" t="s">
        <v>1953</v>
      </c>
      <c r="K6976" t="s">
        <v>1905</v>
      </c>
      <c r="L6976" t="s">
        <v>1888</v>
      </c>
      <c r="M6976">
        <v>1</v>
      </c>
      <c r="N6976" s="3">
        <v>120</v>
      </c>
      <c r="O6976" s="3">
        <v>63</v>
      </c>
      <c r="P6976" s="4">
        <v>0.2</v>
      </c>
      <c r="Q6976" s="3">
        <v>96</v>
      </c>
      <c r="R6976" s="3">
        <v>63</v>
      </c>
      <c r="S6976" s="3">
        <v>33</v>
      </c>
      <c r="T6976" t="s">
        <v>1954</v>
      </c>
      <c r="U6976" t="s">
        <v>72</v>
      </c>
    </row>
    <row r="6977" spans="1:21" x14ac:dyDescent="0.35">
      <c r="A6977" t="s">
        <v>9553</v>
      </c>
      <c r="B6977" s="2">
        <v>45804</v>
      </c>
      <c r="C6977">
        <v>5</v>
      </c>
      <c r="D6977">
        <v>2025</v>
      </c>
      <c r="F6977" t="s">
        <v>357</v>
      </c>
      <c r="G6977" t="s">
        <v>2080</v>
      </c>
      <c r="H6977" t="s">
        <v>1873</v>
      </c>
      <c r="I6977" t="s">
        <v>2320</v>
      </c>
      <c r="J6977" t="s">
        <v>1960</v>
      </c>
      <c r="K6977" t="s">
        <v>1924</v>
      </c>
      <c r="L6977" t="s">
        <v>1885</v>
      </c>
      <c r="M6977">
        <v>1</v>
      </c>
      <c r="N6977" s="3">
        <v>42</v>
      </c>
      <c r="O6977" s="3">
        <v>20</v>
      </c>
      <c r="P6977" s="4">
        <v>0</v>
      </c>
      <c r="Q6977" s="3">
        <v>42</v>
      </c>
      <c r="R6977" s="3">
        <v>20</v>
      </c>
      <c r="S6977" s="3">
        <v>22</v>
      </c>
      <c r="T6977" t="s">
        <v>1954</v>
      </c>
      <c r="U6977" t="s">
        <v>72</v>
      </c>
    </row>
    <row r="6978" spans="1:21" x14ac:dyDescent="0.35">
      <c r="A6978" t="s">
        <v>9554</v>
      </c>
      <c r="B6978" s="2">
        <v>45804</v>
      </c>
      <c r="C6978">
        <v>5</v>
      </c>
      <c r="D6978">
        <v>2025</v>
      </c>
      <c r="F6978" t="s">
        <v>1218</v>
      </c>
      <c r="G6978" t="s">
        <v>3398</v>
      </c>
      <c r="H6978" t="s">
        <v>1866</v>
      </c>
      <c r="I6978" t="s">
        <v>1866</v>
      </c>
      <c r="J6978" t="s">
        <v>1987</v>
      </c>
      <c r="K6978" t="s">
        <v>1908</v>
      </c>
      <c r="L6978" t="s">
        <v>1890</v>
      </c>
      <c r="M6978">
        <v>2</v>
      </c>
      <c r="N6978" s="3">
        <v>129</v>
      </c>
      <c r="O6978" s="3">
        <v>78</v>
      </c>
      <c r="P6978" s="4">
        <v>0.1</v>
      </c>
      <c r="Q6978" s="3">
        <v>232.2</v>
      </c>
      <c r="R6978" s="3">
        <v>156</v>
      </c>
      <c r="S6978" s="3">
        <v>76.2</v>
      </c>
      <c r="T6978" t="s">
        <v>1954</v>
      </c>
      <c r="U6978" t="s">
        <v>72</v>
      </c>
    </row>
    <row r="6979" spans="1:21" x14ac:dyDescent="0.35">
      <c r="A6979" t="s">
        <v>9555</v>
      </c>
      <c r="B6979" s="2">
        <v>45804</v>
      </c>
      <c r="C6979">
        <v>5</v>
      </c>
      <c r="D6979">
        <v>2025</v>
      </c>
      <c r="F6979" t="s">
        <v>1198</v>
      </c>
      <c r="G6979" t="s">
        <v>2288</v>
      </c>
      <c r="H6979" t="s">
        <v>1869</v>
      </c>
      <c r="I6979" t="s">
        <v>2073</v>
      </c>
      <c r="J6979" t="s">
        <v>2034</v>
      </c>
      <c r="K6979" t="s">
        <v>1904</v>
      </c>
      <c r="L6979" t="s">
        <v>1889</v>
      </c>
      <c r="M6979">
        <v>1</v>
      </c>
      <c r="N6979" s="3">
        <v>149</v>
      </c>
      <c r="O6979" s="3">
        <v>91</v>
      </c>
      <c r="P6979" s="4">
        <v>0</v>
      </c>
      <c r="Q6979" s="3">
        <v>149</v>
      </c>
      <c r="R6979" s="3">
        <v>91</v>
      </c>
      <c r="S6979" s="3">
        <v>58</v>
      </c>
      <c r="T6979" t="s">
        <v>1954</v>
      </c>
      <c r="U6979" t="s">
        <v>72</v>
      </c>
    </row>
    <row r="6980" spans="1:21" x14ac:dyDescent="0.35">
      <c r="A6980" t="s">
        <v>9556</v>
      </c>
      <c r="B6980" s="2">
        <v>45804</v>
      </c>
      <c r="C6980">
        <v>5</v>
      </c>
      <c r="D6980">
        <v>2025</v>
      </c>
      <c r="F6980" t="s">
        <v>1247</v>
      </c>
      <c r="G6980" t="s">
        <v>2704</v>
      </c>
      <c r="H6980" t="s">
        <v>1863</v>
      </c>
      <c r="I6980" t="s">
        <v>2033</v>
      </c>
      <c r="J6980" t="s">
        <v>1963</v>
      </c>
      <c r="K6980" t="s">
        <v>1907</v>
      </c>
      <c r="L6980" t="s">
        <v>1890</v>
      </c>
      <c r="M6980">
        <v>2</v>
      </c>
      <c r="N6980" s="3">
        <v>119</v>
      </c>
      <c r="O6980" s="3">
        <v>72</v>
      </c>
      <c r="P6980" s="4">
        <v>0.1</v>
      </c>
      <c r="Q6980" s="3">
        <v>214.2</v>
      </c>
      <c r="R6980" s="3">
        <v>144</v>
      </c>
      <c r="S6980" s="3">
        <v>70.2</v>
      </c>
      <c r="T6980" t="s">
        <v>1954</v>
      </c>
      <c r="U6980" t="s">
        <v>72</v>
      </c>
    </row>
    <row r="6981" spans="1:21" x14ac:dyDescent="0.35">
      <c r="A6981" t="s">
        <v>9557</v>
      </c>
      <c r="B6981" s="2">
        <v>45804</v>
      </c>
      <c r="C6981">
        <v>5</v>
      </c>
      <c r="D6981">
        <v>2025</v>
      </c>
      <c r="F6981" t="s">
        <v>93</v>
      </c>
      <c r="G6981" t="s">
        <v>2720</v>
      </c>
      <c r="H6981" t="s">
        <v>1869</v>
      </c>
      <c r="I6981" t="s">
        <v>1977</v>
      </c>
      <c r="J6981" t="s">
        <v>1956</v>
      </c>
      <c r="K6981" t="s">
        <v>1909</v>
      </c>
      <c r="L6981" t="s">
        <v>1887</v>
      </c>
      <c r="M6981">
        <v>2</v>
      </c>
      <c r="N6981" s="3">
        <v>95</v>
      </c>
      <c r="O6981" s="3">
        <v>54</v>
      </c>
      <c r="P6981" s="4">
        <v>0.15</v>
      </c>
      <c r="Q6981" s="3">
        <v>161.5</v>
      </c>
      <c r="R6981" s="3">
        <v>108</v>
      </c>
      <c r="S6981" s="3">
        <v>53.5</v>
      </c>
      <c r="T6981" t="s">
        <v>1954</v>
      </c>
      <c r="U6981" t="s">
        <v>72</v>
      </c>
    </row>
    <row r="6982" spans="1:21" x14ac:dyDescent="0.35">
      <c r="A6982" t="s">
        <v>9558</v>
      </c>
      <c r="B6982" s="2">
        <v>45804</v>
      </c>
      <c r="C6982">
        <v>5</v>
      </c>
      <c r="D6982">
        <v>2025</v>
      </c>
      <c r="F6982" t="s">
        <v>1004</v>
      </c>
      <c r="G6982" t="s">
        <v>2141</v>
      </c>
      <c r="H6982" t="s">
        <v>1867</v>
      </c>
      <c r="I6982" t="s">
        <v>2004</v>
      </c>
      <c r="J6982" t="s">
        <v>1963</v>
      </c>
      <c r="K6982" t="s">
        <v>1907</v>
      </c>
      <c r="L6982" t="s">
        <v>1890</v>
      </c>
      <c r="M6982">
        <v>3</v>
      </c>
      <c r="N6982" s="3">
        <v>119</v>
      </c>
      <c r="O6982" s="3">
        <v>72</v>
      </c>
      <c r="P6982" s="4">
        <v>0</v>
      </c>
      <c r="Q6982" s="3">
        <v>357</v>
      </c>
      <c r="R6982" s="3">
        <v>216</v>
      </c>
      <c r="S6982" s="3">
        <v>141</v>
      </c>
      <c r="T6982" t="s">
        <v>1954</v>
      </c>
      <c r="U6982" t="s">
        <v>72</v>
      </c>
    </row>
    <row r="6983" spans="1:21" x14ac:dyDescent="0.35">
      <c r="A6983" t="s">
        <v>9559</v>
      </c>
      <c r="B6983" s="2">
        <v>45804</v>
      </c>
      <c r="C6983">
        <v>5</v>
      </c>
      <c r="D6983">
        <v>2025</v>
      </c>
      <c r="F6983" t="s">
        <v>252</v>
      </c>
      <c r="G6983" t="s">
        <v>2356</v>
      </c>
      <c r="H6983" t="s">
        <v>1868</v>
      </c>
      <c r="I6983" t="s">
        <v>2014</v>
      </c>
      <c r="J6983" t="s">
        <v>2183</v>
      </c>
      <c r="K6983" t="s">
        <v>1917</v>
      </c>
      <c r="L6983" t="s">
        <v>1886</v>
      </c>
      <c r="M6983">
        <v>2</v>
      </c>
      <c r="N6983" s="3">
        <v>72</v>
      </c>
      <c r="O6983" s="3">
        <v>34</v>
      </c>
      <c r="P6983" s="4">
        <v>0.1</v>
      </c>
      <c r="Q6983" s="3">
        <v>129.6</v>
      </c>
      <c r="R6983" s="3">
        <v>68</v>
      </c>
      <c r="S6983" s="3">
        <v>61.6</v>
      </c>
      <c r="T6983" t="s">
        <v>1954</v>
      </c>
      <c r="U6983" t="s">
        <v>72</v>
      </c>
    </row>
    <row r="6984" spans="1:21" x14ac:dyDescent="0.35">
      <c r="A6984" t="s">
        <v>9560</v>
      </c>
      <c r="B6984" s="2">
        <v>45804</v>
      </c>
      <c r="C6984">
        <v>5</v>
      </c>
      <c r="D6984">
        <v>2025</v>
      </c>
      <c r="F6984" t="s">
        <v>93</v>
      </c>
      <c r="G6984" t="s">
        <v>2720</v>
      </c>
      <c r="H6984" t="s">
        <v>1869</v>
      </c>
      <c r="I6984" t="s">
        <v>1977</v>
      </c>
      <c r="J6984" t="s">
        <v>2015</v>
      </c>
      <c r="K6984" t="s">
        <v>1914</v>
      </c>
      <c r="L6984" t="s">
        <v>1888</v>
      </c>
      <c r="M6984">
        <v>2</v>
      </c>
      <c r="N6984" s="3">
        <v>65</v>
      </c>
      <c r="O6984" s="3">
        <v>32</v>
      </c>
      <c r="P6984" s="4">
        <v>0</v>
      </c>
      <c r="Q6984" s="3">
        <v>130</v>
      </c>
      <c r="R6984" s="3">
        <v>64</v>
      </c>
      <c r="S6984" s="3">
        <v>66</v>
      </c>
      <c r="T6984" t="s">
        <v>1954</v>
      </c>
      <c r="U6984" t="s">
        <v>72</v>
      </c>
    </row>
    <row r="6985" spans="1:21" x14ac:dyDescent="0.35">
      <c r="A6985" t="s">
        <v>9561</v>
      </c>
      <c r="B6985" s="2">
        <v>45804</v>
      </c>
      <c r="C6985">
        <v>5</v>
      </c>
      <c r="D6985">
        <v>2025</v>
      </c>
      <c r="F6985" t="s">
        <v>1614</v>
      </c>
      <c r="G6985" t="s">
        <v>2300</v>
      </c>
      <c r="H6985" t="s">
        <v>1866</v>
      </c>
      <c r="I6985" t="s">
        <v>1866</v>
      </c>
      <c r="J6985" t="s">
        <v>2162</v>
      </c>
      <c r="K6985" t="s">
        <v>1921</v>
      </c>
      <c r="L6985" t="s">
        <v>1889</v>
      </c>
      <c r="M6985">
        <v>3</v>
      </c>
      <c r="N6985" s="3">
        <v>55</v>
      </c>
      <c r="O6985" s="3">
        <v>27</v>
      </c>
      <c r="P6985" s="4">
        <v>0.1</v>
      </c>
      <c r="Q6985" s="3">
        <v>148.5</v>
      </c>
      <c r="R6985" s="3">
        <v>81</v>
      </c>
      <c r="S6985" s="3">
        <v>67.5</v>
      </c>
      <c r="T6985" t="s">
        <v>1954</v>
      </c>
      <c r="U6985" t="s">
        <v>72</v>
      </c>
    </row>
    <row r="6986" spans="1:21" x14ac:dyDescent="0.35">
      <c r="A6986" t="s">
        <v>9562</v>
      </c>
      <c r="B6986" s="2">
        <v>45804</v>
      </c>
      <c r="C6986">
        <v>5</v>
      </c>
      <c r="D6986">
        <v>2025</v>
      </c>
      <c r="F6986" t="s">
        <v>1091</v>
      </c>
      <c r="G6986" t="s">
        <v>4896</v>
      </c>
      <c r="H6986" t="s">
        <v>1866</v>
      </c>
      <c r="I6986" t="s">
        <v>1866</v>
      </c>
      <c r="J6986" t="s">
        <v>1953</v>
      </c>
      <c r="K6986" t="s">
        <v>1905</v>
      </c>
      <c r="L6986" t="s">
        <v>1888</v>
      </c>
      <c r="M6986">
        <v>3</v>
      </c>
      <c r="N6986" s="3">
        <v>120</v>
      </c>
      <c r="O6986" s="3">
        <v>63</v>
      </c>
      <c r="P6986" s="4">
        <v>0.1</v>
      </c>
      <c r="Q6986" s="3">
        <v>324</v>
      </c>
      <c r="R6986" s="3">
        <v>189</v>
      </c>
      <c r="S6986" s="3">
        <v>135</v>
      </c>
      <c r="T6986" t="s">
        <v>1954</v>
      </c>
      <c r="U6986" t="s">
        <v>72</v>
      </c>
    </row>
    <row r="6987" spans="1:21" x14ac:dyDescent="0.35">
      <c r="A6987" t="s">
        <v>9563</v>
      </c>
      <c r="B6987" s="2">
        <v>45805</v>
      </c>
      <c r="C6987">
        <v>5</v>
      </c>
      <c r="D6987">
        <v>2025</v>
      </c>
      <c r="F6987" t="s">
        <v>360</v>
      </c>
      <c r="G6987" t="s">
        <v>2529</v>
      </c>
      <c r="H6987" t="s">
        <v>1866</v>
      </c>
      <c r="I6987" t="s">
        <v>1866</v>
      </c>
      <c r="J6987" t="s">
        <v>1987</v>
      </c>
      <c r="K6987" t="s">
        <v>1908</v>
      </c>
      <c r="L6987" t="s">
        <v>1890</v>
      </c>
      <c r="M6987">
        <v>1</v>
      </c>
      <c r="N6987" s="3">
        <v>129</v>
      </c>
      <c r="O6987" s="3">
        <v>78</v>
      </c>
      <c r="P6987" s="4">
        <v>0.15</v>
      </c>
      <c r="Q6987" s="3">
        <v>109.65</v>
      </c>
      <c r="R6987" s="3">
        <v>78</v>
      </c>
      <c r="S6987" s="3">
        <v>31.65</v>
      </c>
      <c r="T6987" t="s">
        <v>1954</v>
      </c>
      <c r="U6987" t="s">
        <v>72</v>
      </c>
    </row>
    <row r="6988" spans="1:21" x14ac:dyDescent="0.35">
      <c r="A6988" t="s">
        <v>9564</v>
      </c>
      <c r="B6988" s="2">
        <v>45805</v>
      </c>
      <c r="C6988">
        <v>5</v>
      </c>
      <c r="D6988">
        <v>2025</v>
      </c>
      <c r="F6988" t="s">
        <v>703</v>
      </c>
      <c r="G6988" t="s">
        <v>3691</v>
      </c>
      <c r="H6988" t="s">
        <v>1871</v>
      </c>
      <c r="I6988" t="s">
        <v>2234</v>
      </c>
      <c r="J6988" t="s">
        <v>1953</v>
      </c>
      <c r="K6988" t="s">
        <v>1905</v>
      </c>
      <c r="L6988" t="s">
        <v>1888</v>
      </c>
      <c r="M6988">
        <v>1</v>
      </c>
      <c r="N6988" s="3">
        <v>120</v>
      </c>
      <c r="O6988" s="3">
        <v>63</v>
      </c>
      <c r="P6988" s="4">
        <v>0.05</v>
      </c>
      <c r="Q6988" s="3">
        <v>114</v>
      </c>
      <c r="R6988" s="3">
        <v>63</v>
      </c>
      <c r="S6988" s="3">
        <v>51</v>
      </c>
      <c r="T6988" t="s">
        <v>1954</v>
      </c>
      <c r="U6988" t="s">
        <v>72</v>
      </c>
    </row>
    <row r="6989" spans="1:21" x14ac:dyDescent="0.35">
      <c r="A6989" t="s">
        <v>9565</v>
      </c>
      <c r="B6989" s="2">
        <v>45805</v>
      </c>
      <c r="C6989">
        <v>5</v>
      </c>
      <c r="D6989">
        <v>2025</v>
      </c>
      <c r="F6989" t="s">
        <v>1206</v>
      </c>
      <c r="G6989" t="s">
        <v>2250</v>
      </c>
      <c r="H6989" t="s">
        <v>1866</v>
      </c>
      <c r="I6989" t="s">
        <v>1866</v>
      </c>
      <c r="J6989" t="s">
        <v>1987</v>
      </c>
      <c r="K6989" t="s">
        <v>1908</v>
      </c>
      <c r="L6989" t="s">
        <v>1890</v>
      </c>
      <c r="M6989">
        <v>2</v>
      </c>
      <c r="N6989" s="3">
        <v>129</v>
      </c>
      <c r="O6989" s="3">
        <v>78</v>
      </c>
      <c r="P6989" s="4">
        <v>0.1</v>
      </c>
      <c r="Q6989" s="3">
        <v>232.2</v>
      </c>
      <c r="R6989" s="3">
        <v>156</v>
      </c>
      <c r="S6989" s="3">
        <v>76.2</v>
      </c>
      <c r="T6989" t="s">
        <v>1954</v>
      </c>
      <c r="U6989" t="s">
        <v>72</v>
      </c>
    </row>
    <row r="6990" spans="1:21" x14ac:dyDescent="0.35">
      <c r="A6990" t="s">
        <v>9566</v>
      </c>
      <c r="B6990" s="2">
        <v>45805</v>
      </c>
      <c r="C6990">
        <v>5</v>
      </c>
      <c r="D6990">
        <v>2025</v>
      </c>
      <c r="F6990" t="s">
        <v>1308</v>
      </c>
      <c r="G6990" t="s">
        <v>56</v>
      </c>
      <c r="H6990" t="s">
        <v>1868</v>
      </c>
      <c r="I6990" t="s">
        <v>2014</v>
      </c>
      <c r="J6990" t="s">
        <v>2067</v>
      </c>
      <c r="K6990" t="s">
        <v>1918</v>
      </c>
      <c r="L6990" t="s">
        <v>1889</v>
      </c>
      <c r="M6990">
        <v>1</v>
      </c>
      <c r="N6990" s="3">
        <v>69</v>
      </c>
      <c r="O6990" s="3">
        <v>37</v>
      </c>
      <c r="P6990" s="4">
        <v>0</v>
      </c>
      <c r="Q6990" s="3">
        <v>69</v>
      </c>
      <c r="R6990" s="3">
        <v>37</v>
      </c>
      <c r="S6990" s="3">
        <v>32</v>
      </c>
      <c r="T6990" t="s">
        <v>1954</v>
      </c>
      <c r="U6990" t="s">
        <v>72</v>
      </c>
    </row>
    <row r="6991" spans="1:21" x14ac:dyDescent="0.35">
      <c r="A6991" t="s">
        <v>9567</v>
      </c>
      <c r="B6991" s="2">
        <v>45805</v>
      </c>
      <c r="C6991">
        <v>5</v>
      </c>
      <c r="D6991">
        <v>2025</v>
      </c>
      <c r="F6991" t="s">
        <v>923</v>
      </c>
      <c r="G6991" t="s">
        <v>3631</v>
      </c>
      <c r="H6991" t="s">
        <v>1866</v>
      </c>
      <c r="I6991" t="s">
        <v>1866</v>
      </c>
      <c r="J6991" t="s">
        <v>2114</v>
      </c>
      <c r="K6991" t="s">
        <v>1915</v>
      </c>
      <c r="L6991" t="s">
        <v>1886</v>
      </c>
      <c r="M6991">
        <v>2</v>
      </c>
      <c r="N6991" s="3">
        <v>85</v>
      </c>
      <c r="O6991" s="3">
        <v>41</v>
      </c>
      <c r="P6991" s="4">
        <v>0.1</v>
      </c>
      <c r="Q6991" s="3">
        <v>153</v>
      </c>
      <c r="R6991" s="3">
        <v>82</v>
      </c>
      <c r="S6991" s="3">
        <v>71</v>
      </c>
      <c r="T6991" t="s">
        <v>1954</v>
      </c>
      <c r="U6991" t="s">
        <v>71</v>
      </c>
    </row>
    <row r="6992" spans="1:21" x14ac:dyDescent="0.35">
      <c r="A6992" t="s">
        <v>9568</v>
      </c>
      <c r="B6992" s="2">
        <v>45805</v>
      </c>
      <c r="C6992">
        <v>5</v>
      </c>
      <c r="D6992">
        <v>2025</v>
      </c>
      <c r="F6992" t="s">
        <v>289</v>
      </c>
      <c r="G6992" t="s">
        <v>2254</v>
      </c>
      <c r="H6992" t="s">
        <v>1868</v>
      </c>
      <c r="I6992" t="s">
        <v>1959</v>
      </c>
      <c r="J6992" t="s">
        <v>1960</v>
      </c>
      <c r="K6992" t="s">
        <v>1924</v>
      </c>
      <c r="L6992" t="s">
        <v>1885</v>
      </c>
      <c r="M6992">
        <v>2</v>
      </c>
      <c r="N6992" s="3">
        <v>42</v>
      </c>
      <c r="O6992" s="3">
        <v>20</v>
      </c>
      <c r="P6992" s="4">
        <v>0.1</v>
      </c>
      <c r="Q6992" s="3">
        <v>75.599999999999994</v>
      </c>
      <c r="R6992" s="3">
        <v>40</v>
      </c>
      <c r="S6992" s="3">
        <v>35.6</v>
      </c>
      <c r="T6992" t="s">
        <v>1954</v>
      </c>
      <c r="U6992" t="s">
        <v>72</v>
      </c>
    </row>
    <row r="6993" spans="1:21" x14ac:dyDescent="0.35">
      <c r="A6993" t="s">
        <v>9569</v>
      </c>
      <c r="B6993" s="2">
        <v>45805</v>
      </c>
      <c r="C6993">
        <v>5</v>
      </c>
      <c r="D6993">
        <v>2025</v>
      </c>
      <c r="F6993" t="s">
        <v>990</v>
      </c>
      <c r="G6993" t="s">
        <v>2069</v>
      </c>
      <c r="H6993" t="s">
        <v>1864</v>
      </c>
      <c r="I6993" t="s">
        <v>2211</v>
      </c>
      <c r="J6993" t="s">
        <v>1978</v>
      </c>
      <c r="K6993" t="s">
        <v>1916</v>
      </c>
      <c r="L6993" t="s">
        <v>1887</v>
      </c>
      <c r="M6993">
        <v>1</v>
      </c>
      <c r="N6993" s="3">
        <v>79</v>
      </c>
      <c r="O6993" s="3">
        <v>42</v>
      </c>
      <c r="P6993" s="4">
        <v>0.05</v>
      </c>
      <c r="Q6993" s="3">
        <v>75.05</v>
      </c>
      <c r="R6993" s="3">
        <v>42</v>
      </c>
      <c r="S6993" s="3">
        <v>33.049999999999997</v>
      </c>
      <c r="T6993" t="s">
        <v>1954</v>
      </c>
      <c r="U6993" t="s">
        <v>72</v>
      </c>
    </row>
    <row r="6994" spans="1:21" x14ac:dyDescent="0.35">
      <c r="A6994" t="s">
        <v>9570</v>
      </c>
      <c r="B6994" s="2">
        <v>45805</v>
      </c>
      <c r="C6994">
        <v>5</v>
      </c>
      <c r="D6994">
        <v>2025</v>
      </c>
      <c r="F6994" t="s">
        <v>473</v>
      </c>
      <c r="G6994" t="s">
        <v>2828</v>
      </c>
      <c r="H6994" t="s">
        <v>1870</v>
      </c>
      <c r="I6994" t="s">
        <v>2083</v>
      </c>
      <c r="J6994" t="s">
        <v>2162</v>
      </c>
      <c r="K6994" t="s">
        <v>1921</v>
      </c>
      <c r="L6994" t="s">
        <v>1889</v>
      </c>
      <c r="M6994">
        <v>1</v>
      </c>
      <c r="N6994" s="3">
        <v>55</v>
      </c>
      <c r="O6994" s="3">
        <v>27</v>
      </c>
      <c r="P6994" s="4">
        <v>0</v>
      </c>
      <c r="Q6994" s="3">
        <v>55</v>
      </c>
      <c r="R6994" s="3">
        <v>27</v>
      </c>
      <c r="S6994" s="3">
        <v>28</v>
      </c>
      <c r="T6994" t="s">
        <v>1954</v>
      </c>
      <c r="U6994" t="s">
        <v>72</v>
      </c>
    </row>
    <row r="6995" spans="1:21" x14ac:dyDescent="0.35">
      <c r="A6995" t="s">
        <v>9571</v>
      </c>
      <c r="B6995" s="2">
        <v>45805</v>
      </c>
      <c r="C6995">
        <v>5</v>
      </c>
      <c r="D6995">
        <v>2025</v>
      </c>
      <c r="F6995" t="s">
        <v>1726</v>
      </c>
      <c r="G6995" t="s">
        <v>62</v>
      </c>
      <c r="H6995" t="s">
        <v>1875</v>
      </c>
      <c r="I6995" t="s">
        <v>1996</v>
      </c>
      <c r="J6995" t="s">
        <v>2001</v>
      </c>
      <c r="K6995" t="s">
        <v>1911</v>
      </c>
      <c r="L6995" t="s">
        <v>1886</v>
      </c>
      <c r="M6995">
        <v>4</v>
      </c>
      <c r="N6995" s="3">
        <v>58</v>
      </c>
      <c r="O6995" s="3">
        <v>25</v>
      </c>
      <c r="P6995" s="4">
        <v>0</v>
      </c>
      <c r="Q6995" s="3">
        <v>232</v>
      </c>
      <c r="R6995" s="3">
        <v>100</v>
      </c>
      <c r="S6995" s="3">
        <v>132</v>
      </c>
      <c r="T6995" t="s">
        <v>1954</v>
      </c>
      <c r="U6995" t="s">
        <v>72</v>
      </c>
    </row>
    <row r="6996" spans="1:21" x14ac:dyDescent="0.35">
      <c r="A6996" t="s">
        <v>9572</v>
      </c>
      <c r="B6996" s="2">
        <v>45805</v>
      </c>
      <c r="C6996">
        <v>5</v>
      </c>
      <c r="D6996">
        <v>2025</v>
      </c>
      <c r="F6996" t="s">
        <v>600</v>
      </c>
      <c r="G6996" t="s">
        <v>3389</v>
      </c>
      <c r="H6996" t="s">
        <v>1871</v>
      </c>
      <c r="I6996" t="s">
        <v>1990</v>
      </c>
      <c r="J6996" t="s">
        <v>2001</v>
      </c>
      <c r="K6996" t="s">
        <v>1911</v>
      </c>
      <c r="L6996" t="s">
        <v>1886</v>
      </c>
      <c r="M6996">
        <v>1</v>
      </c>
      <c r="N6996" s="3">
        <v>58</v>
      </c>
      <c r="O6996" s="3">
        <v>25</v>
      </c>
      <c r="P6996" s="4">
        <v>0.1</v>
      </c>
      <c r="Q6996" s="3">
        <v>52.2</v>
      </c>
      <c r="R6996" s="3">
        <v>25</v>
      </c>
      <c r="S6996" s="3">
        <v>27.2</v>
      </c>
      <c r="T6996" t="s">
        <v>1954</v>
      </c>
      <c r="U6996" t="s">
        <v>72</v>
      </c>
    </row>
    <row r="6997" spans="1:21" x14ac:dyDescent="0.35">
      <c r="A6997" t="s">
        <v>9573</v>
      </c>
      <c r="B6997" s="2">
        <v>45805</v>
      </c>
      <c r="C6997">
        <v>5</v>
      </c>
      <c r="D6997">
        <v>2025</v>
      </c>
      <c r="F6997" t="s">
        <v>846</v>
      </c>
      <c r="G6997" t="s">
        <v>3121</v>
      </c>
      <c r="H6997" t="s">
        <v>1864</v>
      </c>
      <c r="I6997" t="s">
        <v>2211</v>
      </c>
      <c r="J6997" t="s">
        <v>1997</v>
      </c>
      <c r="K6997" t="s">
        <v>1906</v>
      </c>
      <c r="L6997" t="s">
        <v>1889</v>
      </c>
      <c r="M6997">
        <v>2</v>
      </c>
      <c r="N6997" s="3">
        <v>89</v>
      </c>
      <c r="O6997" s="3">
        <v>48</v>
      </c>
      <c r="P6997" s="4">
        <v>0</v>
      </c>
      <c r="Q6997" s="3">
        <v>178</v>
      </c>
      <c r="R6997" s="3">
        <v>96</v>
      </c>
      <c r="S6997" s="3">
        <v>82</v>
      </c>
      <c r="T6997" t="s">
        <v>1954</v>
      </c>
      <c r="U6997" t="s">
        <v>72</v>
      </c>
    </row>
    <row r="6998" spans="1:21" x14ac:dyDescent="0.35">
      <c r="A6998" t="s">
        <v>9574</v>
      </c>
      <c r="B6998" s="2">
        <v>45805</v>
      </c>
      <c r="C6998">
        <v>5</v>
      </c>
      <c r="D6998">
        <v>2025</v>
      </c>
      <c r="F6998" t="s">
        <v>633</v>
      </c>
      <c r="G6998" t="s">
        <v>2174</v>
      </c>
      <c r="H6998" t="s">
        <v>1866</v>
      </c>
      <c r="I6998" t="s">
        <v>1866</v>
      </c>
      <c r="J6998" t="s">
        <v>1963</v>
      </c>
      <c r="K6998" t="s">
        <v>1907</v>
      </c>
      <c r="L6998" t="s">
        <v>1890</v>
      </c>
      <c r="M6998">
        <v>1</v>
      </c>
      <c r="N6998" s="3">
        <v>119</v>
      </c>
      <c r="O6998" s="3">
        <v>72</v>
      </c>
      <c r="P6998" s="4">
        <v>0.05</v>
      </c>
      <c r="Q6998" s="3">
        <v>113.05</v>
      </c>
      <c r="R6998" s="3">
        <v>72</v>
      </c>
      <c r="S6998" s="3">
        <v>41.05</v>
      </c>
      <c r="T6998" t="s">
        <v>1954</v>
      </c>
      <c r="U6998" t="s">
        <v>72</v>
      </c>
    </row>
    <row r="6999" spans="1:21" x14ac:dyDescent="0.35">
      <c r="A6999" t="s">
        <v>9575</v>
      </c>
      <c r="B6999" s="2">
        <v>45806</v>
      </c>
      <c r="C6999">
        <v>5</v>
      </c>
      <c r="D6999">
        <v>2025</v>
      </c>
      <c r="F6999" t="s">
        <v>1480</v>
      </c>
      <c r="G6999" t="s">
        <v>2561</v>
      </c>
      <c r="H6999" t="s">
        <v>1866</v>
      </c>
      <c r="I6999" t="s">
        <v>1866</v>
      </c>
      <c r="J6999" t="s">
        <v>1963</v>
      </c>
      <c r="K6999" t="s">
        <v>1907</v>
      </c>
      <c r="L6999" t="s">
        <v>1890</v>
      </c>
      <c r="M6999">
        <v>2</v>
      </c>
      <c r="N6999" s="3">
        <v>119</v>
      </c>
      <c r="O6999" s="3">
        <v>72</v>
      </c>
      <c r="P6999" s="4">
        <v>0</v>
      </c>
      <c r="Q6999" s="3">
        <v>238</v>
      </c>
      <c r="R6999" s="3">
        <v>144</v>
      </c>
      <c r="S6999" s="3">
        <v>94</v>
      </c>
      <c r="T6999" t="s">
        <v>1954</v>
      </c>
      <c r="U6999" t="s">
        <v>72</v>
      </c>
    </row>
    <row r="7000" spans="1:21" x14ac:dyDescent="0.35">
      <c r="A7000" t="s">
        <v>9576</v>
      </c>
      <c r="B7000" s="2">
        <v>45806</v>
      </c>
      <c r="C7000">
        <v>5</v>
      </c>
      <c r="D7000">
        <v>2025</v>
      </c>
      <c r="F7000" t="s">
        <v>1672</v>
      </c>
      <c r="G7000" t="s">
        <v>2480</v>
      </c>
      <c r="H7000" t="s">
        <v>1866</v>
      </c>
      <c r="I7000" t="s">
        <v>1866</v>
      </c>
      <c r="J7000" t="s">
        <v>1967</v>
      </c>
      <c r="K7000" t="s">
        <v>1913</v>
      </c>
      <c r="L7000" t="s">
        <v>1888</v>
      </c>
      <c r="M7000">
        <v>2</v>
      </c>
      <c r="N7000" s="3">
        <v>78</v>
      </c>
      <c r="O7000" s="3">
        <v>39</v>
      </c>
      <c r="P7000" s="4">
        <v>0.05</v>
      </c>
      <c r="Q7000" s="3">
        <v>148.19999999999999</v>
      </c>
      <c r="R7000" s="3">
        <v>78</v>
      </c>
      <c r="S7000" s="3">
        <v>70.2</v>
      </c>
      <c r="T7000" t="s">
        <v>1954</v>
      </c>
      <c r="U7000" t="s">
        <v>72</v>
      </c>
    </row>
    <row r="7001" spans="1:21" x14ac:dyDescent="0.35">
      <c r="A7001" t="s">
        <v>9577</v>
      </c>
      <c r="B7001" s="2">
        <v>45806</v>
      </c>
      <c r="C7001">
        <v>5</v>
      </c>
      <c r="D7001">
        <v>2025</v>
      </c>
      <c r="F7001" t="s">
        <v>891</v>
      </c>
      <c r="G7001" t="s">
        <v>59</v>
      </c>
      <c r="H7001" t="s">
        <v>1870</v>
      </c>
      <c r="I7001" t="s">
        <v>2000</v>
      </c>
      <c r="J7001" t="s">
        <v>1991</v>
      </c>
      <c r="K7001" t="s">
        <v>1925</v>
      </c>
      <c r="L7001" t="s">
        <v>1885</v>
      </c>
      <c r="M7001">
        <v>1</v>
      </c>
      <c r="N7001" s="3">
        <v>35</v>
      </c>
      <c r="O7001" s="3">
        <v>16</v>
      </c>
      <c r="P7001" s="4">
        <v>0.05</v>
      </c>
      <c r="Q7001" s="3">
        <v>33.25</v>
      </c>
      <c r="R7001" s="3">
        <v>16</v>
      </c>
      <c r="S7001" s="3">
        <v>17.25</v>
      </c>
      <c r="T7001" t="s">
        <v>1954</v>
      </c>
      <c r="U7001" t="s">
        <v>72</v>
      </c>
    </row>
    <row r="7002" spans="1:21" x14ac:dyDescent="0.35">
      <c r="A7002" t="s">
        <v>9578</v>
      </c>
      <c r="B7002" s="2">
        <v>45806</v>
      </c>
      <c r="C7002">
        <v>5</v>
      </c>
      <c r="D7002">
        <v>2025</v>
      </c>
      <c r="F7002" t="s">
        <v>606</v>
      </c>
      <c r="G7002" t="s">
        <v>4157</v>
      </c>
      <c r="H7002" t="s">
        <v>1871</v>
      </c>
      <c r="J7002" t="s">
        <v>1997</v>
      </c>
      <c r="K7002" t="s">
        <v>1906</v>
      </c>
      <c r="L7002" t="s">
        <v>1889</v>
      </c>
      <c r="M7002">
        <v>3</v>
      </c>
      <c r="N7002" s="3">
        <v>89</v>
      </c>
      <c r="O7002" s="3">
        <v>48</v>
      </c>
      <c r="P7002" s="4">
        <v>0.05</v>
      </c>
      <c r="Q7002" s="3">
        <v>253.65</v>
      </c>
      <c r="R7002" s="3">
        <v>144</v>
      </c>
      <c r="S7002" s="3">
        <v>109.65</v>
      </c>
      <c r="T7002" t="s">
        <v>1954</v>
      </c>
      <c r="U7002" t="s">
        <v>72</v>
      </c>
    </row>
    <row r="7003" spans="1:21" x14ac:dyDescent="0.35">
      <c r="A7003" t="s">
        <v>9579</v>
      </c>
      <c r="B7003" s="2">
        <v>45806</v>
      </c>
      <c r="C7003">
        <v>5</v>
      </c>
      <c r="D7003">
        <v>2025</v>
      </c>
      <c r="F7003" t="s">
        <v>916</v>
      </c>
      <c r="G7003" t="s">
        <v>3229</v>
      </c>
      <c r="H7003" t="s">
        <v>1868</v>
      </c>
      <c r="I7003" t="s">
        <v>2113</v>
      </c>
      <c r="J7003" t="s">
        <v>2045</v>
      </c>
      <c r="K7003" t="s">
        <v>1910</v>
      </c>
      <c r="L7003" t="s">
        <v>1890</v>
      </c>
      <c r="M7003">
        <v>2</v>
      </c>
      <c r="N7003" s="3">
        <v>99</v>
      </c>
      <c r="O7003" s="3">
        <v>58</v>
      </c>
      <c r="P7003" s="4">
        <v>0.1</v>
      </c>
      <c r="Q7003" s="3">
        <v>178.2</v>
      </c>
      <c r="R7003" s="3">
        <v>116</v>
      </c>
      <c r="S7003" s="3">
        <v>62.2</v>
      </c>
      <c r="T7003" t="s">
        <v>1954</v>
      </c>
      <c r="U7003" t="s">
        <v>72</v>
      </c>
    </row>
    <row r="7004" spans="1:21" x14ac:dyDescent="0.35">
      <c r="A7004" t="s">
        <v>9580</v>
      </c>
      <c r="B7004" s="2">
        <v>45806</v>
      </c>
      <c r="C7004">
        <v>5</v>
      </c>
      <c r="D7004">
        <v>2025</v>
      </c>
      <c r="F7004" t="s">
        <v>602</v>
      </c>
      <c r="G7004" t="s">
        <v>4944</v>
      </c>
      <c r="H7004" t="s">
        <v>1866</v>
      </c>
      <c r="I7004" t="s">
        <v>1866</v>
      </c>
      <c r="J7004" t="s">
        <v>2114</v>
      </c>
      <c r="K7004" t="s">
        <v>1915</v>
      </c>
      <c r="L7004" t="s">
        <v>1886</v>
      </c>
      <c r="M7004">
        <v>1</v>
      </c>
      <c r="N7004" s="3">
        <v>85</v>
      </c>
      <c r="O7004" s="3">
        <v>41</v>
      </c>
      <c r="P7004" s="4">
        <v>0</v>
      </c>
      <c r="Q7004" s="3">
        <v>85</v>
      </c>
      <c r="R7004" s="3">
        <v>41</v>
      </c>
      <c r="S7004" s="3">
        <v>44</v>
      </c>
      <c r="T7004" t="s">
        <v>1954</v>
      </c>
      <c r="U7004" t="s">
        <v>72</v>
      </c>
    </row>
    <row r="7005" spans="1:21" x14ac:dyDescent="0.35">
      <c r="A7005" t="s">
        <v>9581</v>
      </c>
      <c r="B7005" s="2">
        <v>45806</v>
      </c>
      <c r="C7005">
        <v>5</v>
      </c>
      <c r="D7005">
        <v>2025</v>
      </c>
      <c r="F7005" t="s">
        <v>1718</v>
      </c>
      <c r="G7005" t="s">
        <v>2414</v>
      </c>
      <c r="H7005" t="s">
        <v>1868</v>
      </c>
      <c r="I7005" t="s">
        <v>2113</v>
      </c>
      <c r="J7005" t="s">
        <v>2045</v>
      </c>
      <c r="K7005" t="s">
        <v>1910</v>
      </c>
      <c r="L7005" t="s">
        <v>1890</v>
      </c>
      <c r="M7005">
        <v>1</v>
      </c>
      <c r="N7005" s="3">
        <v>99</v>
      </c>
      <c r="O7005" s="3">
        <v>58</v>
      </c>
      <c r="P7005" s="4">
        <v>0.15</v>
      </c>
      <c r="Q7005" s="3">
        <v>84.15</v>
      </c>
      <c r="R7005" s="3">
        <v>58</v>
      </c>
      <c r="S7005" s="3">
        <v>26.15</v>
      </c>
      <c r="T7005" t="s">
        <v>1954</v>
      </c>
      <c r="U7005" t="s">
        <v>72</v>
      </c>
    </row>
    <row r="7006" spans="1:21" x14ac:dyDescent="0.35">
      <c r="A7006" t="s">
        <v>9582</v>
      </c>
      <c r="B7006" s="2">
        <v>45806</v>
      </c>
      <c r="C7006">
        <v>5</v>
      </c>
      <c r="D7006">
        <v>2025</v>
      </c>
      <c r="F7006" t="s">
        <v>687</v>
      </c>
      <c r="G7006" t="s">
        <v>2146</v>
      </c>
      <c r="H7006" t="s">
        <v>1866</v>
      </c>
      <c r="I7006" t="s">
        <v>1866</v>
      </c>
      <c r="J7006" t="s">
        <v>1960</v>
      </c>
      <c r="K7006" t="s">
        <v>1924</v>
      </c>
      <c r="L7006" t="s">
        <v>1885</v>
      </c>
      <c r="M7006">
        <v>1</v>
      </c>
      <c r="N7006" s="3">
        <v>42</v>
      </c>
      <c r="O7006" s="3">
        <v>20</v>
      </c>
      <c r="P7006" s="4">
        <v>0.05</v>
      </c>
      <c r="Q7006" s="3">
        <v>39.9</v>
      </c>
      <c r="R7006" s="3">
        <v>20</v>
      </c>
      <c r="S7006" s="3">
        <v>19.899999999999999</v>
      </c>
      <c r="T7006" t="s">
        <v>1954</v>
      </c>
      <c r="U7006" t="s">
        <v>72</v>
      </c>
    </row>
    <row r="7007" spans="1:21" x14ac:dyDescent="0.35">
      <c r="A7007" t="s">
        <v>9583</v>
      </c>
      <c r="B7007" s="2">
        <v>45806</v>
      </c>
      <c r="C7007">
        <v>5</v>
      </c>
      <c r="D7007">
        <v>2025</v>
      </c>
      <c r="F7007" t="s">
        <v>1566</v>
      </c>
      <c r="G7007" t="s">
        <v>3203</v>
      </c>
      <c r="H7007" t="s">
        <v>1866</v>
      </c>
      <c r="I7007" t="s">
        <v>1866</v>
      </c>
      <c r="J7007" t="s">
        <v>2034</v>
      </c>
      <c r="K7007" t="s">
        <v>1904</v>
      </c>
      <c r="L7007" t="s">
        <v>1889</v>
      </c>
      <c r="M7007">
        <v>2</v>
      </c>
      <c r="N7007" s="3">
        <v>149</v>
      </c>
      <c r="O7007" s="3">
        <v>91</v>
      </c>
      <c r="P7007" s="4">
        <v>0</v>
      </c>
      <c r="Q7007" s="3">
        <v>298</v>
      </c>
      <c r="R7007" s="3">
        <v>182</v>
      </c>
      <c r="S7007" s="3">
        <v>116</v>
      </c>
      <c r="T7007" t="s">
        <v>1954</v>
      </c>
      <c r="U7007" t="s">
        <v>72</v>
      </c>
    </row>
    <row r="7008" spans="1:21" x14ac:dyDescent="0.35">
      <c r="A7008" t="s">
        <v>9584</v>
      </c>
      <c r="B7008" s="2">
        <v>45806</v>
      </c>
      <c r="C7008">
        <v>5</v>
      </c>
      <c r="D7008">
        <v>2025</v>
      </c>
      <c r="F7008" t="s">
        <v>439</v>
      </c>
      <c r="G7008" t="s">
        <v>2118</v>
      </c>
      <c r="H7008" t="s">
        <v>1870</v>
      </c>
      <c r="I7008" t="s">
        <v>2083</v>
      </c>
      <c r="J7008" t="s">
        <v>2015</v>
      </c>
      <c r="K7008" t="s">
        <v>1914</v>
      </c>
      <c r="L7008" t="s">
        <v>1888</v>
      </c>
      <c r="M7008">
        <v>4</v>
      </c>
      <c r="N7008" s="3">
        <v>65</v>
      </c>
      <c r="O7008" s="3">
        <v>32</v>
      </c>
      <c r="P7008" s="4">
        <v>0.05</v>
      </c>
      <c r="Q7008" s="3">
        <v>247</v>
      </c>
      <c r="R7008" s="3">
        <v>128</v>
      </c>
      <c r="S7008" s="3">
        <v>119</v>
      </c>
      <c r="T7008" t="s">
        <v>1954</v>
      </c>
      <c r="U7008" t="s">
        <v>72</v>
      </c>
    </row>
    <row r="7009" spans="1:21" x14ac:dyDescent="0.35">
      <c r="A7009" t="s">
        <v>9585</v>
      </c>
      <c r="B7009" s="2">
        <v>45806</v>
      </c>
      <c r="C7009">
        <v>5</v>
      </c>
      <c r="D7009">
        <v>2025</v>
      </c>
      <c r="F7009" t="s">
        <v>1390</v>
      </c>
      <c r="G7009" t="s">
        <v>4512</v>
      </c>
      <c r="H7009" t="s">
        <v>1863</v>
      </c>
      <c r="I7009" t="s">
        <v>2033</v>
      </c>
      <c r="J7009" t="s">
        <v>1963</v>
      </c>
      <c r="K7009" t="s">
        <v>1907</v>
      </c>
      <c r="L7009" t="s">
        <v>1890</v>
      </c>
      <c r="M7009">
        <v>3</v>
      </c>
      <c r="N7009" s="3">
        <v>119</v>
      </c>
      <c r="O7009" s="3">
        <v>72</v>
      </c>
      <c r="P7009" s="4">
        <v>0.05</v>
      </c>
      <c r="Q7009" s="3">
        <v>339.15</v>
      </c>
      <c r="R7009" s="3">
        <v>216</v>
      </c>
      <c r="S7009" s="3">
        <v>123.15</v>
      </c>
      <c r="T7009" t="s">
        <v>1954</v>
      </c>
      <c r="U7009" t="s">
        <v>72</v>
      </c>
    </row>
    <row r="7010" spans="1:21" x14ac:dyDescent="0.35">
      <c r="A7010" t="s">
        <v>9586</v>
      </c>
      <c r="B7010" s="2">
        <v>45806</v>
      </c>
      <c r="C7010">
        <v>5</v>
      </c>
      <c r="D7010">
        <v>2025</v>
      </c>
      <c r="F7010" t="s">
        <v>160</v>
      </c>
      <c r="G7010" t="s">
        <v>2384</v>
      </c>
      <c r="H7010" t="s">
        <v>1874</v>
      </c>
      <c r="I7010" t="s">
        <v>2186</v>
      </c>
      <c r="J7010" t="s">
        <v>1956</v>
      </c>
      <c r="K7010" t="s">
        <v>1909</v>
      </c>
      <c r="L7010" t="s">
        <v>1887</v>
      </c>
      <c r="M7010">
        <v>3</v>
      </c>
      <c r="N7010" s="3">
        <v>95</v>
      </c>
      <c r="O7010" s="3">
        <v>54</v>
      </c>
      <c r="P7010" s="4">
        <v>0.15</v>
      </c>
      <c r="Q7010" s="3">
        <v>242.25</v>
      </c>
      <c r="R7010" s="3">
        <v>162</v>
      </c>
      <c r="S7010" s="3">
        <v>80.25</v>
      </c>
      <c r="T7010" t="s">
        <v>1954</v>
      </c>
      <c r="U7010" t="s">
        <v>72</v>
      </c>
    </row>
    <row r="7011" spans="1:21" x14ac:dyDescent="0.35">
      <c r="A7011" t="s">
        <v>9587</v>
      </c>
      <c r="B7011" s="2">
        <v>45806</v>
      </c>
      <c r="C7011">
        <v>5</v>
      </c>
      <c r="D7011">
        <v>2025</v>
      </c>
      <c r="F7011" t="s">
        <v>807</v>
      </c>
      <c r="G7011" t="s">
        <v>2671</v>
      </c>
      <c r="H7011" t="s">
        <v>1864</v>
      </c>
      <c r="I7011" t="s">
        <v>2087</v>
      </c>
      <c r="J7011" t="s">
        <v>1987</v>
      </c>
      <c r="K7011" t="s">
        <v>1908</v>
      </c>
      <c r="L7011" t="s">
        <v>1890</v>
      </c>
      <c r="M7011">
        <v>1</v>
      </c>
      <c r="N7011" s="3">
        <v>129</v>
      </c>
      <c r="O7011" s="3">
        <v>78</v>
      </c>
      <c r="P7011" s="4">
        <v>0.1</v>
      </c>
      <c r="Q7011" s="3">
        <v>116.1</v>
      </c>
      <c r="R7011" s="3">
        <v>78</v>
      </c>
      <c r="S7011" s="3">
        <v>38.1</v>
      </c>
      <c r="T7011" t="s">
        <v>1954</v>
      </c>
      <c r="U7011" t="s">
        <v>72</v>
      </c>
    </row>
    <row r="7012" spans="1:21" x14ac:dyDescent="0.35">
      <c r="A7012" t="s">
        <v>9588</v>
      </c>
      <c r="B7012" s="2">
        <v>45806</v>
      </c>
      <c r="C7012">
        <v>5</v>
      </c>
      <c r="D7012">
        <v>2025</v>
      </c>
      <c r="F7012" t="s">
        <v>818</v>
      </c>
      <c r="G7012" t="s">
        <v>3259</v>
      </c>
      <c r="H7012" t="s">
        <v>1875</v>
      </c>
      <c r="I7012" t="s">
        <v>2054</v>
      </c>
      <c r="J7012" t="s">
        <v>2015</v>
      </c>
      <c r="K7012" t="s">
        <v>1914</v>
      </c>
      <c r="L7012" t="s">
        <v>1888</v>
      </c>
      <c r="M7012">
        <v>1</v>
      </c>
      <c r="N7012" s="3">
        <v>65</v>
      </c>
      <c r="O7012" s="3">
        <v>32</v>
      </c>
      <c r="P7012" s="4">
        <v>0.05</v>
      </c>
      <c r="Q7012" s="3">
        <v>61.75</v>
      </c>
      <c r="R7012" s="3">
        <v>32</v>
      </c>
      <c r="S7012" s="3">
        <v>29.75</v>
      </c>
      <c r="T7012" t="s">
        <v>1954</v>
      </c>
      <c r="U7012" t="s">
        <v>72</v>
      </c>
    </row>
    <row r="7013" spans="1:21" x14ac:dyDescent="0.35">
      <c r="A7013" t="s">
        <v>9589</v>
      </c>
      <c r="B7013" s="2">
        <v>45806</v>
      </c>
      <c r="C7013">
        <v>5</v>
      </c>
      <c r="D7013">
        <v>2025</v>
      </c>
      <c r="F7013" t="s">
        <v>342</v>
      </c>
      <c r="G7013" t="s">
        <v>2778</v>
      </c>
      <c r="H7013" t="s">
        <v>1875</v>
      </c>
      <c r="I7013" t="s">
        <v>1970</v>
      </c>
      <c r="J7013" t="s">
        <v>2015</v>
      </c>
      <c r="K7013" t="s">
        <v>1914</v>
      </c>
      <c r="L7013" t="s">
        <v>1888</v>
      </c>
      <c r="M7013">
        <v>1</v>
      </c>
      <c r="N7013" s="3">
        <v>65</v>
      </c>
      <c r="O7013" s="3">
        <v>32</v>
      </c>
      <c r="P7013" s="4">
        <v>0.05</v>
      </c>
      <c r="Q7013" s="3">
        <v>61.75</v>
      </c>
      <c r="R7013" s="3">
        <v>32</v>
      </c>
      <c r="S7013" s="3">
        <v>29.75</v>
      </c>
      <c r="T7013" t="s">
        <v>1954</v>
      </c>
      <c r="U7013" t="s">
        <v>72</v>
      </c>
    </row>
    <row r="7014" spans="1:21" x14ac:dyDescent="0.35">
      <c r="A7014" t="s">
        <v>9590</v>
      </c>
      <c r="B7014" s="2">
        <v>45806</v>
      </c>
      <c r="C7014">
        <v>5</v>
      </c>
      <c r="D7014">
        <v>2025</v>
      </c>
      <c r="F7014" t="s">
        <v>393</v>
      </c>
      <c r="G7014" t="s">
        <v>2248</v>
      </c>
      <c r="H7014" t="s">
        <v>1868</v>
      </c>
      <c r="I7014" t="s">
        <v>2022</v>
      </c>
      <c r="J7014" t="s">
        <v>1967</v>
      </c>
      <c r="K7014" t="s">
        <v>1913</v>
      </c>
      <c r="L7014" t="s">
        <v>1888</v>
      </c>
      <c r="M7014">
        <v>3</v>
      </c>
      <c r="N7014" s="3">
        <v>78</v>
      </c>
      <c r="O7014" s="3">
        <v>39</v>
      </c>
      <c r="P7014" s="4">
        <v>0.05</v>
      </c>
      <c r="Q7014" s="3">
        <v>222.3</v>
      </c>
      <c r="R7014" s="3">
        <v>117</v>
      </c>
      <c r="S7014" s="3">
        <v>105.3</v>
      </c>
      <c r="T7014" t="s">
        <v>1954</v>
      </c>
      <c r="U7014" t="s">
        <v>72</v>
      </c>
    </row>
    <row r="7015" spans="1:21" x14ac:dyDescent="0.35">
      <c r="A7015" t="s">
        <v>9591</v>
      </c>
      <c r="B7015" s="2">
        <v>45806</v>
      </c>
      <c r="C7015">
        <v>5</v>
      </c>
      <c r="D7015">
        <v>2025</v>
      </c>
      <c r="F7015" t="s">
        <v>372</v>
      </c>
      <c r="G7015" t="s">
        <v>2473</v>
      </c>
      <c r="H7015" t="s">
        <v>1875</v>
      </c>
      <c r="I7015" t="s">
        <v>1996</v>
      </c>
      <c r="J7015" t="s">
        <v>2064</v>
      </c>
      <c r="K7015" t="s">
        <v>1922</v>
      </c>
      <c r="L7015" t="s">
        <v>1887</v>
      </c>
      <c r="M7015">
        <v>1</v>
      </c>
      <c r="N7015" s="3">
        <v>32</v>
      </c>
      <c r="O7015" s="3">
        <v>14</v>
      </c>
      <c r="P7015" s="4">
        <v>0.05</v>
      </c>
      <c r="Q7015" s="3">
        <v>30.4</v>
      </c>
      <c r="R7015" s="3">
        <v>14</v>
      </c>
      <c r="S7015" s="3">
        <v>16.399999999999999</v>
      </c>
      <c r="T7015" t="s">
        <v>1954</v>
      </c>
      <c r="U7015" t="s">
        <v>72</v>
      </c>
    </row>
    <row r="7016" spans="1:21" x14ac:dyDescent="0.35">
      <c r="A7016" t="s">
        <v>9592</v>
      </c>
      <c r="B7016" s="2">
        <v>45806</v>
      </c>
      <c r="C7016">
        <v>5</v>
      </c>
      <c r="D7016">
        <v>2025</v>
      </c>
      <c r="F7016" t="s">
        <v>176</v>
      </c>
      <c r="G7016" t="s">
        <v>2141</v>
      </c>
      <c r="H7016" t="s">
        <v>1875</v>
      </c>
      <c r="I7016" t="s">
        <v>2054</v>
      </c>
      <c r="J7016" t="s">
        <v>1997</v>
      </c>
      <c r="K7016" t="s">
        <v>1906</v>
      </c>
      <c r="L7016" t="s">
        <v>1889</v>
      </c>
      <c r="M7016">
        <v>1</v>
      </c>
      <c r="N7016" s="3">
        <v>89</v>
      </c>
      <c r="O7016" s="3">
        <v>48</v>
      </c>
      <c r="P7016" s="4">
        <v>0.15</v>
      </c>
      <c r="Q7016" s="3">
        <v>75.650000000000006</v>
      </c>
      <c r="R7016" s="3">
        <v>48</v>
      </c>
      <c r="S7016" s="3">
        <v>27.65</v>
      </c>
      <c r="T7016" t="s">
        <v>1954</v>
      </c>
      <c r="U7016" t="s">
        <v>72</v>
      </c>
    </row>
    <row r="7017" spans="1:21" x14ac:dyDescent="0.35">
      <c r="A7017" t="s">
        <v>9593</v>
      </c>
      <c r="B7017" s="2">
        <v>45807</v>
      </c>
      <c r="C7017">
        <v>5</v>
      </c>
      <c r="D7017">
        <v>2025</v>
      </c>
      <c r="F7017" t="s">
        <v>1170</v>
      </c>
      <c r="G7017" t="s">
        <v>3499</v>
      </c>
      <c r="H7017" t="s">
        <v>1864</v>
      </c>
      <c r="I7017" t="s">
        <v>2101</v>
      </c>
      <c r="J7017" t="s">
        <v>1997</v>
      </c>
      <c r="K7017" t="s">
        <v>1906</v>
      </c>
      <c r="L7017" t="s">
        <v>1889</v>
      </c>
      <c r="M7017">
        <v>1</v>
      </c>
      <c r="N7017" s="3">
        <v>89</v>
      </c>
      <c r="O7017" s="3">
        <v>48</v>
      </c>
      <c r="P7017" s="4">
        <v>0.05</v>
      </c>
      <c r="Q7017" s="3">
        <v>84.55</v>
      </c>
      <c r="R7017" s="3">
        <v>48</v>
      </c>
      <c r="S7017" s="3">
        <v>36.549999999999997</v>
      </c>
      <c r="T7017" t="s">
        <v>1954</v>
      </c>
      <c r="U7017" t="s">
        <v>72</v>
      </c>
    </row>
    <row r="7018" spans="1:21" x14ac:dyDescent="0.35">
      <c r="A7018" t="s">
        <v>9594</v>
      </c>
      <c r="B7018" s="2">
        <v>45807</v>
      </c>
      <c r="C7018">
        <v>5</v>
      </c>
      <c r="D7018">
        <v>2025</v>
      </c>
      <c r="F7018" t="s">
        <v>942</v>
      </c>
      <c r="G7018" t="s">
        <v>3804</v>
      </c>
      <c r="H7018" t="s">
        <v>1871</v>
      </c>
      <c r="I7018" t="s">
        <v>1990</v>
      </c>
      <c r="J7018" t="s">
        <v>1987</v>
      </c>
      <c r="K7018" t="s">
        <v>1908</v>
      </c>
      <c r="L7018" t="s">
        <v>1890</v>
      </c>
      <c r="M7018">
        <v>2</v>
      </c>
      <c r="N7018" s="3">
        <v>129</v>
      </c>
      <c r="O7018" s="3">
        <v>78</v>
      </c>
      <c r="P7018" s="4">
        <v>0</v>
      </c>
      <c r="Q7018" s="3">
        <v>258</v>
      </c>
      <c r="R7018" s="3">
        <v>156</v>
      </c>
      <c r="S7018" s="3">
        <v>102</v>
      </c>
      <c r="T7018" t="s">
        <v>1954</v>
      </c>
      <c r="U7018" t="s">
        <v>72</v>
      </c>
    </row>
    <row r="7019" spans="1:21" x14ac:dyDescent="0.35">
      <c r="A7019" t="s">
        <v>9595</v>
      </c>
      <c r="B7019" s="2">
        <v>45807</v>
      </c>
      <c r="C7019">
        <v>5</v>
      </c>
      <c r="D7019">
        <v>2025</v>
      </c>
      <c r="F7019" t="s">
        <v>948</v>
      </c>
      <c r="G7019" t="s">
        <v>3659</v>
      </c>
      <c r="H7019" t="s">
        <v>1874</v>
      </c>
      <c r="I7019" t="s">
        <v>2119</v>
      </c>
      <c r="J7019" t="s">
        <v>1956</v>
      </c>
      <c r="K7019" t="s">
        <v>1909</v>
      </c>
      <c r="L7019" t="s">
        <v>1887</v>
      </c>
      <c r="M7019">
        <v>1</v>
      </c>
      <c r="N7019" s="3">
        <v>95</v>
      </c>
      <c r="O7019" s="3">
        <v>54</v>
      </c>
      <c r="P7019" s="4">
        <v>0.05</v>
      </c>
      <c r="Q7019" s="3">
        <v>90.25</v>
      </c>
      <c r="R7019" s="3">
        <v>54</v>
      </c>
      <c r="S7019" s="3">
        <v>36.25</v>
      </c>
      <c r="T7019" t="s">
        <v>1954</v>
      </c>
      <c r="U7019" t="s">
        <v>72</v>
      </c>
    </row>
    <row r="7020" spans="1:21" x14ac:dyDescent="0.35">
      <c r="A7020" t="s">
        <v>9596</v>
      </c>
      <c r="B7020" s="2">
        <v>45807</v>
      </c>
      <c r="C7020">
        <v>5</v>
      </c>
      <c r="D7020">
        <v>2025</v>
      </c>
      <c r="F7020" t="s">
        <v>723</v>
      </c>
      <c r="G7020" t="s">
        <v>2302</v>
      </c>
      <c r="H7020" t="s">
        <v>1871</v>
      </c>
      <c r="I7020" t="s">
        <v>1966</v>
      </c>
      <c r="J7020" t="s">
        <v>1963</v>
      </c>
      <c r="K7020" t="s">
        <v>1907</v>
      </c>
      <c r="L7020" t="s">
        <v>1890</v>
      </c>
      <c r="M7020">
        <v>1</v>
      </c>
      <c r="N7020" s="3">
        <v>119</v>
      </c>
      <c r="O7020" s="3">
        <v>72</v>
      </c>
      <c r="P7020" s="4">
        <v>0.1</v>
      </c>
      <c r="Q7020" s="3">
        <v>107.1</v>
      </c>
      <c r="R7020" s="3">
        <v>72</v>
      </c>
      <c r="S7020" s="3">
        <v>35.1</v>
      </c>
      <c r="T7020" t="s">
        <v>1954</v>
      </c>
      <c r="U7020" t="s">
        <v>72</v>
      </c>
    </row>
    <row r="7021" spans="1:21" x14ac:dyDescent="0.35">
      <c r="A7021" t="s">
        <v>9597</v>
      </c>
      <c r="B7021" s="2">
        <v>45807</v>
      </c>
      <c r="C7021">
        <v>5</v>
      </c>
      <c r="D7021">
        <v>2025</v>
      </c>
      <c r="F7021" t="s">
        <v>327</v>
      </c>
      <c r="G7021" t="s">
        <v>2687</v>
      </c>
      <c r="H7021" t="s">
        <v>1870</v>
      </c>
      <c r="I7021" t="s">
        <v>2192</v>
      </c>
      <c r="J7021" t="s">
        <v>2011</v>
      </c>
      <c r="K7021" t="s">
        <v>1927</v>
      </c>
      <c r="L7021" t="s">
        <v>1885</v>
      </c>
      <c r="M7021">
        <v>1</v>
      </c>
      <c r="N7021" s="3">
        <v>24</v>
      </c>
      <c r="O7021" s="3">
        <v>10</v>
      </c>
      <c r="P7021" s="4">
        <v>0</v>
      </c>
      <c r="Q7021" s="3">
        <v>24</v>
      </c>
      <c r="R7021" s="3">
        <v>10</v>
      </c>
      <c r="S7021" s="3">
        <v>14</v>
      </c>
      <c r="T7021" t="s">
        <v>1954</v>
      </c>
      <c r="U7021" t="s">
        <v>72</v>
      </c>
    </row>
    <row r="7022" spans="1:21" x14ac:dyDescent="0.35">
      <c r="A7022" t="s">
        <v>9598</v>
      </c>
      <c r="B7022" s="2">
        <v>45807</v>
      </c>
      <c r="C7022">
        <v>5</v>
      </c>
      <c r="D7022">
        <v>2025</v>
      </c>
      <c r="F7022" t="s">
        <v>1125</v>
      </c>
      <c r="G7022" t="s">
        <v>2402</v>
      </c>
      <c r="H7022" t="s">
        <v>1870</v>
      </c>
      <c r="I7022" t="s">
        <v>2000</v>
      </c>
      <c r="J7022" t="s">
        <v>1997</v>
      </c>
      <c r="K7022" t="s">
        <v>1906</v>
      </c>
      <c r="L7022" t="s">
        <v>1889</v>
      </c>
      <c r="M7022">
        <v>2</v>
      </c>
      <c r="N7022" s="3">
        <v>89</v>
      </c>
      <c r="O7022" s="3">
        <v>48</v>
      </c>
      <c r="P7022" s="4">
        <v>0.1</v>
      </c>
      <c r="Q7022" s="3">
        <v>160.19999999999999</v>
      </c>
      <c r="R7022" s="3">
        <v>96</v>
      </c>
      <c r="S7022" s="3">
        <v>64.2</v>
      </c>
      <c r="T7022" t="s">
        <v>1954</v>
      </c>
      <c r="U7022" t="s">
        <v>72</v>
      </c>
    </row>
    <row r="7023" spans="1:21" x14ac:dyDescent="0.35">
      <c r="A7023" t="s">
        <v>9599</v>
      </c>
      <c r="B7023" s="2">
        <v>45807</v>
      </c>
      <c r="C7023">
        <v>5</v>
      </c>
      <c r="D7023">
        <v>2025</v>
      </c>
      <c r="F7023" t="s">
        <v>1525</v>
      </c>
      <c r="G7023" t="s">
        <v>2132</v>
      </c>
      <c r="H7023" t="s">
        <v>1866</v>
      </c>
      <c r="I7023" t="s">
        <v>1866</v>
      </c>
      <c r="J7023" t="s">
        <v>2026</v>
      </c>
      <c r="K7023" t="s">
        <v>1919</v>
      </c>
      <c r="L7023" t="s">
        <v>1887</v>
      </c>
      <c r="M7023">
        <v>2</v>
      </c>
      <c r="N7023" s="3">
        <v>85</v>
      </c>
      <c r="O7023" s="3">
        <v>44</v>
      </c>
      <c r="P7023" s="4">
        <v>0.05</v>
      </c>
      <c r="Q7023" s="3">
        <v>161.5</v>
      </c>
      <c r="R7023" s="3">
        <v>88</v>
      </c>
      <c r="S7023" s="3">
        <v>73.5</v>
      </c>
      <c r="T7023" t="s">
        <v>1954</v>
      </c>
      <c r="U7023" t="s">
        <v>72</v>
      </c>
    </row>
    <row r="7024" spans="1:21" x14ac:dyDescent="0.35">
      <c r="A7024" t="s">
        <v>9600</v>
      </c>
      <c r="B7024" s="2">
        <v>45807</v>
      </c>
      <c r="C7024">
        <v>5</v>
      </c>
      <c r="D7024">
        <v>2025</v>
      </c>
      <c r="F7024" t="s">
        <v>1222</v>
      </c>
      <c r="G7024" t="s">
        <v>4384</v>
      </c>
      <c r="H7024" t="s">
        <v>1866</v>
      </c>
      <c r="I7024" t="s">
        <v>1866</v>
      </c>
      <c r="J7024" t="s">
        <v>2120</v>
      </c>
      <c r="K7024" t="s">
        <v>1926</v>
      </c>
      <c r="L7024" t="s">
        <v>1885</v>
      </c>
      <c r="M7024">
        <v>2</v>
      </c>
      <c r="N7024" s="3">
        <v>28</v>
      </c>
      <c r="O7024" s="3">
        <v>13</v>
      </c>
      <c r="P7024" s="4">
        <v>0</v>
      </c>
      <c r="Q7024" s="3">
        <v>56</v>
      </c>
      <c r="R7024" s="3">
        <v>26</v>
      </c>
      <c r="S7024" s="3">
        <v>30</v>
      </c>
      <c r="T7024" t="s">
        <v>1954</v>
      </c>
      <c r="U7024" t="s">
        <v>72</v>
      </c>
    </row>
    <row r="7025" spans="1:21" x14ac:dyDescent="0.35">
      <c r="A7025" t="s">
        <v>9601</v>
      </c>
      <c r="B7025" s="2">
        <v>45807</v>
      </c>
      <c r="C7025">
        <v>5</v>
      </c>
      <c r="D7025">
        <v>2025</v>
      </c>
      <c r="F7025" t="s">
        <v>1261</v>
      </c>
      <c r="G7025" t="s">
        <v>2861</v>
      </c>
      <c r="H7025" t="s">
        <v>1863</v>
      </c>
      <c r="I7025" t="s">
        <v>1952</v>
      </c>
      <c r="J7025" t="s">
        <v>2023</v>
      </c>
      <c r="K7025" t="s">
        <v>1912</v>
      </c>
      <c r="L7025" t="s">
        <v>1890</v>
      </c>
      <c r="M7025">
        <v>1</v>
      </c>
      <c r="N7025" s="3">
        <v>249</v>
      </c>
      <c r="O7025" s="3">
        <v>168</v>
      </c>
      <c r="P7025" s="4">
        <v>0</v>
      </c>
      <c r="Q7025" s="3">
        <v>249</v>
      </c>
      <c r="R7025" s="3">
        <v>168</v>
      </c>
      <c r="S7025" s="3">
        <v>81</v>
      </c>
      <c r="T7025" t="s">
        <v>1954</v>
      </c>
      <c r="U7025" t="s">
        <v>72</v>
      </c>
    </row>
    <row r="7026" spans="1:21" x14ac:dyDescent="0.35">
      <c r="A7026" t="s">
        <v>9602</v>
      </c>
      <c r="B7026" s="2">
        <v>45807</v>
      </c>
      <c r="C7026">
        <v>5</v>
      </c>
      <c r="D7026">
        <v>2025</v>
      </c>
      <c r="F7026" t="s">
        <v>588</v>
      </c>
      <c r="G7026" t="s">
        <v>2043</v>
      </c>
      <c r="H7026" t="s">
        <v>1864</v>
      </c>
      <c r="I7026" t="s">
        <v>2044</v>
      </c>
      <c r="J7026" t="s">
        <v>2061</v>
      </c>
      <c r="K7026" t="s">
        <v>1923</v>
      </c>
      <c r="L7026" t="s">
        <v>1888</v>
      </c>
      <c r="M7026">
        <v>2</v>
      </c>
      <c r="N7026" s="3">
        <v>25</v>
      </c>
      <c r="O7026" s="3">
        <v>11</v>
      </c>
      <c r="P7026" s="4">
        <v>0.05</v>
      </c>
      <c r="Q7026" s="3">
        <v>47.5</v>
      </c>
      <c r="R7026" s="3">
        <v>22</v>
      </c>
      <c r="S7026" s="3">
        <v>25.5</v>
      </c>
      <c r="T7026" t="s">
        <v>1954</v>
      </c>
      <c r="U7026" t="s">
        <v>72</v>
      </c>
    </row>
    <row r="7027" spans="1:21" x14ac:dyDescent="0.35">
      <c r="A7027" t="s">
        <v>9603</v>
      </c>
      <c r="B7027" s="2">
        <v>45807</v>
      </c>
      <c r="C7027">
        <v>5</v>
      </c>
      <c r="D7027">
        <v>2025</v>
      </c>
      <c r="F7027" t="s">
        <v>746</v>
      </c>
      <c r="G7027" t="s">
        <v>2381</v>
      </c>
      <c r="H7027" t="s">
        <v>1864</v>
      </c>
      <c r="I7027" t="s">
        <v>2211</v>
      </c>
      <c r="J7027" t="s">
        <v>1987</v>
      </c>
      <c r="K7027" t="s">
        <v>1908</v>
      </c>
      <c r="L7027" t="s">
        <v>1890</v>
      </c>
      <c r="M7027">
        <v>1</v>
      </c>
      <c r="N7027" s="3">
        <v>129</v>
      </c>
      <c r="O7027" s="3">
        <v>78</v>
      </c>
      <c r="P7027" s="4">
        <v>0.05</v>
      </c>
      <c r="Q7027" s="3">
        <v>122.55</v>
      </c>
      <c r="R7027" s="3">
        <v>78</v>
      </c>
      <c r="S7027" s="3">
        <v>44.55</v>
      </c>
      <c r="T7027" t="s">
        <v>1954</v>
      </c>
      <c r="U7027" t="s">
        <v>72</v>
      </c>
    </row>
    <row r="7028" spans="1:21" x14ac:dyDescent="0.35">
      <c r="A7028" t="s">
        <v>9604</v>
      </c>
      <c r="B7028" s="2">
        <v>45807</v>
      </c>
      <c r="C7028">
        <v>5</v>
      </c>
      <c r="D7028">
        <v>2025</v>
      </c>
      <c r="F7028" t="s">
        <v>201</v>
      </c>
      <c r="G7028" t="s">
        <v>2595</v>
      </c>
      <c r="H7028" t="s">
        <v>1868</v>
      </c>
      <c r="I7028" t="s">
        <v>2113</v>
      </c>
      <c r="J7028" t="s">
        <v>2001</v>
      </c>
      <c r="K7028" t="s">
        <v>1911</v>
      </c>
      <c r="L7028" t="s">
        <v>1886</v>
      </c>
      <c r="M7028">
        <v>2</v>
      </c>
      <c r="N7028" s="3">
        <v>58</v>
      </c>
      <c r="O7028" s="3">
        <v>25</v>
      </c>
      <c r="P7028" s="4">
        <v>0</v>
      </c>
      <c r="Q7028" s="3">
        <v>116</v>
      </c>
      <c r="R7028" s="3">
        <v>50</v>
      </c>
      <c r="S7028" s="3">
        <v>66</v>
      </c>
      <c r="T7028" t="s">
        <v>1954</v>
      </c>
      <c r="U7028" t="s">
        <v>72</v>
      </c>
    </row>
    <row r="7029" spans="1:21" x14ac:dyDescent="0.35">
      <c r="A7029" t="s">
        <v>9605</v>
      </c>
      <c r="B7029" s="2">
        <v>45808</v>
      </c>
      <c r="C7029">
        <v>5</v>
      </c>
      <c r="D7029">
        <v>2025</v>
      </c>
      <c r="F7029" t="s">
        <v>253</v>
      </c>
      <c r="G7029" t="s">
        <v>3011</v>
      </c>
      <c r="H7029" t="s">
        <v>1873</v>
      </c>
      <c r="I7029" t="s">
        <v>2395</v>
      </c>
      <c r="J7029" t="s">
        <v>1953</v>
      </c>
      <c r="K7029" t="s">
        <v>1905</v>
      </c>
      <c r="L7029" t="s">
        <v>1888</v>
      </c>
      <c r="M7029">
        <v>1</v>
      </c>
      <c r="N7029" s="3">
        <v>120</v>
      </c>
      <c r="O7029" s="3">
        <v>63</v>
      </c>
      <c r="P7029" s="4">
        <v>0.15</v>
      </c>
      <c r="Q7029" s="3">
        <v>102</v>
      </c>
      <c r="R7029" s="3">
        <v>63</v>
      </c>
      <c r="S7029" s="3">
        <v>39</v>
      </c>
      <c r="T7029" t="s">
        <v>1954</v>
      </c>
      <c r="U7029" t="s">
        <v>72</v>
      </c>
    </row>
    <row r="7030" spans="1:21" x14ac:dyDescent="0.35">
      <c r="A7030" t="s">
        <v>9606</v>
      </c>
      <c r="B7030" s="2">
        <v>45808</v>
      </c>
      <c r="C7030">
        <v>5</v>
      </c>
      <c r="D7030">
        <v>2025</v>
      </c>
      <c r="F7030" t="s">
        <v>1277</v>
      </c>
      <c r="G7030" t="s">
        <v>2637</v>
      </c>
      <c r="H7030" t="s">
        <v>1868</v>
      </c>
      <c r="I7030" t="s">
        <v>2113</v>
      </c>
      <c r="J7030" t="s">
        <v>1978</v>
      </c>
      <c r="K7030" t="s">
        <v>1916</v>
      </c>
      <c r="L7030" t="s">
        <v>1887</v>
      </c>
      <c r="M7030">
        <v>2</v>
      </c>
      <c r="N7030" s="3">
        <v>79</v>
      </c>
      <c r="O7030" s="3">
        <v>42</v>
      </c>
      <c r="P7030" s="4">
        <v>0.1</v>
      </c>
      <c r="Q7030" s="3">
        <v>142.19999999999999</v>
      </c>
      <c r="R7030" s="3">
        <v>84</v>
      </c>
      <c r="S7030" s="3">
        <v>58.2</v>
      </c>
      <c r="T7030" t="s">
        <v>1954</v>
      </c>
      <c r="U7030" t="s">
        <v>72</v>
      </c>
    </row>
    <row r="7031" spans="1:21" x14ac:dyDescent="0.35">
      <c r="A7031" t="s">
        <v>9607</v>
      </c>
      <c r="B7031" s="2">
        <v>45808</v>
      </c>
      <c r="C7031">
        <v>5</v>
      </c>
      <c r="D7031">
        <v>2025</v>
      </c>
      <c r="F7031" t="s">
        <v>1031</v>
      </c>
      <c r="G7031" t="s">
        <v>2757</v>
      </c>
      <c r="H7031" t="s">
        <v>1874</v>
      </c>
      <c r="I7031" t="s">
        <v>2200</v>
      </c>
      <c r="J7031" t="s">
        <v>2064</v>
      </c>
      <c r="K7031" t="s">
        <v>1922</v>
      </c>
      <c r="L7031" t="s">
        <v>1887</v>
      </c>
      <c r="M7031">
        <v>2</v>
      </c>
      <c r="N7031" s="3">
        <v>32</v>
      </c>
      <c r="O7031" s="3">
        <v>14</v>
      </c>
      <c r="P7031" s="4">
        <v>0</v>
      </c>
      <c r="Q7031" s="3">
        <v>64</v>
      </c>
      <c r="R7031" s="3">
        <v>28</v>
      </c>
      <c r="S7031" s="3">
        <v>36</v>
      </c>
      <c r="T7031" t="s">
        <v>1954</v>
      </c>
      <c r="U7031" t="s">
        <v>72</v>
      </c>
    </row>
    <row r="7032" spans="1:21" x14ac:dyDescent="0.35">
      <c r="A7032" t="s">
        <v>9608</v>
      </c>
      <c r="B7032" s="2">
        <v>45808</v>
      </c>
      <c r="C7032">
        <v>5</v>
      </c>
      <c r="D7032">
        <v>2025</v>
      </c>
      <c r="F7032" t="s">
        <v>1146</v>
      </c>
      <c r="G7032" t="s">
        <v>2637</v>
      </c>
      <c r="H7032" t="s">
        <v>1874</v>
      </c>
      <c r="I7032" t="s">
        <v>2200</v>
      </c>
      <c r="J7032" t="s">
        <v>2034</v>
      </c>
      <c r="K7032" t="s">
        <v>1904</v>
      </c>
      <c r="L7032" t="s">
        <v>1889</v>
      </c>
      <c r="M7032">
        <v>1</v>
      </c>
      <c r="N7032" s="3">
        <v>149</v>
      </c>
      <c r="O7032" s="3">
        <v>91</v>
      </c>
      <c r="P7032" s="4">
        <v>0.15</v>
      </c>
      <c r="Q7032" s="3">
        <v>126.65</v>
      </c>
      <c r="R7032" s="3">
        <v>91</v>
      </c>
      <c r="S7032" s="3">
        <v>35.65</v>
      </c>
      <c r="T7032" t="s">
        <v>1954</v>
      </c>
      <c r="U7032" t="s">
        <v>72</v>
      </c>
    </row>
    <row r="7033" spans="1:21" x14ac:dyDescent="0.35">
      <c r="A7033" t="s">
        <v>9609</v>
      </c>
      <c r="B7033" s="2">
        <v>45808</v>
      </c>
      <c r="C7033">
        <v>5</v>
      </c>
      <c r="D7033">
        <v>2025</v>
      </c>
      <c r="F7033" t="s">
        <v>92</v>
      </c>
      <c r="G7033" t="s">
        <v>3473</v>
      </c>
      <c r="H7033" t="s">
        <v>1871</v>
      </c>
      <c r="I7033" t="s">
        <v>1966</v>
      </c>
      <c r="J7033" t="s">
        <v>1978</v>
      </c>
      <c r="K7033" t="s">
        <v>1916</v>
      </c>
      <c r="L7033" t="s">
        <v>1887</v>
      </c>
      <c r="M7033">
        <v>1</v>
      </c>
      <c r="N7033" s="3">
        <v>79</v>
      </c>
      <c r="O7033" s="3">
        <v>42</v>
      </c>
      <c r="P7033" s="4">
        <v>0.1</v>
      </c>
      <c r="Q7033" s="3">
        <v>71.099999999999994</v>
      </c>
      <c r="R7033" s="3">
        <v>42</v>
      </c>
      <c r="S7033" s="3">
        <v>29.1</v>
      </c>
      <c r="T7033" t="s">
        <v>1954</v>
      </c>
      <c r="U7033" t="s">
        <v>72</v>
      </c>
    </row>
    <row r="7034" spans="1:21" x14ac:dyDescent="0.35">
      <c r="A7034" t="s">
        <v>9610</v>
      </c>
      <c r="B7034" s="2">
        <v>45808</v>
      </c>
      <c r="C7034">
        <v>5</v>
      </c>
      <c r="D7034">
        <v>2025</v>
      </c>
      <c r="F7034" t="s">
        <v>185</v>
      </c>
      <c r="G7034" t="s">
        <v>2252</v>
      </c>
      <c r="H7034" t="s">
        <v>1866</v>
      </c>
      <c r="I7034" t="s">
        <v>1866</v>
      </c>
      <c r="J7034" t="s">
        <v>2045</v>
      </c>
      <c r="K7034" t="s">
        <v>1910</v>
      </c>
      <c r="L7034" t="s">
        <v>1890</v>
      </c>
      <c r="M7034">
        <v>5</v>
      </c>
      <c r="N7034" s="3">
        <v>99</v>
      </c>
      <c r="O7034" s="3">
        <v>58</v>
      </c>
      <c r="P7034" s="4">
        <v>0</v>
      </c>
      <c r="Q7034" s="3">
        <v>495</v>
      </c>
      <c r="R7034" s="3">
        <v>290</v>
      </c>
      <c r="S7034" s="3">
        <v>205</v>
      </c>
      <c r="T7034" t="s">
        <v>1954</v>
      </c>
      <c r="U7034" t="s">
        <v>72</v>
      </c>
    </row>
    <row r="7035" spans="1:21" x14ac:dyDescent="0.35">
      <c r="A7035" t="s">
        <v>9611</v>
      </c>
      <c r="B7035" s="2">
        <v>45808</v>
      </c>
      <c r="C7035">
        <v>5</v>
      </c>
      <c r="D7035">
        <v>2025</v>
      </c>
      <c r="F7035" t="s">
        <v>1547</v>
      </c>
      <c r="G7035" t="s">
        <v>8813</v>
      </c>
      <c r="H7035" t="s">
        <v>1871</v>
      </c>
      <c r="I7035" t="s">
        <v>2234</v>
      </c>
      <c r="J7035" t="s">
        <v>1997</v>
      </c>
      <c r="K7035" t="s">
        <v>1906</v>
      </c>
      <c r="L7035" t="s">
        <v>1889</v>
      </c>
      <c r="M7035">
        <v>2</v>
      </c>
      <c r="N7035" s="3">
        <v>89</v>
      </c>
      <c r="O7035" s="3">
        <v>48</v>
      </c>
      <c r="P7035" s="4">
        <v>0</v>
      </c>
      <c r="Q7035" s="3">
        <v>178</v>
      </c>
      <c r="R7035" s="3">
        <v>96</v>
      </c>
      <c r="S7035" s="3">
        <v>82</v>
      </c>
      <c r="T7035" t="s">
        <v>1954</v>
      </c>
      <c r="U7035" t="s">
        <v>72</v>
      </c>
    </row>
    <row r="7036" spans="1:21" x14ac:dyDescent="0.35">
      <c r="A7036" t="s">
        <v>9612</v>
      </c>
      <c r="B7036" s="2">
        <v>45808</v>
      </c>
      <c r="C7036">
        <v>5</v>
      </c>
      <c r="D7036">
        <v>2025</v>
      </c>
      <c r="F7036" t="s">
        <v>214</v>
      </c>
      <c r="G7036" t="s">
        <v>2771</v>
      </c>
      <c r="H7036" t="s">
        <v>1872</v>
      </c>
      <c r="I7036" t="s">
        <v>2357</v>
      </c>
      <c r="J7036" t="s">
        <v>2015</v>
      </c>
      <c r="K7036" t="s">
        <v>1914</v>
      </c>
      <c r="L7036" t="s">
        <v>1888</v>
      </c>
      <c r="M7036">
        <v>3</v>
      </c>
      <c r="N7036" s="3">
        <v>65</v>
      </c>
      <c r="O7036" s="3">
        <v>32</v>
      </c>
      <c r="P7036" s="4">
        <v>0.15</v>
      </c>
      <c r="Q7036" s="3">
        <v>165.75</v>
      </c>
      <c r="R7036" s="3">
        <v>96</v>
      </c>
      <c r="S7036" s="3">
        <v>69.75</v>
      </c>
      <c r="T7036" t="s">
        <v>1954</v>
      </c>
      <c r="U7036" t="s">
        <v>72</v>
      </c>
    </row>
    <row r="7037" spans="1:21" x14ac:dyDescent="0.35">
      <c r="A7037" t="s">
        <v>9613</v>
      </c>
      <c r="B7037" s="2">
        <v>45808</v>
      </c>
      <c r="C7037">
        <v>5</v>
      </c>
      <c r="D7037">
        <v>2025</v>
      </c>
      <c r="F7037" t="s">
        <v>1451</v>
      </c>
      <c r="G7037" t="s">
        <v>2116</v>
      </c>
      <c r="H7037" t="s">
        <v>1875</v>
      </c>
      <c r="I7037" t="s">
        <v>2054</v>
      </c>
      <c r="J7037" t="s">
        <v>2061</v>
      </c>
      <c r="K7037" t="s">
        <v>1923</v>
      </c>
      <c r="L7037" t="s">
        <v>1888</v>
      </c>
      <c r="M7037">
        <v>1</v>
      </c>
      <c r="N7037" s="3">
        <v>25</v>
      </c>
      <c r="O7037" s="3">
        <v>11</v>
      </c>
      <c r="P7037" s="4">
        <v>0.15</v>
      </c>
      <c r="Q7037" s="3">
        <v>21.25</v>
      </c>
      <c r="R7037" s="3">
        <v>11</v>
      </c>
      <c r="S7037" s="3">
        <v>10.25</v>
      </c>
      <c r="T7037" t="s">
        <v>1954</v>
      </c>
      <c r="U7037" t="s">
        <v>72</v>
      </c>
    </row>
    <row r="7038" spans="1:21" x14ac:dyDescent="0.35">
      <c r="A7038" t="s">
        <v>9614</v>
      </c>
      <c r="B7038" s="2">
        <v>45808</v>
      </c>
      <c r="C7038">
        <v>5</v>
      </c>
      <c r="D7038">
        <v>2025</v>
      </c>
      <c r="F7038" t="s">
        <v>284</v>
      </c>
      <c r="G7038" t="s">
        <v>3644</v>
      </c>
      <c r="H7038" t="s">
        <v>1871</v>
      </c>
      <c r="I7038" t="s">
        <v>1966</v>
      </c>
      <c r="J7038" t="s">
        <v>2064</v>
      </c>
      <c r="K7038" t="s">
        <v>1922</v>
      </c>
      <c r="L7038" t="s">
        <v>1887</v>
      </c>
      <c r="M7038">
        <v>4</v>
      </c>
      <c r="N7038" s="3">
        <v>32</v>
      </c>
      <c r="O7038" s="3">
        <v>14</v>
      </c>
      <c r="P7038" s="4">
        <v>0.1</v>
      </c>
      <c r="Q7038" s="3">
        <v>115.2</v>
      </c>
      <c r="R7038" s="3">
        <v>56</v>
      </c>
      <c r="S7038" s="3">
        <v>59.2</v>
      </c>
      <c r="T7038" t="s">
        <v>1954</v>
      </c>
      <c r="U7038" t="s">
        <v>72</v>
      </c>
    </row>
    <row r="7039" spans="1:21" x14ac:dyDescent="0.35">
      <c r="A7039" t="s">
        <v>9615</v>
      </c>
      <c r="B7039" s="2">
        <v>45809</v>
      </c>
      <c r="C7039">
        <v>6</v>
      </c>
      <c r="D7039">
        <v>2025</v>
      </c>
      <c r="F7039" t="s">
        <v>323</v>
      </c>
      <c r="G7039" t="s">
        <v>2901</v>
      </c>
      <c r="H7039" t="s">
        <v>1869</v>
      </c>
      <c r="I7039" t="s">
        <v>2157</v>
      </c>
      <c r="J7039" t="s">
        <v>2045</v>
      </c>
      <c r="K7039" t="s">
        <v>1910</v>
      </c>
      <c r="L7039" t="s">
        <v>1890</v>
      </c>
      <c r="M7039">
        <v>2</v>
      </c>
      <c r="N7039" s="3">
        <v>99</v>
      </c>
      <c r="O7039" s="3">
        <v>58</v>
      </c>
      <c r="P7039" s="4">
        <v>0.15</v>
      </c>
      <c r="Q7039" s="3">
        <v>168.3</v>
      </c>
      <c r="R7039" s="3">
        <v>116</v>
      </c>
      <c r="S7039" s="3">
        <v>52.3</v>
      </c>
      <c r="T7039" t="s">
        <v>1954</v>
      </c>
      <c r="U7039" t="s">
        <v>72</v>
      </c>
    </row>
    <row r="7040" spans="1:21" x14ac:dyDescent="0.35">
      <c r="A7040" t="s">
        <v>9616</v>
      </c>
      <c r="B7040" s="2">
        <v>45809</v>
      </c>
      <c r="C7040">
        <v>6</v>
      </c>
      <c r="D7040">
        <v>2025</v>
      </c>
      <c r="F7040" t="s">
        <v>111</v>
      </c>
      <c r="G7040" t="s">
        <v>3203</v>
      </c>
      <c r="H7040" t="s">
        <v>1863</v>
      </c>
      <c r="I7040" t="s">
        <v>1952</v>
      </c>
      <c r="J7040" t="s">
        <v>1997</v>
      </c>
      <c r="K7040" t="s">
        <v>1906</v>
      </c>
      <c r="L7040" t="s">
        <v>1889</v>
      </c>
      <c r="M7040">
        <v>1</v>
      </c>
      <c r="N7040" s="3">
        <v>89</v>
      </c>
      <c r="O7040" s="3">
        <v>48</v>
      </c>
      <c r="P7040" s="4">
        <v>0</v>
      </c>
      <c r="Q7040" s="3">
        <v>89</v>
      </c>
      <c r="R7040" s="3">
        <v>48</v>
      </c>
      <c r="S7040" s="3">
        <v>41</v>
      </c>
      <c r="T7040" t="s">
        <v>1954</v>
      </c>
      <c r="U7040" t="s">
        <v>72</v>
      </c>
    </row>
    <row r="7041" spans="1:21" x14ac:dyDescent="0.35">
      <c r="A7041" t="s">
        <v>9617</v>
      </c>
      <c r="B7041" s="2">
        <v>45809</v>
      </c>
      <c r="C7041">
        <v>6</v>
      </c>
      <c r="D7041">
        <v>2025</v>
      </c>
      <c r="F7041" t="s">
        <v>1683</v>
      </c>
      <c r="G7041" t="s">
        <v>4939</v>
      </c>
      <c r="H7041" t="s">
        <v>1866</v>
      </c>
      <c r="I7041" t="s">
        <v>1866</v>
      </c>
      <c r="J7041" t="s">
        <v>1960</v>
      </c>
      <c r="K7041" t="s">
        <v>1924</v>
      </c>
      <c r="L7041" t="s">
        <v>1885</v>
      </c>
      <c r="M7041">
        <v>2</v>
      </c>
      <c r="N7041" s="3">
        <v>42</v>
      </c>
      <c r="O7041" s="3">
        <v>20</v>
      </c>
      <c r="P7041" s="4">
        <v>0</v>
      </c>
      <c r="Q7041" s="3">
        <v>84</v>
      </c>
      <c r="R7041" s="3">
        <v>40</v>
      </c>
      <c r="S7041" s="3">
        <v>44</v>
      </c>
      <c r="T7041" t="s">
        <v>1954</v>
      </c>
      <c r="U7041" t="s">
        <v>72</v>
      </c>
    </row>
    <row r="7042" spans="1:21" x14ac:dyDescent="0.35">
      <c r="A7042" t="s">
        <v>9618</v>
      </c>
      <c r="B7042" s="2">
        <v>45809</v>
      </c>
      <c r="C7042">
        <v>6</v>
      </c>
      <c r="D7042">
        <v>2025</v>
      </c>
      <c r="F7042" t="s">
        <v>1136</v>
      </c>
      <c r="G7042" t="s">
        <v>2263</v>
      </c>
      <c r="H7042" t="s">
        <v>1864</v>
      </c>
      <c r="I7042" t="s">
        <v>2087</v>
      </c>
      <c r="J7042" t="s">
        <v>2015</v>
      </c>
      <c r="K7042" t="s">
        <v>1914</v>
      </c>
      <c r="L7042" t="s">
        <v>1888</v>
      </c>
      <c r="M7042">
        <v>2</v>
      </c>
      <c r="N7042" s="3">
        <v>65</v>
      </c>
      <c r="O7042" s="3">
        <v>32</v>
      </c>
      <c r="P7042" s="4">
        <v>0.05</v>
      </c>
      <c r="Q7042" s="3">
        <v>123.5</v>
      </c>
      <c r="R7042" s="3">
        <v>64</v>
      </c>
      <c r="S7042" s="3">
        <v>59.5</v>
      </c>
      <c r="T7042" t="s">
        <v>1954</v>
      </c>
      <c r="U7042" t="s">
        <v>72</v>
      </c>
    </row>
    <row r="7043" spans="1:21" x14ac:dyDescent="0.35">
      <c r="A7043" t="s">
        <v>9619</v>
      </c>
      <c r="B7043" s="2">
        <v>45809</v>
      </c>
      <c r="C7043">
        <v>6</v>
      </c>
      <c r="D7043">
        <v>2025</v>
      </c>
      <c r="F7043" t="s">
        <v>1029</v>
      </c>
      <c r="G7043" t="s">
        <v>2092</v>
      </c>
      <c r="H7043" t="s">
        <v>1868</v>
      </c>
      <c r="I7043" t="s">
        <v>2022</v>
      </c>
      <c r="J7043" t="s">
        <v>2045</v>
      </c>
      <c r="K7043" t="s">
        <v>1910</v>
      </c>
      <c r="L7043" t="s">
        <v>1890</v>
      </c>
      <c r="M7043">
        <v>3</v>
      </c>
      <c r="N7043" s="3">
        <v>99</v>
      </c>
      <c r="O7043" s="3">
        <v>58</v>
      </c>
      <c r="P7043" s="4">
        <v>0.1</v>
      </c>
      <c r="Q7043" s="3">
        <v>267.3</v>
      </c>
      <c r="R7043" s="3">
        <v>174</v>
      </c>
      <c r="S7043" s="3">
        <v>93.3</v>
      </c>
      <c r="T7043" t="s">
        <v>1954</v>
      </c>
      <c r="U7043" t="s">
        <v>72</v>
      </c>
    </row>
    <row r="7044" spans="1:21" x14ac:dyDescent="0.35">
      <c r="A7044" t="s">
        <v>9620</v>
      </c>
      <c r="B7044" s="2">
        <v>45809</v>
      </c>
      <c r="C7044">
        <v>6</v>
      </c>
      <c r="D7044">
        <v>2025</v>
      </c>
      <c r="F7044" t="s">
        <v>1149</v>
      </c>
      <c r="G7044" t="s">
        <v>2713</v>
      </c>
      <c r="H7044" t="s">
        <v>1870</v>
      </c>
      <c r="I7044" t="s">
        <v>2060</v>
      </c>
      <c r="J7044" t="s">
        <v>2034</v>
      </c>
      <c r="K7044" t="s">
        <v>1904</v>
      </c>
      <c r="L7044" t="s">
        <v>1889</v>
      </c>
      <c r="M7044">
        <v>4</v>
      </c>
      <c r="N7044" s="3">
        <v>149</v>
      </c>
      <c r="O7044" s="3">
        <v>91</v>
      </c>
      <c r="P7044" s="4">
        <v>0.05</v>
      </c>
      <c r="Q7044" s="3">
        <v>566.20000000000005</v>
      </c>
      <c r="R7044" s="3">
        <v>364</v>
      </c>
      <c r="S7044" s="3">
        <v>202.2</v>
      </c>
      <c r="T7044" t="s">
        <v>1954</v>
      </c>
      <c r="U7044" t="s">
        <v>72</v>
      </c>
    </row>
    <row r="7045" spans="1:21" x14ac:dyDescent="0.35">
      <c r="A7045" t="s">
        <v>9621</v>
      </c>
      <c r="B7045" s="2">
        <v>45809</v>
      </c>
      <c r="C7045">
        <v>6</v>
      </c>
      <c r="D7045">
        <v>2025</v>
      </c>
      <c r="F7045" t="s">
        <v>533</v>
      </c>
      <c r="G7045" t="s">
        <v>2407</v>
      </c>
      <c r="H7045" t="s">
        <v>1866</v>
      </c>
      <c r="I7045" t="s">
        <v>1866</v>
      </c>
      <c r="J7045" t="s">
        <v>2120</v>
      </c>
      <c r="K7045" t="s">
        <v>1926</v>
      </c>
      <c r="L7045" t="s">
        <v>1885</v>
      </c>
      <c r="M7045">
        <v>1</v>
      </c>
      <c r="N7045" s="3">
        <v>28</v>
      </c>
      <c r="O7045" s="3">
        <v>13</v>
      </c>
      <c r="P7045" s="4">
        <v>0</v>
      </c>
      <c r="Q7045" s="3">
        <v>28</v>
      </c>
      <c r="R7045" s="3">
        <v>13</v>
      </c>
      <c r="S7045" s="3">
        <v>15</v>
      </c>
      <c r="T7045" t="s">
        <v>1954</v>
      </c>
      <c r="U7045" t="s">
        <v>72</v>
      </c>
    </row>
    <row r="7046" spans="1:21" x14ac:dyDescent="0.35">
      <c r="A7046" t="s">
        <v>9622</v>
      </c>
      <c r="B7046" s="2">
        <v>45809</v>
      </c>
      <c r="C7046">
        <v>6</v>
      </c>
      <c r="D7046">
        <v>2025</v>
      </c>
      <c r="F7046" t="s">
        <v>1044</v>
      </c>
      <c r="G7046" t="s">
        <v>3608</v>
      </c>
      <c r="H7046" t="s">
        <v>1868</v>
      </c>
      <c r="I7046" t="s">
        <v>1959</v>
      </c>
      <c r="J7046" t="s">
        <v>2162</v>
      </c>
      <c r="K7046" t="s">
        <v>1921</v>
      </c>
      <c r="L7046" t="s">
        <v>1889</v>
      </c>
      <c r="M7046">
        <v>1</v>
      </c>
      <c r="N7046" s="3">
        <v>55</v>
      </c>
      <c r="O7046" s="3">
        <v>27</v>
      </c>
      <c r="P7046" s="4">
        <v>0</v>
      </c>
      <c r="Q7046" s="3">
        <v>55</v>
      </c>
      <c r="R7046" s="3">
        <v>27</v>
      </c>
      <c r="S7046" s="3">
        <v>28</v>
      </c>
      <c r="T7046" t="s">
        <v>1954</v>
      </c>
      <c r="U7046" t="s">
        <v>72</v>
      </c>
    </row>
    <row r="7047" spans="1:21" x14ac:dyDescent="0.35">
      <c r="A7047" t="s">
        <v>9623</v>
      </c>
      <c r="B7047" s="2">
        <v>45809</v>
      </c>
      <c r="C7047">
        <v>6</v>
      </c>
      <c r="D7047">
        <v>2025</v>
      </c>
      <c r="F7047" t="s">
        <v>198</v>
      </c>
      <c r="G7047" t="s">
        <v>2620</v>
      </c>
      <c r="H7047" t="s">
        <v>1866</v>
      </c>
      <c r="I7047" t="s">
        <v>1866</v>
      </c>
      <c r="J7047" t="s">
        <v>2026</v>
      </c>
      <c r="K7047" t="s">
        <v>1919</v>
      </c>
      <c r="L7047" t="s">
        <v>1887</v>
      </c>
      <c r="M7047">
        <v>1</v>
      </c>
      <c r="N7047" s="3">
        <v>85</v>
      </c>
      <c r="O7047" s="3">
        <v>44</v>
      </c>
      <c r="P7047" s="4">
        <v>0.15</v>
      </c>
      <c r="Q7047" s="3">
        <v>72.25</v>
      </c>
      <c r="R7047" s="3">
        <v>44</v>
      </c>
      <c r="S7047" s="3">
        <v>28.25</v>
      </c>
      <c r="T7047" t="s">
        <v>1954</v>
      </c>
      <c r="U7047" t="s">
        <v>72</v>
      </c>
    </row>
    <row r="7048" spans="1:21" x14ac:dyDescent="0.35">
      <c r="A7048" t="s">
        <v>9624</v>
      </c>
      <c r="B7048" s="2">
        <v>45809</v>
      </c>
      <c r="C7048">
        <v>6</v>
      </c>
      <c r="D7048">
        <v>2025</v>
      </c>
      <c r="F7048" t="s">
        <v>229</v>
      </c>
      <c r="G7048" t="s">
        <v>2048</v>
      </c>
      <c r="H7048" t="s">
        <v>1872</v>
      </c>
      <c r="I7048" t="s">
        <v>1986</v>
      </c>
      <c r="J7048" t="s">
        <v>2183</v>
      </c>
      <c r="K7048" t="s">
        <v>1917</v>
      </c>
      <c r="L7048" t="s">
        <v>1886</v>
      </c>
      <c r="M7048">
        <v>3</v>
      </c>
      <c r="N7048" s="3">
        <v>72</v>
      </c>
      <c r="O7048" s="3">
        <v>34</v>
      </c>
      <c r="P7048" s="4">
        <v>0.05</v>
      </c>
      <c r="Q7048" s="3">
        <v>205.2</v>
      </c>
      <c r="R7048" s="3">
        <v>102</v>
      </c>
      <c r="S7048" s="3">
        <v>103.2</v>
      </c>
      <c r="T7048" t="s">
        <v>1954</v>
      </c>
      <c r="U7048" t="s">
        <v>72</v>
      </c>
    </row>
    <row r="7049" spans="1:21" x14ac:dyDescent="0.35">
      <c r="A7049" t="s">
        <v>9625</v>
      </c>
      <c r="B7049" s="2">
        <v>45809</v>
      </c>
      <c r="C7049">
        <v>6</v>
      </c>
      <c r="D7049">
        <v>2025</v>
      </c>
      <c r="F7049" t="s">
        <v>823</v>
      </c>
      <c r="G7049" t="s">
        <v>2447</v>
      </c>
      <c r="H7049" t="s">
        <v>1866</v>
      </c>
      <c r="I7049" t="s">
        <v>1866</v>
      </c>
      <c r="J7049" t="s">
        <v>1987</v>
      </c>
      <c r="K7049" t="s">
        <v>1908</v>
      </c>
      <c r="L7049" t="s">
        <v>1890</v>
      </c>
      <c r="M7049">
        <v>1</v>
      </c>
      <c r="N7049" s="3">
        <v>129</v>
      </c>
      <c r="O7049" s="3">
        <v>78</v>
      </c>
      <c r="P7049" s="4">
        <v>0.1</v>
      </c>
      <c r="Q7049" s="3">
        <v>116.1</v>
      </c>
      <c r="R7049" s="3">
        <v>78</v>
      </c>
      <c r="S7049" s="3">
        <v>38.1</v>
      </c>
      <c r="T7049" t="s">
        <v>1954</v>
      </c>
      <c r="U7049" t="s">
        <v>72</v>
      </c>
    </row>
    <row r="7050" spans="1:21" x14ac:dyDescent="0.35">
      <c r="A7050" t="s">
        <v>9626</v>
      </c>
      <c r="B7050" s="2">
        <v>45810</v>
      </c>
      <c r="C7050">
        <v>6</v>
      </c>
      <c r="D7050">
        <v>2025</v>
      </c>
      <c r="F7050" t="s">
        <v>1498</v>
      </c>
      <c r="G7050" t="s">
        <v>4065</v>
      </c>
      <c r="H7050" t="s">
        <v>1875</v>
      </c>
      <c r="I7050" t="s">
        <v>2054</v>
      </c>
      <c r="J7050" t="s">
        <v>1971</v>
      </c>
      <c r="K7050" t="s">
        <v>1920</v>
      </c>
      <c r="L7050" t="s">
        <v>1886</v>
      </c>
      <c r="M7050">
        <v>1</v>
      </c>
      <c r="N7050" s="3">
        <v>45</v>
      </c>
      <c r="O7050" s="3">
        <v>19</v>
      </c>
      <c r="P7050" s="4">
        <v>0.05</v>
      </c>
      <c r="Q7050" s="3">
        <v>42.75</v>
      </c>
      <c r="R7050" s="3">
        <v>19</v>
      </c>
      <c r="S7050" s="3">
        <v>23.75</v>
      </c>
      <c r="T7050" t="s">
        <v>1954</v>
      </c>
      <c r="U7050" t="s">
        <v>71</v>
      </c>
    </row>
    <row r="7051" spans="1:21" x14ac:dyDescent="0.35">
      <c r="A7051" t="s">
        <v>9627</v>
      </c>
      <c r="B7051" s="2">
        <v>45810</v>
      </c>
      <c r="C7051">
        <v>6</v>
      </c>
      <c r="D7051">
        <v>2025</v>
      </c>
      <c r="F7051" t="s">
        <v>1652</v>
      </c>
      <c r="G7051" t="s">
        <v>2312</v>
      </c>
      <c r="H7051" t="s">
        <v>1866</v>
      </c>
      <c r="I7051" t="s">
        <v>1866</v>
      </c>
      <c r="J7051" t="s">
        <v>1967</v>
      </c>
      <c r="K7051" t="s">
        <v>1913</v>
      </c>
      <c r="L7051" t="s">
        <v>1888</v>
      </c>
      <c r="M7051">
        <v>2</v>
      </c>
      <c r="N7051" s="3">
        <v>78</v>
      </c>
      <c r="O7051" s="3">
        <v>39</v>
      </c>
      <c r="P7051" s="4">
        <v>0.1</v>
      </c>
      <c r="Q7051" s="3">
        <v>140.4</v>
      </c>
      <c r="R7051" s="3">
        <v>78</v>
      </c>
      <c r="S7051" s="3">
        <v>62.4</v>
      </c>
      <c r="T7051" t="s">
        <v>1954</v>
      </c>
      <c r="U7051" t="s">
        <v>72</v>
      </c>
    </row>
    <row r="7052" spans="1:21" x14ac:dyDescent="0.35">
      <c r="A7052" t="s">
        <v>9628</v>
      </c>
      <c r="B7052" s="2">
        <v>45810</v>
      </c>
      <c r="C7052">
        <v>6</v>
      </c>
      <c r="D7052">
        <v>2025</v>
      </c>
      <c r="F7052" t="s">
        <v>736</v>
      </c>
      <c r="G7052" t="s">
        <v>2349</v>
      </c>
      <c r="H7052" t="s">
        <v>1866</v>
      </c>
      <c r="I7052" t="s">
        <v>1866</v>
      </c>
      <c r="J7052" t="s">
        <v>2183</v>
      </c>
      <c r="K7052" t="s">
        <v>1917</v>
      </c>
      <c r="L7052" t="s">
        <v>1886</v>
      </c>
      <c r="M7052">
        <v>1</v>
      </c>
      <c r="N7052" s="3">
        <v>72</v>
      </c>
      <c r="O7052" s="3">
        <v>34</v>
      </c>
      <c r="P7052" s="4">
        <v>0.05</v>
      </c>
      <c r="Q7052" s="3">
        <v>68.400000000000006</v>
      </c>
      <c r="R7052" s="3">
        <v>34</v>
      </c>
      <c r="S7052" s="3">
        <v>34.4</v>
      </c>
      <c r="T7052" t="s">
        <v>1954</v>
      </c>
      <c r="U7052" t="s">
        <v>72</v>
      </c>
    </row>
    <row r="7053" spans="1:21" x14ac:dyDescent="0.35">
      <c r="A7053" t="s">
        <v>9629</v>
      </c>
      <c r="B7053" s="2">
        <v>45810</v>
      </c>
      <c r="C7053">
        <v>6</v>
      </c>
      <c r="D7053">
        <v>2025</v>
      </c>
      <c r="F7053" t="s">
        <v>1106</v>
      </c>
      <c r="G7053" t="s">
        <v>60</v>
      </c>
      <c r="H7053" t="s">
        <v>1868</v>
      </c>
      <c r="I7053" t="s">
        <v>2022</v>
      </c>
      <c r="J7053" t="s">
        <v>2114</v>
      </c>
      <c r="K7053" t="s">
        <v>1915</v>
      </c>
      <c r="L7053" t="s">
        <v>1886</v>
      </c>
      <c r="M7053">
        <v>2</v>
      </c>
      <c r="N7053" s="3">
        <v>85</v>
      </c>
      <c r="O7053" s="3">
        <v>41</v>
      </c>
      <c r="P7053" s="4">
        <v>0.05</v>
      </c>
      <c r="Q7053" s="3">
        <v>161.5</v>
      </c>
      <c r="R7053" s="3">
        <v>82</v>
      </c>
      <c r="S7053" s="3">
        <v>79.5</v>
      </c>
      <c r="T7053" t="s">
        <v>1954</v>
      </c>
      <c r="U7053" t="s">
        <v>72</v>
      </c>
    </row>
    <row r="7054" spans="1:21" x14ac:dyDescent="0.35">
      <c r="A7054" t="s">
        <v>9630</v>
      </c>
      <c r="B7054" s="2">
        <v>45810</v>
      </c>
      <c r="C7054">
        <v>6</v>
      </c>
      <c r="D7054">
        <v>2025</v>
      </c>
      <c r="F7054" t="s">
        <v>643</v>
      </c>
      <c r="G7054" t="s">
        <v>2722</v>
      </c>
      <c r="H7054" t="s">
        <v>1866</v>
      </c>
      <c r="I7054" t="s">
        <v>1866</v>
      </c>
      <c r="J7054" t="s">
        <v>1956</v>
      </c>
      <c r="K7054" t="s">
        <v>1909</v>
      </c>
      <c r="L7054" t="s">
        <v>1887</v>
      </c>
      <c r="M7054">
        <v>1</v>
      </c>
      <c r="N7054" s="3">
        <v>95</v>
      </c>
      <c r="O7054" s="3">
        <v>54</v>
      </c>
      <c r="P7054" s="4">
        <v>0.15</v>
      </c>
      <c r="Q7054" s="3">
        <v>80.75</v>
      </c>
      <c r="R7054" s="3">
        <v>54</v>
      </c>
      <c r="S7054" s="3">
        <v>26.75</v>
      </c>
      <c r="T7054" t="s">
        <v>1954</v>
      </c>
      <c r="U7054" t="s">
        <v>72</v>
      </c>
    </row>
    <row r="7055" spans="1:21" x14ac:dyDescent="0.35">
      <c r="A7055" t="s">
        <v>9631</v>
      </c>
      <c r="B7055" s="2">
        <v>45810</v>
      </c>
      <c r="C7055">
        <v>6</v>
      </c>
      <c r="D7055">
        <v>2025</v>
      </c>
      <c r="F7055" t="s">
        <v>1370</v>
      </c>
      <c r="G7055" t="s">
        <v>2527</v>
      </c>
      <c r="H7055" t="s">
        <v>1871</v>
      </c>
      <c r="I7055" t="s">
        <v>2144</v>
      </c>
      <c r="J7055" t="s">
        <v>2067</v>
      </c>
      <c r="K7055" t="s">
        <v>1918</v>
      </c>
      <c r="L7055" t="s">
        <v>1889</v>
      </c>
      <c r="M7055">
        <v>1</v>
      </c>
      <c r="N7055" s="3">
        <v>69</v>
      </c>
      <c r="O7055" s="3">
        <v>37</v>
      </c>
      <c r="P7055" s="4">
        <v>0.05</v>
      </c>
      <c r="Q7055" s="3">
        <v>65.55</v>
      </c>
      <c r="R7055" s="3">
        <v>37</v>
      </c>
      <c r="S7055" s="3">
        <v>28.55</v>
      </c>
      <c r="T7055" t="s">
        <v>1954</v>
      </c>
      <c r="U7055" t="s">
        <v>72</v>
      </c>
    </row>
    <row r="7056" spans="1:21" x14ac:dyDescent="0.35">
      <c r="A7056" t="s">
        <v>9632</v>
      </c>
      <c r="B7056" s="2">
        <v>45810</v>
      </c>
      <c r="C7056">
        <v>6</v>
      </c>
      <c r="D7056">
        <v>2025</v>
      </c>
      <c r="F7056" t="s">
        <v>136</v>
      </c>
      <c r="G7056" t="s">
        <v>1962</v>
      </c>
      <c r="H7056" t="s">
        <v>1866</v>
      </c>
      <c r="I7056" t="s">
        <v>1866</v>
      </c>
      <c r="J7056" t="s">
        <v>1953</v>
      </c>
      <c r="K7056" t="s">
        <v>1905</v>
      </c>
      <c r="L7056" t="s">
        <v>1888</v>
      </c>
      <c r="M7056">
        <v>4</v>
      </c>
      <c r="N7056" s="3">
        <v>120</v>
      </c>
      <c r="O7056" s="3">
        <v>63</v>
      </c>
      <c r="P7056" s="4">
        <v>0</v>
      </c>
      <c r="Q7056" s="3">
        <v>480</v>
      </c>
      <c r="R7056" s="3">
        <v>252</v>
      </c>
      <c r="S7056" s="3">
        <v>228</v>
      </c>
      <c r="T7056" t="s">
        <v>1954</v>
      </c>
      <c r="U7056" t="s">
        <v>72</v>
      </c>
    </row>
    <row r="7057" spans="1:21" x14ac:dyDescent="0.35">
      <c r="A7057" t="s">
        <v>9633</v>
      </c>
      <c r="B7057" s="2">
        <v>45810</v>
      </c>
      <c r="C7057">
        <v>6</v>
      </c>
      <c r="D7057">
        <v>2025</v>
      </c>
      <c r="F7057" t="s">
        <v>252</v>
      </c>
      <c r="G7057" t="s">
        <v>2356</v>
      </c>
      <c r="H7057" t="s">
        <v>1868</v>
      </c>
      <c r="I7057" t="s">
        <v>2014</v>
      </c>
      <c r="J7057" t="s">
        <v>1991</v>
      </c>
      <c r="K7057" t="s">
        <v>1925</v>
      </c>
      <c r="L7057" t="s">
        <v>1885</v>
      </c>
      <c r="M7057">
        <v>1</v>
      </c>
      <c r="N7057" s="3">
        <v>35</v>
      </c>
      <c r="O7057" s="3">
        <v>16</v>
      </c>
      <c r="P7057" s="4">
        <v>0.15</v>
      </c>
      <c r="Q7057" s="3">
        <v>29.75</v>
      </c>
      <c r="R7057" s="3">
        <v>16</v>
      </c>
      <c r="S7057" s="3">
        <v>13.75</v>
      </c>
      <c r="T7057" t="s">
        <v>1954</v>
      </c>
      <c r="U7057" t="s">
        <v>72</v>
      </c>
    </row>
    <row r="7058" spans="1:21" x14ac:dyDescent="0.35">
      <c r="A7058" t="s">
        <v>9634</v>
      </c>
      <c r="B7058" s="2">
        <v>45810</v>
      </c>
      <c r="C7058">
        <v>6</v>
      </c>
      <c r="D7058">
        <v>2025</v>
      </c>
      <c r="F7058" t="s">
        <v>152</v>
      </c>
      <c r="G7058" t="s">
        <v>2574</v>
      </c>
      <c r="H7058" t="s">
        <v>1868</v>
      </c>
      <c r="I7058" t="s">
        <v>2022</v>
      </c>
      <c r="J7058" t="s">
        <v>2011</v>
      </c>
      <c r="K7058" t="s">
        <v>1927</v>
      </c>
      <c r="L7058" t="s">
        <v>1885</v>
      </c>
      <c r="M7058">
        <v>1</v>
      </c>
      <c r="N7058" s="3">
        <v>24</v>
      </c>
      <c r="O7058" s="3">
        <v>10</v>
      </c>
      <c r="P7058" s="4">
        <v>0.2</v>
      </c>
      <c r="Q7058" s="3">
        <v>19.2</v>
      </c>
      <c r="R7058" s="3">
        <v>10</v>
      </c>
      <c r="S7058" s="3">
        <v>9.1999999999999993</v>
      </c>
      <c r="T7058" t="s">
        <v>1954</v>
      </c>
      <c r="U7058" t="s">
        <v>72</v>
      </c>
    </row>
    <row r="7059" spans="1:21" x14ac:dyDescent="0.35">
      <c r="A7059" t="s">
        <v>9635</v>
      </c>
      <c r="B7059" s="2">
        <v>45810</v>
      </c>
      <c r="C7059">
        <v>6</v>
      </c>
      <c r="D7059">
        <v>2025</v>
      </c>
      <c r="F7059" t="s">
        <v>770</v>
      </c>
      <c r="G7059" t="s">
        <v>2412</v>
      </c>
      <c r="H7059" t="s">
        <v>1875</v>
      </c>
      <c r="I7059" t="s">
        <v>1981</v>
      </c>
      <c r="J7059" t="s">
        <v>1971</v>
      </c>
      <c r="K7059" t="s">
        <v>1920</v>
      </c>
      <c r="L7059" t="s">
        <v>1886</v>
      </c>
      <c r="M7059">
        <v>3</v>
      </c>
      <c r="N7059" s="3">
        <v>45</v>
      </c>
      <c r="O7059" s="3">
        <v>19</v>
      </c>
      <c r="P7059" s="4">
        <v>0</v>
      </c>
      <c r="Q7059" s="3">
        <v>135</v>
      </c>
      <c r="R7059" s="3">
        <v>57</v>
      </c>
      <c r="S7059" s="3">
        <v>78</v>
      </c>
      <c r="T7059" t="s">
        <v>1954</v>
      </c>
      <c r="U7059" t="s">
        <v>72</v>
      </c>
    </row>
    <row r="7060" spans="1:21" x14ac:dyDescent="0.35">
      <c r="A7060" t="s">
        <v>9636</v>
      </c>
      <c r="B7060" s="2">
        <v>45810</v>
      </c>
      <c r="C7060">
        <v>6</v>
      </c>
      <c r="D7060">
        <v>2025</v>
      </c>
      <c r="F7060" t="s">
        <v>1275</v>
      </c>
      <c r="G7060" t="s">
        <v>2920</v>
      </c>
      <c r="H7060" t="s">
        <v>1864</v>
      </c>
      <c r="I7060" t="s">
        <v>2211</v>
      </c>
      <c r="J7060" t="s">
        <v>2061</v>
      </c>
      <c r="K7060" t="s">
        <v>1923</v>
      </c>
      <c r="L7060" t="s">
        <v>1888</v>
      </c>
      <c r="M7060">
        <v>1</v>
      </c>
      <c r="N7060" s="3">
        <v>25</v>
      </c>
      <c r="O7060" s="3">
        <v>11</v>
      </c>
      <c r="P7060" s="4">
        <v>0.15</v>
      </c>
      <c r="Q7060" s="3">
        <v>21.25</v>
      </c>
      <c r="R7060" s="3">
        <v>11</v>
      </c>
      <c r="S7060" s="3">
        <v>10.25</v>
      </c>
      <c r="T7060" t="s">
        <v>1954</v>
      </c>
      <c r="U7060" t="s">
        <v>72</v>
      </c>
    </row>
    <row r="7061" spans="1:21" x14ac:dyDescent="0.35">
      <c r="A7061" t="s">
        <v>9637</v>
      </c>
      <c r="B7061" s="2">
        <v>45810</v>
      </c>
      <c r="C7061">
        <v>6</v>
      </c>
      <c r="D7061">
        <v>2025</v>
      </c>
      <c r="F7061" t="s">
        <v>158</v>
      </c>
      <c r="G7061" t="s">
        <v>2837</v>
      </c>
      <c r="H7061" t="s">
        <v>1866</v>
      </c>
      <c r="I7061" t="s">
        <v>1866</v>
      </c>
      <c r="J7061" t="s">
        <v>2001</v>
      </c>
      <c r="K7061" t="s">
        <v>1911</v>
      </c>
      <c r="L7061" t="s">
        <v>1886</v>
      </c>
      <c r="M7061">
        <v>2</v>
      </c>
      <c r="N7061" s="3">
        <v>58</v>
      </c>
      <c r="O7061" s="3">
        <v>25</v>
      </c>
      <c r="P7061" s="4">
        <v>0.15</v>
      </c>
      <c r="Q7061" s="3">
        <v>98.6</v>
      </c>
      <c r="R7061" s="3">
        <v>50</v>
      </c>
      <c r="S7061" s="3">
        <v>48.6</v>
      </c>
      <c r="T7061" t="s">
        <v>1954</v>
      </c>
      <c r="U7061" t="s">
        <v>72</v>
      </c>
    </row>
    <row r="7062" spans="1:21" x14ac:dyDescent="0.35">
      <c r="A7062" t="s">
        <v>9638</v>
      </c>
      <c r="B7062" s="2">
        <v>45810</v>
      </c>
      <c r="C7062">
        <v>6</v>
      </c>
      <c r="D7062">
        <v>2025</v>
      </c>
      <c r="F7062" t="s">
        <v>564</v>
      </c>
      <c r="G7062" t="s">
        <v>2378</v>
      </c>
      <c r="H7062" t="s">
        <v>1870</v>
      </c>
      <c r="I7062" t="s">
        <v>2060</v>
      </c>
      <c r="J7062" t="s">
        <v>2183</v>
      </c>
      <c r="K7062" t="s">
        <v>1917</v>
      </c>
      <c r="L7062" t="s">
        <v>1886</v>
      </c>
      <c r="M7062">
        <v>4</v>
      </c>
      <c r="N7062" s="3">
        <v>72</v>
      </c>
      <c r="O7062" s="3">
        <v>34</v>
      </c>
      <c r="P7062" s="4">
        <v>0</v>
      </c>
      <c r="Q7062" s="3">
        <v>288</v>
      </c>
      <c r="R7062" s="3">
        <v>136</v>
      </c>
      <c r="S7062" s="3">
        <v>152</v>
      </c>
      <c r="T7062" t="s">
        <v>1954</v>
      </c>
      <c r="U7062" t="s">
        <v>72</v>
      </c>
    </row>
    <row r="7063" spans="1:21" x14ac:dyDescent="0.35">
      <c r="A7063" t="s">
        <v>9639</v>
      </c>
      <c r="B7063" s="2">
        <v>45810</v>
      </c>
      <c r="C7063">
        <v>6</v>
      </c>
      <c r="D7063">
        <v>2025</v>
      </c>
      <c r="F7063" t="s">
        <v>1681</v>
      </c>
      <c r="G7063" t="s">
        <v>2296</v>
      </c>
      <c r="H7063" t="s">
        <v>1872</v>
      </c>
      <c r="I7063" t="s">
        <v>2152</v>
      </c>
      <c r="J7063" t="s">
        <v>2045</v>
      </c>
      <c r="K7063" t="s">
        <v>1910</v>
      </c>
      <c r="L7063" t="s">
        <v>1890</v>
      </c>
      <c r="M7063">
        <v>2</v>
      </c>
      <c r="N7063" s="3">
        <v>99</v>
      </c>
      <c r="O7063" s="3">
        <v>58</v>
      </c>
      <c r="P7063" s="4">
        <v>0</v>
      </c>
      <c r="Q7063" s="3">
        <v>198</v>
      </c>
      <c r="R7063" s="3">
        <v>116</v>
      </c>
      <c r="S7063" s="3">
        <v>82</v>
      </c>
      <c r="T7063" t="s">
        <v>1954</v>
      </c>
      <c r="U7063" t="s">
        <v>72</v>
      </c>
    </row>
    <row r="7064" spans="1:21" x14ac:dyDescent="0.35">
      <c r="A7064" t="s">
        <v>9640</v>
      </c>
      <c r="B7064" s="2">
        <v>45810</v>
      </c>
      <c r="C7064">
        <v>6</v>
      </c>
      <c r="D7064">
        <v>2025</v>
      </c>
      <c r="F7064" t="s">
        <v>553</v>
      </c>
      <c r="G7064" t="s">
        <v>2215</v>
      </c>
      <c r="H7064" t="s">
        <v>1873</v>
      </c>
      <c r="I7064" t="s">
        <v>2320</v>
      </c>
      <c r="J7064" t="s">
        <v>1963</v>
      </c>
      <c r="K7064" t="s">
        <v>1907</v>
      </c>
      <c r="L7064" t="s">
        <v>1890</v>
      </c>
      <c r="M7064">
        <v>4</v>
      </c>
      <c r="N7064" s="3">
        <v>119</v>
      </c>
      <c r="O7064" s="3">
        <v>72</v>
      </c>
      <c r="P7064" s="4">
        <v>0</v>
      </c>
      <c r="Q7064" s="3">
        <v>476</v>
      </c>
      <c r="R7064" s="3">
        <v>288</v>
      </c>
      <c r="S7064" s="3">
        <v>188</v>
      </c>
      <c r="T7064" t="s">
        <v>1954</v>
      </c>
      <c r="U7064" t="s">
        <v>72</v>
      </c>
    </row>
    <row r="7065" spans="1:21" x14ac:dyDescent="0.35">
      <c r="A7065" t="s">
        <v>9641</v>
      </c>
      <c r="B7065" s="2">
        <v>45810</v>
      </c>
      <c r="C7065">
        <v>6</v>
      </c>
      <c r="D7065">
        <v>2025</v>
      </c>
      <c r="F7065" t="s">
        <v>568</v>
      </c>
      <c r="G7065" t="s">
        <v>2595</v>
      </c>
      <c r="H7065" t="s">
        <v>1866</v>
      </c>
      <c r="I7065" t="s">
        <v>1866</v>
      </c>
      <c r="J7065" t="s">
        <v>2026</v>
      </c>
      <c r="K7065" t="s">
        <v>1919</v>
      </c>
      <c r="L7065" t="s">
        <v>1887</v>
      </c>
      <c r="M7065">
        <v>3</v>
      </c>
      <c r="N7065" s="3">
        <v>85</v>
      </c>
      <c r="O7065" s="3">
        <v>44</v>
      </c>
      <c r="P7065" s="4">
        <v>0.1</v>
      </c>
      <c r="Q7065" s="3">
        <v>229.5</v>
      </c>
      <c r="R7065" s="3">
        <v>132</v>
      </c>
      <c r="S7065" s="3">
        <v>97.5</v>
      </c>
      <c r="T7065" t="s">
        <v>1954</v>
      </c>
      <c r="U7065" t="s">
        <v>72</v>
      </c>
    </row>
    <row r="7066" spans="1:21" x14ac:dyDescent="0.35">
      <c r="A7066" t="s">
        <v>9642</v>
      </c>
      <c r="B7066" s="2">
        <v>45810</v>
      </c>
      <c r="C7066">
        <v>6</v>
      </c>
      <c r="D7066">
        <v>2025</v>
      </c>
      <c r="F7066" t="s">
        <v>1665</v>
      </c>
      <c r="G7066" t="s">
        <v>2040</v>
      </c>
      <c r="H7066" t="s">
        <v>1871</v>
      </c>
      <c r="I7066" t="s">
        <v>1990</v>
      </c>
      <c r="J7066" t="s">
        <v>2064</v>
      </c>
      <c r="K7066" t="s">
        <v>1922</v>
      </c>
      <c r="L7066" t="s">
        <v>1887</v>
      </c>
      <c r="M7066">
        <v>3</v>
      </c>
      <c r="N7066" s="3">
        <v>32</v>
      </c>
      <c r="O7066" s="3">
        <v>14</v>
      </c>
      <c r="P7066" s="4">
        <v>0.05</v>
      </c>
      <c r="Q7066" s="3">
        <v>91.2</v>
      </c>
      <c r="R7066" s="3">
        <v>42</v>
      </c>
      <c r="S7066" s="3">
        <v>49.2</v>
      </c>
      <c r="T7066" t="s">
        <v>1954</v>
      </c>
      <c r="U7066" t="s">
        <v>72</v>
      </c>
    </row>
    <row r="7067" spans="1:21" x14ac:dyDescent="0.35">
      <c r="A7067" t="s">
        <v>9643</v>
      </c>
      <c r="B7067" s="2">
        <v>45810</v>
      </c>
      <c r="C7067">
        <v>6</v>
      </c>
      <c r="D7067">
        <v>2025</v>
      </c>
      <c r="F7067" t="s">
        <v>101</v>
      </c>
      <c r="G7067" t="s">
        <v>2630</v>
      </c>
      <c r="H7067" t="s">
        <v>1872</v>
      </c>
      <c r="I7067" t="s">
        <v>2152</v>
      </c>
      <c r="J7067" t="s">
        <v>2064</v>
      </c>
      <c r="K7067" t="s">
        <v>1922</v>
      </c>
      <c r="L7067" t="s">
        <v>1887</v>
      </c>
      <c r="M7067">
        <v>3</v>
      </c>
      <c r="N7067" s="3">
        <v>32</v>
      </c>
      <c r="O7067" s="3">
        <v>14</v>
      </c>
      <c r="P7067" s="4">
        <v>0.15</v>
      </c>
      <c r="Q7067" s="3">
        <v>81.599999999999994</v>
      </c>
      <c r="R7067" s="3">
        <v>42</v>
      </c>
      <c r="S7067" s="3">
        <v>39.6</v>
      </c>
      <c r="T7067" t="s">
        <v>1954</v>
      </c>
      <c r="U7067" t="s">
        <v>72</v>
      </c>
    </row>
    <row r="7068" spans="1:21" x14ac:dyDescent="0.35">
      <c r="A7068" t="s">
        <v>9644</v>
      </c>
      <c r="B7068" s="2">
        <v>45811</v>
      </c>
      <c r="C7068">
        <v>6</v>
      </c>
      <c r="D7068">
        <v>2025</v>
      </c>
      <c r="F7068" t="s">
        <v>1849</v>
      </c>
      <c r="G7068" t="s">
        <v>2741</v>
      </c>
      <c r="H7068" t="s">
        <v>1868</v>
      </c>
      <c r="I7068" t="s">
        <v>2022</v>
      </c>
      <c r="J7068" t="s">
        <v>2015</v>
      </c>
      <c r="K7068" t="s">
        <v>1914</v>
      </c>
      <c r="L7068" t="s">
        <v>1888</v>
      </c>
      <c r="M7068">
        <v>5</v>
      </c>
      <c r="N7068" s="3">
        <v>65</v>
      </c>
      <c r="O7068" s="3">
        <v>32</v>
      </c>
      <c r="P7068" s="4">
        <v>0</v>
      </c>
      <c r="Q7068" s="3">
        <v>325</v>
      </c>
      <c r="R7068" s="3">
        <v>160</v>
      </c>
      <c r="S7068" s="3">
        <v>165</v>
      </c>
      <c r="T7068" t="s">
        <v>1954</v>
      </c>
      <c r="U7068" t="s">
        <v>72</v>
      </c>
    </row>
    <row r="7069" spans="1:21" x14ac:dyDescent="0.35">
      <c r="A7069" t="s">
        <v>9645</v>
      </c>
      <c r="B7069" s="2">
        <v>45811</v>
      </c>
      <c r="C7069">
        <v>6</v>
      </c>
      <c r="D7069">
        <v>2025</v>
      </c>
      <c r="F7069" t="s">
        <v>375</v>
      </c>
      <c r="G7069" t="s">
        <v>2339</v>
      </c>
      <c r="H7069" t="s">
        <v>1864</v>
      </c>
      <c r="I7069" t="s">
        <v>2044</v>
      </c>
      <c r="J7069" t="s">
        <v>1978</v>
      </c>
      <c r="K7069" t="s">
        <v>1916</v>
      </c>
      <c r="L7069" t="s">
        <v>1887</v>
      </c>
      <c r="M7069">
        <v>1</v>
      </c>
      <c r="N7069" s="3">
        <v>79</v>
      </c>
      <c r="O7069" s="3">
        <v>42</v>
      </c>
      <c r="P7069" s="4">
        <v>0</v>
      </c>
      <c r="Q7069" s="3">
        <v>79</v>
      </c>
      <c r="R7069" s="3">
        <v>42</v>
      </c>
      <c r="S7069" s="3">
        <v>37</v>
      </c>
      <c r="T7069" t="s">
        <v>1954</v>
      </c>
      <c r="U7069" t="s">
        <v>72</v>
      </c>
    </row>
    <row r="7070" spans="1:21" x14ac:dyDescent="0.35">
      <c r="A7070" t="s">
        <v>9646</v>
      </c>
      <c r="B7070" s="2">
        <v>45811</v>
      </c>
      <c r="C7070">
        <v>6</v>
      </c>
      <c r="D7070">
        <v>2025</v>
      </c>
      <c r="F7070" t="s">
        <v>134</v>
      </c>
      <c r="G7070" t="s">
        <v>2681</v>
      </c>
      <c r="H7070" t="s">
        <v>1868</v>
      </c>
      <c r="I7070" t="s">
        <v>2014</v>
      </c>
      <c r="J7070" t="s">
        <v>2067</v>
      </c>
      <c r="K7070" t="s">
        <v>1918</v>
      </c>
      <c r="L7070" t="s">
        <v>1889</v>
      </c>
      <c r="M7070">
        <v>4</v>
      </c>
      <c r="N7070" s="3">
        <v>69</v>
      </c>
      <c r="O7070" s="3">
        <v>37</v>
      </c>
      <c r="P7070" s="4">
        <v>0.15</v>
      </c>
      <c r="Q7070" s="3">
        <v>234.6</v>
      </c>
      <c r="R7070" s="3">
        <v>148</v>
      </c>
      <c r="S7070" s="3">
        <v>86.6</v>
      </c>
      <c r="T7070" t="s">
        <v>1954</v>
      </c>
      <c r="U7070" t="s">
        <v>72</v>
      </c>
    </row>
    <row r="7071" spans="1:21" x14ac:dyDescent="0.35">
      <c r="A7071" t="s">
        <v>9647</v>
      </c>
      <c r="B7071" s="2">
        <v>45811</v>
      </c>
      <c r="C7071">
        <v>6</v>
      </c>
      <c r="D7071">
        <v>2025</v>
      </c>
      <c r="F7071" t="s">
        <v>1577</v>
      </c>
      <c r="G7071" t="s">
        <v>3767</v>
      </c>
      <c r="H7071" t="s">
        <v>1873</v>
      </c>
      <c r="I7071" t="s">
        <v>2395</v>
      </c>
      <c r="J7071" t="s">
        <v>1991</v>
      </c>
      <c r="K7071" t="s">
        <v>1925</v>
      </c>
      <c r="L7071" t="s">
        <v>1885</v>
      </c>
      <c r="M7071">
        <v>4</v>
      </c>
      <c r="N7071" s="3">
        <v>35</v>
      </c>
      <c r="O7071" s="3">
        <v>16</v>
      </c>
      <c r="P7071" s="4">
        <v>0</v>
      </c>
      <c r="Q7071" s="3">
        <v>140</v>
      </c>
      <c r="R7071" s="3">
        <v>64</v>
      </c>
      <c r="S7071" s="3">
        <v>76</v>
      </c>
      <c r="T7071" t="s">
        <v>1954</v>
      </c>
      <c r="U7071" t="s">
        <v>72</v>
      </c>
    </row>
    <row r="7072" spans="1:21" x14ac:dyDescent="0.35">
      <c r="A7072" t="s">
        <v>9648</v>
      </c>
      <c r="B7072" s="2">
        <v>45811</v>
      </c>
      <c r="C7072">
        <v>6</v>
      </c>
      <c r="D7072">
        <v>2025</v>
      </c>
      <c r="F7072" t="s">
        <v>807</v>
      </c>
      <c r="G7072" t="s">
        <v>2671</v>
      </c>
      <c r="H7072" t="s">
        <v>1864</v>
      </c>
      <c r="I7072" t="s">
        <v>2087</v>
      </c>
      <c r="J7072" t="s">
        <v>2001</v>
      </c>
      <c r="K7072" t="s">
        <v>1911</v>
      </c>
      <c r="L7072" t="s">
        <v>1886</v>
      </c>
      <c r="M7072">
        <v>4</v>
      </c>
      <c r="N7072" s="3">
        <v>58</v>
      </c>
      <c r="O7072" s="3">
        <v>25</v>
      </c>
      <c r="P7072" s="4">
        <v>0</v>
      </c>
      <c r="Q7072" s="3">
        <v>232</v>
      </c>
      <c r="R7072" s="3">
        <v>100</v>
      </c>
      <c r="S7072" s="3">
        <v>132</v>
      </c>
      <c r="T7072" t="s">
        <v>1954</v>
      </c>
      <c r="U7072" t="s">
        <v>72</v>
      </c>
    </row>
    <row r="7073" spans="1:21" x14ac:dyDescent="0.35">
      <c r="A7073" t="s">
        <v>9649</v>
      </c>
      <c r="B7073" s="2">
        <v>45812</v>
      </c>
      <c r="C7073">
        <v>6</v>
      </c>
      <c r="D7073">
        <v>2025</v>
      </c>
      <c r="F7073" t="s">
        <v>1718</v>
      </c>
      <c r="G7073" t="s">
        <v>2414</v>
      </c>
      <c r="H7073" t="s">
        <v>1868</v>
      </c>
      <c r="I7073" t="s">
        <v>2113</v>
      </c>
      <c r="J7073" t="s">
        <v>2162</v>
      </c>
      <c r="K7073" t="s">
        <v>1921</v>
      </c>
      <c r="L7073" t="s">
        <v>1889</v>
      </c>
      <c r="M7073">
        <v>1</v>
      </c>
      <c r="N7073" s="3">
        <v>55</v>
      </c>
      <c r="O7073" s="3">
        <v>27</v>
      </c>
      <c r="P7073" s="4">
        <v>0</v>
      </c>
      <c r="Q7073" s="3">
        <v>55</v>
      </c>
      <c r="R7073" s="3">
        <v>27</v>
      </c>
      <c r="S7073" s="3">
        <v>28</v>
      </c>
      <c r="T7073" t="s">
        <v>1954</v>
      </c>
      <c r="U7073" t="s">
        <v>72</v>
      </c>
    </row>
    <row r="7074" spans="1:21" x14ac:dyDescent="0.35">
      <c r="A7074" t="s">
        <v>9650</v>
      </c>
      <c r="B7074" s="2">
        <v>45812</v>
      </c>
      <c r="C7074">
        <v>6</v>
      </c>
      <c r="D7074">
        <v>2025</v>
      </c>
      <c r="F7074" t="s">
        <v>169</v>
      </c>
      <c r="G7074" t="s">
        <v>2466</v>
      </c>
      <c r="H7074" t="s">
        <v>1874</v>
      </c>
      <c r="I7074" t="s">
        <v>2200</v>
      </c>
      <c r="J7074" t="s">
        <v>2120</v>
      </c>
      <c r="K7074" t="s">
        <v>1926</v>
      </c>
      <c r="L7074" t="s">
        <v>1885</v>
      </c>
      <c r="M7074">
        <v>3</v>
      </c>
      <c r="N7074" s="3">
        <v>28</v>
      </c>
      <c r="O7074" s="3">
        <v>13</v>
      </c>
      <c r="P7074" s="4">
        <v>0.05</v>
      </c>
      <c r="Q7074" s="3">
        <v>79.8</v>
      </c>
      <c r="R7074" s="3">
        <v>39</v>
      </c>
      <c r="S7074" s="3">
        <v>40.799999999999997</v>
      </c>
      <c r="T7074" t="s">
        <v>1954</v>
      </c>
      <c r="U7074" t="s">
        <v>72</v>
      </c>
    </row>
    <row r="7075" spans="1:21" x14ac:dyDescent="0.35">
      <c r="A7075" t="s">
        <v>9651</v>
      </c>
      <c r="B7075" s="2">
        <v>45812</v>
      </c>
      <c r="C7075">
        <v>6</v>
      </c>
      <c r="D7075">
        <v>2025</v>
      </c>
      <c r="F7075" t="s">
        <v>177</v>
      </c>
      <c r="G7075" t="s">
        <v>3013</v>
      </c>
      <c r="H7075" t="s">
        <v>1870</v>
      </c>
      <c r="I7075" t="s">
        <v>2083</v>
      </c>
      <c r="J7075" t="s">
        <v>2061</v>
      </c>
      <c r="K7075" t="s">
        <v>1923</v>
      </c>
      <c r="L7075" t="s">
        <v>1888</v>
      </c>
      <c r="M7075">
        <v>2</v>
      </c>
      <c r="N7075" s="3">
        <v>25</v>
      </c>
      <c r="O7075" s="3">
        <v>11</v>
      </c>
      <c r="P7075" s="4">
        <v>0</v>
      </c>
      <c r="Q7075" s="3">
        <v>50</v>
      </c>
      <c r="R7075" s="3">
        <v>22</v>
      </c>
      <c r="S7075" s="3">
        <v>28</v>
      </c>
      <c r="T7075" t="s">
        <v>1954</v>
      </c>
      <c r="U7075" t="s">
        <v>72</v>
      </c>
    </row>
    <row r="7076" spans="1:21" x14ac:dyDescent="0.35">
      <c r="A7076" t="s">
        <v>9652</v>
      </c>
      <c r="B7076" s="2">
        <v>45812</v>
      </c>
      <c r="C7076">
        <v>6</v>
      </c>
      <c r="D7076">
        <v>2025</v>
      </c>
      <c r="F7076" t="s">
        <v>596</v>
      </c>
      <c r="G7076" t="s">
        <v>2298</v>
      </c>
      <c r="H7076" t="s">
        <v>1875</v>
      </c>
      <c r="I7076" t="s">
        <v>1981</v>
      </c>
      <c r="J7076" t="s">
        <v>1997</v>
      </c>
      <c r="K7076" t="s">
        <v>1906</v>
      </c>
      <c r="L7076" t="s">
        <v>1889</v>
      </c>
      <c r="M7076">
        <v>1</v>
      </c>
      <c r="N7076" s="3">
        <v>89</v>
      </c>
      <c r="O7076" s="3">
        <v>48</v>
      </c>
      <c r="P7076" s="4">
        <v>0</v>
      </c>
      <c r="Q7076" s="3">
        <v>89</v>
      </c>
      <c r="R7076" s="3">
        <v>48</v>
      </c>
      <c r="S7076" s="3">
        <v>41</v>
      </c>
      <c r="T7076" t="s">
        <v>1954</v>
      </c>
      <c r="U7076" t="s">
        <v>72</v>
      </c>
    </row>
    <row r="7077" spans="1:21" x14ac:dyDescent="0.35">
      <c r="A7077" t="s">
        <v>9653</v>
      </c>
      <c r="B7077" s="2">
        <v>45812</v>
      </c>
      <c r="C7077">
        <v>6</v>
      </c>
      <c r="D7077">
        <v>2025</v>
      </c>
      <c r="F7077" t="s">
        <v>429</v>
      </c>
      <c r="G7077" t="s">
        <v>2480</v>
      </c>
      <c r="H7077" t="s">
        <v>1870</v>
      </c>
      <c r="I7077" t="s">
        <v>2192</v>
      </c>
      <c r="J7077" t="s">
        <v>1963</v>
      </c>
      <c r="K7077" t="s">
        <v>1907</v>
      </c>
      <c r="L7077" t="s">
        <v>1890</v>
      </c>
      <c r="M7077">
        <v>1</v>
      </c>
      <c r="N7077" s="3">
        <v>119</v>
      </c>
      <c r="O7077" s="3">
        <v>72</v>
      </c>
      <c r="P7077" s="4">
        <v>0.1</v>
      </c>
      <c r="Q7077" s="3">
        <v>107.1</v>
      </c>
      <c r="R7077" s="3">
        <v>72</v>
      </c>
      <c r="S7077" s="3">
        <v>35.1</v>
      </c>
      <c r="T7077" t="s">
        <v>1954</v>
      </c>
      <c r="U7077" t="s">
        <v>72</v>
      </c>
    </row>
    <row r="7078" spans="1:21" x14ac:dyDescent="0.35">
      <c r="A7078" t="s">
        <v>9654</v>
      </c>
      <c r="B7078" s="2">
        <v>45812</v>
      </c>
      <c r="C7078">
        <v>6</v>
      </c>
      <c r="D7078">
        <v>2025</v>
      </c>
      <c r="F7078" t="s">
        <v>313</v>
      </c>
      <c r="G7078" t="s">
        <v>2648</v>
      </c>
      <c r="H7078" t="s">
        <v>1871</v>
      </c>
      <c r="I7078" t="s">
        <v>1990</v>
      </c>
      <c r="J7078" t="s">
        <v>1971</v>
      </c>
      <c r="K7078" t="s">
        <v>1920</v>
      </c>
      <c r="L7078" t="s">
        <v>1886</v>
      </c>
      <c r="M7078">
        <v>1</v>
      </c>
      <c r="N7078" s="3">
        <v>45</v>
      </c>
      <c r="O7078" s="3">
        <v>19</v>
      </c>
      <c r="P7078" s="4">
        <v>0.05</v>
      </c>
      <c r="Q7078" s="3">
        <v>42.75</v>
      </c>
      <c r="R7078" s="3">
        <v>19</v>
      </c>
      <c r="S7078" s="3">
        <v>23.75</v>
      </c>
      <c r="T7078" t="s">
        <v>1954</v>
      </c>
      <c r="U7078" t="s">
        <v>72</v>
      </c>
    </row>
    <row r="7079" spans="1:21" x14ac:dyDescent="0.35">
      <c r="A7079" t="s">
        <v>9655</v>
      </c>
      <c r="B7079" s="2">
        <v>45812</v>
      </c>
      <c r="C7079">
        <v>6</v>
      </c>
      <c r="D7079">
        <v>2025</v>
      </c>
      <c r="F7079" t="s">
        <v>1457</v>
      </c>
      <c r="G7079" t="s">
        <v>2449</v>
      </c>
      <c r="H7079" t="s">
        <v>1871</v>
      </c>
      <c r="I7079" t="s">
        <v>1990</v>
      </c>
      <c r="J7079" t="s">
        <v>1971</v>
      </c>
      <c r="K7079" t="s">
        <v>1920</v>
      </c>
      <c r="L7079" t="s">
        <v>1886</v>
      </c>
      <c r="M7079">
        <v>1</v>
      </c>
      <c r="N7079" s="3">
        <v>45</v>
      </c>
      <c r="O7079" s="3">
        <v>19</v>
      </c>
      <c r="P7079" s="4">
        <v>0.05</v>
      </c>
      <c r="Q7079" s="3">
        <v>42.75</v>
      </c>
      <c r="R7079" s="3">
        <v>19</v>
      </c>
      <c r="S7079" s="3">
        <v>23.75</v>
      </c>
      <c r="T7079" t="s">
        <v>1954</v>
      </c>
      <c r="U7079" t="s">
        <v>72</v>
      </c>
    </row>
    <row r="7080" spans="1:21" x14ac:dyDescent="0.35">
      <c r="A7080" t="s">
        <v>9656</v>
      </c>
      <c r="B7080" s="2">
        <v>45812</v>
      </c>
      <c r="C7080">
        <v>6</v>
      </c>
      <c r="D7080">
        <v>2025</v>
      </c>
      <c r="F7080" t="s">
        <v>557</v>
      </c>
      <c r="G7080" t="s">
        <v>2464</v>
      </c>
      <c r="H7080" t="s">
        <v>1871</v>
      </c>
      <c r="I7080" t="s">
        <v>2234</v>
      </c>
      <c r="J7080" t="s">
        <v>2015</v>
      </c>
      <c r="K7080" t="s">
        <v>1914</v>
      </c>
      <c r="L7080" t="s">
        <v>1888</v>
      </c>
      <c r="M7080">
        <v>1</v>
      </c>
      <c r="N7080" s="3">
        <v>65</v>
      </c>
      <c r="O7080" s="3">
        <v>32</v>
      </c>
      <c r="P7080" s="4">
        <v>0</v>
      </c>
      <c r="Q7080" s="3">
        <v>65</v>
      </c>
      <c r="R7080" s="3">
        <v>32</v>
      </c>
      <c r="S7080" s="3">
        <v>33</v>
      </c>
      <c r="T7080" t="s">
        <v>1954</v>
      </c>
      <c r="U7080" t="s">
        <v>72</v>
      </c>
    </row>
    <row r="7081" spans="1:21" x14ac:dyDescent="0.35">
      <c r="A7081" t="s">
        <v>9657</v>
      </c>
      <c r="B7081" s="2">
        <v>45812</v>
      </c>
      <c r="C7081">
        <v>6</v>
      </c>
      <c r="D7081">
        <v>2025</v>
      </c>
      <c r="F7081" t="s">
        <v>1273</v>
      </c>
      <c r="G7081" t="s">
        <v>2240</v>
      </c>
      <c r="H7081" t="s">
        <v>1873</v>
      </c>
      <c r="I7081" t="s">
        <v>2323</v>
      </c>
      <c r="J7081" t="s">
        <v>1978</v>
      </c>
      <c r="K7081" t="s">
        <v>1916</v>
      </c>
      <c r="L7081" t="s">
        <v>1887</v>
      </c>
      <c r="M7081">
        <v>3</v>
      </c>
      <c r="N7081" s="3">
        <v>79</v>
      </c>
      <c r="O7081" s="3">
        <v>42</v>
      </c>
      <c r="P7081" s="4">
        <v>0</v>
      </c>
      <c r="Q7081" s="3">
        <v>237</v>
      </c>
      <c r="R7081" s="3">
        <v>126</v>
      </c>
      <c r="S7081" s="3">
        <v>111</v>
      </c>
      <c r="T7081" t="s">
        <v>1954</v>
      </c>
      <c r="U7081" t="s">
        <v>72</v>
      </c>
    </row>
    <row r="7082" spans="1:21" x14ac:dyDescent="0.35">
      <c r="A7082" t="s">
        <v>9658</v>
      </c>
      <c r="B7082" s="2">
        <v>45812</v>
      </c>
      <c r="C7082">
        <v>6</v>
      </c>
      <c r="D7082">
        <v>2025</v>
      </c>
      <c r="F7082" t="s">
        <v>1161</v>
      </c>
      <c r="G7082" t="s">
        <v>2381</v>
      </c>
      <c r="H7082" t="s">
        <v>1871</v>
      </c>
      <c r="I7082" t="s">
        <v>1966</v>
      </c>
      <c r="J7082" t="s">
        <v>2045</v>
      </c>
      <c r="K7082" t="s">
        <v>1910</v>
      </c>
      <c r="L7082" t="s">
        <v>1890</v>
      </c>
      <c r="M7082">
        <v>4</v>
      </c>
      <c r="N7082" s="3">
        <v>99</v>
      </c>
      <c r="O7082" s="3">
        <v>58</v>
      </c>
      <c r="P7082" s="4">
        <v>0</v>
      </c>
      <c r="Q7082" s="3">
        <v>396</v>
      </c>
      <c r="R7082" s="3">
        <v>232</v>
      </c>
      <c r="S7082" s="3">
        <v>164</v>
      </c>
      <c r="T7082" t="s">
        <v>1954</v>
      </c>
      <c r="U7082" t="s">
        <v>72</v>
      </c>
    </row>
    <row r="7083" spans="1:21" x14ac:dyDescent="0.35">
      <c r="A7083" t="s">
        <v>9659</v>
      </c>
      <c r="B7083" s="2">
        <v>45813</v>
      </c>
      <c r="C7083">
        <v>6</v>
      </c>
      <c r="D7083">
        <v>2025</v>
      </c>
      <c r="F7083" t="s">
        <v>685</v>
      </c>
      <c r="G7083" t="s">
        <v>2291</v>
      </c>
      <c r="H7083" t="s">
        <v>1868</v>
      </c>
      <c r="I7083" t="s">
        <v>2014</v>
      </c>
      <c r="J7083" t="s">
        <v>1971</v>
      </c>
      <c r="K7083" t="s">
        <v>1920</v>
      </c>
      <c r="L7083" t="s">
        <v>1886</v>
      </c>
      <c r="M7083">
        <v>1</v>
      </c>
      <c r="N7083" s="3">
        <v>45</v>
      </c>
      <c r="O7083" s="3">
        <v>19</v>
      </c>
      <c r="P7083" s="4">
        <v>0.05</v>
      </c>
      <c r="Q7083" s="3">
        <v>42.75</v>
      </c>
      <c r="R7083" s="3">
        <v>19</v>
      </c>
      <c r="S7083" s="3">
        <v>23.75</v>
      </c>
      <c r="T7083" t="s">
        <v>1954</v>
      </c>
      <c r="U7083" t="s">
        <v>72</v>
      </c>
    </row>
    <row r="7084" spans="1:21" x14ac:dyDescent="0.35">
      <c r="A7084" t="s">
        <v>9660</v>
      </c>
      <c r="B7084" s="2">
        <v>45813</v>
      </c>
      <c r="C7084">
        <v>6</v>
      </c>
      <c r="D7084">
        <v>2025</v>
      </c>
      <c r="F7084" t="s">
        <v>288</v>
      </c>
      <c r="G7084" t="s">
        <v>2300</v>
      </c>
      <c r="H7084" t="s">
        <v>1870</v>
      </c>
      <c r="I7084" t="s">
        <v>2000</v>
      </c>
      <c r="J7084" t="s">
        <v>2034</v>
      </c>
      <c r="K7084" t="s">
        <v>1904</v>
      </c>
      <c r="L7084" t="s">
        <v>1889</v>
      </c>
      <c r="M7084">
        <v>1</v>
      </c>
      <c r="N7084" s="3">
        <v>149</v>
      </c>
      <c r="O7084" s="3">
        <v>91</v>
      </c>
      <c r="P7084" s="4">
        <v>0</v>
      </c>
      <c r="Q7084" s="3">
        <v>149</v>
      </c>
      <c r="R7084" s="3">
        <v>91</v>
      </c>
      <c r="S7084" s="3">
        <v>58</v>
      </c>
      <c r="T7084" t="s">
        <v>1954</v>
      </c>
      <c r="U7084" t="s">
        <v>72</v>
      </c>
    </row>
    <row r="7085" spans="1:21" x14ac:dyDescent="0.35">
      <c r="A7085" t="s">
        <v>9661</v>
      </c>
      <c r="B7085" s="2">
        <v>45813</v>
      </c>
      <c r="C7085">
        <v>6</v>
      </c>
      <c r="D7085">
        <v>2025</v>
      </c>
      <c r="F7085" t="s">
        <v>615</v>
      </c>
      <c r="G7085" t="s">
        <v>4962</v>
      </c>
      <c r="H7085" t="s">
        <v>1863</v>
      </c>
      <c r="I7085" t="s">
        <v>1952</v>
      </c>
      <c r="J7085" t="s">
        <v>2183</v>
      </c>
      <c r="K7085" t="s">
        <v>1917</v>
      </c>
      <c r="L7085" t="s">
        <v>1886</v>
      </c>
      <c r="M7085">
        <v>4</v>
      </c>
      <c r="N7085" s="3">
        <v>72</v>
      </c>
      <c r="O7085" s="3">
        <v>34</v>
      </c>
      <c r="P7085" s="4">
        <v>0.15</v>
      </c>
      <c r="Q7085" s="3">
        <v>244.8</v>
      </c>
      <c r="R7085" s="3">
        <v>136</v>
      </c>
      <c r="S7085" s="3">
        <v>108.8</v>
      </c>
      <c r="T7085" t="s">
        <v>1954</v>
      </c>
      <c r="U7085" t="s">
        <v>72</v>
      </c>
    </row>
    <row r="7086" spans="1:21" x14ac:dyDescent="0.35">
      <c r="A7086" t="s">
        <v>9662</v>
      </c>
      <c r="B7086" s="2">
        <v>45813</v>
      </c>
      <c r="C7086">
        <v>6</v>
      </c>
      <c r="D7086">
        <v>2025</v>
      </c>
      <c r="F7086" t="s">
        <v>1797</v>
      </c>
      <c r="G7086" t="s">
        <v>58</v>
      </c>
      <c r="H7086" t="s">
        <v>1874</v>
      </c>
      <c r="I7086" t="s">
        <v>2186</v>
      </c>
      <c r="J7086" t="s">
        <v>1987</v>
      </c>
      <c r="K7086" t="s">
        <v>1908</v>
      </c>
      <c r="L7086" t="s">
        <v>1890</v>
      </c>
      <c r="M7086">
        <v>5</v>
      </c>
      <c r="N7086" s="3">
        <v>129</v>
      </c>
      <c r="O7086" s="3">
        <v>78</v>
      </c>
      <c r="P7086" s="4">
        <v>0</v>
      </c>
      <c r="Q7086" s="3">
        <v>645</v>
      </c>
      <c r="R7086" s="3">
        <v>390</v>
      </c>
      <c r="S7086" s="3">
        <v>255</v>
      </c>
      <c r="T7086" t="s">
        <v>1954</v>
      </c>
      <c r="U7086" t="s">
        <v>72</v>
      </c>
    </row>
    <row r="7087" spans="1:21" x14ac:dyDescent="0.35">
      <c r="A7087" t="s">
        <v>9663</v>
      </c>
      <c r="B7087" s="2">
        <v>45813</v>
      </c>
      <c r="C7087">
        <v>6</v>
      </c>
      <c r="D7087">
        <v>2025</v>
      </c>
      <c r="F7087" t="s">
        <v>1026</v>
      </c>
      <c r="G7087" t="s">
        <v>3344</v>
      </c>
      <c r="H7087" t="s">
        <v>1875</v>
      </c>
      <c r="I7087" t="s">
        <v>1981</v>
      </c>
      <c r="J7087" t="s">
        <v>2162</v>
      </c>
      <c r="K7087" t="s">
        <v>1921</v>
      </c>
      <c r="L7087" t="s">
        <v>1889</v>
      </c>
      <c r="M7087">
        <v>1</v>
      </c>
      <c r="N7087" s="3">
        <v>55</v>
      </c>
      <c r="O7087" s="3">
        <v>27</v>
      </c>
      <c r="P7087" s="4">
        <v>0</v>
      </c>
      <c r="Q7087" s="3">
        <v>55</v>
      </c>
      <c r="R7087" s="3">
        <v>27</v>
      </c>
      <c r="S7087" s="3">
        <v>28</v>
      </c>
      <c r="T7087" t="s">
        <v>1954</v>
      </c>
      <c r="U7087" t="s">
        <v>72</v>
      </c>
    </row>
    <row r="7088" spans="1:21" x14ac:dyDescent="0.35">
      <c r="A7088" t="s">
        <v>9664</v>
      </c>
      <c r="B7088" s="2">
        <v>45813</v>
      </c>
      <c r="C7088">
        <v>6</v>
      </c>
      <c r="D7088">
        <v>2025</v>
      </c>
      <c r="F7088" t="s">
        <v>276</v>
      </c>
      <c r="G7088" t="s">
        <v>2739</v>
      </c>
      <c r="H7088" t="s">
        <v>1864</v>
      </c>
      <c r="I7088" t="s">
        <v>2101</v>
      </c>
      <c r="J7088" t="s">
        <v>1956</v>
      </c>
      <c r="K7088" t="s">
        <v>1909</v>
      </c>
      <c r="L7088" t="s">
        <v>1887</v>
      </c>
      <c r="M7088">
        <v>4</v>
      </c>
      <c r="N7088" s="3">
        <v>95</v>
      </c>
      <c r="O7088" s="3">
        <v>54</v>
      </c>
      <c r="P7088" s="4">
        <v>0.05</v>
      </c>
      <c r="Q7088" s="3">
        <v>361</v>
      </c>
      <c r="R7088" s="3">
        <v>216</v>
      </c>
      <c r="S7088" s="3">
        <v>145</v>
      </c>
      <c r="T7088" t="s">
        <v>1954</v>
      </c>
      <c r="U7088" t="s">
        <v>72</v>
      </c>
    </row>
    <row r="7089" spans="1:21" x14ac:dyDescent="0.35">
      <c r="A7089" t="s">
        <v>9665</v>
      </c>
      <c r="B7089" s="2">
        <v>45813</v>
      </c>
      <c r="C7089">
        <v>6</v>
      </c>
      <c r="D7089">
        <v>2025</v>
      </c>
      <c r="F7089" t="s">
        <v>882</v>
      </c>
      <c r="G7089" t="s">
        <v>2197</v>
      </c>
      <c r="H7089" t="s">
        <v>1864</v>
      </c>
      <c r="I7089" t="s">
        <v>2087</v>
      </c>
      <c r="J7089" t="s">
        <v>1956</v>
      </c>
      <c r="K7089" t="s">
        <v>1909</v>
      </c>
      <c r="L7089" t="s">
        <v>1887</v>
      </c>
      <c r="M7089">
        <v>1</v>
      </c>
      <c r="N7089" s="3">
        <v>95</v>
      </c>
      <c r="O7089" s="3">
        <v>54</v>
      </c>
      <c r="P7089" s="4">
        <v>0.05</v>
      </c>
      <c r="Q7089" s="3">
        <v>90.25</v>
      </c>
      <c r="R7089" s="3">
        <v>54</v>
      </c>
      <c r="S7089" s="3">
        <v>36.25</v>
      </c>
      <c r="T7089" t="s">
        <v>1954</v>
      </c>
      <c r="U7089" t="s">
        <v>72</v>
      </c>
    </row>
    <row r="7090" spans="1:21" x14ac:dyDescent="0.35">
      <c r="A7090" t="s">
        <v>9666</v>
      </c>
      <c r="B7090" s="2">
        <v>45813</v>
      </c>
      <c r="C7090">
        <v>6</v>
      </c>
      <c r="D7090">
        <v>2025</v>
      </c>
      <c r="F7090" t="s">
        <v>599</v>
      </c>
      <c r="G7090" t="s">
        <v>2908</v>
      </c>
      <c r="H7090" t="s">
        <v>1873</v>
      </c>
      <c r="I7090" t="s">
        <v>2395</v>
      </c>
      <c r="J7090" t="s">
        <v>2034</v>
      </c>
      <c r="K7090" t="s">
        <v>1904</v>
      </c>
      <c r="L7090" t="s">
        <v>1889</v>
      </c>
      <c r="M7090">
        <v>1</v>
      </c>
      <c r="N7090" s="3">
        <v>149</v>
      </c>
      <c r="O7090" s="3">
        <v>91</v>
      </c>
      <c r="P7090" s="4">
        <v>0.05</v>
      </c>
      <c r="Q7090" s="3">
        <v>141.55000000000001</v>
      </c>
      <c r="R7090" s="3">
        <v>91</v>
      </c>
      <c r="S7090" s="3">
        <v>50.55</v>
      </c>
      <c r="T7090" t="s">
        <v>1954</v>
      </c>
      <c r="U7090" t="s">
        <v>72</v>
      </c>
    </row>
    <row r="7091" spans="1:21" x14ac:dyDescent="0.35">
      <c r="A7091" t="s">
        <v>9667</v>
      </c>
      <c r="B7091" s="2">
        <v>45813</v>
      </c>
      <c r="C7091">
        <v>6</v>
      </c>
      <c r="D7091">
        <v>2025</v>
      </c>
      <c r="F7091" t="s">
        <v>392</v>
      </c>
      <c r="G7091" t="s">
        <v>2174</v>
      </c>
      <c r="H7091" t="s">
        <v>1868</v>
      </c>
      <c r="I7091" t="s">
        <v>2113</v>
      </c>
      <c r="J7091" t="s">
        <v>2001</v>
      </c>
      <c r="K7091" t="s">
        <v>1911</v>
      </c>
      <c r="L7091" t="s">
        <v>1886</v>
      </c>
      <c r="M7091">
        <v>1</v>
      </c>
      <c r="N7091" s="3">
        <v>58</v>
      </c>
      <c r="O7091" s="3">
        <v>25</v>
      </c>
      <c r="P7091" s="4">
        <v>0.05</v>
      </c>
      <c r="Q7091" s="3">
        <v>55.1</v>
      </c>
      <c r="R7091" s="3">
        <v>25</v>
      </c>
      <c r="S7091" s="3">
        <v>30.1</v>
      </c>
      <c r="T7091" t="s">
        <v>1954</v>
      </c>
      <c r="U7091" t="s">
        <v>72</v>
      </c>
    </row>
    <row r="7092" spans="1:21" x14ac:dyDescent="0.35">
      <c r="A7092" t="s">
        <v>9668</v>
      </c>
      <c r="B7092" s="2">
        <v>45813</v>
      </c>
      <c r="C7092">
        <v>6</v>
      </c>
      <c r="D7092">
        <v>2025</v>
      </c>
      <c r="F7092" t="s">
        <v>76</v>
      </c>
      <c r="G7092" t="s">
        <v>2143</v>
      </c>
      <c r="H7092" t="s">
        <v>1872</v>
      </c>
      <c r="I7092" t="s">
        <v>2357</v>
      </c>
      <c r="J7092" t="s">
        <v>2026</v>
      </c>
      <c r="K7092" t="s">
        <v>1919</v>
      </c>
      <c r="L7092" t="s">
        <v>1887</v>
      </c>
      <c r="M7092">
        <v>2</v>
      </c>
      <c r="N7092" s="3">
        <v>85</v>
      </c>
      <c r="O7092" s="3">
        <v>44</v>
      </c>
      <c r="P7092" s="4">
        <v>0.1</v>
      </c>
      <c r="Q7092" s="3">
        <v>153</v>
      </c>
      <c r="R7092" s="3">
        <v>88</v>
      </c>
      <c r="S7092" s="3">
        <v>65</v>
      </c>
      <c r="T7092" t="s">
        <v>1954</v>
      </c>
      <c r="U7092" t="s">
        <v>72</v>
      </c>
    </row>
    <row r="7093" spans="1:21" x14ac:dyDescent="0.35">
      <c r="A7093" t="s">
        <v>9669</v>
      </c>
      <c r="B7093" s="2">
        <v>45814</v>
      </c>
      <c r="C7093">
        <v>6</v>
      </c>
      <c r="D7093">
        <v>2025</v>
      </c>
      <c r="F7093" t="s">
        <v>158</v>
      </c>
      <c r="G7093" t="s">
        <v>2837</v>
      </c>
      <c r="H7093" t="s">
        <v>1866</v>
      </c>
      <c r="I7093" t="s">
        <v>1866</v>
      </c>
      <c r="J7093" t="s">
        <v>2162</v>
      </c>
      <c r="K7093" t="s">
        <v>1921</v>
      </c>
      <c r="L7093" t="s">
        <v>1889</v>
      </c>
      <c r="M7093">
        <v>2</v>
      </c>
      <c r="N7093" s="3">
        <v>55</v>
      </c>
      <c r="O7093" s="3">
        <v>27</v>
      </c>
      <c r="P7093" s="4">
        <v>0.1</v>
      </c>
      <c r="Q7093" s="3">
        <v>99</v>
      </c>
      <c r="R7093" s="3">
        <v>54</v>
      </c>
      <c r="S7093" s="3">
        <v>45</v>
      </c>
      <c r="T7093" t="s">
        <v>1954</v>
      </c>
      <c r="U7093" t="s">
        <v>72</v>
      </c>
    </row>
    <row r="7094" spans="1:21" x14ac:dyDescent="0.35">
      <c r="A7094" t="s">
        <v>9670</v>
      </c>
      <c r="B7094" s="2">
        <v>45814</v>
      </c>
      <c r="C7094">
        <v>6</v>
      </c>
      <c r="D7094">
        <v>2025</v>
      </c>
      <c r="F7094" t="s">
        <v>462</v>
      </c>
      <c r="G7094" t="s">
        <v>2889</v>
      </c>
      <c r="H7094" t="s">
        <v>1863</v>
      </c>
      <c r="I7094" t="s">
        <v>1952</v>
      </c>
      <c r="J7094" t="s">
        <v>2015</v>
      </c>
      <c r="K7094" t="s">
        <v>1914</v>
      </c>
      <c r="L7094" t="s">
        <v>1888</v>
      </c>
      <c r="M7094">
        <v>1</v>
      </c>
      <c r="N7094" s="3">
        <v>65</v>
      </c>
      <c r="O7094" s="3">
        <v>32</v>
      </c>
      <c r="P7094" s="4">
        <v>0</v>
      </c>
      <c r="Q7094" s="3">
        <v>65</v>
      </c>
      <c r="R7094" s="3">
        <v>32</v>
      </c>
      <c r="S7094" s="3">
        <v>33</v>
      </c>
      <c r="T7094" t="s">
        <v>1954</v>
      </c>
      <c r="U7094" t="s">
        <v>72</v>
      </c>
    </row>
    <row r="7095" spans="1:21" x14ac:dyDescent="0.35">
      <c r="A7095" t="s">
        <v>9671</v>
      </c>
      <c r="B7095" s="2">
        <v>45814</v>
      </c>
      <c r="C7095">
        <v>6</v>
      </c>
      <c r="D7095">
        <v>2025</v>
      </c>
      <c r="F7095" t="s">
        <v>929</v>
      </c>
      <c r="G7095" t="s">
        <v>4075</v>
      </c>
      <c r="H7095" t="s">
        <v>1869</v>
      </c>
      <c r="I7095" t="s">
        <v>2157</v>
      </c>
      <c r="J7095" t="s">
        <v>2162</v>
      </c>
      <c r="K7095" t="s">
        <v>1921</v>
      </c>
      <c r="L7095" t="s">
        <v>1889</v>
      </c>
      <c r="M7095">
        <v>1</v>
      </c>
      <c r="N7095" s="3">
        <v>55</v>
      </c>
      <c r="O7095" s="3">
        <v>27</v>
      </c>
      <c r="P7095" s="4">
        <v>0</v>
      </c>
      <c r="Q7095" s="3">
        <v>55</v>
      </c>
      <c r="R7095" s="3">
        <v>27</v>
      </c>
      <c r="S7095" s="3">
        <v>28</v>
      </c>
      <c r="T7095" t="s">
        <v>1954</v>
      </c>
      <c r="U7095" t="s">
        <v>72</v>
      </c>
    </row>
    <row r="7096" spans="1:21" x14ac:dyDescent="0.35">
      <c r="A7096" t="s">
        <v>9672</v>
      </c>
      <c r="B7096" s="2">
        <v>45814</v>
      </c>
      <c r="C7096">
        <v>6</v>
      </c>
      <c r="D7096">
        <v>2025</v>
      </c>
      <c r="F7096" t="s">
        <v>147</v>
      </c>
      <c r="G7096" t="s">
        <v>2322</v>
      </c>
      <c r="H7096" t="s">
        <v>1873</v>
      </c>
      <c r="I7096" t="s">
        <v>2323</v>
      </c>
      <c r="J7096" t="s">
        <v>2001</v>
      </c>
      <c r="K7096" t="s">
        <v>1911</v>
      </c>
      <c r="L7096" t="s">
        <v>1886</v>
      </c>
      <c r="M7096">
        <v>2</v>
      </c>
      <c r="N7096" s="3">
        <v>58</v>
      </c>
      <c r="O7096" s="3">
        <v>25</v>
      </c>
      <c r="P7096" s="4">
        <v>0.15</v>
      </c>
      <c r="Q7096" s="3">
        <v>98.6</v>
      </c>
      <c r="R7096" s="3">
        <v>50</v>
      </c>
      <c r="S7096" s="3">
        <v>48.6</v>
      </c>
      <c r="T7096" t="s">
        <v>1954</v>
      </c>
      <c r="U7096" t="s">
        <v>72</v>
      </c>
    </row>
    <row r="7097" spans="1:21" x14ac:dyDescent="0.35">
      <c r="A7097" t="s">
        <v>9673</v>
      </c>
      <c r="B7097" s="2">
        <v>45814</v>
      </c>
      <c r="C7097">
        <v>6</v>
      </c>
      <c r="D7097">
        <v>2025</v>
      </c>
      <c r="F7097" t="s">
        <v>520</v>
      </c>
      <c r="G7097" t="s">
        <v>2204</v>
      </c>
      <c r="H7097" t="s">
        <v>1866</v>
      </c>
      <c r="I7097" t="s">
        <v>1866</v>
      </c>
      <c r="J7097" t="s">
        <v>1997</v>
      </c>
      <c r="K7097" t="s">
        <v>1906</v>
      </c>
      <c r="L7097" t="s">
        <v>1889</v>
      </c>
      <c r="M7097">
        <v>1</v>
      </c>
      <c r="N7097" s="3">
        <v>89</v>
      </c>
      <c r="O7097" s="3">
        <v>48</v>
      </c>
      <c r="P7097" s="4">
        <v>0.1</v>
      </c>
      <c r="Q7097" s="3">
        <v>80.099999999999994</v>
      </c>
      <c r="R7097" s="3">
        <v>48</v>
      </c>
      <c r="S7097" s="3">
        <v>32.1</v>
      </c>
      <c r="T7097" t="s">
        <v>1954</v>
      </c>
      <c r="U7097" t="s">
        <v>72</v>
      </c>
    </row>
    <row r="7098" spans="1:21" x14ac:dyDescent="0.35">
      <c r="A7098" t="s">
        <v>9674</v>
      </c>
      <c r="B7098" s="2">
        <v>45814</v>
      </c>
      <c r="C7098">
        <v>6</v>
      </c>
      <c r="D7098">
        <v>2025</v>
      </c>
      <c r="F7098" t="s">
        <v>1648</v>
      </c>
      <c r="G7098" t="s">
        <v>2170</v>
      </c>
      <c r="H7098" t="s">
        <v>1871</v>
      </c>
      <c r="I7098" t="s">
        <v>1990</v>
      </c>
      <c r="J7098" t="s">
        <v>1991</v>
      </c>
      <c r="K7098" t="s">
        <v>1925</v>
      </c>
      <c r="L7098" t="s">
        <v>1885</v>
      </c>
      <c r="M7098">
        <v>2</v>
      </c>
      <c r="N7098" s="3">
        <v>35</v>
      </c>
      <c r="O7098" s="3">
        <v>16</v>
      </c>
      <c r="P7098" s="4">
        <v>0.1</v>
      </c>
      <c r="Q7098" s="3">
        <v>63</v>
      </c>
      <c r="R7098" s="3">
        <v>32</v>
      </c>
      <c r="S7098" s="3">
        <v>31</v>
      </c>
      <c r="T7098" t="s">
        <v>1954</v>
      </c>
      <c r="U7098" t="s">
        <v>72</v>
      </c>
    </row>
    <row r="7099" spans="1:21" x14ac:dyDescent="0.35">
      <c r="A7099" t="s">
        <v>9675</v>
      </c>
      <c r="B7099" s="2">
        <v>45814</v>
      </c>
      <c r="C7099">
        <v>6</v>
      </c>
      <c r="D7099">
        <v>2025</v>
      </c>
      <c r="F7099" t="s">
        <v>1559</v>
      </c>
      <c r="G7099" t="s">
        <v>3624</v>
      </c>
      <c r="H7099" t="s">
        <v>1864</v>
      </c>
      <c r="I7099" t="s">
        <v>2211</v>
      </c>
      <c r="J7099" t="s">
        <v>2001</v>
      </c>
      <c r="K7099" t="s">
        <v>1911</v>
      </c>
      <c r="L7099" t="s">
        <v>1886</v>
      </c>
      <c r="M7099">
        <v>5</v>
      </c>
      <c r="N7099" s="3">
        <v>58</v>
      </c>
      <c r="O7099" s="3">
        <v>25</v>
      </c>
      <c r="P7099" s="4">
        <v>0.05</v>
      </c>
      <c r="Q7099" s="3">
        <v>275.5</v>
      </c>
      <c r="R7099" s="3">
        <v>125</v>
      </c>
      <c r="S7099" s="3">
        <v>150.5</v>
      </c>
      <c r="T7099" t="s">
        <v>1954</v>
      </c>
      <c r="U7099" t="s">
        <v>71</v>
      </c>
    </row>
    <row r="7100" spans="1:21" x14ac:dyDescent="0.35">
      <c r="A7100" t="s">
        <v>9676</v>
      </c>
      <c r="B7100" s="2">
        <v>45814</v>
      </c>
      <c r="C7100">
        <v>6</v>
      </c>
      <c r="D7100">
        <v>2025</v>
      </c>
      <c r="F7100" t="s">
        <v>456</v>
      </c>
      <c r="G7100" t="s">
        <v>2098</v>
      </c>
      <c r="H7100" t="s">
        <v>1870</v>
      </c>
      <c r="I7100" t="s">
        <v>2060</v>
      </c>
      <c r="J7100" t="s">
        <v>2067</v>
      </c>
      <c r="K7100" t="s">
        <v>1918</v>
      </c>
      <c r="L7100" t="s">
        <v>1889</v>
      </c>
      <c r="M7100">
        <v>1</v>
      </c>
      <c r="N7100" s="3">
        <v>69</v>
      </c>
      <c r="O7100" s="3">
        <v>37</v>
      </c>
      <c r="P7100" s="4">
        <v>0.05</v>
      </c>
      <c r="Q7100" s="3">
        <v>65.55</v>
      </c>
      <c r="R7100" s="3">
        <v>37</v>
      </c>
      <c r="S7100" s="3">
        <v>28.55</v>
      </c>
      <c r="T7100" t="s">
        <v>1954</v>
      </c>
      <c r="U7100" t="s">
        <v>72</v>
      </c>
    </row>
    <row r="7101" spans="1:21" x14ac:dyDescent="0.35">
      <c r="A7101" t="s">
        <v>9677</v>
      </c>
      <c r="B7101" s="2">
        <v>45814</v>
      </c>
      <c r="C7101">
        <v>6</v>
      </c>
      <c r="D7101">
        <v>2025</v>
      </c>
      <c r="F7101" t="s">
        <v>1089</v>
      </c>
      <c r="G7101" t="s">
        <v>9500</v>
      </c>
      <c r="H7101" t="s">
        <v>1866</v>
      </c>
      <c r="I7101" t="s">
        <v>1866</v>
      </c>
      <c r="J7101" t="s">
        <v>1997</v>
      </c>
      <c r="K7101" t="s">
        <v>1906</v>
      </c>
      <c r="L7101" t="s">
        <v>1889</v>
      </c>
      <c r="M7101">
        <v>4</v>
      </c>
      <c r="N7101" s="3">
        <v>89</v>
      </c>
      <c r="O7101" s="3">
        <v>48</v>
      </c>
      <c r="P7101" s="4">
        <v>0.05</v>
      </c>
      <c r="Q7101" s="3">
        <v>338.2</v>
      </c>
      <c r="R7101" s="3">
        <v>192</v>
      </c>
      <c r="S7101" s="3">
        <v>146.19999999999999</v>
      </c>
      <c r="T7101" t="s">
        <v>1954</v>
      </c>
      <c r="U7101" t="s">
        <v>72</v>
      </c>
    </row>
    <row r="7102" spans="1:21" x14ac:dyDescent="0.35">
      <c r="A7102" t="s">
        <v>9678</v>
      </c>
      <c r="B7102" s="2">
        <v>45814</v>
      </c>
      <c r="C7102">
        <v>6</v>
      </c>
      <c r="D7102">
        <v>2025</v>
      </c>
      <c r="F7102" t="s">
        <v>768</v>
      </c>
      <c r="G7102" t="s">
        <v>3909</v>
      </c>
      <c r="H7102" t="s">
        <v>1863</v>
      </c>
      <c r="I7102" t="s">
        <v>2033</v>
      </c>
      <c r="J7102" t="s">
        <v>2064</v>
      </c>
      <c r="K7102" t="s">
        <v>1922</v>
      </c>
      <c r="L7102" t="s">
        <v>1887</v>
      </c>
      <c r="M7102">
        <v>1</v>
      </c>
      <c r="N7102" s="3">
        <v>32</v>
      </c>
      <c r="O7102" s="3">
        <v>14</v>
      </c>
      <c r="P7102" s="4">
        <v>0</v>
      </c>
      <c r="Q7102" s="3">
        <v>32</v>
      </c>
      <c r="R7102" s="3">
        <v>14</v>
      </c>
      <c r="S7102" s="3">
        <v>18</v>
      </c>
      <c r="T7102" t="s">
        <v>1954</v>
      </c>
      <c r="U7102" t="s">
        <v>72</v>
      </c>
    </row>
    <row r="7103" spans="1:21" x14ac:dyDescent="0.35">
      <c r="A7103" t="s">
        <v>9679</v>
      </c>
      <c r="B7103" s="2">
        <v>45814</v>
      </c>
      <c r="C7103">
        <v>6</v>
      </c>
      <c r="D7103">
        <v>2025</v>
      </c>
      <c r="F7103" t="s">
        <v>1384</v>
      </c>
      <c r="G7103" t="s">
        <v>4271</v>
      </c>
      <c r="H7103" t="s">
        <v>1871</v>
      </c>
      <c r="I7103" t="s">
        <v>1990</v>
      </c>
      <c r="J7103" t="s">
        <v>2034</v>
      </c>
      <c r="K7103" t="s">
        <v>1904</v>
      </c>
      <c r="L7103" t="s">
        <v>1889</v>
      </c>
      <c r="M7103">
        <v>5</v>
      </c>
      <c r="N7103" s="3">
        <v>149</v>
      </c>
      <c r="O7103" s="3">
        <v>91</v>
      </c>
      <c r="P7103" s="4">
        <v>0.05</v>
      </c>
      <c r="Q7103" s="3">
        <v>707.75</v>
      </c>
      <c r="R7103" s="3">
        <v>455</v>
      </c>
      <c r="S7103" s="3">
        <v>252.75</v>
      </c>
      <c r="T7103" t="s">
        <v>1954</v>
      </c>
      <c r="U7103" t="s">
        <v>72</v>
      </c>
    </row>
    <row r="7104" spans="1:21" x14ac:dyDescent="0.35">
      <c r="A7104" t="s">
        <v>9680</v>
      </c>
      <c r="B7104" s="2">
        <v>45814</v>
      </c>
      <c r="C7104">
        <v>6</v>
      </c>
      <c r="D7104">
        <v>2025</v>
      </c>
      <c r="F7104" t="s">
        <v>1780</v>
      </c>
      <c r="G7104" t="s">
        <v>2116</v>
      </c>
      <c r="H7104" t="s">
        <v>1866</v>
      </c>
      <c r="I7104" t="s">
        <v>1866</v>
      </c>
      <c r="J7104" t="s">
        <v>1960</v>
      </c>
      <c r="K7104" t="s">
        <v>1924</v>
      </c>
      <c r="L7104" t="s">
        <v>1885</v>
      </c>
      <c r="M7104">
        <v>1</v>
      </c>
      <c r="N7104" s="3">
        <v>42</v>
      </c>
      <c r="O7104" s="3">
        <v>20</v>
      </c>
      <c r="P7104" s="4">
        <v>0.1</v>
      </c>
      <c r="Q7104" s="3">
        <v>37.799999999999997</v>
      </c>
      <c r="R7104" s="3">
        <v>20</v>
      </c>
      <c r="S7104" s="3">
        <v>17.8</v>
      </c>
      <c r="T7104" t="s">
        <v>1954</v>
      </c>
      <c r="U7104" t="s">
        <v>72</v>
      </c>
    </row>
    <row r="7105" spans="1:21" x14ac:dyDescent="0.35">
      <c r="A7105" t="s">
        <v>9681</v>
      </c>
      <c r="B7105" s="2">
        <v>45814</v>
      </c>
      <c r="C7105">
        <v>6</v>
      </c>
      <c r="D7105">
        <v>2025</v>
      </c>
      <c r="F7105" t="s">
        <v>406</v>
      </c>
      <c r="G7105" t="s">
        <v>65</v>
      </c>
      <c r="H7105" t="s">
        <v>1867</v>
      </c>
      <c r="I7105" t="s">
        <v>2004</v>
      </c>
      <c r="J7105" t="s">
        <v>2183</v>
      </c>
      <c r="K7105" t="s">
        <v>1917</v>
      </c>
      <c r="L7105" t="s">
        <v>1886</v>
      </c>
      <c r="M7105">
        <v>1</v>
      </c>
      <c r="N7105" s="3">
        <v>72</v>
      </c>
      <c r="O7105" s="3">
        <v>34</v>
      </c>
      <c r="P7105" s="4">
        <v>0.05</v>
      </c>
      <c r="Q7105" s="3">
        <v>68.400000000000006</v>
      </c>
      <c r="R7105" s="3">
        <v>34</v>
      </c>
      <c r="S7105" s="3">
        <v>34.4</v>
      </c>
      <c r="T7105" t="s">
        <v>1954</v>
      </c>
      <c r="U7105" t="s">
        <v>72</v>
      </c>
    </row>
    <row r="7106" spans="1:21" x14ac:dyDescent="0.35">
      <c r="A7106" t="s">
        <v>9682</v>
      </c>
      <c r="B7106" s="2">
        <v>45814</v>
      </c>
      <c r="C7106">
        <v>6</v>
      </c>
      <c r="D7106">
        <v>2025</v>
      </c>
      <c r="F7106" t="s">
        <v>1512</v>
      </c>
      <c r="G7106" t="s">
        <v>2100</v>
      </c>
      <c r="H7106" t="s">
        <v>1872</v>
      </c>
      <c r="I7106" t="s">
        <v>2152</v>
      </c>
      <c r="J7106" t="s">
        <v>2064</v>
      </c>
      <c r="K7106" t="s">
        <v>1922</v>
      </c>
      <c r="L7106" t="s">
        <v>1887</v>
      </c>
      <c r="M7106">
        <v>1</v>
      </c>
      <c r="N7106" s="3">
        <v>32</v>
      </c>
      <c r="O7106" s="3">
        <v>14</v>
      </c>
      <c r="P7106" s="4">
        <v>0.1</v>
      </c>
      <c r="Q7106" s="3">
        <v>28.8</v>
      </c>
      <c r="R7106" s="3">
        <v>14</v>
      </c>
      <c r="S7106" s="3">
        <v>14.8</v>
      </c>
      <c r="T7106" t="s">
        <v>1954</v>
      </c>
      <c r="U7106" t="s">
        <v>72</v>
      </c>
    </row>
    <row r="7107" spans="1:21" x14ac:dyDescent="0.35">
      <c r="A7107" t="s">
        <v>9683</v>
      </c>
      <c r="B7107" s="2">
        <v>45814</v>
      </c>
      <c r="C7107">
        <v>6</v>
      </c>
      <c r="D7107">
        <v>2025</v>
      </c>
      <c r="F7107" t="s">
        <v>460</v>
      </c>
      <c r="G7107" t="s">
        <v>1962</v>
      </c>
      <c r="H7107" t="s">
        <v>1866</v>
      </c>
      <c r="I7107" t="s">
        <v>1866</v>
      </c>
      <c r="J7107" t="s">
        <v>1978</v>
      </c>
      <c r="K7107" t="s">
        <v>1916</v>
      </c>
      <c r="L7107" t="s">
        <v>1887</v>
      </c>
      <c r="M7107">
        <v>1</v>
      </c>
      <c r="N7107" s="3">
        <v>79</v>
      </c>
      <c r="O7107" s="3">
        <v>42</v>
      </c>
      <c r="P7107" s="4">
        <v>0.1</v>
      </c>
      <c r="Q7107" s="3">
        <v>71.099999999999994</v>
      </c>
      <c r="R7107" s="3">
        <v>42</v>
      </c>
      <c r="S7107" s="3">
        <v>29.1</v>
      </c>
      <c r="T7107" t="s">
        <v>1954</v>
      </c>
      <c r="U7107" t="s">
        <v>72</v>
      </c>
    </row>
    <row r="7108" spans="1:21" x14ac:dyDescent="0.35">
      <c r="A7108" t="s">
        <v>9684</v>
      </c>
      <c r="B7108" s="2">
        <v>45814</v>
      </c>
      <c r="C7108">
        <v>6</v>
      </c>
      <c r="D7108">
        <v>2025</v>
      </c>
      <c r="F7108" t="s">
        <v>752</v>
      </c>
      <c r="G7108" t="s">
        <v>2347</v>
      </c>
      <c r="H7108" t="s">
        <v>1871</v>
      </c>
      <c r="I7108" t="s">
        <v>1990</v>
      </c>
      <c r="J7108" t="s">
        <v>2067</v>
      </c>
      <c r="K7108" t="s">
        <v>1918</v>
      </c>
      <c r="L7108" t="s">
        <v>1889</v>
      </c>
      <c r="M7108">
        <v>2</v>
      </c>
      <c r="N7108" s="3">
        <v>69</v>
      </c>
      <c r="O7108" s="3">
        <v>37</v>
      </c>
      <c r="P7108" s="4">
        <v>0.05</v>
      </c>
      <c r="Q7108" s="3">
        <v>131.1</v>
      </c>
      <c r="R7108" s="3">
        <v>74</v>
      </c>
      <c r="S7108" s="3">
        <v>57.1</v>
      </c>
      <c r="T7108" t="s">
        <v>1954</v>
      </c>
      <c r="U7108" t="s">
        <v>72</v>
      </c>
    </row>
    <row r="7109" spans="1:21" x14ac:dyDescent="0.35">
      <c r="A7109" t="s">
        <v>9685</v>
      </c>
      <c r="B7109" s="2">
        <v>45814</v>
      </c>
      <c r="C7109">
        <v>6</v>
      </c>
      <c r="D7109">
        <v>2025</v>
      </c>
      <c r="F7109" t="s">
        <v>282</v>
      </c>
      <c r="G7109" t="s">
        <v>2633</v>
      </c>
      <c r="H7109" t="s">
        <v>1864</v>
      </c>
      <c r="I7109" t="s">
        <v>2087</v>
      </c>
      <c r="J7109" t="s">
        <v>1991</v>
      </c>
      <c r="K7109" t="s">
        <v>1925</v>
      </c>
      <c r="L7109" t="s">
        <v>1885</v>
      </c>
      <c r="M7109">
        <v>2</v>
      </c>
      <c r="N7109" s="3">
        <v>35</v>
      </c>
      <c r="O7109" s="3">
        <v>16</v>
      </c>
      <c r="P7109" s="4">
        <v>0</v>
      </c>
      <c r="Q7109" s="3">
        <v>70</v>
      </c>
      <c r="R7109" s="3">
        <v>32</v>
      </c>
      <c r="S7109" s="3">
        <v>38</v>
      </c>
      <c r="T7109" t="s">
        <v>1954</v>
      </c>
      <c r="U7109" t="s">
        <v>72</v>
      </c>
    </row>
    <row r="7110" spans="1:21" x14ac:dyDescent="0.35">
      <c r="A7110" t="s">
        <v>9686</v>
      </c>
      <c r="B7110" s="2">
        <v>45814</v>
      </c>
      <c r="C7110">
        <v>6</v>
      </c>
      <c r="D7110">
        <v>2025</v>
      </c>
      <c r="F7110" t="s">
        <v>479</v>
      </c>
      <c r="G7110" t="s">
        <v>2291</v>
      </c>
      <c r="H7110" t="s">
        <v>1875</v>
      </c>
      <c r="I7110" t="s">
        <v>1970</v>
      </c>
      <c r="J7110" t="s">
        <v>1991</v>
      </c>
      <c r="K7110" t="s">
        <v>1925</v>
      </c>
      <c r="L7110" t="s">
        <v>1885</v>
      </c>
      <c r="M7110">
        <v>4</v>
      </c>
      <c r="N7110" s="3">
        <v>35</v>
      </c>
      <c r="O7110" s="3">
        <v>16</v>
      </c>
      <c r="P7110" s="4">
        <v>0.1</v>
      </c>
      <c r="Q7110" s="3">
        <v>126</v>
      </c>
      <c r="R7110" s="3">
        <v>64</v>
      </c>
      <c r="S7110" s="3">
        <v>62</v>
      </c>
      <c r="T7110" t="s">
        <v>1954</v>
      </c>
      <c r="U7110" t="s">
        <v>72</v>
      </c>
    </row>
    <row r="7111" spans="1:21" x14ac:dyDescent="0.35">
      <c r="A7111" t="s">
        <v>9687</v>
      </c>
      <c r="B7111" s="2">
        <v>45815</v>
      </c>
      <c r="C7111">
        <v>6</v>
      </c>
      <c r="D7111">
        <v>2025</v>
      </c>
      <c r="F7111" t="s">
        <v>277</v>
      </c>
      <c r="G7111" t="s">
        <v>2449</v>
      </c>
      <c r="H7111" t="s">
        <v>1866</v>
      </c>
      <c r="I7111" t="s">
        <v>1866</v>
      </c>
      <c r="J7111" t="s">
        <v>1987</v>
      </c>
      <c r="K7111" t="s">
        <v>1908</v>
      </c>
      <c r="L7111" t="s">
        <v>1890</v>
      </c>
      <c r="M7111">
        <v>1</v>
      </c>
      <c r="N7111" s="3">
        <v>129</v>
      </c>
      <c r="O7111" s="3">
        <v>78</v>
      </c>
      <c r="P7111" s="4">
        <v>0.15</v>
      </c>
      <c r="Q7111" s="3">
        <v>109.65</v>
      </c>
      <c r="R7111" s="3">
        <v>78</v>
      </c>
      <c r="S7111" s="3">
        <v>31.65</v>
      </c>
      <c r="T7111" t="s">
        <v>1954</v>
      </c>
      <c r="U7111" t="s">
        <v>72</v>
      </c>
    </row>
    <row r="7112" spans="1:21" x14ac:dyDescent="0.35">
      <c r="A7112" t="s">
        <v>9688</v>
      </c>
      <c r="B7112" s="2">
        <v>45815</v>
      </c>
      <c r="C7112">
        <v>6</v>
      </c>
      <c r="D7112">
        <v>2025</v>
      </c>
      <c r="F7112" t="s">
        <v>615</v>
      </c>
      <c r="G7112" t="s">
        <v>4962</v>
      </c>
      <c r="H7112" t="s">
        <v>1863</v>
      </c>
      <c r="I7112" t="s">
        <v>1952</v>
      </c>
      <c r="J7112" t="s">
        <v>2023</v>
      </c>
      <c r="K7112" t="s">
        <v>1912</v>
      </c>
      <c r="L7112" t="s">
        <v>1890</v>
      </c>
      <c r="M7112">
        <v>1</v>
      </c>
      <c r="N7112" s="3">
        <v>249</v>
      </c>
      <c r="O7112" s="3">
        <v>168</v>
      </c>
      <c r="P7112" s="4">
        <v>0.1</v>
      </c>
      <c r="Q7112" s="3">
        <v>224.1</v>
      </c>
      <c r="R7112" s="3">
        <v>168</v>
      </c>
      <c r="S7112" s="3">
        <v>56.1</v>
      </c>
      <c r="T7112" t="s">
        <v>1954</v>
      </c>
      <c r="U7112" t="s">
        <v>72</v>
      </c>
    </row>
    <row r="7113" spans="1:21" x14ac:dyDescent="0.35">
      <c r="A7113" t="s">
        <v>9689</v>
      </c>
      <c r="B7113" s="2">
        <v>45815</v>
      </c>
      <c r="C7113">
        <v>6</v>
      </c>
      <c r="D7113">
        <v>2025</v>
      </c>
      <c r="F7113" t="s">
        <v>1384</v>
      </c>
      <c r="G7113" t="s">
        <v>4271</v>
      </c>
      <c r="H7113" t="s">
        <v>1871</v>
      </c>
      <c r="I7113" t="s">
        <v>1990</v>
      </c>
      <c r="J7113" t="s">
        <v>1997</v>
      </c>
      <c r="K7113" t="s">
        <v>1906</v>
      </c>
      <c r="L7113" t="s">
        <v>1889</v>
      </c>
      <c r="M7113">
        <v>2</v>
      </c>
      <c r="N7113" s="3">
        <v>89</v>
      </c>
      <c r="O7113" s="3">
        <v>48</v>
      </c>
      <c r="P7113" s="4">
        <v>0</v>
      </c>
      <c r="Q7113" s="3">
        <v>178</v>
      </c>
      <c r="R7113" s="3">
        <v>96</v>
      </c>
      <c r="S7113" s="3">
        <v>82</v>
      </c>
      <c r="T7113" t="s">
        <v>1954</v>
      </c>
      <c r="U7113" t="s">
        <v>72</v>
      </c>
    </row>
    <row r="7114" spans="1:21" x14ac:dyDescent="0.35">
      <c r="A7114" t="s">
        <v>9690</v>
      </c>
      <c r="B7114" s="2">
        <v>45815</v>
      </c>
      <c r="C7114">
        <v>6</v>
      </c>
      <c r="D7114">
        <v>2025</v>
      </c>
      <c r="F7114" t="s">
        <v>1448</v>
      </c>
      <c r="G7114" t="s">
        <v>2592</v>
      </c>
      <c r="H7114" t="s">
        <v>1870</v>
      </c>
      <c r="I7114" t="s">
        <v>2060</v>
      </c>
      <c r="J7114" t="s">
        <v>2023</v>
      </c>
      <c r="K7114" t="s">
        <v>1912</v>
      </c>
      <c r="L7114" t="s">
        <v>1890</v>
      </c>
      <c r="M7114">
        <v>3</v>
      </c>
      <c r="N7114" s="3">
        <v>249</v>
      </c>
      <c r="O7114" s="3">
        <v>168</v>
      </c>
      <c r="P7114" s="4">
        <v>0.1</v>
      </c>
      <c r="Q7114" s="3">
        <v>672.3</v>
      </c>
      <c r="R7114" s="3">
        <v>504</v>
      </c>
      <c r="S7114" s="3">
        <v>168.3</v>
      </c>
      <c r="T7114" t="s">
        <v>1954</v>
      </c>
      <c r="U7114" t="s">
        <v>72</v>
      </c>
    </row>
    <row r="7115" spans="1:21" x14ac:dyDescent="0.35">
      <c r="A7115" t="s">
        <v>9691</v>
      </c>
      <c r="B7115" s="2">
        <v>45815</v>
      </c>
      <c r="C7115">
        <v>6</v>
      </c>
      <c r="D7115">
        <v>2025</v>
      </c>
      <c r="F7115" t="s">
        <v>362</v>
      </c>
      <c r="G7115" t="s">
        <v>2314</v>
      </c>
      <c r="H7115" t="s">
        <v>1871</v>
      </c>
      <c r="I7115" t="s">
        <v>1990</v>
      </c>
      <c r="J7115" t="s">
        <v>1978</v>
      </c>
      <c r="K7115" t="s">
        <v>1916</v>
      </c>
      <c r="L7115" t="s">
        <v>1887</v>
      </c>
      <c r="M7115">
        <v>1</v>
      </c>
      <c r="N7115" s="3">
        <v>79</v>
      </c>
      <c r="O7115" s="3">
        <v>42</v>
      </c>
      <c r="P7115" s="4">
        <v>0.05</v>
      </c>
      <c r="Q7115" s="3">
        <v>75.05</v>
      </c>
      <c r="R7115" s="3">
        <v>42</v>
      </c>
      <c r="S7115" s="3">
        <v>33.049999999999997</v>
      </c>
      <c r="T7115" t="s">
        <v>1954</v>
      </c>
      <c r="U7115" t="s">
        <v>72</v>
      </c>
    </row>
    <row r="7116" spans="1:21" x14ac:dyDescent="0.35">
      <c r="A7116" t="s">
        <v>9692</v>
      </c>
      <c r="B7116" s="2">
        <v>45815</v>
      </c>
      <c r="C7116">
        <v>6</v>
      </c>
      <c r="D7116">
        <v>2025</v>
      </c>
      <c r="F7116" t="s">
        <v>319</v>
      </c>
      <c r="G7116" t="s">
        <v>2582</v>
      </c>
      <c r="H7116" t="s">
        <v>1870</v>
      </c>
      <c r="I7116" t="s">
        <v>2060</v>
      </c>
      <c r="J7116" t="s">
        <v>2015</v>
      </c>
      <c r="K7116" t="s">
        <v>1914</v>
      </c>
      <c r="L7116" t="s">
        <v>1888</v>
      </c>
      <c r="M7116">
        <v>3</v>
      </c>
      <c r="N7116" s="3">
        <v>65</v>
      </c>
      <c r="O7116" s="3">
        <v>32</v>
      </c>
      <c r="P7116" s="4">
        <v>0.1</v>
      </c>
      <c r="Q7116" s="3">
        <v>175.5</v>
      </c>
      <c r="R7116" s="3">
        <v>96</v>
      </c>
      <c r="S7116" s="3">
        <v>79.5</v>
      </c>
      <c r="T7116" t="s">
        <v>1954</v>
      </c>
      <c r="U7116" t="s">
        <v>72</v>
      </c>
    </row>
    <row r="7117" spans="1:21" x14ac:dyDescent="0.35">
      <c r="A7117" t="s">
        <v>9693</v>
      </c>
      <c r="B7117" s="2">
        <v>45815</v>
      </c>
      <c r="C7117">
        <v>6</v>
      </c>
      <c r="D7117">
        <v>2025</v>
      </c>
      <c r="F7117" t="s">
        <v>1208</v>
      </c>
      <c r="G7117" t="s">
        <v>1985</v>
      </c>
      <c r="H7117" t="s">
        <v>1872</v>
      </c>
      <c r="I7117" t="s">
        <v>1986</v>
      </c>
      <c r="J7117" t="s">
        <v>1963</v>
      </c>
      <c r="K7117" t="s">
        <v>1907</v>
      </c>
      <c r="L7117" t="s">
        <v>1890</v>
      </c>
      <c r="M7117">
        <v>2</v>
      </c>
      <c r="N7117" s="3">
        <v>119</v>
      </c>
      <c r="O7117" s="3">
        <v>72</v>
      </c>
      <c r="P7117" s="4">
        <v>0.05</v>
      </c>
      <c r="Q7117" s="3">
        <v>226.1</v>
      </c>
      <c r="R7117" s="3">
        <v>144</v>
      </c>
      <c r="S7117" s="3">
        <v>82.1</v>
      </c>
      <c r="T7117" t="s">
        <v>1954</v>
      </c>
      <c r="U7117" t="s">
        <v>72</v>
      </c>
    </row>
    <row r="7118" spans="1:21" x14ac:dyDescent="0.35">
      <c r="A7118" t="s">
        <v>9694</v>
      </c>
      <c r="B7118" s="2">
        <v>45815</v>
      </c>
      <c r="C7118">
        <v>6</v>
      </c>
      <c r="D7118">
        <v>2025</v>
      </c>
      <c r="F7118" t="s">
        <v>1404</v>
      </c>
      <c r="G7118" t="s">
        <v>2300</v>
      </c>
      <c r="H7118" t="s">
        <v>1866</v>
      </c>
      <c r="I7118" t="s">
        <v>1866</v>
      </c>
      <c r="J7118" t="s">
        <v>2034</v>
      </c>
      <c r="K7118" t="s">
        <v>1904</v>
      </c>
      <c r="L7118" t="s">
        <v>1889</v>
      </c>
      <c r="M7118">
        <v>1</v>
      </c>
      <c r="N7118" s="3">
        <v>149</v>
      </c>
      <c r="O7118" s="3">
        <v>91</v>
      </c>
      <c r="P7118" s="4">
        <v>0.05</v>
      </c>
      <c r="Q7118" s="3">
        <v>141.55000000000001</v>
      </c>
      <c r="R7118" s="3">
        <v>91</v>
      </c>
      <c r="S7118" s="3">
        <v>50.55</v>
      </c>
      <c r="T7118" t="s">
        <v>1954</v>
      </c>
      <c r="U7118" t="s">
        <v>72</v>
      </c>
    </row>
    <row r="7119" spans="1:21" x14ac:dyDescent="0.35">
      <c r="A7119" t="s">
        <v>9695</v>
      </c>
      <c r="B7119" s="2">
        <v>45815</v>
      </c>
      <c r="C7119">
        <v>6</v>
      </c>
      <c r="D7119">
        <v>2025</v>
      </c>
      <c r="F7119" t="s">
        <v>603</v>
      </c>
      <c r="G7119" t="s">
        <v>2889</v>
      </c>
      <c r="H7119" t="s">
        <v>1872</v>
      </c>
      <c r="I7119" t="s">
        <v>1986</v>
      </c>
      <c r="J7119" t="s">
        <v>1967</v>
      </c>
      <c r="K7119" t="s">
        <v>1913</v>
      </c>
      <c r="L7119" t="s">
        <v>1888</v>
      </c>
      <c r="M7119">
        <v>1</v>
      </c>
      <c r="N7119" s="3">
        <v>78</v>
      </c>
      <c r="O7119" s="3">
        <v>39</v>
      </c>
      <c r="P7119" s="4">
        <v>0.05</v>
      </c>
      <c r="Q7119" s="3">
        <v>74.099999999999994</v>
      </c>
      <c r="R7119" s="3">
        <v>39</v>
      </c>
      <c r="S7119" s="3">
        <v>35.1</v>
      </c>
      <c r="T7119" t="s">
        <v>1954</v>
      </c>
      <c r="U7119" t="s">
        <v>72</v>
      </c>
    </row>
    <row r="7120" spans="1:21" x14ac:dyDescent="0.35">
      <c r="A7120" t="s">
        <v>9696</v>
      </c>
      <c r="B7120" s="2">
        <v>45815</v>
      </c>
      <c r="C7120">
        <v>6</v>
      </c>
      <c r="D7120">
        <v>2025</v>
      </c>
      <c r="F7120" t="s">
        <v>528</v>
      </c>
      <c r="G7120" t="s">
        <v>2063</v>
      </c>
      <c r="H7120" t="s">
        <v>1864</v>
      </c>
      <c r="I7120" t="s">
        <v>2044</v>
      </c>
      <c r="J7120" t="s">
        <v>2064</v>
      </c>
      <c r="K7120" t="s">
        <v>1922</v>
      </c>
      <c r="L7120" t="s">
        <v>1887</v>
      </c>
      <c r="M7120">
        <v>3</v>
      </c>
      <c r="N7120" s="3">
        <v>32</v>
      </c>
      <c r="O7120" s="3">
        <v>14</v>
      </c>
      <c r="P7120" s="4">
        <v>0</v>
      </c>
      <c r="Q7120" s="3">
        <v>96</v>
      </c>
      <c r="R7120" s="3">
        <v>42</v>
      </c>
      <c r="S7120" s="3">
        <v>54</v>
      </c>
      <c r="T7120" t="s">
        <v>1954</v>
      </c>
      <c r="U7120" t="s">
        <v>72</v>
      </c>
    </row>
    <row r="7121" spans="1:21" x14ac:dyDescent="0.35">
      <c r="A7121" t="s">
        <v>9697</v>
      </c>
      <c r="B7121" s="2">
        <v>45815</v>
      </c>
      <c r="C7121">
        <v>6</v>
      </c>
      <c r="D7121">
        <v>2025</v>
      </c>
      <c r="F7121" t="s">
        <v>1627</v>
      </c>
      <c r="G7121" t="s">
        <v>2506</v>
      </c>
      <c r="H7121" t="s">
        <v>1875</v>
      </c>
      <c r="I7121" t="s">
        <v>1981</v>
      </c>
      <c r="J7121" t="s">
        <v>2114</v>
      </c>
      <c r="K7121" t="s">
        <v>1915</v>
      </c>
      <c r="L7121" t="s">
        <v>1886</v>
      </c>
      <c r="M7121">
        <v>2</v>
      </c>
      <c r="N7121" s="3">
        <v>85</v>
      </c>
      <c r="O7121" s="3">
        <v>41</v>
      </c>
      <c r="P7121" s="4">
        <v>0.05</v>
      </c>
      <c r="Q7121" s="3">
        <v>161.5</v>
      </c>
      <c r="R7121" s="3">
        <v>82</v>
      </c>
      <c r="S7121" s="3">
        <v>79.5</v>
      </c>
      <c r="T7121" t="s">
        <v>1954</v>
      </c>
      <c r="U7121" t="s">
        <v>72</v>
      </c>
    </row>
    <row r="7122" spans="1:21" x14ac:dyDescent="0.35">
      <c r="A7122" t="s">
        <v>9698</v>
      </c>
      <c r="B7122" s="2">
        <v>45815</v>
      </c>
      <c r="C7122">
        <v>6</v>
      </c>
      <c r="D7122">
        <v>2025</v>
      </c>
      <c r="F7122" t="s">
        <v>425</v>
      </c>
      <c r="G7122" t="s">
        <v>62</v>
      </c>
      <c r="H7122" t="s">
        <v>1872</v>
      </c>
      <c r="I7122" t="s">
        <v>2076</v>
      </c>
      <c r="J7122" t="s">
        <v>2064</v>
      </c>
      <c r="K7122" t="s">
        <v>1922</v>
      </c>
      <c r="L7122" t="s">
        <v>1887</v>
      </c>
      <c r="M7122">
        <v>1</v>
      </c>
      <c r="N7122" s="3">
        <v>32</v>
      </c>
      <c r="O7122" s="3">
        <v>14</v>
      </c>
      <c r="P7122" s="4">
        <v>0.15</v>
      </c>
      <c r="Q7122" s="3">
        <v>27.2</v>
      </c>
      <c r="R7122" s="3">
        <v>14</v>
      </c>
      <c r="S7122" s="3">
        <v>13.2</v>
      </c>
      <c r="T7122" t="s">
        <v>1954</v>
      </c>
      <c r="U7122" t="s">
        <v>72</v>
      </c>
    </row>
    <row r="7123" spans="1:21" x14ac:dyDescent="0.35">
      <c r="A7123" t="s">
        <v>9699</v>
      </c>
      <c r="B7123" s="2">
        <v>45815</v>
      </c>
      <c r="C7123">
        <v>6</v>
      </c>
      <c r="D7123">
        <v>2025</v>
      </c>
      <c r="F7123" t="s">
        <v>1686</v>
      </c>
      <c r="G7123" t="s">
        <v>2327</v>
      </c>
      <c r="H7123" t="s">
        <v>1870</v>
      </c>
      <c r="I7123" t="s">
        <v>2192</v>
      </c>
      <c r="J7123" t="s">
        <v>1991</v>
      </c>
      <c r="K7123" t="s">
        <v>1925</v>
      </c>
      <c r="L7123" t="s">
        <v>1885</v>
      </c>
      <c r="M7123">
        <v>2</v>
      </c>
      <c r="N7123" s="3">
        <v>35</v>
      </c>
      <c r="O7123" s="3">
        <v>16</v>
      </c>
      <c r="P7123" s="4">
        <v>0.15</v>
      </c>
      <c r="Q7123" s="3">
        <v>59.5</v>
      </c>
      <c r="R7123" s="3">
        <v>32</v>
      </c>
      <c r="S7123" s="3">
        <v>27.5</v>
      </c>
      <c r="T7123" t="s">
        <v>1954</v>
      </c>
      <c r="U7123" t="s">
        <v>72</v>
      </c>
    </row>
    <row r="7124" spans="1:21" x14ac:dyDescent="0.35">
      <c r="A7124" t="s">
        <v>9700</v>
      </c>
      <c r="B7124" s="2">
        <v>45815</v>
      </c>
      <c r="C7124">
        <v>6</v>
      </c>
      <c r="D7124">
        <v>2025</v>
      </c>
      <c r="F7124" t="s">
        <v>265</v>
      </c>
      <c r="G7124" t="s">
        <v>2805</v>
      </c>
      <c r="H7124" t="s">
        <v>1863</v>
      </c>
      <c r="I7124" t="s">
        <v>2033</v>
      </c>
      <c r="J7124" t="s">
        <v>1956</v>
      </c>
      <c r="K7124" t="s">
        <v>1909</v>
      </c>
      <c r="L7124" t="s">
        <v>1887</v>
      </c>
      <c r="M7124">
        <v>1</v>
      </c>
      <c r="N7124" s="3">
        <v>95</v>
      </c>
      <c r="O7124" s="3">
        <v>54</v>
      </c>
      <c r="P7124" s="4">
        <v>0</v>
      </c>
      <c r="Q7124" s="3">
        <v>95</v>
      </c>
      <c r="R7124" s="3">
        <v>54</v>
      </c>
      <c r="S7124" s="3">
        <v>41</v>
      </c>
      <c r="T7124" t="s">
        <v>1954</v>
      </c>
      <c r="U7124" t="s">
        <v>72</v>
      </c>
    </row>
    <row r="7125" spans="1:21" x14ac:dyDescent="0.35">
      <c r="A7125" t="s">
        <v>9701</v>
      </c>
      <c r="B7125" s="2">
        <v>45815</v>
      </c>
      <c r="C7125">
        <v>6</v>
      </c>
      <c r="D7125">
        <v>2025</v>
      </c>
      <c r="F7125" t="s">
        <v>894</v>
      </c>
      <c r="G7125" t="s">
        <v>3341</v>
      </c>
      <c r="H7125" t="s">
        <v>1871</v>
      </c>
      <c r="I7125" t="s">
        <v>1990</v>
      </c>
      <c r="J7125" t="s">
        <v>1987</v>
      </c>
      <c r="K7125" t="s">
        <v>1908</v>
      </c>
      <c r="L7125" t="s">
        <v>1890</v>
      </c>
      <c r="M7125">
        <v>5</v>
      </c>
      <c r="N7125" s="3">
        <v>129</v>
      </c>
      <c r="O7125" s="3">
        <v>78</v>
      </c>
      <c r="P7125" s="4">
        <v>0.05</v>
      </c>
      <c r="Q7125" s="3">
        <v>612.75</v>
      </c>
      <c r="R7125" s="3">
        <v>390</v>
      </c>
      <c r="S7125" s="3">
        <v>222.75</v>
      </c>
      <c r="T7125" t="s">
        <v>1954</v>
      </c>
      <c r="U7125" t="s">
        <v>71</v>
      </c>
    </row>
    <row r="7126" spans="1:21" x14ac:dyDescent="0.35">
      <c r="A7126" t="s">
        <v>9702</v>
      </c>
      <c r="B7126" s="2">
        <v>45815</v>
      </c>
      <c r="C7126">
        <v>6</v>
      </c>
      <c r="D7126">
        <v>2025</v>
      </c>
      <c r="F7126" t="s">
        <v>285</v>
      </c>
      <c r="G7126" t="s">
        <v>2215</v>
      </c>
      <c r="H7126" t="s">
        <v>1875</v>
      </c>
      <c r="I7126" t="s">
        <v>1996</v>
      </c>
      <c r="J7126" t="s">
        <v>2045</v>
      </c>
      <c r="K7126" t="s">
        <v>1910</v>
      </c>
      <c r="L7126" t="s">
        <v>1890</v>
      </c>
      <c r="M7126">
        <v>4</v>
      </c>
      <c r="N7126" s="3">
        <v>99</v>
      </c>
      <c r="O7126" s="3">
        <v>58</v>
      </c>
      <c r="P7126" s="4">
        <v>0.05</v>
      </c>
      <c r="Q7126" s="3">
        <v>376.2</v>
      </c>
      <c r="R7126" s="3">
        <v>232</v>
      </c>
      <c r="S7126" s="3">
        <v>144.19999999999999</v>
      </c>
      <c r="T7126" t="s">
        <v>1954</v>
      </c>
      <c r="U7126" t="s">
        <v>72</v>
      </c>
    </row>
    <row r="7127" spans="1:21" x14ac:dyDescent="0.35">
      <c r="A7127" t="s">
        <v>9703</v>
      </c>
      <c r="B7127" s="2">
        <v>45815</v>
      </c>
      <c r="C7127">
        <v>6</v>
      </c>
      <c r="D7127">
        <v>2025</v>
      </c>
      <c r="F7127" t="s">
        <v>746</v>
      </c>
      <c r="G7127" t="s">
        <v>2381</v>
      </c>
      <c r="H7127" t="s">
        <v>1864</v>
      </c>
      <c r="I7127" t="s">
        <v>2211</v>
      </c>
      <c r="J7127" t="s">
        <v>1967</v>
      </c>
      <c r="K7127" t="s">
        <v>1913</v>
      </c>
      <c r="L7127" t="s">
        <v>1888</v>
      </c>
      <c r="M7127">
        <v>2</v>
      </c>
      <c r="N7127" s="3">
        <v>78</v>
      </c>
      <c r="O7127" s="3">
        <v>39</v>
      </c>
      <c r="P7127" s="4">
        <v>0</v>
      </c>
      <c r="Q7127" s="3">
        <v>156</v>
      </c>
      <c r="R7127" s="3">
        <v>78</v>
      </c>
      <c r="S7127" s="3">
        <v>78</v>
      </c>
      <c r="T7127" t="s">
        <v>1954</v>
      </c>
      <c r="U7127" t="s">
        <v>72</v>
      </c>
    </row>
    <row r="7128" spans="1:21" x14ac:dyDescent="0.35">
      <c r="A7128" t="s">
        <v>9704</v>
      </c>
      <c r="B7128" s="2">
        <v>45815</v>
      </c>
      <c r="C7128">
        <v>6</v>
      </c>
      <c r="D7128">
        <v>2025</v>
      </c>
      <c r="F7128" t="s">
        <v>832</v>
      </c>
      <c r="G7128" t="s">
        <v>2486</v>
      </c>
      <c r="H7128" t="s">
        <v>1875</v>
      </c>
      <c r="I7128" t="s">
        <v>1981</v>
      </c>
      <c r="J7128" t="s">
        <v>1963</v>
      </c>
      <c r="K7128" t="s">
        <v>1907</v>
      </c>
      <c r="L7128" t="s">
        <v>1890</v>
      </c>
      <c r="M7128">
        <v>1</v>
      </c>
      <c r="N7128" s="3">
        <v>119</v>
      </c>
      <c r="O7128" s="3">
        <v>72</v>
      </c>
      <c r="P7128" s="4">
        <v>0.1</v>
      </c>
      <c r="Q7128" s="3">
        <v>107.1</v>
      </c>
      <c r="R7128" s="3">
        <v>72</v>
      </c>
      <c r="S7128" s="3">
        <v>35.1</v>
      </c>
      <c r="T7128" t="s">
        <v>1954</v>
      </c>
      <c r="U7128" t="s">
        <v>72</v>
      </c>
    </row>
    <row r="7129" spans="1:21" x14ac:dyDescent="0.35">
      <c r="A7129" t="s">
        <v>9705</v>
      </c>
      <c r="B7129" s="2">
        <v>45815</v>
      </c>
      <c r="C7129">
        <v>6</v>
      </c>
      <c r="D7129">
        <v>2025</v>
      </c>
      <c r="F7129" t="s">
        <v>1021</v>
      </c>
      <c r="G7129" t="s">
        <v>2040</v>
      </c>
      <c r="H7129" t="s">
        <v>1868</v>
      </c>
      <c r="I7129" t="s">
        <v>1959</v>
      </c>
      <c r="J7129" t="s">
        <v>1987</v>
      </c>
      <c r="K7129" t="s">
        <v>1908</v>
      </c>
      <c r="L7129" t="s">
        <v>1890</v>
      </c>
      <c r="M7129">
        <v>1</v>
      </c>
      <c r="N7129" s="3">
        <v>129</v>
      </c>
      <c r="O7129" s="3">
        <v>78</v>
      </c>
      <c r="P7129" s="4">
        <v>0</v>
      </c>
      <c r="Q7129" s="3">
        <v>129</v>
      </c>
      <c r="R7129" s="3">
        <v>78</v>
      </c>
      <c r="S7129" s="3">
        <v>51</v>
      </c>
      <c r="T7129" t="s">
        <v>1954</v>
      </c>
      <c r="U7129" t="s">
        <v>72</v>
      </c>
    </row>
    <row r="7130" spans="1:21" x14ac:dyDescent="0.35">
      <c r="A7130" t="s">
        <v>9706</v>
      </c>
      <c r="B7130" s="2">
        <v>45815</v>
      </c>
      <c r="C7130">
        <v>6</v>
      </c>
      <c r="D7130">
        <v>2025</v>
      </c>
      <c r="F7130" t="s">
        <v>1147</v>
      </c>
      <c r="G7130" t="s">
        <v>56</v>
      </c>
      <c r="H7130" t="s">
        <v>1874</v>
      </c>
      <c r="I7130" t="s">
        <v>2200</v>
      </c>
      <c r="J7130" t="s">
        <v>2162</v>
      </c>
      <c r="K7130" t="s">
        <v>1921</v>
      </c>
      <c r="L7130" t="s">
        <v>1889</v>
      </c>
      <c r="M7130">
        <v>5</v>
      </c>
      <c r="N7130" s="3">
        <v>55</v>
      </c>
      <c r="O7130" s="3">
        <v>27</v>
      </c>
      <c r="P7130" s="4">
        <v>0</v>
      </c>
      <c r="Q7130" s="3">
        <v>275</v>
      </c>
      <c r="R7130" s="3">
        <v>135</v>
      </c>
      <c r="S7130" s="3">
        <v>140</v>
      </c>
      <c r="T7130" t="s">
        <v>1954</v>
      </c>
      <c r="U7130" t="s">
        <v>72</v>
      </c>
    </row>
    <row r="7131" spans="1:21" x14ac:dyDescent="0.35">
      <c r="A7131" t="s">
        <v>9707</v>
      </c>
      <c r="B7131" s="2">
        <v>45815</v>
      </c>
      <c r="C7131">
        <v>6</v>
      </c>
      <c r="D7131">
        <v>2025</v>
      </c>
      <c r="F7131" t="s">
        <v>526</v>
      </c>
      <c r="G7131" t="s">
        <v>3013</v>
      </c>
      <c r="H7131" t="s">
        <v>1864</v>
      </c>
      <c r="I7131" t="s">
        <v>2087</v>
      </c>
      <c r="J7131" t="s">
        <v>1997</v>
      </c>
      <c r="K7131" t="s">
        <v>1906</v>
      </c>
      <c r="L7131" t="s">
        <v>1889</v>
      </c>
      <c r="M7131">
        <v>3</v>
      </c>
      <c r="N7131" s="3">
        <v>89</v>
      </c>
      <c r="O7131" s="3">
        <v>48</v>
      </c>
      <c r="P7131" s="4">
        <v>0.05</v>
      </c>
      <c r="Q7131" s="3">
        <v>253.65</v>
      </c>
      <c r="R7131" s="3">
        <v>144</v>
      </c>
      <c r="S7131" s="3">
        <v>109.65</v>
      </c>
      <c r="T7131" t="s">
        <v>1954</v>
      </c>
      <c r="U7131" t="s">
        <v>72</v>
      </c>
    </row>
    <row r="7132" spans="1:21" x14ac:dyDescent="0.35">
      <c r="A7132" t="s">
        <v>9708</v>
      </c>
      <c r="B7132" s="2">
        <v>45815</v>
      </c>
      <c r="C7132">
        <v>6</v>
      </c>
      <c r="D7132">
        <v>2025</v>
      </c>
      <c r="F7132" t="s">
        <v>350</v>
      </c>
      <c r="G7132" t="s">
        <v>3022</v>
      </c>
      <c r="H7132" t="s">
        <v>1866</v>
      </c>
      <c r="I7132" t="s">
        <v>1866</v>
      </c>
      <c r="J7132" t="s">
        <v>1953</v>
      </c>
      <c r="K7132" t="s">
        <v>1905</v>
      </c>
      <c r="L7132" t="s">
        <v>1888</v>
      </c>
      <c r="M7132">
        <v>1</v>
      </c>
      <c r="N7132" s="3">
        <v>120</v>
      </c>
      <c r="O7132" s="3">
        <v>63</v>
      </c>
      <c r="P7132" s="4">
        <v>0.1</v>
      </c>
      <c r="Q7132" s="3">
        <v>108</v>
      </c>
      <c r="R7132" s="3">
        <v>63</v>
      </c>
      <c r="S7132" s="3">
        <v>45</v>
      </c>
      <c r="T7132" t="s">
        <v>1954</v>
      </c>
      <c r="U7132" t="s">
        <v>72</v>
      </c>
    </row>
    <row r="7133" spans="1:21" x14ac:dyDescent="0.35">
      <c r="A7133" t="s">
        <v>9709</v>
      </c>
      <c r="B7133" s="2">
        <v>45815</v>
      </c>
      <c r="C7133">
        <v>6</v>
      </c>
      <c r="D7133">
        <v>2025</v>
      </c>
      <c r="F7133" t="s">
        <v>215</v>
      </c>
      <c r="G7133" t="s">
        <v>63</v>
      </c>
      <c r="H7133" t="s">
        <v>1868</v>
      </c>
      <c r="I7133" t="s">
        <v>1959</v>
      </c>
      <c r="J7133" t="s">
        <v>2001</v>
      </c>
      <c r="K7133" t="s">
        <v>1911</v>
      </c>
      <c r="L7133" t="s">
        <v>1886</v>
      </c>
      <c r="M7133">
        <v>1</v>
      </c>
      <c r="N7133" s="3">
        <v>58</v>
      </c>
      <c r="O7133" s="3">
        <v>25</v>
      </c>
      <c r="P7133" s="4">
        <v>0.05</v>
      </c>
      <c r="Q7133" s="3">
        <v>55.1</v>
      </c>
      <c r="R7133" s="3">
        <v>25</v>
      </c>
      <c r="S7133" s="3">
        <v>30.1</v>
      </c>
      <c r="T7133" t="s">
        <v>1954</v>
      </c>
      <c r="U7133" t="s">
        <v>72</v>
      </c>
    </row>
    <row r="7134" spans="1:21" x14ac:dyDescent="0.35">
      <c r="A7134" t="s">
        <v>9710</v>
      </c>
      <c r="B7134" s="2">
        <v>45816</v>
      </c>
      <c r="C7134">
        <v>6</v>
      </c>
      <c r="D7134">
        <v>2025</v>
      </c>
      <c r="F7134" t="s">
        <v>1612</v>
      </c>
      <c r="G7134" t="s">
        <v>3542</v>
      </c>
      <c r="H7134" t="s">
        <v>1866</v>
      </c>
      <c r="I7134" t="s">
        <v>1866</v>
      </c>
      <c r="J7134" t="s">
        <v>2001</v>
      </c>
      <c r="K7134" t="s">
        <v>1911</v>
      </c>
      <c r="L7134" t="s">
        <v>1886</v>
      </c>
      <c r="M7134">
        <v>2</v>
      </c>
      <c r="N7134" s="3">
        <v>58</v>
      </c>
      <c r="O7134" s="3">
        <v>25</v>
      </c>
      <c r="P7134" s="4">
        <v>0.1</v>
      </c>
      <c r="Q7134" s="3">
        <v>104.4</v>
      </c>
      <c r="R7134" s="3">
        <v>50</v>
      </c>
      <c r="S7134" s="3">
        <v>54.4</v>
      </c>
      <c r="T7134" t="s">
        <v>1954</v>
      </c>
      <c r="U7134" t="s">
        <v>72</v>
      </c>
    </row>
    <row r="7135" spans="1:21" x14ac:dyDescent="0.35">
      <c r="A7135" t="s">
        <v>9711</v>
      </c>
      <c r="B7135" s="2">
        <v>45816</v>
      </c>
      <c r="C7135">
        <v>6</v>
      </c>
      <c r="D7135">
        <v>2025</v>
      </c>
      <c r="F7135" t="s">
        <v>1800</v>
      </c>
      <c r="G7135" t="s">
        <v>2302</v>
      </c>
      <c r="H7135" t="s">
        <v>1870</v>
      </c>
      <c r="I7135" t="s">
        <v>2060</v>
      </c>
      <c r="J7135" t="s">
        <v>1953</v>
      </c>
      <c r="K7135" t="s">
        <v>1905</v>
      </c>
      <c r="L7135" t="s">
        <v>1888</v>
      </c>
      <c r="M7135">
        <v>1</v>
      </c>
      <c r="N7135" s="3">
        <v>120</v>
      </c>
      <c r="O7135" s="3">
        <v>63</v>
      </c>
      <c r="P7135" s="4">
        <v>0</v>
      </c>
      <c r="Q7135" s="3">
        <v>120</v>
      </c>
      <c r="R7135" s="3">
        <v>63</v>
      </c>
      <c r="S7135" s="3">
        <v>57</v>
      </c>
      <c r="T7135" t="s">
        <v>1954</v>
      </c>
      <c r="U7135" t="s">
        <v>71</v>
      </c>
    </row>
    <row r="7136" spans="1:21" x14ac:dyDescent="0.35">
      <c r="A7136" t="s">
        <v>9712</v>
      </c>
      <c r="B7136" s="2">
        <v>45816</v>
      </c>
      <c r="C7136">
        <v>6</v>
      </c>
      <c r="D7136">
        <v>2025</v>
      </c>
      <c r="F7136" t="s">
        <v>268</v>
      </c>
      <c r="G7136" t="s">
        <v>2639</v>
      </c>
      <c r="H7136" t="s">
        <v>1874</v>
      </c>
      <c r="I7136" t="s">
        <v>2119</v>
      </c>
      <c r="J7136" t="s">
        <v>1997</v>
      </c>
      <c r="K7136" t="s">
        <v>1906</v>
      </c>
      <c r="L7136" t="s">
        <v>1889</v>
      </c>
      <c r="M7136">
        <v>1</v>
      </c>
      <c r="N7136" s="3">
        <v>89</v>
      </c>
      <c r="O7136" s="3">
        <v>48</v>
      </c>
      <c r="P7136" s="4">
        <v>0.1</v>
      </c>
      <c r="Q7136" s="3">
        <v>80.099999999999994</v>
      </c>
      <c r="R7136" s="3">
        <v>48</v>
      </c>
      <c r="S7136" s="3">
        <v>32.1</v>
      </c>
      <c r="T7136" t="s">
        <v>1954</v>
      </c>
      <c r="U7136" t="s">
        <v>72</v>
      </c>
    </row>
    <row r="7137" spans="1:21" x14ac:dyDescent="0.35">
      <c r="A7137" t="s">
        <v>9713</v>
      </c>
      <c r="B7137" s="2">
        <v>45816</v>
      </c>
      <c r="C7137">
        <v>6</v>
      </c>
      <c r="D7137">
        <v>2025</v>
      </c>
      <c r="F7137" t="s">
        <v>1054</v>
      </c>
      <c r="G7137" t="s">
        <v>2010</v>
      </c>
      <c r="H7137" t="s">
        <v>1866</v>
      </c>
      <c r="I7137" t="s">
        <v>1866</v>
      </c>
      <c r="J7137" t="s">
        <v>1953</v>
      </c>
      <c r="K7137" t="s">
        <v>1905</v>
      </c>
      <c r="L7137" t="s">
        <v>1888</v>
      </c>
      <c r="M7137">
        <v>1</v>
      </c>
      <c r="N7137" s="3">
        <v>120</v>
      </c>
      <c r="O7137" s="3">
        <v>63</v>
      </c>
      <c r="P7137" s="4">
        <v>0.05</v>
      </c>
      <c r="Q7137" s="3">
        <v>114</v>
      </c>
      <c r="R7137" s="3">
        <v>63</v>
      </c>
      <c r="S7137" s="3">
        <v>51</v>
      </c>
      <c r="T7137" t="s">
        <v>1954</v>
      </c>
      <c r="U7137" t="s">
        <v>72</v>
      </c>
    </row>
    <row r="7138" spans="1:21" x14ac:dyDescent="0.35">
      <c r="A7138" t="s">
        <v>9714</v>
      </c>
      <c r="B7138" s="2">
        <v>45816</v>
      </c>
      <c r="C7138">
        <v>6</v>
      </c>
      <c r="D7138">
        <v>2025</v>
      </c>
      <c r="F7138" t="s">
        <v>122</v>
      </c>
      <c r="G7138" t="s">
        <v>1989</v>
      </c>
      <c r="H7138" t="s">
        <v>1871</v>
      </c>
      <c r="I7138" t="s">
        <v>1990</v>
      </c>
      <c r="J7138" t="s">
        <v>1997</v>
      </c>
      <c r="K7138" t="s">
        <v>1906</v>
      </c>
      <c r="L7138" t="s">
        <v>1889</v>
      </c>
      <c r="M7138">
        <v>1</v>
      </c>
      <c r="N7138" s="3">
        <v>89</v>
      </c>
      <c r="O7138" s="3">
        <v>48</v>
      </c>
      <c r="P7138" s="4">
        <v>0.05</v>
      </c>
      <c r="Q7138" s="3">
        <v>84.55</v>
      </c>
      <c r="R7138" s="3">
        <v>48</v>
      </c>
      <c r="S7138" s="3">
        <v>36.549999999999997</v>
      </c>
      <c r="T7138" t="s">
        <v>1954</v>
      </c>
      <c r="U7138" t="s">
        <v>72</v>
      </c>
    </row>
    <row r="7139" spans="1:21" x14ac:dyDescent="0.35">
      <c r="A7139" t="s">
        <v>9715</v>
      </c>
      <c r="B7139" s="2">
        <v>45816</v>
      </c>
      <c r="C7139">
        <v>6</v>
      </c>
      <c r="D7139">
        <v>2025</v>
      </c>
      <c r="F7139" t="s">
        <v>298</v>
      </c>
      <c r="G7139" t="s">
        <v>2100</v>
      </c>
      <c r="H7139" t="s">
        <v>1870</v>
      </c>
      <c r="I7139" t="s">
        <v>2060</v>
      </c>
      <c r="J7139" t="s">
        <v>2067</v>
      </c>
      <c r="K7139" t="s">
        <v>1918</v>
      </c>
      <c r="L7139" t="s">
        <v>1889</v>
      </c>
      <c r="M7139">
        <v>2</v>
      </c>
      <c r="N7139" s="3">
        <v>69</v>
      </c>
      <c r="O7139" s="3">
        <v>37</v>
      </c>
      <c r="P7139" s="4">
        <v>0.1</v>
      </c>
      <c r="Q7139" s="3">
        <v>124.2</v>
      </c>
      <c r="R7139" s="3">
        <v>74</v>
      </c>
      <c r="S7139" s="3">
        <v>50.2</v>
      </c>
      <c r="T7139" t="s">
        <v>1954</v>
      </c>
      <c r="U7139" t="s">
        <v>72</v>
      </c>
    </row>
    <row r="7140" spans="1:21" x14ac:dyDescent="0.35">
      <c r="A7140" t="s">
        <v>9716</v>
      </c>
      <c r="B7140" s="2">
        <v>45816</v>
      </c>
      <c r="C7140">
        <v>6</v>
      </c>
      <c r="D7140">
        <v>2025</v>
      </c>
      <c r="F7140" t="s">
        <v>505</v>
      </c>
      <c r="G7140" t="s">
        <v>2030</v>
      </c>
      <c r="H7140" t="s">
        <v>1875</v>
      </c>
      <c r="I7140" t="s">
        <v>1981</v>
      </c>
      <c r="J7140" t="s">
        <v>2064</v>
      </c>
      <c r="K7140" t="s">
        <v>1922</v>
      </c>
      <c r="L7140" t="s">
        <v>1887</v>
      </c>
      <c r="M7140">
        <v>1</v>
      </c>
      <c r="N7140" s="3">
        <v>32</v>
      </c>
      <c r="O7140" s="3">
        <v>14</v>
      </c>
      <c r="P7140" s="4">
        <v>0.15</v>
      </c>
      <c r="Q7140" s="3">
        <v>27.2</v>
      </c>
      <c r="R7140" s="3">
        <v>14</v>
      </c>
      <c r="S7140" s="3">
        <v>13.2</v>
      </c>
      <c r="T7140" t="s">
        <v>1954</v>
      </c>
      <c r="U7140" t="s">
        <v>72</v>
      </c>
    </row>
    <row r="7141" spans="1:21" x14ac:dyDescent="0.35">
      <c r="A7141" t="s">
        <v>9717</v>
      </c>
      <c r="B7141" s="2">
        <v>45816</v>
      </c>
      <c r="C7141">
        <v>6</v>
      </c>
      <c r="D7141">
        <v>2025</v>
      </c>
      <c r="F7141" t="s">
        <v>208</v>
      </c>
      <c r="G7141" t="s">
        <v>2066</v>
      </c>
      <c r="H7141" t="s">
        <v>1869</v>
      </c>
      <c r="I7141" t="s">
        <v>1977</v>
      </c>
      <c r="J7141" t="s">
        <v>1967</v>
      </c>
      <c r="K7141" t="s">
        <v>1913</v>
      </c>
      <c r="L7141" t="s">
        <v>1888</v>
      </c>
      <c r="M7141">
        <v>1</v>
      </c>
      <c r="N7141" s="3">
        <v>78</v>
      </c>
      <c r="O7141" s="3">
        <v>39</v>
      </c>
      <c r="P7141" s="4">
        <v>0.15</v>
      </c>
      <c r="Q7141" s="3">
        <v>66.3</v>
      </c>
      <c r="R7141" s="3">
        <v>39</v>
      </c>
      <c r="S7141" s="3">
        <v>27.3</v>
      </c>
      <c r="T7141" t="s">
        <v>1954</v>
      </c>
      <c r="U7141" t="s">
        <v>72</v>
      </c>
    </row>
    <row r="7142" spans="1:21" x14ac:dyDescent="0.35">
      <c r="A7142" t="s">
        <v>9718</v>
      </c>
      <c r="B7142" s="2">
        <v>45816</v>
      </c>
      <c r="C7142">
        <v>6</v>
      </c>
      <c r="D7142">
        <v>2025</v>
      </c>
      <c r="F7142" t="s">
        <v>1172</v>
      </c>
      <c r="G7142" t="s">
        <v>2156</v>
      </c>
      <c r="H7142" t="s">
        <v>1870</v>
      </c>
      <c r="I7142" t="s">
        <v>2083</v>
      </c>
      <c r="J7142" t="s">
        <v>1960</v>
      </c>
      <c r="K7142" t="s">
        <v>1924</v>
      </c>
      <c r="L7142" t="s">
        <v>1885</v>
      </c>
      <c r="M7142">
        <v>2</v>
      </c>
      <c r="N7142" s="3">
        <v>42</v>
      </c>
      <c r="O7142" s="3">
        <v>20</v>
      </c>
      <c r="P7142" s="4">
        <v>0.15</v>
      </c>
      <c r="Q7142" s="3">
        <v>71.400000000000006</v>
      </c>
      <c r="R7142" s="3">
        <v>40</v>
      </c>
      <c r="S7142" s="3">
        <v>31.4</v>
      </c>
      <c r="T7142" t="s">
        <v>1954</v>
      </c>
      <c r="U7142" t="s">
        <v>71</v>
      </c>
    </row>
    <row r="7143" spans="1:21" x14ac:dyDescent="0.35">
      <c r="A7143" t="s">
        <v>9719</v>
      </c>
      <c r="B7143" s="2">
        <v>45816</v>
      </c>
      <c r="C7143">
        <v>6</v>
      </c>
      <c r="D7143">
        <v>2025</v>
      </c>
      <c r="F7143" t="s">
        <v>319</v>
      </c>
      <c r="G7143" t="s">
        <v>2582</v>
      </c>
      <c r="H7143" t="s">
        <v>1870</v>
      </c>
      <c r="I7143" t="s">
        <v>2060</v>
      </c>
      <c r="J7143" t="s">
        <v>2015</v>
      </c>
      <c r="K7143" t="s">
        <v>1914</v>
      </c>
      <c r="L7143" t="s">
        <v>1888</v>
      </c>
      <c r="M7143">
        <v>1</v>
      </c>
      <c r="N7143" s="3">
        <v>65</v>
      </c>
      <c r="O7143" s="3">
        <v>32</v>
      </c>
      <c r="P7143" s="4">
        <v>0.15</v>
      </c>
      <c r="Q7143" s="3">
        <v>55.25</v>
      </c>
      <c r="R7143" s="3">
        <v>32</v>
      </c>
      <c r="S7143" s="3">
        <v>23.25</v>
      </c>
      <c r="T7143" t="s">
        <v>1954</v>
      </c>
      <c r="U7143" t="s">
        <v>72</v>
      </c>
    </row>
    <row r="7144" spans="1:21" x14ac:dyDescent="0.35">
      <c r="A7144" t="s">
        <v>9720</v>
      </c>
      <c r="B7144" s="2">
        <v>45816</v>
      </c>
      <c r="C7144">
        <v>6</v>
      </c>
      <c r="D7144">
        <v>2025</v>
      </c>
      <c r="F7144" t="s">
        <v>624</v>
      </c>
      <c r="G7144" t="s">
        <v>2224</v>
      </c>
      <c r="H7144" t="s">
        <v>1875</v>
      </c>
      <c r="I7144" t="s">
        <v>1996</v>
      </c>
      <c r="J7144" t="s">
        <v>1967</v>
      </c>
      <c r="K7144" t="s">
        <v>1913</v>
      </c>
      <c r="L7144" t="s">
        <v>1888</v>
      </c>
      <c r="M7144">
        <v>1</v>
      </c>
      <c r="N7144" s="3">
        <v>78</v>
      </c>
      <c r="O7144" s="3">
        <v>39</v>
      </c>
      <c r="P7144" s="4">
        <v>0.15</v>
      </c>
      <c r="Q7144" s="3">
        <v>66.3</v>
      </c>
      <c r="R7144" s="3">
        <v>39</v>
      </c>
      <c r="S7144" s="3">
        <v>27.3</v>
      </c>
      <c r="T7144" t="s">
        <v>1954</v>
      </c>
      <c r="U7144" t="s">
        <v>72</v>
      </c>
    </row>
    <row r="7145" spans="1:21" x14ac:dyDescent="0.35">
      <c r="A7145" t="s">
        <v>9721</v>
      </c>
      <c r="B7145" s="2">
        <v>45816</v>
      </c>
      <c r="C7145">
        <v>6</v>
      </c>
      <c r="D7145">
        <v>2025</v>
      </c>
      <c r="F7145" t="s">
        <v>898</v>
      </c>
      <c r="G7145" t="s">
        <v>2250</v>
      </c>
      <c r="H7145" t="s">
        <v>1875</v>
      </c>
      <c r="I7145" t="s">
        <v>2054</v>
      </c>
      <c r="J7145" t="s">
        <v>2023</v>
      </c>
      <c r="K7145" t="s">
        <v>1912</v>
      </c>
      <c r="L7145" t="s">
        <v>1890</v>
      </c>
      <c r="M7145">
        <v>5</v>
      </c>
      <c r="N7145" s="3">
        <v>249</v>
      </c>
      <c r="O7145" s="3">
        <v>168</v>
      </c>
      <c r="P7145" s="4">
        <v>0.1</v>
      </c>
      <c r="Q7145" s="3">
        <v>1120.5</v>
      </c>
      <c r="R7145" s="3">
        <v>840</v>
      </c>
      <c r="S7145" s="3">
        <v>280.5</v>
      </c>
      <c r="T7145" t="s">
        <v>1954</v>
      </c>
      <c r="U7145" t="s">
        <v>72</v>
      </c>
    </row>
    <row r="7146" spans="1:21" x14ac:dyDescent="0.35">
      <c r="A7146" t="s">
        <v>9722</v>
      </c>
      <c r="B7146" s="2">
        <v>45816</v>
      </c>
      <c r="C7146">
        <v>6</v>
      </c>
      <c r="D7146">
        <v>2025</v>
      </c>
      <c r="F7146" t="s">
        <v>1302</v>
      </c>
      <c r="G7146" t="s">
        <v>3211</v>
      </c>
      <c r="H7146" t="s">
        <v>1863</v>
      </c>
      <c r="I7146" t="s">
        <v>2056</v>
      </c>
      <c r="J7146" t="s">
        <v>2114</v>
      </c>
      <c r="K7146" t="s">
        <v>1915</v>
      </c>
      <c r="L7146" t="s">
        <v>1886</v>
      </c>
      <c r="M7146">
        <v>1</v>
      </c>
      <c r="N7146" s="3">
        <v>85</v>
      </c>
      <c r="O7146" s="3">
        <v>41</v>
      </c>
      <c r="P7146" s="4">
        <v>0</v>
      </c>
      <c r="Q7146" s="3">
        <v>85</v>
      </c>
      <c r="R7146" s="3">
        <v>41</v>
      </c>
      <c r="S7146" s="3">
        <v>44</v>
      </c>
      <c r="T7146" t="s">
        <v>1954</v>
      </c>
      <c r="U7146" t="s">
        <v>72</v>
      </c>
    </row>
    <row r="7147" spans="1:21" x14ac:dyDescent="0.35">
      <c r="A7147" t="s">
        <v>9723</v>
      </c>
      <c r="B7147" s="2">
        <v>45816</v>
      </c>
      <c r="C7147">
        <v>6</v>
      </c>
      <c r="D7147">
        <v>2025</v>
      </c>
      <c r="F7147" t="s">
        <v>702</v>
      </c>
      <c r="G7147" t="s">
        <v>2828</v>
      </c>
      <c r="H7147" t="s">
        <v>1866</v>
      </c>
      <c r="I7147" t="s">
        <v>1866</v>
      </c>
      <c r="J7147" t="s">
        <v>2011</v>
      </c>
      <c r="K7147" t="s">
        <v>1927</v>
      </c>
      <c r="L7147" t="s">
        <v>1885</v>
      </c>
      <c r="M7147">
        <v>3</v>
      </c>
      <c r="N7147" s="3">
        <v>24</v>
      </c>
      <c r="O7147" s="3">
        <v>10</v>
      </c>
      <c r="P7147" s="4">
        <v>0.1</v>
      </c>
      <c r="Q7147" s="3">
        <v>64.8</v>
      </c>
      <c r="R7147" s="3">
        <v>30</v>
      </c>
      <c r="S7147" s="3">
        <v>34.799999999999997</v>
      </c>
      <c r="T7147" t="s">
        <v>1954</v>
      </c>
      <c r="U7147" t="s">
        <v>72</v>
      </c>
    </row>
    <row r="7148" spans="1:21" x14ac:dyDescent="0.35">
      <c r="A7148" t="s">
        <v>9724</v>
      </c>
      <c r="B7148" s="2">
        <v>45816</v>
      </c>
      <c r="C7148">
        <v>6</v>
      </c>
      <c r="D7148">
        <v>2025</v>
      </c>
      <c r="F7148" t="s">
        <v>323</v>
      </c>
      <c r="G7148" t="s">
        <v>2901</v>
      </c>
      <c r="H7148" t="s">
        <v>1869</v>
      </c>
      <c r="I7148" t="s">
        <v>2157</v>
      </c>
      <c r="J7148" t="s">
        <v>2162</v>
      </c>
      <c r="K7148" t="s">
        <v>1921</v>
      </c>
      <c r="L7148" t="s">
        <v>1889</v>
      </c>
      <c r="M7148">
        <v>4</v>
      </c>
      <c r="N7148" s="3">
        <v>55</v>
      </c>
      <c r="O7148" s="3">
        <v>27</v>
      </c>
      <c r="P7148" s="4">
        <v>0.05</v>
      </c>
      <c r="Q7148" s="3">
        <v>209</v>
      </c>
      <c r="R7148" s="3">
        <v>108</v>
      </c>
      <c r="S7148" s="3">
        <v>101</v>
      </c>
      <c r="T7148" t="s">
        <v>1954</v>
      </c>
      <c r="U7148" t="s">
        <v>72</v>
      </c>
    </row>
    <row r="7149" spans="1:21" x14ac:dyDescent="0.35">
      <c r="A7149" t="s">
        <v>9725</v>
      </c>
      <c r="B7149" s="2">
        <v>45816</v>
      </c>
      <c r="C7149">
        <v>6</v>
      </c>
      <c r="D7149">
        <v>2025</v>
      </c>
      <c r="F7149" t="s">
        <v>188</v>
      </c>
      <c r="G7149" t="s">
        <v>2172</v>
      </c>
      <c r="H7149" t="s">
        <v>1871</v>
      </c>
      <c r="I7149" t="s">
        <v>1990</v>
      </c>
      <c r="J7149" t="s">
        <v>2064</v>
      </c>
      <c r="K7149" t="s">
        <v>1922</v>
      </c>
      <c r="L7149" t="s">
        <v>1887</v>
      </c>
      <c r="M7149">
        <v>1</v>
      </c>
      <c r="N7149" s="3">
        <v>32</v>
      </c>
      <c r="O7149" s="3">
        <v>14</v>
      </c>
      <c r="P7149" s="4">
        <v>0.05</v>
      </c>
      <c r="Q7149" s="3">
        <v>30.4</v>
      </c>
      <c r="R7149" s="3">
        <v>14</v>
      </c>
      <c r="S7149" s="3">
        <v>16.399999999999999</v>
      </c>
      <c r="T7149" t="s">
        <v>1954</v>
      </c>
      <c r="U7149" t="s">
        <v>72</v>
      </c>
    </row>
    <row r="7150" spans="1:21" x14ac:dyDescent="0.35">
      <c r="A7150" t="s">
        <v>9726</v>
      </c>
      <c r="B7150" s="2">
        <v>45816</v>
      </c>
      <c r="C7150">
        <v>6</v>
      </c>
      <c r="D7150">
        <v>2025</v>
      </c>
      <c r="F7150" t="s">
        <v>173</v>
      </c>
      <c r="G7150" t="s">
        <v>2351</v>
      </c>
      <c r="H7150" t="s">
        <v>1868</v>
      </c>
      <c r="I7150" t="s">
        <v>2113</v>
      </c>
      <c r="J7150" t="s">
        <v>1978</v>
      </c>
      <c r="K7150" t="s">
        <v>1916</v>
      </c>
      <c r="L7150" t="s">
        <v>1887</v>
      </c>
      <c r="M7150">
        <v>1</v>
      </c>
      <c r="N7150" s="3">
        <v>79</v>
      </c>
      <c r="O7150" s="3">
        <v>42</v>
      </c>
      <c r="P7150" s="4">
        <v>0.05</v>
      </c>
      <c r="Q7150" s="3">
        <v>75.05</v>
      </c>
      <c r="R7150" s="3">
        <v>42</v>
      </c>
      <c r="S7150" s="3">
        <v>33.049999999999997</v>
      </c>
      <c r="T7150" t="s">
        <v>1954</v>
      </c>
      <c r="U7150" t="s">
        <v>72</v>
      </c>
    </row>
    <row r="7151" spans="1:21" x14ac:dyDescent="0.35">
      <c r="A7151" t="s">
        <v>9727</v>
      </c>
      <c r="B7151" s="2">
        <v>45816</v>
      </c>
      <c r="C7151">
        <v>6</v>
      </c>
      <c r="D7151">
        <v>2025</v>
      </c>
      <c r="F7151" t="s">
        <v>1428</v>
      </c>
      <c r="G7151" t="s">
        <v>3099</v>
      </c>
      <c r="H7151" t="s">
        <v>1866</v>
      </c>
      <c r="I7151" t="s">
        <v>1866</v>
      </c>
      <c r="J7151" t="s">
        <v>2001</v>
      </c>
      <c r="K7151" t="s">
        <v>1911</v>
      </c>
      <c r="L7151" t="s">
        <v>1886</v>
      </c>
      <c r="M7151">
        <v>4</v>
      </c>
      <c r="N7151" s="3">
        <v>58</v>
      </c>
      <c r="O7151" s="3">
        <v>25</v>
      </c>
      <c r="P7151" s="4">
        <v>0</v>
      </c>
      <c r="Q7151" s="3">
        <v>232</v>
      </c>
      <c r="R7151" s="3">
        <v>100</v>
      </c>
      <c r="S7151" s="3">
        <v>132</v>
      </c>
      <c r="T7151" t="s">
        <v>1954</v>
      </c>
      <c r="U7151" t="s">
        <v>72</v>
      </c>
    </row>
    <row r="7152" spans="1:21" x14ac:dyDescent="0.35">
      <c r="A7152" t="s">
        <v>9728</v>
      </c>
      <c r="B7152" s="2">
        <v>45816</v>
      </c>
      <c r="C7152">
        <v>6</v>
      </c>
      <c r="D7152">
        <v>2025</v>
      </c>
      <c r="F7152" t="s">
        <v>1060</v>
      </c>
      <c r="G7152" t="s">
        <v>2720</v>
      </c>
      <c r="H7152" t="s">
        <v>1873</v>
      </c>
      <c r="I7152" t="s">
        <v>2320</v>
      </c>
      <c r="J7152" t="s">
        <v>2023</v>
      </c>
      <c r="K7152" t="s">
        <v>1912</v>
      </c>
      <c r="L7152" t="s">
        <v>1890</v>
      </c>
      <c r="M7152">
        <v>2</v>
      </c>
      <c r="N7152" s="3">
        <v>249</v>
      </c>
      <c r="O7152" s="3">
        <v>168</v>
      </c>
      <c r="P7152" s="4">
        <v>0.05</v>
      </c>
      <c r="Q7152" s="3">
        <v>473.1</v>
      </c>
      <c r="R7152" s="3">
        <v>336</v>
      </c>
      <c r="S7152" s="3">
        <v>137.1</v>
      </c>
      <c r="T7152" t="s">
        <v>1954</v>
      </c>
      <c r="U7152" t="s">
        <v>72</v>
      </c>
    </row>
    <row r="7153" spans="1:21" x14ac:dyDescent="0.35">
      <c r="A7153" t="s">
        <v>9729</v>
      </c>
      <c r="B7153" s="2">
        <v>45817</v>
      </c>
      <c r="C7153">
        <v>6</v>
      </c>
      <c r="D7153">
        <v>2025</v>
      </c>
      <c r="F7153" t="s">
        <v>983</v>
      </c>
      <c r="G7153" t="s">
        <v>3090</v>
      </c>
      <c r="H7153" t="s">
        <v>1872</v>
      </c>
      <c r="I7153" t="s">
        <v>1986</v>
      </c>
      <c r="J7153" t="s">
        <v>1956</v>
      </c>
      <c r="K7153" t="s">
        <v>1909</v>
      </c>
      <c r="L7153" t="s">
        <v>1887</v>
      </c>
      <c r="M7153">
        <v>2</v>
      </c>
      <c r="N7153" s="3">
        <v>95</v>
      </c>
      <c r="O7153" s="3">
        <v>54</v>
      </c>
      <c r="P7153" s="4">
        <v>0.05</v>
      </c>
      <c r="Q7153" s="3">
        <v>180.5</v>
      </c>
      <c r="R7153" s="3">
        <v>108</v>
      </c>
      <c r="S7153" s="3">
        <v>72.5</v>
      </c>
      <c r="T7153" t="s">
        <v>1954</v>
      </c>
      <c r="U7153" t="s">
        <v>72</v>
      </c>
    </row>
    <row r="7154" spans="1:21" x14ac:dyDescent="0.35">
      <c r="A7154" t="s">
        <v>9730</v>
      </c>
      <c r="B7154" s="2">
        <v>45817</v>
      </c>
      <c r="C7154">
        <v>6</v>
      </c>
      <c r="D7154">
        <v>2025</v>
      </c>
      <c r="F7154" t="s">
        <v>1047</v>
      </c>
      <c r="G7154" t="s">
        <v>2296</v>
      </c>
      <c r="H7154" t="s">
        <v>1875</v>
      </c>
      <c r="I7154" t="s">
        <v>1996</v>
      </c>
      <c r="J7154" t="s">
        <v>2061</v>
      </c>
      <c r="K7154" t="s">
        <v>1923</v>
      </c>
      <c r="L7154" t="s">
        <v>1888</v>
      </c>
      <c r="M7154">
        <v>2</v>
      </c>
      <c r="N7154" s="3">
        <v>25</v>
      </c>
      <c r="O7154" s="3">
        <v>11</v>
      </c>
      <c r="P7154" s="4">
        <v>0.1</v>
      </c>
      <c r="Q7154" s="3">
        <v>45</v>
      </c>
      <c r="R7154" s="3">
        <v>22</v>
      </c>
      <c r="S7154" s="3">
        <v>23</v>
      </c>
      <c r="T7154" t="s">
        <v>1954</v>
      </c>
      <c r="U7154" t="s">
        <v>72</v>
      </c>
    </row>
    <row r="7155" spans="1:21" x14ac:dyDescent="0.35">
      <c r="A7155" t="s">
        <v>9731</v>
      </c>
      <c r="B7155" s="2">
        <v>45817</v>
      </c>
      <c r="C7155">
        <v>6</v>
      </c>
      <c r="D7155">
        <v>2025</v>
      </c>
      <c r="F7155" t="s">
        <v>1786</v>
      </c>
      <c r="G7155" t="s">
        <v>3606</v>
      </c>
      <c r="H7155" t="s">
        <v>1868</v>
      </c>
      <c r="I7155" t="s">
        <v>2113</v>
      </c>
      <c r="J7155" t="s">
        <v>1953</v>
      </c>
      <c r="K7155" t="s">
        <v>1905</v>
      </c>
      <c r="L7155" t="s">
        <v>1888</v>
      </c>
      <c r="M7155">
        <v>1</v>
      </c>
      <c r="N7155" s="3">
        <v>120</v>
      </c>
      <c r="O7155" s="3">
        <v>63</v>
      </c>
      <c r="P7155" s="4">
        <v>0</v>
      </c>
      <c r="Q7155" s="3">
        <v>120</v>
      </c>
      <c r="R7155" s="3">
        <v>63</v>
      </c>
      <c r="S7155" s="3">
        <v>57</v>
      </c>
      <c r="T7155" t="s">
        <v>1954</v>
      </c>
      <c r="U7155" t="s">
        <v>72</v>
      </c>
    </row>
    <row r="7156" spans="1:21" x14ac:dyDescent="0.35">
      <c r="A7156" t="s">
        <v>9732</v>
      </c>
      <c r="B7156" s="2">
        <v>45817</v>
      </c>
      <c r="C7156">
        <v>6</v>
      </c>
      <c r="D7156">
        <v>2025</v>
      </c>
      <c r="F7156" t="s">
        <v>270</v>
      </c>
      <c r="G7156" t="s">
        <v>2151</v>
      </c>
      <c r="H7156" t="s">
        <v>1872</v>
      </c>
      <c r="I7156" t="s">
        <v>2152</v>
      </c>
      <c r="J7156" t="s">
        <v>2064</v>
      </c>
      <c r="K7156" t="s">
        <v>1922</v>
      </c>
      <c r="L7156" t="s">
        <v>1887</v>
      </c>
      <c r="M7156">
        <v>1</v>
      </c>
      <c r="N7156" s="3">
        <v>32</v>
      </c>
      <c r="O7156" s="3">
        <v>14</v>
      </c>
      <c r="P7156" s="4">
        <v>0.05</v>
      </c>
      <c r="Q7156" s="3">
        <v>30.4</v>
      </c>
      <c r="R7156" s="3">
        <v>14</v>
      </c>
      <c r="S7156" s="3">
        <v>16.399999999999999</v>
      </c>
      <c r="T7156" t="s">
        <v>1954</v>
      </c>
      <c r="U7156" t="s">
        <v>72</v>
      </c>
    </row>
    <row r="7157" spans="1:21" x14ac:dyDescent="0.35">
      <c r="A7157" t="s">
        <v>9733</v>
      </c>
      <c r="B7157" s="2">
        <v>45817</v>
      </c>
      <c r="C7157">
        <v>6</v>
      </c>
      <c r="D7157">
        <v>2025</v>
      </c>
      <c r="F7157" t="s">
        <v>242</v>
      </c>
      <c r="G7157" t="s">
        <v>2378</v>
      </c>
      <c r="H7157" t="s">
        <v>1866</v>
      </c>
      <c r="I7157" t="s">
        <v>1866</v>
      </c>
      <c r="J7157" t="s">
        <v>1978</v>
      </c>
      <c r="K7157" t="s">
        <v>1916</v>
      </c>
      <c r="L7157" t="s">
        <v>1887</v>
      </c>
      <c r="M7157">
        <v>2</v>
      </c>
      <c r="N7157" s="3">
        <v>79</v>
      </c>
      <c r="O7157" s="3">
        <v>42</v>
      </c>
      <c r="P7157" s="4">
        <v>0.05</v>
      </c>
      <c r="Q7157" s="3">
        <v>150.1</v>
      </c>
      <c r="R7157" s="3">
        <v>84</v>
      </c>
      <c r="S7157" s="3">
        <v>66.099999999999994</v>
      </c>
      <c r="T7157" t="s">
        <v>1954</v>
      </c>
      <c r="U7157" t="s">
        <v>72</v>
      </c>
    </row>
    <row r="7158" spans="1:21" x14ac:dyDescent="0.35">
      <c r="A7158" t="s">
        <v>9734</v>
      </c>
      <c r="B7158" s="2">
        <v>45817</v>
      </c>
      <c r="C7158">
        <v>6</v>
      </c>
      <c r="D7158">
        <v>2025</v>
      </c>
      <c r="F7158" t="s">
        <v>281</v>
      </c>
      <c r="G7158" t="s">
        <v>2684</v>
      </c>
      <c r="H7158" t="s">
        <v>1871</v>
      </c>
      <c r="I7158" t="s">
        <v>1966</v>
      </c>
      <c r="J7158" t="s">
        <v>2183</v>
      </c>
      <c r="K7158" t="s">
        <v>1917</v>
      </c>
      <c r="L7158" t="s">
        <v>1886</v>
      </c>
      <c r="M7158">
        <v>1</v>
      </c>
      <c r="N7158" s="3">
        <v>72</v>
      </c>
      <c r="O7158" s="3">
        <v>34</v>
      </c>
      <c r="P7158" s="4">
        <v>0</v>
      </c>
      <c r="Q7158" s="3">
        <v>72</v>
      </c>
      <c r="R7158" s="3">
        <v>34</v>
      </c>
      <c r="S7158" s="3">
        <v>38</v>
      </c>
      <c r="T7158" t="s">
        <v>1954</v>
      </c>
      <c r="U7158" t="s">
        <v>72</v>
      </c>
    </row>
    <row r="7159" spans="1:21" x14ac:dyDescent="0.35">
      <c r="A7159" t="s">
        <v>9735</v>
      </c>
      <c r="B7159" s="2">
        <v>45817</v>
      </c>
      <c r="C7159">
        <v>6</v>
      </c>
      <c r="D7159">
        <v>2025</v>
      </c>
      <c r="F7159" t="s">
        <v>207</v>
      </c>
      <c r="G7159" t="s">
        <v>2898</v>
      </c>
      <c r="H7159" t="s">
        <v>1875</v>
      </c>
      <c r="I7159" t="s">
        <v>2054</v>
      </c>
      <c r="J7159" t="s">
        <v>1997</v>
      </c>
      <c r="K7159" t="s">
        <v>1906</v>
      </c>
      <c r="L7159" t="s">
        <v>1889</v>
      </c>
      <c r="M7159">
        <v>1</v>
      </c>
      <c r="N7159" s="3">
        <v>89</v>
      </c>
      <c r="O7159" s="3">
        <v>48</v>
      </c>
      <c r="P7159" s="4">
        <v>0.05</v>
      </c>
      <c r="Q7159" s="3">
        <v>84.55</v>
      </c>
      <c r="R7159" s="3">
        <v>48</v>
      </c>
      <c r="S7159" s="3">
        <v>36.549999999999997</v>
      </c>
      <c r="T7159" t="s">
        <v>1954</v>
      </c>
      <c r="U7159" t="s">
        <v>72</v>
      </c>
    </row>
    <row r="7160" spans="1:21" x14ac:dyDescent="0.35">
      <c r="A7160" t="s">
        <v>9736</v>
      </c>
      <c r="B7160" s="2">
        <v>45817</v>
      </c>
      <c r="C7160">
        <v>6</v>
      </c>
      <c r="D7160">
        <v>2025</v>
      </c>
      <c r="F7160" t="s">
        <v>947</v>
      </c>
      <c r="G7160" t="s">
        <v>5153</v>
      </c>
      <c r="H7160" t="s">
        <v>1875</v>
      </c>
      <c r="I7160" t="s">
        <v>1981</v>
      </c>
      <c r="J7160" t="s">
        <v>2001</v>
      </c>
      <c r="K7160" t="s">
        <v>1911</v>
      </c>
      <c r="L7160" t="s">
        <v>1886</v>
      </c>
      <c r="M7160">
        <v>4</v>
      </c>
      <c r="N7160" s="3">
        <v>58</v>
      </c>
      <c r="O7160" s="3">
        <v>25</v>
      </c>
      <c r="P7160" s="4">
        <v>0</v>
      </c>
      <c r="Q7160" s="3">
        <v>232</v>
      </c>
      <c r="R7160" s="3">
        <v>100</v>
      </c>
      <c r="S7160" s="3">
        <v>132</v>
      </c>
      <c r="T7160" t="s">
        <v>1954</v>
      </c>
      <c r="U7160" t="s">
        <v>72</v>
      </c>
    </row>
    <row r="7161" spans="1:21" x14ac:dyDescent="0.35">
      <c r="A7161" t="s">
        <v>9737</v>
      </c>
      <c r="B7161" s="2">
        <v>45817</v>
      </c>
      <c r="C7161">
        <v>6</v>
      </c>
      <c r="D7161">
        <v>2025</v>
      </c>
      <c r="F7161" t="s">
        <v>247</v>
      </c>
      <c r="G7161" t="s">
        <v>2224</v>
      </c>
      <c r="H7161" t="s">
        <v>1864</v>
      </c>
      <c r="I7161" t="s">
        <v>2101</v>
      </c>
      <c r="J7161" t="s">
        <v>2001</v>
      </c>
      <c r="K7161" t="s">
        <v>1911</v>
      </c>
      <c r="L7161" t="s">
        <v>1886</v>
      </c>
      <c r="M7161">
        <v>2</v>
      </c>
      <c r="N7161" s="3">
        <v>58</v>
      </c>
      <c r="O7161" s="3">
        <v>25</v>
      </c>
      <c r="P7161" s="4">
        <v>0</v>
      </c>
      <c r="Q7161" s="3">
        <v>116</v>
      </c>
      <c r="R7161" s="3">
        <v>50</v>
      </c>
      <c r="S7161" s="3">
        <v>66</v>
      </c>
      <c r="T7161" t="s">
        <v>1954</v>
      </c>
      <c r="U7161" t="s">
        <v>72</v>
      </c>
    </row>
    <row r="7162" spans="1:21" x14ac:dyDescent="0.35">
      <c r="A7162" t="s">
        <v>9738</v>
      </c>
      <c r="B7162" s="2">
        <v>45817</v>
      </c>
      <c r="C7162">
        <v>6</v>
      </c>
      <c r="D7162">
        <v>2025</v>
      </c>
      <c r="F7162" t="s">
        <v>146</v>
      </c>
      <c r="G7162" t="s">
        <v>3927</v>
      </c>
      <c r="H7162" t="s">
        <v>1866</v>
      </c>
      <c r="I7162" t="s">
        <v>1866</v>
      </c>
      <c r="J7162" t="s">
        <v>2183</v>
      </c>
      <c r="K7162" t="s">
        <v>1917</v>
      </c>
      <c r="L7162" t="s">
        <v>1886</v>
      </c>
      <c r="M7162">
        <v>2</v>
      </c>
      <c r="N7162" s="3">
        <v>72</v>
      </c>
      <c r="O7162" s="3">
        <v>34</v>
      </c>
      <c r="P7162" s="4">
        <v>0</v>
      </c>
      <c r="Q7162" s="3">
        <v>144</v>
      </c>
      <c r="R7162" s="3">
        <v>68</v>
      </c>
      <c r="S7162" s="3">
        <v>76</v>
      </c>
      <c r="T7162" t="s">
        <v>1954</v>
      </c>
      <c r="U7162" t="s">
        <v>72</v>
      </c>
    </row>
    <row r="7163" spans="1:21" x14ac:dyDescent="0.35">
      <c r="A7163" t="s">
        <v>9739</v>
      </c>
      <c r="B7163" s="2">
        <v>45817</v>
      </c>
      <c r="C7163">
        <v>6</v>
      </c>
      <c r="D7163">
        <v>2025</v>
      </c>
      <c r="F7163" t="s">
        <v>1413</v>
      </c>
      <c r="G7163" t="s">
        <v>2550</v>
      </c>
      <c r="H7163" t="s">
        <v>1874</v>
      </c>
      <c r="I7163" t="s">
        <v>2119</v>
      </c>
      <c r="J7163" t="s">
        <v>1963</v>
      </c>
      <c r="K7163" t="s">
        <v>1907</v>
      </c>
      <c r="L7163" t="s">
        <v>1890</v>
      </c>
      <c r="M7163">
        <v>1</v>
      </c>
      <c r="N7163" s="3">
        <v>119</v>
      </c>
      <c r="O7163" s="3">
        <v>72</v>
      </c>
      <c r="P7163" s="4">
        <v>0</v>
      </c>
      <c r="Q7163" s="3">
        <v>119</v>
      </c>
      <c r="R7163" s="3">
        <v>72</v>
      </c>
      <c r="S7163" s="3">
        <v>47</v>
      </c>
      <c r="T7163" t="s">
        <v>1954</v>
      </c>
      <c r="U7163" t="s">
        <v>72</v>
      </c>
    </row>
    <row r="7164" spans="1:21" x14ac:dyDescent="0.35">
      <c r="A7164" t="s">
        <v>9740</v>
      </c>
      <c r="B7164" s="2">
        <v>45817</v>
      </c>
      <c r="C7164">
        <v>6</v>
      </c>
      <c r="D7164">
        <v>2025</v>
      </c>
      <c r="F7164" t="s">
        <v>333</v>
      </c>
      <c r="G7164" t="s">
        <v>2069</v>
      </c>
      <c r="H7164" t="s">
        <v>1873</v>
      </c>
      <c r="I7164" t="s">
        <v>2070</v>
      </c>
      <c r="J7164" t="s">
        <v>1971</v>
      </c>
      <c r="K7164" t="s">
        <v>1920</v>
      </c>
      <c r="L7164" t="s">
        <v>1886</v>
      </c>
      <c r="M7164">
        <v>1</v>
      </c>
      <c r="N7164" s="3">
        <v>45</v>
      </c>
      <c r="O7164" s="3">
        <v>19</v>
      </c>
      <c r="P7164" s="4">
        <v>0.05</v>
      </c>
      <c r="Q7164" s="3">
        <v>42.75</v>
      </c>
      <c r="R7164" s="3">
        <v>19</v>
      </c>
      <c r="S7164" s="3">
        <v>23.75</v>
      </c>
      <c r="T7164" t="s">
        <v>1954</v>
      </c>
      <c r="U7164" t="s">
        <v>72</v>
      </c>
    </row>
    <row r="7165" spans="1:21" x14ac:dyDescent="0.35">
      <c r="A7165" t="s">
        <v>9741</v>
      </c>
      <c r="B7165" s="2">
        <v>45817</v>
      </c>
      <c r="C7165">
        <v>6</v>
      </c>
      <c r="D7165">
        <v>2025</v>
      </c>
      <c r="F7165" t="s">
        <v>461</v>
      </c>
      <c r="G7165" t="s">
        <v>2384</v>
      </c>
      <c r="H7165" t="s">
        <v>1869</v>
      </c>
      <c r="I7165" t="s">
        <v>2157</v>
      </c>
      <c r="J7165" t="s">
        <v>1997</v>
      </c>
      <c r="K7165" t="s">
        <v>1906</v>
      </c>
      <c r="L7165" t="s">
        <v>1889</v>
      </c>
      <c r="M7165">
        <v>2</v>
      </c>
      <c r="N7165" s="3">
        <v>89</v>
      </c>
      <c r="O7165" s="3">
        <v>48</v>
      </c>
      <c r="P7165" s="4">
        <v>0</v>
      </c>
      <c r="Q7165" s="3">
        <v>178</v>
      </c>
      <c r="R7165" s="3">
        <v>96</v>
      </c>
      <c r="S7165" s="3">
        <v>82</v>
      </c>
      <c r="T7165" t="s">
        <v>1954</v>
      </c>
      <c r="U7165" t="s">
        <v>72</v>
      </c>
    </row>
    <row r="7166" spans="1:21" x14ac:dyDescent="0.35">
      <c r="A7166" t="s">
        <v>9742</v>
      </c>
      <c r="B7166" s="2">
        <v>45817</v>
      </c>
      <c r="C7166">
        <v>6</v>
      </c>
      <c r="D7166">
        <v>2025</v>
      </c>
      <c r="F7166" t="s">
        <v>435</v>
      </c>
      <c r="G7166" t="s">
        <v>3306</v>
      </c>
      <c r="H7166" t="s">
        <v>1863</v>
      </c>
      <c r="I7166" t="s">
        <v>2051</v>
      </c>
      <c r="J7166" t="s">
        <v>2011</v>
      </c>
      <c r="K7166" t="s">
        <v>1927</v>
      </c>
      <c r="L7166" t="s">
        <v>1885</v>
      </c>
      <c r="M7166">
        <v>1</v>
      </c>
      <c r="N7166" s="3">
        <v>24</v>
      </c>
      <c r="O7166" s="3">
        <v>10</v>
      </c>
      <c r="P7166" s="4">
        <v>0.1</v>
      </c>
      <c r="Q7166" s="3">
        <v>21.6</v>
      </c>
      <c r="R7166" s="3">
        <v>10</v>
      </c>
      <c r="S7166" s="3">
        <v>11.6</v>
      </c>
      <c r="U7166" t="s">
        <v>72</v>
      </c>
    </row>
    <row r="7167" spans="1:21" x14ac:dyDescent="0.35">
      <c r="A7167" t="s">
        <v>9743</v>
      </c>
      <c r="B7167" s="2">
        <v>45818</v>
      </c>
      <c r="C7167">
        <v>6</v>
      </c>
      <c r="D7167">
        <v>2025</v>
      </c>
      <c r="F7167" t="s">
        <v>1367</v>
      </c>
      <c r="G7167" t="s">
        <v>3704</v>
      </c>
      <c r="H7167" t="s">
        <v>1866</v>
      </c>
      <c r="I7167" t="s">
        <v>1866</v>
      </c>
      <c r="J7167" t="s">
        <v>2162</v>
      </c>
      <c r="K7167" t="s">
        <v>1921</v>
      </c>
      <c r="L7167" t="s">
        <v>1889</v>
      </c>
      <c r="M7167">
        <v>2</v>
      </c>
      <c r="N7167" s="3">
        <v>55</v>
      </c>
      <c r="O7167" s="3">
        <v>27</v>
      </c>
      <c r="P7167" s="4">
        <v>0.1</v>
      </c>
      <c r="Q7167" s="3">
        <v>99</v>
      </c>
      <c r="R7167" s="3">
        <v>54</v>
      </c>
      <c r="S7167" s="3">
        <v>45</v>
      </c>
      <c r="T7167" t="s">
        <v>1954</v>
      </c>
      <c r="U7167" t="s">
        <v>72</v>
      </c>
    </row>
    <row r="7168" spans="1:21" x14ac:dyDescent="0.35">
      <c r="A7168" t="s">
        <v>9744</v>
      </c>
      <c r="B7168" s="2">
        <v>45818</v>
      </c>
      <c r="C7168">
        <v>6</v>
      </c>
      <c r="D7168">
        <v>2025</v>
      </c>
      <c r="F7168" t="s">
        <v>156</v>
      </c>
      <c r="G7168" t="s">
        <v>3673</v>
      </c>
      <c r="H7168" t="s">
        <v>1875</v>
      </c>
      <c r="I7168" t="s">
        <v>1981</v>
      </c>
      <c r="J7168" t="s">
        <v>1953</v>
      </c>
      <c r="K7168" t="s">
        <v>1905</v>
      </c>
      <c r="L7168" t="s">
        <v>1888</v>
      </c>
      <c r="M7168">
        <v>1</v>
      </c>
      <c r="N7168" s="3">
        <v>120</v>
      </c>
      <c r="O7168" s="3">
        <v>63</v>
      </c>
      <c r="P7168" s="4">
        <v>0</v>
      </c>
      <c r="Q7168" s="3">
        <v>120</v>
      </c>
      <c r="R7168" s="3">
        <v>63</v>
      </c>
      <c r="S7168" s="3">
        <v>57</v>
      </c>
      <c r="T7168" t="s">
        <v>1954</v>
      </c>
      <c r="U7168" t="s">
        <v>72</v>
      </c>
    </row>
    <row r="7169" spans="1:21" x14ac:dyDescent="0.35">
      <c r="A7169" t="s">
        <v>9745</v>
      </c>
      <c r="B7169" s="2">
        <v>45818</v>
      </c>
      <c r="C7169">
        <v>6</v>
      </c>
      <c r="D7169">
        <v>2025</v>
      </c>
      <c r="F7169" t="s">
        <v>1353</v>
      </c>
      <c r="G7169" t="s">
        <v>2261</v>
      </c>
      <c r="H7169" t="s">
        <v>1863</v>
      </c>
      <c r="I7169" t="s">
        <v>2033</v>
      </c>
      <c r="J7169" t="s">
        <v>1967</v>
      </c>
      <c r="K7169" t="s">
        <v>1913</v>
      </c>
      <c r="L7169" t="s">
        <v>1888</v>
      </c>
      <c r="M7169">
        <v>1</v>
      </c>
      <c r="N7169" s="3">
        <v>78</v>
      </c>
      <c r="O7169" s="3">
        <v>39</v>
      </c>
      <c r="P7169" s="4">
        <v>0.05</v>
      </c>
      <c r="Q7169" s="3">
        <v>74.099999999999994</v>
      </c>
      <c r="R7169" s="3">
        <v>39</v>
      </c>
      <c r="S7169" s="3">
        <v>35.1</v>
      </c>
      <c r="T7169" t="s">
        <v>1954</v>
      </c>
      <c r="U7169" t="s">
        <v>72</v>
      </c>
    </row>
    <row r="7170" spans="1:21" x14ac:dyDescent="0.35">
      <c r="A7170" t="s">
        <v>9746</v>
      </c>
      <c r="B7170" s="2">
        <v>45818</v>
      </c>
      <c r="C7170">
        <v>6</v>
      </c>
      <c r="D7170">
        <v>2025</v>
      </c>
      <c r="F7170" t="s">
        <v>1288</v>
      </c>
      <c r="G7170" t="s">
        <v>1983</v>
      </c>
      <c r="H7170" t="s">
        <v>1872</v>
      </c>
      <c r="I7170" t="s">
        <v>2152</v>
      </c>
      <c r="J7170" t="s">
        <v>2034</v>
      </c>
      <c r="K7170" t="s">
        <v>1904</v>
      </c>
      <c r="L7170" t="s">
        <v>1889</v>
      </c>
      <c r="M7170">
        <v>2</v>
      </c>
      <c r="N7170" s="3">
        <v>149</v>
      </c>
      <c r="O7170" s="3">
        <v>91</v>
      </c>
      <c r="P7170" s="4">
        <v>0.1</v>
      </c>
      <c r="Q7170" s="3">
        <v>268.2</v>
      </c>
      <c r="R7170" s="3">
        <v>182</v>
      </c>
      <c r="S7170" s="3">
        <v>86.2</v>
      </c>
      <c r="T7170" t="s">
        <v>1954</v>
      </c>
      <c r="U7170" t="s">
        <v>72</v>
      </c>
    </row>
    <row r="7171" spans="1:21" x14ac:dyDescent="0.35">
      <c r="A7171" t="s">
        <v>9747</v>
      </c>
      <c r="B7171" s="2">
        <v>45818</v>
      </c>
      <c r="C7171">
        <v>6</v>
      </c>
      <c r="D7171">
        <v>2025</v>
      </c>
      <c r="F7171" t="s">
        <v>1735</v>
      </c>
      <c r="G7171" t="s">
        <v>9531</v>
      </c>
      <c r="H7171" t="s">
        <v>1870</v>
      </c>
      <c r="I7171" t="s">
        <v>2083</v>
      </c>
      <c r="J7171" t="s">
        <v>2011</v>
      </c>
      <c r="K7171" t="s">
        <v>1927</v>
      </c>
      <c r="L7171" t="s">
        <v>1885</v>
      </c>
      <c r="M7171">
        <v>1</v>
      </c>
      <c r="N7171" s="3">
        <v>24</v>
      </c>
      <c r="O7171" s="3">
        <v>10</v>
      </c>
      <c r="P7171" s="4">
        <v>0.05</v>
      </c>
      <c r="Q7171" s="3">
        <v>22.8</v>
      </c>
      <c r="R7171" s="3">
        <v>10</v>
      </c>
      <c r="S7171" s="3">
        <v>12.8</v>
      </c>
      <c r="T7171" t="s">
        <v>1954</v>
      </c>
      <c r="U7171" t="s">
        <v>71</v>
      </c>
    </row>
    <row r="7172" spans="1:21" x14ac:dyDescent="0.35">
      <c r="A7172" t="s">
        <v>9748</v>
      </c>
      <c r="B7172" s="2">
        <v>45818</v>
      </c>
      <c r="C7172">
        <v>6</v>
      </c>
      <c r="D7172">
        <v>2025</v>
      </c>
      <c r="F7172" t="s">
        <v>1458</v>
      </c>
      <c r="G7172" t="s">
        <v>2449</v>
      </c>
      <c r="H7172" t="s">
        <v>1870</v>
      </c>
      <c r="I7172" t="s">
        <v>2192</v>
      </c>
      <c r="J7172" t="s">
        <v>2183</v>
      </c>
      <c r="K7172" t="s">
        <v>1917</v>
      </c>
      <c r="L7172" t="s">
        <v>1886</v>
      </c>
      <c r="M7172">
        <v>3</v>
      </c>
      <c r="N7172" s="3">
        <v>72</v>
      </c>
      <c r="O7172" s="3">
        <v>34</v>
      </c>
      <c r="P7172" s="4">
        <v>0</v>
      </c>
      <c r="Q7172" s="3">
        <v>216</v>
      </c>
      <c r="R7172" s="3">
        <v>102</v>
      </c>
      <c r="S7172" s="3">
        <v>114</v>
      </c>
      <c r="T7172" t="s">
        <v>1954</v>
      </c>
      <c r="U7172" t="s">
        <v>72</v>
      </c>
    </row>
    <row r="7173" spans="1:21" x14ac:dyDescent="0.35">
      <c r="A7173" t="s">
        <v>9749</v>
      </c>
      <c r="B7173" s="2">
        <v>45818</v>
      </c>
      <c r="C7173">
        <v>6</v>
      </c>
      <c r="D7173">
        <v>2025</v>
      </c>
      <c r="F7173" t="s">
        <v>1376</v>
      </c>
      <c r="G7173" t="s">
        <v>3836</v>
      </c>
      <c r="H7173" t="s">
        <v>1870</v>
      </c>
      <c r="I7173" t="s">
        <v>2083</v>
      </c>
      <c r="J7173" t="s">
        <v>1967</v>
      </c>
      <c r="K7173" t="s">
        <v>1913</v>
      </c>
      <c r="L7173" t="s">
        <v>1888</v>
      </c>
      <c r="M7173">
        <v>3</v>
      </c>
      <c r="N7173" s="3">
        <v>78</v>
      </c>
      <c r="O7173" s="3">
        <v>39</v>
      </c>
      <c r="P7173" s="4">
        <v>0.05</v>
      </c>
      <c r="Q7173" s="3">
        <v>222.3</v>
      </c>
      <c r="R7173" s="3">
        <v>117</v>
      </c>
      <c r="S7173" s="3">
        <v>105.3</v>
      </c>
      <c r="T7173" t="s">
        <v>1954</v>
      </c>
      <c r="U7173" t="s">
        <v>72</v>
      </c>
    </row>
    <row r="7174" spans="1:21" x14ac:dyDescent="0.35">
      <c r="A7174" t="s">
        <v>9750</v>
      </c>
      <c r="B7174" s="2">
        <v>45818</v>
      </c>
      <c r="C7174">
        <v>6</v>
      </c>
      <c r="D7174">
        <v>2025</v>
      </c>
      <c r="F7174" t="s">
        <v>189</v>
      </c>
      <c r="G7174" t="s">
        <v>2571</v>
      </c>
      <c r="H7174" t="s">
        <v>1871</v>
      </c>
      <c r="I7174" t="s">
        <v>1966</v>
      </c>
      <c r="J7174" t="s">
        <v>1997</v>
      </c>
      <c r="K7174" t="s">
        <v>1906</v>
      </c>
      <c r="L7174" t="s">
        <v>1889</v>
      </c>
      <c r="M7174">
        <v>1</v>
      </c>
      <c r="N7174" s="3">
        <v>89</v>
      </c>
      <c r="O7174" s="3">
        <v>48</v>
      </c>
      <c r="P7174" s="4">
        <v>0</v>
      </c>
      <c r="Q7174" s="3">
        <v>89</v>
      </c>
      <c r="R7174" s="3">
        <v>48</v>
      </c>
      <c r="S7174" s="3">
        <v>41</v>
      </c>
      <c r="T7174" t="s">
        <v>1954</v>
      </c>
      <c r="U7174" t="s">
        <v>72</v>
      </c>
    </row>
    <row r="7175" spans="1:21" x14ac:dyDescent="0.35">
      <c r="A7175" t="s">
        <v>9751</v>
      </c>
      <c r="B7175" s="2">
        <v>45818</v>
      </c>
      <c r="C7175">
        <v>6</v>
      </c>
      <c r="D7175">
        <v>2025</v>
      </c>
      <c r="F7175" t="s">
        <v>446</v>
      </c>
      <c r="G7175" t="s">
        <v>3442</v>
      </c>
      <c r="H7175" t="s">
        <v>1872</v>
      </c>
      <c r="I7175" t="s">
        <v>2076</v>
      </c>
      <c r="J7175" t="s">
        <v>2183</v>
      </c>
      <c r="K7175" t="s">
        <v>1917</v>
      </c>
      <c r="L7175" t="s">
        <v>1886</v>
      </c>
      <c r="M7175">
        <v>2</v>
      </c>
      <c r="N7175" s="3">
        <v>72</v>
      </c>
      <c r="O7175" s="3">
        <v>34</v>
      </c>
      <c r="P7175" s="4">
        <v>0</v>
      </c>
      <c r="Q7175" s="3">
        <v>144</v>
      </c>
      <c r="R7175" s="3">
        <v>68</v>
      </c>
      <c r="S7175" s="3">
        <v>76</v>
      </c>
      <c r="T7175" t="s">
        <v>1954</v>
      </c>
      <c r="U7175" t="s">
        <v>72</v>
      </c>
    </row>
    <row r="7176" spans="1:21" x14ac:dyDescent="0.35">
      <c r="A7176" t="s">
        <v>9752</v>
      </c>
      <c r="B7176" s="2">
        <v>45818</v>
      </c>
      <c r="C7176">
        <v>6</v>
      </c>
      <c r="D7176">
        <v>2025</v>
      </c>
      <c r="F7176" t="s">
        <v>887</v>
      </c>
      <c r="G7176" t="s">
        <v>2713</v>
      </c>
      <c r="H7176" t="s">
        <v>1864</v>
      </c>
      <c r="I7176" t="s">
        <v>2211</v>
      </c>
      <c r="J7176" t="s">
        <v>2011</v>
      </c>
      <c r="K7176" t="s">
        <v>1927</v>
      </c>
      <c r="L7176" t="s">
        <v>1885</v>
      </c>
      <c r="M7176">
        <v>2</v>
      </c>
      <c r="N7176" s="3">
        <v>24</v>
      </c>
      <c r="O7176" s="3">
        <v>10</v>
      </c>
      <c r="P7176" s="4">
        <v>0.2</v>
      </c>
      <c r="Q7176" s="3">
        <v>38.4</v>
      </c>
      <c r="R7176" s="3">
        <v>20</v>
      </c>
      <c r="S7176" s="3">
        <v>18.399999999999999</v>
      </c>
      <c r="T7176" t="s">
        <v>1954</v>
      </c>
      <c r="U7176" t="s">
        <v>72</v>
      </c>
    </row>
    <row r="7177" spans="1:21" x14ac:dyDescent="0.35">
      <c r="A7177" t="s">
        <v>9753</v>
      </c>
      <c r="B7177" s="2">
        <v>45819</v>
      </c>
      <c r="C7177">
        <v>6</v>
      </c>
      <c r="D7177">
        <v>2025</v>
      </c>
      <c r="F7177" t="s">
        <v>307</v>
      </c>
      <c r="G7177" t="s">
        <v>63</v>
      </c>
      <c r="H7177" t="s">
        <v>1866</v>
      </c>
      <c r="I7177" t="s">
        <v>1866</v>
      </c>
      <c r="J7177" t="s">
        <v>2045</v>
      </c>
      <c r="K7177" t="s">
        <v>1910</v>
      </c>
      <c r="L7177" t="s">
        <v>1890</v>
      </c>
      <c r="M7177">
        <v>1</v>
      </c>
      <c r="N7177" s="3">
        <v>99</v>
      </c>
      <c r="O7177" s="3">
        <v>58</v>
      </c>
      <c r="P7177" s="4">
        <v>0.05</v>
      </c>
      <c r="Q7177" s="3">
        <v>94.05</v>
      </c>
      <c r="R7177" s="3">
        <v>58</v>
      </c>
      <c r="S7177" s="3">
        <v>36.049999999999997</v>
      </c>
      <c r="T7177" t="s">
        <v>1954</v>
      </c>
      <c r="U7177" t="s">
        <v>72</v>
      </c>
    </row>
    <row r="7178" spans="1:21" x14ac:dyDescent="0.35">
      <c r="A7178" t="s">
        <v>9754</v>
      </c>
      <c r="B7178" s="2">
        <v>45819</v>
      </c>
      <c r="C7178">
        <v>6</v>
      </c>
      <c r="D7178">
        <v>2025</v>
      </c>
      <c r="F7178" t="s">
        <v>340</v>
      </c>
      <c r="G7178" t="s">
        <v>3606</v>
      </c>
      <c r="H7178" t="s">
        <v>1875</v>
      </c>
      <c r="I7178" t="s">
        <v>1981</v>
      </c>
      <c r="J7178" t="s">
        <v>1978</v>
      </c>
      <c r="K7178" t="s">
        <v>1916</v>
      </c>
      <c r="L7178" t="s">
        <v>1887</v>
      </c>
      <c r="M7178">
        <v>3</v>
      </c>
      <c r="N7178" s="3">
        <v>79</v>
      </c>
      <c r="O7178" s="3">
        <v>42</v>
      </c>
      <c r="P7178" s="4">
        <v>0</v>
      </c>
      <c r="Q7178" s="3">
        <v>237</v>
      </c>
      <c r="R7178" s="3">
        <v>126</v>
      </c>
      <c r="S7178" s="3">
        <v>111</v>
      </c>
      <c r="T7178" t="s">
        <v>1954</v>
      </c>
      <c r="U7178" t="s">
        <v>72</v>
      </c>
    </row>
    <row r="7179" spans="1:21" x14ac:dyDescent="0.35">
      <c r="A7179" t="s">
        <v>9755</v>
      </c>
      <c r="B7179" s="2">
        <v>45819</v>
      </c>
      <c r="C7179">
        <v>6</v>
      </c>
      <c r="D7179">
        <v>2025</v>
      </c>
      <c r="F7179" t="s">
        <v>210</v>
      </c>
      <c r="G7179" t="s">
        <v>2473</v>
      </c>
      <c r="H7179" t="s">
        <v>1869</v>
      </c>
      <c r="I7179" t="s">
        <v>1977</v>
      </c>
      <c r="J7179" t="s">
        <v>1997</v>
      </c>
      <c r="K7179" t="s">
        <v>1906</v>
      </c>
      <c r="L7179" t="s">
        <v>1889</v>
      </c>
      <c r="M7179">
        <v>4</v>
      </c>
      <c r="N7179" s="3">
        <v>89</v>
      </c>
      <c r="O7179" s="3">
        <v>48</v>
      </c>
      <c r="P7179" s="4">
        <v>0.05</v>
      </c>
      <c r="Q7179" s="3">
        <v>338.2</v>
      </c>
      <c r="R7179" s="3">
        <v>192</v>
      </c>
      <c r="S7179" s="3">
        <v>146.19999999999999</v>
      </c>
      <c r="T7179" t="s">
        <v>1954</v>
      </c>
      <c r="U7179" t="s">
        <v>72</v>
      </c>
    </row>
    <row r="7180" spans="1:21" x14ac:dyDescent="0.35">
      <c r="A7180" t="s">
        <v>9756</v>
      </c>
      <c r="B7180" s="2">
        <v>45819</v>
      </c>
      <c r="C7180">
        <v>6</v>
      </c>
      <c r="D7180">
        <v>2025</v>
      </c>
      <c r="F7180" t="s">
        <v>791</v>
      </c>
      <c r="G7180" t="s">
        <v>2892</v>
      </c>
      <c r="H7180" t="s">
        <v>1873</v>
      </c>
      <c r="I7180" t="s">
        <v>2323</v>
      </c>
      <c r="J7180" t="s">
        <v>1987</v>
      </c>
      <c r="K7180" t="s">
        <v>1908</v>
      </c>
      <c r="L7180" t="s">
        <v>1890</v>
      </c>
      <c r="M7180">
        <v>3</v>
      </c>
      <c r="N7180" s="3">
        <v>129</v>
      </c>
      <c r="O7180" s="3">
        <v>78</v>
      </c>
      <c r="P7180" s="4">
        <v>0.1</v>
      </c>
      <c r="Q7180" s="3">
        <v>348.3</v>
      </c>
      <c r="R7180" s="3">
        <v>234</v>
      </c>
      <c r="S7180" s="3">
        <v>114.3</v>
      </c>
      <c r="T7180" t="s">
        <v>1954</v>
      </c>
      <c r="U7180" t="s">
        <v>72</v>
      </c>
    </row>
    <row r="7181" spans="1:21" x14ac:dyDescent="0.35">
      <c r="A7181" t="s">
        <v>9757</v>
      </c>
      <c r="B7181" s="2">
        <v>45819</v>
      </c>
      <c r="C7181">
        <v>6</v>
      </c>
      <c r="D7181">
        <v>2025</v>
      </c>
      <c r="F7181" t="s">
        <v>269</v>
      </c>
      <c r="G7181" t="s">
        <v>3691</v>
      </c>
      <c r="H7181" t="s">
        <v>1871</v>
      </c>
      <c r="I7181" t="s">
        <v>2234</v>
      </c>
      <c r="J7181" t="s">
        <v>1987</v>
      </c>
      <c r="K7181" t="s">
        <v>1908</v>
      </c>
      <c r="L7181" t="s">
        <v>1890</v>
      </c>
      <c r="M7181">
        <v>5</v>
      </c>
      <c r="N7181" s="3">
        <v>129</v>
      </c>
      <c r="O7181" s="3">
        <v>78</v>
      </c>
      <c r="P7181" s="4">
        <v>0.05</v>
      </c>
      <c r="Q7181" s="3">
        <v>612.75</v>
      </c>
      <c r="R7181" s="3">
        <v>390</v>
      </c>
      <c r="S7181" s="3">
        <v>222.75</v>
      </c>
      <c r="T7181" t="s">
        <v>1954</v>
      </c>
      <c r="U7181" t="s">
        <v>72</v>
      </c>
    </row>
    <row r="7182" spans="1:21" x14ac:dyDescent="0.35">
      <c r="A7182" t="s">
        <v>9758</v>
      </c>
      <c r="B7182" s="2">
        <v>45819</v>
      </c>
      <c r="C7182">
        <v>6</v>
      </c>
      <c r="D7182">
        <v>2025</v>
      </c>
      <c r="F7182" t="s">
        <v>951</v>
      </c>
      <c r="G7182" t="s">
        <v>3937</v>
      </c>
      <c r="H7182" t="s">
        <v>1866</v>
      </c>
      <c r="I7182" t="s">
        <v>1866</v>
      </c>
      <c r="J7182" t="s">
        <v>1967</v>
      </c>
      <c r="K7182" t="s">
        <v>1913</v>
      </c>
      <c r="L7182" t="s">
        <v>1888</v>
      </c>
      <c r="M7182">
        <v>4</v>
      </c>
      <c r="N7182" s="3">
        <v>78</v>
      </c>
      <c r="O7182" s="3">
        <v>39</v>
      </c>
      <c r="P7182" s="4">
        <v>0</v>
      </c>
      <c r="Q7182" s="3">
        <v>312</v>
      </c>
      <c r="R7182" s="3">
        <v>156</v>
      </c>
      <c r="S7182" s="3">
        <v>156</v>
      </c>
      <c r="T7182" t="s">
        <v>1954</v>
      </c>
      <c r="U7182" t="s">
        <v>72</v>
      </c>
    </row>
    <row r="7183" spans="1:21" x14ac:dyDescent="0.35">
      <c r="A7183" t="s">
        <v>9759</v>
      </c>
      <c r="B7183" s="2">
        <v>45819</v>
      </c>
      <c r="C7183">
        <v>6</v>
      </c>
      <c r="D7183">
        <v>2025</v>
      </c>
      <c r="F7183" t="s">
        <v>1488</v>
      </c>
      <c r="G7183" t="s">
        <v>65</v>
      </c>
      <c r="H7183" t="s">
        <v>1866</v>
      </c>
      <c r="I7183" t="s">
        <v>1866</v>
      </c>
      <c r="J7183" t="s">
        <v>1978</v>
      </c>
      <c r="K7183" t="s">
        <v>1916</v>
      </c>
      <c r="L7183" t="s">
        <v>1887</v>
      </c>
      <c r="M7183">
        <v>2</v>
      </c>
      <c r="N7183" s="3">
        <v>79</v>
      </c>
      <c r="O7183" s="3">
        <v>42</v>
      </c>
      <c r="P7183" s="4">
        <v>0</v>
      </c>
      <c r="Q7183" s="3">
        <v>158</v>
      </c>
      <c r="R7183" s="3">
        <v>84</v>
      </c>
      <c r="S7183" s="3">
        <v>74</v>
      </c>
      <c r="T7183" t="s">
        <v>1954</v>
      </c>
      <c r="U7183" t="s">
        <v>72</v>
      </c>
    </row>
    <row r="7184" spans="1:21" x14ac:dyDescent="0.35">
      <c r="A7184" t="s">
        <v>9760</v>
      </c>
      <c r="B7184" s="2">
        <v>45819</v>
      </c>
      <c r="C7184">
        <v>6</v>
      </c>
      <c r="D7184">
        <v>2025</v>
      </c>
      <c r="F7184" t="s">
        <v>1773</v>
      </c>
      <c r="G7184" t="s">
        <v>2240</v>
      </c>
      <c r="H7184" t="s">
        <v>1866</v>
      </c>
      <c r="I7184" t="s">
        <v>1866</v>
      </c>
      <c r="J7184" t="s">
        <v>1971</v>
      </c>
      <c r="K7184" t="s">
        <v>1920</v>
      </c>
      <c r="L7184" t="s">
        <v>1886</v>
      </c>
      <c r="M7184">
        <v>2</v>
      </c>
      <c r="N7184" s="3">
        <v>45</v>
      </c>
      <c r="O7184" s="3">
        <v>19</v>
      </c>
      <c r="P7184" s="4">
        <v>0.1</v>
      </c>
      <c r="Q7184" s="3">
        <v>81</v>
      </c>
      <c r="R7184" s="3">
        <v>38</v>
      </c>
      <c r="S7184" s="3">
        <v>43</v>
      </c>
      <c r="T7184" t="s">
        <v>1954</v>
      </c>
      <c r="U7184" t="s">
        <v>72</v>
      </c>
    </row>
    <row r="7185" spans="1:21" x14ac:dyDescent="0.35">
      <c r="A7185" t="s">
        <v>9761</v>
      </c>
      <c r="B7185" s="2">
        <v>45819</v>
      </c>
      <c r="C7185">
        <v>6</v>
      </c>
      <c r="D7185">
        <v>2025</v>
      </c>
      <c r="F7185" t="s">
        <v>1131</v>
      </c>
      <c r="G7185" t="s">
        <v>3171</v>
      </c>
      <c r="H7185" t="s">
        <v>1869</v>
      </c>
      <c r="I7185" t="s">
        <v>2073</v>
      </c>
      <c r="J7185" t="s">
        <v>1997</v>
      </c>
      <c r="K7185" t="s">
        <v>1906</v>
      </c>
      <c r="L7185" t="s">
        <v>1889</v>
      </c>
      <c r="M7185">
        <v>2</v>
      </c>
      <c r="N7185" s="3">
        <v>89</v>
      </c>
      <c r="O7185" s="3">
        <v>48</v>
      </c>
      <c r="P7185" s="4">
        <v>0.15</v>
      </c>
      <c r="Q7185" s="3">
        <v>151.30000000000001</v>
      </c>
      <c r="R7185" s="3">
        <v>96</v>
      </c>
      <c r="S7185" s="3">
        <v>55.3</v>
      </c>
      <c r="T7185" t="s">
        <v>1954</v>
      </c>
      <c r="U7185" t="s">
        <v>72</v>
      </c>
    </row>
    <row r="7186" spans="1:21" x14ac:dyDescent="0.35">
      <c r="A7186" t="s">
        <v>9762</v>
      </c>
      <c r="B7186" s="2">
        <v>45819</v>
      </c>
      <c r="C7186">
        <v>6</v>
      </c>
      <c r="D7186">
        <v>2025</v>
      </c>
      <c r="F7186" t="s">
        <v>248</v>
      </c>
      <c r="G7186" t="s">
        <v>2053</v>
      </c>
      <c r="H7186" t="s">
        <v>1871</v>
      </c>
      <c r="I7186" t="s">
        <v>2234</v>
      </c>
      <c r="J7186" t="s">
        <v>1987</v>
      </c>
      <c r="K7186" t="s">
        <v>1908</v>
      </c>
      <c r="L7186" t="s">
        <v>1890</v>
      </c>
      <c r="M7186">
        <v>2</v>
      </c>
      <c r="N7186" s="3">
        <v>129</v>
      </c>
      <c r="O7186" s="3">
        <v>78</v>
      </c>
      <c r="P7186" s="4">
        <v>0</v>
      </c>
      <c r="Q7186" s="3">
        <v>258</v>
      </c>
      <c r="R7186" s="3">
        <v>156</v>
      </c>
      <c r="S7186" s="3">
        <v>102</v>
      </c>
      <c r="T7186" t="s">
        <v>1954</v>
      </c>
      <c r="U7186" t="s">
        <v>72</v>
      </c>
    </row>
    <row r="7187" spans="1:21" x14ac:dyDescent="0.35">
      <c r="A7187" t="s">
        <v>9763</v>
      </c>
      <c r="B7187" s="2">
        <v>45819</v>
      </c>
      <c r="C7187">
        <v>6</v>
      </c>
      <c r="D7187">
        <v>2025</v>
      </c>
      <c r="F7187" t="s">
        <v>739</v>
      </c>
      <c r="G7187" t="s">
        <v>3365</v>
      </c>
      <c r="H7187" t="s">
        <v>1864</v>
      </c>
      <c r="I7187" t="s">
        <v>2211</v>
      </c>
      <c r="J7187" t="s">
        <v>1971</v>
      </c>
      <c r="K7187" t="s">
        <v>1920</v>
      </c>
      <c r="L7187" t="s">
        <v>1886</v>
      </c>
      <c r="M7187">
        <v>2</v>
      </c>
      <c r="N7187" s="3">
        <v>45</v>
      </c>
      <c r="O7187" s="3">
        <v>19</v>
      </c>
      <c r="P7187" s="4">
        <v>0</v>
      </c>
      <c r="Q7187" s="3">
        <v>90</v>
      </c>
      <c r="R7187" s="3">
        <v>38</v>
      </c>
      <c r="S7187" s="3">
        <v>52</v>
      </c>
      <c r="T7187" t="s">
        <v>1954</v>
      </c>
      <c r="U7187" t="s">
        <v>72</v>
      </c>
    </row>
    <row r="7188" spans="1:21" x14ac:dyDescent="0.35">
      <c r="A7188" t="s">
        <v>9764</v>
      </c>
      <c r="B7188" s="2">
        <v>45819</v>
      </c>
      <c r="C7188">
        <v>6</v>
      </c>
      <c r="D7188">
        <v>2025</v>
      </c>
      <c r="F7188" t="s">
        <v>1283</v>
      </c>
      <c r="G7188" t="s">
        <v>1999</v>
      </c>
      <c r="H7188" t="s">
        <v>1870</v>
      </c>
      <c r="I7188" t="s">
        <v>2000</v>
      </c>
      <c r="J7188" t="s">
        <v>2015</v>
      </c>
      <c r="K7188" t="s">
        <v>1914</v>
      </c>
      <c r="L7188" t="s">
        <v>1888</v>
      </c>
      <c r="M7188">
        <v>2</v>
      </c>
      <c r="N7188" s="3">
        <v>65</v>
      </c>
      <c r="O7188" s="3">
        <v>32</v>
      </c>
      <c r="P7188" s="4">
        <v>0.05</v>
      </c>
      <c r="Q7188" s="3">
        <v>123.5</v>
      </c>
      <c r="R7188" s="3">
        <v>64</v>
      </c>
      <c r="S7188" s="3">
        <v>59.5</v>
      </c>
      <c r="T7188" t="s">
        <v>1954</v>
      </c>
      <c r="U7188" t="s">
        <v>72</v>
      </c>
    </row>
    <row r="7189" spans="1:21" x14ac:dyDescent="0.35">
      <c r="A7189" t="s">
        <v>9765</v>
      </c>
      <c r="B7189" s="2">
        <v>45819</v>
      </c>
      <c r="C7189">
        <v>6</v>
      </c>
      <c r="D7189">
        <v>2025</v>
      </c>
      <c r="F7189" t="s">
        <v>732</v>
      </c>
      <c r="G7189" t="s">
        <v>4876</v>
      </c>
      <c r="H7189" t="s">
        <v>1863</v>
      </c>
      <c r="I7189" t="s">
        <v>1952</v>
      </c>
      <c r="J7189" t="s">
        <v>1960</v>
      </c>
      <c r="K7189" t="s">
        <v>1924</v>
      </c>
      <c r="L7189" t="s">
        <v>1885</v>
      </c>
      <c r="M7189">
        <v>1</v>
      </c>
      <c r="N7189" s="3">
        <v>42</v>
      </c>
      <c r="O7189" s="3">
        <v>20</v>
      </c>
      <c r="P7189" s="4">
        <v>0</v>
      </c>
      <c r="Q7189" s="3">
        <v>42</v>
      </c>
      <c r="R7189" s="3">
        <v>20</v>
      </c>
      <c r="S7189" s="3">
        <v>22</v>
      </c>
      <c r="T7189" t="s">
        <v>1954</v>
      </c>
      <c r="U7189" t="s">
        <v>72</v>
      </c>
    </row>
    <row r="7190" spans="1:21" x14ac:dyDescent="0.35">
      <c r="A7190" t="s">
        <v>9766</v>
      </c>
      <c r="B7190" s="2">
        <v>45819</v>
      </c>
      <c r="C7190">
        <v>6</v>
      </c>
      <c r="D7190">
        <v>2025</v>
      </c>
      <c r="F7190" t="s">
        <v>794</v>
      </c>
      <c r="G7190" t="s">
        <v>2934</v>
      </c>
      <c r="H7190" t="s">
        <v>1866</v>
      </c>
      <c r="I7190" t="s">
        <v>1866</v>
      </c>
      <c r="J7190" t="s">
        <v>2064</v>
      </c>
      <c r="K7190" t="s">
        <v>1922</v>
      </c>
      <c r="L7190" t="s">
        <v>1887</v>
      </c>
      <c r="M7190">
        <v>1</v>
      </c>
      <c r="N7190" s="3">
        <v>32</v>
      </c>
      <c r="O7190" s="3">
        <v>14</v>
      </c>
      <c r="P7190" s="4">
        <v>0.1</v>
      </c>
      <c r="Q7190" s="3">
        <v>28.8</v>
      </c>
      <c r="R7190" s="3">
        <v>14</v>
      </c>
      <c r="S7190" s="3">
        <v>14.8</v>
      </c>
      <c r="T7190" t="s">
        <v>1954</v>
      </c>
      <c r="U7190" t="s">
        <v>72</v>
      </c>
    </row>
    <row r="7191" spans="1:21" x14ac:dyDescent="0.35">
      <c r="A7191" t="s">
        <v>9767</v>
      </c>
      <c r="B7191" s="2">
        <v>45819</v>
      </c>
      <c r="C7191">
        <v>6</v>
      </c>
      <c r="D7191">
        <v>2025</v>
      </c>
      <c r="F7191" t="s">
        <v>274</v>
      </c>
      <c r="G7191" t="s">
        <v>3463</v>
      </c>
      <c r="H7191" t="s">
        <v>1870</v>
      </c>
      <c r="I7191" t="s">
        <v>2060</v>
      </c>
      <c r="J7191" t="s">
        <v>1953</v>
      </c>
      <c r="K7191" t="s">
        <v>1905</v>
      </c>
      <c r="L7191" t="s">
        <v>1888</v>
      </c>
      <c r="M7191">
        <v>1</v>
      </c>
      <c r="N7191" s="3">
        <v>120</v>
      </c>
      <c r="O7191" s="3">
        <v>63</v>
      </c>
      <c r="P7191" s="4">
        <v>0.15</v>
      </c>
      <c r="Q7191" s="3">
        <v>102</v>
      </c>
      <c r="R7191" s="3">
        <v>63</v>
      </c>
      <c r="S7191" s="3">
        <v>39</v>
      </c>
      <c r="T7191" t="s">
        <v>1954</v>
      </c>
      <c r="U7191" t="s">
        <v>72</v>
      </c>
    </row>
    <row r="7192" spans="1:21" x14ac:dyDescent="0.35">
      <c r="A7192" t="s">
        <v>9768</v>
      </c>
      <c r="B7192" s="2">
        <v>45819</v>
      </c>
      <c r="C7192">
        <v>6</v>
      </c>
      <c r="D7192">
        <v>2025</v>
      </c>
      <c r="F7192" t="s">
        <v>219</v>
      </c>
      <c r="G7192" t="s">
        <v>2595</v>
      </c>
      <c r="H7192" t="s">
        <v>1873</v>
      </c>
      <c r="I7192" t="s">
        <v>2395</v>
      </c>
      <c r="J7192" t="s">
        <v>2064</v>
      </c>
      <c r="K7192" t="s">
        <v>1922</v>
      </c>
      <c r="L7192" t="s">
        <v>1887</v>
      </c>
      <c r="M7192">
        <v>2</v>
      </c>
      <c r="N7192" s="3">
        <v>32</v>
      </c>
      <c r="O7192" s="3">
        <v>14</v>
      </c>
      <c r="P7192" s="4">
        <v>0.15</v>
      </c>
      <c r="Q7192" s="3">
        <v>54.4</v>
      </c>
      <c r="R7192" s="3">
        <v>28</v>
      </c>
      <c r="S7192" s="3">
        <v>26.4</v>
      </c>
      <c r="T7192" t="s">
        <v>1954</v>
      </c>
      <c r="U7192" t="s">
        <v>72</v>
      </c>
    </row>
    <row r="7193" spans="1:21" x14ac:dyDescent="0.35">
      <c r="A7193" t="s">
        <v>9769</v>
      </c>
      <c r="B7193" s="2">
        <v>45820</v>
      </c>
      <c r="C7193">
        <v>6</v>
      </c>
      <c r="D7193">
        <v>2025</v>
      </c>
      <c r="F7193" t="s">
        <v>504</v>
      </c>
      <c r="G7193" t="s">
        <v>2238</v>
      </c>
      <c r="H7193" t="s">
        <v>1863</v>
      </c>
      <c r="I7193" t="s">
        <v>2033</v>
      </c>
      <c r="J7193" t="s">
        <v>1960</v>
      </c>
      <c r="K7193" t="s">
        <v>1924</v>
      </c>
      <c r="L7193" t="s">
        <v>1885</v>
      </c>
      <c r="M7193">
        <v>1</v>
      </c>
      <c r="N7193" s="3">
        <v>42</v>
      </c>
      <c r="O7193" s="3">
        <v>20</v>
      </c>
      <c r="P7193" s="4">
        <v>0.05</v>
      </c>
      <c r="Q7193" s="3">
        <v>39.9</v>
      </c>
      <c r="R7193" s="3">
        <v>20</v>
      </c>
      <c r="S7193" s="3">
        <v>19.899999999999999</v>
      </c>
      <c r="T7193" t="s">
        <v>1954</v>
      </c>
      <c r="U7193" t="s">
        <v>72</v>
      </c>
    </row>
    <row r="7194" spans="1:21" x14ac:dyDescent="0.35">
      <c r="A7194" t="s">
        <v>9770</v>
      </c>
      <c r="B7194" s="2">
        <v>45820</v>
      </c>
      <c r="C7194">
        <v>6</v>
      </c>
      <c r="D7194">
        <v>2025</v>
      </c>
      <c r="F7194" t="s">
        <v>1784</v>
      </c>
      <c r="G7194" t="s">
        <v>2810</v>
      </c>
      <c r="H7194" t="s">
        <v>1875</v>
      </c>
      <c r="I7194" t="s">
        <v>1970</v>
      </c>
      <c r="J7194" t="s">
        <v>1978</v>
      </c>
      <c r="K7194" t="s">
        <v>1916</v>
      </c>
      <c r="L7194" t="s">
        <v>1887</v>
      </c>
      <c r="M7194">
        <v>2</v>
      </c>
      <c r="N7194" s="3">
        <v>79</v>
      </c>
      <c r="O7194" s="3">
        <v>42</v>
      </c>
      <c r="P7194" s="4">
        <v>0</v>
      </c>
      <c r="Q7194" s="3">
        <v>158</v>
      </c>
      <c r="R7194" s="3">
        <v>84</v>
      </c>
      <c r="S7194" s="3">
        <v>74</v>
      </c>
      <c r="T7194" t="s">
        <v>1954</v>
      </c>
      <c r="U7194" t="s">
        <v>72</v>
      </c>
    </row>
    <row r="7195" spans="1:21" x14ac:dyDescent="0.35">
      <c r="A7195" t="s">
        <v>9771</v>
      </c>
      <c r="B7195" s="2">
        <v>45820</v>
      </c>
      <c r="C7195">
        <v>6</v>
      </c>
      <c r="D7195">
        <v>2025</v>
      </c>
      <c r="F7195" t="s">
        <v>949</v>
      </c>
      <c r="G7195" t="s">
        <v>2075</v>
      </c>
      <c r="H7195" t="s">
        <v>1870</v>
      </c>
      <c r="I7195" t="s">
        <v>2000</v>
      </c>
      <c r="J7195" t="s">
        <v>2162</v>
      </c>
      <c r="K7195" t="s">
        <v>1921</v>
      </c>
      <c r="L7195" t="s">
        <v>1889</v>
      </c>
      <c r="M7195">
        <v>1</v>
      </c>
      <c r="N7195" s="3">
        <v>55</v>
      </c>
      <c r="O7195" s="3">
        <v>27</v>
      </c>
      <c r="P7195" s="4">
        <v>0.1</v>
      </c>
      <c r="Q7195" s="3">
        <v>49.5</v>
      </c>
      <c r="R7195" s="3">
        <v>27</v>
      </c>
      <c r="S7195" s="3">
        <v>22.5</v>
      </c>
      <c r="T7195" t="s">
        <v>1954</v>
      </c>
      <c r="U7195" t="s">
        <v>72</v>
      </c>
    </row>
    <row r="7196" spans="1:21" x14ac:dyDescent="0.35">
      <c r="A7196" t="s">
        <v>9772</v>
      </c>
      <c r="B7196" s="2">
        <v>45820</v>
      </c>
      <c r="C7196">
        <v>6</v>
      </c>
      <c r="D7196">
        <v>2025</v>
      </c>
      <c r="F7196" t="s">
        <v>1268</v>
      </c>
      <c r="G7196" t="s">
        <v>1973</v>
      </c>
      <c r="H7196" t="s">
        <v>1875</v>
      </c>
      <c r="I7196" t="s">
        <v>1996</v>
      </c>
      <c r="J7196" t="s">
        <v>1956</v>
      </c>
      <c r="K7196" t="s">
        <v>1909</v>
      </c>
      <c r="L7196" t="s">
        <v>1887</v>
      </c>
      <c r="M7196">
        <v>2</v>
      </c>
      <c r="N7196" s="3">
        <v>95</v>
      </c>
      <c r="O7196" s="3">
        <v>54</v>
      </c>
      <c r="P7196" s="4">
        <v>0.1</v>
      </c>
      <c r="Q7196" s="3">
        <v>171</v>
      </c>
      <c r="R7196" s="3">
        <v>108</v>
      </c>
      <c r="S7196" s="3">
        <v>63</v>
      </c>
      <c r="T7196" t="s">
        <v>1954</v>
      </c>
      <c r="U7196" t="s">
        <v>72</v>
      </c>
    </row>
    <row r="7197" spans="1:21" x14ac:dyDescent="0.35">
      <c r="A7197" t="s">
        <v>9773</v>
      </c>
      <c r="B7197" s="2">
        <v>45820</v>
      </c>
      <c r="C7197">
        <v>6</v>
      </c>
      <c r="D7197">
        <v>2025</v>
      </c>
      <c r="F7197" t="s">
        <v>1850</v>
      </c>
      <c r="G7197" t="s">
        <v>2628</v>
      </c>
      <c r="H7197" t="s">
        <v>1866</v>
      </c>
      <c r="I7197" t="s">
        <v>1866</v>
      </c>
      <c r="J7197" t="s">
        <v>2045</v>
      </c>
      <c r="K7197" t="s">
        <v>1910</v>
      </c>
      <c r="L7197" t="s">
        <v>1890</v>
      </c>
      <c r="M7197">
        <v>1</v>
      </c>
      <c r="N7197" s="3">
        <v>99</v>
      </c>
      <c r="O7197" s="3">
        <v>58</v>
      </c>
      <c r="P7197" s="4">
        <v>0.05</v>
      </c>
      <c r="Q7197" s="3">
        <v>94.05</v>
      </c>
      <c r="R7197" s="3">
        <v>58</v>
      </c>
      <c r="S7197" s="3">
        <v>36.049999999999997</v>
      </c>
      <c r="T7197" t="s">
        <v>1954</v>
      </c>
      <c r="U7197" t="s">
        <v>72</v>
      </c>
    </row>
    <row r="7198" spans="1:21" x14ac:dyDescent="0.35">
      <c r="A7198" t="s">
        <v>9774</v>
      </c>
      <c r="B7198" s="2">
        <v>45820</v>
      </c>
      <c r="C7198">
        <v>6</v>
      </c>
      <c r="D7198">
        <v>2025</v>
      </c>
      <c r="F7198" t="s">
        <v>699</v>
      </c>
      <c r="G7198" t="s">
        <v>3299</v>
      </c>
      <c r="H7198" t="s">
        <v>1866</v>
      </c>
      <c r="I7198" t="s">
        <v>1866</v>
      </c>
      <c r="J7198" t="s">
        <v>1997</v>
      </c>
      <c r="K7198" t="s">
        <v>1906</v>
      </c>
      <c r="L7198" t="s">
        <v>1889</v>
      </c>
      <c r="M7198">
        <v>1</v>
      </c>
      <c r="N7198" s="3">
        <v>89</v>
      </c>
      <c r="O7198" s="3">
        <v>48</v>
      </c>
      <c r="P7198" s="4">
        <v>0</v>
      </c>
      <c r="Q7198" s="3">
        <v>89</v>
      </c>
      <c r="R7198" s="3">
        <v>48</v>
      </c>
      <c r="S7198" s="3">
        <v>41</v>
      </c>
      <c r="T7198" t="s">
        <v>1954</v>
      </c>
      <c r="U7198" t="s">
        <v>72</v>
      </c>
    </row>
    <row r="7199" spans="1:21" x14ac:dyDescent="0.35">
      <c r="A7199" t="s">
        <v>9775</v>
      </c>
      <c r="B7199" s="2">
        <v>45820</v>
      </c>
      <c r="C7199">
        <v>6</v>
      </c>
      <c r="D7199">
        <v>2025</v>
      </c>
      <c r="F7199" t="s">
        <v>80</v>
      </c>
      <c r="G7199" t="s">
        <v>3919</v>
      </c>
      <c r="H7199" t="s">
        <v>1864</v>
      </c>
      <c r="I7199" t="s">
        <v>2044</v>
      </c>
      <c r="J7199" t="s">
        <v>2011</v>
      </c>
      <c r="K7199" t="s">
        <v>1927</v>
      </c>
      <c r="L7199" t="s">
        <v>1885</v>
      </c>
      <c r="M7199">
        <v>4</v>
      </c>
      <c r="N7199" s="3">
        <v>24</v>
      </c>
      <c r="O7199" s="3">
        <v>10</v>
      </c>
      <c r="P7199" s="4">
        <v>0.05</v>
      </c>
      <c r="Q7199" s="3">
        <v>91.2</v>
      </c>
      <c r="R7199" s="3">
        <v>40</v>
      </c>
      <c r="S7199" s="3">
        <v>51.2</v>
      </c>
      <c r="T7199" t="s">
        <v>1954</v>
      </c>
      <c r="U7199" t="s">
        <v>72</v>
      </c>
    </row>
    <row r="7200" spans="1:21" x14ac:dyDescent="0.35">
      <c r="A7200" t="s">
        <v>9776</v>
      </c>
      <c r="B7200" s="2">
        <v>45820</v>
      </c>
      <c r="C7200">
        <v>6</v>
      </c>
      <c r="D7200">
        <v>2025</v>
      </c>
      <c r="F7200" t="s">
        <v>954</v>
      </c>
      <c r="G7200" t="s">
        <v>2132</v>
      </c>
      <c r="H7200" t="s">
        <v>1863</v>
      </c>
      <c r="I7200" t="s">
        <v>1952</v>
      </c>
      <c r="J7200" t="s">
        <v>1953</v>
      </c>
      <c r="K7200" t="s">
        <v>1905</v>
      </c>
      <c r="L7200" t="s">
        <v>1888</v>
      </c>
      <c r="M7200">
        <v>3</v>
      </c>
      <c r="N7200" s="3">
        <v>120</v>
      </c>
      <c r="O7200" s="3">
        <v>63</v>
      </c>
      <c r="P7200" s="4">
        <v>0.15</v>
      </c>
      <c r="Q7200" s="3">
        <v>306</v>
      </c>
      <c r="R7200" s="3">
        <v>189</v>
      </c>
      <c r="S7200" s="3">
        <v>117</v>
      </c>
      <c r="T7200" t="s">
        <v>1954</v>
      </c>
      <c r="U7200" t="s">
        <v>72</v>
      </c>
    </row>
    <row r="7201" spans="1:21" x14ac:dyDescent="0.35">
      <c r="A7201" t="s">
        <v>9777</v>
      </c>
      <c r="B7201" s="2">
        <v>45820</v>
      </c>
      <c r="C7201">
        <v>6</v>
      </c>
      <c r="D7201">
        <v>2025</v>
      </c>
      <c r="F7201" t="s">
        <v>946</v>
      </c>
      <c r="G7201" t="s">
        <v>2261</v>
      </c>
      <c r="H7201" t="s">
        <v>1867</v>
      </c>
      <c r="I7201" t="s">
        <v>2165</v>
      </c>
      <c r="J7201" t="s">
        <v>2067</v>
      </c>
      <c r="K7201" t="s">
        <v>1918</v>
      </c>
      <c r="L7201" t="s">
        <v>1889</v>
      </c>
      <c r="M7201">
        <v>5</v>
      </c>
      <c r="N7201" s="3">
        <v>69</v>
      </c>
      <c r="O7201" s="3">
        <v>37</v>
      </c>
      <c r="P7201" s="4">
        <v>0.1</v>
      </c>
      <c r="Q7201" s="3">
        <v>310.5</v>
      </c>
      <c r="R7201" s="3">
        <v>185</v>
      </c>
      <c r="S7201" s="3">
        <v>125.5</v>
      </c>
      <c r="T7201" t="s">
        <v>1954</v>
      </c>
      <c r="U7201" t="s">
        <v>72</v>
      </c>
    </row>
    <row r="7202" spans="1:21" x14ac:dyDescent="0.35">
      <c r="A7202" t="s">
        <v>9778</v>
      </c>
      <c r="B7202" s="2">
        <v>45820</v>
      </c>
      <c r="C7202">
        <v>6</v>
      </c>
      <c r="D7202">
        <v>2025</v>
      </c>
      <c r="F7202" t="s">
        <v>142</v>
      </c>
      <c r="G7202" t="s">
        <v>2078</v>
      </c>
      <c r="H7202" t="s">
        <v>1872</v>
      </c>
      <c r="I7202" t="s">
        <v>2357</v>
      </c>
      <c r="J7202" t="s">
        <v>2011</v>
      </c>
      <c r="K7202" t="s">
        <v>1927</v>
      </c>
      <c r="L7202" t="s">
        <v>1885</v>
      </c>
      <c r="M7202">
        <v>2</v>
      </c>
      <c r="N7202" s="3">
        <v>24</v>
      </c>
      <c r="O7202" s="3">
        <v>10</v>
      </c>
      <c r="P7202" s="4">
        <v>0.05</v>
      </c>
      <c r="Q7202" s="3">
        <v>45.6</v>
      </c>
      <c r="R7202" s="3">
        <v>20</v>
      </c>
      <c r="S7202" s="3">
        <v>25.6</v>
      </c>
      <c r="T7202" t="s">
        <v>1954</v>
      </c>
      <c r="U7202" t="s">
        <v>72</v>
      </c>
    </row>
    <row r="7203" spans="1:21" x14ac:dyDescent="0.35">
      <c r="A7203" t="s">
        <v>9779</v>
      </c>
      <c r="B7203" s="2">
        <v>45820</v>
      </c>
      <c r="C7203">
        <v>6</v>
      </c>
      <c r="D7203">
        <v>2025</v>
      </c>
      <c r="F7203" t="s">
        <v>352</v>
      </c>
      <c r="G7203" t="s">
        <v>2107</v>
      </c>
      <c r="H7203" t="s">
        <v>1874</v>
      </c>
      <c r="I7203" t="s">
        <v>2041</v>
      </c>
      <c r="J7203" t="s">
        <v>1967</v>
      </c>
      <c r="K7203" t="s">
        <v>1913</v>
      </c>
      <c r="L7203" t="s">
        <v>1888</v>
      </c>
      <c r="M7203">
        <v>1</v>
      </c>
      <c r="N7203" s="3">
        <v>78</v>
      </c>
      <c r="O7203" s="3">
        <v>39</v>
      </c>
      <c r="P7203" s="4">
        <v>0.1</v>
      </c>
      <c r="Q7203" s="3">
        <v>70.2</v>
      </c>
      <c r="R7203" s="3">
        <v>39</v>
      </c>
      <c r="S7203" s="3">
        <v>31.2</v>
      </c>
      <c r="T7203" t="s">
        <v>1954</v>
      </c>
      <c r="U7203" t="s">
        <v>72</v>
      </c>
    </row>
    <row r="7204" spans="1:21" x14ac:dyDescent="0.35">
      <c r="A7204" t="s">
        <v>9780</v>
      </c>
      <c r="B7204" s="2">
        <v>45820</v>
      </c>
      <c r="C7204">
        <v>6</v>
      </c>
      <c r="D7204">
        <v>2025</v>
      </c>
      <c r="F7204" t="s">
        <v>267</v>
      </c>
      <c r="G7204" t="s">
        <v>3099</v>
      </c>
      <c r="H7204" t="s">
        <v>1863</v>
      </c>
      <c r="I7204" t="s">
        <v>2056</v>
      </c>
      <c r="J7204" t="s">
        <v>1987</v>
      </c>
      <c r="K7204" t="s">
        <v>1908</v>
      </c>
      <c r="L7204" t="s">
        <v>1890</v>
      </c>
      <c r="M7204">
        <v>1</v>
      </c>
      <c r="N7204" s="3">
        <v>129</v>
      </c>
      <c r="O7204" s="3">
        <v>78</v>
      </c>
      <c r="P7204" s="4">
        <v>0</v>
      </c>
      <c r="Q7204" s="3">
        <v>129</v>
      </c>
      <c r="R7204" s="3">
        <v>78</v>
      </c>
      <c r="S7204" s="3">
        <v>51</v>
      </c>
      <c r="T7204" t="s">
        <v>1954</v>
      </c>
      <c r="U7204" t="s">
        <v>72</v>
      </c>
    </row>
    <row r="7205" spans="1:21" x14ac:dyDescent="0.35">
      <c r="A7205" t="s">
        <v>9781</v>
      </c>
      <c r="B7205" s="2">
        <v>45820</v>
      </c>
      <c r="C7205">
        <v>6</v>
      </c>
      <c r="D7205">
        <v>2025</v>
      </c>
      <c r="F7205" t="s">
        <v>1191</v>
      </c>
      <c r="G7205" t="s">
        <v>3584</v>
      </c>
      <c r="H7205" t="s">
        <v>1866</v>
      </c>
      <c r="I7205" t="s">
        <v>1866</v>
      </c>
      <c r="J7205" t="s">
        <v>1997</v>
      </c>
      <c r="K7205" t="s">
        <v>1906</v>
      </c>
      <c r="L7205" t="s">
        <v>1889</v>
      </c>
      <c r="M7205">
        <v>2</v>
      </c>
      <c r="N7205" s="3">
        <v>89</v>
      </c>
      <c r="O7205" s="3">
        <v>48</v>
      </c>
      <c r="P7205" s="4">
        <v>0.05</v>
      </c>
      <c r="Q7205" s="3">
        <v>169.1</v>
      </c>
      <c r="R7205" s="3">
        <v>96</v>
      </c>
      <c r="S7205" s="3">
        <v>73.099999999999994</v>
      </c>
      <c r="T7205" t="s">
        <v>1954</v>
      </c>
      <c r="U7205" t="s">
        <v>72</v>
      </c>
    </row>
    <row r="7206" spans="1:21" x14ac:dyDescent="0.35">
      <c r="A7206" t="s">
        <v>9782</v>
      </c>
      <c r="B7206" s="2">
        <v>45820</v>
      </c>
      <c r="C7206">
        <v>6</v>
      </c>
      <c r="D7206">
        <v>2025</v>
      </c>
      <c r="F7206" t="s">
        <v>1675</v>
      </c>
      <c r="G7206" t="s">
        <v>1985</v>
      </c>
      <c r="H7206" t="s">
        <v>1868</v>
      </c>
      <c r="I7206" t="s">
        <v>2014</v>
      </c>
      <c r="J7206" t="s">
        <v>1956</v>
      </c>
      <c r="K7206" t="s">
        <v>1909</v>
      </c>
      <c r="L7206" t="s">
        <v>1887</v>
      </c>
      <c r="M7206">
        <v>1</v>
      </c>
      <c r="N7206" s="3">
        <v>95</v>
      </c>
      <c r="O7206" s="3">
        <v>54</v>
      </c>
      <c r="P7206" s="4">
        <v>0.2</v>
      </c>
      <c r="Q7206" s="3">
        <v>76</v>
      </c>
      <c r="R7206" s="3">
        <v>54</v>
      </c>
      <c r="S7206" s="3">
        <v>22</v>
      </c>
      <c r="T7206" t="s">
        <v>1954</v>
      </c>
      <c r="U7206" t="s">
        <v>72</v>
      </c>
    </row>
    <row r="7207" spans="1:21" x14ac:dyDescent="0.35">
      <c r="A7207" t="s">
        <v>9783</v>
      </c>
      <c r="B7207" s="2">
        <v>45820</v>
      </c>
      <c r="C7207">
        <v>6</v>
      </c>
      <c r="D7207">
        <v>2025</v>
      </c>
      <c r="F7207" t="s">
        <v>104</v>
      </c>
      <c r="G7207" t="s">
        <v>3378</v>
      </c>
      <c r="H7207" t="s">
        <v>1866</v>
      </c>
      <c r="I7207" t="s">
        <v>1866</v>
      </c>
      <c r="J7207" t="s">
        <v>2015</v>
      </c>
      <c r="K7207" t="s">
        <v>1914</v>
      </c>
      <c r="L7207" t="s">
        <v>1888</v>
      </c>
      <c r="M7207">
        <v>2</v>
      </c>
      <c r="N7207" s="3">
        <v>65</v>
      </c>
      <c r="O7207" s="3">
        <v>32</v>
      </c>
      <c r="P7207" s="4">
        <v>0</v>
      </c>
      <c r="Q7207" s="3">
        <v>130</v>
      </c>
      <c r="R7207" s="3">
        <v>64</v>
      </c>
      <c r="S7207" s="3">
        <v>66</v>
      </c>
      <c r="T7207" t="s">
        <v>1954</v>
      </c>
      <c r="U7207" t="s">
        <v>72</v>
      </c>
    </row>
    <row r="7208" spans="1:21" x14ac:dyDescent="0.35">
      <c r="A7208" t="s">
        <v>9784</v>
      </c>
      <c r="B7208" s="2">
        <v>45820</v>
      </c>
      <c r="C7208">
        <v>6</v>
      </c>
      <c r="D7208">
        <v>2025</v>
      </c>
      <c r="F7208" t="s">
        <v>282</v>
      </c>
      <c r="G7208" t="s">
        <v>2633</v>
      </c>
      <c r="H7208" t="s">
        <v>1864</v>
      </c>
      <c r="I7208" t="s">
        <v>2087</v>
      </c>
      <c r="J7208" t="s">
        <v>2034</v>
      </c>
      <c r="K7208" t="s">
        <v>1904</v>
      </c>
      <c r="L7208" t="s">
        <v>1889</v>
      </c>
      <c r="M7208">
        <v>1</v>
      </c>
      <c r="N7208" s="3">
        <v>149</v>
      </c>
      <c r="O7208" s="3">
        <v>91</v>
      </c>
      <c r="P7208" s="4">
        <v>0.15</v>
      </c>
      <c r="Q7208" s="3">
        <v>126.65</v>
      </c>
      <c r="R7208" s="3">
        <v>91</v>
      </c>
      <c r="S7208" s="3">
        <v>35.65</v>
      </c>
      <c r="T7208" t="s">
        <v>1954</v>
      </c>
      <c r="U7208" t="s">
        <v>72</v>
      </c>
    </row>
    <row r="7209" spans="1:21" x14ac:dyDescent="0.35">
      <c r="A7209" t="s">
        <v>9785</v>
      </c>
      <c r="B7209" s="2">
        <v>45820</v>
      </c>
      <c r="C7209">
        <v>6</v>
      </c>
      <c r="D7209">
        <v>2025</v>
      </c>
      <c r="F7209" t="s">
        <v>1108</v>
      </c>
      <c r="G7209" t="s">
        <v>3114</v>
      </c>
      <c r="H7209" t="s">
        <v>1868</v>
      </c>
      <c r="I7209" t="s">
        <v>1959</v>
      </c>
      <c r="J7209" t="s">
        <v>1971</v>
      </c>
      <c r="K7209" t="s">
        <v>1920</v>
      </c>
      <c r="L7209" t="s">
        <v>1886</v>
      </c>
      <c r="M7209">
        <v>3</v>
      </c>
      <c r="N7209" s="3">
        <v>45</v>
      </c>
      <c r="O7209" s="3">
        <v>19</v>
      </c>
      <c r="P7209" s="4">
        <v>0.05</v>
      </c>
      <c r="Q7209" s="3">
        <v>128.25</v>
      </c>
      <c r="R7209" s="3">
        <v>57</v>
      </c>
      <c r="S7209" s="3">
        <v>71.25</v>
      </c>
      <c r="T7209" t="s">
        <v>1954</v>
      </c>
      <c r="U7209" t="s">
        <v>72</v>
      </c>
    </row>
    <row r="7210" spans="1:21" x14ac:dyDescent="0.35">
      <c r="A7210" t="s">
        <v>9786</v>
      </c>
      <c r="B7210" s="2">
        <v>45820</v>
      </c>
      <c r="C7210">
        <v>6</v>
      </c>
      <c r="D7210">
        <v>2025</v>
      </c>
      <c r="F7210" t="s">
        <v>1428</v>
      </c>
      <c r="G7210" t="s">
        <v>3099</v>
      </c>
      <c r="H7210" t="s">
        <v>1866</v>
      </c>
      <c r="I7210" t="s">
        <v>1866</v>
      </c>
      <c r="J7210" t="s">
        <v>2162</v>
      </c>
      <c r="K7210" t="s">
        <v>1921</v>
      </c>
      <c r="L7210" t="s">
        <v>1889</v>
      </c>
      <c r="M7210">
        <v>5</v>
      </c>
      <c r="N7210" s="3">
        <v>55</v>
      </c>
      <c r="O7210" s="3">
        <v>27</v>
      </c>
      <c r="P7210" s="4">
        <v>0.1</v>
      </c>
      <c r="Q7210" s="3">
        <v>247.5</v>
      </c>
      <c r="R7210" s="3">
        <v>135</v>
      </c>
      <c r="S7210" s="3">
        <v>112.5</v>
      </c>
      <c r="T7210" t="s">
        <v>1954</v>
      </c>
      <c r="U7210" t="s">
        <v>72</v>
      </c>
    </row>
    <row r="7211" spans="1:21" x14ac:dyDescent="0.35">
      <c r="A7211" t="s">
        <v>9787</v>
      </c>
      <c r="B7211" s="2">
        <v>45821</v>
      </c>
      <c r="C7211">
        <v>6</v>
      </c>
      <c r="D7211">
        <v>2025</v>
      </c>
      <c r="F7211" t="s">
        <v>523</v>
      </c>
      <c r="G7211" t="s">
        <v>2250</v>
      </c>
      <c r="H7211" t="s">
        <v>1871</v>
      </c>
      <c r="I7211" t="s">
        <v>1966</v>
      </c>
      <c r="J7211" t="s">
        <v>2001</v>
      </c>
      <c r="K7211" t="s">
        <v>1911</v>
      </c>
      <c r="L7211" t="s">
        <v>1886</v>
      </c>
      <c r="M7211">
        <v>3</v>
      </c>
      <c r="N7211" s="3">
        <v>58</v>
      </c>
      <c r="O7211" s="3">
        <v>25</v>
      </c>
      <c r="P7211" s="4">
        <v>0.1</v>
      </c>
      <c r="Q7211" s="3">
        <v>156.6</v>
      </c>
      <c r="R7211" s="3">
        <v>75</v>
      </c>
      <c r="S7211" s="3">
        <v>81.599999999999994</v>
      </c>
      <c r="T7211" t="s">
        <v>1954</v>
      </c>
      <c r="U7211" t="s">
        <v>72</v>
      </c>
    </row>
    <row r="7212" spans="1:21" x14ac:dyDescent="0.35">
      <c r="A7212" t="s">
        <v>9788</v>
      </c>
      <c r="B7212" s="2">
        <v>45821</v>
      </c>
      <c r="C7212">
        <v>6</v>
      </c>
      <c r="D7212">
        <v>2025</v>
      </c>
      <c r="F7212" t="s">
        <v>158</v>
      </c>
      <c r="G7212" t="s">
        <v>2837</v>
      </c>
      <c r="H7212" t="s">
        <v>1866</v>
      </c>
      <c r="I7212" t="s">
        <v>1866</v>
      </c>
      <c r="J7212" t="s">
        <v>2034</v>
      </c>
      <c r="K7212" t="s">
        <v>1904</v>
      </c>
      <c r="L7212" t="s">
        <v>1889</v>
      </c>
      <c r="M7212">
        <v>1</v>
      </c>
      <c r="N7212" s="3">
        <v>149</v>
      </c>
      <c r="O7212" s="3">
        <v>91</v>
      </c>
      <c r="P7212" s="4">
        <v>0</v>
      </c>
      <c r="Q7212" s="3">
        <v>149</v>
      </c>
      <c r="R7212" s="3">
        <v>91</v>
      </c>
      <c r="S7212" s="3">
        <v>58</v>
      </c>
      <c r="T7212" t="s">
        <v>1954</v>
      </c>
      <c r="U7212" t="s">
        <v>72</v>
      </c>
    </row>
    <row r="7213" spans="1:21" x14ac:dyDescent="0.35">
      <c r="A7213" t="s">
        <v>9789</v>
      </c>
      <c r="B7213" s="2">
        <v>45821</v>
      </c>
      <c r="C7213">
        <v>6</v>
      </c>
      <c r="D7213">
        <v>2025</v>
      </c>
      <c r="F7213" t="s">
        <v>435</v>
      </c>
      <c r="G7213" t="s">
        <v>3306</v>
      </c>
      <c r="H7213" t="s">
        <v>1863</v>
      </c>
      <c r="I7213" t="s">
        <v>2051</v>
      </c>
      <c r="J7213" t="s">
        <v>2023</v>
      </c>
      <c r="K7213" t="s">
        <v>1912</v>
      </c>
      <c r="L7213" t="s">
        <v>1890</v>
      </c>
      <c r="M7213">
        <v>1</v>
      </c>
      <c r="N7213" s="3">
        <v>249</v>
      </c>
      <c r="O7213" s="3">
        <v>168</v>
      </c>
      <c r="P7213" s="4">
        <v>0.05</v>
      </c>
      <c r="Q7213" s="3">
        <v>236.55</v>
      </c>
      <c r="R7213" s="3">
        <v>168</v>
      </c>
      <c r="S7213" s="3">
        <v>68.55</v>
      </c>
      <c r="T7213" t="s">
        <v>1954</v>
      </c>
      <c r="U7213" t="s">
        <v>72</v>
      </c>
    </row>
    <row r="7214" spans="1:21" x14ac:dyDescent="0.35">
      <c r="A7214" t="s">
        <v>9790</v>
      </c>
      <c r="B7214" s="2">
        <v>45821</v>
      </c>
      <c r="C7214">
        <v>6</v>
      </c>
      <c r="D7214">
        <v>2025</v>
      </c>
      <c r="F7214" t="s">
        <v>1144</v>
      </c>
      <c r="G7214" t="s">
        <v>2736</v>
      </c>
      <c r="H7214" t="s">
        <v>1866</v>
      </c>
      <c r="I7214" t="s">
        <v>1866</v>
      </c>
      <c r="J7214" t="s">
        <v>2162</v>
      </c>
      <c r="K7214" t="s">
        <v>1921</v>
      </c>
      <c r="L7214" t="s">
        <v>1889</v>
      </c>
      <c r="M7214">
        <v>1</v>
      </c>
      <c r="N7214" s="3">
        <v>55</v>
      </c>
      <c r="O7214" s="3">
        <v>27</v>
      </c>
      <c r="P7214" s="4">
        <v>0</v>
      </c>
      <c r="Q7214" s="3">
        <v>55</v>
      </c>
      <c r="R7214" s="3">
        <v>27</v>
      </c>
      <c r="S7214" s="3">
        <v>28</v>
      </c>
      <c r="T7214" t="s">
        <v>1954</v>
      </c>
      <c r="U7214" t="s">
        <v>72</v>
      </c>
    </row>
    <row r="7215" spans="1:21" x14ac:dyDescent="0.35">
      <c r="A7215" t="s">
        <v>9791</v>
      </c>
      <c r="B7215" s="2">
        <v>45821</v>
      </c>
      <c r="C7215">
        <v>6</v>
      </c>
      <c r="D7215">
        <v>2025</v>
      </c>
      <c r="F7215" t="s">
        <v>196</v>
      </c>
      <c r="G7215" t="s">
        <v>2312</v>
      </c>
      <c r="H7215" t="s">
        <v>1875</v>
      </c>
      <c r="I7215" t="s">
        <v>1970</v>
      </c>
      <c r="J7215" t="s">
        <v>2162</v>
      </c>
      <c r="K7215" t="s">
        <v>1921</v>
      </c>
      <c r="L7215" t="s">
        <v>1889</v>
      </c>
      <c r="M7215">
        <v>4</v>
      </c>
      <c r="N7215" s="3">
        <v>55</v>
      </c>
      <c r="O7215" s="3">
        <v>27</v>
      </c>
      <c r="P7215" s="4">
        <v>0.1</v>
      </c>
      <c r="Q7215" s="3">
        <v>198</v>
      </c>
      <c r="R7215" s="3">
        <v>108</v>
      </c>
      <c r="S7215" s="3">
        <v>90</v>
      </c>
      <c r="T7215" t="s">
        <v>1954</v>
      </c>
      <c r="U7215" t="s">
        <v>72</v>
      </c>
    </row>
    <row r="7216" spans="1:21" x14ac:dyDescent="0.35">
      <c r="A7216" t="s">
        <v>9792</v>
      </c>
      <c r="B7216" s="2">
        <v>45821</v>
      </c>
      <c r="C7216">
        <v>6</v>
      </c>
      <c r="D7216">
        <v>2025</v>
      </c>
      <c r="F7216" t="s">
        <v>226</v>
      </c>
      <c r="G7216" t="s">
        <v>2197</v>
      </c>
      <c r="H7216" t="s">
        <v>1871</v>
      </c>
      <c r="I7216" t="s">
        <v>2234</v>
      </c>
      <c r="J7216" t="s">
        <v>1971</v>
      </c>
      <c r="K7216" t="s">
        <v>1920</v>
      </c>
      <c r="L7216" t="s">
        <v>1886</v>
      </c>
      <c r="M7216">
        <v>1</v>
      </c>
      <c r="N7216" s="3">
        <v>45</v>
      </c>
      <c r="O7216" s="3">
        <v>19</v>
      </c>
      <c r="P7216" s="4">
        <v>0.1</v>
      </c>
      <c r="Q7216" s="3">
        <v>40.5</v>
      </c>
      <c r="R7216" s="3">
        <v>19</v>
      </c>
      <c r="S7216" s="3">
        <v>21.5</v>
      </c>
      <c r="T7216" t="s">
        <v>1954</v>
      </c>
      <c r="U7216" t="s">
        <v>72</v>
      </c>
    </row>
    <row r="7217" spans="1:21" x14ac:dyDescent="0.35">
      <c r="A7217" t="s">
        <v>9793</v>
      </c>
      <c r="B7217" s="2">
        <v>45821</v>
      </c>
      <c r="C7217">
        <v>6</v>
      </c>
      <c r="D7217">
        <v>2025</v>
      </c>
      <c r="F7217" t="s">
        <v>1289</v>
      </c>
      <c r="G7217" t="s">
        <v>2250</v>
      </c>
      <c r="H7217" t="s">
        <v>1869</v>
      </c>
      <c r="I7217" t="s">
        <v>1974</v>
      </c>
      <c r="J7217" t="s">
        <v>1987</v>
      </c>
      <c r="K7217" t="s">
        <v>1908</v>
      </c>
      <c r="L7217" t="s">
        <v>1890</v>
      </c>
      <c r="M7217">
        <v>2</v>
      </c>
      <c r="N7217" s="3">
        <v>129</v>
      </c>
      <c r="O7217" s="3">
        <v>78</v>
      </c>
      <c r="P7217" s="4">
        <v>0</v>
      </c>
      <c r="Q7217" s="3">
        <v>258</v>
      </c>
      <c r="R7217" s="3">
        <v>156</v>
      </c>
      <c r="S7217" s="3">
        <v>102</v>
      </c>
      <c r="T7217" t="s">
        <v>1954</v>
      </c>
      <c r="U7217" t="s">
        <v>72</v>
      </c>
    </row>
    <row r="7218" spans="1:21" x14ac:dyDescent="0.35">
      <c r="A7218" t="s">
        <v>9794</v>
      </c>
      <c r="B7218" s="2">
        <v>45821</v>
      </c>
      <c r="C7218">
        <v>6</v>
      </c>
      <c r="D7218">
        <v>2025</v>
      </c>
      <c r="F7218" t="s">
        <v>1780</v>
      </c>
      <c r="G7218" t="s">
        <v>2116</v>
      </c>
      <c r="H7218" t="s">
        <v>1866</v>
      </c>
      <c r="I7218" t="s">
        <v>1866</v>
      </c>
      <c r="J7218" t="s">
        <v>1956</v>
      </c>
      <c r="K7218" t="s">
        <v>1909</v>
      </c>
      <c r="L7218" t="s">
        <v>1887</v>
      </c>
      <c r="M7218">
        <v>5</v>
      </c>
      <c r="N7218" s="3">
        <v>95</v>
      </c>
      <c r="O7218" s="3">
        <v>54</v>
      </c>
      <c r="P7218" s="4">
        <v>0</v>
      </c>
      <c r="Q7218" s="3">
        <v>475</v>
      </c>
      <c r="R7218" s="3">
        <v>270</v>
      </c>
      <c r="S7218" s="3">
        <v>205</v>
      </c>
      <c r="T7218" t="s">
        <v>1954</v>
      </c>
      <c r="U7218" t="s">
        <v>72</v>
      </c>
    </row>
    <row r="7219" spans="1:21" x14ac:dyDescent="0.35">
      <c r="A7219" t="s">
        <v>9795</v>
      </c>
      <c r="B7219" s="2">
        <v>45821</v>
      </c>
      <c r="C7219">
        <v>6</v>
      </c>
      <c r="D7219">
        <v>2025</v>
      </c>
      <c r="F7219" t="s">
        <v>246</v>
      </c>
      <c r="G7219" t="s">
        <v>3205</v>
      </c>
      <c r="H7219" t="s">
        <v>1870</v>
      </c>
      <c r="I7219" t="s">
        <v>2192</v>
      </c>
      <c r="J7219" t="s">
        <v>1978</v>
      </c>
      <c r="K7219" t="s">
        <v>1916</v>
      </c>
      <c r="L7219" t="s">
        <v>1887</v>
      </c>
      <c r="M7219">
        <v>3</v>
      </c>
      <c r="N7219" s="3">
        <v>79</v>
      </c>
      <c r="O7219" s="3">
        <v>42</v>
      </c>
      <c r="P7219" s="4">
        <v>0.05</v>
      </c>
      <c r="Q7219" s="3">
        <v>225.15</v>
      </c>
      <c r="R7219" s="3">
        <v>126</v>
      </c>
      <c r="S7219" s="3">
        <v>99.15</v>
      </c>
      <c r="T7219" t="s">
        <v>1954</v>
      </c>
      <c r="U7219" t="s">
        <v>72</v>
      </c>
    </row>
    <row r="7220" spans="1:21" x14ac:dyDescent="0.35">
      <c r="A7220" t="s">
        <v>9796</v>
      </c>
      <c r="B7220" s="2">
        <v>45821</v>
      </c>
      <c r="C7220">
        <v>6</v>
      </c>
      <c r="D7220">
        <v>2025</v>
      </c>
      <c r="F7220" t="s">
        <v>111</v>
      </c>
      <c r="G7220" t="s">
        <v>3203</v>
      </c>
      <c r="H7220" t="s">
        <v>1863</v>
      </c>
      <c r="I7220" t="s">
        <v>1952</v>
      </c>
      <c r="J7220" t="s">
        <v>1953</v>
      </c>
      <c r="K7220" t="s">
        <v>1905</v>
      </c>
      <c r="L7220" t="s">
        <v>1888</v>
      </c>
      <c r="M7220">
        <v>4</v>
      </c>
      <c r="N7220" s="3">
        <v>120</v>
      </c>
      <c r="O7220" s="3">
        <v>63</v>
      </c>
      <c r="P7220" s="4">
        <v>0.1</v>
      </c>
      <c r="Q7220" s="3">
        <v>432</v>
      </c>
      <c r="R7220" s="3">
        <v>252</v>
      </c>
      <c r="S7220" s="3">
        <v>180</v>
      </c>
      <c r="T7220" t="s">
        <v>1954</v>
      </c>
      <c r="U7220" t="s">
        <v>72</v>
      </c>
    </row>
    <row r="7221" spans="1:21" x14ac:dyDescent="0.35">
      <c r="A7221" t="s">
        <v>9797</v>
      </c>
      <c r="B7221" s="2">
        <v>45821</v>
      </c>
      <c r="C7221">
        <v>6</v>
      </c>
      <c r="D7221">
        <v>2025</v>
      </c>
      <c r="F7221" t="s">
        <v>1306</v>
      </c>
      <c r="G7221" t="s">
        <v>2156</v>
      </c>
      <c r="H7221" t="s">
        <v>1870</v>
      </c>
      <c r="I7221" t="s">
        <v>2060</v>
      </c>
      <c r="J7221" t="s">
        <v>2001</v>
      </c>
      <c r="K7221" t="s">
        <v>1911</v>
      </c>
      <c r="L7221" t="s">
        <v>1886</v>
      </c>
      <c r="M7221">
        <v>1</v>
      </c>
      <c r="N7221" s="3">
        <v>58</v>
      </c>
      <c r="O7221" s="3">
        <v>25</v>
      </c>
      <c r="P7221" s="4">
        <v>0.05</v>
      </c>
      <c r="Q7221" s="3">
        <v>55.1</v>
      </c>
      <c r="R7221" s="3">
        <v>25</v>
      </c>
      <c r="S7221" s="3">
        <v>30.1</v>
      </c>
      <c r="T7221" t="s">
        <v>1954</v>
      </c>
      <c r="U7221" t="s">
        <v>72</v>
      </c>
    </row>
    <row r="7222" spans="1:21" x14ac:dyDescent="0.35">
      <c r="A7222" t="s">
        <v>9798</v>
      </c>
      <c r="B7222" s="2">
        <v>45821</v>
      </c>
      <c r="C7222">
        <v>6</v>
      </c>
      <c r="D7222">
        <v>2025</v>
      </c>
      <c r="F7222" t="s">
        <v>771</v>
      </c>
      <c r="G7222" t="s">
        <v>3442</v>
      </c>
      <c r="H7222" t="s">
        <v>1868</v>
      </c>
      <c r="I7222" t="s">
        <v>2113</v>
      </c>
      <c r="J7222" t="s">
        <v>1960</v>
      </c>
      <c r="K7222" t="s">
        <v>1924</v>
      </c>
      <c r="L7222" t="s">
        <v>1885</v>
      </c>
      <c r="M7222">
        <v>3</v>
      </c>
      <c r="N7222" s="3">
        <v>42</v>
      </c>
      <c r="O7222" s="3">
        <v>20</v>
      </c>
      <c r="P7222" s="4">
        <v>0.1</v>
      </c>
      <c r="Q7222" s="3">
        <v>113.4</v>
      </c>
      <c r="R7222" s="3">
        <v>60</v>
      </c>
      <c r="S7222" s="3">
        <v>53.4</v>
      </c>
      <c r="T7222" t="s">
        <v>1954</v>
      </c>
      <c r="U7222" t="s">
        <v>72</v>
      </c>
    </row>
    <row r="7223" spans="1:21" x14ac:dyDescent="0.35">
      <c r="A7223" t="s">
        <v>9799</v>
      </c>
      <c r="B7223" s="2">
        <v>45821</v>
      </c>
      <c r="C7223">
        <v>6</v>
      </c>
      <c r="D7223">
        <v>2025</v>
      </c>
      <c r="F7223" t="s">
        <v>1138</v>
      </c>
      <c r="G7223" t="s">
        <v>2861</v>
      </c>
      <c r="H7223" t="s">
        <v>1866</v>
      </c>
      <c r="I7223" t="s">
        <v>1866</v>
      </c>
      <c r="J7223" t="s">
        <v>2120</v>
      </c>
      <c r="K7223" t="s">
        <v>1926</v>
      </c>
      <c r="L7223" t="s">
        <v>1885</v>
      </c>
      <c r="M7223">
        <v>1</v>
      </c>
      <c r="N7223" s="3">
        <v>28</v>
      </c>
      <c r="O7223" s="3">
        <v>13</v>
      </c>
      <c r="P7223" s="4">
        <v>0.1</v>
      </c>
      <c r="Q7223" s="3">
        <v>25.2</v>
      </c>
      <c r="R7223" s="3">
        <v>13</v>
      </c>
      <c r="S7223" s="3">
        <v>12.2</v>
      </c>
      <c r="T7223" t="s">
        <v>1954</v>
      </c>
      <c r="U7223" t="s">
        <v>72</v>
      </c>
    </row>
    <row r="7224" spans="1:21" x14ac:dyDescent="0.35">
      <c r="A7224" t="s">
        <v>9800</v>
      </c>
      <c r="B7224" s="2">
        <v>45821</v>
      </c>
      <c r="C7224">
        <v>6</v>
      </c>
      <c r="D7224">
        <v>2025</v>
      </c>
      <c r="F7224" t="s">
        <v>218</v>
      </c>
      <c r="G7224" t="s">
        <v>2566</v>
      </c>
      <c r="H7224" t="s">
        <v>1870</v>
      </c>
      <c r="I7224" t="s">
        <v>2083</v>
      </c>
      <c r="J7224" t="s">
        <v>2026</v>
      </c>
      <c r="K7224" t="s">
        <v>1919</v>
      </c>
      <c r="L7224" t="s">
        <v>1887</v>
      </c>
      <c r="M7224">
        <v>3</v>
      </c>
      <c r="N7224" s="3">
        <v>85</v>
      </c>
      <c r="O7224" s="3">
        <v>44</v>
      </c>
      <c r="P7224" s="4">
        <v>0.1</v>
      </c>
      <c r="Q7224" s="3">
        <v>229.5</v>
      </c>
      <c r="R7224" s="3">
        <v>132</v>
      </c>
      <c r="S7224" s="3">
        <v>97.5</v>
      </c>
      <c r="T7224" t="s">
        <v>1954</v>
      </c>
      <c r="U7224" t="s">
        <v>72</v>
      </c>
    </row>
    <row r="7225" spans="1:21" x14ac:dyDescent="0.35">
      <c r="A7225" t="s">
        <v>9801</v>
      </c>
      <c r="B7225" s="2">
        <v>45822</v>
      </c>
      <c r="C7225">
        <v>6</v>
      </c>
      <c r="D7225">
        <v>2025</v>
      </c>
      <c r="F7225" t="s">
        <v>127</v>
      </c>
      <c r="G7225" t="s">
        <v>3099</v>
      </c>
      <c r="H7225" t="s">
        <v>1866</v>
      </c>
      <c r="I7225" t="s">
        <v>1866</v>
      </c>
      <c r="J7225" t="s">
        <v>1997</v>
      </c>
      <c r="K7225" t="s">
        <v>1906</v>
      </c>
      <c r="L7225" t="s">
        <v>1889</v>
      </c>
      <c r="M7225">
        <v>1</v>
      </c>
      <c r="N7225" s="3">
        <v>89</v>
      </c>
      <c r="O7225" s="3">
        <v>48</v>
      </c>
      <c r="P7225" s="4">
        <v>0</v>
      </c>
      <c r="Q7225" s="3">
        <v>89</v>
      </c>
      <c r="R7225" s="3">
        <v>48</v>
      </c>
      <c r="S7225" s="3">
        <v>41</v>
      </c>
      <c r="T7225" t="s">
        <v>1954</v>
      </c>
      <c r="U7225" t="s">
        <v>72</v>
      </c>
    </row>
    <row r="7226" spans="1:21" x14ac:dyDescent="0.35">
      <c r="A7226" t="s">
        <v>9802</v>
      </c>
      <c r="B7226" s="2">
        <v>45822</v>
      </c>
      <c r="C7226">
        <v>6</v>
      </c>
      <c r="D7226">
        <v>2025</v>
      </c>
      <c r="F7226" t="s">
        <v>1289</v>
      </c>
      <c r="G7226" t="s">
        <v>2250</v>
      </c>
      <c r="H7226" t="s">
        <v>1869</v>
      </c>
      <c r="I7226" t="s">
        <v>1974</v>
      </c>
      <c r="J7226" t="s">
        <v>2061</v>
      </c>
      <c r="K7226" t="s">
        <v>1923</v>
      </c>
      <c r="L7226" t="s">
        <v>1888</v>
      </c>
      <c r="M7226">
        <v>2</v>
      </c>
      <c r="N7226" s="3">
        <v>25</v>
      </c>
      <c r="O7226" s="3">
        <v>11</v>
      </c>
      <c r="P7226" s="4">
        <v>0.1</v>
      </c>
      <c r="Q7226" s="3">
        <v>45</v>
      </c>
      <c r="R7226" s="3">
        <v>22</v>
      </c>
      <c r="S7226" s="3">
        <v>23</v>
      </c>
      <c r="T7226" t="s">
        <v>1954</v>
      </c>
      <c r="U7226" t="s">
        <v>72</v>
      </c>
    </row>
    <row r="7227" spans="1:21" x14ac:dyDescent="0.35">
      <c r="A7227" t="s">
        <v>9803</v>
      </c>
      <c r="B7227" s="2">
        <v>45822</v>
      </c>
      <c r="C7227">
        <v>6</v>
      </c>
      <c r="D7227">
        <v>2025</v>
      </c>
      <c r="F7227" t="s">
        <v>1022</v>
      </c>
      <c r="G7227" t="s">
        <v>2306</v>
      </c>
      <c r="H7227" t="s">
        <v>1871</v>
      </c>
      <c r="I7227" t="s">
        <v>2144</v>
      </c>
      <c r="J7227" t="s">
        <v>2023</v>
      </c>
      <c r="K7227" t="s">
        <v>1912</v>
      </c>
      <c r="L7227" t="s">
        <v>1890</v>
      </c>
      <c r="M7227">
        <v>1</v>
      </c>
      <c r="N7227" s="3">
        <v>249</v>
      </c>
      <c r="O7227" s="3">
        <v>168</v>
      </c>
      <c r="P7227" s="4">
        <v>0.1</v>
      </c>
      <c r="Q7227" s="3">
        <v>224.1</v>
      </c>
      <c r="R7227" s="3">
        <v>168</v>
      </c>
      <c r="S7227" s="3">
        <v>56.1</v>
      </c>
      <c r="T7227" t="s">
        <v>1954</v>
      </c>
      <c r="U7227" t="s">
        <v>72</v>
      </c>
    </row>
    <row r="7228" spans="1:21" x14ac:dyDescent="0.35">
      <c r="A7228" t="s">
        <v>9804</v>
      </c>
      <c r="B7228" s="2">
        <v>45822</v>
      </c>
      <c r="C7228">
        <v>6</v>
      </c>
      <c r="D7228">
        <v>2025</v>
      </c>
      <c r="F7228" t="s">
        <v>342</v>
      </c>
      <c r="G7228" t="s">
        <v>2778</v>
      </c>
      <c r="H7228" t="s">
        <v>1875</v>
      </c>
      <c r="I7228" t="s">
        <v>1970</v>
      </c>
      <c r="J7228" t="s">
        <v>2011</v>
      </c>
      <c r="K7228" t="s">
        <v>1927</v>
      </c>
      <c r="L7228" t="s">
        <v>1885</v>
      </c>
      <c r="M7228">
        <v>1</v>
      </c>
      <c r="N7228" s="3">
        <v>24</v>
      </c>
      <c r="O7228" s="3">
        <v>10</v>
      </c>
      <c r="P7228" s="4">
        <v>0</v>
      </c>
      <c r="Q7228" s="3">
        <v>24</v>
      </c>
      <c r="R7228" s="3">
        <v>10</v>
      </c>
      <c r="S7228" s="3">
        <v>14</v>
      </c>
      <c r="T7228" t="s">
        <v>1954</v>
      </c>
      <c r="U7228" t="s">
        <v>72</v>
      </c>
    </row>
    <row r="7229" spans="1:21" x14ac:dyDescent="0.35">
      <c r="A7229" t="s">
        <v>9805</v>
      </c>
      <c r="B7229" s="2">
        <v>45822</v>
      </c>
      <c r="C7229">
        <v>6</v>
      </c>
      <c r="D7229">
        <v>2025</v>
      </c>
      <c r="F7229" t="s">
        <v>183</v>
      </c>
      <c r="G7229" t="s">
        <v>2771</v>
      </c>
      <c r="H7229" t="s">
        <v>1874</v>
      </c>
      <c r="I7229" t="s">
        <v>2041</v>
      </c>
      <c r="J7229" t="s">
        <v>2067</v>
      </c>
      <c r="K7229" t="s">
        <v>1918</v>
      </c>
      <c r="L7229" t="s">
        <v>1889</v>
      </c>
      <c r="M7229">
        <v>1</v>
      </c>
      <c r="N7229" s="3">
        <v>69</v>
      </c>
      <c r="O7229" s="3">
        <v>37</v>
      </c>
      <c r="P7229" s="4">
        <v>0</v>
      </c>
      <c r="Q7229" s="3">
        <v>69</v>
      </c>
      <c r="R7229" s="3">
        <v>37</v>
      </c>
      <c r="S7229" s="3">
        <v>32</v>
      </c>
      <c r="T7229" t="s">
        <v>1954</v>
      </c>
      <c r="U7229" t="s">
        <v>72</v>
      </c>
    </row>
    <row r="7230" spans="1:21" x14ac:dyDescent="0.35">
      <c r="A7230" t="s">
        <v>9806</v>
      </c>
      <c r="B7230" s="2">
        <v>45822</v>
      </c>
      <c r="C7230">
        <v>6</v>
      </c>
      <c r="D7230">
        <v>2025</v>
      </c>
      <c r="F7230" t="s">
        <v>504</v>
      </c>
      <c r="G7230" t="s">
        <v>2238</v>
      </c>
      <c r="H7230" t="s">
        <v>1863</v>
      </c>
      <c r="I7230" t="s">
        <v>2033</v>
      </c>
      <c r="J7230" t="s">
        <v>1960</v>
      </c>
      <c r="K7230" t="s">
        <v>1924</v>
      </c>
      <c r="L7230" t="s">
        <v>1885</v>
      </c>
      <c r="M7230">
        <v>1</v>
      </c>
      <c r="N7230" s="3">
        <v>42</v>
      </c>
      <c r="O7230" s="3">
        <v>20</v>
      </c>
      <c r="P7230" s="4">
        <v>0</v>
      </c>
      <c r="Q7230" s="3">
        <v>42</v>
      </c>
      <c r="R7230" s="3">
        <v>20</v>
      </c>
      <c r="S7230" s="3">
        <v>22</v>
      </c>
      <c r="T7230" t="s">
        <v>1954</v>
      </c>
      <c r="U7230" t="s">
        <v>72</v>
      </c>
    </row>
    <row r="7231" spans="1:21" x14ac:dyDescent="0.35">
      <c r="A7231" t="s">
        <v>9807</v>
      </c>
      <c r="B7231" s="2">
        <v>45822</v>
      </c>
      <c r="C7231">
        <v>6</v>
      </c>
      <c r="D7231">
        <v>2025</v>
      </c>
      <c r="F7231" t="s">
        <v>859</v>
      </c>
      <c r="G7231" t="s">
        <v>2040</v>
      </c>
      <c r="H7231" t="s">
        <v>1874</v>
      </c>
      <c r="I7231" t="s">
        <v>2041</v>
      </c>
      <c r="J7231" t="s">
        <v>2015</v>
      </c>
      <c r="K7231" t="s">
        <v>1914</v>
      </c>
      <c r="L7231" t="s">
        <v>1888</v>
      </c>
      <c r="M7231">
        <v>1</v>
      </c>
      <c r="N7231" s="3">
        <v>65</v>
      </c>
      <c r="O7231" s="3">
        <v>32</v>
      </c>
      <c r="P7231" s="4">
        <v>0.1</v>
      </c>
      <c r="Q7231" s="3">
        <v>58.5</v>
      </c>
      <c r="R7231" s="3">
        <v>32</v>
      </c>
      <c r="S7231" s="3">
        <v>26.5</v>
      </c>
      <c r="T7231" t="s">
        <v>1954</v>
      </c>
      <c r="U7231" t="s">
        <v>72</v>
      </c>
    </row>
    <row r="7232" spans="1:21" x14ac:dyDescent="0.35">
      <c r="A7232" t="s">
        <v>9808</v>
      </c>
      <c r="B7232" s="2">
        <v>45822</v>
      </c>
      <c r="C7232">
        <v>6</v>
      </c>
      <c r="D7232">
        <v>2025</v>
      </c>
      <c r="F7232" t="s">
        <v>927</v>
      </c>
      <c r="G7232" t="s">
        <v>2691</v>
      </c>
      <c r="H7232" t="s">
        <v>1870</v>
      </c>
      <c r="I7232" t="s">
        <v>2192</v>
      </c>
      <c r="J7232" t="s">
        <v>1953</v>
      </c>
      <c r="K7232" t="s">
        <v>1905</v>
      </c>
      <c r="L7232" t="s">
        <v>1888</v>
      </c>
      <c r="M7232">
        <v>1</v>
      </c>
      <c r="N7232" s="3">
        <v>120</v>
      </c>
      <c r="O7232" s="3">
        <v>63</v>
      </c>
      <c r="P7232" s="4">
        <v>0.05</v>
      </c>
      <c r="Q7232" s="3">
        <v>114</v>
      </c>
      <c r="R7232" s="3">
        <v>63</v>
      </c>
      <c r="S7232" s="3">
        <v>51</v>
      </c>
      <c r="T7232" t="s">
        <v>1954</v>
      </c>
      <c r="U7232" t="s">
        <v>72</v>
      </c>
    </row>
    <row r="7233" spans="1:21" x14ac:dyDescent="0.35">
      <c r="A7233" t="s">
        <v>9809</v>
      </c>
      <c r="B7233" s="2">
        <v>45822</v>
      </c>
      <c r="C7233">
        <v>6</v>
      </c>
      <c r="D7233">
        <v>2025</v>
      </c>
      <c r="F7233" t="s">
        <v>554</v>
      </c>
      <c r="G7233" t="s">
        <v>2790</v>
      </c>
      <c r="H7233" t="s">
        <v>1870</v>
      </c>
      <c r="I7233" t="s">
        <v>2000</v>
      </c>
      <c r="J7233" t="s">
        <v>1991</v>
      </c>
      <c r="K7233" t="s">
        <v>1925</v>
      </c>
      <c r="L7233" t="s">
        <v>1885</v>
      </c>
      <c r="M7233">
        <v>1</v>
      </c>
      <c r="N7233" s="3">
        <v>35</v>
      </c>
      <c r="O7233" s="3">
        <v>16</v>
      </c>
      <c r="P7233" s="4">
        <v>0</v>
      </c>
      <c r="Q7233" s="3">
        <v>35</v>
      </c>
      <c r="R7233" s="3">
        <v>16</v>
      </c>
      <c r="S7233" s="3">
        <v>19</v>
      </c>
      <c r="T7233" t="s">
        <v>1954</v>
      </c>
      <c r="U7233" t="s">
        <v>72</v>
      </c>
    </row>
    <row r="7234" spans="1:21" x14ac:dyDescent="0.35">
      <c r="A7234" t="s">
        <v>9810</v>
      </c>
      <c r="B7234" s="2">
        <v>45822</v>
      </c>
      <c r="C7234">
        <v>6</v>
      </c>
      <c r="D7234">
        <v>2025</v>
      </c>
      <c r="F7234" t="s">
        <v>1538</v>
      </c>
      <c r="G7234" t="s">
        <v>2164</v>
      </c>
      <c r="H7234" t="s">
        <v>1866</v>
      </c>
      <c r="I7234" t="s">
        <v>1866</v>
      </c>
      <c r="J7234" t="s">
        <v>1971</v>
      </c>
      <c r="K7234" t="s">
        <v>1920</v>
      </c>
      <c r="L7234" t="s">
        <v>1886</v>
      </c>
      <c r="M7234">
        <v>1</v>
      </c>
      <c r="N7234" s="3">
        <v>45</v>
      </c>
      <c r="O7234" s="3">
        <v>19</v>
      </c>
      <c r="P7234" s="4">
        <v>0.1</v>
      </c>
      <c r="Q7234" s="3">
        <v>40.5</v>
      </c>
      <c r="R7234" s="3">
        <v>19</v>
      </c>
      <c r="S7234" s="3">
        <v>21.5</v>
      </c>
      <c r="T7234" t="s">
        <v>1954</v>
      </c>
      <c r="U7234" t="s">
        <v>72</v>
      </c>
    </row>
    <row r="7235" spans="1:21" x14ac:dyDescent="0.35">
      <c r="A7235" t="s">
        <v>9811</v>
      </c>
      <c r="B7235" s="2">
        <v>45822</v>
      </c>
      <c r="C7235">
        <v>6</v>
      </c>
      <c r="D7235">
        <v>2025</v>
      </c>
      <c r="F7235" t="s">
        <v>1013</v>
      </c>
      <c r="G7235" t="s">
        <v>2048</v>
      </c>
      <c r="H7235" t="s">
        <v>1875</v>
      </c>
      <c r="I7235" t="s">
        <v>1970</v>
      </c>
      <c r="J7235" t="s">
        <v>1956</v>
      </c>
      <c r="K7235" t="s">
        <v>1909</v>
      </c>
      <c r="L7235" t="s">
        <v>1887</v>
      </c>
      <c r="M7235">
        <v>1</v>
      </c>
      <c r="N7235" s="3">
        <v>95</v>
      </c>
      <c r="O7235" s="3">
        <v>54</v>
      </c>
      <c r="P7235" s="4">
        <v>0</v>
      </c>
      <c r="Q7235" s="3">
        <v>95</v>
      </c>
      <c r="R7235" s="3">
        <v>54</v>
      </c>
      <c r="S7235" s="3">
        <v>41</v>
      </c>
      <c r="T7235" t="s">
        <v>1954</v>
      </c>
      <c r="U7235" t="s">
        <v>72</v>
      </c>
    </row>
    <row r="7236" spans="1:21" x14ac:dyDescent="0.35">
      <c r="A7236" t="s">
        <v>9812</v>
      </c>
      <c r="B7236" s="2">
        <v>45822</v>
      </c>
      <c r="C7236">
        <v>6</v>
      </c>
      <c r="D7236">
        <v>2025</v>
      </c>
      <c r="F7236" t="s">
        <v>287</v>
      </c>
      <c r="G7236" t="s">
        <v>2252</v>
      </c>
      <c r="H7236" t="s">
        <v>1868</v>
      </c>
      <c r="I7236" t="s">
        <v>2113</v>
      </c>
      <c r="J7236" t="s">
        <v>1960</v>
      </c>
      <c r="K7236" t="s">
        <v>1924</v>
      </c>
      <c r="L7236" t="s">
        <v>1885</v>
      </c>
      <c r="M7236">
        <v>1</v>
      </c>
      <c r="N7236" s="3">
        <v>42</v>
      </c>
      <c r="O7236" s="3">
        <v>20</v>
      </c>
      <c r="P7236" s="4">
        <v>0</v>
      </c>
      <c r="Q7236" s="3">
        <v>42</v>
      </c>
      <c r="R7236" s="3">
        <v>20</v>
      </c>
      <c r="S7236" s="3">
        <v>22</v>
      </c>
      <c r="T7236" t="s">
        <v>1954</v>
      </c>
      <c r="U7236" t="s">
        <v>72</v>
      </c>
    </row>
    <row r="7237" spans="1:21" x14ac:dyDescent="0.35">
      <c r="A7237" t="s">
        <v>9813</v>
      </c>
      <c r="B7237" s="2">
        <v>45822</v>
      </c>
      <c r="C7237">
        <v>6</v>
      </c>
      <c r="D7237">
        <v>2025</v>
      </c>
      <c r="F7237" t="s">
        <v>387</v>
      </c>
      <c r="G7237" t="s">
        <v>2154</v>
      </c>
      <c r="H7237" t="s">
        <v>1864</v>
      </c>
      <c r="I7237" t="s">
        <v>2211</v>
      </c>
      <c r="J7237" t="s">
        <v>1956</v>
      </c>
      <c r="K7237" t="s">
        <v>1909</v>
      </c>
      <c r="L7237" t="s">
        <v>1887</v>
      </c>
      <c r="M7237">
        <v>1</v>
      </c>
      <c r="N7237" s="3">
        <v>95</v>
      </c>
      <c r="O7237" s="3">
        <v>54</v>
      </c>
      <c r="P7237" s="4">
        <v>0</v>
      </c>
      <c r="Q7237" s="3">
        <v>95</v>
      </c>
      <c r="R7237" s="3">
        <v>54</v>
      </c>
      <c r="S7237" s="3">
        <v>41</v>
      </c>
      <c r="T7237" t="s">
        <v>1954</v>
      </c>
      <c r="U7237" t="s">
        <v>72</v>
      </c>
    </row>
    <row r="7238" spans="1:21" x14ac:dyDescent="0.35">
      <c r="A7238" t="s">
        <v>9814</v>
      </c>
      <c r="B7238" s="2">
        <v>45822</v>
      </c>
      <c r="C7238">
        <v>6</v>
      </c>
      <c r="D7238">
        <v>2025</v>
      </c>
      <c r="F7238" t="s">
        <v>1606</v>
      </c>
      <c r="G7238" t="s">
        <v>2384</v>
      </c>
      <c r="H7238" t="s">
        <v>1875</v>
      </c>
      <c r="I7238" t="s">
        <v>2054</v>
      </c>
      <c r="J7238" t="s">
        <v>1963</v>
      </c>
      <c r="K7238" t="s">
        <v>1907</v>
      </c>
      <c r="L7238" t="s">
        <v>1890</v>
      </c>
      <c r="M7238">
        <v>1</v>
      </c>
      <c r="N7238" s="3">
        <v>119</v>
      </c>
      <c r="O7238" s="3">
        <v>72</v>
      </c>
      <c r="P7238" s="4">
        <v>0</v>
      </c>
      <c r="Q7238" s="3">
        <v>119</v>
      </c>
      <c r="R7238" s="3">
        <v>72</v>
      </c>
      <c r="S7238" s="3">
        <v>47</v>
      </c>
      <c r="T7238" t="s">
        <v>1954</v>
      </c>
      <c r="U7238" t="s">
        <v>72</v>
      </c>
    </row>
    <row r="7239" spans="1:21" x14ac:dyDescent="0.35">
      <c r="A7239" t="s">
        <v>9815</v>
      </c>
      <c r="B7239" s="2">
        <v>45823</v>
      </c>
      <c r="C7239">
        <v>6</v>
      </c>
      <c r="D7239">
        <v>2025</v>
      </c>
      <c r="F7239" t="s">
        <v>1733</v>
      </c>
      <c r="G7239" t="s">
        <v>4131</v>
      </c>
      <c r="H7239" t="s">
        <v>1866</v>
      </c>
      <c r="I7239" t="s">
        <v>1866</v>
      </c>
      <c r="J7239" t="s">
        <v>1963</v>
      </c>
      <c r="K7239" t="s">
        <v>1907</v>
      </c>
      <c r="L7239" t="s">
        <v>1890</v>
      </c>
      <c r="M7239">
        <v>1</v>
      </c>
      <c r="N7239" s="3">
        <v>119</v>
      </c>
      <c r="O7239" s="3">
        <v>72</v>
      </c>
      <c r="P7239" s="4">
        <v>0</v>
      </c>
      <c r="Q7239" s="3">
        <v>119</v>
      </c>
      <c r="R7239" s="3">
        <v>72</v>
      </c>
      <c r="S7239" s="3">
        <v>47</v>
      </c>
      <c r="T7239" t="s">
        <v>1954</v>
      </c>
      <c r="U7239" t="s">
        <v>72</v>
      </c>
    </row>
    <row r="7240" spans="1:21" x14ac:dyDescent="0.35">
      <c r="A7240" t="s">
        <v>9816</v>
      </c>
      <c r="B7240" s="2">
        <v>45823</v>
      </c>
      <c r="C7240">
        <v>6</v>
      </c>
      <c r="D7240">
        <v>2025</v>
      </c>
      <c r="F7240" t="s">
        <v>119</v>
      </c>
      <c r="G7240" t="s">
        <v>2242</v>
      </c>
      <c r="H7240" t="s">
        <v>1874</v>
      </c>
      <c r="I7240" t="s">
        <v>2200</v>
      </c>
      <c r="J7240" t="s">
        <v>1978</v>
      </c>
      <c r="K7240" t="s">
        <v>1916</v>
      </c>
      <c r="L7240" t="s">
        <v>1887</v>
      </c>
      <c r="M7240">
        <v>2</v>
      </c>
      <c r="N7240" s="3">
        <v>79</v>
      </c>
      <c r="O7240" s="3">
        <v>42</v>
      </c>
      <c r="P7240" s="4">
        <v>0.15</v>
      </c>
      <c r="Q7240" s="3">
        <v>134.30000000000001</v>
      </c>
      <c r="R7240" s="3">
        <v>84</v>
      </c>
      <c r="S7240" s="3">
        <v>50.3</v>
      </c>
      <c r="T7240" t="s">
        <v>1954</v>
      </c>
      <c r="U7240" t="s">
        <v>72</v>
      </c>
    </row>
    <row r="7241" spans="1:21" x14ac:dyDescent="0.35">
      <c r="A7241" t="s">
        <v>9817</v>
      </c>
      <c r="B7241" s="2">
        <v>45823</v>
      </c>
      <c r="C7241">
        <v>6</v>
      </c>
      <c r="D7241">
        <v>2025</v>
      </c>
      <c r="F7241" t="s">
        <v>619</v>
      </c>
      <c r="G7241" t="s">
        <v>3211</v>
      </c>
      <c r="H7241" t="s">
        <v>1872</v>
      </c>
      <c r="I7241" t="s">
        <v>1986</v>
      </c>
      <c r="J7241" t="s">
        <v>2067</v>
      </c>
      <c r="K7241" t="s">
        <v>1918</v>
      </c>
      <c r="L7241" t="s">
        <v>1889</v>
      </c>
      <c r="M7241">
        <v>1</v>
      </c>
      <c r="N7241" s="3">
        <v>69</v>
      </c>
      <c r="O7241" s="3">
        <v>37</v>
      </c>
      <c r="P7241" s="4">
        <v>0</v>
      </c>
      <c r="Q7241" s="3">
        <v>69</v>
      </c>
      <c r="R7241" s="3">
        <v>37</v>
      </c>
      <c r="S7241" s="3">
        <v>32</v>
      </c>
      <c r="T7241" t="s">
        <v>1954</v>
      </c>
      <c r="U7241" t="s">
        <v>72</v>
      </c>
    </row>
    <row r="7242" spans="1:21" x14ac:dyDescent="0.35">
      <c r="A7242" t="s">
        <v>9818</v>
      </c>
      <c r="B7242" s="2">
        <v>45823</v>
      </c>
      <c r="C7242">
        <v>6</v>
      </c>
      <c r="D7242">
        <v>2025</v>
      </c>
      <c r="F7242" t="s">
        <v>215</v>
      </c>
      <c r="G7242" t="s">
        <v>63</v>
      </c>
      <c r="H7242" t="s">
        <v>1868</v>
      </c>
      <c r="I7242" t="s">
        <v>1959</v>
      </c>
      <c r="J7242" t="s">
        <v>2045</v>
      </c>
      <c r="K7242" t="s">
        <v>1910</v>
      </c>
      <c r="L7242" t="s">
        <v>1890</v>
      </c>
      <c r="M7242">
        <v>3</v>
      </c>
      <c r="N7242" s="3">
        <v>99</v>
      </c>
      <c r="O7242" s="3">
        <v>58</v>
      </c>
      <c r="P7242" s="4">
        <v>0.05</v>
      </c>
      <c r="Q7242" s="3">
        <v>282.14999999999998</v>
      </c>
      <c r="R7242" s="3">
        <v>174</v>
      </c>
      <c r="S7242" s="3">
        <v>108.15</v>
      </c>
      <c r="T7242" t="s">
        <v>1954</v>
      </c>
      <c r="U7242" t="s">
        <v>72</v>
      </c>
    </row>
    <row r="7243" spans="1:21" x14ac:dyDescent="0.35">
      <c r="A7243" t="s">
        <v>9819</v>
      </c>
      <c r="B7243" s="2">
        <v>45823</v>
      </c>
      <c r="C7243">
        <v>6</v>
      </c>
      <c r="D7243">
        <v>2025</v>
      </c>
      <c r="F7243" t="s">
        <v>1699</v>
      </c>
      <c r="G7243" t="s">
        <v>2293</v>
      </c>
      <c r="H7243" t="s">
        <v>1874</v>
      </c>
      <c r="I7243" t="s">
        <v>2200</v>
      </c>
      <c r="J7243" t="s">
        <v>2001</v>
      </c>
      <c r="K7243" t="s">
        <v>1911</v>
      </c>
      <c r="L7243" t="s">
        <v>1886</v>
      </c>
      <c r="M7243">
        <v>1</v>
      </c>
      <c r="N7243" s="3">
        <v>58</v>
      </c>
      <c r="O7243" s="3">
        <v>25</v>
      </c>
      <c r="P7243" s="4">
        <v>0</v>
      </c>
      <c r="Q7243" s="3">
        <v>58</v>
      </c>
      <c r="R7243" s="3">
        <v>25</v>
      </c>
      <c r="S7243" s="3">
        <v>33</v>
      </c>
      <c r="T7243" t="s">
        <v>1954</v>
      </c>
      <c r="U7243" t="s">
        <v>72</v>
      </c>
    </row>
    <row r="7244" spans="1:21" x14ac:dyDescent="0.35">
      <c r="A7244" t="s">
        <v>9820</v>
      </c>
      <c r="B7244" s="2">
        <v>45823</v>
      </c>
      <c r="C7244">
        <v>6</v>
      </c>
      <c r="D7244">
        <v>2025</v>
      </c>
      <c r="F7244" t="s">
        <v>282</v>
      </c>
      <c r="G7244" t="s">
        <v>2633</v>
      </c>
      <c r="H7244" t="s">
        <v>1864</v>
      </c>
      <c r="I7244" t="s">
        <v>2087</v>
      </c>
      <c r="J7244" t="s">
        <v>1960</v>
      </c>
      <c r="K7244" t="s">
        <v>1924</v>
      </c>
      <c r="L7244" t="s">
        <v>1885</v>
      </c>
      <c r="M7244">
        <v>1</v>
      </c>
      <c r="N7244" s="3">
        <v>42</v>
      </c>
      <c r="O7244" s="3">
        <v>20</v>
      </c>
      <c r="P7244" s="4">
        <v>0.1</v>
      </c>
      <c r="Q7244" s="3">
        <v>37.799999999999997</v>
      </c>
      <c r="R7244" s="3">
        <v>20</v>
      </c>
      <c r="S7244" s="3">
        <v>17.8</v>
      </c>
      <c r="T7244" t="s">
        <v>1954</v>
      </c>
      <c r="U7244" t="s">
        <v>72</v>
      </c>
    </row>
    <row r="7245" spans="1:21" x14ac:dyDescent="0.35">
      <c r="A7245" t="s">
        <v>9821</v>
      </c>
      <c r="B7245" s="2">
        <v>45823</v>
      </c>
      <c r="C7245">
        <v>6</v>
      </c>
      <c r="D7245">
        <v>2025</v>
      </c>
      <c r="F7245" t="s">
        <v>1478</v>
      </c>
      <c r="G7245" t="s">
        <v>57</v>
      </c>
      <c r="H7245" t="s">
        <v>1871</v>
      </c>
      <c r="I7245" t="s">
        <v>1990</v>
      </c>
      <c r="J7245" t="s">
        <v>2061</v>
      </c>
      <c r="K7245" t="s">
        <v>1923</v>
      </c>
      <c r="L7245" t="s">
        <v>1888</v>
      </c>
      <c r="M7245">
        <v>5</v>
      </c>
      <c r="N7245" s="3">
        <v>25</v>
      </c>
      <c r="O7245" s="3">
        <v>11</v>
      </c>
      <c r="P7245" s="4">
        <v>0.15</v>
      </c>
      <c r="Q7245" s="3">
        <v>106.25</v>
      </c>
      <c r="R7245" s="3">
        <v>55</v>
      </c>
      <c r="S7245" s="3">
        <v>51.25</v>
      </c>
      <c r="T7245" t="s">
        <v>1954</v>
      </c>
      <c r="U7245" t="s">
        <v>72</v>
      </c>
    </row>
    <row r="7246" spans="1:21" x14ac:dyDescent="0.35">
      <c r="A7246" t="s">
        <v>9822</v>
      </c>
      <c r="B7246" s="2">
        <v>45823</v>
      </c>
      <c r="C7246">
        <v>6</v>
      </c>
      <c r="D7246">
        <v>2025</v>
      </c>
      <c r="F7246" t="s">
        <v>144</v>
      </c>
      <c r="G7246" t="s">
        <v>3603</v>
      </c>
      <c r="H7246" t="s">
        <v>1874</v>
      </c>
      <c r="I7246" t="s">
        <v>2041</v>
      </c>
      <c r="J7246" t="s">
        <v>2120</v>
      </c>
      <c r="K7246" t="s">
        <v>1926</v>
      </c>
      <c r="L7246" t="s">
        <v>1885</v>
      </c>
      <c r="M7246">
        <v>2</v>
      </c>
      <c r="N7246" s="3">
        <v>28</v>
      </c>
      <c r="O7246" s="3">
        <v>13</v>
      </c>
      <c r="P7246" s="4">
        <v>0.15</v>
      </c>
      <c r="Q7246" s="3">
        <v>47.6</v>
      </c>
      <c r="R7246" s="3">
        <v>26</v>
      </c>
      <c r="S7246" s="3">
        <v>21.6</v>
      </c>
      <c r="T7246" t="s">
        <v>1954</v>
      </c>
      <c r="U7246" t="s">
        <v>72</v>
      </c>
    </row>
    <row r="7247" spans="1:21" x14ac:dyDescent="0.35">
      <c r="A7247" t="s">
        <v>9823</v>
      </c>
      <c r="B7247" s="2">
        <v>45823</v>
      </c>
      <c r="C7247">
        <v>6</v>
      </c>
      <c r="D7247">
        <v>2025</v>
      </c>
      <c r="F7247" t="s">
        <v>977</v>
      </c>
      <c r="G7247" t="s">
        <v>2331</v>
      </c>
      <c r="H7247" t="s">
        <v>1874</v>
      </c>
      <c r="I7247" t="s">
        <v>2041</v>
      </c>
      <c r="J7247" t="s">
        <v>2064</v>
      </c>
      <c r="K7247" t="s">
        <v>1922</v>
      </c>
      <c r="L7247" t="s">
        <v>1887</v>
      </c>
      <c r="M7247">
        <v>1</v>
      </c>
      <c r="N7247" s="3">
        <v>32</v>
      </c>
      <c r="O7247" s="3">
        <v>14</v>
      </c>
      <c r="P7247" s="4">
        <v>0.1</v>
      </c>
      <c r="Q7247" s="3">
        <v>28.8</v>
      </c>
      <c r="R7247" s="3">
        <v>14</v>
      </c>
      <c r="S7247" s="3">
        <v>14.8</v>
      </c>
      <c r="T7247" t="s">
        <v>1954</v>
      </c>
      <c r="U7247" t="s">
        <v>72</v>
      </c>
    </row>
    <row r="7248" spans="1:21" x14ac:dyDescent="0.35">
      <c r="A7248" t="s">
        <v>9824</v>
      </c>
      <c r="B7248" s="2">
        <v>45823</v>
      </c>
      <c r="C7248">
        <v>6</v>
      </c>
      <c r="D7248">
        <v>2025</v>
      </c>
      <c r="F7248" t="s">
        <v>731</v>
      </c>
      <c r="G7248" t="s">
        <v>2495</v>
      </c>
      <c r="H7248" t="s">
        <v>1868</v>
      </c>
      <c r="I7248" t="s">
        <v>2022</v>
      </c>
      <c r="J7248" t="s">
        <v>1987</v>
      </c>
      <c r="K7248" t="s">
        <v>1908</v>
      </c>
      <c r="L7248" t="s">
        <v>1890</v>
      </c>
      <c r="M7248">
        <v>4</v>
      </c>
      <c r="N7248" s="3">
        <v>129</v>
      </c>
      <c r="O7248" s="3">
        <v>78</v>
      </c>
      <c r="P7248" s="4">
        <v>0</v>
      </c>
      <c r="Q7248" s="3">
        <v>516</v>
      </c>
      <c r="R7248" s="3">
        <v>312</v>
      </c>
      <c r="S7248" s="3">
        <v>204</v>
      </c>
      <c r="T7248" t="s">
        <v>1954</v>
      </c>
      <c r="U7248" t="s">
        <v>72</v>
      </c>
    </row>
    <row r="7249" spans="1:21" x14ac:dyDescent="0.35">
      <c r="A7249" t="s">
        <v>9825</v>
      </c>
      <c r="B7249" s="2">
        <v>45823</v>
      </c>
      <c r="C7249">
        <v>6</v>
      </c>
      <c r="D7249">
        <v>2025</v>
      </c>
      <c r="F7249" t="s">
        <v>1703</v>
      </c>
      <c r="G7249" t="s">
        <v>2370</v>
      </c>
      <c r="H7249" t="s">
        <v>1875</v>
      </c>
      <c r="I7249" t="s">
        <v>1981</v>
      </c>
      <c r="J7249" t="s">
        <v>2064</v>
      </c>
      <c r="K7249" t="s">
        <v>1922</v>
      </c>
      <c r="L7249" t="s">
        <v>1887</v>
      </c>
      <c r="M7249">
        <v>1</v>
      </c>
      <c r="N7249" s="3">
        <v>32</v>
      </c>
      <c r="O7249" s="3">
        <v>14</v>
      </c>
      <c r="P7249" s="4">
        <v>0</v>
      </c>
      <c r="Q7249" s="3">
        <v>32</v>
      </c>
      <c r="R7249" s="3">
        <v>14</v>
      </c>
      <c r="S7249" s="3">
        <v>18</v>
      </c>
      <c r="T7249" t="s">
        <v>1954</v>
      </c>
      <c r="U7249" t="s">
        <v>72</v>
      </c>
    </row>
    <row r="7250" spans="1:21" x14ac:dyDescent="0.35">
      <c r="A7250" t="s">
        <v>9826</v>
      </c>
      <c r="B7250" s="2">
        <v>45823</v>
      </c>
      <c r="C7250">
        <v>6</v>
      </c>
      <c r="D7250">
        <v>2025</v>
      </c>
      <c r="F7250" t="s">
        <v>886</v>
      </c>
      <c r="G7250" t="s">
        <v>2495</v>
      </c>
      <c r="H7250" t="s">
        <v>1875</v>
      </c>
      <c r="I7250" t="s">
        <v>2054</v>
      </c>
      <c r="J7250" t="s">
        <v>2120</v>
      </c>
      <c r="K7250" t="s">
        <v>1926</v>
      </c>
      <c r="L7250" t="s">
        <v>1885</v>
      </c>
      <c r="M7250">
        <v>2</v>
      </c>
      <c r="N7250" s="3">
        <v>28</v>
      </c>
      <c r="O7250" s="3">
        <v>13</v>
      </c>
      <c r="P7250" s="4">
        <v>0</v>
      </c>
      <c r="Q7250" s="3">
        <v>56</v>
      </c>
      <c r="R7250" s="3">
        <v>26</v>
      </c>
      <c r="S7250" s="3">
        <v>30</v>
      </c>
      <c r="T7250" t="s">
        <v>1954</v>
      </c>
      <c r="U7250" t="s">
        <v>72</v>
      </c>
    </row>
    <row r="7251" spans="1:21" x14ac:dyDescent="0.35">
      <c r="A7251" t="s">
        <v>9827</v>
      </c>
      <c r="B7251" s="2">
        <v>45824</v>
      </c>
      <c r="C7251">
        <v>6</v>
      </c>
      <c r="D7251">
        <v>2025</v>
      </c>
      <c r="F7251" t="s">
        <v>1579</v>
      </c>
      <c r="G7251" t="s">
        <v>4271</v>
      </c>
      <c r="H7251" t="s">
        <v>1867</v>
      </c>
      <c r="I7251" t="s">
        <v>2036</v>
      </c>
      <c r="J7251" t="s">
        <v>1997</v>
      </c>
      <c r="K7251" t="s">
        <v>1906</v>
      </c>
      <c r="L7251" t="s">
        <v>1889</v>
      </c>
      <c r="M7251">
        <v>3</v>
      </c>
      <c r="N7251" s="3">
        <v>89</v>
      </c>
      <c r="O7251" s="3">
        <v>48</v>
      </c>
      <c r="P7251" s="4">
        <v>0.1</v>
      </c>
      <c r="Q7251" s="3">
        <v>240.3</v>
      </c>
      <c r="R7251" s="3">
        <v>144</v>
      </c>
      <c r="S7251" s="3">
        <v>96.3</v>
      </c>
      <c r="T7251" t="s">
        <v>1954</v>
      </c>
      <c r="U7251" t="s">
        <v>72</v>
      </c>
    </row>
    <row r="7252" spans="1:21" x14ac:dyDescent="0.35">
      <c r="A7252" t="s">
        <v>9828</v>
      </c>
      <c r="B7252" s="2">
        <v>45824</v>
      </c>
      <c r="C7252">
        <v>6</v>
      </c>
      <c r="D7252">
        <v>2025</v>
      </c>
      <c r="F7252" t="s">
        <v>613</v>
      </c>
      <c r="G7252" t="s">
        <v>2953</v>
      </c>
      <c r="H7252" t="s">
        <v>1866</v>
      </c>
      <c r="I7252" t="s">
        <v>1866</v>
      </c>
      <c r="J7252" t="s">
        <v>1953</v>
      </c>
      <c r="K7252" t="s">
        <v>1905</v>
      </c>
      <c r="L7252" t="s">
        <v>1888</v>
      </c>
      <c r="M7252">
        <v>1</v>
      </c>
      <c r="N7252" s="3">
        <v>120</v>
      </c>
      <c r="O7252" s="3">
        <v>63</v>
      </c>
      <c r="P7252" s="4">
        <v>0.05</v>
      </c>
      <c r="Q7252" s="3">
        <v>114</v>
      </c>
      <c r="R7252" s="3">
        <v>63</v>
      </c>
      <c r="S7252" s="3">
        <v>51</v>
      </c>
      <c r="T7252" t="s">
        <v>1954</v>
      </c>
      <c r="U7252" t="s">
        <v>72</v>
      </c>
    </row>
    <row r="7253" spans="1:21" x14ac:dyDescent="0.35">
      <c r="A7253" t="s">
        <v>9829</v>
      </c>
      <c r="B7253" s="2">
        <v>45824</v>
      </c>
      <c r="C7253">
        <v>6</v>
      </c>
      <c r="D7253">
        <v>2025</v>
      </c>
      <c r="F7253" t="s">
        <v>381</v>
      </c>
      <c r="G7253" t="s">
        <v>2194</v>
      </c>
      <c r="H7253" t="s">
        <v>1873</v>
      </c>
      <c r="I7253" t="s">
        <v>2070</v>
      </c>
      <c r="J7253" t="s">
        <v>1963</v>
      </c>
      <c r="K7253" t="s">
        <v>1907</v>
      </c>
      <c r="L7253" t="s">
        <v>1890</v>
      </c>
      <c r="M7253">
        <v>2</v>
      </c>
      <c r="N7253" s="3">
        <v>119</v>
      </c>
      <c r="O7253" s="3">
        <v>72</v>
      </c>
      <c r="P7253" s="4">
        <v>0</v>
      </c>
      <c r="Q7253" s="3">
        <v>238</v>
      </c>
      <c r="R7253" s="3">
        <v>144</v>
      </c>
      <c r="S7253" s="3">
        <v>94</v>
      </c>
      <c r="T7253" t="s">
        <v>1954</v>
      </c>
      <c r="U7253" t="s">
        <v>72</v>
      </c>
    </row>
    <row r="7254" spans="1:21" x14ac:dyDescent="0.35">
      <c r="A7254" t="s">
        <v>9830</v>
      </c>
      <c r="B7254" s="2">
        <v>45824</v>
      </c>
      <c r="C7254">
        <v>6</v>
      </c>
      <c r="D7254">
        <v>2025</v>
      </c>
      <c r="F7254" t="s">
        <v>740</v>
      </c>
      <c r="G7254" t="s">
        <v>2459</v>
      </c>
      <c r="H7254" t="s">
        <v>1867</v>
      </c>
      <c r="I7254" t="s">
        <v>2165</v>
      </c>
      <c r="J7254" t="s">
        <v>2001</v>
      </c>
      <c r="K7254" t="s">
        <v>1911</v>
      </c>
      <c r="L7254" t="s">
        <v>1886</v>
      </c>
      <c r="M7254">
        <v>1</v>
      </c>
      <c r="N7254" s="3">
        <v>58</v>
      </c>
      <c r="O7254" s="3">
        <v>25</v>
      </c>
      <c r="P7254" s="4">
        <v>0</v>
      </c>
      <c r="Q7254" s="3">
        <v>58</v>
      </c>
      <c r="R7254" s="3">
        <v>25</v>
      </c>
      <c r="S7254" s="3">
        <v>33</v>
      </c>
      <c r="T7254" t="s">
        <v>1954</v>
      </c>
      <c r="U7254" t="s">
        <v>72</v>
      </c>
    </row>
    <row r="7255" spans="1:21" x14ac:dyDescent="0.35">
      <c r="A7255" t="s">
        <v>9831</v>
      </c>
      <c r="B7255" s="2">
        <v>45824</v>
      </c>
      <c r="C7255">
        <v>6</v>
      </c>
      <c r="D7255">
        <v>2025</v>
      </c>
      <c r="F7255" t="s">
        <v>1827</v>
      </c>
      <c r="G7255" t="s">
        <v>2473</v>
      </c>
      <c r="H7255" t="s">
        <v>1869</v>
      </c>
      <c r="I7255" t="s">
        <v>1977</v>
      </c>
      <c r="J7255" t="s">
        <v>2011</v>
      </c>
      <c r="K7255" t="s">
        <v>1927</v>
      </c>
      <c r="L7255" t="s">
        <v>1885</v>
      </c>
      <c r="M7255">
        <v>3</v>
      </c>
      <c r="N7255" s="3">
        <v>24</v>
      </c>
      <c r="O7255" s="3">
        <v>10</v>
      </c>
      <c r="P7255" s="4">
        <v>0</v>
      </c>
      <c r="Q7255" s="3">
        <v>72</v>
      </c>
      <c r="R7255" s="3">
        <v>30</v>
      </c>
      <c r="S7255" s="3">
        <v>42</v>
      </c>
      <c r="T7255" t="s">
        <v>1954</v>
      </c>
      <c r="U7255" t="s">
        <v>72</v>
      </c>
    </row>
    <row r="7256" spans="1:21" x14ac:dyDescent="0.35">
      <c r="A7256" t="s">
        <v>9832</v>
      </c>
      <c r="B7256" s="2">
        <v>45824</v>
      </c>
      <c r="C7256">
        <v>6</v>
      </c>
      <c r="D7256">
        <v>2025</v>
      </c>
      <c r="F7256" t="s">
        <v>657</v>
      </c>
      <c r="G7256" t="s">
        <v>2089</v>
      </c>
      <c r="H7256" t="s">
        <v>1868</v>
      </c>
      <c r="I7256" t="s">
        <v>1959</v>
      </c>
      <c r="J7256" t="s">
        <v>1997</v>
      </c>
      <c r="K7256" t="s">
        <v>1906</v>
      </c>
      <c r="L7256" t="s">
        <v>1889</v>
      </c>
      <c r="M7256">
        <v>2</v>
      </c>
      <c r="N7256" s="3">
        <v>89</v>
      </c>
      <c r="O7256" s="3">
        <v>48</v>
      </c>
      <c r="P7256" s="4">
        <v>0.1</v>
      </c>
      <c r="Q7256" s="3">
        <v>160.19999999999999</v>
      </c>
      <c r="R7256" s="3">
        <v>96</v>
      </c>
      <c r="S7256" s="3">
        <v>64.2</v>
      </c>
      <c r="T7256" t="s">
        <v>1954</v>
      </c>
      <c r="U7256" t="s">
        <v>72</v>
      </c>
    </row>
    <row r="7257" spans="1:21" x14ac:dyDescent="0.35">
      <c r="A7257" t="s">
        <v>9833</v>
      </c>
      <c r="B7257" s="2">
        <v>45824</v>
      </c>
      <c r="C7257">
        <v>6</v>
      </c>
      <c r="D7257">
        <v>2025</v>
      </c>
      <c r="F7257" t="s">
        <v>559</v>
      </c>
      <c r="G7257" t="s">
        <v>5570</v>
      </c>
      <c r="H7257" t="s">
        <v>1868</v>
      </c>
      <c r="I7257" t="s">
        <v>2022</v>
      </c>
      <c r="J7257" t="s">
        <v>1956</v>
      </c>
      <c r="K7257" t="s">
        <v>1909</v>
      </c>
      <c r="L7257" t="s">
        <v>1887</v>
      </c>
      <c r="M7257">
        <v>2</v>
      </c>
      <c r="N7257" s="3">
        <v>95</v>
      </c>
      <c r="O7257" s="3">
        <v>54</v>
      </c>
      <c r="P7257" s="4">
        <v>0.05</v>
      </c>
      <c r="Q7257" s="3">
        <v>180.5</v>
      </c>
      <c r="R7257" s="3">
        <v>108</v>
      </c>
      <c r="S7257" s="3">
        <v>72.5</v>
      </c>
      <c r="T7257" t="s">
        <v>1954</v>
      </c>
      <c r="U7257" t="s">
        <v>72</v>
      </c>
    </row>
    <row r="7258" spans="1:21" x14ac:dyDescent="0.35">
      <c r="A7258" t="s">
        <v>9834</v>
      </c>
      <c r="B7258" s="2">
        <v>45824</v>
      </c>
      <c r="C7258">
        <v>6</v>
      </c>
      <c r="D7258">
        <v>2025</v>
      </c>
      <c r="F7258" t="s">
        <v>724</v>
      </c>
      <c r="G7258" t="s">
        <v>2359</v>
      </c>
      <c r="H7258" t="s">
        <v>1868</v>
      </c>
      <c r="I7258" t="s">
        <v>2022</v>
      </c>
      <c r="J7258" t="s">
        <v>1997</v>
      </c>
      <c r="K7258" t="s">
        <v>1906</v>
      </c>
      <c r="L7258" t="s">
        <v>1889</v>
      </c>
      <c r="M7258">
        <v>1</v>
      </c>
      <c r="N7258" s="3">
        <v>89</v>
      </c>
      <c r="O7258" s="3">
        <v>48</v>
      </c>
      <c r="P7258" s="4">
        <v>0.05</v>
      </c>
      <c r="Q7258" s="3">
        <v>84.55</v>
      </c>
      <c r="R7258" s="3">
        <v>48</v>
      </c>
      <c r="S7258" s="3">
        <v>36.549999999999997</v>
      </c>
      <c r="T7258" t="s">
        <v>1954</v>
      </c>
      <c r="U7258" t="s">
        <v>72</v>
      </c>
    </row>
    <row r="7259" spans="1:21" x14ac:dyDescent="0.35">
      <c r="A7259" t="s">
        <v>9835</v>
      </c>
      <c r="B7259" s="2">
        <v>45824</v>
      </c>
      <c r="C7259">
        <v>6</v>
      </c>
      <c r="D7259">
        <v>2025</v>
      </c>
      <c r="F7259" t="s">
        <v>936</v>
      </c>
      <c r="G7259" t="s">
        <v>2744</v>
      </c>
      <c r="H7259" t="s">
        <v>1875</v>
      </c>
      <c r="I7259" t="s">
        <v>2054</v>
      </c>
      <c r="J7259" t="s">
        <v>1978</v>
      </c>
      <c r="K7259" t="s">
        <v>1916</v>
      </c>
      <c r="L7259" t="s">
        <v>1887</v>
      </c>
      <c r="M7259">
        <v>1</v>
      </c>
      <c r="N7259" s="3">
        <v>79</v>
      </c>
      <c r="O7259" s="3">
        <v>42</v>
      </c>
      <c r="P7259" s="4">
        <v>0.1</v>
      </c>
      <c r="Q7259" s="3">
        <v>71.099999999999994</v>
      </c>
      <c r="R7259" s="3">
        <v>42</v>
      </c>
      <c r="S7259" s="3">
        <v>29.1</v>
      </c>
      <c r="T7259" t="s">
        <v>1954</v>
      </c>
      <c r="U7259" t="s">
        <v>72</v>
      </c>
    </row>
    <row r="7260" spans="1:21" x14ac:dyDescent="0.35">
      <c r="A7260" t="s">
        <v>9836</v>
      </c>
      <c r="B7260" s="2">
        <v>45824</v>
      </c>
      <c r="C7260">
        <v>6</v>
      </c>
      <c r="D7260">
        <v>2025</v>
      </c>
      <c r="F7260" t="s">
        <v>648</v>
      </c>
      <c r="G7260" t="s">
        <v>2019</v>
      </c>
      <c r="H7260" t="s">
        <v>1872</v>
      </c>
      <c r="I7260" t="s">
        <v>2076</v>
      </c>
      <c r="J7260" t="s">
        <v>2001</v>
      </c>
      <c r="K7260" t="s">
        <v>1911</v>
      </c>
      <c r="L7260" t="s">
        <v>1886</v>
      </c>
      <c r="M7260">
        <v>2</v>
      </c>
      <c r="N7260" s="3">
        <v>58</v>
      </c>
      <c r="O7260" s="3">
        <v>25</v>
      </c>
      <c r="P7260" s="4">
        <v>0.1</v>
      </c>
      <c r="Q7260" s="3">
        <v>104.4</v>
      </c>
      <c r="R7260" s="3">
        <v>50</v>
      </c>
      <c r="S7260" s="3">
        <v>54.4</v>
      </c>
      <c r="T7260" t="s">
        <v>1954</v>
      </c>
      <c r="U7260" t="s">
        <v>72</v>
      </c>
    </row>
    <row r="7261" spans="1:21" x14ac:dyDescent="0.35">
      <c r="A7261" t="s">
        <v>9837</v>
      </c>
      <c r="B7261" s="2">
        <v>45824</v>
      </c>
      <c r="C7261">
        <v>6</v>
      </c>
      <c r="D7261">
        <v>2025</v>
      </c>
      <c r="F7261" t="s">
        <v>307</v>
      </c>
      <c r="G7261" t="s">
        <v>63</v>
      </c>
      <c r="H7261" t="s">
        <v>1866</v>
      </c>
      <c r="I7261" t="s">
        <v>1866</v>
      </c>
      <c r="J7261" t="s">
        <v>2015</v>
      </c>
      <c r="K7261" t="s">
        <v>1914</v>
      </c>
      <c r="L7261" t="s">
        <v>1888</v>
      </c>
      <c r="M7261">
        <v>2</v>
      </c>
      <c r="N7261" s="3">
        <v>65</v>
      </c>
      <c r="O7261" s="3">
        <v>32</v>
      </c>
      <c r="P7261" s="4">
        <v>0.05</v>
      </c>
      <c r="Q7261" s="3">
        <v>123.5</v>
      </c>
      <c r="R7261" s="3">
        <v>64</v>
      </c>
      <c r="S7261" s="3">
        <v>59.5</v>
      </c>
      <c r="T7261" t="s">
        <v>1954</v>
      </c>
      <c r="U7261" t="s">
        <v>72</v>
      </c>
    </row>
    <row r="7262" spans="1:21" x14ac:dyDescent="0.35">
      <c r="A7262" t="s">
        <v>9838</v>
      </c>
      <c r="B7262" s="2">
        <v>45824</v>
      </c>
      <c r="C7262">
        <v>6</v>
      </c>
      <c r="D7262">
        <v>2025</v>
      </c>
      <c r="F7262" t="s">
        <v>1133</v>
      </c>
      <c r="G7262" t="s">
        <v>2376</v>
      </c>
      <c r="H7262" t="s">
        <v>1863</v>
      </c>
      <c r="I7262" t="s">
        <v>2033</v>
      </c>
      <c r="J7262" t="s">
        <v>1978</v>
      </c>
      <c r="K7262" t="s">
        <v>1916</v>
      </c>
      <c r="L7262" t="s">
        <v>1887</v>
      </c>
      <c r="M7262">
        <v>1</v>
      </c>
      <c r="N7262" s="3">
        <v>79</v>
      </c>
      <c r="O7262" s="3">
        <v>42</v>
      </c>
      <c r="P7262" s="4">
        <v>0</v>
      </c>
      <c r="Q7262" s="3">
        <v>79</v>
      </c>
      <c r="R7262" s="3">
        <v>42</v>
      </c>
      <c r="S7262" s="3">
        <v>37</v>
      </c>
      <c r="T7262" t="s">
        <v>1954</v>
      </c>
      <c r="U7262" t="s">
        <v>72</v>
      </c>
    </row>
    <row r="7263" spans="1:21" x14ac:dyDescent="0.35">
      <c r="A7263" t="s">
        <v>9839</v>
      </c>
      <c r="B7263" s="2">
        <v>45824</v>
      </c>
      <c r="C7263">
        <v>6</v>
      </c>
      <c r="D7263">
        <v>2025</v>
      </c>
      <c r="F7263" t="s">
        <v>579</v>
      </c>
      <c r="G7263" t="s">
        <v>3256</v>
      </c>
      <c r="H7263" t="s">
        <v>1863</v>
      </c>
      <c r="I7263" t="s">
        <v>1952</v>
      </c>
      <c r="J7263" t="s">
        <v>1956</v>
      </c>
      <c r="K7263" t="s">
        <v>1909</v>
      </c>
      <c r="L7263" t="s">
        <v>1887</v>
      </c>
      <c r="M7263">
        <v>1</v>
      </c>
      <c r="N7263" s="3">
        <v>95</v>
      </c>
      <c r="O7263" s="3">
        <v>54</v>
      </c>
      <c r="P7263" s="4">
        <v>0</v>
      </c>
      <c r="Q7263" s="3">
        <v>95</v>
      </c>
      <c r="R7263" s="3">
        <v>54</v>
      </c>
      <c r="S7263" s="3">
        <v>41</v>
      </c>
      <c r="T7263" t="s">
        <v>1954</v>
      </c>
      <c r="U7263" t="s">
        <v>72</v>
      </c>
    </row>
    <row r="7264" spans="1:21" x14ac:dyDescent="0.35">
      <c r="A7264" t="s">
        <v>9840</v>
      </c>
      <c r="B7264" s="2">
        <v>45824</v>
      </c>
      <c r="C7264">
        <v>6</v>
      </c>
      <c r="D7264">
        <v>2025</v>
      </c>
      <c r="F7264" t="s">
        <v>827</v>
      </c>
      <c r="G7264" t="s">
        <v>6453</v>
      </c>
      <c r="H7264" t="s">
        <v>1868</v>
      </c>
      <c r="I7264" t="s">
        <v>2022</v>
      </c>
      <c r="J7264" t="s">
        <v>2067</v>
      </c>
      <c r="K7264" t="s">
        <v>1918</v>
      </c>
      <c r="L7264" t="s">
        <v>1889</v>
      </c>
      <c r="M7264">
        <v>2</v>
      </c>
      <c r="N7264" s="3">
        <v>69</v>
      </c>
      <c r="O7264" s="3">
        <v>37</v>
      </c>
      <c r="P7264" s="4">
        <v>0.05</v>
      </c>
      <c r="Q7264" s="3">
        <v>131.1</v>
      </c>
      <c r="R7264" s="3">
        <v>74</v>
      </c>
      <c r="S7264" s="3">
        <v>57.1</v>
      </c>
      <c r="T7264" t="s">
        <v>1954</v>
      </c>
      <c r="U7264" t="s">
        <v>72</v>
      </c>
    </row>
    <row r="7265" spans="1:21" x14ac:dyDescent="0.35">
      <c r="A7265" t="s">
        <v>9841</v>
      </c>
      <c r="B7265" s="2">
        <v>45824</v>
      </c>
      <c r="C7265">
        <v>6</v>
      </c>
      <c r="D7265">
        <v>2025</v>
      </c>
      <c r="F7265" t="s">
        <v>1613</v>
      </c>
      <c r="G7265" t="s">
        <v>2236</v>
      </c>
      <c r="H7265" t="s">
        <v>1872</v>
      </c>
      <c r="I7265" t="s">
        <v>1986</v>
      </c>
      <c r="J7265" t="s">
        <v>2034</v>
      </c>
      <c r="K7265" t="s">
        <v>1904</v>
      </c>
      <c r="L7265" t="s">
        <v>1889</v>
      </c>
      <c r="M7265">
        <v>2</v>
      </c>
      <c r="N7265" s="3">
        <v>149</v>
      </c>
      <c r="O7265" s="3">
        <v>91</v>
      </c>
      <c r="P7265" s="4">
        <v>0</v>
      </c>
      <c r="Q7265" s="3">
        <v>298</v>
      </c>
      <c r="R7265" s="3">
        <v>182</v>
      </c>
      <c r="S7265" s="3">
        <v>116</v>
      </c>
      <c r="T7265" t="s">
        <v>1954</v>
      </c>
      <c r="U7265" t="s">
        <v>72</v>
      </c>
    </row>
    <row r="7266" spans="1:21" x14ac:dyDescent="0.35">
      <c r="A7266" t="s">
        <v>9842</v>
      </c>
      <c r="B7266" s="2">
        <v>45825</v>
      </c>
      <c r="C7266">
        <v>6</v>
      </c>
      <c r="D7266">
        <v>2025</v>
      </c>
      <c r="F7266" t="s">
        <v>330</v>
      </c>
      <c r="G7266" t="s">
        <v>1962</v>
      </c>
      <c r="H7266" t="s">
        <v>1868</v>
      </c>
      <c r="I7266" t="s">
        <v>1959</v>
      </c>
      <c r="J7266" t="s">
        <v>2064</v>
      </c>
      <c r="K7266" t="s">
        <v>1922</v>
      </c>
      <c r="L7266" t="s">
        <v>1887</v>
      </c>
      <c r="M7266">
        <v>2</v>
      </c>
      <c r="N7266" s="3">
        <v>32</v>
      </c>
      <c r="O7266" s="3">
        <v>14</v>
      </c>
      <c r="P7266" s="4">
        <v>0.1</v>
      </c>
      <c r="Q7266" s="3">
        <v>57.6</v>
      </c>
      <c r="R7266" s="3">
        <v>28</v>
      </c>
      <c r="S7266" s="3">
        <v>29.6</v>
      </c>
      <c r="T7266" t="s">
        <v>1954</v>
      </c>
      <c r="U7266" t="s">
        <v>72</v>
      </c>
    </row>
    <row r="7267" spans="1:21" x14ac:dyDescent="0.35">
      <c r="A7267" t="s">
        <v>9843</v>
      </c>
      <c r="B7267" s="2">
        <v>45825</v>
      </c>
      <c r="C7267">
        <v>6</v>
      </c>
      <c r="D7267">
        <v>2025</v>
      </c>
      <c r="F7267" t="s">
        <v>701</v>
      </c>
      <c r="G7267" t="s">
        <v>2454</v>
      </c>
      <c r="H7267" t="s">
        <v>1868</v>
      </c>
      <c r="I7267" t="s">
        <v>2014</v>
      </c>
      <c r="J7267" t="s">
        <v>2114</v>
      </c>
      <c r="K7267" t="s">
        <v>1915</v>
      </c>
      <c r="L7267" t="s">
        <v>1886</v>
      </c>
      <c r="M7267">
        <v>4</v>
      </c>
      <c r="N7267" s="3">
        <v>85</v>
      </c>
      <c r="O7267" s="3">
        <v>41</v>
      </c>
      <c r="P7267" s="4">
        <v>0.1</v>
      </c>
      <c r="Q7267" s="3">
        <v>306</v>
      </c>
      <c r="R7267" s="3">
        <v>164</v>
      </c>
      <c r="S7267" s="3">
        <v>142</v>
      </c>
      <c r="T7267" t="s">
        <v>1954</v>
      </c>
      <c r="U7267" t="s">
        <v>72</v>
      </c>
    </row>
    <row r="7268" spans="1:21" x14ac:dyDescent="0.35">
      <c r="A7268" t="s">
        <v>9844</v>
      </c>
      <c r="B7268" s="2">
        <v>45825</v>
      </c>
      <c r="C7268">
        <v>6</v>
      </c>
      <c r="D7268">
        <v>2025</v>
      </c>
      <c r="F7268" t="s">
        <v>90</v>
      </c>
      <c r="G7268" t="s">
        <v>2322</v>
      </c>
      <c r="H7268" t="s">
        <v>1866</v>
      </c>
      <c r="I7268" t="s">
        <v>1866</v>
      </c>
      <c r="J7268" t="s">
        <v>2114</v>
      </c>
      <c r="K7268" t="s">
        <v>1915</v>
      </c>
      <c r="L7268" t="s">
        <v>1886</v>
      </c>
      <c r="M7268">
        <v>1</v>
      </c>
      <c r="N7268" s="3">
        <v>85</v>
      </c>
      <c r="O7268" s="3">
        <v>41</v>
      </c>
      <c r="P7268" s="4">
        <v>0</v>
      </c>
      <c r="Q7268" s="3">
        <v>85</v>
      </c>
      <c r="R7268" s="3">
        <v>41</v>
      </c>
      <c r="S7268" s="3">
        <v>44</v>
      </c>
      <c r="T7268" t="s">
        <v>1954</v>
      </c>
      <c r="U7268" t="s">
        <v>72</v>
      </c>
    </row>
    <row r="7269" spans="1:21" x14ac:dyDescent="0.35">
      <c r="A7269" t="s">
        <v>9845</v>
      </c>
      <c r="B7269" s="2">
        <v>45825</v>
      </c>
      <c r="C7269">
        <v>6</v>
      </c>
      <c r="D7269">
        <v>2025</v>
      </c>
      <c r="F7269" t="s">
        <v>725</v>
      </c>
      <c r="G7269" t="s">
        <v>2744</v>
      </c>
      <c r="H7269" t="s">
        <v>1871</v>
      </c>
      <c r="I7269" t="s">
        <v>1990</v>
      </c>
      <c r="J7269" t="s">
        <v>1967</v>
      </c>
      <c r="K7269" t="s">
        <v>1913</v>
      </c>
      <c r="L7269" t="s">
        <v>1888</v>
      </c>
      <c r="M7269">
        <v>1</v>
      </c>
      <c r="N7269" s="3">
        <v>78</v>
      </c>
      <c r="O7269" s="3">
        <v>39</v>
      </c>
      <c r="P7269" s="4">
        <v>0.1</v>
      </c>
      <c r="Q7269" s="3">
        <v>70.2</v>
      </c>
      <c r="R7269" s="3">
        <v>39</v>
      </c>
      <c r="S7269" s="3">
        <v>31.2</v>
      </c>
      <c r="T7269" t="s">
        <v>1954</v>
      </c>
      <c r="U7269" t="s">
        <v>72</v>
      </c>
    </row>
    <row r="7270" spans="1:21" x14ac:dyDescent="0.35">
      <c r="A7270" t="s">
        <v>9846</v>
      </c>
      <c r="B7270" s="2">
        <v>45825</v>
      </c>
      <c r="C7270">
        <v>6</v>
      </c>
      <c r="D7270">
        <v>2025</v>
      </c>
      <c r="F7270" t="s">
        <v>204</v>
      </c>
      <c r="G7270" t="s">
        <v>58</v>
      </c>
      <c r="H7270" t="s">
        <v>1872</v>
      </c>
      <c r="I7270" t="s">
        <v>1986</v>
      </c>
      <c r="J7270" t="s">
        <v>2162</v>
      </c>
      <c r="K7270" t="s">
        <v>1921</v>
      </c>
      <c r="L7270" t="s">
        <v>1889</v>
      </c>
      <c r="M7270">
        <v>3</v>
      </c>
      <c r="N7270" s="3">
        <v>55</v>
      </c>
      <c r="O7270" s="3">
        <v>27</v>
      </c>
      <c r="P7270" s="4">
        <v>0.05</v>
      </c>
      <c r="Q7270" s="3">
        <v>156.75</v>
      </c>
      <c r="R7270" s="3">
        <v>81</v>
      </c>
      <c r="S7270" s="3">
        <v>75.75</v>
      </c>
      <c r="T7270" t="s">
        <v>1954</v>
      </c>
      <c r="U7270" t="s">
        <v>72</v>
      </c>
    </row>
    <row r="7271" spans="1:21" x14ac:dyDescent="0.35">
      <c r="A7271" t="s">
        <v>9847</v>
      </c>
      <c r="B7271" s="2">
        <v>45825</v>
      </c>
      <c r="C7271">
        <v>6</v>
      </c>
      <c r="D7271">
        <v>2025</v>
      </c>
      <c r="F7271" t="s">
        <v>1358</v>
      </c>
      <c r="G7271" t="s">
        <v>3455</v>
      </c>
      <c r="H7271" t="s">
        <v>1872</v>
      </c>
      <c r="I7271" t="s">
        <v>1986</v>
      </c>
      <c r="J7271" t="s">
        <v>2001</v>
      </c>
      <c r="K7271" t="s">
        <v>1911</v>
      </c>
      <c r="L7271" t="s">
        <v>1886</v>
      </c>
      <c r="M7271">
        <v>1</v>
      </c>
      <c r="N7271" s="3">
        <v>58</v>
      </c>
      <c r="O7271" s="3">
        <v>25</v>
      </c>
      <c r="P7271" s="4">
        <v>0.1</v>
      </c>
      <c r="Q7271" s="3">
        <v>52.2</v>
      </c>
      <c r="R7271" s="3">
        <v>25</v>
      </c>
      <c r="S7271" s="3">
        <v>27.2</v>
      </c>
      <c r="T7271" t="s">
        <v>1954</v>
      </c>
      <c r="U7271" t="s">
        <v>72</v>
      </c>
    </row>
    <row r="7272" spans="1:21" x14ac:dyDescent="0.35">
      <c r="A7272" t="s">
        <v>9848</v>
      </c>
      <c r="B7272" s="2">
        <v>45825</v>
      </c>
      <c r="C7272">
        <v>6</v>
      </c>
      <c r="D7272">
        <v>2025</v>
      </c>
      <c r="F7272" t="s">
        <v>1320</v>
      </c>
      <c r="G7272" t="s">
        <v>2704</v>
      </c>
      <c r="H7272" t="s">
        <v>1864</v>
      </c>
      <c r="I7272" t="s">
        <v>2087</v>
      </c>
      <c r="J7272" t="s">
        <v>2120</v>
      </c>
      <c r="K7272" t="s">
        <v>1926</v>
      </c>
      <c r="L7272" t="s">
        <v>1885</v>
      </c>
      <c r="M7272">
        <v>2</v>
      </c>
      <c r="N7272" s="3">
        <v>28</v>
      </c>
      <c r="O7272" s="3">
        <v>13</v>
      </c>
      <c r="P7272" s="4">
        <v>0.1</v>
      </c>
      <c r="Q7272" s="3">
        <v>50.4</v>
      </c>
      <c r="R7272" s="3">
        <v>26</v>
      </c>
      <c r="S7272" s="3">
        <v>24.4</v>
      </c>
      <c r="T7272" t="s">
        <v>1954</v>
      </c>
      <c r="U7272" t="s">
        <v>72</v>
      </c>
    </row>
    <row r="7273" spans="1:21" x14ac:dyDescent="0.35">
      <c r="A7273" t="s">
        <v>9849</v>
      </c>
      <c r="B7273" s="2">
        <v>45825</v>
      </c>
      <c r="C7273">
        <v>6</v>
      </c>
      <c r="D7273">
        <v>2025</v>
      </c>
      <c r="F7273" t="s">
        <v>259</v>
      </c>
      <c r="G7273" t="s">
        <v>2537</v>
      </c>
      <c r="H7273" t="s">
        <v>1875</v>
      </c>
      <c r="I7273" t="s">
        <v>2054</v>
      </c>
      <c r="J7273" t="s">
        <v>1967</v>
      </c>
      <c r="K7273" t="s">
        <v>1913</v>
      </c>
      <c r="L7273" t="s">
        <v>1888</v>
      </c>
      <c r="M7273">
        <v>1</v>
      </c>
      <c r="N7273" s="3">
        <v>78</v>
      </c>
      <c r="O7273" s="3">
        <v>39</v>
      </c>
      <c r="P7273" s="4">
        <v>0.05</v>
      </c>
      <c r="Q7273" s="3">
        <v>74.099999999999994</v>
      </c>
      <c r="R7273" s="3">
        <v>39</v>
      </c>
      <c r="S7273" s="3">
        <v>35.1</v>
      </c>
      <c r="T7273" t="s">
        <v>1954</v>
      </c>
      <c r="U7273" t="s">
        <v>72</v>
      </c>
    </row>
    <row r="7274" spans="1:21" x14ac:dyDescent="0.35">
      <c r="A7274" t="s">
        <v>9850</v>
      </c>
      <c r="B7274" s="2">
        <v>45825</v>
      </c>
      <c r="C7274">
        <v>6</v>
      </c>
      <c r="D7274">
        <v>2025</v>
      </c>
      <c r="F7274" t="s">
        <v>1146</v>
      </c>
      <c r="G7274" t="s">
        <v>2637</v>
      </c>
      <c r="H7274" t="s">
        <v>1874</v>
      </c>
      <c r="I7274" t="s">
        <v>2200</v>
      </c>
      <c r="J7274" t="s">
        <v>2061</v>
      </c>
      <c r="K7274" t="s">
        <v>1923</v>
      </c>
      <c r="L7274" t="s">
        <v>1888</v>
      </c>
      <c r="M7274">
        <v>1</v>
      </c>
      <c r="N7274" s="3">
        <v>25</v>
      </c>
      <c r="O7274" s="3">
        <v>11</v>
      </c>
      <c r="P7274" s="4">
        <v>0</v>
      </c>
      <c r="Q7274" s="3">
        <v>25</v>
      </c>
      <c r="R7274" s="3">
        <v>11</v>
      </c>
      <c r="S7274" s="3">
        <v>14</v>
      </c>
      <c r="T7274" t="s">
        <v>1954</v>
      </c>
      <c r="U7274" t="s">
        <v>72</v>
      </c>
    </row>
    <row r="7275" spans="1:21" x14ac:dyDescent="0.35">
      <c r="A7275" t="s">
        <v>9851</v>
      </c>
      <c r="B7275" s="2">
        <v>45826</v>
      </c>
      <c r="C7275">
        <v>6</v>
      </c>
      <c r="D7275">
        <v>2025</v>
      </c>
      <c r="F7275" t="s">
        <v>210</v>
      </c>
      <c r="G7275" t="s">
        <v>2473</v>
      </c>
      <c r="H7275" t="s">
        <v>1869</v>
      </c>
      <c r="I7275" t="s">
        <v>1977</v>
      </c>
      <c r="J7275" t="s">
        <v>2034</v>
      </c>
      <c r="K7275" t="s">
        <v>1904</v>
      </c>
      <c r="L7275" t="s">
        <v>1889</v>
      </c>
      <c r="M7275">
        <v>3</v>
      </c>
      <c r="N7275" s="3">
        <v>149</v>
      </c>
      <c r="O7275" s="3">
        <v>91</v>
      </c>
      <c r="P7275" s="4">
        <v>0.05</v>
      </c>
      <c r="Q7275" s="3">
        <v>424.65</v>
      </c>
      <c r="R7275" s="3">
        <v>273</v>
      </c>
      <c r="S7275" s="3">
        <v>151.65</v>
      </c>
      <c r="T7275" t="s">
        <v>1954</v>
      </c>
      <c r="U7275" t="s">
        <v>72</v>
      </c>
    </row>
    <row r="7276" spans="1:21" x14ac:dyDescent="0.35">
      <c r="A7276" t="s">
        <v>9852</v>
      </c>
      <c r="B7276" s="2">
        <v>45826</v>
      </c>
      <c r="C7276">
        <v>6</v>
      </c>
      <c r="D7276">
        <v>2025</v>
      </c>
      <c r="F7276" t="s">
        <v>112</v>
      </c>
      <c r="G7276" t="s">
        <v>2585</v>
      </c>
      <c r="H7276" t="s">
        <v>1866</v>
      </c>
      <c r="I7276" t="s">
        <v>1866</v>
      </c>
      <c r="J7276" t="s">
        <v>1963</v>
      </c>
      <c r="K7276" t="s">
        <v>1907</v>
      </c>
      <c r="L7276" t="s">
        <v>1890</v>
      </c>
      <c r="M7276">
        <v>1</v>
      </c>
      <c r="N7276" s="3">
        <v>119</v>
      </c>
      <c r="O7276" s="3">
        <v>72</v>
      </c>
      <c r="P7276" s="4">
        <v>0.1</v>
      </c>
      <c r="Q7276" s="3">
        <v>107.1</v>
      </c>
      <c r="R7276" s="3">
        <v>72</v>
      </c>
      <c r="S7276" s="3">
        <v>35.1</v>
      </c>
      <c r="T7276" t="s">
        <v>1954</v>
      </c>
      <c r="U7276" t="s">
        <v>72</v>
      </c>
    </row>
    <row r="7277" spans="1:21" x14ac:dyDescent="0.35">
      <c r="A7277" t="s">
        <v>9853</v>
      </c>
      <c r="B7277" s="2">
        <v>45826</v>
      </c>
      <c r="C7277">
        <v>6</v>
      </c>
      <c r="D7277">
        <v>2025</v>
      </c>
      <c r="F7277" t="s">
        <v>1048</v>
      </c>
      <c r="G7277" t="s">
        <v>3310</v>
      </c>
      <c r="H7277" t="s">
        <v>1873</v>
      </c>
      <c r="I7277" t="s">
        <v>2070</v>
      </c>
      <c r="J7277" t="s">
        <v>1963</v>
      </c>
      <c r="K7277" t="s">
        <v>1907</v>
      </c>
      <c r="L7277" t="s">
        <v>1890</v>
      </c>
      <c r="M7277">
        <v>1</v>
      </c>
      <c r="N7277" s="3">
        <v>119</v>
      </c>
      <c r="O7277" s="3">
        <v>72</v>
      </c>
      <c r="P7277" s="4">
        <v>0.1</v>
      </c>
      <c r="Q7277" s="3">
        <v>107.1</v>
      </c>
      <c r="R7277" s="3">
        <v>72</v>
      </c>
      <c r="S7277" s="3">
        <v>35.1</v>
      </c>
      <c r="T7277" t="s">
        <v>1954</v>
      </c>
      <c r="U7277" t="s">
        <v>72</v>
      </c>
    </row>
    <row r="7278" spans="1:21" x14ac:dyDescent="0.35">
      <c r="A7278" t="s">
        <v>9854</v>
      </c>
      <c r="B7278" s="2">
        <v>45826</v>
      </c>
      <c r="C7278">
        <v>6</v>
      </c>
      <c r="D7278">
        <v>2025</v>
      </c>
      <c r="F7278" t="s">
        <v>176</v>
      </c>
      <c r="G7278" t="s">
        <v>2141</v>
      </c>
      <c r="H7278" t="s">
        <v>1875</v>
      </c>
      <c r="I7278" t="s">
        <v>2054</v>
      </c>
      <c r="J7278" t="s">
        <v>1956</v>
      </c>
      <c r="K7278" t="s">
        <v>1909</v>
      </c>
      <c r="L7278" t="s">
        <v>1887</v>
      </c>
      <c r="M7278">
        <v>1</v>
      </c>
      <c r="N7278" s="3">
        <v>95</v>
      </c>
      <c r="O7278" s="3">
        <v>54</v>
      </c>
      <c r="P7278" s="4">
        <v>0</v>
      </c>
      <c r="Q7278" s="3">
        <v>95</v>
      </c>
      <c r="R7278" s="3">
        <v>54</v>
      </c>
      <c r="S7278" s="3">
        <v>41</v>
      </c>
      <c r="T7278" t="s">
        <v>1954</v>
      </c>
      <c r="U7278" t="s">
        <v>72</v>
      </c>
    </row>
    <row r="7279" spans="1:21" x14ac:dyDescent="0.35">
      <c r="A7279" t="s">
        <v>9855</v>
      </c>
      <c r="B7279" s="2">
        <v>45826</v>
      </c>
      <c r="C7279">
        <v>6</v>
      </c>
      <c r="D7279">
        <v>2025</v>
      </c>
      <c r="F7279" t="s">
        <v>1501</v>
      </c>
      <c r="G7279" t="s">
        <v>2846</v>
      </c>
      <c r="H7279" t="s">
        <v>1871</v>
      </c>
      <c r="I7279" t="s">
        <v>1966</v>
      </c>
      <c r="J7279" t="s">
        <v>2061</v>
      </c>
      <c r="K7279" t="s">
        <v>1923</v>
      </c>
      <c r="L7279" t="s">
        <v>1888</v>
      </c>
      <c r="M7279">
        <v>2</v>
      </c>
      <c r="N7279" s="3">
        <v>25</v>
      </c>
      <c r="O7279" s="3">
        <v>11</v>
      </c>
      <c r="P7279" s="4">
        <v>0.2</v>
      </c>
      <c r="Q7279" s="3">
        <v>40</v>
      </c>
      <c r="R7279" s="3">
        <v>22</v>
      </c>
      <c r="S7279" s="3">
        <v>18</v>
      </c>
      <c r="T7279" t="s">
        <v>1954</v>
      </c>
      <c r="U7279" t="s">
        <v>71</v>
      </c>
    </row>
    <row r="7280" spans="1:21" x14ac:dyDescent="0.35">
      <c r="A7280" t="s">
        <v>9856</v>
      </c>
      <c r="B7280" s="2">
        <v>45826</v>
      </c>
      <c r="C7280">
        <v>6</v>
      </c>
      <c r="D7280">
        <v>2025</v>
      </c>
      <c r="F7280" t="s">
        <v>193</v>
      </c>
      <c r="G7280" t="s">
        <v>1976</v>
      </c>
      <c r="H7280" t="s">
        <v>1869</v>
      </c>
      <c r="I7280" t="s">
        <v>1977</v>
      </c>
      <c r="J7280" t="s">
        <v>1997</v>
      </c>
      <c r="K7280" t="s">
        <v>1906</v>
      </c>
      <c r="L7280" t="s">
        <v>1889</v>
      </c>
      <c r="M7280">
        <v>2</v>
      </c>
      <c r="N7280" s="3">
        <v>89</v>
      </c>
      <c r="O7280" s="3">
        <v>48</v>
      </c>
      <c r="P7280" s="4">
        <v>0</v>
      </c>
      <c r="Q7280" s="3">
        <v>178</v>
      </c>
      <c r="R7280" s="3">
        <v>96</v>
      </c>
      <c r="S7280" s="3">
        <v>82</v>
      </c>
      <c r="T7280" t="s">
        <v>1954</v>
      </c>
      <c r="U7280" t="s">
        <v>72</v>
      </c>
    </row>
    <row r="7281" spans="1:21" x14ac:dyDescent="0.35">
      <c r="A7281" t="s">
        <v>9857</v>
      </c>
      <c r="B7281" s="2">
        <v>45826</v>
      </c>
      <c r="C7281">
        <v>6</v>
      </c>
      <c r="D7281">
        <v>2025</v>
      </c>
      <c r="F7281" t="s">
        <v>1294</v>
      </c>
      <c r="G7281" t="s">
        <v>3652</v>
      </c>
      <c r="H7281" t="s">
        <v>1868</v>
      </c>
      <c r="I7281" t="s">
        <v>2022</v>
      </c>
      <c r="J7281" t="s">
        <v>1987</v>
      </c>
      <c r="K7281" t="s">
        <v>1908</v>
      </c>
      <c r="L7281" t="s">
        <v>1890</v>
      </c>
      <c r="M7281">
        <v>1</v>
      </c>
      <c r="N7281" s="3">
        <v>129</v>
      </c>
      <c r="O7281" s="3">
        <v>78</v>
      </c>
      <c r="P7281" s="4">
        <v>0.05</v>
      </c>
      <c r="Q7281" s="3">
        <v>122.55</v>
      </c>
      <c r="R7281" s="3">
        <v>78</v>
      </c>
      <c r="S7281" s="3">
        <v>44.55</v>
      </c>
      <c r="T7281" t="s">
        <v>1954</v>
      </c>
      <c r="U7281" t="s">
        <v>72</v>
      </c>
    </row>
    <row r="7282" spans="1:21" x14ac:dyDescent="0.35">
      <c r="A7282" t="s">
        <v>9858</v>
      </c>
      <c r="B7282" s="2">
        <v>45826</v>
      </c>
      <c r="C7282">
        <v>6</v>
      </c>
      <c r="D7282">
        <v>2025</v>
      </c>
      <c r="F7282" t="s">
        <v>1603</v>
      </c>
      <c r="G7282" t="s">
        <v>2668</v>
      </c>
      <c r="H7282" t="s">
        <v>1866</v>
      </c>
      <c r="I7282" t="s">
        <v>1866</v>
      </c>
      <c r="J7282" t="s">
        <v>2001</v>
      </c>
      <c r="K7282" t="s">
        <v>1911</v>
      </c>
      <c r="L7282" t="s">
        <v>1886</v>
      </c>
      <c r="M7282">
        <v>2</v>
      </c>
      <c r="N7282" s="3">
        <v>58</v>
      </c>
      <c r="O7282" s="3">
        <v>25</v>
      </c>
      <c r="P7282" s="4">
        <v>0.1</v>
      </c>
      <c r="Q7282" s="3">
        <v>104.4</v>
      </c>
      <c r="R7282" s="3">
        <v>50</v>
      </c>
      <c r="S7282" s="3">
        <v>54.4</v>
      </c>
      <c r="T7282" t="s">
        <v>1954</v>
      </c>
      <c r="U7282" t="s">
        <v>72</v>
      </c>
    </row>
    <row r="7283" spans="1:21" x14ac:dyDescent="0.35">
      <c r="A7283" t="s">
        <v>9859</v>
      </c>
      <c r="B7283" s="2">
        <v>45826</v>
      </c>
      <c r="C7283">
        <v>6</v>
      </c>
      <c r="D7283">
        <v>2025</v>
      </c>
      <c r="F7283" t="s">
        <v>250</v>
      </c>
      <c r="G7283" t="s">
        <v>1965</v>
      </c>
      <c r="H7283" t="s">
        <v>1871</v>
      </c>
      <c r="I7283" t="s">
        <v>1966</v>
      </c>
      <c r="J7283" t="s">
        <v>1971</v>
      </c>
      <c r="K7283" t="s">
        <v>1920</v>
      </c>
      <c r="L7283" t="s">
        <v>1886</v>
      </c>
      <c r="M7283">
        <v>3</v>
      </c>
      <c r="N7283" s="3">
        <v>45</v>
      </c>
      <c r="O7283" s="3">
        <v>19</v>
      </c>
      <c r="P7283" s="4">
        <v>0.1</v>
      </c>
      <c r="Q7283" s="3">
        <v>121.5</v>
      </c>
      <c r="R7283" s="3">
        <v>57</v>
      </c>
      <c r="S7283" s="3">
        <v>64.5</v>
      </c>
      <c r="T7283" t="s">
        <v>1954</v>
      </c>
      <c r="U7283" t="s">
        <v>72</v>
      </c>
    </row>
    <row r="7284" spans="1:21" x14ac:dyDescent="0.35">
      <c r="A7284" t="s">
        <v>9860</v>
      </c>
      <c r="B7284" s="2">
        <v>45826</v>
      </c>
      <c r="C7284">
        <v>6</v>
      </c>
      <c r="D7284">
        <v>2025</v>
      </c>
      <c r="F7284" t="s">
        <v>1812</v>
      </c>
      <c r="G7284" t="s">
        <v>1973</v>
      </c>
      <c r="H7284" t="s">
        <v>1871</v>
      </c>
      <c r="I7284" t="s">
        <v>1990</v>
      </c>
      <c r="J7284" t="s">
        <v>2001</v>
      </c>
      <c r="K7284" t="s">
        <v>1911</v>
      </c>
      <c r="L7284" t="s">
        <v>1886</v>
      </c>
      <c r="M7284">
        <v>1</v>
      </c>
      <c r="N7284" s="3">
        <v>58</v>
      </c>
      <c r="O7284" s="3">
        <v>25</v>
      </c>
      <c r="P7284" s="4">
        <v>0</v>
      </c>
      <c r="Q7284" s="3">
        <v>58</v>
      </c>
      <c r="R7284" s="3">
        <v>25</v>
      </c>
      <c r="S7284" s="3">
        <v>33</v>
      </c>
      <c r="T7284" t="s">
        <v>1954</v>
      </c>
      <c r="U7284" t="s">
        <v>72</v>
      </c>
    </row>
    <row r="7285" spans="1:21" x14ac:dyDescent="0.35">
      <c r="A7285" t="s">
        <v>9861</v>
      </c>
      <c r="B7285" s="2">
        <v>45826</v>
      </c>
      <c r="C7285">
        <v>6</v>
      </c>
      <c r="D7285">
        <v>2025</v>
      </c>
      <c r="F7285" t="s">
        <v>353</v>
      </c>
      <c r="G7285" t="s">
        <v>4971</v>
      </c>
      <c r="H7285" t="s">
        <v>1868</v>
      </c>
      <c r="I7285" t="s">
        <v>2014</v>
      </c>
      <c r="J7285" t="s">
        <v>2067</v>
      </c>
      <c r="K7285" t="s">
        <v>1918</v>
      </c>
      <c r="L7285" t="s">
        <v>1889</v>
      </c>
      <c r="M7285">
        <v>2</v>
      </c>
      <c r="N7285" s="3">
        <v>69</v>
      </c>
      <c r="O7285" s="3">
        <v>37</v>
      </c>
      <c r="P7285" s="4">
        <v>0.15</v>
      </c>
      <c r="Q7285" s="3">
        <v>117.3</v>
      </c>
      <c r="R7285" s="3">
        <v>74</v>
      </c>
      <c r="S7285" s="3">
        <v>43.3</v>
      </c>
      <c r="T7285" t="s">
        <v>1954</v>
      </c>
      <c r="U7285" t="s">
        <v>72</v>
      </c>
    </row>
    <row r="7286" spans="1:21" x14ac:dyDescent="0.35">
      <c r="A7286" t="s">
        <v>9862</v>
      </c>
      <c r="B7286" s="2">
        <v>45826</v>
      </c>
      <c r="C7286">
        <v>6</v>
      </c>
      <c r="D7286">
        <v>2025</v>
      </c>
      <c r="F7286" t="s">
        <v>879</v>
      </c>
      <c r="G7286" t="s">
        <v>2606</v>
      </c>
      <c r="H7286" t="s">
        <v>1870</v>
      </c>
      <c r="I7286" t="s">
        <v>2192</v>
      </c>
      <c r="J7286" t="s">
        <v>2045</v>
      </c>
      <c r="K7286" t="s">
        <v>1910</v>
      </c>
      <c r="L7286" t="s">
        <v>1890</v>
      </c>
      <c r="M7286">
        <v>2</v>
      </c>
      <c r="N7286" s="3">
        <v>99</v>
      </c>
      <c r="O7286" s="3">
        <v>58</v>
      </c>
      <c r="P7286" s="4">
        <v>0</v>
      </c>
      <c r="Q7286" s="3">
        <v>198</v>
      </c>
      <c r="R7286" s="3">
        <v>116</v>
      </c>
      <c r="S7286" s="3">
        <v>82</v>
      </c>
      <c r="T7286" t="s">
        <v>1954</v>
      </c>
      <c r="U7286" t="s">
        <v>71</v>
      </c>
    </row>
    <row r="7287" spans="1:21" x14ac:dyDescent="0.35">
      <c r="A7287" t="s">
        <v>9863</v>
      </c>
      <c r="B7287" s="2">
        <v>45826</v>
      </c>
      <c r="C7287">
        <v>6</v>
      </c>
      <c r="D7287">
        <v>2025</v>
      </c>
      <c r="F7287" t="s">
        <v>1769</v>
      </c>
      <c r="G7287" t="s">
        <v>4998</v>
      </c>
      <c r="H7287" t="s">
        <v>1864</v>
      </c>
      <c r="I7287" t="s">
        <v>2211</v>
      </c>
      <c r="J7287" t="s">
        <v>2034</v>
      </c>
      <c r="K7287" t="s">
        <v>1904</v>
      </c>
      <c r="L7287" t="s">
        <v>1889</v>
      </c>
      <c r="M7287">
        <v>1</v>
      </c>
      <c r="N7287" s="3">
        <v>149</v>
      </c>
      <c r="O7287" s="3">
        <v>91</v>
      </c>
      <c r="P7287" s="4">
        <v>0</v>
      </c>
      <c r="Q7287" s="3">
        <v>149</v>
      </c>
      <c r="R7287" s="3">
        <v>91</v>
      </c>
      <c r="S7287" s="3">
        <v>58</v>
      </c>
      <c r="T7287" t="s">
        <v>1954</v>
      </c>
      <c r="U7287" t="s">
        <v>71</v>
      </c>
    </row>
    <row r="7288" spans="1:21" x14ac:dyDescent="0.35">
      <c r="A7288" t="s">
        <v>9864</v>
      </c>
      <c r="B7288" s="2">
        <v>45826</v>
      </c>
      <c r="C7288">
        <v>6</v>
      </c>
      <c r="D7288">
        <v>2025</v>
      </c>
      <c r="F7288" t="s">
        <v>383</v>
      </c>
      <c r="G7288" t="s">
        <v>2414</v>
      </c>
      <c r="H7288" t="s">
        <v>1866</v>
      </c>
      <c r="I7288" t="s">
        <v>1866</v>
      </c>
      <c r="J7288" t="s">
        <v>2064</v>
      </c>
      <c r="K7288" t="s">
        <v>1922</v>
      </c>
      <c r="L7288" t="s">
        <v>1887</v>
      </c>
      <c r="M7288">
        <v>5</v>
      </c>
      <c r="N7288" s="3">
        <v>32</v>
      </c>
      <c r="O7288" s="3">
        <v>14</v>
      </c>
      <c r="P7288" s="4">
        <v>0.05</v>
      </c>
      <c r="Q7288" s="3">
        <v>152</v>
      </c>
      <c r="R7288" s="3">
        <v>70</v>
      </c>
      <c r="S7288" s="3">
        <v>82</v>
      </c>
      <c r="T7288" t="s">
        <v>1954</v>
      </c>
      <c r="U7288" t="s">
        <v>72</v>
      </c>
    </row>
    <row r="7289" spans="1:21" x14ac:dyDescent="0.35">
      <c r="A7289" t="s">
        <v>9865</v>
      </c>
      <c r="B7289" s="2">
        <v>45826</v>
      </c>
      <c r="C7289">
        <v>6</v>
      </c>
      <c r="D7289">
        <v>2025</v>
      </c>
      <c r="F7289" t="s">
        <v>794</v>
      </c>
      <c r="G7289" t="s">
        <v>2934</v>
      </c>
      <c r="H7289" t="s">
        <v>1866</v>
      </c>
      <c r="I7289" t="s">
        <v>1866</v>
      </c>
      <c r="J7289" t="s">
        <v>2015</v>
      </c>
      <c r="K7289" t="s">
        <v>1914</v>
      </c>
      <c r="L7289" t="s">
        <v>1888</v>
      </c>
      <c r="M7289">
        <v>3</v>
      </c>
      <c r="N7289" s="3">
        <v>65</v>
      </c>
      <c r="O7289" s="3">
        <v>32</v>
      </c>
      <c r="P7289" s="4">
        <v>0</v>
      </c>
      <c r="Q7289" s="3">
        <v>195</v>
      </c>
      <c r="R7289" s="3">
        <v>96</v>
      </c>
      <c r="S7289" s="3">
        <v>99</v>
      </c>
      <c r="T7289" t="s">
        <v>1954</v>
      </c>
      <c r="U7289" t="s">
        <v>72</v>
      </c>
    </row>
    <row r="7290" spans="1:21" x14ac:dyDescent="0.35">
      <c r="A7290" t="s">
        <v>9866</v>
      </c>
      <c r="B7290" s="2">
        <v>45826</v>
      </c>
      <c r="C7290">
        <v>6</v>
      </c>
      <c r="D7290">
        <v>2025</v>
      </c>
      <c r="F7290" t="s">
        <v>409</v>
      </c>
      <c r="G7290" t="s">
        <v>61</v>
      </c>
      <c r="H7290" t="s">
        <v>1874</v>
      </c>
      <c r="I7290" t="s">
        <v>2200</v>
      </c>
      <c r="J7290" t="s">
        <v>2067</v>
      </c>
      <c r="K7290" t="s">
        <v>1918</v>
      </c>
      <c r="L7290" t="s">
        <v>1889</v>
      </c>
      <c r="M7290">
        <v>3</v>
      </c>
      <c r="N7290" s="3">
        <v>69</v>
      </c>
      <c r="O7290" s="3">
        <v>37</v>
      </c>
      <c r="P7290" s="4">
        <v>0</v>
      </c>
      <c r="Q7290" s="3">
        <v>207</v>
      </c>
      <c r="R7290" s="3">
        <v>111</v>
      </c>
      <c r="S7290" s="3">
        <v>96</v>
      </c>
      <c r="T7290" t="s">
        <v>1954</v>
      </c>
      <c r="U7290" t="s">
        <v>72</v>
      </c>
    </row>
    <row r="7291" spans="1:21" x14ac:dyDescent="0.35">
      <c r="A7291" t="s">
        <v>9867</v>
      </c>
      <c r="B7291" s="2">
        <v>45826</v>
      </c>
      <c r="C7291">
        <v>6</v>
      </c>
      <c r="D7291">
        <v>2025</v>
      </c>
      <c r="F7291" t="s">
        <v>217</v>
      </c>
      <c r="G7291" t="s">
        <v>3639</v>
      </c>
      <c r="H7291" t="s">
        <v>1866</v>
      </c>
      <c r="I7291" t="s">
        <v>1866</v>
      </c>
      <c r="J7291" t="s">
        <v>1997</v>
      </c>
      <c r="K7291" t="s">
        <v>1906</v>
      </c>
      <c r="L7291" t="s">
        <v>1889</v>
      </c>
      <c r="M7291">
        <v>1</v>
      </c>
      <c r="N7291" s="3">
        <v>89</v>
      </c>
      <c r="O7291" s="3">
        <v>48</v>
      </c>
      <c r="P7291" s="4">
        <v>0.05</v>
      </c>
      <c r="Q7291" s="3">
        <v>84.55</v>
      </c>
      <c r="R7291" s="3">
        <v>48</v>
      </c>
      <c r="S7291" s="3">
        <v>36.549999999999997</v>
      </c>
      <c r="T7291" t="s">
        <v>1954</v>
      </c>
      <c r="U7291" t="s">
        <v>72</v>
      </c>
    </row>
    <row r="7292" spans="1:21" x14ac:dyDescent="0.35">
      <c r="A7292" t="s">
        <v>9868</v>
      </c>
      <c r="B7292" s="2">
        <v>45826</v>
      </c>
      <c r="C7292">
        <v>6</v>
      </c>
      <c r="D7292">
        <v>2025</v>
      </c>
      <c r="F7292" t="s">
        <v>304</v>
      </c>
      <c r="G7292" t="s">
        <v>2345</v>
      </c>
      <c r="H7292" t="s">
        <v>1870</v>
      </c>
      <c r="I7292" t="s">
        <v>2000</v>
      </c>
      <c r="J7292" t="s">
        <v>2015</v>
      </c>
      <c r="K7292" t="s">
        <v>1914</v>
      </c>
      <c r="L7292" t="s">
        <v>1888</v>
      </c>
      <c r="M7292">
        <v>1</v>
      </c>
      <c r="N7292" s="3">
        <v>65</v>
      </c>
      <c r="O7292" s="3">
        <v>32</v>
      </c>
      <c r="P7292" s="4">
        <v>0.05</v>
      </c>
      <c r="Q7292" s="3">
        <v>61.75</v>
      </c>
      <c r="R7292" s="3">
        <v>32</v>
      </c>
      <c r="S7292" s="3">
        <v>29.75</v>
      </c>
      <c r="T7292" t="s">
        <v>1954</v>
      </c>
      <c r="U7292" t="s">
        <v>72</v>
      </c>
    </row>
    <row r="7293" spans="1:21" x14ac:dyDescent="0.35">
      <c r="A7293" t="s">
        <v>9869</v>
      </c>
      <c r="B7293" s="2">
        <v>45827</v>
      </c>
      <c r="C7293">
        <v>6</v>
      </c>
      <c r="D7293">
        <v>2025</v>
      </c>
      <c r="F7293" t="s">
        <v>742</v>
      </c>
      <c r="G7293" t="s">
        <v>2318</v>
      </c>
      <c r="H7293" t="s">
        <v>1866</v>
      </c>
      <c r="I7293" t="s">
        <v>1866</v>
      </c>
      <c r="J7293" t="s">
        <v>2026</v>
      </c>
      <c r="K7293" t="s">
        <v>1919</v>
      </c>
      <c r="L7293" t="s">
        <v>1887</v>
      </c>
      <c r="M7293">
        <v>2</v>
      </c>
      <c r="N7293" s="3">
        <v>85</v>
      </c>
      <c r="O7293" s="3">
        <v>44</v>
      </c>
      <c r="P7293" s="4">
        <v>0.1</v>
      </c>
      <c r="Q7293" s="3">
        <v>153</v>
      </c>
      <c r="R7293" s="3">
        <v>88</v>
      </c>
      <c r="S7293" s="3">
        <v>65</v>
      </c>
      <c r="T7293" t="s">
        <v>1954</v>
      </c>
      <c r="U7293" t="s">
        <v>72</v>
      </c>
    </row>
    <row r="7294" spans="1:21" x14ac:dyDescent="0.35">
      <c r="A7294" t="s">
        <v>9870</v>
      </c>
      <c r="B7294" s="2">
        <v>45827</v>
      </c>
      <c r="C7294">
        <v>6</v>
      </c>
      <c r="D7294">
        <v>2025</v>
      </c>
      <c r="F7294" t="s">
        <v>747</v>
      </c>
      <c r="G7294" t="s">
        <v>3530</v>
      </c>
      <c r="H7294" t="s">
        <v>1863</v>
      </c>
      <c r="I7294" t="s">
        <v>1952</v>
      </c>
      <c r="J7294" t="s">
        <v>2034</v>
      </c>
      <c r="K7294" t="s">
        <v>1904</v>
      </c>
      <c r="L7294" t="s">
        <v>1889</v>
      </c>
      <c r="M7294">
        <v>2</v>
      </c>
      <c r="N7294" s="3">
        <v>149</v>
      </c>
      <c r="O7294" s="3">
        <v>91</v>
      </c>
      <c r="P7294" s="4">
        <v>0.1</v>
      </c>
      <c r="Q7294" s="3">
        <v>268.2</v>
      </c>
      <c r="R7294" s="3">
        <v>182</v>
      </c>
      <c r="S7294" s="3">
        <v>86.2</v>
      </c>
      <c r="T7294" t="s">
        <v>1954</v>
      </c>
      <c r="U7294" t="s">
        <v>72</v>
      </c>
    </row>
    <row r="7295" spans="1:21" x14ac:dyDescent="0.35">
      <c r="A7295" t="s">
        <v>9871</v>
      </c>
      <c r="B7295" s="2">
        <v>45827</v>
      </c>
      <c r="C7295">
        <v>6</v>
      </c>
      <c r="D7295">
        <v>2025</v>
      </c>
      <c r="F7295" t="s">
        <v>1284</v>
      </c>
      <c r="G7295" t="s">
        <v>5447</v>
      </c>
      <c r="H7295" t="s">
        <v>1870</v>
      </c>
      <c r="I7295" t="s">
        <v>2083</v>
      </c>
      <c r="J7295" t="s">
        <v>1963</v>
      </c>
      <c r="K7295" t="s">
        <v>1907</v>
      </c>
      <c r="L7295" t="s">
        <v>1890</v>
      </c>
      <c r="M7295">
        <v>1</v>
      </c>
      <c r="N7295" s="3">
        <v>119</v>
      </c>
      <c r="O7295" s="3">
        <v>72</v>
      </c>
      <c r="P7295" s="4">
        <v>0</v>
      </c>
      <c r="Q7295" s="3">
        <v>119</v>
      </c>
      <c r="R7295" s="3">
        <v>72</v>
      </c>
      <c r="S7295" s="3">
        <v>47</v>
      </c>
      <c r="T7295" t="s">
        <v>1954</v>
      </c>
      <c r="U7295" t="s">
        <v>72</v>
      </c>
    </row>
    <row r="7296" spans="1:21" x14ac:dyDescent="0.35">
      <c r="A7296" t="s">
        <v>9872</v>
      </c>
      <c r="B7296" s="2">
        <v>45827</v>
      </c>
      <c r="C7296">
        <v>6</v>
      </c>
      <c r="D7296">
        <v>2025</v>
      </c>
      <c r="F7296" t="s">
        <v>165</v>
      </c>
      <c r="G7296" t="s">
        <v>1951</v>
      </c>
      <c r="H7296" t="s">
        <v>1866</v>
      </c>
      <c r="I7296" t="s">
        <v>1866</v>
      </c>
      <c r="J7296" t="s">
        <v>1953</v>
      </c>
      <c r="K7296" t="s">
        <v>1905</v>
      </c>
      <c r="L7296" t="s">
        <v>1888</v>
      </c>
      <c r="M7296">
        <v>1</v>
      </c>
      <c r="N7296" s="3">
        <v>120</v>
      </c>
      <c r="O7296" s="3">
        <v>63</v>
      </c>
      <c r="P7296" s="4">
        <v>0.15</v>
      </c>
      <c r="Q7296" s="3">
        <v>102</v>
      </c>
      <c r="R7296" s="3">
        <v>63</v>
      </c>
      <c r="S7296" s="3">
        <v>39</v>
      </c>
      <c r="T7296" t="s">
        <v>1954</v>
      </c>
      <c r="U7296" t="s">
        <v>72</v>
      </c>
    </row>
    <row r="7297" spans="1:21" x14ac:dyDescent="0.35">
      <c r="A7297" t="s">
        <v>9873</v>
      </c>
      <c r="B7297" s="2">
        <v>45827</v>
      </c>
      <c r="C7297">
        <v>6</v>
      </c>
      <c r="D7297">
        <v>2025</v>
      </c>
      <c r="F7297" t="s">
        <v>357</v>
      </c>
      <c r="G7297" t="s">
        <v>2080</v>
      </c>
      <c r="H7297" t="s">
        <v>1873</v>
      </c>
      <c r="I7297" t="s">
        <v>2320</v>
      </c>
      <c r="J7297" t="s">
        <v>1971</v>
      </c>
      <c r="K7297" t="s">
        <v>1920</v>
      </c>
      <c r="L7297" t="s">
        <v>1886</v>
      </c>
      <c r="M7297">
        <v>5</v>
      </c>
      <c r="N7297" s="3">
        <v>45</v>
      </c>
      <c r="O7297" s="3">
        <v>19</v>
      </c>
      <c r="P7297" s="4">
        <v>0.15</v>
      </c>
      <c r="Q7297" s="3">
        <v>191.25</v>
      </c>
      <c r="R7297" s="3">
        <v>95</v>
      </c>
      <c r="S7297" s="3">
        <v>96.25</v>
      </c>
      <c r="T7297" t="s">
        <v>1954</v>
      </c>
      <c r="U7297" t="s">
        <v>72</v>
      </c>
    </row>
    <row r="7298" spans="1:21" x14ac:dyDescent="0.35">
      <c r="A7298" t="s">
        <v>9874</v>
      </c>
      <c r="B7298" s="2">
        <v>45827</v>
      </c>
      <c r="C7298">
        <v>6</v>
      </c>
      <c r="D7298">
        <v>2025</v>
      </c>
      <c r="F7298" t="s">
        <v>1250</v>
      </c>
      <c r="G7298" t="s">
        <v>5215</v>
      </c>
      <c r="H7298" t="s">
        <v>1863</v>
      </c>
      <c r="I7298" t="s">
        <v>2056</v>
      </c>
      <c r="J7298" t="s">
        <v>2120</v>
      </c>
      <c r="K7298" t="s">
        <v>1926</v>
      </c>
      <c r="L7298" t="s">
        <v>1885</v>
      </c>
      <c r="M7298">
        <v>1</v>
      </c>
      <c r="N7298" s="3">
        <v>28</v>
      </c>
      <c r="O7298" s="3">
        <v>13</v>
      </c>
      <c r="P7298" s="4">
        <v>0.1</v>
      </c>
      <c r="Q7298" s="3">
        <v>25.2</v>
      </c>
      <c r="R7298" s="3">
        <v>13</v>
      </c>
      <c r="S7298" s="3">
        <v>12.2</v>
      </c>
      <c r="T7298" t="s">
        <v>1954</v>
      </c>
      <c r="U7298" t="s">
        <v>72</v>
      </c>
    </row>
    <row r="7299" spans="1:21" x14ac:dyDescent="0.35">
      <c r="A7299" t="s">
        <v>9875</v>
      </c>
      <c r="B7299" s="2">
        <v>45827</v>
      </c>
      <c r="C7299">
        <v>6</v>
      </c>
      <c r="D7299">
        <v>2025</v>
      </c>
      <c r="F7299" t="s">
        <v>1802</v>
      </c>
      <c r="G7299" t="s">
        <v>2312</v>
      </c>
      <c r="H7299" t="s">
        <v>1866</v>
      </c>
      <c r="I7299" t="s">
        <v>1866</v>
      </c>
      <c r="J7299" t="s">
        <v>1953</v>
      </c>
      <c r="K7299" t="s">
        <v>1905</v>
      </c>
      <c r="L7299" t="s">
        <v>1888</v>
      </c>
      <c r="M7299">
        <v>2</v>
      </c>
      <c r="N7299" s="3">
        <v>120</v>
      </c>
      <c r="O7299" s="3">
        <v>63</v>
      </c>
      <c r="P7299" s="4">
        <v>0.1</v>
      </c>
      <c r="Q7299" s="3">
        <v>216</v>
      </c>
      <c r="R7299" s="3">
        <v>126</v>
      </c>
      <c r="S7299" s="3">
        <v>90</v>
      </c>
      <c r="T7299" t="s">
        <v>1954</v>
      </c>
      <c r="U7299" t="s">
        <v>72</v>
      </c>
    </row>
    <row r="7300" spans="1:21" x14ac:dyDescent="0.35">
      <c r="A7300" t="s">
        <v>9876</v>
      </c>
      <c r="B7300" s="2">
        <v>45827</v>
      </c>
      <c r="C7300">
        <v>6</v>
      </c>
      <c r="D7300">
        <v>2025</v>
      </c>
      <c r="F7300" t="s">
        <v>436</v>
      </c>
      <c r="G7300" t="s">
        <v>4538</v>
      </c>
      <c r="H7300" t="s">
        <v>1866</v>
      </c>
      <c r="I7300" t="s">
        <v>1866</v>
      </c>
      <c r="J7300" t="s">
        <v>2011</v>
      </c>
      <c r="K7300" t="s">
        <v>1927</v>
      </c>
      <c r="L7300" t="s">
        <v>1885</v>
      </c>
      <c r="M7300">
        <v>5</v>
      </c>
      <c r="N7300" s="3">
        <v>24</v>
      </c>
      <c r="O7300" s="3">
        <v>10</v>
      </c>
      <c r="P7300" s="4">
        <v>0</v>
      </c>
      <c r="Q7300" s="3">
        <v>120</v>
      </c>
      <c r="R7300" s="3">
        <v>50</v>
      </c>
      <c r="S7300" s="3">
        <v>70</v>
      </c>
      <c r="T7300" t="s">
        <v>1954</v>
      </c>
      <c r="U7300" t="s">
        <v>72</v>
      </c>
    </row>
    <row r="7301" spans="1:21" x14ac:dyDescent="0.35">
      <c r="A7301" t="s">
        <v>9877</v>
      </c>
      <c r="B7301" s="2">
        <v>45827</v>
      </c>
      <c r="C7301">
        <v>6</v>
      </c>
      <c r="D7301">
        <v>2025</v>
      </c>
      <c r="F7301" t="s">
        <v>1055</v>
      </c>
      <c r="G7301" t="s">
        <v>2325</v>
      </c>
      <c r="H7301" t="s">
        <v>1871</v>
      </c>
      <c r="I7301" t="s">
        <v>1990</v>
      </c>
      <c r="J7301" t="s">
        <v>2067</v>
      </c>
      <c r="K7301" t="s">
        <v>1918</v>
      </c>
      <c r="L7301" t="s">
        <v>1889</v>
      </c>
      <c r="M7301">
        <v>3</v>
      </c>
      <c r="N7301" s="3">
        <v>69</v>
      </c>
      <c r="O7301" s="3">
        <v>37</v>
      </c>
      <c r="P7301" s="4">
        <v>0</v>
      </c>
      <c r="Q7301" s="3">
        <v>207</v>
      </c>
      <c r="R7301" s="3">
        <v>111</v>
      </c>
      <c r="S7301" s="3">
        <v>96</v>
      </c>
      <c r="T7301" t="s">
        <v>1954</v>
      </c>
      <c r="U7301" t="s">
        <v>72</v>
      </c>
    </row>
    <row r="7302" spans="1:21" x14ac:dyDescent="0.35">
      <c r="A7302" t="s">
        <v>9878</v>
      </c>
      <c r="B7302" s="2">
        <v>45827</v>
      </c>
      <c r="C7302">
        <v>6</v>
      </c>
      <c r="D7302">
        <v>2025</v>
      </c>
      <c r="F7302" t="s">
        <v>497</v>
      </c>
      <c r="G7302" t="s">
        <v>2576</v>
      </c>
      <c r="H7302" t="s">
        <v>1875</v>
      </c>
      <c r="I7302" t="s">
        <v>1996</v>
      </c>
      <c r="J7302" t="s">
        <v>1978</v>
      </c>
      <c r="K7302" t="s">
        <v>1916</v>
      </c>
      <c r="L7302" t="s">
        <v>1887</v>
      </c>
      <c r="M7302">
        <v>1</v>
      </c>
      <c r="N7302" s="3">
        <v>79</v>
      </c>
      <c r="O7302" s="3">
        <v>42</v>
      </c>
      <c r="P7302" s="4">
        <v>0</v>
      </c>
      <c r="Q7302" s="3">
        <v>79</v>
      </c>
      <c r="R7302" s="3">
        <v>42</v>
      </c>
      <c r="S7302" s="3">
        <v>37</v>
      </c>
      <c r="T7302" t="s">
        <v>1954</v>
      </c>
      <c r="U7302" t="s">
        <v>72</v>
      </c>
    </row>
    <row r="7303" spans="1:21" x14ac:dyDescent="0.35">
      <c r="A7303" t="s">
        <v>9879</v>
      </c>
      <c r="B7303" s="2">
        <v>45827</v>
      </c>
      <c r="C7303">
        <v>6</v>
      </c>
      <c r="D7303">
        <v>2025</v>
      </c>
      <c r="F7303" t="s">
        <v>474</v>
      </c>
      <c r="G7303" t="s">
        <v>2298</v>
      </c>
      <c r="H7303" t="s">
        <v>1866</v>
      </c>
      <c r="I7303" t="s">
        <v>1866</v>
      </c>
      <c r="J7303" t="s">
        <v>1997</v>
      </c>
      <c r="K7303" t="s">
        <v>1906</v>
      </c>
      <c r="L7303" t="s">
        <v>1889</v>
      </c>
      <c r="M7303">
        <v>2</v>
      </c>
      <c r="N7303" s="3">
        <v>89</v>
      </c>
      <c r="O7303" s="3">
        <v>48</v>
      </c>
      <c r="P7303" s="4">
        <v>0</v>
      </c>
      <c r="Q7303" s="3">
        <v>178</v>
      </c>
      <c r="R7303" s="3">
        <v>96</v>
      </c>
      <c r="S7303" s="3">
        <v>82</v>
      </c>
      <c r="T7303" t="s">
        <v>1954</v>
      </c>
      <c r="U7303" t="s">
        <v>72</v>
      </c>
    </row>
    <row r="7304" spans="1:21" x14ac:dyDescent="0.35">
      <c r="A7304" t="s">
        <v>9880</v>
      </c>
      <c r="B7304" s="2">
        <v>45827</v>
      </c>
      <c r="C7304">
        <v>6</v>
      </c>
      <c r="D7304">
        <v>2025</v>
      </c>
      <c r="F7304" t="s">
        <v>494</v>
      </c>
      <c r="G7304" t="s">
        <v>1958</v>
      </c>
      <c r="H7304" t="s">
        <v>1873</v>
      </c>
      <c r="I7304" t="s">
        <v>2070</v>
      </c>
      <c r="J7304" t="s">
        <v>1967</v>
      </c>
      <c r="K7304" t="s">
        <v>1913</v>
      </c>
      <c r="L7304" t="s">
        <v>1888</v>
      </c>
      <c r="M7304">
        <v>1</v>
      </c>
      <c r="N7304" s="3">
        <v>78</v>
      </c>
      <c r="O7304" s="3">
        <v>39</v>
      </c>
      <c r="P7304" s="4">
        <v>0</v>
      </c>
      <c r="Q7304" s="3">
        <v>78</v>
      </c>
      <c r="R7304" s="3">
        <v>39</v>
      </c>
      <c r="S7304" s="3">
        <v>39</v>
      </c>
      <c r="T7304" t="s">
        <v>1954</v>
      </c>
      <c r="U7304" t="s">
        <v>72</v>
      </c>
    </row>
    <row r="7305" spans="1:21" x14ac:dyDescent="0.35">
      <c r="A7305" t="s">
        <v>9881</v>
      </c>
      <c r="B7305" s="2">
        <v>45827</v>
      </c>
      <c r="C7305">
        <v>6</v>
      </c>
      <c r="D7305">
        <v>2025</v>
      </c>
      <c r="F7305" t="s">
        <v>685</v>
      </c>
      <c r="G7305" t="s">
        <v>2291</v>
      </c>
      <c r="H7305" t="s">
        <v>1868</v>
      </c>
      <c r="I7305" t="s">
        <v>2014</v>
      </c>
      <c r="J7305" t="s">
        <v>1971</v>
      </c>
      <c r="K7305" t="s">
        <v>1920</v>
      </c>
      <c r="L7305" t="s">
        <v>1886</v>
      </c>
      <c r="M7305">
        <v>2</v>
      </c>
      <c r="N7305" s="3">
        <v>45</v>
      </c>
      <c r="O7305" s="3">
        <v>19</v>
      </c>
      <c r="P7305" s="4">
        <v>0.2</v>
      </c>
      <c r="Q7305" s="3">
        <v>72</v>
      </c>
      <c r="R7305" s="3">
        <v>38</v>
      </c>
      <c r="S7305" s="3">
        <v>34</v>
      </c>
      <c r="T7305" t="s">
        <v>1954</v>
      </c>
      <c r="U7305" t="s">
        <v>72</v>
      </c>
    </row>
    <row r="7306" spans="1:21" x14ac:dyDescent="0.35">
      <c r="A7306" t="s">
        <v>9882</v>
      </c>
      <c r="B7306" s="2">
        <v>45827</v>
      </c>
      <c r="C7306">
        <v>6</v>
      </c>
      <c r="D7306">
        <v>2025</v>
      </c>
      <c r="F7306" t="s">
        <v>102</v>
      </c>
      <c r="G7306" t="s">
        <v>1958</v>
      </c>
      <c r="H7306" t="s">
        <v>1866</v>
      </c>
      <c r="I7306" t="s">
        <v>1866</v>
      </c>
      <c r="J7306" t="s">
        <v>2015</v>
      </c>
      <c r="K7306" t="s">
        <v>1914</v>
      </c>
      <c r="L7306" t="s">
        <v>1888</v>
      </c>
      <c r="M7306">
        <v>4</v>
      </c>
      <c r="N7306" s="3">
        <v>65</v>
      </c>
      <c r="O7306" s="3">
        <v>32</v>
      </c>
      <c r="P7306" s="4">
        <v>0.05</v>
      </c>
      <c r="Q7306" s="3">
        <v>247</v>
      </c>
      <c r="R7306" s="3">
        <v>128</v>
      </c>
      <c r="S7306" s="3">
        <v>119</v>
      </c>
      <c r="T7306" t="s">
        <v>1954</v>
      </c>
      <c r="U7306" t="s">
        <v>72</v>
      </c>
    </row>
    <row r="7307" spans="1:21" x14ac:dyDescent="0.35">
      <c r="A7307" t="s">
        <v>9883</v>
      </c>
      <c r="B7307" s="2">
        <v>45827</v>
      </c>
      <c r="C7307">
        <v>6</v>
      </c>
      <c r="D7307">
        <v>2025</v>
      </c>
      <c r="F7307" t="s">
        <v>1312</v>
      </c>
      <c r="G7307" t="s">
        <v>2715</v>
      </c>
      <c r="H7307" t="s">
        <v>1866</v>
      </c>
      <c r="I7307" t="s">
        <v>1866</v>
      </c>
      <c r="J7307" t="s">
        <v>2067</v>
      </c>
      <c r="K7307" t="s">
        <v>1918</v>
      </c>
      <c r="L7307" t="s">
        <v>1889</v>
      </c>
      <c r="M7307">
        <v>5</v>
      </c>
      <c r="N7307" s="3">
        <v>69</v>
      </c>
      <c r="O7307" s="3">
        <v>37</v>
      </c>
      <c r="P7307" s="4">
        <v>0</v>
      </c>
      <c r="Q7307" s="3">
        <v>345</v>
      </c>
      <c r="R7307" s="3">
        <v>185</v>
      </c>
      <c r="S7307" s="3">
        <v>160</v>
      </c>
      <c r="T7307" t="s">
        <v>1954</v>
      </c>
      <c r="U7307" t="s">
        <v>72</v>
      </c>
    </row>
    <row r="7308" spans="1:21" x14ac:dyDescent="0.35">
      <c r="A7308" t="s">
        <v>9884</v>
      </c>
      <c r="B7308" s="2">
        <v>45827</v>
      </c>
      <c r="C7308">
        <v>6</v>
      </c>
      <c r="D7308">
        <v>2025</v>
      </c>
      <c r="F7308" t="s">
        <v>952</v>
      </c>
      <c r="G7308" t="s">
        <v>3473</v>
      </c>
      <c r="H7308" t="s">
        <v>1871</v>
      </c>
      <c r="I7308" t="s">
        <v>2144</v>
      </c>
      <c r="J7308" t="s">
        <v>2064</v>
      </c>
      <c r="K7308" t="s">
        <v>1922</v>
      </c>
      <c r="L7308" t="s">
        <v>1887</v>
      </c>
      <c r="M7308">
        <v>2</v>
      </c>
      <c r="N7308" s="3">
        <v>32</v>
      </c>
      <c r="O7308" s="3">
        <v>14</v>
      </c>
      <c r="P7308" s="4">
        <v>0</v>
      </c>
      <c r="Q7308" s="3">
        <v>64</v>
      </c>
      <c r="R7308" s="3">
        <v>28</v>
      </c>
      <c r="S7308" s="3">
        <v>36</v>
      </c>
      <c r="T7308" t="s">
        <v>1954</v>
      </c>
      <c r="U7308" t="s">
        <v>72</v>
      </c>
    </row>
    <row r="7309" spans="1:21" x14ac:dyDescent="0.35">
      <c r="A7309" t="s">
        <v>9885</v>
      </c>
      <c r="B7309" s="2">
        <v>45828</v>
      </c>
      <c r="C7309">
        <v>6</v>
      </c>
      <c r="D7309">
        <v>2025</v>
      </c>
      <c r="F7309" t="s">
        <v>198</v>
      </c>
      <c r="G7309" t="s">
        <v>2620</v>
      </c>
      <c r="H7309" t="s">
        <v>1866</v>
      </c>
      <c r="I7309" t="s">
        <v>1866</v>
      </c>
      <c r="J7309" t="s">
        <v>2114</v>
      </c>
      <c r="K7309" t="s">
        <v>1915</v>
      </c>
      <c r="L7309" t="s">
        <v>1886</v>
      </c>
      <c r="M7309">
        <v>2</v>
      </c>
      <c r="N7309" s="3">
        <v>85</v>
      </c>
      <c r="O7309" s="3">
        <v>41</v>
      </c>
      <c r="P7309" s="4">
        <v>0</v>
      </c>
      <c r="Q7309" s="3">
        <v>170</v>
      </c>
      <c r="R7309" s="3">
        <v>82</v>
      </c>
      <c r="S7309" s="3">
        <v>88</v>
      </c>
      <c r="T7309" t="s">
        <v>1954</v>
      </c>
      <c r="U7309" t="s">
        <v>72</v>
      </c>
    </row>
    <row r="7310" spans="1:21" x14ac:dyDescent="0.35">
      <c r="A7310" t="s">
        <v>9886</v>
      </c>
      <c r="B7310" s="2">
        <v>45828</v>
      </c>
      <c r="C7310">
        <v>6</v>
      </c>
      <c r="D7310">
        <v>2025</v>
      </c>
      <c r="F7310" t="s">
        <v>601</v>
      </c>
      <c r="G7310" t="s">
        <v>2571</v>
      </c>
      <c r="H7310" t="s">
        <v>1871</v>
      </c>
      <c r="I7310" t="s">
        <v>2234</v>
      </c>
      <c r="J7310" t="s">
        <v>2061</v>
      </c>
      <c r="K7310" t="s">
        <v>1923</v>
      </c>
      <c r="L7310" t="s">
        <v>1888</v>
      </c>
      <c r="M7310">
        <v>1</v>
      </c>
      <c r="N7310" s="3">
        <v>25</v>
      </c>
      <c r="O7310" s="3">
        <v>11</v>
      </c>
      <c r="P7310" s="4">
        <v>0</v>
      </c>
      <c r="Q7310" s="3">
        <v>25</v>
      </c>
      <c r="R7310" s="3">
        <v>11</v>
      </c>
      <c r="S7310" s="3">
        <v>14</v>
      </c>
      <c r="T7310" t="s">
        <v>1954</v>
      </c>
      <c r="U7310" t="s">
        <v>72</v>
      </c>
    </row>
    <row r="7311" spans="1:21" x14ac:dyDescent="0.35">
      <c r="A7311" t="s">
        <v>9887</v>
      </c>
      <c r="B7311" s="2">
        <v>45828</v>
      </c>
      <c r="C7311">
        <v>6</v>
      </c>
      <c r="D7311">
        <v>2025</v>
      </c>
      <c r="F7311" t="s">
        <v>417</v>
      </c>
      <c r="G7311" t="s">
        <v>2017</v>
      </c>
      <c r="H7311" t="s">
        <v>1868</v>
      </c>
      <c r="I7311" t="s">
        <v>2014</v>
      </c>
      <c r="J7311" t="s">
        <v>2026</v>
      </c>
      <c r="K7311" t="s">
        <v>1919</v>
      </c>
      <c r="L7311" t="s">
        <v>1887</v>
      </c>
      <c r="M7311">
        <v>1</v>
      </c>
      <c r="N7311" s="3">
        <v>85</v>
      </c>
      <c r="O7311" s="3">
        <v>44</v>
      </c>
      <c r="P7311" s="4">
        <v>0.1</v>
      </c>
      <c r="Q7311" s="3">
        <v>76.5</v>
      </c>
      <c r="R7311" s="3">
        <v>44</v>
      </c>
      <c r="S7311" s="3">
        <v>32.5</v>
      </c>
      <c r="T7311" t="s">
        <v>1954</v>
      </c>
      <c r="U7311" t="s">
        <v>72</v>
      </c>
    </row>
    <row r="7312" spans="1:21" x14ac:dyDescent="0.35">
      <c r="A7312" t="s">
        <v>9888</v>
      </c>
      <c r="B7312" s="2">
        <v>45828</v>
      </c>
      <c r="C7312">
        <v>6</v>
      </c>
      <c r="D7312">
        <v>2025</v>
      </c>
      <c r="F7312" t="s">
        <v>947</v>
      </c>
      <c r="G7312" t="s">
        <v>5153</v>
      </c>
      <c r="H7312" t="s">
        <v>1875</v>
      </c>
      <c r="I7312" t="s">
        <v>1981</v>
      </c>
      <c r="J7312" t="s">
        <v>1963</v>
      </c>
      <c r="K7312" t="s">
        <v>1907</v>
      </c>
      <c r="L7312" t="s">
        <v>1890</v>
      </c>
      <c r="M7312">
        <v>3</v>
      </c>
      <c r="N7312" s="3">
        <v>119</v>
      </c>
      <c r="O7312" s="3">
        <v>72</v>
      </c>
      <c r="P7312" s="4">
        <v>0.05</v>
      </c>
      <c r="Q7312" s="3">
        <v>339.15</v>
      </c>
      <c r="R7312" s="3">
        <v>216</v>
      </c>
      <c r="S7312" s="3">
        <v>123.15</v>
      </c>
      <c r="T7312" t="s">
        <v>1954</v>
      </c>
      <c r="U7312" t="s">
        <v>72</v>
      </c>
    </row>
    <row r="7313" spans="1:21" x14ac:dyDescent="0.35">
      <c r="A7313" t="s">
        <v>9889</v>
      </c>
      <c r="B7313" s="2">
        <v>45828</v>
      </c>
      <c r="C7313">
        <v>6</v>
      </c>
      <c r="D7313">
        <v>2025</v>
      </c>
      <c r="F7313" t="s">
        <v>361</v>
      </c>
      <c r="G7313" t="s">
        <v>2920</v>
      </c>
      <c r="H7313" t="s">
        <v>1867</v>
      </c>
      <c r="I7313" t="s">
        <v>2004</v>
      </c>
      <c r="J7313" t="s">
        <v>2026</v>
      </c>
      <c r="K7313" t="s">
        <v>1919</v>
      </c>
      <c r="L7313" t="s">
        <v>1887</v>
      </c>
      <c r="M7313">
        <v>2</v>
      </c>
      <c r="N7313" s="3">
        <v>85</v>
      </c>
      <c r="O7313" s="3">
        <v>44</v>
      </c>
      <c r="P7313" s="4">
        <v>0.05</v>
      </c>
      <c r="Q7313" s="3">
        <v>161.5</v>
      </c>
      <c r="R7313" s="3">
        <v>88</v>
      </c>
      <c r="S7313" s="3">
        <v>73.5</v>
      </c>
      <c r="T7313" t="s">
        <v>1954</v>
      </c>
      <c r="U7313" t="s">
        <v>72</v>
      </c>
    </row>
    <row r="7314" spans="1:21" x14ac:dyDescent="0.35">
      <c r="A7314" t="s">
        <v>9890</v>
      </c>
      <c r="B7314" s="2">
        <v>45828</v>
      </c>
      <c r="C7314">
        <v>6</v>
      </c>
      <c r="D7314">
        <v>2025</v>
      </c>
      <c r="F7314" t="s">
        <v>681</v>
      </c>
      <c r="G7314" t="s">
        <v>2259</v>
      </c>
      <c r="H7314" t="s">
        <v>1872</v>
      </c>
      <c r="I7314" t="s">
        <v>2152</v>
      </c>
      <c r="J7314" t="s">
        <v>2114</v>
      </c>
      <c r="K7314" t="s">
        <v>1915</v>
      </c>
      <c r="L7314" t="s">
        <v>1886</v>
      </c>
      <c r="M7314">
        <v>3</v>
      </c>
      <c r="N7314" s="3">
        <v>85</v>
      </c>
      <c r="O7314" s="3">
        <v>41</v>
      </c>
      <c r="P7314" s="4">
        <v>0</v>
      </c>
      <c r="Q7314" s="3">
        <v>255</v>
      </c>
      <c r="R7314" s="3">
        <v>123</v>
      </c>
      <c r="S7314" s="3">
        <v>132</v>
      </c>
      <c r="T7314" t="s">
        <v>1954</v>
      </c>
      <c r="U7314" t="s">
        <v>72</v>
      </c>
    </row>
    <row r="7315" spans="1:21" x14ac:dyDescent="0.35">
      <c r="A7315" t="s">
        <v>9891</v>
      </c>
      <c r="B7315" s="2">
        <v>45828</v>
      </c>
      <c r="C7315">
        <v>6</v>
      </c>
      <c r="D7315">
        <v>2025</v>
      </c>
      <c r="F7315" t="s">
        <v>402</v>
      </c>
      <c r="G7315" t="s">
        <v>2124</v>
      </c>
      <c r="H7315" t="s">
        <v>1871</v>
      </c>
      <c r="I7315" t="s">
        <v>1990</v>
      </c>
      <c r="J7315" t="s">
        <v>2015</v>
      </c>
      <c r="K7315" t="s">
        <v>1914</v>
      </c>
      <c r="L7315" t="s">
        <v>1888</v>
      </c>
      <c r="M7315">
        <v>2</v>
      </c>
      <c r="N7315" s="3">
        <v>65</v>
      </c>
      <c r="O7315" s="3">
        <v>32</v>
      </c>
      <c r="P7315" s="4">
        <v>0.05</v>
      </c>
      <c r="Q7315" s="3">
        <v>123.5</v>
      </c>
      <c r="R7315" s="3">
        <v>64</v>
      </c>
      <c r="S7315" s="3">
        <v>59.5</v>
      </c>
      <c r="T7315" t="s">
        <v>1954</v>
      </c>
      <c r="U7315" t="s">
        <v>72</v>
      </c>
    </row>
    <row r="7316" spans="1:21" x14ac:dyDescent="0.35">
      <c r="A7316" t="s">
        <v>9892</v>
      </c>
      <c r="B7316" s="2">
        <v>45828</v>
      </c>
      <c r="C7316">
        <v>6</v>
      </c>
      <c r="D7316">
        <v>2025</v>
      </c>
      <c r="F7316" t="s">
        <v>709</v>
      </c>
      <c r="G7316" t="s">
        <v>2063</v>
      </c>
      <c r="H7316" t="s">
        <v>1875</v>
      </c>
      <c r="I7316" t="s">
        <v>1981</v>
      </c>
      <c r="J7316" t="s">
        <v>2064</v>
      </c>
      <c r="K7316" t="s">
        <v>1922</v>
      </c>
      <c r="L7316" t="s">
        <v>1887</v>
      </c>
      <c r="M7316">
        <v>1</v>
      </c>
      <c r="N7316" s="3">
        <v>32</v>
      </c>
      <c r="O7316" s="3">
        <v>14</v>
      </c>
      <c r="P7316" s="4">
        <v>0.1</v>
      </c>
      <c r="Q7316" s="3">
        <v>28.8</v>
      </c>
      <c r="R7316" s="3">
        <v>14</v>
      </c>
      <c r="S7316" s="3">
        <v>14.8</v>
      </c>
      <c r="T7316" t="s">
        <v>1954</v>
      </c>
      <c r="U7316" t="s">
        <v>72</v>
      </c>
    </row>
    <row r="7317" spans="1:21" x14ac:dyDescent="0.35">
      <c r="A7317" t="s">
        <v>9893</v>
      </c>
      <c r="B7317" s="2">
        <v>45828</v>
      </c>
      <c r="C7317">
        <v>6</v>
      </c>
      <c r="D7317">
        <v>2025</v>
      </c>
      <c r="F7317" t="s">
        <v>479</v>
      </c>
      <c r="G7317" t="s">
        <v>2291</v>
      </c>
      <c r="H7317" t="s">
        <v>1875</v>
      </c>
      <c r="I7317" t="s">
        <v>1970</v>
      </c>
      <c r="J7317" t="s">
        <v>2023</v>
      </c>
      <c r="K7317" t="s">
        <v>1912</v>
      </c>
      <c r="L7317" t="s">
        <v>1890</v>
      </c>
      <c r="M7317">
        <v>2</v>
      </c>
      <c r="N7317" s="3">
        <v>249</v>
      </c>
      <c r="O7317" s="3">
        <v>168</v>
      </c>
      <c r="P7317" s="4">
        <v>0.05</v>
      </c>
      <c r="Q7317" s="3">
        <v>473.1</v>
      </c>
      <c r="R7317" s="3">
        <v>336</v>
      </c>
      <c r="S7317" s="3">
        <v>137.1</v>
      </c>
      <c r="T7317" t="s">
        <v>1954</v>
      </c>
      <c r="U7317" t="s">
        <v>72</v>
      </c>
    </row>
    <row r="7318" spans="1:21" x14ac:dyDescent="0.35">
      <c r="A7318" t="s">
        <v>9894</v>
      </c>
      <c r="B7318" s="2">
        <v>45828</v>
      </c>
      <c r="C7318">
        <v>6</v>
      </c>
      <c r="D7318">
        <v>2025</v>
      </c>
      <c r="F7318" t="s">
        <v>117</v>
      </c>
      <c r="G7318" t="s">
        <v>2300</v>
      </c>
      <c r="H7318" t="s">
        <v>1875</v>
      </c>
      <c r="I7318" t="s">
        <v>1981</v>
      </c>
      <c r="J7318" t="s">
        <v>2023</v>
      </c>
      <c r="K7318" t="s">
        <v>1912</v>
      </c>
      <c r="L7318" t="s">
        <v>1890</v>
      </c>
      <c r="M7318">
        <v>3</v>
      </c>
      <c r="N7318" s="3">
        <v>249</v>
      </c>
      <c r="O7318" s="3">
        <v>168</v>
      </c>
      <c r="P7318" s="4">
        <v>0</v>
      </c>
      <c r="Q7318" s="3">
        <v>747</v>
      </c>
      <c r="R7318" s="3">
        <v>504</v>
      </c>
      <c r="S7318" s="3">
        <v>243</v>
      </c>
      <c r="T7318" t="s">
        <v>1954</v>
      </c>
      <c r="U7318" t="s">
        <v>72</v>
      </c>
    </row>
    <row r="7319" spans="1:21" x14ac:dyDescent="0.35">
      <c r="A7319" t="s">
        <v>9895</v>
      </c>
      <c r="B7319" s="2">
        <v>45828</v>
      </c>
      <c r="C7319">
        <v>6</v>
      </c>
      <c r="D7319">
        <v>2025</v>
      </c>
      <c r="F7319" t="s">
        <v>1496</v>
      </c>
      <c r="G7319" t="s">
        <v>5401</v>
      </c>
      <c r="H7319" t="s">
        <v>1866</v>
      </c>
      <c r="I7319" t="s">
        <v>1866</v>
      </c>
      <c r="J7319" t="s">
        <v>2061</v>
      </c>
      <c r="K7319" t="s">
        <v>1923</v>
      </c>
      <c r="L7319" t="s">
        <v>1888</v>
      </c>
      <c r="M7319">
        <v>1</v>
      </c>
      <c r="N7319" s="3">
        <v>25</v>
      </c>
      <c r="O7319" s="3">
        <v>11</v>
      </c>
      <c r="P7319" s="4">
        <v>0</v>
      </c>
      <c r="Q7319" s="3">
        <v>25</v>
      </c>
      <c r="R7319" s="3">
        <v>11</v>
      </c>
      <c r="S7319" s="3">
        <v>14</v>
      </c>
      <c r="T7319" t="s">
        <v>1954</v>
      </c>
      <c r="U7319" t="s">
        <v>72</v>
      </c>
    </row>
    <row r="7320" spans="1:21" x14ac:dyDescent="0.35">
      <c r="A7320" t="s">
        <v>9896</v>
      </c>
      <c r="B7320" s="2">
        <v>45828</v>
      </c>
      <c r="C7320">
        <v>6</v>
      </c>
      <c r="D7320">
        <v>2025</v>
      </c>
      <c r="F7320" t="s">
        <v>1266</v>
      </c>
      <c r="G7320" t="s">
        <v>2658</v>
      </c>
      <c r="H7320" t="s">
        <v>1869</v>
      </c>
      <c r="I7320" t="s">
        <v>1974</v>
      </c>
      <c r="J7320" t="s">
        <v>2026</v>
      </c>
      <c r="K7320" t="s">
        <v>1919</v>
      </c>
      <c r="L7320" t="s">
        <v>1887</v>
      </c>
      <c r="M7320">
        <v>1</v>
      </c>
      <c r="N7320" s="3">
        <v>85</v>
      </c>
      <c r="O7320" s="3">
        <v>44</v>
      </c>
      <c r="P7320" s="4">
        <v>0.05</v>
      </c>
      <c r="Q7320" s="3">
        <v>80.75</v>
      </c>
      <c r="R7320" s="3">
        <v>44</v>
      </c>
      <c r="S7320" s="3">
        <v>36.75</v>
      </c>
      <c r="T7320" t="s">
        <v>1954</v>
      </c>
      <c r="U7320" t="s">
        <v>72</v>
      </c>
    </row>
    <row r="7321" spans="1:21" x14ac:dyDescent="0.35">
      <c r="A7321" t="s">
        <v>9897</v>
      </c>
      <c r="B7321" s="2">
        <v>45828</v>
      </c>
      <c r="C7321">
        <v>6</v>
      </c>
      <c r="D7321">
        <v>2025</v>
      </c>
      <c r="F7321" t="s">
        <v>359</v>
      </c>
      <c r="G7321" t="s">
        <v>3119</v>
      </c>
      <c r="H7321" t="s">
        <v>1863</v>
      </c>
      <c r="I7321" t="s">
        <v>2033</v>
      </c>
      <c r="J7321" t="s">
        <v>2162</v>
      </c>
      <c r="K7321" t="s">
        <v>1921</v>
      </c>
      <c r="L7321" t="s">
        <v>1889</v>
      </c>
      <c r="M7321">
        <v>1</v>
      </c>
      <c r="N7321" s="3">
        <v>55</v>
      </c>
      <c r="O7321" s="3">
        <v>27</v>
      </c>
      <c r="P7321" s="4">
        <v>0.05</v>
      </c>
      <c r="Q7321" s="3">
        <v>52.25</v>
      </c>
      <c r="R7321" s="3">
        <v>27</v>
      </c>
      <c r="S7321" s="3">
        <v>25.25</v>
      </c>
      <c r="T7321" t="s">
        <v>1954</v>
      </c>
      <c r="U7321" t="s">
        <v>72</v>
      </c>
    </row>
    <row r="7322" spans="1:21" x14ac:dyDescent="0.35">
      <c r="A7322" t="s">
        <v>9898</v>
      </c>
      <c r="B7322" s="2">
        <v>45828</v>
      </c>
      <c r="C7322">
        <v>6</v>
      </c>
      <c r="D7322">
        <v>2025</v>
      </c>
      <c r="F7322" t="s">
        <v>245</v>
      </c>
      <c r="G7322" t="s">
        <v>2265</v>
      </c>
      <c r="H7322" t="s">
        <v>1871</v>
      </c>
      <c r="I7322" t="s">
        <v>2144</v>
      </c>
      <c r="J7322" t="s">
        <v>2011</v>
      </c>
      <c r="K7322" t="s">
        <v>1927</v>
      </c>
      <c r="L7322" t="s">
        <v>1885</v>
      </c>
      <c r="M7322">
        <v>1</v>
      </c>
      <c r="N7322" s="3">
        <v>24</v>
      </c>
      <c r="O7322" s="3">
        <v>10</v>
      </c>
      <c r="P7322" s="4">
        <v>0.15</v>
      </c>
      <c r="Q7322" s="3">
        <v>20.399999999999999</v>
      </c>
      <c r="R7322" s="3">
        <v>10</v>
      </c>
      <c r="S7322" s="3">
        <v>10.4</v>
      </c>
      <c r="T7322" t="s">
        <v>1954</v>
      </c>
      <c r="U7322" t="s">
        <v>72</v>
      </c>
    </row>
    <row r="7323" spans="1:21" x14ac:dyDescent="0.35">
      <c r="A7323" t="s">
        <v>9899</v>
      </c>
      <c r="B7323" s="2">
        <v>45828</v>
      </c>
      <c r="C7323">
        <v>6</v>
      </c>
      <c r="D7323">
        <v>2025</v>
      </c>
      <c r="F7323" t="s">
        <v>1063</v>
      </c>
      <c r="G7323" t="s">
        <v>2934</v>
      </c>
      <c r="H7323" t="s">
        <v>1875</v>
      </c>
      <c r="I7323" t="s">
        <v>1970</v>
      </c>
      <c r="J7323" t="s">
        <v>2045</v>
      </c>
      <c r="K7323" t="s">
        <v>1910</v>
      </c>
      <c r="L7323" t="s">
        <v>1890</v>
      </c>
      <c r="M7323">
        <v>1</v>
      </c>
      <c r="N7323" s="3">
        <v>99</v>
      </c>
      <c r="O7323" s="3">
        <v>58</v>
      </c>
      <c r="P7323" s="4">
        <v>0.1</v>
      </c>
      <c r="Q7323" s="3">
        <v>89.1</v>
      </c>
      <c r="R7323" s="3">
        <v>58</v>
      </c>
      <c r="S7323" s="3">
        <v>31.1</v>
      </c>
      <c r="T7323" t="s">
        <v>1954</v>
      </c>
      <c r="U7323" t="s">
        <v>72</v>
      </c>
    </row>
    <row r="7324" spans="1:21" x14ac:dyDescent="0.35">
      <c r="A7324" t="s">
        <v>9900</v>
      </c>
      <c r="B7324" s="2">
        <v>45828</v>
      </c>
      <c r="C7324">
        <v>6</v>
      </c>
      <c r="D7324">
        <v>2025</v>
      </c>
      <c r="F7324" t="s">
        <v>840</v>
      </c>
      <c r="G7324" t="s">
        <v>2535</v>
      </c>
      <c r="H7324" t="s">
        <v>1874</v>
      </c>
      <c r="I7324" t="s">
        <v>2186</v>
      </c>
      <c r="J7324" t="s">
        <v>2026</v>
      </c>
      <c r="K7324" t="s">
        <v>1919</v>
      </c>
      <c r="L7324" t="s">
        <v>1887</v>
      </c>
      <c r="M7324">
        <v>1</v>
      </c>
      <c r="N7324" s="3">
        <v>85</v>
      </c>
      <c r="O7324" s="3">
        <v>44</v>
      </c>
      <c r="P7324" s="4">
        <v>0.05</v>
      </c>
      <c r="Q7324" s="3">
        <v>80.75</v>
      </c>
      <c r="R7324" s="3">
        <v>44</v>
      </c>
      <c r="S7324" s="3">
        <v>36.75</v>
      </c>
      <c r="T7324" t="s">
        <v>1954</v>
      </c>
      <c r="U7324" t="s">
        <v>72</v>
      </c>
    </row>
    <row r="7325" spans="1:21" x14ac:dyDescent="0.35">
      <c r="A7325" t="s">
        <v>9901</v>
      </c>
      <c r="B7325" s="2">
        <v>45829</v>
      </c>
      <c r="C7325">
        <v>6</v>
      </c>
      <c r="D7325">
        <v>2025</v>
      </c>
      <c r="F7325" t="s">
        <v>1505</v>
      </c>
      <c r="G7325" t="s">
        <v>2314</v>
      </c>
      <c r="H7325" t="s">
        <v>1864</v>
      </c>
      <c r="I7325" t="s">
        <v>2101</v>
      </c>
      <c r="J7325" t="s">
        <v>1953</v>
      </c>
      <c r="K7325" t="s">
        <v>1905</v>
      </c>
      <c r="L7325" t="s">
        <v>1888</v>
      </c>
      <c r="M7325">
        <v>2</v>
      </c>
      <c r="N7325" s="3">
        <v>120</v>
      </c>
      <c r="O7325" s="3">
        <v>63</v>
      </c>
      <c r="P7325" s="4">
        <v>0.1</v>
      </c>
      <c r="Q7325" s="3">
        <v>216</v>
      </c>
      <c r="R7325" s="3">
        <v>126</v>
      </c>
      <c r="S7325" s="3">
        <v>90</v>
      </c>
      <c r="T7325" t="s">
        <v>1954</v>
      </c>
      <c r="U7325" t="s">
        <v>72</v>
      </c>
    </row>
    <row r="7326" spans="1:21" x14ac:dyDescent="0.35">
      <c r="A7326" t="s">
        <v>9902</v>
      </c>
      <c r="B7326" s="2">
        <v>45829</v>
      </c>
      <c r="C7326">
        <v>6</v>
      </c>
      <c r="D7326">
        <v>2025</v>
      </c>
      <c r="F7326" t="s">
        <v>1111</v>
      </c>
      <c r="G7326" t="s">
        <v>2715</v>
      </c>
      <c r="H7326" t="s">
        <v>1864</v>
      </c>
      <c r="I7326" t="s">
        <v>2087</v>
      </c>
      <c r="J7326" t="s">
        <v>1997</v>
      </c>
      <c r="K7326" t="s">
        <v>1906</v>
      </c>
      <c r="L7326" t="s">
        <v>1889</v>
      </c>
      <c r="M7326">
        <v>1</v>
      </c>
      <c r="N7326" s="3">
        <v>89</v>
      </c>
      <c r="O7326" s="3">
        <v>48</v>
      </c>
      <c r="P7326" s="4">
        <v>0</v>
      </c>
      <c r="Q7326" s="3">
        <v>89</v>
      </c>
      <c r="R7326" s="3">
        <v>48</v>
      </c>
      <c r="S7326" s="3">
        <v>41</v>
      </c>
      <c r="T7326" t="s">
        <v>1954</v>
      </c>
      <c r="U7326" t="s">
        <v>72</v>
      </c>
    </row>
    <row r="7327" spans="1:21" x14ac:dyDescent="0.35">
      <c r="A7327" t="s">
        <v>9903</v>
      </c>
      <c r="B7327" s="2">
        <v>45829</v>
      </c>
      <c r="C7327">
        <v>6</v>
      </c>
      <c r="D7327">
        <v>2025</v>
      </c>
      <c r="F7327" t="s">
        <v>493</v>
      </c>
      <c r="G7327" t="s">
        <v>3507</v>
      </c>
      <c r="H7327" t="s">
        <v>1875</v>
      </c>
      <c r="I7327" t="s">
        <v>1970</v>
      </c>
      <c r="J7327" t="s">
        <v>2001</v>
      </c>
      <c r="K7327" t="s">
        <v>1911</v>
      </c>
      <c r="L7327" t="s">
        <v>1886</v>
      </c>
      <c r="M7327">
        <v>1</v>
      </c>
      <c r="N7327" s="3">
        <v>58</v>
      </c>
      <c r="O7327" s="3">
        <v>25</v>
      </c>
      <c r="P7327" s="4">
        <v>0.1</v>
      </c>
      <c r="Q7327" s="3">
        <v>52.2</v>
      </c>
      <c r="R7327" s="3">
        <v>25</v>
      </c>
      <c r="S7327" s="3">
        <v>27.2</v>
      </c>
      <c r="T7327" t="s">
        <v>1954</v>
      </c>
      <c r="U7327" t="s">
        <v>72</v>
      </c>
    </row>
    <row r="7328" spans="1:21" x14ac:dyDescent="0.35">
      <c r="A7328" t="s">
        <v>9904</v>
      </c>
      <c r="B7328" s="2">
        <v>45829</v>
      </c>
      <c r="C7328">
        <v>6</v>
      </c>
      <c r="D7328">
        <v>2025</v>
      </c>
      <c r="F7328" t="s">
        <v>1410</v>
      </c>
      <c r="G7328" t="s">
        <v>2920</v>
      </c>
      <c r="H7328" t="s">
        <v>1866</v>
      </c>
      <c r="I7328" t="s">
        <v>1866</v>
      </c>
      <c r="J7328" t="s">
        <v>2061</v>
      </c>
      <c r="K7328" t="s">
        <v>1923</v>
      </c>
      <c r="L7328" t="s">
        <v>1888</v>
      </c>
      <c r="M7328">
        <v>4</v>
      </c>
      <c r="N7328" s="3">
        <v>25</v>
      </c>
      <c r="O7328" s="3">
        <v>11</v>
      </c>
      <c r="P7328" s="4">
        <v>0.1</v>
      </c>
      <c r="Q7328" s="3">
        <v>90</v>
      </c>
      <c r="R7328" s="3">
        <v>44</v>
      </c>
      <c r="S7328" s="3">
        <v>46</v>
      </c>
      <c r="T7328" t="s">
        <v>1954</v>
      </c>
      <c r="U7328" t="s">
        <v>72</v>
      </c>
    </row>
    <row r="7329" spans="1:21" x14ac:dyDescent="0.35">
      <c r="A7329" t="s">
        <v>9905</v>
      </c>
      <c r="B7329" s="2">
        <v>45829</v>
      </c>
      <c r="C7329">
        <v>6</v>
      </c>
      <c r="D7329">
        <v>2025</v>
      </c>
      <c r="F7329" t="s">
        <v>768</v>
      </c>
      <c r="G7329" t="s">
        <v>3909</v>
      </c>
      <c r="H7329" t="s">
        <v>1863</v>
      </c>
      <c r="I7329" t="s">
        <v>2033</v>
      </c>
      <c r="J7329" t="s">
        <v>2114</v>
      </c>
      <c r="K7329" t="s">
        <v>1915</v>
      </c>
      <c r="L7329" t="s">
        <v>1886</v>
      </c>
      <c r="M7329">
        <v>1</v>
      </c>
      <c r="N7329" s="3">
        <v>85</v>
      </c>
      <c r="O7329" s="3">
        <v>41</v>
      </c>
      <c r="P7329" s="4">
        <v>0</v>
      </c>
      <c r="Q7329" s="3">
        <v>85</v>
      </c>
      <c r="R7329" s="3">
        <v>41</v>
      </c>
      <c r="S7329" s="3">
        <v>44</v>
      </c>
      <c r="T7329" t="s">
        <v>1954</v>
      </c>
      <c r="U7329" t="s">
        <v>72</v>
      </c>
    </row>
    <row r="7330" spans="1:21" x14ac:dyDescent="0.35">
      <c r="A7330" t="s">
        <v>9906</v>
      </c>
      <c r="B7330" s="2">
        <v>45829</v>
      </c>
      <c r="C7330">
        <v>6</v>
      </c>
      <c r="D7330">
        <v>2025</v>
      </c>
      <c r="F7330" t="s">
        <v>427</v>
      </c>
      <c r="G7330" t="s">
        <v>1995</v>
      </c>
      <c r="H7330" t="s">
        <v>1869</v>
      </c>
      <c r="I7330" t="s">
        <v>2157</v>
      </c>
      <c r="J7330" t="s">
        <v>2045</v>
      </c>
      <c r="K7330" t="s">
        <v>1910</v>
      </c>
      <c r="L7330" t="s">
        <v>1890</v>
      </c>
      <c r="M7330">
        <v>1</v>
      </c>
      <c r="N7330" s="3">
        <v>99</v>
      </c>
      <c r="O7330" s="3">
        <v>58</v>
      </c>
      <c r="P7330" s="4">
        <v>0</v>
      </c>
      <c r="Q7330" s="3">
        <v>99</v>
      </c>
      <c r="R7330" s="3">
        <v>58</v>
      </c>
      <c r="S7330" s="3">
        <v>41</v>
      </c>
      <c r="T7330" t="s">
        <v>1954</v>
      </c>
      <c r="U7330" t="s">
        <v>72</v>
      </c>
    </row>
    <row r="7331" spans="1:21" x14ac:dyDescent="0.35">
      <c r="A7331" t="s">
        <v>9907</v>
      </c>
      <c r="B7331" s="2">
        <v>45829</v>
      </c>
      <c r="C7331">
        <v>6</v>
      </c>
      <c r="D7331">
        <v>2025</v>
      </c>
      <c r="F7331" t="s">
        <v>438</v>
      </c>
      <c r="G7331" t="s">
        <v>2021</v>
      </c>
      <c r="H7331" t="s">
        <v>1867</v>
      </c>
      <c r="I7331" t="s">
        <v>2036</v>
      </c>
      <c r="J7331" t="s">
        <v>2023</v>
      </c>
      <c r="K7331" t="s">
        <v>1912</v>
      </c>
      <c r="L7331" t="s">
        <v>1890</v>
      </c>
      <c r="M7331">
        <v>1</v>
      </c>
      <c r="N7331" s="3">
        <v>249</v>
      </c>
      <c r="O7331" s="3">
        <v>168</v>
      </c>
      <c r="P7331" s="4">
        <v>0.15</v>
      </c>
      <c r="Q7331" s="3">
        <v>211.65</v>
      </c>
      <c r="R7331" s="3">
        <v>168</v>
      </c>
      <c r="S7331" s="3">
        <v>43.65</v>
      </c>
      <c r="T7331" t="s">
        <v>1954</v>
      </c>
      <c r="U7331" t="s">
        <v>72</v>
      </c>
    </row>
    <row r="7332" spans="1:21" x14ac:dyDescent="0.35">
      <c r="A7332" t="s">
        <v>9908</v>
      </c>
      <c r="B7332" s="2">
        <v>45829</v>
      </c>
      <c r="C7332">
        <v>6</v>
      </c>
      <c r="D7332">
        <v>2025</v>
      </c>
      <c r="F7332" t="s">
        <v>186</v>
      </c>
      <c r="G7332" t="s">
        <v>3304</v>
      </c>
      <c r="H7332" t="s">
        <v>1866</v>
      </c>
      <c r="I7332" t="s">
        <v>1866</v>
      </c>
      <c r="J7332" t="s">
        <v>1967</v>
      </c>
      <c r="K7332" t="s">
        <v>1913</v>
      </c>
      <c r="L7332" t="s">
        <v>1888</v>
      </c>
      <c r="M7332">
        <v>2</v>
      </c>
      <c r="N7332" s="3">
        <v>78</v>
      </c>
      <c r="O7332" s="3">
        <v>39</v>
      </c>
      <c r="P7332" s="4">
        <v>0.05</v>
      </c>
      <c r="Q7332" s="3">
        <v>148.19999999999999</v>
      </c>
      <c r="R7332" s="3">
        <v>78</v>
      </c>
      <c r="S7332" s="3">
        <v>70.2</v>
      </c>
      <c r="T7332" t="s">
        <v>1954</v>
      </c>
      <c r="U7332" t="s">
        <v>72</v>
      </c>
    </row>
    <row r="7333" spans="1:21" x14ac:dyDescent="0.35">
      <c r="A7333" t="s">
        <v>9909</v>
      </c>
      <c r="B7333" s="2">
        <v>45829</v>
      </c>
      <c r="C7333">
        <v>6</v>
      </c>
      <c r="D7333">
        <v>2025</v>
      </c>
      <c r="F7333" t="s">
        <v>359</v>
      </c>
      <c r="G7333" t="s">
        <v>3119</v>
      </c>
      <c r="H7333" t="s">
        <v>1863</v>
      </c>
      <c r="I7333" t="s">
        <v>2033</v>
      </c>
      <c r="J7333" t="s">
        <v>2045</v>
      </c>
      <c r="K7333" t="s">
        <v>1910</v>
      </c>
      <c r="L7333" t="s">
        <v>1890</v>
      </c>
      <c r="M7333">
        <v>2</v>
      </c>
      <c r="N7333" s="3">
        <v>99</v>
      </c>
      <c r="O7333" s="3">
        <v>58</v>
      </c>
      <c r="P7333" s="4">
        <v>0</v>
      </c>
      <c r="Q7333" s="3">
        <v>198</v>
      </c>
      <c r="R7333" s="3">
        <v>116</v>
      </c>
      <c r="S7333" s="3">
        <v>82</v>
      </c>
      <c r="T7333" t="s">
        <v>1954</v>
      </c>
      <c r="U7333" t="s">
        <v>72</v>
      </c>
    </row>
    <row r="7334" spans="1:21" x14ac:dyDescent="0.35">
      <c r="A7334" t="s">
        <v>9910</v>
      </c>
      <c r="B7334" s="2">
        <v>45829</v>
      </c>
      <c r="C7334">
        <v>6</v>
      </c>
      <c r="D7334">
        <v>2025</v>
      </c>
      <c r="F7334" t="s">
        <v>124</v>
      </c>
      <c r="G7334" t="s">
        <v>2624</v>
      </c>
      <c r="H7334" t="s">
        <v>1872</v>
      </c>
      <c r="I7334" t="s">
        <v>2076</v>
      </c>
      <c r="J7334" t="s">
        <v>2114</v>
      </c>
      <c r="K7334" t="s">
        <v>1915</v>
      </c>
      <c r="L7334" t="s">
        <v>1886</v>
      </c>
      <c r="M7334">
        <v>5</v>
      </c>
      <c r="N7334" s="3">
        <v>85</v>
      </c>
      <c r="O7334" s="3">
        <v>41</v>
      </c>
      <c r="P7334" s="4">
        <v>0</v>
      </c>
      <c r="Q7334" s="3">
        <v>425</v>
      </c>
      <c r="R7334" s="3">
        <v>205</v>
      </c>
      <c r="S7334" s="3">
        <v>220</v>
      </c>
      <c r="T7334" t="s">
        <v>1954</v>
      </c>
      <c r="U7334" t="s">
        <v>72</v>
      </c>
    </row>
    <row r="7335" spans="1:21" x14ac:dyDescent="0.35">
      <c r="A7335" t="s">
        <v>9911</v>
      </c>
      <c r="B7335" s="2">
        <v>45830</v>
      </c>
      <c r="C7335">
        <v>6</v>
      </c>
      <c r="D7335">
        <v>2025</v>
      </c>
      <c r="F7335" t="s">
        <v>1254</v>
      </c>
      <c r="G7335" t="s">
        <v>3453</v>
      </c>
      <c r="H7335" t="s">
        <v>1875</v>
      </c>
      <c r="I7335" t="s">
        <v>1970</v>
      </c>
      <c r="J7335" t="s">
        <v>1997</v>
      </c>
      <c r="K7335" t="s">
        <v>1906</v>
      </c>
      <c r="L7335" t="s">
        <v>1889</v>
      </c>
      <c r="M7335">
        <v>1</v>
      </c>
      <c r="N7335" s="3">
        <v>89</v>
      </c>
      <c r="O7335" s="3">
        <v>48</v>
      </c>
      <c r="P7335" s="4">
        <v>0.05</v>
      </c>
      <c r="Q7335" s="3">
        <v>84.55</v>
      </c>
      <c r="R7335" s="3">
        <v>48</v>
      </c>
      <c r="S7335" s="3">
        <v>36.549999999999997</v>
      </c>
      <c r="T7335" t="s">
        <v>1954</v>
      </c>
      <c r="U7335" t="s">
        <v>72</v>
      </c>
    </row>
    <row r="7336" spans="1:21" x14ac:dyDescent="0.35">
      <c r="A7336" t="s">
        <v>9912</v>
      </c>
      <c r="B7336" s="2">
        <v>45830</v>
      </c>
      <c r="C7336">
        <v>6</v>
      </c>
      <c r="D7336">
        <v>2025</v>
      </c>
      <c r="F7336" t="s">
        <v>1139</v>
      </c>
      <c r="G7336" t="s">
        <v>60</v>
      </c>
      <c r="H7336" t="s">
        <v>1868</v>
      </c>
      <c r="I7336" t="s">
        <v>2022</v>
      </c>
      <c r="J7336" t="s">
        <v>2011</v>
      </c>
      <c r="K7336" t="s">
        <v>1927</v>
      </c>
      <c r="L7336" t="s">
        <v>1885</v>
      </c>
      <c r="M7336">
        <v>1</v>
      </c>
      <c r="N7336" s="3">
        <v>24</v>
      </c>
      <c r="O7336" s="3">
        <v>10</v>
      </c>
      <c r="P7336" s="4">
        <v>0.15</v>
      </c>
      <c r="Q7336" s="3">
        <v>20.399999999999999</v>
      </c>
      <c r="R7336" s="3">
        <v>10</v>
      </c>
      <c r="S7336" s="3">
        <v>10.4</v>
      </c>
      <c r="T7336" t="s">
        <v>1954</v>
      </c>
      <c r="U7336" t="s">
        <v>72</v>
      </c>
    </row>
    <row r="7337" spans="1:21" x14ac:dyDescent="0.35">
      <c r="A7337" t="s">
        <v>9913</v>
      </c>
      <c r="B7337" s="2">
        <v>45830</v>
      </c>
      <c r="C7337">
        <v>6</v>
      </c>
      <c r="D7337">
        <v>2025</v>
      </c>
      <c r="F7337" t="s">
        <v>336</v>
      </c>
      <c r="G7337" t="s">
        <v>2759</v>
      </c>
      <c r="H7337" t="s">
        <v>1864</v>
      </c>
      <c r="I7337" t="s">
        <v>2044</v>
      </c>
      <c r="J7337" t="s">
        <v>1991</v>
      </c>
      <c r="K7337" t="s">
        <v>1925</v>
      </c>
      <c r="L7337" t="s">
        <v>1885</v>
      </c>
      <c r="M7337">
        <v>1</v>
      </c>
      <c r="N7337" s="3">
        <v>35</v>
      </c>
      <c r="O7337" s="3">
        <v>16</v>
      </c>
      <c r="P7337" s="4">
        <v>0</v>
      </c>
      <c r="Q7337" s="3">
        <v>35</v>
      </c>
      <c r="R7337" s="3">
        <v>16</v>
      </c>
      <c r="S7337" s="3">
        <v>19</v>
      </c>
      <c r="T7337" t="s">
        <v>1954</v>
      </c>
      <c r="U7337" t="s">
        <v>72</v>
      </c>
    </row>
    <row r="7338" spans="1:21" x14ac:dyDescent="0.35">
      <c r="A7338" t="s">
        <v>9914</v>
      </c>
      <c r="B7338" s="2">
        <v>45830</v>
      </c>
      <c r="C7338">
        <v>6</v>
      </c>
      <c r="D7338">
        <v>2025</v>
      </c>
      <c r="F7338" t="s">
        <v>412</v>
      </c>
      <c r="G7338" t="s">
        <v>3022</v>
      </c>
      <c r="H7338" t="s">
        <v>1868</v>
      </c>
      <c r="I7338" t="s">
        <v>2022</v>
      </c>
      <c r="J7338" t="s">
        <v>2162</v>
      </c>
      <c r="K7338" t="s">
        <v>1921</v>
      </c>
      <c r="L7338" t="s">
        <v>1889</v>
      </c>
      <c r="M7338">
        <v>2</v>
      </c>
      <c r="N7338" s="3">
        <v>55</v>
      </c>
      <c r="O7338" s="3">
        <v>27</v>
      </c>
      <c r="P7338" s="4">
        <v>0</v>
      </c>
      <c r="Q7338" s="3">
        <v>110</v>
      </c>
      <c r="R7338" s="3">
        <v>54</v>
      </c>
      <c r="S7338" s="3">
        <v>56</v>
      </c>
      <c r="T7338" t="s">
        <v>1954</v>
      </c>
      <c r="U7338" t="s">
        <v>72</v>
      </c>
    </row>
    <row r="7339" spans="1:21" x14ac:dyDescent="0.35">
      <c r="A7339" t="s">
        <v>9915</v>
      </c>
      <c r="B7339" s="2">
        <v>45830</v>
      </c>
      <c r="C7339">
        <v>6</v>
      </c>
      <c r="D7339">
        <v>2025</v>
      </c>
      <c r="F7339" t="s">
        <v>158</v>
      </c>
      <c r="G7339" t="s">
        <v>2837</v>
      </c>
      <c r="H7339" t="s">
        <v>1866</v>
      </c>
      <c r="I7339" t="s">
        <v>1866</v>
      </c>
      <c r="J7339" t="s">
        <v>2023</v>
      </c>
      <c r="K7339" t="s">
        <v>1912</v>
      </c>
      <c r="L7339" t="s">
        <v>1890</v>
      </c>
      <c r="M7339">
        <v>2</v>
      </c>
      <c r="N7339" s="3">
        <v>249</v>
      </c>
      <c r="O7339" s="3">
        <v>168</v>
      </c>
      <c r="P7339" s="4">
        <v>0</v>
      </c>
      <c r="Q7339" s="3">
        <v>498</v>
      </c>
      <c r="R7339" s="3">
        <v>336</v>
      </c>
      <c r="S7339" s="3">
        <v>162</v>
      </c>
      <c r="T7339" t="s">
        <v>1954</v>
      </c>
      <c r="U7339" t="s">
        <v>72</v>
      </c>
    </row>
    <row r="7340" spans="1:21" x14ac:dyDescent="0.35">
      <c r="A7340" t="s">
        <v>9916</v>
      </c>
      <c r="B7340" s="2">
        <v>45830</v>
      </c>
      <c r="C7340">
        <v>6</v>
      </c>
      <c r="D7340">
        <v>2025</v>
      </c>
      <c r="F7340" t="s">
        <v>1185</v>
      </c>
      <c r="G7340" t="s">
        <v>2828</v>
      </c>
      <c r="H7340" t="s">
        <v>1868</v>
      </c>
      <c r="I7340" t="s">
        <v>2022</v>
      </c>
      <c r="J7340" t="s">
        <v>1987</v>
      </c>
      <c r="K7340" t="s">
        <v>1908</v>
      </c>
      <c r="L7340" t="s">
        <v>1890</v>
      </c>
      <c r="M7340">
        <v>1</v>
      </c>
      <c r="N7340" s="3">
        <v>129</v>
      </c>
      <c r="O7340" s="3">
        <v>78</v>
      </c>
      <c r="P7340" s="4">
        <v>0</v>
      </c>
      <c r="Q7340" s="3">
        <v>129</v>
      </c>
      <c r="R7340" s="3">
        <v>78</v>
      </c>
      <c r="S7340" s="3">
        <v>51</v>
      </c>
      <c r="T7340" t="s">
        <v>1954</v>
      </c>
      <c r="U7340" t="s">
        <v>72</v>
      </c>
    </row>
    <row r="7341" spans="1:21" x14ac:dyDescent="0.35">
      <c r="A7341" t="s">
        <v>9917</v>
      </c>
      <c r="B7341" s="2">
        <v>45830</v>
      </c>
      <c r="C7341">
        <v>6</v>
      </c>
      <c r="D7341">
        <v>2025</v>
      </c>
      <c r="F7341" t="s">
        <v>362</v>
      </c>
      <c r="G7341" t="s">
        <v>2314</v>
      </c>
      <c r="H7341" t="s">
        <v>1871</v>
      </c>
      <c r="I7341" t="s">
        <v>1990</v>
      </c>
      <c r="J7341" t="s">
        <v>2114</v>
      </c>
      <c r="K7341" t="s">
        <v>1915</v>
      </c>
      <c r="L7341" t="s">
        <v>1886</v>
      </c>
      <c r="M7341">
        <v>2</v>
      </c>
      <c r="N7341" s="3">
        <v>85</v>
      </c>
      <c r="O7341" s="3">
        <v>41</v>
      </c>
      <c r="P7341" s="4">
        <v>0</v>
      </c>
      <c r="Q7341" s="3">
        <v>170</v>
      </c>
      <c r="R7341" s="3">
        <v>82</v>
      </c>
      <c r="S7341" s="3">
        <v>88</v>
      </c>
      <c r="T7341" t="s">
        <v>1954</v>
      </c>
      <c r="U7341" t="s">
        <v>72</v>
      </c>
    </row>
    <row r="7342" spans="1:21" x14ac:dyDescent="0.35">
      <c r="A7342" t="s">
        <v>9918</v>
      </c>
      <c r="B7342" s="2">
        <v>45830</v>
      </c>
      <c r="C7342">
        <v>6</v>
      </c>
      <c r="D7342">
        <v>2025</v>
      </c>
      <c r="F7342" t="s">
        <v>505</v>
      </c>
      <c r="G7342" t="s">
        <v>2030</v>
      </c>
      <c r="H7342" t="s">
        <v>1875</v>
      </c>
      <c r="I7342" t="s">
        <v>1981</v>
      </c>
      <c r="J7342" t="s">
        <v>2026</v>
      </c>
      <c r="K7342" t="s">
        <v>1919</v>
      </c>
      <c r="L7342" t="s">
        <v>1887</v>
      </c>
      <c r="M7342">
        <v>1</v>
      </c>
      <c r="N7342" s="3">
        <v>85</v>
      </c>
      <c r="O7342" s="3">
        <v>44</v>
      </c>
      <c r="P7342" s="4">
        <v>0.1</v>
      </c>
      <c r="Q7342" s="3">
        <v>76.5</v>
      </c>
      <c r="R7342" s="3">
        <v>44</v>
      </c>
      <c r="S7342" s="3">
        <v>32.5</v>
      </c>
      <c r="T7342" t="s">
        <v>1954</v>
      </c>
      <c r="U7342" t="s">
        <v>72</v>
      </c>
    </row>
    <row r="7343" spans="1:21" x14ac:dyDescent="0.35">
      <c r="A7343" t="s">
        <v>9919</v>
      </c>
      <c r="B7343" s="2">
        <v>45830</v>
      </c>
      <c r="C7343">
        <v>6</v>
      </c>
      <c r="D7343">
        <v>2025</v>
      </c>
      <c r="F7343" t="s">
        <v>710</v>
      </c>
      <c r="G7343" t="s">
        <v>2541</v>
      </c>
      <c r="H7343" t="s">
        <v>1875</v>
      </c>
      <c r="I7343" t="s">
        <v>1981</v>
      </c>
      <c r="J7343" t="s">
        <v>2064</v>
      </c>
      <c r="K7343" t="s">
        <v>1922</v>
      </c>
      <c r="L7343" t="s">
        <v>1887</v>
      </c>
      <c r="M7343">
        <v>2</v>
      </c>
      <c r="N7343" s="3">
        <v>32</v>
      </c>
      <c r="O7343" s="3">
        <v>14</v>
      </c>
      <c r="P7343" s="4">
        <v>0.05</v>
      </c>
      <c r="Q7343" s="3">
        <v>60.8</v>
      </c>
      <c r="R7343" s="3">
        <v>28</v>
      </c>
      <c r="S7343" s="3">
        <v>32.799999999999997</v>
      </c>
      <c r="T7343" t="s">
        <v>1954</v>
      </c>
      <c r="U7343" t="s">
        <v>72</v>
      </c>
    </row>
    <row r="7344" spans="1:21" x14ac:dyDescent="0.35">
      <c r="A7344" t="s">
        <v>9920</v>
      </c>
      <c r="B7344" s="2">
        <v>45830</v>
      </c>
      <c r="C7344">
        <v>6</v>
      </c>
      <c r="D7344">
        <v>2025</v>
      </c>
      <c r="F7344" t="s">
        <v>1789</v>
      </c>
      <c r="G7344" t="s">
        <v>1995</v>
      </c>
      <c r="H7344" t="s">
        <v>1868</v>
      </c>
      <c r="I7344" t="s">
        <v>2014</v>
      </c>
      <c r="J7344" t="s">
        <v>1953</v>
      </c>
      <c r="K7344" t="s">
        <v>1905</v>
      </c>
      <c r="L7344" t="s">
        <v>1888</v>
      </c>
      <c r="M7344">
        <v>2</v>
      </c>
      <c r="N7344" s="3">
        <v>120</v>
      </c>
      <c r="O7344" s="3">
        <v>63</v>
      </c>
      <c r="P7344" s="4">
        <v>0.15</v>
      </c>
      <c r="Q7344" s="3">
        <v>204</v>
      </c>
      <c r="R7344" s="3">
        <v>126</v>
      </c>
      <c r="S7344" s="3">
        <v>78</v>
      </c>
      <c r="T7344" t="s">
        <v>1954</v>
      </c>
      <c r="U7344" t="s">
        <v>72</v>
      </c>
    </row>
    <row r="7345" spans="1:21" x14ac:dyDescent="0.35">
      <c r="A7345" t="s">
        <v>9921</v>
      </c>
      <c r="B7345" s="2">
        <v>45830</v>
      </c>
      <c r="C7345">
        <v>6</v>
      </c>
      <c r="D7345">
        <v>2025</v>
      </c>
      <c r="F7345" t="s">
        <v>146</v>
      </c>
      <c r="G7345" t="s">
        <v>3927</v>
      </c>
      <c r="H7345" t="s">
        <v>1866</v>
      </c>
      <c r="I7345" t="s">
        <v>1866</v>
      </c>
      <c r="J7345" t="s">
        <v>1971</v>
      </c>
      <c r="K7345" t="s">
        <v>1920</v>
      </c>
      <c r="L7345" t="s">
        <v>1886</v>
      </c>
      <c r="M7345">
        <v>2</v>
      </c>
      <c r="N7345" s="3">
        <v>45</v>
      </c>
      <c r="O7345" s="3">
        <v>19</v>
      </c>
      <c r="P7345" s="4">
        <v>0</v>
      </c>
      <c r="Q7345" s="3">
        <v>90</v>
      </c>
      <c r="R7345" s="3">
        <v>38</v>
      </c>
      <c r="S7345" s="3">
        <v>52</v>
      </c>
      <c r="T7345" t="s">
        <v>1954</v>
      </c>
      <c r="U7345" t="s">
        <v>72</v>
      </c>
    </row>
    <row r="7346" spans="1:21" x14ac:dyDescent="0.35">
      <c r="A7346" t="s">
        <v>9922</v>
      </c>
      <c r="B7346" s="2">
        <v>45830</v>
      </c>
      <c r="C7346">
        <v>6</v>
      </c>
      <c r="D7346">
        <v>2025</v>
      </c>
      <c r="F7346" t="s">
        <v>324</v>
      </c>
      <c r="G7346" t="s">
        <v>2630</v>
      </c>
      <c r="H7346" t="s">
        <v>1866</v>
      </c>
      <c r="I7346" t="s">
        <v>1866</v>
      </c>
      <c r="J7346" t="s">
        <v>1978</v>
      </c>
      <c r="K7346" t="s">
        <v>1916</v>
      </c>
      <c r="L7346" t="s">
        <v>1887</v>
      </c>
      <c r="M7346">
        <v>2</v>
      </c>
      <c r="N7346" s="3">
        <v>79</v>
      </c>
      <c r="O7346" s="3">
        <v>42</v>
      </c>
      <c r="P7346" s="4">
        <v>0.1</v>
      </c>
      <c r="Q7346" s="3">
        <v>142.19999999999999</v>
      </c>
      <c r="R7346" s="3">
        <v>84</v>
      </c>
      <c r="S7346" s="3">
        <v>58.2</v>
      </c>
      <c r="T7346" t="s">
        <v>1954</v>
      </c>
      <c r="U7346" t="s">
        <v>72</v>
      </c>
    </row>
    <row r="7347" spans="1:21" x14ac:dyDescent="0.35">
      <c r="A7347" t="s">
        <v>9923</v>
      </c>
      <c r="B7347" s="2">
        <v>45830</v>
      </c>
      <c r="C7347">
        <v>6</v>
      </c>
      <c r="D7347">
        <v>2025</v>
      </c>
      <c r="F7347" t="s">
        <v>1559</v>
      </c>
      <c r="G7347" t="s">
        <v>3624</v>
      </c>
      <c r="H7347" t="s">
        <v>1864</v>
      </c>
      <c r="I7347" t="s">
        <v>2211</v>
      </c>
      <c r="J7347" t="s">
        <v>1956</v>
      </c>
      <c r="K7347" t="s">
        <v>1909</v>
      </c>
      <c r="L7347" t="s">
        <v>1887</v>
      </c>
      <c r="M7347">
        <v>2</v>
      </c>
      <c r="N7347" s="3">
        <v>95</v>
      </c>
      <c r="O7347" s="3">
        <v>54</v>
      </c>
      <c r="P7347" s="4">
        <v>0.05</v>
      </c>
      <c r="Q7347" s="3">
        <v>180.5</v>
      </c>
      <c r="R7347" s="3">
        <v>108</v>
      </c>
      <c r="S7347" s="3">
        <v>72.5</v>
      </c>
      <c r="U7347" t="s">
        <v>72</v>
      </c>
    </row>
    <row r="7348" spans="1:21" x14ac:dyDescent="0.35">
      <c r="A7348" t="s">
        <v>9924</v>
      </c>
      <c r="B7348" s="2">
        <v>45830</v>
      </c>
      <c r="C7348">
        <v>6</v>
      </c>
      <c r="D7348">
        <v>2025</v>
      </c>
      <c r="F7348" t="s">
        <v>1531</v>
      </c>
      <c r="G7348" t="s">
        <v>3387</v>
      </c>
      <c r="H7348" t="s">
        <v>1875</v>
      </c>
      <c r="I7348" t="s">
        <v>1981</v>
      </c>
      <c r="J7348" t="s">
        <v>2026</v>
      </c>
      <c r="K7348" t="s">
        <v>1919</v>
      </c>
      <c r="L7348" t="s">
        <v>1887</v>
      </c>
      <c r="M7348">
        <v>1</v>
      </c>
      <c r="N7348" s="3">
        <v>85</v>
      </c>
      <c r="O7348" s="3">
        <v>44</v>
      </c>
      <c r="P7348" s="4">
        <v>0.05</v>
      </c>
      <c r="Q7348" s="3">
        <v>80.75</v>
      </c>
      <c r="R7348" s="3">
        <v>44</v>
      </c>
      <c r="S7348" s="3">
        <v>36.75</v>
      </c>
      <c r="T7348" t="s">
        <v>1954</v>
      </c>
      <c r="U7348" t="s">
        <v>72</v>
      </c>
    </row>
    <row r="7349" spans="1:21" x14ac:dyDescent="0.35">
      <c r="A7349" t="s">
        <v>9925</v>
      </c>
      <c r="B7349" s="2">
        <v>45830</v>
      </c>
      <c r="C7349">
        <v>6</v>
      </c>
      <c r="D7349">
        <v>2025</v>
      </c>
      <c r="F7349" t="s">
        <v>384</v>
      </c>
      <c r="G7349" t="s">
        <v>57</v>
      </c>
      <c r="H7349" t="s">
        <v>1864</v>
      </c>
      <c r="I7349" t="s">
        <v>2101</v>
      </c>
      <c r="J7349" t="s">
        <v>2026</v>
      </c>
      <c r="K7349" t="s">
        <v>1919</v>
      </c>
      <c r="L7349" t="s">
        <v>1887</v>
      </c>
      <c r="M7349">
        <v>4</v>
      </c>
      <c r="N7349" s="3">
        <v>85</v>
      </c>
      <c r="O7349" s="3">
        <v>44</v>
      </c>
      <c r="P7349" s="4">
        <v>0.1</v>
      </c>
      <c r="Q7349" s="3">
        <v>306</v>
      </c>
      <c r="R7349" s="3">
        <v>176</v>
      </c>
      <c r="S7349" s="3">
        <v>130</v>
      </c>
      <c r="T7349" t="s">
        <v>1954</v>
      </c>
      <c r="U7349" t="s">
        <v>72</v>
      </c>
    </row>
    <row r="7350" spans="1:21" x14ac:dyDescent="0.35">
      <c r="A7350" t="s">
        <v>9926</v>
      </c>
      <c r="B7350" s="2">
        <v>45830</v>
      </c>
      <c r="C7350">
        <v>6</v>
      </c>
      <c r="D7350">
        <v>2025</v>
      </c>
      <c r="F7350" t="s">
        <v>1577</v>
      </c>
      <c r="G7350" t="s">
        <v>3767</v>
      </c>
      <c r="H7350" t="s">
        <v>1873</v>
      </c>
      <c r="I7350" t="s">
        <v>2395</v>
      </c>
      <c r="J7350" t="s">
        <v>2061</v>
      </c>
      <c r="K7350" t="s">
        <v>1923</v>
      </c>
      <c r="L7350" t="s">
        <v>1888</v>
      </c>
      <c r="M7350">
        <v>3</v>
      </c>
      <c r="N7350" s="3">
        <v>25</v>
      </c>
      <c r="O7350" s="3">
        <v>11</v>
      </c>
      <c r="P7350" s="4">
        <v>0.1</v>
      </c>
      <c r="Q7350" s="3">
        <v>67.5</v>
      </c>
      <c r="R7350" s="3">
        <v>33</v>
      </c>
      <c r="S7350" s="3">
        <v>34.5</v>
      </c>
      <c r="T7350" t="s">
        <v>1954</v>
      </c>
      <c r="U7350" t="s">
        <v>72</v>
      </c>
    </row>
    <row r="7351" spans="1:21" x14ac:dyDescent="0.35">
      <c r="A7351" t="s">
        <v>9927</v>
      </c>
      <c r="B7351" s="2">
        <v>45831</v>
      </c>
      <c r="C7351">
        <v>6</v>
      </c>
      <c r="D7351">
        <v>2025</v>
      </c>
      <c r="F7351" t="s">
        <v>1686</v>
      </c>
      <c r="G7351" t="s">
        <v>2327</v>
      </c>
      <c r="H7351" t="s">
        <v>1870</v>
      </c>
      <c r="I7351" t="s">
        <v>2192</v>
      </c>
      <c r="J7351" t="s">
        <v>2183</v>
      </c>
      <c r="K7351" t="s">
        <v>1917</v>
      </c>
      <c r="L7351" t="s">
        <v>1886</v>
      </c>
      <c r="M7351">
        <v>2</v>
      </c>
      <c r="N7351" s="3">
        <v>72</v>
      </c>
      <c r="O7351" s="3">
        <v>34</v>
      </c>
      <c r="P7351" s="4">
        <v>0.1</v>
      </c>
      <c r="Q7351" s="3">
        <v>129.6</v>
      </c>
      <c r="R7351" s="3">
        <v>68</v>
      </c>
      <c r="S7351" s="3">
        <v>61.6</v>
      </c>
      <c r="T7351" t="s">
        <v>1954</v>
      </c>
      <c r="U7351" t="s">
        <v>72</v>
      </c>
    </row>
    <row r="7352" spans="1:21" x14ac:dyDescent="0.35">
      <c r="A7352" t="s">
        <v>9928</v>
      </c>
      <c r="B7352" s="2">
        <v>45831</v>
      </c>
      <c r="C7352">
        <v>6</v>
      </c>
      <c r="D7352">
        <v>2025</v>
      </c>
      <c r="F7352" t="s">
        <v>284</v>
      </c>
      <c r="G7352" t="s">
        <v>3644</v>
      </c>
      <c r="H7352" t="s">
        <v>1871</v>
      </c>
      <c r="I7352" t="s">
        <v>1966</v>
      </c>
      <c r="J7352" t="s">
        <v>1953</v>
      </c>
      <c r="K7352" t="s">
        <v>1905</v>
      </c>
      <c r="L7352" t="s">
        <v>1888</v>
      </c>
      <c r="M7352">
        <v>1</v>
      </c>
      <c r="N7352" s="3">
        <v>120</v>
      </c>
      <c r="O7352" s="3">
        <v>63</v>
      </c>
      <c r="P7352" s="4">
        <v>0.2</v>
      </c>
      <c r="Q7352" s="3">
        <v>96</v>
      </c>
      <c r="R7352" s="3">
        <v>63</v>
      </c>
      <c r="S7352" s="3">
        <v>33</v>
      </c>
      <c r="T7352" t="s">
        <v>1954</v>
      </c>
      <c r="U7352" t="s">
        <v>72</v>
      </c>
    </row>
    <row r="7353" spans="1:21" x14ac:dyDescent="0.35">
      <c r="A7353" t="s">
        <v>9929</v>
      </c>
      <c r="B7353" s="2">
        <v>45831</v>
      </c>
      <c r="C7353">
        <v>6</v>
      </c>
      <c r="D7353">
        <v>2025</v>
      </c>
      <c r="F7353" t="s">
        <v>690</v>
      </c>
      <c r="G7353" t="s">
        <v>62</v>
      </c>
      <c r="H7353" t="s">
        <v>1864</v>
      </c>
      <c r="I7353" t="s">
        <v>2044</v>
      </c>
      <c r="J7353" t="s">
        <v>2120</v>
      </c>
      <c r="K7353" t="s">
        <v>1926</v>
      </c>
      <c r="L7353" t="s">
        <v>1885</v>
      </c>
      <c r="M7353">
        <v>1</v>
      </c>
      <c r="N7353" s="3">
        <v>28</v>
      </c>
      <c r="O7353" s="3">
        <v>13</v>
      </c>
      <c r="P7353" s="4">
        <v>0</v>
      </c>
      <c r="Q7353" s="3">
        <v>28</v>
      </c>
      <c r="R7353" s="3">
        <v>13</v>
      </c>
      <c r="S7353" s="3">
        <v>15</v>
      </c>
      <c r="T7353" t="s">
        <v>1954</v>
      </c>
      <c r="U7353" t="s">
        <v>72</v>
      </c>
    </row>
    <row r="7354" spans="1:21" x14ac:dyDescent="0.35">
      <c r="A7354" t="s">
        <v>9930</v>
      </c>
      <c r="B7354" s="2">
        <v>45831</v>
      </c>
      <c r="C7354">
        <v>6</v>
      </c>
      <c r="D7354">
        <v>2025</v>
      </c>
      <c r="F7354" t="s">
        <v>642</v>
      </c>
      <c r="G7354" t="s">
        <v>2139</v>
      </c>
      <c r="H7354" t="s">
        <v>1866</v>
      </c>
      <c r="I7354" t="s">
        <v>1866</v>
      </c>
      <c r="J7354" t="s">
        <v>1963</v>
      </c>
      <c r="K7354" t="s">
        <v>1907</v>
      </c>
      <c r="L7354" t="s">
        <v>1890</v>
      </c>
      <c r="M7354">
        <v>1</v>
      </c>
      <c r="N7354" s="3">
        <v>119</v>
      </c>
      <c r="O7354" s="3">
        <v>72</v>
      </c>
      <c r="P7354" s="4">
        <v>0</v>
      </c>
      <c r="Q7354" s="3">
        <v>119</v>
      </c>
      <c r="R7354" s="3">
        <v>72</v>
      </c>
      <c r="S7354" s="3">
        <v>47</v>
      </c>
      <c r="T7354" t="s">
        <v>1954</v>
      </c>
      <c r="U7354" t="s">
        <v>72</v>
      </c>
    </row>
    <row r="7355" spans="1:21" x14ac:dyDescent="0.35">
      <c r="A7355" t="s">
        <v>9931</v>
      </c>
      <c r="B7355" s="2">
        <v>45831</v>
      </c>
      <c r="C7355">
        <v>6</v>
      </c>
      <c r="D7355">
        <v>2025</v>
      </c>
      <c r="F7355" t="s">
        <v>1611</v>
      </c>
      <c r="G7355" t="s">
        <v>3158</v>
      </c>
      <c r="H7355" t="s">
        <v>1866</v>
      </c>
      <c r="I7355" t="s">
        <v>1866</v>
      </c>
      <c r="J7355" t="s">
        <v>1978</v>
      </c>
      <c r="K7355" t="s">
        <v>1916</v>
      </c>
      <c r="L7355" t="s">
        <v>1887</v>
      </c>
      <c r="M7355">
        <v>2</v>
      </c>
      <c r="N7355" s="3">
        <v>79</v>
      </c>
      <c r="O7355" s="3">
        <v>42</v>
      </c>
      <c r="P7355" s="4">
        <v>0.1</v>
      </c>
      <c r="Q7355" s="3">
        <v>142.19999999999999</v>
      </c>
      <c r="R7355" s="3">
        <v>84</v>
      </c>
      <c r="S7355" s="3">
        <v>58.2</v>
      </c>
      <c r="T7355" t="s">
        <v>1954</v>
      </c>
      <c r="U7355" t="s">
        <v>72</v>
      </c>
    </row>
    <row r="7356" spans="1:21" x14ac:dyDescent="0.35">
      <c r="A7356" t="s">
        <v>9932</v>
      </c>
      <c r="B7356" s="2">
        <v>45831</v>
      </c>
      <c r="C7356">
        <v>6</v>
      </c>
      <c r="D7356">
        <v>2025</v>
      </c>
      <c r="F7356" t="s">
        <v>1404</v>
      </c>
      <c r="G7356" t="s">
        <v>2300</v>
      </c>
      <c r="H7356" t="s">
        <v>1866</v>
      </c>
      <c r="I7356" t="s">
        <v>1866</v>
      </c>
      <c r="J7356" t="s">
        <v>2034</v>
      </c>
      <c r="K7356" t="s">
        <v>1904</v>
      </c>
      <c r="L7356" t="s">
        <v>1889</v>
      </c>
      <c r="M7356">
        <v>2</v>
      </c>
      <c r="N7356" s="3">
        <v>149</v>
      </c>
      <c r="O7356" s="3">
        <v>91</v>
      </c>
      <c r="P7356" s="4">
        <v>0</v>
      </c>
      <c r="Q7356" s="3">
        <v>298</v>
      </c>
      <c r="R7356" s="3">
        <v>182</v>
      </c>
      <c r="S7356" s="3">
        <v>116</v>
      </c>
      <c r="T7356" t="s">
        <v>1954</v>
      </c>
      <c r="U7356" t="s">
        <v>72</v>
      </c>
    </row>
    <row r="7357" spans="1:21" x14ac:dyDescent="0.35">
      <c r="A7357" t="s">
        <v>9933</v>
      </c>
      <c r="B7357" s="2">
        <v>45831</v>
      </c>
      <c r="C7357">
        <v>6</v>
      </c>
      <c r="D7357">
        <v>2025</v>
      </c>
      <c r="F7357" t="s">
        <v>1217</v>
      </c>
      <c r="G7357" t="s">
        <v>2440</v>
      </c>
      <c r="H7357" t="s">
        <v>1871</v>
      </c>
      <c r="I7357" t="s">
        <v>1990</v>
      </c>
      <c r="J7357" t="s">
        <v>2183</v>
      </c>
      <c r="K7357" t="s">
        <v>1917</v>
      </c>
      <c r="L7357" t="s">
        <v>1886</v>
      </c>
      <c r="M7357">
        <v>1</v>
      </c>
      <c r="N7357" s="3">
        <v>72</v>
      </c>
      <c r="O7357" s="3">
        <v>34</v>
      </c>
      <c r="P7357" s="4">
        <v>0.1</v>
      </c>
      <c r="Q7357" s="3">
        <v>64.8</v>
      </c>
      <c r="R7357" s="3">
        <v>34</v>
      </c>
      <c r="S7357" s="3">
        <v>30.8</v>
      </c>
      <c r="T7357" t="s">
        <v>1954</v>
      </c>
      <c r="U7357" t="s">
        <v>72</v>
      </c>
    </row>
    <row r="7358" spans="1:21" x14ac:dyDescent="0.35">
      <c r="A7358" t="s">
        <v>9934</v>
      </c>
      <c r="B7358" s="2">
        <v>45831</v>
      </c>
      <c r="C7358">
        <v>6</v>
      </c>
      <c r="D7358">
        <v>2025</v>
      </c>
      <c r="F7358" t="s">
        <v>296</v>
      </c>
      <c r="G7358" t="s">
        <v>3344</v>
      </c>
      <c r="H7358" t="s">
        <v>1866</v>
      </c>
      <c r="I7358" t="s">
        <v>1866</v>
      </c>
      <c r="J7358" t="s">
        <v>1987</v>
      </c>
      <c r="K7358" t="s">
        <v>1908</v>
      </c>
      <c r="L7358" t="s">
        <v>1890</v>
      </c>
      <c r="M7358">
        <v>2</v>
      </c>
      <c r="N7358" s="3">
        <v>129</v>
      </c>
      <c r="O7358" s="3">
        <v>78</v>
      </c>
      <c r="P7358" s="4">
        <v>0</v>
      </c>
      <c r="Q7358" s="3">
        <v>258</v>
      </c>
      <c r="R7358" s="3">
        <v>156</v>
      </c>
      <c r="S7358" s="3">
        <v>102</v>
      </c>
      <c r="T7358" t="s">
        <v>1954</v>
      </c>
      <c r="U7358" t="s">
        <v>72</v>
      </c>
    </row>
    <row r="7359" spans="1:21" x14ac:dyDescent="0.35">
      <c r="A7359" t="s">
        <v>9935</v>
      </c>
      <c r="B7359" s="2">
        <v>45831</v>
      </c>
      <c r="C7359">
        <v>6</v>
      </c>
      <c r="D7359">
        <v>2025</v>
      </c>
      <c r="F7359" t="s">
        <v>135</v>
      </c>
      <c r="G7359" t="s">
        <v>2986</v>
      </c>
      <c r="H7359" t="s">
        <v>1869</v>
      </c>
      <c r="I7359" t="s">
        <v>1977</v>
      </c>
      <c r="J7359" t="s">
        <v>2034</v>
      </c>
      <c r="K7359" t="s">
        <v>1904</v>
      </c>
      <c r="L7359" t="s">
        <v>1889</v>
      </c>
      <c r="M7359">
        <v>3</v>
      </c>
      <c r="N7359" s="3">
        <v>149</v>
      </c>
      <c r="O7359" s="3">
        <v>91</v>
      </c>
      <c r="P7359" s="4">
        <v>0</v>
      </c>
      <c r="Q7359" s="3">
        <v>447</v>
      </c>
      <c r="R7359" s="3">
        <v>273</v>
      </c>
      <c r="S7359" s="3">
        <v>174</v>
      </c>
      <c r="T7359" t="s">
        <v>1954</v>
      </c>
      <c r="U7359" t="s">
        <v>72</v>
      </c>
    </row>
    <row r="7360" spans="1:21" x14ac:dyDescent="0.35">
      <c r="A7360" t="s">
        <v>9936</v>
      </c>
      <c r="B7360" s="2">
        <v>45831</v>
      </c>
      <c r="C7360">
        <v>6</v>
      </c>
      <c r="D7360">
        <v>2025</v>
      </c>
      <c r="F7360" t="s">
        <v>1848</v>
      </c>
      <c r="G7360" t="s">
        <v>3070</v>
      </c>
      <c r="H7360" t="s">
        <v>1875</v>
      </c>
      <c r="I7360" t="s">
        <v>2054</v>
      </c>
      <c r="J7360" t="s">
        <v>2026</v>
      </c>
      <c r="K7360" t="s">
        <v>1919</v>
      </c>
      <c r="L7360" t="s">
        <v>1887</v>
      </c>
      <c r="M7360">
        <v>1</v>
      </c>
      <c r="N7360" s="3">
        <v>85</v>
      </c>
      <c r="O7360" s="3">
        <v>44</v>
      </c>
      <c r="P7360" s="4">
        <v>0</v>
      </c>
      <c r="Q7360" s="3">
        <v>85</v>
      </c>
      <c r="R7360" s="3">
        <v>44</v>
      </c>
      <c r="S7360" s="3">
        <v>41</v>
      </c>
      <c r="T7360" t="s">
        <v>1954</v>
      </c>
      <c r="U7360" t="s">
        <v>72</v>
      </c>
    </row>
    <row r="7361" spans="1:21" x14ac:dyDescent="0.35">
      <c r="A7361" t="s">
        <v>9937</v>
      </c>
      <c r="B7361" s="2">
        <v>45831</v>
      </c>
      <c r="C7361">
        <v>6</v>
      </c>
      <c r="D7361">
        <v>2025</v>
      </c>
      <c r="F7361" t="s">
        <v>367</v>
      </c>
      <c r="G7361" t="s">
        <v>2569</v>
      </c>
      <c r="H7361" t="s">
        <v>1866</v>
      </c>
      <c r="I7361" t="s">
        <v>1866</v>
      </c>
      <c r="J7361" t="s">
        <v>2067</v>
      </c>
      <c r="K7361" t="s">
        <v>1918</v>
      </c>
      <c r="L7361" t="s">
        <v>1889</v>
      </c>
      <c r="M7361">
        <v>5</v>
      </c>
      <c r="N7361" s="3">
        <v>69</v>
      </c>
      <c r="O7361" s="3">
        <v>37</v>
      </c>
      <c r="P7361" s="4">
        <v>0.05</v>
      </c>
      <c r="Q7361" s="3">
        <v>327.75</v>
      </c>
      <c r="R7361" s="3">
        <v>185</v>
      </c>
      <c r="S7361" s="3">
        <v>142.75</v>
      </c>
      <c r="T7361" t="s">
        <v>1954</v>
      </c>
      <c r="U7361" t="s">
        <v>72</v>
      </c>
    </row>
    <row r="7362" spans="1:21" x14ac:dyDescent="0.35">
      <c r="A7362" t="s">
        <v>9938</v>
      </c>
      <c r="B7362" s="2">
        <v>45831</v>
      </c>
      <c r="C7362">
        <v>6</v>
      </c>
      <c r="D7362">
        <v>2025</v>
      </c>
      <c r="F7362" t="s">
        <v>243</v>
      </c>
      <c r="G7362" t="s">
        <v>2164</v>
      </c>
      <c r="H7362" t="s">
        <v>1867</v>
      </c>
      <c r="I7362" t="s">
        <v>2004</v>
      </c>
      <c r="J7362" t="s">
        <v>1997</v>
      </c>
      <c r="K7362" t="s">
        <v>1906</v>
      </c>
      <c r="L7362" t="s">
        <v>1889</v>
      </c>
      <c r="M7362">
        <v>2</v>
      </c>
      <c r="N7362" s="3">
        <v>89</v>
      </c>
      <c r="O7362" s="3">
        <v>48</v>
      </c>
      <c r="P7362" s="4">
        <v>0</v>
      </c>
      <c r="Q7362" s="3">
        <v>178</v>
      </c>
      <c r="R7362" s="3">
        <v>96</v>
      </c>
      <c r="S7362" s="3">
        <v>82</v>
      </c>
      <c r="T7362" t="s">
        <v>1954</v>
      </c>
      <c r="U7362" t="s">
        <v>72</v>
      </c>
    </row>
    <row r="7363" spans="1:21" x14ac:dyDescent="0.35">
      <c r="A7363" t="s">
        <v>9939</v>
      </c>
      <c r="B7363" s="2">
        <v>45832</v>
      </c>
      <c r="C7363">
        <v>6</v>
      </c>
      <c r="D7363">
        <v>2025</v>
      </c>
      <c r="F7363" t="s">
        <v>1574</v>
      </c>
      <c r="G7363" t="s">
        <v>2810</v>
      </c>
      <c r="H7363" t="s">
        <v>1871</v>
      </c>
      <c r="I7363" t="s">
        <v>2234</v>
      </c>
      <c r="J7363" t="s">
        <v>1963</v>
      </c>
      <c r="K7363" t="s">
        <v>1907</v>
      </c>
      <c r="L7363" t="s">
        <v>1890</v>
      </c>
      <c r="M7363">
        <v>1</v>
      </c>
      <c r="N7363" s="3">
        <v>119</v>
      </c>
      <c r="O7363" s="3">
        <v>72</v>
      </c>
      <c r="P7363" s="4">
        <v>0</v>
      </c>
      <c r="Q7363" s="3">
        <v>119</v>
      </c>
      <c r="R7363" s="3">
        <v>72</v>
      </c>
      <c r="S7363" s="3">
        <v>47</v>
      </c>
      <c r="T7363" t="s">
        <v>1954</v>
      </c>
      <c r="U7363" t="s">
        <v>72</v>
      </c>
    </row>
    <row r="7364" spans="1:21" x14ac:dyDescent="0.35">
      <c r="A7364" t="s">
        <v>9940</v>
      </c>
      <c r="B7364" s="2">
        <v>45832</v>
      </c>
      <c r="C7364">
        <v>6</v>
      </c>
      <c r="D7364">
        <v>2025</v>
      </c>
      <c r="F7364" t="s">
        <v>1784</v>
      </c>
      <c r="G7364" t="s">
        <v>2810</v>
      </c>
      <c r="H7364" t="s">
        <v>1875</v>
      </c>
      <c r="I7364" t="s">
        <v>1970</v>
      </c>
      <c r="J7364" t="s">
        <v>1967</v>
      </c>
      <c r="K7364" t="s">
        <v>1913</v>
      </c>
      <c r="L7364" t="s">
        <v>1888</v>
      </c>
      <c r="M7364">
        <v>1</v>
      </c>
      <c r="N7364" s="3">
        <v>78</v>
      </c>
      <c r="O7364" s="3">
        <v>39</v>
      </c>
      <c r="P7364" s="4">
        <v>0.1</v>
      </c>
      <c r="Q7364" s="3">
        <v>70.2</v>
      </c>
      <c r="R7364" s="3">
        <v>39</v>
      </c>
      <c r="S7364" s="3">
        <v>31.2</v>
      </c>
      <c r="T7364" t="s">
        <v>1954</v>
      </c>
      <c r="U7364" t="s">
        <v>72</v>
      </c>
    </row>
    <row r="7365" spans="1:21" x14ac:dyDescent="0.35">
      <c r="A7365" t="s">
        <v>9941</v>
      </c>
      <c r="B7365" s="2">
        <v>45832</v>
      </c>
      <c r="C7365">
        <v>6</v>
      </c>
      <c r="D7365">
        <v>2025</v>
      </c>
      <c r="F7365" t="s">
        <v>185</v>
      </c>
      <c r="G7365" t="s">
        <v>2252</v>
      </c>
      <c r="H7365" t="s">
        <v>1866</v>
      </c>
      <c r="I7365" t="s">
        <v>1866</v>
      </c>
      <c r="J7365" t="s">
        <v>1991</v>
      </c>
      <c r="K7365" t="s">
        <v>1925</v>
      </c>
      <c r="L7365" t="s">
        <v>1885</v>
      </c>
      <c r="M7365">
        <v>3</v>
      </c>
      <c r="N7365" s="3">
        <v>35</v>
      </c>
      <c r="O7365" s="3">
        <v>16</v>
      </c>
      <c r="P7365" s="4">
        <v>0</v>
      </c>
      <c r="Q7365" s="3">
        <v>105</v>
      </c>
      <c r="R7365" s="3">
        <v>48</v>
      </c>
      <c r="S7365" s="3">
        <v>57</v>
      </c>
      <c r="T7365" t="s">
        <v>1954</v>
      </c>
      <c r="U7365" t="s">
        <v>72</v>
      </c>
    </row>
    <row r="7366" spans="1:21" x14ac:dyDescent="0.35">
      <c r="A7366" t="s">
        <v>9942</v>
      </c>
      <c r="B7366" s="2">
        <v>45832</v>
      </c>
      <c r="C7366">
        <v>6</v>
      </c>
      <c r="D7366">
        <v>2025</v>
      </c>
      <c r="F7366" t="s">
        <v>1762</v>
      </c>
      <c r="G7366" t="s">
        <v>2325</v>
      </c>
      <c r="H7366" t="s">
        <v>1874</v>
      </c>
      <c r="I7366" t="s">
        <v>2119</v>
      </c>
      <c r="J7366" t="s">
        <v>1971</v>
      </c>
      <c r="K7366" t="s">
        <v>1920</v>
      </c>
      <c r="L7366" t="s">
        <v>1886</v>
      </c>
      <c r="M7366">
        <v>2</v>
      </c>
      <c r="N7366" s="3">
        <v>45</v>
      </c>
      <c r="O7366" s="3">
        <v>19</v>
      </c>
      <c r="P7366" s="4">
        <v>0.05</v>
      </c>
      <c r="Q7366" s="3">
        <v>85.5</v>
      </c>
      <c r="R7366" s="3">
        <v>38</v>
      </c>
      <c r="S7366" s="3">
        <v>47.5</v>
      </c>
      <c r="T7366" t="s">
        <v>1954</v>
      </c>
      <c r="U7366" t="s">
        <v>72</v>
      </c>
    </row>
    <row r="7367" spans="1:21" x14ac:dyDescent="0.35">
      <c r="A7367" t="s">
        <v>9943</v>
      </c>
      <c r="B7367" s="2">
        <v>45832</v>
      </c>
      <c r="C7367">
        <v>6</v>
      </c>
      <c r="D7367">
        <v>2025</v>
      </c>
      <c r="F7367" t="s">
        <v>391</v>
      </c>
      <c r="G7367" t="s">
        <v>4514</v>
      </c>
      <c r="H7367" t="s">
        <v>1871</v>
      </c>
      <c r="I7367" t="s">
        <v>2144</v>
      </c>
      <c r="J7367" t="s">
        <v>2064</v>
      </c>
      <c r="K7367" t="s">
        <v>1922</v>
      </c>
      <c r="L7367" t="s">
        <v>1887</v>
      </c>
      <c r="M7367">
        <v>1</v>
      </c>
      <c r="N7367" s="3">
        <v>32</v>
      </c>
      <c r="O7367" s="3">
        <v>14</v>
      </c>
      <c r="P7367" s="4">
        <v>0.1</v>
      </c>
      <c r="Q7367" s="3">
        <v>28.8</v>
      </c>
      <c r="R7367" s="3">
        <v>14</v>
      </c>
      <c r="S7367" s="3">
        <v>14.8</v>
      </c>
      <c r="T7367" t="s">
        <v>1954</v>
      </c>
      <c r="U7367" t="s">
        <v>72</v>
      </c>
    </row>
    <row r="7368" spans="1:21" x14ac:dyDescent="0.35">
      <c r="A7368" t="s">
        <v>9944</v>
      </c>
      <c r="B7368" s="2">
        <v>45832</v>
      </c>
      <c r="C7368">
        <v>6</v>
      </c>
      <c r="D7368">
        <v>2025</v>
      </c>
      <c r="F7368" t="s">
        <v>360</v>
      </c>
      <c r="G7368" t="s">
        <v>2529</v>
      </c>
      <c r="H7368" t="s">
        <v>1866</v>
      </c>
      <c r="I7368" t="s">
        <v>1866</v>
      </c>
      <c r="J7368" t="s">
        <v>2061</v>
      </c>
      <c r="K7368" t="s">
        <v>1923</v>
      </c>
      <c r="L7368" t="s">
        <v>1888</v>
      </c>
      <c r="M7368">
        <v>1</v>
      </c>
      <c r="N7368" s="3">
        <v>25</v>
      </c>
      <c r="O7368" s="3">
        <v>11</v>
      </c>
      <c r="P7368" s="4">
        <v>0</v>
      </c>
      <c r="Q7368" s="3">
        <v>25</v>
      </c>
      <c r="R7368" s="3">
        <v>11</v>
      </c>
      <c r="S7368" s="3">
        <v>14</v>
      </c>
      <c r="T7368" t="s">
        <v>1954</v>
      </c>
      <c r="U7368" t="s">
        <v>72</v>
      </c>
    </row>
    <row r="7369" spans="1:21" x14ac:dyDescent="0.35">
      <c r="A7369" t="s">
        <v>9945</v>
      </c>
      <c r="B7369" s="2">
        <v>45832</v>
      </c>
      <c r="C7369">
        <v>6</v>
      </c>
      <c r="D7369">
        <v>2025</v>
      </c>
      <c r="F7369" t="s">
        <v>116</v>
      </c>
      <c r="G7369" t="s">
        <v>2449</v>
      </c>
      <c r="H7369" t="s">
        <v>1869</v>
      </c>
      <c r="I7369" t="s">
        <v>2157</v>
      </c>
      <c r="J7369" t="s">
        <v>1971</v>
      </c>
      <c r="K7369" t="s">
        <v>1920</v>
      </c>
      <c r="L7369" t="s">
        <v>1886</v>
      </c>
      <c r="M7369">
        <v>1</v>
      </c>
      <c r="N7369" s="3">
        <v>45</v>
      </c>
      <c r="O7369" s="3">
        <v>19</v>
      </c>
      <c r="P7369" s="4">
        <v>0.1</v>
      </c>
      <c r="Q7369" s="3">
        <v>40.5</v>
      </c>
      <c r="R7369" s="3">
        <v>19</v>
      </c>
      <c r="S7369" s="3">
        <v>21.5</v>
      </c>
      <c r="T7369" t="s">
        <v>1954</v>
      </c>
      <c r="U7369" t="s">
        <v>72</v>
      </c>
    </row>
    <row r="7370" spans="1:21" x14ac:dyDescent="0.35">
      <c r="A7370" t="s">
        <v>9946</v>
      </c>
      <c r="B7370" s="2">
        <v>45832</v>
      </c>
      <c r="C7370">
        <v>6</v>
      </c>
      <c r="D7370">
        <v>2025</v>
      </c>
      <c r="F7370" t="s">
        <v>215</v>
      </c>
      <c r="G7370" t="s">
        <v>63</v>
      </c>
      <c r="H7370" t="s">
        <v>1868</v>
      </c>
      <c r="I7370" t="s">
        <v>1959</v>
      </c>
      <c r="J7370" t="s">
        <v>2061</v>
      </c>
      <c r="K7370" t="s">
        <v>1923</v>
      </c>
      <c r="L7370" t="s">
        <v>1888</v>
      </c>
      <c r="M7370">
        <v>1</v>
      </c>
      <c r="N7370" s="3">
        <v>25</v>
      </c>
      <c r="O7370" s="3">
        <v>11</v>
      </c>
      <c r="P7370" s="4">
        <v>0.1</v>
      </c>
      <c r="Q7370" s="3">
        <v>22.5</v>
      </c>
      <c r="R7370" s="3">
        <v>11</v>
      </c>
      <c r="S7370" s="3">
        <v>11.5</v>
      </c>
      <c r="T7370" t="s">
        <v>1954</v>
      </c>
      <c r="U7370" t="s">
        <v>72</v>
      </c>
    </row>
    <row r="7371" spans="1:21" x14ac:dyDescent="0.35">
      <c r="A7371" t="s">
        <v>9947</v>
      </c>
      <c r="B7371" s="2">
        <v>45832</v>
      </c>
      <c r="C7371">
        <v>6</v>
      </c>
      <c r="D7371">
        <v>2025</v>
      </c>
      <c r="F7371" t="s">
        <v>933</v>
      </c>
      <c r="G7371" t="s">
        <v>2983</v>
      </c>
      <c r="H7371" t="s">
        <v>1868</v>
      </c>
      <c r="I7371" t="s">
        <v>1959</v>
      </c>
      <c r="J7371" t="s">
        <v>2045</v>
      </c>
      <c r="K7371" t="s">
        <v>1910</v>
      </c>
      <c r="L7371" t="s">
        <v>1890</v>
      </c>
      <c r="M7371">
        <v>1</v>
      </c>
      <c r="N7371" s="3">
        <v>99</v>
      </c>
      <c r="O7371" s="3">
        <v>58</v>
      </c>
      <c r="P7371" s="4">
        <v>0.05</v>
      </c>
      <c r="Q7371" s="3">
        <v>94.05</v>
      </c>
      <c r="R7371" s="3">
        <v>58</v>
      </c>
      <c r="S7371" s="3">
        <v>36.049999999999997</v>
      </c>
      <c r="T7371" t="s">
        <v>1954</v>
      </c>
      <c r="U7371" t="s">
        <v>72</v>
      </c>
    </row>
    <row r="7372" spans="1:21" x14ac:dyDescent="0.35">
      <c r="A7372" t="s">
        <v>9948</v>
      </c>
      <c r="B7372" s="2">
        <v>45832</v>
      </c>
      <c r="C7372">
        <v>6</v>
      </c>
      <c r="D7372">
        <v>2025</v>
      </c>
      <c r="F7372" t="s">
        <v>481</v>
      </c>
      <c r="G7372" t="s">
        <v>3278</v>
      </c>
      <c r="H7372" t="s">
        <v>1867</v>
      </c>
      <c r="I7372" t="s">
        <v>2036</v>
      </c>
      <c r="J7372" t="s">
        <v>2162</v>
      </c>
      <c r="K7372" t="s">
        <v>1921</v>
      </c>
      <c r="L7372" t="s">
        <v>1889</v>
      </c>
      <c r="M7372">
        <v>4</v>
      </c>
      <c r="N7372" s="3">
        <v>55</v>
      </c>
      <c r="O7372" s="3">
        <v>27</v>
      </c>
      <c r="P7372" s="4">
        <v>0</v>
      </c>
      <c r="Q7372" s="3">
        <v>220</v>
      </c>
      <c r="R7372" s="3">
        <v>108</v>
      </c>
      <c r="S7372" s="3">
        <v>112</v>
      </c>
      <c r="T7372" t="s">
        <v>1954</v>
      </c>
      <c r="U7372" t="s">
        <v>72</v>
      </c>
    </row>
    <row r="7373" spans="1:21" x14ac:dyDescent="0.35">
      <c r="A7373" t="s">
        <v>9949</v>
      </c>
      <c r="B7373" s="2">
        <v>45833</v>
      </c>
      <c r="C7373">
        <v>6</v>
      </c>
      <c r="D7373">
        <v>2025</v>
      </c>
      <c r="F7373" t="s">
        <v>1200</v>
      </c>
      <c r="G7373" t="s">
        <v>1962</v>
      </c>
      <c r="H7373" t="s">
        <v>1866</v>
      </c>
      <c r="I7373" t="s">
        <v>1866</v>
      </c>
      <c r="J7373" t="s">
        <v>1991</v>
      </c>
      <c r="K7373" t="s">
        <v>1925</v>
      </c>
      <c r="L7373" t="s">
        <v>1885</v>
      </c>
      <c r="M7373">
        <v>1</v>
      </c>
      <c r="N7373" s="3">
        <v>35</v>
      </c>
      <c r="O7373" s="3">
        <v>16</v>
      </c>
      <c r="P7373" s="4">
        <v>0.1</v>
      </c>
      <c r="Q7373" s="3">
        <v>31.5</v>
      </c>
      <c r="R7373" s="3">
        <v>16</v>
      </c>
      <c r="S7373" s="3">
        <v>15.5</v>
      </c>
      <c r="T7373" t="s">
        <v>1954</v>
      </c>
      <c r="U7373" t="s">
        <v>72</v>
      </c>
    </row>
    <row r="7374" spans="1:21" x14ac:dyDescent="0.35">
      <c r="A7374" t="s">
        <v>9950</v>
      </c>
      <c r="B7374" s="2">
        <v>45833</v>
      </c>
      <c r="C7374">
        <v>6</v>
      </c>
      <c r="D7374">
        <v>2025</v>
      </c>
      <c r="F7374" t="s">
        <v>188</v>
      </c>
      <c r="G7374" t="s">
        <v>2172</v>
      </c>
      <c r="H7374" t="s">
        <v>1871</v>
      </c>
      <c r="I7374" t="s">
        <v>1990</v>
      </c>
      <c r="J7374" t="s">
        <v>2061</v>
      </c>
      <c r="K7374" t="s">
        <v>1923</v>
      </c>
      <c r="L7374" t="s">
        <v>1888</v>
      </c>
      <c r="M7374">
        <v>1</v>
      </c>
      <c r="N7374" s="3">
        <v>25</v>
      </c>
      <c r="O7374" s="3">
        <v>11</v>
      </c>
      <c r="P7374" s="4">
        <v>0</v>
      </c>
      <c r="Q7374" s="3">
        <v>25</v>
      </c>
      <c r="R7374" s="3">
        <v>11</v>
      </c>
      <c r="S7374" s="3">
        <v>14</v>
      </c>
      <c r="T7374" t="s">
        <v>1954</v>
      </c>
      <c r="U7374" t="s">
        <v>72</v>
      </c>
    </row>
    <row r="7375" spans="1:21" x14ac:dyDescent="0.35">
      <c r="A7375" t="s">
        <v>9951</v>
      </c>
      <c r="B7375" s="2">
        <v>45833</v>
      </c>
      <c r="C7375">
        <v>6</v>
      </c>
      <c r="D7375">
        <v>2025</v>
      </c>
      <c r="F7375" t="s">
        <v>1345</v>
      </c>
      <c r="G7375" t="s">
        <v>2134</v>
      </c>
      <c r="H7375" t="s">
        <v>1870</v>
      </c>
      <c r="I7375" t="s">
        <v>2083</v>
      </c>
      <c r="J7375" t="s">
        <v>2034</v>
      </c>
      <c r="K7375" t="s">
        <v>1904</v>
      </c>
      <c r="L7375" t="s">
        <v>1889</v>
      </c>
      <c r="M7375">
        <v>5</v>
      </c>
      <c r="N7375" s="3">
        <v>149</v>
      </c>
      <c r="O7375" s="3">
        <v>91</v>
      </c>
      <c r="P7375" s="4">
        <v>0.1</v>
      </c>
      <c r="Q7375" s="3">
        <v>670.5</v>
      </c>
      <c r="R7375" s="3">
        <v>455</v>
      </c>
      <c r="S7375" s="3">
        <v>215.5</v>
      </c>
      <c r="T7375" t="s">
        <v>1954</v>
      </c>
      <c r="U7375" t="s">
        <v>72</v>
      </c>
    </row>
    <row r="7376" spans="1:21" x14ac:dyDescent="0.35">
      <c r="A7376" t="s">
        <v>9952</v>
      </c>
      <c r="B7376" s="2">
        <v>45833</v>
      </c>
      <c r="C7376">
        <v>6</v>
      </c>
      <c r="D7376">
        <v>2025</v>
      </c>
      <c r="F7376" t="s">
        <v>179</v>
      </c>
      <c r="G7376" t="s">
        <v>2231</v>
      </c>
      <c r="H7376" t="s">
        <v>1874</v>
      </c>
      <c r="I7376" t="s">
        <v>2186</v>
      </c>
      <c r="J7376" t="s">
        <v>1967</v>
      </c>
      <c r="K7376" t="s">
        <v>1913</v>
      </c>
      <c r="L7376" t="s">
        <v>1888</v>
      </c>
      <c r="M7376">
        <v>2</v>
      </c>
      <c r="N7376" s="3">
        <v>78</v>
      </c>
      <c r="O7376" s="3">
        <v>39</v>
      </c>
      <c r="P7376" s="4">
        <v>0.05</v>
      </c>
      <c r="Q7376" s="3">
        <v>148.19999999999999</v>
      </c>
      <c r="R7376" s="3">
        <v>78</v>
      </c>
      <c r="S7376" s="3">
        <v>70.2</v>
      </c>
      <c r="T7376" t="s">
        <v>1954</v>
      </c>
      <c r="U7376" t="s">
        <v>72</v>
      </c>
    </row>
    <row r="7377" spans="1:21" x14ac:dyDescent="0.35">
      <c r="A7377" t="s">
        <v>9953</v>
      </c>
      <c r="B7377" s="2">
        <v>45833</v>
      </c>
      <c r="C7377">
        <v>6</v>
      </c>
      <c r="D7377">
        <v>2025</v>
      </c>
      <c r="F7377" t="s">
        <v>1472</v>
      </c>
      <c r="G7377" t="s">
        <v>2708</v>
      </c>
      <c r="H7377" t="s">
        <v>1875</v>
      </c>
      <c r="I7377" t="s">
        <v>1970</v>
      </c>
      <c r="J7377" t="s">
        <v>1987</v>
      </c>
      <c r="K7377" t="s">
        <v>1908</v>
      </c>
      <c r="L7377" t="s">
        <v>1890</v>
      </c>
      <c r="M7377">
        <v>1</v>
      </c>
      <c r="N7377" s="3">
        <v>129</v>
      </c>
      <c r="O7377" s="3">
        <v>78</v>
      </c>
      <c r="P7377" s="4">
        <v>0</v>
      </c>
      <c r="Q7377" s="3">
        <v>129</v>
      </c>
      <c r="R7377" s="3">
        <v>78</v>
      </c>
      <c r="S7377" s="3">
        <v>51</v>
      </c>
      <c r="T7377" t="s">
        <v>1954</v>
      </c>
      <c r="U7377" t="s">
        <v>72</v>
      </c>
    </row>
    <row r="7378" spans="1:21" x14ac:dyDescent="0.35">
      <c r="A7378" t="s">
        <v>9954</v>
      </c>
      <c r="B7378" s="2">
        <v>45833</v>
      </c>
      <c r="C7378">
        <v>6</v>
      </c>
      <c r="D7378">
        <v>2025</v>
      </c>
      <c r="F7378" t="s">
        <v>735</v>
      </c>
      <c r="G7378" t="s">
        <v>3205</v>
      </c>
      <c r="H7378" t="s">
        <v>1868</v>
      </c>
      <c r="I7378" t="s">
        <v>2014</v>
      </c>
      <c r="J7378" t="s">
        <v>1956</v>
      </c>
      <c r="K7378" t="s">
        <v>1909</v>
      </c>
      <c r="L7378" t="s">
        <v>1887</v>
      </c>
      <c r="M7378">
        <v>4</v>
      </c>
      <c r="N7378" s="3">
        <v>95</v>
      </c>
      <c r="O7378" s="3">
        <v>54</v>
      </c>
      <c r="P7378" s="4">
        <v>0</v>
      </c>
      <c r="Q7378" s="3">
        <v>380</v>
      </c>
      <c r="R7378" s="3">
        <v>216</v>
      </c>
      <c r="S7378" s="3">
        <v>164</v>
      </c>
      <c r="T7378" t="s">
        <v>1954</v>
      </c>
      <c r="U7378" t="s">
        <v>72</v>
      </c>
    </row>
    <row r="7379" spans="1:21" x14ac:dyDescent="0.35">
      <c r="A7379" t="s">
        <v>9955</v>
      </c>
      <c r="B7379" s="2">
        <v>45833</v>
      </c>
      <c r="C7379">
        <v>6</v>
      </c>
      <c r="D7379">
        <v>2025</v>
      </c>
      <c r="F7379" t="s">
        <v>652</v>
      </c>
      <c r="G7379" t="s">
        <v>2608</v>
      </c>
      <c r="H7379" t="s">
        <v>1870</v>
      </c>
      <c r="I7379" t="s">
        <v>2192</v>
      </c>
      <c r="J7379" t="s">
        <v>1963</v>
      </c>
      <c r="K7379" t="s">
        <v>1907</v>
      </c>
      <c r="L7379" t="s">
        <v>1890</v>
      </c>
      <c r="M7379">
        <v>4</v>
      </c>
      <c r="N7379" s="3">
        <v>119</v>
      </c>
      <c r="O7379" s="3">
        <v>72</v>
      </c>
      <c r="P7379" s="4">
        <v>0</v>
      </c>
      <c r="Q7379" s="3">
        <v>476</v>
      </c>
      <c r="R7379" s="3">
        <v>288</v>
      </c>
      <c r="S7379" s="3">
        <v>188</v>
      </c>
      <c r="T7379" t="s">
        <v>1954</v>
      </c>
      <c r="U7379" t="s">
        <v>72</v>
      </c>
    </row>
    <row r="7380" spans="1:21" x14ac:dyDescent="0.35">
      <c r="A7380" t="s">
        <v>9956</v>
      </c>
      <c r="B7380" s="2">
        <v>45833</v>
      </c>
      <c r="C7380">
        <v>6</v>
      </c>
      <c r="D7380">
        <v>2025</v>
      </c>
      <c r="F7380" t="s">
        <v>459</v>
      </c>
      <c r="G7380" t="s">
        <v>2480</v>
      </c>
      <c r="H7380" t="s">
        <v>1868</v>
      </c>
      <c r="I7380" t="s">
        <v>2022</v>
      </c>
      <c r="J7380" t="s">
        <v>2026</v>
      </c>
      <c r="K7380" t="s">
        <v>1919</v>
      </c>
      <c r="L7380" t="s">
        <v>1887</v>
      </c>
      <c r="M7380">
        <v>2</v>
      </c>
      <c r="N7380" s="3">
        <v>85</v>
      </c>
      <c r="O7380" s="3">
        <v>44</v>
      </c>
      <c r="P7380" s="4">
        <v>0.1</v>
      </c>
      <c r="Q7380" s="3">
        <v>153</v>
      </c>
      <c r="R7380" s="3">
        <v>88</v>
      </c>
      <c r="S7380" s="3">
        <v>65</v>
      </c>
      <c r="T7380" t="s">
        <v>1954</v>
      </c>
      <c r="U7380" t="s">
        <v>72</v>
      </c>
    </row>
    <row r="7381" spans="1:21" x14ac:dyDescent="0.35">
      <c r="A7381" t="s">
        <v>9957</v>
      </c>
      <c r="B7381" s="2">
        <v>45833</v>
      </c>
      <c r="C7381">
        <v>6</v>
      </c>
      <c r="D7381">
        <v>2025</v>
      </c>
      <c r="F7381" t="s">
        <v>657</v>
      </c>
      <c r="G7381" t="s">
        <v>2089</v>
      </c>
      <c r="H7381" t="s">
        <v>1868</v>
      </c>
      <c r="I7381" t="s">
        <v>1959</v>
      </c>
      <c r="J7381" t="s">
        <v>2162</v>
      </c>
      <c r="K7381" t="s">
        <v>1921</v>
      </c>
      <c r="L7381" t="s">
        <v>1889</v>
      </c>
      <c r="M7381">
        <v>3</v>
      </c>
      <c r="N7381" s="3">
        <v>55</v>
      </c>
      <c r="O7381" s="3">
        <v>27</v>
      </c>
      <c r="P7381" s="4">
        <v>0</v>
      </c>
      <c r="Q7381" s="3">
        <v>165</v>
      </c>
      <c r="R7381" s="3">
        <v>81</v>
      </c>
      <c r="S7381" s="3">
        <v>84</v>
      </c>
      <c r="T7381" t="s">
        <v>1954</v>
      </c>
      <c r="U7381" t="s">
        <v>72</v>
      </c>
    </row>
    <row r="7382" spans="1:21" x14ac:dyDescent="0.35">
      <c r="A7382" t="s">
        <v>9958</v>
      </c>
      <c r="B7382" s="2">
        <v>45833</v>
      </c>
      <c r="C7382">
        <v>6</v>
      </c>
      <c r="D7382">
        <v>2025</v>
      </c>
      <c r="F7382" t="s">
        <v>1657</v>
      </c>
      <c r="G7382" t="s">
        <v>2452</v>
      </c>
      <c r="H7382" t="s">
        <v>1868</v>
      </c>
      <c r="I7382" t="s">
        <v>1959</v>
      </c>
      <c r="J7382" t="s">
        <v>2064</v>
      </c>
      <c r="K7382" t="s">
        <v>1922</v>
      </c>
      <c r="L7382" t="s">
        <v>1887</v>
      </c>
      <c r="M7382">
        <v>2</v>
      </c>
      <c r="N7382" s="3">
        <v>32</v>
      </c>
      <c r="O7382" s="3">
        <v>14</v>
      </c>
      <c r="P7382" s="4">
        <v>0</v>
      </c>
      <c r="Q7382" s="3">
        <v>64</v>
      </c>
      <c r="R7382" s="3">
        <v>28</v>
      </c>
      <c r="S7382" s="3">
        <v>36</v>
      </c>
      <c r="T7382" t="s">
        <v>1954</v>
      </c>
      <c r="U7382" t="s">
        <v>72</v>
      </c>
    </row>
    <row r="7383" spans="1:21" x14ac:dyDescent="0.35">
      <c r="A7383" t="s">
        <v>9959</v>
      </c>
      <c r="B7383" s="2">
        <v>45833</v>
      </c>
      <c r="C7383">
        <v>6</v>
      </c>
      <c r="D7383">
        <v>2025</v>
      </c>
      <c r="F7383" t="s">
        <v>88</v>
      </c>
      <c r="G7383" t="s">
        <v>2040</v>
      </c>
      <c r="H7383" t="s">
        <v>1863</v>
      </c>
      <c r="I7383" t="s">
        <v>2051</v>
      </c>
      <c r="J7383" t="s">
        <v>2045</v>
      </c>
      <c r="K7383" t="s">
        <v>1910</v>
      </c>
      <c r="L7383" t="s">
        <v>1890</v>
      </c>
      <c r="M7383">
        <v>3</v>
      </c>
      <c r="N7383" s="3">
        <v>99</v>
      </c>
      <c r="O7383" s="3">
        <v>58</v>
      </c>
      <c r="P7383" s="4">
        <v>0</v>
      </c>
      <c r="Q7383" s="3">
        <v>297</v>
      </c>
      <c r="R7383" s="3">
        <v>174</v>
      </c>
      <c r="S7383" s="3">
        <v>123</v>
      </c>
      <c r="T7383" t="s">
        <v>1954</v>
      </c>
      <c r="U7383" t="s">
        <v>72</v>
      </c>
    </row>
    <row r="7384" spans="1:21" x14ac:dyDescent="0.35">
      <c r="A7384" t="s">
        <v>9960</v>
      </c>
      <c r="B7384" s="2">
        <v>45833</v>
      </c>
      <c r="C7384">
        <v>6</v>
      </c>
      <c r="D7384">
        <v>2025</v>
      </c>
      <c r="F7384" t="s">
        <v>88</v>
      </c>
      <c r="G7384" t="s">
        <v>2040</v>
      </c>
      <c r="H7384" t="s">
        <v>1863</v>
      </c>
      <c r="I7384" t="s">
        <v>2051</v>
      </c>
      <c r="J7384" t="s">
        <v>2026</v>
      </c>
      <c r="K7384" t="s">
        <v>1919</v>
      </c>
      <c r="L7384" t="s">
        <v>1887</v>
      </c>
      <c r="M7384">
        <v>2</v>
      </c>
      <c r="N7384" s="3">
        <v>85</v>
      </c>
      <c r="O7384" s="3">
        <v>44</v>
      </c>
      <c r="P7384" s="4">
        <v>0</v>
      </c>
      <c r="Q7384" s="3">
        <v>170</v>
      </c>
      <c r="R7384" s="3">
        <v>88</v>
      </c>
      <c r="S7384" s="3">
        <v>82</v>
      </c>
      <c r="T7384" t="s">
        <v>1954</v>
      </c>
      <c r="U7384" t="s">
        <v>72</v>
      </c>
    </row>
    <row r="7385" spans="1:21" x14ac:dyDescent="0.35">
      <c r="A7385" t="s">
        <v>9961</v>
      </c>
      <c r="B7385" s="2">
        <v>45833</v>
      </c>
      <c r="C7385">
        <v>6</v>
      </c>
      <c r="D7385">
        <v>2025</v>
      </c>
      <c r="F7385" t="s">
        <v>359</v>
      </c>
      <c r="G7385" t="s">
        <v>3119</v>
      </c>
      <c r="H7385" t="s">
        <v>1863</v>
      </c>
      <c r="I7385" t="s">
        <v>2033</v>
      </c>
      <c r="J7385" t="s">
        <v>1971</v>
      </c>
      <c r="K7385" t="s">
        <v>1920</v>
      </c>
      <c r="L7385" t="s">
        <v>1886</v>
      </c>
      <c r="M7385">
        <v>2</v>
      </c>
      <c r="N7385" s="3">
        <v>45</v>
      </c>
      <c r="O7385" s="3">
        <v>19</v>
      </c>
      <c r="P7385" s="4">
        <v>0.05</v>
      </c>
      <c r="Q7385" s="3">
        <v>85.5</v>
      </c>
      <c r="R7385" s="3">
        <v>38</v>
      </c>
      <c r="S7385" s="3">
        <v>47.5</v>
      </c>
      <c r="T7385" t="s">
        <v>1954</v>
      </c>
      <c r="U7385" t="s">
        <v>72</v>
      </c>
    </row>
    <row r="7386" spans="1:21" x14ac:dyDescent="0.35">
      <c r="A7386" t="s">
        <v>9962</v>
      </c>
      <c r="B7386" s="2">
        <v>45833</v>
      </c>
      <c r="C7386">
        <v>6</v>
      </c>
      <c r="D7386">
        <v>2025</v>
      </c>
      <c r="F7386" t="s">
        <v>1143</v>
      </c>
      <c r="G7386" t="s">
        <v>2457</v>
      </c>
      <c r="H7386" t="s">
        <v>1867</v>
      </c>
      <c r="I7386" t="s">
        <v>2165</v>
      </c>
      <c r="J7386" t="s">
        <v>2015</v>
      </c>
      <c r="K7386" t="s">
        <v>1914</v>
      </c>
      <c r="L7386" t="s">
        <v>1888</v>
      </c>
      <c r="M7386">
        <v>1</v>
      </c>
      <c r="N7386" s="3">
        <v>65</v>
      </c>
      <c r="O7386" s="3">
        <v>32</v>
      </c>
      <c r="P7386" s="4">
        <v>0.1</v>
      </c>
      <c r="Q7386" s="3">
        <v>58.5</v>
      </c>
      <c r="R7386" s="3">
        <v>32</v>
      </c>
      <c r="S7386" s="3">
        <v>26.5</v>
      </c>
      <c r="T7386" t="s">
        <v>1954</v>
      </c>
      <c r="U7386" t="s">
        <v>72</v>
      </c>
    </row>
    <row r="7387" spans="1:21" x14ac:dyDescent="0.35">
      <c r="A7387" t="s">
        <v>9963</v>
      </c>
      <c r="B7387" s="2">
        <v>45833</v>
      </c>
      <c r="C7387">
        <v>6</v>
      </c>
      <c r="D7387">
        <v>2025</v>
      </c>
      <c r="F7387" t="s">
        <v>1207</v>
      </c>
      <c r="G7387" t="s">
        <v>4549</v>
      </c>
      <c r="H7387" t="s">
        <v>1873</v>
      </c>
      <c r="I7387" t="s">
        <v>2395</v>
      </c>
      <c r="J7387" t="s">
        <v>2061</v>
      </c>
      <c r="K7387" t="s">
        <v>1923</v>
      </c>
      <c r="L7387" t="s">
        <v>1888</v>
      </c>
      <c r="M7387">
        <v>1</v>
      </c>
      <c r="N7387" s="3">
        <v>25</v>
      </c>
      <c r="O7387" s="3">
        <v>11</v>
      </c>
      <c r="P7387" s="4">
        <v>0</v>
      </c>
      <c r="Q7387" s="3">
        <v>25</v>
      </c>
      <c r="R7387" s="3">
        <v>11</v>
      </c>
      <c r="S7387" s="3">
        <v>14</v>
      </c>
      <c r="T7387" t="s">
        <v>1954</v>
      </c>
      <c r="U7387" t="s">
        <v>72</v>
      </c>
    </row>
    <row r="7388" spans="1:21" x14ac:dyDescent="0.35">
      <c r="A7388" t="s">
        <v>9964</v>
      </c>
      <c r="B7388" s="2">
        <v>45833</v>
      </c>
      <c r="C7388">
        <v>6</v>
      </c>
      <c r="D7388">
        <v>2025</v>
      </c>
      <c r="F7388" t="s">
        <v>1393</v>
      </c>
      <c r="G7388" t="s">
        <v>2393</v>
      </c>
      <c r="H7388" t="s">
        <v>1874</v>
      </c>
      <c r="I7388" t="s">
        <v>2200</v>
      </c>
      <c r="J7388" t="s">
        <v>2114</v>
      </c>
      <c r="K7388" t="s">
        <v>1915</v>
      </c>
      <c r="L7388" t="s">
        <v>1886</v>
      </c>
      <c r="M7388">
        <v>1</v>
      </c>
      <c r="N7388" s="3">
        <v>85</v>
      </c>
      <c r="O7388" s="3">
        <v>41</v>
      </c>
      <c r="P7388" s="4">
        <v>0</v>
      </c>
      <c r="Q7388" s="3">
        <v>85</v>
      </c>
      <c r="R7388" s="3">
        <v>41</v>
      </c>
      <c r="S7388" s="3">
        <v>44</v>
      </c>
      <c r="T7388" t="s">
        <v>1954</v>
      </c>
      <c r="U7388" t="s">
        <v>72</v>
      </c>
    </row>
    <row r="7389" spans="1:21" x14ac:dyDescent="0.35">
      <c r="A7389" t="s">
        <v>9965</v>
      </c>
      <c r="B7389" s="2">
        <v>45834</v>
      </c>
      <c r="C7389">
        <v>6</v>
      </c>
      <c r="D7389">
        <v>2025</v>
      </c>
      <c r="F7389" t="s">
        <v>1112</v>
      </c>
      <c r="G7389" t="s">
        <v>1976</v>
      </c>
      <c r="H7389" t="s">
        <v>1864</v>
      </c>
      <c r="I7389" t="s">
        <v>2211</v>
      </c>
      <c r="J7389" t="s">
        <v>1953</v>
      </c>
      <c r="K7389" t="s">
        <v>1905</v>
      </c>
      <c r="L7389" t="s">
        <v>1888</v>
      </c>
      <c r="M7389">
        <v>1</v>
      </c>
      <c r="N7389" s="3">
        <v>120</v>
      </c>
      <c r="O7389" s="3">
        <v>63</v>
      </c>
      <c r="P7389" s="4">
        <v>0.1</v>
      </c>
      <c r="Q7389" s="3">
        <v>108</v>
      </c>
      <c r="R7389" s="3">
        <v>63</v>
      </c>
      <c r="S7389" s="3">
        <v>45</v>
      </c>
      <c r="T7389" t="s">
        <v>1954</v>
      </c>
      <c r="U7389" t="s">
        <v>72</v>
      </c>
    </row>
    <row r="7390" spans="1:21" x14ac:dyDescent="0.35">
      <c r="A7390" t="s">
        <v>9966</v>
      </c>
      <c r="B7390" s="2">
        <v>45834</v>
      </c>
      <c r="C7390">
        <v>6</v>
      </c>
      <c r="D7390">
        <v>2025</v>
      </c>
      <c r="F7390" t="s">
        <v>1602</v>
      </c>
      <c r="G7390" t="s">
        <v>2082</v>
      </c>
      <c r="H7390" t="s">
        <v>1875</v>
      </c>
      <c r="I7390" t="s">
        <v>1970</v>
      </c>
      <c r="J7390" t="s">
        <v>1960</v>
      </c>
      <c r="K7390" t="s">
        <v>1924</v>
      </c>
      <c r="L7390" t="s">
        <v>1885</v>
      </c>
      <c r="M7390">
        <v>1</v>
      </c>
      <c r="N7390" s="3">
        <v>42</v>
      </c>
      <c r="O7390" s="3">
        <v>20</v>
      </c>
      <c r="P7390" s="4">
        <v>0.1</v>
      </c>
      <c r="Q7390" s="3">
        <v>37.799999999999997</v>
      </c>
      <c r="R7390" s="3">
        <v>20</v>
      </c>
      <c r="S7390" s="3">
        <v>17.8</v>
      </c>
      <c r="T7390" t="s">
        <v>1954</v>
      </c>
      <c r="U7390" t="s">
        <v>72</v>
      </c>
    </row>
    <row r="7391" spans="1:21" x14ac:dyDescent="0.35">
      <c r="A7391" t="s">
        <v>9967</v>
      </c>
      <c r="B7391" s="2">
        <v>45834</v>
      </c>
      <c r="C7391">
        <v>6</v>
      </c>
      <c r="D7391">
        <v>2025</v>
      </c>
      <c r="F7391" t="s">
        <v>626</v>
      </c>
      <c r="G7391" t="s">
        <v>2521</v>
      </c>
      <c r="H7391" t="s">
        <v>1866</v>
      </c>
      <c r="I7391" t="s">
        <v>1866</v>
      </c>
      <c r="J7391" t="s">
        <v>2067</v>
      </c>
      <c r="K7391" t="s">
        <v>1918</v>
      </c>
      <c r="L7391" t="s">
        <v>1889</v>
      </c>
      <c r="M7391">
        <v>1</v>
      </c>
      <c r="N7391" s="3">
        <v>69</v>
      </c>
      <c r="O7391" s="3">
        <v>37</v>
      </c>
      <c r="P7391" s="4">
        <v>0</v>
      </c>
      <c r="Q7391" s="3">
        <v>69</v>
      </c>
      <c r="R7391" s="3">
        <v>37</v>
      </c>
      <c r="S7391" s="3">
        <v>32</v>
      </c>
      <c r="T7391" t="s">
        <v>1954</v>
      </c>
      <c r="U7391" t="s">
        <v>72</v>
      </c>
    </row>
    <row r="7392" spans="1:21" x14ac:dyDescent="0.35">
      <c r="A7392" t="s">
        <v>9968</v>
      </c>
      <c r="B7392" s="2">
        <v>45834</v>
      </c>
      <c r="C7392">
        <v>6</v>
      </c>
      <c r="D7392">
        <v>2025</v>
      </c>
      <c r="F7392" t="s">
        <v>374</v>
      </c>
      <c r="G7392" t="s">
        <v>2626</v>
      </c>
      <c r="H7392" t="s">
        <v>1866</v>
      </c>
      <c r="I7392" t="s">
        <v>1866</v>
      </c>
      <c r="J7392" t="s">
        <v>2026</v>
      </c>
      <c r="K7392" t="s">
        <v>1919</v>
      </c>
      <c r="L7392" t="s">
        <v>1887</v>
      </c>
      <c r="M7392">
        <v>3</v>
      </c>
      <c r="N7392" s="3">
        <v>85</v>
      </c>
      <c r="O7392" s="3">
        <v>44</v>
      </c>
      <c r="P7392" s="4">
        <v>0.05</v>
      </c>
      <c r="Q7392" s="3">
        <v>242.25</v>
      </c>
      <c r="R7392" s="3">
        <v>132</v>
      </c>
      <c r="S7392" s="3">
        <v>110.25</v>
      </c>
      <c r="T7392" t="s">
        <v>1954</v>
      </c>
      <c r="U7392" t="s">
        <v>72</v>
      </c>
    </row>
    <row r="7393" spans="1:21" x14ac:dyDescent="0.35">
      <c r="A7393" t="s">
        <v>9969</v>
      </c>
      <c r="B7393" s="2">
        <v>45834</v>
      </c>
      <c r="C7393">
        <v>6</v>
      </c>
      <c r="D7393">
        <v>2025</v>
      </c>
      <c r="F7393" t="s">
        <v>235</v>
      </c>
      <c r="G7393" t="s">
        <v>4473</v>
      </c>
      <c r="H7393" t="s">
        <v>1866</v>
      </c>
      <c r="I7393" t="s">
        <v>1866</v>
      </c>
      <c r="J7393" t="s">
        <v>1971</v>
      </c>
      <c r="K7393" t="s">
        <v>1920</v>
      </c>
      <c r="L7393" t="s">
        <v>1886</v>
      </c>
      <c r="M7393">
        <v>3</v>
      </c>
      <c r="N7393" s="3">
        <v>45</v>
      </c>
      <c r="O7393" s="3">
        <v>19</v>
      </c>
      <c r="P7393" s="4">
        <v>0.05</v>
      </c>
      <c r="Q7393" s="3">
        <v>128.25</v>
      </c>
      <c r="R7393" s="3">
        <v>57</v>
      </c>
      <c r="S7393" s="3">
        <v>71.25</v>
      </c>
      <c r="T7393" t="s">
        <v>1954</v>
      </c>
      <c r="U7393" t="s">
        <v>72</v>
      </c>
    </row>
    <row r="7394" spans="1:21" x14ac:dyDescent="0.35">
      <c r="A7394" t="s">
        <v>9970</v>
      </c>
      <c r="B7394" s="2">
        <v>45834</v>
      </c>
      <c r="C7394">
        <v>6</v>
      </c>
      <c r="D7394">
        <v>2025</v>
      </c>
      <c r="F7394" t="s">
        <v>928</v>
      </c>
      <c r="G7394" t="s">
        <v>2086</v>
      </c>
      <c r="H7394" t="s">
        <v>1864</v>
      </c>
      <c r="I7394" t="s">
        <v>2087</v>
      </c>
      <c r="J7394" t="s">
        <v>2067</v>
      </c>
      <c r="K7394" t="s">
        <v>1918</v>
      </c>
      <c r="L7394" t="s">
        <v>1889</v>
      </c>
      <c r="M7394">
        <v>2</v>
      </c>
      <c r="N7394" s="3">
        <v>69</v>
      </c>
      <c r="O7394" s="3">
        <v>37</v>
      </c>
      <c r="P7394" s="4">
        <v>0</v>
      </c>
      <c r="Q7394" s="3">
        <v>138</v>
      </c>
      <c r="R7394" s="3">
        <v>74</v>
      </c>
      <c r="S7394" s="3">
        <v>64</v>
      </c>
      <c r="T7394" t="s">
        <v>1954</v>
      </c>
      <c r="U7394" t="s">
        <v>72</v>
      </c>
    </row>
    <row r="7395" spans="1:21" x14ac:dyDescent="0.35">
      <c r="A7395" t="s">
        <v>9971</v>
      </c>
      <c r="B7395" s="2">
        <v>45834</v>
      </c>
      <c r="C7395">
        <v>6</v>
      </c>
      <c r="D7395">
        <v>2025</v>
      </c>
      <c r="F7395" t="s">
        <v>297</v>
      </c>
      <c r="G7395" t="s">
        <v>2038</v>
      </c>
      <c r="H7395" t="s">
        <v>1863</v>
      </c>
      <c r="I7395" t="s">
        <v>2056</v>
      </c>
      <c r="J7395" t="s">
        <v>1956</v>
      </c>
      <c r="K7395" t="s">
        <v>1909</v>
      </c>
      <c r="L7395" t="s">
        <v>1887</v>
      </c>
      <c r="M7395">
        <v>2</v>
      </c>
      <c r="N7395" s="3">
        <v>95</v>
      </c>
      <c r="O7395" s="3">
        <v>54</v>
      </c>
      <c r="P7395" s="4">
        <v>0</v>
      </c>
      <c r="Q7395" s="3">
        <v>190</v>
      </c>
      <c r="R7395" s="3">
        <v>108</v>
      </c>
      <c r="S7395" s="3">
        <v>82</v>
      </c>
      <c r="T7395" t="s">
        <v>1954</v>
      </c>
      <c r="U7395" t="s">
        <v>72</v>
      </c>
    </row>
    <row r="7396" spans="1:21" x14ac:dyDescent="0.35">
      <c r="A7396" t="s">
        <v>9972</v>
      </c>
      <c r="B7396" s="2">
        <v>45834</v>
      </c>
      <c r="C7396">
        <v>6</v>
      </c>
      <c r="D7396">
        <v>2025</v>
      </c>
      <c r="F7396" t="s">
        <v>455</v>
      </c>
      <c r="G7396" t="s">
        <v>2278</v>
      </c>
      <c r="H7396" t="s">
        <v>1863</v>
      </c>
      <c r="I7396" t="s">
        <v>1952</v>
      </c>
      <c r="J7396" t="s">
        <v>2001</v>
      </c>
      <c r="K7396" t="s">
        <v>1911</v>
      </c>
      <c r="L7396" t="s">
        <v>1886</v>
      </c>
      <c r="M7396">
        <v>2</v>
      </c>
      <c r="N7396" s="3">
        <v>58</v>
      </c>
      <c r="O7396" s="3">
        <v>25</v>
      </c>
      <c r="P7396" s="4">
        <v>0.05</v>
      </c>
      <c r="Q7396" s="3">
        <v>110.2</v>
      </c>
      <c r="R7396" s="3">
        <v>50</v>
      </c>
      <c r="S7396" s="3">
        <v>60.2</v>
      </c>
      <c r="T7396" t="s">
        <v>1954</v>
      </c>
      <c r="U7396" t="s">
        <v>72</v>
      </c>
    </row>
    <row r="7397" spans="1:21" x14ac:dyDescent="0.35">
      <c r="A7397" t="s">
        <v>9973</v>
      </c>
      <c r="B7397" s="2">
        <v>45834</v>
      </c>
      <c r="C7397">
        <v>6</v>
      </c>
      <c r="D7397">
        <v>2025</v>
      </c>
      <c r="F7397" t="s">
        <v>259</v>
      </c>
      <c r="G7397" t="s">
        <v>2537</v>
      </c>
      <c r="H7397" t="s">
        <v>1875</v>
      </c>
      <c r="I7397" t="s">
        <v>2054</v>
      </c>
      <c r="J7397" t="s">
        <v>1953</v>
      </c>
      <c r="K7397" t="s">
        <v>1905</v>
      </c>
      <c r="L7397" t="s">
        <v>1888</v>
      </c>
      <c r="M7397">
        <v>1</v>
      </c>
      <c r="N7397" s="3">
        <v>120</v>
      </c>
      <c r="O7397" s="3">
        <v>63</v>
      </c>
      <c r="P7397" s="4">
        <v>0.15</v>
      </c>
      <c r="Q7397" s="3">
        <v>102</v>
      </c>
      <c r="R7397" s="3">
        <v>63</v>
      </c>
      <c r="S7397" s="3">
        <v>39</v>
      </c>
      <c r="T7397" t="s">
        <v>1954</v>
      </c>
      <c r="U7397" t="s">
        <v>72</v>
      </c>
    </row>
    <row r="7398" spans="1:21" x14ac:dyDescent="0.35">
      <c r="A7398" t="s">
        <v>9974</v>
      </c>
      <c r="B7398" s="2">
        <v>45834</v>
      </c>
      <c r="C7398">
        <v>6</v>
      </c>
      <c r="D7398">
        <v>2025</v>
      </c>
      <c r="F7398" t="s">
        <v>1811</v>
      </c>
      <c r="G7398" t="s">
        <v>3398</v>
      </c>
      <c r="H7398" t="s">
        <v>1871</v>
      </c>
      <c r="I7398" t="s">
        <v>1966</v>
      </c>
      <c r="J7398" t="s">
        <v>1978</v>
      </c>
      <c r="K7398" t="s">
        <v>1916</v>
      </c>
      <c r="L7398" t="s">
        <v>1887</v>
      </c>
      <c r="M7398">
        <v>1</v>
      </c>
      <c r="N7398" s="3">
        <v>79</v>
      </c>
      <c r="O7398" s="3">
        <v>42</v>
      </c>
      <c r="P7398" s="4">
        <v>0</v>
      </c>
      <c r="Q7398" s="3">
        <v>79</v>
      </c>
      <c r="R7398" s="3">
        <v>42</v>
      </c>
      <c r="S7398" s="3">
        <v>37</v>
      </c>
      <c r="T7398" t="s">
        <v>1954</v>
      </c>
      <c r="U7398" t="s">
        <v>72</v>
      </c>
    </row>
    <row r="7399" spans="1:21" x14ac:dyDescent="0.35">
      <c r="A7399" t="s">
        <v>9975</v>
      </c>
      <c r="B7399" s="2">
        <v>45834</v>
      </c>
      <c r="C7399">
        <v>6</v>
      </c>
      <c r="D7399">
        <v>2025</v>
      </c>
      <c r="F7399" t="s">
        <v>513</v>
      </c>
      <c r="G7399" t="s">
        <v>2428</v>
      </c>
      <c r="H7399" t="s">
        <v>1869</v>
      </c>
      <c r="I7399" t="s">
        <v>2157</v>
      </c>
      <c r="J7399" t="s">
        <v>1991</v>
      </c>
      <c r="K7399" t="s">
        <v>1925</v>
      </c>
      <c r="L7399" t="s">
        <v>1885</v>
      </c>
      <c r="M7399">
        <v>1</v>
      </c>
      <c r="N7399" s="3">
        <v>35</v>
      </c>
      <c r="O7399" s="3">
        <v>16</v>
      </c>
      <c r="P7399" s="4">
        <v>0.15</v>
      </c>
      <c r="Q7399" s="3">
        <v>29.75</v>
      </c>
      <c r="R7399" s="3">
        <v>16</v>
      </c>
      <c r="S7399" s="3">
        <v>13.75</v>
      </c>
      <c r="T7399" t="s">
        <v>1954</v>
      </c>
      <c r="U7399" t="s">
        <v>72</v>
      </c>
    </row>
    <row r="7400" spans="1:21" x14ac:dyDescent="0.35">
      <c r="A7400" t="s">
        <v>9976</v>
      </c>
      <c r="B7400" s="2">
        <v>45834</v>
      </c>
      <c r="C7400">
        <v>6</v>
      </c>
      <c r="D7400">
        <v>2025</v>
      </c>
      <c r="F7400" t="s">
        <v>1085</v>
      </c>
      <c r="G7400" t="s">
        <v>61</v>
      </c>
      <c r="H7400" t="s">
        <v>1869</v>
      </c>
      <c r="I7400" t="s">
        <v>2073</v>
      </c>
      <c r="J7400" t="s">
        <v>2001</v>
      </c>
      <c r="K7400" t="s">
        <v>1911</v>
      </c>
      <c r="L7400" t="s">
        <v>1886</v>
      </c>
      <c r="M7400">
        <v>1</v>
      </c>
      <c r="N7400" s="3">
        <v>58</v>
      </c>
      <c r="O7400" s="3">
        <v>25</v>
      </c>
      <c r="P7400" s="4">
        <v>0.1</v>
      </c>
      <c r="Q7400" s="3">
        <v>52.2</v>
      </c>
      <c r="R7400" s="3">
        <v>25</v>
      </c>
      <c r="S7400" s="3">
        <v>27.2</v>
      </c>
      <c r="T7400" t="s">
        <v>1954</v>
      </c>
      <c r="U7400" t="s">
        <v>72</v>
      </c>
    </row>
    <row r="7401" spans="1:21" x14ac:dyDescent="0.35">
      <c r="A7401" t="s">
        <v>9977</v>
      </c>
      <c r="B7401" s="2">
        <v>45834</v>
      </c>
      <c r="C7401">
        <v>6</v>
      </c>
      <c r="D7401">
        <v>2025</v>
      </c>
      <c r="F7401" t="s">
        <v>1237</v>
      </c>
      <c r="G7401" t="s">
        <v>4065</v>
      </c>
      <c r="H7401" t="s">
        <v>1872</v>
      </c>
      <c r="I7401" t="s">
        <v>1986</v>
      </c>
      <c r="J7401" t="s">
        <v>2114</v>
      </c>
      <c r="K7401" t="s">
        <v>1915</v>
      </c>
      <c r="L7401" t="s">
        <v>1886</v>
      </c>
      <c r="M7401">
        <v>2</v>
      </c>
      <c r="N7401" s="3">
        <v>85</v>
      </c>
      <c r="O7401" s="3">
        <v>41</v>
      </c>
      <c r="P7401" s="4">
        <v>0.1</v>
      </c>
      <c r="Q7401" s="3">
        <v>153</v>
      </c>
      <c r="R7401" s="3">
        <v>82</v>
      </c>
      <c r="S7401" s="3">
        <v>71</v>
      </c>
      <c r="T7401" t="s">
        <v>1954</v>
      </c>
      <c r="U7401" t="s">
        <v>72</v>
      </c>
    </row>
    <row r="7402" spans="1:21" x14ac:dyDescent="0.35">
      <c r="A7402" t="s">
        <v>9978</v>
      </c>
      <c r="B7402" s="2">
        <v>45834</v>
      </c>
      <c r="C7402">
        <v>6</v>
      </c>
      <c r="D7402">
        <v>2025</v>
      </c>
      <c r="F7402" t="s">
        <v>1739</v>
      </c>
      <c r="G7402" t="s">
        <v>3909</v>
      </c>
      <c r="H7402" t="s">
        <v>1866</v>
      </c>
      <c r="I7402" t="s">
        <v>1866</v>
      </c>
      <c r="J7402" t="s">
        <v>2162</v>
      </c>
      <c r="K7402" t="s">
        <v>1921</v>
      </c>
      <c r="L7402" t="s">
        <v>1889</v>
      </c>
      <c r="M7402">
        <v>4</v>
      </c>
      <c r="N7402" s="3">
        <v>55</v>
      </c>
      <c r="O7402" s="3">
        <v>27</v>
      </c>
      <c r="P7402" s="4">
        <v>0</v>
      </c>
      <c r="Q7402" s="3">
        <v>220</v>
      </c>
      <c r="R7402" s="3">
        <v>108</v>
      </c>
      <c r="S7402" s="3">
        <v>112</v>
      </c>
      <c r="T7402" t="s">
        <v>1954</v>
      </c>
      <c r="U7402" t="s">
        <v>72</v>
      </c>
    </row>
    <row r="7403" spans="1:21" x14ac:dyDescent="0.35">
      <c r="A7403" t="s">
        <v>9979</v>
      </c>
      <c r="B7403" s="2">
        <v>45834</v>
      </c>
      <c r="C7403">
        <v>6</v>
      </c>
      <c r="D7403">
        <v>2025</v>
      </c>
      <c r="F7403" t="s">
        <v>1321</v>
      </c>
      <c r="G7403" t="s">
        <v>3644</v>
      </c>
      <c r="H7403" t="s">
        <v>1867</v>
      </c>
      <c r="I7403" t="s">
        <v>2165</v>
      </c>
      <c r="J7403" t="s">
        <v>1963</v>
      </c>
      <c r="K7403" t="s">
        <v>1907</v>
      </c>
      <c r="L7403" t="s">
        <v>1890</v>
      </c>
      <c r="M7403">
        <v>1</v>
      </c>
      <c r="N7403" s="3">
        <v>119</v>
      </c>
      <c r="O7403" s="3">
        <v>72</v>
      </c>
      <c r="P7403" s="4">
        <v>0</v>
      </c>
      <c r="Q7403" s="3">
        <v>119</v>
      </c>
      <c r="R7403" s="3">
        <v>72</v>
      </c>
      <c r="S7403" s="3">
        <v>47</v>
      </c>
      <c r="T7403" t="s">
        <v>1954</v>
      </c>
      <c r="U7403" t="s">
        <v>72</v>
      </c>
    </row>
    <row r="7404" spans="1:21" x14ac:dyDescent="0.35">
      <c r="A7404" t="s">
        <v>9980</v>
      </c>
      <c r="B7404" s="2">
        <v>45834</v>
      </c>
      <c r="C7404">
        <v>6</v>
      </c>
      <c r="D7404">
        <v>2025</v>
      </c>
      <c r="F7404" t="s">
        <v>321</v>
      </c>
      <c r="G7404" t="s">
        <v>2574</v>
      </c>
      <c r="H7404" t="s">
        <v>1874</v>
      </c>
      <c r="I7404" t="s">
        <v>2041</v>
      </c>
      <c r="J7404" t="s">
        <v>1997</v>
      </c>
      <c r="K7404" t="s">
        <v>1906</v>
      </c>
      <c r="L7404" t="s">
        <v>1889</v>
      </c>
      <c r="M7404">
        <v>2</v>
      </c>
      <c r="N7404" s="3">
        <v>89</v>
      </c>
      <c r="O7404" s="3">
        <v>48</v>
      </c>
      <c r="P7404" s="4">
        <v>0</v>
      </c>
      <c r="Q7404" s="3">
        <v>178</v>
      </c>
      <c r="R7404" s="3">
        <v>96</v>
      </c>
      <c r="S7404" s="3">
        <v>82</v>
      </c>
      <c r="T7404" t="s">
        <v>1954</v>
      </c>
      <c r="U7404" t="s">
        <v>72</v>
      </c>
    </row>
    <row r="7405" spans="1:21" x14ac:dyDescent="0.35">
      <c r="A7405" t="s">
        <v>9981</v>
      </c>
      <c r="B7405" s="2">
        <v>45835</v>
      </c>
      <c r="C7405">
        <v>6</v>
      </c>
      <c r="D7405">
        <v>2025</v>
      </c>
      <c r="F7405" t="s">
        <v>668</v>
      </c>
      <c r="G7405" t="s">
        <v>3866</v>
      </c>
      <c r="H7405" t="s">
        <v>1866</v>
      </c>
      <c r="I7405" t="s">
        <v>1866</v>
      </c>
      <c r="J7405" t="s">
        <v>2045</v>
      </c>
      <c r="K7405" t="s">
        <v>1910</v>
      </c>
      <c r="L7405" t="s">
        <v>1890</v>
      </c>
      <c r="M7405">
        <v>1</v>
      </c>
      <c r="N7405" s="3">
        <v>99</v>
      </c>
      <c r="O7405" s="3">
        <v>58</v>
      </c>
      <c r="P7405" s="4">
        <v>0</v>
      </c>
      <c r="Q7405" s="3">
        <v>99</v>
      </c>
      <c r="R7405" s="3">
        <v>58</v>
      </c>
      <c r="S7405" s="3">
        <v>41</v>
      </c>
      <c r="T7405" t="s">
        <v>1954</v>
      </c>
      <c r="U7405" t="s">
        <v>72</v>
      </c>
    </row>
    <row r="7406" spans="1:21" x14ac:dyDescent="0.35">
      <c r="A7406" t="s">
        <v>9982</v>
      </c>
      <c r="B7406" s="2">
        <v>45835</v>
      </c>
      <c r="C7406">
        <v>6</v>
      </c>
      <c r="D7406">
        <v>2025</v>
      </c>
      <c r="F7406" t="s">
        <v>287</v>
      </c>
      <c r="G7406" t="s">
        <v>2252</v>
      </c>
      <c r="H7406" t="s">
        <v>1868</v>
      </c>
      <c r="I7406" t="s">
        <v>2113</v>
      </c>
      <c r="J7406" t="s">
        <v>1997</v>
      </c>
      <c r="K7406" t="s">
        <v>1906</v>
      </c>
      <c r="L7406" t="s">
        <v>1889</v>
      </c>
      <c r="M7406">
        <v>1</v>
      </c>
      <c r="N7406" s="3">
        <v>89</v>
      </c>
      <c r="O7406" s="3">
        <v>48</v>
      </c>
      <c r="P7406" s="4">
        <v>0</v>
      </c>
      <c r="Q7406" s="3">
        <v>89</v>
      </c>
      <c r="R7406" s="3">
        <v>48</v>
      </c>
      <c r="S7406" s="3">
        <v>41</v>
      </c>
      <c r="T7406" t="s">
        <v>1954</v>
      </c>
      <c r="U7406" t="s">
        <v>72</v>
      </c>
    </row>
    <row r="7407" spans="1:21" x14ac:dyDescent="0.35">
      <c r="A7407" t="s">
        <v>9983</v>
      </c>
      <c r="B7407" s="2">
        <v>45835</v>
      </c>
      <c r="C7407">
        <v>6</v>
      </c>
      <c r="D7407">
        <v>2025</v>
      </c>
      <c r="F7407" t="s">
        <v>423</v>
      </c>
      <c r="G7407" t="s">
        <v>2901</v>
      </c>
      <c r="H7407" t="s">
        <v>1870</v>
      </c>
      <c r="I7407" t="s">
        <v>2060</v>
      </c>
      <c r="J7407" t="s">
        <v>2011</v>
      </c>
      <c r="K7407" t="s">
        <v>1927</v>
      </c>
      <c r="L7407" t="s">
        <v>1885</v>
      </c>
      <c r="M7407">
        <v>1</v>
      </c>
      <c r="N7407" s="3">
        <v>24</v>
      </c>
      <c r="O7407" s="3">
        <v>10</v>
      </c>
      <c r="P7407" s="4">
        <v>0.1</v>
      </c>
      <c r="Q7407" s="3">
        <v>21.6</v>
      </c>
      <c r="R7407" s="3">
        <v>10</v>
      </c>
      <c r="S7407" s="3">
        <v>11.6</v>
      </c>
      <c r="T7407" t="s">
        <v>1954</v>
      </c>
      <c r="U7407" t="s">
        <v>72</v>
      </c>
    </row>
    <row r="7408" spans="1:21" x14ac:dyDescent="0.35">
      <c r="A7408" t="s">
        <v>9984</v>
      </c>
      <c r="B7408" s="2">
        <v>45835</v>
      </c>
      <c r="C7408">
        <v>6</v>
      </c>
      <c r="D7408">
        <v>2025</v>
      </c>
      <c r="F7408" t="s">
        <v>799</v>
      </c>
      <c r="G7408" t="s">
        <v>3874</v>
      </c>
      <c r="H7408" t="s">
        <v>1872</v>
      </c>
      <c r="I7408" t="s">
        <v>1986</v>
      </c>
      <c r="J7408" t="s">
        <v>2114</v>
      </c>
      <c r="K7408" t="s">
        <v>1915</v>
      </c>
      <c r="L7408" t="s">
        <v>1886</v>
      </c>
      <c r="M7408">
        <v>1</v>
      </c>
      <c r="N7408" s="3">
        <v>85</v>
      </c>
      <c r="O7408" s="3">
        <v>41</v>
      </c>
      <c r="P7408" s="4">
        <v>0.05</v>
      </c>
      <c r="Q7408" s="3">
        <v>80.75</v>
      </c>
      <c r="R7408" s="3">
        <v>41</v>
      </c>
      <c r="S7408" s="3">
        <v>39.75</v>
      </c>
      <c r="T7408" t="s">
        <v>1954</v>
      </c>
      <c r="U7408" t="s">
        <v>72</v>
      </c>
    </row>
    <row r="7409" spans="1:21" x14ac:dyDescent="0.35">
      <c r="A7409" t="s">
        <v>9985</v>
      </c>
      <c r="B7409" s="2">
        <v>45835</v>
      </c>
      <c r="C7409">
        <v>6</v>
      </c>
      <c r="D7409">
        <v>2025</v>
      </c>
      <c r="F7409" t="s">
        <v>1764</v>
      </c>
      <c r="G7409" t="s">
        <v>2585</v>
      </c>
      <c r="H7409" t="s">
        <v>1868</v>
      </c>
      <c r="I7409" t="s">
        <v>2113</v>
      </c>
      <c r="J7409" t="s">
        <v>1978</v>
      </c>
      <c r="K7409" t="s">
        <v>1916</v>
      </c>
      <c r="L7409" t="s">
        <v>1887</v>
      </c>
      <c r="M7409">
        <v>1</v>
      </c>
      <c r="N7409" s="3">
        <v>79</v>
      </c>
      <c r="O7409" s="3">
        <v>42</v>
      </c>
      <c r="P7409" s="4">
        <v>0.15</v>
      </c>
      <c r="Q7409" s="3">
        <v>67.150000000000006</v>
      </c>
      <c r="R7409" s="3">
        <v>42</v>
      </c>
      <c r="S7409" s="3">
        <v>25.15</v>
      </c>
      <c r="T7409" t="s">
        <v>1954</v>
      </c>
      <c r="U7409" t="s">
        <v>72</v>
      </c>
    </row>
    <row r="7410" spans="1:21" x14ac:dyDescent="0.35">
      <c r="A7410" t="s">
        <v>9986</v>
      </c>
      <c r="B7410" s="2">
        <v>45835</v>
      </c>
      <c r="C7410">
        <v>6</v>
      </c>
      <c r="D7410">
        <v>2025</v>
      </c>
      <c r="F7410" t="s">
        <v>1118</v>
      </c>
      <c r="G7410" t="s">
        <v>4828</v>
      </c>
      <c r="H7410" t="s">
        <v>1870</v>
      </c>
      <c r="I7410" t="s">
        <v>2000</v>
      </c>
      <c r="J7410" t="s">
        <v>1978</v>
      </c>
      <c r="K7410" t="s">
        <v>1916</v>
      </c>
      <c r="L7410" t="s">
        <v>1887</v>
      </c>
      <c r="M7410">
        <v>1</v>
      </c>
      <c r="N7410" s="3">
        <v>79</v>
      </c>
      <c r="O7410" s="3">
        <v>42</v>
      </c>
      <c r="P7410" s="4">
        <v>0</v>
      </c>
      <c r="Q7410" s="3">
        <v>79</v>
      </c>
      <c r="R7410" s="3">
        <v>42</v>
      </c>
      <c r="S7410" s="3">
        <v>37</v>
      </c>
      <c r="T7410" t="s">
        <v>1954</v>
      </c>
      <c r="U7410" t="s">
        <v>72</v>
      </c>
    </row>
    <row r="7411" spans="1:21" x14ac:dyDescent="0.35">
      <c r="A7411" t="s">
        <v>9987</v>
      </c>
      <c r="B7411" s="2">
        <v>45835</v>
      </c>
      <c r="C7411">
        <v>6</v>
      </c>
      <c r="D7411">
        <v>2025</v>
      </c>
      <c r="F7411" t="s">
        <v>1693</v>
      </c>
      <c r="G7411" t="s">
        <v>2146</v>
      </c>
      <c r="H7411" t="s">
        <v>1863</v>
      </c>
      <c r="I7411" t="s">
        <v>2051</v>
      </c>
      <c r="J7411" t="s">
        <v>2120</v>
      </c>
      <c r="K7411" t="s">
        <v>1926</v>
      </c>
      <c r="L7411" t="s">
        <v>1885</v>
      </c>
      <c r="M7411">
        <v>2</v>
      </c>
      <c r="N7411" s="3">
        <v>28</v>
      </c>
      <c r="O7411" s="3">
        <v>13</v>
      </c>
      <c r="P7411" s="4">
        <v>0.1</v>
      </c>
      <c r="Q7411" s="3">
        <v>50.4</v>
      </c>
      <c r="R7411" s="3">
        <v>26</v>
      </c>
      <c r="S7411" s="3">
        <v>24.4</v>
      </c>
      <c r="T7411" t="s">
        <v>1954</v>
      </c>
      <c r="U7411" t="s">
        <v>72</v>
      </c>
    </row>
    <row r="7412" spans="1:21" x14ac:dyDescent="0.35">
      <c r="A7412" t="s">
        <v>9988</v>
      </c>
      <c r="B7412" s="2">
        <v>45835</v>
      </c>
      <c r="C7412">
        <v>6</v>
      </c>
      <c r="D7412">
        <v>2025</v>
      </c>
      <c r="F7412" t="s">
        <v>1454</v>
      </c>
      <c r="G7412" t="s">
        <v>2154</v>
      </c>
      <c r="H7412" t="s">
        <v>1872</v>
      </c>
      <c r="I7412" t="s">
        <v>1986</v>
      </c>
      <c r="J7412" t="s">
        <v>1978</v>
      </c>
      <c r="K7412" t="s">
        <v>1916</v>
      </c>
      <c r="L7412" t="s">
        <v>1887</v>
      </c>
      <c r="M7412">
        <v>3</v>
      </c>
      <c r="N7412" s="3">
        <v>79</v>
      </c>
      <c r="O7412" s="3">
        <v>42</v>
      </c>
      <c r="P7412" s="4">
        <v>0</v>
      </c>
      <c r="Q7412" s="3">
        <v>237</v>
      </c>
      <c r="R7412" s="3">
        <v>126</v>
      </c>
      <c r="S7412" s="3">
        <v>111</v>
      </c>
      <c r="T7412" t="s">
        <v>1954</v>
      </c>
      <c r="U7412" t="s">
        <v>72</v>
      </c>
    </row>
    <row r="7413" spans="1:21" x14ac:dyDescent="0.35">
      <c r="A7413" t="s">
        <v>9989</v>
      </c>
      <c r="B7413" s="2">
        <v>45835</v>
      </c>
      <c r="C7413">
        <v>6</v>
      </c>
      <c r="D7413">
        <v>2025</v>
      </c>
      <c r="F7413" t="s">
        <v>1124</v>
      </c>
      <c r="G7413" t="s">
        <v>2445</v>
      </c>
      <c r="H7413" t="s">
        <v>1872</v>
      </c>
      <c r="I7413" t="s">
        <v>1986</v>
      </c>
      <c r="J7413" t="s">
        <v>2026</v>
      </c>
      <c r="K7413" t="s">
        <v>1919</v>
      </c>
      <c r="L7413" t="s">
        <v>1887</v>
      </c>
      <c r="M7413">
        <v>2</v>
      </c>
      <c r="N7413" s="3">
        <v>85</v>
      </c>
      <c r="O7413" s="3">
        <v>44</v>
      </c>
      <c r="P7413" s="4">
        <v>0.1</v>
      </c>
      <c r="Q7413" s="3">
        <v>153</v>
      </c>
      <c r="R7413" s="3">
        <v>88</v>
      </c>
      <c r="S7413" s="3">
        <v>65</v>
      </c>
      <c r="T7413" t="s">
        <v>1954</v>
      </c>
      <c r="U7413" t="s">
        <v>72</v>
      </c>
    </row>
    <row r="7414" spans="1:21" x14ac:dyDescent="0.35">
      <c r="A7414" t="s">
        <v>9990</v>
      </c>
      <c r="B7414" s="2">
        <v>45836</v>
      </c>
      <c r="C7414">
        <v>6</v>
      </c>
      <c r="D7414">
        <v>2025</v>
      </c>
      <c r="F7414" t="s">
        <v>350</v>
      </c>
      <c r="G7414" t="s">
        <v>3022</v>
      </c>
      <c r="H7414" t="s">
        <v>1866</v>
      </c>
      <c r="I7414" t="s">
        <v>1866</v>
      </c>
      <c r="J7414" t="s">
        <v>1978</v>
      </c>
      <c r="K7414" t="s">
        <v>1916</v>
      </c>
      <c r="L7414" t="s">
        <v>1887</v>
      </c>
      <c r="M7414">
        <v>2</v>
      </c>
      <c r="N7414" s="3">
        <v>79</v>
      </c>
      <c r="O7414" s="3">
        <v>42</v>
      </c>
      <c r="P7414" s="4">
        <v>0.05</v>
      </c>
      <c r="Q7414" s="3">
        <v>150.1</v>
      </c>
      <c r="R7414" s="3">
        <v>84</v>
      </c>
      <c r="S7414" s="3">
        <v>66.099999999999994</v>
      </c>
      <c r="T7414" t="s">
        <v>1954</v>
      </c>
      <c r="U7414" t="s">
        <v>72</v>
      </c>
    </row>
    <row r="7415" spans="1:21" x14ac:dyDescent="0.35">
      <c r="A7415" t="s">
        <v>9991</v>
      </c>
      <c r="B7415" s="2">
        <v>45836</v>
      </c>
      <c r="C7415">
        <v>6</v>
      </c>
      <c r="D7415">
        <v>2025</v>
      </c>
      <c r="F7415" t="s">
        <v>394</v>
      </c>
      <c r="G7415" t="s">
        <v>3246</v>
      </c>
      <c r="H7415" t="s">
        <v>1863</v>
      </c>
      <c r="I7415" t="s">
        <v>2056</v>
      </c>
      <c r="J7415" t="s">
        <v>1967</v>
      </c>
      <c r="K7415" t="s">
        <v>1913</v>
      </c>
      <c r="L7415" t="s">
        <v>1888</v>
      </c>
      <c r="M7415">
        <v>3</v>
      </c>
      <c r="N7415" s="3">
        <v>78</v>
      </c>
      <c r="O7415" s="3">
        <v>39</v>
      </c>
      <c r="P7415" s="4">
        <v>0</v>
      </c>
      <c r="Q7415" s="3">
        <v>234</v>
      </c>
      <c r="R7415" s="3">
        <v>117</v>
      </c>
      <c r="S7415" s="3">
        <v>117</v>
      </c>
      <c r="T7415" t="s">
        <v>1954</v>
      </c>
      <c r="U7415" t="s">
        <v>72</v>
      </c>
    </row>
    <row r="7416" spans="1:21" x14ac:dyDescent="0.35">
      <c r="A7416" t="s">
        <v>9992</v>
      </c>
      <c r="B7416" s="2">
        <v>45836</v>
      </c>
      <c r="C7416">
        <v>6</v>
      </c>
      <c r="D7416">
        <v>2025</v>
      </c>
      <c r="F7416" t="s">
        <v>102</v>
      </c>
      <c r="G7416" t="s">
        <v>1958</v>
      </c>
      <c r="H7416" t="s">
        <v>1866</v>
      </c>
      <c r="I7416" t="s">
        <v>1866</v>
      </c>
      <c r="J7416" t="s">
        <v>2162</v>
      </c>
      <c r="K7416" t="s">
        <v>1921</v>
      </c>
      <c r="L7416" t="s">
        <v>1889</v>
      </c>
      <c r="M7416">
        <v>3</v>
      </c>
      <c r="N7416" s="3">
        <v>55</v>
      </c>
      <c r="O7416" s="3">
        <v>27</v>
      </c>
      <c r="P7416" s="4">
        <v>0</v>
      </c>
      <c r="Q7416" s="3">
        <v>165</v>
      </c>
      <c r="R7416" s="3">
        <v>81</v>
      </c>
      <c r="S7416" s="3">
        <v>84</v>
      </c>
      <c r="T7416" t="s">
        <v>1954</v>
      </c>
      <c r="U7416" t="s">
        <v>72</v>
      </c>
    </row>
    <row r="7417" spans="1:21" x14ac:dyDescent="0.35">
      <c r="A7417" t="s">
        <v>9993</v>
      </c>
      <c r="B7417" s="2">
        <v>45836</v>
      </c>
      <c r="C7417">
        <v>6</v>
      </c>
      <c r="D7417">
        <v>2025</v>
      </c>
      <c r="F7417" t="s">
        <v>97</v>
      </c>
      <c r="G7417" t="s">
        <v>3022</v>
      </c>
      <c r="H7417" t="s">
        <v>1871</v>
      </c>
      <c r="I7417" t="s">
        <v>1966</v>
      </c>
      <c r="J7417" t="s">
        <v>2120</v>
      </c>
      <c r="K7417" t="s">
        <v>1926</v>
      </c>
      <c r="L7417" t="s">
        <v>1885</v>
      </c>
      <c r="M7417">
        <v>1</v>
      </c>
      <c r="N7417" s="3">
        <v>28</v>
      </c>
      <c r="O7417" s="3">
        <v>13</v>
      </c>
      <c r="P7417" s="4">
        <v>0</v>
      </c>
      <c r="Q7417" s="3">
        <v>28</v>
      </c>
      <c r="R7417" s="3">
        <v>13</v>
      </c>
      <c r="S7417" s="3">
        <v>15</v>
      </c>
      <c r="T7417" t="s">
        <v>1954</v>
      </c>
      <c r="U7417" t="s">
        <v>72</v>
      </c>
    </row>
    <row r="7418" spans="1:21" x14ac:dyDescent="0.35">
      <c r="A7418" t="s">
        <v>9994</v>
      </c>
      <c r="B7418" s="2">
        <v>45836</v>
      </c>
      <c r="C7418">
        <v>6</v>
      </c>
      <c r="D7418">
        <v>2025</v>
      </c>
      <c r="F7418" t="s">
        <v>1808</v>
      </c>
      <c r="G7418" t="s">
        <v>2788</v>
      </c>
      <c r="H7418" t="s">
        <v>1872</v>
      </c>
      <c r="I7418" t="s">
        <v>2152</v>
      </c>
      <c r="J7418" t="s">
        <v>2114</v>
      </c>
      <c r="K7418" t="s">
        <v>1915</v>
      </c>
      <c r="L7418" t="s">
        <v>1886</v>
      </c>
      <c r="M7418">
        <v>2</v>
      </c>
      <c r="N7418" s="3">
        <v>85</v>
      </c>
      <c r="O7418" s="3">
        <v>41</v>
      </c>
      <c r="P7418" s="4">
        <v>0</v>
      </c>
      <c r="Q7418" s="3">
        <v>170</v>
      </c>
      <c r="R7418" s="3">
        <v>82</v>
      </c>
      <c r="S7418" s="3">
        <v>88</v>
      </c>
      <c r="T7418" t="s">
        <v>1954</v>
      </c>
      <c r="U7418" t="s">
        <v>72</v>
      </c>
    </row>
    <row r="7419" spans="1:21" x14ac:dyDescent="0.35">
      <c r="A7419" t="s">
        <v>9995</v>
      </c>
      <c r="B7419" s="2">
        <v>45836</v>
      </c>
      <c r="C7419">
        <v>6</v>
      </c>
      <c r="D7419">
        <v>2025</v>
      </c>
      <c r="F7419" t="s">
        <v>327</v>
      </c>
      <c r="G7419" t="s">
        <v>2687</v>
      </c>
      <c r="H7419" t="s">
        <v>1870</v>
      </c>
      <c r="I7419" t="s">
        <v>2192</v>
      </c>
      <c r="J7419" t="s">
        <v>2114</v>
      </c>
      <c r="K7419" t="s">
        <v>1915</v>
      </c>
      <c r="L7419" t="s">
        <v>1886</v>
      </c>
      <c r="M7419">
        <v>2</v>
      </c>
      <c r="N7419" s="3">
        <v>85</v>
      </c>
      <c r="O7419" s="3">
        <v>41</v>
      </c>
      <c r="P7419" s="4">
        <v>0.15</v>
      </c>
      <c r="Q7419" s="3">
        <v>144.5</v>
      </c>
      <c r="R7419" s="3">
        <v>82</v>
      </c>
      <c r="S7419" s="3">
        <v>62.5</v>
      </c>
      <c r="T7419" t="s">
        <v>1954</v>
      </c>
      <c r="U7419" t="s">
        <v>72</v>
      </c>
    </row>
    <row r="7420" spans="1:21" x14ac:dyDescent="0.35">
      <c r="A7420" t="s">
        <v>9996</v>
      </c>
      <c r="B7420" s="2">
        <v>45836</v>
      </c>
      <c r="C7420">
        <v>6</v>
      </c>
      <c r="D7420">
        <v>2025</v>
      </c>
      <c r="F7420" t="s">
        <v>1812</v>
      </c>
      <c r="G7420" t="s">
        <v>1973</v>
      </c>
      <c r="H7420" t="s">
        <v>1871</v>
      </c>
      <c r="I7420" t="s">
        <v>1990</v>
      </c>
      <c r="J7420" t="s">
        <v>1960</v>
      </c>
      <c r="K7420" t="s">
        <v>1924</v>
      </c>
      <c r="L7420" t="s">
        <v>1885</v>
      </c>
      <c r="M7420">
        <v>1</v>
      </c>
      <c r="N7420" s="3">
        <v>42</v>
      </c>
      <c r="O7420" s="3">
        <v>20</v>
      </c>
      <c r="P7420" s="4">
        <v>0</v>
      </c>
      <c r="Q7420" s="3">
        <v>42</v>
      </c>
      <c r="R7420" s="3">
        <v>20</v>
      </c>
      <c r="S7420" s="3">
        <v>22</v>
      </c>
      <c r="T7420" t="s">
        <v>1954</v>
      </c>
      <c r="U7420" t="s">
        <v>72</v>
      </c>
    </row>
    <row r="7421" spans="1:21" x14ac:dyDescent="0.35">
      <c r="A7421" t="s">
        <v>9997</v>
      </c>
      <c r="B7421" s="2">
        <v>45836</v>
      </c>
      <c r="C7421">
        <v>6</v>
      </c>
      <c r="D7421">
        <v>2025</v>
      </c>
      <c r="F7421" t="s">
        <v>753</v>
      </c>
      <c r="G7421" t="s">
        <v>2818</v>
      </c>
      <c r="H7421" t="s">
        <v>1866</v>
      </c>
      <c r="I7421" t="s">
        <v>1866</v>
      </c>
      <c r="J7421" t="s">
        <v>1978</v>
      </c>
      <c r="K7421" t="s">
        <v>1916</v>
      </c>
      <c r="L7421" t="s">
        <v>1887</v>
      </c>
      <c r="M7421">
        <v>1</v>
      </c>
      <c r="N7421" s="3">
        <v>79</v>
      </c>
      <c r="O7421" s="3">
        <v>42</v>
      </c>
      <c r="P7421" s="4">
        <v>0.1</v>
      </c>
      <c r="Q7421" s="3">
        <v>71.099999999999994</v>
      </c>
      <c r="R7421" s="3">
        <v>42</v>
      </c>
      <c r="S7421" s="3">
        <v>29.1</v>
      </c>
      <c r="T7421" t="s">
        <v>1954</v>
      </c>
      <c r="U7421" t="s">
        <v>72</v>
      </c>
    </row>
    <row r="7422" spans="1:21" x14ac:dyDescent="0.35">
      <c r="A7422" t="s">
        <v>9998</v>
      </c>
      <c r="B7422" s="2">
        <v>45836</v>
      </c>
      <c r="C7422">
        <v>6</v>
      </c>
      <c r="D7422">
        <v>2025</v>
      </c>
      <c r="F7422" t="s">
        <v>867</v>
      </c>
      <c r="G7422" t="s">
        <v>2590</v>
      </c>
      <c r="H7422" t="s">
        <v>1875</v>
      </c>
      <c r="I7422" t="s">
        <v>1996</v>
      </c>
      <c r="J7422" t="s">
        <v>1953</v>
      </c>
      <c r="K7422" t="s">
        <v>1905</v>
      </c>
      <c r="L7422" t="s">
        <v>1888</v>
      </c>
      <c r="M7422">
        <v>1</v>
      </c>
      <c r="N7422" s="3">
        <v>120</v>
      </c>
      <c r="O7422" s="3">
        <v>63</v>
      </c>
      <c r="P7422" s="4">
        <v>0.05</v>
      </c>
      <c r="Q7422" s="3">
        <v>114</v>
      </c>
      <c r="R7422" s="3">
        <v>63</v>
      </c>
      <c r="S7422" s="3">
        <v>51</v>
      </c>
      <c r="T7422" t="s">
        <v>1954</v>
      </c>
      <c r="U7422" t="s">
        <v>72</v>
      </c>
    </row>
    <row r="7423" spans="1:21" x14ac:dyDescent="0.35">
      <c r="A7423" t="s">
        <v>9999</v>
      </c>
      <c r="B7423" s="2">
        <v>45836</v>
      </c>
      <c r="C7423">
        <v>6</v>
      </c>
      <c r="D7423">
        <v>2025</v>
      </c>
      <c r="F7423" t="s">
        <v>346</v>
      </c>
      <c r="G7423" t="s">
        <v>3013</v>
      </c>
      <c r="H7423" t="s">
        <v>1870</v>
      </c>
      <c r="I7423" t="s">
        <v>2060</v>
      </c>
      <c r="J7423" t="s">
        <v>1991</v>
      </c>
      <c r="K7423" t="s">
        <v>1925</v>
      </c>
      <c r="L7423" t="s">
        <v>1885</v>
      </c>
      <c r="M7423">
        <v>1</v>
      </c>
      <c r="N7423" s="3">
        <v>35</v>
      </c>
      <c r="O7423" s="3">
        <v>16</v>
      </c>
      <c r="P7423" s="4">
        <v>0</v>
      </c>
      <c r="Q7423" s="3">
        <v>35</v>
      </c>
      <c r="R7423" s="3">
        <v>16</v>
      </c>
      <c r="S7423" s="3">
        <v>19</v>
      </c>
      <c r="T7423" t="s">
        <v>1954</v>
      </c>
      <c r="U7423" t="s">
        <v>72</v>
      </c>
    </row>
    <row r="7424" spans="1:21" x14ac:dyDescent="0.35">
      <c r="A7424" t="s">
        <v>10000</v>
      </c>
      <c r="B7424" s="2">
        <v>45836</v>
      </c>
      <c r="C7424">
        <v>6</v>
      </c>
      <c r="D7424">
        <v>2025</v>
      </c>
      <c r="F7424" t="s">
        <v>1769</v>
      </c>
      <c r="G7424" t="s">
        <v>4998</v>
      </c>
      <c r="H7424" t="s">
        <v>1864</v>
      </c>
      <c r="I7424" t="s">
        <v>2211</v>
      </c>
      <c r="J7424" t="s">
        <v>2183</v>
      </c>
      <c r="K7424" t="s">
        <v>1917</v>
      </c>
      <c r="L7424" t="s">
        <v>1886</v>
      </c>
      <c r="M7424">
        <v>1</v>
      </c>
      <c r="N7424" s="3">
        <v>72</v>
      </c>
      <c r="O7424" s="3">
        <v>34</v>
      </c>
      <c r="P7424" s="4">
        <v>0</v>
      </c>
      <c r="Q7424" s="3">
        <v>72</v>
      </c>
      <c r="R7424" s="3">
        <v>34</v>
      </c>
      <c r="S7424" s="3">
        <v>38</v>
      </c>
      <c r="T7424" t="s">
        <v>1954</v>
      </c>
      <c r="U7424" t="s">
        <v>72</v>
      </c>
    </row>
    <row r="7425" spans="1:21" x14ac:dyDescent="0.35">
      <c r="A7425" t="s">
        <v>10001</v>
      </c>
      <c r="B7425" s="2">
        <v>45836</v>
      </c>
      <c r="C7425">
        <v>6</v>
      </c>
      <c r="D7425">
        <v>2025</v>
      </c>
      <c r="F7425" t="s">
        <v>1227</v>
      </c>
      <c r="G7425" t="s">
        <v>4065</v>
      </c>
      <c r="H7425" t="s">
        <v>1866</v>
      </c>
      <c r="I7425" t="s">
        <v>1866</v>
      </c>
      <c r="J7425" t="s">
        <v>1963</v>
      </c>
      <c r="K7425" t="s">
        <v>1907</v>
      </c>
      <c r="L7425" t="s">
        <v>1890</v>
      </c>
      <c r="M7425">
        <v>3</v>
      </c>
      <c r="N7425" s="3">
        <v>119</v>
      </c>
      <c r="O7425" s="3">
        <v>72</v>
      </c>
      <c r="P7425" s="4">
        <v>0.1</v>
      </c>
      <c r="Q7425" s="3">
        <v>321.3</v>
      </c>
      <c r="R7425" s="3">
        <v>216</v>
      </c>
      <c r="S7425" s="3">
        <v>105.3</v>
      </c>
      <c r="T7425" t="s">
        <v>1954</v>
      </c>
      <c r="U7425" t="s">
        <v>71</v>
      </c>
    </row>
    <row r="7426" spans="1:21" x14ac:dyDescent="0.35">
      <c r="A7426" t="s">
        <v>10002</v>
      </c>
      <c r="B7426" s="2">
        <v>45836</v>
      </c>
      <c r="C7426">
        <v>6</v>
      </c>
      <c r="D7426">
        <v>2025</v>
      </c>
      <c r="F7426" t="s">
        <v>1752</v>
      </c>
      <c r="G7426" t="s">
        <v>3054</v>
      </c>
      <c r="H7426" t="s">
        <v>1866</v>
      </c>
      <c r="I7426" t="s">
        <v>1866</v>
      </c>
      <c r="J7426" t="s">
        <v>1987</v>
      </c>
      <c r="K7426" t="s">
        <v>1908</v>
      </c>
      <c r="L7426" t="s">
        <v>1890</v>
      </c>
      <c r="M7426">
        <v>3</v>
      </c>
      <c r="N7426" s="3">
        <v>129</v>
      </c>
      <c r="O7426" s="3">
        <v>78</v>
      </c>
      <c r="P7426" s="4">
        <v>0.05</v>
      </c>
      <c r="Q7426" s="3">
        <v>367.65</v>
      </c>
      <c r="R7426" s="3">
        <v>234</v>
      </c>
      <c r="S7426" s="3">
        <v>133.65</v>
      </c>
      <c r="T7426" t="s">
        <v>1954</v>
      </c>
      <c r="U7426" t="s">
        <v>72</v>
      </c>
    </row>
    <row r="7427" spans="1:21" x14ac:dyDescent="0.35">
      <c r="A7427" t="s">
        <v>10003</v>
      </c>
      <c r="B7427" s="2">
        <v>45836</v>
      </c>
      <c r="C7427">
        <v>6</v>
      </c>
      <c r="D7427">
        <v>2025</v>
      </c>
      <c r="F7427" t="s">
        <v>211</v>
      </c>
      <c r="G7427" t="s">
        <v>2008</v>
      </c>
      <c r="H7427" t="s">
        <v>1866</v>
      </c>
      <c r="I7427" t="s">
        <v>1866</v>
      </c>
      <c r="J7427" t="s">
        <v>2061</v>
      </c>
      <c r="K7427" t="s">
        <v>1923</v>
      </c>
      <c r="L7427" t="s">
        <v>1888</v>
      </c>
      <c r="M7427">
        <v>3</v>
      </c>
      <c r="N7427" s="3">
        <v>25</v>
      </c>
      <c r="O7427" s="3">
        <v>11</v>
      </c>
      <c r="P7427" s="4">
        <v>0.05</v>
      </c>
      <c r="Q7427" s="3">
        <v>71.25</v>
      </c>
      <c r="R7427" s="3">
        <v>33</v>
      </c>
      <c r="S7427" s="3">
        <v>38.25</v>
      </c>
      <c r="T7427" t="s">
        <v>1954</v>
      </c>
      <c r="U7427" t="s">
        <v>72</v>
      </c>
    </row>
    <row r="7428" spans="1:21" x14ac:dyDescent="0.35">
      <c r="A7428" t="s">
        <v>10004</v>
      </c>
      <c r="B7428" s="2">
        <v>45836</v>
      </c>
      <c r="C7428">
        <v>6</v>
      </c>
      <c r="D7428">
        <v>2025</v>
      </c>
      <c r="F7428" t="s">
        <v>489</v>
      </c>
      <c r="G7428" t="s">
        <v>2590</v>
      </c>
      <c r="H7428" t="s">
        <v>1871</v>
      </c>
      <c r="I7428" t="s">
        <v>1990</v>
      </c>
      <c r="J7428" t="s">
        <v>1960</v>
      </c>
      <c r="K7428" t="s">
        <v>1924</v>
      </c>
      <c r="L7428" t="s">
        <v>1885</v>
      </c>
      <c r="M7428">
        <v>2</v>
      </c>
      <c r="N7428" s="3">
        <v>42</v>
      </c>
      <c r="O7428" s="3">
        <v>20</v>
      </c>
      <c r="P7428" s="4">
        <v>0.1</v>
      </c>
      <c r="Q7428" s="3">
        <v>75.599999999999994</v>
      </c>
      <c r="R7428" s="3">
        <v>40</v>
      </c>
      <c r="S7428" s="3">
        <v>35.6</v>
      </c>
      <c r="T7428" t="s">
        <v>1954</v>
      </c>
      <c r="U7428" t="s">
        <v>72</v>
      </c>
    </row>
    <row r="7429" spans="1:21" x14ac:dyDescent="0.35">
      <c r="A7429" t="s">
        <v>10005</v>
      </c>
      <c r="B7429" s="2">
        <v>45837</v>
      </c>
      <c r="C7429">
        <v>6</v>
      </c>
      <c r="D7429">
        <v>2025</v>
      </c>
      <c r="F7429" t="s">
        <v>656</v>
      </c>
      <c r="G7429" t="s">
        <v>2428</v>
      </c>
      <c r="H7429" t="s">
        <v>1875</v>
      </c>
      <c r="J7429" t="s">
        <v>2011</v>
      </c>
      <c r="K7429" t="s">
        <v>1927</v>
      </c>
      <c r="L7429" t="s">
        <v>1885</v>
      </c>
      <c r="M7429">
        <v>1</v>
      </c>
      <c r="N7429" s="3">
        <v>24</v>
      </c>
      <c r="O7429" s="3">
        <v>10</v>
      </c>
      <c r="P7429" s="4">
        <v>0.05</v>
      </c>
      <c r="Q7429" s="3">
        <v>22.8</v>
      </c>
      <c r="R7429" s="3">
        <v>10</v>
      </c>
      <c r="S7429" s="3">
        <v>12.8</v>
      </c>
      <c r="T7429" t="s">
        <v>1954</v>
      </c>
      <c r="U7429" t="s">
        <v>72</v>
      </c>
    </row>
    <row r="7430" spans="1:21" x14ac:dyDescent="0.35">
      <c r="A7430" t="s">
        <v>10006</v>
      </c>
      <c r="B7430" s="2">
        <v>45837</v>
      </c>
      <c r="C7430">
        <v>6</v>
      </c>
      <c r="D7430">
        <v>2025</v>
      </c>
      <c r="F7430" t="s">
        <v>1577</v>
      </c>
      <c r="G7430" t="s">
        <v>3767</v>
      </c>
      <c r="H7430" t="s">
        <v>1873</v>
      </c>
      <c r="I7430" t="s">
        <v>2395</v>
      </c>
      <c r="J7430" t="s">
        <v>2061</v>
      </c>
      <c r="K7430" t="s">
        <v>1923</v>
      </c>
      <c r="L7430" t="s">
        <v>1888</v>
      </c>
      <c r="M7430">
        <v>3</v>
      </c>
      <c r="N7430" s="3">
        <v>25</v>
      </c>
      <c r="O7430" s="3">
        <v>11</v>
      </c>
      <c r="P7430" s="4">
        <v>0</v>
      </c>
      <c r="Q7430" s="3">
        <v>75</v>
      </c>
      <c r="R7430" s="3">
        <v>33</v>
      </c>
      <c r="S7430" s="3">
        <v>42</v>
      </c>
      <c r="T7430" t="s">
        <v>1954</v>
      </c>
      <c r="U7430" t="s">
        <v>72</v>
      </c>
    </row>
    <row r="7431" spans="1:21" x14ac:dyDescent="0.35">
      <c r="A7431" t="s">
        <v>10007</v>
      </c>
      <c r="B7431" s="2">
        <v>45837</v>
      </c>
      <c r="C7431">
        <v>6</v>
      </c>
      <c r="D7431">
        <v>2025</v>
      </c>
      <c r="F7431" t="s">
        <v>345</v>
      </c>
      <c r="G7431" t="s">
        <v>2210</v>
      </c>
      <c r="H7431" t="s">
        <v>1864</v>
      </c>
      <c r="I7431" t="s">
        <v>2211</v>
      </c>
      <c r="J7431" t="s">
        <v>1997</v>
      </c>
      <c r="K7431" t="s">
        <v>1906</v>
      </c>
      <c r="L7431" t="s">
        <v>1889</v>
      </c>
      <c r="M7431">
        <v>1</v>
      </c>
      <c r="N7431" s="3">
        <v>89</v>
      </c>
      <c r="O7431" s="3">
        <v>48</v>
      </c>
      <c r="P7431" s="4">
        <v>0</v>
      </c>
      <c r="Q7431" s="3">
        <v>89</v>
      </c>
      <c r="R7431" s="3">
        <v>48</v>
      </c>
      <c r="S7431" s="3">
        <v>41</v>
      </c>
      <c r="T7431" t="s">
        <v>1954</v>
      </c>
      <c r="U7431" t="s">
        <v>72</v>
      </c>
    </row>
    <row r="7432" spans="1:21" x14ac:dyDescent="0.35">
      <c r="A7432" t="s">
        <v>10008</v>
      </c>
      <c r="B7432" s="2">
        <v>45837</v>
      </c>
      <c r="C7432">
        <v>6</v>
      </c>
      <c r="D7432">
        <v>2025</v>
      </c>
      <c r="F7432" t="s">
        <v>227</v>
      </c>
      <c r="G7432" t="s">
        <v>2006</v>
      </c>
      <c r="H7432" t="s">
        <v>1867</v>
      </c>
      <c r="I7432" t="s">
        <v>2004</v>
      </c>
      <c r="J7432" t="s">
        <v>1953</v>
      </c>
      <c r="K7432" t="s">
        <v>1905</v>
      </c>
      <c r="L7432" t="s">
        <v>1888</v>
      </c>
      <c r="M7432">
        <v>1</v>
      </c>
      <c r="N7432" s="3">
        <v>120</v>
      </c>
      <c r="O7432" s="3">
        <v>63</v>
      </c>
      <c r="P7432" s="4">
        <v>0.1</v>
      </c>
      <c r="Q7432" s="3">
        <v>108</v>
      </c>
      <c r="R7432" s="3">
        <v>63</v>
      </c>
      <c r="S7432" s="3">
        <v>45</v>
      </c>
      <c r="T7432" t="s">
        <v>1954</v>
      </c>
      <c r="U7432" t="s">
        <v>72</v>
      </c>
    </row>
    <row r="7433" spans="1:21" x14ac:dyDescent="0.35">
      <c r="A7433" t="s">
        <v>10009</v>
      </c>
      <c r="B7433" s="2">
        <v>45837</v>
      </c>
      <c r="C7433">
        <v>6</v>
      </c>
      <c r="D7433">
        <v>2025</v>
      </c>
      <c r="F7433" t="s">
        <v>1343</v>
      </c>
      <c r="G7433" t="s">
        <v>3959</v>
      </c>
      <c r="H7433" t="s">
        <v>1870</v>
      </c>
      <c r="I7433" t="s">
        <v>2060</v>
      </c>
      <c r="J7433" t="s">
        <v>1956</v>
      </c>
      <c r="K7433" t="s">
        <v>1909</v>
      </c>
      <c r="L7433" t="s">
        <v>1887</v>
      </c>
      <c r="M7433">
        <v>1</v>
      </c>
      <c r="N7433" s="3">
        <v>95</v>
      </c>
      <c r="O7433" s="3">
        <v>54</v>
      </c>
      <c r="P7433" s="4">
        <v>0.1</v>
      </c>
      <c r="Q7433" s="3">
        <v>85.5</v>
      </c>
      <c r="R7433" s="3">
        <v>54</v>
      </c>
      <c r="S7433" s="3">
        <v>31.5</v>
      </c>
      <c r="T7433" t="s">
        <v>1954</v>
      </c>
      <c r="U7433" t="s">
        <v>72</v>
      </c>
    </row>
    <row r="7434" spans="1:21" x14ac:dyDescent="0.35">
      <c r="A7434" t="s">
        <v>10010</v>
      </c>
      <c r="B7434" s="2">
        <v>45837</v>
      </c>
      <c r="C7434">
        <v>6</v>
      </c>
      <c r="D7434">
        <v>2025</v>
      </c>
      <c r="F7434" t="s">
        <v>318</v>
      </c>
      <c r="G7434" t="s">
        <v>3948</v>
      </c>
      <c r="H7434" t="s">
        <v>1868</v>
      </c>
      <c r="I7434" t="s">
        <v>2113</v>
      </c>
      <c r="J7434" t="s">
        <v>2045</v>
      </c>
      <c r="K7434" t="s">
        <v>1910</v>
      </c>
      <c r="L7434" t="s">
        <v>1890</v>
      </c>
      <c r="M7434">
        <v>2</v>
      </c>
      <c r="N7434" s="3">
        <v>99</v>
      </c>
      <c r="O7434" s="3">
        <v>58</v>
      </c>
      <c r="P7434" s="4">
        <v>0.2</v>
      </c>
      <c r="Q7434" s="3">
        <v>158.4</v>
      </c>
      <c r="R7434" s="3">
        <v>116</v>
      </c>
      <c r="S7434" s="3">
        <v>42.4</v>
      </c>
      <c r="T7434" t="s">
        <v>1954</v>
      </c>
      <c r="U7434" t="s">
        <v>72</v>
      </c>
    </row>
    <row r="7435" spans="1:21" x14ac:dyDescent="0.35">
      <c r="A7435" t="s">
        <v>10011</v>
      </c>
      <c r="B7435" s="2">
        <v>45837</v>
      </c>
      <c r="C7435">
        <v>6</v>
      </c>
      <c r="D7435">
        <v>2025</v>
      </c>
      <c r="F7435" t="s">
        <v>604</v>
      </c>
      <c r="G7435" t="s">
        <v>2069</v>
      </c>
      <c r="H7435" t="s">
        <v>1869</v>
      </c>
      <c r="I7435" t="s">
        <v>2157</v>
      </c>
      <c r="J7435" t="s">
        <v>2067</v>
      </c>
      <c r="K7435" t="s">
        <v>1918</v>
      </c>
      <c r="L7435" t="s">
        <v>1889</v>
      </c>
      <c r="M7435">
        <v>2</v>
      </c>
      <c r="N7435" s="3">
        <v>69</v>
      </c>
      <c r="O7435" s="3">
        <v>37</v>
      </c>
      <c r="P7435" s="4">
        <v>0</v>
      </c>
      <c r="Q7435" s="3">
        <v>138</v>
      </c>
      <c r="R7435" s="3">
        <v>74</v>
      </c>
      <c r="S7435" s="3">
        <v>64</v>
      </c>
      <c r="T7435" t="s">
        <v>1954</v>
      </c>
      <c r="U7435" t="s">
        <v>72</v>
      </c>
    </row>
    <row r="7436" spans="1:21" x14ac:dyDescent="0.35">
      <c r="A7436" t="s">
        <v>10012</v>
      </c>
      <c r="B7436" s="2">
        <v>45837</v>
      </c>
      <c r="C7436">
        <v>6</v>
      </c>
      <c r="D7436">
        <v>2025</v>
      </c>
      <c r="F7436" t="s">
        <v>152</v>
      </c>
      <c r="G7436" t="s">
        <v>2574</v>
      </c>
      <c r="H7436" t="s">
        <v>1868</v>
      </c>
      <c r="I7436" t="s">
        <v>2022</v>
      </c>
      <c r="J7436" t="s">
        <v>2067</v>
      </c>
      <c r="K7436" t="s">
        <v>1918</v>
      </c>
      <c r="L7436" t="s">
        <v>1889</v>
      </c>
      <c r="M7436">
        <v>1</v>
      </c>
      <c r="N7436" s="3">
        <v>69</v>
      </c>
      <c r="O7436" s="3">
        <v>37</v>
      </c>
      <c r="P7436" s="4">
        <v>0.05</v>
      </c>
      <c r="Q7436" s="3">
        <v>65.55</v>
      </c>
      <c r="R7436" s="3">
        <v>37</v>
      </c>
      <c r="S7436" s="3">
        <v>28.55</v>
      </c>
      <c r="T7436" t="s">
        <v>1954</v>
      </c>
      <c r="U7436" t="s">
        <v>72</v>
      </c>
    </row>
    <row r="7437" spans="1:21" x14ac:dyDescent="0.35">
      <c r="A7437" t="s">
        <v>10013</v>
      </c>
      <c r="B7437" s="2">
        <v>45837</v>
      </c>
      <c r="C7437">
        <v>6</v>
      </c>
      <c r="D7437">
        <v>2025</v>
      </c>
      <c r="F7437" t="s">
        <v>318</v>
      </c>
      <c r="G7437" t="s">
        <v>3948</v>
      </c>
      <c r="H7437" t="s">
        <v>1868</v>
      </c>
      <c r="I7437" t="s">
        <v>2113</v>
      </c>
      <c r="J7437" t="s">
        <v>2034</v>
      </c>
      <c r="K7437" t="s">
        <v>1904</v>
      </c>
      <c r="L7437" t="s">
        <v>1889</v>
      </c>
      <c r="M7437">
        <v>1</v>
      </c>
      <c r="N7437" s="3">
        <v>149</v>
      </c>
      <c r="O7437" s="3">
        <v>91</v>
      </c>
      <c r="P7437" s="4">
        <v>0</v>
      </c>
      <c r="Q7437" s="3">
        <v>149</v>
      </c>
      <c r="R7437" s="3">
        <v>91</v>
      </c>
      <c r="S7437" s="3">
        <v>58</v>
      </c>
      <c r="T7437" t="s">
        <v>1954</v>
      </c>
      <c r="U7437" t="s">
        <v>72</v>
      </c>
    </row>
    <row r="7438" spans="1:21" x14ac:dyDescent="0.35">
      <c r="A7438" t="s">
        <v>10014</v>
      </c>
      <c r="B7438" s="2">
        <v>45837</v>
      </c>
      <c r="C7438">
        <v>6</v>
      </c>
      <c r="D7438">
        <v>2025</v>
      </c>
      <c r="F7438" t="s">
        <v>1407</v>
      </c>
      <c r="G7438" t="s">
        <v>2063</v>
      </c>
      <c r="H7438" t="s">
        <v>1871</v>
      </c>
      <c r="I7438" t="s">
        <v>2144</v>
      </c>
      <c r="J7438" t="s">
        <v>2015</v>
      </c>
      <c r="K7438" t="s">
        <v>1914</v>
      </c>
      <c r="L7438" t="s">
        <v>1888</v>
      </c>
      <c r="M7438">
        <v>1</v>
      </c>
      <c r="N7438" s="3">
        <v>65</v>
      </c>
      <c r="O7438" s="3">
        <v>32</v>
      </c>
      <c r="P7438" s="4">
        <v>0.1</v>
      </c>
      <c r="Q7438" s="3">
        <v>58.5</v>
      </c>
      <c r="R7438" s="3">
        <v>32</v>
      </c>
      <c r="S7438" s="3">
        <v>26.5</v>
      </c>
      <c r="T7438" t="s">
        <v>1954</v>
      </c>
      <c r="U7438" t="s">
        <v>72</v>
      </c>
    </row>
    <row r="7439" spans="1:21" x14ac:dyDescent="0.35">
      <c r="A7439" t="s">
        <v>10015</v>
      </c>
      <c r="B7439" s="2">
        <v>45837</v>
      </c>
      <c r="C7439">
        <v>6</v>
      </c>
      <c r="D7439">
        <v>2025</v>
      </c>
      <c r="F7439" t="s">
        <v>1175</v>
      </c>
      <c r="G7439" t="s">
        <v>2879</v>
      </c>
      <c r="H7439" t="s">
        <v>1871</v>
      </c>
      <c r="I7439" t="s">
        <v>1990</v>
      </c>
      <c r="J7439" t="s">
        <v>1963</v>
      </c>
      <c r="K7439" t="s">
        <v>1907</v>
      </c>
      <c r="L7439" t="s">
        <v>1890</v>
      </c>
      <c r="M7439">
        <v>1</v>
      </c>
      <c r="N7439" s="3">
        <v>119</v>
      </c>
      <c r="O7439" s="3">
        <v>72</v>
      </c>
      <c r="P7439" s="4">
        <v>0</v>
      </c>
      <c r="Q7439" s="3">
        <v>119</v>
      </c>
      <c r="R7439" s="3">
        <v>72</v>
      </c>
      <c r="S7439" s="3">
        <v>47</v>
      </c>
      <c r="T7439" t="s">
        <v>1954</v>
      </c>
      <c r="U7439" t="s">
        <v>72</v>
      </c>
    </row>
    <row r="7440" spans="1:21" x14ac:dyDescent="0.35">
      <c r="A7440" t="s">
        <v>10016</v>
      </c>
      <c r="B7440" s="2">
        <v>45837</v>
      </c>
      <c r="C7440">
        <v>6</v>
      </c>
      <c r="D7440">
        <v>2025</v>
      </c>
      <c r="F7440" t="s">
        <v>352</v>
      </c>
      <c r="G7440" t="s">
        <v>2107</v>
      </c>
      <c r="H7440" t="s">
        <v>1874</v>
      </c>
      <c r="I7440" t="s">
        <v>2041</v>
      </c>
      <c r="J7440" t="s">
        <v>2067</v>
      </c>
      <c r="K7440" t="s">
        <v>1918</v>
      </c>
      <c r="L7440" t="s">
        <v>1889</v>
      </c>
      <c r="M7440">
        <v>1</v>
      </c>
      <c r="N7440" s="3">
        <v>69</v>
      </c>
      <c r="O7440" s="3">
        <v>37</v>
      </c>
      <c r="P7440" s="4">
        <v>0.1</v>
      </c>
      <c r="Q7440" s="3">
        <v>62.1</v>
      </c>
      <c r="R7440" s="3">
        <v>37</v>
      </c>
      <c r="S7440" s="3">
        <v>25.1</v>
      </c>
      <c r="T7440" t="s">
        <v>1954</v>
      </c>
      <c r="U7440" t="s">
        <v>72</v>
      </c>
    </row>
    <row r="7441" spans="1:21" x14ac:dyDescent="0.35">
      <c r="A7441" t="s">
        <v>10017</v>
      </c>
      <c r="B7441" s="2">
        <v>45838</v>
      </c>
      <c r="C7441">
        <v>6</v>
      </c>
      <c r="D7441">
        <v>2025</v>
      </c>
      <c r="F7441" t="s">
        <v>499</v>
      </c>
      <c r="G7441" t="s">
        <v>3423</v>
      </c>
      <c r="H7441" t="s">
        <v>1863</v>
      </c>
      <c r="I7441" t="s">
        <v>1952</v>
      </c>
      <c r="J7441" t="s">
        <v>1956</v>
      </c>
      <c r="K7441" t="s">
        <v>1909</v>
      </c>
      <c r="L7441" t="s">
        <v>1887</v>
      </c>
      <c r="M7441">
        <v>1</v>
      </c>
      <c r="N7441" s="3">
        <v>95</v>
      </c>
      <c r="O7441" s="3">
        <v>54</v>
      </c>
      <c r="P7441" s="4">
        <v>0.15</v>
      </c>
      <c r="Q7441" s="3">
        <v>80.75</v>
      </c>
      <c r="R7441" s="3">
        <v>54</v>
      </c>
      <c r="S7441" s="3">
        <v>26.75</v>
      </c>
      <c r="T7441" t="s">
        <v>1954</v>
      </c>
      <c r="U7441" t="s">
        <v>72</v>
      </c>
    </row>
    <row r="7442" spans="1:21" x14ac:dyDescent="0.35">
      <c r="A7442" t="s">
        <v>10018</v>
      </c>
      <c r="B7442" s="2">
        <v>45838</v>
      </c>
      <c r="C7442">
        <v>6</v>
      </c>
      <c r="D7442">
        <v>2025</v>
      </c>
      <c r="F7442" t="s">
        <v>344</v>
      </c>
      <c r="G7442" t="s">
        <v>2202</v>
      </c>
      <c r="H7442" t="s">
        <v>1866</v>
      </c>
      <c r="I7442" t="s">
        <v>1866</v>
      </c>
      <c r="J7442" t="s">
        <v>2015</v>
      </c>
      <c r="K7442" t="s">
        <v>1914</v>
      </c>
      <c r="L7442" t="s">
        <v>1888</v>
      </c>
      <c r="M7442">
        <v>1</v>
      </c>
      <c r="N7442" s="3">
        <v>65</v>
      </c>
      <c r="O7442" s="3">
        <v>32</v>
      </c>
      <c r="P7442" s="4">
        <v>0.05</v>
      </c>
      <c r="Q7442" s="3">
        <v>61.75</v>
      </c>
      <c r="R7442" s="3">
        <v>32</v>
      </c>
      <c r="S7442" s="3">
        <v>29.75</v>
      </c>
      <c r="T7442" t="s">
        <v>1954</v>
      </c>
      <c r="U7442" t="s">
        <v>72</v>
      </c>
    </row>
    <row r="7443" spans="1:21" x14ac:dyDescent="0.35">
      <c r="A7443" t="s">
        <v>10019</v>
      </c>
      <c r="B7443" s="2">
        <v>45838</v>
      </c>
      <c r="C7443">
        <v>6</v>
      </c>
      <c r="D7443">
        <v>2025</v>
      </c>
      <c r="F7443" t="s">
        <v>359</v>
      </c>
      <c r="G7443" t="s">
        <v>3119</v>
      </c>
      <c r="H7443" t="s">
        <v>1863</v>
      </c>
      <c r="I7443" t="s">
        <v>2033</v>
      </c>
      <c r="J7443" t="s">
        <v>2034</v>
      </c>
      <c r="K7443" t="s">
        <v>1904</v>
      </c>
      <c r="L7443" t="s">
        <v>1889</v>
      </c>
      <c r="M7443">
        <v>1</v>
      </c>
      <c r="N7443" s="3">
        <v>149</v>
      </c>
      <c r="O7443" s="3">
        <v>91</v>
      </c>
      <c r="P7443" s="4">
        <v>0.05</v>
      </c>
      <c r="Q7443" s="3">
        <v>141.55000000000001</v>
      </c>
      <c r="R7443" s="3">
        <v>91</v>
      </c>
      <c r="S7443" s="3">
        <v>50.55</v>
      </c>
      <c r="T7443" t="s">
        <v>1954</v>
      </c>
      <c r="U7443" t="s">
        <v>72</v>
      </c>
    </row>
    <row r="7444" spans="1:21" x14ac:dyDescent="0.35">
      <c r="A7444" t="s">
        <v>10020</v>
      </c>
      <c r="B7444" s="2">
        <v>45838</v>
      </c>
      <c r="C7444">
        <v>6</v>
      </c>
      <c r="D7444">
        <v>2025</v>
      </c>
      <c r="F7444" t="s">
        <v>532</v>
      </c>
      <c r="G7444" t="s">
        <v>3037</v>
      </c>
      <c r="H7444" t="s">
        <v>1869</v>
      </c>
      <c r="I7444" t="s">
        <v>1974</v>
      </c>
      <c r="J7444" t="s">
        <v>1960</v>
      </c>
      <c r="K7444" t="s">
        <v>1924</v>
      </c>
      <c r="L7444" t="s">
        <v>1885</v>
      </c>
      <c r="M7444">
        <v>3</v>
      </c>
      <c r="N7444" s="3">
        <v>42</v>
      </c>
      <c r="O7444" s="3">
        <v>20</v>
      </c>
      <c r="P7444" s="4">
        <v>0.15</v>
      </c>
      <c r="Q7444" s="3">
        <v>107.1</v>
      </c>
      <c r="R7444" s="3">
        <v>60</v>
      </c>
      <c r="S7444" s="3">
        <v>47.1</v>
      </c>
      <c r="T7444" t="s">
        <v>1954</v>
      </c>
      <c r="U7444" t="s">
        <v>72</v>
      </c>
    </row>
    <row r="7445" spans="1:21" x14ac:dyDescent="0.35">
      <c r="A7445" t="s">
        <v>10021</v>
      </c>
      <c r="B7445" s="2">
        <v>45838</v>
      </c>
      <c r="C7445">
        <v>6</v>
      </c>
      <c r="D7445">
        <v>2025</v>
      </c>
      <c r="F7445" t="s">
        <v>741</v>
      </c>
      <c r="G7445" t="s">
        <v>2673</v>
      </c>
      <c r="H7445" t="s">
        <v>1874</v>
      </c>
      <c r="I7445" t="s">
        <v>2186</v>
      </c>
      <c r="J7445" t="s">
        <v>1967</v>
      </c>
      <c r="K7445" t="s">
        <v>1913</v>
      </c>
      <c r="L7445" t="s">
        <v>1888</v>
      </c>
      <c r="M7445">
        <v>2</v>
      </c>
      <c r="N7445" s="3">
        <v>78</v>
      </c>
      <c r="O7445" s="3">
        <v>39</v>
      </c>
      <c r="P7445" s="4">
        <v>0.1</v>
      </c>
      <c r="Q7445" s="3">
        <v>140.4</v>
      </c>
      <c r="R7445" s="3">
        <v>78</v>
      </c>
      <c r="S7445" s="3">
        <v>62.4</v>
      </c>
      <c r="T7445" t="s">
        <v>1954</v>
      </c>
      <c r="U7445" t="s">
        <v>72</v>
      </c>
    </row>
    <row r="7446" spans="1:21" x14ac:dyDescent="0.35">
      <c r="A7446" t="s">
        <v>10022</v>
      </c>
      <c r="B7446" s="2">
        <v>45838</v>
      </c>
      <c r="C7446">
        <v>6</v>
      </c>
      <c r="D7446">
        <v>2025</v>
      </c>
      <c r="F7446" t="s">
        <v>362</v>
      </c>
      <c r="G7446" t="s">
        <v>2314</v>
      </c>
      <c r="H7446" t="s">
        <v>1871</v>
      </c>
      <c r="I7446" t="s">
        <v>1990</v>
      </c>
      <c r="J7446" t="s">
        <v>2061</v>
      </c>
      <c r="K7446" t="s">
        <v>1923</v>
      </c>
      <c r="L7446" t="s">
        <v>1888</v>
      </c>
      <c r="M7446">
        <v>1</v>
      </c>
      <c r="N7446" s="3">
        <v>25</v>
      </c>
      <c r="O7446" s="3">
        <v>11</v>
      </c>
      <c r="P7446" s="4">
        <v>0</v>
      </c>
      <c r="Q7446" s="3">
        <v>25</v>
      </c>
      <c r="R7446" s="3">
        <v>11</v>
      </c>
      <c r="S7446" s="3">
        <v>14</v>
      </c>
      <c r="T7446" t="s">
        <v>1954</v>
      </c>
      <c r="U7446" t="s">
        <v>72</v>
      </c>
    </row>
    <row r="7447" spans="1:21" x14ac:dyDescent="0.35">
      <c r="A7447" t="s">
        <v>10023</v>
      </c>
      <c r="B7447" s="2">
        <v>45838</v>
      </c>
      <c r="C7447">
        <v>6</v>
      </c>
      <c r="D7447">
        <v>2025</v>
      </c>
      <c r="F7447" t="s">
        <v>1709</v>
      </c>
      <c r="G7447" t="s">
        <v>2327</v>
      </c>
      <c r="H7447" t="s">
        <v>1868</v>
      </c>
      <c r="I7447" t="s">
        <v>2014</v>
      </c>
      <c r="J7447" t="s">
        <v>1971</v>
      </c>
      <c r="K7447" t="s">
        <v>1920</v>
      </c>
      <c r="L7447" t="s">
        <v>1886</v>
      </c>
      <c r="M7447">
        <v>1</v>
      </c>
      <c r="N7447" s="3">
        <v>45</v>
      </c>
      <c r="O7447" s="3">
        <v>19</v>
      </c>
      <c r="P7447" s="4">
        <v>0.1</v>
      </c>
      <c r="Q7447" s="3">
        <v>40.5</v>
      </c>
      <c r="R7447" s="3">
        <v>19</v>
      </c>
      <c r="S7447" s="3">
        <v>21.5</v>
      </c>
      <c r="T7447" t="s">
        <v>1954</v>
      </c>
      <c r="U7447" t="s">
        <v>72</v>
      </c>
    </row>
    <row r="7448" spans="1:21" x14ac:dyDescent="0.35">
      <c r="A7448" t="s">
        <v>10024</v>
      </c>
      <c r="B7448" s="2">
        <v>45838</v>
      </c>
      <c r="C7448">
        <v>6</v>
      </c>
      <c r="D7448">
        <v>2025</v>
      </c>
      <c r="F7448" t="s">
        <v>1351</v>
      </c>
      <c r="G7448" t="s">
        <v>4481</v>
      </c>
      <c r="H7448" t="s">
        <v>1868</v>
      </c>
      <c r="I7448" t="s">
        <v>2022</v>
      </c>
      <c r="J7448" t="s">
        <v>2015</v>
      </c>
      <c r="K7448" t="s">
        <v>1914</v>
      </c>
      <c r="L7448" t="s">
        <v>1888</v>
      </c>
      <c r="M7448">
        <v>1</v>
      </c>
      <c r="N7448" s="3">
        <v>65</v>
      </c>
      <c r="O7448" s="3">
        <v>32</v>
      </c>
      <c r="P7448" s="4">
        <v>0.05</v>
      </c>
      <c r="Q7448" s="3">
        <v>61.75</v>
      </c>
      <c r="R7448" s="3">
        <v>32</v>
      </c>
      <c r="S7448" s="3">
        <v>29.75</v>
      </c>
      <c r="T7448" t="s">
        <v>1954</v>
      </c>
      <c r="U7448" t="s">
        <v>72</v>
      </c>
    </row>
    <row r="7449" spans="1:21" x14ac:dyDescent="0.35">
      <c r="A7449" t="s">
        <v>10025</v>
      </c>
      <c r="B7449" s="2">
        <v>45838</v>
      </c>
      <c r="C7449">
        <v>6</v>
      </c>
      <c r="D7449">
        <v>2025</v>
      </c>
      <c r="F7449" t="s">
        <v>298</v>
      </c>
      <c r="G7449" t="s">
        <v>2100</v>
      </c>
      <c r="H7449" t="s">
        <v>1870</v>
      </c>
      <c r="I7449" t="s">
        <v>2060</v>
      </c>
      <c r="J7449" t="s">
        <v>1997</v>
      </c>
      <c r="K7449" t="s">
        <v>1906</v>
      </c>
      <c r="L7449" t="s">
        <v>1889</v>
      </c>
      <c r="M7449">
        <v>1</v>
      </c>
      <c r="N7449" s="3">
        <v>89</v>
      </c>
      <c r="O7449" s="3">
        <v>48</v>
      </c>
      <c r="P7449" s="4">
        <v>0.1</v>
      </c>
      <c r="Q7449" s="3">
        <v>80.099999999999994</v>
      </c>
      <c r="R7449" s="3">
        <v>48</v>
      </c>
      <c r="S7449" s="3">
        <v>32.1</v>
      </c>
      <c r="T7449" t="s">
        <v>1954</v>
      </c>
      <c r="U7449" t="s">
        <v>72</v>
      </c>
    </row>
    <row r="7450" spans="1:21" x14ac:dyDescent="0.35">
      <c r="A7450" t="s">
        <v>10026</v>
      </c>
      <c r="B7450" s="2">
        <v>45838</v>
      </c>
      <c r="C7450">
        <v>6</v>
      </c>
      <c r="D7450">
        <v>2025</v>
      </c>
      <c r="F7450" t="s">
        <v>1324</v>
      </c>
      <c r="G7450" t="s">
        <v>2038</v>
      </c>
      <c r="H7450" t="s">
        <v>1875</v>
      </c>
      <c r="I7450" t="s">
        <v>1996</v>
      </c>
      <c r="J7450" t="s">
        <v>1960</v>
      </c>
      <c r="K7450" t="s">
        <v>1924</v>
      </c>
      <c r="L7450" t="s">
        <v>1885</v>
      </c>
      <c r="M7450">
        <v>1</v>
      </c>
      <c r="N7450" s="3">
        <v>42</v>
      </c>
      <c r="O7450" s="3">
        <v>20</v>
      </c>
      <c r="P7450" s="4">
        <v>0.1</v>
      </c>
      <c r="Q7450" s="3">
        <v>37.799999999999997</v>
      </c>
      <c r="R7450" s="3">
        <v>20</v>
      </c>
      <c r="S7450" s="3">
        <v>17.8</v>
      </c>
      <c r="T7450" t="s">
        <v>1954</v>
      </c>
      <c r="U7450" t="s">
        <v>72</v>
      </c>
    </row>
    <row r="7451" spans="1:21" x14ac:dyDescent="0.35">
      <c r="A7451" t="s">
        <v>10027</v>
      </c>
      <c r="B7451" s="2">
        <v>45838</v>
      </c>
      <c r="C7451">
        <v>6</v>
      </c>
      <c r="D7451">
        <v>2025</v>
      </c>
      <c r="F7451" t="s">
        <v>366</v>
      </c>
      <c r="G7451" t="s">
        <v>2128</v>
      </c>
      <c r="H7451" t="s">
        <v>1870</v>
      </c>
      <c r="I7451" t="s">
        <v>2060</v>
      </c>
      <c r="J7451" t="s">
        <v>1960</v>
      </c>
      <c r="K7451" t="s">
        <v>1924</v>
      </c>
      <c r="L7451" t="s">
        <v>1885</v>
      </c>
      <c r="M7451">
        <v>1</v>
      </c>
      <c r="N7451" s="3">
        <v>42</v>
      </c>
      <c r="O7451" s="3">
        <v>20</v>
      </c>
      <c r="P7451" s="4">
        <v>0.05</v>
      </c>
      <c r="Q7451" s="3">
        <v>39.9</v>
      </c>
      <c r="R7451" s="3">
        <v>20</v>
      </c>
      <c r="S7451" s="3">
        <v>19.899999999999999</v>
      </c>
      <c r="T7451" t="s">
        <v>1954</v>
      </c>
      <c r="U7451" t="s">
        <v>72</v>
      </c>
    </row>
    <row r="7452" spans="1:21" x14ac:dyDescent="0.35">
      <c r="A7452" t="s">
        <v>10028</v>
      </c>
      <c r="B7452" s="2">
        <v>45838</v>
      </c>
      <c r="C7452">
        <v>6</v>
      </c>
      <c r="D7452">
        <v>2025</v>
      </c>
      <c r="F7452" t="s">
        <v>84</v>
      </c>
      <c r="G7452" t="s">
        <v>2370</v>
      </c>
      <c r="H7452" t="s">
        <v>1873</v>
      </c>
      <c r="I7452" t="s">
        <v>2070</v>
      </c>
      <c r="J7452" t="s">
        <v>1953</v>
      </c>
      <c r="K7452" t="s">
        <v>1905</v>
      </c>
      <c r="L7452" t="s">
        <v>1888</v>
      </c>
      <c r="M7452">
        <v>1</v>
      </c>
      <c r="N7452" s="3">
        <v>120</v>
      </c>
      <c r="O7452" s="3">
        <v>63</v>
      </c>
      <c r="P7452" s="4">
        <v>0.05</v>
      </c>
      <c r="Q7452" s="3">
        <v>114</v>
      </c>
      <c r="R7452" s="3">
        <v>63</v>
      </c>
      <c r="S7452" s="3">
        <v>51</v>
      </c>
      <c r="T7452" t="s">
        <v>1954</v>
      </c>
      <c r="U7452" t="s">
        <v>72</v>
      </c>
    </row>
    <row r="7453" spans="1:21" x14ac:dyDescent="0.35">
      <c r="A7453" t="s">
        <v>10029</v>
      </c>
      <c r="B7453" s="2">
        <v>45838</v>
      </c>
      <c r="C7453">
        <v>6</v>
      </c>
      <c r="D7453">
        <v>2025</v>
      </c>
      <c r="F7453" t="s">
        <v>323</v>
      </c>
      <c r="G7453" t="s">
        <v>2901</v>
      </c>
      <c r="H7453" t="s">
        <v>1869</v>
      </c>
      <c r="I7453" t="s">
        <v>2157</v>
      </c>
      <c r="J7453" t="s">
        <v>2034</v>
      </c>
      <c r="K7453" t="s">
        <v>1904</v>
      </c>
      <c r="L7453" t="s">
        <v>1889</v>
      </c>
      <c r="M7453">
        <v>1</v>
      </c>
      <c r="N7453" s="3">
        <v>149</v>
      </c>
      <c r="O7453" s="3">
        <v>91</v>
      </c>
      <c r="P7453" s="4">
        <v>0.1</v>
      </c>
      <c r="Q7453" s="3">
        <v>134.1</v>
      </c>
      <c r="R7453" s="3">
        <v>91</v>
      </c>
      <c r="S7453" s="3">
        <v>43.1</v>
      </c>
      <c r="T7453" t="s">
        <v>1954</v>
      </c>
      <c r="U7453" t="s">
        <v>72</v>
      </c>
    </row>
    <row r="7454" spans="1:21" x14ac:dyDescent="0.35">
      <c r="A7454" t="s">
        <v>10030</v>
      </c>
      <c r="B7454" s="2">
        <v>45838</v>
      </c>
      <c r="C7454">
        <v>6</v>
      </c>
      <c r="D7454">
        <v>2025</v>
      </c>
      <c r="F7454" t="s">
        <v>238</v>
      </c>
      <c r="G7454" t="s">
        <v>63</v>
      </c>
      <c r="H7454" t="s">
        <v>1866</v>
      </c>
      <c r="I7454" t="s">
        <v>1866</v>
      </c>
      <c r="J7454" t="s">
        <v>2015</v>
      </c>
      <c r="K7454" t="s">
        <v>1914</v>
      </c>
      <c r="L7454" t="s">
        <v>1888</v>
      </c>
      <c r="M7454">
        <v>5</v>
      </c>
      <c r="N7454" s="3">
        <v>65</v>
      </c>
      <c r="O7454" s="3">
        <v>32</v>
      </c>
      <c r="P7454" s="4">
        <v>0.05</v>
      </c>
      <c r="Q7454" s="3">
        <v>308.75</v>
      </c>
      <c r="R7454" s="3">
        <v>160</v>
      </c>
      <c r="S7454" s="3">
        <v>148.75</v>
      </c>
      <c r="T7454" t="s">
        <v>1954</v>
      </c>
      <c r="U7454" t="s">
        <v>72</v>
      </c>
    </row>
    <row r="7455" spans="1:21" x14ac:dyDescent="0.35">
      <c r="A7455" t="s">
        <v>10031</v>
      </c>
      <c r="B7455" s="2">
        <v>45838</v>
      </c>
      <c r="C7455">
        <v>6</v>
      </c>
      <c r="D7455">
        <v>2025</v>
      </c>
      <c r="F7455" t="s">
        <v>975</v>
      </c>
      <c r="G7455" t="s">
        <v>3850</v>
      </c>
      <c r="H7455" t="s">
        <v>1870</v>
      </c>
      <c r="I7455" t="s">
        <v>2060</v>
      </c>
      <c r="J7455" t="s">
        <v>2026</v>
      </c>
      <c r="K7455" t="s">
        <v>1919</v>
      </c>
      <c r="L7455" t="s">
        <v>1887</v>
      </c>
      <c r="M7455">
        <v>1</v>
      </c>
      <c r="N7455" s="3">
        <v>85</v>
      </c>
      <c r="O7455" s="3">
        <v>44</v>
      </c>
      <c r="P7455" s="4">
        <v>0.05</v>
      </c>
      <c r="Q7455" s="3">
        <v>80.75</v>
      </c>
      <c r="R7455" s="3">
        <v>44</v>
      </c>
      <c r="S7455" s="3">
        <v>36.75</v>
      </c>
      <c r="T7455" t="s">
        <v>1954</v>
      </c>
      <c r="U7455" t="s">
        <v>72</v>
      </c>
    </row>
    <row r="7456" spans="1:21" x14ac:dyDescent="0.35">
      <c r="A7456" t="s">
        <v>10032</v>
      </c>
      <c r="B7456" s="2">
        <v>45838</v>
      </c>
      <c r="C7456">
        <v>6</v>
      </c>
      <c r="D7456">
        <v>2025</v>
      </c>
      <c r="F7456" t="s">
        <v>1505</v>
      </c>
      <c r="G7456" t="s">
        <v>2314</v>
      </c>
      <c r="H7456" t="s">
        <v>1864</v>
      </c>
      <c r="I7456" t="s">
        <v>2101</v>
      </c>
      <c r="J7456" t="s">
        <v>2067</v>
      </c>
      <c r="K7456" t="s">
        <v>1918</v>
      </c>
      <c r="L7456" t="s">
        <v>1889</v>
      </c>
      <c r="M7456">
        <v>1</v>
      </c>
      <c r="N7456" s="3">
        <v>69</v>
      </c>
      <c r="O7456" s="3">
        <v>37</v>
      </c>
      <c r="P7456" s="4">
        <v>0.05</v>
      </c>
      <c r="Q7456" s="3">
        <v>65.55</v>
      </c>
      <c r="R7456" s="3">
        <v>37</v>
      </c>
      <c r="S7456" s="3">
        <v>28.55</v>
      </c>
      <c r="T7456" t="s">
        <v>1954</v>
      </c>
      <c r="U7456" t="s">
        <v>72</v>
      </c>
    </row>
    <row r="7457" spans="1:21" x14ac:dyDescent="0.35">
      <c r="A7457" t="s">
        <v>10033</v>
      </c>
      <c r="B7457" s="2">
        <v>45838</v>
      </c>
      <c r="C7457">
        <v>6</v>
      </c>
      <c r="D7457">
        <v>2025</v>
      </c>
      <c r="F7457" t="s">
        <v>426</v>
      </c>
      <c r="G7457" t="s">
        <v>2242</v>
      </c>
      <c r="H7457" t="s">
        <v>1871</v>
      </c>
      <c r="I7457" t="s">
        <v>2234</v>
      </c>
      <c r="J7457" t="s">
        <v>2114</v>
      </c>
      <c r="K7457" t="s">
        <v>1915</v>
      </c>
      <c r="L7457" t="s">
        <v>1886</v>
      </c>
      <c r="M7457">
        <v>1</v>
      </c>
      <c r="N7457" s="3">
        <v>85</v>
      </c>
      <c r="O7457" s="3">
        <v>41</v>
      </c>
      <c r="P7457" s="4">
        <v>0</v>
      </c>
      <c r="Q7457" s="3">
        <v>85</v>
      </c>
      <c r="R7457" s="3">
        <v>41</v>
      </c>
      <c r="S7457" s="3">
        <v>44</v>
      </c>
      <c r="T7457" t="s">
        <v>1954</v>
      </c>
      <c r="U7457" t="s">
        <v>72</v>
      </c>
    </row>
    <row r="7458" spans="1:21" x14ac:dyDescent="0.35">
      <c r="A7458" t="s">
        <v>10034</v>
      </c>
      <c r="B7458" s="2">
        <v>45838</v>
      </c>
      <c r="C7458">
        <v>6</v>
      </c>
      <c r="D7458">
        <v>2025</v>
      </c>
      <c r="F7458" t="s">
        <v>873</v>
      </c>
      <c r="G7458" t="s">
        <v>2943</v>
      </c>
      <c r="H7458" t="s">
        <v>1870</v>
      </c>
      <c r="I7458" t="s">
        <v>2083</v>
      </c>
      <c r="J7458" t="s">
        <v>1967</v>
      </c>
      <c r="K7458" t="s">
        <v>1913</v>
      </c>
      <c r="L7458" t="s">
        <v>1888</v>
      </c>
      <c r="M7458">
        <v>2</v>
      </c>
      <c r="N7458" s="3">
        <v>78</v>
      </c>
      <c r="O7458" s="3">
        <v>39</v>
      </c>
      <c r="P7458" s="4">
        <v>0.1</v>
      </c>
      <c r="Q7458" s="3">
        <v>140.4</v>
      </c>
      <c r="R7458" s="3">
        <v>78</v>
      </c>
      <c r="S7458" s="3">
        <v>62.4</v>
      </c>
      <c r="T7458" t="s">
        <v>1954</v>
      </c>
      <c r="U7458" t="s">
        <v>72</v>
      </c>
    </row>
    <row r="7459" spans="1:21" x14ac:dyDescent="0.35">
      <c r="A7459" t="s">
        <v>10035</v>
      </c>
      <c r="B7459" s="2">
        <v>45839</v>
      </c>
      <c r="C7459">
        <v>7</v>
      </c>
      <c r="D7459">
        <v>2025</v>
      </c>
      <c r="F7459" t="s">
        <v>1691</v>
      </c>
      <c r="G7459" t="s">
        <v>3944</v>
      </c>
      <c r="H7459" t="s">
        <v>1866</v>
      </c>
      <c r="I7459" t="s">
        <v>1866</v>
      </c>
      <c r="J7459" t="s">
        <v>2064</v>
      </c>
      <c r="K7459" t="s">
        <v>1922</v>
      </c>
      <c r="L7459" t="s">
        <v>1887</v>
      </c>
      <c r="M7459">
        <v>1</v>
      </c>
      <c r="N7459" s="3">
        <v>32</v>
      </c>
      <c r="O7459" s="3">
        <v>14</v>
      </c>
      <c r="P7459" s="4">
        <v>0.1</v>
      </c>
      <c r="Q7459" s="3">
        <v>28.8</v>
      </c>
      <c r="R7459" s="3">
        <v>14</v>
      </c>
      <c r="S7459" s="3">
        <v>14.8</v>
      </c>
      <c r="T7459" t="s">
        <v>1954</v>
      </c>
      <c r="U7459" t="s">
        <v>72</v>
      </c>
    </row>
    <row r="7460" spans="1:21" x14ac:dyDescent="0.35">
      <c r="A7460" t="s">
        <v>10036</v>
      </c>
      <c r="B7460" s="2">
        <v>45839</v>
      </c>
      <c r="C7460">
        <v>7</v>
      </c>
      <c r="D7460">
        <v>2025</v>
      </c>
      <c r="F7460" t="s">
        <v>325</v>
      </c>
      <c r="G7460" t="s">
        <v>65</v>
      </c>
      <c r="H7460" t="s">
        <v>1874</v>
      </c>
      <c r="I7460" t="s">
        <v>2200</v>
      </c>
      <c r="J7460" t="s">
        <v>1960</v>
      </c>
      <c r="K7460" t="s">
        <v>1924</v>
      </c>
      <c r="L7460" t="s">
        <v>1885</v>
      </c>
      <c r="M7460">
        <v>2</v>
      </c>
      <c r="N7460" s="3">
        <v>42</v>
      </c>
      <c r="O7460" s="3">
        <v>20</v>
      </c>
      <c r="P7460" s="4">
        <v>0.05</v>
      </c>
      <c r="Q7460" s="3">
        <v>79.8</v>
      </c>
      <c r="R7460" s="3">
        <v>40</v>
      </c>
      <c r="S7460" s="3">
        <v>39.799999999999997</v>
      </c>
      <c r="T7460" t="s">
        <v>1954</v>
      </c>
      <c r="U7460" t="s">
        <v>72</v>
      </c>
    </row>
    <row r="7461" spans="1:21" x14ac:dyDescent="0.35">
      <c r="A7461" t="s">
        <v>10037</v>
      </c>
      <c r="B7461" s="2">
        <v>45839</v>
      </c>
      <c r="C7461">
        <v>7</v>
      </c>
      <c r="D7461">
        <v>2025</v>
      </c>
      <c r="F7461" t="s">
        <v>375</v>
      </c>
      <c r="G7461" t="s">
        <v>2339</v>
      </c>
      <c r="H7461" t="s">
        <v>1864</v>
      </c>
      <c r="I7461" t="s">
        <v>2044</v>
      </c>
      <c r="J7461" t="s">
        <v>2114</v>
      </c>
      <c r="K7461" t="s">
        <v>1915</v>
      </c>
      <c r="L7461" t="s">
        <v>1886</v>
      </c>
      <c r="M7461">
        <v>2</v>
      </c>
      <c r="N7461" s="3">
        <v>85</v>
      </c>
      <c r="O7461" s="3">
        <v>41</v>
      </c>
      <c r="P7461" s="4">
        <v>0.15</v>
      </c>
      <c r="Q7461" s="3">
        <v>144.5</v>
      </c>
      <c r="R7461" s="3">
        <v>82</v>
      </c>
      <c r="S7461" s="3">
        <v>62.5</v>
      </c>
      <c r="T7461" t="s">
        <v>1954</v>
      </c>
      <c r="U7461" t="s">
        <v>72</v>
      </c>
    </row>
    <row r="7462" spans="1:21" x14ac:dyDescent="0.35">
      <c r="A7462" t="s">
        <v>10038</v>
      </c>
      <c r="B7462" s="2">
        <v>45839</v>
      </c>
      <c r="C7462">
        <v>7</v>
      </c>
      <c r="D7462">
        <v>2025</v>
      </c>
      <c r="F7462" t="s">
        <v>618</v>
      </c>
      <c r="G7462" t="s">
        <v>2517</v>
      </c>
      <c r="H7462" t="s">
        <v>1874</v>
      </c>
      <c r="I7462" t="s">
        <v>2119</v>
      </c>
      <c r="J7462" t="s">
        <v>1953</v>
      </c>
      <c r="K7462" t="s">
        <v>1905</v>
      </c>
      <c r="L7462" t="s">
        <v>1888</v>
      </c>
      <c r="M7462">
        <v>2</v>
      </c>
      <c r="N7462" s="3">
        <v>120</v>
      </c>
      <c r="O7462" s="3">
        <v>63</v>
      </c>
      <c r="P7462" s="4">
        <v>0.15</v>
      </c>
      <c r="Q7462" s="3">
        <v>204</v>
      </c>
      <c r="R7462" s="3">
        <v>126</v>
      </c>
      <c r="S7462" s="3">
        <v>78</v>
      </c>
      <c r="T7462" t="s">
        <v>1954</v>
      </c>
      <c r="U7462" t="s">
        <v>72</v>
      </c>
    </row>
    <row r="7463" spans="1:21" x14ac:dyDescent="0.35">
      <c r="A7463" t="s">
        <v>10039</v>
      </c>
      <c r="B7463" s="2">
        <v>45839</v>
      </c>
      <c r="C7463">
        <v>7</v>
      </c>
      <c r="D7463">
        <v>2025</v>
      </c>
      <c r="F7463" t="s">
        <v>1147</v>
      </c>
      <c r="G7463" t="s">
        <v>56</v>
      </c>
      <c r="H7463" t="s">
        <v>1874</v>
      </c>
      <c r="I7463" t="s">
        <v>2200</v>
      </c>
      <c r="J7463" t="s">
        <v>2064</v>
      </c>
      <c r="K7463" t="s">
        <v>1922</v>
      </c>
      <c r="L7463" t="s">
        <v>1887</v>
      </c>
      <c r="M7463">
        <v>1</v>
      </c>
      <c r="N7463" s="3">
        <v>32</v>
      </c>
      <c r="O7463" s="3">
        <v>14</v>
      </c>
      <c r="P7463" s="4">
        <v>0</v>
      </c>
      <c r="Q7463" s="3">
        <v>32</v>
      </c>
      <c r="R7463" s="3">
        <v>14</v>
      </c>
      <c r="S7463" s="3">
        <v>18</v>
      </c>
      <c r="T7463" t="s">
        <v>1954</v>
      </c>
      <c r="U7463" t="s">
        <v>72</v>
      </c>
    </row>
    <row r="7464" spans="1:21" x14ac:dyDescent="0.35">
      <c r="A7464" t="s">
        <v>10040</v>
      </c>
      <c r="B7464" s="2">
        <v>45839</v>
      </c>
      <c r="C7464">
        <v>7</v>
      </c>
      <c r="D7464">
        <v>2025</v>
      </c>
      <c r="F7464" t="s">
        <v>537</v>
      </c>
      <c r="G7464" t="s">
        <v>7111</v>
      </c>
      <c r="H7464" t="s">
        <v>1870</v>
      </c>
      <c r="I7464" t="s">
        <v>2192</v>
      </c>
      <c r="J7464" t="s">
        <v>1978</v>
      </c>
      <c r="K7464" t="s">
        <v>1916</v>
      </c>
      <c r="L7464" t="s">
        <v>1887</v>
      </c>
      <c r="M7464">
        <v>1</v>
      </c>
      <c r="N7464" s="3">
        <v>79</v>
      </c>
      <c r="O7464" s="3">
        <v>42</v>
      </c>
      <c r="P7464" s="4">
        <v>0.1</v>
      </c>
      <c r="Q7464" s="3">
        <v>71.099999999999994</v>
      </c>
      <c r="R7464" s="3">
        <v>42</v>
      </c>
      <c r="S7464" s="3">
        <v>29.1</v>
      </c>
      <c r="T7464" t="s">
        <v>1954</v>
      </c>
      <c r="U7464" t="s">
        <v>72</v>
      </c>
    </row>
    <row r="7465" spans="1:21" x14ac:dyDescent="0.35">
      <c r="A7465" t="s">
        <v>10041</v>
      </c>
      <c r="B7465" s="2">
        <v>45839</v>
      </c>
      <c r="C7465">
        <v>7</v>
      </c>
      <c r="D7465">
        <v>2025</v>
      </c>
      <c r="F7465" t="s">
        <v>360</v>
      </c>
      <c r="G7465" t="s">
        <v>2529</v>
      </c>
      <c r="H7465" t="s">
        <v>1866</v>
      </c>
      <c r="I7465" t="s">
        <v>1866</v>
      </c>
      <c r="J7465" t="s">
        <v>2162</v>
      </c>
      <c r="K7465" t="s">
        <v>1921</v>
      </c>
      <c r="L7465" t="s">
        <v>1889</v>
      </c>
      <c r="M7465">
        <v>2</v>
      </c>
      <c r="N7465" s="3">
        <v>55</v>
      </c>
      <c r="O7465" s="3">
        <v>27</v>
      </c>
      <c r="P7465" s="4">
        <v>0.05</v>
      </c>
      <c r="Q7465" s="3">
        <v>104.5</v>
      </c>
      <c r="R7465" s="3">
        <v>54</v>
      </c>
      <c r="S7465" s="3">
        <v>50.5</v>
      </c>
      <c r="T7465" t="s">
        <v>1954</v>
      </c>
      <c r="U7465" t="s">
        <v>72</v>
      </c>
    </row>
    <row r="7466" spans="1:21" x14ac:dyDescent="0.35">
      <c r="A7466" t="s">
        <v>10042</v>
      </c>
      <c r="B7466" s="2">
        <v>45839</v>
      </c>
      <c r="C7466">
        <v>7</v>
      </c>
      <c r="D7466">
        <v>2025</v>
      </c>
      <c r="F7466" t="s">
        <v>139</v>
      </c>
      <c r="G7466" t="s">
        <v>2078</v>
      </c>
      <c r="H7466" t="s">
        <v>1875</v>
      </c>
      <c r="I7466" t="s">
        <v>2054</v>
      </c>
      <c r="J7466" t="s">
        <v>2045</v>
      </c>
      <c r="K7466" t="s">
        <v>1910</v>
      </c>
      <c r="L7466" t="s">
        <v>1890</v>
      </c>
      <c r="M7466">
        <v>2</v>
      </c>
      <c r="N7466" s="3">
        <v>99</v>
      </c>
      <c r="O7466" s="3">
        <v>58</v>
      </c>
      <c r="P7466" s="4">
        <v>0.15</v>
      </c>
      <c r="Q7466" s="3">
        <v>168.3</v>
      </c>
      <c r="R7466" s="3">
        <v>116</v>
      </c>
      <c r="S7466" s="3">
        <v>52.3</v>
      </c>
      <c r="T7466" t="s">
        <v>1954</v>
      </c>
      <c r="U7466" t="s">
        <v>72</v>
      </c>
    </row>
    <row r="7467" spans="1:21" x14ac:dyDescent="0.35">
      <c r="A7467" t="s">
        <v>10043</v>
      </c>
      <c r="B7467" s="2">
        <v>45839</v>
      </c>
      <c r="C7467">
        <v>7</v>
      </c>
      <c r="D7467">
        <v>2025</v>
      </c>
      <c r="F7467" t="s">
        <v>1297</v>
      </c>
      <c r="G7467" t="s">
        <v>2752</v>
      </c>
      <c r="H7467" t="s">
        <v>1868</v>
      </c>
      <c r="I7467" t="s">
        <v>2113</v>
      </c>
      <c r="J7467" t="s">
        <v>1997</v>
      </c>
      <c r="K7467" t="s">
        <v>1906</v>
      </c>
      <c r="L7467" t="s">
        <v>1889</v>
      </c>
      <c r="M7467">
        <v>1</v>
      </c>
      <c r="N7467" s="3">
        <v>89</v>
      </c>
      <c r="O7467" s="3">
        <v>48</v>
      </c>
      <c r="P7467" s="4">
        <v>0.1</v>
      </c>
      <c r="Q7467" s="3">
        <v>80.099999999999994</v>
      </c>
      <c r="R7467" s="3">
        <v>48</v>
      </c>
      <c r="S7467" s="3">
        <v>32.1</v>
      </c>
      <c r="T7467" t="s">
        <v>1954</v>
      </c>
      <c r="U7467" t="s">
        <v>72</v>
      </c>
    </row>
    <row r="7468" spans="1:21" x14ac:dyDescent="0.35">
      <c r="A7468" t="s">
        <v>10044</v>
      </c>
      <c r="B7468" s="2">
        <v>45839</v>
      </c>
      <c r="C7468">
        <v>7</v>
      </c>
      <c r="D7468">
        <v>2025</v>
      </c>
      <c r="F7468" t="s">
        <v>303</v>
      </c>
      <c r="G7468" t="s">
        <v>2148</v>
      </c>
      <c r="H7468" t="s">
        <v>1864</v>
      </c>
      <c r="I7468" t="s">
        <v>2087</v>
      </c>
      <c r="J7468" t="s">
        <v>2061</v>
      </c>
      <c r="K7468" t="s">
        <v>1923</v>
      </c>
      <c r="L7468" t="s">
        <v>1888</v>
      </c>
      <c r="M7468">
        <v>1</v>
      </c>
      <c r="N7468" s="3">
        <v>25</v>
      </c>
      <c r="O7468" s="3">
        <v>11</v>
      </c>
      <c r="P7468" s="4">
        <v>0</v>
      </c>
      <c r="Q7468" s="3">
        <v>25</v>
      </c>
      <c r="R7468" s="3">
        <v>11</v>
      </c>
      <c r="S7468" s="3">
        <v>14</v>
      </c>
      <c r="T7468" t="s">
        <v>1954</v>
      </c>
      <c r="U7468" t="s">
        <v>72</v>
      </c>
    </row>
    <row r="7469" spans="1:21" x14ac:dyDescent="0.35">
      <c r="A7469" t="s">
        <v>10045</v>
      </c>
      <c r="B7469" s="2">
        <v>45839</v>
      </c>
      <c r="C7469">
        <v>7</v>
      </c>
      <c r="D7469">
        <v>2025</v>
      </c>
      <c r="F7469" t="s">
        <v>132</v>
      </c>
      <c r="G7469" t="s">
        <v>2308</v>
      </c>
      <c r="H7469" t="s">
        <v>1863</v>
      </c>
      <c r="I7469" t="s">
        <v>2051</v>
      </c>
      <c r="J7469" t="s">
        <v>2034</v>
      </c>
      <c r="K7469" t="s">
        <v>1904</v>
      </c>
      <c r="L7469" t="s">
        <v>1889</v>
      </c>
      <c r="M7469">
        <v>2</v>
      </c>
      <c r="N7469" s="3">
        <v>149</v>
      </c>
      <c r="O7469" s="3">
        <v>91</v>
      </c>
      <c r="P7469" s="4">
        <v>0.1</v>
      </c>
      <c r="Q7469" s="3">
        <v>268.2</v>
      </c>
      <c r="R7469" s="3">
        <v>182</v>
      </c>
      <c r="S7469" s="3">
        <v>86.2</v>
      </c>
      <c r="T7469" t="s">
        <v>1954</v>
      </c>
      <c r="U7469" t="s">
        <v>72</v>
      </c>
    </row>
    <row r="7470" spans="1:21" x14ac:dyDescent="0.35">
      <c r="A7470" t="s">
        <v>10046</v>
      </c>
      <c r="B7470" s="2">
        <v>45839</v>
      </c>
      <c r="C7470">
        <v>7</v>
      </c>
      <c r="D7470">
        <v>2025</v>
      </c>
      <c r="F7470" t="s">
        <v>270</v>
      </c>
      <c r="G7470" t="s">
        <v>2151</v>
      </c>
      <c r="H7470" t="s">
        <v>1872</v>
      </c>
      <c r="I7470" t="s">
        <v>2152</v>
      </c>
      <c r="J7470" t="s">
        <v>1960</v>
      </c>
      <c r="K7470" t="s">
        <v>1924</v>
      </c>
      <c r="L7470" t="s">
        <v>1885</v>
      </c>
      <c r="M7470">
        <v>5</v>
      </c>
      <c r="N7470" s="3">
        <v>42</v>
      </c>
      <c r="O7470" s="3">
        <v>20</v>
      </c>
      <c r="P7470" s="4">
        <v>0.05</v>
      </c>
      <c r="Q7470" s="3">
        <v>199.5</v>
      </c>
      <c r="R7470" s="3">
        <v>100</v>
      </c>
      <c r="S7470" s="3">
        <v>99.5</v>
      </c>
      <c r="T7470" t="s">
        <v>1954</v>
      </c>
      <c r="U7470" t="s">
        <v>72</v>
      </c>
    </row>
    <row r="7471" spans="1:21" x14ac:dyDescent="0.35">
      <c r="A7471" t="s">
        <v>10047</v>
      </c>
      <c r="B7471" s="2">
        <v>45839</v>
      </c>
      <c r="C7471">
        <v>7</v>
      </c>
      <c r="D7471">
        <v>2025</v>
      </c>
      <c r="F7471" t="s">
        <v>194</v>
      </c>
      <c r="G7471" t="s">
        <v>2717</v>
      </c>
      <c r="H7471" t="s">
        <v>1871</v>
      </c>
      <c r="I7471" t="s">
        <v>2144</v>
      </c>
      <c r="J7471" t="s">
        <v>1960</v>
      </c>
      <c r="K7471" t="s">
        <v>1924</v>
      </c>
      <c r="L7471" t="s">
        <v>1885</v>
      </c>
      <c r="M7471">
        <v>1</v>
      </c>
      <c r="N7471" s="3">
        <v>42</v>
      </c>
      <c r="O7471" s="3">
        <v>20</v>
      </c>
      <c r="P7471" s="4">
        <v>0</v>
      </c>
      <c r="Q7471" s="3">
        <v>42</v>
      </c>
      <c r="R7471" s="3">
        <v>20</v>
      </c>
      <c r="S7471" s="3">
        <v>22</v>
      </c>
      <c r="T7471" t="s">
        <v>1954</v>
      </c>
      <c r="U7471" t="s">
        <v>72</v>
      </c>
    </row>
    <row r="7472" spans="1:21" x14ac:dyDescent="0.35">
      <c r="A7472" t="s">
        <v>10048</v>
      </c>
      <c r="B7472" s="2">
        <v>45839</v>
      </c>
      <c r="C7472">
        <v>7</v>
      </c>
      <c r="D7472">
        <v>2025</v>
      </c>
      <c r="F7472" t="s">
        <v>1615</v>
      </c>
      <c r="G7472" t="s">
        <v>2215</v>
      </c>
      <c r="H7472" t="s">
        <v>1871</v>
      </c>
      <c r="I7472" t="s">
        <v>1990</v>
      </c>
      <c r="J7472" t="s">
        <v>1963</v>
      </c>
      <c r="K7472" t="s">
        <v>1907</v>
      </c>
      <c r="L7472" t="s">
        <v>1890</v>
      </c>
      <c r="M7472">
        <v>1</v>
      </c>
      <c r="N7472" s="3">
        <v>119</v>
      </c>
      <c r="O7472" s="3">
        <v>72</v>
      </c>
      <c r="P7472" s="4">
        <v>0.15</v>
      </c>
      <c r="Q7472" s="3">
        <v>101.15</v>
      </c>
      <c r="R7472" s="3">
        <v>72</v>
      </c>
      <c r="S7472" s="3">
        <v>29.15</v>
      </c>
      <c r="T7472" t="s">
        <v>1954</v>
      </c>
      <c r="U7472" t="s">
        <v>72</v>
      </c>
    </row>
    <row r="7473" spans="1:21" x14ac:dyDescent="0.35">
      <c r="A7473" t="s">
        <v>10049</v>
      </c>
      <c r="B7473" s="2">
        <v>45839</v>
      </c>
      <c r="C7473">
        <v>7</v>
      </c>
      <c r="D7473">
        <v>2025</v>
      </c>
      <c r="F7473" t="s">
        <v>1426</v>
      </c>
      <c r="G7473" t="s">
        <v>2130</v>
      </c>
      <c r="H7473" t="s">
        <v>1870</v>
      </c>
      <c r="I7473" t="s">
        <v>2060</v>
      </c>
      <c r="J7473" t="s">
        <v>1997</v>
      </c>
      <c r="K7473" t="s">
        <v>1906</v>
      </c>
      <c r="L7473" t="s">
        <v>1889</v>
      </c>
      <c r="M7473">
        <v>2</v>
      </c>
      <c r="N7473" s="3">
        <v>89</v>
      </c>
      <c r="O7473" s="3">
        <v>48</v>
      </c>
      <c r="P7473" s="4">
        <v>0.05</v>
      </c>
      <c r="Q7473" s="3">
        <v>169.1</v>
      </c>
      <c r="R7473" s="3">
        <v>96</v>
      </c>
      <c r="S7473" s="3">
        <v>73.099999999999994</v>
      </c>
      <c r="T7473" t="s">
        <v>1954</v>
      </c>
      <c r="U7473" t="s">
        <v>72</v>
      </c>
    </row>
    <row r="7474" spans="1:21" x14ac:dyDescent="0.35">
      <c r="A7474" t="s">
        <v>10050</v>
      </c>
      <c r="B7474" s="2">
        <v>45839</v>
      </c>
      <c r="C7474">
        <v>7</v>
      </c>
      <c r="D7474">
        <v>2025</v>
      </c>
      <c r="F7474" t="s">
        <v>753</v>
      </c>
      <c r="G7474" t="s">
        <v>2818</v>
      </c>
      <c r="H7474" t="s">
        <v>1866</v>
      </c>
      <c r="I7474" t="s">
        <v>1866</v>
      </c>
      <c r="J7474" t="s">
        <v>1971</v>
      </c>
      <c r="K7474" t="s">
        <v>1920</v>
      </c>
      <c r="L7474" t="s">
        <v>1886</v>
      </c>
      <c r="M7474">
        <v>1</v>
      </c>
      <c r="N7474" s="3">
        <v>45</v>
      </c>
      <c r="O7474" s="3">
        <v>19</v>
      </c>
      <c r="P7474" s="4">
        <v>0</v>
      </c>
      <c r="Q7474" s="3">
        <v>45</v>
      </c>
      <c r="R7474" s="3">
        <v>19</v>
      </c>
      <c r="S7474" s="3">
        <v>26</v>
      </c>
      <c r="T7474" t="s">
        <v>1954</v>
      </c>
      <c r="U7474" t="s">
        <v>72</v>
      </c>
    </row>
    <row r="7475" spans="1:21" x14ac:dyDescent="0.35">
      <c r="A7475" t="s">
        <v>10051</v>
      </c>
      <c r="B7475" s="2">
        <v>45840</v>
      </c>
      <c r="C7475">
        <v>7</v>
      </c>
      <c r="D7475">
        <v>2025</v>
      </c>
      <c r="F7475" t="s">
        <v>750</v>
      </c>
      <c r="G7475" t="s">
        <v>1976</v>
      </c>
      <c r="H7475" t="s">
        <v>1868</v>
      </c>
      <c r="I7475" t="s">
        <v>1959</v>
      </c>
      <c r="J7475" t="s">
        <v>1953</v>
      </c>
      <c r="K7475" t="s">
        <v>1905</v>
      </c>
      <c r="L7475" t="s">
        <v>1888</v>
      </c>
      <c r="M7475">
        <v>5</v>
      </c>
      <c r="N7475" s="3">
        <v>120</v>
      </c>
      <c r="O7475" s="3">
        <v>63</v>
      </c>
      <c r="P7475" s="4">
        <v>0.2</v>
      </c>
      <c r="Q7475" s="3">
        <v>480</v>
      </c>
      <c r="R7475" s="3">
        <v>315</v>
      </c>
      <c r="S7475" s="3">
        <v>165</v>
      </c>
      <c r="T7475" t="s">
        <v>1954</v>
      </c>
      <c r="U7475" t="s">
        <v>72</v>
      </c>
    </row>
    <row r="7476" spans="1:21" x14ac:dyDescent="0.35">
      <c r="A7476" t="s">
        <v>10052</v>
      </c>
      <c r="B7476" s="2">
        <v>45840</v>
      </c>
      <c r="C7476">
        <v>7</v>
      </c>
      <c r="D7476">
        <v>2025</v>
      </c>
      <c r="F7476" t="s">
        <v>1646</v>
      </c>
      <c r="G7476" t="s">
        <v>2030</v>
      </c>
      <c r="H7476" t="s">
        <v>1871</v>
      </c>
      <c r="I7476" t="s">
        <v>1990</v>
      </c>
      <c r="J7476" t="s">
        <v>1953</v>
      </c>
      <c r="K7476" t="s">
        <v>1905</v>
      </c>
      <c r="L7476" t="s">
        <v>1888</v>
      </c>
      <c r="M7476">
        <v>1</v>
      </c>
      <c r="N7476" s="3">
        <v>120</v>
      </c>
      <c r="O7476" s="3">
        <v>63</v>
      </c>
      <c r="P7476" s="4">
        <v>0</v>
      </c>
      <c r="Q7476" s="3">
        <v>120</v>
      </c>
      <c r="R7476" s="3">
        <v>63</v>
      </c>
      <c r="S7476" s="3">
        <v>57</v>
      </c>
      <c r="T7476" t="s">
        <v>1954</v>
      </c>
      <c r="U7476" t="s">
        <v>72</v>
      </c>
    </row>
    <row r="7477" spans="1:21" x14ac:dyDescent="0.35">
      <c r="A7477" t="s">
        <v>10053</v>
      </c>
      <c r="B7477" s="2">
        <v>45840</v>
      </c>
      <c r="C7477">
        <v>7</v>
      </c>
      <c r="D7477">
        <v>2025</v>
      </c>
      <c r="F7477" t="s">
        <v>609</v>
      </c>
      <c r="G7477" t="s">
        <v>58</v>
      </c>
      <c r="H7477" t="s">
        <v>1866</v>
      </c>
      <c r="I7477" t="s">
        <v>1866</v>
      </c>
      <c r="J7477" t="s">
        <v>1997</v>
      </c>
      <c r="K7477" t="s">
        <v>1906</v>
      </c>
      <c r="L7477" t="s">
        <v>1889</v>
      </c>
      <c r="M7477">
        <v>1</v>
      </c>
      <c r="N7477" s="3">
        <v>89</v>
      </c>
      <c r="O7477" s="3">
        <v>48</v>
      </c>
      <c r="P7477" s="4">
        <v>0</v>
      </c>
      <c r="Q7477" s="3">
        <v>89</v>
      </c>
      <c r="R7477" s="3">
        <v>48</v>
      </c>
      <c r="S7477" s="3">
        <v>41</v>
      </c>
      <c r="T7477" t="s">
        <v>1954</v>
      </c>
      <c r="U7477" t="s">
        <v>72</v>
      </c>
    </row>
    <row r="7478" spans="1:21" x14ac:dyDescent="0.35">
      <c r="A7478" t="s">
        <v>10054</v>
      </c>
      <c r="B7478" s="2">
        <v>45840</v>
      </c>
      <c r="C7478">
        <v>7</v>
      </c>
      <c r="D7478">
        <v>2025</v>
      </c>
      <c r="F7478" t="s">
        <v>1693</v>
      </c>
      <c r="G7478" t="s">
        <v>2146</v>
      </c>
      <c r="H7478" t="s">
        <v>1863</v>
      </c>
      <c r="I7478" t="s">
        <v>2051</v>
      </c>
      <c r="J7478" t="s">
        <v>2061</v>
      </c>
      <c r="K7478" t="s">
        <v>1923</v>
      </c>
      <c r="L7478" t="s">
        <v>1888</v>
      </c>
      <c r="M7478">
        <v>3</v>
      </c>
      <c r="N7478" s="3">
        <v>25</v>
      </c>
      <c r="O7478" s="3">
        <v>11</v>
      </c>
      <c r="P7478" s="4">
        <v>0</v>
      </c>
      <c r="Q7478" s="3">
        <v>75</v>
      </c>
      <c r="R7478" s="3">
        <v>33</v>
      </c>
      <c r="S7478" s="3">
        <v>42</v>
      </c>
      <c r="T7478" t="s">
        <v>1954</v>
      </c>
      <c r="U7478" t="s">
        <v>72</v>
      </c>
    </row>
    <row r="7479" spans="1:21" x14ac:dyDescent="0.35">
      <c r="A7479" t="s">
        <v>10055</v>
      </c>
      <c r="B7479" s="2">
        <v>45840</v>
      </c>
      <c r="C7479">
        <v>7</v>
      </c>
      <c r="D7479">
        <v>2025</v>
      </c>
      <c r="F7479" t="s">
        <v>507</v>
      </c>
      <c r="G7479" t="s">
        <v>2030</v>
      </c>
      <c r="H7479" t="s">
        <v>1871</v>
      </c>
      <c r="I7479" t="s">
        <v>1966</v>
      </c>
      <c r="J7479" t="s">
        <v>2034</v>
      </c>
      <c r="K7479" t="s">
        <v>1904</v>
      </c>
      <c r="L7479" t="s">
        <v>1889</v>
      </c>
      <c r="M7479">
        <v>1</v>
      </c>
      <c r="N7479" s="3">
        <v>149</v>
      </c>
      <c r="O7479" s="3">
        <v>91</v>
      </c>
      <c r="P7479" s="4">
        <v>0</v>
      </c>
      <c r="Q7479" s="3">
        <v>149</v>
      </c>
      <c r="R7479" s="3">
        <v>91</v>
      </c>
      <c r="S7479" s="3">
        <v>58</v>
      </c>
      <c r="T7479" t="s">
        <v>1954</v>
      </c>
      <c r="U7479" t="s">
        <v>72</v>
      </c>
    </row>
    <row r="7480" spans="1:21" x14ac:dyDescent="0.35">
      <c r="A7480" t="s">
        <v>10056</v>
      </c>
      <c r="B7480" s="2">
        <v>45840</v>
      </c>
      <c r="C7480">
        <v>7</v>
      </c>
      <c r="D7480">
        <v>2025</v>
      </c>
      <c r="F7480" t="s">
        <v>1551</v>
      </c>
      <c r="G7480" t="s">
        <v>2930</v>
      </c>
      <c r="H7480" t="s">
        <v>1874</v>
      </c>
      <c r="I7480" t="s">
        <v>2200</v>
      </c>
      <c r="J7480" t="s">
        <v>2001</v>
      </c>
      <c r="K7480" t="s">
        <v>1911</v>
      </c>
      <c r="L7480" t="s">
        <v>1886</v>
      </c>
      <c r="M7480">
        <v>2</v>
      </c>
      <c r="N7480" s="3">
        <v>58</v>
      </c>
      <c r="O7480" s="3">
        <v>25</v>
      </c>
      <c r="P7480" s="4">
        <v>0.1</v>
      </c>
      <c r="Q7480" s="3">
        <v>104.4</v>
      </c>
      <c r="R7480" s="3">
        <v>50</v>
      </c>
      <c r="S7480" s="3">
        <v>54.4</v>
      </c>
      <c r="T7480" t="s">
        <v>1954</v>
      </c>
      <c r="U7480" t="s">
        <v>72</v>
      </c>
    </row>
    <row r="7481" spans="1:21" x14ac:dyDescent="0.35">
      <c r="A7481" t="s">
        <v>10057</v>
      </c>
      <c r="B7481" s="2">
        <v>45840</v>
      </c>
      <c r="C7481">
        <v>7</v>
      </c>
      <c r="D7481">
        <v>2025</v>
      </c>
      <c r="F7481" t="s">
        <v>1584</v>
      </c>
      <c r="G7481" t="s">
        <v>2040</v>
      </c>
      <c r="H7481" t="s">
        <v>1873</v>
      </c>
      <c r="I7481" t="s">
        <v>2320</v>
      </c>
      <c r="J7481" t="s">
        <v>1960</v>
      </c>
      <c r="K7481" t="s">
        <v>1924</v>
      </c>
      <c r="L7481" t="s">
        <v>1885</v>
      </c>
      <c r="M7481">
        <v>1</v>
      </c>
      <c r="N7481" s="3">
        <v>42</v>
      </c>
      <c r="O7481" s="3">
        <v>20</v>
      </c>
      <c r="P7481" s="4">
        <v>0.2</v>
      </c>
      <c r="Q7481" s="3">
        <v>33.6</v>
      </c>
      <c r="R7481" s="3">
        <v>20</v>
      </c>
      <c r="S7481" s="3">
        <v>13.6</v>
      </c>
      <c r="T7481" t="s">
        <v>1954</v>
      </c>
      <c r="U7481" t="s">
        <v>72</v>
      </c>
    </row>
    <row r="7482" spans="1:21" x14ac:dyDescent="0.35">
      <c r="A7482" t="s">
        <v>10058</v>
      </c>
      <c r="B7482" s="2">
        <v>45840</v>
      </c>
      <c r="C7482">
        <v>7</v>
      </c>
      <c r="D7482">
        <v>2025</v>
      </c>
      <c r="F7482" t="s">
        <v>1587</v>
      </c>
      <c r="G7482" t="s">
        <v>2576</v>
      </c>
      <c r="H7482" t="s">
        <v>1864</v>
      </c>
      <c r="I7482" t="s">
        <v>2087</v>
      </c>
      <c r="J7482" t="s">
        <v>2183</v>
      </c>
      <c r="K7482" t="s">
        <v>1917</v>
      </c>
      <c r="L7482" t="s">
        <v>1886</v>
      </c>
      <c r="M7482">
        <v>1</v>
      </c>
      <c r="N7482" s="3">
        <v>72</v>
      </c>
      <c r="O7482" s="3">
        <v>34</v>
      </c>
      <c r="P7482" s="4">
        <v>0</v>
      </c>
      <c r="Q7482" s="3">
        <v>72</v>
      </c>
      <c r="R7482" s="3">
        <v>34</v>
      </c>
      <c r="S7482" s="3">
        <v>38</v>
      </c>
      <c r="T7482" t="s">
        <v>1954</v>
      </c>
      <c r="U7482" t="s">
        <v>72</v>
      </c>
    </row>
    <row r="7483" spans="1:21" x14ac:dyDescent="0.35">
      <c r="A7483" t="s">
        <v>10059</v>
      </c>
      <c r="B7483" s="2">
        <v>45840</v>
      </c>
      <c r="C7483">
        <v>7</v>
      </c>
      <c r="D7483">
        <v>2025</v>
      </c>
      <c r="F7483" t="s">
        <v>198</v>
      </c>
      <c r="G7483" t="s">
        <v>2620</v>
      </c>
      <c r="H7483" t="s">
        <v>1866</v>
      </c>
      <c r="I7483" t="s">
        <v>1866</v>
      </c>
      <c r="J7483" t="s">
        <v>2045</v>
      </c>
      <c r="K7483" t="s">
        <v>1910</v>
      </c>
      <c r="L7483" t="s">
        <v>1890</v>
      </c>
      <c r="M7483">
        <v>1</v>
      </c>
      <c r="N7483" s="3">
        <v>99</v>
      </c>
      <c r="O7483" s="3">
        <v>58</v>
      </c>
      <c r="P7483" s="4">
        <v>0.05</v>
      </c>
      <c r="Q7483" s="3">
        <v>94.05</v>
      </c>
      <c r="R7483" s="3">
        <v>58</v>
      </c>
      <c r="S7483" s="3">
        <v>36.049999999999997</v>
      </c>
      <c r="T7483" t="s">
        <v>1954</v>
      </c>
      <c r="U7483" t="s">
        <v>72</v>
      </c>
    </row>
    <row r="7484" spans="1:21" x14ac:dyDescent="0.35">
      <c r="A7484" t="s">
        <v>10060</v>
      </c>
      <c r="B7484" s="2">
        <v>45840</v>
      </c>
      <c r="C7484">
        <v>7</v>
      </c>
      <c r="D7484">
        <v>2025</v>
      </c>
      <c r="F7484" t="s">
        <v>659</v>
      </c>
      <c r="G7484" t="s">
        <v>1976</v>
      </c>
      <c r="H7484" t="s">
        <v>1866</v>
      </c>
      <c r="I7484" t="s">
        <v>1866</v>
      </c>
      <c r="J7484" t="s">
        <v>2034</v>
      </c>
      <c r="K7484" t="s">
        <v>1904</v>
      </c>
      <c r="L7484" t="s">
        <v>1889</v>
      </c>
      <c r="M7484">
        <v>1</v>
      </c>
      <c r="N7484" s="3">
        <v>149</v>
      </c>
      <c r="O7484" s="3">
        <v>91</v>
      </c>
      <c r="P7484" s="4">
        <v>0</v>
      </c>
      <c r="Q7484" s="3">
        <v>149</v>
      </c>
      <c r="R7484" s="3">
        <v>91</v>
      </c>
      <c r="S7484" s="3">
        <v>58</v>
      </c>
      <c r="T7484" t="s">
        <v>1954</v>
      </c>
      <c r="U7484" t="s">
        <v>72</v>
      </c>
    </row>
    <row r="7485" spans="1:21" x14ac:dyDescent="0.35">
      <c r="A7485" t="s">
        <v>10061</v>
      </c>
      <c r="B7485" s="2">
        <v>45840</v>
      </c>
      <c r="C7485">
        <v>7</v>
      </c>
      <c r="D7485">
        <v>2025</v>
      </c>
      <c r="F7485" t="s">
        <v>1250</v>
      </c>
      <c r="G7485" t="s">
        <v>5215</v>
      </c>
      <c r="H7485" t="s">
        <v>1863</v>
      </c>
      <c r="I7485" t="s">
        <v>2056</v>
      </c>
      <c r="J7485" t="s">
        <v>2045</v>
      </c>
      <c r="K7485" t="s">
        <v>1910</v>
      </c>
      <c r="L7485" t="s">
        <v>1890</v>
      </c>
      <c r="M7485">
        <v>3</v>
      </c>
      <c r="N7485" s="3">
        <v>99</v>
      </c>
      <c r="O7485" s="3">
        <v>58</v>
      </c>
      <c r="P7485" s="4">
        <v>0.1</v>
      </c>
      <c r="Q7485" s="3">
        <v>267.3</v>
      </c>
      <c r="R7485" s="3">
        <v>174</v>
      </c>
      <c r="S7485" s="3">
        <v>93.3</v>
      </c>
      <c r="T7485" t="s">
        <v>1954</v>
      </c>
      <c r="U7485" t="s">
        <v>72</v>
      </c>
    </row>
    <row r="7486" spans="1:21" x14ac:dyDescent="0.35">
      <c r="A7486" t="s">
        <v>10062</v>
      </c>
      <c r="B7486" s="2">
        <v>45840</v>
      </c>
      <c r="C7486">
        <v>7</v>
      </c>
      <c r="D7486">
        <v>2025</v>
      </c>
      <c r="F7486" t="s">
        <v>1676</v>
      </c>
      <c r="G7486" t="s">
        <v>3203</v>
      </c>
      <c r="H7486" t="s">
        <v>1872</v>
      </c>
      <c r="I7486" t="s">
        <v>1986</v>
      </c>
      <c r="J7486" t="s">
        <v>2067</v>
      </c>
      <c r="K7486" t="s">
        <v>1918</v>
      </c>
      <c r="L7486" t="s">
        <v>1889</v>
      </c>
      <c r="M7486">
        <v>1</v>
      </c>
      <c r="N7486" s="3">
        <v>69</v>
      </c>
      <c r="O7486" s="3">
        <v>37</v>
      </c>
      <c r="P7486" s="4">
        <v>0.05</v>
      </c>
      <c r="Q7486" s="3">
        <v>65.55</v>
      </c>
      <c r="R7486" s="3">
        <v>37</v>
      </c>
      <c r="S7486" s="3">
        <v>28.55</v>
      </c>
      <c r="T7486" t="s">
        <v>1954</v>
      </c>
      <c r="U7486" t="s">
        <v>72</v>
      </c>
    </row>
    <row r="7487" spans="1:21" x14ac:dyDescent="0.35">
      <c r="A7487" t="s">
        <v>10063</v>
      </c>
      <c r="B7487" s="2">
        <v>45840</v>
      </c>
      <c r="C7487">
        <v>7</v>
      </c>
      <c r="D7487">
        <v>2025</v>
      </c>
      <c r="F7487" t="s">
        <v>1102</v>
      </c>
      <c r="G7487" t="s">
        <v>3328</v>
      </c>
      <c r="H7487" t="s">
        <v>1864</v>
      </c>
      <c r="I7487" t="s">
        <v>2101</v>
      </c>
      <c r="J7487" t="s">
        <v>1978</v>
      </c>
      <c r="K7487" t="s">
        <v>1916</v>
      </c>
      <c r="L7487" t="s">
        <v>1887</v>
      </c>
      <c r="M7487">
        <v>4</v>
      </c>
      <c r="N7487" s="3">
        <v>79</v>
      </c>
      <c r="O7487" s="3">
        <v>42</v>
      </c>
      <c r="P7487" s="4">
        <v>0.1</v>
      </c>
      <c r="Q7487" s="3">
        <v>284.39999999999998</v>
      </c>
      <c r="R7487" s="3">
        <v>168</v>
      </c>
      <c r="S7487" s="3">
        <v>116.4</v>
      </c>
      <c r="T7487" t="s">
        <v>1954</v>
      </c>
      <c r="U7487" t="s">
        <v>72</v>
      </c>
    </row>
    <row r="7488" spans="1:21" x14ac:dyDescent="0.35">
      <c r="A7488" t="s">
        <v>10064</v>
      </c>
      <c r="B7488" s="2">
        <v>45840</v>
      </c>
      <c r="C7488">
        <v>7</v>
      </c>
      <c r="D7488">
        <v>2025</v>
      </c>
      <c r="F7488" t="s">
        <v>206</v>
      </c>
      <c r="G7488" t="s">
        <v>2373</v>
      </c>
      <c r="H7488" t="s">
        <v>1863</v>
      </c>
      <c r="I7488" t="s">
        <v>1952</v>
      </c>
      <c r="J7488" t="s">
        <v>1997</v>
      </c>
      <c r="K7488" t="s">
        <v>1906</v>
      </c>
      <c r="L7488" t="s">
        <v>1889</v>
      </c>
      <c r="M7488">
        <v>1</v>
      </c>
      <c r="N7488" s="3">
        <v>89</v>
      </c>
      <c r="O7488" s="3">
        <v>48</v>
      </c>
      <c r="P7488" s="4">
        <v>0.2</v>
      </c>
      <c r="Q7488" s="3">
        <v>71.2</v>
      </c>
      <c r="R7488" s="3">
        <v>48</v>
      </c>
      <c r="S7488" s="3">
        <v>23.2</v>
      </c>
      <c r="T7488" t="s">
        <v>1954</v>
      </c>
      <c r="U7488" t="s">
        <v>72</v>
      </c>
    </row>
    <row r="7489" spans="1:21" x14ac:dyDescent="0.35">
      <c r="A7489" t="s">
        <v>10065</v>
      </c>
      <c r="B7489" s="2">
        <v>45840</v>
      </c>
      <c r="C7489">
        <v>7</v>
      </c>
      <c r="D7489">
        <v>2025</v>
      </c>
      <c r="F7489" t="s">
        <v>1632</v>
      </c>
      <c r="G7489" t="s">
        <v>2956</v>
      </c>
      <c r="H7489" t="s">
        <v>1867</v>
      </c>
      <c r="I7489" t="s">
        <v>2004</v>
      </c>
      <c r="J7489" t="s">
        <v>2045</v>
      </c>
      <c r="K7489" t="s">
        <v>1910</v>
      </c>
      <c r="L7489" t="s">
        <v>1890</v>
      </c>
      <c r="M7489">
        <v>2</v>
      </c>
      <c r="N7489" s="3">
        <v>99</v>
      </c>
      <c r="O7489" s="3">
        <v>58</v>
      </c>
      <c r="P7489" s="4">
        <v>0.1</v>
      </c>
      <c r="Q7489" s="3">
        <v>178.2</v>
      </c>
      <c r="R7489" s="3">
        <v>116</v>
      </c>
      <c r="S7489" s="3">
        <v>62.2</v>
      </c>
      <c r="T7489" t="s">
        <v>1954</v>
      </c>
      <c r="U7489" t="s">
        <v>72</v>
      </c>
    </row>
    <row r="7490" spans="1:21" x14ac:dyDescent="0.35">
      <c r="A7490" t="s">
        <v>10066</v>
      </c>
      <c r="B7490" s="2">
        <v>45840</v>
      </c>
      <c r="C7490">
        <v>7</v>
      </c>
      <c r="D7490">
        <v>2025</v>
      </c>
      <c r="F7490" t="s">
        <v>735</v>
      </c>
      <c r="G7490" t="s">
        <v>3205</v>
      </c>
      <c r="H7490" t="s">
        <v>1868</v>
      </c>
      <c r="I7490" t="s">
        <v>2014</v>
      </c>
      <c r="J7490" t="s">
        <v>1956</v>
      </c>
      <c r="K7490" t="s">
        <v>1909</v>
      </c>
      <c r="L7490" t="s">
        <v>1887</v>
      </c>
      <c r="M7490">
        <v>3</v>
      </c>
      <c r="N7490" s="3">
        <v>95</v>
      </c>
      <c r="O7490" s="3">
        <v>54</v>
      </c>
      <c r="P7490" s="4">
        <v>0</v>
      </c>
      <c r="Q7490" s="3">
        <v>285</v>
      </c>
      <c r="R7490" s="3">
        <v>162</v>
      </c>
      <c r="S7490" s="3">
        <v>123</v>
      </c>
      <c r="T7490" t="s">
        <v>1954</v>
      </c>
      <c r="U7490" t="s">
        <v>72</v>
      </c>
    </row>
    <row r="7491" spans="1:21" x14ac:dyDescent="0.35">
      <c r="A7491" t="s">
        <v>10067</v>
      </c>
      <c r="B7491" s="2">
        <v>45840</v>
      </c>
      <c r="C7491">
        <v>7</v>
      </c>
      <c r="D7491">
        <v>2025</v>
      </c>
      <c r="F7491" t="s">
        <v>1708</v>
      </c>
      <c r="G7491" t="s">
        <v>2341</v>
      </c>
      <c r="H7491" t="s">
        <v>1874</v>
      </c>
      <c r="I7491" t="s">
        <v>2119</v>
      </c>
      <c r="J7491" t="s">
        <v>1971</v>
      </c>
      <c r="K7491" t="s">
        <v>1920</v>
      </c>
      <c r="L7491" t="s">
        <v>1886</v>
      </c>
      <c r="M7491">
        <v>2</v>
      </c>
      <c r="N7491" s="3">
        <v>45</v>
      </c>
      <c r="O7491" s="3">
        <v>19</v>
      </c>
      <c r="P7491" s="4">
        <v>0</v>
      </c>
      <c r="Q7491" s="3">
        <v>90</v>
      </c>
      <c r="R7491" s="3">
        <v>38</v>
      </c>
      <c r="S7491" s="3">
        <v>52</v>
      </c>
      <c r="T7491" t="s">
        <v>1954</v>
      </c>
      <c r="U7491" t="s">
        <v>72</v>
      </c>
    </row>
    <row r="7492" spans="1:21" x14ac:dyDescent="0.35">
      <c r="A7492" t="s">
        <v>10068</v>
      </c>
      <c r="B7492" s="2">
        <v>45840</v>
      </c>
      <c r="C7492">
        <v>7</v>
      </c>
      <c r="D7492">
        <v>2025</v>
      </c>
      <c r="F7492" t="s">
        <v>1085</v>
      </c>
      <c r="G7492" t="s">
        <v>61</v>
      </c>
      <c r="H7492" t="s">
        <v>1869</v>
      </c>
      <c r="I7492" t="s">
        <v>2073</v>
      </c>
      <c r="J7492" t="s">
        <v>1956</v>
      </c>
      <c r="K7492" t="s">
        <v>1909</v>
      </c>
      <c r="L7492" t="s">
        <v>1887</v>
      </c>
      <c r="M7492">
        <v>1</v>
      </c>
      <c r="N7492" s="3">
        <v>95</v>
      </c>
      <c r="O7492" s="3">
        <v>54</v>
      </c>
      <c r="P7492" s="4">
        <v>0.1</v>
      </c>
      <c r="Q7492" s="3">
        <v>85.5</v>
      </c>
      <c r="R7492" s="3">
        <v>54</v>
      </c>
      <c r="S7492" s="3">
        <v>31.5</v>
      </c>
      <c r="T7492" t="s">
        <v>1954</v>
      </c>
      <c r="U7492" t="s">
        <v>72</v>
      </c>
    </row>
    <row r="7493" spans="1:21" x14ac:dyDescent="0.35">
      <c r="A7493" t="s">
        <v>10069</v>
      </c>
      <c r="B7493" s="2">
        <v>45840</v>
      </c>
      <c r="C7493">
        <v>7</v>
      </c>
      <c r="D7493">
        <v>2025</v>
      </c>
      <c r="F7493" t="s">
        <v>1844</v>
      </c>
      <c r="G7493" t="s">
        <v>3016</v>
      </c>
      <c r="H7493" t="s">
        <v>1873</v>
      </c>
      <c r="I7493" t="s">
        <v>2320</v>
      </c>
      <c r="J7493" t="s">
        <v>1997</v>
      </c>
      <c r="K7493" t="s">
        <v>1906</v>
      </c>
      <c r="L7493" t="s">
        <v>1889</v>
      </c>
      <c r="M7493">
        <v>1</v>
      </c>
      <c r="N7493" s="3">
        <v>89</v>
      </c>
      <c r="O7493" s="3">
        <v>48</v>
      </c>
      <c r="P7493" s="4">
        <v>0</v>
      </c>
      <c r="Q7493" s="3">
        <v>89</v>
      </c>
      <c r="R7493" s="3">
        <v>48</v>
      </c>
      <c r="S7493" s="3">
        <v>41</v>
      </c>
      <c r="T7493" t="s">
        <v>1954</v>
      </c>
      <c r="U7493" t="s">
        <v>71</v>
      </c>
    </row>
    <row r="7494" spans="1:21" x14ac:dyDescent="0.35">
      <c r="A7494" t="s">
        <v>10070</v>
      </c>
      <c r="B7494" s="2">
        <v>45840</v>
      </c>
      <c r="C7494">
        <v>7</v>
      </c>
      <c r="D7494">
        <v>2025</v>
      </c>
      <c r="F7494" t="s">
        <v>271</v>
      </c>
      <c r="G7494" t="s">
        <v>3123</v>
      </c>
      <c r="H7494" t="s">
        <v>1871</v>
      </c>
      <c r="I7494" t="s">
        <v>1966</v>
      </c>
      <c r="J7494" t="s">
        <v>1978</v>
      </c>
      <c r="K7494" t="s">
        <v>1916</v>
      </c>
      <c r="L7494" t="s">
        <v>1887</v>
      </c>
      <c r="M7494">
        <v>1</v>
      </c>
      <c r="N7494" s="3">
        <v>79</v>
      </c>
      <c r="O7494" s="3">
        <v>42</v>
      </c>
      <c r="P7494" s="4">
        <v>0.05</v>
      </c>
      <c r="Q7494" s="3">
        <v>75.05</v>
      </c>
      <c r="R7494" s="3">
        <v>42</v>
      </c>
      <c r="S7494" s="3">
        <v>33.049999999999997</v>
      </c>
      <c r="T7494" t="s">
        <v>1954</v>
      </c>
      <c r="U7494" t="s">
        <v>72</v>
      </c>
    </row>
    <row r="7495" spans="1:21" x14ac:dyDescent="0.35">
      <c r="A7495" t="s">
        <v>10071</v>
      </c>
      <c r="B7495" s="2">
        <v>45841</v>
      </c>
      <c r="C7495">
        <v>7</v>
      </c>
      <c r="D7495">
        <v>2025</v>
      </c>
      <c r="F7495" t="s">
        <v>238</v>
      </c>
      <c r="G7495" t="s">
        <v>63</v>
      </c>
      <c r="H7495" t="s">
        <v>1866</v>
      </c>
      <c r="I7495" t="s">
        <v>1866</v>
      </c>
      <c r="J7495" t="s">
        <v>2034</v>
      </c>
      <c r="K7495" t="s">
        <v>1904</v>
      </c>
      <c r="L7495" t="s">
        <v>1889</v>
      </c>
      <c r="M7495">
        <v>5</v>
      </c>
      <c r="N7495" s="3">
        <v>149</v>
      </c>
      <c r="O7495" s="3">
        <v>91</v>
      </c>
      <c r="P7495" s="4">
        <v>0.05</v>
      </c>
      <c r="Q7495" s="3">
        <v>707.75</v>
      </c>
      <c r="R7495" s="3">
        <v>455</v>
      </c>
      <c r="S7495" s="3">
        <v>252.75</v>
      </c>
      <c r="T7495" t="s">
        <v>1954</v>
      </c>
      <c r="U7495" t="s">
        <v>72</v>
      </c>
    </row>
    <row r="7496" spans="1:21" x14ac:dyDescent="0.35">
      <c r="A7496" t="s">
        <v>10072</v>
      </c>
      <c r="B7496" s="2">
        <v>45841</v>
      </c>
      <c r="C7496">
        <v>7</v>
      </c>
      <c r="D7496">
        <v>2025</v>
      </c>
      <c r="F7496" t="s">
        <v>894</v>
      </c>
      <c r="G7496" t="s">
        <v>3341</v>
      </c>
      <c r="H7496" t="s">
        <v>1871</v>
      </c>
      <c r="I7496" t="s">
        <v>1990</v>
      </c>
      <c r="J7496" t="s">
        <v>1953</v>
      </c>
      <c r="K7496" t="s">
        <v>1905</v>
      </c>
      <c r="L7496" t="s">
        <v>1888</v>
      </c>
      <c r="M7496">
        <v>2</v>
      </c>
      <c r="N7496" s="3">
        <v>120</v>
      </c>
      <c r="O7496" s="3">
        <v>63</v>
      </c>
      <c r="P7496" s="4">
        <v>0.05</v>
      </c>
      <c r="Q7496" s="3">
        <v>228</v>
      </c>
      <c r="R7496" s="3">
        <v>126</v>
      </c>
      <c r="S7496" s="3">
        <v>102</v>
      </c>
      <c r="T7496" t="s">
        <v>1954</v>
      </c>
      <c r="U7496" t="s">
        <v>72</v>
      </c>
    </row>
    <row r="7497" spans="1:21" x14ac:dyDescent="0.35">
      <c r="A7497" t="s">
        <v>10073</v>
      </c>
      <c r="B7497" s="2">
        <v>45841</v>
      </c>
      <c r="C7497">
        <v>7</v>
      </c>
      <c r="D7497">
        <v>2025</v>
      </c>
      <c r="F7497" t="s">
        <v>1715</v>
      </c>
      <c r="G7497" t="s">
        <v>2050</v>
      </c>
      <c r="H7497" t="s">
        <v>1871</v>
      </c>
      <c r="I7497" t="s">
        <v>1990</v>
      </c>
      <c r="J7497" t="s">
        <v>2067</v>
      </c>
      <c r="K7497" t="s">
        <v>1918</v>
      </c>
      <c r="L7497" t="s">
        <v>1889</v>
      </c>
      <c r="M7497">
        <v>2</v>
      </c>
      <c r="N7497" s="3">
        <v>69</v>
      </c>
      <c r="O7497" s="3">
        <v>37</v>
      </c>
      <c r="P7497" s="4">
        <v>0</v>
      </c>
      <c r="Q7497" s="3">
        <v>138</v>
      </c>
      <c r="R7497" s="3">
        <v>74</v>
      </c>
      <c r="S7497" s="3">
        <v>64</v>
      </c>
      <c r="T7497" t="s">
        <v>1954</v>
      </c>
      <c r="U7497" t="s">
        <v>72</v>
      </c>
    </row>
    <row r="7498" spans="1:21" x14ac:dyDescent="0.35">
      <c r="A7498" t="s">
        <v>10074</v>
      </c>
      <c r="B7498" s="2">
        <v>45841</v>
      </c>
      <c r="C7498">
        <v>7</v>
      </c>
      <c r="D7498">
        <v>2025</v>
      </c>
      <c r="F7498" t="s">
        <v>152</v>
      </c>
      <c r="G7498" t="s">
        <v>2574</v>
      </c>
      <c r="H7498" t="s">
        <v>1868</v>
      </c>
      <c r="I7498" t="s">
        <v>2022</v>
      </c>
      <c r="J7498" t="s">
        <v>2183</v>
      </c>
      <c r="K7498" t="s">
        <v>1917</v>
      </c>
      <c r="L7498" t="s">
        <v>1886</v>
      </c>
      <c r="M7498">
        <v>3</v>
      </c>
      <c r="N7498" s="3">
        <v>72</v>
      </c>
      <c r="O7498" s="3">
        <v>34</v>
      </c>
      <c r="P7498" s="4">
        <v>0.15</v>
      </c>
      <c r="Q7498" s="3">
        <v>183.6</v>
      </c>
      <c r="R7498" s="3">
        <v>102</v>
      </c>
      <c r="S7498" s="3">
        <v>81.599999999999994</v>
      </c>
      <c r="T7498" t="s">
        <v>1954</v>
      </c>
      <c r="U7498" t="s">
        <v>72</v>
      </c>
    </row>
    <row r="7499" spans="1:21" x14ac:dyDescent="0.35">
      <c r="A7499" t="s">
        <v>10075</v>
      </c>
      <c r="B7499" s="2">
        <v>45841</v>
      </c>
      <c r="C7499">
        <v>7</v>
      </c>
      <c r="D7499">
        <v>2025</v>
      </c>
      <c r="F7499" t="s">
        <v>151</v>
      </c>
      <c r="G7499" t="s">
        <v>3398</v>
      </c>
      <c r="H7499" t="s">
        <v>1868</v>
      </c>
      <c r="I7499" t="s">
        <v>1959</v>
      </c>
      <c r="J7499" t="s">
        <v>2034</v>
      </c>
      <c r="K7499" t="s">
        <v>1904</v>
      </c>
      <c r="L7499" t="s">
        <v>1889</v>
      </c>
      <c r="M7499">
        <v>1</v>
      </c>
      <c r="N7499" s="3">
        <v>149</v>
      </c>
      <c r="O7499" s="3">
        <v>91</v>
      </c>
      <c r="P7499" s="4">
        <v>0.2</v>
      </c>
      <c r="Q7499" s="3">
        <v>119.2</v>
      </c>
      <c r="R7499" s="3">
        <v>91</v>
      </c>
      <c r="S7499" s="3">
        <v>28.2</v>
      </c>
      <c r="T7499" t="s">
        <v>1954</v>
      </c>
      <c r="U7499" t="s">
        <v>72</v>
      </c>
    </row>
    <row r="7500" spans="1:21" x14ac:dyDescent="0.35">
      <c r="A7500" t="s">
        <v>10076</v>
      </c>
      <c r="B7500" s="2">
        <v>45841</v>
      </c>
      <c r="C7500">
        <v>7</v>
      </c>
      <c r="D7500">
        <v>2025</v>
      </c>
      <c r="F7500" t="s">
        <v>512</v>
      </c>
      <c r="G7500" t="s">
        <v>3610</v>
      </c>
      <c r="H7500" t="s">
        <v>1866</v>
      </c>
      <c r="I7500" t="s">
        <v>1866</v>
      </c>
      <c r="J7500" t="s">
        <v>2064</v>
      </c>
      <c r="K7500" t="s">
        <v>1922</v>
      </c>
      <c r="L7500" t="s">
        <v>1887</v>
      </c>
      <c r="M7500">
        <v>1</v>
      </c>
      <c r="N7500" s="3">
        <v>32</v>
      </c>
      <c r="O7500" s="3">
        <v>14</v>
      </c>
      <c r="P7500" s="4">
        <v>0.2</v>
      </c>
      <c r="Q7500" s="3">
        <v>25.6</v>
      </c>
      <c r="R7500" s="3">
        <v>14</v>
      </c>
      <c r="S7500" s="3">
        <v>11.6</v>
      </c>
      <c r="T7500" t="s">
        <v>1954</v>
      </c>
      <c r="U7500" t="s">
        <v>72</v>
      </c>
    </row>
    <row r="7501" spans="1:21" x14ac:dyDescent="0.35">
      <c r="A7501" t="s">
        <v>10077</v>
      </c>
      <c r="B7501" s="2">
        <v>45841</v>
      </c>
      <c r="C7501">
        <v>7</v>
      </c>
      <c r="D7501">
        <v>2025</v>
      </c>
      <c r="F7501" t="s">
        <v>1007</v>
      </c>
      <c r="G7501" t="s">
        <v>2620</v>
      </c>
      <c r="H7501" t="s">
        <v>1872</v>
      </c>
      <c r="I7501" t="s">
        <v>2076</v>
      </c>
      <c r="J7501" t="s">
        <v>2114</v>
      </c>
      <c r="K7501" t="s">
        <v>1915</v>
      </c>
      <c r="L7501" t="s">
        <v>1886</v>
      </c>
      <c r="M7501">
        <v>2</v>
      </c>
      <c r="N7501" s="3">
        <v>85</v>
      </c>
      <c r="O7501" s="3">
        <v>41</v>
      </c>
      <c r="P7501" s="4">
        <v>0.15</v>
      </c>
      <c r="Q7501" s="3">
        <v>144.5</v>
      </c>
      <c r="R7501" s="3">
        <v>82</v>
      </c>
      <c r="S7501" s="3">
        <v>62.5</v>
      </c>
      <c r="T7501" t="s">
        <v>1954</v>
      </c>
      <c r="U7501" t="s">
        <v>72</v>
      </c>
    </row>
    <row r="7502" spans="1:21" x14ac:dyDescent="0.35">
      <c r="A7502" t="s">
        <v>10078</v>
      </c>
      <c r="B7502" s="2">
        <v>45841</v>
      </c>
      <c r="C7502">
        <v>7</v>
      </c>
      <c r="D7502">
        <v>2025</v>
      </c>
      <c r="F7502" t="s">
        <v>514</v>
      </c>
      <c r="G7502" t="s">
        <v>4509</v>
      </c>
      <c r="H7502" t="s">
        <v>1870</v>
      </c>
      <c r="I7502" t="s">
        <v>2192</v>
      </c>
      <c r="J7502" t="s">
        <v>2045</v>
      </c>
      <c r="K7502" t="s">
        <v>1910</v>
      </c>
      <c r="L7502" t="s">
        <v>1890</v>
      </c>
      <c r="M7502">
        <v>2</v>
      </c>
      <c r="N7502" s="3">
        <v>99</v>
      </c>
      <c r="O7502" s="3">
        <v>58</v>
      </c>
      <c r="P7502" s="4">
        <v>0.1</v>
      </c>
      <c r="Q7502" s="3">
        <v>178.2</v>
      </c>
      <c r="R7502" s="3">
        <v>116</v>
      </c>
      <c r="S7502" s="3">
        <v>62.2</v>
      </c>
      <c r="T7502" t="s">
        <v>1954</v>
      </c>
      <c r="U7502" t="s">
        <v>72</v>
      </c>
    </row>
    <row r="7503" spans="1:21" x14ac:dyDescent="0.35">
      <c r="A7503" t="s">
        <v>10079</v>
      </c>
      <c r="B7503" s="2">
        <v>45841</v>
      </c>
      <c r="C7503">
        <v>7</v>
      </c>
      <c r="D7503">
        <v>2025</v>
      </c>
      <c r="F7503" t="s">
        <v>1458</v>
      </c>
      <c r="G7503" t="s">
        <v>2449</v>
      </c>
      <c r="H7503" t="s">
        <v>1870</v>
      </c>
      <c r="I7503" t="s">
        <v>2192</v>
      </c>
      <c r="J7503" t="s">
        <v>2061</v>
      </c>
      <c r="K7503" t="s">
        <v>1923</v>
      </c>
      <c r="L7503" t="s">
        <v>1888</v>
      </c>
      <c r="M7503">
        <v>2</v>
      </c>
      <c r="N7503" s="3">
        <v>25</v>
      </c>
      <c r="O7503" s="3">
        <v>11</v>
      </c>
      <c r="P7503" s="4">
        <v>0.1</v>
      </c>
      <c r="Q7503" s="3">
        <v>45</v>
      </c>
      <c r="R7503" s="3">
        <v>22</v>
      </c>
      <c r="S7503" s="3">
        <v>23</v>
      </c>
      <c r="T7503" t="s">
        <v>1954</v>
      </c>
      <c r="U7503" t="s">
        <v>72</v>
      </c>
    </row>
    <row r="7504" spans="1:21" x14ac:dyDescent="0.35">
      <c r="A7504" t="s">
        <v>10080</v>
      </c>
      <c r="B7504" s="2">
        <v>45841</v>
      </c>
      <c r="C7504">
        <v>7</v>
      </c>
      <c r="D7504">
        <v>2025</v>
      </c>
      <c r="F7504" t="s">
        <v>517</v>
      </c>
      <c r="G7504" t="s">
        <v>2021</v>
      </c>
      <c r="H7504" t="s">
        <v>1874</v>
      </c>
      <c r="I7504" t="s">
        <v>2186</v>
      </c>
      <c r="J7504" t="s">
        <v>1963</v>
      </c>
      <c r="K7504" t="s">
        <v>1907</v>
      </c>
      <c r="L7504" t="s">
        <v>1890</v>
      </c>
      <c r="M7504">
        <v>1</v>
      </c>
      <c r="N7504" s="3">
        <v>119</v>
      </c>
      <c r="O7504" s="3">
        <v>72</v>
      </c>
      <c r="P7504" s="4">
        <v>0.05</v>
      </c>
      <c r="Q7504" s="3">
        <v>113.05</v>
      </c>
      <c r="R7504" s="3">
        <v>72</v>
      </c>
      <c r="S7504" s="3">
        <v>41.05</v>
      </c>
      <c r="T7504" t="s">
        <v>1954</v>
      </c>
      <c r="U7504" t="s">
        <v>72</v>
      </c>
    </row>
    <row r="7505" spans="1:21" x14ac:dyDescent="0.35">
      <c r="A7505" t="s">
        <v>10081</v>
      </c>
      <c r="B7505" s="2">
        <v>45841</v>
      </c>
      <c r="C7505">
        <v>7</v>
      </c>
      <c r="D7505">
        <v>2025</v>
      </c>
      <c r="F7505" t="s">
        <v>1732</v>
      </c>
      <c r="G7505" t="s">
        <v>2298</v>
      </c>
      <c r="H7505" t="s">
        <v>1869</v>
      </c>
      <c r="I7505" t="s">
        <v>1974</v>
      </c>
      <c r="J7505" t="s">
        <v>1963</v>
      </c>
      <c r="K7505" t="s">
        <v>1907</v>
      </c>
      <c r="L7505" t="s">
        <v>1890</v>
      </c>
      <c r="M7505">
        <v>2</v>
      </c>
      <c r="N7505" s="3">
        <v>119</v>
      </c>
      <c r="O7505" s="3">
        <v>72</v>
      </c>
      <c r="P7505" s="4">
        <v>0.05</v>
      </c>
      <c r="Q7505" s="3">
        <v>226.1</v>
      </c>
      <c r="R7505" s="3">
        <v>144</v>
      </c>
      <c r="S7505" s="3">
        <v>82.1</v>
      </c>
      <c r="T7505" t="s">
        <v>1954</v>
      </c>
      <c r="U7505" t="s">
        <v>72</v>
      </c>
    </row>
    <row r="7506" spans="1:21" x14ac:dyDescent="0.35">
      <c r="A7506" t="s">
        <v>10082</v>
      </c>
      <c r="B7506" s="2">
        <v>45841</v>
      </c>
      <c r="C7506">
        <v>7</v>
      </c>
      <c r="D7506">
        <v>2025</v>
      </c>
      <c r="F7506" t="s">
        <v>120</v>
      </c>
      <c r="G7506" t="s">
        <v>3499</v>
      </c>
      <c r="H7506" t="s">
        <v>1863</v>
      </c>
      <c r="I7506" t="s">
        <v>2056</v>
      </c>
      <c r="J7506" t="s">
        <v>1967</v>
      </c>
      <c r="K7506" t="s">
        <v>1913</v>
      </c>
      <c r="L7506" t="s">
        <v>1888</v>
      </c>
      <c r="M7506">
        <v>2</v>
      </c>
      <c r="N7506" s="3">
        <v>78</v>
      </c>
      <c r="O7506" s="3">
        <v>39</v>
      </c>
      <c r="P7506" s="4">
        <v>0.15</v>
      </c>
      <c r="Q7506" s="3">
        <v>132.6</v>
      </c>
      <c r="R7506" s="3">
        <v>78</v>
      </c>
      <c r="S7506" s="3">
        <v>54.6</v>
      </c>
      <c r="T7506" t="s">
        <v>1954</v>
      </c>
      <c r="U7506" t="s">
        <v>72</v>
      </c>
    </row>
    <row r="7507" spans="1:21" x14ac:dyDescent="0.35">
      <c r="A7507" t="s">
        <v>10083</v>
      </c>
      <c r="B7507" s="2">
        <v>45841</v>
      </c>
      <c r="C7507">
        <v>7</v>
      </c>
      <c r="D7507">
        <v>2025</v>
      </c>
      <c r="F7507" t="s">
        <v>1499</v>
      </c>
      <c r="G7507" t="s">
        <v>2848</v>
      </c>
      <c r="H7507" t="s">
        <v>1875</v>
      </c>
      <c r="I7507" t="s">
        <v>1981</v>
      </c>
      <c r="J7507" t="s">
        <v>2162</v>
      </c>
      <c r="K7507" t="s">
        <v>1921</v>
      </c>
      <c r="L7507" t="s">
        <v>1889</v>
      </c>
      <c r="M7507">
        <v>4</v>
      </c>
      <c r="N7507" s="3">
        <v>55</v>
      </c>
      <c r="O7507" s="3">
        <v>27</v>
      </c>
      <c r="P7507" s="4">
        <v>0.05</v>
      </c>
      <c r="Q7507" s="3">
        <v>209</v>
      </c>
      <c r="R7507" s="3">
        <v>108</v>
      </c>
      <c r="S7507" s="3">
        <v>101</v>
      </c>
      <c r="T7507" t="s">
        <v>1954</v>
      </c>
      <c r="U7507" t="s">
        <v>72</v>
      </c>
    </row>
    <row r="7508" spans="1:21" x14ac:dyDescent="0.35">
      <c r="A7508" t="s">
        <v>10084</v>
      </c>
      <c r="B7508" s="2">
        <v>45841</v>
      </c>
      <c r="C7508">
        <v>7</v>
      </c>
      <c r="D7508">
        <v>2025</v>
      </c>
      <c r="F7508" t="s">
        <v>533</v>
      </c>
      <c r="G7508" t="s">
        <v>2407</v>
      </c>
      <c r="H7508" t="s">
        <v>1866</v>
      </c>
      <c r="I7508" t="s">
        <v>1866</v>
      </c>
      <c r="J7508" t="s">
        <v>1997</v>
      </c>
      <c r="K7508" t="s">
        <v>1906</v>
      </c>
      <c r="L7508" t="s">
        <v>1889</v>
      </c>
      <c r="M7508">
        <v>1</v>
      </c>
      <c r="N7508" s="3">
        <v>89</v>
      </c>
      <c r="O7508" s="3">
        <v>48</v>
      </c>
      <c r="P7508" s="4">
        <v>0</v>
      </c>
      <c r="Q7508" s="3">
        <v>89</v>
      </c>
      <c r="R7508" s="3">
        <v>48</v>
      </c>
      <c r="S7508" s="3">
        <v>41</v>
      </c>
      <c r="T7508" t="s">
        <v>1954</v>
      </c>
      <c r="U7508" t="s">
        <v>72</v>
      </c>
    </row>
    <row r="7509" spans="1:21" x14ac:dyDescent="0.35">
      <c r="A7509" t="s">
        <v>10085</v>
      </c>
      <c r="B7509" s="2">
        <v>45841</v>
      </c>
      <c r="C7509">
        <v>7</v>
      </c>
      <c r="D7509">
        <v>2025</v>
      </c>
      <c r="F7509" t="s">
        <v>1426</v>
      </c>
      <c r="G7509" t="s">
        <v>2130</v>
      </c>
      <c r="H7509" t="s">
        <v>1870</v>
      </c>
      <c r="I7509" t="s">
        <v>2060</v>
      </c>
      <c r="J7509" t="s">
        <v>2001</v>
      </c>
      <c r="K7509" t="s">
        <v>1911</v>
      </c>
      <c r="L7509" t="s">
        <v>1886</v>
      </c>
      <c r="M7509">
        <v>1</v>
      </c>
      <c r="N7509" s="3">
        <v>58</v>
      </c>
      <c r="O7509" s="3">
        <v>25</v>
      </c>
      <c r="P7509" s="4">
        <v>0.1</v>
      </c>
      <c r="Q7509" s="3">
        <v>52.2</v>
      </c>
      <c r="R7509" s="3">
        <v>25</v>
      </c>
      <c r="S7509" s="3">
        <v>27.2</v>
      </c>
      <c r="T7509" t="s">
        <v>1954</v>
      </c>
      <c r="U7509" t="s">
        <v>72</v>
      </c>
    </row>
    <row r="7510" spans="1:21" x14ac:dyDescent="0.35">
      <c r="A7510" t="s">
        <v>10086</v>
      </c>
      <c r="B7510" s="2">
        <v>45841</v>
      </c>
      <c r="C7510">
        <v>7</v>
      </c>
      <c r="D7510">
        <v>2025</v>
      </c>
      <c r="F7510" t="s">
        <v>212</v>
      </c>
      <c r="G7510" t="s">
        <v>2096</v>
      </c>
      <c r="H7510" t="s">
        <v>1866</v>
      </c>
      <c r="I7510" t="s">
        <v>1866</v>
      </c>
      <c r="J7510" t="s">
        <v>1960</v>
      </c>
      <c r="K7510" t="s">
        <v>1924</v>
      </c>
      <c r="L7510" t="s">
        <v>1885</v>
      </c>
      <c r="M7510">
        <v>1</v>
      </c>
      <c r="N7510" s="3">
        <v>42</v>
      </c>
      <c r="O7510" s="3">
        <v>20</v>
      </c>
      <c r="P7510" s="4">
        <v>0.05</v>
      </c>
      <c r="Q7510" s="3">
        <v>39.9</v>
      </c>
      <c r="R7510" s="3">
        <v>20</v>
      </c>
      <c r="S7510" s="3">
        <v>19.899999999999999</v>
      </c>
      <c r="T7510" t="s">
        <v>1954</v>
      </c>
      <c r="U7510" t="s">
        <v>72</v>
      </c>
    </row>
    <row r="7511" spans="1:21" x14ac:dyDescent="0.35">
      <c r="A7511" t="s">
        <v>10087</v>
      </c>
      <c r="B7511" s="2">
        <v>45842</v>
      </c>
      <c r="C7511">
        <v>7</v>
      </c>
      <c r="D7511">
        <v>2025</v>
      </c>
      <c r="F7511" t="s">
        <v>488</v>
      </c>
      <c r="G7511" t="s">
        <v>4178</v>
      </c>
      <c r="H7511" t="s">
        <v>1872</v>
      </c>
      <c r="I7511" t="s">
        <v>2152</v>
      </c>
      <c r="J7511" t="s">
        <v>1987</v>
      </c>
      <c r="K7511" t="s">
        <v>1908</v>
      </c>
      <c r="L7511" t="s">
        <v>1890</v>
      </c>
      <c r="M7511">
        <v>3</v>
      </c>
      <c r="N7511" s="3">
        <v>129</v>
      </c>
      <c r="O7511" s="3">
        <v>78</v>
      </c>
      <c r="P7511" s="4">
        <v>0.05</v>
      </c>
      <c r="Q7511" s="3">
        <v>367.65</v>
      </c>
      <c r="R7511" s="3">
        <v>234</v>
      </c>
      <c r="S7511" s="3">
        <v>133.65</v>
      </c>
      <c r="T7511" t="s">
        <v>1954</v>
      </c>
      <c r="U7511" t="s">
        <v>72</v>
      </c>
    </row>
    <row r="7512" spans="1:21" x14ac:dyDescent="0.35">
      <c r="A7512" t="s">
        <v>10088</v>
      </c>
      <c r="B7512" s="2">
        <v>45842</v>
      </c>
      <c r="C7512">
        <v>7</v>
      </c>
      <c r="D7512">
        <v>2025</v>
      </c>
      <c r="F7512" t="s">
        <v>1166</v>
      </c>
      <c r="G7512" t="s">
        <v>3520</v>
      </c>
      <c r="H7512" t="s">
        <v>1868</v>
      </c>
      <c r="I7512" t="s">
        <v>2014</v>
      </c>
      <c r="J7512" t="s">
        <v>1963</v>
      </c>
      <c r="K7512" t="s">
        <v>1907</v>
      </c>
      <c r="L7512" t="s">
        <v>1890</v>
      </c>
      <c r="M7512">
        <v>3</v>
      </c>
      <c r="N7512" s="3">
        <v>119</v>
      </c>
      <c r="O7512" s="3">
        <v>72</v>
      </c>
      <c r="P7512" s="4">
        <v>0</v>
      </c>
      <c r="Q7512" s="3">
        <v>357</v>
      </c>
      <c r="R7512" s="3">
        <v>216</v>
      </c>
      <c r="S7512" s="3">
        <v>141</v>
      </c>
      <c r="T7512" t="s">
        <v>1954</v>
      </c>
      <c r="U7512" t="s">
        <v>72</v>
      </c>
    </row>
    <row r="7513" spans="1:21" x14ac:dyDescent="0.35">
      <c r="A7513" t="s">
        <v>10089</v>
      </c>
      <c r="B7513" s="2">
        <v>45842</v>
      </c>
      <c r="C7513">
        <v>7</v>
      </c>
      <c r="D7513">
        <v>2025</v>
      </c>
      <c r="F7513" t="s">
        <v>1681</v>
      </c>
      <c r="G7513" t="s">
        <v>2296</v>
      </c>
      <c r="H7513" t="s">
        <v>1872</v>
      </c>
      <c r="I7513" t="s">
        <v>2152</v>
      </c>
      <c r="J7513" t="s">
        <v>2162</v>
      </c>
      <c r="K7513" t="s">
        <v>1921</v>
      </c>
      <c r="L7513" t="s">
        <v>1889</v>
      </c>
      <c r="M7513">
        <v>1</v>
      </c>
      <c r="N7513" s="3">
        <v>55</v>
      </c>
      <c r="O7513" s="3">
        <v>27</v>
      </c>
      <c r="P7513" s="4">
        <v>0.1</v>
      </c>
      <c r="Q7513" s="3">
        <v>49.5</v>
      </c>
      <c r="R7513" s="3">
        <v>27</v>
      </c>
      <c r="S7513" s="3">
        <v>22.5</v>
      </c>
      <c r="T7513" t="s">
        <v>1954</v>
      </c>
      <c r="U7513" t="s">
        <v>72</v>
      </c>
    </row>
    <row r="7514" spans="1:21" x14ac:dyDescent="0.35">
      <c r="A7514" t="s">
        <v>10090</v>
      </c>
      <c r="B7514" s="2">
        <v>45842</v>
      </c>
      <c r="C7514">
        <v>7</v>
      </c>
      <c r="D7514">
        <v>2025</v>
      </c>
      <c r="F7514" t="s">
        <v>783</v>
      </c>
      <c r="G7514" t="s">
        <v>2240</v>
      </c>
      <c r="H7514" t="s">
        <v>1863</v>
      </c>
      <c r="I7514" t="s">
        <v>2051</v>
      </c>
      <c r="J7514" t="s">
        <v>2061</v>
      </c>
      <c r="K7514" t="s">
        <v>1923</v>
      </c>
      <c r="L7514" t="s">
        <v>1888</v>
      </c>
      <c r="M7514">
        <v>1</v>
      </c>
      <c r="N7514" s="3">
        <v>25</v>
      </c>
      <c r="O7514" s="3">
        <v>11</v>
      </c>
      <c r="P7514" s="4">
        <v>0</v>
      </c>
      <c r="Q7514" s="3">
        <v>25</v>
      </c>
      <c r="R7514" s="3">
        <v>11</v>
      </c>
      <c r="S7514" s="3">
        <v>14</v>
      </c>
      <c r="T7514" t="s">
        <v>1954</v>
      </c>
      <c r="U7514" t="s">
        <v>72</v>
      </c>
    </row>
    <row r="7515" spans="1:21" x14ac:dyDescent="0.35">
      <c r="A7515" t="s">
        <v>10091</v>
      </c>
      <c r="B7515" s="2">
        <v>45842</v>
      </c>
      <c r="C7515">
        <v>7</v>
      </c>
      <c r="D7515">
        <v>2025</v>
      </c>
      <c r="F7515" t="s">
        <v>171</v>
      </c>
      <c r="G7515" t="s">
        <v>2252</v>
      </c>
      <c r="H7515" t="s">
        <v>1863</v>
      </c>
      <c r="I7515" t="s">
        <v>2033</v>
      </c>
      <c r="J7515" t="s">
        <v>2001</v>
      </c>
      <c r="K7515" t="s">
        <v>1911</v>
      </c>
      <c r="L7515" t="s">
        <v>1886</v>
      </c>
      <c r="M7515">
        <v>2</v>
      </c>
      <c r="N7515" s="3">
        <v>58</v>
      </c>
      <c r="O7515" s="3">
        <v>25</v>
      </c>
      <c r="P7515" s="4">
        <v>0.1</v>
      </c>
      <c r="Q7515" s="3">
        <v>104.4</v>
      </c>
      <c r="R7515" s="3">
        <v>50</v>
      </c>
      <c r="S7515" s="3">
        <v>54.4</v>
      </c>
      <c r="T7515" t="s">
        <v>1954</v>
      </c>
      <c r="U7515" t="s">
        <v>72</v>
      </c>
    </row>
    <row r="7516" spans="1:21" x14ac:dyDescent="0.35">
      <c r="A7516" t="s">
        <v>10092</v>
      </c>
      <c r="B7516" s="2">
        <v>45842</v>
      </c>
      <c r="C7516">
        <v>7</v>
      </c>
      <c r="D7516">
        <v>2025</v>
      </c>
      <c r="F7516" t="s">
        <v>249</v>
      </c>
      <c r="G7516" t="s">
        <v>2082</v>
      </c>
      <c r="H7516" t="s">
        <v>1866</v>
      </c>
      <c r="I7516" t="s">
        <v>1866</v>
      </c>
      <c r="J7516" t="s">
        <v>2026</v>
      </c>
      <c r="K7516" t="s">
        <v>1919</v>
      </c>
      <c r="L7516" t="s">
        <v>1887</v>
      </c>
      <c r="M7516">
        <v>4</v>
      </c>
      <c r="N7516" s="3">
        <v>85</v>
      </c>
      <c r="O7516" s="3">
        <v>44</v>
      </c>
      <c r="P7516" s="4">
        <v>0.05</v>
      </c>
      <c r="Q7516" s="3">
        <v>323</v>
      </c>
      <c r="R7516" s="3">
        <v>176</v>
      </c>
      <c r="S7516" s="3">
        <v>147</v>
      </c>
      <c r="T7516" t="s">
        <v>1954</v>
      </c>
      <c r="U7516" t="s">
        <v>72</v>
      </c>
    </row>
    <row r="7517" spans="1:21" x14ac:dyDescent="0.35">
      <c r="A7517" t="s">
        <v>10093</v>
      </c>
      <c r="B7517" s="2">
        <v>45842</v>
      </c>
      <c r="C7517">
        <v>7</v>
      </c>
      <c r="D7517">
        <v>2025</v>
      </c>
      <c r="F7517" t="s">
        <v>251</v>
      </c>
      <c r="G7517" t="s">
        <v>2176</v>
      </c>
      <c r="H7517" t="s">
        <v>1866</v>
      </c>
      <c r="I7517" t="s">
        <v>1866</v>
      </c>
      <c r="J7517" t="s">
        <v>2045</v>
      </c>
      <c r="K7517" t="s">
        <v>1910</v>
      </c>
      <c r="L7517" t="s">
        <v>1890</v>
      </c>
      <c r="M7517">
        <v>3</v>
      </c>
      <c r="N7517" s="3">
        <v>99</v>
      </c>
      <c r="O7517" s="3">
        <v>58</v>
      </c>
      <c r="P7517" s="4">
        <v>0.05</v>
      </c>
      <c r="Q7517" s="3">
        <v>282.14999999999998</v>
      </c>
      <c r="R7517" s="3">
        <v>174</v>
      </c>
      <c r="S7517" s="3">
        <v>108.15</v>
      </c>
      <c r="T7517" t="s">
        <v>1954</v>
      </c>
      <c r="U7517" t="s">
        <v>72</v>
      </c>
    </row>
    <row r="7518" spans="1:21" x14ac:dyDescent="0.35">
      <c r="A7518" t="s">
        <v>10094</v>
      </c>
      <c r="B7518" s="2">
        <v>45842</v>
      </c>
      <c r="C7518">
        <v>7</v>
      </c>
      <c r="D7518">
        <v>2025</v>
      </c>
      <c r="F7518" t="s">
        <v>724</v>
      </c>
      <c r="G7518" t="s">
        <v>2359</v>
      </c>
      <c r="H7518" t="s">
        <v>1868</v>
      </c>
      <c r="I7518" t="s">
        <v>2022</v>
      </c>
      <c r="J7518" t="s">
        <v>2061</v>
      </c>
      <c r="K7518" t="s">
        <v>1923</v>
      </c>
      <c r="L7518" t="s">
        <v>1888</v>
      </c>
      <c r="M7518">
        <v>1</v>
      </c>
      <c r="N7518" s="3">
        <v>25</v>
      </c>
      <c r="O7518" s="3">
        <v>11</v>
      </c>
      <c r="P7518" s="4">
        <v>0.1</v>
      </c>
      <c r="Q7518" s="3">
        <v>22.5</v>
      </c>
      <c r="R7518" s="3">
        <v>11</v>
      </c>
      <c r="S7518" s="3">
        <v>11.5</v>
      </c>
      <c r="T7518" t="s">
        <v>1954</v>
      </c>
      <c r="U7518" t="s">
        <v>72</v>
      </c>
    </row>
    <row r="7519" spans="1:21" x14ac:dyDescent="0.35">
      <c r="A7519" t="s">
        <v>10095</v>
      </c>
      <c r="B7519" s="2">
        <v>45842</v>
      </c>
      <c r="C7519">
        <v>7</v>
      </c>
      <c r="D7519">
        <v>2025</v>
      </c>
      <c r="F7519" t="s">
        <v>934</v>
      </c>
      <c r="G7519" t="s">
        <v>2511</v>
      </c>
      <c r="H7519" t="s">
        <v>1875</v>
      </c>
      <c r="I7519" t="s">
        <v>1996</v>
      </c>
      <c r="J7519" t="s">
        <v>2120</v>
      </c>
      <c r="K7519" t="s">
        <v>1926</v>
      </c>
      <c r="L7519" t="s">
        <v>1885</v>
      </c>
      <c r="M7519">
        <v>1</v>
      </c>
      <c r="N7519" s="3">
        <v>28</v>
      </c>
      <c r="O7519" s="3">
        <v>13</v>
      </c>
      <c r="P7519" s="4">
        <v>0</v>
      </c>
      <c r="Q7519" s="3">
        <v>28</v>
      </c>
      <c r="R7519" s="3">
        <v>13</v>
      </c>
      <c r="S7519" s="3">
        <v>15</v>
      </c>
      <c r="T7519" t="s">
        <v>1954</v>
      </c>
      <c r="U7519" t="s">
        <v>71</v>
      </c>
    </row>
    <row r="7520" spans="1:21" x14ac:dyDescent="0.35">
      <c r="A7520" t="s">
        <v>10096</v>
      </c>
      <c r="B7520" s="2">
        <v>45842</v>
      </c>
      <c r="C7520">
        <v>7</v>
      </c>
      <c r="D7520">
        <v>2025</v>
      </c>
      <c r="F7520" t="s">
        <v>387</v>
      </c>
      <c r="G7520" t="s">
        <v>2154</v>
      </c>
      <c r="H7520" t="s">
        <v>1864</v>
      </c>
      <c r="I7520" t="s">
        <v>2211</v>
      </c>
      <c r="J7520" t="s">
        <v>1991</v>
      </c>
      <c r="K7520" t="s">
        <v>1925</v>
      </c>
      <c r="L7520" t="s">
        <v>1885</v>
      </c>
      <c r="M7520">
        <v>1</v>
      </c>
      <c r="N7520" s="3">
        <v>35</v>
      </c>
      <c r="O7520" s="3">
        <v>16</v>
      </c>
      <c r="P7520" s="4">
        <v>0.1</v>
      </c>
      <c r="Q7520" s="3">
        <v>31.5</v>
      </c>
      <c r="R7520" s="3">
        <v>16</v>
      </c>
      <c r="S7520" s="3">
        <v>15.5</v>
      </c>
      <c r="T7520" t="s">
        <v>1954</v>
      </c>
      <c r="U7520" t="s">
        <v>72</v>
      </c>
    </row>
    <row r="7521" spans="1:21" x14ac:dyDescent="0.35">
      <c r="A7521" t="s">
        <v>10097</v>
      </c>
      <c r="B7521" s="2">
        <v>45842</v>
      </c>
      <c r="C7521">
        <v>7</v>
      </c>
      <c r="D7521">
        <v>2025</v>
      </c>
      <c r="F7521" t="s">
        <v>1001</v>
      </c>
      <c r="G7521" t="s">
        <v>59</v>
      </c>
      <c r="H7521" t="s">
        <v>1875</v>
      </c>
      <c r="I7521" t="s">
        <v>1970</v>
      </c>
      <c r="J7521" t="s">
        <v>2114</v>
      </c>
      <c r="K7521" t="s">
        <v>1915</v>
      </c>
      <c r="L7521" t="s">
        <v>1886</v>
      </c>
      <c r="M7521">
        <v>1</v>
      </c>
      <c r="N7521" s="3">
        <v>85</v>
      </c>
      <c r="O7521" s="3">
        <v>41</v>
      </c>
      <c r="P7521" s="4">
        <v>0</v>
      </c>
      <c r="Q7521" s="3">
        <v>85</v>
      </c>
      <c r="R7521" s="3">
        <v>41</v>
      </c>
      <c r="S7521" s="3">
        <v>44</v>
      </c>
      <c r="T7521" t="s">
        <v>1954</v>
      </c>
      <c r="U7521" t="s">
        <v>72</v>
      </c>
    </row>
    <row r="7522" spans="1:21" x14ac:dyDescent="0.35">
      <c r="A7522" t="s">
        <v>10098</v>
      </c>
      <c r="B7522" s="2">
        <v>45842</v>
      </c>
      <c r="C7522">
        <v>7</v>
      </c>
      <c r="D7522">
        <v>2025</v>
      </c>
      <c r="F7522" t="s">
        <v>201</v>
      </c>
      <c r="G7522" t="s">
        <v>2595</v>
      </c>
      <c r="H7522" t="s">
        <v>1868</v>
      </c>
      <c r="I7522" t="s">
        <v>2113</v>
      </c>
      <c r="J7522" t="s">
        <v>2061</v>
      </c>
      <c r="K7522" t="s">
        <v>1923</v>
      </c>
      <c r="L7522" t="s">
        <v>1888</v>
      </c>
      <c r="M7522">
        <v>1</v>
      </c>
      <c r="N7522" s="3">
        <v>25</v>
      </c>
      <c r="O7522" s="3">
        <v>11</v>
      </c>
      <c r="P7522" s="4">
        <v>0</v>
      </c>
      <c r="Q7522" s="3">
        <v>25</v>
      </c>
      <c r="R7522" s="3">
        <v>11</v>
      </c>
      <c r="S7522" s="3">
        <v>14</v>
      </c>
      <c r="T7522" t="s">
        <v>1954</v>
      </c>
      <c r="U7522" t="s">
        <v>72</v>
      </c>
    </row>
    <row r="7523" spans="1:21" x14ac:dyDescent="0.35">
      <c r="A7523" t="s">
        <v>10099</v>
      </c>
      <c r="B7523" s="2">
        <v>45842</v>
      </c>
      <c r="C7523">
        <v>7</v>
      </c>
      <c r="D7523">
        <v>2025</v>
      </c>
      <c r="F7523" t="s">
        <v>1574</v>
      </c>
      <c r="G7523" t="s">
        <v>2810</v>
      </c>
      <c r="H7523" t="s">
        <v>1871</v>
      </c>
      <c r="I7523" t="s">
        <v>2234</v>
      </c>
      <c r="J7523" t="s">
        <v>2120</v>
      </c>
      <c r="K7523" t="s">
        <v>1926</v>
      </c>
      <c r="L7523" t="s">
        <v>1885</v>
      </c>
      <c r="M7523">
        <v>2</v>
      </c>
      <c r="N7523" s="3">
        <v>28</v>
      </c>
      <c r="O7523" s="3">
        <v>13</v>
      </c>
      <c r="P7523" s="4">
        <v>0.1</v>
      </c>
      <c r="Q7523" s="3">
        <v>50.4</v>
      </c>
      <c r="R7523" s="3">
        <v>26</v>
      </c>
      <c r="S7523" s="3">
        <v>24.4</v>
      </c>
      <c r="T7523" t="s">
        <v>1954</v>
      </c>
      <c r="U7523" t="s">
        <v>72</v>
      </c>
    </row>
    <row r="7524" spans="1:21" x14ac:dyDescent="0.35">
      <c r="A7524" t="s">
        <v>10100</v>
      </c>
      <c r="B7524" s="2">
        <v>45842</v>
      </c>
      <c r="C7524">
        <v>7</v>
      </c>
      <c r="D7524">
        <v>2025</v>
      </c>
      <c r="F7524" t="s">
        <v>457</v>
      </c>
      <c r="G7524" t="s">
        <v>2975</v>
      </c>
      <c r="H7524" t="s">
        <v>1874</v>
      </c>
      <c r="I7524" t="s">
        <v>2200</v>
      </c>
      <c r="J7524" t="s">
        <v>1997</v>
      </c>
      <c r="K7524" t="s">
        <v>1906</v>
      </c>
      <c r="L7524" t="s">
        <v>1889</v>
      </c>
      <c r="M7524">
        <v>1</v>
      </c>
      <c r="N7524" s="3">
        <v>89</v>
      </c>
      <c r="O7524" s="3">
        <v>48</v>
      </c>
      <c r="P7524" s="4">
        <v>0</v>
      </c>
      <c r="Q7524" s="3">
        <v>89</v>
      </c>
      <c r="R7524" s="3">
        <v>48</v>
      </c>
      <c r="S7524" s="3">
        <v>41</v>
      </c>
      <c r="T7524" t="s">
        <v>1954</v>
      </c>
      <c r="U7524" t="s">
        <v>72</v>
      </c>
    </row>
    <row r="7525" spans="1:21" x14ac:dyDescent="0.35">
      <c r="A7525" t="s">
        <v>10101</v>
      </c>
      <c r="B7525" s="2">
        <v>45842</v>
      </c>
      <c r="C7525">
        <v>7</v>
      </c>
      <c r="D7525">
        <v>2025</v>
      </c>
      <c r="F7525" t="s">
        <v>853</v>
      </c>
      <c r="G7525" t="s">
        <v>2345</v>
      </c>
      <c r="H7525" t="s">
        <v>1875</v>
      </c>
      <c r="I7525" t="s">
        <v>1970</v>
      </c>
      <c r="J7525" t="s">
        <v>2023</v>
      </c>
      <c r="K7525" t="s">
        <v>1912</v>
      </c>
      <c r="L7525" t="s">
        <v>1890</v>
      </c>
      <c r="M7525">
        <v>3</v>
      </c>
      <c r="N7525" s="3">
        <v>249</v>
      </c>
      <c r="O7525" s="3">
        <v>168</v>
      </c>
      <c r="P7525" s="4">
        <v>0</v>
      </c>
      <c r="Q7525" s="3">
        <v>747</v>
      </c>
      <c r="R7525" s="3">
        <v>504</v>
      </c>
      <c r="S7525" s="3">
        <v>243</v>
      </c>
      <c r="T7525" t="s">
        <v>1954</v>
      </c>
      <c r="U7525" t="s">
        <v>72</v>
      </c>
    </row>
    <row r="7526" spans="1:21" x14ac:dyDescent="0.35">
      <c r="A7526" t="s">
        <v>10102</v>
      </c>
      <c r="B7526" s="2">
        <v>45842</v>
      </c>
      <c r="C7526">
        <v>7</v>
      </c>
      <c r="D7526">
        <v>2025</v>
      </c>
      <c r="F7526" t="s">
        <v>178</v>
      </c>
      <c r="G7526" t="s">
        <v>2822</v>
      </c>
      <c r="H7526" t="s">
        <v>1874</v>
      </c>
      <c r="I7526" t="s">
        <v>2186</v>
      </c>
      <c r="J7526" t="s">
        <v>2183</v>
      </c>
      <c r="K7526" t="s">
        <v>1917</v>
      </c>
      <c r="L7526" t="s">
        <v>1886</v>
      </c>
      <c r="M7526">
        <v>1</v>
      </c>
      <c r="N7526" s="3">
        <v>72</v>
      </c>
      <c r="O7526" s="3">
        <v>34</v>
      </c>
      <c r="P7526" s="4">
        <v>0.1</v>
      </c>
      <c r="Q7526" s="3">
        <v>64.8</v>
      </c>
      <c r="R7526" s="3">
        <v>34</v>
      </c>
      <c r="S7526" s="3">
        <v>30.8</v>
      </c>
      <c r="T7526" t="s">
        <v>1954</v>
      </c>
      <c r="U7526" t="s">
        <v>72</v>
      </c>
    </row>
    <row r="7527" spans="1:21" x14ac:dyDescent="0.35">
      <c r="A7527" t="s">
        <v>10103</v>
      </c>
      <c r="B7527" s="2">
        <v>45842</v>
      </c>
      <c r="C7527">
        <v>7</v>
      </c>
      <c r="D7527">
        <v>2025</v>
      </c>
      <c r="F7527" t="s">
        <v>681</v>
      </c>
      <c r="G7527" t="s">
        <v>2259</v>
      </c>
      <c r="H7527" t="s">
        <v>1872</v>
      </c>
      <c r="I7527" t="s">
        <v>2152</v>
      </c>
      <c r="J7527" t="s">
        <v>1953</v>
      </c>
      <c r="K7527" t="s">
        <v>1905</v>
      </c>
      <c r="L7527" t="s">
        <v>1888</v>
      </c>
      <c r="M7527">
        <v>1</v>
      </c>
      <c r="N7527" s="3">
        <v>120</v>
      </c>
      <c r="O7527" s="3">
        <v>63</v>
      </c>
      <c r="P7527" s="4">
        <v>0.15</v>
      </c>
      <c r="Q7527" s="3">
        <v>102</v>
      </c>
      <c r="R7527" s="3">
        <v>63</v>
      </c>
      <c r="S7527" s="3">
        <v>39</v>
      </c>
      <c r="T7527" t="s">
        <v>1954</v>
      </c>
      <c r="U7527" t="s">
        <v>72</v>
      </c>
    </row>
    <row r="7528" spans="1:21" x14ac:dyDescent="0.35">
      <c r="A7528" t="s">
        <v>10104</v>
      </c>
      <c r="B7528" s="2">
        <v>45842</v>
      </c>
      <c r="C7528">
        <v>7</v>
      </c>
      <c r="D7528">
        <v>2025</v>
      </c>
      <c r="F7528" t="s">
        <v>727</v>
      </c>
      <c r="G7528" t="s">
        <v>2261</v>
      </c>
      <c r="H7528" t="s">
        <v>1866</v>
      </c>
      <c r="I7528" t="s">
        <v>1866</v>
      </c>
      <c r="J7528" t="s">
        <v>1971</v>
      </c>
      <c r="K7528" t="s">
        <v>1920</v>
      </c>
      <c r="L7528" t="s">
        <v>1886</v>
      </c>
      <c r="M7528">
        <v>1</v>
      </c>
      <c r="N7528" s="3">
        <v>45</v>
      </c>
      <c r="O7528" s="3">
        <v>19</v>
      </c>
      <c r="P7528" s="4">
        <v>0.1</v>
      </c>
      <c r="Q7528" s="3">
        <v>40.5</v>
      </c>
      <c r="R7528" s="3">
        <v>19</v>
      </c>
      <c r="S7528" s="3">
        <v>21.5</v>
      </c>
      <c r="T7528" t="s">
        <v>1954</v>
      </c>
      <c r="U7528" t="s">
        <v>72</v>
      </c>
    </row>
    <row r="7529" spans="1:21" x14ac:dyDescent="0.35">
      <c r="A7529" t="s">
        <v>10105</v>
      </c>
      <c r="B7529" s="2">
        <v>45843</v>
      </c>
      <c r="C7529">
        <v>7</v>
      </c>
      <c r="D7529">
        <v>2025</v>
      </c>
      <c r="F7529" t="s">
        <v>116</v>
      </c>
      <c r="G7529" t="s">
        <v>2449</v>
      </c>
      <c r="H7529" t="s">
        <v>1869</v>
      </c>
      <c r="I7529" t="s">
        <v>2157</v>
      </c>
      <c r="J7529" t="s">
        <v>2114</v>
      </c>
      <c r="K7529" t="s">
        <v>1915</v>
      </c>
      <c r="L7529" t="s">
        <v>1886</v>
      </c>
      <c r="M7529">
        <v>3</v>
      </c>
      <c r="N7529" s="3">
        <v>85</v>
      </c>
      <c r="O7529" s="3">
        <v>41</v>
      </c>
      <c r="P7529" s="4">
        <v>0</v>
      </c>
      <c r="Q7529" s="3">
        <v>255</v>
      </c>
      <c r="R7529" s="3">
        <v>123</v>
      </c>
      <c r="S7529" s="3">
        <v>132</v>
      </c>
      <c r="T7529" t="s">
        <v>1954</v>
      </c>
      <c r="U7529" t="s">
        <v>72</v>
      </c>
    </row>
    <row r="7530" spans="1:21" x14ac:dyDescent="0.35">
      <c r="A7530" t="s">
        <v>10106</v>
      </c>
      <c r="B7530" s="2">
        <v>45843</v>
      </c>
      <c r="C7530">
        <v>7</v>
      </c>
      <c r="D7530">
        <v>2025</v>
      </c>
      <c r="F7530" t="s">
        <v>305</v>
      </c>
      <c r="G7530" t="s">
        <v>2096</v>
      </c>
      <c r="H7530" t="s">
        <v>1868</v>
      </c>
      <c r="I7530" t="s">
        <v>1959</v>
      </c>
      <c r="J7530" t="s">
        <v>2067</v>
      </c>
      <c r="K7530" t="s">
        <v>1918</v>
      </c>
      <c r="L7530" t="s">
        <v>1889</v>
      </c>
      <c r="M7530">
        <v>2</v>
      </c>
      <c r="N7530" s="3">
        <v>69</v>
      </c>
      <c r="O7530" s="3">
        <v>37</v>
      </c>
      <c r="P7530" s="4">
        <v>0.1</v>
      </c>
      <c r="Q7530" s="3">
        <v>124.2</v>
      </c>
      <c r="R7530" s="3">
        <v>74</v>
      </c>
      <c r="S7530" s="3">
        <v>50.2</v>
      </c>
      <c r="T7530" t="s">
        <v>1954</v>
      </c>
      <c r="U7530" t="s">
        <v>72</v>
      </c>
    </row>
    <row r="7531" spans="1:21" x14ac:dyDescent="0.35">
      <c r="A7531" t="s">
        <v>10107</v>
      </c>
      <c r="B7531" s="2">
        <v>45843</v>
      </c>
      <c r="C7531">
        <v>7</v>
      </c>
      <c r="D7531">
        <v>2025</v>
      </c>
      <c r="F7531" t="s">
        <v>248</v>
      </c>
      <c r="G7531" t="s">
        <v>2053</v>
      </c>
      <c r="H7531" t="s">
        <v>1871</v>
      </c>
      <c r="I7531" t="s">
        <v>2234</v>
      </c>
      <c r="J7531" t="s">
        <v>1956</v>
      </c>
      <c r="K7531" t="s">
        <v>1909</v>
      </c>
      <c r="L7531" t="s">
        <v>1887</v>
      </c>
      <c r="M7531">
        <v>1</v>
      </c>
      <c r="N7531" s="3">
        <v>95</v>
      </c>
      <c r="O7531" s="3">
        <v>54</v>
      </c>
      <c r="P7531" s="4">
        <v>0.05</v>
      </c>
      <c r="Q7531" s="3">
        <v>90.25</v>
      </c>
      <c r="R7531" s="3">
        <v>54</v>
      </c>
      <c r="S7531" s="3">
        <v>36.25</v>
      </c>
      <c r="T7531" t="s">
        <v>1954</v>
      </c>
      <c r="U7531" t="s">
        <v>72</v>
      </c>
    </row>
    <row r="7532" spans="1:21" x14ac:dyDescent="0.35">
      <c r="A7532" t="s">
        <v>10108</v>
      </c>
      <c r="B7532" s="2">
        <v>45843</v>
      </c>
      <c r="C7532">
        <v>7</v>
      </c>
      <c r="D7532">
        <v>2025</v>
      </c>
      <c r="F7532" t="s">
        <v>315</v>
      </c>
      <c r="G7532" t="s">
        <v>2419</v>
      </c>
      <c r="H7532" t="s">
        <v>1871</v>
      </c>
      <c r="I7532" t="s">
        <v>1966</v>
      </c>
      <c r="J7532" t="s">
        <v>2034</v>
      </c>
      <c r="K7532" t="s">
        <v>1904</v>
      </c>
      <c r="L7532" t="s">
        <v>1889</v>
      </c>
      <c r="M7532">
        <v>1</v>
      </c>
      <c r="N7532" s="3">
        <v>149</v>
      </c>
      <c r="O7532" s="3">
        <v>91</v>
      </c>
      <c r="P7532" s="4">
        <v>0.1</v>
      </c>
      <c r="Q7532" s="3">
        <v>134.1</v>
      </c>
      <c r="R7532" s="3">
        <v>91</v>
      </c>
      <c r="S7532" s="3">
        <v>43.1</v>
      </c>
      <c r="T7532" t="s">
        <v>1954</v>
      </c>
      <c r="U7532" t="s">
        <v>72</v>
      </c>
    </row>
    <row r="7533" spans="1:21" x14ac:dyDescent="0.35">
      <c r="A7533" t="s">
        <v>10109</v>
      </c>
      <c r="B7533" s="2">
        <v>45843</v>
      </c>
      <c r="C7533">
        <v>7</v>
      </c>
      <c r="D7533">
        <v>2025</v>
      </c>
      <c r="F7533" t="s">
        <v>724</v>
      </c>
      <c r="G7533" t="s">
        <v>2359</v>
      </c>
      <c r="H7533" t="s">
        <v>1868</v>
      </c>
      <c r="I7533" t="s">
        <v>2022</v>
      </c>
      <c r="J7533" t="s">
        <v>1997</v>
      </c>
      <c r="K7533" t="s">
        <v>1906</v>
      </c>
      <c r="L7533" t="s">
        <v>1889</v>
      </c>
      <c r="M7533">
        <v>2</v>
      </c>
      <c r="N7533" s="3">
        <v>89</v>
      </c>
      <c r="O7533" s="3">
        <v>48</v>
      </c>
      <c r="P7533" s="4">
        <v>0</v>
      </c>
      <c r="Q7533" s="3">
        <v>178</v>
      </c>
      <c r="R7533" s="3">
        <v>96</v>
      </c>
      <c r="S7533" s="3">
        <v>82</v>
      </c>
      <c r="T7533" t="s">
        <v>1954</v>
      </c>
      <c r="U7533" t="s">
        <v>72</v>
      </c>
    </row>
    <row r="7534" spans="1:21" x14ac:dyDescent="0.35">
      <c r="A7534" t="s">
        <v>10110</v>
      </c>
      <c r="B7534" s="2">
        <v>45843</v>
      </c>
      <c r="C7534">
        <v>7</v>
      </c>
      <c r="D7534">
        <v>2025</v>
      </c>
      <c r="F7534" t="s">
        <v>1381</v>
      </c>
      <c r="G7534" t="s">
        <v>2983</v>
      </c>
      <c r="H7534" t="s">
        <v>1872</v>
      </c>
      <c r="I7534" t="s">
        <v>2357</v>
      </c>
      <c r="J7534" t="s">
        <v>2061</v>
      </c>
      <c r="K7534" t="s">
        <v>1923</v>
      </c>
      <c r="L7534" t="s">
        <v>1888</v>
      </c>
      <c r="M7534">
        <v>2</v>
      </c>
      <c r="N7534" s="3">
        <v>25</v>
      </c>
      <c r="O7534" s="3">
        <v>11</v>
      </c>
      <c r="P7534" s="4">
        <v>0.05</v>
      </c>
      <c r="Q7534" s="3">
        <v>47.5</v>
      </c>
      <c r="R7534" s="3">
        <v>22</v>
      </c>
      <c r="S7534" s="3">
        <v>25.5</v>
      </c>
      <c r="T7534" t="s">
        <v>1954</v>
      </c>
      <c r="U7534" t="s">
        <v>72</v>
      </c>
    </row>
    <row r="7535" spans="1:21" x14ac:dyDescent="0.35">
      <c r="A7535" t="s">
        <v>10111</v>
      </c>
      <c r="B7535" s="2">
        <v>45843</v>
      </c>
      <c r="C7535">
        <v>7</v>
      </c>
      <c r="D7535">
        <v>2025</v>
      </c>
      <c r="F7535" t="s">
        <v>1809</v>
      </c>
      <c r="G7535" t="s">
        <v>2792</v>
      </c>
      <c r="H7535" t="s">
        <v>1870</v>
      </c>
      <c r="I7535" t="s">
        <v>2000</v>
      </c>
      <c r="J7535" t="s">
        <v>1991</v>
      </c>
      <c r="K7535" t="s">
        <v>1925</v>
      </c>
      <c r="L7535" t="s">
        <v>1885</v>
      </c>
      <c r="M7535">
        <v>1</v>
      </c>
      <c r="N7535" s="3">
        <v>35</v>
      </c>
      <c r="O7535" s="3">
        <v>16</v>
      </c>
      <c r="P7535" s="4">
        <v>0.1</v>
      </c>
      <c r="Q7535" s="3">
        <v>31.5</v>
      </c>
      <c r="R7535" s="3">
        <v>16</v>
      </c>
      <c r="S7535" s="3">
        <v>15.5</v>
      </c>
      <c r="T7535" t="s">
        <v>1954</v>
      </c>
      <c r="U7535" t="s">
        <v>72</v>
      </c>
    </row>
    <row r="7536" spans="1:21" x14ac:dyDescent="0.35">
      <c r="A7536" t="s">
        <v>10112</v>
      </c>
      <c r="B7536" s="2">
        <v>45843</v>
      </c>
      <c r="C7536">
        <v>7</v>
      </c>
      <c r="D7536">
        <v>2025</v>
      </c>
      <c r="F7536" t="s">
        <v>222</v>
      </c>
      <c r="G7536" t="s">
        <v>2687</v>
      </c>
      <c r="H7536" t="s">
        <v>1867</v>
      </c>
      <c r="I7536" t="s">
        <v>2004</v>
      </c>
      <c r="J7536" t="s">
        <v>1967</v>
      </c>
      <c r="K7536" t="s">
        <v>1913</v>
      </c>
      <c r="L7536" t="s">
        <v>1888</v>
      </c>
      <c r="M7536">
        <v>3</v>
      </c>
      <c r="N7536" s="3">
        <v>78</v>
      </c>
      <c r="O7536" s="3">
        <v>39</v>
      </c>
      <c r="P7536" s="4">
        <v>0.1</v>
      </c>
      <c r="Q7536" s="3">
        <v>210.6</v>
      </c>
      <c r="R7536" s="3">
        <v>117</v>
      </c>
      <c r="S7536" s="3">
        <v>93.6</v>
      </c>
      <c r="T7536" t="s">
        <v>1954</v>
      </c>
      <c r="U7536" t="s">
        <v>72</v>
      </c>
    </row>
    <row r="7537" spans="1:21" x14ac:dyDescent="0.35">
      <c r="A7537" t="s">
        <v>10113</v>
      </c>
      <c r="B7537" s="2">
        <v>45843</v>
      </c>
      <c r="C7537">
        <v>7</v>
      </c>
      <c r="D7537">
        <v>2025</v>
      </c>
      <c r="F7537" t="s">
        <v>401</v>
      </c>
      <c r="G7537" t="s">
        <v>3134</v>
      </c>
      <c r="H7537" t="s">
        <v>1868</v>
      </c>
      <c r="I7537" t="s">
        <v>2022</v>
      </c>
      <c r="J7537" t="s">
        <v>2064</v>
      </c>
      <c r="K7537" t="s">
        <v>1922</v>
      </c>
      <c r="L7537" t="s">
        <v>1887</v>
      </c>
      <c r="M7537">
        <v>3</v>
      </c>
      <c r="N7537" s="3">
        <v>32</v>
      </c>
      <c r="O7537" s="3">
        <v>14</v>
      </c>
      <c r="P7537" s="4">
        <v>0.05</v>
      </c>
      <c r="Q7537" s="3">
        <v>91.2</v>
      </c>
      <c r="R7537" s="3">
        <v>42</v>
      </c>
      <c r="S7537" s="3">
        <v>49.2</v>
      </c>
      <c r="T7537" t="s">
        <v>1954</v>
      </c>
      <c r="U7537" t="s">
        <v>72</v>
      </c>
    </row>
    <row r="7538" spans="1:21" x14ac:dyDescent="0.35">
      <c r="A7538" t="s">
        <v>10114</v>
      </c>
      <c r="B7538" s="2">
        <v>45843</v>
      </c>
      <c r="C7538">
        <v>7</v>
      </c>
      <c r="D7538">
        <v>2025</v>
      </c>
      <c r="F7538" t="s">
        <v>1853</v>
      </c>
      <c r="G7538" t="s">
        <v>2687</v>
      </c>
      <c r="H7538" t="s">
        <v>1875</v>
      </c>
      <c r="I7538" t="s">
        <v>2054</v>
      </c>
      <c r="J7538" t="s">
        <v>2114</v>
      </c>
      <c r="K7538" t="s">
        <v>1915</v>
      </c>
      <c r="L7538" t="s">
        <v>1886</v>
      </c>
      <c r="M7538">
        <v>1</v>
      </c>
      <c r="N7538" s="3">
        <v>85</v>
      </c>
      <c r="O7538" s="3">
        <v>41</v>
      </c>
      <c r="P7538" s="4">
        <v>0.05</v>
      </c>
      <c r="Q7538" s="3">
        <v>80.75</v>
      </c>
      <c r="R7538" s="3">
        <v>41</v>
      </c>
      <c r="S7538" s="3">
        <v>39.75</v>
      </c>
      <c r="T7538" t="s">
        <v>1954</v>
      </c>
      <c r="U7538" t="s">
        <v>72</v>
      </c>
    </row>
    <row r="7539" spans="1:21" x14ac:dyDescent="0.35">
      <c r="A7539" t="s">
        <v>10115</v>
      </c>
      <c r="B7539" s="2">
        <v>45844</v>
      </c>
      <c r="C7539">
        <v>7</v>
      </c>
      <c r="D7539">
        <v>2025</v>
      </c>
      <c r="F7539" t="s">
        <v>1180</v>
      </c>
      <c r="G7539" t="s">
        <v>3463</v>
      </c>
      <c r="H7539" t="s">
        <v>1875</v>
      </c>
      <c r="I7539" t="s">
        <v>2054</v>
      </c>
      <c r="J7539" t="s">
        <v>2045</v>
      </c>
      <c r="K7539" t="s">
        <v>1910</v>
      </c>
      <c r="L7539" t="s">
        <v>1890</v>
      </c>
      <c r="M7539">
        <v>2</v>
      </c>
      <c r="N7539" s="3">
        <v>99</v>
      </c>
      <c r="O7539" s="3">
        <v>58</v>
      </c>
      <c r="P7539" s="4">
        <v>0</v>
      </c>
      <c r="Q7539" s="3">
        <v>198</v>
      </c>
      <c r="R7539" s="3">
        <v>116</v>
      </c>
      <c r="S7539" s="3">
        <v>82</v>
      </c>
      <c r="T7539" t="s">
        <v>1954</v>
      </c>
      <c r="U7539" t="s">
        <v>72</v>
      </c>
    </row>
    <row r="7540" spans="1:21" x14ac:dyDescent="0.35">
      <c r="A7540" t="s">
        <v>10116</v>
      </c>
      <c r="B7540" s="2">
        <v>45844</v>
      </c>
      <c r="C7540">
        <v>7</v>
      </c>
      <c r="D7540">
        <v>2025</v>
      </c>
      <c r="F7540" t="s">
        <v>281</v>
      </c>
      <c r="G7540" t="s">
        <v>2684</v>
      </c>
      <c r="H7540" t="s">
        <v>1871</v>
      </c>
      <c r="I7540" t="s">
        <v>1966</v>
      </c>
      <c r="J7540" t="s">
        <v>2183</v>
      </c>
      <c r="K7540" t="s">
        <v>1917</v>
      </c>
      <c r="L7540" t="s">
        <v>1886</v>
      </c>
      <c r="M7540">
        <v>3</v>
      </c>
      <c r="N7540" s="3">
        <v>72</v>
      </c>
      <c r="O7540" s="3">
        <v>34</v>
      </c>
      <c r="P7540" s="4">
        <v>0.05</v>
      </c>
      <c r="Q7540" s="3">
        <v>205.2</v>
      </c>
      <c r="R7540" s="3">
        <v>102</v>
      </c>
      <c r="S7540" s="3">
        <v>103.2</v>
      </c>
      <c r="T7540" t="s">
        <v>1954</v>
      </c>
      <c r="U7540" t="s">
        <v>72</v>
      </c>
    </row>
    <row r="7541" spans="1:21" x14ac:dyDescent="0.35">
      <c r="A7541" t="s">
        <v>10117</v>
      </c>
      <c r="B7541" s="2">
        <v>45844</v>
      </c>
      <c r="C7541">
        <v>7</v>
      </c>
      <c r="D7541">
        <v>2025</v>
      </c>
      <c r="F7541" t="s">
        <v>665</v>
      </c>
      <c r="G7541" t="s">
        <v>3365</v>
      </c>
      <c r="H7541" t="s">
        <v>1864</v>
      </c>
      <c r="I7541" t="s">
        <v>2087</v>
      </c>
      <c r="J7541" t="s">
        <v>1953</v>
      </c>
      <c r="K7541" t="s">
        <v>1905</v>
      </c>
      <c r="L7541" t="s">
        <v>1888</v>
      </c>
      <c r="M7541">
        <v>2</v>
      </c>
      <c r="N7541" s="3">
        <v>120</v>
      </c>
      <c r="O7541" s="3">
        <v>63</v>
      </c>
      <c r="P7541" s="4">
        <v>0</v>
      </c>
      <c r="Q7541" s="3">
        <v>240</v>
      </c>
      <c r="R7541" s="3">
        <v>126</v>
      </c>
      <c r="S7541" s="3">
        <v>114</v>
      </c>
      <c r="T7541" t="s">
        <v>1954</v>
      </c>
      <c r="U7541" t="s">
        <v>72</v>
      </c>
    </row>
    <row r="7542" spans="1:21" x14ac:dyDescent="0.35">
      <c r="A7542" t="s">
        <v>10118</v>
      </c>
      <c r="B7542" s="2">
        <v>45844</v>
      </c>
      <c r="C7542">
        <v>7</v>
      </c>
      <c r="D7542">
        <v>2025</v>
      </c>
      <c r="F7542" t="s">
        <v>1194</v>
      </c>
      <c r="G7542" t="s">
        <v>2717</v>
      </c>
      <c r="H7542" t="s">
        <v>1870</v>
      </c>
      <c r="I7542" t="s">
        <v>2000</v>
      </c>
      <c r="J7542" t="s">
        <v>2034</v>
      </c>
      <c r="K7542" t="s">
        <v>1904</v>
      </c>
      <c r="L7542" t="s">
        <v>1889</v>
      </c>
      <c r="M7542">
        <v>1</v>
      </c>
      <c r="N7542" s="3">
        <v>149</v>
      </c>
      <c r="O7542" s="3">
        <v>91</v>
      </c>
      <c r="P7542" s="4">
        <v>0.05</v>
      </c>
      <c r="Q7542" s="3">
        <v>141.55000000000001</v>
      </c>
      <c r="R7542" s="3">
        <v>91</v>
      </c>
      <c r="S7542" s="3">
        <v>50.55</v>
      </c>
      <c r="T7542" t="s">
        <v>1954</v>
      </c>
      <c r="U7542" t="s">
        <v>72</v>
      </c>
    </row>
    <row r="7543" spans="1:21" x14ac:dyDescent="0.35">
      <c r="A7543" t="s">
        <v>10119</v>
      </c>
      <c r="B7543" s="2">
        <v>45844</v>
      </c>
      <c r="C7543">
        <v>7</v>
      </c>
      <c r="D7543">
        <v>2025</v>
      </c>
      <c r="F7543" t="s">
        <v>1267</v>
      </c>
      <c r="G7543" t="s">
        <v>2608</v>
      </c>
      <c r="H7543" t="s">
        <v>1870</v>
      </c>
      <c r="I7543" t="s">
        <v>2083</v>
      </c>
      <c r="J7543" t="s">
        <v>2067</v>
      </c>
      <c r="K7543" t="s">
        <v>1918</v>
      </c>
      <c r="L7543" t="s">
        <v>1889</v>
      </c>
      <c r="M7543">
        <v>2</v>
      </c>
      <c r="N7543" s="3">
        <v>69</v>
      </c>
      <c r="O7543" s="3">
        <v>37</v>
      </c>
      <c r="P7543" s="4">
        <v>0</v>
      </c>
      <c r="Q7543" s="3">
        <v>138</v>
      </c>
      <c r="R7543" s="3">
        <v>74</v>
      </c>
      <c r="S7543" s="3">
        <v>64</v>
      </c>
      <c r="T7543" t="s">
        <v>1954</v>
      </c>
      <c r="U7543" t="s">
        <v>72</v>
      </c>
    </row>
    <row r="7544" spans="1:21" x14ac:dyDescent="0.35">
      <c r="A7544" t="s">
        <v>10120</v>
      </c>
      <c r="B7544" s="2">
        <v>45844</v>
      </c>
      <c r="C7544">
        <v>7</v>
      </c>
      <c r="D7544">
        <v>2025</v>
      </c>
      <c r="F7544" t="s">
        <v>1148</v>
      </c>
      <c r="G7544" t="s">
        <v>2302</v>
      </c>
      <c r="H7544" t="s">
        <v>1867</v>
      </c>
      <c r="I7544" t="s">
        <v>2004</v>
      </c>
      <c r="J7544" t="s">
        <v>1963</v>
      </c>
      <c r="K7544" t="s">
        <v>1907</v>
      </c>
      <c r="L7544" t="s">
        <v>1890</v>
      </c>
      <c r="M7544">
        <v>1</v>
      </c>
      <c r="N7544" s="3">
        <v>119</v>
      </c>
      <c r="O7544" s="3">
        <v>72</v>
      </c>
      <c r="P7544" s="4">
        <v>0.05</v>
      </c>
      <c r="Q7544" s="3">
        <v>113.05</v>
      </c>
      <c r="R7544" s="3">
        <v>72</v>
      </c>
      <c r="S7544" s="3">
        <v>41.05</v>
      </c>
      <c r="T7544" t="s">
        <v>1954</v>
      </c>
      <c r="U7544" t="s">
        <v>72</v>
      </c>
    </row>
    <row r="7545" spans="1:21" x14ac:dyDescent="0.35">
      <c r="A7545" t="s">
        <v>10121</v>
      </c>
      <c r="B7545" s="2">
        <v>45844</v>
      </c>
      <c r="C7545">
        <v>7</v>
      </c>
      <c r="D7545">
        <v>2025</v>
      </c>
      <c r="F7545" t="s">
        <v>247</v>
      </c>
      <c r="G7545" t="s">
        <v>2224</v>
      </c>
      <c r="H7545" t="s">
        <v>1864</v>
      </c>
      <c r="I7545" t="s">
        <v>2101</v>
      </c>
      <c r="J7545" t="s">
        <v>2061</v>
      </c>
      <c r="K7545" t="s">
        <v>1923</v>
      </c>
      <c r="L7545" t="s">
        <v>1888</v>
      </c>
      <c r="M7545">
        <v>1</v>
      </c>
      <c r="N7545" s="3">
        <v>25</v>
      </c>
      <c r="O7545" s="3">
        <v>11</v>
      </c>
      <c r="P7545" s="4">
        <v>0.05</v>
      </c>
      <c r="Q7545" s="3">
        <v>23.75</v>
      </c>
      <c r="R7545" s="3">
        <v>11</v>
      </c>
      <c r="S7545" s="3">
        <v>12.75</v>
      </c>
      <c r="T7545" t="s">
        <v>1954</v>
      </c>
      <c r="U7545" t="s">
        <v>72</v>
      </c>
    </row>
    <row r="7546" spans="1:21" x14ac:dyDescent="0.35">
      <c r="A7546" t="s">
        <v>10122</v>
      </c>
      <c r="B7546" s="2">
        <v>45844</v>
      </c>
      <c r="C7546">
        <v>7</v>
      </c>
      <c r="D7546">
        <v>2025</v>
      </c>
      <c r="F7546" t="s">
        <v>91</v>
      </c>
      <c r="G7546" t="s">
        <v>2532</v>
      </c>
      <c r="H7546" t="s">
        <v>1869</v>
      </c>
      <c r="I7546" t="s">
        <v>2157</v>
      </c>
      <c r="J7546" t="s">
        <v>2067</v>
      </c>
      <c r="K7546" t="s">
        <v>1918</v>
      </c>
      <c r="L7546" t="s">
        <v>1889</v>
      </c>
      <c r="M7546">
        <v>3</v>
      </c>
      <c r="N7546" s="3">
        <v>69</v>
      </c>
      <c r="O7546" s="3">
        <v>37</v>
      </c>
      <c r="P7546" s="4">
        <v>0.1</v>
      </c>
      <c r="Q7546" s="3">
        <v>186.3</v>
      </c>
      <c r="R7546" s="3">
        <v>111</v>
      </c>
      <c r="S7546" s="3">
        <v>75.3</v>
      </c>
      <c r="T7546" t="s">
        <v>1954</v>
      </c>
      <c r="U7546" t="s">
        <v>72</v>
      </c>
    </row>
    <row r="7547" spans="1:21" x14ac:dyDescent="0.35">
      <c r="A7547" t="s">
        <v>10123</v>
      </c>
      <c r="B7547" s="2">
        <v>45844</v>
      </c>
      <c r="C7547">
        <v>7</v>
      </c>
      <c r="D7547">
        <v>2025</v>
      </c>
      <c r="F7547" t="s">
        <v>1604</v>
      </c>
      <c r="G7547" t="s">
        <v>2351</v>
      </c>
      <c r="H7547" t="s">
        <v>1863</v>
      </c>
      <c r="I7547" t="s">
        <v>1952</v>
      </c>
      <c r="J7547" t="s">
        <v>1967</v>
      </c>
      <c r="K7547" t="s">
        <v>1913</v>
      </c>
      <c r="L7547" t="s">
        <v>1888</v>
      </c>
      <c r="M7547">
        <v>2</v>
      </c>
      <c r="N7547" s="3">
        <v>78</v>
      </c>
      <c r="O7547" s="3">
        <v>39</v>
      </c>
      <c r="P7547" s="4">
        <v>0</v>
      </c>
      <c r="Q7547" s="3">
        <v>156</v>
      </c>
      <c r="R7547" s="3">
        <v>78</v>
      </c>
      <c r="S7547" s="3">
        <v>78</v>
      </c>
      <c r="T7547" t="s">
        <v>1954</v>
      </c>
      <c r="U7547" t="s">
        <v>72</v>
      </c>
    </row>
    <row r="7548" spans="1:21" x14ac:dyDescent="0.35">
      <c r="A7548" t="s">
        <v>10124</v>
      </c>
      <c r="B7548" s="2">
        <v>45844</v>
      </c>
      <c r="C7548">
        <v>7</v>
      </c>
      <c r="D7548">
        <v>2025</v>
      </c>
      <c r="F7548" t="s">
        <v>1750</v>
      </c>
      <c r="G7548" t="s">
        <v>2349</v>
      </c>
      <c r="H7548" t="s">
        <v>1866</v>
      </c>
      <c r="I7548" t="s">
        <v>1866</v>
      </c>
      <c r="J7548" t="s">
        <v>1963</v>
      </c>
      <c r="K7548" t="s">
        <v>1907</v>
      </c>
      <c r="L7548" t="s">
        <v>1890</v>
      </c>
      <c r="M7548">
        <v>1</v>
      </c>
      <c r="N7548" s="3">
        <v>119</v>
      </c>
      <c r="O7548" s="3">
        <v>72</v>
      </c>
      <c r="P7548" s="4">
        <v>0.05</v>
      </c>
      <c r="Q7548" s="3">
        <v>113.05</v>
      </c>
      <c r="R7548" s="3">
        <v>72</v>
      </c>
      <c r="S7548" s="3">
        <v>41.05</v>
      </c>
      <c r="T7548" t="s">
        <v>1954</v>
      </c>
      <c r="U7548" t="s">
        <v>72</v>
      </c>
    </row>
    <row r="7549" spans="1:21" x14ac:dyDescent="0.35">
      <c r="A7549" t="s">
        <v>10125</v>
      </c>
      <c r="B7549" s="2">
        <v>45844</v>
      </c>
      <c r="C7549">
        <v>7</v>
      </c>
      <c r="D7549">
        <v>2025</v>
      </c>
      <c r="F7549" t="s">
        <v>434</v>
      </c>
      <c r="G7549" t="s">
        <v>2351</v>
      </c>
      <c r="H7549" t="s">
        <v>1872</v>
      </c>
      <c r="I7549" t="s">
        <v>2152</v>
      </c>
      <c r="J7549" t="s">
        <v>2015</v>
      </c>
      <c r="K7549" t="s">
        <v>1914</v>
      </c>
      <c r="L7549" t="s">
        <v>1888</v>
      </c>
      <c r="M7549">
        <v>1</v>
      </c>
      <c r="N7549" s="3">
        <v>65</v>
      </c>
      <c r="O7549" s="3">
        <v>32</v>
      </c>
      <c r="P7549" s="4">
        <v>0.05</v>
      </c>
      <c r="Q7549" s="3">
        <v>61.75</v>
      </c>
      <c r="R7549" s="3">
        <v>32</v>
      </c>
      <c r="S7549" s="3">
        <v>29.75</v>
      </c>
      <c r="T7549" t="s">
        <v>1954</v>
      </c>
      <c r="U7549" t="s">
        <v>72</v>
      </c>
    </row>
    <row r="7550" spans="1:21" x14ac:dyDescent="0.35">
      <c r="A7550" t="s">
        <v>10126</v>
      </c>
      <c r="B7550" s="2">
        <v>45844</v>
      </c>
      <c r="C7550">
        <v>7</v>
      </c>
      <c r="D7550">
        <v>2025</v>
      </c>
      <c r="F7550" t="s">
        <v>1787</v>
      </c>
      <c r="G7550" t="s">
        <v>2566</v>
      </c>
      <c r="H7550" t="s">
        <v>1872</v>
      </c>
      <c r="I7550" t="s">
        <v>2357</v>
      </c>
      <c r="J7550" t="s">
        <v>2026</v>
      </c>
      <c r="K7550" t="s">
        <v>1919</v>
      </c>
      <c r="L7550" t="s">
        <v>1887</v>
      </c>
      <c r="M7550">
        <v>1</v>
      </c>
      <c r="N7550" s="3">
        <v>85</v>
      </c>
      <c r="O7550" s="3">
        <v>44</v>
      </c>
      <c r="P7550" s="4">
        <v>0.05</v>
      </c>
      <c r="Q7550" s="3">
        <v>80.75</v>
      </c>
      <c r="R7550" s="3">
        <v>44</v>
      </c>
      <c r="S7550" s="3">
        <v>36.75</v>
      </c>
      <c r="T7550" t="s">
        <v>1954</v>
      </c>
      <c r="U7550" t="s">
        <v>72</v>
      </c>
    </row>
    <row r="7551" spans="1:21" x14ac:dyDescent="0.35">
      <c r="A7551" t="s">
        <v>10127</v>
      </c>
      <c r="B7551" s="2">
        <v>45844</v>
      </c>
      <c r="C7551">
        <v>7</v>
      </c>
      <c r="D7551">
        <v>2025</v>
      </c>
      <c r="F7551" t="s">
        <v>1538</v>
      </c>
      <c r="G7551" t="s">
        <v>2164</v>
      </c>
      <c r="H7551" t="s">
        <v>1866</v>
      </c>
      <c r="I7551" t="s">
        <v>1866</v>
      </c>
      <c r="J7551" t="s">
        <v>2114</v>
      </c>
      <c r="K7551" t="s">
        <v>1915</v>
      </c>
      <c r="L7551" t="s">
        <v>1886</v>
      </c>
      <c r="M7551">
        <v>2</v>
      </c>
      <c r="N7551" s="3">
        <v>85</v>
      </c>
      <c r="O7551" s="3">
        <v>41</v>
      </c>
      <c r="P7551" s="4">
        <v>0.05</v>
      </c>
      <c r="Q7551" s="3">
        <v>161.5</v>
      </c>
      <c r="R7551" s="3">
        <v>82</v>
      </c>
      <c r="S7551" s="3">
        <v>79.5</v>
      </c>
      <c r="T7551" t="s">
        <v>1954</v>
      </c>
      <c r="U7551" t="s">
        <v>72</v>
      </c>
    </row>
    <row r="7552" spans="1:21" x14ac:dyDescent="0.35">
      <c r="A7552" t="s">
        <v>10128</v>
      </c>
      <c r="B7552" s="2">
        <v>45844</v>
      </c>
      <c r="C7552">
        <v>7</v>
      </c>
      <c r="D7552">
        <v>2025</v>
      </c>
      <c r="F7552" t="s">
        <v>681</v>
      </c>
      <c r="G7552" t="s">
        <v>2259</v>
      </c>
      <c r="H7552" t="s">
        <v>1872</v>
      </c>
      <c r="I7552" t="s">
        <v>2152</v>
      </c>
      <c r="J7552" t="s">
        <v>2023</v>
      </c>
      <c r="K7552" t="s">
        <v>1912</v>
      </c>
      <c r="L7552" t="s">
        <v>1890</v>
      </c>
      <c r="M7552">
        <v>2</v>
      </c>
      <c r="N7552" s="3">
        <v>249</v>
      </c>
      <c r="O7552" s="3">
        <v>168</v>
      </c>
      <c r="P7552" s="4">
        <v>0</v>
      </c>
      <c r="Q7552" s="3">
        <v>498</v>
      </c>
      <c r="R7552" s="3">
        <v>336</v>
      </c>
      <c r="S7552" s="3">
        <v>162</v>
      </c>
      <c r="T7552" t="s">
        <v>1954</v>
      </c>
      <c r="U7552" t="s">
        <v>72</v>
      </c>
    </row>
    <row r="7553" spans="1:21" x14ac:dyDescent="0.35">
      <c r="A7553" t="s">
        <v>10129</v>
      </c>
      <c r="B7553" s="2">
        <v>45844</v>
      </c>
      <c r="C7553">
        <v>7</v>
      </c>
      <c r="D7553">
        <v>2025</v>
      </c>
      <c r="F7553" t="s">
        <v>991</v>
      </c>
      <c r="G7553" t="s">
        <v>2217</v>
      </c>
      <c r="H7553" t="s">
        <v>1868</v>
      </c>
      <c r="I7553" t="s">
        <v>1959</v>
      </c>
      <c r="J7553" t="s">
        <v>2114</v>
      </c>
      <c r="K7553" t="s">
        <v>1915</v>
      </c>
      <c r="L7553" t="s">
        <v>1886</v>
      </c>
      <c r="M7553">
        <v>1</v>
      </c>
      <c r="N7553" s="3">
        <v>85</v>
      </c>
      <c r="O7553" s="3">
        <v>41</v>
      </c>
      <c r="P7553" s="4">
        <v>0.15</v>
      </c>
      <c r="Q7553" s="3">
        <v>72.25</v>
      </c>
      <c r="R7553" s="3">
        <v>41</v>
      </c>
      <c r="S7553" s="3">
        <v>31.25</v>
      </c>
      <c r="T7553" t="s">
        <v>1954</v>
      </c>
      <c r="U7553" t="s">
        <v>72</v>
      </c>
    </row>
    <row r="7554" spans="1:21" x14ac:dyDescent="0.35">
      <c r="A7554" t="s">
        <v>10130</v>
      </c>
      <c r="B7554" s="2">
        <v>45844</v>
      </c>
      <c r="C7554">
        <v>7</v>
      </c>
      <c r="D7554">
        <v>2025</v>
      </c>
      <c r="F7554" t="s">
        <v>1661</v>
      </c>
      <c r="G7554" t="s">
        <v>57</v>
      </c>
      <c r="H7554" t="s">
        <v>1874</v>
      </c>
      <c r="I7554" t="s">
        <v>2119</v>
      </c>
      <c r="J7554" t="s">
        <v>2015</v>
      </c>
      <c r="K7554" t="s">
        <v>1914</v>
      </c>
      <c r="L7554" t="s">
        <v>1888</v>
      </c>
      <c r="M7554">
        <v>2</v>
      </c>
      <c r="N7554" s="3">
        <v>65</v>
      </c>
      <c r="O7554" s="3">
        <v>32</v>
      </c>
      <c r="P7554" s="4">
        <v>0.1</v>
      </c>
      <c r="Q7554" s="3">
        <v>117</v>
      </c>
      <c r="R7554" s="3">
        <v>64</v>
      </c>
      <c r="S7554" s="3">
        <v>53</v>
      </c>
      <c r="T7554" t="s">
        <v>1954</v>
      </c>
      <c r="U7554" t="s">
        <v>72</v>
      </c>
    </row>
    <row r="7555" spans="1:21" x14ac:dyDescent="0.35">
      <c r="A7555" t="s">
        <v>10131</v>
      </c>
      <c r="B7555" s="2">
        <v>45844</v>
      </c>
      <c r="C7555">
        <v>7</v>
      </c>
      <c r="D7555">
        <v>2025</v>
      </c>
      <c r="F7555" t="s">
        <v>351</v>
      </c>
      <c r="G7555" t="s">
        <v>3306</v>
      </c>
      <c r="H7555" t="s">
        <v>1867</v>
      </c>
      <c r="I7555" t="s">
        <v>2165</v>
      </c>
      <c r="J7555" t="s">
        <v>2067</v>
      </c>
      <c r="K7555" t="s">
        <v>1918</v>
      </c>
      <c r="L7555" t="s">
        <v>1889</v>
      </c>
      <c r="M7555">
        <v>1</v>
      </c>
      <c r="N7555" s="3">
        <v>69</v>
      </c>
      <c r="O7555" s="3">
        <v>37</v>
      </c>
      <c r="P7555" s="4">
        <v>0.05</v>
      </c>
      <c r="Q7555" s="3">
        <v>65.55</v>
      </c>
      <c r="R7555" s="3">
        <v>37</v>
      </c>
      <c r="S7555" s="3">
        <v>28.55</v>
      </c>
      <c r="T7555" t="s">
        <v>1954</v>
      </c>
      <c r="U7555" t="s">
        <v>72</v>
      </c>
    </row>
    <row r="7556" spans="1:21" x14ac:dyDescent="0.35">
      <c r="A7556" t="s">
        <v>10132</v>
      </c>
      <c r="B7556" s="2">
        <v>45845</v>
      </c>
      <c r="C7556">
        <v>7</v>
      </c>
      <c r="D7556">
        <v>2025</v>
      </c>
      <c r="F7556" t="s">
        <v>1183</v>
      </c>
      <c r="G7556" t="s">
        <v>10133</v>
      </c>
      <c r="H7556" t="s">
        <v>1864</v>
      </c>
      <c r="I7556" t="s">
        <v>2044</v>
      </c>
      <c r="J7556" t="s">
        <v>2045</v>
      </c>
      <c r="K7556" t="s">
        <v>1910</v>
      </c>
      <c r="L7556" t="s">
        <v>1890</v>
      </c>
      <c r="M7556">
        <v>3</v>
      </c>
      <c r="N7556" s="3">
        <v>99</v>
      </c>
      <c r="O7556" s="3">
        <v>58</v>
      </c>
      <c r="P7556" s="4">
        <v>0</v>
      </c>
      <c r="Q7556" s="3">
        <v>297</v>
      </c>
      <c r="R7556" s="3">
        <v>174</v>
      </c>
      <c r="S7556" s="3">
        <v>123</v>
      </c>
      <c r="T7556" t="s">
        <v>1954</v>
      </c>
      <c r="U7556" t="s">
        <v>71</v>
      </c>
    </row>
    <row r="7557" spans="1:21" x14ac:dyDescent="0.35">
      <c r="A7557" t="s">
        <v>10134</v>
      </c>
      <c r="B7557" s="2">
        <v>45845</v>
      </c>
      <c r="C7557">
        <v>7</v>
      </c>
      <c r="D7557">
        <v>2025</v>
      </c>
      <c r="F7557" t="s">
        <v>289</v>
      </c>
      <c r="G7557" t="s">
        <v>2254</v>
      </c>
      <c r="H7557" t="s">
        <v>1868</v>
      </c>
      <c r="I7557" t="s">
        <v>1959</v>
      </c>
      <c r="J7557" t="s">
        <v>1956</v>
      </c>
      <c r="K7557" t="s">
        <v>1909</v>
      </c>
      <c r="L7557" t="s">
        <v>1887</v>
      </c>
      <c r="M7557">
        <v>2</v>
      </c>
      <c r="N7557" s="3">
        <v>95</v>
      </c>
      <c r="O7557" s="3">
        <v>54</v>
      </c>
      <c r="P7557" s="4">
        <v>0</v>
      </c>
      <c r="Q7557" s="3">
        <v>190</v>
      </c>
      <c r="R7557" s="3">
        <v>108</v>
      </c>
      <c r="S7557" s="3">
        <v>82</v>
      </c>
      <c r="T7557" t="s">
        <v>1954</v>
      </c>
      <c r="U7557" t="s">
        <v>72</v>
      </c>
    </row>
    <row r="7558" spans="1:21" x14ac:dyDescent="0.35">
      <c r="A7558" t="s">
        <v>10135</v>
      </c>
      <c r="B7558" s="2">
        <v>45845</v>
      </c>
      <c r="C7558">
        <v>7</v>
      </c>
      <c r="D7558">
        <v>2025</v>
      </c>
      <c r="F7558" t="s">
        <v>1206</v>
      </c>
      <c r="G7558" t="s">
        <v>2250</v>
      </c>
      <c r="H7558" t="s">
        <v>1866</v>
      </c>
      <c r="I7558" t="s">
        <v>1866</v>
      </c>
      <c r="J7558" t="s">
        <v>1956</v>
      </c>
      <c r="K7558" t="s">
        <v>1909</v>
      </c>
      <c r="L7558" t="s">
        <v>1887</v>
      </c>
      <c r="M7558">
        <v>1</v>
      </c>
      <c r="N7558" s="3">
        <v>95</v>
      </c>
      <c r="O7558" s="3">
        <v>54</v>
      </c>
      <c r="P7558" s="4">
        <v>0.1</v>
      </c>
      <c r="Q7558" s="3">
        <v>85.5</v>
      </c>
      <c r="R7558" s="3">
        <v>54</v>
      </c>
      <c r="S7558" s="3">
        <v>31.5</v>
      </c>
      <c r="T7558" t="s">
        <v>1954</v>
      </c>
      <c r="U7558" t="s">
        <v>72</v>
      </c>
    </row>
    <row r="7559" spans="1:21" x14ac:dyDescent="0.35">
      <c r="A7559" t="s">
        <v>10136</v>
      </c>
      <c r="B7559" s="2">
        <v>45845</v>
      </c>
      <c r="C7559">
        <v>7</v>
      </c>
      <c r="D7559">
        <v>2025</v>
      </c>
      <c r="F7559" t="s">
        <v>1239</v>
      </c>
      <c r="G7559" t="s">
        <v>3184</v>
      </c>
      <c r="H7559" t="s">
        <v>1869</v>
      </c>
      <c r="I7559" t="s">
        <v>2157</v>
      </c>
      <c r="J7559" t="s">
        <v>1987</v>
      </c>
      <c r="K7559" t="s">
        <v>1908</v>
      </c>
      <c r="L7559" t="s">
        <v>1890</v>
      </c>
      <c r="M7559">
        <v>2</v>
      </c>
      <c r="N7559" s="3">
        <v>129</v>
      </c>
      <c r="O7559" s="3">
        <v>78</v>
      </c>
      <c r="P7559" s="4">
        <v>0</v>
      </c>
      <c r="Q7559" s="3">
        <v>258</v>
      </c>
      <c r="R7559" s="3">
        <v>156</v>
      </c>
      <c r="S7559" s="3">
        <v>102</v>
      </c>
      <c r="T7559" t="s">
        <v>1954</v>
      </c>
      <c r="U7559" t="s">
        <v>72</v>
      </c>
    </row>
    <row r="7560" spans="1:21" x14ac:dyDescent="0.35">
      <c r="A7560" t="s">
        <v>10137</v>
      </c>
      <c r="B7560" s="2">
        <v>45845</v>
      </c>
      <c r="C7560">
        <v>7</v>
      </c>
      <c r="D7560">
        <v>2025</v>
      </c>
      <c r="F7560" t="s">
        <v>357</v>
      </c>
      <c r="G7560" t="s">
        <v>2080</v>
      </c>
      <c r="H7560" t="s">
        <v>1873</v>
      </c>
      <c r="I7560" t="s">
        <v>2320</v>
      </c>
      <c r="J7560" t="s">
        <v>1956</v>
      </c>
      <c r="K7560" t="s">
        <v>1909</v>
      </c>
      <c r="L7560" t="s">
        <v>1887</v>
      </c>
      <c r="M7560">
        <v>1</v>
      </c>
      <c r="N7560" s="3">
        <v>95</v>
      </c>
      <c r="O7560" s="3">
        <v>54</v>
      </c>
      <c r="P7560" s="4">
        <v>0.1</v>
      </c>
      <c r="Q7560" s="3">
        <v>85.5</v>
      </c>
      <c r="R7560" s="3">
        <v>54</v>
      </c>
      <c r="S7560" s="3">
        <v>31.5</v>
      </c>
      <c r="T7560" t="s">
        <v>1954</v>
      </c>
      <c r="U7560" t="s">
        <v>72</v>
      </c>
    </row>
    <row r="7561" spans="1:21" x14ac:dyDescent="0.35">
      <c r="A7561" t="s">
        <v>10138</v>
      </c>
      <c r="B7561" s="2">
        <v>45845</v>
      </c>
      <c r="C7561">
        <v>7</v>
      </c>
      <c r="D7561">
        <v>2025</v>
      </c>
      <c r="F7561" t="s">
        <v>279</v>
      </c>
      <c r="G7561" t="s">
        <v>2559</v>
      </c>
      <c r="H7561" t="s">
        <v>1873</v>
      </c>
      <c r="I7561" t="s">
        <v>2070</v>
      </c>
      <c r="J7561" t="s">
        <v>2064</v>
      </c>
      <c r="K7561" t="s">
        <v>1922</v>
      </c>
      <c r="L7561" t="s">
        <v>1887</v>
      </c>
      <c r="M7561">
        <v>3</v>
      </c>
      <c r="N7561" s="3">
        <v>32</v>
      </c>
      <c r="O7561" s="3">
        <v>14</v>
      </c>
      <c r="P7561" s="4">
        <v>0</v>
      </c>
      <c r="Q7561" s="3">
        <v>96</v>
      </c>
      <c r="R7561" s="3">
        <v>42</v>
      </c>
      <c r="S7561" s="3">
        <v>54</v>
      </c>
      <c r="T7561" t="s">
        <v>1954</v>
      </c>
      <c r="U7561" t="s">
        <v>72</v>
      </c>
    </row>
    <row r="7562" spans="1:21" x14ac:dyDescent="0.35">
      <c r="A7562" t="s">
        <v>10139</v>
      </c>
      <c r="B7562" s="2">
        <v>45845</v>
      </c>
      <c r="C7562">
        <v>7</v>
      </c>
      <c r="D7562">
        <v>2025</v>
      </c>
      <c r="F7562" t="s">
        <v>771</v>
      </c>
      <c r="G7562" t="s">
        <v>3442</v>
      </c>
      <c r="H7562" t="s">
        <v>1868</v>
      </c>
      <c r="I7562" t="s">
        <v>2113</v>
      </c>
      <c r="J7562" t="s">
        <v>1991</v>
      </c>
      <c r="K7562" t="s">
        <v>1925</v>
      </c>
      <c r="L7562" t="s">
        <v>1885</v>
      </c>
      <c r="M7562">
        <v>2</v>
      </c>
      <c r="N7562" s="3">
        <v>35</v>
      </c>
      <c r="O7562" s="3">
        <v>16</v>
      </c>
      <c r="P7562" s="4">
        <v>0.05</v>
      </c>
      <c r="Q7562" s="3">
        <v>66.5</v>
      </c>
      <c r="R7562" s="3">
        <v>32</v>
      </c>
      <c r="S7562" s="3">
        <v>34.5</v>
      </c>
      <c r="T7562" t="s">
        <v>1954</v>
      </c>
      <c r="U7562" t="s">
        <v>72</v>
      </c>
    </row>
    <row r="7563" spans="1:21" x14ac:dyDescent="0.35">
      <c r="A7563" t="s">
        <v>10140</v>
      </c>
      <c r="B7563" s="2">
        <v>45845</v>
      </c>
      <c r="C7563">
        <v>7</v>
      </c>
      <c r="D7563">
        <v>2025</v>
      </c>
      <c r="F7563" t="s">
        <v>354</v>
      </c>
      <c r="G7563" t="s">
        <v>3179</v>
      </c>
      <c r="H7563" t="s">
        <v>1866</v>
      </c>
      <c r="I7563" t="s">
        <v>1866</v>
      </c>
      <c r="J7563" t="s">
        <v>2162</v>
      </c>
      <c r="K7563" t="s">
        <v>1921</v>
      </c>
      <c r="L7563" t="s">
        <v>1889</v>
      </c>
      <c r="M7563">
        <v>2</v>
      </c>
      <c r="N7563" s="3">
        <v>55</v>
      </c>
      <c r="O7563" s="3">
        <v>27</v>
      </c>
      <c r="P7563" s="4">
        <v>0.05</v>
      </c>
      <c r="Q7563" s="3">
        <v>104.5</v>
      </c>
      <c r="R7563" s="3">
        <v>54</v>
      </c>
      <c r="S7563" s="3">
        <v>50.5</v>
      </c>
      <c r="T7563" t="s">
        <v>1954</v>
      </c>
      <c r="U7563" t="s">
        <v>72</v>
      </c>
    </row>
    <row r="7564" spans="1:21" x14ac:dyDescent="0.35">
      <c r="A7564" t="s">
        <v>10141</v>
      </c>
      <c r="B7564" s="2">
        <v>45845</v>
      </c>
      <c r="C7564">
        <v>7</v>
      </c>
      <c r="D7564">
        <v>2025</v>
      </c>
      <c r="F7564" t="s">
        <v>1644</v>
      </c>
      <c r="G7564" t="s">
        <v>56</v>
      </c>
      <c r="H7564" t="s">
        <v>1864</v>
      </c>
      <c r="I7564" t="s">
        <v>2087</v>
      </c>
      <c r="J7564" t="s">
        <v>2023</v>
      </c>
      <c r="K7564" t="s">
        <v>1912</v>
      </c>
      <c r="L7564" t="s">
        <v>1890</v>
      </c>
      <c r="M7564">
        <v>1</v>
      </c>
      <c r="N7564" s="3">
        <v>249</v>
      </c>
      <c r="O7564" s="3">
        <v>168</v>
      </c>
      <c r="P7564" s="4">
        <v>0.1</v>
      </c>
      <c r="Q7564" s="3">
        <v>224.1</v>
      </c>
      <c r="R7564" s="3">
        <v>168</v>
      </c>
      <c r="S7564" s="3">
        <v>56.1</v>
      </c>
      <c r="T7564" t="s">
        <v>1954</v>
      </c>
      <c r="U7564" t="s">
        <v>72</v>
      </c>
    </row>
    <row r="7565" spans="1:21" x14ac:dyDescent="0.35">
      <c r="A7565" t="s">
        <v>10142</v>
      </c>
      <c r="B7565" s="2">
        <v>45845</v>
      </c>
      <c r="C7565">
        <v>7</v>
      </c>
      <c r="D7565">
        <v>2025</v>
      </c>
      <c r="F7565" t="s">
        <v>463</v>
      </c>
      <c r="G7565" t="s">
        <v>2854</v>
      </c>
      <c r="H7565" t="s">
        <v>1864</v>
      </c>
      <c r="I7565" t="s">
        <v>2101</v>
      </c>
      <c r="J7565" t="s">
        <v>1967</v>
      </c>
      <c r="K7565" t="s">
        <v>1913</v>
      </c>
      <c r="L7565" t="s">
        <v>1888</v>
      </c>
      <c r="M7565">
        <v>1</v>
      </c>
      <c r="N7565" s="3">
        <v>78</v>
      </c>
      <c r="O7565" s="3">
        <v>39</v>
      </c>
      <c r="P7565" s="4">
        <v>0</v>
      </c>
      <c r="Q7565" s="3">
        <v>78</v>
      </c>
      <c r="R7565" s="3">
        <v>39</v>
      </c>
      <c r="S7565" s="3">
        <v>39</v>
      </c>
      <c r="T7565" t="s">
        <v>1954</v>
      </c>
      <c r="U7565" t="s">
        <v>72</v>
      </c>
    </row>
    <row r="7566" spans="1:21" x14ac:dyDescent="0.35">
      <c r="A7566" t="s">
        <v>10143</v>
      </c>
      <c r="B7566" s="2">
        <v>45845</v>
      </c>
      <c r="C7566">
        <v>7</v>
      </c>
      <c r="D7566">
        <v>2025</v>
      </c>
      <c r="F7566" t="s">
        <v>563</v>
      </c>
      <c r="G7566" t="s">
        <v>2480</v>
      </c>
      <c r="H7566" t="s">
        <v>1871</v>
      </c>
      <c r="I7566" t="s">
        <v>1966</v>
      </c>
      <c r="J7566" t="s">
        <v>1997</v>
      </c>
      <c r="K7566" t="s">
        <v>1906</v>
      </c>
      <c r="L7566" t="s">
        <v>1889</v>
      </c>
      <c r="M7566">
        <v>1</v>
      </c>
      <c r="N7566" s="3">
        <v>89</v>
      </c>
      <c r="O7566" s="3">
        <v>48</v>
      </c>
      <c r="P7566" s="4">
        <v>0.15</v>
      </c>
      <c r="Q7566" s="3">
        <v>75.650000000000006</v>
      </c>
      <c r="R7566" s="3">
        <v>48</v>
      </c>
      <c r="S7566" s="3">
        <v>27.65</v>
      </c>
      <c r="T7566" t="s">
        <v>1954</v>
      </c>
      <c r="U7566" t="s">
        <v>72</v>
      </c>
    </row>
    <row r="7567" spans="1:21" x14ac:dyDescent="0.35">
      <c r="A7567" t="s">
        <v>10144</v>
      </c>
      <c r="B7567" s="2">
        <v>45845</v>
      </c>
      <c r="C7567">
        <v>7</v>
      </c>
      <c r="D7567">
        <v>2025</v>
      </c>
      <c r="F7567" t="s">
        <v>1691</v>
      </c>
      <c r="G7567" t="s">
        <v>3944</v>
      </c>
      <c r="H7567" t="s">
        <v>1866</v>
      </c>
      <c r="I7567" t="s">
        <v>1866</v>
      </c>
      <c r="J7567" t="s">
        <v>1997</v>
      </c>
      <c r="K7567" t="s">
        <v>1906</v>
      </c>
      <c r="L7567" t="s">
        <v>1889</v>
      </c>
      <c r="M7567">
        <v>3</v>
      </c>
      <c r="N7567" s="3">
        <v>89</v>
      </c>
      <c r="O7567" s="3">
        <v>48</v>
      </c>
      <c r="P7567" s="4">
        <v>0.05</v>
      </c>
      <c r="Q7567" s="3">
        <v>253.65</v>
      </c>
      <c r="R7567" s="3">
        <v>144</v>
      </c>
      <c r="S7567" s="3">
        <v>109.65</v>
      </c>
      <c r="T7567" t="s">
        <v>1954</v>
      </c>
      <c r="U7567" t="s">
        <v>72</v>
      </c>
    </row>
    <row r="7568" spans="1:21" x14ac:dyDescent="0.35">
      <c r="A7568" t="s">
        <v>10145</v>
      </c>
      <c r="B7568" s="2">
        <v>45845</v>
      </c>
      <c r="C7568">
        <v>7</v>
      </c>
      <c r="D7568">
        <v>2025</v>
      </c>
      <c r="F7568" t="s">
        <v>424</v>
      </c>
      <c r="G7568" t="s">
        <v>2595</v>
      </c>
      <c r="H7568" t="s">
        <v>1873</v>
      </c>
      <c r="I7568" t="s">
        <v>2070</v>
      </c>
      <c r="J7568" t="s">
        <v>2045</v>
      </c>
      <c r="K7568" t="s">
        <v>1910</v>
      </c>
      <c r="L7568" t="s">
        <v>1890</v>
      </c>
      <c r="M7568">
        <v>1</v>
      </c>
      <c r="N7568" s="3">
        <v>99</v>
      </c>
      <c r="O7568" s="3">
        <v>58</v>
      </c>
      <c r="P7568" s="4">
        <v>0.05</v>
      </c>
      <c r="Q7568" s="3">
        <v>94.05</v>
      </c>
      <c r="R7568" s="3">
        <v>58</v>
      </c>
      <c r="S7568" s="3">
        <v>36.049999999999997</v>
      </c>
      <c r="T7568" t="s">
        <v>1954</v>
      </c>
      <c r="U7568" t="s">
        <v>72</v>
      </c>
    </row>
    <row r="7569" spans="1:21" x14ac:dyDescent="0.35">
      <c r="A7569" t="s">
        <v>10146</v>
      </c>
      <c r="B7569" s="2">
        <v>45845</v>
      </c>
      <c r="C7569">
        <v>7</v>
      </c>
      <c r="D7569">
        <v>2025</v>
      </c>
      <c r="F7569" t="s">
        <v>394</v>
      </c>
      <c r="G7569" t="s">
        <v>3246</v>
      </c>
      <c r="H7569" t="s">
        <v>1863</v>
      </c>
      <c r="I7569" t="s">
        <v>2056</v>
      </c>
      <c r="J7569" t="s">
        <v>2015</v>
      </c>
      <c r="K7569" t="s">
        <v>1914</v>
      </c>
      <c r="L7569" t="s">
        <v>1888</v>
      </c>
      <c r="M7569">
        <v>2</v>
      </c>
      <c r="N7569" s="3">
        <v>65</v>
      </c>
      <c r="O7569" s="3">
        <v>32</v>
      </c>
      <c r="P7569" s="4">
        <v>0.1</v>
      </c>
      <c r="Q7569" s="3">
        <v>117</v>
      </c>
      <c r="R7569" s="3">
        <v>64</v>
      </c>
      <c r="S7569" s="3">
        <v>53</v>
      </c>
      <c r="T7569" t="s">
        <v>1954</v>
      </c>
      <c r="U7569" t="s">
        <v>72</v>
      </c>
    </row>
    <row r="7570" spans="1:21" x14ac:dyDescent="0.35">
      <c r="A7570" t="s">
        <v>10147</v>
      </c>
      <c r="B7570" s="2">
        <v>45845</v>
      </c>
      <c r="C7570">
        <v>7</v>
      </c>
      <c r="D7570">
        <v>2025</v>
      </c>
      <c r="F7570" t="s">
        <v>443</v>
      </c>
      <c r="G7570" t="s">
        <v>2282</v>
      </c>
      <c r="H7570" t="s">
        <v>1864</v>
      </c>
      <c r="I7570" t="s">
        <v>2211</v>
      </c>
      <c r="J7570" t="s">
        <v>1963</v>
      </c>
      <c r="K7570" t="s">
        <v>1907</v>
      </c>
      <c r="L7570" t="s">
        <v>1890</v>
      </c>
      <c r="M7570">
        <v>2</v>
      </c>
      <c r="N7570" s="3">
        <v>119</v>
      </c>
      <c r="O7570" s="3">
        <v>72</v>
      </c>
      <c r="P7570" s="4">
        <v>0.05</v>
      </c>
      <c r="Q7570" s="3">
        <v>226.1</v>
      </c>
      <c r="R7570" s="3">
        <v>144</v>
      </c>
      <c r="S7570" s="3">
        <v>82.1</v>
      </c>
      <c r="T7570" t="s">
        <v>1954</v>
      </c>
      <c r="U7570" t="s">
        <v>72</v>
      </c>
    </row>
    <row r="7571" spans="1:21" x14ac:dyDescent="0.35">
      <c r="A7571" t="s">
        <v>10148</v>
      </c>
      <c r="B7571" s="2">
        <v>45845</v>
      </c>
      <c r="C7571">
        <v>7</v>
      </c>
      <c r="D7571">
        <v>2025</v>
      </c>
      <c r="F7571" t="s">
        <v>237</v>
      </c>
      <c r="G7571" t="s">
        <v>2080</v>
      </c>
      <c r="H7571" t="s">
        <v>1867</v>
      </c>
      <c r="I7571" t="s">
        <v>2004</v>
      </c>
      <c r="J7571" t="s">
        <v>2067</v>
      </c>
      <c r="K7571" t="s">
        <v>1918</v>
      </c>
      <c r="L7571" t="s">
        <v>1889</v>
      </c>
      <c r="M7571">
        <v>1</v>
      </c>
      <c r="N7571" s="3">
        <v>69</v>
      </c>
      <c r="O7571" s="3">
        <v>37</v>
      </c>
      <c r="P7571" s="4">
        <v>0.15</v>
      </c>
      <c r="Q7571" s="3">
        <v>58.65</v>
      </c>
      <c r="R7571" s="3">
        <v>37</v>
      </c>
      <c r="S7571" s="3">
        <v>21.65</v>
      </c>
      <c r="T7571" t="s">
        <v>1954</v>
      </c>
      <c r="U7571" t="s">
        <v>72</v>
      </c>
    </row>
    <row r="7572" spans="1:21" x14ac:dyDescent="0.35">
      <c r="A7572" t="s">
        <v>10149</v>
      </c>
      <c r="B7572" s="2">
        <v>45846</v>
      </c>
      <c r="C7572">
        <v>7</v>
      </c>
      <c r="D7572">
        <v>2025</v>
      </c>
      <c r="F7572" t="s">
        <v>664</v>
      </c>
      <c r="G7572" t="s">
        <v>3927</v>
      </c>
      <c r="H7572" t="s">
        <v>1863</v>
      </c>
      <c r="I7572" t="s">
        <v>1952</v>
      </c>
      <c r="J7572" t="s">
        <v>2067</v>
      </c>
      <c r="K7572" t="s">
        <v>1918</v>
      </c>
      <c r="L7572" t="s">
        <v>1889</v>
      </c>
      <c r="M7572">
        <v>1</v>
      </c>
      <c r="N7572" s="3">
        <v>69</v>
      </c>
      <c r="O7572" s="3">
        <v>37</v>
      </c>
      <c r="P7572" s="4">
        <v>0.05</v>
      </c>
      <c r="Q7572" s="3">
        <v>65.55</v>
      </c>
      <c r="R7572" s="3">
        <v>37</v>
      </c>
      <c r="S7572" s="3">
        <v>28.55</v>
      </c>
      <c r="T7572" t="s">
        <v>1954</v>
      </c>
      <c r="U7572" t="s">
        <v>72</v>
      </c>
    </row>
    <row r="7573" spans="1:21" x14ac:dyDescent="0.35">
      <c r="A7573" t="s">
        <v>10150</v>
      </c>
      <c r="B7573" s="2">
        <v>45846</v>
      </c>
      <c r="C7573">
        <v>7</v>
      </c>
      <c r="D7573">
        <v>2025</v>
      </c>
      <c r="F7573" t="s">
        <v>195</v>
      </c>
      <c r="G7573" t="s">
        <v>4211</v>
      </c>
      <c r="H7573" t="s">
        <v>1875</v>
      </c>
      <c r="I7573" t="s">
        <v>1981</v>
      </c>
      <c r="J7573" t="s">
        <v>2045</v>
      </c>
      <c r="K7573" t="s">
        <v>1910</v>
      </c>
      <c r="L7573" t="s">
        <v>1890</v>
      </c>
      <c r="M7573">
        <v>3</v>
      </c>
      <c r="N7573" s="3">
        <v>99</v>
      </c>
      <c r="O7573" s="3">
        <v>58</v>
      </c>
      <c r="P7573" s="4">
        <v>0.15</v>
      </c>
      <c r="Q7573" s="3">
        <v>252.45</v>
      </c>
      <c r="R7573" s="3">
        <v>174</v>
      </c>
      <c r="S7573" s="3">
        <v>78.45</v>
      </c>
      <c r="T7573" t="s">
        <v>1954</v>
      </c>
      <c r="U7573" t="s">
        <v>72</v>
      </c>
    </row>
    <row r="7574" spans="1:21" x14ac:dyDescent="0.35">
      <c r="A7574" t="s">
        <v>10151</v>
      </c>
      <c r="B7574" s="2">
        <v>45846</v>
      </c>
      <c r="C7574">
        <v>7</v>
      </c>
      <c r="D7574">
        <v>2025</v>
      </c>
      <c r="F7574" t="s">
        <v>729</v>
      </c>
      <c r="G7574" t="s">
        <v>4803</v>
      </c>
      <c r="H7574" t="s">
        <v>1863</v>
      </c>
      <c r="I7574" t="s">
        <v>2056</v>
      </c>
      <c r="J7574" t="s">
        <v>1997</v>
      </c>
      <c r="K7574" t="s">
        <v>1906</v>
      </c>
      <c r="L7574" t="s">
        <v>1889</v>
      </c>
      <c r="M7574">
        <v>2</v>
      </c>
      <c r="N7574" s="3">
        <v>89</v>
      </c>
      <c r="O7574" s="3">
        <v>48</v>
      </c>
      <c r="P7574" s="4">
        <v>0.2</v>
      </c>
      <c r="Q7574" s="3">
        <v>142.4</v>
      </c>
      <c r="R7574" s="3">
        <v>96</v>
      </c>
      <c r="S7574" s="3">
        <v>46.4</v>
      </c>
      <c r="T7574" t="s">
        <v>1954</v>
      </c>
      <c r="U7574" t="s">
        <v>72</v>
      </c>
    </row>
    <row r="7575" spans="1:21" x14ac:dyDescent="0.35">
      <c r="A7575" t="s">
        <v>10152</v>
      </c>
      <c r="B7575" s="2">
        <v>45846</v>
      </c>
      <c r="C7575">
        <v>7</v>
      </c>
      <c r="D7575">
        <v>2025</v>
      </c>
      <c r="F7575" t="s">
        <v>1513</v>
      </c>
      <c r="G7575" t="s">
        <v>2730</v>
      </c>
      <c r="H7575" t="s">
        <v>1870</v>
      </c>
      <c r="I7575" t="s">
        <v>2060</v>
      </c>
      <c r="J7575" t="s">
        <v>1987</v>
      </c>
      <c r="K7575" t="s">
        <v>1908</v>
      </c>
      <c r="L7575" t="s">
        <v>1890</v>
      </c>
      <c r="M7575">
        <v>4</v>
      </c>
      <c r="N7575" s="3">
        <v>129</v>
      </c>
      <c r="O7575" s="3">
        <v>78</v>
      </c>
      <c r="P7575" s="4">
        <v>0</v>
      </c>
      <c r="Q7575" s="3">
        <v>516</v>
      </c>
      <c r="R7575" s="3">
        <v>312</v>
      </c>
      <c r="S7575" s="3">
        <v>204</v>
      </c>
      <c r="T7575" t="s">
        <v>1954</v>
      </c>
      <c r="U7575" t="s">
        <v>72</v>
      </c>
    </row>
    <row r="7576" spans="1:21" x14ac:dyDescent="0.35">
      <c r="A7576" t="s">
        <v>10153</v>
      </c>
      <c r="B7576" s="2">
        <v>45846</v>
      </c>
      <c r="C7576">
        <v>7</v>
      </c>
      <c r="D7576">
        <v>2025</v>
      </c>
      <c r="F7576" t="s">
        <v>749</v>
      </c>
      <c r="G7576" t="s">
        <v>2148</v>
      </c>
      <c r="H7576" t="s">
        <v>1868</v>
      </c>
      <c r="I7576" t="s">
        <v>2022</v>
      </c>
      <c r="J7576" t="s">
        <v>2015</v>
      </c>
      <c r="K7576" t="s">
        <v>1914</v>
      </c>
      <c r="L7576" t="s">
        <v>1888</v>
      </c>
      <c r="M7576">
        <v>5</v>
      </c>
      <c r="N7576" s="3">
        <v>65</v>
      </c>
      <c r="O7576" s="3">
        <v>32</v>
      </c>
      <c r="P7576" s="4">
        <v>0.15</v>
      </c>
      <c r="Q7576" s="3">
        <v>276.25</v>
      </c>
      <c r="R7576" s="3">
        <v>160</v>
      </c>
      <c r="S7576" s="3">
        <v>116.25</v>
      </c>
      <c r="T7576" t="s">
        <v>1954</v>
      </c>
      <c r="U7576" t="s">
        <v>72</v>
      </c>
    </row>
    <row r="7577" spans="1:21" x14ac:dyDescent="0.35">
      <c r="A7577" t="s">
        <v>10154</v>
      </c>
      <c r="B7577" s="2">
        <v>45846</v>
      </c>
      <c r="C7577">
        <v>7</v>
      </c>
      <c r="D7577">
        <v>2025</v>
      </c>
      <c r="F7577" t="s">
        <v>1278</v>
      </c>
      <c r="G7577" t="s">
        <v>2892</v>
      </c>
      <c r="H7577" t="s">
        <v>1868</v>
      </c>
      <c r="I7577" t="s">
        <v>2014</v>
      </c>
      <c r="J7577" t="s">
        <v>1953</v>
      </c>
      <c r="K7577" t="s">
        <v>1905</v>
      </c>
      <c r="L7577" t="s">
        <v>1888</v>
      </c>
      <c r="M7577">
        <v>1</v>
      </c>
      <c r="N7577" s="3">
        <v>120</v>
      </c>
      <c r="O7577" s="3">
        <v>63</v>
      </c>
      <c r="P7577" s="4">
        <v>0.05</v>
      </c>
      <c r="Q7577" s="3">
        <v>114</v>
      </c>
      <c r="R7577" s="3">
        <v>63</v>
      </c>
      <c r="S7577" s="3">
        <v>51</v>
      </c>
      <c r="T7577" t="s">
        <v>1954</v>
      </c>
      <c r="U7577" t="s">
        <v>72</v>
      </c>
    </row>
    <row r="7578" spans="1:21" x14ac:dyDescent="0.35">
      <c r="A7578" t="s">
        <v>10155</v>
      </c>
      <c r="B7578" s="2">
        <v>45846</v>
      </c>
      <c r="C7578">
        <v>7</v>
      </c>
      <c r="D7578">
        <v>2025</v>
      </c>
      <c r="F7578" t="s">
        <v>214</v>
      </c>
      <c r="G7578" t="s">
        <v>2771</v>
      </c>
      <c r="H7578" t="s">
        <v>1872</v>
      </c>
      <c r="I7578" t="s">
        <v>2357</v>
      </c>
      <c r="J7578" t="s">
        <v>2015</v>
      </c>
      <c r="K7578" t="s">
        <v>1914</v>
      </c>
      <c r="L7578" t="s">
        <v>1888</v>
      </c>
      <c r="M7578">
        <v>1</v>
      </c>
      <c r="N7578" s="3">
        <v>65</v>
      </c>
      <c r="O7578" s="3">
        <v>32</v>
      </c>
      <c r="P7578" s="4">
        <v>0</v>
      </c>
      <c r="Q7578" s="3">
        <v>65</v>
      </c>
      <c r="R7578" s="3">
        <v>32</v>
      </c>
      <c r="S7578" s="3">
        <v>33</v>
      </c>
      <c r="T7578" t="s">
        <v>1954</v>
      </c>
      <c r="U7578" t="s">
        <v>72</v>
      </c>
    </row>
    <row r="7579" spans="1:21" x14ac:dyDescent="0.35">
      <c r="A7579" t="s">
        <v>10156</v>
      </c>
      <c r="B7579" s="2">
        <v>45846</v>
      </c>
      <c r="C7579">
        <v>7</v>
      </c>
      <c r="D7579">
        <v>2025</v>
      </c>
      <c r="F7579" t="s">
        <v>177</v>
      </c>
      <c r="G7579" t="s">
        <v>3013</v>
      </c>
      <c r="H7579" t="s">
        <v>1870</v>
      </c>
      <c r="I7579" t="s">
        <v>2083</v>
      </c>
      <c r="J7579" t="s">
        <v>2015</v>
      </c>
      <c r="K7579" t="s">
        <v>1914</v>
      </c>
      <c r="L7579" t="s">
        <v>1888</v>
      </c>
      <c r="M7579">
        <v>1</v>
      </c>
      <c r="N7579" s="3">
        <v>65</v>
      </c>
      <c r="O7579" s="3">
        <v>32</v>
      </c>
      <c r="P7579" s="4">
        <v>0.05</v>
      </c>
      <c r="Q7579" s="3">
        <v>61.75</v>
      </c>
      <c r="R7579" s="3">
        <v>32</v>
      </c>
      <c r="S7579" s="3">
        <v>29.75</v>
      </c>
      <c r="T7579" t="s">
        <v>1954</v>
      </c>
      <c r="U7579" t="s">
        <v>72</v>
      </c>
    </row>
    <row r="7580" spans="1:21" x14ac:dyDescent="0.35">
      <c r="A7580" t="s">
        <v>10157</v>
      </c>
      <c r="B7580" s="2">
        <v>45846</v>
      </c>
      <c r="C7580">
        <v>7</v>
      </c>
      <c r="D7580">
        <v>2025</v>
      </c>
      <c r="F7580" t="s">
        <v>297</v>
      </c>
      <c r="G7580" t="s">
        <v>2038</v>
      </c>
      <c r="H7580" t="s">
        <v>1863</v>
      </c>
      <c r="I7580" t="s">
        <v>2056</v>
      </c>
      <c r="J7580" t="s">
        <v>2045</v>
      </c>
      <c r="K7580" t="s">
        <v>1910</v>
      </c>
      <c r="L7580" t="s">
        <v>1890</v>
      </c>
      <c r="M7580">
        <v>1</v>
      </c>
      <c r="N7580" s="3">
        <v>99</v>
      </c>
      <c r="O7580" s="3">
        <v>58</v>
      </c>
      <c r="P7580" s="4">
        <v>0</v>
      </c>
      <c r="Q7580" s="3">
        <v>99</v>
      </c>
      <c r="R7580" s="3">
        <v>58</v>
      </c>
      <c r="S7580" s="3">
        <v>41</v>
      </c>
      <c r="T7580" t="s">
        <v>1954</v>
      </c>
      <c r="U7580" t="s">
        <v>72</v>
      </c>
    </row>
    <row r="7581" spans="1:21" x14ac:dyDescent="0.35">
      <c r="A7581" t="s">
        <v>10158</v>
      </c>
      <c r="B7581" s="2">
        <v>45846</v>
      </c>
      <c r="C7581">
        <v>7</v>
      </c>
      <c r="D7581">
        <v>2025</v>
      </c>
      <c r="F7581" t="s">
        <v>1786</v>
      </c>
      <c r="G7581" t="s">
        <v>3606</v>
      </c>
      <c r="H7581" t="s">
        <v>1868</v>
      </c>
      <c r="I7581" t="s">
        <v>2113</v>
      </c>
      <c r="J7581" t="s">
        <v>2045</v>
      </c>
      <c r="K7581" t="s">
        <v>1910</v>
      </c>
      <c r="L7581" t="s">
        <v>1890</v>
      </c>
      <c r="M7581">
        <v>2</v>
      </c>
      <c r="N7581" s="3">
        <v>99</v>
      </c>
      <c r="O7581" s="3">
        <v>58</v>
      </c>
      <c r="P7581" s="4">
        <v>0</v>
      </c>
      <c r="Q7581" s="3">
        <v>198</v>
      </c>
      <c r="R7581" s="3">
        <v>116</v>
      </c>
      <c r="S7581" s="3">
        <v>82</v>
      </c>
      <c r="T7581" t="s">
        <v>1954</v>
      </c>
      <c r="U7581" t="s">
        <v>72</v>
      </c>
    </row>
    <row r="7582" spans="1:21" x14ac:dyDescent="0.35">
      <c r="A7582" t="s">
        <v>10159</v>
      </c>
      <c r="B7582" s="2">
        <v>45846</v>
      </c>
      <c r="C7582">
        <v>7</v>
      </c>
      <c r="D7582">
        <v>2025</v>
      </c>
      <c r="F7582" t="s">
        <v>169</v>
      </c>
      <c r="G7582" t="s">
        <v>2466</v>
      </c>
      <c r="H7582" t="s">
        <v>1874</v>
      </c>
      <c r="I7582" t="s">
        <v>2200</v>
      </c>
      <c r="J7582" t="s">
        <v>1960</v>
      </c>
      <c r="K7582" t="s">
        <v>1924</v>
      </c>
      <c r="L7582" t="s">
        <v>1885</v>
      </c>
      <c r="M7582">
        <v>1</v>
      </c>
      <c r="N7582" s="3">
        <v>42</v>
      </c>
      <c r="O7582" s="3">
        <v>20</v>
      </c>
      <c r="P7582" s="4">
        <v>0.15</v>
      </c>
      <c r="Q7582" s="3">
        <v>35.700000000000003</v>
      </c>
      <c r="R7582" s="3">
        <v>20</v>
      </c>
      <c r="S7582" s="3">
        <v>15.7</v>
      </c>
      <c r="T7582" t="s">
        <v>1954</v>
      </c>
      <c r="U7582" t="s">
        <v>72</v>
      </c>
    </row>
    <row r="7583" spans="1:21" x14ac:dyDescent="0.35">
      <c r="A7583" t="s">
        <v>10160</v>
      </c>
      <c r="B7583" s="2">
        <v>45846</v>
      </c>
      <c r="C7583">
        <v>7</v>
      </c>
      <c r="D7583">
        <v>2025</v>
      </c>
      <c r="F7583" t="s">
        <v>246</v>
      </c>
      <c r="G7583" t="s">
        <v>3205</v>
      </c>
      <c r="H7583" t="s">
        <v>1870</v>
      </c>
      <c r="I7583" t="s">
        <v>2192</v>
      </c>
      <c r="J7583" t="s">
        <v>2120</v>
      </c>
      <c r="K7583" t="s">
        <v>1926</v>
      </c>
      <c r="L7583" t="s">
        <v>1885</v>
      </c>
      <c r="M7583">
        <v>1</v>
      </c>
      <c r="N7583" s="3">
        <v>28</v>
      </c>
      <c r="O7583" s="3">
        <v>13</v>
      </c>
      <c r="P7583" s="4">
        <v>0.1</v>
      </c>
      <c r="Q7583" s="3">
        <v>25.2</v>
      </c>
      <c r="R7583" s="3">
        <v>13</v>
      </c>
      <c r="S7583" s="3">
        <v>12.2</v>
      </c>
      <c r="T7583" t="s">
        <v>1954</v>
      </c>
      <c r="U7583" t="s">
        <v>72</v>
      </c>
    </row>
    <row r="7584" spans="1:21" x14ac:dyDescent="0.35">
      <c r="A7584" t="s">
        <v>10161</v>
      </c>
      <c r="B7584" s="2">
        <v>45846</v>
      </c>
      <c r="C7584">
        <v>7</v>
      </c>
      <c r="D7584">
        <v>2025</v>
      </c>
      <c r="F7584" t="s">
        <v>290</v>
      </c>
      <c r="G7584" t="s">
        <v>2267</v>
      </c>
      <c r="H7584" t="s">
        <v>1874</v>
      </c>
      <c r="I7584" t="s">
        <v>2119</v>
      </c>
      <c r="J7584" t="s">
        <v>2015</v>
      </c>
      <c r="K7584" t="s">
        <v>1914</v>
      </c>
      <c r="L7584" t="s">
        <v>1888</v>
      </c>
      <c r="M7584">
        <v>2</v>
      </c>
      <c r="N7584" s="3">
        <v>65</v>
      </c>
      <c r="O7584" s="3">
        <v>32</v>
      </c>
      <c r="P7584" s="4">
        <v>0.1</v>
      </c>
      <c r="Q7584" s="3">
        <v>117</v>
      </c>
      <c r="R7584" s="3">
        <v>64</v>
      </c>
      <c r="S7584" s="3">
        <v>53</v>
      </c>
      <c r="T7584" t="s">
        <v>1954</v>
      </c>
      <c r="U7584" t="s">
        <v>72</v>
      </c>
    </row>
    <row r="7585" spans="1:21" x14ac:dyDescent="0.35">
      <c r="A7585" t="s">
        <v>10162</v>
      </c>
      <c r="B7585" s="2">
        <v>45846</v>
      </c>
      <c r="C7585">
        <v>7</v>
      </c>
      <c r="D7585">
        <v>2025</v>
      </c>
      <c r="F7585" t="s">
        <v>219</v>
      </c>
      <c r="G7585" t="s">
        <v>2595</v>
      </c>
      <c r="H7585" t="s">
        <v>1873</v>
      </c>
      <c r="I7585" t="s">
        <v>2395</v>
      </c>
      <c r="J7585" t="s">
        <v>2015</v>
      </c>
      <c r="K7585" t="s">
        <v>1914</v>
      </c>
      <c r="L7585" t="s">
        <v>1888</v>
      </c>
      <c r="M7585">
        <v>3</v>
      </c>
      <c r="N7585" s="3">
        <v>65</v>
      </c>
      <c r="O7585" s="3">
        <v>32</v>
      </c>
      <c r="P7585" s="4">
        <v>0.15</v>
      </c>
      <c r="Q7585" s="3">
        <v>165.75</v>
      </c>
      <c r="R7585" s="3">
        <v>96</v>
      </c>
      <c r="S7585" s="3">
        <v>69.75</v>
      </c>
      <c r="T7585" t="s">
        <v>1954</v>
      </c>
      <c r="U7585" t="s">
        <v>72</v>
      </c>
    </row>
    <row r="7586" spans="1:21" x14ac:dyDescent="0.35">
      <c r="A7586" t="s">
        <v>10163</v>
      </c>
      <c r="B7586" s="2">
        <v>45847</v>
      </c>
      <c r="C7586">
        <v>7</v>
      </c>
      <c r="D7586">
        <v>2025</v>
      </c>
      <c r="F7586" t="s">
        <v>1121</v>
      </c>
      <c r="G7586" t="s">
        <v>4013</v>
      </c>
      <c r="H7586" t="s">
        <v>1874</v>
      </c>
      <c r="I7586" t="s">
        <v>2200</v>
      </c>
      <c r="J7586" t="s">
        <v>2045</v>
      </c>
      <c r="K7586" t="s">
        <v>1910</v>
      </c>
      <c r="L7586" t="s">
        <v>1890</v>
      </c>
      <c r="M7586">
        <v>1</v>
      </c>
      <c r="N7586" s="3">
        <v>99</v>
      </c>
      <c r="O7586" s="3">
        <v>58</v>
      </c>
      <c r="P7586" s="4">
        <v>0</v>
      </c>
      <c r="Q7586" s="3">
        <v>99</v>
      </c>
      <c r="R7586" s="3">
        <v>58</v>
      </c>
      <c r="S7586" s="3">
        <v>41</v>
      </c>
      <c r="T7586" t="s">
        <v>1954</v>
      </c>
      <c r="U7586" t="s">
        <v>72</v>
      </c>
    </row>
    <row r="7587" spans="1:21" x14ac:dyDescent="0.35">
      <c r="A7587" t="s">
        <v>10164</v>
      </c>
      <c r="B7587" s="2">
        <v>45847</v>
      </c>
      <c r="C7587">
        <v>7</v>
      </c>
      <c r="D7587">
        <v>2025</v>
      </c>
      <c r="F7587" t="s">
        <v>1085</v>
      </c>
      <c r="G7587" t="s">
        <v>61</v>
      </c>
      <c r="H7587" t="s">
        <v>1869</v>
      </c>
      <c r="I7587" t="s">
        <v>2073</v>
      </c>
      <c r="J7587" t="s">
        <v>2026</v>
      </c>
      <c r="K7587" t="s">
        <v>1919</v>
      </c>
      <c r="L7587" t="s">
        <v>1887</v>
      </c>
      <c r="M7587">
        <v>1</v>
      </c>
      <c r="N7587" s="3">
        <v>85</v>
      </c>
      <c r="O7587" s="3">
        <v>44</v>
      </c>
      <c r="P7587" s="4">
        <v>0.05</v>
      </c>
      <c r="Q7587" s="3">
        <v>80.75</v>
      </c>
      <c r="R7587" s="3">
        <v>44</v>
      </c>
      <c r="S7587" s="3">
        <v>36.75</v>
      </c>
      <c r="T7587" t="s">
        <v>1954</v>
      </c>
      <c r="U7587" t="s">
        <v>72</v>
      </c>
    </row>
    <row r="7588" spans="1:21" x14ac:dyDescent="0.35">
      <c r="A7588" t="s">
        <v>10165</v>
      </c>
      <c r="B7588" s="2">
        <v>45847</v>
      </c>
      <c r="C7588">
        <v>7</v>
      </c>
      <c r="D7588">
        <v>2025</v>
      </c>
      <c r="F7588" t="s">
        <v>78</v>
      </c>
      <c r="G7588" t="s">
        <v>2302</v>
      </c>
      <c r="H7588" t="s">
        <v>1864</v>
      </c>
      <c r="I7588" t="s">
        <v>2044</v>
      </c>
      <c r="J7588" t="s">
        <v>1991</v>
      </c>
      <c r="K7588" t="s">
        <v>1925</v>
      </c>
      <c r="L7588" t="s">
        <v>1885</v>
      </c>
      <c r="M7588">
        <v>1</v>
      </c>
      <c r="N7588" s="3">
        <v>35</v>
      </c>
      <c r="O7588" s="3">
        <v>16</v>
      </c>
      <c r="P7588" s="4">
        <v>0.1</v>
      </c>
      <c r="Q7588" s="3">
        <v>31.5</v>
      </c>
      <c r="R7588" s="3">
        <v>16</v>
      </c>
      <c r="S7588" s="3">
        <v>15.5</v>
      </c>
      <c r="T7588" t="s">
        <v>1954</v>
      </c>
      <c r="U7588" t="s">
        <v>72</v>
      </c>
    </row>
    <row r="7589" spans="1:21" x14ac:dyDescent="0.35">
      <c r="A7589" t="s">
        <v>10166</v>
      </c>
      <c r="B7589" s="2">
        <v>45847</v>
      </c>
      <c r="C7589">
        <v>7</v>
      </c>
      <c r="D7589">
        <v>2025</v>
      </c>
      <c r="F7589" t="s">
        <v>529</v>
      </c>
      <c r="G7589" t="s">
        <v>2824</v>
      </c>
      <c r="H7589" t="s">
        <v>1873</v>
      </c>
      <c r="I7589" t="s">
        <v>2070</v>
      </c>
      <c r="J7589" t="s">
        <v>1967</v>
      </c>
      <c r="K7589" t="s">
        <v>1913</v>
      </c>
      <c r="L7589" t="s">
        <v>1888</v>
      </c>
      <c r="M7589">
        <v>4</v>
      </c>
      <c r="N7589" s="3">
        <v>78</v>
      </c>
      <c r="O7589" s="3">
        <v>39</v>
      </c>
      <c r="P7589" s="4">
        <v>0</v>
      </c>
      <c r="Q7589" s="3">
        <v>312</v>
      </c>
      <c r="R7589" s="3">
        <v>156</v>
      </c>
      <c r="S7589" s="3">
        <v>156</v>
      </c>
      <c r="T7589" t="s">
        <v>1954</v>
      </c>
      <c r="U7589" t="s">
        <v>72</v>
      </c>
    </row>
    <row r="7590" spans="1:21" x14ac:dyDescent="0.35">
      <c r="A7590" t="s">
        <v>10167</v>
      </c>
      <c r="B7590" s="2">
        <v>45847</v>
      </c>
      <c r="C7590">
        <v>7</v>
      </c>
      <c r="D7590">
        <v>2025</v>
      </c>
      <c r="F7590" t="s">
        <v>1186</v>
      </c>
      <c r="G7590" t="s">
        <v>3108</v>
      </c>
      <c r="H7590" t="s">
        <v>1870</v>
      </c>
      <c r="I7590" t="s">
        <v>2192</v>
      </c>
      <c r="J7590" t="s">
        <v>2114</v>
      </c>
      <c r="K7590" t="s">
        <v>1915</v>
      </c>
      <c r="L7590" t="s">
        <v>1886</v>
      </c>
      <c r="M7590">
        <v>4</v>
      </c>
      <c r="N7590" s="3">
        <v>85</v>
      </c>
      <c r="O7590" s="3">
        <v>41</v>
      </c>
      <c r="P7590" s="4">
        <v>0</v>
      </c>
      <c r="Q7590" s="3">
        <v>340</v>
      </c>
      <c r="R7590" s="3">
        <v>164</v>
      </c>
      <c r="S7590" s="3">
        <v>176</v>
      </c>
      <c r="T7590" t="s">
        <v>1954</v>
      </c>
      <c r="U7590" t="s">
        <v>72</v>
      </c>
    </row>
    <row r="7591" spans="1:21" x14ac:dyDescent="0.35">
      <c r="A7591" t="s">
        <v>10168</v>
      </c>
      <c r="B7591" s="2">
        <v>45847</v>
      </c>
      <c r="C7591">
        <v>7</v>
      </c>
      <c r="D7591">
        <v>2025</v>
      </c>
      <c r="F7591" t="s">
        <v>443</v>
      </c>
      <c r="G7591" t="s">
        <v>2282</v>
      </c>
      <c r="H7591" t="s">
        <v>1864</v>
      </c>
      <c r="I7591" t="s">
        <v>2211</v>
      </c>
      <c r="J7591" t="s">
        <v>2114</v>
      </c>
      <c r="K7591" t="s">
        <v>1915</v>
      </c>
      <c r="L7591" t="s">
        <v>1886</v>
      </c>
      <c r="M7591">
        <v>2</v>
      </c>
      <c r="N7591" s="3">
        <v>85</v>
      </c>
      <c r="O7591" s="3">
        <v>41</v>
      </c>
      <c r="P7591" s="4">
        <v>0.1</v>
      </c>
      <c r="Q7591" s="3">
        <v>153</v>
      </c>
      <c r="R7591" s="3">
        <v>82</v>
      </c>
      <c r="S7591" s="3">
        <v>71</v>
      </c>
      <c r="T7591" t="s">
        <v>1954</v>
      </c>
      <c r="U7591" t="s">
        <v>72</v>
      </c>
    </row>
    <row r="7592" spans="1:21" x14ac:dyDescent="0.35">
      <c r="A7592" t="s">
        <v>10169</v>
      </c>
      <c r="B7592" s="2">
        <v>45847</v>
      </c>
      <c r="C7592">
        <v>7</v>
      </c>
      <c r="D7592">
        <v>2025</v>
      </c>
      <c r="F7592" t="s">
        <v>780</v>
      </c>
      <c r="G7592" t="s">
        <v>2298</v>
      </c>
      <c r="H7592" t="s">
        <v>1875</v>
      </c>
      <c r="I7592" t="s">
        <v>1996</v>
      </c>
      <c r="J7592" t="s">
        <v>2061</v>
      </c>
      <c r="K7592" t="s">
        <v>1923</v>
      </c>
      <c r="L7592" t="s">
        <v>1888</v>
      </c>
      <c r="M7592">
        <v>3</v>
      </c>
      <c r="N7592" s="3">
        <v>25</v>
      </c>
      <c r="O7592" s="3">
        <v>11</v>
      </c>
      <c r="P7592" s="4">
        <v>0.15</v>
      </c>
      <c r="Q7592" s="3">
        <v>63.75</v>
      </c>
      <c r="R7592" s="3">
        <v>33</v>
      </c>
      <c r="S7592" s="3">
        <v>30.75</v>
      </c>
      <c r="T7592" t="s">
        <v>1954</v>
      </c>
      <c r="U7592" t="s">
        <v>72</v>
      </c>
    </row>
    <row r="7593" spans="1:21" x14ac:dyDescent="0.35">
      <c r="A7593" t="s">
        <v>10170</v>
      </c>
      <c r="B7593" s="2">
        <v>45847</v>
      </c>
      <c r="C7593">
        <v>7</v>
      </c>
      <c r="D7593">
        <v>2025</v>
      </c>
      <c r="F7593" t="s">
        <v>473</v>
      </c>
      <c r="G7593" t="s">
        <v>2828</v>
      </c>
      <c r="H7593" t="s">
        <v>1870</v>
      </c>
      <c r="I7593" t="s">
        <v>2083</v>
      </c>
      <c r="J7593" t="s">
        <v>2061</v>
      </c>
      <c r="K7593" t="s">
        <v>1923</v>
      </c>
      <c r="L7593" t="s">
        <v>1888</v>
      </c>
      <c r="M7593">
        <v>1</v>
      </c>
      <c r="N7593" s="3">
        <v>25</v>
      </c>
      <c r="O7593" s="3">
        <v>11</v>
      </c>
      <c r="P7593" s="4">
        <v>0.05</v>
      </c>
      <c r="Q7593" s="3">
        <v>23.75</v>
      </c>
      <c r="R7593" s="3">
        <v>11</v>
      </c>
      <c r="S7593" s="3">
        <v>12.75</v>
      </c>
      <c r="T7593" t="s">
        <v>1954</v>
      </c>
      <c r="U7593" t="s">
        <v>72</v>
      </c>
    </row>
    <row r="7594" spans="1:21" x14ac:dyDescent="0.35">
      <c r="A7594" t="s">
        <v>10171</v>
      </c>
      <c r="B7594" s="2">
        <v>45847</v>
      </c>
      <c r="C7594">
        <v>7</v>
      </c>
      <c r="D7594">
        <v>2025</v>
      </c>
      <c r="F7594" t="s">
        <v>218</v>
      </c>
      <c r="G7594" t="s">
        <v>2566</v>
      </c>
      <c r="H7594" t="s">
        <v>1870</v>
      </c>
      <c r="I7594" t="s">
        <v>2083</v>
      </c>
      <c r="J7594" t="s">
        <v>1963</v>
      </c>
      <c r="K7594" t="s">
        <v>1907</v>
      </c>
      <c r="L7594" t="s">
        <v>1890</v>
      </c>
      <c r="M7594">
        <v>2</v>
      </c>
      <c r="N7594" s="3">
        <v>119</v>
      </c>
      <c r="O7594" s="3">
        <v>72</v>
      </c>
      <c r="P7594" s="4">
        <v>0.05</v>
      </c>
      <c r="Q7594" s="3">
        <v>226.1</v>
      </c>
      <c r="R7594" s="3">
        <v>144</v>
      </c>
      <c r="S7594" s="3">
        <v>82.1</v>
      </c>
      <c r="T7594" t="s">
        <v>1954</v>
      </c>
      <c r="U7594" t="s">
        <v>72</v>
      </c>
    </row>
    <row r="7595" spans="1:21" x14ac:dyDescent="0.35">
      <c r="A7595" t="s">
        <v>10172</v>
      </c>
      <c r="B7595" s="2">
        <v>45847</v>
      </c>
      <c r="C7595">
        <v>7</v>
      </c>
      <c r="D7595">
        <v>2025</v>
      </c>
      <c r="F7595" t="s">
        <v>354</v>
      </c>
      <c r="G7595" t="s">
        <v>3179</v>
      </c>
      <c r="H7595" t="s">
        <v>1866</v>
      </c>
      <c r="I7595" t="s">
        <v>1866</v>
      </c>
      <c r="J7595" t="s">
        <v>2001</v>
      </c>
      <c r="K7595" t="s">
        <v>1911</v>
      </c>
      <c r="L7595" t="s">
        <v>1886</v>
      </c>
      <c r="M7595">
        <v>1</v>
      </c>
      <c r="N7595" s="3">
        <v>58</v>
      </c>
      <c r="O7595" s="3">
        <v>25</v>
      </c>
      <c r="P7595" s="4">
        <v>0.1</v>
      </c>
      <c r="Q7595" s="3">
        <v>52.2</v>
      </c>
      <c r="R7595" s="3">
        <v>25</v>
      </c>
      <c r="S7595" s="3">
        <v>27.2</v>
      </c>
      <c r="T7595" t="s">
        <v>1954</v>
      </c>
      <c r="U7595" t="s">
        <v>72</v>
      </c>
    </row>
    <row r="7596" spans="1:21" x14ac:dyDescent="0.35">
      <c r="A7596" t="s">
        <v>10173</v>
      </c>
      <c r="B7596" s="2">
        <v>45847</v>
      </c>
      <c r="C7596">
        <v>7</v>
      </c>
      <c r="D7596">
        <v>2025</v>
      </c>
      <c r="F7596" t="s">
        <v>1511</v>
      </c>
      <c r="G7596" t="s">
        <v>3330</v>
      </c>
      <c r="H7596" t="s">
        <v>1868</v>
      </c>
      <c r="I7596" t="s">
        <v>2014</v>
      </c>
      <c r="J7596" t="s">
        <v>1991</v>
      </c>
      <c r="K7596" t="s">
        <v>1925</v>
      </c>
      <c r="L7596" t="s">
        <v>1885</v>
      </c>
      <c r="M7596">
        <v>2</v>
      </c>
      <c r="N7596" s="3">
        <v>35</v>
      </c>
      <c r="O7596" s="3">
        <v>16</v>
      </c>
      <c r="P7596" s="4">
        <v>0.15</v>
      </c>
      <c r="Q7596" s="3">
        <v>59.5</v>
      </c>
      <c r="R7596" s="3">
        <v>32</v>
      </c>
      <c r="S7596" s="3">
        <v>27.5</v>
      </c>
      <c r="T7596" t="s">
        <v>1954</v>
      </c>
      <c r="U7596" t="s">
        <v>72</v>
      </c>
    </row>
    <row r="7597" spans="1:21" x14ac:dyDescent="0.35">
      <c r="A7597" t="s">
        <v>10174</v>
      </c>
      <c r="B7597" s="2">
        <v>45847</v>
      </c>
      <c r="C7597">
        <v>7</v>
      </c>
      <c r="D7597">
        <v>2025</v>
      </c>
      <c r="F7597" t="s">
        <v>1591</v>
      </c>
      <c r="G7597" t="s">
        <v>4157</v>
      </c>
      <c r="H7597" t="s">
        <v>1869</v>
      </c>
      <c r="I7597" t="s">
        <v>1977</v>
      </c>
      <c r="J7597" t="s">
        <v>1987</v>
      </c>
      <c r="K7597" t="s">
        <v>1908</v>
      </c>
      <c r="L7597" t="s">
        <v>1890</v>
      </c>
      <c r="M7597">
        <v>1</v>
      </c>
      <c r="N7597" s="3">
        <v>129</v>
      </c>
      <c r="O7597" s="3">
        <v>78</v>
      </c>
      <c r="P7597" s="4">
        <v>0.05</v>
      </c>
      <c r="Q7597" s="3">
        <v>122.55</v>
      </c>
      <c r="R7597" s="3">
        <v>78</v>
      </c>
      <c r="S7597" s="3">
        <v>44.55</v>
      </c>
      <c r="T7597" t="s">
        <v>1954</v>
      </c>
      <c r="U7597" t="s">
        <v>71</v>
      </c>
    </row>
    <row r="7598" spans="1:21" x14ac:dyDescent="0.35">
      <c r="A7598" t="s">
        <v>10175</v>
      </c>
      <c r="B7598" s="2">
        <v>45847</v>
      </c>
      <c r="C7598">
        <v>7</v>
      </c>
      <c r="D7598">
        <v>2025</v>
      </c>
      <c r="F7598" t="s">
        <v>494</v>
      </c>
      <c r="G7598" t="s">
        <v>1958</v>
      </c>
      <c r="H7598" t="s">
        <v>1873</v>
      </c>
      <c r="I7598" t="s">
        <v>2070</v>
      </c>
      <c r="J7598" t="s">
        <v>1971</v>
      </c>
      <c r="K7598" t="s">
        <v>1920</v>
      </c>
      <c r="L7598" t="s">
        <v>1886</v>
      </c>
      <c r="M7598">
        <v>2</v>
      </c>
      <c r="N7598" s="3">
        <v>45</v>
      </c>
      <c r="O7598" s="3">
        <v>19</v>
      </c>
      <c r="P7598" s="4">
        <v>0</v>
      </c>
      <c r="Q7598" s="3">
        <v>90</v>
      </c>
      <c r="R7598" s="3">
        <v>38</v>
      </c>
      <c r="S7598" s="3">
        <v>52</v>
      </c>
      <c r="T7598" t="s">
        <v>1954</v>
      </c>
      <c r="U7598" t="s">
        <v>72</v>
      </c>
    </row>
    <row r="7599" spans="1:21" x14ac:dyDescent="0.35">
      <c r="A7599" t="s">
        <v>10176</v>
      </c>
      <c r="B7599" s="2">
        <v>45848</v>
      </c>
      <c r="C7599">
        <v>7</v>
      </c>
      <c r="D7599">
        <v>2025</v>
      </c>
      <c r="F7599" t="s">
        <v>136</v>
      </c>
      <c r="G7599" t="s">
        <v>1962</v>
      </c>
      <c r="H7599" t="s">
        <v>1866</v>
      </c>
      <c r="I7599" t="s">
        <v>1866</v>
      </c>
      <c r="J7599" t="s">
        <v>2001</v>
      </c>
      <c r="K7599" t="s">
        <v>1911</v>
      </c>
      <c r="L7599" t="s">
        <v>1886</v>
      </c>
      <c r="M7599">
        <v>1</v>
      </c>
      <c r="N7599" s="3">
        <v>58</v>
      </c>
      <c r="O7599" s="3">
        <v>25</v>
      </c>
      <c r="P7599" s="4">
        <v>0.1</v>
      </c>
      <c r="Q7599" s="3">
        <v>52.2</v>
      </c>
      <c r="R7599" s="3">
        <v>25</v>
      </c>
      <c r="S7599" s="3">
        <v>27.2</v>
      </c>
      <c r="T7599" t="s">
        <v>1954</v>
      </c>
      <c r="U7599" t="s">
        <v>72</v>
      </c>
    </row>
    <row r="7600" spans="1:21" x14ac:dyDescent="0.35">
      <c r="A7600" t="s">
        <v>10177</v>
      </c>
      <c r="B7600" s="2">
        <v>45848</v>
      </c>
      <c r="C7600">
        <v>7</v>
      </c>
      <c r="D7600">
        <v>2025</v>
      </c>
      <c r="F7600" t="s">
        <v>551</v>
      </c>
      <c r="G7600" t="s">
        <v>61</v>
      </c>
      <c r="H7600" t="s">
        <v>1864</v>
      </c>
      <c r="I7600" t="s">
        <v>2101</v>
      </c>
      <c r="J7600" t="s">
        <v>1953</v>
      </c>
      <c r="K7600" t="s">
        <v>1905</v>
      </c>
      <c r="L7600" t="s">
        <v>1888</v>
      </c>
      <c r="M7600">
        <v>4</v>
      </c>
      <c r="N7600" s="3">
        <v>120</v>
      </c>
      <c r="O7600" s="3">
        <v>63</v>
      </c>
      <c r="P7600" s="4">
        <v>0.15</v>
      </c>
      <c r="Q7600" s="3">
        <v>408</v>
      </c>
      <c r="R7600" s="3">
        <v>252</v>
      </c>
      <c r="S7600" s="3">
        <v>156</v>
      </c>
      <c r="T7600" t="s">
        <v>1954</v>
      </c>
      <c r="U7600" t="s">
        <v>72</v>
      </c>
    </row>
    <row r="7601" spans="1:21" x14ac:dyDescent="0.35">
      <c r="A7601" t="s">
        <v>10178</v>
      </c>
      <c r="B7601" s="2">
        <v>45848</v>
      </c>
      <c r="C7601">
        <v>7</v>
      </c>
      <c r="D7601">
        <v>2025</v>
      </c>
      <c r="F7601" t="s">
        <v>446</v>
      </c>
      <c r="G7601" t="s">
        <v>3442</v>
      </c>
      <c r="H7601" t="s">
        <v>1872</v>
      </c>
      <c r="I7601" t="s">
        <v>2076</v>
      </c>
      <c r="J7601" t="s">
        <v>1987</v>
      </c>
      <c r="K7601" t="s">
        <v>1908</v>
      </c>
      <c r="L7601" t="s">
        <v>1890</v>
      </c>
      <c r="M7601">
        <v>2</v>
      </c>
      <c r="N7601" s="3">
        <v>129</v>
      </c>
      <c r="O7601" s="3">
        <v>78</v>
      </c>
      <c r="P7601" s="4">
        <v>0.1</v>
      </c>
      <c r="Q7601" s="3">
        <v>232.2</v>
      </c>
      <c r="R7601" s="3">
        <v>156</v>
      </c>
      <c r="S7601" s="3">
        <v>76.2</v>
      </c>
      <c r="U7601" t="s">
        <v>72</v>
      </c>
    </row>
    <row r="7602" spans="1:21" x14ac:dyDescent="0.35">
      <c r="A7602" t="s">
        <v>10179</v>
      </c>
      <c r="B7602" s="2">
        <v>45848</v>
      </c>
      <c r="C7602">
        <v>7</v>
      </c>
      <c r="D7602">
        <v>2025</v>
      </c>
      <c r="F7602" t="s">
        <v>1002</v>
      </c>
      <c r="G7602" t="s">
        <v>2306</v>
      </c>
      <c r="H7602" t="s">
        <v>1866</v>
      </c>
      <c r="I7602" t="s">
        <v>1866</v>
      </c>
      <c r="J7602" t="s">
        <v>1967</v>
      </c>
      <c r="K7602" t="s">
        <v>1913</v>
      </c>
      <c r="L7602" t="s">
        <v>1888</v>
      </c>
      <c r="M7602">
        <v>1</v>
      </c>
      <c r="N7602" s="3">
        <v>78</v>
      </c>
      <c r="O7602" s="3">
        <v>39</v>
      </c>
      <c r="P7602" s="4">
        <v>0.1</v>
      </c>
      <c r="Q7602" s="3">
        <v>70.2</v>
      </c>
      <c r="R7602" s="3">
        <v>39</v>
      </c>
      <c r="S7602" s="3">
        <v>31.2</v>
      </c>
      <c r="T7602" t="s">
        <v>1954</v>
      </c>
      <c r="U7602" t="s">
        <v>72</v>
      </c>
    </row>
    <row r="7603" spans="1:21" x14ac:dyDescent="0.35">
      <c r="A7603" t="s">
        <v>10180</v>
      </c>
      <c r="B7603" s="2">
        <v>45848</v>
      </c>
      <c r="C7603">
        <v>7</v>
      </c>
      <c r="D7603">
        <v>2025</v>
      </c>
      <c r="F7603" t="s">
        <v>656</v>
      </c>
      <c r="G7603" t="s">
        <v>2428</v>
      </c>
      <c r="H7603" t="s">
        <v>1875</v>
      </c>
      <c r="I7603" t="s">
        <v>1996</v>
      </c>
      <c r="J7603" t="s">
        <v>2045</v>
      </c>
      <c r="K7603" t="s">
        <v>1910</v>
      </c>
      <c r="L7603" t="s">
        <v>1890</v>
      </c>
      <c r="M7603">
        <v>3</v>
      </c>
      <c r="N7603" s="3">
        <v>99</v>
      </c>
      <c r="O7603" s="3">
        <v>58</v>
      </c>
      <c r="P7603" s="4">
        <v>0.05</v>
      </c>
      <c r="Q7603" s="3">
        <v>282.14999999999998</v>
      </c>
      <c r="R7603" s="3">
        <v>174</v>
      </c>
      <c r="S7603" s="3">
        <v>108.15</v>
      </c>
      <c r="T7603" t="s">
        <v>1954</v>
      </c>
      <c r="U7603" t="s">
        <v>72</v>
      </c>
    </row>
    <row r="7604" spans="1:21" x14ac:dyDescent="0.35">
      <c r="A7604" t="s">
        <v>10181</v>
      </c>
      <c r="B7604" s="2">
        <v>45848</v>
      </c>
      <c r="C7604">
        <v>7</v>
      </c>
      <c r="D7604">
        <v>2025</v>
      </c>
      <c r="F7604" t="s">
        <v>102</v>
      </c>
      <c r="G7604" t="s">
        <v>1958</v>
      </c>
      <c r="H7604" t="s">
        <v>1866</v>
      </c>
      <c r="I7604" t="s">
        <v>1866</v>
      </c>
      <c r="J7604" t="s">
        <v>2064</v>
      </c>
      <c r="K7604" t="s">
        <v>1922</v>
      </c>
      <c r="L7604" t="s">
        <v>1887</v>
      </c>
      <c r="M7604">
        <v>1</v>
      </c>
      <c r="N7604" s="3">
        <v>32</v>
      </c>
      <c r="O7604" s="3">
        <v>14</v>
      </c>
      <c r="P7604" s="4">
        <v>0.1</v>
      </c>
      <c r="Q7604" s="3">
        <v>28.8</v>
      </c>
      <c r="R7604" s="3">
        <v>14</v>
      </c>
      <c r="S7604" s="3">
        <v>14.8</v>
      </c>
      <c r="T7604" t="s">
        <v>1954</v>
      </c>
      <c r="U7604" t="s">
        <v>72</v>
      </c>
    </row>
    <row r="7605" spans="1:21" x14ac:dyDescent="0.35">
      <c r="A7605" t="s">
        <v>10182</v>
      </c>
      <c r="B7605" s="2">
        <v>45848</v>
      </c>
      <c r="C7605">
        <v>7</v>
      </c>
      <c r="D7605">
        <v>2025</v>
      </c>
      <c r="F7605" t="s">
        <v>1708</v>
      </c>
      <c r="G7605" t="s">
        <v>2341</v>
      </c>
      <c r="H7605" t="s">
        <v>1874</v>
      </c>
      <c r="I7605" t="s">
        <v>2119</v>
      </c>
      <c r="J7605" t="s">
        <v>2011</v>
      </c>
      <c r="K7605" t="s">
        <v>1927</v>
      </c>
      <c r="L7605" t="s">
        <v>1885</v>
      </c>
      <c r="M7605">
        <v>1</v>
      </c>
      <c r="N7605" s="3">
        <v>24</v>
      </c>
      <c r="O7605" s="3">
        <v>10</v>
      </c>
      <c r="P7605" s="4">
        <v>0</v>
      </c>
      <c r="Q7605" s="3">
        <v>24</v>
      </c>
      <c r="R7605" s="3">
        <v>10</v>
      </c>
      <c r="S7605" s="3">
        <v>14</v>
      </c>
      <c r="T7605" t="s">
        <v>1954</v>
      </c>
      <c r="U7605" t="s">
        <v>72</v>
      </c>
    </row>
    <row r="7606" spans="1:21" x14ac:dyDescent="0.35">
      <c r="A7606" t="s">
        <v>10183</v>
      </c>
      <c r="B7606" s="2">
        <v>45848</v>
      </c>
      <c r="C7606">
        <v>7</v>
      </c>
      <c r="D7606">
        <v>2025</v>
      </c>
      <c r="F7606" t="s">
        <v>525</v>
      </c>
      <c r="G7606" t="s">
        <v>4211</v>
      </c>
      <c r="H7606" t="s">
        <v>1869</v>
      </c>
      <c r="I7606" t="s">
        <v>2157</v>
      </c>
      <c r="J7606" t="s">
        <v>1953</v>
      </c>
      <c r="K7606" t="s">
        <v>1905</v>
      </c>
      <c r="L7606" t="s">
        <v>1888</v>
      </c>
      <c r="M7606">
        <v>4</v>
      </c>
      <c r="N7606" s="3">
        <v>120</v>
      </c>
      <c r="O7606" s="3">
        <v>63</v>
      </c>
      <c r="P7606" s="4">
        <v>0.1</v>
      </c>
      <c r="Q7606" s="3">
        <v>432</v>
      </c>
      <c r="R7606" s="3">
        <v>252</v>
      </c>
      <c r="S7606" s="3">
        <v>180</v>
      </c>
      <c r="T7606" t="s">
        <v>1954</v>
      </c>
      <c r="U7606" t="s">
        <v>72</v>
      </c>
    </row>
    <row r="7607" spans="1:21" x14ac:dyDescent="0.35">
      <c r="A7607" t="s">
        <v>10184</v>
      </c>
      <c r="B7607" s="2">
        <v>45848</v>
      </c>
      <c r="C7607">
        <v>7</v>
      </c>
      <c r="D7607">
        <v>2025</v>
      </c>
      <c r="F7607" t="s">
        <v>1157</v>
      </c>
      <c r="G7607" t="s">
        <v>3059</v>
      </c>
      <c r="H7607" t="s">
        <v>1866</v>
      </c>
      <c r="I7607" t="s">
        <v>1866</v>
      </c>
      <c r="J7607" t="s">
        <v>2026</v>
      </c>
      <c r="K7607" t="s">
        <v>1919</v>
      </c>
      <c r="L7607" t="s">
        <v>1887</v>
      </c>
      <c r="M7607">
        <v>2</v>
      </c>
      <c r="N7607" s="3">
        <v>85</v>
      </c>
      <c r="O7607" s="3">
        <v>44</v>
      </c>
      <c r="P7607" s="4">
        <v>0.15</v>
      </c>
      <c r="Q7607" s="3">
        <v>144.5</v>
      </c>
      <c r="R7607" s="3">
        <v>88</v>
      </c>
      <c r="S7607" s="3">
        <v>56.5</v>
      </c>
      <c r="T7607" t="s">
        <v>1954</v>
      </c>
      <c r="U7607" t="s">
        <v>72</v>
      </c>
    </row>
    <row r="7608" spans="1:21" x14ac:dyDescent="0.35">
      <c r="A7608" t="s">
        <v>10185</v>
      </c>
      <c r="B7608" s="2">
        <v>45848</v>
      </c>
      <c r="C7608">
        <v>7</v>
      </c>
      <c r="D7608">
        <v>2025</v>
      </c>
      <c r="F7608" t="s">
        <v>1298</v>
      </c>
      <c r="G7608" t="s">
        <v>1976</v>
      </c>
      <c r="H7608" t="s">
        <v>1866</v>
      </c>
      <c r="I7608" t="s">
        <v>1866</v>
      </c>
      <c r="J7608" t="s">
        <v>1971</v>
      </c>
      <c r="K7608" t="s">
        <v>1920</v>
      </c>
      <c r="L7608" t="s">
        <v>1886</v>
      </c>
      <c r="M7608">
        <v>1</v>
      </c>
      <c r="N7608" s="3">
        <v>45</v>
      </c>
      <c r="O7608" s="3">
        <v>19</v>
      </c>
      <c r="P7608" s="4">
        <v>0</v>
      </c>
      <c r="Q7608" s="3">
        <v>45</v>
      </c>
      <c r="R7608" s="3">
        <v>19</v>
      </c>
      <c r="S7608" s="3">
        <v>26</v>
      </c>
      <c r="T7608" t="s">
        <v>1954</v>
      </c>
      <c r="U7608" t="s">
        <v>72</v>
      </c>
    </row>
    <row r="7609" spans="1:21" x14ac:dyDescent="0.35">
      <c r="A7609" t="s">
        <v>10186</v>
      </c>
      <c r="B7609" s="2">
        <v>45848</v>
      </c>
      <c r="C7609">
        <v>7</v>
      </c>
      <c r="D7609">
        <v>2025</v>
      </c>
      <c r="F7609" t="s">
        <v>634</v>
      </c>
      <c r="G7609" t="s">
        <v>3445</v>
      </c>
      <c r="H7609" t="s">
        <v>1866</v>
      </c>
      <c r="I7609" t="s">
        <v>1866</v>
      </c>
      <c r="J7609" t="s">
        <v>2162</v>
      </c>
      <c r="K7609" t="s">
        <v>1921</v>
      </c>
      <c r="L7609" t="s">
        <v>1889</v>
      </c>
      <c r="M7609">
        <v>1</v>
      </c>
      <c r="N7609" s="3">
        <v>55</v>
      </c>
      <c r="O7609" s="3">
        <v>27</v>
      </c>
      <c r="P7609" s="4">
        <v>0</v>
      </c>
      <c r="Q7609" s="3">
        <v>55</v>
      </c>
      <c r="R7609" s="3">
        <v>27</v>
      </c>
      <c r="S7609" s="3">
        <v>28</v>
      </c>
      <c r="T7609" t="s">
        <v>1954</v>
      </c>
      <c r="U7609" t="s">
        <v>72</v>
      </c>
    </row>
    <row r="7610" spans="1:21" x14ac:dyDescent="0.35">
      <c r="A7610" t="s">
        <v>10187</v>
      </c>
      <c r="B7610" s="2">
        <v>45848</v>
      </c>
      <c r="C7610">
        <v>7</v>
      </c>
      <c r="D7610">
        <v>2025</v>
      </c>
      <c r="F7610" t="s">
        <v>1033</v>
      </c>
      <c r="G7610" t="s">
        <v>2222</v>
      </c>
      <c r="H7610" t="s">
        <v>1870</v>
      </c>
      <c r="I7610" t="s">
        <v>2192</v>
      </c>
      <c r="J7610" t="s">
        <v>1987</v>
      </c>
      <c r="K7610" t="s">
        <v>1908</v>
      </c>
      <c r="L7610" t="s">
        <v>1890</v>
      </c>
      <c r="M7610">
        <v>1</v>
      </c>
      <c r="N7610" s="3">
        <v>129</v>
      </c>
      <c r="O7610" s="3">
        <v>78</v>
      </c>
      <c r="P7610" s="4">
        <v>0</v>
      </c>
      <c r="Q7610" s="3">
        <v>129</v>
      </c>
      <c r="R7610" s="3">
        <v>78</v>
      </c>
      <c r="S7610" s="3">
        <v>51</v>
      </c>
      <c r="T7610" t="s">
        <v>1954</v>
      </c>
      <c r="U7610" t="s">
        <v>72</v>
      </c>
    </row>
    <row r="7611" spans="1:21" x14ac:dyDescent="0.35">
      <c r="A7611" t="s">
        <v>10188</v>
      </c>
      <c r="B7611" s="2">
        <v>45848</v>
      </c>
      <c r="C7611">
        <v>7</v>
      </c>
      <c r="D7611">
        <v>2025</v>
      </c>
      <c r="F7611" t="s">
        <v>538</v>
      </c>
      <c r="G7611" t="s">
        <v>3365</v>
      </c>
      <c r="H7611" t="s">
        <v>1866</v>
      </c>
      <c r="I7611" t="s">
        <v>1866</v>
      </c>
      <c r="J7611" t="s">
        <v>1963</v>
      </c>
      <c r="K7611" t="s">
        <v>1907</v>
      </c>
      <c r="L7611" t="s">
        <v>1890</v>
      </c>
      <c r="M7611">
        <v>3</v>
      </c>
      <c r="N7611" s="3">
        <v>119</v>
      </c>
      <c r="O7611" s="3">
        <v>72</v>
      </c>
      <c r="P7611" s="4">
        <v>0.1</v>
      </c>
      <c r="Q7611" s="3">
        <v>321.3</v>
      </c>
      <c r="R7611" s="3">
        <v>216</v>
      </c>
      <c r="S7611" s="3">
        <v>105.3</v>
      </c>
      <c r="T7611" t="s">
        <v>1954</v>
      </c>
      <c r="U7611" t="s">
        <v>72</v>
      </c>
    </row>
    <row r="7612" spans="1:21" x14ac:dyDescent="0.35">
      <c r="A7612" t="s">
        <v>10189</v>
      </c>
      <c r="B7612" s="2">
        <v>45848</v>
      </c>
      <c r="C7612">
        <v>7</v>
      </c>
      <c r="D7612">
        <v>2025</v>
      </c>
      <c r="F7612" t="s">
        <v>1637</v>
      </c>
      <c r="G7612" t="s">
        <v>2585</v>
      </c>
      <c r="H7612" t="s">
        <v>1863</v>
      </c>
      <c r="I7612" t="s">
        <v>1952</v>
      </c>
      <c r="J7612" t="s">
        <v>2114</v>
      </c>
      <c r="K7612" t="s">
        <v>1915</v>
      </c>
      <c r="L7612" t="s">
        <v>1886</v>
      </c>
      <c r="M7612">
        <v>1</v>
      </c>
      <c r="N7612" s="3">
        <v>85</v>
      </c>
      <c r="O7612" s="3">
        <v>41</v>
      </c>
      <c r="P7612" s="4">
        <v>0</v>
      </c>
      <c r="Q7612" s="3">
        <v>85</v>
      </c>
      <c r="R7612" s="3">
        <v>41</v>
      </c>
      <c r="S7612" s="3">
        <v>44</v>
      </c>
      <c r="T7612" t="s">
        <v>1954</v>
      </c>
      <c r="U7612" t="s">
        <v>72</v>
      </c>
    </row>
    <row r="7613" spans="1:21" x14ac:dyDescent="0.35">
      <c r="A7613" t="s">
        <v>10190</v>
      </c>
      <c r="B7613" s="2">
        <v>45848</v>
      </c>
      <c r="C7613">
        <v>7</v>
      </c>
      <c r="D7613">
        <v>2025</v>
      </c>
      <c r="F7613" t="s">
        <v>1275</v>
      </c>
      <c r="G7613" t="s">
        <v>2920</v>
      </c>
      <c r="H7613" t="s">
        <v>1864</v>
      </c>
      <c r="I7613" t="s">
        <v>2211</v>
      </c>
      <c r="J7613" t="s">
        <v>1967</v>
      </c>
      <c r="K7613" t="s">
        <v>1913</v>
      </c>
      <c r="L7613" t="s">
        <v>1888</v>
      </c>
      <c r="M7613">
        <v>2</v>
      </c>
      <c r="N7613" s="3">
        <v>78</v>
      </c>
      <c r="O7613" s="3">
        <v>39</v>
      </c>
      <c r="P7613" s="4">
        <v>0</v>
      </c>
      <c r="Q7613" s="3">
        <v>156</v>
      </c>
      <c r="R7613" s="3">
        <v>78</v>
      </c>
      <c r="S7613" s="3">
        <v>78</v>
      </c>
      <c r="T7613" t="s">
        <v>1954</v>
      </c>
      <c r="U7613" t="s">
        <v>72</v>
      </c>
    </row>
    <row r="7614" spans="1:21" x14ac:dyDescent="0.35">
      <c r="A7614" t="s">
        <v>10191</v>
      </c>
      <c r="B7614" s="2">
        <v>45849</v>
      </c>
      <c r="C7614">
        <v>7</v>
      </c>
      <c r="D7614">
        <v>2025</v>
      </c>
      <c r="F7614" t="s">
        <v>381</v>
      </c>
      <c r="G7614" t="s">
        <v>2194</v>
      </c>
      <c r="H7614" t="s">
        <v>1873</v>
      </c>
      <c r="I7614" t="s">
        <v>2070</v>
      </c>
      <c r="J7614" t="s">
        <v>2067</v>
      </c>
      <c r="K7614" t="s">
        <v>1918</v>
      </c>
      <c r="L7614" t="s">
        <v>1889</v>
      </c>
      <c r="M7614">
        <v>5</v>
      </c>
      <c r="N7614" s="3">
        <v>69</v>
      </c>
      <c r="O7614" s="3">
        <v>37</v>
      </c>
      <c r="P7614" s="4">
        <v>0</v>
      </c>
      <c r="Q7614" s="3">
        <v>345</v>
      </c>
      <c r="R7614" s="3">
        <v>185</v>
      </c>
      <c r="S7614" s="3">
        <v>160</v>
      </c>
      <c r="T7614" t="s">
        <v>1954</v>
      </c>
      <c r="U7614" t="s">
        <v>72</v>
      </c>
    </row>
    <row r="7615" spans="1:21" x14ac:dyDescent="0.35">
      <c r="A7615" t="s">
        <v>10192</v>
      </c>
      <c r="B7615" s="2">
        <v>45849</v>
      </c>
      <c r="C7615">
        <v>7</v>
      </c>
      <c r="D7615">
        <v>2025</v>
      </c>
      <c r="F7615" t="s">
        <v>1516</v>
      </c>
      <c r="G7615" t="s">
        <v>2763</v>
      </c>
      <c r="H7615" t="s">
        <v>1871</v>
      </c>
      <c r="I7615" t="s">
        <v>1966</v>
      </c>
      <c r="J7615" t="s">
        <v>2034</v>
      </c>
      <c r="K7615" t="s">
        <v>1904</v>
      </c>
      <c r="L7615" t="s">
        <v>1889</v>
      </c>
      <c r="M7615">
        <v>1</v>
      </c>
      <c r="N7615" s="3">
        <v>149</v>
      </c>
      <c r="O7615" s="3">
        <v>91</v>
      </c>
      <c r="P7615" s="4">
        <v>0</v>
      </c>
      <c r="Q7615" s="3">
        <v>149</v>
      </c>
      <c r="R7615" s="3">
        <v>91</v>
      </c>
      <c r="S7615" s="3">
        <v>58</v>
      </c>
      <c r="T7615" t="s">
        <v>1954</v>
      </c>
      <c r="U7615" t="s">
        <v>72</v>
      </c>
    </row>
    <row r="7616" spans="1:21" x14ac:dyDescent="0.35">
      <c r="A7616" t="s">
        <v>10193</v>
      </c>
      <c r="B7616" s="2">
        <v>45849</v>
      </c>
      <c r="C7616">
        <v>7</v>
      </c>
      <c r="D7616">
        <v>2025</v>
      </c>
      <c r="F7616" t="s">
        <v>757</v>
      </c>
      <c r="G7616" t="s">
        <v>2963</v>
      </c>
      <c r="H7616" t="s">
        <v>1868</v>
      </c>
      <c r="I7616" t="s">
        <v>2022</v>
      </c>
      <c r="J7616" t="s">
        <v>1956</v>
      </c>
      <c r="K7616" t="s">
        <v>1909</v>
      </c>
      <c r="L7616" t="s">
        <v>1887</v>
      </c>
      <c r="M7616">
        <v>3</v>
      </c>
      <c r="N7616" s="3">
        <v>95</v>
      </c>
      <c r="O7616" s="3">
        <v>54</v>
      </c>
      <c r="P7616" s="4">
        <v>0.05</v>
      </c>
      <c r="Q7616" s="3">
        <v>270.75</v>
      </c>
      <c r="R7616" s="3">
        <v>162</v>
      </c>
      <c r="S7616" s="3">
        <v>108.75</v>
      </c>
      <c r="T7616" t="s">
        <v>1954</v>
      </c>
      <c r="U7616" t="s">
        <v>72</v>
      </c>
    </row>
    <row r="7617" spans="1:21" x14ac:dyDescent="0.35">
      <c r="A7617" t="s">
        <v>10194</v>
      </c>
      <c r="B7617" s="2">
        <v>45849</v>
      </c>
      <c r="C7617">
        <v>7</v>
      </c>
      <c r="D7617">
        <v>2025</v>
      </c>
      <c r="F7617" t="s">
        <v>1644</v>
      </c>
      <c r="G7617" t="s">
        <v>56</v>
      </c>
      <c r="H7617" t="s">
        <v>1864</v>
      </c>
      <c r="I7617" t="s">
        <v>2087</v>
      </c>
      <c r="J7617" t="s">
        <v>1987</v>
      </c>
      <c r="K7617" t="s">
        <v>1908</v>
      </c>
      <c r="L7617" t="s">
        <v>1890</v>
      </c>
      <c r="M7617">
        <v>2</v>
      </c>
      <c r="N7617" s="3">
        <v>129</v>
      </c>
      <c r="O7617" s="3">
        <v>78</v>
      </c>
      <c r="P7617" s="4">
        <v>0.15</v>
      </c>
      <c r="Q7617" s="3">
        <v>219.3</v>
      </c>
      <c r="R7617" s="3">
        <v>156</v>
      </c>
      <c r="S7617" s="3">
        <v>63.3</v>
      </c>
      <c r="T7617" t="s">
        <v>1954</v>
      </c>
      <c r="U7617" t="s">
        <v>72</v>
      </c>
    </row>
    <row r="7618" spans="1:21" x14ac:dyDescent="0.35">
      <c r="A7618" t="s">
        <v>10195</v>
      </c>
      <c r="B7618" s="2">
        <v>45849</v>
      </c>
      <c r="C7618">
        <v>7</v>
      </c>
      <c r="D7618">
        <v>2025</v>
      </c>
      <c r="F7618" t="s">
        <v>1241</v>
      </c>
      <c r="G7618" t="s">
        <v>3530</v>
      </c>
      <c r="H7618" t="s">
        <v>1866</v>
      </c>
      <c r="I7618" t="s">
        <v>1866</v>
      </c>
      <c r="J7618" t="s">
        <v>2067</v>
      </c>
      <c r="K7618" t="s">
        <v>1918</v>
      </c>
      <c r="L7618" t="s">
        <v>1889</v>
      </c>
      <c r="M7618">
        <v>1</v>
      </c>
      <c r="N7618" s="3">
        <v>69</v>
      </c>
      <c r="O7618" s="3">
        <v>37</v>
      </c>
      <c r="P7618" s="4">
        <v>0</v>
      </c>
      <c r="Q7618" s="3">
        <v>69</v>
      </c>
      <c r="R7618" s="3">
        <v>37</v>
      </c>
      <c r="S7618" s="3">
        <v>32</v>
      </c>
      <c r="T7618" t="s">
        <v>1954</v>
      </c>
      <c r="U7618" t="s">
        <v>72</v>
      </c>
    </row>
    <row r="7619" spans="1:21" x14ac:dyDescent="0.35">
      <c r="A7619" t="s">
        <v>10196</v>
      </c>
      <c r="B7619" s="2">
        <v>45849</v>
      </c>
      <c r="C7619">
        <v>7</v>
      </c>
      <c r="D7619">
        <v>2025</v>
      </c>
      <c r="F7619" t="s">
        <v>218</v>
      </c>
      <c r="G7619" t="s">
        <v>2566</v>
      </c>
      <c r="H7619" t="s">
        <v>1870</v>
      </c>
      <c r="I7619" t="s">
        <v>2083</v>
      </c>
      <c r="J7619" t="s">
        <v>2023</v>
      </c>
      <c r="K7619" t="s">
        <v>1912</v>
      </c>
      <c r="L7619" t="s">
        <v>1890</v>
      </c>
      <c r="M7619">
        <v>2</v>
      </c>
      <c r="N7619" s="3">
        <v>249</v>
      </c>
      <c r="O7619" s="3">
        <v>168</v>
      </c>
      <c r="P7619" s="4">
        <v>0.05</v>
      </c>
      <c r="Q7619" s="3">
        <v>473.1</v>
      </c>
      <c r="R7619" s="3">
        <v>336</v>
      </c>
      <c r="S7619" s="3">
        <v>137.1</v>
      </c>
      <c r="T7619" t="s">
        <v>1954</v>
      </c>
      <c r="U7619" t="s">
        <v>72</v>
      </c>
    </row>
    <row r="7620" spans="1:21" x14ac:dyDescent="0.35">
      <c r="A7620" t="s">
        <v>10197</v>
      </c>
      <c r="B7620" s="2">
        <v>45849</v>
      </c>
      <c r="C7620">
        <v>7</v>
      </c>
      <c r="D7620">
        <v>2025</v>
      </c>
      <c r="F7620" t="s">
        <v>941</v>
      </c>
      <c r="G7620" t="s">
        <v>2122</v>
      </c>
      <c r="H7620" t="s">
        <v>1870</v>
      </c>
      <c r="I7620" t="s">
        <v>2083</v>
      </c>
      <c r="J7620" t="s">
        <v>2061</v>
      </c>
      <c r="K7620" t="s">
        <v>1923</v>
      </c>
      <c r="L7620" t="s">
        <v>1888</v>
      </c>
      <c r="M7620">
        <v>1</v>
      </c>
      <c r="N7620" s="3">
        <v>25</v>
      </c>
      <c r="O7620" s="3">
        <v>11</v>
      </c>
      <c r="P7620" s="4">
        <v>0.05</v>
      </c>
      <c r="Q7620" s="3">
        <v>23.75</v>
      </c>
      <c r="R7620" s="3">
        <v>11</v>
      </c>
      <c r="S7620" s="3">
        <v>12.75</v>
      </c>
      <c r="T7620" t="s">
        <v>1954</v>
      </c>
      <c r="U7620" t="s">
        <v>72</v>
      </c>
    </row>
    <row r="7621" spans="1:21" x14ac:dyDescent="0.35">
      <c r="A7621" t="s">
        <v>10198</v>
      </c>
      <c r="B7621" s="2">
        <v>45849</v>
      </c>
      <c r="C7621">
        <v>7</v>
      </c>
      <c r="D7621">
        <v>2025</v>
      </c>
      <c r="F7621" t="s">
        <v>1128</v>
      </c>
      <c r="G7621" t="s">
        <v>2366</v>
      </c>
      <c r="H7621" t="s">
        <v>1868</v>
      </c>
      <c r="I7621" t="s">
        <v>2014</v>
      </c>
      <c r="J7621" t="s">
        <v>2162</v>
      </c>
      <c r="K7621" t="s">
        <v>1921</v>
      </c>
      <c r="L7621" t="s">
        <v>1889</v>
      </c>
      <c r="M7621">
        <v>2</v>
      </c>
      <c r="N7621" s="3">
        <v>55</v>
      </c>
      <c r="O7621" s="3">
        <v>27</v>
      </c>
      <c r="P7621" s="4">
        <v>0</v>
      </c>
      <c r="Q7621" s="3">
        <v>110</v>
      </c>
      <c r="R7621" s="3">
        <v>54</v>
      </c>
      <c r="S7621" s="3">
        <v>56</v>
      </c>
      <c r="T7621" t="s">
        <v>1954</v>
      </c>
      <c r="U7621" t="s">
        <v>71</v>
      </c>
    </row>
    <row r="7622" spans="1:21" x14ac:dyDescent="0.35">
      <c r="A7622" t="s">
        <v>10199</v>
      </c>
      <c r="B7622" s="2">
        <v>45849</v>
      </c>
      <c r="C7622">
        <v>7</v>
      </c>
      <c r="D7622">
        <v>2025</v>
      </c>
      <c r="F7622" t="s">
        <v>88</v>
      </c>
      <c r="G7622" t="s">
        <v>2040</v>
      </c>
      <c r="H7622" t="s">
        <v>1863</v>
      </c>
      <c r="I7622" t="s">
        <v>2051</v>
      </c>
      <c r="J7622" t="s">
        <v>1997</v>
      </c>
      <c r="K7622" t="s">
        <v>1906</v>
      </c>
      <c r="L7622" t="s">
        <v>1889</v>
      </c>
      <c r="M7622">
        <v>1</v>
      </c>
      <c r="N7622" s="3">
        <v>89</v>
      </c>
      <c r="O7622" s="3">
        <v>48</v>
      </c>
      <c r="P7622" s="4">
        <v>0.1</v>
      </c>
      <c r="Q7622" s="3">
        <v>80.099999999999994</v>
      </c>
      <c r="R7622" s="3">
        <v>48</v>
      </c>
      <c r="S7622" s="3">
        <v>32.1</v>
      </c>
      <c r="T7622" t="s">
        <v>1954</v>
      </c>
      <c r="U7622" t="s">
        <v>72</v>
      </c>
    </row>
    <row r="7623" spans="1:21" x14ac:dyDescent="0.35">
      <c r="A7623" t="s">
        <v>10200</v>
      </c>
      <c r="B7623" s="2">
        <v>45849</v>
      </c>
      <c r="C7623">
        <v>7</v>
      </c>
      <c r="D7623">
        <v>2025</v>
      </c>
      <c r="F7623" t="s">
        <v>378</v>
      </c>
      <c r="G7623" t="s">
        <v>5093</v>
      </c>
      <c r="H7623" t="s">
        <v>1871</v>
      </c>
      <c r="I7623" t="s">
        <v>2144</v>
      </c>
      <c r="J7623" t="s">
        <v>1997</v>
      </c>
      <c r="K7623" t="s">
        <v>1906</v>
      </c>
      <c r="L7623" t="s">
        <v>1889</v>
      </c>
      <c r="M7623">
        <v>1</v>
      </c>
      <c r="N7623" s="3">
        <v>89</v>
      </c>
      <c r="O7623" s="3">
        <v>48</v>
      </c>
      <c r="P7623" s="4">
        <v>0.15</v>
      </c>
      <c r="Q7623" s="3">
        <v>75.650000000000006</v>
      </c>
      <c r="R7623" s="3">
        <v>48</v>
      </c>
      <c r="S7623" s="3">
        <v>27.65</v>
      </c>
      <c r="T7623" t="s">
        <v>1954</v>
      </c>
      <c r="U7623" t="s">
        <v>72</v>
      </c>
    </row>
    <row r="7624" spans="1:21" x14ac:dyDescent="0.35">
      <c r="A7624" t="s">
        <v>10201</v>
      </c>
      <c r="B7624" s="2">
        <v>45849</v>
      </c>
      <c r="C7624">
        <v>7</v>
      </c>
      <c r="D7624">
        <v>2025</v>
      </c>
      <c r="F7624" t="s">
        <v>279</v>
      </c>
      <c r="G7624" t="s">
        <v>2559</v>
      </c>
      <c r="H7624" t="s">
        <v>1873</v>
      </c>
      <c r="I7624" t="s">
        <v>2070</v>
      </c>
      <c r="J7624" t="s">
        <v>2183</v>
      </c>
      <c r="K7624" t="s">
        <v>1917</v>
      </c>
      <c r="L7624" t="s">
        <v>1886</v>
      </c>
      <c r="M7624">
        <v>2</v>
      </c>
      <c r="N7624" s="3">
        <v>72</v>
      </c>
      <c r="O7624" s="3">
        <v>34</v>
      </c>
      <c r="P7624" s="4">
        <v>0.1</v>
      </c>
      <c r="Q7624" s="3">
        <v>129.6</v>
      </c>
      <c r="R7624" s="3">
        <v>68</v>
      </c>
      <c r="S7624" s="3">
        <v>61.6</v>
      </c>
      <c r="T7624" t="s">
        <v>1954</v>
      </c>
      <c r="U7624" t="s">
        <v>72</v>
      </c>
    </row>
    <row r="7625" spans="1:21" x14ac:dyDescent="0.35">
      <c r="A7625" t="s">
        <v>10202</v>
      </c>
      <c r="B7625" s="2">
        <v>45849</v>
      </c>
      <c r="C7625">
        <v>7</v>
      </c>
      <c r="D7625">
        <v>2025</v>
      </c>
      <c r="F7625" t="s">
        <v>322</v>
      </c>
      <c r="G7625" t="s">
        <v>2646</v>
      </c>
      <c r="H7625" t="s">
        <v>1868</v>
      </c>
      <c r="I7625" t="s">
        <v>2113</v>
      </c>
      <c r="J7625" t="s">
        <v>2061</v>
      </c>
      <c r="K7625" t="s">
        <v>1923</v>
      </c>
      <c r="L7625" t="s">
        <v>1888</v>
      </c>
      <c r="M7625">
        <v>3</v>
      </c>
      <c r="N7625" s="3">
        <v>25</v>
      </c>
      <c r="O7625" s="3">
        <v>11</v>
      </c>
      <c r="P7625" s="4">
        <v>0.15</v>
      </c>
      <c r="Q7625" s="3">
        <v>63.75</v>
      </c>
      <c r="R7625" s="3">
        <v>33</v>
      </c>
      <c r="S7625" s="3">
        <v>30.75</v>
      </c>
      <c r="T7625" t="s">
        <v>1954</v>
      </c>
      <c r="U7625" t="s">
        <v>72</v>
      </c>
    </row>
    <row r="7626" spans="1:21" x14ac:dyDescent="0.35">
      <c r="A7626" t="s">
        <v>10203</v>
      </c>
      <c r="B7626" s="2">
        <v>45849</v>
      </c>
      <c r="C7626">
        <v>7</v>
      </c>
      <c r="D7626">
        <v>2025</v>
      </c>
      <c r="F7626" t="s">
        <v>525</v>
      </c>
      <c r="G7626" t="s">
        <v>4211</v>
      </c>
      <c r="H7626" t="s">
        <v>1869</v>
      </c>
      <c r="I7626" t="s">
        <v>2157</v>
      </c>
      <c r="J7626" t="s">
        <v>2045</v>
      </c>
      <c r="K7626" t="s">
        <v>1910</v>
      </c>
      <c r="L7626" t="s">
        <v>1890</v>
      </c>
      <c r="M7626">
        <v>1</v>
      </c>
      <c r="N7626" s="3">
        <v>99</v>
      </c>
      <c r="O7626" s="3">
        <v>58</v>
      </c>
      <c r="P7626" s="4">
        <v>0.05</v>
      </c>
      <c r="Q7626" s="3">
        <v>94.05</v>
      </c>
      <c r="R7626" s="3">
        <v>58</v>
      </c>
      <c r="S7626" s="3">
        <v>36.049999999999997</v>
      </c>
      <c r="T7626" t="s">
        <v>1954</v>
      </c>
      <c r="U7626" t="s">
        <v>72</v>
      </c>
    </row>
    <row r="7627" spans="1:21" x14ac:dyDescent="0.35">
      <c r="A7627" t="s">
        <v>10204</v>
      </c>
      <c r="B7627" s="2">
        <v>45849</v>
      </c>
      <c r="C7627">
        <v>7</v>
      </c>
      <c r="D7627">
        <v>2025</v>
      </c>
      <c r="F7627" t="s">
        <v>678</v>
      </c>
      <c r="G7627" t="s">
        <v>2643</v>
      </c>
      <c r="H7627" t="s">
        <v>1873</v>
      </c>
      <c r="I7627" t="s">
        <v>2323</v>
      </c>
      <c r="J7627" t="s">
        <v>2001</v>
      </c>
      <c r="K7627" t="s">
        <v>1911</v>
      </c>
      <c r="L7627" t="s">
        <v>1886</v>
      </c>
      <c r="M7627">
        <v>5</v>
      </c>
      <c r="N7627" s="3">
        <v>58</v>
      </c>
      <c r="O7627" s="3">
        <v>25</v>
      </c>
      <c r="P7627" s="4">
        <v>0.15</v>
      </c>
      <c r="Q7627" s="3">
        <v>246.5</v>
      </c>
      <c r="R7627" s="3">
        <v>125</v>
      </c>
      <c r="S7627" s="3">
        <v>121.5</v>
      </c>
      <c r="T7627" t="s">
        <v>1954</v>
      </c>
      <c r="U7627" t="s">
        <v>72</v>
      </c>
    </row>
    <row r="7628" spans="1:21" x14ac:dyDescent="0.35">
      <c r="A7628" t="s">
        <v>10205</v>
      </c>
      <c r="B7628" s="2">
        <v>45849</v>
      </c>
      <c r="C7628">
        <v>7</v>
      </c>
      <c r="D7628">
        <v>2025</v>
      </c>
      <c r="F7628" t="s">
        <v>619</v>
      </c>
      <c r="G7628" t="s">
        <v>3211</v>
      </c>
      <c r="H7628" t="s">
        <v>1872</v>
      </c>
      <c r="I7628" t="s">
        <v>1986</v>
      </c>
      <c r="J7628" t="s">
        <v>2026</v>
      </c>
      <c r="K7628" t="s">
        <v>1919</v>
      </c>
      <c r="L7628" t="s">
        <v>1887</v>
      </c>
      <c r="M7628">
        <v>3</v>
      </c>
      <c r="N7628" s="3">
        <v>85</v>
      </c>
      <c r="O7628" s="3">
        <v>44</v>
      </c>
      <c r="P7628" s="4">
        <v>0.2</v>
      </c>
      <c r="Q7628" s="3">
        <v>204</v>
      </c>
      <c r="R7628" s="3">
        <v>132</v>
      </c>
      <c r="S7628" s="3">
        <v>72</v>
      </c>
      <c r="T7628" t="s">
        <v>1954</v>
      </c>
      <c r="U7628" t="s">
        <v>72</v>
      </c>
    </row>
    <row r="7629" spans="1:21" x14ac:dyDescent="0.35">
      <c r="A7629" t="s">
        <v>10206</v>
      </c>
      <c r="B7629" s="2">
        <v>45850</v>
      </c>
      <c r="C7629">
        <v>7</v>
      </c>
      <c r="D7629">
        <v>2025</v>
      </c>
      <c r="F7629" t="s">
        <v>772</v>
      </c>
      <c r="G7629" t="s">
        <v>2820</v>
      </c>
      <c r="H7629" t="s">
        <v>1875</v>
      </c>
      <c r="I7629" t="s">
        <v>1970</v>
      </c>
      <c r="J7629" t="s">
        <v>1963</v>
      </c>
      <c r="K7629" t="s">
        <v>1907</v>
      </c>
      <c r="L7629" t="s">
        <v>1890</v>
      </c>
      <c r="M7629">
        <v>4</v>
      </c>
      <c r="N7629" s="3">
        <v>119</v>
      </c>
      <c r="O7629" s="3">
        <v>72</v>
      </c>
      <c r="P7629" s="4">
        <v>0</v>
      </c>
      <c r="Q7629" s="3">
        <v>476</v>
      </c>
      <c r="R7629" s="3">
        <v>288</v>
      </c>
      <c r="S7629" s="3">
        <v>188</v>
      </c>
      <c r="T7629" t="s">
        <v>1954</v>
      </c>
      <c r="U7629" t="s">
        <v>72</v>
      </c>
    </row>
    <row r="7630" spans="1:21" x14ac:dyDescent="0.35">
      <c r="A7630" t="s">
        <v>10207</v>
      </c>
      <c r="B7630" s="2">
        <v>45850</v>
      </c>
      <c r="C7630">
        <v>7</v>
      </c>
      <c r="D7630">
        <v>2025</v>
      </c>
      <c r="F7630" t="s">
        <v>472</v>
      </c>
      <c r="G7630" t="s">
        <v>3134</v>
      </c>
      <c r="H7630" t="s">
        <v>1874</v>
      </c>
      <c r="I7630" t="s">
        <v>2200</v>
      </c>
      <c r="J7630" t="s">
        <v>1971</v>
      </c>
      <c r="K7630" t="s">
        <v>1920</v>
      </c>
      <c r="L7630" t="s">
        <v>1886</v>
      </c>
      <c r="M7630">
        <v>5</v>
      </c>
      <c r="N7630" s="3">
        <v>45</v>
      </c>
      <c r="O7630" s="3">
        <v>19</v>
      </c>
      <c r="P7630" s="4">
        <v>0</v>
      </c>
      <c r="Q7630" s="3">
        <v>225</v>
      </c>
      <c r="R7630" s="3">
        <v>95</v>
      </c>
      <c r="S7630" s="3">
        <v>130</v>
      </c>
      <c r="T7630" t="s">
        <v>1954</v>
      </c>
      <c r="U7630" t="s">
        <v>72</v>
      </c>
    </row>
    <row r="7631" spans="1:21" x14ac:dyDescent="0.35">
      <c r="A7631" t="s">
        <v>10208</v>
      </c>
      <c r="B7631" s="2">
        <v>45850</v>
      </c>
      <c r="C7631">
        <v>7</v>
      </c>
      <c r="D7631">
        <v>2025</v>
      </c>
      <c r="F7631" t="s">
        <v>221</v>
      </c>
      <c r="G7631" t="s">
        <v>59</v>
      </c>
      <c r="H7631" t="s">
        <v>1870</v>
      </c>
      <c r="I7631" t="s">
        <v>2060</v>
      </c>
      <c r="J7631" t="s">
        <v>2045</v>
      </c>
      <c r="K7631" t="s">
        <v>1910</v>
      </c>
      <c r="L7631" t="s">
        <v>1890</v>
      </c>
      <c r="M7631">
        <v>1</v>
      </c>
      <c r="N7631" s="3">
        <v>99</v>
      </c>
      <c r="O7631" s="3">
        <v>58</v>
      </c>
      <c r="P7631" s="4">
        <v>0.05</v>
      </c>
      <c r="Q7631" s="3">
        <v>94.05</v>
      </c>
      <c r="R7631" s="3">
        <v>58</v>
      </c>
      <c r="S7631" s="3">
        <v>36.049999999999997</v>
      </c>
      <c r="T7631" t="s">
        <v>1954</v>
      </c>
      <c r="U7631" t="s">
        <v>72</v>
      </c>
    </row>
    <row r="7632" spans="1:21" x14ac:dyDescent="0.35">
      <c r="A7632" t="s">
        <v>10209</v>
      </c>
      <c r="B7632" s="2">
        <v>45850</v>
      </c>
      <c r="C7632">
        <v>7</v>
      </c>
      <c r="D7632">
        <v>2025</v>
      </c>
      <c r="F7632" t="s">
        <v>605</v>
      </c>
      <c r="G7632" t="s">
        <v>3011</v>
      </c>
      <c r="H7632" t="s">
        <v>1864</v>
      </c>
      <c r="I7632" t="s">
        <v>2044</v>
      </c>
      <c r="J7632" t="s">
        <v>2061</v>
      </c>
      <c r="K7632" t="s">
        <v>1923</v>
      </c>
      <c r="L7632" t="s">
        <v>1888</v>
      </c>
      <c r="M7632">
        <v>1</v>
      </c>
      <c r="N7632" s="3">
        <v>25</v>
      </c>
      <c r="O7632" s="3">
        <v>11</v>
      </c>
      <c r="P7632" s="4">
        <v>0.15</v>
      </c>
      <c r="Q7632" s="3">
        <v>21.25</v>
      </c>
      <c r="R7632" s="3">
        <v>11</v>
      </c>
      <c r="S7632" s="3">
        <v>10.25</v>
      </c>
      <c r="T7632" t="s">
        <v>1954</v>
      </c>
      <c r="U7632" t="s">
        <v>72</v>
      </c>
    </row>
    <row r="7633" spans="1:21" x14ac:dyDescent="0.35">
      <c r="A7633" t="s">
        <v>10210</v>
      </c>
      <c r="B7633" s="2">
        <v>45850</v>
      </c>
      <c r="C7633">
        <v>7</v>
      </c>
      <c r="D7633">
        <v>2025</v>
      </c>
      <c r="F7633" t="s">
        <v>1710</v>
      </c>
      <c r="G7633" t="s">
        <v>3037</v>
      </c>
      <c r="H7633" t="s">
        <v>1868</v>
      </c>
      <c r="I7633" t="s">
        <v>2014</v>
      </c>
      <c r="J7633" t="s">
        <v>2045</v>
      </c>
      <c r="K7633" t="s">
        <v>1910</v>
      </c>
      <c r="L7633" t="s">
        <v>1890</v>
      </c>
      <c r="M7633">
        <v>1</v>
      </c>
      <c r="N7633" s="3">
        <v>99</v>
      </c>
      <c r="O7633" s="3">
        <v>58</v>
      </c>
      <c r="P7633" s="4">
        <v>0</v>
      </c>
      <c r="Q7633" s="3">
        <v>99</v>
      </c>
      <c r="R7633" s="3">
        <v>58</v>
      </c>
      <c r="S7633" s="3">
        <v>41</v>
      </c>
      <c r="T7633" t="s">
        <v>1954</v>
      </c>
      <c r="U7633" t="s">
        <v>72</v>
      </c>
    </row>
    <row r="7634" spans="1:21" x14ac:dyDescent="0.35">
      <c r="A7634" t="s">
        <v>10211</v>
      </c>
      <c r="B7634" s="2">
        <v>45850</v>
      </c>
      <c r="C7634">
        <v>7</v>
      </c>
      <c r="D7634">
        <v>2025</v>
      </c>
      <c r="F7634" t="s">
        <v>996</v>
      </c>
      <c r="G7634" t="s">
        <v>3378</v>
      </c>
      <c r="H7634" t="s">
        <v>1864</v>
      </c>
      <c r="I7634" t="s">
        <v>2101</v>
      </c>
      <c r="J7634" t="s">
        <v>2061</v>
      </c>
      <c r="K7634" t="s">
        <v>1923</v>
      </c>
      <c r="L7634" t="s">
        <v>1888</v>
      </c>
      <c r="M7634">
        <v>1</v>
      </c>
      <c r="N7634" s="3">
        <v>25</v>
      </c>
      <c r="O7634" s="3">
        <v>11</v>
      </c>
      <c r="P7634" s="4">
        <v>0.05</v>
      </c>
      <c r="Q7634" s="3">
        <v>23.75</v>
      </c>
      <c r="R7634" s="3">
        <v>11</v>
      </c>
      <c r="S7634" s="3">
        <v>12.75</v>
      </c>
      <c r="T7634" t="s">
        <v>1954</v>
      </c>
      <c r="U7634" t="s">
        <v>72</v>
      </c>
    </row>
    <row r="7635" spans="1:21" x14ac:dyDescent="0.35">
      <c r="A7635" t="s">
        <v>10212</v>
      </c>
      <c r="B7635" s="2">
        <v>45850</v>
      </c>
      <c r="C7635">
        <v>7</v>
      </c>
      <c r="D7635">
        <v>2025</v>
      </c>
      <c r="F7635" t="s">
        <v>994</v>
      </c>
      <c r="G7635" t="s">
        <v>3767</v>
      </c>
      <c r="H7635" t="s">
        <v>1866</v>
      </c>
      <c r="I7635" t="s">
        <v>1866</v>
      </c>
      <c r="J7635" t="s">
        <v>2034</v>
      </c>
      <c r="K7635" t="s">
        <v>1904</v>
      </c>
      <c r="L7635" t="s">
        <v>1889</v>
      </c>
      <c r="M7635">
        <v>4</v>
      </c>
      <c r="N7635" s="3">
        <v>149</v>
      </c>
      <c r="O7635" s="3">
        <v>91</v>
      </c>
      <c r="P7635" s="4">
        <v>0</v>
      </c>
      <c r="Q7635" s="3">
        <v>596</v>
      </c>
      <c r="R7635" s="3">
        <v>364</v>
      </c>
      <c r="S7635" s="3">
        <v>232</v>
      </c>
      <c r="T7635" t="s">
        <v>1954</v>
      </c>
      <c r="U7635" t="s">
        <v>72</v>
      </c>
    </row>
    <row r="7636" spans="1:21" x14ac:dyDescent="0.35">
      <c r="A7636" t="s">
        <v>10213</v>
      </c>
      <c r="B7636" s="2">
        <v>45850</v>
      </c>
      <c r="C7636">
        <v>7</v>
      </c>
      <c r="D7636">
        <v>2025</v>
      </c>
      <c r="F7636" t="s">
        <v>545</v>
      </c>
      <c r="G7636" t="s">
        <v>2529</v>
      </c>
      <c r="H7636" t="s">
        <v>1872</v>
      </c>
      <c r="I7636" t="s">
        <v>2357</v>
      </c>
      <c r="J7636" t="s">
        <v>2001</v>
      </c>
      <c r="K7636" t="s">
        <v>1911</v>
      </c>
      <c r="L7636" t="s">
        <v>1886</v>
      </c>
      <c r="M7636">
        <v>2</v>
      </c>
      <c r="N7636" s="3">
        <v>58</v>
      </c>
      <c r="O7636" s="3">
        <v>25</v>
      </c>
      <c r="P7636" s="4">
        <v>0.1</v>
      </c>
      <c r="Q7636" s="3">
        <v>104.4</v>
      </c>
      <c r="R7636" s="3">
        <v>50</v>
      </c>
      <c r="S7636" s="3">
        <v>54.4</v>
      </c>
      <c r="T7636" t="s">
        <v>1954</v>
      </c>
      <c r="U7636" t="s">
        <v>72</v>
      </c>
    </row>
    <row r="7637" spans="1:21" x14ac:dyDescent="0.35">
      <c r="A7637" t="s">
        <v>10214</v>
      </c>
      <c r="B7637" s="2">
        <v>45850</v>
      </c>
      <c r="C7637">
        <v>7</v>
      </c>
      <c r="D7637">
        <v>2025</v>
      </c>
      <c r="F7637" t="s">
        <v>565</v>
      </c>
      <c r="G7637" t="s">
        <v>2459</v>
      </c>
      <c r="H7637" t="s">
        <v>1874</v>
      </c>
      <c r="I7637" t="s">
        <v>2119</v>
      </c>
      <c r="J7637" t="s">
        <v>1953</v>
      </c>
      <c r="K7637" t="s">
        <v>1905</v>
      </c>
      <c r="L7637" t="s">
        <v>1888</v>
      </c>
      <c r="M7637">
        <v>1</v>
      </c>
      <c r="N7637" s="3">
        <v>120</v>
      </c>
      <c r="O7637" s="3">
        <v>63</v>
      </c>
      <c r="P7637" s="4">
        <v>0</v>
      </c>
      <c r="Q7637" s="3">
        <v>120</v>
      </c>
      <c r="R7637" s="3">
        <v>63</v>
      </c>
      <c r="S7637" s="3">
        <v>57</v>
      </c>
      <c r="T7637" t="s">
        <v>1954</v>
      </c>
      <c r="U7637" t="s">
        <v>72</v>
      </c>
    </row>
    <row r="7638" spans="1:21" x14ac:dyDescent="0.35">
      <c r="A7638" t="s">
        <v>10215</v>
      </c>
      <c r="B7638" s="2">
        <v>45850</v>
      </c>
      <c r="C7638">
        <v>7</v>
      </c>
      <c r="D7638">
        <v>2025</v>
      </c>
      <c r="F7638" t="s">
        <v>1203</v>
      </c>
      <c r="G7638" t="s">
        <v>2511</v>
      </c>
      <c r="H7638" t="s">
        <v>1871</v>
      </c>
      <c r="I7638" t="s">
        <v>1990</v>
      </c>
      <c r="J7638" t="s">
        <v>2183</v>
      </c>
      <c r="K7638" t="s">
        <v>1917</v>
      </c>
      <c r="L7638" t="s">
        <v>1886</v>
      </c>
      <c r="M7638">
        <v>1</v>
      </c>
      <c r="N7638" s="3">
        <v>72</v>
      </c>
      <c r="O7638" s="3">
        <v>34</v>
      </c>
      <c r="P7638" s="4">
        <v>0</v>
      </c>
      <c r="Q7638" s="3">
        <v>72</v>
      </c>
      <c r="R7638" s="3">
        <v>34</v>
      </c>
      <c r="S7638" s="3">
        <v>38</v>
      </c>
      <c r="T7638" t="s">
        <v>1954</v>
      </c>
      <c r="U7638" t="s">
        <v>72</v>
      </c>
    </row>
    <row r="7639" spans="1:21" x14ac:dyDescent="0.35">
      <c r="A7639" t="s">
        <v>10216</v>
      </c>
      <c r="B7639" s="2">
        <v>45850</v>
      </c>
      <c r="C7639">
        <v>7</v>
      </c>
      <c r="D7639">
        <v>2025</v>
      </c>
      <c r="F7639" t="s">
        <v>395</v>
      </c>
      <c r="G7639" t="s">
        <v>2854</v>
      </c>
      <c r="H7639" t="s">
        <v>1868</v>
      </c>
      <c r="I7639" t="s">
        <v>2014</v>
      </c>
      <c r="J7639" t="s">
        <v>2114</v>
      </c>
      <c r="K7639" t="s">
        <v>1915</v>
      </c>
      <c r="L7639" t="s">
        <v>1886</v>
      </c>
      <c r="M7639">
        <v>1</v>
      </c>
      <c r="N7639" s="3">
        <v>85</v>
      </c>
      <c r="O7639" s="3">
        <v>41</v>
      </c>
      <c r="P7639" s="4">
        <v>0.1</v>
      </c>
      <c r="Q7639" s="3">
        <v>76.5</v>
      </c>
      <c r="R7639" s="3">
        <v>41</v>
      </c>
      <c r="S7639" s="3">
        <v>35.5</v>
      </c>
      <c r="T7639" t="s">
        <v>1954</v>
      </c>
      <c r="U7639" t="s">
        <v>72</v>
      </c>
    </row>
    <row r="7640" spans="1:21" x14ac:dyDescent="0.35">
      <c r="A7640" t="s">
        <v>10217</v>
      </c>
      <c r="B7640" s="2">
        <v>45850</v>
      </c>
      <c r="C7640">
        <v>7</v>
      </c>
      <c r="D7640">
        <v>2025</v>
      </c>
      <c r="F7640" t="s">
        <v>546</v>
      </c>
      <c r="G7640" t="s">
        <v>2040</v>
      </c>
      <c r="H7640" t="s">
        <v>1873</v>
      </c>
      <c r="I7640" t="s">
        <v>2070</v>
      </c>
      <c r="J7640" t="s">
        <v>1967</v>
      </c>
      <c r="K7640" t="s">
        <v>1913</v>
      </c>
      <c r="L7640" t="s">
        <v>1888</v>
      </c>
      <c r="M7640">
        <v>2</v>
      </c>
      <c r="N7640" s="3">
        <v>78</v>
      </c>
      <c r="O7640" s="3">
        <v>39</v>
      </c>
      <c r="P7640" s="4">
        <v>0.05</v>
      </c>
      <c r="Q7640" s="3">
        <v>148.19999999999999</v>
      </c>
      <c r="R7640" s="3">
        <v>78</v>
      </c>
      <c r="S7640" s="3">
        <v>70.2</v>
      </c>
      <c r="T7640" t="s">
        <v>1954</v>
      </c>
      <c r="U7640" t="s">
        <v>72</v>
      </c>
    </row>
    <row r="7641" spans="1:21" x14ac:dyDescent="0.35">
      <c r="A7641" t="s">
        <v>10218</v>
      </c>
      <c r="B7641" s="2">
        <v>45851</v>
      </c>
      <c r="C7641">
        <v>7</v>
      </c>
      <c r="D7641">
        <v>2025</v>
      </c>
      <c r="F7641" t="s">
        <v>412</v>
      </c>
      <c r="G7641" t="s">
        <v>3022</v>
      </c>
      <c r="H7641" t="s">
        <v>1868</v>
      </c>
      <c r="I7641" t="s">
        <v>2022</v>
      </c>
      <c r="J7641" t="s">
        <v>1953</v>
      </c>
      <c r="K7641" t="s">
        <v>1905</v>
      </c>
      <c r="L7641" t="s">
        <v>1888</v>
      </c>
      <c r="M7641">
        <v>4</v>
      </c>
      <c r="N7641" s="3">
        <v>120</v>
      </c>
      <c r="O7641" s="3">
        <v>63</v>
      </c>
      <c r="P7641" s="4">
        <v>0</v>
      </c>
      <c r="Q7641" s="3">
        <v>480</v>
      </c>
      <c r="R7641" s="3">
        <v>252</v>
      </c>
      <c r="S7641" s="3">
        <v>228</v>
      </c>
      <c r="T7641" t="s">
        <v>1954</v>
      </c>
      <c r="U7641" t="s">
        <v>72</v>
      </c>
    </row>
    <row r="7642" spans="1:21" x14ac:dyDescent="0.35">
      <c r="A7642" t="s">
        <v>10219</v>
      </c>
      <c r="B7642" s="2">
        <v>45851</v>
      </c>
      <c r="C7642">
        <v>7</v>
      </c>
      <c r="D7642">
        <v>2025</v>
      </c>
      <c r="F7642" t="s">
        <v>1407</v>
      </c>
      <c r="G7642" t="s">
        <v>2063</v>
      </c>
      <c r="H7642" t="s">
        <v>1871</v>
      </c>
      <c r="I7642" t="s">
        <v>2144</v>
      </c>
      <c r="J7642" t="s">
        <v>2001</v>
      </c>
      <c r="K7642" t="s">
        <v>1911</v>
      </c>
      <c r="L7642" t="s">
        <v>1886</v>
      </c>
      <c r="M7642">
        <v>2</v>
      </c>
      <c r="N7642" s="3">
        <v>58</v>
      </c>
      <c r="O7642" s="3">
        <v>25</v>
      </c>
      <c r="P7642" s="4">
        <v>0.05</v>
      </c>
      <c r="Q7642" s="3">
        <v>110.2</v>
      </c>
      <c r="R7642" s="3">
        <v>50</v>
      </c>
      <c r="S7642" s="3">
        <v>60.2</v>
      </c>
      <c r="T7642" t="s">
        <v>1954</v>
      </c>
      <c r="U7642" t="s">
        <v>72</v>
      </c>
    </row>
    <row r="7643" spans="1:21" x14ac:dyDescent="0.35">
      <c r="A7643" t="s">
        <v>10220</v>
      </c>
      <c r="B7643" s="2">
        <v>45851</v>
      </c>
      <c r="C7643">
        <v>7</v>
      </c>
      <c r="D7643">
        <v>2025</v>
      </c>
      <c r="F7643" t="s">
        <v>445</v>
      </c>
      <c r="G7643" t="s">
        <v>2824</v>
      </c>
      <c r="H7643" t="s">
        <v>1875</v>
      </c>
      <c r="I7643" t="s">
        <v>1981</v>
      </c>
      <c r="J7643" t="s">
        <v>2045</v>
      </c>
      <c r="K7643" t="s">
        <v>1910</v>
      </c>
      <c r="L7643" t="s">
        <v>1890</v>
      </c>
      <c r="M7643">
        <v>2</v>
      </c>
      <c r="N7643" s="3">
        <v>99</v>
      </c>
      <c r="O7643" s="3">
        <v>58</v>
      </c>
      <c r="P7643" s="4">
        <v>0</v>
      </c>
      <c r="Q7643" s="3">
        <v>198</v>
      </c>
      <c r="R7643" s="3">
        <v>116</v>
      </c>
      <c r="S7643" s="3">
        <v>82</v>
      </c>
      <c r="T7643" t="s">
        <v>1954</v>
      </c>
      <c r="U7643" t="s">
        <v>72</v>
      </c>
    </row>
    <row r="7644" spans="1:21" x14ac:dyDescent="0.35">
      <c r="A7644" t="s">
        <v>10221</v>
      </c>
      <c r="B7644" s="2">
        <v>45851</v>
      </c>
      <c r="C7644">
        <v>7</v>
      </c>
      <c r="D7644">
        <v>2025</v>
      </c>
      <c r="F7644" t="s">
        <v>1589</v>
      </c>
      <c r="G7644" t="s">
        <v>2828</v>
      </c>
      <c r="H7644" t="s">
        <v>1874</v>
      </c>
      <c r="I7644" t="s">
        <v>2119</v>
      </c>
      <c r="J7644" t="s">
        <v>1956</v>
      </c>
      <c r="K7644" t="s">
        <v>1909</v>
      </c>
      <c r="L7644" t="s">
        <v>1887</v>
      </c>
      <c r="M7644">
        <v>2</v>
      </c>
      <c r="N7644" s="3">
        <v>95</v>
      </c>
      <c r="O7644" s="3">
        <v>54</v>
      </c>
      <c r="P7644" s="4">
        <v>0</v>
      </c>
      <c r="Q7644" s="3">
        <v>190</v>
      </c>
      <c r="R7644" s="3">
        <v>108</v>
      </c>
      <c r="S7644" s="3">
        <v>82</v>
      </c>
      <c r="T7644" t="s">
        <v>1954</v>
      </c>
      <c r="U7644" t="s">
        <v>72</v>
      </c>
    </row>
    <row r="7645" spans="1:21" x14ac:dyDescent="0.35">
      <c r="A7645" t="s">
        <v>10222</v>
      </c>
      <c r="B7645" s="2">
        <v>45851</v>
      </c>
      <c r="C7645">
        <v>7</v>
      </c>
      <c r="D7645">
        <v>2025</v>
      </c>
      <c r="F7645" t="s">
        <v>166</v>
      </c>
      <c r="G7645" t="s">
        <v>1993</v>
      </c>
      <c r="H7645" t="s">
        <v>1875</v>
      </c>
      <c r="I7645" t="s">
        <v>1996</v>
      </c>
      <c r="J7645" t="s">
        <v>1997</v>
      </c>
      <c r="K7645" t="s">
        <v>1906</v>
      </c>
      <c r="L7645" t="s">
        <v>1889</v>
      </c>
      <c r="M7645">
        <v>1</v>
      </c>
      <c r="N7645" s="3">
        <v>89</v>
      </c>
      <c r="O7645" s="3">
        <v>48</v>
      </c>
      <c r="P7645" s="4">
        <v>0.1</v>
      </c>
      <c r="Q7645" s="3">
        <v>80.099999999999994</v>
      </c>
      <c r="R7645" s="3">
        <v>48</v>
      </c>
      <c r="S7645" s="3">
        <v>32.1</v>
      </c>
      <c r="T7645" t="s">
        <v>1954</v>
      </c>
      <c r="U7645" t="s">
        <v>72</v>
      </c>
    </row>
    <row r="7646" spans="1:21" x14ac:dyDescent="0.35">
      <c r="A7646" t="s">
        <v>10223</v>
      </c>
      <c r="B7646" s="2">
        <v>45851</v>
      </c>
      <c r="C7646">
        <v>7</v>
      </c>
      <c r="D7646">
        <v>2025</v>
      </c>
      <c r="F7646" t="s">
        <v>311</v>
      </c>
      <c r="G7646" t="s">
        <v>2059</v>
      </c>
      <c r="H7646" t="s">
        <v>1868</v>
      </c>
      <c r="I7646" t="s">
        <v>1959</v>
      </c>
      <c r="J7646" t="s">
        <v>2067</v>
      </c>
      <c r="K7646" t="s">
        <v>1918</v>
      </c>
      <c r="L7646" t="s">
        <v>1889</v>
      </c>
      <c r="M7646">
        <v>2</v>
      </c>
      <c r="N7646" s="3">
        <v>69</v>
      </c>
      <c r="O7646" s="3">
        <v>37</v>
      </c>
      <c r="P7646" s="4">
        <v>0</v>
      </c>
      <c r="Q7646" s="3">
        <v>138</v>
      </c>
      <c r="R7646" s="3">
        <v>74</v>
      </c>
      <c r="S7646" s="3">
        <v>64</v>
      </c>
      <c r="T7646" t="s">
        <v>1954</v>
      </c>
      <c r="U7646" t="s">
        <v>72</v>
      </c>
    </row>
    <row r="7647" spans="1:21" x14ac:dyDescent="0.35">
      <c r="A7647" t="s">
        <v>10224</v>
      </c>
      <c r="B7647" s="2">
        <v>45851</v>
      </c>
      <c r="C7647">
        <v>7</v>
      </c>
      <c r="D7647">
        <v>2025</v>
      </c>
      <c r="F7647" t="s">
        <v>1158</v>
      </c>
      <c r="G7647" t="s">
        <v>2447</v>
      </c>
      <c r="H7647" t="s">
        <v>1868</v>
      </c>
      <c r="I7647" t="s">
        <v>2014</v>
      </c>
      <c r="J7647" t="s">
        <v>1967</v>
      </c>
      <c r="K7647" t="s">
        <v>1913</v>
      </c>
      <c r="L7647" t="s">
        <v>1888</v>
      </c>
      <c r="M7647">
        <v>1</v>
      </c>
      <c r="N7647" s="3">
        <v>78</v>
      </c>
      <c r="O7647" s="3">
        <v>39</v>
      </c>
      <c r="P7647" s="4">
        <v>0.1</v>
      </c>
      <c r="Q7647" s="3">
        <v>70.2</v>
      </c>
      <c r="R7647" s="3">
        <v>39</v>
      </c>
      <c r="S7647" s="3">
        <v>31.2</v>
      </c>
      <c r="T7647" t="s">
        <v>1954</v>
      </c>
      <c r="U7647" t="s">
        <v>72</v>
      </c>
    </row>
    <row r="7648" spans="1:21" x14ac:dyDescent="0.35">
      <c r="A7648" t="s">
        <v>10225</v>
      </c>
      <c r="B7648" s="2">
        <v>45851</v>
      </c>
      <c r="C7648">
        <v>7</v>
      </c>
      <c r="D7648">
        <v>2025</v>
      </c>
      <c r="F7648" t="s">
        <v>1393</v>
      </c>
      <c r="G7648" t="s">
        <v>2393</v>
      </c>
      <c r="H7648" t="s">
        <v>1874</v>
      </c>
      <c r="I7648" t="s">
        <v>2200</v>
      </c>
      <c r="J7648" t="s">
        <v>2183</v>
      </c>
      <c r="K7648" t="s">
        <v>1917</v>
      </c>
      <c r="L7648" t="s">
        <v>1886</v>
      </c>
      <c r="M7648">
        <v>4</v>
      </c>
      <c r="N7648" s="3">
        <v>72</v>
      </c>
      <c r="O7648" s="3">
        <v>34</v>
      </c>
      <c r="P7648" s="4">
        <v>0.15</v>
      </c>
      <c r="Q7648" s="3">
        <v>244.8</v>
      </c>
      <c r="R7648" s="3">
        <v>136</v>
      </c>
      <c r="S7648" s="3">
        <v>108.8</v>
      </c>
      <c r="T7648" t="s">
        <v>1954</v>
      </c>
      <c r="U7648" t="s">
        <v>72</v>
      </c>
    </row>
    <row r="7649" spans="1:21" x14ac:dyDescent="0.35">
      <c r="A7649" t="s">
        <v>10226</v>
      </c>
      <c r="B7649" s="2">
        <v>45851</v>
      </c>
      <c r="C7649">
        <v>7</v>
      </c>
      <c r="D7649">
        <v>2025</v>
      </c>
      <c r="F7649" t="s">
        <v>1791</v>
      </c>
      <c r="G7649" t="s">
        <v>4191</v>
      </c>
      <c r="H7649" t="s">
        <v>1871</v>
      </c>
      <c r="I7649" t="s">
        <v>1966</v>
      </c>
      <c r="J7649" t="s">
        <v>2120</v>
      </c>
      <c r="K7649" t="s">
        <v>1926</v>
      </c>
      <c r="L7649" t="s">
        <v>1885</v>
      </c>
      <c r="M7649">
        <v>4</v>
      </c>
      <c r="N7649" s="3">
        <v>28</v>
      </c>
      <c r="O7649" s="3">
        <v>13</v>
      </c>
      <c r="P7649" s="4">
        <v>0.1</v>
      </c>
      <c r="Q7649" s="3">
        <v>100.8</v>
      </c>
      <c r="R7649" s="3">
        <v>52</v>
      </c>
      <c r="S7649" s="3">
        <v>48.8</v>
      </c>
      <c r="T7649" t="s">
        <v>1954</v>
      </c>
      <c r="U7649" t="s">
        <v>72</v>
      </c>
    </row>
    <row r="7650" spans="1:21" x14ac:dyDescent="0.35">
      <c r="A7650" t="s">
        <v>10227</v>
      </c>
      <c r="B7650" s="2">
        <v>45851</v>
      </c>
      <c r="C7650">
        <v>7</v>
      </c>
      <c r="D7650">
        <v>2025</v>
      </c>
      <c r="F7650" t="s">
        <v>1081</v>
      </c>
      <c r="G7650" t="s">
        <v>2222</v>
      </c>
      <c r="H7650" t="s">
        <v>1874</v>
      </c>
      <c r="I7650" t="s">
        <v>2186</v>
      </c>
      <c r="J7650" t="s">
        <v>2011</v>
      </c>
      <c r="K7650" t="s">
        <v>1927</v>
      </c>
      <c r="L7650" t="s">
        <v>1885</v>
      </c>
      <c r="M7650">
        <v>2</v>
      </c>
      <c r="N7650" s="3">
        <v>24</v>
      </c>
      <c r="O7650" s="3">
        <v>10</v>
      </c>
      <c r="P7650" s="4">
        <v>0</v>
      </c>
      <c r="Q7650" s="3">
        <v>48</v>
      </c>
      <c r="R7650" s="3">
        <v>20</v>
      </c>
      <c r="S7650" s="3">
        <v>28</v>
      </c>
      <c r="T7650" t="s">
        <v>1954</v>
      </c>
      <c r="U7650" t="s">
        <v>71</v>
      </c>
    </row>
    <row r="7651" spans="1:21" x14ac:dyDescent="0.35">
      <c r="A7651" t="s">
        <v>10228</v>
      </c>
      <c r="B7651" s="2">
        <v>45851</v>
      </c>
      <c r="C7651">
        <v>7</v>
      </c>
      <c r="D7651">
        <v>2025</v>
      </c>
      <c r="F7651" t="s">
        <v>316</v>
      </c>
      <c r="G7651" t="s">
        <v>2673</v>
      </c>
      <c r="H7651" t="s">
        <v>1871</v>
      </c>
      <c r="I7651" t="s">
        <v>2144</v>
      </c>
      <c r="J7651" t="s">
        <v>1987</v>
      </c>
      <c r="K7651" t="s">
        <v>1908</v>
      </c>
      <c r="L7651" t="s">
        <v>1890</v>
      </c>
      <c r="M7651">
        <v>2</v>
      </c>
      <c r="N7651" s="3">
        <v>129</v>
      </c>
      <c r="O7651" s="3">
        <v>78</v>
      </c>
      <c r="P7651" s="4">
        <v>0.1</v>
      </c>
      <c r="Q7651" s="3">
        <v>232.2</v>
      </c>
      <c r="R7651" s="3">
        <v>156</v>
      </c>
      <c r="S7651" s="3">
        <v>76.2</v>
      </c>
      <c r="T7651" t="s">
        <v>1954</v>
      </c>
      <c r="U7651" t="s">
        <v>72</v>
      </c>
    </row>
    <row r="7652" spans="1:21" x14ac:dyDescent="0.35">
      <c r="A7652" t="s">
        <v>10229</v>
      </c>
      <c r="B7652" s="2">
        <v>45851</v>
      </c>
      <c r="C7652">
        <v>7</v>
      </c>
      <c r="D7652">
        <v>2025</v>
      </c>
      <c r="F7652" t="s">
        <v>252</v>
      </c>
      <c r="G7652" t="s">
        <v>2356</v>
      </c>
      <c r="H7652" t="s">
        <v>1868</v>
      </c>
      <c r="I7652" t="s">
        <v>2014</v>
      </c>
      <c r="J7652" t="s">
        <v>2011</v>
      </c>
      <c r="K7652" t="s">
        <v>1927</v>
      </c>
      <c r="L7652" t="s">
        <v>1885</v>
      </c>
      <c r="M7652">
        <v>1</v>
      </c>
      <c r="N7652" s="3">
        <v>24</v>
      </c>
      <c r="O7652" s="3">
        <v>10</v>
      </c>
      <c r="P7652" s="4">
        <v>0</v>
      </c>
      <c r="Q7652" s="3">
        <v>24</v>
      </c>
      <c r="R7652" s="3">
        <v>10</v>
      </c>
      <c r="S7652" s="3">
        <v>14</v>
      </c>
      <c r="T7652" t="s">
        <v>1954</v>
      </c>
      <c r="U7652" t="s">
        <v>72</v>
      </c>
    </row>
    <row r="7653" spans="1:21" x14ac:dyDescent="0.35">
      <c r="A7653" t="s">
        <v>10230</v>
      </c>
      <c r="B7653" s="2">
        <v>45851</v>
      </c>
      <c r="C7653">
        <v>7</v>
      </c>
      <c r="D7653">
        <v>2025</v>
      </c>
      <c r="F7653" t="s">
        <v>321</v>
      </c>
      <c r="G7653" t="s">
        <v>2574</v>
      </c>
      <c r="H7653" t="s">
        <v>1874</v>
      </c>
      <c r="I7653" t="s">
        <v>2041</v>
      </c>
      <c r="J7653" t="s">
        <v>1953</v>
      </c>
      <c r="K7653" t="s">
        <v>1905</v>
      </c>
      <c r="L7653" t="s">
        <v>1888</v>
      </c>
      <c r="M7653">
        <v>1</v>
      </c>
      <c r="N7653" s="3">
        <v>120</v>
      </c>
      <c r="O7653" s="3">
        <v>63</v>
      </c>
      <c r="P7653" s="4">
        <v>0.2</v>
      </c>
      <c r="Q7653" s="3">
        <v>96</v>
      </c>
      <c r="R7653" s="3">
        <v>63</v>
      </c>
      <c r="S7653" s="3">
        <v>33</v>
      </c>
      <c r="T7653" t="s">
        <v>1954</v>
      </c>
      <c r="U7653" t="s">
        <v>72</v>
      </c>
    </row>
    <row r="7654" spans="1:21" x14ac:dyDescent="0.35">
      <c r="A7654" t="s">
        <v>10231</v>
      </c>
      <c r="B7654" s="2">
        <v>45852</v>
      </c>
      <c r="C7654">
        <v>7</v>
      </c>
      <c r="D7654">
        <v>2025</v>
      </c>
      <c r="F7654" t="s">
        <v>255</v>
      </c>
      <c r="G7654" t="s">
        <v>2402</v>
      </c>
      <c r="H7654" t="s">
        <v>1871</v>
      </c>
      <c r="I7654" t="s">
        <v>2144</v>
      </c>
      <c r="J7654" t="s">
        <v>2064</v>
      </c>
      <c r="K7654" t="s">
        <v>1922</v>
      </c>
      <c r="L7654" t="s">
        <v>1887</v>
      </c>
      <c r="M7654">
        <v>2</v>
      </c>
      <c r="N7654" s="3">
        <v>32</v>
      </c>
      <c r="O7654" s="3">
        <v>14</v>
      </c>
      <c r="P7654" s="4">
        <v>0.1</v>
      </c>
      <c r="Q7654" s="3">
        <v>57.6</v>
      </c>
      <c r="R7654" s="3">
        <v>28</v>
      </c>
      <c r="S7654" s="3">
        <v>29.6</v>
      </c>
      <c r="T7654" t="s">
        <v>1954</v>
      </c>
      <c r="U7654" t="s">
        <v>72</v>
      </c>
    </row>
    <row r="7655" spans="1:21" x14ac:dyDescent="0.35">
      <c r="A7655" t="s">
        <v>10232</v>
      </c>
      <c r="B7655" s="2">
        <v>45852</v>
      </c>
      <c r="C7655">
        <v>7</v>
      </c>
      <c r="D7655">
        <v>2025</v>
      </c>
      <c r="F7655" t="s">
        <v>620</v>
      </c>
      <c r="G7655" t="s">
        <v>2846</v>
      </c>
      <c r="H7655" t="s">
        <v>1870</v>
      </c>
      <c r="I7655" t="s">
        <v>2000</v>
      </c>
      <c r="J7655" t="s">
        <v>2045</v>
      </c>
      <c r="K7655" t="s">
        <v>1910</v>
      </c>
      <c r="L7655" t="s">
        <v>1890</v>
      </c>
      <c r="M7655">
        <v>1</v>
      </c>
      <c r="N7655" s="3">
        <v>99</v>
      </c>
      <c r="O7655" s="3">
        <v>58</v>
      </c>
      <c r="P7655" s="4">
        <v>0</v>
      </c>
      <c r="Q7655" s="3">
        <v>99</v>
      </c>
      <c r="R7655" s="3">
        <v>58</v>
      </c>
      <c r="S7655" s="3">
        <v>41</v>
      </c>
      <c r="T7655" t="s">
        <v>1954</v>
      </c>
      <c r="U7655" t="s">
        <v>72</v>
      </c>
    </row>
    <row r="7656" spans="1:21" x14ac:dyDescent="0.35">
      <c r="A7656" t="s">
        <v>10233</v>
      </c>
      <c r="B7656" s="2">
        <v>45852</v>
      </c>
      <c r="C7656">
        <v>7</v>
      </c>
      <c r="D7656">
        <v>2025</v>
      </c>
      <c r="F7656" t="s">
        <v>1677</v>
      </c>
      <c r="G7656" t="s">
        <v>2386</v>
      </c>
      <c r="H7656" t="s">
        <v>1875</v>
      </c>
      <c r="I7656" t="s">
        <v>2054</v>
      </c>
      <c r="J7656" t="s">
        <v>2114</v>
      </c>
      <c r="K7656" t="s">
        <v>1915</v>
      </c>
      <c r="L7656" t="s">
        <v>1886</v>
      </c>
      <c r="M7656">
        <v>3</v>
      </c>
      <c r="N7656" s="3">
        <v>85</v>
      </c>
      <c r="O7656" s="3">
        <v>41</v>
      </c>
      <c r="P7656" s="4">
        <v>0.15</v>
      </c>
      <c r="Q7656" s="3">
        <v>216.75</v>
      </c>
      <c r="R7656" s="3">
        <v>123</v>
      </c>
      <c r="S7656" s="3">
        <v>93.75</v>
      </c>
      <c r="T7656" t="s">
        <v>1954</v>
      </c>
      <c r="U7656" t="s">
        <v>72</v>
      </c>
    </row>
    <row r="7657" spans="1:21" x14ac:dyDescent="0.35">
      <c r="A7657" t="s">
        <v>10234</v>
      </c>
      <c r="B7657" s="2">
        <v>45852</v>
      </c>
      <c r="C7657">
        <v>7</v>
      </c>
      <c r="D7657">
        <v>2025</v>
      </c>
      <c r="F7657" t="s">
        <v>1058</v>
      </c>
      <c r="G7657" t="s">
        <v>2658</v>
      </c>
      <c r="H7657" t="s">
        <v>1864</v>
      </c>
      <c r="I7657" t="s">
        <v>2044</v>
      </c>
      <c r="J7657" t="s">
        <v>1971</v>
      </c>
      <c r="K7657" t="s">
        <v>1920</v>
      </c>
      <c r="L7657" t="s">
        <v>1886</v>
      </c>
      <c r="M7657">
        <v>1</v>
      </c>
      <c r="N7657" s="3">
        <v>45</v>
      </c>
      <c r="O7657" s="3">
        <v>19</v>
      </c>
      <c r="P7657" s="4">
        <v>0.05</v>
      </c>
      <c r="Q7657" s="3">
        <v>42.75</v>
      </c>
      <c r="R7657" s="3">
        <v>19</v>
      </c>
      <c r="S7657" s="3">
        <v>23.75</v>
      </c>
      <c r="T7657" t="s">
        <v>1954</v>
      </c>
      <c r="U7657" t="s">
        <v>72</v>
      </c>
    </row>
    <row r="7658" spans="1:21" x14ac:dyDescent="0.35">
      <c r="A7658" t="s">
        <v>10235</v>
      </c>
      <c r="B7658" s="2">
        <v>45852</v>
      </c>
      <c r="C7658">
        <v>7</v>
      </c>
      <c r="D7658">
        <v>2025</v>
      </c>
      <c r="F7658" t="s">
        <v>376</v>
      </c>
      <c r="G7658" t="s">
        <v>57</v>
      </c>
      <c r="H7658" t="s">
        <v>1875</v>
      </c>
      <c r="I7658" t="s">
        <v>1970</v>
      </c>
      <c r="J7658" t="s">
        <v>1967</v>
      </c>
      <c r="K7658" t="s">
        <v>1913</v>
      </c>
      <c r="L7658" t="s">
        <v>1888</v>
      </c>
      <c r="M7658">
        <v>1</v>
      </c>
      <c r="N7658" s="3">
        <v>78</v>
      </c>
      <c r="O7658" s="3">
        <v>39</v>
      </c>
      <c r="P7658" s="4">
        <v>0.15</v>
      </c>
      <c r="Q7658" s="3">
        <v>66.3</v>
      </c>
      <c r="R7658" s="3">
        <v>39</v>
      </c>
      <c r="S7658" s="3">
        <v>27.3</v>
      </c>
      <c r="T7658" t="s">
        <v>1954</v>
      </c>
      <c r="U7658" t="s">
        <v>72</v>
      </c>
    </row>
    <row r="7659" spans="1:21" x14ac:dyDescent="0.35">
      <c r="A7659" t="s">
        <v>10236</v>
      </c>
      <c r="B7659" s="2">
        <v>45852</v>
      </c>
      <c r="C7659">
        <v>7</v>
      </c>
      <c r="D7659">
        <v>2025</v>
      </c>
      <c r="F7659" t="s">
        <v>217</v>
      </c>
      <c r="G7659" t="s">
        <v>3639</v>
      </c>
      <c r="H7659" t="s">
        <v>1866</v>
      </c>
      <c r="I7659" t="s">
        <v>1866</v>
      </c>
      <c r="J7659" t="s">
        <v>2001</v>
      </c>
      <c r="K7659" t="s">
        <v>1911</v>
      </c>
      <c r="L7659" t="s">
        <v>1886</v>
      </c>
      <c r="M7659">
        <v>1</v>
      </c>
      <c r="N7659" s="3">
        <v>58</v>
      </c>
      <c r="O7659" s="3">
        <v>25</v>
      </c>
      <c r="P7659" s="4">
        <v>0</v>
      </c>
      <c r="Q7659" s="3">
        <v>58</v>
      </c>
      <c r="R7659" s="3">
        <v>25</v>
      </c>
      <c r="S7659" s="3">
        <v>33</v>
      </c>
      <c r="T7659" t="s">
        <v>1954</v>
      </c>
      <c r="U7659" t="s">
        <v>72</v>
      </c>
    </row>
    <row r="7660" spans="1:21" x14ac:dyDescent="0.35">
      <c r="A7660" t="s">
        <v>10237</v>
      </c>
      <c r="B7660" s="2">
        <v>45852</v>
      </c>
      <c r="C7660">
        <v>7</v>
      </c>
      <c r="D7660">
        <v>2025</v>
      </c>
      <c r="F7660" t="s">
        <v>900</v>
      </c>
      <c r="G7660" t="s">
        <v>5463</v>
      </c>
      <c r="H7660" t="s">
        <v>1866</v>
      </c>
      <c r="I7660" t="s">
        <v>1866</v>
      </c>
      <c r="J7660" t="s">
        <v>1967</v>
      </c>
      <c r="K7660" t="s">
        <v>1913</v>
      </c>
      <c r="L7660" t="s">
        <v>1888</v>
      </c>
      <c r="M7660">
        <v>5</v>
      </c>
      <c r="N7660" s="3">
        <v>78</v>
      </c>
      <c r="O7660" s="3">
        <v>39</v>
      </c>
      <c r="P7660" s="4">
        <v>0.05</v>
      </c>
      <c r="Q7660" s="3">
        <v>370.5</v>
      </c>
      <c r="R7660" s="3">
        <v>195</v>
      </c>
      <c r="S7660" s="3">
        <v>175.5</v>
      </c>
      <c r="T7660" t="s">
        <v>1954</v>
      </c>
      <c r="U7660" t="s">
        <v>72</v>
      </c>
    </row>
    <row r="7661" spans="1:21" x14ac:dyDescent="0.35">
      <c r="A7661" t="s">
        <v>10238</v>
      </c>
      <c r="B7661" s="2">
        <v>45852</v>
      </c>
      <c r="C7661">
        <v>7</v>
      </c>
      <c r="D7661">
        <v>2025</v>
      </c>
      <c r="F7661" t="s">
        <v>1200</v>
      </c>
      <c r="G7661" t="s">
        <v>1962</v>
      </c>
      <c r="H7661" t="s">
        <v>1866</v>
      </c>
      <c r="I7661" t="s">
        <v>1866</v>
      </c>
      <c r="J7661" t="s">
        <v>1997</v>
      </c>
      <c r="K7661" t="s">
        <v>1906</v>
      </c>
      <c r="L7661" t="s">
        <v>1889</v>
      </c>
      <c r="M7661">
        <v>1</v>
      </c>
      <c r="N7661" s="3">
        <v>89</v>
      </c>
      <c r="O7661" s="3">
        <v>48</v>
      </c>
      <c r="P7661" s="4">
        <v>0</v>
      </c>
      <c r="Q7661" s="3">
        <v>89</v>
      </c>
      <c r="R7661" s="3">
        <v>48</v>
      </c>
      <c r="S7661" s="3">
        <v>41</v>
      </c>
      <c r="T7661" t="s">
        <v>1954</v>
      </c>
      <c r="U7661" t="s">
        <v>72</v>
      </c>
    </row>
    <row r="7662" spans="1:21" x14ac:dyDescent="0.35">
      <c r="A7662" t="s">
        <v>10239</v>
      </c>
      <c r="B7662" s="2">
        <v>45852</v>
      </c>
      <c r="C7662">
        <v>7</v>
      </c>
      <c r="D7662">
        <v>2025</v>
      </c>
      <c r="F7662" t="s">
        <v>602</v>
      </c>
      <c r="G7662" t="s">
        <v>4944</v>
      </c>
      <c r="H7662" t="s">
        <v>1866</v>
      </c>
      <c r="I7662" t="s">
        <v>1866</v>
      </c>
      <c r="J7662" t="s">
        <v>1987</v>
      </c>
      <c r="K7662" t="s">
        <v>1908</v>
      </c>
      <c r="L7662" t="s">
        <v>1890</v>
      </c>
      <c r="M7662">
        <v>2</v>
      </c>
      <c r="N7662" s="3">
        <v>129</v>
      </c>
      <c r="O7662" s="3">
        <v>78</v>
      </c>
      <c r="P7662" s="4">
        <v>0.05</v>
      </c>
      <c r="Q7662" s="3">
        <v>245.1</v>
      </c>
      <c r="R7662" s="3">
        <v>156</v>
      </c>
      <c r="S7662" s="3">
        <v>89.1</v>
      </c>
      <c r="T7662" t="s">
        <v>1954</v>
      </c>
      <c r="U7662" t="s">
        <v>72</v>
      </c>
    </row>
    <row r="7663" spans="1:21" x14ac:dyDescent="0.35">
      <c r="A7663" t="s">
        <v>10240</v>
      </c>
      <c r="B7663" s="2">
        <v>45852</v>
      </c>
      <c r="C7663">
        <v>7</v>
      </c>
      <c r="D7663">
        <v>2025</v>
      </c>
      <c r="F7663" t="s">
        <v>643</v>
      </c>
      <c r="G7663" t="s">
        <v>2722</v>
      </c>
      <c r="H7663" t="s">
        <v>1866</v>
      </c>
      <c r="I7663" t="s">
        <v>1866</v>
      </c>
      <c r="J7663" t="s">
        <v>2120</v>
      </c>
      <c r="K7663" t="s">
        <v>1926</v>
      </c>
      <c r="L7663" t="s">
        <v>1885</v>
      </c>
      <c r="M7663">
        <v>1</v>
      </c>
      <c r="N7663" s="3">
        <v>28</v>
      </c>
      <c r="O7663" s="3">
        <v>13</v>
      </c>
      <c r="P7663" s="4">
        <v>0</v>
      </c>
      <c r="Q7663" s="3">
        <v>28</v>
      </c>
      <c r="R7663" s="3">
        <v>13</v>
      </c>
      <c r="S7663" s="3">
        <v>15</v>
      </c>
      <c r="T7663" t="s">
        <v>1954</v>
      </c>
      <c r="U7663" t="s">
        <v>72</v>
      </c>
    </row>
    <row r="7664" spans="1:21" x14ac:dyDescent="0.35">
      <c r="A7664" t="s">
        <v>10241</v>
      </c>
      <c r="B7664" s="2">
        <v>45852</v>
      </c>
      <c r="C7664">
        <v>7</v>
      </c>
      <c r="D7664">
        <v>2025</v>
      </c>
      <c r="F7664" t="s">
        <v>624</v>
      </c>
      <c r="G7664" t="s">
        <v>2224</v>
      </c>
      <c r="H7664" t="s">
        <v>1875</v>
      </c>
      <c r="I7664" t="s">
        <v>1996</v>
      </c>
      <c r="J7664" t="s">
        <v>2162</v>
      </c>
      <c r="K7664" t="s">
        <v>1921</v>
      </c>
      <c r="L7664" t="s">
        <v>1889</v>
      </c>
      <c r="M7664">
        <v>2</v>
      </c>
      <c r="N7664" s="3">
        <v>55</v>
      </c>
      <c r="O7664" s="3">
        <v>27</v>
      </c>
      <c r="P7664" s="4">
        <v>0.15</v>
      </c>
      <c r="Q7664" s="3">
        <v>93.5</v>
      </c>
      <c r="R7664" s="3">
        <v>54</v>
      </c>
      <c r="S7664" s="3">
        <v>39.5</v>
      </c>
      <c r="T7664" t="s">
        <v>1954</v>
      </c>
      <c r="U7664" t="s">
        <v>72</v>
      </c>
    </row>
    <row r="7665" spans="1:21" x14ac:dyDescent="0.35">
      <c r="A7665" t="s">
        <v>10242</v>
      </c>
      <c r="B7665" s="2">
        <v>45852</v>
      </c>
      <c r="C7665">
        <v>7</v>
      </c>
      <c r="D7665">
        <v>2025</v>
      </c>
      <c r="F7665" t="s">
        <v>119</v>
      </c>
      <c r="G7665" t="s">
        <v>2242</v>
      </c>
      <c r="H7665" t="s">
        <v>1874</v>
      </c>
      <c r="I7665" t="s">
        <v>2200</v>
      </c>
      <c r="J7665" t="s">
        <v>2064</v>
      </c>
      <c r="K7665" t="s">
        <v>1922</v>
      </c>
      <c r="L7665" t="s">
        <v>1887</v>
      </c>
      <c r="M7665">
        <v>2</v>
      </c>
      <c r="N7665" s="3">
        <v>32</v>
      </c>
      <c r="O7665" s="3">
        <v>14</v>
      </c>
      <c r="P7665" s="4">
        <v>0.05</v>
      </c>
      <c r="Q7665" s="3">
        <v>60.8</v>
      </c>
      <c r="R7665" s="3">
        <v>28</v>
      </c>
      <c r="S7665" s="3">
        <v>32.799999999999997</v>
      </c>
      <c r="T7665" t="s">
        <v>1954</v>
      </c>
      <c r="U7665" t="s">
        <v>72</v>
      </c>
    </row>
    <row r="7666" spans="1:21" x14ac:dyDescent="0.35">
      <c r="A7666" t="s">
        <v>10243</v>
      </c>
      <c r="B7666" s="2">
        <v>45852</v>
      </c>
      <c r="C7666">
        <v>7</v>
      </c>
      <c r="D7666">
        <v>2025</v>
      </c>
      <c r="F7666" t="s">
        <v>1703</v>
      </c>
      <c r="G7666" t="s">
        <v>2370</v>
      </c>
      <c r="H7666" t="s">
        <v>1875</v>
      </c>
      <c r="I7666" t="s">
        <v>1981</v>
      </c>
      <c r="J7666" t="s">
        <v>1960</v>
      </c>
      <c r="K7666" t="s">
        <v>1924</v>
      </c>
      <c r="L7666" t="s">
        <v>1885</v>
      </c>
      <c r="M7666">
        <v>1</v>
      </c>
      <c r="N7666" s="3">
        <v>42</v>
      </c>
      <c r="O7666" s="3">
        <v>20</v>
      </c>
      <c r="P7666" s="4">
        <v>0</v>
      </c>
      <c r="Q7666" s="3">
        <v>42</v>
      </c>
      <c r="R7666" s="3">
        <v>20</v>
      </c>
      <c r="S7666" s="3">
        <v>22</v>
      </c>
      <c r="T7666" t="s">
        <v>1954</v>
      </c>
      <c r="U7666" t="s">
        <v>72</v>
      </c>
    </row>
    <row r="7667" spans="1:21" x14ac:dyDescent="0.35">
      <c r="A7667" t="s">
        <v>10244</v>
      </c>
      <c r="B7667" s="2">
        <v>45852</v>
      </c>
      <c r="C7667">
        <v>7</v>
      </c>
      <c r="D7667">
        <v>2025</v>
      </c>
      <c r="F7667" t="s">
        <v>1618</v>
      </c>
      <c r="G7667" t="s">
        <v>3239</v>
      </c>
      <c r="H7667" t="s">
        <v>1872</v>
      </c>
      <c r="I7667" t="s">
        <v>2357</v>
      </c>
      <c r="J7667" t="s">
        <v>2162</v>
      </c>
      <c r="K7667" t="s">
        <v>1921</v>
      </c>
      <c r="L7667" t="s">
        <v>1889</v>
      </c>
      <c r="M7667">
        <v>2</v>
      </c>
      <c r="N7667" s="3">
        <v>55</v>
      </c>
      <c r="O7667" s="3">
        <v>27</v>
      </c>
      <c r="P7667" s="4">
        <v>0.05</v>
      </c>
      <c r="Q7667" s="3">
        <v>104.5</v>
      </c>
      <c r="R7667" s="3">
        <v>54</v>
      </c>
      <c r="S7667" s="3">
        <v>50.5</v>
      </c>
      <c r="T7667" t="s">
        <v>1954</v>
      </c>
      <c r="U7667" t="s">
        <v>72</v>
      </c>
    </row>
    <row r="7668" spans="1:21" x14ac:dyDescent="0.35">
      <c r="A7668" t="s">
        <v>10245</v>
      </c>
      <c r="B7668" s="2">
        <v>45852</v>
      </c>
      <c r="C7668">
        <v>7</v>
      </c>
      <c r="D7668">
        <v>2025</v>
      </c>
      <c r="F7668" t="s">
        <v>367</v>
      </c>
      <c r="G7668" t="s">
        <v>2569</v>
      </c>
      <c r="H7668" t="s">
        <v>1866</v>
      </c>
      <c r="I7668" t="s">
        <v>1866</v>
      </c>
      <c r="J7668" t="s">
        <v>1997</v>
      </c>
      <c r="K7668" t="s">
        <v>1906</v>
      </c>
      <c r="L7668" t="s">
        <v>1889</v>
      </c>
      <c r="M7668">
        <v>1</v>
      </c>
      <c r="N7668" s="3">
        <v>89</v>
      </c>
      <c r="O7668" s="3">
        <v>48</v>
      </c>
      <c r="P7668" s="4">
        <v>0.05</v>
      </c>
      <c r="Q7668" s="3">
        <v>84.55</v>
      </c>
      <c r="R7668" s="3">
        <v>48</v>
      </c>
      <c r="S7668" s="3">
        <v>36.549999999999997</v>
      </c>
      <c r="T7668" t="s">
        <v>1954</v>
      </c>
      <c r="U7668" t="s">
        <v>72</v>
      </c>
    </row>
    <row r="7669" spans="1:21" x14ac:dyDescent="0.35">
      <c r="A7669" t="s">
        <v>10246</v>
      </c>
      <c r="B7669" s="2">
        <v>45852</v>
      </c>
      <c r="C7669">
        <v>7</v>
      </c>
      <c r="D7669">
        <v>2025</v>
      </c>
      <c r="F7669" t="s">
        <v>1590</v>
      </c>
      <c r="G7669" t="s">
        <v>2261</v>
      </c>
      <c r="H7669" t="s">
        <v>1875</v>
      </c>
      <c r="I7669" t="s">
        <v>1981</v>
      </c>
      <c r="J7669" t="s">
        <v>1997</v>
      </c>
      <c r="K7669" t="s">
        <v>1906</v>
      </c>
      <c r="L7669" t="s">
        <v>1889</v>
      </c>
      <c r="M7669">
        <v>1</v>
      </c>
      <c r="N7669" s="3">
        <v>89</v>
      </c>
      <c r="O7669" s="3">
        <v>48</v>
      </c>
      <c r="P7669" s="4">
        <v>0</v>
      </c>
      <c r="Q7669" s="3">
        <v>89</v>
      </c>
      <c r="R7669" s="3">
        <v>48</v>
      </c>
      <c r="S7669" s="3">
        <v>41</v>
      </c>
      <c r="T7669" t="s">
        <v>1954</v>
      </c>
      <c r="U7669" t="s">
        <v>72</v>
      </c>
    </row>
    <row r="7670" spans="1:21" x14ac:dyDescent="0.35">
      <c r="A7670" t="s">
        <v>10247</v>
      </c>
      <c r="B7670" s="2">
        <v>45852</v>
      </c>
      <c r="C7670">
        <v>7</v>
      </c>
      <c r="D7670">
        <v>2025</v>
      </c>
      <c r="F7670" t="s">
        <v>471</v>
      </c>
      <c r="G7670" t="s">
        <v>3256</v>
      </c>
      <c r="H7670" t="s">
        <v>1871</v>
      </c>
      <c r="I7670" t="s">
        <v>2234</v>
      </c>
      <c r="J7670" t="s">
        <v>2023</v>
      </c>
      <c r="K7670" t="s">
        <v>1912</v>
      </c>
      <c r="L7670" t="s">
        <v>1890</v>
      </c>
      <c r="M7670">
        <v>1</v>
      </c>
      <c r="N7670" s="3">
        <v>249</v>
      </c>
      <c r="O7670" s="3">
        <v>168</v>
      </c>
      <c r="P7670" s="4">
        <v>0.1</v>
      </c>
      <c r="Q7670" s="3">
        <v>224.1</v>
      </c>
      <c r="R7670" s="3">
        <v>168</v>
      </c>
      <c r="S7670" s="3">
        <v>56.1</v>
      </c>
      <c r="T7670" t="s">
        <v>1954</v>
      </c>
      <c r="U7670" t="s">
        <v>72</v>
      </c>
    </row>
    <row r="7671" spans="1:21" x14ac:dyDescent="0.35">
      <c r="A7671" t="s">
        <v>10248</v>
      </c>
      <c r="B7671" s="2">
        <v>45852</v>
      </c>
      <c r="C7671">
        <v>7</v>
      </c>
      <c r="D7671">
        <v>2025</v>
      </c>
      <c r="F7671" t="s">
        <v>904</v>
      </c>
      <c r="G7671" t="s">
        <v>2650</v>
      </c>
      <c r="H7671" t="s">
        <v>1871</v>
      </c>
      <c r="I7671" t="s">
        <v>1966</v>
      </c>
      <c r="J7671" t="s">
        <v>2183</v>
      </c>
      <c r="K7671" t="s">
        <v>1917</v>
      </c>
      <c r="L7671" t="s">
        <v>1886</v>
      </c>
      <c r="M7671">
        <v>1</v>
      </c>
      <c r="N7671" s="3">
        <v>72</v>
      </c>
      <c r="O7671" s="3">
        <v>34</v>
      </c>
      <c r="P7671" s="4">
        <v>0.15</v>
      </c>
      <c r="Q7671" s="3">
        <v>61.2</v>
      </c>
      <c r="R7671" s="3">
        <v>34</v>
      </c>
      <c r="S7671" s="3">
        <v>27.2</v>
      </c>
      <c r="T7671" t="s">
        <v>1954</v>
      </c>
      <c r="U7671" t="s">
        <v>72</v>
      </c>
    </row>
    <row r="7672" spans="1:21" x14ac:dyDescent="0.35">
      <c r="A7672" t="s">
        <v>10249</v>
      </c>
      <c r="B7672" s="2">
        <v>45852</v>
      </c>
      <c r="C7672">
        <v>7</v>
      </c>
      <c r="D7672">
        <v>2025</v>
      </c>
      <c r="F7672" t="s">
        <v>381</v>
      </c>
      <c r="G7672" t="s">
        <v>2194</v>
      </c>
      <c r="H7672" t="s">
        <v>1873</v>
      </c>
      <c r="I7672" t="s">
        <v>2070</v>
      </c>
      <c r="J7672" t="s">
        <v>1997</v>
      </c>
      <c r="K7672" t="s">
        <v>1906</v>
      </c>
      <c r="L7672" t="s">
        <v>1889</v>
      </c>
      <c r="M7672">
        <v>5</v>
      </c>
      <c r="N7672" s="3">
        <v>89</v>
      </c>
      <c r="O7672" s="3">
        <v>48</v>
      </c>
      <c r="P7672" s="4">
        <v>0.05</v>
      </c>
      <c r="Q7672" s="3">
        <v>422.75</v>
      </c>
      <c r="R7672" s="3">
        <v>240</v>
      </c>
      <c r="S7672" s="3">
        <v>182.75</v>
      </c>
      <c r="T7672" t="s">
        <v>1954</v>
      </c>
      <c r="U7672" t="s">
        <v>72</v>
      </c>
    </row>
    <row r="7673" spans="1:21" x14ac:dyDescent="0.35">
      <c r="A7673" t="s">
        <v>10250</v>
      </c>
      <c r="B7673" s="2">
        <v>45852</v>
      </c>
      <c r="C7673">
        <v>7</v>
      </c>
      <c r="D7673">
        <v>2025</v>
      </c>
      <c r="F7673" t="s">
        <v>437</v>
      </c>
      <c r="G7673" t="s">
        <v>3344</v>
      </c>
      <c r="H7673" t="s">
        <v>1867</v>
      </c>
      <c r="I7673" t="s">
        <v>2181</v>
      </c>
      <c r="J7673" t="s">
        <v>2001</v>
      </c>
      <c r="K7673" t="s">
        <v>1911</v>
      </c>
      <c r="L7673" t="s">
        <v>1886</v>
      </c>
      <c r="M7673">
        <v>3</v>
      </c>
      <c r="N7673" s="3">
        <v>58</v>
      </c>
      <c r="O7673" s="3">
        <v>25</v>
      </c>
      <c r="P7673" s="4">
        <v>0</v>
      </c>
      <c r="Q7673" s="3">
        <v>174</v>
      </c>
      <c r="R7673" s="3">
        <v>75</v>
      </c>
      <c r="S7673" s="3">
        <v>99</v>
      </c>
      <c r="T7673" t="s">
        <v>1954</v>
      </c>
      <c r="U7673" t="s">
        <v>72</v>
      </c>
    </row>
    <row r="7674" spans="1:21" x14ac:dyDescent="0.35">
      <c r="A7674" t="s">
        <v>10251</v>
      </c>
      <c r="B7674" s="2">
        <v>45853</v>
      </c>
      <c r="C7674">
        <v>7</v>
      </c>
      <c r="D7674">
        <v>2025</v>
      </c>
      <c r="F7674" t="s">
        <v>926</v>
      </c>
      <c r="G7674" t="s">
        <v>3292</v>
      </c>
      <c r="H7674" t="s">
        <v>1874</v>
      </c>
      <c r="I7674" t="s">
        <v>2186</v>
      </c>
      <c r="J7674" t="s">
        <v>2001</v>
      </c>
      <c r="K7674" t="s">
        <v>1911</v>
      </c>
      <c r="L7674" t="s">
        <v>1886</v>
      </c>
      <c r="M7674">
        <v>2</v>
      </c>
      <c r="N7674" s="3">
        <v>58</v>
      </c>
      <c r="O7674" s="3">
        <v>25</v>
      </c>
      <c r="P7674" s="4">
        <v>0.05</v>
      </c>
      <c r="Q7674" s="3">
        <v>110.2</v>
      </c>
      <c r="R7674" s="3">
        <v>50</v>
      </c>
      <c r="S7674" s="3">
        <v>60.2</v>
      </c>
      <c r="T7674" t="s">
        <v>1954</v>
      </c>
      <c r="U7674" t="s">
        <v>72</v>
      </c>
    </row>
    <row r="7675" spans="1:21" x14ac:dyDescent="0.35">
      <c r="A7675" t="s">
        <v>10252</v>
      </c>
      <c r="B7675" s="2">
        <v>45853</v>
      </c>
      <c r="C7675">
        <v>7</v>
      </c>
      <c r="D7675">
        <v>2025</v>
      </c>
      <c r="F7675" t="s">
        <v>923</v>
      </c>
      <c r="G7675" t="s">
        <v>3631</v>
      </c>
      <c r="H7675" t="s">
        <v>1866</v>
      </c>
      <c r="I7675" t="s">
        <v>1866</v>
      </c>
      <c r="J7675" t="s">
        <v>2061</v>
      </c>
      <c r="K7675" t="s">
        <v>1923</v>
      </c>
      <c r="L7675" t="s">
        <v>1888</v>
      </c>
      <c r="M7675">
        <v>1</v>
      </c>
      <c r="N7675" s="3">
        <v>25</v>
      </c>
      <c r="O7675" s="3">
        <v>11</v>
      </c>
      <c r="P7675" s="4">
        <v>0.15</v>
      </c>
      <c r="Q7675" s="3">
        <v>21.25</v>
      </c>
      <c r="R7675" s="3">
        <v>11</v>
      </c>
      <c r="S7675" s="3">
        <v>10.25</v>
      </c>
      <c r="T7675" t="s">
        <v>1954</v>
      </c>
      <c r="U7675" t="s">
        <v>72</v>
      </c>
    </row>
    <row r="7676" spans="1:21" x14ac:dyDescent="0.35">
      <c r="A7676" t="s">
        <v>10253</v>
      </c>
      <c r="B7676" s="2">
        <v>45853</v>
      </c>
      <c r="C7676">
        <v>7</v>
      </c>
      <c r="D7676">
        <v>2025</v>
      </c>
      <c r="F7676" t="s">
        <v>1323</v>
      </c>
      <c r="G7676" t="s">
        <v>4944</v>
      </c>
      <c r="H7676" t="s">
        <v>1868</v>
      </c>
      <c r="I7676" t="s">
        <v>2113</v>
      </c>
      <c r="J7676" t="s">
        <v>1971</v>
      </c>
      <c r="K7676" t="s">
        <v>1920</v>
      </c>
      <c r="L7676" t="s">
        <v>1886</v>
      </c>
      <c r="M7676">
        <v>1</v>
      </c>
      <c r="N7676" s="3">
        <v>45</v>
      </c>
      <c r="O7676" s="3">
        <v>19</v>
      </c>
      <c r="P7676" s="4">
        <v>0</v>
      </c>
      <c r="Q7676" s="3">
        <v>45</v>
      </c>
      <c r="R7676" s="3">
        <v>19</v>
      </c>
      <c r="S7676" s="3">
        <v>26</v>
      </c>
      <c r="T7676" t="s">
        <v>1954</v>
      </c>
      <c r="U7676" t="s">
        <v>72</v>
      </c>
    </row>
    <row r="7677" spans="1:21" x14ac:dyDescent="0.35">
      <c r="A7677" t="s">
        <v>10254</v>
      </c>
      <c r="B7677" s="2">
        <v>45853</v>
      </c>
      <c r="C7677">
        <v>7</v>
      </c>
      <c r="D7677">
        <v>2025</v>
      </c>
      <c r="F7677" t="s">
        <v>1253</v>
      </c>
      <c r="G7677" t="s">
        <v>3310</v>
      </c>
      <c r="H7677" t="s">
        <v>1866</v>
      </c>
      <c r="I7677" t="s">
        <v>1866</v>
      </c>
      <c r="J7677" t="s">
        <v>2120</v>
      </c>
      <c r="K7677" t="s">
        <v>1926</v>
      </c>
      <c r="L7677" t="s">
        <v>1885</v>
      </c>
      <c r="M7677">
        <v>1</v>
      </c>
      <c r="N7677" s="3">
        <v>28</v>
      </c>
      <c r="O7677" s="3">
        <v>13</v>
      </c>
      <c r="P7677" s="4">
        <v>0.05</v>
      </c>
      <c r="Q7677" s="3">
        <v>26.6</v>
      </c>
      <c r="R7677" s="3">
        <v>13</v>
      </c>
      <c r="S7677" s="3">
        <v>13.6</v>
      </c>
      <c r="T7677" t="s">
        <v>1954</v>
      </c>
      <c r="U7677" t="s">
        <v>72</v>
      </c>
    </row>
    <row r="7678" spans="1:21" x14ac:dyDescent="0.35">
      <c r="A7678" t="s">
        <v>10255</v>
      </c>
      <c r="B7678" s="2">
        <v>45853</v>
      </c>
      <c r="C7678">
        <v>7</v>
      </c>
      <c r="D7678">
        <v>2025</v>
      </c>
      <c r="F7678" t="s">
        <v>996</v>
      </c>
      <c r="G7678" t="s">
        <v>3378</v>
      </c>
      <c r="H7678" t="s">
        <v>1864</v>
      </c>
      <c r="I7678" t="s">
        <v>2101</v>
      </c>
      <c r="J7678" t="s">
        <v>2015</v>
      </c>
      <c r="K7678" t="s">
        <v>1914</v>
      </c>
      <c r="L7678" t="s">
        <v>1888</v>
      </c>
      <c r="M7678">
        <v>1</v>
      </c>
      <c r="N7678" s="3">
        <v>65</v>
      </c>
      <c r="O7678" s="3">
        <v>32</v>
      </c>
      <c r="P7678" s="4">
        <v>0.1</v>
      </c>
      <c r="Q7678" s="3">
        <v>58.5</v>
      </c>
      <c r="R7678" s="3">
        <v>32</v>
      </c>
      <c r="S7678" s="3">
        <v>26.5</v>
      </c>
      <c r="T7678" t="s">
        <v>1954</v>
      </c>
      <c r="U7678" t="s">
        <v>72</v>
      </c>
    </row>
    <row r="7679" spans="1:21" x14ac:dyDescent="0.35">
      <c r="A7679" t="s">
        <v>10256</v>
      </c>
      <c r="B7679" s="2">
        <v>45853</v>
      </c>
      <c r="C7679">
        <v>7</v>
      </c>
      <c r="D7679">
        <v>2025</v>
      </c>
      <c r="F7679" t="s">
        <v>567</v>
      </c>
      <c r="G7679" t="s">
        <v>2741</v>
      </c>
      <c r="H7679" t="s">
        <v>1873</v>
      </c>
      <c r="I7679" t="s">
        <v>2395</v>
      </c>
      <c r="J7679" t="s">
        <v>2015</v>
      </c>
      <c r="K7679" t="s">
        <v>1914</v>
      </c>
      <c r="L7679" t="s">
        <v>1888</v>
      </c>
      <c r="M7679">
        <v>1</v>
      </c>
      <c r="N7679" s="3">
        <v>65</v>
      </c>
      <c r="O7679" s="3">
        <v>32</v>
      </c>
      <c r="P7679" s="4">
        <v>0.05</v>
      </c>
      <c r="Q7679" s="3">
        <v>61.75</v>
      </c>
      <c r="R7679" s="3">
        <v>32</v>
      </c>
      <c r="S7679" s="3">
        <v>29.75</v>
      </c>
      <c r="T7679" t="s">
        <v>1954</v>
      </c>
      <c r="U7679" t="s">
        <v>72</v>
      </c>
    </row>
    <row r="7680" spans="1:21" x14ac:dyDescent="0.35">
      <c r="A7680" t="s">
        <v>10257</v>
      </c>
      <c r="B7680" s="2">
        <v>45853</v>
      </c>
      <c r="C7680">
        <v>7</v>
      </c>
      <c r="D7680">
        <v>2025</v>
      </c>
      <c r="F7680" t="s">
        <v>478</v>
      </c>
      <c r="G7680" t="s">
        <v>2700</v>
      </c>
      <c r="H7680" t="s">
        <v>1873</v>
      </c>
      <c r="J7680" t="s">
        <v>1967</v>
      </c>
      <c r="K7680" t="s">
        <v>1913</v>
      </c>
      <c r="L7680" t="s">
        <v>1888</v>
      </c>
      <c r="M7680">
        <v>1</v>
      </c>
      <c r="N7680" s="3">
        <v>78</v>
      </c>
      <c r="O7680" s="3">
        <v>39</v>
      </c>
      <c r="P7680" s="4">
        <v>0.05</v>
      </c>
      <c r="Q7680" s="3">
        <v>74.099999999999994</v>
      </c>
      <c r="R7680" s="3">
        <v>39</v>
      </c>
      <c r="S7680" s="3">
        <v>35.1</v>
      </c>
      <c r="T7680" t="s">
        <v>1954</v>
      </c>
      <c r="U7680" t="s">
        <v>72</v>
      </c>
    </row>
    <row r="7681" spans="1:21" x14ac:dyDescent="0.35">
      <c r="A7681" t="s">
        <v>10258</v>
      </c>
      <c r="B7681" s="2">
        <v>45853</v>
      </c>
      <c r="C7681">
        <v>7</v>
      </c>
      <c r="D7681">
        <v>2025</v>
      </c>
      <c r="F7681" t="s">
        <v>1614</v>
      </c>
      <c r="G7681" t="s">
        <v>2300</v>
      </c>
      <c r="H7681" t="s">
        <v>1866</v>
      </c>
      <c r="I7681" t="s">
        <v>1866</v>
      </c>
      <c r="J7681" t="s">
        <v>2067</v>
      </c>
      <c r="K7681" t="s">
        <v>1918</v>
      </c>
      <c r="L7681" t="s">
        <v>1889</v>
      </c>
      <c r="M7681">
        <v>1</v>
      </c>
      <c r="N7681" s="3">
        <v>69</v>
      </c>
      <c r="O7681" s="3">
        <v>37</v>
      </c>
      <c r="P7681" s="4">
        <v>0.2</v>
      </c>
      <c r="Q7681" s="3">
        <v>55.2</v>
      </c>
      <c r="R7681" s="3">
        <v>37</v>
      </c>
      <c r="S7681" s="3">
        <v>18.2</v>
      </c>
      <c r="T7681" t="s">
        <v>1954</v>
      </c>
      <c r="U7681" t="s">
        <v>72</v>
      </c>
    </row>
    <row r="7682" spans="1:21" x14ac:dyDescent="0.35">
      <c r="A7682" t="s">
        <v>10259</v>
      </c>
      <c r="B7682" s="2">
        <v>45853</v>
      </c>
      <c r="C7682">
        <v>7</v>
      </c>
      <c r="D7682">
        <v>2025</v>
      </c>
      <c r="F7682" t="s">
        <v>188</v>
      </c>
      <c r="G7682" t="s">
        <v>2172</v>
      </c>
      <c r="H7682" t="s">
        <v>1871</v>
      </c>
      <c r="I7682" t="s">
        <v>1990</v>
      </c>
      <c r="J7682" t="s">
        <v>1997</v>
      </c>
      <c r="K7682" t="s">
        <v>1906</v>
      </c>
      <c r="L7682" t="s">
        <v>1889</v>
      </c>
      <c r="M7682">
        <v>1</v>
      </c>
      <c r="N7682" s="3">
        <v>89</v>
      </c>
      <c r="O7682" s="3">
        <v>48</v>
      </c>
      <c r="P7682" s="4">
        <v>0.15</v>
      </c>
      <c r="Q7682" s="3">
        <v>75.650000000000006</v>
      </c>
      <c r="R7682" s="3">
        <v>48</v>
      </c>
      <c r="S7682" s="3">
        <v>27.65</v>
      </c>
      <c r="T7682" t="s">
        <v>1954</v>
      </c>
      <c r="U7682" t="s">
        <v>72</v>
      </c>
    </row>
    <row r="7683" spans="1:21" x14ac:dyDescent="0.35">
      <c r="A7683" t="s">
        <v>10260</v>
      </c>
      <c r="B7683" s="2">
        <v>45853</v>
      </c>
      <c r="C7683">
        <v>7</v>
      </c>
      <c r="D7683">
        <v>2025</v>
      </c>
      <c r="F7683" t="s">
        <v>407</v>
      </c>
      <c r="G7683" t="s">
        <v>2094</v>
      </c>
      <c r="H7683" t="s">
        <v>1870</v>
      </c>
      <c r="I7683" t="s">
        <v>2060</v>
      </c>
      <c r="J7683" t="s">
        <v>2061</v>
      </c>
      <c r="K7683" t="s">
        <v>1923</v>
      </c>
      <c r="L7683" t="s">
        <v>1888</v>
      </c>
      <c r="M7683">
        <v>2</v>
      </c>
      <c r="N7683" s="3">
        <v>25</v>
      </c>
      <c r="O7683" s="3">
        <v>11</v>
      </c>
      <c r="P7683" s="4">
        <v>0</v>
      </c>
      <c r="Q7683" s="3">
        <v>50</v>
      </c>
      <c r="R7683" s="3">
        <v>22</v>
      </c>
      <c r="S7683" s="3">
        <v>28</v>
      </c>
      <c r="T7683" t="s">
        <v>1954</v>
      </c>
      <c r="U7683" t="s">
        <v>72</v>
      </c>
    </row>
    <row r="7684" spans="1:21" x14ac:dyDescent="0.35">
      <c r="A7684" t="s">
        <v>10261</v>
      </c>
      <c r="B7684" s="2">
        <v>45853</v>
      </c>
      <c r="C7684">
        <v>7</v>
      </c>
      <c r="D7684">
        <v>2025</v>
      </c>
      <c r="F7684" t="s">
        <v>1200</v>
      </c>
      <c r="G7684" t="s">
        <v>1962</v>
      </c>
      <c r="H7684" t="s">
        <v>1866</v>
      </c>
      <c r="I7684" t="s">
        <v>1866</v>
      </c>
      <c r="J7684" t="s">
        <v>2067</v>
      </c>
      <c r="K7684" t="s">
        <v>1918</v>
      </c>
      <c r="L7684" t="s">
        <v>1889</v>
      </c>
      <c r="M7684">
        <v>1</v>
      </c>
      <c r="N7684" s="3">
        <v>69</v>
      </c>
      <c r="O7684" s="3">
        <v>37</v>
      </c>
      <c r="P7684" s="4">
        <v>0</v>
      </c>
      <c r="Q7684" s="3">
        <v>69</v>
      </c>
      <c r="R7684" s="3">
        <v>37</v>
      </c>
      <c r="S7684" s="3">
        <v>32</v>
      </c>
      <c r="T7684" t="s">
        <v>1954</v>
      </c>
      <c r="U7684" t="s">
        <v>72</v>
      </c>
    </row>
    <row r="7685" spans="1:21" x14ac:dyDescent="0.35">
      <c r="A7685" t="s">
        <v>10262</v>
      </c>
      <c r="B7685" s="2">
        <v>45853</v>
      </c>
      <c r="C7685">
        <v>7</v>
      </c>
      <c r="D7685">
        <v>2025</v>
      </c>
      <c r="F7685" t="s">
        <v>85</v>
      </c>
      <c r="G7685" t="s">
        <v>2286</v>
      </c>
      <c r="H7685" t="s">
        <v>1863</v>
      </c>
      <c r="I7685" t="s">
        <v>2056</v>
      </c>
      <c r="J7685" t="s">
        <v>2026</v>
      </c>
      <c r="K7685" t="s">
        <v>1919</v>
      </c>
      <c r="L7685" t="s">
        <v>1887</v>
      </c>
      <c r="M7685">
        <v>1</v>
      </c>
      <c r="N7685" s="3">
        <v>85</v>
      </c>
      <c r="O7685" s="3">
        <v>44</v>
      </c>
      <c r="P7685" s="4">
        <v>0.05</v>
      </c>
      <c r="Q7685" s="3">
        <v>80.75</v>
      </c>
      <c r="R7685" s="3">
        <v>44</v>
      </c>
      <c r="S7685" s="3">
        <v>36.75</v>
      </c>
      <c r="T7685" t="s">
        <v>1954</v>
      </c>
      <c r="U7685" t="s">
        <v>72</v>
      </c>
    </row>
    <row r="7686" spans="1:21" x14ac:dyDescent="0.35">
      <c r="A7686" t="s">
        <v>10263</v>
      </c>
      <c r="B7686" s="2">
        <v>45853</v>
      </c>
      <c r="C7686">
        <v>7</v>
      </c>
      <c r="D7686">
        <v>2025</v>
      </c>
      <c r="F7686" t="s">
        <v>1475</v>
      </c>
      <c r="G7686" t="s">
        <v>2174</v>
      </c>
      <c r="H7686" t="s">
        <v>1866</v>
      </c>
      <c r="I7686" t="s">
        <v>1866</v>
      </c>
      <c r="J7686" t="s">
        <v>1978</v>
      </c>
      <c r="K7686" t="s">
        <v>1916</v>
      </c>
      <c r="L7686" t="s">
        <v>1887</v>
      </c>
      <c r="M7686">
        <v>3</v>
      </c>
      <c r="N7686" s="3">
        <v>79</v>
      </c>
      <c r="O7686" s="3">
        <v>42</v>
      </c>
      <c r="P7686" s="4">
        <v>0.1</v>
      </c>
      <c r="Q7686" s="3">
        <v>213.3</v>
      </c>
      <c r="R7686" s="3">
        <v>126</v>
      </c>
      <c r="S7686" s="3">
        <v>87.3</v>
      </c>
      <c r="T7686" t="s">
        <v>1954</v>
      </c>
      <c r="U7686" t="s">
        <v>72</v>
      </c>
    </row>
    <row r="7687" spans="1:21" x14ac:dyDescent="0.35">
      <c r="A7687" t="s">
        <v>10264</v>
      </c>
      <c r="B7687" s="2">
        <v>45853</v>
      </c>
      <c r="C7687">
        <v>7</v>
      </c>
      <c r="D7687">
        <v>2025</v>
      </c>
      <c r="F7687" t="s">
        <v>1482</v>
      </c>
      <c r="G7687" t="s">
        <v>2936</v>
      </c>
      <c r="H7687" t="s">
        <v>1870</v>
      </c>
      <c r="I7687" t="s">
        <v>2083</v>
      </c>
      <c r="J7687" t="s">
        <v>1956</v>
      </c>
      <c r="K7687" t="s">
        <v>1909</v>
      </c>
      <c r="L7687" t="s">
        <v>1887</v>
      </c>
      <c r="M7687">
        <v>1</v>
      </c>
      <c r="N7687" s="3">
        <v>95</v>
      </c>
      <c r="O7687" s="3">
        <v>54</v>
      </c>
      <c r="P7687" s="4">
        <v>0</v>
      </c>
      <c r="Q7687" s="3">
        <v>95</v>
      </c>
      <c r="R7687" s="3">
        <v>54</v>
      </c>
      <c r="S7687" s="3">
        <v>41</v>
      </c>
      <c r="T7687" t="s">
        <v>1954</v>
      </c>
      <c r="U7687" t="s">
        <v>72</v>
      </c>
    </row>
    <row r="7688" spans="1:21" x14ac:dyDescent="0.35">
      <c r="A7688" t="s">
        <v>10265</v>
      </c>
      <c r="B7688" s="2">
        <v>45854</v>
      </c>
      <c r="C7688">
        <v>7</v>
      </c>
      <c r="D7688">
        <v>2025</v>
      </c>
      <c r="F7688" t="s">
        <v>261</v>
      </c>
      <c r="G7688" t="s">
        <v>2646</v>
      </c>
      <c r="H7688" t="s">
        <v>1867</v>
      </c>
      <c r="I7688" t="s">
        <v>2004</v>
      </c>
      <c r="J7688" t="s">
        <v>2045</v>
      </c>
      <c r="K7688" t="s">
        <v>1910</v>
      </c>
      <c r="L7688" t="s">
        <v>1890</v>
      </c>
      <c r="M7688">
        <v>2</v>
      </c>
      <c r="N7688" s="3">
        <v>99</v>
      </c>
      <c r="O7688" s="3">
        <v>58</v>
      </c>
      <c r="P7688" s="4">
        <v>0.1</v>
      </c>
      <c r="Q7688" s="3">
        <v>178.2</v>
      </c>
      <c r="R7688" s="3">
        <v>116</v>
      </c>
      <c r="S7688" s="3">
        <v>62.2</v>
      </c>
      <c r="T7688" t="s">
        <v>1954</v>
      </c>
      <c r="U7688" t="s">
        <v>72</v>
      </c>
    </row>
    <row r="7689" spans="1:21" x14ac:dyDescent="0.35">
      <c r="A7689" t="s">
        <v>10266</v>
      </c>
      <c r="B7689" s="2">
        <v>45854</v>
      </c>
      <c r="C7689">
        <v>7</v>
      </c>
      <c r="D7689">
        <v>2025</v>
      </c>
      <c r="F7689" t="s">
        <v>131</v>
      </c>
      <c r="G7689" t="s">
        <v>2028</v>
      </c>
      <c r="H7689" t="s">
        <v>1873</v>
      </c>
      <c r="I7689" t="s">
        <v>2323</v>
      </c>
      <c r="J7689" t="s">
        <v>2061</v>
      </c>
      <c r="K7689" t="s">
        <v>1923</v>
      </c>
      <c r="L7689" t="s">
        <v>1888</v>
      </c>
      <c r="M7689">
        <v>1</v>
      </c>
      <c r="N7689" s="3">
        <v>25</v>
      </c>
      <c r="O7689" s="3">
        <v>11</v>
      </c>
      <c r="P7689" s="4">
        <v>0</v>
      </c>
      <c r="Q7689" s="3">
        <v>25</v>
      </c>
      <c r="R7689" s="3">
        <v>11</v>
      </c>
      <c r="S7689" s="3">
        <v>14</v>
      </c>
      <c r="T7689" t="s">
        <v>1954</v>
      </c>
      <c r="U7689" t="s">
        <v>72</v>
      </c>
    </row>
    <row r="7690" spans="1:21" x14ac:dyDescent="0.35">
      <c r="A7690" t="s">
        <v>10267</v>
      </c>
      <c r="B7690" s="2">
        <v>45854</v>
      </c>
      <c r="C7690">
        <v>7</v>
      </c>
      <c r="D7690">
        <v>2025</v>
      </c>
      <c r="F7690" t="s">
        <v>173</v>
      </c>
      <c r="G7690" t="s">
        <v>2351</v>
      </c>
      <c r="H7690" t="s">
        <v>1868</v>
      </c>
      <c r="I7690" t="s">
        <v>2113</v>
      </c>
      <c r="J7690" t="s">
        <v>1987</v>
      </c>
      <c r="K7690" t="s">
        <v>1908</v>
      </c>
      <c r="L7690" t="s">
        <v>1890</v>
      </c>
      <c r="M7690">
        <v>2</v>
      </c>
      <c r="N7690" s="3">
        <v>129</v>
      </c>
      <c r="O7690" s="3">
        <v>78</v>
      </c>
      <c r="P7690" s="4">
        <v>0.1</v>
      </c>
      <c r="Q7690" s="3">
        <v>232.2</v>
      </c>
      <c r="R7690" s="3">
        <v>156</v>
      </c>
      <c r="S7690" s="3">
        <v>76.2</v>
      </c>
      <c r="T7690" t="s">
        <v>1954</v>
      </c>
      <c r="U7690" t="s">
        <v>72</v>
      </c>
    </row>
    <row r="7691" spans="1:21" x14ac:dyDescent="0.35">
      <c r="A7691" t="s">
        <v>10268</v>
      </c>
      <c r="B7691" s="2">
        <v>45854</v>
      </c>
      <c r="C7691">
        <v>7</v>
      </c>
      <c r="D7691">
        <v>2025</v>
      </c>
      <c r="F7691" t="s">
        <v>409</v>
      </c>
      <c r="G7691" t="s">
        <v>61</v>
      </c>
      <c r="H7691" t="s">
        <v>1874</v>
      </c>
      <c r="I7691" t="s">
        <v>2200</v>
      </c>
      <c r="J7691" t="s">
        <v>2067</v>
      </c>
      <c r="K7691" t="s">
        <v>1918</v>
      </c>
      <c r="L7691" t="s">
        <v>1889</v>
      </c>
      <c r="M7691">
        <v>1</v>
      </c>
      <c r="N7691" s="3">
        <v>69</v>
      </c>
      <c r="O7691" s="3">
        <v>37</v>
      </c>
      <c r="P7691" s="4">
        <v>0.05</v>
      </c>
      <c r="Q7691" s="3">
        <v>65.55</v>
      </c>
      <c r="R7691" s="3">
        <v>37</v>
      </c>
      <c r="S7691" s="3">
        <v>28.55</v>
      </c>
      <c r="T7691" t="s">
        <v>1954</v>
      </c>
      <c r="U7691" t="s">
        <v>72</v>
      </c>
    </row>
    <row r="7692" spans="1:21" x14ac:dyDescent="0.35">
      <c r="A7692" t="s">
        <v>10269</v>
      </c>
      <c r="B7692" s="2">
        <v>45854</v>
      </c>
      <c r="C7692">
        <v>7</v>
      </c>
      <c r="D7692">
        <v>2025</v>
      </c>
      <c r="F7692" t="s">
        <v>1450</v>
      </c>
      <c r="G7692" t="s">
        <v>2559</v>
      </c>
      <c r="H7692" t="s">
        <v>1871</v>
      </c>
      <c r="I7692" t="s">
        <v>2234</v>
      </c>
      <c r="J7692" t="s">
        <v>2034</v>
      </c>
      <c r="K7692" t="s">
        <v>1904</v>
      </c>
      <c r="L7692" t="s">
        <v>1889</v>
      </c>
      <c r="M7692">
        <v>2</v>
      </c>
      <c r="N7692" s="3">
        <v>149</v>
      </c>
      <c r="O7692" s="3">
        <v>91</v>
      </c>
      <c r="P7692" s="4">
        <v>0.1</v>
      </c>
      <c r="Q7692" s="3">
        <v>268.2</v>
      </c>
      <c r="R7692" s="3">
        <v>182</v>
      </c>
      <c r="S7692" s="3">
        <v>86.2</v>
      </c>
      <c r="T7692" t="s">
        <v>1954</v>
      </c>
      <c r="U7692" t="s">
        <v>72</v>
      </c>
    </row>
    <row r="7693" spans="1:21" x14ac:dyDescent="0.35">
      <c r="A7693" t="s">
        <v>10270</v>
      </c>
      <c r="B7693" s="2">
        <v>45854</v>
      </c>
      <c r="C7693">
        <v>7</v>
      </c>
      <c r="D7693">
        <v>2025</v>
      </c>
      <c r="F7693" t="s">
        <v>609</v>
      </c>
      <c r="G7693" t="s">
        <v>58</v>
      </c>
      <c r="H7693" t="s">
        <v>1866</v>
      </c>
      <c r="I7693" t="s">
        <v>1866</v>
      </c>
      <c r="J7693" t="s">
        <v>1963</v>
      </c>
      <c r="K7693" t="s">
        <v>1907</v>
      </c>
      <c r="L7693" t="s">
        <v>1890</v>
      </c>
      <c r="M7693">
        <v>2</v>
      </c>
      <c r="N7693" s="3">
        <v>119</v>
      </c>
      <c r="O7693" s="3">
        <v>72</v>
      </c>
      <c r="P7693" s="4">
        <v>0</v>
      </c>
      <c r="Q7693" s="3">
        <v>238</v>
      </c>
      <c r="R7693" s="3">
        <v>144</v>
      </c>
      <c r="S7693" s="3">
        <v>94</v>
      </c>
      <c r="T7693" t="s">
        <v>1954</v>
      </c>
      <c r="U7693" t="s">
        <v>72</v>
      </c>
    </row>
    <row r="7694" spans="1:21" x14ac:dyDescent="0.35">
      <c r="A7694" t="s">
        <v>10271</v>
      </c>
      <c r="B7694" s="2">
        <v>45854</v>
      </c>
      <c r="C7694">
        <v>7</v>
      </c>
      <c r="D7694">
        <v>2025</v>
      </c>
      <c r="F7694" t="s">
        <v>1575</v>
      </c>
      <c r="G7694" t="s">
        <v>65</v>
      </c>
      <c r="H7694" t="s">
        <v>1870</v>
      </c>
      <c r="I7694" t="s">
        <v>2083</v>
      </c>
      <c r="J7694" t="s">
        <v>2045</v>
      </c>
      <c r="K7694" t="s">
        <v>1910</v>
      </c>
      <c r="L7694" t="s">
        <v>1890</v>
      </c>
      <c r="M7694">
        <v>1</v>
      </c>
      <c r="N7694" s="3">
        <v>99</v>
      </c>
      <c r="O7694" s="3">
        <v>58</v>
      </c>
      <c r="P7694" s="4">
        <v>0</v>
      </c>
      <c r="Q7694" s="3">
        <v>99</v>
      </c>
      <c r="R7694" s="3">
        <v>58</v>
      </c>
      <c r="S7694" s="3">
        <v>41</v>
      </c>
      <c r="T7694" t="s">
        <v>1954</v>
      </c>
      <c r="U7694" t="s">
        <v>72</v>
      </c>
    </row>
    <row r="7695" spans="1:21" x14ac:dyDescent="0.35">
      <c r="A7695" t="s">
        <v>10272</v>
      </c>
      <c r="B7695" s="2">
        <v>45854</v>
      </c>
      <c r="C7695">
        <v>7</v>
      </c>
      <c r="D7695">
        <v>2025</v>
      </c>
      <c r="F7695" t="s">
        <v>324</v>
      </c>
      <c r="G7695" t="s">
        <v>2630</v>
      </c>
      <c r="H7695" t="s">
        <v>1866</v>
      </c>
      <c r="I7695" t="s">
        <v>1866</v>
      </c>
      <c r="J7695" t="s">
        <v>1963</v>
      </c>
      <c r="K7695" t="s">
        <v>1907</v>
      </c>
      <c r="L7695" t="s">
        <v>1890</v>
      </c>
      <c r="M7695">
        <v>1</v>
      </c>
      <c r="N7695" s="3">
        <v>119</v>
      </c>
      <c r="O7695" s="3">
        <v>72</v>
      </c>
      <c r="P7695" s="4">
        <v>0.1</v>
      </c>
      <c r="Q7695" s="3">
        <v>107.1</v>
      </c>
      <c r="R7695" s="3">
        <v>72</v>
      </c>
      <c r="S7695" s="3">
        <v>35.1</v>
      </c>
      <c r="T7695" t="s">
        <v>1954</v>
      </c>
      <c r="U7695" t="s">
        <v>72</v>
      </c>
    </row>
    <row r="7696" spans="1:21" x14ac:dyDescent="0.35">
      <c r="A7696" t="s">
        <v>10273</v>
      </c>
      <c r="B7696" s="2">
        <v>45854</v>
      </c>
      <c r="C7696">
        <v>7</v>
      </c>
      <c r="D7696">
        <v>2025</v>
      </c>
      <c r="F7696" t="s">
        <v>667</v>
      </c>
      <c r="G7696" t="s">
        <v>2550</v>
      </c>
      <c r="H7696" t="s">
        <v>1874</v>
      </c>
      <c r="I7696" t="s">
        <v>2119</v>
      </c>
      <c r="J7696" t="s">
        <v>1967</v>
      </c>
      <c r="K7696" t="s">
        <v>1913</v>
      </c>
      <c r="L7696" t="s">
        <v>1888</v>
      </c>
      <c r="M7696">
        <v>1</v>
      </c>
      <c r="N7696" s="3">
        <v>78</v>
      </c>
      <c r="O7696" s="3">
        <v>39</v>
      </c>
      <c r="P7696" s="4">
        <v>0.1</v>
      </c>
      <c r="Q7696" s="3">
        <v>70.2</v>
      </c>
      <c r="R7696" s="3">
        <v>39</v>
      </c>
      <c r="S7696" s="3">
        <v>31.2</v>
      </c>
      <c r="T7696" t="s">
        <v>1954</v>
      </c>
      <c r="U7696" t="s">
        <v>72</v>
      </c>
    </row>
    <row r="7697" spans="1:21" x14ac:dyDescent="0.35">
      <c r="A7697" t="s">
        <v>10274</v>
      </c>
      <c r="B7697" s="2">
        <v>45854</v>
      </c>
      <c r="C7697">
        <v>7</v>
      </c>
      <c r="D7697">
        <v>2025</v>
      </c>
      <c r="F7697" t="s">
        <v>235</v>
      </c>
      <c r="G7697" t="s">
        <v>4473</v>
      </c>
      <c r="H7697" t="s">
        <v>1866</v>
      </c>
      <c r="I7697" t="s">
        <v>1866</v>
      </c>
      <c r="J7697" t="s">
        <v>2120</v>
      </c>
      <c r="K7697" t="s">
        <v>1926</v>
      </c>
      <c r="L7697" t="s">
        <v>1885</v>
      </c>
      <c r="M7697">
        <v>2</v>
      </c>
      <c r="N7697" s="3">
        <v>28</v>
      </c>
      <c r="O7697" s="3">
        <v>13</v>
      </c>
      <c r="P7697" s="4">
        <v>0.05</v>
      </c>
      <c r="Q7697" s="3">
        <v>53.2</v>
      </c>
      <c r="R7697" s="3">
        <v>26</v>
      </c>
      <c r="S7697" s="3">
        <v>27.2</v>
      </c>
      <c r="T7697" t="s">
        <v>1954</v>
      </c>
      <c r="U7697" t="s">
        <v>72</v>
      </c>
    </row>
    <row r="7698" spans="1:21" x14ac:dyDescent="0.35">
      <c r="A7698" t="s">
        <v>10275</v>
      </c>
      <c r="B7698" s="2">
        <v>45854</v>
      </c>
      <c r="C7698">
        <v>7</v>
      </c>
      <c r="D7698">
        <v>2025</v>
      </c>
      <c r="F7698" t="s">
        <v>272</v>
      </c>
      <c r="G7698" t="s">
        <v>2136</v>
      </c>
      <c r="H7698" t="s">
        <v>1863</v>
      </c>
      <c r="I7698" t="s">
        <v>2033</v>
      </c>
      <c r="J7698" t="s">
        <v>1997</v>
      </c>
      <c r="K7698" t="s">
        <v>1906</v>
      </c>
      <c r="L7698" t="s">
        <v>1889</v>
      </c>
      <c r="M7698">
        <v>2</v>
      </c>
      <c r="N7698" s="3">
        <v>89</v>
      </c>
      <c r="O7698" s="3">
        <v>48</v>
      </c>
      <c r="P7698" s="4">
        <v>0.1</v>
      </c>
      <c r="Q7698" s="3">
        <v>160.19999999999999</v>
      </c>
      <c r="R7698" s="3">
        <v>96</v>
      </c>
      <c r="S7698" s="3">
        <v>64.2</v>
      </c>
      <c r="T7698" t="s">
        <v>1954</v>
      </c>
      <c r="U7698" t="s">
        <v>72</v>
      </c>
    </row>
    <row r="7699" spans="1:21" x14ac:dyDescent="0.35">
      <c r="A7699" t="s">
        <v>10276</v>
      </c>
      <c r="B7699" s="2">
        <v>45854</v>
      </c>
      <c r="C7699">
        <v>7</v>
      </c>
      <c r="D7699">
        <v>2025</v>
      </c>
      <c r="F7699" t="s">
        <v>613</v>
      </c>
      <c r="G7699" t="s">
        <v>2953</v>
      </c>
      <c r="H7699" t="s">
        <v>1866</v>
      </c>
      <c r="I7699" t="s">
        <v>1866</v>
      </c>
      <c r="J7699" t="s">
        <v>1997</v>
      </c>
      <c r="K7699" t="s">
        <v>1906</v>
      </c>
      <c r="L7699" t="s">
        <v>1889</v>
      </c>
      <c r="M7699">
        <v>1</v>
      </c>
      <c r="N7699" s="3">
        <v>89</v>
      </c>
      <c r="O7699" s="3">
        <v>48</v>
      </c>
      <c r="P7699" s="4">
        <v>0.15</v>
      </c>
      <c r="Q7699" s="3">
        <v>75.650000000000006</v>
      </c>
      <c r="R7699" s="3">
        <v>48</v>
      </c>
      <c r="S7699" s="3">
        <v>27.65</v>
      </c>
      <c r="T7699" t="s">
        <v>1954</v>
      </c>
      <c r="U7699" t="s">
        <v>72</v>
      </c>
    </row>
    <row r="7700" spans="1:21" x14ac:dyDescent="0.35">
      <c r="A7700" t="s">
        <v>10277</v>
      </c>
      <c r="B7700" s="2">
        <v>45854</v>
      </c>
      <c r="C7700">
        <v>7</v>
      </c>
      <c r="D7700">
        <v>2025</v>
      </c>
      <c r="F7700" t="s">
        <v>1084</v>
      </c>
      <c r="G7700" t="s">
        <v>2963</v>
      </c>
      <c r="H7700" t="s">
        <v>1872</v>
      </c>
      <c r="I7700" t="s">
        <v>2076</v>
      </c>
      <c r="J7700" t="s">
        <v>2034</v>
      </c>
      <c r="K7700" t="s">
        <v>1904</v>
      </c>
      <c r="L7700" t="s">
        <v>1889</v>
      </c>
      <c r="M7700">
        <v>2</v>
      </c>
      <c r="N7700" s="3">
        <v>149</v>
      </c>
      <c r="O7700" s="3">
        <v>91</v>
      </c>
      <c r="P7700" s="4">
        <v>0</v>
      </c>
      <c r="Q7700" s="3">
        <v>298</v>
      </c>
      <c r="R7700" s="3">
        <v>182</v>
      </c>
      <c r="S7700" s="3">
        <v>116</v>
      </c>
      <c r="T7700" t="s">
        <v>1954</v>
      </c>
      <c r="U7700" t="s">
        <v>72</v>
      </c>
    </row>
    <row r="7701" spans="1:21" x14ac:dyDescent="0.35">
      <c r="A7701" t="s">
        <v>10278</v>
      </c>
      <c r="B7701" s="2">
        <v>45854</v>
      </c>
      <c r="C7701">
        <v>7</v>
      </c>
      <c r="D7701">
        <v>2025</v>
      </c>
      <c r="F7701" t="s">
        <v>268</v>
      </c>
      <c r="G7701" t="s">
        <v>2639</v>
      </c>
      <c r="H7701" t="s">
        <v>1874</v>
      </c>
      <c r="I7701" t="s">
        <v>2119</v>
      </c>
      <c r="J7701" t="s">
        <v>1963</v>
      </c>
      <c r="K7701" t="s">
        <v>1907</v>
      </c>
      <c r="L7701" t="s">
        <v>1890</v>
      </c>
      <c r="M7701">
        <v>3</v>
      </c>
      <c r="N7701" s="3">
        <v>119</v>
      </c>
      <c r="O7701" s="3">
        <v>72</v>
      </c>
      <c r="P7701" s="4">
        <v>0.05</v>
      </c>
      <c r="Q7701" s="3">
        <v>339.15</v>
      </c>
      <c r="R7701" s="3">
        <v>216</v>
      </c>
      <c r="S7701" s="3">
        <v>123.15</v>
      </c>
      <c r="T7701" t="s">
        <v>1954</v>
      </c>
      <c r="U7701" t="s">
        <v>72</v>
      </c>
    </row>
    <row r="7702" spans="1:21" x14ac:dyDescent="0.35">
      <c r="A7702" t="s">
        <v>10279</v>
      </c>
      <c r="B7702" s="2">
        <v>45854</v>
      </c>
      <c r="C7702">
        <v>7</v>
      </c>
      <c r="D7702">
        <v>2025</v>
      </c>
      <c r="F7702" t="s">
        <v>282</v>
      </c>
      <c r="G7702" t="s">
        <v>2633</v>
      </c>
      <c r="H7702" t="s">
        <v>1864</v>
      </c>
      <c r="I7702" t="s">
        <v>2087</v>
      </c>
      <c r="J7702" t="s">
        <v>1987</v>
      </c>
      <c r="K7702" t="s">
        <v>1908</v>
      </c>
      <c r="L7702" t="s">
        <v>1890</v>
      </c>
      <c r="M7702">
        <v>1</v>
      </c>
      <c r="N7702" s="3">
        <v>129</v>
      </c>
      <c r="O7702" s="3">
        <v>78</v>
      </c>
      <c r="P7702" s="4">
        <v>0.15</v>
      </c>
      <c r="Q7702" s="3">
        <v>109.65</v>
      </c>
      <c r="R7702" s="3">
        <v>78</v>
      </c>
      <c r="S7702" s="3">
        <v>31.65</v>
      </c>
      <c r="T7702" t="s">
        <v>1954</v>
      </c>
      <c r="U7702" t="s">
        <v>72</v>
      </c>
    </row>
    <row r="7703" spans="1:21" x14ac:dyDescent="0.35">
      <c r="A7703" t="s">
        <v>10280</v>
      </c>
      <c r="B7703" s="2">
        <v>45855</v>
      </c>
      <c r="C7703">
        <v>7</v>
      </c>
      <c r="D7703">
        <v>2025</v>
      </c>
      <c r="F7703" t="s">
        <v>1586</v>
      </c>
      <c r="G7703" t="s">
        <v>2784</v>
      </c>
      <c r="H7703" t="s">
        <v>1866</v>
      </c>
      <c r="I7703" t="s">
        <v>1866</v>
      </c>
      <c r="J7703" t="s">
        <v>2120</v>
      </c>
      <c r="K7703" t="s">
        <v>1926</v>
      </c>
      <c r="L7703" t="s">
        <v>1885</v>
      </c>
      <c r="M7703">
        <v>1</v>
      </c>
      <c r="N7703" s="3">
        <v>28</v>
      </c>
      <c r="O7703" s="3">
        <v>13</v>
      </c>
      <c r="P7703" s="4">
        <v>0</v>
      </c>
      <c r="Q7703" s="3">
        <v>28</v>
      </c>
      <c r="R7703" s="3">
        <v>13</v>
      </c>
      <c r="S7703" s="3">
        <v>15</v>
      </c>
      <c r="T7703" t="s">
        <v>1954</v>
      </c>
      <c r="U7703" t="s">
        <v>72</v>
      </c>
    </row>
    <row r="7704" spans="1:21" x14ac:dyDescent="0.35">
      <c r="A7704" t="s">
        <v>10281</v>
      </c>
      <c r="B7704" s="2">
        <v>45855</v>
      </c>
      <c r="C7704">
        <v>7</v>
      </c>
      <c r="D7704">
        <v>2025</v>
      </c>
      <c r="F7704" t="s">
        <v>1561</v>
      </c>
      <c r="G7704" t="s">
        <v>2671</v>
      </c>
      <c r="H7704" t="s">
        <v>1870</v>
      </c>
      <c r="I7704" t="s">
        <v>2083</v>
      </c>
      <c r="J7704" t="s">
        <v>1953</v>
      </c>
      <c r="K7704" t="s">
        <v>1905</v>
      </c>
      <c r="L7704" t="s">
        <v>1888</v>
      </c>
      <c r="M7704">
        <v>1</v>
      </c>
      <c r="N7704" s="3">
        <v>120</v>
      </c>
      <c r="O7704" s="3">
        <v>63</v>
      </c>
      <c r="P7704" s="4">
        <v>0.05</v>
      </c>
      <c r="Q7704" s="3">
        <v>114</v>
      </c>
      <c r="R7704" s="3">
        <v>63</v>
      </c>
      <c r="S7704" s="3">
        <v>51</v>
      </c>
      <c r="T7704" t="s">
        <v>1954</v>
      </c>
      <c r="U7704" t="s">
        <v>72</v>
      </c>
    </row>
    <row r="7705" spans="1:21" x14ac:dyDescent="0.35">
      <c r="A7705" t="s">
        <v>10282</v>
      </c>
      <c r="B7705" s="2">
        <v>45855</v>
      </c>
      <c r="C7705">
        <v>7</v>
      </c>
      <c r="D7705">
        <v>2025</v>
      </c>
      <c r="F7705" t="s">
        <v>729</v>
      </c>
      <c r="G7705" t="s">
        <v>4803</v>
      </c>
      <c r="H7705" t="s">
        <v>1863</v>
      </c>
      <c r="I7705" t="s">
        <v>2056</v>
      </c>
      <c r="J7705" t="s">
        <v>2045</v>
      </c>
      <c r="K7705" t="s">
        <v>1910</v>
      </c>
      <c r="L7705" t="s">
        <v>1890</v>
      </c>
      <c r="M7705">
        <v>1</v>
      </c>
      <c r="N7705" s="3">
        <v>99</v>
      </c>
      <c r="O7705" s="3">
        <v>58</v>
      </c>
      <c r="P7705" s="4">
        <v>0.05</v>
      </c>
      <c r="Q7705" s="3">
        <v>94.05</v>
      </c>
      <c r="R7705" s="3">
        <v>58</v>
      </c>
      <c r="S7705" s="3">
        <v>36.049999999999997</v>
      </c>
      <c r="T7705" t="s">
        <v>1954</v>
      </c>
      <c r="U7705" t="s">
        <v>72</v>
      </c>
    </row>
    <row r="7706" spans="1:21" x14ac:dyDescent="0.35">
      <c r="A7706" t="s">
        <v>10283</v>
      </c>
      <c r="B7706" s="2">
        <v>45855</v>
      </c>
      <c r="C7706">
        <v>7</v>
      </c>
      <c r="D7706">
        <v>2025</v>
      </c>
      <c r="F7706" t="s">
        <v>686</v>
      </c>
      <c r="G7706" t="s">
        <v>2752</v>
      </c>
      <c r="H7706" t="s">
        <v>1871</v>
      </c>
      <c r="I7706" t="s">
        <v>1966</v>
      </c>
      <c r="J7706" t="s">
        <v>2162</v>
      </c>
      <c r="K7706" t="s">
        <v>1921</v>
      </c>
      <c r="L7706" t="s">
        <v>1889</v>
      </c>
      <c r="M7706">
        <v>1</v>
      </c>
      <c r="N7706" s="3">
        <v>55</v>
      </c>
      <c r="O7706" s="3">
        <v>27</v>
      </c>
      <c r="P7706" s="4">
        <v>0</v>
      </c>
      <c r="Q7706" s="3">
        <v>55</v>
      </c>
      <c r="R7706" s="3">
        <v>27</v>
      </c>
      <c r="S7706" s="3">
        <v>28</v>
      </c>
      <c r="T7706" t="s">
        <v>1954</v>
      </c>
      <c r="U7706" t="s">
        <v>72</v>
      </c>
    </row>
    <row r="7707" spans="1:21" x14ac:dyDescent="0.35">
      <c r="A7707" t="s">
        <v>10284</v>
      </c>
      <c r="B7707" s="2">
        <v>45855</v>
      </c>
      <c r="C7707">
        <v>7</v>
      </c>
      <c r="D7707">
        <v>2025</v>
      </c>
      <c r="F7707" t="s">
        <v>1082</v>
      </c>
      <c r="G7707" t="s">
        <v>2050</v>
      </c>
      <c r="H7707" t="s">
        <v>1868</v>
      </c>
      <c r="I7707" t="s">
        <v>2014</v>
      </c>
      <c r="J7707" t="s">
        <v>2034</v>
      </c>
      <c r="K7707" t="s">
        <v>1904</v>
      </c>
      <c r="L7707" t="s">
        <v>1889</v>
      </c>
      <c r="M7707">
        <v>3</v>
      </c>
      <c r="N7707" s="3">
        <v>149</v>
      </c>
      <c r="O7707" s="3">
        <v>91</v>
      </c>
      <c r="P7707" s="4">
        <v>0.1</v>
      </c>
      <c r="Q7707" s="3">
        <v>402.3</v>
      </c>
      <c r="R7707" s="3">
        <v>273</v>
      </c>
      <c r="S7707" s="3">
        <v>129.30000000000001</v>
      </c>
      <c r="T7707" t="s">
        <v>1954</v>
      </c>
      <c r="U7707" t="s">
        <v>72</v>
      </c>
    </row>
    <row r="7708" spans="1:21" x14ac:dyDescent="0.35">
      <c r="A7708" t="s">
        <v>10285</v>
      </c>
      <c r="B7708" s="2">
        <v>45855</v>
      </c>
      <c r="C7708">
        <v>7</v>
      </c>
      <c r="D7708">
        <v>2025</v>
      </c>
      <c r="F7708" t="s">
        <v>400</v>
      </c>
      <c r="G7708" t="s">
        <v>3463</v>
      </c>
      <c r="H7708" t="s">
        <v>1873</v>
      </c>
      <c r="I7708" t="s">
        <v>2070</v>
      </c>
      <c r="J7708" t="s">
        <v>2120</v>
      </c>
      <c r="K7708" t="s">
        <v>1926</v>
      </c>
      <c r="L7708" t="s">
        <v>1885</v>
      </c>
      <c r="M7708">
        <v>3</v>
      </c>
      <c r="N7708" s="3">
        <v>28</v>
      </c>
      <c r="O7708" s="3">
        <v>13</v>
      </c>
      <c r="P7708" s="4">
        <v>0.05</v>
      </c>
      <c r="Q7708" s="3">
        <v>79.8</v>
      </c>
      <c r="R7708" s="3">
        <v>39</v>
      </c>
      <c r="S7708" s="3">
        <v>40.799999999999997</v>
      </c>
      <c r="T7708" t="s">
        <v>1954</v>
      </c>
      <c r="U7708" t="s">
        <v>72</v>
      </c>
    </row>
    <row r="7709" spans="1:21" x14ac:dyDescent="0.35">
      <c r="A7709" t="s">
        <v>10286</v>
      </c>
      <c r="B7709" s="2">
        <v>45855</v>
      </c>
      <c r="C7709">
        <v>7</v>
      </c>
      <c r="D7709">
        <v>2025</v>
      </c>
      <c r="F7709" t="s">
        <v>639</v>
      </c>
      <c r="G7709" t="s">
        <v>3662</v>
      </c>
      <c r="H7709" t="s">
        <v>1866</v>
      </c>
      <c r="I7709" t="s">
        <v>1866</v>
      </c>
      <c r="J7709" t="s">
        <v>1960</v>
      </c>
      <c r="K7709" t="s">
        <v>1924</v>
      </c>
      <c r="L7709" t="s">
        <v>1885</v>
      </c>
      <c r="M7709">
        <v>5</v>
      </c>
      <c r="N7709" s="3">
        <v>42</v>
      </c>
      <c r="O7709" s="3">
        <v>20</v>
      </c>
      <c r="P7709" s="4">
        <v>0</v>
      </c>
      <c r="Q7709" s="3">
        <v>210</v>
      </c>
      <c r="R7709" s="3">
        <v>100</v>
      </c>
      <c r="S7709" s="3">
        <v>110</v>
      </c>
      <c r="T7709" t="s">
        <v>1954</v>
      </c>
      <c r="U7709" t="s">
        <v>72</v>
      </c>
    </row>
    <row r="7710" spans="1:21" x14ac:dyDescent="0.35">
      <c r="A7710" t="s">
        <v>10287</v>
      </c>
      <c r="B7710" s="2">
        <v>45855</v>
      </c>
      <c r="C7710">
        <v>7</v>
      </c>
      <c r="D7710">
        <v>2025</v>
      </c>
      <c r="F7710" t="s">
        <v>402</v>
      </c>
      <c r="G7710" t="s">
        <v>2124</v>
      </c>
      <c r="H7710" t="s">
        <v>1871</v>
      </c>
      <c r="I7710" t="s">
        <v>1990</v>
      </c>
      <c r="J7710" t="s">
        <v>2064</v>
      </c>
      <c r="K7710" t="s">
        <v>1922</v>
      </c>
      <c r="L7710" t="s">
        <v>1887</v>
      </c>
      <c r="M7710">
        <v>2</v>
      </c>
      <c r="N7710" s="3">
        <v>32</v>
      </c>
      <c r="O7710" s="3">
        <v>14</v>
      </c>
      <c r="P7710" s="4">
        <v>0</v>
      </c>
      <c r="Q7710" s="3">
        <v>64</v>
      </c>
      <c r="R7710" s="3">
        <v>28</v>
      </c>
      <c r="S7710" s="3">
        <v>36</v>
      </c>
      <c r="T7710" t="s">
        <v>1954</v>
      </c>
      <c r="U7710" t="s">
        <v>72</v>
      </c>
    </row>
    <row r="7711" spans="1:21" x14ac:dyDescent="0.35">
      <c r="A7711" t="s">
        <v>10288</v>
      </c>
      <c r="B7711" s="2">
        <v>45855</v>
      </c>
      <c r="C7711">
        <v>7</v>
      </c>
      <c r="D7711">
        <v>2025</v>
      </c>
      <c r="F7711" t="s">
        <v>120</v>
      </c>
      <c r="G7711" t="s">
        <v>3499</v>
      </c>
      <c r="H7711" t="s">
        <v>1863</v>
      </c>
      <c r="I7711" t="s">
        <v>2056</v>
      </c>
      <c r="J7711" t="s">
        <v>2183</v>
      </c>
      <c r="K7711" t="s">
        <v>1917</v>
      </c>
      <c r="L7711" t="s">
        <v>1886</v>
      </c>
      <c r="M7711">
        <v>3</v>
      </c>
      <c r="N7711" s="3">
        <v>72</v>
      </c>
      <c r="O7711" s="3">
        <v>34</v>
      </c>
      <c r="P7711" s="4">
        <v>0</v>
      </c>
      <c r="Q7711" s="3">
        <v>216</v>
      </c>
      <c r="R7711" s="3">
        <v>102</v>
      </c>
      <c r="S7711" s="3">
        <v>114</v>
      </c>
      <c r="T7711" t="s">
        <v>1954</v>
      </c>
      <c r="U7711" t="s">
        <v>72</v>
      </c>
    </row>
    <row r="7712" spans="1:21" x14ac:dyDescent="0.35">
      <c r="A7712" t="s">
        <v>10289</v>
      </c>
      <c r="B7712" s="2">
        <v>45855</v>
      </c>
      <c r="C7712">
        <v>7</v>
      </c>
      <c r="D7712">
        <v>2025</v>
      </c>
      <c r="F7712" t="s">
        <v>245</v>
      </c>
      <c r="G7712" t="s">
        <v>2265</v>
      </c>
      <c r="H7712" t="s">
        <v>1871</v>
      </c>
      <c r="I7712" t="s">
        <v>2144</v>
      </c>
      <c r="J7712" t="s">
        <v>1953</v>
      </c>
      <c r="K7712" t="s">
        <v>1905</v>
      </c>
      <c r="L7712" t="s">
        <v>1888</v>
      </c>
      <c r="M7712">
        <v>2</v>
      </c>
      <c r="N7712" s="3">
        <v>120</v>
      </c>
      <c r="O7712" s="3">
        <v>63</v>
      </c>
      <c r="P7712" s="4">
        <v>0.1</v>
      </c>
      <c r="Q7712" s="3">
        <v>216</v>
      </c>
      <c r="R7712" s="3">
        <v>126</v>
      </c>
      <c r="S7712" s="3">
        <v>90</v>
      </c>
      <c r="T7712" t="s">
        <v>1954</v>
      </c>
      <c r="U7712" t="s">
        <v>72</v>
      </c>
    </row>
    <row r="7713" spans="1:21" x14ac:dyDescent="0.35">
      <c r="A7713" t="s">
        <v>10290</v>
      </c>
      <c r="B7713" s="2">
        <v>45855</v>
      </c>
      <c r="C7713">
        <v>7</v>
      </c>
      <c r="D7713">
        <v>2025</v>
      </c>
      <c r="F7713" t="s">
        <v>263</v>
      </c>
      <c r="G7713" t="s">
        <v>2407</v>
      </c>
      <c r="H7713" t="s">
        <v>1874</v>
      </c>
      <c r="I7713" t="s">
        <v>2186</v>
      </c>
      <c r="J7713" t="s">
        <v>1953</v>
      </c>
      <c r="K7713" t="s">
        <v>1905</v>
      </c>
      <c r="L7713" t="s">
        <v>1888</v>
      </c>
      <c r="M7713">
        <v>4</v>
      </c>
      <c r="N7713" s="3">
        <v>120</v>
      </c>
      <c r="O7713" s="3">
        <v>63</v>
      </c>
      <c r="P7713" s="4">
        <v>0</v>
      </c>
      <c r="Q7713" s="3">
        <v>480</v>
      </c>
      <c r="R7713" s="3">
        <v>252</v>
      </c>
      <c r="S7713" s="3">
        <v>228</v>
      </c>
      <c r="T7713" t="s">
        <v>1954</v>
      </c>
      <c r="U7713" t="s">
        <v>72</v>
      </c>
    </row>
    <row r="7714" spans="1:21" x14ac:dyDescent="0.35">
      <c r="A7714" t="s">
        <v>10291</v>
      </c>
      <c r="B7714" s="2">
        <v>45855</v>
      </c>
      <c r="C7714">
        <v>7</v>
      </c>
      <c r="D7714">
        <v>2025</v>
      </c>
      <c r="F7714" t="s">
        <v>1354</v>
      </c>
      <c r="G7714" t="s">
        <v>2428</v>
      </c>
      <c r="H7714" t="s">
        <v>1873</v>
      </c>
      <c r="I7714" t="s">
        <v>2320</v>
      </c>
      <c r="J7714" t="s">
        <v>1953</v>
      </c>
      <c r="K7714" t="s">
        <v>1905</v>
      </c>
      <c r="L7714" t="s">
        <v>1888</v>
      </c>
      <c r="M7714">
        <v>2</v>
      </c>
      <c r="N7714" s="3">
        <v>120</v>
      </c>
      <c r="O7714" s="3">
        <v>63</v>
      </c>
      <c r="P7714" s="4">
        <v>0.1</v>
      </c>
      <c r="Q7714" s="3">
        <v>216</v>
      </c>
      <c r="R7714" s="3">
        <v>126</v>
      </c>
      <c r="S7714" s="3">
        <v>90</v>
      </c>
      <c r="T7714" t="s">
        <v>1954</v>
      </c>
      <c r="U7714" t="s">
        <v>72</v>
      </c>
    </row>
    <row r="7715" spans="1:21" x14ac:dyDescent="0.35">
      <c r="A7715" t="s">
        <v>10292</v>
      </c>
      <c r="B7715" s="2">
        <v>45855</v>
      </c>
      <c r="C7715">
        <v>7</v>
      </c>
      <c r="D7715">
        <v>2025</v>
      </c>
      <c r="F7715" t="s">
        <v>195</v>
      </c>
      <c r="G7715" t="s">
        <v>4211</v>
      </c>
      <c r="H7715" t="s">
        <v>1875</v>
      </c>
      <c r="I7715" t="s">
        <v>1981</v>
      </c>
      <c r="J7715" t="s">
        <v>2114</v>
      </c>
      <c r="K7715" t="s">
        <v>1915</v>
      </c>
      <c r="L7715" t="s">
        <v>1886</v>
      </c>
      <c r="M7715">
        <v>1</v>
      </c>
      <c r="N7715" s="3">
        <v>85</v>
      </c>
      <c r="O7715" s="3">
        <v>41</v>
      </c>
      <c r="P7715" s="4">
        <v>0.1</v>
      </c>
      <c r="Q7715" s="3">
        <v>76.5</v>
      </c>
      <c r="R7715" s="3">
        <v>41</v>
      </c>
      <c r="S7715" s="3">
        <v>35.5</v>
      </c>
      <c r="T7715" t="s">
        <v>1954</v>
      </c>
      <c r="U7715" t="s">
        <v>72</v>
      </c>
    </row>
    <row r="7716" spans="1:21" x14ac:dyDescent="0.35">
      <c r="A7716" t="s">
        <v>10293</v>
      </c>
      <c r="B7716" s="2">
        <v>45856</v>
      </c>
      <c r="C7716">
        <v>7</v>
      </c>
      <c r="D7716">
        <v>2025</v>
      </c>
      <c r="F7716" t="s">
        <v>1164</v>
      </c>
      <c r="G7716" t="s">
        <v>2552</v>
      </c>
      <c r="H7716" t="s">
        <v>1871</v>
      </c>
      <c r="I7716" t="s">
        <v>1990</v>
      </c>
      <c r="J7716" t="s">
        <v>2120</v>
      </c>
      <c r="K7716" t="s">
        <v>1926</v>
      </c>
      <c r="L7716" t="s">
        <v>1885</v>
      </c>
      <c r="M7716">
        <v>2</v>
      </c>
      <c r="N7716" s="3">
        <v>28</v>
      </c>
      <c r="O7716" s="3">
        <v>13</v>
      </c>
      <c r="P7716" s="4">
        <v>0.05</v>
      </c>
      <c r="Q7716" s="3">
        <v>53.2</v>
      </c>
      <c r="R7716" s="3">
        <v>26</v>
      </c>
      <c r="S7716" s="3">
        <v>27.2</v>
      </c>
      <c r="T7716" t="s">
        <v>1954</v>
      </c>
      <c r="U7716" t="s">
        <v>72</v>
      </c>
    </row>
    <row r="7717" spans="1:21" x14ac:dyDescent="0.35">
      <c r="A7717" t="s">
        <v>10294</v>
      </c>
      <c r="B7717" s="2">
        <v>45856</v>
      </c>
      <c r="C7717">
        <v>7</v>
      </c>
      <c r="D7717">
        <v>2025</v>
      </c>
      <c r="F7717" t="s">
        <v>171</v>
      </c>
      <c r="G7717" t="s">
        <v>2252</v>
      </c>
      <c r="H7717" t="s">
        <v>1863</v>
      </c>
      <c r="I7717" t="s">
        <v>2033</v>
      </c>
      <c r="J7717" t="s">
        <v>1963</v>
      </c>
      <c r="K7717" t="s">
        <v>1907</v>
      </c>
      <c r="L7717" t="s">
        <v>1890</v>
      </c>
      <c r="M7717">
        <v>1</v>
      </c>
      <c r="N7717" s="3">
        <v>119</v>
      </c>
      <c r="O7717" s="3">
        <v>72</v>
      </c>
      <c r="P7717" s="4">
        <v>0.05</v>
      </c>
      <c r="Q7717" s="3">
        <v>113.05</v>
      </c>
      <c r="R7717" s="3">
        <v>72</v>
      </c>
      <c r="S7717" s="3">
        <v>41.05</v>
      </c>
      <c r="T7717" t="s">
        <v>1954</v>
      </c>
      <c r="U7717" t="s">
        <v>72</v>
      </c>
    </row>
    <row r="7718" spans="1:21" x14ac:dyDescent="0.35">
      <c r="A7718" t="s">
        <v>10295</v>
      </c>
      <c r="B7718" s="2">
        <v>45856</v>
      </c>
      <c r="C7718">
        <v>7</v>
      </c>
      <c r="D7718">
        <v>2025</v>
      </c>
      <c r="F7718" t="s">
        <v>1514</v>
      </c>
      <c r="G7718" t="s">
        <v>2778</v>
      </c>
      <c r="H7718" t="s">
        <v>1873</v>
      </c>
      <c r="I7718" t="s">
        <v>2070</v>
      </c>
      <c r="J7718" t="s">
        <v>2045</v>
      </c>
      <c r="K7718" t="s">
        <v>1910</v>
      </c>
      <c r="L7718" t="s">
        <v>1890</v>
      </c>
      <c r="M7718">
        <v>2</v>
      </c>
      <c r="N7718" s="3">
        <v>99</v>
      </c>
      <c r="O7718" s="3">
        <v>58</v>
      </c>
      <c r="P7718" s="4">
        <v>0.05</v>
      </c>
      <c r="Q7718" s="3">
        <v>188.1</v>
      </c>
      <c r="R7718" s="3">
        <v>116</v>
      </c>
      <c r="S7718" s="3">
        <v>72.099999999999994</v>
      </c>
      <c r="T7718" t="s">
        <v>1954</v>
      </c>
      <c r="U7718" t="s">
        <v>72</v>
      </c>
    </row>
    <row r="7719" spans="1:21" x14ac:dyDescent="0.35">
      <c r="A7719" t="s">
        <v>10296</v>
      </c>
      <c r="B7719" s="2">
        <v>45856</v>
      </c>
      <c r="C7719">
        <v>7</v>
      </c>
      <c r="D7719">
        <v>2025</v>
      </c>
      <c r="F7719" t="s">
        <v>665</v>
      </c>
      <c r="G7719" t="s">
        <v>3365</v>
      </c>
      <c r="H7719" t="s">
        <v>1864</v>
      </c>
      <c r="I7719" t="s">
        <v>2087</v>
      </c>
      <c r="J7719" t="s">
        <v>1953</v>
      </c>
      <c r="K7719" t="s">
        <v>1905</v>
      </c>
      <c r="L7719" t="s">
        <v>1888</v>
      </c>
      <c r="M7719">
        <v>2</v>
      </c>
      <c r="N7719" s="3">
        <v>120</v>
      </c>
      <c r="O7719" s="3">
        <v>63</v>
      </c>
      <c r="P7719" s="4">
        <v>0.15</v>
      </c>
      <c r="Q7719" s="3">
        <v>204</v>
      </c>
      <c r="R7719" s="3">
        <v>126</v>
      </c>
      <c r="S7719" s="3">
        <v>78</v>
      </c>
      <c r="U7719" t="s">
        <v>72</v>
      </c>
    </row>
    <row r="7720" spans="1:21" x14ac:dyDescent="0.35">
      <c r="A7720" t="s">
        <v>10297</v>
      </c>
      <c r="B7720" s="2">
        <v>45856</v>
      </c>
      <c r="C7720">
        <v>7</v>
      </c>
      <c r="D7720">
        <v>2025</v>
      </c>
      <c r="F7720" t="s">
        <v>430</v>
      </c>
      <c r="G7720" t="s">
        <v>2006</v>
      </c>
      <c r="H7720" t="s">
        <v>1866</v>
      </c>
      <c r="I7720" t="s">
        <v>1866</v>
      </c>
      <c r="J7720" t="s">
        <v>1971</v>
      </c>
      <c r="K7720" t="s">
        <v>1920</v>
      </c>
      <c r="L7720" t="s">
        <v>1886</v>
      </c>
      <c r="M7720">
        <v>1</v>
      </c>
      <c r="N7720" s="3">
        <v>45</v>
      </c>
      <c r="O7720" s="3">
        <v>19</v>
      </c>
      <c r="P7720" s="4">
        <v>0.05</v>
      </c>
      <c r="Q7720" s="3">
        <v>42.75</v>
      </c>
      <c r="R7720" s="3">
        <v>19</v>
      </c>
      <c r="S7720" s="3">
        <v>23.75</v>
      </c>
      <c r="T7720" t="s">
        <v>1954</v>
      </c>
      <c r="U7720" t="s">
        <v>72</v>
      </c>
    </row>
    <row r="7721" spans="1:21" x14ac:dyDescent="0.35">
      <c r="A7721" t="s">
        <v>10298</v>
      </c>
      <c r="B7721" s="2">
        <v>45856</v>
      </c>
      <c r="C7721">
        <v>7</v>
      </c>
      <c r="D7721">
        <v>2025</v>
      </c>
      <c r="F7721" t="s">
        <v>80</v>
      </c>
      <c r="G7721" t="s">
        <v>3919</v>
      </c>
      <c r="H7721" t="s">
        <v>1864</v>
      </c>
      <c r="I7721" t="s">
        <v>2044</v>
      </c>
      <c r="J7721" t="s">
        <v>2064</v>
      </c>
      <c r="K7721" t="s">
        <v>1922</v>
      </c>
      <c r="L7721" t="s">
        <v>1887</v>
      </c>
      <c r="M7721">
        <v>3</v>
      </c>
      <c r="N7721" s="3">
        <v>32</v>
      </c>
      <c r="O7721" s="3">
        <v>14</v>
      </c>
      <c r="P7721" s="4">
        <v>0.1</v>
      </c>
      <c r="Q7721" s="3">
        <v>86.4</v>
      </c>
      <c r="R7721" s="3">
        <v>42</v>
      </c>
      <c r="S7721" s="3">
        <v>44.4</v>
      </c>
      <c r="T7721" t="s">
        <v>1954</v>
      </c>
      <c r="U7721" t="s">
        <v>72</v>
      </c>
    </row>
    <row r="7722" spans="1:21" x14ac:dyDescent="0.35">
      <c r="A7722" t="s">
        <v>10299</v>
      </c>
      <c r="B7722" s="2">
        <v>45856</v>
      </c>
      <c r="C7722">
        <v>7</v>
      </c>
      <c r="D7722">
        <v>2025</v>
      </c>
      <c r="F7722" t="s">
        <v>429</v>
      </c>
      <c r="G7722" t="s">
        <v>2480</v>
      </c>
      <c r="H7722" t="s">
        <v>1870</v>
      </c>
      <c r="I7722" t="s">
        <v>2192</v>
      </c>
      <c r="J7722" t="s">
        <v>1978</v>
      </c>
      <c r="K7722" t="s">
        <v>1916</v>
      </c>
      <c r="L7722" t="s">
        <v>1887</v>
      </c>
      <c r="M7722">
        <v>5</v>
      </c>
      <c r="N7722" s="3">
        <v>79</v>
      </c>
      <c r="O7722" s="3">
        <v>42</v>
      </c>
      <c r="P7722" s="4">
        <v>0.05</v>
      </c>
      <c r="Q7722" s="3">
        <v>375.25</v>
      </c>
      <c r="R7722" s="3">
        <v>210</v>
      </c>
      <c r="S7722" s="3">
        <v>165.25</v>
      </c>
      <c r="T7722" t="s">
        <v>1954</v>
      </c>
      <c r="U7722" t="s">
        <v>72</v>
      </c>
    </row>
    <row r="7723" spans="1:21" x14ac:dyDescent="0.35">
      <c r="A7723" t="s">
        <v>10300</v>
      </c>
      <c r="B7723" s="2">
        <v>45856</v>
      </c>
      <c r="C7723">
        <v>7</v>
      </c>
      <c r="D7723">
        <v>2025</v>
      </c>
      <c r="F7723" t="s">
        <v>1608</v>
      </c>
      <c r="G7723" t="s">
        <v>2100</v>
      </c>
      <c r="H7723" t="s">
        <v>1867</v>
      </c>
      <c r="I7723" t="s">
        <v>2165</v>
      </c>
      <c r="J7723" t="s">
        <v>2064</v>
      </c>
      <c r="K7723" t="s">
        <v>1922</v>
      </c>
      <c r="L7723" t="s">
        <v>1887</v>
      </c>
      <c r="M7723">
        <v>3</v>
      </c>
      <c r="N7723" s="3">
        <v>32</v>
      </c>
      <c r="O7723" s="3">
        <v>14</v>
      </c>
      <c r="P7723" s="4">
        <v>0.1</v>
      </c>
      <c r="Q7723" s="3">
        <v>86.4</v>
      </c>
      <c r="R7723" s="3">
        <v>42</v>
      </c>
      <c r="S7723" s="3">
        <v>44.4</v>
      </c>
      <c r="T7723" t="s">
        <v>1954</v>
      </c>
      <c r="U7723" t="s">
        <v>72</v>
      </c>
    </row>
    <row r="7724" spans="1:21" x14ac:dyDescent="0.35">
      <c r="A7724" t="s">
        <v>10301</v>
      </c>
      <c r="B7724" s="2">
        <v>45856</v>
      </c>
      <c r="C7724">
        <v>7</v>
      </c>
      <c r="D7724">
        <v>2025</v>
      </c>
      <c r="F7724" t="s">
        <v>270</v>
      </c>
      <c r="G7724" t="s">
        <v>2151</v>
      </c>
      <c r="H7724" t="s">
        <v>1872</v>
      </c>
      <c r="I7724" t="s">
        <v>2152</v>
      </c>
      <c r="J7724" t="s">
        <v>2061</v>
      </c>
      <c r="K7724" t="s">
        <v>1923</v>
      </c>
      <c r="L7724" t="s">
        <v>1888</v>
      </c>
      <c r="M7724">
        <v>1</v>
      </c>
      <c r="N7724" s="3">
        <v>25</v>
      </c>
      <c r="O7724" s="3">
        <v>11</v>
      </c>
      <c r="P7724" s="4">
        <v>0.15</v>
      </c>
      <c r="Q7724" s="3">
        <v>21.25</v>
      </c>
      <c r="R7724" s="3">
        <v>11</v>
      </c>
      <c r="S7724" s="3">
        <v>10.25</v>
      </c>
      <c r="T7724" t="s">
        <v>1954</v>
      </c>
      <c r="U7724" t="s">
        <v>72</v>
      </c>
    </row>
    <row r="7725" spans="1:21" x14ac:dyDescent="0.35">
      <c r="A7725" t="s">
        <v>10302</v>
      </c>
      <c r="B7725" s="2">
        <v>45856</v>
      </c>
      <c r="C7725">
        <v>7</v>
      </c>
      <c r="D7725">
        <v>2025</v>
      </c>
      <c r="F7725" t="s">
        <v>107</v>
      </c>
      <c r="G7725" t="s">
        <v>3211</v>
      </c>
      <c r="H7725" t="s">
        <v>1864</v>
      </c>
      <c r="I7725" t="s">
        <v>2044</v>
      </c>
      <c r="J7725" t="s">
        <v>2162</v>
      </c>
      <c r="K7725" t="s">
        <v>1921</v>
      </c>
      <c r="L7725" t="s">
        <v>1889</v>
      </c>
      <c r="M7725">
        <v>1</v>
      </c>
      <c r="N7725" s="3">
        <v>55</v>
      </c>
      <c r="O7725" s="3">
        <v>27</v>
      </c>
      <c r="P7725" s="4">
        <v>0.15</v>
      </c>
      <c r="Q7725" s="3">
        <v>46.75</v>
      </c>
      <c r="R7725" s="3">
        <v>27</v>
      </c>
      <c r="S7725" s="3">
        <v>19.75</v>
      </c>
      <c r="T7725" t="s">
        <v>1954</v>
      </c>
      <c r="U7725" t="s">
        <v>72</v>
      </c>
    </row>
    <row r="7726" spans="1:21" x14ac:dyDescent="0.35">
      <c r="A7726" t="s">
        <v>10303</v>
      </c>
      <c r="B7726" s="2">
        <v>45856</v>
      </c>
      <c r="C7726">
        <v>7</v>
      </c>
      <c r="D7726">
        <v>2025</v>
      </c>
      <c r="F7726" t="s">
        <v>637</v>
      </c>
      <c r="G7726" t="s">
        <v>3673</v>
      </c>
      <c r="H7726" t="s">
        <v>1866</v>
      </c>
      <c r="I7726" t="s">
        <v>1866</v>
      </c>
      <c r="J7726" t="s">
        <v>1956</v>
      </c>
      <c r="K7726" t="s">
        <v>1909</v>
      </c>
      <c r="L7726" t="s">
        <v>1887</v>
      </c>
      <c r="M7726">
        <v>1</v>
      </c>
      <c r="N7726" s="3">
        <v>95</v>
      </c>
      <c r="O7726" s="3">
        <v>54</v>
      </c>
      <c r="P7726" s="4">
        <v>0.05</v>
      </c>
      <c r="Q7726" s="3">
        <v>90.25</v>
      </c>
      <c r="R7726" s="3">
        <v>54</v>
      </c>
      <c r="S7726" s="3">
        <v>36.25</v>
      </c>
      <c r="T7726" t="s">
        <v>1954</v>
      </c>
      <c r="U7726" t="s">
        <v>72</v>
      </c>
    </row>
    <row r="7727" spans="1:21" x14ac:dyDescent="0.35">
      <c r="A7727" t="s">
        <v>10304</v>
      </c>
      <c r="B7727" s="2">
        <v>45856</v>
      </c>
      <c r="C7727">
        <v>7</v>
      </c>
      <c r="D7727">
        <v>2025</v>
      </c>
      <c r="F7727" t="s">
        <v>1213</v>
      </c>
      <c r="G7727" t="s">
        <v>2698</v>
      </c>
      <c r="H7727" t="s">
        <v>1870</v>
      </c>
      <c r="I7727" t="s">
        <v>2060</v>
      </c>
      <c r="J7727" t="s">
        <v>1978</v>
      </c>
      <c r="K7727" t="s">
        <v>1916</v>
      </c>
      <c r="L7727" t="s">
        <v>1887</v>
      </c>
      <c r="M7727">
        <v>1</v>
      </c>
      <c r="N7727" s="3">
        <v>79</v>
      </c>
      <c r="O7727" s="3">
        <v>42</v>
      </c>
      <c r="P7727" s="4">
        <v>0.15</v>
      </c>
      <c r="Q7727" s="3">
        <v>67.150000000000006</v>
      </c>
      <c r="R7727" s="3">
        <v>42</v>
      </c>
      <c r="S7727" s="3">
        <v>25.15</v>
      </c>
      <c r="T7727" t="s">
        <v>1954</v>
      </c>
      <c r="U7727" t="s">
        <v>72</v>
      </c>
    </row>
    <row r="7728" spans="1:21" x14ac:dyDescent="0.35">
      <c r="A7728" t="s">
        <v>10305</v>
      </c>
      <c r="B7728" s="2">
        <v>45856</v>
      </c>
      <c r="C7728">
        <v>7</v>
      </c>
      <c r="D7728">
        <v>2025</v>
      </c>
      <c r="F7728" t="s">
        <v>1075</v>
      </c>
      <c r="G7728" t="s">
        <v>4998</v>
      </c>
      <c r="H7728" t="s">
        <v>1873</v>
      </c>
      <c r="I7728" t="s">
        <v>2323</v>
      </c>
      <c r="J7728" t="s">
        <v>2026</v>
      </c>
      <c r="K7728" t="s">
        <v>1919</v>
      </c>
      <c r="L7728" t="s">
        <v>1887</v>
      </c>
      <c r="M7728">
        <v>1</v>
      </c>
      <c r="N7728" s="3">
        <v>85</v>
      </c>
      <c r="O7728" s="3">
        <v>44</v>
      </c>
      <c r="P7728" s="4">
        <v>0.1</v>
      </c>
      <c r="Q7728" s="3">
        <v>76.5</v>
      </c>
      <c r="R7728" s="3">
        <v>44</v>
      </c>
      <c r="S7728" s="3">
        <v>32.5</v>
      </c>
      <c r="T7728" t="s">
        <v>1954</v>
      </c>
      <c r="U7728" t="s">
        <v>72</v>
      </c>
    </row>
    <row r="7729" spans="1:21" x14ac:dyDescent="0.35">
      <c r="A7729" t="s">
        <v>10306</v>
      </c>
      <c r="B7729" s="2">
        <v>45857</v>
      </c>
      <c r="C7729">
        <v>7</v>
      </c>
      <c r="D7729">
        <v>2025</v>
      </c>
      <c r="F7729" t="s">
        <v>662</v>
      </c>
      <c r="G7729" t="s">
        <v>2378</v>
      </c>
      <c r="H7729" t="s">
        <v>1867</v>
      </c>
      <c r="I7729" t="s">
        <v>2004</v>
      </c>
      <c r="J7729" t="s">
        <v>1963</v>
      </c>
      <c r="K7729" t="s">
        <v>1907</v>
      </c>
      <c r="L7729" t="s">
        <v>1890</v>
      </c>
      <c r="M7729">
        <v>3</v>
      </c>
      <c r="N7729" s="3">
        <v>119</v>
      </c>
      <c r="O7729" s="3">
        <v>72</v>
      </c>
      <c r="P7729" s="4">
        <v>0.05</v>
      </c>
      <c r="Q7729" s="3">
        <v>339.15</v>
      </c>
      <c r="R7729" s="3">
        <v>216</v>
      </c>
      <c r="S7729" s="3">
        <v>123.15</v>
      </c>
      <c r="T7729" t="s">
        <v>1954</v>
      </c>
      <c r="U7729" t="s">
        <v>72</v>
      </c>
    </row>
    <row r="7730" spans="1:21" x14ac:dyDescent="0.35">
      <c r="A7730" t="s">
        <v>10307</v>
      </c>
      <c r="B7730" s="2">
        <v>45857</v>
      </c>
      <c r="C7730">
        <v>7</v>
      </c>
      <c r="D7730">
        <v>2025</v>
      </c>
      <c r="F7730" t="s">
        <v>109</v>
      </c>
      <c r="G7730" t="s">
        <v>3336</v>
      </c>
      <c r="H7730" t="s">
        <v>1874</v>
      </c>
      <c r="I7730" t="s">
        <v>2200</v>
      </c>
      <c r="J7730" t="s">
        <v>1953</v>
      </c>
      <c r="K7730" t="s">
        <v>1905</v>
      </c>
      <c r="L7730" t="s">
        <v>1888</v>
      </c>
      <c r="M7730">
        <v>4</v>
      </c>
      <c r="N7730" s="3">
        <v>120</v>
      </c>
      <c r="O7730" s="3">
        <v>63</v>
      </c>
      <c r="P7730" s="4">
        <v>0.1</v>
      </c>
      <c r="Q7730" s="3">
        <v>432</v>
      </c>
      <c r="R7730" s="3">
        <v>252</v>
      </c>
      <c r="S7730" s="3">
        <v>180</v>
      </c>
      <c r="T7730" t="s">
        <v>1954</v>
      </c>
      <c r="U7730" t="s">
        <v>72</v>
      </c>
    </row>
    <row r="7731" spans="1:21" x14ac:dyDescent="0.35">
      <c r="A7731" t="s">
        <v>10308</v>
      </c>
      <c r="B7731" s="2">
        <v>45857</v>
      </c>
      <c r="C7731">
        <v>7</v>
      </c>
      <c r="D7731">
        <v>2025</v>
      </c>
      <c r="F7731" t="s">
        <v>813</v>
      </c>
      <c r="G7731" t="s">
        <v>2559</v>
      </c>
      <c r="H7731" t="s">
        <v>1871</v>
      </c>
      <c r="I7731" t="s">
        <v>2234</v>
      </c>
      <c r="J7731" t="s">
        <v>2045</v>
      </c>
      <c r="K7731" t="s">
        <v>1910</v>
      </c>
      <c r="L7731" t="s">
        <v>1890</v>
      </c>
      <c r="M7731">
        <v>3</v>
      </c>
      <c r="N7731" s="3">
        <v>99</v>
      </c>
      <c r="O7731" s="3">
        <v>58</v>
      </c>
      <c r="P7731" s="4">
        <v>0.2</v>
      </c>
      <c r="Q7731" s="3">
        <v>237.6</v>
      </c>
      <c r="R7731" s="3">
        <v>174</v>
      </c>
      <c r="S7731" s="3">
        <v>63.6</v>
      </c>
      <c r="T7731" t="s">
        <v>1954</v>
      </c>
      <c r="U7731" t="s">
        <v>72</v>
      </c>
    </row>
    <row r="7732" spans="1:21" x14ac:dyDescent="0.35">
      <c r="A7732" t="s">
        <v>10309</v>
      </c>
      <c r="B7732" s="2">
        <v>45857</v>
      </c>
      <c r="C7732">
        <v>7</v>
      </c>
      <c r="D7732">
        <v>2025</v>
      </c>
      <c r="F7732" t="s">
        <v>331</v>
      </c>
      <c r="G7732" t="s">
        <v>2257</v>
      </c>
      <c r="H7732" t="s">
        <v>1875</v>
      </c>
      <c r="I7732" t="s">
        <v>1970</v>
      </c>
      <c r="J7732" t="s">
        <v>2023</v>
      </c>
      <c r="K7732" t="s">
        <v>1912</v>
      </c>
      <c r="L7732" t="s">
        <v>1890</v>
      </c>
      <c r="M7732">
        <v>1</v>
      </c>
      <c r="N7732" s="3">
        <v>249</v>
      </c>
      <c r="O7732" s="3">
        <v>168</v>
      </c>
      <c r="P7732" s="4">
        <v>0</v>
      </c>
      <c r="Q7732" s="3">
        <v>249</v>
      </c>
      <c r="R7732" s="3">
        <v>168</v>
      </c>
      <c r="S7732" s="3">
        <v>81</v>
      </c>
      <c r="T7732" t="s">
        <v>1954</v>
      </c>
      <c r="U7732" t="s">
        <v>72</v>
      </c>
    </row>
    <row r="7733" spans="1:21" x14ac:dyDescent="0.35">
      <c r="A7733" t="s">
        <v>10310</v>
      </c>
      <c r="B7733" s="2">
        <v>45857</v>
      </c>
      <c r="C7733">
        <v>7</v>
      </c>
      <c r="D7733">
        <v>2025</v>
      </c>
      <c r="F7733" t="s">
        <v>183</v>
      </c>
      <c r="G7733" t="s">
        <v>2771</v>
      </c>
      <c r="H7733" t="s">
        <v>1874</v>
      </c>
      <c r="I7733" t="s">
        <v>2041</v>
      </c>
      <c r="J7733" t="s">
        <v>1963</v>
      </c>
      <c r="K7733" t="s">
        <v>1907</v>
      </c>
      <c r="L7733" t="s">
        <v>1890</v>
      </c>
      <c r="M7733">
        <v>1</v>
      </c>
      <c r="N7733" s="3">
        <v>119</v>
      </c>
      <c r="O7733" s="3">
        <v>72</v>
      </c>
      <c r="P7733" s="4">
        <v>0.05</v>
      </c>
      <c r="Q7733" s="3">
        <v>113.05</v>
      </c>
      <c r="R7733" s="3">
        <v>72</v>
      </c>
      <c r="S7733" s="3">
        <v>41.05</v>
      </c>
      <c r="T7733" t="s">
        <v>1954</v>
      </c>
      <c r="U7733" t="s">
        <v>72</v>
      </c>
    </row>
    <row r="7734" spans="1:21" x14ac:dyDescent="0.35">
      <c r="A7734" t="s">
        <v>10311</v>
      </c>
      <c r="B7734" s="2">
        <v>45857</v>
      </c>
      <c r="C7734">
        <v>7</v>
      </c>
      <c r="D7734">
        <v>2025</v>
      </c>
      <c r="F7734" t="s">
        <v>167</v>
      </c>
      <c r="G7734" t="s">
        <v>2650</v>
      </c>
      <c r="H7734" t="s">
        <v>1874</v>
      </c>
      <c r="I7734" t="s">
        <v>2041</v>
      </c>
      <c r="J7734" t="s">
        <v>2067</v>
      </c>
      <c r="K7734" t="s">
        <v>1918</v>
      </c>
      <c r="L7734" t="s">
        <v>1889</v>
      </c>
      <c r="M7734">
        <v>4</v>
      </c>
      <c r="N7734" s="3">
        <v>69</v>
      </c>
      <c r="O7734" s="3">
        <v>37</v>
      </c>
      <c r="P7734" s="4">
        <v>0.15</v>
      </c>
      <c r="Q7734" s="3">
        <v>234.6</v>
      </c>
      <c r="R7734" s="3">
        <v>148</v>
      </c>
      <c r="S7734" s="3">
        <v>86.6</v>
      </c>
      <c r="T7734" t="s">
        <v>1954</v>
      </c>
      <c r="U7734" t="s">
        <v>72</v>
      </c>
    </row>
    <row r="7735" spans="1:21" x14ac:dyDescent="0.35">
      <c r="A7735" t="s">
        <v>10312</v>
      </c>
      <c r="B7735" s="2">
        <v>45857</v>
      </c>
      <c r="C7735">
        <v>7</v>
      </c>
      <c r="D7735">
        <v>2025</v>
      </c>
      <c r="F7735" t="s">
        <v>1602</v>
      </c>
      <c r="G7735" t="s">
        <v>2082</v>
      </c>
      <c r="H7735" t="s">
        <v>1875</v>
      </c>
      <c r="I7735" t="s">
        <v>1970</v>
      </c>
      <c r="J7735" t="s">
        <v>2011</v>
      </c>
      <c r="K7735" t="s">
        <v>1927</v>
      </c>
      <c r="L7735" t="s">
        <v>1885</v>
      </c>
      <c r="M7735">
        <v>2</v>
      </c>
      <c r="N7735" s="3">
        <v>24</v>
      </c>
      <c r="O7735" s="3">
        <v>10</v>
      </c>
      <c r="P7735" s="4">
        <v>0.2</v>
      </c>
      <c r="Q7735" s="3">
        <v>38.4</v>
      </c>
      <c r="R7735" s="3">
        <v>20</v>
      </c>
      <c r="S7735" s="3">
        <v>18.399999999999999</v>
      </c>
      <c r="T7735" t="s">
        <v>1954</v>
      </c>
      <c r="U7735" t="s">
        <v>72</v>
      </c>
    </row>
    <row r="7736" spans="1:21" x14ac:dyDescent="0.35">
      <c r="A7736" t="s">
        <v>10313</v>
      </c>
      <c r="B7736" s="2">
        <v>45857</v>
      </c>
      <c r="C7736">
        <v>7</v>
      </c>
      <c r="D7736">
        <v>2025</v>
      </c>
      <c r="F7736" t="s">
        <v>1597</v>
      </c>
      <c r="G7736" t="s">
        <v>2936</v>
      </c>
      <c r="H7736" t="s">
        <v>1866</v>
      </c>
      <c r="I7736" t="s">
        <v>1866</v>
      </c>
      <c r="J7736" t="s">
        <v>1978</v>
      </c>
      <c r="K7736" t="s">
        <v>1916</v>
      </c>
      <c r="L7736" t="s">
        <v>1887</v>
      </c>
      <c r="M7736">
        <v>4</v>
      </c>
      <c r="N7736" s="3">
        <v>79</v>
      </c>
      <c r="O7736" s="3">
        <v>42</v>
      </c>
      <c r="P7736" s="4">
        <v>0.1</v>
      </c>
      <c r="Q7736" s="3">
        <v>284.39999999999998</v>
      </c>
      <c r="R7736" s="3">
        <v>168</v>
      </c>
      <c r="S7736" s="3">
        <v>116.4</v>
      </c>
      <c r="T7736" t="s">
        <v>1954</v>
      </c>
      <c r="U7736" t="s">
        <v>72</v>
      </c>
    </row>
    <row r="7737" spans="1:21" x14ac:dyDescent="0.35">
      <c r="A7737" t="s">
        <v>10314</v>
      </c>
      <c r="B7737" s="2">
        <v>45857</v>
      </c>
      <c r="C7737">
        <v>7</v>
      </c>
      <c r="D7737">
        <v>2025</v>
      </c>
      <c r="F7737" t="s">
        <v>169</v>
      </c>
      <c r="G7737" t="s">
        <v>2466</v>
      </c>
      <c r="H7737" t="s">
        <v>1874</v>
      </c>
      <c r="I7737" t="s">
        <v>2200</v>
      </c>
      <c r="J7737" t="s">
        <v>2023</v>
      </c>
      <c r="K7737" t="s">
        <v>1912</v>
      </c>
      <c r="L7737" t="s">
        <v>1890</v>
      </c>
      <c r="M7737">
        <v>1</v>
      </c>
      <c r="N7737" s="3">
        <v>249</v>
      </c>
      <c r="O7737" s="3">
        <v>168</v>
      </c>
      <c r="P7737" s="4">
        <v>0</v>
      </c>
      <c r="Q7737" s="3">
        <v>249</v>
      </c>
      <c r="R7737" s="3">
        <v>168</v>
      </c>
      <c r="S7737" s="3">
        <v>81</v>
      </c>
      <c r="T7737" t="s">
        <v>1954</v>
      </c>
      <c r="U7737" t="s">
        <v>72</v>
      </c>
    </row>
    <row r="7738" spans="1:21" x14ac:dyDescent="0.35">
      <c r="A7738" t="s">
        <v>10315</v>
      </c>
      <c r="B7738" s="2">
        <v>45857</v>
      </c>
      <c r="C7738">
        <v>7</v>
      </c>
      <c r="D7738">
        <v>2025</v>
      </c>
      <c r="F7738" t="s">
        <v>244</v>
      </c>
      <c r="G7738" t="s">
        <v>2466</v>
      </c>
      <c r="H7738" t="s">
        <v>1868</v>
      </c>
      <c r="I7738" t="s">
        <v>2014</v>
      </c>
      <c r="J7738" t="s">
        <v>2064</v>
      </c>
      <c r="K7738" t="s">
        <v>1922</v>
      </c>
      <c r="L7738" t="s">
        <v>1887</v>
      </c>
      <c r="M7738">
        <v>1</v>
      </c>
      <c r="N7738" s="3">
        <v>32</v>
      </c>
      <c r="O7738" s="3">
        <v>14</v>
      </c>
      <c r="P7738" s="4">
        <v>0.15</v>
      </c>
      <c r="Q7738" s="3">
        <v>27.2</v>
      </c>
      <c r="R7738" s="3">
        <v>14</v>
      </c>
      <c r="S7738" s="3">
        <v>13.2</v>
      </c>
      <c r="T7738" t="s">
        <v>1954</v>
      </c>
      <c r="U7738" t="s">
        <v>72</v>
      </c>
    </row>
    <row r="7739" spans="1:21" x14ac:dyDescent="0.35">
      <c r="A7739" t="s">
        <v>10316</v>
      </c>
      <c r="B7739" s="2">
        <v>45857</v>
      </c>
      <c r="C7739">
        <v>7</v>
      </c>
      <c r="D7739">
        <v>2025</v>
      </c>
      <c r="F7739" t="s">
        <v>1775</v>
      </c>
      <c r="G7739" t="s">
        <v>4022</v>
      </c>
      <c r="H7739" t="s">
        <v>1863</v>
      </c>
      <c r="I7739" t="s">
        <v>2056</v>
      </c>
      <c r="J7739" t="s">
        <v>1953</v>
      </c>
      <c r="K7739" t="s">
        <v>1905</v>
      </c>
      <c r="L7739" t="s">
        <v>1888</v>
      </c>
      <c r="M7739">
        <v>1</v>
      </c>
      <c r="N7739" s="3">
        <v>120</v>
      </c>
      <c r="O7739" s="3">
        <v>63</v>
      </c>
      <c r="P7739" s="4">
        <v>0.1</v>
      </c>
      <c r="Q7739" s="3">
        <v>108</v>
      </c>
      <c r="R7739" s="3">
        <v>63</v>
      </c>
      <c r="S7739" s="3">
        <v>45</v>
      </c>
      <c r="T7739" t="s">
        <v>1954</v>
      </c>
      <c r="U7739" t="s">
        <v>72</v>
      </c>
    </row>
    <row r="7740" spans="1:21" x14ac:dyDescent="0.35">
      <c r="A7740" t="s">
        <v>10317</v>
      </c>
      <c r="B7740" s="2">
        <v>45857</v>
      </c>
      <c r="C7740">
        <v>7</v>
      </c>
      <c r="D7740">
        <v>2025</v>
      </c>
      <c r="F7740" t="s">
        <v>1234</v>
      </c>
      <c r="G7740" t="s">
        <v>2233</v>
      </c>
      <c r="H7740" t="s">
        <v>1871</v>
      </c>
      <c r="I7740" t="s">
        <v>2234</v>
      </c>
      <c r="J7740" t="s">
        <v>2067</v>
      </c>
      <c r="K7740" t="s">
        <v>1918</v>
      </c>
      <c r="L7740" t="s">
        <v>1889</v>
      </c>
      <c r="M7740">
        <v>1</v>
      </c>
      <c r="N7740" s="3">
        <v>69</v>
      </c>
      <c r="O7740" s="3">
        <v>37</v>
      </c>
      <c r="P7740" s="4">
        <v>0</v>
      </c>
      <c r="Q7740" s="3">
        <v>69</v>
      </c>
      <c r="R7740" s="3">
        <v>37</v>
      </c>
      <c r="S7740" s="3">
        <v>32</v>
      </c>
      <c r="T7740" t="s">
        <v>1954</v>
      </c>
      <c r="U7740" t="s">
        <v>72</v>
      </c>
    </row>
    <row r="7741" spans="1:21" x14ac:dyDescent="0.35">
      <c r="A7741" t="s">
        <v>10318</v>
      </c>
      <c r="B7741" s="2">
        <v>45857</v>
      </c>
      <c r="C7741">
        <v>7</v>
      </c>
      <c r="D7741">
        <v>2025</v>
      </c>
      <c r="F7741" t="s">
        <v>707</v>
      </c>
      <c r="G7741" t="s">
        <v>1995</v>
      </c>
      <c r="H7741" t="s">
        <v>1875</v>
      </c>
      <c r="I7741" t="s">
        <v>1996</v>
      </c>
      <c r="J7741" t="s">
        <v>2045</v>
      </c>
      <c r="K7741" t="s">
        <v>1910</v>
      </c>
      <c r="L7741" t="s">
        <v>1890</v>
      </c>
      <c r="M7741">
        <v>2</v>
      </c>
      <c r="N7741" s="3">
        <v>99</v>
      </c>
      <c r="O7741" s="3">
        <v>58</v>
      </c>
      <c r="P7741" s="4">
        <v>0</v>
      </c>
      <c r="Q7741" s="3">
        <v>198</v>
      </c>
      <c r="R7741" s="3">
        <v>116</v>
      </c>
      <c r="S7741" s="3">
        <v>82</v>
      </c>
      <c r="T7741" t="s">
        <v>1954</v>
      </c>
      <c r="U7741" t="s">
        <v>72</v>
      </c>
    </row>
    <row r="7742" spans="1:21" x14ac:dyDescent="0.35">
      <c r="A7742" t="s">
        <v>10319</v>
      </c>
      <c r="B7742" s="2">
        <v>45857</v>
      </c>
      <c r="C7742">
        <v>7</v>
      </c>
      <c r="D7742">
        <v>2025</v>
      </c>
      <c r="F7742" t="s">
        <v>623</v>
      </c>
      <c r="G7742" t="s">
        <v>3507</v>
      </c>
      <c r="H7742" t="s">
        <v>1863</v>
      </c>
      <c r="I7742" t="s">
        <v>1952</v>
      </c>
      <c r="J7742" t="s">
        <v>2034</v>
      </c>
      <c r="K7742" t="s">
        <v>1904</v>
      </c>
      <c r="L7742" t="s">
        <v>1889</v>
      </c>
      <c r="M7742">
        <v>1</v>
      </c>
      <c r="N7742" s="3">
        <v>149</v>
      </c>
      <c r="O7742" s="3">
        <v>91</v>
      </c>
      <c r="P7742" s="4">
        <v>0.1</v>
      </c>
      <c r="Q7742" s="3">
        <v>134.1</v>
      </c>
      <c r="R7742" s="3">
        <v>91</v>
      </c>
      <c r="S7742" s="3">
        <v>43.1</v>
      </c>
      <c r="T7742" t="s">
        <v>1954</v>
      </c>
      <c r="U7742" t="s">
        <v>72</v>
      </c>
    </row>
    <row r="7743" spans="1:21" x14ac:dyDescent="0.35">
      <c r="A7743" t="s">
        <v>10320</v>
      </c>
      <c r="B7743" s="2">
        <v>45857</v>
      </c>
      <c r="C7743">
        <v>7</v>
      </c>
      <c r="D7743">
        <v>2025</v>
      </c>
      <c r="F7743" t="s">
        <v>1831</v>
      </c>
      <c r="G7743" t="s">
        <v>2361</v>
      </c>
      <c r="H7743" t="s">
        <v>1866</v>
      </c>
      <c r="I7743" t="s">
        <v>1866</v>
      </c>
      <c r="J7743" t="s">
        <v>1956</v>
      </c>
      <c r="K7743" t="s">
        <v>1909</v>
      </c>
      <c r="L7743" t="s">
        <v>1887</v>
      </c>
      <c r="M7743">
        <v>3</v>
      </c>
      <c r="N7743" s="3">
        <v>95</v>
      </c>
      <c r="O7743" s="3">
        <v>54</v>
      </c>
      <c r="P7743" s="4">
        <v>0.05</v>
      </c>
      <c r="Q7743" s="3">
        <v>270.75</v>
      </c>
      <c r="R7743" s="3">
        <v>162</v>
      </c>
      <c r="S7743" s="3">
        <v>108.75</v>
      </c>
      <c r="T7743" t="s">
        <v>1954</v>
      </c>
      <c r="U7743" t="s">
        <v>72</v>
      </c>
    </row>
    <row r="7744" spans="1:21" x14ac:dyDescent="0.35">
      <c r="A7744" t="s">
        <v>10321</v>
      </c>
      <c r="B7744" s="2">
        <v>45857</v>
      </c>
      <c r="C7744">
        <v>7</v>
      </c>
      <c r="D7744">
        <v>2025</v>
      </c>
      <c r="F7744" t="s">
        <v>200</v>
      </c>
      <c r="G7744" t="s">
        <v>2763</v>
      </c>
      <c r="H7744" t="s">
        <v>1863</v>
      </c>
      <c r="I7744" t="s">
        <v>1952</v>
      </c>
      <c r="J7744" t="s">
        <v>2034</v>
      </c>
      <c r="K7744" t="s">
        <v>1904</v>
      </c>
      <c r="L7744" t="s">
        <v>1889</v>
      </c>
      <c r="M7744">
        <v>1</v>
      </c>
      <c r="N7744" s="3">
        <v>149</v>
      </c>
      <c r="O7744" s="3">
        <v>91</v>
      </c>
      <c r="P7744" s="4">
        <v>0</v>
      </c>
      <c r="Q7744" s="3">
        <v>149</v>
      </c>
      <c r="R7744" s="3">
        <v>91</v>
      </c>
      <c r="S7744" s="3">
        <v>58</v>
      </c>
      <c r="T7744" t="s">
        <v>1954</v>
      </c>
      <c r="U7744" t="s">
        <v>72</v>
      </c>
    </row>
    <row r="7745" spans="1:21" x14ac:dyDescent="0.35">
      <c r="A7745" t="s">
        <v>10322</v>
      </c>
      <c r="B7745" s="2">
        <v>45857</v>
      </c>
      <c r="C7745">
        <v>7</v>
      </c>
      <c r="D7745">
        <v>2025</v>
      </c>
      <c r="F7745" t="s">
        <v>348</v>
      </c>
      <c r="G7745" t="s">
        <v>65</v>
      </c>
      <c r="H7745" t="s">
        <v>1875</v>
      </c>
      <c r="I7745" t="s">
        <v>1981</v>
      </c>
      <c r="J7745" t="s">
        <v>1960</v>
      </c>
      <c r="K7745" t="s">
        <v>1924</v>
      </c>
      <c r="L7745" t="s">
        <v>1885</v>
      </c>
      <c r="M7745">
        <v>3</v>
      </c>
      <c r="N7745" s="3">
        <v>42</v>
      </c>
      <c r="O7745" s="3">
        <v>20</v>
      </c>
      <c r="P7745" s="4">
        <v>0</v>
      </c>
      <c r="Q7745" s="3">
        <v>126</v>
      </c>
      <c r="R7745" s="3">
        <v>60</v>
      </c>
      <c r="S7745" s="3">
        <v>66</v>
      </c>
      <c r="T7745" t="s">
        <v>1954</v>
      </c>
      <c r="U7745" t="s">
        <v>72</v>
      </c>
    </row>
    <row r="7746" spans="1:21" x14ac:dyDescent="0.35">
      <c r="A7746" t="s">
        <v>10323</v>
      </c>
      <c r="B7746" s="2">
        <v>45857</v>
      </c>
      <c r="C7746">
        <v>7</v>
      </c>
      <c r="D7746">
        <v>2025</v>
      </c>
      <c r="F7746" t="s">
        <v>1216</v>
      </c>
      <c r="G7746" t="s">
        <v>2404</v>
      </c>
      <c r="H7746" t="s">
        <v>1869</v>
      </c>
      <c r="I7746" t="s">
        <v>1977</v>
      </c>
      <c r="J7746" t="s">
        <v>1963</v>
      </c>
      <c r="K7746" t="s">
        <v>1907</v>
      </c>
      <c r="L7746" t="s">
        <v>1890</v>
      </c>
      <c r="M7746">
        <v>1</v>
      </c>
      <c r="N7746" s="3">
        <v>119</v>
      </c>
      <c r="O7746" s="3">
        <v>72</v>
      </c>
      <c r="P7746" s="4">
        <v>0.05</v>
      </c>
      <c r="Q7746" s="3">
        <v>113.05</v>
      </c>
      <c r="R7746" s="3">
        <v>72</v>
      </c>
      <c r="S7746" s="3">
        <v>41.05</v>
      </c>
      <c r="T7746" t="s">
        <v>1954</v>
      </c>
      <c r="U7746" t="s">
        <v>72</v>
      </c>
    </row>
    <row r="7747" spans="1:21" x14ac:dyDescent="0.35">
      <c r="A7747" t="s">
        <v>10324</v>
      </c>
      <c r="B7747" s="2">
        <v>45857</v>
      </c>
      <c r="C7747">
        <v>7</v>
      </c>
      <c r="D7747">
        <v>2025</v>
      </c>
      <c r="F7747" t="s">
        <v>1724</v>
      </c>
      <c r="G7747" t="s">
        <v>2141</v>
      </c>
      <c r="H7747" t="s">
        <v>1868</v>
      </c>
      <c r="I7747" t="s">
        <v>2022</v>
      </c>
      <c r="J7747" t="s">
        <v>1997</v>
      </c>
      <c r="K7747" t="s">
        <v>1906</v>
      </c>
      <c r="L7747" t="s">
        <v>1889</v>
      </c>
      <c r="M7747">
        <v>1</v>
      </c>
      <c r="N7747" s="3">
        <v>89</v>
      </c>
      <c r="O7747" s="3">
        <v>48</v>
      </c>
      <c r="P7747" s="4">
        <v>0</v>
      </c>
      <c r="Q7747" s="3">
        <v>89</v>
      </c>
      <c r="R7747" s="3">
        <v>48</v>
      </c>
      <c r="S7747" s="3">
        <v>41</v>
      </c>
      <c r="T7747" t="s">
        <v>1954</v>
      </c>
      <c r="U7747" t="s">
        <v>72</v>
      </c>
    </row>
    <row r="7748" spans="1:21" x14ac:dyDescent="0.35">
      <c r="A7748" t="s">
        <v>10325</v>
      </c>
      <c r="B7748" s="2">
        <v>45857</v>
      </c>
      <c r="C7748">
        <v>7</v>
      </c>
      <c r="D7748">
        <v>2025</v>
      </c>
      <c r="F7748" t="s">
        <v>128</v>
      </c>
      <c r="G7748" t="s">
        <v>2641</v>
      </c>
      <c r="H7748" t="s">
        <v>1874</v>
      </c>
      <c r="I7748" t="s">
        <v>2119</v>
      </c>
      <c r="J7748" t="s">
        <v>1997</v>
      </c>
      <c r="K7748" t="s">
        <v>1906</v>
      </c>
      <c r="L7748" t="s">
        <v>1889</v>
      </c>
      <c r="M7748">
        <v>4</v>
      </c>
      <c r="N7748" s="3">
        <v>89</v>
      </c>
      <c r="O7748" s="3">
        <v>48</v>
      </c>
      <c r="P7748" s="4">
        <v>0.1</v>
      </c>
      <c r="Q7748" s="3">
        <v>320.39999999999998</v>
      </c>
      <c r="R7748" s="3">
        <v>192</v>
      </c>
      <c r="S7748" s="3">
        <v>128.4</v>
      </c>
      <c r="T7748" t="s">
        <v>1954</v>
      </c>
      <c r="U7748" t="s">
        <v>72</v>
      </c>
    </row>
    <row r="7749" spans="1:21" x14ac:dyDescent="0.35">
      <c r="A7749" t="s">
        <v>10326</v>
      </c>
      <c r="B7749" s="2">
        <v>45857</v>
      </c>
      <c r="C7749">
        <v>7</v>
      </c>
      <c r="D7749">
        <v>2025</v>
      </c>
      <c r="F7749" t="s">
        <v>1132</v>
      </c>
      <c r="G7749" t="s">
        <v>4850</v>
      </c>
      <c r="H7749" t="s">
        <v>1866</v>
      </c>
      <c r="I7749" t="s">
        <v>1866</v>
      </c>
      <c r="J7749" t="s">
        <v>1971</v>
      </c>
      <c r="K7749" t="s">
        <v>1920</v>
      </c>
      <c r="L7749" t="s">
        <v>1886</v>
      </c>
      <c r="M7749">
        <v>1</v>
      </c>
      <c r="N7749" s="3">
        <v>45</v>
      </c>
      <c r="O7749" s="3">
        <v>19</v>
      </c>
      <c r="P7749" s="4">
        <v>0.05</v>
      </c>
      <c r="Q7749" s="3">
        <v>42.75</v>
      </c>
      <c r="R7749" s="3">
        <v>19</v>
      </c>
      <c r="S7749" s="3">
        <v>23.75</v>
      </c>
      <c r="T7749" t="s">
        <v>1954</v>
      </c>
      <c r="U7749" t="s">
        <v>72</v>
      </c>
    </row>
    <row r="7750" spans="1:21" x14ac:dyDescent="0.35">
      <c r="A7750" t="s">
        <v>10327</v>
      </c>
      <c r="B7750" s="2">
        <v>45858</v>
      </c>
      <c r="C7750">
        <v>7</v>
      </c>
      <c r="D7750">
        <v>2025</v>
      </c>
      <c r="F7750" t="s">
        <v>446</v>
      </c>
      <c r="G7750" t="s">
        <v>3442</v>
      </c>
      <c r="H7750" t="s">
        <v>1872</v>
      </c>
      <c r="I7750" t="s">
        <v>2076</v>
      </c>
      <c r="J7750" t="s">
        <v>1978</v>
      </c>
      <c r="K7750" t="s">
        <v>1916</v>
      </c>
      <c r="L7750" t="s">
        <v>1887</v>
      </c>
      <c r="M7750">
        <v>1</v>
      </c>
      <c r="N7750" s="3">
        <v>79</v>
      </c>
      <c r="O7750" s="3">
        <v>42</v>
      </c>
      <c r="P7750" s="4">
        <v>0.15</v>
      </c>
      <c r="Q7750" s="3">
        <v>67.150000000000006</v>
      </c>
      <c r="R7750" s="3">
        <v>42</v>
      </c>
      <c r="S7750" s="3">
        <v>25.15</v>
      </c>
      <c r="T7750" t="s">
        <v>1954</v>
      </c>
      <c r="U7750" t="s">
        <v>72</v>
      </c>
    </row>
    <row r="7751" spans="1:21" x14ac:dyDescent="0.35">
      <c r="A7751" t="s">
        <v>10328</v>
      </c>
      <c r="B7751" s="2">
        <v>45858</v>
      </c>
      <c r="C7751">
        <v>7</v>
      </c>
      <c r="D7751">
        <v>2025</v>
      </c>
      <c r="F7751" t="s">
        <v>1664</v>
      </c>
      <c r="G7751" t="s">
        <v>2491</v>
      </c>
      <c r="H7751" t="s">
        <v>1871</v>
      </c>
      <c r="I7751" t="s">
        <v>2144</v>
      </c>
      <c r="J7751" t="s">
        <v>2120</v>
      </c>
      <c r="K7751" t="s">
        <v>1926</v>
      </c>
      <c r="L7751" t="s">
        <v>1885</v>
      </c>
      <c r="M7751">
        <v>1</v>
      </c>
      <c r="N7751" s="3">
        <v>28</v>
      </c>
      <c r="O7751" s="3">
        <v>13</v>
      </c>
      <c r="P7751" s="4">
        <v>0.15</v>
      </c>
      <c r="Q7751" s="3">
        <v>23.8</v>
      </c>
      <c r="R7751" s="3">
        <v>13</v>
      </c>
      <c r="S7751" s="3">
        <v>10.8</v>
      </c>
      <c r="T7751" t="s">
        <v>1954</v>
      </c>
      <c r="U7751" t="s">
        <v>71</v>
      </c>
    </row>
    <row r="7752" spans="1:21" x14ac:dyDescent="0.35">
      <c r="A7752" t="s">
        <v>10329</v>
      </c>
      <c r="B7752" s="2">
        <v>45858</v>
      </c>
      <c r="C7752">
        <v>7</v>
      </c>
      <c r="D7752">
        <v>2025</v>
      </c>
      <c r="F7752" t="s">
        <v>499</v>
      </c>
      <c r="G7752" t="s">
        <v>3423</v>
      </c>
      <c r="H7752" t="s">
        <v>1863</v>
      </c>
      <c r="I7752" t="s">
        <v>1952</v>
      </c>
      <c r="J7752" t="s">
        <v>2061</v>
      </c>
      <c r="K7752" t="s">
        <v>1923</v>
      </c>
      <c r="L7752" t="s">
        <v>1888</v>
      </c>
      <c r="M7752">
        <v>1</v>
      </c>
      <c r="N7752" s="3">
        <v>25</v>
      </c>
      <c r="O7752" s="3">
        <v>11</v>
      </c>
      <c r="P7752" s="4">
        <v>0.05</v>
      </c>
      <c r="Q7752" s="3">
        <v>23.75</v>
      </c>
      <c r="R7752" s="3">
        <v>11</v>
      </c>
      <c r="S7752" s="3">
        <v>12.75</v>
      </c>
      <c r="T7752" t="s">
        <v>1954</v>
      </c>
      <c r="U7752" t="s">
        <v>72</v>
      </c>
    </row>
    <row r="7753" spans="1:21" x14ac:dyDescent="0.35">
      <c r="A7753" t="s">
        <v>10330</v>
      </c>
      <c r="B7753" s="2">
        <v>45858</v>
      </c>
      <c r="C7753">
        <v>7</v>
      </c>
      <c r="D7753">
        <v>2025</v>
      </c>
      <c r="F7753" t="s">
        <v>931</v>
      </c>
      <c r="G7753" t="s">
        <v>2820</v>
      </c>
      <c r="H7753" t="s">
        <v>1866</v>
      </c>
      <c r="I7753" t="s">
        <v>1866</v>
      </c>
      <c r="J7753" t="s">
        <v>1967</v>
      </c>
      <c r="K7753" t="s">
        <v>1913</v>
      </c>
      <c r="L7753" t="s">
        <v>1888</v>
      </c>
      <c r="M7753">
        <v>2</v>
      </c>
      <c r="N7753" s="3">
        <v>78</v>
      </c>
      <c r="O7753" s="3">
        <v>39</v>
      </c>
      <c r="P7753" s="4">
        <v>0.1</v>
      </c>
      <c r="Q7753" s="3">
        <v>140.4</v>
      </c>
      <c r="R7753" s="3">
        <v>78</v>
      </c>
      <c r="S7753" s="3">
        <v>62.4</v>
      </c>
      <c r="T7753" t="s">
        <v>1954</v>
      </c>
      <c r="U7753" t="s">
        <v>72</v>
      </c>
    </row>
    <row r="7754" spans="1:21" x14ac:dyDescent="0.35">
      <c r="A7754" t="s">
        <v>10331</v>
      </c>
      <c r="B7754" s="2">
        <v>45858</v>
      </c>
      <c r="C7754">
        <v>7</v>
      </c>
      <c r="D7754">
        <v>2025</v>
      </c>
      <c r="F7754" t="s">
        <v>363</v>
      </c>
      <c r="G7754" t="s">
        <v>2233</v>
      </c>
      <c r="H7754" t="s">
        <v>1870</v>
      </c>
      <c r="I7754" t="s">
        <v>2083</v>
      </c>
      <c r="J7754" t="s">
        <v>1987</v>
      </c>
      <c r="K7754" t="s">
        <v>1908</v>
      </c>
      <c r="L7754" t="s">
        <v>1890</v>
      </c>
      <c r="M7754">
        <v>1</v>
      </c>
      <c r="N7754" s="3">
        <v>129</v>
      </c>
      <c r="O7754" s="3">
        <v>78</v>
      </c>
      <c r="P7754" s="4">
        <v>0.1</v>
      </c>
      <c r="Q7754" s="3">
        <v>116.1</v>
      </c>
      <c r="R7754" s="3">
        <v>78</v>
      </c>
      <c r="S7754" s="3">
        <v>38.1</v>
      </c>
      <c r="T7754" t="s">
        <v>1954</v>
      </c>
      <c r="U7754" t="s">
        <v>72</v>
      </c>
    </row>
    <row r="7755" spans="1:21" x14ac:dyDescent="0.35">
      <c r="A7755" t="s">
        <v>10332</v>
      </c>
      <c r="B7755" s="2">
        <v>45858</v>
      </c>
      <c r="C7755">
        <v>7</v>
      </c>
      <c r="D7755">
        <v>2025</v>
      </c>
      <c r="F7755" t="s">
        <v>540</v>
      </c>
      <c r="G7755" t="s">
        <v>61</v>
      </c>
      <c r="H7755" t="s">
        <v>1871</v>
      </c>
      <c r="I7755" t="s">
        <v>2144</v>
      </c>
      <c r="J7755" t="s">
        <v>1963</v>
      </c>
      <c r="K7755" t="s">
        <v>1907</v>
      </c>
      <c r="L7755" t="s">
        <v>1890</v>
      </c>
      <c r="M7755">
        <v>4</v>
      </c>
      <c r="N7755" s="3">
        <v>119</v>
      </c>
      <c r="O7755" s="3">
        <v>72</v>
      </c>
      <c r="P7755" s="4">
        <v>0</v>
      </c>
      <c r="Q7755" s="3">
        <v>476</v>
      </c>
      <c r="R7755" s="3">
        <v>288</v>
      </c>
      <c r="S7755" s="3">
        <v>188</v>
      </c>
      <c r="T7755" t="s">
        <v>1954</v>
      </c>
      <c r="U7755" t="s">
        <v>72</v>
      </c>
    </row>
    <row r="7756" spans="1:21" x14ac:dyDescent="0.35">
      <c r="A7756" t="s">
        <v>10333</v>
      </c>
      <c r="B7756" s="2">
        <v>45858</v>
      </c>
      <c r="C7756">
        <v>7</v>
      </c>
      <c r="D7756">
        <v>2025</v>
      </c>
      <c r="F7756" t="s">
        <v>392</v>
      </c>
      <c r="G7756" t="s">
        <v>2174</v>
      </c>
      <c r="H7756" t="s">
        <v>1868</v>
      </c>
      <c r="I7756" t="s">
        <v>2113</v>
      </c>
      <c r="J7756" t="s">
        <v>1971</v>
      </c>
      <c r="K7756" t="s">
        <v>1920</v>
      </c>
      <c r="L7756" t="s">
        <v>1886</v>
      </c>
      <c r="M7756">
        <v>1</v>
      </c>
      <c r="N7756" s="3">
        <v>45</v>
      </c>
      <c r="O7756" s="3">
        <v>19</v>
      </c>
      <c r="P7756" s="4">
        <v>0.15</v>
      </c>
      <c r="Q7756" s="3">
        <v>38.25</v>
      </c>
      <c r="R7756" s="3">
        <v>19</v>
      </c>
      <c r="S7756" s="3">
        <v>19.25</v>
      </c>
      <c r="T7756" t="s">
        <v>1954</v>
      </c>
      <c r="U7756" t="s">
        <v>72</v>
      </c>
    </row>
    <row r="7757" spans="1:21" x14ac:dyDescent="0.35">
      <c r="A7757" t="s">
        <v>10334</v>
      </c>
      <c r="B7757" s="2">
        <v>45858</v>
      </c>
      <c r="C7757">
        <v>7</v>
      </c>
      <c r="D7757">
        <v>2025</v>
      </c>
      <c r="F7757" t="s">
        <v>316</v>
      </c>
      <c r="G7757" t="s">
        <v>2673</v>
      </c>
      <c r="H7757" t="s">
        <v>1871</v>
      </c>
      <c r="I7757" t="s">
        <v>2144</v>
      </c>
      <c r="J7757" t="s">
        <v>2001</v>
      </c>
      <c r="K7757" t="s">
        <v>1911</v>
      </c>
      <c r="L7757" t="s">
        <v>1886</v>
      </c>
      <c r="M7757">
        <v>1</v>
      </c>
      <c r="N7757" s="3">
        <v>58</v>
      </c>
      <c r="O7757" s="3">
        <v>25</v>
      </c>
      <c r="P7757" s="4">
        <v>0</v>
      </c>
      <c r="Q7757" s="3">
        <v>58</v>
      </c>
      <c r="R7757" s="3">
        <v>25</v>
      </c>
      <c r="S7757" s="3">
        <v>33</v>
      </c>
      <c r="T7757" t="s">
        <v>1954</v>
      </c>
      <c r="U7757" t="s">
        <v>72</v>
      </c>
    </row>
    <row r="7758" spans="1:21" x14ac:dyDescent="0.35">
      <c r="A7758" t="s">
        <v>10335</v>
      </c>
      <c r="B7758" s="2">
        <v>45858</v>
      </c>
      <c r="C7758">
        <v>7</v>
      </c>
      <c r="D7758">
        <v>2025</v>
      </c>
      <c r="F7758" t="s">
        <v>1173</v>
      </c>
      <c r="G7758" t="s">
        <v>2170</v>
      </c>
      <c r="H7758" t="s">
        <v>1866</v>
      </c>
      <c r="I7758" t="s">
        <v>1866</v>
      </c>
      <c r="J7758" t="s">
        <v>1967</v>
      </c>
      <c r="K7758" t="s">
        <v>1913</v>
      </c>
      <c r="L7758" t="s">
        <v>1888</v>
      </c>
      <c r="M7758">
        <v>1</v>
      </c>
      <c r="N7758" s="3">
        <v>78</v>
      </c>
      <c r="O7758" s="3">
        <v>39</v>
      </c>
      <c r="P7758" s="4">
        <v>0.05</v>
      </c>
      <c r="Q7758" s="3">
        <v>74.099999999999994</v>
      </c>
      <c r="R7758" s="3">
        <v>39</v>
      </c>
      <c r="S7758" s="3">
        <v>35.1</v>
      </c>
      <c r="T7758" t="s">
        <v>1954</v>
      </c>
      <c r="U7758" t="s">
        <v>72</v>
      </c>
    </row>
    <row r="7759" spans="1:21" x14ac:dyDescent="0.35">
      <c r="A7759" t="s">
        <v>10336</v>
      </c>
      <c r="B7759" s="2">
        <v>45858</v>
      </c>
      <c r="C7759">
        <v>7</v>
      </c>
      <c r="D7759">
        <v>2025</v>
      </c>
      <c r="F7759" t="s">
        <v>1094</v>
      </c>
      <c r="G7759" t="s">
        <v>2316</v>
      </c>
      <c r="H7759" t="s">
        <v>1867</v>
      </c>
      <c r="I7759" t="s">
        <v>2181</v>
      </c>
      <c r="J7759" t="s">
        <v>2001</v>
      </c>
      <c r="K7759" t="s">
        <v>1911</v>
      </c>
      <c r="L7759" t="s">
        <v>1886</v>
      </c>
      <c r="M7759">
        <v>1</v>
      </c>
      <c r="N7759" s="3">
        <v>58</v>
      </c>
      <c r="O7759" s="3">
        <v>25</v>
      </c>
      <c r="P7759" s="4">
        <v>0.05</v>
      </c>
      <c r="Q7759" s="3">
        <v>55.1</v>
      </c>
      <c r="R7759" s="3">
        <v>25</v>
      </c>
      <c r="S7759" s="3">
        <v>30.1</v>
      </c>
      <c r="T7759" t="s">
        <v>1954</v>
      </c>
      <c r="U7759" t="s">
        <v>72</v>
      </c>
    </row>
    <row r="7760" spans="1:21" x14ac:dyDescent="0.35">
      <c r="A7760" t="s">
        <v>10337</v>
      </c>
      <c r="B7760" s="2">
        <v>45858</v>
      </c>
      <c r="C7760">
        <v>7</v>
      </c>
      <c r="D7760">
        <v>2025</v>
      </c>
      <c r="F7760" t="s">
        <v>105</v>
      </c>
      <c r="G7760" t="s">
        <v>2885</v>
      </c>
      <c r="H7760" t="s">
        <v>1873</v>
      </c>
      <c r="I7760" t="s">
        <v>2395</v>
      </c>
      <c r="J7760" t="s">
        <v>1997</v>
      </c>
      <c r="K7760" t="s">
        <v>1906</v>
      </c>
      <c r="L7760" t="s">
        <v>1889</v>
      </c>
      <c r="M7760">
        <v>3</v>
      </c>
      <c r="N7760" s="3">
        <v>89</v>
      </c>
      <c r="O7760" s="3">
        <v>48</v>
      </c>
      <c r="P7760" s="4">
        <v>0.05</v>
      </c>
      <c r="Q7760" s="3">
        <v>253.65</v>
      </c>
      <c r="R7760" s="3">
        <v>144</v>
      </c>
      <c r="S7760" s="3">
        <v>109.65</v>
      </c>
      <c r="T7760" t="s">
        <v>1954</v>
      </c>
      <c r="U7760" t="s">
        <v>72</v>
      </c>
    </row>
    <row r="7761" spans="1:21" x14ac:dyDescent="0.35">
      <c r="A7761" t="s">
        <v>10338</v>
      </c>
      <c r="B7761" s="2">
        <v>45858</v>
      </c>
      <c r="C7761">
        <v>7</v>
      </c>
      <c r="D7761">
        <v>2025</v>
      </c>
      <c r="F7761" t="s">
        <v>613</v>
      </c>
      <c r="G7761" t="s">
        <v>2953</v>
      </c>
      <c r="H7761" t="s">
        <v>1866</v>
      </c>
      <c r="I7761" t="s">
        <v>1866</v>
      </c>
      <c r="J7761" t="s">
        <v>2183</v>
      </c>
      <c r="K7761" t="s">
        <v>1917</v>
      </c>
      <c r="L7761" t="s">
        <v>1886</v>
      </c>
      <c r="M7761">
        <v>3</v>
      </c>
      <c r="N7761" s="3">
        <v>72</v>
      </c>
      <c r="O7761" s="3">
        <v>34</v>
      </c>
      <c r="P7761" s="4">
        <v>0</v>
      </c>
      <c r="Q7761" s="3">
        <v>216</v>
      </c>
      <c r="R7761" s="3">
        <v>102</v>
      </c>
      <c r="S7761" s="3">
        <v>114</v>
      </c>
      <c r="T7761" t="s">
        <v>1954</v>
      </c>
      <c r="U7761" t="s">
        <v>72</v>
      </c>
    </row>
    <row r="7762" spans="1:21" x14ac:dyDescent="0.35">
      <c r="A7762" t="s">
        <v>10339</v>
      </c>
      <c r="B7762" s="2">
        <v>45858</v>
      </c>
      <c r="C7762">
        <v>7</v>
      </c>
      <c r="D7762">
        <v>2025</v>
      </c>
      <c r="F7762" t="s">
        <v>1333</v>
      </c>
      <c r="G7762" t="s">
        <v>2792</v>
      </c>
      <c r="H7762" t="s">
        <v>1871</v>
      </c>
      <c r="I7762" t="s">
        <v>1966</v>
      </c>
      <c r="J7762" t="s">
        <v>1963</v>
      </c>
      <c r="K7762" t="s">
        <v>1907</v>
      </c>
      <c r="L7762" t="s">
        <v>1890</v>
      </c>
      <c r="M7762">
        <v>4</v>
      </c>
      <c r="N7762" s="3">
        <v>119</v>
      </c>
      <c r="O7762" s="3">
        <v>72</v>
      </c>
      <c r="P7762" s="4">
        <v>0</v>
      </c>
      <c r="Q7762" s="3">
        <v>476</v>
      </c>
      <c r="R7762" s="3">
        <v>288</v>
      </c>
      <c r="S7762" s="3">
        <v>188</v>
      </c>
      <c r="T7762" t="s">
        <v>1954</v>
      </c>
      <c r="U7762" t="s">
        <v>72</v>
      </c>
    </row>
    <row r="7763" spans="1:21" x14ac:dyDescent="0.35">
      <c r="A7763" t="s">
        <v>10340</v>
      </c>
      <c r="B7763" s="2">
        <v>45858</v>
      </c>
      <c r="C7763">
        <v>7</v>
      </c>
      <c r="D7763">
        <v>2025</v>
      </c>
      <c r="F7763" t="s">
        <v>755</v>
      </c>
      <c r="G7763" t="s">
        <v>3685</v>
      </c>
      <c r="H7763" t="s">
        <v>1866</v>
      </c>
      <c r="I7763" t="s">
        <v>1866</v>
      </c>
      <c r="J7763" t="s">
        <v>1963</v>
      </c>
      <c r="K7763" t="s">
        <v>1907</v>
      </c>
      <c r="L7763" t="s">
        <v>1890</v>
      </c>
      <c r="M7763">
        <v>2</v>
      </c>
      <c r="N7763" s="3">
        <v>119</v>
      </c>
      <c r="O7763" s="3">
        <v>72</v>
      </c>
      <c r="P7763" s="4">
        <v>0.05</v>
      </c>
      <c r="Q7763" s="3">
        <v>226.1</v>
      </c>
      <c r="R7763" s="3">
        <v>144</v>
      </c>
      <c r="S7763" s="3">
        <v>82.1</v>
      </c>
      <c r="T7763" t="s">
        <v>1954</v>
      </c>
      <c r="U7763" t="s">
        <v>72</v>
      </c>
    </row>
    <row r="7764" spans="1:21" x14ac:dyDescent="0.35">
      <c r="A7764" t="s">
        <v>10341</v>
      </c>
      <c r="B7764" s="2">
        <v>45858</v>
      </c>
      <c r="C7764">
        <v>7</v>
      </c>
      <c r="D7764">
        <v>2025</v>
      </c>
      <c r="F7764" t="s">
        <v>147</v>
      </c>
      <c r="G7764" t="s">
        <v>2322</v>
      </c>
      <c r="H7764" t="s">
        <v>1873</v>
      </c>
      <c r="I7764" t="s">
        <v>2323</v>
      </c>
      <c r="J7764" t="s">
        <v>1971</v>
      </c>
      <c r="K7764" t="s">
        <v>1920</v>
      </c>
      <c r="L7764" t="s">
        <v>1886</v>
      </c>
      <c r="M7764">
        <v>1</v>
      </c>
      <c r="N7764" s="3">
        <v>45</v>
      </c>
      <c r="O7764" s="3">
        <v>19</v>
      </c>
      <c r="P7764" s="4">
        <v>0.05</v>
      </c>
      <c r="Q7764" s="3">
        <v>42.75</v>
      </c>
      <c r="R7764" s="3">
        <v>19</v>
      </c>
      <c r="S7764" s="3">
        <v>23.75</v>
      </c>
      <c r="T7764" t="s">
        <v>1954</v>
      </c>
      <c r="U7764" t="s">
        <v>72</v>
      </c>
    </row>
    <row r="7765" spans="1:21" x14ac:dyDescent="0.35">
      <c r="A7765" t="s">
        <v>10342</v>
      </c>
      <c r="B7765" s="2">
        <v>45859</v>
      </c>
      <c r="C7765">
        <v>7</v>
      </c>
      <c r="D7765">
        <v>2025</v>
      </c>
      <c r="F7765" t="s">
        <v>508</v>
      </c>
      <c r="G7765" t="s">
        <v>2284</v>
      </c>
      <c r="H7765" t="s">
        <v>1864</v>
      </c>
      <c r="I7765" t="s">
        <v>2044</v>
      </c>
      <c r="J7765" t="s">
        <v>1960</v>
      </c>
      <c r="K7765" t="s">
        <v>1924</v>
      </c>
      <c r="L7765" t="s">
        <v>1885</v>
      </c>
      <c r="M7765">
        <v>1</v>
      </c>
      <c r="N7765" s="3">
        <v>42</v>
      </c>
      <c r="O7765" s="3">
        <v>20</v>
      </c>
      <c r="P7765" s="4">
        <v>0</v>
      </c>
      <c r="Q7765" s="3">
        <v>42</v>
      </c>
      <c r="R7765" s="3">
        <v>20</v>
      </c>
      <c r="S7765" s="3">
        <v>22</v>
      </c>
      <c r="T7765" t="s">
        <v>1954</v>
      </c>
      <c r="U7765" t="s">
        <v>72</v>
      </c>
    </row>
    <row r="7766" spans="1:21" x14ac:dyDescent="0.35">
      <c r="A7766" t="s">
        <v>10343</v>
      </c>
      <c r="B7766" s="2">
        <v>45859</v>
      </c>
      <c r="C7766">
        <v>7</v>
      </c>
      <c r="D7766">
        <v>2025</v>
      </c>
      <c r="F7766" t="s">
        <v>149</v>
      </c>
      <c r="G7766" t="s">
        <v>2755</v>
      </c>
      <c r="H7766" t="s">
        <v>1870</v>
      </c>
      <c r="I7766" t="s">
        <v>2060</v>
      </c>
      <c r="J7766" t="s">
        <v>2001</v>
      </c>
      <c r="K7766" t="s">
        <v>1911</v>
      </c>
      <c r="L7766" t="s">
        <v>1886</v>
      </c>
      <c r="M7766">
        <v>2</v>
      </c>
      <c r="N7766" s="3">
        <v>58</v>
      </c>
      <c r="O7766" s="3">
        <v>25</v>
      </c>
      <c r="P7766" s="4">
        <v>0.05</v>
      </c>
      <c r="Q7766" s="3">
        <v>110.2</v>
      </c>
      <c r="R7766" s="3">
        <v>50</v>
      </c>
      <c r="S7766" s="3">
        <v>60.2</v>
      </c>
      <c r="T7766" t="s">
        <v>1954</v>
      </c>
      <c r="U7766" t="s">
        <v>72</v>
      </c>
    </row>
    <row r="7767" spans="1:21" x14ac:dyDescent="0.35">
      <c r="A7767" t="s">
        <v>10344</v>
      </c>
      <c r="B7767" s="2">
        <v>45859</v>
      </c>
      <c r="C7767">
        <v>7</v>
      </c>
      <c r="D7767">
        <v>2025</v>
      </c>
      <c r="F7767" t="s">
        <v>212</v>
      </c>
      <c r="G7767" t="s">
        <v>2096</v>
      </c>
      <c r="H7767" t="s">
        <v>1866</v>
      </c>
      <c r="I7767" t="s">
        <v>1866</v>
      </c>
      <c r="J7767" t="s">
        <v>1953</v>
      </c>
      <c r="K7767" t="s">
        <v>1905</v>
      </c>
      <c r="L7767" t="s">
        <v>1888</v>
      </c>
      <c r="M7767">
        <v>2</v>
      </c>
      <c r="N7767" s="3">
        <v>120</v>
      </c>
      <c r="O7767" s="3">
        <v>63</v>
      </c>
      <c r="P7767" s="4">
        <v>0.05</v>
      </c>
      <c r="Q7767" s="3">
        <v>228</v>
      </c>
      <c r="R7767" s="3">
        <v>126</v>
      </c>
      <c r="S7767" s="3">
        <v>102</v>
      </c>
      <c r="T7767" t="s">
        <v>1954</v>
      </c>
      <c r="U7767" t="s">
        <v>72</v>
      </c>
    </row>
    <row r="7768" spans="1:21" x14ac:dyDescent="0.35">
      <c r="A7768" t="s">
        <v>10345</v>
      </c>
      <c r="B7768" s="2">
        <v>45859</v>
      </c>
      <c r="C7768">
        <v>7</v>
      </c>
      <c r="D7768">
        <v>2025</v>
      </c>
      <c r="F7768" t="s">
        <v>93</v>
      </c>
      <c r="G7768" t="s">
        <v>2720</v>
      </c>
      <c r="H7768" t="s">
        <v>1869</v>
      </c>
      <c r="I7768" t="s">
        <v>1977</v>
      </c>
      <c r="J7768" t="s">
        <v>1991</v>
      </c>
      <c r="K7768" t="s">
        <v>1925</v>
      </c>
      <c r="L7768" t="s">
        <v>1885</v>
      </c>
      <c r="M7768">
        <v>2</v>
      </c>
      <c r="N7768" s="3">
        <v>35</v>
      </c>
      <c r="O7768" s="3">
        <v>16</v>
      </c>
      <c r="P7768" s="4">
        <v>0.1</v>
      </c>
      <c r="Q7768" s="3">
        <v>63</v>
      </c>
      <c r="R7768" s="3">
        <v>32</v>
      </c>
      <c r="S7768" s="3">
        <v>31</v>
      </c>
      <c r="T7768" t="s">
        <v>1954</v>
      </c>
      <c r="U7768" t="s">
        <v>72</v>
      </c>
    </row>
    <row r="7769" spans="1:21" x14ac:dyDescent="0.35">
      <c r="A7769" t="s">
        <v>10346</v>
      </c>
      <c r="B7769" s="2">
        <v>45859</v>
      </c>
      <c r="C7769">
        <v>7</v>
      </c>
      <c r="D7769">
        <v>2025</v>
      </c>
      <c r="F7769" t="s">
        <v>718</v>
      </c>
      <c r="G7769" t="s">
        <v>1985</v>
      </c>
      <c r="H7769" t="s">
        <v>1869</v>
      </c>
      <c r="I7769" t="s">
        <v>2157</v>
      </c>
      <c r="J7769" t="s">
        <v>2034</v>
      </c>
      <c r="K7769" t="s">
        <v>1904</v>
      </c>
      <c r="L7769" t="s">
        <v>1889</v>
      </c>
      <c r="M7769">
        <v>1</v>
      </c>
      <c r="N7769" s="3">
        <v>149</v>
      </c>
      <c r="O7769" s="3">
        <v>91</v>
      </c>
      <c r="P7769" s="4">
        <v>0</v>
      </c>
      <c r="Q7769" s="3">
        <v>149</v>
      </c>
      <c r="R7769" s="3">
        <v>91</v>
      </c>
      <c r="S7769" s="3">
        <v>58</v>
      </c>
      <c r="T7769" t="s">
        <v>1954</v>
      </c>
      <c r="U7769" t="s">
        <v>72</v>
      </c>
    </row>
    <row r="7770" spans="1:21" x14ac:dyDescent="0.35">
      <c r="A7770" t="s">
        <v>10347</v>
      </c>
      <c r="B7770" s="2">
        <v>45859</v>
      </c>
      <c r="C7770">
        <v>7</v>
      </c>
      <c r="D7770">
        <v>2025</v>
      </c>
      <c r="F7770" t="s">
        <v>1122</v>
      </c>
      <c r="G7770" t="s">
        <v>3990</v>
      </c>
      <c r="H7770" t="s">
        <v>1870</v>
      </c>
      <c r="I7770" t="s">
        <v>2000</v>
      </c>
      <c r="J7770" t="s">
        <v>2011</v>
      </c>
      <c r="K7770" t="s">
        <v>1927</v>
      </c>
      <c r="L7770" t="s">
        <v>1885</v>
      </c>
      <c r="M7770">
        <v>4</v>
      </c>
      <c r="N7770" s="3">
        <v>24</v>
      </c>
      <c r="O7770" s="3">
        <v>10</v>
      </c>
      <c r="P7770" s="4">
        <v>0.1</v>
      </c>
      <c r="Q7770" s="3">
        <v>86.4</v>
      </c>
      <c r="R7770" s="3">
        <v>40</v>
      </c>
      <c r="S7770" s="3">
        <v>46.4</v>
      </c>
      <c r="T7770" t="s">
        <v>1954</v>
      </c>
      <c r="U7770" t="s">
        <v>72</v>
      </c>
    </row>
    <row r="7771" spans="1:21" x14ac:dyDescent="0.35">
      <c r="A7771" t="s">
        <v>10348</v>
      </c>
      <c r="B7771" s="2">
        <v>45859</v>
      </c>
      <c r="C7771">
        <v>7</v>
      </c>
      <c r="D7771">
        <v>2025</v>
      </c>
      <c r="F7771" t="s">
        <v>607</v>
      </c>
      <c r="G7771" t="s">
        <v>3775</v>
      </c>
      <c r="H7771" t="s">
        <v>1875</v>
      </c>
      <c r="I7771" t="s">
        <v>2054</v>
      </c>
      <c r="J7771" t="s">
        <v>1991</v>
      </c>
      <c r="K7771" t="s">
        <v>1925</v>
      </c>
      <c r="L7771" t="s">
        <v>1885</v>
      </c>
      <c r="M7771">
        <v>3</v>
      </c>
      <c r="N7771" s="3">
        <v>35</v>
      </c>
      <c r="O7771" s="3">
        <v>16</v>
      </c>
      <c r="P7771" s="4">
        <v>0.1</v>
      </c>
      <c r="Q7771" s="3">
        <v>94.5</v>
      </c>
      <c r="R7771" s="3">
        <v>48</v>
      </c>
      <c r="S7771" s="3">
        <v>46.5</v>
      </c>
      <c r="T7771" t="s">
        <v>1954</v>
      </c>
      <c r="U7771" t="s">
        <v>72</v>
      </c>
    </row>
    <row r="7772" spans="1:21" x14ac:dyDescent="0.35">
      <c r="A7772" t="s">
        <v>10349</v>
      </c>
      <c r="B7772" s="2">
        <v>45859</v>
      </c>
      <c r="C7772">
        <v>7</v>
      </c>
      <c r="D7772">
        <v>2025</v>
      </c>
      <c r="F7772" t="s">
        <v>1036</v>
      </c>
      <c r="G7772" t="s">
        <v>2837</v>
      </c>
      <c r="H7772" t="s">
        <v>1863</v>
      </c>
      <c r="I7772" t="s">
        <v>2051</v>
      </c>
      <c r="J7772" t="s">
        <v>1967</v>
      </c>
      <c r="K7772" t="s">
        <v>1913</v>
      </c>
      <c r="L7772" t="s">
        <v>1888</v>
      </c>
      <c r="M7772">
        <v>3</v>
      </c>
      <c r="N7772" s="3">
        <v>78</v>
      </c>
      <c r="O7772" s="3">
        <v>39</v>
      </c>
      <c r="P7772" s="4">
        <v>0.05</v>
      </c>
      <c r="Q7772" s="3">
        <v>222.3</v>
      </c>
      <c r="R7772" s="3">
        <v>117</v>
      </c>
      <c r="S7772" s="3">
        <v>105.3</v>
      </c>
      <c r="T7772" t="s">
        <v>1954</v>
      </c>
      <c r="U7772" t="s">
        <v>72</v>
      </c>
    </row>
    <row r="7773" spans="1:21" x14ac:dyDescent="0.35">
      <c r="A7773" t="s">
        <v>10350</v>
      </c>
      <c r="B7773" s="2">
        <v>45859</v>
      </c>
      <c r="C7773">
        <v>7</v>
      </c>
      <c r="D7773">
        <v>2025</v>
      </c>
      <c r="F7773" t="s">
        <v>1150</v>
      </c>
      <c r="G7773" t="s">
        <v>2215</v>
      </c>
      <c r="H7773" t="s">
        <v>1868</v>
      </c>
      <c r="I7773" t="s">
        <v>2113</v>
      </c>
      <c r="J7773" t="s">
        <v>2026</v>
      </c>
      <c r="K7773" t="s">
        <v>1919</v>
      </c>
      <c r="L7773" t="s">
        <v>1887</v>
      </c>
      <c r="M7773">
        <v>4</v>
      </c>
      <c r="N7773" s="3">
        <v>85</v>
      </c>
      <c r="O7773" s="3">
        <v>44</v>
      </c>
      <c r="P7773" s="4">
        <v>0</v>
      </c>
      <c r="Q7773" s="3">
        <v>340</v>
      </c>
      <c r="R7773" s="3">
        <v>176</v>
      </c>
      <c r="S7773" s="3">
        <v>164</v>
      </c>
      <c r="T7773" t="s">
        <v>1954</v>
      </c>
      <c r="U7773" t="s">
        <v>72</v>
      </c>
    </row>
    <row r="7774" spans="1:21" x14ac:dyDescent="0.35">
      <c r="A7774" t="s">
        <v>10351</v>
      </c>
      <c r="B7774" s="2">
        <v>45859</v>
      </c>
      <c r="C7774">
        <v>7</v>
      </c>
      <c r="D7774">
        <v>2025</v>
      </c>
      <c r="F7774" t="s">
        <v>328</v>
      </c>
      <c r="G7774" t="s">
        <v>3229</v>
      </c>
      <c r="H7774" t="s">
        <v>1874</v>
      </c>
      <c r="I7774" t="s">
        <v>2200</v>
      </c>
      <c r="J7774" t="s">
        <v>2001</v>
      </c>
      <c r="K7774" t="s">
        <v>1911</v>
      </c>
      <c r="L7774" t="s">
        <v>1886</v>
      </c>
      <c r="M7774">
        <v>1</v>
      </c>
      <c r="N7774" s="3">
        <v>58</v>
      </c>
      <c r="O7774" s="3">
        <v>25</v>
      </c>
      <c r="P7774" s="4">
        <v>0</v>
      </c>
      <c r="Q7774" s="3">
        <v>58</v>
      </c>
      <c r="R7774" s="3">
        <v>25</v>
      </c>
      <c r="S7774" s="3">
        <v>33</v>
      </c>
      <c r="T7774" t="s">
        <v>1954</v>
      </c>
      <c r="U7774" t="s">
        <v>72</v>
      </c>
    </row>
    <row r="7775" spans="1:21" x14ac:dyDescent="0.35">
      <c r="A7775" t="s">
        <v>10352</v>
      </c>
      <c r="B7775" s="2">
        <v>45859</v>
      </c>
      <c r="C7775">
        <v>7</v>
      </c>
      <c r="D7775">
        <v>2025</v>
      </c>
      <c r="F7775" t="s">
        <v>369</v>
      </c>
      <c r="G7775" t="s">
        <v>2943</v>
      </c>
      <c r="H7775" t="s">
        <v>1872</v>
      </c>
      <c r="I7775" t="s">
        <v>2152</v>
      </c>
      <c r="J7775" t="s">
        <v>2162</v>
      </c>
      <c r="K7775" t="s">
        <v>1921</v>
      </c>
      <c r="L7775" t="s">
        <v>1889</v>
      </c>
      <c r="M7775">
        <v>2</v>
      </c>
      <c r="N7775" s="3">
        <v>55</v>
      </c>
      <c r="O7775" s="3">
        <v>27</v>
      </c>
      <c r="P7775" s="4">
        <v>0.05</v>
      </c>
      <c r="Q7775" s="3">
        <v>104.5</v>
      </c>
      <c r="R7775" s="3">
        <v>54</v>
      </c>
      <c r="S7775" s="3">
        <v>50.5</v>
      </c>
      <c r="T7775" t="s">
        <v>1954</v>
      </c>
      <c r="U7775" t="s">
        <v>72</v>
      </c>
    </row>
    <row r="7776" spans="1:21" x14ac:dyDescent="0.35">
      <c r="A7776" t="s">
        <v>10353</v>
      </c>
      <c r="B7776" s="2">
        <v>45859</v>
      </c>
      <c r="C7776">
        <v>7</v>
      </c>
      <c r="D7776">
        <v>2025</v>
      </c>
      <c r="F7776" t="s">
        <v>700</v>
      </c>
      <c r="G7776" t="s">
        <v>2143</v>
      </c>
      <c r="H7776" t="s">
        <v>1872</v>
      </c>
      <c r="I7776" t="s">
        <v>2357</v>
      </c>
      <c r="J7776" t="s">
        <v>2015</v>
      </c>
      <c r="K7776" t="s">
        <v>1914</v>
      </c>
      <c r="L7776" t="s">
        <v>1888</v>
      </c>
      <c r="M7776">
        <v>2</v>
      </c>
      <c r="N7776" s="3">
        <v>65</v>
      </c>
      <c r="O7776" s="3">
        <v>32</v>
      </c>
      <c r="P7776" s="4">
        <v>0.1</v>
      </c>
      <c r="Q7776" s="3">
        <v>117</v>
      </c>
      <c r="R7776" s="3">
        <v>64</v>
      </c>
      <c r="S7776" s="3">
        <v>53</v>
      </c>
      <c r="T7776" t="s">
        <v>1954</v>
      </c>
      <c r="U7776" t="s">
        <v>72</v>
      </c>
    </row>
    <row r="7777" spans="1:21" x14ac:dyDescent="0.35">
      <c r="A7777" t="s">
        <v>10354</v>
      </c>
      <c r="B7777" s="2">
        <v>45859</v>
      </c>
      <c r="C7777">
        <v>7</v>
      </c>
      <c r="D7777">
        <v>2025</v>
      </c>
      <c r="F7777" t="s">
        <v>204</v>
      </c>
      <c r="G7777" t="s">
        <v>58</v>
      </c>
      <c r="H7777" t="s">
        <v>1872</v>
      </c>
      <c r="I7777" t="s">
        <v>1986</v>
      </c>
      <c r="J7777" t="s">
        <v>2034</v>
      </c>
      <c r="K7777" t="s">
        <v>1904</v>
      </c>
      <c r="L7777" t="s">
        <v>1889</v>
      </c>
      <c r="M7777">
        <v>2</v>
      </c>
      <c r="N7777" s="3">
        <v>149</v>
      </c>
      <c r="O7777" s="3">
        <v>91</v>
      </c>
      <c r="P7777" s="4">
        <v>0.2</v>
      </c>
      <c r="Q7777" s="3">
        <v>238.4</v>
      </c>
      <c r="R7777" s="3">
        <v>182</v>
      </c>
      <c r="S7777" s="3">
        <v>56.4</v>
      </c>
      <c r="T7777" t="s">
        <v>1954</v>
      </c>
      <c r="U7777" t="s">
        <v>72</v>
      </c>
    </row>
    <row r="7778" spans="1:21" x14ac:dyDescent="0.35">
      <c r="A7778" t="s">
        <v>10355</v>
      </c>
      <c r="B7778" s="2">
        <v>45860</v>
      </c>
      <c r="C7778">
        <v>7</v>
      </c>
      <c r="D7778">
        <v>2025</v>
      </c>
      <c r="F7778" t="s">
        <v>1094</v>
      </c>
      <c r="G7778" t="s">
        <v>2316</v>
      </c>
      <c r="H7778" t="s">
        <v>1867</v>
      </c>
      <c r="I7778" t="s">
        <v>2181</v>
      </c>
      <c r="J7778" t="s">
        <v>2026</v>
      </c>
      <c r="K7778" t="s">
        <v>1919</v>
      </c>
      <c r="L7778" t="s">
        <v>1887</v>
      </c>
      <c r="M7778">
        <v>1</v>
      </c>
      <c r="N7778" s="3">
        <v>85</v>
      </c>
      <c r="O7778" s="3">
        <v>44</v>
      </c>
      <c r="P7778" s="4">
        <v>0</v>
      </c>
      <c r="Q7778" s="3">
        <v>85</v>
      </c>
      <c r="R7778" s="3">
        <v>44</v>
      </c>
      <c r="S7778" s="3">
        <v>41</v>
      </c>
      <c r="T7778" t="s">
        <v>1954</v>
      </c>
      <c r="U7778" t="s">
        <v>72</v>
      </c>
    </row>
    <row r="7779" spans="1:21" x14ac:dyDescent="0.35">
      <c r="A7779" t="s">
        <v>10356</v>
      </c>
      <c r="B7779" s="2">
        <v>45860</v>
      </c>
      <c r="C7779">
        <v>7</v>
      </c>
      <c r="D7779">
        <v>2025</v>
      </c>
      <c r="F7779" t="s">
        <v>674</v>
      </c>
      <c r="G7779" t="s">
        <v>2934</v>
      </c>
      <c r="H7779" t="s">
        <v>1875</v>
      </c>
      <c r="I7779" t="s">
        <v>2054</v>
      </c>
      <c r="J7779" t="s">
        <v>1978</v>
      </c>
      <c r="K7779" t="s">
        <v>1916</v>
      </c>
      <c r="L7779" t="s">
        <v>1887</v>
      </c>
      <c r="M7779">
        <v>1</v>
      </c>
      <c r="N7779" s="3">
        <v>79</v>
      </c>
      <c r="O7779" s="3">
        <v>42</v>
      </c>
      <c r="P7779" s="4">
        <v>0</v>
      </c>
      <c r="Q7779" s="3">
        <v>79</v>
      </c>
      <c r="R7779" s="3">
        <v>42</v>
      </c>
      <c r="S7779" s="3">
        <v>37</v>
      </c>
      <c r="T7779" t="s">
        <v>1954</v>
      </c>
      <c r="U7779" t="s">
        <v>72</v>
      </c>
    </row>
    <row r="7780" spans="1:21" x14ac:dyDescent="0.35">
      <c r="A7780" t="s">
        <v>10357</v>
      </c>
      <c r="B7780" s="2">
        <v>45860</v>
      </c>
      <c r="C7780">
        <v>7</v>
      </c>
      <c r="D7780">
        <v>2025</v>
      </c>
      <c r="F7780" t="s">
        <v>960</v>
      </c>
      <c r="G7780" t="s">
        <v>3341</v>
      </c>
      <c r="H7780" t="s">
        <v>1868</v>
      </c>
      <c r="I7780" t="s">
        <v>2113</v>
      </c>
      <c r="J7780" t="s">
        <v>1997</v>
      </c>
      <c r="K7780" t="s">
        <v>1906</v>
      </c>
      <c r="L7780" t="s">
        <v>1889</v>
      </c>
      <c r="M7780">
        <v>2</v>
      </c>
      <c r="N7780" s="3">
        <v>89</v>
      </c>
      <c r="O7780" s="3">
        <v>48</v>
      </c>
      <c r="P7780" s="4">
        <v>0</v>
      </c>
      <c r="Q7780" s="3">
        <v>178</v>
      </c>
      <c r="R7780" s="3">
        <v>96</v>
      </c>
      <c r="S7780" s="3">
        <v>82</v>
      </c>
      <c r="T7780" t="s">
        <v>1954</v>
      </c>
      <c r="U7780" t="s">
        <v>72</v>
      </c>
    </row>
    <row r="7781" spans="1:21" x14ac:dyDescent="0.35">
      <c r="A7781" t="s">
        <v>10358</v>
      </c>
      <c r="B7781" s="2">
        <v>45860</v>
      </c>
      <c r="C7781">
        <v>7</v>
      </c>
      <c r="D7781">
        <v>2025</v>
      </c>
      <c r="F7781" t="s">
        <v>131</v>
      </c>
      <c r="G7781" t="s">
        <v>2028</v>
      </c>
      <c r="H7781" t="s">
        <v>1873</v>
      </c>
      <c r="I7781" t="s">
        <v>2323</v>
      </c>
      <c r="J7781" t="s">
        <v>1963</v>
      </c>
      <c r="K7781" t="s">
        <v>1907</v>
      </c>
      <c r="L7781" t="s">
        <v>1890</v>
      </c>
      <c r="M7781">
        <v>2</v>
      </c>
      <c r="N7781" s="3">
        <v>119</v>
      </c>
      <c r="O7781" s="3">
        <v>72</v>
      </c>
      <c r="P7781" s="4">
        <v>0.1</v>
      </c>
      <c r="Q7781" s="3">
        <v>214.2</v>
      </c>
      <c r="R7781" s="3">
        <v>144</v>
      </c>
      <c r="S7781" s="3">
        <v>70.2</v>
      </c>
      <c r="T7781" t="s">
        <v>1954</v>
      </c>
      <c r="U7781" t="s">
        <v>72</v>
      </c>
    </row>
    <row r="7782" spans="1:21" x14ac:dyDescent="0.35">
      <c r="A7782" t="s">
        <v>10359</v>
      </c>
      <c r="B7782" s="2">
        <v>45860</v>
      </c>
      <c r="C7782">
        <v>7</v>
      </c>
      <c r="D7782">
        <v>2025</v>
      </c>
      <c r="F7782" t="s">
        <v>1719</v>
      </c>
      <c r="G7782" t="s">
        <v>2126</v>
      </c>
      <c r="H7782" t="s">
        <v>1863</v>
      </c>
      <c r="I7782" t="s">
        <v>1952</v>
      </c>
      <c r="J7782" t="s">
        <v>1997</v>
      </c>
      <c r="K7782" t="s">
        <v>1906</v>
      </c>
      <c r="L7782" t="s">
        <v>1889</v>
      </c>
      <c r="M7782">
        <v>1</v>
      </c>
      <c r="N7782" s="3">
        <v>89</v>
      </c>
      <c r="O7782" s="3">
        <v>48</v>
      </c>
      <c r="P7782" s="4">
        <v>0.1</v>
      </c>
      <c r="Q7782" s="3">
        <v>80.099999999999994</v>
      </c>
      <c r="R7782" s="3">
        <v>48</v>
      </c>
      <c r="S7782" s="3">
        <v>32.1</v>
      </c>
      <c r="T7782" t="s">
        <v>1954</v>
      </c>
      <c r="U7782" t="s">
        <v>72</v>
      </c>
    </row>
    <row r="7783" spans="1:21" x14ac:dyDescent="0.35">
      <c r="A7783" t="s">
        <v>10360</v>
      </c>
      <c r="B7783" s="2">
        <v>45860</v>
      </c>
      <c r="C7783">
        <v>7</v>
      </c>
      <c r="D7783">
        <v>2025</v>
      </c>
      <c r="F7783" t="s">
        <v>613</v>
      </c>
      <c r="G7783" t="s">
        <v>2953</v>
      </c>
      <c r="H7783" t="s">
        <v>1866</v>
      </c>
      <c r="I7783" t="s">
        <v>1866</v>
      </c>
      <c r="J7783" t="s">
        <v>1963</v>
      </c>
      <c r="K7783" t="s">
        <v>1907</v>
      </c>
      <c r="L7783" t="s">
        <v>1890</v>
      </c>
      <c r="M7783">
        <v>4</v>
      </c>
      <c r="N7783" s="3">
        <v>119</v>
      </c>
      <c r="O7783" s="3">
        <v>72</v>
      </c>
      <c r="P7783" s="4">
        <v>0.1</v>
      </c>
      <c r="Q7783" s="3">
        <v>428.4</v>
      </c>
      <c r="R7783" s="3">
        <v>288</v>
      </c>
      <c r="S7783" s="3">
        <v>140.4</v>
      </c>
      <c r="T7783" t="s">
        <v>1954</v>
      </c>
      <c r="U7783" t="s">
        <v>72</v>
      </c>
    </row>
    <row r="7784" spans="1:21" x14ac:dyDescent="0.35">
      <c r="A7784" t="s">
        <v>10361</v>
      </c>
      <c r="B7784" s="2">
        <v>45860</v>
      </c>
      <c r="C7784">
        <v>7</v>
      </c>
      <c r="D7784">
        <v>2025</v>
      </c>
      <c r="F7784" t="s">
        <v>1131</v>
      </c>
      <c r="G7784" t="s">
        <v>3171</v>
      </c>
      <c r="H7784" t="s">
        <v>1869</v>
      </c>
      <c r="I7784" t="s">
        <v>2073</v>
      </c>
      <c r="J7784" t="s">
        <v>2011</v>
      </c>
      <c r="K7784" t="s">
        <v>1927</v>
      </c>
      <c r="L7784" t="s">
        <v>1885</v>
      </c>
      <c r="M7784">
        <v>2</v>
      </c>
      <c r="N7784" s="3">
        <v>24</v>
      </c>
      <c r="O7784" s="3">
        <v>10</v>
      </c>
      <c r="P7784" s="4">
        <v>0.05</v>
      </c>
      <c r="Q7784" s="3">
        <v>45.6</v>
      </c>
      <c r="R7784" s="3">
        <v>20</v>
      </c>
      <c r="S7784" s="3">
        <v>25.6</v>
      </c>
      <c r="T7784" t="s">
        <v>1954</v>
      </c>
      <c r="U7784" t="s">
        <v>72</v>
      </c>
    </row>
    <row r="7785" spans="1:21" x14ac:dyDescent="0.35">
      <c r="A7785" t="s">
        <v>10362</v>
      </c>
      <c r="B7785" s="2">
        <v>45860</v>
      </c>
      <c r="C7785">
        <v>7</v>
      </c>
      <c r="D7785">
        <v>2025</v>
      </c>
      <c r="F7785" t="s">
        <v>157</v>
      </c>
      <c r="G7785" t="s">
        <v>3299</v>
      </c>
      <c r="H7785" t="s">
        <v>1863</v>
      </c>
      <c r="I7785" t="s">
        <v>2033</v>
      </c>
      <c r="J7785" t="s">
        <v>1971</v>
      </c>
      <c r="K7785" t="s">
        <v>1920</v>
      </c>
      <c r="L7785" t="s">
        <v>1886</v>
      </c>
      <c r="M7785">
        <v>1</v>
      </c>
      <c r="N7785" s="3">
        <v>45</v>
      </c>
      <c r="O7785" s="3">
        <v>19</v>
      </c>
      <c r="P7785" s="4">
        <v>0</v>
      </c>
      <c r="Q7785" s="3">
        <v>45</v>
      </c>
      <c r="R7785" s="3">
        <v>19</v>
      </c>
      <c r="S7785" s="3">
        <v>26</v>
      </c>
      <c r="T7785" t="s">
        <v>1954</v>
      </c>
      <c r="U7785" t="s">
        <v>72</v>
      </c>
    </row>
    <row r="7786" spans="1:21" x14ac:dyDescent="0.35">
      <c r="A7786" t="s">
        <v>10363</v>
      </c>
      <c r="B7786" s="2">
        <v>45860</v>
      </c>
      <c r="C7786">
        <v>7</v>
      </c>
      <c r="D7786">
        <v>2025</v>
      </c>
      <c r="F7786" t="s">
        <v>1621</v>
      </c>
      <c r="G7786" t="s">
        <v>2376</v>
      </c>
      <c r="H7786" t="s">
        <v>1866</v>
      </c>
      <c r="I7786" t="s">
        <v>1866</v>
      </c>
      <c r="J7786" t="s">
        <v>2034</v>
      </c>
      <c r="K7786" t="s">
        <v>1904</v>
      </c>
      <c r="L7786" t="s">
        <v>1889</v>
      </c>
      <c r="M7786">
        <v>2</v>
      </c>
      <c r="N7786" s="3">
        <v>149</v>
      </c>
      <c r="O7786" s="3">
        <v>91</v>
      </c>
      <c r="P7786" s="4">
        <v>0.1</v>
      </c>
      <c r="Q7786" s="3">
        <v>268.2</v>
      </c>
      <c r="R7786" s="3">
        <v>182</v>
      </c>
      <c r="S7786" s="3">
        <v>86.2</v>
      </c>
      <c r="T7786" t="s">
        <v>1954</v>
      </c>
      <c r="U7786" t="s">
        <v>72</v>
      </c>
    </row>
    <row r="7787" spans="1:21" x14ac:dyDescent="0.35">
      <c r="A7787" t="s">
        <v>10364</v>
      </c>
      <c r="B7787" s="2">
        <v>45860</v>
      </c>
      <c r="C7787">
        <v>7</v>
      </c>
      <c r="D7787">
        <v>2025</v>
      </c>
      <c r="F7787" t="s">
        <v>1192</v>
      </c>
      <c r="G7787" t="s">
        <v>2650</v>
      </c>
      <c r="H7787" t="s">
        <v>1874</v>
      </c>
      <c r="I7787" t="s">
        <v>2200</v>
      </c>
      <c r="J7787" t="s">
        <v>2064</v>
      </c>
      <c r="K7787" t="s">
        <v>1922</v>
      </c>
      <c r="L7787" t="s">
        <v>1887</v>
      </c>
      <c r="M7787">
        <v>2</v>
      </c>
      <c r="N7787" s="3">
        <v>32</v>
      </c>
      <c r="O7787" s="3">
        <v>14</v>
      </c>
      <c r="P7787" s="4">
        <v>0</v>
      </c>
      <c r="Q7787" s="3">
        <v>64</v>
      </c>
      <c r="R7787" s="3">
        <v>28</v>
      </c>
      <c r="S7787" s="3">
        <v>36</v>
      </c>
      <c r="T7787" t="s">
        <v>1954</v>
      </c>
      <c r="U7787" t="s">
        <v>72</v>
      </c>
    </row>
    <row r="7788" spans="1:21" x14ac:dyDescent="0.35">
      <c r="A7788" t="s">
        <v>10365</v>
      </c>
      <c r="B7788" s="2">
        <v>45860</v>
      </c>
      <c r="C7788">
        <v>7</v>
      </c>
      <c r="D7788">
        <v>2025</v>
      </c>
      <c r="F7788" t="s">
        <v>1590</v>
      </c>
      <c r="G7788" t="s">
        <v>2261</v>
      </c>
      <c r="H7788" t="s">
        <v>1875</v>
      </c>
      <c r="I7788" t="s">
        <v>1981</v>
      </c>
      <c r="J7788" t="s">
        <v>1997</v>
      </c>
      <c r="K7788" t="s">
        <v>1906</v>
      </c>
      <c r="L7788" t="s">
        <v>1889</v>
      </c>
      <c r="M7788">
        <v>1</v>
      </c>
      <c r="N7788" s="3">
        <v>89</v>
      </c>
      <c r="O7788" s="3">
        <v>48</v>
      </c>
      <c r="P7788" s="4">
        <v>0</v>
      </c>
      <c r="Q7788" s="3">
        <v>89</v>
      </c>
      <c r="R7788" s="3">
        <v>48</v>
      </c>
      <c r="S7788" s="3">
        <v>41</v>
      </c>
      <c r="T7788" t="s">
        <v>1954</v>
      </c>
      <c r="U7788" t="s">
        <v>72</v>
      </c>
    </row>
    <row r="7789" spans="1:21" x14ac:dyDescent="0.35">
      <c r="A7789" t="s">
        <v>10366</v>
      </c>
      <c r="B7789" s="2">
        <v>45860</v>
      </c>
      <c r="C7789">
        <v>7</v>
      </c>
      <c r="D7789">
        <v>2025</v>
      </c>
      <c r="F7789" t="s">
        <v>754</v>
      </c>
      <c r="G7789" t="s">
        <v>3328</v>
      </c>
      <c r="H7789" t="s">
        <v>1866</v>
      </c>
      <c r="I7789" t="s">
        <v>1866</v>
      </c>
      <c r="J7789" t="s">
        <v>2061</v>
      </c>
      <c r="K7789" t="s">
        <v>1923</v>
      </c>
      <c r="L7789" t="s">
        <v>1888</v>
      </c>
      <c r="M7789">
        <v>2</v>
      </c>
      <c r="N7789" s="3">
        <v>25</v>
      </c>
      <c r="O7789" s="3">
        <v>11</v>
      </c>
      <c r="P7789" s="4">
        <v>0.05</v>
      </c>
      <c r="Q7789" s="3">
        <v>47.5</v>
      </c>
      <c r="R7789" s="3">
        <v>22</v>
      </c>
      <c r="S7789" s="3">
        <v>25.5</v>
      </c>
      <c r="T7789" t="s">
        <v>1954</v>
      </c>
      <c r="U7789" t="s">
        <v>72</v>
      </c>
    </row>
    <row r="7790" spans="1:21" x14ac:dyDescent="0.35">
      <c r="A7790" t="s">
        <v>10367</v>
      </c>
      <c r="B7790" s="2">
        <v>45860</v>
      </c>
      <c r="C7790">
        <v>7</v>
      </c>
      <c r="D7790">
        <v>2025</v>
      </c>
      <c r="F7790" t="s">
        <v>1224</v>
      </c>
      <c r="G7790" t="s">
        <v>2194</v>
      </c>
      <c r="H7790" t="s">
        <v>1875</v>
      </c>
      <c r="I7790" t="s">
        <v>1996</v>
      </c>
      <c r="J7790" t="s">
        <v>2045</v>
      </c>
      <c r="K7790" t="s">
        <v>1910</v>
      </c>
      <c r="L7790" t="s">
        <v>1890</v>
      </c>
      <c r="M7790">
        <v>1</v>
      </c>
      <c r="N7790" s="3">
        <v>99</v>
      </c>
      <c r="O7790" s="3">
        <v>58</v>
      </c>
      <c r="P7790" s="4">
        <v>0.05</v>
      </c>
      <c r="Q7790" s="3">
        <v>94.05</v>
      </c>
      <c r="R7790" s="3">
        <v>58</v>
      </c>
      <c r="S7790" s="3">
        <v>36.049999999999997</v>
      </c>
      <c r="T7790" t="s">
        <v>1954</v>
      </c>
      <c r="U7790" t="s">
        <v>72</v>
      </c>
    </row>
    <row r="7791" spans="1:21" x14ac:dyDescent="0.35">
      <c r="A7791" t="s">
        <v>10368</v>
      </c>
      <c r="B7791" s="2">
        <v>45860</v>
      </c>
      <c r="C7791">
        <v>7</v>
      </c>
      <c r="D7791">
        <v>2025</v>
      </c>
      <c r="F7791" t="s">
        <v>1708</v>
      </c>
      <c r="G7791" t="s">
        <v>2341</v>
      </c>
      <c r="H7791" t="s">
        <v>1874</v>
      </c>
      <c r="I7791" t="s">
        <v>2119</v>
      </c>
      <c r="J7791" t="s">
        <v>1997</v>
      </c>
      <c r="K7791" t="s">
        <v>1906</v>
      </c>
      <c r="L7791" t="s">
        <v>1889</v>
      </c>
      <c r="M7791">
        <v>2</v>
      </c>
      <c r="N7791" s="3">
        <v>89</v>
      </c>
      <c r="O7791" s="3">
        <v>48</v>
      </c>
      <c r="P7791" s="4">
        <v>0.15</v>
      </c>
      <c r="Q7791" s="3">
        <v>151.30000000000001</v>
      </c>
      <c r="R7791" s="3">
        <v>96</v>
      </c>
      <c r="S7791" s="3">
        <v>55.3</v>
      </c>
      <c r="T7791" t="s">
        <v>1954</v>
      </c>
      <c r="U7791" t="s">
        <v>72</v>
      </c>
    </row>
    <row r="7792" spans="1:21" x14ac:dyDescent="0.35">
      <c r="A7792" t="s">
        <v>10369</v>
      </c>
      <c r="B7792" s="2">
        <v>45861</v>
      </c>
      <c r="C7792">
        <v>7</v>
      </c>
      <c r="D7792">
        <v>2025</v>
      </c>
      <c r="F7792" t="s">
        <v>725</v>
      </c>
      <c r="G7792" t="s">
        <v>2744</v>
      </c>
      <c r="H7792" t="s">
        <v>1871</v>
      </c>
      <c r="I7792" t="s">
        <v>1990</v>
      </c>
      <c r="J7792" t="s">
        <v>1987</v>
      </c>
      <c r="K7792" t="s">
        <v>1908</v>
      </c>
      <c r="L7792" t="s">
        <v>1890</v>
      </c>
      <c r="M7792">
        <v>2</v>
      </c>
      <c r="N7792" s="3">
        <v>129</v>
      </c>
      <c r="O7792" s="3">
        <v>78</v>
      </c>
      <c r="P7792" s="4">
        <v>0</v>
      </c>
      <c r="Q7792" s="3">
        <v>258</v>
      </c>
      <c r="R7792" s="3">
        <v>156</v>
      </c>
      <c r="S7792" s="3">
        <v>102</v>
      </c>
      <c r="T7792" t="s">
        <v>1954</v>
      </c>
      <c r="U7792" t="s">
        <v>72</v>
      </c>
    </row>
    <row r="7793" spans="1:21" x14ac:dyDescent="0.35">
      <c r="A7793" t="s">
        <v>10370</v>
      </c>
      <c r="B7793" s="2">
        <v>45861</v>
      </c>
      <c r="C7793">
        <v>7</v>
      </c>
      <c r="D7793">
        <v>2025</v>
      </c>
      <c r="F7793" t="s">
        <v>140</v>
      </c>
      <c r="G7793" t="s">
        <v>2105</v>
      </c>
      <c r="H7793" t="s">
        <v>1875</v>
      </c>
      <c r="I7793" t="s">
        <v>1996</v>
      </c>
      <c r="J7793" t="s">
        <v>2001</v>
      </c>
      <c r="K7793" t="s">
        <v>1911</v>
      </c>
      <c r="L7793" t="s">
        <v>1886</v>
      </c>
      <c r="M7793">
        <v>2</v>
      </c>
      <c r="N7793" s="3">
        <v>58</v>
      </c>
      <c r="O7793" s="3">
        <v>25</v>
      </c>
      <c r="P7793" s="4">
        <v>0.15</v>
      </c>
      <c r="Q7793" s="3">
        <v>98.6</v>
      </c>
      <c r="R7793" s="3">
        <v>50</v>
      </c>
      <c r="S7793" s="3">
        <v>48.6</v>
      </c>
      <c r="T7793" t="s">
        <v>1954</v>
      </c>
      <c r="U7793" t="s">
        <v>72</v>
      </c>
    </row>
    <row r="7794" spans="1:21" x14ac:dyDescent="0.35">
      <c r="A7794" t="s">
        <v>10371</v>
      </c>
      <c r="B7794" s="2">
        <v>45861</v>
      </c>
      <c r="C7794">
        <v>7</v>
      </c>
      <c r="D7794">
        <v>2025</v>
      </c>
      <c r="F7794" t="s">
        <v>202</v>
      </c>
      <c r="G7794" t="s">
        <v>3548</v>
      </c>
      <c r="H7794" t="s">
        <v>1868</v>
      </c>
      <c r="I7794" t="s">
        <v>1959</v>
      </c>
      <c r="J7794" t="s">
        <v>2001</v>
      </c>
      <c r="K7794" t="s">
        <v>1911</v>
      </c>
      <c r="L7794" t="s">
        <v>1886</v>
      </c>
      <c r="M7794">
        <v>4</v>
      </c>
      <c r="N7794" s="3">
        <v>58</v>
      </c>
      <c r="O7794" s="3">
        <v>25</v>
      </c>
      <c r="P7794" s="4">
        <v>0</v>
      </c>
      <c r="Q7794" s="3">
        <v>232</v>
      </c>
      <c r="R7794" s="3">
        <v>100</v>
      </c>
      <c r="S7794" s="3">
        <v>132</v>
      </c>
      <c r="T7794" t="s">
        <v>1954</v>
      </c>
      <c r="U7794" t="s">
        <v>72</v>
      </c>
    </row>
    <row r="7795" spans="1:21" x14ac:dyDescent="0.35">
      <c r="A7795" t="s">
        <v>10372</v>
      </c>
      <c r="B7795" s="2">
        <v>45861</v>
      </c>
      <c r="C7795">
        <v>7</v>
      </c>
      <c r="D7795">
        <v>2025</v>
      </c>
      <c r="F7795" t="s">
        <v>1554</v>
      </c>
      <c r="G7795" t="s">
        <v>2747</v>
      </c>
      <c r="H7795" t="s">
        <v>1871</v>
      </c>
      <c r="I7795" t="s">
        <v>1990</v>
      </c>
      <c r="J7795" t="s">
        <v>1967</v>
      </c>
      <c r="K7795" t="s">
        <v>1913</v>
      </c>
      <c r="L7795" t="s">
        <v>1888</v>
      </c>
      <c r="M7795">
        <v>1</v>
      </c>
      <c r="N7795" s="3">
        <v>78</v>
      </c>
      <c r="O7795" s="3">
        <v>39</v>
      </c>
      <c r="P7795" s="4">
        <v>0</v>
      </c>
      <c r="Q7795" s="3">
        <v>78</v>
      </c>
      <c r="R7795" s="3">
        <v>39</v>
      </c>
      <c r="S7795" s="3">
        <v>39</v>
      </c>
      <c r="T7795" t="s">
        <v>1954</v>
      </c>
      <c r="U7795" t="s">
        <v>72</v>
      </c>
    </row>
    <row r="7796" spans="1:21" x14ac:dyDescent="0.35">
      <c r="A7796" t="s">
        <v>10373</v>
      </c>
      <c r="B7796" s="2">
        <v>45861</v>
      </c>
      <c r="C7796">
        <v>7</v>
      </c>
      <c r="D7796">
        <v>2025</v>
      </c>
      <c r="F7796" t="s">
        <v>1401</v>
      </c>
      <c r="G7796" t="s">
        <v>2282</v>
      </c>
      <c r="H7796" t="s">
        <v>1870</v>
      </c>
      <c r="I7796" t="s">
        <v>2000</v>
      </c>
      <c r="J7796" t="s">
        <v>1967</v>
      </c>
      <c r="K7796" t="s">
        <v>1913</v>
      </c>
      <c r="L7796" t="s">
        <v>1888</v>
      </c>
      <c r="M7796">
        <v>2</v>
      </c>
      <c r="N7796" s="3">
        <v>78</v>
      </c>
      <c r="O7796" s="3">
        <v>39</v>
      </c>
      <c r="P7796" s="4">
        <v>0</v>
      </c>
      <c r="Q7796" s="3">
        <v>156</v>
      </c>
      <c r="R7796" s="3">
        <v>78</v>
      </c>
      <c r="S7796" s="3">
        <v>78</v>
      </c>
      <c r="T7796" t="s">
        <v>1954</v>
      </c>
      <c r="U7796" t="s">
        <v>71</v>
      </c>
    </row>
    <row r="7797" spans="1:21" x14ac:dyDescent="0.35">
      <c r="A7797" t="s">
        <v>10374</v>
      </c>
      <c r="B7797" s="2">
        <v>45861</v>
      </c>
      <c r="C7797">
        <v>7</v>
      </c>
      <c r="D7797">
        <v>2025</v>
      </c>
      <c r="F7797" t="s">
        <v>236</v>
      </c>
      <c r="G7797" t="s">
        <v>2846</v>
      </c>
      <c r="H7797" t="s">
        <v>1870</v>
      </c>
      <c r="I7797" t="s">
        <v>2083</v>
      </c>
      <c r="J7797" t="s">
        <v>2023</v>
      </c>
      <c r="K7797" t="s">
        <v>1912</v>
      </c>
      <c r="L7797" t="s">
        <v>1890</v>
      </c>
      <c r="M7797">
        <v>5</v>
      </c>
      <c r="N7797" s="3">
        <v>249</v>
      </c>
      <c r="O7797" s="3">
        <v>168</v>
      </c>
      <c r="P7797" s="4">
        <v>0.15</v>
      </c>
      <c r="Q7797" s="3">
        <v>1058.25</v>
      </c>
      <c r="R7797" s="3">
        <v>840</v>
      </c>
      <c r="S7797" s="3">
        <v>218.25</v>
      </c>
      <c r="T7797" t="s">
        <v>1954</v>
      </c>
      <c r="U7797" t="s">
        <v>72</v>
      </c>
    </row>
    <row r="7798" spans="1:21" x14ac:dyDescent="0.35">
      <c r="A7798" t="s">
        <v>10375</v>
      </c>
      <c r="B7798" s="2">
        <v>45861</v>
      </c>
      <c r="C7798">
        <v>7</v>
      </c>
      <c r="D7798">
        <v>2025</v>
      </c>
      <c r="F7798" t="s">
        <v>459</v>
      </c>
      <c r="G7798" t="s">
        <v>2480</v>
      </c>
      <c r="H7798" t="s">
        <v>1868</v>
      </c>
      <c r="I7798" t="s">
        <v>2022</v>
      </c>
      <c r="J7798" t="s">
        <v>1991</v>
      </c>
      <c r="K7798" t="s">
        <v>1925</v>
      </c>
      <c r="L7798" t="s">
        <v>1885</v>
      </c>
      <c r="M7798">
        <v>1</v>
      </c>
      <c r="N7798" s="3">
        <v>35</v>
      </c>
      <c r="O7798" s="3">
        <v>16</v>
      </c>
      <c r="P7798" s="4">
        <v>0</v>
      </c>
      <c r="Q7798" s="3">
        <v>35</v>
      </c>
      <c r="R7798" s="3">
        <v>16</v>
      </c>
      <c r="S7798" s="3">
        <v>19</v>
      </c>
      <c r="T7798" t="s">
        <v>1954</v>
      </c>
      <c r="U7798" t="s">
        <v>72</v>
      </c>
    </row>
    <row r="7799" spans="1:21" x14ac:dyDescent="0.35">
      <c r="A7799" t="s">
        <v>10376</v>
      </c>
      <c r="B7799" s="2">
        <v>45861</v>
      </c>
      <c r="C7799">
        <v>7</v>
      </c>
      <c r="D7799">
        <v>2025</v>
      </c>
      <c r="F7799" t="s">
        <v>1565</v>
      </c>
      <c r="G7799" t="s">
        <v>3850</v>
      </c>
      <c r="H7799" t="s">
        <v>1871</v>
      </c>
      <c r="I7799" t="s">
        <v>2144</v>
      </c>
      <c r="J7799" t="s">
        <v>2067</v>
      </c>
      <c r="K7799" t="s">
        <v>1918</v>
      </c>
      <c r="L7799" t="s">
        <v>1889</v>
      </c>
      <c r="M7799">
        <v>1</v>
      </c>
      <c r="N7799" s="3">
        <v>69</v>
      </c>
      <c r="O7799" s="3">
        <v>37</v>
      </c>
      <c r="P7799" s="4">
        <v>0</v>
      </c>
      <c r="Q7799" s="3">
        <v>69</v>
      </c>
      <c r="R7799" s="3">
        <v>37</v>
      </c>
      <c r="S7799" s="3">
        <v>32</v>
      </c>
      <c r="T7799" t="s">
        <v>1954</v>
      </c>
      <c r="U7799" t="s">
        <v>72</v>
      </c>
    </row>
    <row r="7800" spans="1:21" x14ac:dyDescent="0.35">
      <c r="A7800" t="s">
        <v>10377</v>
      </c>
      <c r="B7800" s="2">
        <v>45861</v>
      </c>
      <c r="C7800">
        <v>7</v>
      </c>
      <c r="D7800">
        <v>2025</v>
      </c>
      <c r="F7800" t="s">
        <v>145</v>
      </c>
      <c r="G7800" t="s">
        <v>2956</v>
      </c>
      <c r="H7800" t="s">
        <v>1875</v>
      </c>
      <c r="I7800" t="s">
        <v>1970</v>
      </c>
      <c r="J7800" t="s">
        <v>1997</v>
      </c>
      <c r="K7800" t="s">
        <v>1906</v>
      </c>
      <c r="L7800" t="s">
        <v>1889</v>
      </c>
      <c r="M7800">
        <v>1</v>
      </c>
      <c r="N7800" s="3">
        <v>89</v>
      </c>
      <c r="O7800" s="3">
        <v>48</v>
      </c>
      <c r="P7800" s="4">
        <v>0</v>
      </c>
      <c r="Q7800" s="3">
        <v>89</v>
      </c>
      <c r="R7800" s="3">
        <v>48</v>
      </c>
      <c r="S7800" s="3">
        <v>41</v>
      </c>
      <c r="T7800" t="s">
        <v>1954</v>
      </c>
      <c r="U7800" t="s">
        <v>72</v>
      </c>
    </row>
    <row r="7801" spans="1:21" x14ac:dyDescent="0.35">
      <c r="A7801" t="s">
        <v>10378</v>
      </c>
      <c r="B7801" s="2">
        <v>45861</v>
      </c>
      <c r="C7801">
        <v>7</v>
      </c>
      <c r="D7801">
        <v>2025</v>
      </c>
      <c r="F7801" t="s">
        <v>173</v>
      </c>
      <c r="G7801" t="s">
        <v>2351</v>
      </c>
      <c r="H7801" t="s">
        <v>1868</v>
      </c>
      <c r="I7801" t="s">
        <v>2113</v>
      </c>
      <c r="J7801" t="s">
        <v>2067</v>
      </c>
      <c r="K7801" t="s">
        <v>1918</v>
      </c>
      <c r="L7801" t="s">
        <v>1889</v>
      </c>
      <c r="M7801">
        <v>1</v>
      </c>
      <c r="N7801" s="3">
        <v>69</v>
      </c>
      <c r="O7801" s="3">
        <v>37</v>
      </c>
      <c r="P7801" s="4">
        <v>0.1</v>
      </c>
      <c r="Q7801" s="3">
        <v>62.1</v>
      </c>
      <c r="R7801" s="3">
        <v>37</v>
      </c>
      <c r="S7801" s="3">
        <v>25.1</v>
      </c>
      <c r="T7801" t="s">
        <v>1954</v>
      </c>
      <c r="U7801" t="s">
        <v>72</v>
      </c>
    </row>
    <row r="7802" spans="1:21" x14ac:dyDescent="0.35">
      <c r="A7802" t="s">
        <v>10379</v>
      </c>
      <c r="B7802" s="2">
        <v>45861</v>
      </c>
      <c r="C7802">
        <v>7</v>
      </c>
      <c r="D7802">
        <v>2025</v>
      </c>
      <c r="F7802" t="s">
        <v>661</v>
      </c>
      <c r="G7802" t="s">
        <v>4751</v>
      </c>
      <c r="H7802" t="s">
        <v>1874</v>
      </c>
      <c r="I7802" t="s">
        <v>2200</v>
      </c>
      <c r="J7802" t="s">
        <v>1971</v>
      </c>
      <c r="K7802" t="s">
        <v>1920</v>
      </c>
      <c r="L7802" t="s">
        <v>1886</v>
      </c>
      <c r="M7802">
        <v>5</v>
      </c>
      <c r="N7802" s="3">
        <v>45</v>
      </c>
      <c r="O7802" s="3">
        <v>19</v>
      </c>
      <c r="P7802" s="4">
        <v>0.05</v>
      </c>
      <c r="Q7802" s="3">
        <v>213.75</v>
      </c>
      <c r="R7802" s="3">
        <v>95</v>
      </c>
      <c r="S7802" s="3">
        <v>118.75</v>
      </c>
      <c r="T7802" t="s">
        <v>1954</v>
      </c>
      <c r="U7802" t="s">
        <v>72</v>
      </c>
    </row>
    <row r="7803" spans="1:21" x14ac:dyDescent="0.35">
      <c r="A7803" t="s">
        <v>10380</v>
      </c>
      <c r="B7803" s="2">
        <v>45861</v>
      </c>
      <c r="C7803">
        <v>7</v>
      </c>
      <c r="D7803">
        <v>2025</v>
      </c>
      <c r="F7803" t="s">
        <v>1183</v>
      </c>
      <c r="G7803" t="s">
        <v>10133</v>
      </c>
      <c r="H7803" t="s">
        <v>1864</v>
      </c>
      <c r="I7803" t="s">
        <v>2044</v>
      </c>
      <c r="J7803" t="s">
        <v>1953</v>
      </c>
      <c r="K7803" t="s">
        <v>1905</v>
      </c>
      <c r="L7803" t="s">
        <v>1888</v>
      </c>
      <c r="M7803">
        <v>1</v>
      </c>
      <c r="N7803" s="3">
        <v>120</v>
      </c>
      <c r="O7803" s="3">
        <v>63</v>
      </c>
      <c r="P7803" s="4">
        <v>0</v>
      </c>
      <c r="Q7803" s="3">
        <v>120</v>
      </c>
      <c r="R7803" s="3">
        <v>63</v>
      </c>
      <c r="S7803" s="3">
        <v>57</v>
      </c>
      <c r="T7803" t="s">
        <v>1954</v>
      </c>
      <c r="U7803" t="s">
        <v>72</v>
      </c>
    </row>
    <row r="7804" spans="1:21" x14ac:dyDescent="0.35">
      <c r="A7804" t="s">
        <v>10381</v>
      </c>
      <c r="B7804" s="2">
        <v>45861</v>
      </c>
      <c r="C7804">
        <v>7</v>
      </c>
      <c r="D7804">
        <v>2025</v>
      </c>
      <c r="F7804" t="s">
        <v>834</v>
      </c>
      <c r="G7804" t="s">
        <v>2637</v>
      </c>
      <c r="H7804" t="s">
        <v>1874</v>
      </c>
      <c r="I7804" t="s">
        <v>2041</v>
      </c>
      <c r="J7804" t="s">
        <v>2120</v>
      </c>
      <c r="K7804" t="s">
        <v>1926</v>
      </c>
      <c r="L7804" t="s">
        <v>1885</v>
      </c>
      <c r="M7804">
        <v>2</v>
      </c>
      <c r="N7804" s="3">
        <v>28</v>
      </c>
      <c r="O7804" s="3">
        <v>13</v>
      </c>
      <c r="P7804" s="4">
        <v>0.05</v>
      </c>
      <c r="Q7804" s="3">
        <v>53.2</v>
      </c>
      <c r="R7804" s="3">
        <v>26</v>
      </c>
      <c r="S7804" s="3">
        <v>27.2</v>
      </c>
      <c r="T7804" t="s">
        <v>1954</v>
      </c>
      <c r="U7804" t="s">
        <v>72</v>
      </c>
    </row>
    <row r="7805" spans="1:21" x14ac:dyDescent="0.35">
      <c r="A7805" t="s">
        <v>10382</v>
      </c>
      <c r="B7805" s="2">
        <v>45861</v>
      </c>
      <c r="C7805">
        <v>7</v>
      </c>
      <c r="D7805">
        <v>2025</v>
      </c>
      <c r="F7805" t="s">
        <v>897</v>
      </c>
      <c r="G7805" t="s">
        <v>2316</v>
      </c>
      <c r="H7805" t="s">
        <v>1864</v>
      </c>
      <c r="I7805" t="s">
        <v>2211</v>
      </c>
      <c r="J7805" t="s">
        <v>2045</v>
      </c>
      <c r="K7805" t="s">
        <v>1910</v>
      </c>
      <c r="L7805" t="s">
        <v>1890</v>
      </c>
      <c r="M7805">
        <v>2</v>
      </c>
      <c r="N7805" s="3">
        <v>99</v>
      </c>
      <c r="O7805" s="3">
        <v>58</v>
      </c>
      <c r="P7805" s="4">
        <v>0.05</v>
      </c>
      <c r="Q7805" s="3">
        <v>188.1</v>
      </c>
      <c r="R7805" s="3">
        <v>116</v>
      </c>
      <c r="S7805" s="3">
        <v>72.099999999999994</v>
      </c>
      <c r="T7805" t="s">
        <v>1954</v>
      </c>
      <c r="U7805" t="s">
        <v>72</v>
      </c>
    </row>
    <row r="7806" spans="1:21" x14ac:dyDescent="0.35">
      <c r="A7806" t="s">
        <v>10383</v>
      </c>
      <c r="B7806" s="2">
        <v>45861</v>
      </c>
      <c r="C7806">
        <v>7</v>
      </c>
      <c r="D7806">
        <v>2025</v>
      </c>
      <c r="F7806" t="s">
        <v>1430</v>
      </c>
      <c r="G7806" t="s">
        <v>3937</v>
      </c>
      <c r="H7806" t="s">
        <v>1866</v>
      </c>
      <c r="I7806" t="s">
        <v>1866</v>
      </c>
      <c r="J7806" t="s">
        <v>2034</v>
      </c>
      <c r="K7806" t="s">
        <v>1904</v>
      </c>
      <c r="L7806" t="s">
        <v>1889</v>
      </c>
      <c r="M7806">
        <v>3</v>
      </c>
      <c r="N7806" s="3">
        <v>149</v>
      </c>
      <c r="O7806" s="3">
        <v>91</v>
      </c>
      <c r="P7806" s="4">
        <v>0.05</v>
      </c>
      <c r="Q7806" s="3">
        <v>424.65</v>
      </c>
      <c r="R7806" s="3">
        <v>273</v>
      </c>
      <c r="S7806" s="3">
        <v>151.65</v>
      </c>
      <c r="T7806" t="s">
        <v>1954</v>
      </c>
      <c r="U7806" t="s">
        <v>72</v>
      </c>
    </row>
    <row r="7807" spans="1:21" x14ac:dyDescent="0.35">
      <c r="A7807" t="s">
        <v>10384</v>
      </c>
      <c r="B7807" s="2">
        <v>45861</v>
      </c>
      <c r="C7807">
        <v>7</v>
      </c>
      <c r="D7807">
        <v>2025</v>
      </c>
      <c r="F7807" t="s">
        <v>808</v>
      </c>
      <c r="G7807" t="s">
        <v>2359</v>
      </c>
      <c r="H7807" t="s">
        <v>1874</v>
      </c>
      <c r="I7807" t="s">
        <v>2041</v>
      </c>
      <c r="J7807" t="s">
        <v>1978</v>
      </c>
      <c r="K7807" t="s">
        <v>1916</v>
      </c>
      <c r="L7807" t="s">
        <v>1887</v>
      </c>
      <c r="M7807">
        <v>1</v>
      </c>
      <c r="N7807" s="3">
        <v>79</v>
      </c>
      <c r="O7807" s="3">
        <v>42</v>
      </c>
      <c r="P7807" s="4">
        <v>0</v>
      </c>
      <c r="Q7807" s="3">
        <v>79</v>
      </c>
      <c r="R7807" s="3">
        <v>42</v>
      </c>
      <c r="S7807" s="3">
        <v>37</v>
      </c>
      <c r="T7807" t="s">
        <v>1954</v>
      </c>
      <c r="U7807" t="s">
        <v>72</v>
      </c>
    </row>
    <row r="7808" spans="1:21" x14ac:dyDescent="0.35">
      <c r="A7808" t="s">
        <v>10385</v>
      </c>
      <c r="B7808" s="2">
        <v>45861</v>
      </c>
      <c r="C7808">
        <v>7</v>
      </c>
      <c r="D7808">
        <v>2025</v>
      </c>
      <c r="F7808" t="s">
        <v>981</v>
      </c>
      <c r="G7808" t="s">
        <v>2339</v>
      </c>
      <c r="H7808" t="s">
        <v>1867</v>
      </c>
      <c r="I7808" t="s">
        <v>2004</v>
      </c>
      <c r="J7808" t="s">
        <v>1987</v>
      </c>
      <c r="K7808" t="s">
        <v>1908</v>
      </c>
      <c r="L7808" t="s">
        <v>1890</v>
      </c>
      <c r="M7808">
        <v>1</v>
      </c>
      <c r="N7808" s="3">
        <v>129</v>
      </c>
      <c r="O7808" s="3">
        <v>78</v>
      </c>
      <c r="P7808" s="4">
        <v>0</v>
      </c>
      <c r="Q7808" s="3">
        <v>129</v>
      </c>
      <c r="R7808" s="3">
        <v>78</v>
      </c>
      <c r="S7808" s="3">
        <v>51</v>
      </c>
      <c r="T7808" t="s">
        <v>1954</v>
      </c>
      <c r="U7808" t="s">
        <v>71</v>
      </c>
    </row>
    <row r="7809" spans="1:21" x14ac:dyDescent="0.35">
      <c r="A7809" t="s">
        <v>10386</v>
      </c>
      <c r="B7809" s="2">
        <v>45861</v>
      </c>
      <c r="C7809">
        <v>7</v>
      </c>
      <c r="D7809">
        <v>2025</v>
      </c>
      <c r="F7809" t="s">
        <v>1440</v>
      </c>
      <c r="G7809" t="s">
        <v>2343</v>
      </c>
      <c r="H7809" t="s">
        <v>1871</v>
      </c>
      <c r="I7809" t="s">
        <v>1966</v>
      </c>
      <c r="J7809" t="s">
        <v>2120</v>
      </c>
      <c r="K7809" t="s">
        <v>1926</v>
      </c>
      <c r="L7809" t="s">
        <v>1885</v>
      </c>
      <c r="M7809">
        <v>3</v>
      </c>
      <c r="N7809" s="3">
        <v>28</v>
      </c>
      <c r="O7809" s="3">
        <v>13</v>
      </c>
      <c r="P7809" s="4">
        <v>0.15</v>
      </c>
      <c r="Q7809" s="3">
        <v>71.400000000000006</v>
      </c>
      <c r="R7809" s="3">
        <v>39</v>
      </c>
      <c r="S7809" s="3">
        <v>32.4</v>
      </c>
      <c r="T7809" t="s">
        <v>1954</v>
      </c>
      <c r="U7809" t="s">
        <v>72</v>
      </c>
    </row>
    <row r="7810" spans="1:21" x14ac:dyDescent="0.35">
      <c r="A7810" t="s">
        <v>10387</v>
      </c>
      <c r="B7810" s="2">
        <v>45862</v>
      </c>
      <c r="C7810">
        <v>7</v>
      </c>
      <c r="D7810">
        <v>2025</v>
      </c>
      <c r="F7810" t="s">
        <v>1781</v>
      </c>
      <c r="G7810" t="s">
        <v>2628</v>
      </c>
      <c r="H7810" t="s">
        <v>1873</v>
      </c>
      <c r="I7810" t="s">
        <v>2320</v>
      </c>
      <c r="J7810" t="s">
        <v>1991</v>
      </c>
      <c r="K7810" t="s">
        <v>1925</v>
      </c>
      <c r="L7810" t="s">
        <v>1885</v>
      </c>
      <c r="M7810">
        <v>5</v>
      </c>
      <c r="N7810" s="3">
        <v>35</v>
      </c>
      <c r="O7810" s="3">
        <v>16</v>
      </c>
      <c r="P7810" s="4">
        <v>0</v>
      </c>
      <c r="Q7810" s="3">
        <v>175</v>
      </c>
      <c r="R7810" s="3">
        <v>80</v>
      </c>
      <c r="S7810" s="3">
        <v>95</v>
      </c>
      <c r="T7810" t="s">
        <v>1954</v>
      </c>
      <c r="U7810" t="s">
        <v>72</v>
      </c>
    </row>
    <row r="7811" spans="1:21" x14ac:dyDescent="0.35">
      <c r="A7811" t="s">
        <v>10388</v>
      </c>
      <c r="B7811" s="2">
        <v>45862</v>
      </c>
      <c r="C7811">
        <v>7</v>
      </c>
      <c r="D7811">
        <v>2025</v>
      </c>
      <c r="F7811" t="s">
        <v>440</v>
      </c>
      <c r="G7811" t="s">
        <v>2908</v>
      </c>
      <c r="H7811" t="s">
        <v>1874</v>
      </c>
      <c r="I7811" t="s">
        <v>2041</v>
      </c>
      <c r="J7811" t="s">
        <v>1967</v>
      </c>
      <c r="K7811" t="s">
        <v>1913</v>
      </c>
      <c r="L7811" t="s">
        <v>1888</v>
      </c>
      <c r="M7811">
        <v>4</v>
      </c>
      <c r="N7811" s="3">
        <v>78</v>
      </c>
      <c r="O7811" s="3">
        <v>39</v>
      </c>
      <c r="P7811" s="4">
        <v>0</v>
      </c>
      <c r="Q7811" s="3">
        <v>312</v>
      </c>
      <c r="R7811" s="3">
        <v>156</v>
      </c>
      <c r="S7811" s="3">
        <v>156</v>
      </c>
      <c r="T7811" t="s">
        <v>1954</v>
      </c>
      <c r="U7811" t="s">
        <v>72</v>
      </c>
    </row>
    <row r="7812" spans="1:21" x14ac:dyDescent="0.35">
      <c r="A7812" t="s">
        <v>10389</v>
      </c>
      <c r="B7812" s="2">
        <v>45862</v>
      </c>
      <c r="C7812">
        <v>7</v>
      </c>
      <c r="D7812">
        <v>2025</v>
      </c>
      <c r="F7812" t="s">
        <v>1622</v>
      </c>
      <c r="G7812" t="s">
        <v>2366</v>
      </c>
      <c r="H7812" t="s">
        <v>1870</v>
      </c>
      <c r="I7812" t="s">
        <v>2083</v>
      </c>
      <c r="J7812" t="s">
        <v>2023</v>
      </c>
      <c r="K7812" t="s">
        <v>1912</v>
      </c>
      <c r="L7812" t="s">
        <v>1890</v>
      </c>
      <c r="M7812">
        <v>1</v>
      </c>
      <c r="N7812" s="3">
        <v>249</v>
      </c>
      <c r="O7812" s="3">
        <v>168</v>
      </c>
      <c r="P7812" s="4">
        <v>0</v>
      </c>
      <c r="Q7812" s="3">
        <v>249</v>
      </c>
      <c r="R7812" s="3">
        <v>168</v>
      </c>
      <c r="S7812" s="3">
        <v>81</v>
      </c>
      <c r="T7812" t="s">
        <v>1954</v>
      </c>
      <c r="U7812" t="s">
        <v>72</v>
      </c>
    </row>
    <row r="7813" spans="1:21" x14ac:dyDescent="0.35">
      <c r="A7813" t="s">
        <v>10390</v>
      </c>
      <c r="B7813" s="2">
        <v>45862</v>
      </c>
      <c r="C7813">
        <v>7</v>
      </c>
      <c r="D7813">
        <v>2025</v>
      </c>
      <c r="F7813" t="s">
        <v>1604</v>
      </c>
      <c r="G7813" t="s">
        <v>2351</v>
      </c>
      <c r="H7813" t="s">
        <v>1863</v>
      </c>
      <c r="I7813" t="s">
        <v>1952</v>
      </c>
      <c r="J7813" t="s">
        <v>2061</v>
      </c>
      <c r="K7813" t="s">
        <v>1923</v>
      </c>
      <c r="L7813" t="s">
        <v>1888</v>
      </c>
      <c r="M7813">
        <v>1</v>
      </c>
      <c r="N7813" s="3">
        <v>25</v>
      </c>
      <c r="O7813" s="3">
        <v>11</v>
      </c>
      <c r="P7813" s="4">
        <v>0.05</v>
      </c>
      <c r="Q7813" s="3">
        <v>23.75</v>
      </c>
      <c r="R7813" s="3">
        <v>11</v>
      </c>
      <c r="S7813" s="3">
        <v>12.75</v>
      </c>
      <c r="U7813" t="s">
        <v>72</v>
      </c>
    </row>
    <row r="7814" spans="1:21" x14ac:dyDescent="0.35">
      <c r="A7814" t="s">
        <v>10391</v>
      </c>
      <c r="B7814" s="2">
        <v>45862</v>
      </c>
      <c r="C7814">
        <v>7</v>
      </c>
      <c r="D7814">
        <v>2025</v>
      </c>
      <c r="F7814" t="s">
        <v>1740</v>
      </c>
      <c r="G7814" t="s">
        <v>2784</v>
      </c>
      <c r="H7814" t="s">
        <v>1864</v>
      </c>
      <c r="I7814" t="s">
        <v>2087</v>
      </c>
      <c r="J7814" t="s">
        <v>1997</v>
      </c>
      <c r="K7814" t="s">
        <v>1906</v>
      </c>
      <c r="L7814" t="s">
        <v>1889</v>
      </c>
      <c r="M7814">
        <v>3</v>
      </c>
      <c r="N7814" s="3">
        <v>89</v>
      </c>
      <c r="O7814" s="3">
        <v>48</v>
      </c>
      <c r="P7814" s="4">
        <v>0.05</v>
      </c>
      <c r="Q7814" s="3">
        <v>253.65</v>
      </c>
      <c r="R7814" s="3">
        <v>144</v>
      </c>
      <c r="S7814" s="3">
        <v>109.65</v>
      </c>
      <c r="T7814" t="s">
        <v>1954</v>
      </c>
      <c r="U7814" t="s">
        <v>72</v>
      </c>
    </row>
    <row r="7815" spans="1:21" x14ac:dyDescent="0.35">
      <c r="A7815" t="s">
        <v>10392</v>
      </c>
      <c r="B7815" s="2">
        <v>45862</v>
      </c>
      <c r="C7815">
        <v>7</v>
      </c>
      <c r="D7815">
        <v>2025</v>
      </c>
      <c r="F7815" t="s">
        <v>949</v>
      </c>
      <c r="G7815" t="s">
        <v>2075</v>
      </c>
      <c r="H7815" t="s">
        <v>1870</v>
      </c>
      <c r="I7815" t="s">
        <v>2000</v>
      </c>
      <c r="J7815" t="s">
        <v>1967</v>
      </c>
      <c r="K7815" t="s">
        <v>1913</v>
      </c>
      <c r="L7815" t="s">
        <v>1888</v>
      </c>
      <c r="M7815">
        <v>2</v>
      </c>
      <c r="N7815" s="3">
        <v>78</v>
      </c>
      <c r="O7815" s="3">
        <v>39</v>
      </c>
      <c r="P7815" s="4">
        <v>0.1</v>
      </c>
      <c r="Q7815" s="3">
        <v>140.4</v>
      </c>
      <c r="R7815" s="3">
        <v>78</v>
      </c>
      <c r="S7815" s="3">
        <v>62.4</v>
      </c>
      <c r="T7815" t="s">
        <v>1954</v>
      </c>
      <c r="U7815" t="s">
        <v>72</v>
      </c>
    </row>
    <row r="7816" spans="1:21" x14ac:dyDescent="0.35">
      <c r="A7816" t="s">
        <v>10393</v>
      </c>
      <c r="B7816" s="2">
        <v>45862</v>
      </c>
      <c r="C7816">
        <v>7</v>
      </c>
      <c r="D7816">
        <v>2025</v>
      </c>
      <c r="F7816" t="s">
        <v>509</v>
      </c>
      <c r="G7816" t="s">
        <v>2545</v>
      </c>
      <c r="H7816" t="s">
        <v>1870</v>
      </c>
      <c r="I7816" t="s">
        <v>2192</v>
      </c>
      <c r="J7816" t="s">
        <v>2064</v>
      </c>
      <c r="K7816" t="s">
        <v>1922</v>
      </c>
      <c r="L7816" t="s">
        <v>1887</v>
      </c>
      <c r="M7816">
        <v>1</v>
      </c>
      <c r="N7816" s="3">
        <v>32</v>
      </c>
      <c r="O7816" s="3">
        <v>14</v>
      </c>
      <c r="P7816" s="4">
        <v>0.1</v>
      </c>
      <c r="Q7816" s="3">
        <v>28.8</v>
      </c>
      <c r="R7816" s="3">
        <v>14</v>
      </c>
      <c r="S7816" s="3">
        <v>14.8</v>
      </c>
      <c r="T7816" t="s">
        <v>1954</v>
      </c>
      <c r="U7816" t="s">
        <v>72</v>
      </c>
    </row>
    <row r="7817" spans="1:21" x14ac:dyDescent="0.35">
      <c r="A7817" t="s">
        <v>10394</v>
      </c>
      <c r="B7817" s="2">
        <v>45862</v>
      </c>
      <c r="C7817">
        <v>7</v>
      </c>
      <c r="D7817">
        <v>2025</v>
      </c>
      <c r="F7817" t="s">
        <v>908</v>
      </c>
      <c r="G7817" t="s">
        <v>2412</v>
      </c>
      <c r="H7817" t="s">
        <v>1871</v>
      </c>
      <c r="I7817" t="s">
        <v>2234</v>
      </c>
      <c r="J7817" t="s">
        <v>1967</v>
      </c>
      <c r="K7817" t="s">
        <v>1913</v>
      </c>
      <c r="L7817" t="s">
        <v>1888</v>
      </c>
      <c r="M7817">
        <v>2</v>
      </c>
      <c r="N7817" s="3">
        <v>78</v>
      </c>
      <c r="O7817" s="3">
        <v>39</v>
      </c>
      <c r="P7817" s="4">
        <v>0.05</v>
      </c>
      <c r="Q7817" s="3">
        <v>148.19999999999999</v>
      </c>
      <c r="R7817" s="3">
        <v>78</v>
      </c>
      <c r="S7817" s="3">
        <v>70.2</v>
      </c>
      <c r="T7817" t="s">
        <v>1954</v>
      </c>
      <c r="U7817" t="s">
        <v>72</v>
      </c>
    </row>
    <row r="7818" spans="1:21" x14ac:dyDescent="0.35">
      <c r="A7818" t="s">
        <v>10395</v>
      </c>
      <c r="B7818" s="2">
        <v>45862</v>
      </c>
      <c r="C7818">
        <v>7</v>
      </c>
      <c r="D7818">
        <v>2025</v>
      </c>
      <c r="F7818" t="s">
        <v>108</v>
      </c>
      <c r="G7818" t="s">
        <v>4512</v>
      </c>
      <c r="H7818" t="s">
        <v>1874</v>
      </c>
      <c r="I7818" t="s">
        <v>2041</v>
      </c>
      <c r="J7818" t="s">
        <v>1960</v>
      </c>
      <c r="K7818" t="s">
        <v>1924</v>
      </c>
      <c r="L7818" t="s">
        <v>1885</v>
      </c>
      <c r="M7818">
        <v>2</v>
      </c>
      <c r="N7818" s="3">
        <v>42</v>
      </c>
      <c r="O7818" s="3">
        <v>20</v>
      </c>
      <c r="P7818" s="4">
        <v>0.05</v>
      </c>
      <c r="Q7818" s="3">
        <v>79.8</v>
      </c>
      <c r="R7818" s="3">
        <v>40</v>
      </c>
      <c r="S7818" s="3">
        <v>39.799999999999997</v>
      </c>
      <c r="T7818" t="s">
        <v>1954</v>
      </c>
      <c r="U7818" t="s">
        <v>72</v>
      </c>
    </row>
    <row r="7819" spans="1:21" x14ac:dyDescent="0.35">
      <c r="A7819" t="s">
        <v>10396</v>
      </c>
      <c r="B7819" s="2">
        <v>45862</v>
      </c>
      <c r="C7819">
        <v>7</v>
      </c>
      <c r="D7819">
        <v>2025</v>
      </c>
      <c r="F7819" t="s">
        <v>204</v>
      </c>
      <c r="G7819" t="s">
        <v>58</v>
      </c>
      <c r="H7819" t="s">
        <v>1872</v>
      </c>
      <c r="I7819" t="s">
        <v>1986</v>
      </c>
      <c r="J7819" t="s">
        <v>1953</v>
      </c>
      <c r="K7819" t="s">
        <v>1905</v>
      </c>
      <c r="L7819" t="s">
        <v>1888</v>
      </c>
      <c r="M7819">
        <v>1</v>
      </c>
      <c r="N7819" s="3">
        <v>120</v>
      </c>
      <c r="O7819" s="3">
        <v>63</v>
      </c>
      <c r="P7819" s="4">
        <v>0.05</v>
      </c>
      <c r="Q7819" s="3">
        <v>114</v>
      </c>
      <c r="R7819" s="3">
        <v>63</v>
      </c>
      <c r="S7819" s="3">
        <v>51</v>
      </c>
      <c r="T7819" t="s">
        <v>1954</v>
      </c>
      <c r="U7819" t="s">
        <v>72</v>
      </c>
    </row>
    <row r="7820" spans="1:21" x14ac:dyDescent="0.35">
      <c r="A7820" t="s">
        <v>10397</v>
      </c>
      <c r="B7820" s="2">
        <v>45862</v>
      </c>
      <c r="C7820">
        <v>7</v>
      </c>
      <c r="D7820">
        <v>2025</v>
      </c>
      <c r="F7820" t="s">
        <v>1147</v>
      </c>
      <c r="G7820" t="s">
        <v>56</v>
      </c>
      <c r="H7820" t="s">
        <v>1874</v>
      </c>
      <c r="I7820" t="s">
        <v>2200</v>
      </c>
      <c r="J7820" t="s">
        <v>1978</v>
      </c>
      <c r="K7820" t="s">
        <v>1916</v>
      </c>
      <c r="L7820" t="s">
        <v>1887</v>
      </c>
      <c r="M7820">
        <v>2</v>
      </c>
      <c r="N7820" s="3">
        <v>79</v>
      </c>
      <c r="O7820" s="3">
        <v>42</v>
      </c>
      <c r="P7820" s="4">
        <v>0.15</v>
      </c>
      <c r="Q7820" s="3">
        <v>134.30000000000001</v>
      </c>
      <c r="R7820" s="3">
        <v>84</v>
      </c>
      <c r="S7820" s="3">
        <v>50.3</v>
      </c>
      <c r="T7820" t="s">
        <v>1954</v>
      </c>
      <c r="U7820" t="s">
        <v>72</v>
      </c>
    </row>
    <row r="7821" spans="1:21" x14ac:dyDescent="0.35">
      <c r="A7821" t="s">
        <v>10398</v>
      </c>
      <c r="B7821" s="2">
        <v>45862</v>
      </c>
      <c r="C7821">
        <v>7</v>
      </c>
      <c r="D7821">
        <v>2025</v>
      </c>
      <c r="F7821" t="s">
        <v>1510</v>
      </c>
      <c r="G7821" t="s">
        <v>2345</v>
      </c>
      <c r="H7821" t="s">
        <v>1868</v>
      </c>
      <c r="I7821" t="s">
        <v>2022</v>
      </c>
      <c r="J7821" t="s">
        <v>1953</v>
      </c>
      <c r="K7821" t="s">
        <v>1905</v>
      </c>
      <c r="L7821" t="s">
        <v>1888</v>
      </c>
      <c r="M7821">
        <v>2</v>
      </c>
      <c r="N7821" s="3">
        <v>120</v>
      </c>
      <c r="O7821" s="3">
        <v>63</v>
      </c>
      <c r="P7821" s="4">
        <v>0.15</v>
      </c>
      <c r="Q7821" s="3">
        <v>204</v>
      </c>
      <c r="R7821" s="3">
        <v>126</v>
      </c>
      <c r="S7821" s="3">
        <v>78</v>
      </c>
      <c r="T7821" t="s">
        <v>1954</v>
      </c>
      <c r="U7821" t="s">
        <v>72</v>
      </c>
    </row>
    <row r="7822" spans="1:21" x14ac:dyDescent="0.35">
      <c r="A7822" t="s">
        <v>10399</v>
      </c>
      <c r="B7822" s="2">
        <v>45862</v>
      </c>
      <c r="C7822">
        <v>7</v>
      </c>
      <c r="D7822">
        <v>2025</v>
      </c>
      <c r="F7822" t="s">
        <v>1460</v>
      </c>
      <c r="G7822" t="s">
        <v>2272</v>
      </c>
      <c r="H7822" t="s">
        <v>1867</v>
      </c>
      <c r="I7822" t="s">
        <v>2036</v>
      </c>
      <c r="J7822" t="s">
        <v>2067</v>
      </c>
      <c r="K7822" t="s">
        <v>1918</v>
      </c>
      <c r="L7822" t="s">
        <v>1889</v>
      </c>
      <c r="M7822">
        <v>2</v>
      </c>
      <c r="N7822" s="3">
        <v>69</v>
      </c>
      <c r="O7822" s="3">
        <v>37</v>
      </c>
      <c r="P7822" s="4">
        <v>0.05</v>
      </c>
      <c r="Q7822" s="3">
        <v>131.1</v>
      </c>
      <c r="R7822" s="3">
        <v>74</v>
      </c>
      <c r="S7822" s="3">
        <v>57.1</v>
      </c>
      <c r="T7822" t="s">
        <v>1954</v>
      </c>
      <c r="U7822" t="s">
        <v>72</v>
      </c>
    </row>
    <row r="7823" spans="1:21" x14ac:dyDescent="0.35">
      <c r="A7823" t="s">
        <v>10400</v>
      </c>
      <c r="B7823" s="2">
        <v>45862</v>
      </c>
      <c r="C7823">
        <v>7</v>
      </c>
      <c r="D7823">
        <v>2025</v>
      </c>
      <c r="F7823" t="s">
        <v>929</v>
      </c>
      <c r="G7823" t="s">
        <v>4075</v>
      </c>
      <c r="H7823" t="s">
        <v>1869</v>
      </c>
      <c r="I7823" t="s">
        <v>2157</v>
      </c>
      <c r="J7823" t="s">
        <v>2023</v>
      </c>
      <c r="K7823" t="s">
        <v>1912</v>
      </c>
      <c r="L7823" t="s">
        <v>1890</v>
      </c>
      <c r="M7823">
        <v>2</v>
      </c>
      <c r="N7823" s="3">
        <v>249</v>
      </c>
      <c r="O7823" s="3">
        <v>168</v>
      </c>
      <c r="P7823" s="4">
        <v>0</v>
      </c>
      <c r="Q7823" s="3">
        <v>498</v>
      </c>
      <c r="R7823" s="3">
        <v>336</v>
      </c>
      <c r="S7823" s="3">
        <v>162</v>
      </c>
      <c r="T7823" t="s">
        <v>1954</v>
      </c>
      <c r="U7823" t="s">
        <v>72</v>
      </c>
    </row>
    <row r="7824" spans="1:21" x14ac:dyDescent="0.35">
      <c r="A7824" t="s">
        <v>10401</v>
      </c>
      <c r="B7824" s="2">
        <v>45862</v>
      </c>
      <c r="C7824">
        <v>7</v>
      </c>
      <c r="D7824">
        <v>2025</v>
      </c>
      <c r="F7824" t="s">
        <v>437</v>
      </c>
      <c r="G7824" t="s">
        <v>3344</v>
      </c>
      <c r="H7824" t="s">
        <v>1867</v>
      </c>
      <c r="I7824" t="s">
        <v>2181</v>
      </c>
      <c r="J7824" t="s">
        <v>2183</v>
      </c>
      <c r="K7824" t="s">
        <v>1917</v>
      </c>
      <c r="L7824" t="s">
        <v>1886</v>
      </c>
      <c r="M7824">
        <v>1</v>
      </c>
      <c r="N7824" s="3">
        <v>72</v>
      </c>
      <c r="O7824" s="3">
        <v>34</v>
      </c>
      <c r="P7824" s="4">
        <v>0.1</v>
      </c>
      <c r="Q7824" s="3">
        <v>64.8</v>
      </c>
      <c r="R7824" s="3">
        <v>34</v>
      </c>
      <c r="S7824" s="3">
        <v>30.8</v>
      </c>
      <c r="T7824" t="s">
        <v>1954</v>
      </c>
      <c r="U7824" t="s">
        <v>72</v>
      </c>
    </row>
    <row r="7825" spans="1:21" x14ac:dyDescent="0.35">
      <c r="A7825" t="s">
        <v>10402</v>
      </c>
      <c r="B7825" s="2">
        <v>45862</v>
      </c>
      <c r="C7825">
        <v>7</v>
      </c>
      <c r="D7825">
        <v>2025</v>
      </c>
      <c r="F7825" t="s">
        <v>318</v>
      </c>
      <c r="G7825" t="s">
        <v>3948</v>
      </c>
      <c r="H7825" t="s">
        <v>1868</v>
      </c>
      <c r="I7825" t="s">
        <v>2113</v>
      </c>
      <c r="J7825" t="s">
        <v>2183</v>
      </c>
      <c r="K7825" t="s">
        <v>1917</v>
      </c>
      <c r="L7825" t="s">
        <v>1886</v>
      </c>
      <c r="M7825">
        <v>3</v>
      </c>
      <c r="N7825" s="3">
        <v>72</v>
      </c>
      <c r="O7825" s="3">
        <v>34</v>
      </c>
      <c r="P7825" s="4">
        <v>0</v>
      </c>
      <c r="Q7825" s="3">
        <v>216</v>
      </c>
      <c r="R7825" s="3">
        <v>102</v>
      </c>
      <c r="S7825" s="3">
        <v>114</v>
      </c>
      <c r="T7825" t="s">
        <v>1954</v>
      </c>
      <c r="U7825" t="s">
        <v>72</v>
      </c>
    </row>
    <row r="7826" spans="1:21" x14ac:dyDescent="0.35">
      <c r="A7826" t="s">
        <v>10403</v>
      </c>
      <c r="B7826" s="2">
        <v>45863</v>
      </c>
      <c r="C7826">
        <v>7</v>
      </c>
      <c r="D7826">
        <v>2025</v>
      </c>
      <c r="F7826" t="s">
        <v>1673</v>
      </c>
      <c r="G7826" t="s">
        <v>59</v>
      </c>
      <c r="H7826" t="s">
        <v>1866</v>
      </c>
      <c r="I7826" t="s">
        <v>1866</v>
      </c>
      <c r="J7826" t="s">
        <v>1987</v>
      </c>
      <c r="K7826" t="s">
        <v>1908</v>
      </c>
      <c r="L7826" t="s">
        <v>1890</v>
      </c>
      <c r="M7826">
        <v>3</v>
      </c>
      <c r="N7826" s="3">
        <v>129</v>
      </c>
      <c r="O7826" s="3">
        <v>78</v>
      </c>
      <c r="P7826" s="4">
        <v>0.05</v>
      </c>
      <c r="Q7826" s="3">
        <v>367.65</v>
      </c>
      <c r="R7826" s="3">
        <v>234</v>
      </c>
      <c r="S7826" s="3">
        <v>133.65</v>
      </c>
      <c r="T7826" t="s">
        <v>1954</v>
      </c>
      <c r="U7826" t="s">
        <v>72</v>
      </c>
    </row>
    <row r="7827" spans="1:21" x14ac:dyDescent="0.35">
      <c r="A7827" t="s">
        <v>10404</v>
      </c>
      <c r="B7827" s="2">
        <v>45863</v>
      </c>
      <c r="C7827">
        <v>7</v>
      </c>
      <c r="D7827">
        <v>2025</v>
      </c>
      <c r="F7827" t="s">
        <v>86</v>
      </c>
      <c r="G7827" t="s">
        <v>2489</v>
      </c>
      <c r="H7827" t="s">
        <v>1873</v>
      </c>
      <c r="I7827" t="s">
        <v>2323</v>
      </c>
      <c r="J7827" t="s">
        <v>1997</v>
      </c>
      <c r="K7827" t="s">
        <v>1906</v>
      </c>
      <c r="L7827" t="s">
        <v>1889</v>
      </c>
      <c r="M7827">
        <v>1</v>
      </c>
      <c r="N7827" s="3">
        <v>89</v>
      </c>
      <c r="O7827" s="3">
        <v>48</v>
      </c>
      <c r="P7827" s="4">
        <v>0.05</v>
      </c>
      <c r="Q7827" s="3">
        <v>84.55</v>
      </c>
      <c r="R7827" s="3">
        <v>48</v>
      </c>
      <c r="S7827" s="3">
        <v>36.549999999999997</v>
      </c>
      <c r="T7827" t="s">
        <v>1954</v>
      </c>
      <c r="U7827" t="s">
        <v>72</v>
      </c>
    </row>
    <row r="7828" spans="1:21" x14ac:dyDescent="0.35">
      <c r="A7828" t="s">
        <v>10405</v>
      </c>
      <c r="B7828" s="2">
        <v>45863</v>
      </c>
      <c r="C7828">
        <v>7</v>
      </c>
      <c r="D7828">
        <v>2025</v>
      </c>
      <c r="F7828" t="s">
        <v>1820</v>
      </c>
      <c r="G7828" t="s">
        <v>2156</v>
      </c>
      <c r="H7828" t="s">
        <v>1870</v>
      </c>
      <c r="I7828" t="s">
        <v>2192</v>
      </c>
      <c r="J7828" t="s">
        <v>1963</v>
      </c>
      <c r="K7828" t="s">
        <v>1907</v>
      </c>
      <c r="L7828" t="s">
        <v>1890</v>
      </c>
      <c r="M7828">
        <v>2</v>
      </c>
      <c r="N7828" s="3">
        <v>119</v>
      </c>
      <c r="O7828" s="3">
        <v>72</v>
      </c>
      <c r="P7828" s="4">
        <v>0</v>
      </c>
      <c r="Q7828" s="3">
        <v>238</v>
      </c>
      <c r="R7828" s="3">
        <v>144</v>
      </c>
      <c r="S7828" s="3">
        <v>94</v>
      </c>
      <c r="T7828" t="s">
        <v>1954</v>
      </c>
      <c r="U7828" t="s">
        <v>72</v>
      </c>
    </row>
    <row r="7829" spans="1:21" x14ac:dyDescent="0.35">
      <c r="A7829" t="s">
        <v>10406</v>
      </c>
      <c r="B7829" s="2">
        <v>45863</v>
      </c>
      <c r="C7829">
        <v>7</v>
      </c>
      <c r="D7829">
        <v>2025</v>
      </c>
      <c r="F7829" t="s">
        <v>522</v>
      </c>
      <c r="G7829" t="s">
        <v>2552</v>
      </c>
      <c r="H7829" t="s">
        <v>1874</v>
      </c>
      <c r="I7829" t="s">
        <v>2186</v>
      </c>
      <c r="J7829" t="s">
        <v>1963</v>
      </c>
      <c r="K7829" t="s">
        <v>1907</v>
      </c>
      <c r="L7829" t="s">
        <v>1890</v>
      </c>
      <c r="M7829">
        <v>1</v>
      </c>
      <c r="N7829" s="3">
        <v>119</v>
      </c>
      <c r="O7829" s="3">
        <v>72</v>
      </c>
      <c r="P7829" s="4">
        <v>0</v>
      </c>
      <c r="Q7829" s="3">
        <v>119</v>
      </c>
      <c r="R7829" s="3">
        <v>72</v>
      </c>
      <c r="S7829" s="3">
        <v>47</v>
      </c>
      <c r="T7829" t="s">
        <v>1954</v>
      </c>
      <c r="U7829" t="s">
        <v>72</v>
      </c>
    </row>
    <row r="7830" spans="1:21" x14ac:dyDescent="0.35">
      <c r="A7830" t="s">
        <v>10407</v>
      </c>
      <c r="B7830" s="2">
        <v>45863</v>
      </c>
      <c r="C7830">
        <v>7</v>
      </c>
      <c r="D7830">
        <v>2025</v>
      </c>
      <c r="F7830" t="s">
        <v>1827</v>
      </c>
      <c r="G7830" t="s">
        <v>2473</v>
      </c>
      <c r="H7830" t="s">
        <v>1869</v>
      </c>
      <c r="I7830" t="s">
        <v>1977</v>
      </c>
      <c r="J7830" t="s">
        <v>1997</v>
      </c>
      <c r="K7830" t="s">
        <v>1906</v>
      </c>
      <c r="L7830" t="s">
        <v>1889</v>
      </c>
      <c r="M7830">
        <v>4</v>
      </c>
      <c r="N7830" s="3">
        <v>89</v>
      </c>
      <c r="O7830" s="3">
        <v>48</v>
      </c>
      <c r="P7830" s="4">
        <v>0.05</v>
      </c>
      <c r="Q7830" s="3">
        <v>338.2</v>
      </c>
      <c r="R7830" s="3">
        <v>192</v>
      </c>
      <c r="S7830" s="3">
        <v>146.19999999999999</v>
      </c>
      <c r="T7830" t="s">
        <v>1954</v>
      </c>
      <c r="U7830" t="s">
        <v>72</v>
      </c>
    </row>
    <row r="7831" spans="1:21" x14ac:dyDescent="0.35">
      <c r="A7831" t="s">
        <v>10408</v>
      </c>
      <c r="B7831" s="2">
        <v>45863</v>
      </c>
      <c r="C7831">
        <v>7</v>
      </c>
      <c r="D7831">
        <v>2025</v>
      </c>
      <c r="F7831" t="s">
        <v>333</v>
      </c>
      <c r="G7831" t="s">
        <v>2069</v>
      </c>
      <c r="H7831" t="s">
        <v>1873</v>
      </c>
      <c r="I7831" t="s">
        <v>2070</v>
      </c>
      <c r="J7831" t="s">
        <v>1953</v>
      </c>
      <c r="K7831" t="s">
        <v>1905</v>
      </c>
      <c r="L7831" t="s">
        <v>1888</v>
      </c>
      <c r="M7831">
        <v>3</v>
      </c>
      <c r="N7831" s="3">
        <v>120</v>
      </c>
      <c r="O7831" s="3">
        <v>63</v>
      </c>
      <c r="P7831" s="4">
        <v>0.05</v>
      </c>
      <c r="Q7831" s="3">
        <v>342</v>
      </c>
      <c r="R7831" s="3">
        <v>189</v>
      </c>
      <c r="S7831" s="3">
        <v>153</v>
      </c>
      <c r="T7831" t="s">
        <v>1954</v>
      </c>
      <c r="U7831" t="s">
        <v>72</v>
      </c>
    </row>
    <row r="7832" spans="1:21" x14ac:dyDescent="0.35">
      <c r="A7832" t="s">
        <v>10409</v>
      </c>
      <c r="B7832" s="2">
        <v>45863</v>
      </c>
      <c r="C7832">
        <v>7</v>
      </c>
      <c r="D7832">
        <v>2025</v>
      </c>
      <c r="F7832" t="s">
        <v>470</v>
      </c>
      <c r="G7832" t="s">
        <v>3457</v>
      </c>
      <c r="H7832" t="s">
        <v>1863</v>
      </c>
      <c r="I7832" t="s">
        <v>2051</v>
      </c>
      <c r="J7832" t="s">
        <v>1960</v>
      </c>
      <c r="K7832" t="s">
        <v>1924</v>
      </c>
      <c r="L7832" t="s">
        <v>1885</v>
      </c>
      <c r="M7832">
        <v>3</v>
      </c>
      <c r="N7832" s="3">
        <v>42</v>
      </c>
      <c r="O7832" s="3">
        <v>20</v>
      </c>
      <c r="P7832" s="4">
        <v>0.05</v>
      </c>
      <c r="Q7832" s="3">
        <v>119.7</v>
      </c>
      <c r="R7832" s="3">
        <v>60</v>
      </c>
      <c r="S7832" s="3">
        <v>59.7</v>
      </c>
      <c r="T7832" t="s">
        <v>1954</v>
      </c>
      <c r="U7832" t="s">
        <v>72</v>
      </c>
    </row>
    <row r="7833" spans="1:21" x14ac:dyDescent="0.35">
      <c r="A7833" t="s">
        <v>10410</v>
      </c>
      <c r="B7833" s="2">
        <v>45863</v>
      </c>
      <c r="C7833">
        <v>7</v>
      </c>
      <c r="D7833">
        <v>2025</v>
      </c>
      <c r="F7833" t="s">
        <v>104</v>
      </c>
      <c r="G7833" t="s">
        <v>3378</v>
      </c>
      <c r="H7833" t="s">
        <v>1866</v>
      </c>
      <c r="I7833" t="s">
        <v>1866</v>
      </c>
      <c r="J7833" t="s">
        <v>1953</v>
      </c>
      <c r="K7833" t="s">
        <v>1905</v>
      </c>
      <c r="L7833" t="s">
        <v>1888</v>
      </c>
      <c r="M7833">
        <v>1</v>
      </c>
      <c r="N7833" s="3">
        <v>120</v>
      </c>
      <c r="O7833" s="3">
        <v>63</v>
      </c>
      <c r="P7833" s="4">
        <v>0.15</v>
      </c>
      <c r="Q7833" s="3">
        <v>102</v>
      </c>
      <c r="R7833" s="3">
        <v>63</v>
      </c>
      <c r="S7833" s="3">
        <v>39</v>
      </c>
      <c r="T7833" t="s">
        <v>1954</v>
      </c>
      <c r="U7833" t="s">
        <v>72</v>
      </c>
    </row>
    <row r="7834" spans="1:21" x14ac:dyDescent="0.35">
      <c r="A7834" t="s">
        <v>10411</v>
      </c>
      <c r="B7834" s="2">
        <v>45863</v>
      </c>
      <c r="C7834">
        <v>7</v>
      </c>
      <c r="D7834">
        <v>2025</v>
      </c>
      <c r="F7834" t="s">
        <v>492</v>
      </c>
      <c r="G7834" t="s">
        <v>62</v>
      </c>
      <c r="H7834" t="s">
        <v>1869</v>
      </c>
      <c r="I7834" t="s">
        <v>1977</v>
      </c>
      <c r="J7834" t="s">
        <v>2061</v>
      </c>
      <c r="K7834" t="s">
        <v>1923</v>
      </c>
      <c r="L7834" t="s">
        <v>1888</v>
      </c>
      <c r="M7834">
        <v>3</v>
      </c>
      <c r="N7834" s="3">
        <v>25</v>
      </c>
      <c r="O7834" s="3">
        <v>11</v>
      </c>
      <c r="P7834" s="4">
        <v>0.1</v>
      </c>
      <c r="Q7834" s="3">
        <v>67.5</v>
      </c>
      <c r="R7834" s="3">
        <v>33</v>
      </c>
      <c r="S7834" s="3">
        <v>34.5</v>
      </c>
      <c r="T7834" t="s">
        <v>1954</v>
      </c>
      <c r="U7834" t="s">
        <v>72</v>
      </c>
    </row>
    <row r="7835" spans="1:21" x14ac:dyDescent="0.35">
      <c r="A7835" t="s">
        <v>10412</v>
      </c>
      <c r="B7835" s="2">
        <v>45863</v>
      </c>
      <c r="C7835">
        <v>7</v>
      </c>
      <c r="D7835">
        <v>2025</v>
      </c>
      <c r="F7835" t="s">
        <v>1671</v>
      </c>
      <c r="G7835" t="s">
        <v>3948</v>
      </c>
      <c r="H7835" t="s">
        <v>1864</v>
      </c>
      <c r="I7835" t="s">
        <v>2044</v>
      </c>
      <c r="J7835" t="s">
        <v>2183</v>
      </c>
      <c r="K7835" t="s">
        <v>1917</v>
      </c>
      <c r="L7835" t="s">
        <v>1886</v>
      </c>
      <c r="M7835">
        <v>2</v>
      </c>
      <c r="N7835" s="3">
        <v>72</v>
      </c>
      <c r="O7835" s="3">
        <v>34</v>
      </c>
      <c r="P7835" s="4">
        <v>0.1</v>
      </c>
      <c r="Q7835" s="3">
        <v>129.6</v>
      </c>
      <c r="R7835" s="3">
        <v>68</v>
      </c>
      <c r="S7835" s="3">
        <v>61.6</v>
      </c>
      <c r="T7835" t="s">
        <v>1954</v>
      </c>
      <c r="U7835" t="s">
        <v>72</v>
      </c>
    </row>
    <row r="7836" spans="1:21" x14ac:dyDescent="0.35">
      <c r="A7836" t="s">
        <v>10413</v>
      </c>
      <c r="B7836" s="2">
        <v>45863</v>
      </c>
      <c r="C7836">
        <v>7</v>
      </c>
      <c r="D7836">
        <v>2025</v>
      </c>
      <c r="F7836" t="s">
        <v>84</v>
      </c>
      <c r="G7836" t="s">
        <v>2370</v>
      </c>
      <c r="H7836" t="s">
        <v>1873</v>
      </c>
      <c r="I7836" t="s">
        <v>2070</v>
      </c>
      <c r="J7836" t="s">
        <v>2001</v>
      </c>
      <c r="K7836" t="s">
        <v>1911</v>
      </c>
      <c r="L7836" t="s">
        <v>1886</v>
      </c>
      <c r="M7836">
        <v>2</v>
      </c>
      <c r="N7836" s="3">
        <v>58</v>
      </c>
      <c r="O7836" s="3">
        <v>25</v>
      </c>
      <c r="P7836" s="4">
        <v>0.15</v>
      </c>
      <c r="Q7836" s="3">
        <v>98.6</v>
      </c>
      <c r="R7836" s="3">
        <v>50</v>
      </c>
      <c r="S7836" s="3">
        <v>48.6</v>
      </c>
      <c r="T7836" t="s">
        <v>1954</v>
      </c>
      <c r="U7836" t="s">
        <v>72</v>
      </c>
    </row>
    <row r="7837" spans="1:21" x14ac:dyDescent="0.35">
      <c r="A7837" t="s">
        <v>10414</v>
      </c>
      <c r="B7837" s="2">
        <v>45863</v>
      </c>
      <c r="C7837">
        <v>7</v>
      </c>
      <c r="D7837">
        <v>2025</v>
      </c>
      <c r="F7837" t="s">
        <v>856</v>
      </c>
      <c r="G7837" t="s">
        <v>2414</v>
      </c>
      <c r="H7837" t="s">
        <v>1875</v>
      </c>
      <c r="I7837" t="s">
        <v>1996</v>
      </c>
      <c r="J7837" t="s">
        <v>1967</v>
      </c>
      <c r="K7837" t="s">
        <v>1913</v>
      </c>
      <c r="L7837" t="s">
        <v>1888</v>
      </c>
      <c r="M7837">
        <v>1</v>
      </c>
      <c r="N7837" s="3">
        <v>78</v>
      </c>
      <c r="O7837" s="3">
        <v>39</v>
      </c>
      <c r="P7837" s="4">
        <v>0.05</v>
      </c>
      <c r="Q7837" s="3">
        <v>74.099999999999994</v>
      </c>
      <c r="R7837" s="3">
        <v>39</v>
      </c>
      <c r="S7837" s="3">
        <v>35.1</v>
      </c>
      <c r="T7837" t="s">
        <v>1954</v>
      </c>
      <c r="U7837" t="s">
        <v>72</v>
      </c>
    </row>
    <row r="7838" spans="1:21" x14ac:dyDescent="0.35">
      <c r="A7838" t="s">
        <v>10415</v>
      </c>
      <c r="B7838" s="2">
        <v>45863</v>
      </c>
      <c r="C7838">
        <v>7</v>
      </c>
      <c r="D7838">
        <v>2025</v>
      </c>
      <c r="F7838" t="s">
        <v>1597</v>
      </c>
      <c r="G7838" t="s">
        <v>2936</v>
      </c>
      <c r="H7838" t="s">
        <v>1866</v>
      </c>
      <c r="I7838" t="s">
        <v>1866</v>
      </c>
      <c r="J7838" t="s">
        <v>2067</v>
      </c>
      <c r="K7838" t="s">
        <v>1918</v>
      </c>
      <c r="L7838" t="s">
        <v>1889</v>
      </c>
      <c r="M7838">
        <v>3</v>
      </c>
      <c r="N7838" s="3">
        <v>69</v>
      </c>
      <c r="O7838" s="3">
        <v>37</v>
      </c>
      <c r="P7838" s="4">
        <v>0.05</v>
      </c>
      <c r="Q7838" s="3">
        <v>196.65</v>
      </c>
      <c r="R7838" s="3">
        <v>111</v>
      </c>
      <c r="S7838" s="3">
        <v>85.65</v>
      </c>
      <c r="T7838" t="s">
        <v>1954</v>
      </c>
      <c r="U7838" t="s">
        <v>72</v>
      </c>
    </row>
    <row r="7839" spans="1:21" x14ac:dyDescent="0.35">
      <c r="A7839" t="s">
        <v>10416</v>
      </c>
      <c r="B7839" s="2">
        <v>45863</v>
      </c>
      <c r="C7839">
        <v>7</v>
      </c>
      <c r="D7839">
        <v>2025</v>
      </c>
      <c r="F7839" t="s">
        <v>141</v>
      </c>
      <c r="G7839" t="s">
        <v>2509</v>
      </c>
      <c r="H7839" t="s">
        <v>1872</v>
      </c>
      <c r="I7839" t="s">
        <v>1986</v>
      </c>
      <c r="J7839" t="s">
        <v>1997</v>
      </c>
      <c r="K7839" t="s">
        <v>1906</v>
      </c>
      <c r="L7839" t="s">
        <v>1889</v>
      </c>
      <c r="M7839">
        <v>1</v>
      </c>
      <c r="N7839" s="3">
        <v>89</v>
      </c>
      <c r="O7839" s="3">
        <v>48</v>
      </c>
      <c r="P7839" s="4">
        <v>0.05</v>
      </c>
      <c r="Q7839" s="3">
        <v>84.55</v>
      </c>
      <c r="R7839" s="3">
        <v>48</v>
      </c>
      <c r="S7839" s="3">
        <v>36.549999999999997</v>
      </c>
      <c r="T7839" t="s">
        <v>1954</v>
      </c>
      <c r="U7839" t="s">
        <v>72</v>
      </c>
    </row>
    <row r="7840" spans="1:21" x14ac:dyDescent="0.35">
      <c r="A7840" t="s">
        <v>10417</v>
      </c>
      <c r="B7840" s="2">
        <v>45863</v>
      </c>
      <c r="C7840">
        <v>7</v>
      </c>
      <c r="D7840">
        <v>2025</v>
      </c>
      <c r="F7840" t="s">
        <v>232</v>
      </c>
      <c r="G7840" t="s">
        <v>2430</v>
      </c>
      <c r="H7840" t="s">
        <v>1868</v>
      </c>
      <c r="I7840" t="s">
        <v>2022</v>
      </c>
      <c r="J7840" t="s">
        <v>1991</v>
      </c>
      <c r="K7840" t="s">
        <v>1925</v>
      </c>
      <c r="L7840" t="s">
        <v>1885</v>
      </c>
      <c r="M7840">
        <v>1</v>
      </c>
      <c r="N7840" s="3">
        <v>35</v>
      </c>
      <c r="O7840" s="3">
        <v>16</v>
      </c>
      <c r="P7840" s="4">
        <v>0.05</v>
      </c>
      <c r="Q7840" s="3">
        <v>33.25</v>
      </c>
      <c r="R7840" s="3">
        <v>16</v>
      </c>
      <c r="S7840" s="3">
        <v>17.25</v>
      </c>
      <c r="T7840" t="s">
        <v>1954</v>
      </c>
      <c r="U7840" t="s">
        <v>72</v>
      </c>
    </row>
    <row r="7841" spans="1:21" x14ac:dyDescent="0.35">
      <c r="A7841" t="s">
        <v>10418</v>
      </c>
      <c r="B7841" s="2">
        <v>45863</v>
      </c>
      <c r="C7841">
        <v>7</v>
      </c>
      <c r="D7841">
        <v>2025</v>
      </c>
      <c r="F7841" t="s">
        <v>903</v>
      </c>
      <c r="G7841" t="s">
        <v>3112</v>
      </c>
      <c r="H7841" t="s">
        <v>1866</v>
      </c>
      <c r="I7841" t="s">
        <v>1866</v>
      </c>
      <c r="J7841" t="s">
        <v>2023</v>
      </c>
      <c r="K7841" t="s">
        <v>1912</v>
      </c>
      <c r="L7841" t="s">
        <v>1890</v>
      </c>
      <c r="M7841">
        <v>2</v>
      </c>
      <c r="N7841" s="3">
        <v>249</v>
      </c>
      <c r="O7841" s="3">
        <v>168</v>
      </c>
      <c r="P7841" s="4">
        <v>0.2</v>
      </c>
      <c r="Q7841" s="3">
        <v>398.4</v>
      </c>
      <c r="R7841" s="3">
        <v>336</v>
      </c>
      <c r="S7841" s="3">
        <v>62.4</v>
      </c>
      <c r="T7841" t="s">
        <v>1954</v>
      </c>
      <c r="U7841" t="s">
        <v>72</v>
      </c>
    </row>
    <row r="7842" spans="1:21" x14ac:dyDescent="0.35">
      <c r="A7842" t="s">
        <v>10419</v>
      </c>
      <c r="B7842" s="2">
        <v>45864</v>
      </c>
      <c r="C7842">
        <v>7</v>
      </c>
      <c r="D7842">
        <v>2025</v>
      </c>
      <c r="F7842" t="s">
        <v>610</v>
      </c>
      <c r="G7842" t="s">
        <v>2628</v>
      </c>
      <c r="H7842" t="s">
        <v>1864</v>
      </c>
      <c r="I7842" t="s">
        <v>2211</v>
      </c>
      <c r="J7842" t="s">
        <v>2120</v>
      </c>
      <c r="K7842" t="s">
        <v>1926</v>
      </c>
      <c r="L7842" t="s">
        <v>1885</v>
      </c>
      <c r="M7842">
        <v>1</v>
      </c>
      <c r="N7842" s="3">
        <v>28</v>
      </c>
      <c r="O7842" s="3">
        <v>13</v>
      </c>
      <c r="P7842" s="4">
        <v>0.1</v>
      </c>
      <c r="Q7842" s="3">
        <v>25.2</v>
      </c>
      <c r="R7842" s="3">
        <v>13</v>
      </c>
      <c r="S7842" s="3">
        <v>12.2</v>
      </c>
      <c r="T7842" t="s">
        <v>1954</v>
      </c>
      <c r="U7842" t="s">
        <v>72</v>
      </c>
    </row>
    <row r="7843" spans="1:21" x14ac:dyDescent="0.35">
      <c r="A7843" t="s">
        <v>10420</v>
      </c>
      <c r="B7843" s="2">
        <v>45864</v>
      </c>
      <c r="C7843">
        <v>7</v>
      </c>
      <c r="D7843">
        <v>2025</v>
      </c>
      <c r="F7843" t="s">
        <v>1380</v>
      </c>
      <c r="G7843" t="s">
        <v>3123</v>
      </c>
      <c r="H7843" t="s">
        <v>1863</v>
      </c>
      <c r="I7843" t="s">
        <v>2056</v>
      </c>
      <c r="J7843" t="s">
        <v>1971</v>
      </c>
      <c r="K7843" t="s">
        <v>1920</v>
      </c>
      <c r="L7843" t="s">
        <v>1886</v>
      </c>
      <c r="M7843">
        <v>2</v>
      </c>
      <c r="N7843" s="3">
        <v>45</v>
      </c>
      <c r="O7843" s="3">
        <v>19</v>
      </c>
      <c r="P7843" s="4">
        <v>0</v>
      </c>
      <c r="Q7843" s="3">
        <v>90</v>
      </c>
      <c r="R7843" s="3">
        <v>38</v>
      </c>
      <c r="S7843" s="3">
        <v>52</v>
      </c>
      <c r="T7843" t="s">
        <v>1954</v>
      </c>
      <c r="U7843" t="s">
        <v>72</v>
      </c>
    </row>
    <row r="7844" spans="1:21" x14ac:dyDescent="0.35">
      <c r="A7844" t="s">
        <v>10421</v>
      </c>
      <c r="B7844" s="2">
        <v>45864</v>
      </c>
      <c r="C7844">
        <v>7</v>
      </c>
      <c r="D7844">
        <v>2025</v>
      </c>
      <c r="F7844" t="s">
        <v>963</v>
      </c>
      <c r="G7844" t="s">
        <v>59</v>
      </c>
      <c r="H7844" t="s">
        <v>1871</v>
      </c>
      <c r="I7844" t="s">
        <v>1966</v>
      </c>
      <c r="J7844" t="s">
        <v>2114</v>
      </c>
      <c r="K7844" t="s">
        <v>1915</v>
      </c>
      <c r="L7844" t="s">
        <v>1886</v>
      </c>
      <c r="M7844">
        <v>1</v>
      </c>
      <c r="N7844" s="3">
        <v>85</v>
      </c>
      <c r="O7844" s="3">
        <v>41</v>
      </c>
      <c r="P7844" s="4">
        <v>0</v>
      </c>
      <c r="Q7844" s="3">
        <v>85</v>
      </c>
      <c r="R7844" s="3">
        <v>41</v>
      </c>
      <c r="S7844" s="3">
        <v>44</v>
      </c>
      <c r="T7844" t="s">
        <v>1954</v>
      </c>
      <c r="U7844" t="s">
        <v>72</v>
      </c>
    </row>
    <row r="7845" spans="1:21" x14ac:dyDescent="0.35">
      <c r="A7845" t="s">
        <v>10422</v>
      </c>
      <c r="B7845" s="2">
        <v>45864</v>
      </c>
      <c r="C7845">
        <v>7</v>
      </c>
      <c r="D7845">
        <v>2025</v>
      </c>
      <c r="F7845" t="s">
        <v>1477</v>
      </c>
      <c r="G7845" t="s">
        <v>2624</v>
      </c>
      <c r="H7845" t="s">
        <v>1863</v>
      </c>
      <c r="I7845" t="s">
        <v>2033</v>
      </c>
      <c r="J7845" t="s">
        <v>2067</v>
      </c>
      <c r="K7845" t="s">
        <v>1918</v>
      </c>
      <c r="L7845" t="s">
        <v>1889</v>
      </c>
      <c r="M7845">
        <v>5</v>
      </c>
      <c r="N7845" s="3">
        <v>69</v>
      </c>
      <c r="O7845" s="3">
        <v>37</v>
      </c>
      <c r="P7845" s="4">
        <v>0.1</v>
      </c>
      <c r="Q7845" s="3">
        <v>310.5</v>
      </c>
      <c r="R7845" s="3">
        <v>185</v>
      </c>
      <c r="S7845" s="3">
        <v>125.5</v>
      </c>
      <c r="T7845" t="s">
        <v>1954</v>
      </c>
      <c r="U7845" t="s">
        <v>72</v>
      </c>
    </row>
    <row r="7846" spans="1:21" x14ac:dyDescent="0.35">
      <c r="A7846" t="s">
        <v>10423</v>
      </c>
      <c r="B7846" s="2">
        <v>45864</v>
      </c>
      <c r="C7846">
        <v>7</v>
      </c>
      <c r="D7846">
        <v>2025</v>
      </c>
      <c r="F7846" t="s">
        <v>439</v>
      </c>
      <c r="G7846" t="s">
        <v>2118</v>
      </c>
      <c r="H7846" t="s">
        <v>1870</v>
      </c>
      <c r="I7846" t="s">
        <v>2083</v>
      </c>
      <c r="J7846" t="s">
        <v>2034</v>
      </c>
      <c r="K7846" t="s">
        <v>1904</v>
      </c>
      <c r="L7846" t="s">
        <v>1889</v>
      </c>
      <c r="M7846">
        <v>2</v>
      </c>
      <c r="N7846" s="3">
        <v>149</v>
      </c>
      <c r="O7846" s="3">
        <v>91</v>
      </c>
      <c r="P7846" s="4">
        <v>0</v>
      </c>
      <c r="Q7846" s="3">
        <v>298</v>
      </c>
      <c r="R7846" s="3">
        <v>182</v>
      </c>
      <c r="S7846" s="3">
        <v>116</v>
      </c>
      <c r="T7846" t="s">
        <v>1954</v>
      </c>
      <c r="U7846" t="s">
        <v>72</v>
      </c>
    </row>
    <row r="7847" spans="1:21" x14ac:dyDescent="0.35">
      <c r="A7847" t="s">
        <v>10424</v>
      </c>
      <c r="B7847" s="2">
        <v>45864</v>
      </c>
      <c r="C7847">
        <v>7</v>
      </c>
      <c r="D7847">
        <v>2025</v>
      </c>
      <c r="F7847" t="s">
        <v>1404</v>
      </c>
      <c r="G7847" t="s">
        <v>2300</v>
      </c>
      <c r="H7847" t="s">
        <v>1866</v>
      </c>
      <c r="I7847" t="s">
        <v>1866</v>
      </c>
      <c r="J7847" t="s">
        <v>1967</v>
      </c>
      <c r="K7847" t="s">
        <v>1913</v>
      </c>
      <c r="L7847" t="s">
        <v>1888</v>
      </c>
      <c r="M7847">
        <v>2</v>
      </c>
      <c r="N7847" s="3">
        <v>78</v>
      </c>
      <c r="O7847" s="3">
        <v>39</v>
      </c>
      <c r="P7847" s="4">
        <v>0.1</v>
      </c>
      <c r="Q7847" s="3">
        <v>140.4</v>
      </c>
      <c r="R7847" s="3">
        <v>78</v>
      </c>
      <c r="S7847" s="3">
        <v>62.4</v>
      </c>
      <c r="T7847" t="s">
        <v>1954</v>
      </c>
      <c r="U7847" t="s">
        <v>72</v>
      </c>
    </row>
    <row r="7848" spans="1:21" x14ac:dyDescent="0.35">
      <c r="A7848" t="s">
        <v>10425</v>
      </c>
      <c r="B7848" s="2">
        <v>45864</v>
      </c>
      <c r="C7848">
        <v>7</v>
      </c>
      <c r="D7848">
        <v>2025</v>
      </c>
      <c r="F7848" t="s">
        <v>744</v>
      </c>
      <c r="G7848" t="s">
        <v>3986</v>
      </c>
      <c r="H7848" t="s">
        <v>1868</v>
      </c>
      <c r="I7848" t="s">
        <v>2113</v>
      </c>
      <c r="J7848" t="s">
        <v>1987</v>
      </c>
      <c r="K7848" t="s">
        <v>1908</v>
      </c>
      <c r="L7848" t="s">
        <v>1890</v>
      </c>
      <c r="M7848">
        <v>5</v>
      </c>
      <c r="N7848" s="3">
        <v>129</v>
      </c>
      <c r="O7848" s="3">
        <v>78</v>
      </c>
      <c r="P7848" s="4">
        <v>0.05</v>
      </c>
      <c r="Q7848" s="3">
        <v>612.75</v>
      </c>
      <c r="R7848" s="3">
        <v>390</v>
      </c>
      <c r="S7848" s="3">
        <v>222.75</v>
      </c>
      <c r="T7848" t="s">
        <v>1954</v>
      </c>
      <c r="U7848" t="s">
        <v>72</v>
      </c>
    </row>
    <row r="7849" spans="1:21" x14ac:dyDescent="0.35">
      <c r="A7849" t="s">
        <v>10426</v>
      </c>
      <c r="B7849" s="2">
        <v>45864</v>
      </c>
      <c r="C7849">
        <v>7</v>
      </c>
      <c r="D7849">
        <v>2025</v>
      </c>
      <c r="F7849" t="s">
        <v>647</v>
      </c>
      <c r="G7849" t="s">
        <v>2316</v>
      </c>
      <c r="H7849" t="s">
        <v>1863</v>
      </c>
      <c r="I7849" t="s">
        <v>2033</v>
      </c>
      <c r="J7849" t="s">
        <v>2015</v>
      </c>
      <c r="K7849" t="s">
        <v>1914</v>
      </c>
      <c r="L7849" t="s">
        <v>1888</v>
      </c>
      <c r="M7849">
        <v>1</v>
      </c>
      <c r="N7849" s="3">
        <v>65</v>
      </c>
      <c r="O7849" s="3">
        <v>32</v>
      </c>
      <c r="P7849" s="4">
        <v>0.1</v>
      </c>
      <c r="Q7849" s="3">
        <v>58.5</v>
      </c>
      <c r="R7849" s="3">
        <v>32</v>
      </c>
      <c r="S7849" s="3">
        <v>26.5</v>
      </c>
      <c r="T7849" t="s">
        <v>1954</v>
      </c>
      <c r="U7849" t="s">
        <v>72</v>
      </c>
    </row>
    <row r="7850" spans="1:21" x14ac:dyDescent="0.35">
      <c r="A7850" t="s">
        <v>10427</v>
      </c>
      <c r="B7850" s="2">
        <v>45864</v>
      </c>
      <c r="C7850">
        <v>7</v>
      </c>
      <c r="D7850">
        <v>2025</v>
      </c>
      <c r="F7850" t="s">
        <v>1086</v>
      </c>
      <c r="G7850" t="s">
        <v>2300</v>
      </c>
      <c r="H7850" t="s">
        <v>1870</v>
      </c>
      <c r="I7850" t="s">
        <v>2060</v>
      </c>
      <c r="J7850" t="s">
        <v>1987</v>
      </c>
      <c r="K7850" t="s">
        <v>1908</v>
      </c>
      <c r="L7850" t="s">
        <v>1890</v>
      </c>
      <c r="M7850">
        <v>1</v>
      </c>
      <c r="N7850" s="3">
        <v>129</v>
      </c>
      <c r="O7850" s="3">
        <v>78</v>
      </c>
      <c r="P7850" s="4">
        <v>0</v>
      </c>
      <c r="Q7850" s="3">
        <v>129</v>
      </c>
      <c r="R7850" s="3">
        <v>78</v>
      </c>
      <c r="S7850" s="3">
        <v>51</v>
      </c>
      <c r="T7850" t="s">
        <v>1954</v>
      </c>
      <c r="U7850" t="s">
        <v>72</v>
      </c>
    </row>
    <row r="7851" spans="1:21" x14ac:dyDescent="0.35">
      <c r="A7851" t="s">
        <v>10428</v>
      </c>
      <c r="B7851" s="2">
        <v>45864</v>
      </c>
      <c r="C7851">
        <v>7</v>
      </c>
      <c r="D7851">
        <v>2025</v>
      </c>
      <c r="F7851" t="s">
        <v>171</v>
      </c>
      <c r="G7851" t="s">
        <v>2252</v>
      </c>
      <c r="H7851" t="s">
        <v>1863</v>
      </c>
      <c r="I7851" t="s">
        <v>2033</v>
      </c>
      <c r="J7851" t="s">
        <v>1960</v>
      </c>
      <c r="K7851" t="s">
        <v>1924</v>
      </c>
      <c r="L7851" t="s">
        <v>1885</v>
      </c>
      <c r="M7851">
        <v>1</v>
      </c>
      <c r="N7851" s="3">
        <v>42</v>
      </c>
      <c r="O7851" s="3">
        <v>20</v>
      </c>
      <c r="P7851" s="4">
        <v>0</v>
      </c>
      <c r="Q7851" s="3">
        <v>42</v>
      </c>
      <c r="R7851" s="3">
        <v>20</v>
      </c>
      <c r="S7851" s="3">
        <v>22</v>
      </c>
      <c r="U7851" t="s">
        <v>72</v>
      </c>
    </row>
    <row r="7852" spans="1:21" x14ac:dyDescent="0.35">
      <c r="A7852" t="s">
        <v>10429</v>
      </c>
      <c r="B7852" s="2">
        <v>45864</v>
      </c>
      <c r="C7852">
        <v>7</v>
      </c>
      <c r="D7852">
        <v>2025</v>
      </c>
      <c r="F7852" t="s">
        <v>703</v>
      </c>
      <c r="G7852" t="s">
        <v>3691</v>
      </c>
      <c r="H7852" t="s">
        <v>1871</v>
      </c>
      <c r="I7852" t="s">
        <v>2234</v>
      </c>
      <c r="J7852" t="s">
        <v>1956</v>
      </c>
      <c r="K7852" t="s">
        <v>1909</v>
      </c>
      <c r="L7852" t="s">
        <v>1887</v>
      </c>
      <c r="M7852">
        <v>1</v>
      </c>
      <c r="N7852" s="3">
        <v>95</v>
      </c>
      <c r="O7852" s="3">
        <v>54</v>
      </c>
      <c r="P7852" s="4">
        <v>0.1</v>
      </c>
      <c r="Q7852" s="3">
        <v>85.5</v>
      </c>
      <c r="R7852" s="3">
        <v>54</v>
      </c>
      <c r="S7852" s="3">
        <v>31.5</v>
      </c>
      <c r="T7852" t="s">
        <v>1954</v>
      </c>
      <c r="U7852" t="s">
        <v>72</v>
      </c>
    </row>
    <row r="7853" spans="1:21" x14ac:dyDescent="0.35">
      <c r="A7853" t="s">
        <v>10430</v>
      </c>
      <c r="B7853" s="2">
        <v>45864</v>
      </c>
      <c r="C7853">
        <v>7</v>
      </c>
      <c r="D7853">
        <v>2025</v>
      </c>
      <c r="F7853" t="s">
        <v>1163</v>
      </c>
      <c r="G7853" t="s">
        <v>3387</v>
      </c>
      <c r="H7853" t="s">
        <v>1868</v>
      </c>
      <c r="I7853" t="s">
        <v>2113</v>
      </c>
      <c r="J7853" t="s">
        <v>2162</v>
      </c>
      <c r="K7853" t="s">
        <v>1921</v>
      </c>
      <c r="L7853" t="s">
        <v>1889</v>
      </c>
      <c r="M7853">
        <v>1</v>
      </c>
      <c r="N7853" s="3">
        <v>55</v>
      </c>
      <c r="O7853" s="3">
        <v>27</v>
      </c>
      <c r="P7853" s="4">
        <v>0</v>
      </c>
      <c r="Q7853" s="3">
        <v>55</v>
      </c>
      <c r="R7853" s="3">
        <v>27</v>
      </c>
      <c r="S7853" s="3">
        <v>28</v>
      </c>
      <c r="T7853" t="s">
        <v>1954</v>
      </c>
      <c r="U7853" t="s">
        <v>71</v>
      </c>
    </row>
    <row r="7854" spans="1:21" x14ac:dyDescent="0.35">
      <c r="A7854" t="s">
        <v>10431</v>
      </c>
      <c r="B7854" s="2">
        <v>45864</v>
      </c>
      <c r="C7854">
        <v>7</v>
      </c>
      <c r="D7854">
        <v>2025</v>
      </c>
      <c r="F7854" t="s">
        <v>149</v>
      </c>
      <c r="G7854" t="s">
        <v>2755</v>
      </c>
      <c r="H7854" t="s">
        <v>1870</v>
      </c>
      <c r="I7854" t="s">
        <v>2060</v>
      </c>
      <c r="J7854" t="s">
        <v>2015</v>
      </c>
      <c r="K7854" t="s">
        <v>1914</v>
      </c>
      <c r="L7854" t="s">
        <v>1888</v>
      </c>
      <c r="M7854">
        <v>4</v>
      </c>
      <c r="N7854" s="3">
        <v>65</v>
      </c>
      <c r="O7854" s="3">
        <v>32</v>
      </c>
      <c r="P7854" s="4">
        <v>0</v>
      </c>
      <c r="Q7854" s="3">
        <v>260</v>
      </c>
      <c r="R7854" s="3">
        <v>128</v>
      </c>
      <c r="S7854" s="3">
        <v>132</v>
      </c>
      <c r="T7854" t="s">
        <v>1954</v>
      </c>
      <c r="U7854" t="s">
        <v>72</v>
      </c>
    </row>
    <row r="7855" spans="1:21" x14ac:dyDescent="0.35">
      <c r="A7855" t="s">
        <v>10432</v>
      </c>
      <c r="B7855" s="2">
        <v>45864</v>
      </c>
      <c r="C7855">
        <v>7</v>
      </c>
      <c r="D7855">
        <v>2025</v>
      </c>
      <c r="F7855" t="s">
        <v>512</v>
      </c>
      <c r="G7855" t="s">
        <v>3610</v>
      </c>
      <c r="H7855" t="s">
        <v>1866</v>
      </c>
      <c r="I7855" t="s">
        <v>1866</v>
      </c>
      <c r="J7855" t="s">
        <v>2001</v>
      </c>
      <c r="K7855" t="s">
        <v>1911</v>
      </c>
      <c r="L7855" t="s">
        <v>1886</v>
      </c>
      <c r="M7855">
        <v>1</v>
      </c>
      <c r="N7855" s="3">
        <v>58</v>
      </c>
      <c r="O7855" s="3">
        <v>25</v>
      </c>
      <c r="P7855" s="4">
        <v>0.1</v>
      </c>
      <c r="Q7855" s="3">
        <v>52.2</v>
      </c>
      <c r="R7855" s="3">
        <v>25</v>
      </c>
      <c r="S7855" s="3">
        <v>27.2</v>
      </c>
      <c r="T7855" t="s">
        <v>1954</v>
      </c>
      <c r="U7855" t="s">
        <v>72</v>
      </c>
    </row>
    <row r="7856" spans="1:21" x14ac:dyDescent="0.35">
      <c r="A7856" t="s">
        <v>10433</v>
      </c>
      <c r="B7856" s="2">
        <v>45864</v>
      </c>
      <c r="C7856">
        <v>7</v>
      </c>
      <c r="D7856">
        <v>2025</v>
      </c>
      <c r="F7856" t="s">
        <v>830</v>
      </c>
      <c r="G7856" t="s">
        <v>2414</v>
      </c>
      <c r="H7856" t="s">
        <v>1863</v>
      </c>
      <c r="I7856" t="s">
        <v>2033</v>
      </c>
      <c r="J7856" t="s">
        <v>2183</v>
      </c>
      <c r="K7856" t="s">
        <v>1917</v>
      </c>
      <c r="L7856" t="s">
        <v>1886</v>
      </c>
      <c r="M7856">
        <v>2</v>
      </c>
      <c r="N7856" s="3">
        <v>72</v>
      </c>
      <c r="O7856" s="3">
        <v>34</v>
      </c>
      <c r="P7856" s="4">
        <v>0.1</v>
      </c>
      <c r="Q7856" s="3">
        <v>129.6</v>
      </c>
      <c r="R7856" s="3">
        <v>68</v>
      </c>
      <c r="S7856" s="3">
        <v>61.6</v>
      </c>
      <c r="T7856" t="s">
        <v>1954</v>
      </c>
      <c r="U7856" t="s">
        <v>72</v>
      </c>
    </row>
    <row r="7857" spans="1:21" x14ac:dyDescent="0.35">
      <c r="A7857" t="s">
        <v>10434</v>
      </c>
      <c r="B7857" s="2">
        <v>45864</v>
      </c>
      <c r="C7857">
        <v>7</v>
      </c>
      <c r="D7857">
        <v>2025</v>
      </c>
      <c r="F7857" t="s">
        <v>189</v>
      </c>
      <c r="G7857" t="s">
        <v>2571</v>
      </c>
      <c r="H7857" t="s">
        <v>1871</v>
      </c>
      <c r="I7857" t="s">
        <v>1966</v>
      </c>
      <c r="J7857" t="s">
        <v>2026</v>
      </c>
      <c r="K7857" t="s">
        <v>1919</v>
      </c>
      <c r="L7857" t="s">
        <v>1887</v>
      </c>
      <c r="M7857">
        <v>1</v>
      </c>
      <c r="N7857" s="3">
        <v>85</v>
      </c>
      <c r="O7857" s="3">
        <v>44</v>
      </c>
      <c r="P7857" s="4">
        <v>0.05</v>
      </c>
      <c r="Q7857" s="3">
        <v>80.75</v>
      </c>
      <c r="R7857" s="3">
        <v>44</v>
      </c>
      <c r="S7857" s="3">
        <v>36.75</v>
      </c>
      <c r="T7857" t="s">
        <v>1954</v>
      </c>
      <c r="U7857" t="s">
        <v>72</v>
      </c>
    </row>
    <row r="7858" spans="1:21" x14ac:dyDescent="0.35">
      <c r="A7858" t="s">
        <v>10435</v>
      </c>
      <c r="B7858" s="2">
        <v>45864</v>
      </c>
      <c r="C7858">
        <v>7</v>
      </c>
      <c r="D7858">
        <v>2025</v>
      </c>
      <c r="F7858" t="s">
        <v>1016</v>
      </c>
      <c r="G7858" t="s">
        <v>3205</v>
      </c>
      <c r="H7858" t="s">
        <v>1875</v>
      </c>
      <c r="I7858" t="s">
        <v>1996</v>
      </c>
      <c r="J7858" t="s">
        <v>1978</v>
      </c>
      <c r="K7858" t="s">
        <v>1916</v>
      </c>
      <c r="L7858" t="s">
        <v>1887</v>
      </c>
      <c r="M7858">
        <v>3</v>
      </c>
      <c r="N7858" s="3">
        <v>79</v>
      </c>
      <c r="O7858" s="3">
        <v>42</v>
      </c>
      <c r="P7858" s="4">
        <v>0</v>
      </c>
      <c r="Q7858" s="3">
        <v>237</v>
      </c>
      <c r="R7858" s="3">
        <v>126</v>
      </c>
      <c r="S7858" s="3">
        <v>111</v>
      </c>
      <c r="T7858" t="s">
        <v>1954</v>
      </c>
      <c r="U7858" t="s">
        <v>72</v>
      </c>
    </row>
    <row r="7859" spans="1:21" x14ac:dyDescent="0.35">
      <c r="A7859" t="s">
        <v>10436</v>
      </c>
      <c r="B7859" s="2">
        <v>45865</v>
      </c>
      <c r="C7859">
        <v>7</v>
      </c>
      <c r="D7859">
        <v>2025</v>
      </c>
      <c r="F7859" t="s">
        <v>1109</v>
      </c>
      <c r="G7859" t="s">
        <v>2786</v>
      </c>
      <c r="H7859" t="s">
        <v>1863</v>
      </c>
      <c r="I7859" t="s">
        <v>1952</v>
      </c>
      <c r="J7859" t="s">
        <v>2011</v>
      </c>
      <c r="K7859" t="s">
        <v>1927</v>
      </c>
      <c r="L7859" t="s">
        <v>1885</v>
      </c>
      <c r="M7859">
        <v>2</v>
      </c>
      <c r="N7859" s="3">
        <v>24</v>
      </c>
      <c r="O7859" s="3">
        <v>10</v>
      </c>
      <c r="P7859" s="4">
        <v>0.15</v>
      </c>
      <c r="Q7859" s="3">
        <v>40.799999999999997</v>
      </c>
      <c r="R7859" s="3">
        <v>20</v>
      </c>
      <c r="S7859" s="3">
        <v>20.8</v>
      </c>
      <c r="T7859" t="s">
        <v>1954</v>
      </c>
      <c r="U7859" t="s">
        <v>72</v>
      </c>
    </row>
    <row r="7860" spans="1:21" x14ac:dyDescent="0.35">
      <c r="A7860" t="s">
        <v>10437</v>
      </c>
      <c r="B7860" s="2">
        <v>45865</v>
      </c>
      <c r="C7860">
        <v>7</v>
      </c>
      <c r="D7860">
        <v>2025</v>
      </c>
      <c r="F7860" t="s">
        <v>613</v>
      </c>
      <c r="G7860" t="s">
        <v>2953</v>
      </c>
      <c r="H7860" t="s">
        <v>1866</v>
      </c>
      <c r="I7860" t="s">
        <v>1866</v>
      </c>
      <c r="J7860" t="s">
        <v>2064</v>
      </c>
      <c r="K7860" t="s">
        <v>1922</v>
      </c>
      <c r="L7860" t="s">
        <v>1887</v>
      </c>
      <c r="M7860">
        <v>1</v>
      </c>
      <c r="N7860" s="3">
        <v>32</v>
      </c>
      <c r="O7860" s="3">
        <v>14</v>
      </c>
      <c r="P7860" s="4">
        <v>0.1</v>
      </c>
      <c r="Q7860" s="3">
        <v>28.8</v>
      </c>
      <c r="R7860" s="3">
        <v>14</v>
      </c>
      <c r="S7860" s="3">
        <v>14.8</v>
      </c>
      <c r="T7860" t="s">
        <v>1954</v>
      </c>
      <c r="U7860" t="s">
        <v>72</v>
      </c>
    </row>
    <row r="7861" spans="1:21" x14ac:dyDescent="0.35">
      <c r="A7861" t="s">
        <v>10438</v>
      </c>
      <c r="B7861" s="2">
        <v>45865</v>
      </c>
      <c r="C7861">
        <v>7</v>
      </c>
      <c r="D7861">
        <v>2025</v>
      </c>
      <c r="F7861" t="s">
        <v>637</v>
      </c>
      <c r="G7861" t="s">
        <v>3673</v>
      </c>
      <c r="H7861" t="s">
        <v>1866</v>
      </c>
      <c r="I7861" t="s">
        <v>1866</v>
      </c>
      <c r="J7861" t="s">
        <v>1967</v>
      </c>
      <c r="K7861" t="s">
        <v>1913</v>
      </c>
      <c r="L7861" t="s">
        <v>1888</v>
      </c>
      <c r="M7861">
        <v>3</v>
      </c>
      <c r="N7861" s="3">
        <v>78</v>
      </c>
      <c r="O7861" s="3">
        <v>39</v>
      </c>
      <c r="P7861" s="4">
        <v>0.15</v>
      </c>
      <c r="Q7861" s="3">
        <v>198.9</v>
      </c>
      <c r="R7861" s="3">
        <v>117</v>
      </c>
      <c r="S7861" s="3">
        <v>81.900000000000006</v>
      </c>
      <c r="T7861" t="s">
        <v>1954</v>
      </c>
      <c r="U7861" t="s">
        <v>72</v>
      </c>
    </row>
    <row r="7862" spans="1:21" x14ac:dyDescent="0.35">
      <c r="A7862" t="s">
        <v>10439</v>
      </c>
      <c r="B7862" s="2">
        <v>45865</v>
      </c>
      <c r="C7862">
        <v>7</v>
      </c>
      <c r="D7862">
        <v>2025</v>
      </c>
      <c r="F7862" t="s">
        <v>626</v>
      </c>
      <c r="G7862" t="s">
        <v>2521</v>
      </c>
      <c r="H7862" t="s">
        <v>1866</v>
      </c>
      <c r="I7862" t="s">
        <v>1866</v>
      </c>
      <c r="J7862" t="s">
        <v>1978</v>
      </c>
      <c r="K7862" t="s">
        <v>1916</v>
      </c>
      <c r="L7862" t="s">
        <v>1887</v>
      </c>
      <c r="M7862">
        <v>4</v>
      </c>
      <c r="N7862" s="3">
        <v>79</v>
      </c>
      <c r="O7862" s="3">
        <v>42</v>
      </c>
      <c r="P7862" s="4">
        <v>0</v>
      </c>
      <c r="Q7862" s="3">
        <v>316</v>
      </c>
      <c r="R7862" s="3">
        <v>168</v>
      </c>
      <c r="S7862" s="3">
        <v>148</v>
      </c>
      <c r="T7862" t="s">
        <v>1954</v>
      </c>
      <c r="U7862" t="s">
        <v>72</v>
      </c>
    </row>
    <row r="7863" spans="1:21" x14ac:dyDescent="0.35">
      <c r="A7863" t="s">
        <v>10440</v>
      </c>
      <c r="B7863" s="2">
        <v>45865</v>
      </c>
      <c r="C7863">
        <v>7</v>
      </c>
      <c r="D7863">
        <v>2025</v>
      </c>
      <c r="F7863" t="s">
        <v>1620</v>
      </c>
      <c r="G7863" t="s">
        <v>6103</v>
      </c>
      <c r="H7863" t="s">
        <v>1871</v>
      </c>
      <c r="I7863" t="s">
        <v>2144</v>
      </c>
      <c r="J7863" t="s">
        <v>2162</v>
      </c>
      <c r="K7863" t="s">
        <v>1921</v>
      </c>
      <c r="L7863" t="s">
        <v>1889</v>
      </c>
      <c r="M7863">
        <v>2</v>
      </c>
      <c r="N7863" s="3">
        <v>55</v>
      </c>
      <c r="O7863" s="3">
        <v>27</v>
      </c>
      <c r="P7863" s="4">
        <v>0.15</v>
      </c>
      <c r="Q7863" s="3">
        <v>93.5</v>
      </c>
      <c r="R7863" s="3">
        <v>54</v>
      </c>
      <c r="S7863" s="3">
        <v>39.5</v>
      </c>
      <c r="T7863" t="s">
        <v>1954</v>
      </c>
      <c r="U7863" t="s">
        <v>72</v>
      </c>
    </row>
    <row r="7864" spans="1:21" x14ac:dyDescent="0.35">
      <c r="A7864" t="s">
        <v>10441</v>
      </c>
      <c r="B7864" s="2">
        <v>45865</v>
      </c>
      <c r="C7864">
        <v>7</v>
      </c>
      <c r="D7864">
        <v>2025</v>
      </c>
      <c r="F7864" t="s">
        <v>1624</v>
      </c>
      <c r="G7864" t="s">
        <v>2280</v>
      </c>
      <c r="H7864" t="s">
        <v>1864</v>
      </c>
      <c r="I7864" t="s">
        <v>2101</v>
      </c>
      <c r="J7864" t="s">
        <v>2001</v>
      </c>
      <c r="K7864" t="s">
        <v>1911</v>
      </c>
      <c r="L7864" t="s">
        <v>1886</v>
      </c>
      <c r="M7864">
        <v>1</v>
      </c>
      <c r="N7864" s="3">
        <v>58</v>
      </c>
      <c r="O7864" s="3">
        <v>25</v>
      </c>
      <c r="P7864" s="4">
        <v>0.15</v>
      </c>
      <c r="Q7864" s="3">
        <v>49.3</v>
      </c>
      <c r="R7864" s="3">
        <v>25</v>
      </c>
      <c r="S7864" s="3">
        <v>24.3</v>
      </c>
      <c r="T7864" t="s">
        <v>1954</v>
      </c>
      <c r="U7864" t="s">
        <v>72</v>
      </c>
    </row>
    <row r="7865" spans="1:21" x14ac:dyDescent="0.35">
      <c r="A7865" t="s">
        <v>10442</v>
      </c>
      <c r="B7865" s="2">
        <v>45865</v>
      </c>
      <c r="C7865">
        <v>7</v>
      </c>
      <c r="D7865">
        <v>2025</v>
      </c>
      <c r="F7865" t="s">
        <v>1636</v>
      </c>
      <c r="G7865" t="s">
        <v>3090</v>
      </c>
      <c r="H7865" t="s">
        <v>1866</v>
      </c>
      <c r="I7865" t="s">
        <v>1866</v>
      </c>
      <c r="J7865" t="s">
        <v>2183</v>
      </c>
      <c r="K7865" t="s">
        <v>1917</v>
      </c>
      <c r="L7865" t="s">
        <v>1886</v>
      </c>
      <c r="M7865">
        <v>1</v>
      </c>
      <c r="N7865" s="3">
        <v>72</v>
      </c>
      <c r="O7865" s="3">
        <v>34</v>
      </c>
      <c r="P7865" s="4">
        <v>0</v>
      </c>
      <c r="Q7865" s="3">
        <v>72</v>
      </c>
      <c r="R7865" s="3">
        <v>34</v>
      </c>
      <c r="S7865" s="3">
        <v>38</v>
      </c>
      <c r="T7865" t="s">
        <v>1954</v>
      </c>
      <c r="U7865" t="s">
        <v>72</v>
      </c>
    </row>
    <row r="7866" spans="1:21" x14ac:dyDescent="0.35">
      <c r="A7866" t="s">
        <v>10443</v>
      </c>
      <c r="B7866" s="2">
        <v>45865</v>
      </c>
      <c r="C7866">
        <v>7</v>
      </c>
      <c r="D7866">
        <v>2025</v>
      </c>
      <c r="F7866" t="s">
        <v>1460</v>
      </c>
      <c r="G7866" t="s">
        <v>2272</v>
      </c>
      <c r="H7866" t="s">
        <v>1867</v>
      </c>
      <c r="I7866" t="s">
        <v>2036</v>
      </c>
      <c r="J7866" t="s">
        <v>1971</v>
      </c>
      <c r="K7866" t="s">
        <v>1920</v>
      </c>
      <c r="L7866" t="s">
        <v>1886</v>
      </c>
      <c r="M7866">
        <v>1</v>
      </c>
      <c r="N7866" s="3">
        <v>45</v>
      </c>
      <c r="O7866" s="3">
        <v>19</v>
      </c>
      <c r="P7866" s="4">
        <v>0.15</v>
      </c>
      <c r="Q7866" s="3">
        <v>38.25</v>
      </c>
      <c r="R7866" s="3">
        <v>19</v>
      </c>
      <c r="S7866" s="3">
        <v>19.25</v>
      </c>
      <c r="T7866" t="s">
        <v>1954</v>
      </c>
      <c r="U7866" t="s">
        <v>72</v>
      </c>
    </row>
    <row r="7867" spans="1:21" x14ac:dyDescent="0.35">
      <c r="A7867" t="s">
        <v>10444</v>
      </c>
      <c r="B7867" s="2">
        <v>45865</v>
      </c>
      <c r="C7867">
        <v>7</v>
      </c>
      <c r="D7867">
        <v>2025</v>
      </c>
      <c r="F7867" t="s">
        <v>425</v>
      </c>
      <c r="G7867" t="s">
        <v>62</v>
      </c>
      <c r="H7867" t="s">
        <v>1872</v>
      </c>
      <c r="I7867" t="s">
        <v>2076</v>
      </c>
      <c r="J7867" t="s">
        <v>2045</v>
      </c>
      <c r="K7867" t="s">
        <v>1910</v>
      </c>
      <c r="L7867" t="s">
        <v>1890</v>
      </c>
      <c r="M7867">
        <v>2</v>
      </c>
      <c r="N7867" s="3">
        <v>99</v>
      </c>
      <c r="O7867" s="3">
        <v>58</v>
      </c>
      <c r="P7867" s="4">
        <v>0.15</v>
      </c>
      <c r="Q7867" s="3">
        <v>168.3</v>
      </c>
      <c r="R7867" s="3">
        <v>116</v>
      </c>
      <c r="S7867" s="3">
        <v>52.3</v>
      </c>
      <c r="T7867" t="s">
        <v>1954</v>
      </c>
      <c r="U7867" t="s">
        <v>72</v>
      </c>
    </row>
    <row r="7868" spans="1:21" x14ac:dyDescent="0.35">
      <c r="A7868" t="s">
        <v>10445</v>
      </c>
      <c r="B7868" s="2">
        <v>45865</v>
      </c>
      <c r="C7868">
        <v>7</v>
      </c>
      <c r="D7868">
        <v>2025</v>
      </c>
      <c r="F7868" t="s">
        <v>1842</v>
      </c>
      <c r="G7868" t="s">
        <v>1965</v>
      </c>
      <c r="H7868" t="s">
        <v>1872</v>
      </c>
      <c r="I7868" t="s">
        <v>2357</v>
      </c>
      <c r="J7868" t="s">
        <v>1967</v>
      </c>
      <c r="K7868" t="s">
        <v>1913</v>
      </c>
      <c r="L7868" t="s">
        <v>1888</v>
      </c>
      <c r="M7868">
        <v>1</v>
      </c>
      <c r="N7868" s="3">
        <v>78</v>
      </c>
      <c r="O7868" s="3">
        <v>39</v>
      </c>
      <c r="P7868" s="4">
        <v>0</v>
      </c>
      <c r="Q7868" s="3">
        <v>78</v>
      </c>
      <c r="R7868" s="3">
        <v>39</v>
      </c>
      <c r="S7868" s="3">
        <v>39</v>
      </c>
      <c r="T7868" t="s">
        <v>1954</v>
      </c>
      <c r="U7868" t="s">
        <v>72</v>
      </c>
    </row>
    <row r="7869" spans="1:21" x14ac:dyDescent="0.35">
      <c r="A7869" t="s">
        <v>10446</v>
      </c>
      <c r="B7869" s="2">
        <v>45865</v>
      </c>
      <c r="C7869">
        <v>7</v>
      </c>
      <c r="D7869">
        <v>2025</v>
      </c>
      <c r="F7869" t="s">
        <v>92</v>
      </c>
      <c r="G7869" t="s">
        <v>3473</v>
      </c>
      <c r="H7869" t="s">
        <v>1871</v>
      </c>
      <c r="I7869" t="s">
        <v>1966</v>
      </c>
      <c r="J7869" t="s">
        <v>2026</v>
      </c>
      <c r="K7869" t="s">
        <v>1919</v>
      </c>
      <c r="L7869" t="s">
        <v>1887</v>
      </c>
      <c r="M7869">
        <v>1</v>
      </c>
      <c r="N7869" s="3">
        <v>85</v>
      </c>
      <c r="O7869" s="3">
        <v>44</v>
      </c>
      <c r="P7869" s="4">
        <v>0</v>
      </c>
      <c r="Q7869" s="3">
        <v>85</v>
      </c>
      <c r="R7869" s="3">
        <v>44</v>
      </c>
      <c r="S7869" s="3">
        <v>41</v>
      </c>
      <c r="T7869" t="s">
        <v>1954</v>
      </c>
      <c r="U7869" t="s">
        <v>72</v>
      </c>
    </row>
    <row r="7870" spans="1:21" x14ac:dyDescent="0.35">
      <c r="A7870" t="s">
        <v>10447</v>
      </c>
      <c r="B7870" s="2">
        <v>45865</v>
      </c>
      <c r="C7870">
        <v>7</v>
      </c>
      <c r="D7870">
        <v>2025</v>
      </c>
      <c r="F7870" t="s">
        <v>533</v>
      </c>
      <c r="G7870" t="s">
        <v>2407</v>
      </c>
      <c r="H7870" t="s">
        <v>1866</v>
      </c>
      <c r="I7870" t="s">
        <v>1866</v>
      </c>
      <c r="J7870" t="s">
        <v>2034</v>
      </c>
      <c r="K7870" t="s">
        <v>1904</v>
      </c>
      <c r="L7870" t="s">
        <v>1889</v>
      </c>
      <c r="M7870">
        <v>3</v>
      </c>
      <c r="N7870" s="3">
        <v>149</v>
      </c>
      <c r="O7870" s="3">
        <v>91</v>
      </c>
      <c r="P7870" s="4">
        <v>0.2</v>
      </c>
      <c r="Q7870" s="3">
        <v>357.6</v>
      </c>
      <c r="R7870" s="3">
        <v>273</v>
      </c>
      <c r="S7870" s="3">
        <v>84.6</v>
      </c>
      <c r="T7870" t="s">
        <v>1954</v>
      </c>
      <c r="U7870" t="s">
        <v>72</v>
      </c>
    </row>
    <row r="7871" spans="1:21" x14ac:dyDescent="0.35">
      <c r="A7871" t="s">
        <v>10448</v>
      </c>
      <c r="B7871" s="2">
        <v>45865</v>
      </c>
      <c r="C7871">
        <v>7</v>
      </c>
      <c r="D7871">
        <v>2025</v>
      </c>
      <c r="F7871" t="s">
        <v>1112</v>
      </c>
      <c r="G7871" t="s">
        <v>1976</v>
      </c>
      <c r="H7871" t="s">
        <v>1864</v>
      </c>
      <c r="I7871" t="s">
        <v>2211</v>
      </c>
      <c r="J7871" t="s">
        <v>2183</v>
      </c>
      <c r="K7871" t="s">
        <v>1917</v>
      </c>
      <c r="L7871" t="s">
        <v>1886</v>
      </c>
      <c r="M7871">
        <v>1</v>
      </c>
      <c r="N7871" s="3">
        <v>72</v>
      </c>
      <c r="O7871" s="3">
        <v>34</v>
      </c>
      <c r="P7871" s="4">
        <v>0.05</v>
      </c>
      <c r="Q7871" s="3">
        <v>68.400000000000006</v>
      </c>
      <c r="R7871" s="3">
        <v>34</v>
      </c>
      <c r="S7871" s="3">
        <v>34.4</v>
      </c>
      <c r="T7871" t="s">
        <v>1954</v>
      </c>
      <c r="U7871" t="s">
        <v>72</v>
      </c>
    </row>
    <row r="7872" spans="1:21" x14ac:dyDescent="0.35">
      <c r="A7872" t="s">
        <v>10449</v>
      </c>
      <c r="B7872" s="2">
        <v>45865</v>
      </c>
      <c r="C7872">
        <v>7</v>
      </c>
      <c r="D7872">
        <v>2025</v>
      </c>
      <c r="F7872" t="s">
        <v>762</v>
      </c>
      <c r="G7872" t="s">
        <v>2013</v>
      </c>
      <c r="H7872" t="s">
        <v>1868</v>
      </c>
      <c r="I7872" t="s">
        <v>2014</v>
      </c>
      <c r="J7872" t="s">
        <v>1953</v>
      </c>
      <c r="K7872" t="s">
        <v>1905</v>
      </c>
      <c r="L7872" t="s">
        <v>1888</v>
      </c>
      <c r="M7872">
        <v>2</v>
      </c>
      <c r="N7872" s="3">
        <v>120</v>
      </c>
      <c r="O7872" s="3">
        <v>63</v>
      </c>
      <c r="P7872" s="4">
        <v>0</v>
      </c>
      <c r="Q7872" s="3">
        <v>240</v>
      </c>
      <c r="R7872" s="3">
        <v>126</v>
      </c>
      <c r="S7872" s="3">
        <v>114</v>
      </c>
      <c r="T7872" t="s">
        <v>1954</v>
      </c>
      <c r="U7872" t="s">
        <v>72</v>
      </c>
    </row>
    <row r="7873" spans="1:21" x14ac:dyDescent="0.35">
      <c r="A7873" t="s">
        <v>10450</v>
      </c>
      <c r="B7873" s="2">
        <v>45865</v>
      </c>
      <c r="C7873">
        <v>7</v>
      </c>
      <c r="D7873">
        <v>2025</v>
      </c>
      <c r="F7873" t="s">
        <v>427</v>
      </c>
      <c r="G7873" t="s">
        <v>1995</v>
      </c>
      <c r="H7873" t="s">
        <v>1869</v>
      </c>
      <c r="I7873" t="s">
        <v>2157</v>
      </c>
      <c r="J7873" t="s">
        <v>2034</v>
      </c>
      <c r="K7873" t="s">
        <v>1904</v>
      </c>
      <c r="L7873" t="s">
        <v>1889</v>
      </c>
      <c r="M7873">
        <v>1</v>
      </c>
      <c r="N7873" s="3">
        <v>149</v>
      </c>
      <c r="O7873" s="3">
        <v>91</v>
      </c>
      <c r="P7873" s="4">
        <v>0.1</v>
      </c>
      <c r="Q7873" s="3">
        <v>134.1</v>
      </c>
      <c r="R7873" s="3">
        <v>91</v>
      </c>
      <c r="S7873" s="3">
        <v>43.1</v>
      </c>
      <c r="T7873" t="s">
        <v>1954</v>
      </c>
      <c r="U7873" t="s">
        <v>72</v>
      </c>
    </row>
    <row r="7874" spans="1:21" x14ac:dyDescent="0.35">
      <c r="A7874" t="s">
        <v>10451</v>
      </c>
      <c r="B7874" s="2">
        <v>45866</v>
      </c>
      <c r="C7874">
        <v>7</v>
      </c>
      <c r="D7874">
        <v>2025</v>
      </c>
      <c r="F7874" t="s">
        <v>1187</v>
      </c>
      <c r="G7874" t="s">
        <v>3694</v>
      </c>
      <c r="H7874" t="s">
        <v>1872</v>
      </c>
      <c r="I7874" t="s">
        <v>2076</v>
      </c>
      <c r="J7874" t="s">
        <v>1960</v>
      </c>
      <c r="K7874" t="s">
        <v>1924</v>
      </c>
      <c r="L7874" t="s">
        <v>1885</v>
      </c>
      <c r="M7874">
        <v>1</v>
      </c>
      <c r="N7874" s="3">
        <v>42</v>
      </c>
      <c r="O7874" s="3">
        <v>20</v>
      </c>
      <c r="P7874" s="4">
        <v>0.1</v>
      </c>
      <c r="Q7874" s="3">
        <v>37.799999999999997</v>
      </c>
      <c r="R7874" s="3">
        <v>20</v>
      </c>
      <c r="S7874" s="3">
        <v>17.8</v>
      </c>
      <c r="T7874" t="s">
        <v>1954</v>
      </c>
      <c r="U7874" t="s">
        <v>72</v>
      </c>
    </row>
    <row r="7875" spans="1:21" x14ac:dyDescent="0.35">
      <c r="A7875" t="s">
        <v>10452</v>
      </c>
      <c r="B7875" s="2">
        <v>45866</v>
      </c>
      <c r="C7875">
        <v>7</v>
      </c>
      <c r="D7875">
        <v>2025</v>
      </c>
      <c r="F7875" t="s">
        <v>369</v>
      </c>
      <c r="G7875" t="s">
        <v>2943</v>
      </c>
      <c r="H7875" t="s">
        <v>1872</v>
      </c>
      <c r="I7875" t="s">
        <v>2152</v>
      </c>
      <c r="J7875" t="s">
        <v>1963</v>
      </c>
      <c r="K7875" t="s">
        <v>1907</v>
      </c>
      <c r="L7875" t="s">
        <v>1890</v>
      </c>
      <c r="M7875">
        <v>1</v>
      </c>
      <c r="N7875" s="3">
        <v>119</v>
      </c>
      <c r="O7875" s="3">
        <v>72</v>
      </c>
      <c r="P7875" s="4">
        <v>0.15</v>
      </c>
      <c r="Q7875" s="3">
        <v>101.15</v>
      </c>
      <c r="R7875" s="3">
        <v>72</v>
      </c>
      <c r="S7875" s="3">
        <v>29.15</v>
      </c>
      <c r="T7875" t="s">
        <v>1954</v>
      </c>
      <c r="U7875" t="s">
        <v>72</v>
      </c>
    </row>
    <row r="7876" spans="1:21" x14ac:dyDescent="0.35">
      <c r="A7876" t="s">
        <v>10453</v>
      </c>
      <c r="B7876" s="2">
        <v>45866</v>
      </c>
      <c r="C7876">
        <v>7</v>
      </c>
      <c r="D7876">
        <v>2025</v>
      </c>
      <c r="F7876" t="s">
        <v>1857</v>
      </c>
      <c r="G7876" t="s">
        <v>1951</v>
      </c>
      <c r="H7876" t="s">
        <v>1875</v>
      </c>
      <c r="I7876" t="s">
        <v>1981</v>
      </c>
      <c r="J7876" t="s">
        <v>1956</v>
      </c>
      <c r="K7876" t="s">
        <v>1909</v>
      </c>
      <c r="L7876" t="s">
        <v>1887</v>
      </c>
      <c r="M7876">
        <v>2</v>
      </c>
      <c r="N7876" s="3">
        <v>95</v>
      </c>
      <c r="O7876" s="3">
        <v>54</v>
      </c>
      <c r="P7876" s="4">
        <v>0</v>
      </c>
      <c r="Q7876" s="3">
        <v>190</v>
      </c>
      <c r="R7876" s="3">
        <v>108</v>
      </c>
      <c r="S7876" s="3">
        <v>82</v>
      </c>
      <c r="T7876" t="s">
        <v>1954</v>
      </c>
      <c r="U7876" t="s">
        <v>72</v>
      </c>
    </row>
    <row r="7877" spans="1:21" x14ac:dyDescent="0.35">
      <c r="A7877" t="s">
        <v>10454</v>
      </c>
      <c r="B7877" s="2">
        <v>45866</v>
      </c>
      <c r="C7877">
        <v>7</v>
      </c>
      <c r="D7877">
        <v>2025</v>
      </c>
      <c r="F7877" t="s">
        <v>1537</v>
      </c>
      <c r="G7877" t="s">
        <v>2206</v>
      </c>
      <c r="H7877" t="s">
        <v>1863</v>
      </c>
      <c r="I7877" t="s">
        <v>2051</v>
      </c>
      <c r="J7877" t="s">
        <v>1997</v>
      </c>
      <c r="K7877" t="s">
        <v>1906</v>
      </c>
      <c r="L7877" t="s">
        <v>1889</v>
      </c>
      <c r="M7877">
        <v>3</v>
      </c>
      <c r="N7877" s="3">
        <v>89</v>
      </c>
      <c r="O7877" s="3">
        <v>48</v>
      </c>
      <c r="P7877" s="4">
        <v>0.05</v>
      </c>
      <c r="Q7877" s="3">
        <v>253.65</v>
      </c>
      <c r="R7877" s="3">
        <v>144</v>
      </c>
      <c r="S7877" s="3">
        <v>109.65</v>
      </c>
      <c r="T7877" t="s">
        <v>1954</v>
      </c>
      <c r="U7877" t="s">
        <v>72</v>
      </c>
    </row>
    <row r="7878" spans="1:21" x14ac:dyDescent="0.35">
      <c r="A7878" t="s">
        <v>10455</v>
      </c>
      <c r="B7878" s="2">
        <v>45866</v>
      </c>
      <c r="C7878">
        <v>7</v>
      </c>
      <c r="D7878">
        <v>2025</v>
      </c>
      <c r="F7878" t="s">
        <v>1321</v>
      </c>
      <c r="G7878" t="s">
        <v>3644</v>
      </c>
      <c r="H7878" t="s">
        <v>1867</v>
      </c>
      <c r="I7878" t="s">
        <v>2165</v>
      </c>
      <c r="J7878" t="s">
        <v>1997</v>
      </c>
      <c r="K7878" t="s">
        <v>1906</v>
      </c>
      <c r="L7878" t="s">
        <v>1889</v>
      </c>
      <c r="M7878">
        <v>1</v>
      </c>
      <c r="N7878" s="3">
        <v>89</v>
      </c>
      <c r="O7878" s="3">
        <v>48</v>
      </c>
      <c r="P7878" s="4">
        <v>0.1</v>
      </c>
      <c r="Q7878" s="3">
        <v>80.099999999999994</v>
      </c>
      <c r="R7878" s="3">
        <v>48</v>
      </c>
      <c r="S7878" s="3">
        <v>32.1</v>
      </c>
      <c r="T7878" t="s">
        <v>1954</v>
      </c>
      <c r="U7878" t="s">
        <v>72</v>
      </c>
    </row>
    <row r="7879" spans="1:21" x14ac:dyDescent="0.35">
      <c r="A7879" t="s">
        <v>10456</v>
      </c>
      <c r="B7879" s="2">
        <v>45866</v>
      </c>
      <c r="C7879">
        <v>7</v>
      </c>
      <c r="D7879">
        <v>2025</v>
      </c>
      <c r="F7879" t="s">
        <v>354</v>
      </c>
      <c r="G7879" t="s">
        <v>3179</v>
      </c>
      <c r="H7879" t="s">
        <v>1866</v>
      </c>
      <c r="I7879" t="s">
        <v>1866</v>
      </c>
      <c r="J7879" t="s">
        <v>1971</v>
      </c>
      <c r="K7879" t="s">
        <v>1920</v>
      </c>
      <c r="L7879" t="s">
        <v>1886</v>
      </c>
      <c r="M7879">
        <v>2</v>
      </c>
      <c r="N7879" s="3">
        <v>45</v>
      </c>
      <c r="O7879" s="3">
        <v>19</v>
      </c>
      <c r="P7879" s="4">
        <v>0.05</v>
      </c>
      <c r="Q7879" s="3">
        <v>85.5</v>
      </c>
      <c r="R7879" s="3">
        <v>38</v>
      </c>
      <c r="S7879" s="3">
        <v>47.5</v>
      </c>
      <c r="T7879" t="s">
        <v>1954</v>
      </c>
      <c r="U7879" t="s">
        <v>72</v>
      </c>
    </row>
    <row r="7880" spans="1:21" x14ac:dyDescent="0.35">
      <c r="A7880" t="s">
        <v>10457</v>
      </c>
      <c r="B7880" s="2">
        <v>45866</v>
      </c>
      <c r="C7880">
        <v>7</v>
      </c>
      <c r="D7880">
        <v>2025</v>
      </c>
      <c r="F7880" t="s">
        <v>375</v>
      </c>
      <c r="G7880" t="s">
        <v>2339</v>
      </c>
      <c r="H7880" t="s">
        <v>1864</v>
      </c>
      <c r="I7880" t="s">
        <v>2044</v>
      </c>
      <c r="J7880" t="s">
        <v>2061</v>
      </c>
      <c r="K7880" t="s">
        <v>1923</v>
      </c>
      <c r="L7880" t="s">
        <v>1888</v>
      </c>
      <c r="M7880">
        <v>1</v>
      </c>
      <c r="N7880" s="3">
        <v>25</v>
      </c>
      <c r="O7880" s="3">
        <v>11</v>
      </c>
      <c r="P7880" s="4">
        <v>0.05</v>
      </c>
      <c r="Q7880" s="3">
        <v>23.75</v>
      </c>
      <c r="R7880" s="3">
        <v>11</v>
      </c>
      <c r="S7880" s="3">
        <v>12.75</v>
      </c>
      <c r="T7880" t="s">
        <v>1954</v>
      </c>
      <c r="U7880" t="s">
        <v>72</v>
      </c>
    </row>
    <row r="7881" spans="1:21" x14ac:dyDescent="0.35">
      <c r="A7881" t="s">
        <v>10458</v>
      </c>
      <c r="B7881" s="2">
        <v>45866</v>
      </c>
      <c r="C7881">
        <v>7</v>
      </c>
      <c r="D7881">
        <v>2025</v>
      </c>
      <c r="F7881" t="s">
        <v>138</v>
      </c>
      <c r="G7881" t="s">
        <v>3627</v>
      </c>
      <c r="H7881" t="s">
        <v>1871</v>
      </c>
      <c r="I7881" t="s">
        <v>2144</v>
      </c>
      <c r="J7881" t="s">
        <v>2120</v>
      </c>
      <c r="K7881" t="s">
        <v>1926</v>
      </c>
      <c r="L7881" t="s">
        <v>1885</v>
      </c>
      <c r="M7881">
        <v>1</v>
      </c>
      <c r="N7881" s="3">
        <v>28</v>
      </c>
      <c r="O7881" s="3">
        <v>13</v>
      </c>
      <c r="P7881" s="4">
        <v>0.05</v>
      </c>
      <c r="Q7881" s="3">
        <v>26.6</v>
      </c>
      <c r="R7881" s="3">
        <v>13</v>
      </c>
      <c r="S7881" s="3">
        <v>13.6</v>
      </c>
      <c r="T7881" t="s">
        <v>1954</v>
      </c>
      <c r="U7881" t="s">
        <v>72</v>
      </c>
    </row>
    <row r="7882" spans="1:21" x14ac:dyDescent="0.35">
      <c r="A7882" t="s">
        <v>10459</v>
      </c>
      <c r="B7882" s="2">
        <v>45866</v>
      </c>
      <c r="C7882">
        <v>7</v>
      </c>
      <c r="D7882">
        <v>2025</v>
      </c>
      <c r="F7882" t="s">
        <v>1418</v>
      </c>
      <c r="G7882" t="s">
        <v>3359</v>
      </c>
      <c r="H7882" t="s">
        <v>1872</v>
      </c>
      <c r="I7882" t="s">
        <v>2076</v>
      </c>
      <c r="J7882" t="s">
        <v>1971</v>
      </c>
      <c r="K7882" t="s">
        <v>1920</v>
      </c>
      <c r="L7882" t="s">
        <v>1886</v>
      </c>
      <c r="M7882">
        <v>2</v>
      </c>
      <c r="N7882" s="3">
        <v>45</v>
      </c>
      <c r="O7882" s="3">
        <v>19</v>
      </c>
      <c r="P7882" s="4">
        <v>0</v>
      </c>
      <c r="Q7882" s="3">
        <v>90</v>
      </c>
      <c r="R7882" s="3">
        <v>38</v>
      </c>
      <c r="S7882" s="3">
        <v>52</v>
      </c>
      <c r="T7882" t="s">
        <v>1954</v>
      </c>
      <c r="U7882" t="s">
        <v>72</v>
      </c>
    </row>
    <row r="7883" spans="1:21" x14ac:dyDescent="0.35">
      <c r="A7883" t="s">
        <v>10460</v>
      </c>
      <c r="B7883" s="2">
        <v>45866</v>
      </c>
      <c r="C7883">
        <v>7</v>
      </c>
      <c r="D7883">
        <v>2025</v>
      </c>
      <c r="F7883" t="s">
        <v>1116</v>
      </c>
      <c r="G7883" t="s">
        <v>2858</v>
      </c>
      <c r="H7883" t="s">
        <v>1874</v>
      </c>
      <c r="I7883" t="s">
        <v>2186</v>
      </c>
      <c r="J7883" t="s">
        <v>2015</v>
      </c>
      <c r="K7883" t="s">
        <v>1914</v>
      </c>
      <c r="L7883" t="s">
        <v>1888</v>
      </c>
      <c r="M7883">
        <v>1</v>
      </c>
      <c r="N7883" s="3">
        <v>65</v>
      </c>
      <c r="O7883" s="3">
        <v>32</v>
      </c>
      <c r="P7883" s="4">
        <v>0</v>
      </c>
      <c r="Q7883" s="3">
        <v>65</v>
      </c>
      <c r="R7883" s="3">
        <v>32</v>
      </c>
      <c r="S7883" s="3">
        <v>33</v>
      </c>
      <c r="T7883" t="s">
        <v>1954</v>
      </c>
      <c r="U7883" t="s">
        <v>71</v>
      </c>
    </row>
    <row r="7884" spans="1:21" x14ac:dyDescent="0.35">
      <c r="A7884" t="s">
        <v>10461</v>
      </c>
      <c r="B7884" s="2">
        <v>45866</v>
      </c>
      <c r="C7884">
        <v>7</v>
      </c>
      <c r="D7884">
        <v>2025</v>
      </c>
      <c r="F7884" t="s">
        <v>1762</v>
      </c>
      <c r="G7884" t="s">
        <v>2325</v>
      </c>
      <c r="H7884" t="s">
        <v>1874</v>
      </c>
      <c r="I7884" t="s">
        <v>2119</v>
      </c>
      <c r="J7884" t="s">
        <v>2045</v>
      </c>
      <c r="K7884" t="s">
        <v>1910</v>
      </c>
      <c r="L7884" t="s">
        <v>1890</v>
      </c>
      <c r="M7884">
        <v>3</v>
      </c>
      <c r="N7884" s="3">
        <v>99</v>
      </c>
      <c r="O7884" s="3">
        <v>58</v>
      </c>
      <c r="P7884" s="4">
        <v>0.15</v>
      </c>
      <c r="Q7884" s="3">
        <v>252.45</v>
      </c>
      <c r="R7884" s="3">
        <v>174</v>
      </c>
      <c r="S7884" s="3">
        <v>78.45</v>
      </c>
      <c r="T7884" t="s">
        <v>1954</v>
      </c>
      <c r="U7884" t="s">
        <v>72</v>
      </c>
    </row>
    <row r="7885" spans="1:21" x14ac:dyDescent="0.35">
      <c r="A7885" t="s">
        <v>10462</v>
      </c>
      <c r="B7885" s="2">
        <v>45866</v>
      </c>
      <c r="C7885">
        <v>7</v>
      </c>
      <c r="D7885">
        <v>2025</v>
      </c>
      <c r="F7885" t="s">
        <v>819</v>
      </c>
      <c r="G7885" t="s">
        <v>2752</v>
      </c>
      <c r="H7885" t="s">
        <v>1872</v>
      </c>
      <c r="I7885" t="s">
        <v>2357</v>
      </c>
      <c r="J7885" t="s">
        <v>2011</v>
      </c>
      <c r="K7885" t="s">
        <v>1927</v>
      </c>
      <c r="L7885" t="s">
        <v>1885</v>
      </c>
      <c r="M7885">
        <v>2</v>
      </c>
      <c r="N7885" s="3">
        <v>24</v>
      </c>
      <c r="O7885" s="3">
        <v>10</v>
      </c>
      <c r="P7885" s="4">
        <v>0.1</v>
      </c>
      <c r="Q7885" s="3">
        <v>43.2</v>
      </c>
      <c r="R7885" s="3">
        <v>20</v>
      </c>
      <c r="S7885" s="3">
        <v>23.2</v>
      </c>
      <c r="T7885" t="s">
        <v>1954</v>
      </c>
      <c r="U7885" t="s">
        <v>72</v>
      </c>
    </row>
    <row r="7886" spans="1:21" x14ac:dyDescent="0.35">
      <c r="A7886" t="s">
        <v>10463</v>
      </c>
      <c r="B7886" s="2">
        <v>45866</v>
      </c>
      <c r="C7886">
        <v>7</v>
      </c>
      <c r="D7886">
        <v>2025</v>
      </c>
      <c r="F7886" t="s">
        <v>1054</v>
      </c>
      <c r="G7886" t="s">
        <v>2010</v>
      </c>
      <c r="H7886" t="s">
        <v>1866</v>
      </c>
      <c r="I7886" t="s">
        <v>1866</v>
      </c>
      <c r="J7886" t="s">
        <v>2001</v>
      </c>
      <c r="K7886" t="s">
        <v>1911</v>
      </c>
      <c r="L7886" t="s">
        <v>1886</v>
      </c>
      <c r="M7886">
        <v>2</v>
      </c>
      <c r="N7886" s="3">
        <v>58</v>
      </c>
      <c r="O7886" s="3">
        <v>25</v>
      </c>
      <c r="P7886" s="4">
        <v>0.1</v>
      </c>
      <c r="Q7886" s="3">
        <v>104.4</v>
      </c>
      <c r="R7886" s="3">
        <v>50</v>
      </c>
      <c r="S7886" s="3">
        <v>54.4</v>
      </c>
      <c r="T7886" t="s">
        <v>1954</v>
      </c>
      <c r="U7886" t="s">
        <v>72</v>
      </c>
    </row>
    <row r="7887" spans="1:21" x14ac:dyDescent="0.35">
      <c r="A7887" t="s">
        <v>10464</v>
      </c>
      <c r="B7887" s="2">
        <v>45867</v>
      </c>
      <c r="C7887">
        <v>7</v>
      </c>
      <c r="D7887">
        <v>2025</v>
      </c>
      <c r="F7887" t="s">
        <v>1366</v>
      </c>
      <c r="G7887" t="s">
        <v>1973</v>
      </c>
      <c r="H7887" t="s">
        <v>1871</v>
      </c>
      <c r="I7887" t="s">
        <v>1966</v>
      </c>
      <c r="J7887" t="s">
        <v>1953</v>
      </c>
      <c r="K7887" t="s">
        <v>1905</v>
      </c>
      <c r="L7887" t="s">
        <v>1888</v>
      </c>
      <c r="M7887">
        <v>2</v>
      </c>
      <c r="N7887" s="3">
        <v>120</v>
      </c>
      <c r="O7887" s="3">
        <v>63</v>
      </c>
      <c r="P7887" s="4">
        <v>0.05</v>
      </c>
      <c r="Q7887" s="3">
        <v>228</v>
      </c>
      <c r="R7887" s="3">
        <v>126</v>
      </c>
      <c r="S7887" s="3">
        <v>102</v>
      </c>
      <c r="T7887" t="s">
        <v>1954</v>
      </c>
      <c r="U7887" t="s">
        <v>72</v>
      </c>
    </row>
    <row r="7888" spans="1:21" x14ac:dyDescent="0.35">
      <c r="A7888" t="s">
        <v>10465</v>
      </c>
      <c r="B7888" s="2">
        <v>45867</v>
      </c>
      <c r="C7888">
        <v>7</v>
      </c>
      <c r="D7888">
        <v>2025</v>
      </c>
      <c r="F7888" t="s">
        <v>116</v>
      </c>
      <c r="G7888" t="s">
        <v>2449</v>
      </c>
      <c r="H7888" t="s">
        <v>1869</v>
      </c>
      <c r="I7888" t="s">
        <v>2157</v>
      </c>
      <c r="J7888" t="s">
        <v>2061</v>
      </c>
      <c r="K7888" t="s">
        <v>1923</v>
      </c>
      <c r="L7888" t="s">
        <v>1888</v>
      </c>
      <c r="M7888">
        <v>1</v>
      </c>
      <c r="N7888" s="3">
        <v>25</v>
      </c>
      <c r="O7888" s="3">
        <v>11</v>
      </c>
      <c r="P7888" s="4">
        <v>0.05</v>
      </c>
      <c r="Q7888" s="3">
        <v>23.75</v>
      </c>
      <c r="R7888" s="3">
        <v>11</v>
      </c>
      <c r="S7888" s="3">
        <v>12.75</v>
      </c>
      <c r="T7888" t="s">
        <v>1954</v>
      </c>
      <c r="U7888" t="s">
        <v>72</v>
      </c>
    </row>
    <row r="7889" spans="1:21" x14ac:dyDescent="0.35">
      <c r="A7889" t="s">
        <v>10466</v>
      </c>
      <c r="B7889" s="2">
        <v>45867</v>
      </c>
      <c r="C7889">
        <v>7</v>
      </c>
      <c r="D7889">
        <v>2025</v>
      </c>
      <c r="F7889" t="s">
        <v>1742</v>
      </c>
      <c r="G7889" t="s">
        <v>2673</v>
      </c>
      <c r="H7889" t="s">
        <v>1866</v>
      </c>
      <c r="I7889" t="s">
        <v>1866</v>
      </c>
      <c r="J7889" t="s">
        <v>1963</v>
      </c>
      <c r="K7889" t="s">
        <v>1907</v>
      </c>
      <c r="L7889" t="s">
        <v>1890</v>
      </c>
      <c r="M7889">
        <v>2</v>
      </c>
      <c r="N7889" s="3">
        <v>119</v>
      </c>
      <c r="O7889" s="3">
        <v>72</v>
      </c>
      <c r="P7889" s="4">
        <v>0.1</v>
      </c>
      <c r="Q7889" s="3">
        <v>214.2</v>
      </c>
      <c r="R7889" s="3">
        <v>144</v>
      </c>
      <c r="S7889" s="3">
        <v>70.2</v>
      </c>
      <c r="T7889" t="s">
        <v>1954</v>
      </c>
      <c r="U7889" t="s">
        <v>72</v>
      </c>
    </row>
    <row r="7890" spans="1:21" x14ac:dyDescent="0.35">
      <c r="A7890" t="s">
        <v>10467</v>
      </c>
      <c r="B7890" s="2">
        <v>45867</v>
      </c>
      <c r="C7890">
        <v>7</v>
      </c>
      <c r="D7890">
        <v>2025</v>
      </c>
      <c r="F7890" t="s">
        <v>550</v>
      </c>
      <c r="G7890" t="s">
        <v>2393</v>
      </c>
      <c r="H7890" t="s">
        <v>1873</v>
      </c>
      <c r="I7890" t="s">
        <v>2320</v>
      </c>
      <c r="J7890" t="s">
        <v>1997</v>
      </c>
      <c r="K7890" t="s">
        <v>1906</v>
      </c>
      <c r="L7890" t="s">
        <v>1889</v>
      </c>
      <c r="M7890">
        <v>1</v>
      </c>
      <c r="N7890" s="3">
        <v>89</v>
      </c>
      <c r="O7890" s="3">
        <v>48</v>
      </c>
      <c r="P7890" s="4">
        <v>0.05</v>
      </c>
      <c r="Q7890" s="3">
        <v>84.55</v>
      </c>
      <c r="R7890" s="3">
        <v>48</v>
      </c>
      <c r="S7890" s="3">
        <v>36.549999999999997</v>
      </c>
      <c r="T7890" t="s">
        <v>1954</v>
      </c>
      <c r="U7890" t="s">
        <v>72</v>
      </c>
    </row>
    <row r="7891" spans="1:21" x14ac:dyDescent="0.35">
      <c r="A7891" t="s">
        <v>10468</v>
      </c>
      <c r="B7891" s="2">
        <v>45867</v>
      </c>
      <c r="C7891">
        <v>7</v>
      </c>
      <c r="D7891">
        <v>2025</v>
      </c>
      <c r="F7891" t="s">
        <v>1395</v>
      </c>
      <c r="G7891" t="s">
        <v>2189</v>
      </c>
      <c r="H7891" t="s">
        <v>1866</v>
      </c>
      <c r="I7891" t="s">
        <v>1866</v>
      </c>
      <c r="J7891" t="s">
        <v>1953</v>
      </c>
      <c r="K7891" t="s">
        <v>1905</v>
      </c>
      <c r="L7891" t="s">
        <v>1888</v>
      </c>
      <c r="M7891">
        <v>2</v>
      </c>
      <c r="N7891" s="3">
        <v>120</v>
      </c>
      <c r="O7891" s="3">
        <v>63</v>
      </c>
      <c r="P7891" s="4">
        <v>0</v>
      </c>
      <c r="Q7891" s="3">
        <v>240</v>
      </c>
      <c r="R7891" s="3">
        <v>126</v>
      </c>
      <c r="S7891" s="3">
        <v>114</v>
      </c>
      <c r="T7891" t="s">
        <v>1954</v>
      </c>
      <c r="U7891" t="s">
        <v>72</v>
      </c>
    </row>
    <row r="7892" spans="1:21" x14ac:dyDescent="0.35">
      <c r="A7892" t="s">
        <v>10469</v>
      </c>
      <c r="B7892" s="2">
        <v>45867</v>
      </c>
      <c r="C7892">
        <v>7</v>
      </c>
      <c r="D7892">
        <v>2025</v>
      </c>
      <c r="F7892" t="s">
        <v>92</v>
      </c>
      <c r="G7892" t="s">
        <v>3473</v>
      </c>
      <c r="H7892" t="s">
        <v>1871</v>
      </c>
      <c r="I7892" t="s">
        <v>1966</v>
      </c>
      <c r="J7892" t="s">
        <v>1956</v>
      </c>
      <c r="K7892" t="s">
        <v>1909</v>
      </c>
      <c r="L7892" t="s">
        <v>1887</v>
      </c>
      <c r="M7892">
        <v>1</v>
      </c>
      <c r="N7892" s="3">
        <v>95</v>
      </c>
      <c r="O7892" s="3">
        <v>54</v>
      </c>
      <c r="P7892" s="4">
        <v>0.1</v>
      </c>
      <c r="Q7892" s="3">
        <v>85.5</v>
      </c>
      <c r="R7892" s="3">
        <v>54</v>
      </c>
      <c r="S7892" s="3">
        <v>31.5</v>
      </c>
      <c r="T7892" t="s">
        <v>1954</v>
      </c>
      <c r="U7892" t="s">
        <v>72</v>
      </c>
    </row>
    <row r="7893" spans="1:21" x14ac:dyDescent="0.35">
      <c r="A7893" t="s">
        <v>10470</v>
      </c>
      <c r="B7893" s="2">
        <v>45867</v>
      </c>
      <c r="C7893">
        <v>7</v>
      </c>
      <c r="D7893">
        <v>2025</v>
      </c>
      <c r="F7893" t="s">
        <v>456</v>
      </c>
      <c r="G7893" t="s">
        <v>2098</v>
      </c>
      <c r="H7893" t="s">
        <v>1870</v>
      </c>
      <c r="I7893" t="s">
        <v>2060</v>
      </c>
      <c r="J7893" t="s">
        <v>1978</v>
      </c>
      <c r="K7893" t="s">
        <v>1916</v>
      </c>
      <c r="L7893" t="s">
        <v>1887</v>
      </c>
      <c r="M7893">
        <v>2</v>
      </c>
      <c r="N7893" s="3">
        <v>79</v>
      </c>
      <c r="O7893" s="3">
        <v>42</v>
      </c>
      <c r="P7893" s="4">
        <v>0.1</v>
      </c>
      <c r="Q7893" s="3">
        <v>142.19999999999999</v>
      </c>
      <c r="R7893" s="3">
        <v>84</v>
      </c>
      <c r="S7893" s="3">
        <v>58.2</v>
      </c>
      <c r="T7893" t="s">
        <v>1954</v>
      </c>
      <c r="U7893" t="s">
        <v>72</v>
      </c>
    </row>
    <row r="7894" spans="1:21" x14ac:dyDescent="0.35">
      <c r="A7894" t="s">
        <v>10471</v>
      </c>
      <c r="B7894" s="2">
        <v>45867</v>
      </c>
      <c r="C7894">
        <v>7</v>
      </c>
      <c r="D7894">
        <v>2025</v>
      </c>
      <c r="F7894" t="s">
        <v>1262</v>
      </c>
      <c r="G7894" t="s">
        <v>2730</v>
      </c>
      <c r="H7894" t="s">
        <v>1875</v>
      </c>
      <c r="I7894" t="s">
        <v>2054</v>
      </c>
      <c r="J7894" t="s">
        <v>2120</v>
      </c>
      <c r="K7894" t="s">
        <v>1926</v>
      </c>
      <c r="L7894" t="s">
        <v>1885</v>
      </c>
      <c r="M7894">
        <v>1</v>
      </c>
      <c r="N7894" s="3">
        <v>28</v>
      </c>
      <c r="O7894" s="3">
        <v>13</v>
      </c>
      <c r="P7894" s="4">
        <v>0.05</v>
      </c>
      <c r="Q7894" s="3">
        <v>26.6</v>
      </c>
      <c r="R7894" s="3">
        <v>13</v>
      </c>
      <c r="S7894" s="3">
        <v>13.6</v>
      </c>
      <c r="T7894" t="s">
        <v>1954</v>
      </c>
      <c r="U7894" t="s">
        <v>72</v>
      </c>
    </row>
    <row r="7895" spans="1:21" x14ac:dyDescent="0.35">
      <c r="A7895" t="s">
        <v>10472</v>
      </c>
      <c r="B7895" s="2">
        <v>45867</v>
      </c>
      <c r="C7895">
        <v>7</v>
      </c>
      <c r="D7895">
        <v>2025</v>
      </c>
      <c r="F7895" t="s">
        <v>1457</v>
      </c>
      <c r="G7895" t="s">
        <v>2449</v>
      </c>
      <c r="H7895" t="s">
        <v>1871</v>
      </c>
      <c r="I7895" t="s">
        <v>1990</v>
      </c>
      <c r="J7895" t="s">
        <v>1997</v>
      </c>
      <c r="K7895" t="s">
        <v>1906</v>
      </c>
      <c r="L7895" t="s">
        <v>1889</v>
      </c>
      <c r="M7895">
        <v>2</v>
      </c>
      <c r="N7895" s="3">
        <v>89</v>
      </c>
      <c r="O7895" s="3">
        <v>48</v>
      </c>
      <c r="P7895" s="4">
        <v>0.1</v>
      </c>
      <c r="Q7895" s="3">
        <v>160.19999999999999</v>
      </c>
      <c r="R7895" s="3">
        <v>96</v>
      </c>
      <c r="S7895" s="3">
        <v>64.2</v>
      </c>
      <c r="T7895" t="s">
        <v>1954</v>
      </c>
      <c r="U7895" t="s">
        <v>72</v>
      </c>
    </row>
    <row r="7896" spans="1:21" x14ac:dyDescent="0.35">
      <c r="A7896" t="s">
        <v>10473</v>
      </c>
      <c r="B7896" s="2">
        <v>45867</v>
      </c>
      <c r="C7896">
        <v>7</v>
      </c>
      <c r="D7896">
        <v>2025</v>
      </c>
      <c r="F7896" t="s">
        <v>409</v>
      </c>
      <c r="G7896" t="s">
        <v>61</v>
      </c>
      <c r="H7896" t="s">
        <v>1874</v>
      </c>
      <c r="I7896" t="s">
        <v>2200</v>
      </c>
      <c r="J7896" t="s">
        <v>2064</v>
      </c>
      <c r="K7896" t="s">
        <v>1922</v>
      </c>
      <c r="L7896" t="s">
        <v>1887</v>
      </c>
      <c r="M7896">
        <v>2</v>
      </c>
      <c r="N7896" s="3">
        <v>32</v>
      </c>
      <c r="O7896" s="3">
        <v>14</v>
      </c>
      <c r="P7896" s="4">
        <v>0</v>
      </c>
      <c r="Q7896" s="3">
        <v>64</v>
      </c>
      <c r="R7896" s="3">
        <v>28</v>
      </c>
      <c r="S7896" s="3">
        <v>36</v>
      </c>
      <c r="T7896" t="s">
        <v>1954</v>
      </c>
      <c r="U7896" t="s">
        <v>72</v>
      </c>
    </row>
    <row r="7897" spans="1:21" x14ac:dyDescent="0.35">
      <c r="A7897" t="s">
        <v>10474</v>
      </c>
      <c r="B7897" s="2">
        <v>45867</v>
      </c>
      <c r="C7897">
        <v>7</v>
      </c>
      <c r="D7897">
        <v>2025</v>
      </c>
      <c r="F7897" t="s">
        <v>524</v>
      </c>
      <c r="G7897" t="s">
        <v>2236</v>
      </c>
      <c r="H7897" t="s">
        <v>1868</v>
      </c>
      <c r="I7897" t="s">
        <v>1959</v>
      </c>
      <c r="J7897" t="s">
        <v>1963</v>
      </c>
      <c r="K7897" t="s">
        <v>1907</v>
      </c>
      <c r="L7897" t="s">
        <v>1890</v>
      </c>
      <c r="M7897">
        <v>2</v>
      </c>
      <c r="N7897" s="3">
        <v>119</v>
      </c>
      <c r="O7897" s="3">
        <v>72</v>
      </c>
      <c r="P7897" s="4">
        <v>0.05</v>
      </c>
      <c r="Q7897" s="3">
        <v>226.1</v>
      </c>
      <c r="R7897" s="3">
        <v>144</v>
      </c>
      <c r="S7897" s="3">
        <v>82.1</v>
      </c>
      <c r="T7897" t="s">
        <v>1954</v>
      </c>
      <c r="U7897" t="s">
        <v>71</v>
      </c>
    </row>
    <row r="7898" spans="1:21" x14ac:dyDescent="0.35">
      <c r="A7898" t="s">
        <v>10475</v>
      </c>
      <c r="B7898" s="2">
        <v>45867</v>
      </c>
      <c r="C7898">
        <v>7</v>
      </c>
      <c r="D7898">
        <v>2025</v>
      </c>
      <c r="F7898" t="s">
        <v>1621</v>
      </c>
      <c r="G7898" t="s">
        <v>2376</v>
      </c>
      <c r="H7898" t="s">
        <v>1866</v>
      </c>
      <c r="I7898" t="s">
        <v>1866</v>
      </c>
      <c r="J7898" t="s">
        <v>2162</v>
      </c>
      <c r="K7898" t="s">
        <v>1921</v>
      </c>
      <c r="L7898" t="s">
        <v>1889</v>
      </c>
      <c r="M7898">
        <v>1</v>
      </c>
      <c r="N7898" s="3">
        <v>55</v>
      </c>
      <c r="O7898" s="3">
        <v>27</v>
      </c>
      <c r="P7898" s="4">
        <v>0.1</v>
      </c>
      <c r="Q7898" s="3">
        <v>49.5</v>
      </c>
      <c r="R7898" s="3">
        <v>27</v>
      </c>
      <c r="S7898" s="3">
        <v>22.5</v>
      </c>
      <c r="T7898" t="s">
        <v>1954</v>
      </c>
      <c r="U7898" t="s">
        <v>72</v>
      </c>
    </row>
    <row r="7899" spans="1:21" x14ac:dyDescent="0.35">
      <c r="A7899" t="s">
        <v>10476</v>
      </c>
      <c r="B7899" s="2">
        <v>45867</v>
      </c>
      <c r="C7899">
        <v>7</v>
      </c>
      <c r="D7899">
        <v>2025</v>
      </c>
      <c r="F7899" t="s">
        <v>576</v>
      </c>
      <c r="G7899" t="s">
        <v>2491</v>
      </c>
      <c r="H7899" t="s">
        <v>1871</v>
      </c>
      <c r="I7899" t="s">
        <v>2144</v>
      </c>
      <c r="J7899" t="s">
        <v>2045</v>
      </c>
      <c r="K7899" t="s">
        <v>1910</v>
      </c>
      <c r="L7899" t="s">
        <v>1890</v>
      </c>
      <c r="M7899">
        <v>1</v>
      </c>
      <c r="N7899" s="3">
        <v>99</v>
      </c>
      <c r="O7899" s="3">
        <v>58</v>
      </c>
      <c r="P7899" s="4">
        <v>0</v>
      </c>
      <c r="Q7899" s="3">
        <v>99</v>
      </c>
      <c r="R7899" s="3">
        <v>58</v>
      </c>
      <c r="S7899" s="3">
        <v>41</v>
      </c>
      <c r="T7899" t="s">
        <v>1954</v>
      </c>
      <c r="U7899" t="s">
        <v>72</v>
      </c>
    </row>
    <row r="7900" spans="1:21" x14ac:dyDescent="0.35">
      <c r="A7900" t="s">
        <v>10477</v>
      </c>
      <c r="B7900" s="2">
        <v>45867</v>
      </c>
      <c r="C7900">
        <v>7</v>
      </c>
      <c r="D7900">
        <v>2025</v>
      </c>
      <c r="F7900" t="s">
        <v>865</v>
      </c>
      <c r="G7900" t="s">
        <v>3108</v>
      </c>
      <c r="H7900" t="s">
        <v>1873</v>
      </c>
      <c r="I7900" t="s">
        <v>2323</v>
      </c>
      <c r="J7900" t="s">
        <v>2001</v>
      </c>
      <c r="K7900" t="s">
        <v>1911</v>
      </c>
      <c r="L7900" t="s">
        <v>1886</v>
      </c>
      <c r="M7900">
        <v>2</v>
      </c>
      <c r="N7900" s="3">
        <v>58</v>
      </c>
      <c r="O7900" s="3">
        <v>25</v>
      </c>
      <c r="P7900" s="4">
        <v>0.15</v>
      </c>
      <c r="Q7900" s="3">
        <v>98.6</v>
      </c>
      <c r="R7900" s="3">
        <v>50</v>
      </c>
      <c r="S7900" s="3">
        <v>48.6</v>
      </c>
      <c r="T7900" t="s">
        <v>1954</v>
      </c>
      <c r="U7900" t="s">
        <v>72</v>
      </c>
    </row>
    <row r="7901" spans="1:21" x14ac:dyDescent="0.35">
      <c r="A7901" t="s">
        <v>10478</v>
      </c>
      <c r="B7901" s="2">
        <v>45867</v>
      </c>
      <c r="C7901">
        <v>7</v>
      </c>
      <c r="D7901">
        <v>2025</v>
      </c>
      <c r="F7901" t="s">
        <v>1405</v>
      </c>
      <c r="G7901" t="s">
        <v>2259</v>
      </c>
      <c r="H7901" t="s">
        <v>1870</v>
      </c>
      <c r="I7901" t="s">
        <v>2192</v>
      </c>
      <c r="J7901" t="s">
        <v>2061</v>
      </c>
      <c r="K7901" t="s">
        <v>1923</v>
      </c>
      <c r="L7901" t="s">
        <v>1888</v>
      </c>
      <c r="M7901">
        <v>1</v>
      </c>
      <c r="N7901" s="3">
        <v>25</v>
      </c>
      <c r="O7901" s="3">
        <v>11</v>
      </c>
      <c r="P7901" s="4">
        <v>0</v>
      </c>
      <c r="Q7901" s="3">
        <v>25</v>
      </c>
      <c r="R7901" s="3">
        <v>11</v>
      </c>
      <c r="S7901" s="3">
        <v>14</v>
      </c>
      <c r="T7901" t="s">
        <v>1954</v>
      </c>
      <c r="U7901" t="s">
        <v>72</v>
      </c>
    </row>
    <row r="7902" spans="1:21" x14ac:dyDescent="0.35">
      <c r="A7902" t="s">
        <v>10479</v>
      </c>
      <c r="B7902" s="2">
        <v>45867</v>
      </c>
      <c r="C7902">
        <v>7</v>
      </c>
      <c r="D7902">
        <v>2025</v>
      </c>
      <c r="F7902" t="s">
        <v>232</v>
      </c>
      <c r="G7902" t="s">
        <v>2430</v>
      </c>
      <c r="H7902" t="s">
        <v>1868</v>
      </c>
      <c r="I7902" t="s">
        <v>2022</v>
      </c>
      <c r="J7902" t="s">
        <v>2183</v>
      </c>
      <c r="K7902" t="s">
        <v>1917</v>
      </c>
      <c r="L7902" t="s">
        <v>1886</v>
      </c>
      <c r="M7902">
        <v>1</v>
      </c>
      <c r="N7902" s="3">
        <v>72</v>
      </c>
      <c r="O7902" s="3">
        <v>34</v>
      </c>
      <c r="P7902" s="4">
        <v>0.1</v>
      </c>
      <c r="Q7902" s="3">
        <v>64.8</v>
      </c>
      <c r="R7902" s="3">
        <v>34</v>
      </c>
      <c r="S7902" s="3">
        <v>30.8</v>
      </c>
      <c r="T7902" t="s">
        <v>1954</v>
      </c>
      <c r="U7902" t="s">
        <v>72</v>
      </c>
    </row>
    <row r="7903" spans="1:21" x14ac:dyDescent="0.35">
      <c r="A7903" t="s">
        <v>10480</v>
      </c>
      <c r="B7903" s="2">
        <v>45867</v>
      </c>
      <c r="C7903">
        <v>7</v>
      </c>
      <c r="D7903">
        <v>2025</v>
      </c>
      <c r="F7903" t="s">
        <v>355</v>
      </c>
      <c r="G7903" t="s">
        <v>2576</v>
      </c>
      <c r="H7903" t="s">
        <v>1866</v>
      </c>
      <c r="I7903" t="s">
        <v>1866</v>
      </c>
      <c r="J7903" t="s">
        <v>1971</v>
      </c>
      <c r="K7903" t="s">
        <v>1920</v>
      </c>
      <c r="L7903" t="s">
        <v>1886</v>
      </c>
      <c r="M7903">
        <v>1</v>
      </c>
      <c r="N7903" s="3">
        <v>45</v>
      </c>
      <c r="O7903" s="3">
        <v>19</v>
      </c>
      <c r="P7903" s="4">
        <v>0</v>
      </c>
      <c r="Q7903" s="3">
        <v>45</v>
      </c>
      <c r="R7903" s="3">
        <v>19</v>
      </c>
      <c r="S7903" s="3">
        <v>26</v>
      </c>
      <c r="T7903" t="s">
        <v>1954</v>
      </c>
      <c r="U7903" t="s">
        <v>72</v>
      </c>
    </row>
    <row r="7904" spans="1:21" x14ac:dyDescent="0.35">
      <c r="A7904" t="s">
        <v>10481</v>
      </c>
      <c r="B7904" s="2">
        <v>45867</v>
      </c>
      <c r="C7904">
        <v>7</v>
      </c>
      <c r="D7904">
        <v>2025</v>
      </c>
      <c r="F7904" t="s">
        <v>752</v>
      </c>
      <c r="G7904" t="s">
        <v>2347</v>
      </c>
      <c r="H7904" t="s">
        <v>1871</v>
      </c>
      <c r="I7904" t="s">
        <v>1990</v>
      </c>
      <c r="J7904" t="s">
        <v>2061</v>
      </c>
      <c r="K7904" t="s">
        <v>1923</v>
      </c>
      <c r="L7904" t="s">
        <v>1888</v>
      </c>
      <c r="M7904">
        <v>2</v>
      </c>
      <c r="N7904" s="3">
        <v>25</v>
      </c>
      <c r="O7904" s="3">
        <v>11</v>
      </c>
      <c r="P7904" s="4">
        <v>0</v>
      </c>
      <c r="Q7904" s="3">
        <v>50</v>
      </c>
      <c r="R7904" s="3">
        <v>22</v>
      </c>
      <c r="S7904" s="3">
        <v>28</v>
      </c>
      <c r="T7904" t="s">
        <v>1954</v>
      </c>
      <c r="U7904" t="s">
        <v>72</v>
      </c>
    </row>
    <row r="7905" spans="1:21" x14ac:dyDescent="0.35">
      <c r="A7905" t="s">
        <v>10482</v>
      </c>
      <c r="B7905" s="2">
        <v>45868</v>
      </c>
      <c r="C7905">
        <v>7</v>
      </c>
      <c r="D7905">
        <v>2025</v>
      </c>
      <c r="F7905" t="s">
        <v>341</v>
      </c>
      <c r="G7905" t="s">
        <v>3056</v>
      </c>
      <c r="H7905" t="s">
        <v>1868</v>
      </c>
      <c r="I7905" t="s">
        <v>2113</v>
      </c>
      <c r="J7905" t="s">
        <v>2061</v>
      </c>
      <c r="K7905" t="s">
        <v>1923</v>
      </c>
      <c r="L7905" t="s">
        <v>1888</v>
      </c>
      <c r="M7905">
        <v>2</v>
      </c>
      <c r="N7905" s="3">
        <v>25</v>
      </c>
      <c r="O7905" s="3">
        <v>11</v>
      </c>
      <c r="P7905" s="4">
        <v>0.1</v>
      </c>
      <c r="Q7905" s="3">
        <v>45</v>
      </c>
      <c r="R7905" s="3">
        <v>22</v>
      </c>
      <c r="S7905" s="3">
        <v>23</v>
      </c>
      <c r="T7905" t="s">
        <v>1954</v>
      </c>
      <c r="U7905" t="s">
        <v>72</v>
      </c>
    </row>
    <row r="7906" spans="1:21" x14ac:dyDescent="0.35">
      <c r="A7906" t="s">
        <v>10483</v>
      </c>
      <c r="B7906" s="2">
        <v>45868</v>
      </c>
      <c r="C7906">
        <v>7</v>
      </c>
      <c r="D7906">
        <v>2025</v>
      </c>
      <c r="F7906" t="s">
        <v>1547</v>
      </c>
      <c r="G7906" t="s">
        <v>8813</v>
      </c>
      <c r="H7906" t="s">
        <v>1871</v>
      </c>
      <c r="I7906" t="s">
        <v>2234</v>
      </c>
      <c r="J7906" t="s">
        <v>1956</v>
      </c>
      <c r="K7906" t="s">
        <v>1909</v>
      </c>
      <c r="L7906" t="s">
        <v>1887</v>
      </c>
      <c r="M7906">
        <v>2</v>
      </c>
      <c r="N7906" s="3">
        <v>95</v>
      </c>
      <c r="O7906" s="3">
        <v>54</v>
      </c>
      <c r="P7906" s="4">
        <v>0.1</v>
      </c>
      <c r="Q7906" s="3">
        <v>171</v>
      </c>
      <c r="R7906" s="3">
        <v>108</v>
      </c>
      <c r="S7906" s="3">
        <v>63</v>
      </c>
      <c r="T7906" t="s">
        <v>1954</v>
      </c>
      <c r="U7906" t="s">
        <v>72</v>
      </c>
    </row>
    <row r="7907" spans="1:21" x14ac:dyDescent="0.35">
      <c r="A7907" t="s">
        <v>10484</v>
      </c>
      <c r="B7907" s="2">
        <v>45868</v>
      </c>
      <c r="C7907">
        <v>7</v>
      </c>
      <c r="D7907">
        <v>2025</v>
      </c>
      <c r="F7907" t="s">
        <v>1655</v>
      </c>
      <c r="G7907" t="s">
        <v>2397</v>
      </c>
      <c r="H7907" t="s">
        <v>1871</v>
      </c>
      <c r="I7907" t="s">
        <v>2144</v>
      </c>
      <c r="J7907" t="s">
        <v>1967</v>
      </c>
      <c r="K7907" t="s">
        <v>1913</v>
      </c>
      <c r="L7907" t="s">
        <v>1888</v>
      </c>
      <c r="M7907">
        <v>1</v>
      </c>
      <c r="N7907" s="3">
        <v>78</v>
      </c>
      <c r="O7907" s="3">
        <v>39</v>
      </c>
      <c r="P7907" s="4">
        <v>0.15</v>
      </c>
      <c r="Q7907" s="3">
        <v>66.3</v>
      </c>
      <c r="R7907" s="3">
        <v>39</v>
      </c>
      <c r="S7907" s="3">
        <v>27.3</v>
      </c>
      <c r="T7907" t="s">
        <v>1954</v>
      </c>
      <c r="U7907" t="s">
        <v>72</v>
      </c>
    </row>
    <row r="7908" spans="1:21" x14ac:dyDescent="0.35">
      <c r="A7908" t="s">
        <v>10485</v>
      </c>
      <c r="B7908" s="2">
        <v>45868</v>
      </c>
      <c r="C7908">
        <v>7</v>
      </c>
      <c r="D7908">
        <v>2025</v>
      </c>
      <c r="F7908" t="s">
        <v>691</v>
      </c>
      <c r="G7908" t="s">
        <v>2650</v>
      </c>
      <c r="H7908" t="s">
        <v>1871</v>
      </c>
      <c r="I7908" t="s">
        <v>1966</v>
      </c>
      <c r="J7908" t="s">
        <v>1971</v>
      </c>
      <c r="K7908" t="s">
        <v>1920</v>
      </c>
      <c r="L7908" t="s">
        <v>1886</v>
      </c>
      <c r="M7908">
        <v>1</v>
      </c>
      <c r="N7908" s="3">
        <v>45</v>
      </c>
      <c r="O7908" s="3">
        <v>19</v>
      </c>
      <c r="P7908" s="4">
        <v>0</v>
      </c>
      <c r="Q7908" s="3">
        <v>45</v>
      </c>
      <c r="R7908" s="3">
        <v>19</v>
      </c>
      <c r="S7908" s="3">
        <v>26</v>
      </c>
      <c r="T7908" t="s">
        <v>1954</v>
      </c>
      <c r="U7908" t="s">
        <v>72</v>
      </c>
    </row>
    <row r="7909" spans="1:21" x14ac:dyDescent="0.35">
      <c r="A7909" t="s">
        <v>10486</v>
      </c>
      <c r="B7909" s="2">
        <v>45868</v>
      </c>
      <c r="C7909">
        <v>7</v>
      </c>
      <c r="D7909">
        <v>2025</v>
      </c>
      <c r="F7909" t="s">
        <v>596</v>
      </c>
      <c r="G7909" t="s">
        <v>2298</v>
      </c>
      <c r="H7909" t="s">
        <v>1875</v>
      </c>
      <c r="I7909" t="s">
        <v>1981</v>
      </c>
      <c r="J7909" t="s">
        <v>1953</v>
      </c>
      <c r="K7909" t="s">
        <v>1905</v>
      </c>
      <c r="L7909" t="s">
        <v>1888</v>
      </c>
      <c r="M7909">
        <v>1</v>
      </c>
      <c r="N7909" s="3">
        <v>120</v>
      </c>
      <c r="O7909" s="3">
        <v>63</v>
      </c>
      <c r="P7909" s="4">
        <v>0.05</v>
      </c>
      <c r="Q7909" s="3">
        <v>114</v>
      </c>
      <c r="R7909" s="3">
        <v>63</v>
      </c>
      <c r="S7909" s="3">
        <v>51</v>
      </c>
      <c r="T7909" t="s">
        <v>1954</v>
      </c>
      <c r="U7909" t="s">
        <v>72</v>
      </c>
    </row>
    <row r="7910" spans="1:21" x14ac:dyDescent="0.35">
      <c r="A7910" t="s">
        <v>10487</v>
      </c>
      <c r="B7910" s="2">
        <v>45868</v>
      </c>
      <c r="C7910">
        <v>7</v>
      </c>
      <c r="D7910">
        <v>2025</v>
      </c>
      <c r="F7910" t="s">
        <v>362</v>
      </c>
      <c r="G7910" t="s">
        <v>2314</v>
      </c>
      <c r="H7910" t="s">
        <v>1871</v>
      </c>
      <c r="I7910" t="s">
        <v>1990</v>
      </c>
      <c r="J7910" t="s">
        <v>2034</v>
      </c>
      <c r="K7910" t="s">
        <v>1904</v>
      </c>
      <c r="L7910" t="s">
        <v>1889</v>
      </c>
      <c r="M7910">
        <v>4</v>
      </c>
      <c r="N7910" s="3">
        <v>149</v>
      </c>
      <c r="O7910" s="3">
        <v>91</v>
      </c>
      <c r="P7910" s="4">
        <v>0.15</v>
      </c>
      <c r="Q7910" s="3">
        <v>506.6</v>
      </c>
      <c r="R7910" s="3">
        <v>364</v>
      </c>
      <c r="S7910" s="3">
        <v>142.6</v>
      </c>
      <c r="T7910" t="s">
        <v>1954</v>
      </c>
      <c r="U7910" t="s">
        <v>72</v>
      </c>
    </row>
    <row r="7911" spans="1:21" x14ac:dyDescent="0.35">
      <c r="A7911" t="s">
        <v>10488</v>
      </c>
      <c r="B7911" s="2">
        <v>45868</v>
      </c>
      <c r="C7911">
        <v>7</v>
      </c>
      <c r="D7911">
        <v>2025</v>
      </c>
      <c r="F7911" t="s">
        <v>1088</v>
      </c>
      <c r="G7911" t="s">
        <v>2848</v>
      </c>
      <c r="H7911" t="s">
        <v>1864</v>
      </c>
      <c r="I7911" t="s">
        <v>2211</v>
      </c>
      <c r="J7911" t="s">
        <v>1953</v>
      </c>
      <c r="K7911" t="s">
        <v>1905</v>
      </c>
      <c r="L7911" t="s">
        <v>1888</v>
      </c>
      <c r="M7911">
        <v>4</v>
      </c>
      <c r="N7911" s="3">
        <v>120</v>
      </c>
      <c r="O7911" s="3">
        <v>63</v>
      </c>
      <c r="P7911" s="4">
        <v>0</v>
      </c>
      <c r="Q7911" s="3">
        <v>480</v>
      </c>
      <c r="R7911" s="3">
        <v>252</v>
      </c>
      <c r="S7911" s="3">
        <v>228</v>
      </c>
      <c r="T7911" t="s">
        <v>1954</v>
      </c>
      <c r="U7911" t="s">
        <v>72</v>
      </c>
    </row>
    <row r="7912" spans="1:21" x14ac:dyDescent="0.35">
      <c r="A7912" t="s">
        <v>10489</v>
      </c>
      <c r="B7912" s="2">
        <v>45868</v>
      </c>
      <c r="C7912">
        <v>7</v>
      </c>
      <c r="D7912">
        <v>2025</v>
      </c>
      <c r="F7912" t="s">
        <v>535</v>
      </c>
      <c r="G7912" t="s">
        <v>2178</v>
      </c>
      <c r="H7912" t="s">
        <v>1875</v>
      </c>
      <c r="I7912" t="s">
        <v>2054</v>
      </c>
      <c r="J7912" t="s">
        <v>2015</v>
      </c>
      <c r="K7912" t="s">
        <v>1914</v>
      </c>
      <c r="L7912" t="s">
        <v>1888</v>
      </c>
      <c r="M7912">
        <v>1</v>
      </c>
      <c r="N7912" s="3">
        <v>65</v>
      </c>
      <c r="O7912" s="3">
        <v>32</v>
      </c>
      <c r="P7912" s="4">
        <v>0.1</v>
      </c>
      <c r="Q7912" s="3">
        <v>58.5</v>
      </c>
      <c r="R7912" s="3">
        <v>32</v>
      </c>
      <c r="S7912" s="3">
        <v>26.5</v>
      </c>
      <c r="T7912" t="s">
        <v>1954</v>
      </c>
      <c r="U7912" t="s">
        <v>72</v>
      </c>
    </row>
    <row r="7913" spans="1:21" x14ac:dyDescent="0.35">
      <c r="A7913" t="s">
        <v>10490</v>
      </c>
      <c r="B7913" s="2">
        <v>45868</v>
      </c>
      <c r="C7913">
        <v>7</v>
      </c>
      <c r="D7913">
        <v>2025</v>
      </c>
      <c r="F7913" t="s">
        <v>201</v>
      </c>
      <c r="G7913" t="s">
        <v>2595</v>
      </c>
      <c r="H7913" t="s">
        <v>1868</v>
      </c>
      <c r="I7913" t="s">
        <v>2113</v>
      </c>
      <c r="J7913" t="s">
        <v>2034</v>
      </c>
      <c r="K7913" t="s">
        <v>1904</v>
      </c>
      <c r="L7913" t="s">
        <v>1889</v>
      </c>
      <c r="M7913">
        <v>3</v>
      </c>
      <c r="N7913" s="3">
        <v>149</v>
      </c>
      <c r="O7913" s="3">
        <v>91</v>
      </c>
      <c r="P7913" s="4">
        <v>0.15</v>
      </c>
      <c r="Q7913" s="3">
        <v>379.95</v>
      </c>
      <c r="R7913" s="3">
        <v>273</v>
      </c>
      <c r="S7913" s="3">
        <v>106.95</v>
      </c>
      <c r="T7913" t="s">
        <v>1954</v>
      </c>
      <c r="U7913" t="s">
        <v>72</v>
      </c>
    </row>
    <row r="7914" spans="1:21" x14ac:dyDescent="0.35">
      <c r="A7914" t="s">
        <v>10491</v>
      </c>
      <c r="B7914" s="2">
        <v>45868</v>
      </c>
      <c r="C7914">
        <v>7</v>
      </c>
      <c r="D7914">
        <v>2025</v>
      </c>
      <c r="F7914" t="s">
        <v>966</v>
      </c>
      <c r="G7914" t="s">
        <v>2130</v>
      </c>
      <c r="H7914" t="s">
        <v>1871</v>
      </c>
      <c r="I7914" t="s">
        <v>1966</v>
      </c>
      <c r="J7914" t="s">
        <v>1971</v>
      </c>
      <c r="K7914" t="s">
        <v>1920</v>
      </c>
      <c r="L7914" t="s">
        <v>1886</v>
      </c>
      <c r="M7914">
        <v>1</v>
      </c>
      <c r="N7914" s="3">
        <v>45</v>
      </c>
      <c r="O7914" s="3">
        <v>19</v>
      </c>
      <c r="P7914" s="4">
        <v>0.1</v>
      </c>
      <c r="Q7914" s="3">
        <v>40.5</v>
      </c>
      <c r="R7914" s="3">
        <v>19</v>
      </c>
      <c r="S7914" s="3">
        <v>21.5</v>
      </c>
      <c r="T7914" t="s">
        <v>1954</v>
      </c>
      <c r="U7914" t="s">
        <v>72</v>
      </c>
    </row>
    <row r="7915" spans="1:21" x14ac:dyDescent="0.35">
      <c r="A7915" t="s">
        <v>10492</v>
      </c>
      <c r="B7915" s="2">
        <v>45868</v>
      </c>
      <c r="C7915">
        <v>7</v>
      </c>
      <c r="D7915">
        <v>2025</v>
      </c>
      <c r="F7915" t="s">
        <v>575</v>
      </c>
      <c r="G7915" t="s">
        <v>2141</v>
      </c>
      <c r="H7915" t="s">
        <v>1866</v>
      </c>
      <c r="I7915" t="s">
        <v>1866</v>
      </c>
      <c r="J7915" t="s">
        <v>2026</v>
      </c>
      <c r="K7915" t="s">
        <v>1919</v>
      </c>
      <c r="L7915" t="s">
        <v>1887</v>
      </c>
      <c r="M7915">
        <v>1</v>
      </c>
      <c r="N7915" s="3">
        <v>85</v>
      </c>
      <c r="O7915" s="3">
        <v>44</v>
      </c>
      <c r="P7915" s="4">
        <v>0.05</v>
      </c>
      <c r="Q7915" s="3">
        <v>80.75</v>
      </c>
      <c r="R7915" s="3">
        <v>44</v>
      </c>
      <c r="S7915" s="3">
        <v>36.75</v>
      </c>
      <c r="T7915" t="s">
        <v>1954</v>
      </c>
      <c r="U7915" t="s">
        <v>72</v>
      </c>
    </row>
    <row r="7916" spans="1:21" x14ac:dyDescent="0.35">
      <c r="A7916" t="s">
        <v>10493</v>
      </c>
      <c r="B7916" s="2">
        <v>45868</v>
      </c>
      <c r="C7916">
        <v>7</v>
      </c>
      <c r="D7916">
        <v>2025</v>
      </c>
      <c r="F7916" t="s">
        <v>490</v>
      </c>
      <c r="G7916" t="s">
        <v>2296</v>
      </c>
      <c r="H7916" t="s">
        <v>1874</v>
      </c>
      <c r="I7916" t="s">
        <v>2200</v>
      </c>
      <c r="J7916" t="s">
        <v>2001</v>
      </c>
      <c r="K7916" t="s">
        <v>1911</v>
      </c>
      <c r="L7916" t="s">
        <v>1886</v>
      </c>
      <c r="M7916">
        <v>3</v>
      </c>
      <c r="N7916" s="3">
        <v>58</v>
      </c>
      <c r="O7916" s="3">
        <v>25</v>
      </c>
      <c r="P7916" s="4">
        <v>0.15</v>
      </c>
      <c r="Q7916" s="3">
        <v>147.9</v>
      </c>
      <c r="R7916" s="3">
        <v>75</v>
      </c>
      <c r="S7916" s="3">
        <v>72.900000000000006</v>
      </c>
      <c r="T7916" t="s">
        <v>1954</v>
      </c>
      <c r="U7916" t="s">
        <v>72</v>
      </c>
    </row>
    <row r="7917" spans="1:21" x14ac:dyDescent="0.35">
      <c r="A7917" t="s">
        <v>10494</v>
      </c>
      <c r="B7917" s="2">
        <v>45868</v>
      </c>
      <c r="C7917">
        <v>7</v>
      </c>
      <c r="D7917">
        <v>2025</v>
      </c>
      <c r="F7917" t="s">
        <v>121</v>
      </c>
      <c r="G7917" t="s">
        <v>4310</v>
      </c>
      <c r="H7917" t="s">
        <v>1866</v>
      </c>
      <c r="I7917" t="s">
        <v>1866</v>
      </c>
      <c r="J7917" t="s">
        <v>2067</v>
      </c>
      <c r="K7917" t="s">
        <v>1918</v>
      </c>
      <c r="L7917" t="s">
        <v>1889</v>
      </c>
      <c r="M7917">
        <v>4</v>
      </c>
      <c r="N7917" s="3">
        <v>69</v>
      </c>
      <c r="O7917" s="3">
        <v>37</v>
      </c>
      <c r="P7917" s="4">
        <v>0.05</v>
      </c>
      <c r="Q7917" s="3">
        <v>262.2</v>
      </c>
      <c r="R7917" s="3">
        <v>148</v>
      </c>
      <c r="S7917" s="3">
        <v>114.2</v>
      </c>
      <c r="T7917" t="s">
        <v>1954</v>
      </c>
      <c r="U7917" t="s">
        <v>72</v>
      </c>
    </row>
    <row r="7918" spans="1:21" x14ac:dyDescent="0.35">
      <c r="A7918" t="s">
        <v>10495</v>
      </c>
      <c r="B7918" s="2">
        <v>45868</v>
      </c>
      <c r="C7918">
        <v>7</v>
      </c>
      <c r="D7918">
        <v>2025</v>
      </c>
      <c r="F7918" t="s">
        <v>1458</v>
      </c>
      <c r="G7918" t="s">
        <v>2449</v>
      </c>
      <c r="H7918" t="s">
        <v>1870</v>
      </c>
      <c r="I7918" t="s">
        <v>2192</v>
      </c>
      <c r="J7918" t="s">
        <v>2045</v>
      </c>
      <c r="K7918" t="s">
        <v>1910</v>
      </c>
      <c r="L7918" t="s">
        <v>1890</v>
      </c>
      <c r="M7918">
        <v>2</v>
      </c>
      <c r="N7918" s="3">
        <v>99</v>
      </c>
      <c r="O7918" s="3">
        <v>58</v>
      </c>
      <c r="P7918" s="4">
        <v>0</v>
      </c>
      <c r="Q7918" s="3">
        <v>198</v>
      </c>
      <c r="R7918" s="3">
        <v>116</v>
      </c>
      <c r="S7918" s="3">
        <v>82</v>
      </c>
      <c r="T7918" t="s">
        <v>1954</v>
      </c>
      <c r="U7918" t="s">
        <v>72</v>
      </c>
    </row>
    <row r="7919" spans="1:21" x14ac:dyDescent="0.35">
      <c r="A7919" t="s">
        <v>10496</v>
      </c>
      <c r="B7919" s="2">
        <v>45869</v>
      </c>
      <c r="C7919">
        <v>7</v>
      </c>
      <c r="D7919">
        <v>2025</v>
      </c>
      <c r="F7919" t="s">
        <v>517</v>
      </c>
      <c r="G7919" t="s">
        <v>2021</v>
      </c>
      <c r="H7919" t="s">
        <v>1874</v>
      </c>
      <c r="I7919" t="s">
        <v>2186</v>
      </c>
      <c r="J7919" t="s">
        <v>1978</v>
      </c>
      <c r="K7919" t="s">
        <v>1916</v>
      </c>
      <c r="L7919" t="s">
        <v>1887</v>
      </c>
      <c r="M7919">
        <v>1</v>
      </c>
      <c r="N7919" s="3">
        <v>79</v>
      </c>
      <c r="O7919" s="3">
        <v>42</v>
      </c>
      <c r="P7919" s="4">
        <v>0.1</v>
      </c>
      <c r="Q7919" s="3">
        <v>71.099999999999994</v>
      </c>
      <c r="R7919" s="3">
        <v>42</v>
      </c>
      <c r="S7919" s="3">
        <v>29.1</v>
      </c>
      <c r="T7919" t="s">
        <v>1954</v>
      </c>
      <c r="U7919" t="s">
        <v>72</v>
      </c>
    </row>
    <row r="7920" spans="1:21" x14ac:dyDescent="0.35">
      <c r="A7920" t="s">
        <v>10497</v>
      </c>
      <c r="B7920" s="2">
        <v>45869</v>
      </c>
      <c r="C7920">
        <v>7</v>
      </c>
      <c r="D7920">
        <v>2025</v>
      </c>
      <c r="F7920" t="s">
        <v>287</v>
      </c>
      <c r="G7920" t="s">
        <v>2252</v>
      </c>
      <c r="H7920" t="s">
        <v>1868</v>
      </c>
      <c r="I7920" t="s">
        <v>2113</v>
      </c>
      <c r="J7920" t="s">
        <v>1956</v>
      </c>
      <c r="K7920" t="s">
        <v>1909</v>
      </c>
      <c r="L7920" t="s">
        <v>1887</v>
      </c>
      <c r="M7920">
        <v>2</v>
      </c>
      <c r="N7920" s="3">
        <v>95</v>
      </c>
      <c r="O7920" s="3">
        <v>54</v>
      </c>
      <c r="P7920" s="4">
        <v>0.1</v>
      </c>
      <c r="Q7920" s="3">
        <v>171</v>
      </c>
      <c r="R7920" s="3">
        <v>108</v>
      </c>
      <c r="S7920" s="3">
        <v>63</v>
      </c>
      <c r="T7920" t="s">
        <v>1954</v>
      </c>
      <c r="U7920" t="s">
        <v>72</v>
      </c>
    </row>
    <row r="7921" spans="1:21" x14ac:dyDescent="0.35">
      <c r="A7921" t="s">
        <v>10498</v>
      </c>
      <c r="B7921" s="2">
        <v>45869</v>
      </c>
      <c r="C7921">
        <v>7</v>
      </c>
      <c r="D7921">
        <v>2025</v>
      </c>
      <c r="F7921" t="s">
        <v>457</v>
      </c>
      <c r="G7921" t="s">
        <v>2975</v>
      </c>
      <c r="H7921" t="s">
        <v>1874</v>
      </c>
      <c r="I7921" t="s">
        <v>2200</v>
      </c>
      <c r="J7921" t="s">
        <v>2120</v>
      </c>
      <c r="K7921" t="s">
        <v>1926</v>
      </c>
      <c r="L7921" t="s">
        <v>1885</v>
      </c>
      <c r="M7921">
        <v>1</v>
      </c>
      <c r="N7921" s="3">
        <v>28</v>
      </c>
      <c r="O7921" s="3">
        <v>13</v>
      </c>
      <c r="P7921" s="4">
        <v>0.05</v>
      </c>
      <c r="Q7921" s="3">
        <v>26.6</v>
      </c>
      <c r="R7921" s="3">
        <v>13</v>
      </c>
      <c r="S7921" s="3">
        <v>13.6</v>
      </c>
      <c r="T7921" t="s">
        <v>1954</v>
      </c>
      <c r="U7921" t="s">
        <v>72</v>
      </c>
    </row>
    <row r="7922" spans="1:21" x14ac:dyDescent="0.35">
      <c r="A7922" t="s">
        <v>10499</v>
      </c>
      <c r="B7922" s="2">
        <v>45869</v>
      </c>
      <c r="C7922">
        <v>7</v>
      </c>
      <c r="D7922">
        <v>2025</v>
      </c>
      <c r="F7922" t="s">
        <v>347</v>
      </c>
      <c r="G7922" t="s">
        <v>2302</v>
      </c>
      <c r="H7922" t="s">
        <v>1866</v>
      </c>
      <c r="I7922" t="s">
        <v>1866</v>
      </c>
      <c r="J7922" t="s">
        <v>2001</v>
      </c>
      <c r="K7922" t="s">
        <v>1911</v>
      </c>
      <c r="L7922" t="s">
        <v>1886</v>
      </c>
      <c r="M7922">
        <v>2</v>
      </c>
      <c r="N7922" s="3">
        <v>58</v>
      </c>
      <c r="O7922" s="3">
        <v>25</v>
      </c>
      <c r="P7922" s="4">
        <v>0.1</v>
      </c>
      <c r="Q7922" s="3">
        <v>104.4</v>
      </c>
      <c r="R7922" s="3">
        <v>50</v>
      </c>
      <c r="S7922" s="3">
        <v>54.4</v>
      </c>
      <c r="T7922" t="s">
        <v>1954</v>
      </c>
      <c r="U7922" t="s">
        <v>72</v>
      </c>
    </row>
    <row r="7923" spans="1:21" x14ac:dyDescent="0.35">
      <c r="A7923" t="s">
        <v>10500</v>
      </c>
      <c r="B7923" s="2">
        <v>45869</v>
      </c>
      <c r="C7923">
        <v>7</v>
      </c>
      <c r="D7923">
        <v>2025</v>
      </c>
      <c r="F7923" t="s">
        <v>223</v>
      </c>
      <c r="G7923" t="s">
        <v>5609</v>
      </c>
      <c r="H7923" t="s">
        <v>1866</v>
      </c>
      <c r="I7923" t="s">
        <v>1866</v>
      </c>
      <c r="J7923" t="s">
        <v>1997</v>
      </c>
      <c r="K7923" t="s">
        <v>1906</v>
      </c>
      <c r="L7923" t="s">
        <v>1889</v>
      </c>
      <c r="M7923">
        <v>1</v>
      </c>
      <c r="N7923" s="3">
        <v>89</v>
      </c>
      <c r="O7923" s="3">
        <v>48</v>
      </c>
      <c r="P7923" s="4">
        <v>0.1</v>
      </c>
      <c r="Q7923" s="3">
        <v>80.099999999999994</v>
      </c>
      <c r="R7923" s="3">
        <v>48</v>
      </c>
      <c r="S7923" s="3">
        <v>32.1</v>
      </c>
      <c r="T7923" t="s">
        <v>1954</v>
      </c>
      <c r="U7923" t="s">
        <v>72</v>
      </c>
    </row>
    <row r="7924" spans="1:21" x14ac:dyDescent="0.35">
      <c r="A7924" t="s">
        <v>10501</v>
      </c>
      <c r="B7924" s="2">
        <v>45869</v>
      </c>
      <c r="C7924">
        <v>7</v>
      </c>
      <c r="D7924">
        <v>2025</v>
      </c>
      <c r="F7924" t="s">
        <v>219</v>
      </c>
      <c r="G7924" t="s">
        <v>2595</v>
      </c>
      <c r="H7924" t="s">
        <v>1873</v>
      </c>
      <c r="I7924" t="s">
        <v>2395</v>
      </c>
      <c r="J7924" t="s">
        <v>2045</v>
      </c>
      <c r="K7924" t="s">
        <v>1910</v>
      </c>
      <c r="L7924" t="s">
        <v>1890</v>
      </c>
      <c r="M7924">
        <v>1</v>
      </c>
      <c r="N7924" s="3">
        <v>99</v>
      </c>
      <c r="O7924" s="3">
        <v>58</v>
      </c>
      <c r="P7924" s="4">
        <v>0.1</v>
      </c>
      <c r="Q7924" s="3">
        <v>89.1</v>
      </c>
      <c r="R7924" s="3">
        <v>58</v>
      </c>
      <c r="S7924" s="3">
        <v>31.1</v>
      </c>
      <c r="T7924" t="s">
        <v>1954</v>
      </c>
      <c r="U7924" t="s">
        <v>72</v>
      </c>
    </row>
    <row r="7925" spans="1:21" x14ac:dyDescent="0.35">
      <c r="A7925" t="s">
        <v>10502</v>
      </c>
      <c r="B7925" s="2">
        <v>45869</v>
      </c>
      <c r="C7925">
        <v>7</v>
      </c>
      <c r="D7925">
        <v>2025</v>
      </c>
      <c r="F7925" t="s">
        <v>1452</v>
      </c>
      <c r="G7925" t="s">
        <v>2848</v>
      </c>
      <c r="H7925" t="s">
        <v>1866</v>
      </c>
      <c r="I7925" t="s">
        <v>1866</v>
      </c>
      <c r="J7925" t="s">
        <v>2061</v>
      </c>
      <c r="K7925" t="s">
        <v>1923</v>
      </c>
      <c r="L7925" t="s">
        <v>1888</v>
      </c>
      <c r="M7925">
        <v>2</v>
      </c>
      <c r="N7925" s="3">
        <v>25</v>
      </c>
      <c r="O7925" s="3">
        <v>11</v>
      </c>
      <c r="P7925" s="4">
        <v>0</v>
      </c>
      <c r="Q7925" s="3">
        <v>50</v>
      </c>
      <c r="R7925" s="3">
        <v>22</v>
      </c>
      <c r="S7925" s="3">
        <v>28</v>
      </c>
      <c r="T7925" t="s">
        <v>1954</v>
      </c>
      <c r="U7925" t="s">
        <v>72</v>
      </c>
    </row>
    <row r="7926" spans="1:21" x14ac:dyDescent="0.35">
      <c r="A7926" t="s">
        <v>10503</v>
      </c>
      <c r="B7926" s="2">
        <v>45869</v>
      </c>
      <c r="C7926">
        <v>7</v>
      </c>
      <c r="D7926">
        <v>2025</v>
      </c>
      <c r="F7926" t="s">
        <v>212</v>
      </c>
      <c r="G7926" t="s">
        <v>2096</v>
      </c>
      <c r="H7926" t="s">
        <v>1866</v>
      </c>
      <c r="I7926" t="s">
        <v>1866</v>
      </c>
      <c r="J7926" t="s">
        <v>1997</v>
      </c>
      <c r="K7926" t="s">
        <v>1906</v>
      </c>
      <c r="L7926" t="s">
        <v>1889</v>
      </c>
      <c r="M7926">
        <v>1</v>
      </c>
      <c r="N7926" s="3">
        <v>89</v>
      </c>
      <c r="O7926" s="3">
        <v>48</v>
      </c>
      <c r="P7926" s="4">
        <v>0.1</v>
      </c>
      <c r="Q7926" s="3">
        <v>80.099999999999994</v>
      </c>
      <c r="R7926" s="3">
        <v>48</v>
      </c>
      <c r="S7926" s="3">
        <v>32.1</v>
      </c>
      <c r="T7926" t="s">
        <v>1954</v>
      </c>
      <c r="U7926" t="s">
        <v>72</v>
      </c>
    </row>
    <row r="7927" spans="1:21" x14ac:dyDescent="0.35">
      <c r="A7927" t="s">
        <v>10504</v>
      </c>
      <c r="B7927" s="2">
        <v>45869</v>
      </c>
      <c r="C7927">
        <v>7</v>
      </c>
      <c r="D7927">
        <v>2025</v>
      </c>
      <c r="F7927" t="s">
        <v>1785</v>
      </c>
      <c r="G7927" t="s">
        <v>2141</v>
      </c>
      <c r="H7927" t="s">
        <v>1869</v>
      </c>
      <c r="I7927" t="s">
        <v>1977</v>
      </c>
      <c r="J7927" t="s">
        <v>1967</v>
      </c>
      <c r="K7927" t="s">
        <v>1913</v>
      </c>
      <c r="L7927" t="s">
        <v>1888</v>
      </c>
      <c r="M7927">
        <v>1</v>
      </c>
      <c r="N7927" s="3">
        <v>78</v>
      </c>
      <c r="O7927" s="3">
        <v>39</v>
      </c>
      <c r="P7927" s="4">
        <v>0</v>
      </c>
      <c r="Q7927" s="3">
        <v>78</v>
      </c>
      <c r="R7927" s="3">
        <v>39</v>
      </c>
      <c r="S7927" s="3">
        <v>39</v>
      </c>
      <c r="T7927" t="s">
        <v>1954</v>
      </c>
      <c r="U7927" t="s">
        <v>72</v>
      </c>
    </row>
    <row r="7928" spans="1:21" x14ac:dyDescent="0.35">
      <c r="A7928" t="s">
        <v>10505</v>
      </c>
      <c r="B7928" s="2">
        <v>45869</v>
      </c>
      <c r="C7928">
        <v>7</v>
      </c>
      <c r="D7928">
        <v>2025</v>
      </c>
      <c r="F7928" t="s">
        <v>463</v>
      </c>
      <c r="G7928" t="s">
        <v>2854</v>
      </c>
      <c r="H7928" t="s">
        <v>1864</v>
      </c>
      <c r="I7928" t="s">
        <v>2101</v>
      </c>
      <c r="J7928" t="s">
        <v>2162</v>
      </c>
      <c r="K7928" t="s">
        <v>1921</v>
      </c>
      <c r="L7928" t="s">
        <v>1889</v>
      </c>
      <c r="M7928">
        <v>1</v>
      </c>
      <c r="N7928" s="3">
        <v>55</v>
      </c>
      <c r="O7928" s="3">
        <v>27</v>
      </c>
      <c r="P7928" s="4">
        <v>0.05</v>
      </c>
      <c r="Q7928" s="3">
        <v>52.25</v>
      </c>
      <c r="R7928" s="3">
        <v>27</v>
      </c>
      <c r="S7928" s="3">
        <v>25.25</v>
      </c>
      <c r="T7928" t="s">
        <v>1954</v>
      </c>
      <c r="U7928" t="s">
        <v>72</v>
      </c>
    </row>
    <row r="7929" spans="1:21" x14ac:dyDescent="0.35">
      <c r="A7929" t="s">
        <v>10506</v>
      </c>
      <c r="B7929" s="2">
        <v>45869</v>
      </c>
      <c r="C7929">
        <v>7</v>
      </c>
      <c r="D7929">
        <v>2025</v>
      </c>
      <c r="F7929" t="s">
        <v>1290</v>
      </c>
      <c r="G7929" t="s">
        <v>2440</v>
      </c>
      <c r="H7929" t="s">
        <v>1866</v>
      </c>
      <c r="I7929" t="s">
        <v>1866</v>
      </c>
      <c r="J7929" t="s">
        <v>2045</v>
      </c>
      <c r="K7929" t="s">
        <v>1910</v>
      </c>
      <c r="L7929" t="s">
        <v>1890</v>
      </c>
      <c r="M7929">
        <v>1</v>
      </c>
      <c r="N7929" s="3">
        <v>99</v>
      </c>
      <c r="O7929" s="3">
        <v>58</v>
      </c>
      <c r="P7929" s="4">
        <v>0.15</v>
      </c>
      <c r="Q7929" s="3">
        <v>84.15</v>
      </c>
      <c r="R7929" s="3">
        <v>58</v>
      </c>
      <c r="S7929" s="3">
        <v>26.15</v>
      </c>
      <c r="T7929" t="s">
        <v>1954</v>
      </c>
      <c r="U7929" t="s">
        <v>72</v>
      </c>
    </row>
    <row r="7930" spans="1:21" x14ac:dyDescent="0.35">
      <c r="A7930" t="s">
        <v>10507</v>
      </c>
      <c r="B7930" s="2">
        <v>45869</v>
      </c>
      <c r="C7930">
        <v>7</v>
      </c>
      <c r="D7930">
        <v>2025</v>
      </c>
      <c r="F7930" t="s">
        <v>1403</v>
      </c>
      <c r="G7930" t="s">
        <v>3203</v>
      </c>
      <c r="H7930" t="s">
        <v>1866</v>
      </c>
      <c r="I7930" t="s">
        <v>1866</v>
      </c>
      <c r="J7930" t="s">
        <v>2120</v>
      </c>
      <c r="K7930" t="s">
        <v>1926</v>
      </c>
      <c r="L7930" t="s">
        <v>1885</v>
      </c>
      <c r="M7930">
        <v>1</v>
      </c>
      <c r="N7930" s="3">
        <v>28</v>
      </c>
      <c r="O7930" s="3">
        <v>13</v>
      </c>
      <c r="P7930" s="4">
        <v>0</v>
      </c>
      <c r="Q7930" s="3">
        <v>28</v>
      </c>
      <c r="R7930" s="3">
        <v>13</v>
      </c>
      <c r="S7930" s="3">
        <v>15</v>
      </c>
      <c r="T7930" t="s">
        <v>1954</v>
      </c>
      <c r="U7930" t="s">
        <v>72</v>
      </c>
    </row>
    <row r="7931" spans="1:21" x14ac:dyDescent="0.35">
      <c r="A7931" t="s">
        <v>10508</v>
      </c>
      <c r="B7931" s="2">
        <v>45869</v>
      </c>
      <c r="C7931">
        <v>7</v>
      </c>
      <c r="D7931">
        <v>2025</v>
      </c>
      <c r="F7931" t="s">
        <v>90</v>
      </c>
      <c r="G7931" t="s">
        <v>2322</v>
      </c>
      <c r="H7931" t="s">
        <v>1866</v>
      </c>
      <c r="I7931" t="s">
        <v>1866</v>
      </c>
      <c r="J7931" t="s">
        <v>2061</v>
      </c>
      <c r="K7931" t="s">
        <v>1923</v>
      </c>
      <c r="L7931" t="s">
        <v>1888</v>
      </c>
      <c r="M7931">
        <v>3</v>
      </c>
      <c r="N7931" s="3">
        <v>25</v>
      </c>
      <c r="O7931" s="3">
        <v>11</v>
      </c>
      <c r="P7931" s="4">
        <v>0.05</v>
      </c>
      <c r="Q7931" s="3">
        <v>71.25</v>
      </c>
      <c r="R7931" s="3">
        <v>33</v>
      </c>
      <c r="S7931" s="3">
        <v>38.25</v>
      </c>
      <c r="T7931" t="s">
        <v>1954</v>
      </c>
      <c r="U7931" t="s">
        <v>72</v>
      </c>
    </row>
    <row r="7932" spans="1:21" x14ac:dyDescent="0.35">
      <c r="A7932" t="s">
        <v>10509</v>
      </c>
      <c r="B7932" s="2">
        <v>45870</v>
      </c>
      <c r="C7932">
        <v>8</v>
      </c>
      <c r="D7932">
        <v>2025</v>
      </c>
      <c r="F7932" t="s">
        <v>420</v>
      </c>
      <c r="G7932" t="s">
        <v>2146</v>
      </c>
      <c r="H7932" t="s">
        <v>1871</v>
      </c>
      <c r="I7932" t="s">
        <v>1990</v>
      </c>
      <c r="J7932" t="s">
        <v>2064</v>
      </c>
      <c r="K7932" t="s">
        <v>1922</v>
      </c>
      <c r="L7932" t="s">
        <v>1887</v>
      </c>
      <c r="M7932">
        <v>2</v>
      </c>
      <c r="N7932" s="3">
        <v>32</v>
      </c>
      <c r="O7932" s="3">
        <v>14</v>
      </c>
      <c r="P7932" s="4">
        <v>0</v>
      </c>
      <c r="Q7932" s="3">
        <v>64</v>
      </c>
      <c r="R7932" s="3">
        <v>28</v>
      </c>
      <c r="S7932" s="3">
        <v>36</v>
      </c>
      <c r="T7932" t="s">
        <v>1954</v>
      </c>
      <c r="U7932" t="s">
        <v>72</v>
      </c>
    </row>
    <row r="7933" spans="1:21" x14ac:dyDescent="0.35">
      <c r="A7933" t="s">
        <v>10510</v>
      </c>
      <c r="B7933" s="2">
        <v>45870</v>
      </c>
      <c r="C7933">
        <v>8</v>
      </c>
      <c r="D7933">
        <v>2025</v>
      </c>
      <c r="F7933" t="s">
        <v>719</v>
      </c>
      <c r="G7933" t="s">
        <v>4178</v>
      </c>
      <c r="H7933" t="s">
        <v>1866</v>
      </c>
      <c r="I7933" t="s">
        <v>1866</v>
      </c>
      <c r="J7933" t="s">
        <v>1991</v>
      </c>
      <c r="K7933" t="s">
        <v>1925</v>
      </c>
      <c r="L7933" t="s">
        <v>1885</v>
      </c>
      <c r="M7933">
        <v>1</v>
      </c>
      <c r="N7933" s="3">
        <v>35</v>
      </c>
      <c r="O7933" s="3">
        <v>16</v>
      </c>
      <c r="P7933" s="4">
        <v>0.15</v>
      </c>
      <c r="Q7933" s="3">
        <v>29.75</v>
      </c>
      <c r="R7933" s="3">
        <v>16</v>
      </c>
      <c r="S7933" s="3">
        <v>13.75</v>
      </c>
      <c r="T7933" t="s">
        <v>1954</v>
      </c>
      <c r="U7933" t="s">
        <v>72</v>
      </c>
    </row>
    <row r="7934" spans="1:21" x14ac:dyDescent="0.35">
      <c r="A7934" t="s">
        <v>10511</v>
      </c>
      <c r="B7934" s="2">
        <v>45870</v>
      </c>
      <c r="C7934">
        <v>8</v>
      </c>
      <c r="D7934">
        <v>2025</v>
      </c>
      <c r="F7934" t="s">
        <v>1657</v>
      </c>
      <c r="G7934" t="s">
        <v>2452</v>
      </c>
      <c r="H7934" t="s">
        <v>1868</v>
      </c>
      <c r="I7934" t="s">
        <v>1959</v>
      </c>
      <c r="J7934" t="s">
        <v>1967</v>
      </c>
      <c r="K7934" t="s">
        <v>1913</v>
      </c>
      <c r="L7934" t="s">
        <v>1888</v>
      </c>
      <c r="M7934">
        <v>3</v>
      </c>
      <c r="N7934" s="3">
        <v>78</v>
      </c>
      <c r="O7934" s="3">
        <v>39</v>
      </c>
      <c r="P7934" s="4">
        <v>0.1</v>
      </c>
      <c r="Q7934" s="3">
        <v>210.6</v>
      </c>
      <c r="R7934" s="3">
        <v>117</v>
      </c>
      <c r="S7934" s="3">
        <v>93.6</v>
      </c>
      <c r="T7934" t="s">
        <v>1954</v>
      </c>
      <c r="U7934" t="s">
        <v>72</v>
      </c>
    </row>
    <row r="7935" spans="1:21" x14ac:dyDescent="0.35">
      <c r="A7935" t="s">
        <v>10512</v>
      </c>
      <c r="B7935" s="2">
        <v>45870</v>
      </c>
      <c r="C7935">
        <v>8</v>
      </c>
      <c r="D7935">
        <v>2025</v>
      </c>
      <c r="F7935" t="s">
        <v>178</v>
      </c>
      <c r="G7935" t="s">
        <v>2822</v>
      </c>
      <c r="H7935" t="s">
        <v>1874</v>
      </c>
      <c r="I7935" t="s">
        <v>2186</v>
      </c>
      <c r="J7935" t="s">
        <v>2001</v>
      </c>
      <c r="K7935" t="s">
        <v>1911</v>
      </c>
      <c r="L7935" t="s">
        <v>1886</v>
      </c>
      <c r="M7935">
        <v>1</v>
      </c>
      <c r="N7935" s="3">
        <v>58</v>
      </c>
      <c r="O7935" s="3">
        <v>25</v>
      </c>
      <c r="P7935" s="4">
        <v>0.1</v>
      </c>
      <c r="Q7935" s="3">
        <v>52.2</v>
      </c>
      <c r="R7935" s="3">
        <v>25</v>
      </c>
      <c r="S7935" s="3">
        <v>27.2</v>
      </c>
      <c r="T7935" t="s">
        <v>1954</v>
      </c>
      <c r="U7935" t="s">
        <v>72</v>
      </c>
    </row>
    <row r="7936" spans="1:21" x14ac:dyDescent="0.35">
      <c r="A7936" t="s">
        <v>10513</v>
      </c>
      <c r="B7936" s="2">
        <v>45870</v>
      </c>
      <c r="C7936">
        <v>8</v>
      </c>
      <c r="D7936">
        <v>2025</v>
      </c>
      <c r="F7936" t="s">
        <v>968</v>
      </c>
      <c r="G7936" t="s">
        <v>3280</v>
      </c>
      <c r="H7936" t="s">
        <v>1873</v>
      </c>
      <c r="I7936" t="s">
        <v>2320</v>
      </c>
      <c r="J7936" t="s">
        <v>2034</v>
      </c>
      <c r="K7936" t="s">
        <v>1904</v>
      </c>
      <c r="L7936" t="s">
        <v>1889</v>
      </c>
      <c r="M7936">
        <v>3</v>
      </c>
      <c r="N7936" s="3">
        <v>149</v>
      </c>
      <c r="O7936" s="3">
        <v>91</v>
      </c>
      <c r="P7936" s="4">
        <v>0.1</v>
      </c>
      <c r="Q7936" s="3">
        <v>402.3</v>
      </c>
      <c r="R7936" s="3">
        <v>273</v>
      </c>
      <c r="S7936" s="3">
        <v>129.30000000000001</v>
      </c>
      <c r="T7936" t="s">
        <v>1954</v>
      </c>
      <c r="U7936" t="s">
        <v>72</v>
      </c>
    </row>
    <row r="7937" spans="1:21" x14ac:dyDescent="0.35">
      <c r="A7937" t="s">
        <v>10514</v>
      </c>
      <c r="B7937" s="2">
        <v>45870</v>
      </c>
      <c r="C7937">
        <v>8</v>
      </c>
      <c r="D7937">
        <v>2025</v>
      </c>
      <c r="F7937" t="s">
        <v>608</v>
      </c>
      <c r="G7937" t="s">
        <v>2641</v>
      </c>
      <c r="H7937" t="s">
        <v>1863</v>
      </c>
      <c r="I7937" t="s">
        <v>2051</v>
      </c>
      <c r="J7937" t="s">
        <v>2023</v>
      </c>
      <c r="K7937" t="s">
        <v>1912</v>
      </c>
      <c r="L7937" t="s">
        <v>1890</v>
      </c>
      <c r="M7937">
        <v>2</v>
      </c>
      <c r="N7937" s="3">
        <v>249</v>
      </c>
      <c r="O7937" s="3">
        <v>168</v>
      </c>
      <c r="P7937" s="4">
        <v>0.15</v>
      </c>
      <c r="Q7937" s="3">
        <v>423.3</v>
      </c>
      <c r="R7937" s="3">
        <v>336</v>
      </c>
      <c r="S7937" s="3">
        <v>87.3</v>
      </c>
      <c r="T7937" t="s">
        <v>1954</v>
      </c>
      <c r="U7937" t="s">
        <v>72</v>
      </c>
    </row>
    <row r="7938" spans="1:21" x14ac:dyDescent="0.35">
      <c r="A7938" t="s">
        <v>10515</v>
      </c>
      <c r="B7938" s="2">
        <v>45870</v>
      </c>
      <c r="C7938">
        <v>8</v>
      </c>
      <c r="D7938">
        <v>2025</v>
      </c>
      <c r="F7938" t="s">
        <v>799</v>
      </c>
      <c r="G7938" t="s">
        <v>3874</v>
      </c>
      <c r="H7938" t="s">
        <v>1872</v>
      </c>
      <c r="I7938" t="s">
        <v>1986</v>
      </c>
      <c r="J7938" t="s">
        <v>2162</v>
      </c>
      <c r="K7938" t="s">
        <v>1921</v>
      </c>
      <c r="L7938" t="s">
        <v>1889</v>
      </c>
      <c r="M7938">
        <v>1</v>
      </c>
      <c r="N7938" s="3">
        <v>55</v>
      </c>
      <c r="O7938" s="3">
        <v>27</v>
      </c>
      <c r="P7938" s="4">
        <v>0</v>
      </c>
      <c r="Q7938" s="3">
        <v>55</v>
      </c>
      <c r="R7938" s="3">
        <v>27</v>
      </c>
      <c r="S7938" s="3">
        <v>28</v>
      </c>
      <c r="T7938" t="s">
        <v>1954</v>
      </c>
      <c r="U7938" t="s">
        <v>72</v>
      </c>
    </row>
    <row r="7939" spans="1:21" x14ac:dyDescent="0.35">
      <c r="A7939" t="s">
        <v>10516</v>
      </c>
      <c r="B7939" s="2">
        <v>45870</v>
      </c>
      <c r="C7939">
        <v>8</v>
      </c>
      <c r="D7939">
        <v>2025</v>
      </c>
      <c r="F7939" t="s">
        <v>796</v>
      </c>
      <c r="G7939" t="s">
        <v>5401</v>
      </c>
      <c r="H7939" t="s">
        <v>1866</v>
      </c>
      <c r="I7939" t="s">
        <v>1866</v>
      </c>
      <c r="J7939" t="s">
        <v>2034</v>
      </c>
      <c r="K7939" t="s">
        <v>1904</v>
      </c>
      <c r="L7939" t="s">
        <v>1889</v>
      </c>
      <c r="M7939">
        <v>2</v>
      </c>
      <c r="N7939" s="3">
        <v>149</v>
      </c>
      <c r="O7939" s="3">
        <v>91</v>
      </c>
      <c r="P7939" s="4">
        <v>0</v>
      </c>
      <c r="Q7939" s="3">
        <v>298</v>
      </c>
      <c r="R7939" s="3">
        <v>182</v>
      </c>
      <c r="S7939" s="3">
        <v>116</v>
      </c>
      <c r="T7939" t="s">
        <v>1954</v>
      </c>
      <c r="U7939" t="s">
        <v>72</v>
      </c>
    </row>
    <row r="7940" spans="1:21" x14ac:dyDescent="0.35">
      <c r="A7940" t="s">
        <v>10517</v>
      </c>
      <c r="B7940" s="2">
        <v>45870</v>
      </c>
      <c r="C7940">
        <v>8</v>
      </c>
      <c r="D7940">
        <v>2025</v>
      </c>
      <c r="F7940" t="s">
        <v>1198</v>
      </c>
      <c r="G7940" t="s">
        <v>2288</v>
      </c>
      <c r="H7940" t="s">
        <v>1869</v>
      </c>
      <c r="I7940" t="s">
        <v>2073</v>
      </c>
      <c r="J7940" t="s">
        <v>2183</v>
      </c>
      <c r="K7940" t="s">
        <v>1917</v>
      </c>
      <c r="L7940" t="s">
        <v>1886</v>
      </c>
      <c r="M7940">
        <v>1</v>
      </c>
      <c r="N7940" s="3">
        <v>72</v>
      </c>
      <c r="O7940" s="3">
        <v>34</v>
      </c>
      <c r="P7940" s="4">
        <v>0</v>
      </c>
      <c r="Q7940" s="3">
        <v>72</v>
      </c>
      <c r="R7940" s="3">
        <v>34</v>
      </c>
      <c r="S7940" s="3">
        <v>38</v>
      </c>
      <c r="T7940" t="s">
        <v>1954</v>
      </c>
      <c r="U7940" t="s">
        <v>72</v>
      </c>
    </row>
    <row r="7941" spans="1:21" x14ac:dyDescent="0.35">
      <c r="A7941" t="s">
        <v>10518</v>
      </c>
      <c r="B7941" s="2">
        <v>45870</v>
      </c>
      <c r="C7941">
        <v>8</v>
      </c>
      <c r="D7941">
        <v>2025</v>
      </c>
      <c r="F7941" t="s">
        <v>203</v>
      </c>
      <c r="G7941" t="s">
        <v>7295</v>
      </c>
      <c r="H7941" t="s">
        <v>1873</v>
      </c>
      <c r="I7941" t="s">
        <v>2320</v>
      </c>
      <c r="J7941" t="s">
        <v>2067</v>
      </c>
      <c r="K7941" t="s">
        <v>1918</v>
      </c>
      <c r="L7941" t="s">
        <v>1889</v>
      </c>
      <c r="M7941">
        <v>3</v>
      </c>
      <c r="N7941" s="3">
        <v>69</v>
      </c>
      <c r="O7941" s="3">
        <v>37</v>
      </c>
      <c r="P7941" s="4">
        <v>0</v>
      </c>
      <c r="Q7941" s="3">
        <v>207</v>
      </c>
      <c r="R7941" s="3">
        <v>111</v>
      </c>
      <c r="S7941" s="3">
        <v>96</v>
      </c>
      <c r="T7941" t="s">
        <v>1954</v>
      </c>
      <c r="U7941" t="s">
        <v>72</v>
      </c>
    </row>
    <row r="7942" spans="1:21" x14ac:dyDescent="0.35">
      <c r="A7942" t="s">
        <v>10519</v>
      </c>
      <c r="B7942" s="2">
        <v>45870</v>
      </c>
      <c r="C7942">
        <v>8</v>
      </c>
      <c r="D7942">
        <v>2025</v>
      </c>
      <c r="F7942" t="s">
        <v>1817</v>
      </c>
      <c r="G7942" t="s">
        <v>2172</v>
      </c>
      <c r="H7942" t="s">
        <v>1866</v>
      </c>
      <c r="I7942" t="s">
        <v>1866</v>
      </c>
      <c r="J7942" t="s">
        <v>2061</v>
      </c>
      <c r="K7942" t="s">
        <v>1923</v>
      </c>
      <c r="L7942" t="s">
        <v>1888</v>
      </c>
      <c r="M7942">
        <v>2</v>
      </c>
      <c r="N7942" s="3">
        <v>25</v>
      </c>
      <c r="O7942" s="3">
        <v>11</v>
      </c>
      <c r="P7942" s="4">
        <v>0.1</v>
      </c>
      <c r="Q7942" s="3">
        <v>45</v>
      </c>
      <c r="R7942" s="3">
        <v>22</v>
      </c>
      <c r="S7942" s="3">
        <v>23</v>
      </c>
      <c r="T7942" t="s">
        <v>1954</v>
      </c>
      <c r="U7942" t="s">
        <v>72</v>
      </c>
    </row>
    <row r="7943" spans="1:21" x14ac:dyDescent="0.35">
      <c r="A7943" t="s">
        <v>10520</v>
      </c>
      <c r="B7943" s="2">
        <v>45870</v>
      </c>
      <c r="C7943">
        <v>8</v>
      </c>
      <c r="D7943">
        <v>2025</v>
      </c>
      <c r="F7943" t="s">
        <v>1674</v>
      </c>
      <c r="G7943" t="s">
        <v>3497</v>
      </c>
      <c r="H7943" t="s">
        <v>1873</v>
      </c>
      <c r="I7943" t="s">
        <v>2070</v>
      </c>
      <c r="J7943" t="s">
        <v>2114</v>
      </c>
      <c r="K7943" t="s">
        <v>1915</v>
      </c>
      <c r="L7943" t="s">
        <v>1886</v>
      </c>
      <c r="M7943">
        <v>1</v>
      </c>
      <c r="N7943" s="3">
        <v>85</v>
      </c>
      <c r="O7943" s="3">
        <v>41</v>
      </c>
      <c r="P7943" s="4">
        <v>0.1</v>
      </c>
      <c r="Q7943" s="3">
        <v>76.5</v>
      </c>
      <c r="R7943" s="3">
        <v>41</v>
      </c>
      <c r="S7943" s="3">
        <v>35.5</v>
      </c>
      <c r="T7943" t="s">
        <v>1954</v>
      </c>
      <c r="U7943" t="s">
        <v>72</v>
      </c>
    </row>
    <row r="7944" spans="1:21" x14ac:dyDescent="0.35">
      <c r="A7944" t="s">
        <v>10521</v>
      </c>
      <c r="B7944" s="2">
        <v>45870</v>
      </c>
      <c r="C7944">
        <v>8</v>
      </c>
      <c r="D7944">
        <v>2025</v>
      </c>
      <c r="F7944" t="s">
        <v>1125</v>
      </c>
      <c r="G7944" t="s">
        <v>2402</v>
      </c>
      <c r="H7944" t="s">
        <v>1870</v>
      </c>
      <c r="J7944" t="s">
        <v>1997</v>
      </c>
      <c r="K7944" t="s">
        <v>1906</v>
      </c>
      <c r="L7944" t="s">
        <v>1889</v>
      </c>
      <c r="M7944">
        <v>1</v>
      </c>
      <c r="N7944" s="3">
        <v>89</v>
      </c>
      <c r="O7944" s="3">
        <v>48</v>
      </c>
      <c r="P7944" s="4">
        <v>0.05</v>
      </c>
      <c r="Q7944" s="3">
        <v>84.55</v>
      </c>
      <c r="R7944" s="3">
        <v>48</v>
      </c>
      <c r="S7944" s="3">
        <v>36.549999999999997</v>
      </c>
      <c r="T7944" t="s">
        <v>1954</v>
      </c>
      <c r="U7944" t="s">
        <v>72</v>
      </c>
    </row>
    <row r="7945" spans="1:21" x14ac:dyDescent="0.35">
      <c r="A7945" t="s">
        <v>10522</v>
      </c>
      <c r="B7945" s="2">
        <v>45870</v>
      </c>
      <c r="C7945">
        <v>8</v>
      </c>
      <c r="D7945">
        <v>2025</v>
      </c>
      <c r="F7945" t="s">
        <v>1211</v>
      </c>
      <c r="G7945" t="s">
        <v>5041</v>
      </c>
      <c r="H7945" t="s">
        <v>1869</v>
      </c>
      <c r="I7945" t="s">
        <v>1977</v>
      </c>
      <c r="J7945" t="s">
        <v>1991</v>
      </c>
      <c r="K7945" t="s">
        <v>1925</v>
      </c>
      <c r="L7945" t="s">
        <v>1885</v>
      </c>
      <c r="M7945">
        <v>1</v>
      </c>
      <c r="N7945" s="3">
        <v>35</v>
      </c>
      <c r="O7945" s="3">
        <v>16</v>
      </c>
      <c r="P7945" s="4">
        <v>0.05</v>
      </c>
      <c r="Q7945" s="3">
        <v>33.25</v>
      </c>
      <c r="R7945" s="3">
        <v>16</v>
      </c>
      <c r="S7945" s="3">
        <v>17.25</v>
      </c>
      <c r="T7945" t="s">
        <v>1954</v>
      </c>
      <c r="U7945" t="s">
        <v>72</v>
      </c>
    </row>
    <row r="7946" spans="1:21" x14ac:dyDescent="0.35">
      <c r="A7946" t="s">
        <v>10523</v>
      </c>
      <c r="B7946" s="2">
        <v>45870</v>
      </c>
      <c r="C7946">
        <v>8</v>
      </c>
      <c r="D7946">
        <v>2025</v>
      </c>
      <c r="F7946" t="s">
        <v>708</v>
      </c>
      <c r="G7946" t="s">
        <v>3542</v>
      </c>
      <c r="H7946" t="s">
        <v>1866</v>
      </c>
      <c r="I7946" t="s">
        <v>1866</v>
      </c>
      <c r="J7946" t="s">
        <v>2061</v>
      </c>
      <c r="K7946" t="s">
        <v>1923</v>
      </c>
      <c r="L7946" t="s">
        <v>1888</v>
      </c>
      <c r="M7946">
        <v>2</v>
      </c>
      <c r="N7946" s="3">
        <v>25</v>
      </c>
      <c r="O7946" s="3">
        <v>11</v>
      </c>
      <c r="P7946" s="4">
        <v>0.1</v>
      </c>
      <c r="Q7946" s="3">
        <v>45</v>
      </c>
      <c r="R7946" s="3">
        <v>22</v>
      </c>
      <c r="S7946" s="3">
        <v>23</v>
      </c>
      <c r="T7946" t="s">
        <v>1954</v>
      </c>
      <c r="U7946" t="s">
        <v>72</v>
      </c>
    </row>
    <row r="7947" spans="1:21" x14ac:dyDescent="0.35">
      <c r="A7947" t="s">
        <v>10524</v>
      </c>
      <c r="B7947" s="2">
        <v>45871</v>
      </c>
      <c r="C7947">
        <v>8</v>
      </c>
      <c r="D7947">
        <v>2025</v>
      </c>
      <c r="F7947" t="s">
        <v>1352</v>
      </c>
      <c r="G7947" t="s">
        <v>2959</v>
      </c>
      <c r="H7947" t="s">
        <v>1871</v>
      </c>
      <c r="I7947" t="s">
        <v>1966</v>
      </c>
      <c r="J7947" t="s">
        <v>2026</v>
      </c>
      <c r="K7947" t="s">
        <v>1919</v>
      </c>
      <c r="L7947" t="s">
        <v>1887</v>
      </c>
      <c r="M7947">
        <v>2</v>
      </c>
      <c r="N7947" s="3">
        <v>85</v>
      </c>
      <c r="O7947" s="3">
        <v>44</v>
      </c>
      <c r="P7947" s="4">
        <v>0.1</v>
      </c>
      <c r="Q7947" s="3">
        <v>153</v>
      </c>
      <c r="R7947" s="3">
        <v>88</v>
      </c>
      <c r="S7947" s="3">
        <v>65</v>
      </c>
      <c r="T7947" t="s">
        <v>1954</v>
      </c>
      <c r="U7947" t="s">
        <v>72</v>
      </c>
    </row>
    <row r="7948" spans="1:21" x14ac:dyDescent="0.35">
      <c r="A7948" t="s">
        <v>10525</v>
      </c>
      <c r="B7948" s="2">
        <v>45871</v>
      </c>
      <c r="C7948">
        <v>8</v>
      </c>
      <c r="D7948">
        <v>2025</v>
      </c>
      <c r="F7948" t="s">
        <v>1312</v>
      </c>
      <c r="G7948" t="s">
        <v>2715</v>
      </c>
      <c r="H7948" t="s">
        <v>1866</v>
      </c>
      <c r="I7948" t="s">
        <v>1866</v>
      </c>
      <c r="J7948" t="s">
        <v>1971</v>
      </c>
      <c r="K7948" t="s">
        <v>1920</v>
      </c>
      <c r="L7948" t="s">
        <v>1886</v>
      </c>
      <c r="M7948">
        <v>1</v>
      </c>
      <c r="N7948" s="3">
        <v>45</v>
      </c>
      <c r="O7948" s="3">
        <v>19</v>
      </c>
      <c r="P7948" s="4">
        <v>0.2</v>
      </c>
      <c r="Q7948" s="3">
        <v>36</v>
      </c>
      <c r="R7948" s="3">
        <v>19</v>
      </c>
      <c r="S7948" s="3">
        <v>17</v>
      </c>
      <c r="T7948" t="s">
        <v>1954</v>
      </c>
      <c r="U7948" t="s">
        <v>72</v>
      </c>
    </row>
    <row r="7949" spans="1:21" x14ac:dyDescent="0.35">
      <c r="A7949" t="s">
        <v>10526</v>
      </c>
      <c r="B7949" s="2">
        <v>45871</v>
      </c>
      <c r="C7949">
        <v>8</v>
      </c>
      <c r="D7949">
        <v>2025</v>
      </c>
      <c r="F7949" t="s">
        <v>1630</v>
      </c>
      <c r="G7949" t="s">
        <v>2025</v>
      </c>
      <c r="H7949" t="s">
        <v>1872</v>
      </c>
      <c r="I7949" t="s">
        <v>2357</v>
      </c>
      <c r="J7949" t="s">
        <v>1960</v>
      </c>
      <c r="K7949" t="s">
        <v>1924</v>
      </c>
      <c r="L7949" t="s">
        <v>1885</v>
      </c>
      <c r="M7949">
        <v>1</v>
      </c>
      <c r="N7949" s="3">
        <v>42</v>
      </c>
      <c r="O7949" s="3">
        <v>20</v>
      </c>
      <c r="P7949" s="4">
        <v>0.1</v>
      </c>
      <c r="Q7949" s="3">
        <v>37.799999999999997</v>
      </c>
      <c r="R7949" s="3">
        <v>20</v>
      </c>
      <c r="S7949" s="3">
        <v>17.8</v>
      </c>
      <c r="T7949" t="s">
        <v>1954</v>
      </c>
      <c r="U7949" t="s">
        <v>72</v>
      </c>
    </row>
    <row r="7950" spans="1:21" x14ac:dyDescent="0.35">
      <c r="A7950" t="s">
        <v>10527</v>
      </c>
      <c r="B7950" s="2">
        <v>45871</v>
      </c>
      <c r="C7950">
        <v>8</v>
      </c>
      <c r="D7950">
        <v>2025</v>
      </c>
      <c r="F7950" t="s">
        <v>112</v>
      </c>
      <c r="G7950" t="s">
        <v>2585</v>
      </c>
      <c r="H7950" t="s">
        <v>1866</v>
      </c>
      <c r="I7950" t="s">
        <v>1866</v>
      </c>
      <c r="J7950" t="s">
        <v>1991</v>
      </c>
      <c r="K7950" t="s">
        <v>1925</v>
      </c>
      <c r="L7950" t="s">
        <v>1885</v>
      </c>
      <c r="M7950">
        <v>1</v>
      </c>
      <c r="N7950" s="3">
        <v>35</v>
      </c>
      <c r="O7950" s="3">
        <v>16</v>
      </c>
      <c r="P7950" s="4">
        <v>0.05</v>
      </c>
      <c r="Q7950" s="3">
        <v>33.25</v>
      </c>
      <c r="R7950" s="3">
        <v>16</v>
      </c>
      <c r="S7950" s="3">
        <v>17.25</v>
      </c>
      <c r="T7950" t="s">
        <v>1954</v>
      </c>
      <c r="U7950" t="s">
        <v>72</v>
      </c>
    </row>
    <row r="7951" spans="1:21" x14ac:dyDescent="0.35">
      <c r="A7951" t="s">
        <v>10528</v>
      </c>
      <c r="B7951" s="2">
        <v>45871</v>
      </c>
      <c r="C7951">
        <v>8</v>
      </c>
      <c r="D7951">
        <v>2025</v>
      </c>
      <c r="F7951" t="s">
        <v>1547</v>
      </c>
      <c r="G7951" t="s">
        <v>8813</v>
      </c>
      <c r="H7951" t="s">
        <v>1871</v>
      </c>
      <c r="I7951" t="s">
        <v>2234</v>
      </c>
      <c r="J7951" t="s">
        <v>2015</v>
      </c>
      <c r="K7951" t="s">
        <v>1914</v>
      </c>
      <c r="L7951" t="s">
        <v>1888</v>
      </c>
      <c r="M7951">
        <v>4</v>
      </c>
      <c r="N7951" s="3">
        <v>65</v>
      </c>
      <c r="O7951" s="3">
        <v>32</v>
      </c>
      <c r="P7951" s="4">
        <v>0</v>
      </c>
      <c r="Q7951" s="3">
        <v>260</v>
      </c>
      <c r="R7951" s="3">
        <v>128</v>
      </c>
      <c r="S7951" s="3">
        <v>132</v>
      </c>
      <c r="T7951" t="s">
        <v>1954</v>
      </c>
      <c r="U7951" t="s">
        <v>72</v>
      </c>
    </row>
    <row r="7952" spans="1:21" x14ac:dyDescent="0.35">
      <c r="A7952" t="s">
        <v>10529</v>
      </c>
      <c r="B7952" s="2">
        <v>45871</v>
      </c>
      <c r="C7952">
        <v>8</v>
      </c>
      <c r="D7952">
        <v>2025</v>
      </c>
      <c r="F7952" t="s">
        <v>720</v>
      </c>
      <c r="G7952" t="s">
        <v>2013</v>
      </c>
      <c r="H7952" t="s">
        <v>1863</v>
      </c>
      <c r="I7952" t="s">
        <v>2056</v>
      </c>
      <c r="J7952" t="s">
        <v>1997</v>
      </c>
      <c r="K7952" t="s">
        <v>1906</v>
      </c>
      <c r="L7952" t="s">
        <v>1889</v>
      </c>
      <c r="M7952">
        <v>2</v>
      </c>
      <c r="N7952" s="3">
        <v>89</v>
      </c>
      <c r="O7952" s="3">
        <v>48</v>
      </c>
      <c r="P7952" s="4">
        <v>0.1</v>
      </c>
      <c r="Q7952" s="3">
        <v>160.19999999999999</v>
      </c>
      <c r="R7952" s="3">
        <v>96</v>
      </c>
      <c r="S7952" s="3">
        <v>64.2</v>
      </c>
      <c r="T7952" t="s">
        <v>1954</v>
      </c>
      <c r="U7952" t="s">
        <v>72</v>
      </c>
    </row>
    <row r="7953" spans="1:21" x14ac:dyDescent="0.35">
      <c r="A7953" t="s">
        <v>10530</v>
      </c>
      <c r="B7953" s="2">
        <v>45871</v>
      </c>
      <c r="C7953">
        <v>8</v>
      </c>
      <c r="D7953">
        <v>2025</v>
      </c>
      <c r="F7953" t="s">
        <v>1718</v>
      </c>
      <c r="G7953" t="s">
        <v>2414</v>
      </c>
      <c r="H7953" t="s">
        <v>1868</v>
      </c>
      <c r="I7953" t="s">
        <v>2113</v>
      </c>
      <c r="J7953" t="s">
        <v>2034</v>
      </c>
      <c r="K7953" t="s">
        <v>1904</v>
      </c>
      <c r="L7953" t="s">
        <v>1889</v>
      </c>
      <c r="M7953">
        <v>1</v>
      </c>
      <c r="N7953" s="3">
        <v>149</v>
      </c>
      <c r="O7953" s="3">
        <v>91</v>
      </c>
      <c r="P7953" s="4">
        <v>0.1</v>
      </c>
      <c r="Q7953" s="3">
        <v>134.1</v>
      </c>
      <c r="R7953" s="3">
        <v>91</v>
      </c>
      <c r="S7953" s="3">
        <v>43.1</v>
      </c>
      <c r="T7953" t="s">
        <v>1954</v>
      </c>
      <c r="U7953" t="s">
        <v>72</v>
      </c>
    </row>
    <row r="7954" spans="1:21" x14ac:dyDescent="0.35">
      <c r="A7954" t="s">
        <v>10531</v>
      </c>
      <c r="B7954" s="2">
        <v>45871</v>
      </c>
      <c r="C7954">
        <v>8</v>
      </c>
      <c r="D7954">
        <v>2025</v>
      </c>
      <c r="F7954" t="s">
        <v>1238</v>
      </c>
      <c r="G7954" t="s">
        <v>4751</v>
      </c>
      <c r="H7954" t="s">
        <v>1863</v>
      </c>
      <c r="I7954" t="s">
        <v>2051</v>
      </c>
      <c r="J7954" t="s">
        <v>1960</v>
      </c>
      <c r="K7954" t="s">
        <v>1924</v>
      </c>
      <c r="L7954" t="s">
        <v>1885</v>
      </c>
      <c r="M7954">
        <v>1</v>
      </c>
      <c r="N7954" s="3">
        <v>42</v>
      </c>
      <c r="O7954" s="3">
        <v>20</v>
      </c>
      <c r="P7954" s="4">
        <v>0.05</v>
      </c>
      <c r="Q7954" s="3">
        <v>39.9</v>
      </c>
      <c r="R7954" s="3">
        <v>20</v>
      </c>
      <c r="S7954" s="3">
        <v>19.899999999999999</v>
      </c>
      <c r="T7954" t="s">
        <v>1954</v>
      </c>
      <c r="U7954" t="s">
        <v>72</v>
      </c>
    </row>
    <row r="7955" spans="1:21" x14ac:dyDescent="0.35">
      <c r="A7955" t="s">
        <v>10532</v>
      </c>
      <c r="B7955" s="2">
        <v>45871</v>
      </c>
      <c r="C7955">
        <v>8</v>
      </c>
      <c r="D7955">
        <v>2025</v>
      </c>
      <c r="F7955" t="s">
        <v>772</v>
      </c>
      <c r="G7955" t="s">
        <v>2820</v>
      </c>
      <c r="H7955" t="s">
        <v>1875</v>
      </c>
      <c r="I7955" t="s">
        <v>1970</v>
      </c>
      <c r="J7955" t="s">
        <v>2045</v>
      </c>
      <c r="K7955" t="s">
        <v>1910</v>
      </c>
      <c r="L7955" t="s">
        <v>1890</v>
      </c>
      <c r="M7955">
        <v>5</v>
      </c>
      <c r="N7955" s="3">
        <v>99</v>
      </c>
      <c r="O7955" s="3">
        <v>58</v>
      </c>
      <c r="P7955" s="4">
        <v>0</v>
      </c>
      <c r="Q7955" s="3">
        <v>495</v>
      </c>
      <c r="R7955" s="3">
        <v>290</v>
      </c>
      <c r="S7955" s="3">
        <v>205</v>
      </c>
      <c r="T7955" t="s">
        <v>1954</v>
      </c>
      <c r="U7955" t="s">
        <v>72</v>
      </c>
    </row>
    <row r="7956" spans="1:21" x14ac:dyDescent="0.35">
      <c r="A7956" t="s">
        <v>10533</v>
      </c>
      <c r="B7956" s="2">
        <v>45871</v>
      </c>
      <c r="C7956">
        <v>8</v>
      </c>
      <c r="D7956">
        <v>2025</v>
      </c>
      <c r="F7956" t="s">
        <v>305</v>
      </c>
      <c r="G7956" t="s">
        <v>2096</v>
      </c>
      <c r="H7956" t="s">
        <v>1868</v>
      </c>
      <c r="I7956" t="s">
        <v>1959</v>
      </c>
      <c r="J7956" t="s">
        <v>2064</v>
      </c>
      <c r="K7956" t="s">
        <v>1922</v>
      </c>
      <c r="L7956" t="s">
        <v>1887</v>
      </c>
      <c r="M7956">
        <v>2</v>
      </c>
      <c r="N7956" s="3">
        <v>32</v>
      </c>
      <c r="O7956" s="3">
        <v>14</v>
      </c>
      <c r="P7956" s="4">
        <v>0.1</v>
      </c>
      <c r="Q7956" s="3">
        <v>57.6</v>
      </c>
      <c r="R7956" s="3">
        <v>28</v>
      </c>
      <c r="S7956" s="3">
        <v>29.6</v>
      </c>
      <c r="T7956" t="s">
        <v>1954</v>
      </c>
      <c r="U7956" t="s">
        <v>72</v>
      </c>
    </row>
    <row r="7957" spans="1:21" x14ac:dyDescent="0.35">
      <c r="A7957" t="s">
        <v>10534</v>
      </c>
      <c r="B7957" s="2">
        <v>45871</v>
      </c>
      <c r="C7957">
        <v>8</v>
      </c>
      <c r="D7957">
        <v>2025</v>
      </c>
      <c r="F7957" t="s">
        <v>1271</v>
      </c>
      <c r="G7957" t="s">
        <v>3520</v>
      </c>
      <c r="H7957" t="s">
        <v>1873</v>
      </c>
      <c r="I7957" t="s">
        <v>2395</v>
      </c>
      <c r="J7957" t="s">
        <v>2026</v>
      </c>
      <c r="K7957" t="s">
        <v>1919</v>
      </c>
      <c r="L7957" t="s">
        <v>1887</v>
      </c>
      <c r="M7957">
        <v>1</v>
      </c>
      <c r="N7957" s="3">
        <v>85</v>
      </c>
      <c r="O7957" s="3">
        <v>44</v>
      </c>
      <c r="P7957" s="4">
        <v>0.05</v>
      </c>
      <c r="Q7957" s="3">
        <v>80.75</v>
      </c>
      <c r="R7957" s="3">
        <v>44</v>
      </c>
      <c r="S7957" s="3">
        <v>36.75</v>
      </c>
      <c r="T7957" t="s">
        <v>1954</v>
      </c>
      <c r="U7957" t="s">
        <v>72</v>
      </c>
    </row>
    <row r="7958" spans="1:21" x14ac:dyDescent="0.35">
      <c r="A7958" t="s">
        <v>10535</v>
      </c>
      <c r="B7958" s="2">
        <v>45871</v>
      </c>
      <c r="C7958">
        <v>8</v>
      </c>
      <c r="D7958">
        <v>2025</v>
      </c>
      <c r="F7958" t="s">
        <v>1625</v>
      </c>
      <c r="G7958" t="s">
        <v>3714</v>
      </c>
      <c r="H7958" t="s">
        <v>1866</v>
      </c>
      <c r="I7958" t="s">
        <v>1866</v>
      </c>
      <c r="J7958" t="s">
        <v>1997</v>
      </c>
      <c r="K7958" t="s">
        <v>1906</v>
      </c>
      <c r="L7958" t="s">
        <v>1889</v>
      </c>
      <c r="M7958">
        <v>3</v>
      </c>
      <c r="N7958" s="3">
        <v>89</v>
      </c>
      <c r="O7958" s="3">
        <v>48</v>
      </c>
      <c r="P7958" s="4">
        <v>0.05</v>
      </c>
      <c r="Q7958" s="3">
        <v>253.65</v>
      </c>
      <c r="R7958" s="3">
        <v>144</v>
      </c>
      <c r="S7958" s="3">
        <v>109.65</v>
      </c>
      <c r="T7958" t="s">
        <v>1954</v>
      </c>
      <c r="U7958" t="s">
        <v>72</v>
      </c>
    </row>
    <row r="7959" spans="1:21" x14ac:dyDescent="0.35">
      <c r="A7959" t="s">
        <v>10536</v>
      </c>
      <c r="B7959" s="2">
        <v>45871</v>
      </c>
      <c r="C7959">
        <v>8</v>
      </c>
      <c r="D7959">
        <v>2025</v>
      </c>
      <c r="F7959" t="s">
        <v>1237</v>
      </c>
      <c r="G7959" t="s">
        <v>4065</v>
      </c>
      <c r="H7959" t="s">
        <v>1872</v>
      </c>
      <c r="I7959" t="s">
        <v>1986</v>
      </c>
      <c r="J7959" t="s">
        <v>1963</v>
      </c>
      <c r="K7959" t="s">
        <v>1907</v>
      </c>
      <c r="L7959" t="s">
        <v>1890</v>
      </c>
      <c r="M7959">
        <v>2</v>
      </c>
      <c r="N7959" s="3">
        <v>119</v>
      </c>
      <c r="O7959" s="3">
        <v>72</v>
      </c>
      <c r="P7959" s="4">
        <v>0.1</v>
      </c>
      <c r="Q7959" s="3">
        <v>214.2</v>
      </c>
      <c r="R7959" s="3">
        <v>144</v>
      </c>
      <c r="S7959" s="3">
        <v>70.2</v>
      </c>
      <c r="T7959" t="s">
        <v>1954</v>
      </c>
      <c r="U7959" t="s">
        <v>72</v>
      </c>
    </row>
    <row r="7960" spans="1:21" x14ac:dyDescent="0.35">
      <c r="A7960" t="s">
        <v>10537</v>
      </c>
      <c r="B7960" s="2">
        <v>45871</v>
      </c>
      <c r="C7960">
        <v>8</v>
      </c>
      <c r="D7960">
        <v>2025</v>
      </c>
      <c r="F7960" t="s">
        <v>886</v>
      </c>
      <c r="G7960" t="s">
        <v>2495</v>
      </c>
      <c r="H7960" t="s">
        <v>1875</v>
      </c>
      <c r="I7960" t="s">
        <v>2054</v>
      </c>
      <c r="J7960" t="s">
        <v>2026</v>
      </c>
      <c r="K7960" t="s">
        <v>1919</v>
      </c>
      <c r="L7960" t="s">
        <v>1887</v>
      </c>
      <c r="M7960">
        <v>3</v>
      </c>
      <c r="N7960" s="3">
        <v>85</v>
      </c>
      <c r="O7960" s="3">
        <v>44</v>
      </c>
      <c r="P7960" s="4">
        <v>0.05</v>
      </c>
      <c r="Q7960" s="3">
        <v>242.25</v>
      </c>
      <c r="R7960" s="3">
        <v>132</v>
      </c>
      <c r="S7960" s="3">
        <v>110.25</v>
      </c>
      <c r="T7960" t="s">
        <v>1954</v>
      </c>
      <c r="U7960" t="s">
        <v>72</v>
      </c>
    </row>
    <row r="7961" spans="1:21" x14ac:dyDescent="0.35">
      <c r="A7961" t="s">
        <v>10538</v>
      </c>
      <c r="B7961" s="2">
        <v>45871</v>
      </c>
      <c r="C7961">
        <v>8</v>
      </c>
      <c r="D7961">
        <v>2025</v>
      </c>
      <c r="F7961" t="s">
        <v>255</v>
      </c>
      <c r="G7961" t="s">
        <v>2402</v>
      </c>
      <c r="H7961" t="s">
        <v>1871</v>
      </c>
      <c r="I7961" t="s">
        <v>2144</v>
      </c>
      <c r="J7961" t="s">
        <v>2162</v>
      </c>
      <c r="K7961" t="s">
        <v>1921</v>
      </c>
      <c r="L7961" t="s">
        <v>1889</v>
      </c>
      <c r="M7961">
        <v>3</v>
      </c>
      <c r="N7961" s="3">
        <v>55</v>
      </c>
      <c r="O7961" s="3">
        <v>27</v>
      </c>
      <c r="P7961" s="4">
        <v>0.15</v>
      </c>
      <c r="Q7961" s="3">
        <v>140.25</v>
      </c>
      <c r="R7961" s="3">
        <v>81</v>
      </c>
      <c r="S7961" s="3">
        <v>59.25</v>
      </c>
      <c r="T7961" t="s">
        <v>1954</v>
      </c>
      <c r="U7961" t="s">
        <v>72</v>
      </c>
    </row>
    <row r="7962" spans="1:21" x14ac:dyDescent="0.35">
      <c r="A7962" t="s">
        <v>10539</v>
      </c>
      <c r="B7962" s="2">
        <v>45871</v>
      </c>
      <c r="C7962">
        <v>8</v>
      </c>
      <c r="D7962">
        <v>2025</v>
      </c>
      <c r="F7962" t="s">
        <v>526</v>
      </c>
      <c r="G7962" t="s">
        <v>3013</v>
      </c>
      <c r="H7962" t="s">
        <v>1864</v>
      </c>
      <c r="I7962" t="s">
        <v>2087</v>
      </c>
      <c r="J7962" t="s">
        <v>2023</v>
      </c>
      <c r="K7962" t="s">
        <v>1912</v>
      </c>
      <c r="L7962" t="s">
        <v>1890</v>
      </c>
      <c r="M7962">
        <v>4</v>
      </c>
      <c r="N7962" s="3">
        <v>249</v>
      </c>
      <c r="O7962" s="3">
        <v>168</v>
      </c>
      <c r="P7962" s="4">
        <v>0</v>
      </c>
      <c r="Q7962" s="3">
        <v>996</v>
      </c>
      <c r="R7962" s="3">
        <v>672</v>
      </c>
      <c r="S7962" s="3">
        <v>324</v>
      </c>
      <c r="T7962" t="s">
        <v>1954</v>
      </c>
      <c r="U7962" t="s">
        <v>72</v>
      </c>
    </row>
    <row r="7963" spans="1:21" x14ac:dyDescent="0.35">
      <c r="A7963" t="s">
        <v>10540</v>
      </c>
      <c r="B7963" s="2">
        <v>45872</v>
      </c>
      <c r="C7963">
        <v>8</v>
      </c>
      <c r="D7963">
        <v>2025</v>
      </c>
      <c r="F7963" t="s">
        <v>507</v>
      </c>
      <c r="G7963" t="s">
        <v>2030</v>
      </c>
      <c r="H7963" t="s">
        <v>1871</v>
      </c>
      <c r="I7963" t="s">
        <v>1966</v>
      </c>
      <c r="J7963" t="s">
        <v>2067</v>
      </c>
      <c r="K7963" t="s">
        <v>1918</v>
      </c>
      <c r="L7963" t="s">
        <v>1889</v>
      </c>
      <c r="M7963">
        <v>1</v>
      </c>
      <c r="N7963" s="3">
        <v>69</v>
      </c>
      <c r="O7963" s="3">
        <v>37</v>
      </c>
      <c r="P7963" s="4">
        <v>0.1</v>
      </c>
      <c r="Q7963" s="3">
        <v>62.1</v>
      </c>
      <c r="R7963" s="3">
        <v>37</v>
      </c>
      <c r="S7963" s="3">
        <v>25.1</v>
      </c>
      <c r="T7963" t="s">
        <v>1954</v>
      </c>
      <c r="U7963" t="s">
        <v>72</v>
      </c>
    </row>
    <row r="7964" spans="1:21" x14ac:dyDescent="0.35">
      <c r="A7964" t="s">
        <v>10541</v>
      </c>
      <c r="B7964" s="2">
        <v>45872</v>
      </c>
      <c r="C7964">
        <v>8</v>
      </c>
      <c r="D7964">
        <v>2025</v>
      </c>
      <c r="F7964" t="s">
        <v>252</v>
      </c>
      <c r="G7964" t="s">
        <v>2356</v>
      </c>
      <c r="H7964" t="s">
        <v>1868</v>
      </c>
      <c r="I7964" t="s">
        <v>2014</v>
      </c>
      <c r="J7964" t="s">
        <v>2045</v>
      </c>
      <c r="K7964" t="s">
        <v>1910</v>
      </c>
      <c r="L7964" t="s">
        <v>1890</v>
      </c>
      <c r="M7964">
        <v>1</v>
      </c>
      <c r="N7964" s="3">
        <v>99</v>
      </c>
      <c r="O7964" s="3">
        <v>58</v>
      </c>
      <c r="P7964" s="4">
        <v>0</v>
      </c>
      <c r="Q7964" s="3">
        <v>99</v>
      </c>
      <c r="R7964" s="3">
        <v>58</v>
      </c>
      <c r="S7964" s="3">
        <v>41</v>
      </c>
      <c r="T7964" t="s">
        <v>1954</v>
      </c>
      <c r="U7964" t="s">
        <v>72</v>
      </c>
    </row>
    <row r="7965" spans="1:21" x14ac:dyDescent="0.35">
      <c r="A7965" t="s">
        <v>10542</v>
      </c>
      <c r="B7965" s="2">
        <v>45872</v>
      </c>
      <c r="C7965">
        <v>8</v>
      </c>
      <c r="D7965">
        <v>2025</v>
      </c>
      <c r="F7965" t="s">
        <v>1170</v>
      </c>
      <c r="G7965" t="s">
        <v>3499</v>
      </c>
      <c r="H7965" t="s">
        <v>1864</v>
      </c>
      <c r="I7965" t="s">
        <v>2101</v>
      </c>
      <c r="J7965" t="s">
        <v>2023</v>
      </c>
      <c r="K7965" t="s">
        <v>1912</v>
      </c>
      <c r="L7965" t="s">
        <v>1890</v>
      </c>
      <c r="M7965">
        <v>4</v>
      </c>
      <c r="N7965" s="3">
        <v>249</v>
      </c>
      <c r="O7965" s="3">
        <v>168</v>
      </c>
      <c r="P7965" s="4">
        <v>0.15</v>
      </c>
      <c r="Q7965" s="3">
        <v>846.6</v>
      </c>
      <c r="R7965" s="3">
        <v>672</v>
      </c>
      <c r="S7965" s="3">
        <v>174.6</v>
      </c>
      <c r="T7965" t="s">
        <v>1954</v>
      </c>
      <c r="U7965" t="s">
        <v>72</v>
      </c>
    </row>
    <row r="7966" spans="1:21" x14ac:dyDescent="0.35">
      <c r="A7966" t="s">
        <v>10543</v>
      </c>
      <c r="B7966" s="2">
        <v>45872</v>
      </c>
      <c r="C7966">
        <v>8</v>
      </c>
      <c r="D7966">
        <v>2025</v>
      </c>
      <c r="F7966" t="s">
        <v>1650</v>
      </c>
      <c r="G7966" t="s">
        <v>2272</v>
      </c>
      <c r="H7966" t="s">
        <v>1866</v>
      </c>
      <c r="I7966" t="s">
        <v>1866</v>
      </c>
      <c r="J7966" t="s">
        <v>2061</v>
      </c>
      <c r="K7966" t="s">
        <v>1923</v>
      </c>
      <c r="L7966" t="s">
        <v>1888</v>
      </c>
      <c r="M7966">
        <v>1</v>
      </c>
      <c r="N7966" s="3">
        <v>25</v>
      </c>
      <c r="O7966" s="3">
        <v>11</v>
      </c>
      <c r="P7966" s="4">
        <v>0.1</v>
      </c>
      <c r="Q7966" s="3">
        <v>22.5</v>
      </c>
      <c r="R7966" s="3">
        <v>11</v>
      </c>
      <c r="S7966" s="3">
        <v>11.5</v>
      </c>
      <c r="T7966" t="s">
        <v>1954</v>
      </c>
      <c r="U7966" t="s">
        <v>71</v>
      </c>
    </row>
    <row r="7967" spans="1:21" x14ac:dyDescent="0.35">
      <c r="A7967" t="s">
        <v>10544</v>
      </c>
      <c r="B7967" s="2">
        <v>45872</v>
      </c>
      <c r="C7967">
        <v>8</v>
      </c>
      <c r="D7967">
        <v>2025</v>
      </c>
      <c r="F7967" t="s">
        <v>1434</v>
      </c>
      <c r="G7967" t="s">
        <v>3158</v>
      </c>
      <c r="H7967" t="s">
        <v>1875</v>
      </c>
      <c r="I7967" t="s">
        <v>1996</v>
      </c>
      <c r="J7967" t="s">
        <v>2064</v>
      </c>
      <c r="K7967" t="s">
        <v>1922</v>
      </c>
      <c r="L7967" t="s">
        <v>1887</v>
      </c>
      <c r="M7967">
        <v>1</v>
      </c>
      <c r="N7967" s="3">
        <v>32</v>
      </c>
      <c r="O7967" s="3">
        <v>14</v>
      </c>
      <c r="P7967" s="4">
        <v>0.1</v>
      </c>
      <c r="Q7967" s="3">
        <v>28.8</v>
      </c>
      <c r="R7967" s="3">
        <v>14</v>
      </c>
      <c r="S7967" s="3">
        <v>14.8</v>
      </c>
      <c r="T7967" t="s">
        <v>1954</v>
      </c>
      <c r="U7967" t="s">
        <v>72</v>
      </c>
    </row>
    <row r="7968" spans="1:21" x14ac:dyDescent="0.35">
      <c r="A7968" t="s">
        <v>10545</v>
      </c>
      <c r="B7968" s="2">
        <v>45872</v>
      </c>
      <c r="C7968">
        <v>8</v>
      </c>
      <c r="D7968">
        <v>2025</v>
      </c>
      <c r="F7968" t="s">
        <v>427</v>
      </c>
      <c r="G7968" t="s">
        <v>1995</v>
      </c>
      <c r="H7968" t="s">
        <v>1869</v>
      </c>
      <c r="I7968" t="s">
        <v>2157</v>
      </c>
      <c r="J7968" t="s">
        <v>1953</v>
      </c>
      <c r="K7968" t="s">
        <v>1905</v>
      </c>
      <c r="L7968" t="s">
        <v>1888</v>
      </c>
      <c r="M7968">
        <v>2</v>
      </c>
      <c r="N7968" s="3">
        <v>120</v>
      </c>
      <c r="O7968" s="3">
        <v>63</v>
      </c>
      <c r="P7968" s="4">
        <v>0</v>
      </c>
      <c r="Q7968" s="3">
        <v>240</v>
      </c>
      <c r="R7968" s="3">
        <v>126</v>
      </c>
      <c r="S7968" s="3">
        <v>114</v>
      </c>
      <c r="T7968" t="s">
        <v>1954</v>
      </c>
      <c r="U7968" t="s">
        <v>72</v>
      </c>
    </row>
    <row r="7969" spans="1:21" x14ac:dyDescent="0.35">
      <c r="A7969" t="s">
        <v>10546</v>
      </c>
      <c r="B7969" s="2">
        <v>45872</v>
      </c>
      <c r="C7969">
        <v>8</v>
      </c>
      <c r="D7969">
        <v>2025</v>
      </c>
      <c r="F7969" t="s">
        <v>900</v>
      </c>
      <c r="G7969" t="s">
        <v>5463</v>
      </c>
      <c r="H7969" t="s">
        <v>1866</v>
      </c>
      <c r="I7969" t="s">
        <v>1866</v>
      </c>
      <c r="J7969" t="s">
        <v>2034</v>
      </c>
      <c r="K7969" t="s">
        <v>1904</v>
      </c>
      <c r="L7969" t="s">
        <v>1889</v>
      </c>
      <c r="M7969">
        <v>2</v>
      </c>
      <c r="N7969" s="3">
        <v>149</v>
      </c>
      <c r="O7969" s="3">
        <v>91</v>
      </c>
      <c r="P7969" s="4">
        <v>0</v>
      </c>
      <c r="Q7969" s="3">
        <v>298</v>
      </c>
      <c r="R7969" s="3">
        <v>182</v>
      </c>
      <c r="S7969" s="3">
        <v>116</v>
      </c>
      <c r="T7969" t="s">
        <v>1954</v>
      </c>
      <c r="U7969" t="s">
        <v>72</v>
      </c>
    </row>
    <row r="7970" spans="1:21" x14ac:dyDescent="0.35">
      <c r="A7970" t="s">
        <v>10547</v>
      </c>
      <c r="B7970" s="2">
        <v>45872</v>
      </c>
      <c r="C7970">
        <v>8</v>
      </c>
      <c r="D7970">
        <v>2025</v>
      </c>
      <c r="F7970" t="s">
        <v>535</v>
      </c>
      <c r="G7970" t="s">
        <v>2178</v>
      </c>
      <c r="H7970" t="s">
        <v>1875</v>
      </c>
      <c r="I7970" t="s">
        <v>2054</v>
      </c>
      <c r="J7970" t="s">
        <v>1971</v>
      </c>
      <c r="K7970" t="s">
        <v>1920</v>
      </c>
      <c r="L7970" t="s">
        <v>1886</v>
      </c>
      <c r="M7970">
        <v>1</v>
      </c>
      <c r="N7970" s="3">
        <v>45</v>
      </c>
      <c r="O7970" s="3">
        <v>19</v>
      </c>
      <c r="P7970" s="4">
        <v>0</v>
      </c>
      <c r="Q7970" s="3">
        <v>45</v>
      </c>
      <c r="R7970" s="3">
        <v>19</v>
      </c>
      <c r="S7970" s="3">
        <v>26</v>
      </c>
      <c r="T7970" t="s">
        <v>1954</v>
      </c>
      <c r="U7970" t="s">
        <v>72</v>
      </c>
    </row>
    <row r="7971" spans="1:21" x14ac:dyDescent="0.35">
      <c r="A7971" t="s">
        <v>10548</v>
      </c>
      <c r="B7971" s="2">
        <v>45872</v>
      </c>
      <c r="C7971">
        <v>8</v>
      </c>
      <c r="D7971">
        <v>2025</v>
      </c>
      <c r="F7971" t="s">
        <v>636</v>
      </c>
      <c r="G7971" t="s">
        <v>2434</v>
      </c>
      <c r="H7971" t="s">
        <v>1872</v>
      </c>
      <c r="I7971" t="s">
        <v>2076</v>
      </c>
      <c r="J7971" t="s">
        <v>2120</v>
      </c>
      <c r="K7971" t="s">
        <v>1926</v>
      </c>
      <c r="L7971" t="s">
        <v>1885</v>
      </c>
      <c r="M7971">
        <v>1</v>
      </c>
      <c r="N7971" s="3">
        <v>28</v>
      </c>
      <c r="O7971" s="3">
        <v>13</v>
      </c>
      <c r="P7971" s="4">
        <v>0</v>
      </c>
      <c r="Q7971" s="3">
        <v>28</v>
      </c>
      <c r="R7971" s="3">
        <v>13</v>
      </c>
      <c r="S7971" s="3">
        <v>15</v>
      </c>
      <c r="T7971" t="s">
        <v>1954</v>
      </c>
      <c r="U7971" t="s">
        <v>72</v>
      </c>
    </row>
    <row r="7972" spans="1:21" x14ac:dyDescent="0.35">
      <c r="A7972" t="s">
        <v>10549</v>
      </c>
      <c r="B7972" s="2">
        <v>45872</v>
      </c>
      <c r="C7972">
        <v>8</v>
      </c>
      <c r="D7972">
        <v>2025</v>
      </c>
      <c r="F7972" t="s">
        <v>325</v>
      </c>
      <c r="G7972" t="s">
        <v>65</v>
      </c>
      <c r="H7972" t="s">
        <v>1874</v>
      </c>
      <c r="I7972" t="s">
        <v>2200</v>
      </c>
      <c r="J7972" t="s">
        <v>1967</v>
      </c>
      <c r="K7972" t="s">
        <v>1913</v>
      </c>
      <c r="L7972" t="s">
        <v>1888</v>
      </c>
      <c r="M7972">
        <v>1</v>
      </c>
      <c r="N7972" s="3">
        <v>78</v>
      </c>
      <c r="O7972" s="3">
        <v>39</v>
      </c>
      <c r="P7972" s="4">
        <v>0.05</v>
      </c>
      <c r="Q7972" s="3">
        <v>74.099999999999994</v>
      </c>
      <c r="R7972" s="3">
        <v>39</v>
      </c>
      <c r="S7972" s="3">
        <v>35.1</v>
      </c>
      <c r="T7972" t="s">
        <v>1954</v>
      </c>
      <c r="U7972" t="s">
        <v>72</v>
      </c>
    </row>
    <row r="7973" spans="1:21" x14ac:dyDescent="0.35">
      <c r="A7973" t="s">
        <v>10550</v>
      </c>
      <c r="B7973" s="2">
        <v>45872</v>
      </c>
      <c r="C7973">
        <v>8</v>
      </c>
      <c r="D7973">
        <v>2025</v>
      </c>
      <c r="F7973" t="s">
        <v>984</v>
      </c>
      <c r="G7973" t="s">
        <v>2633</v>
      </c>
      <c r="H7973" t="s">
        <v>1866</v>
      </c>
      <c r="I7973" t="s">
        <v>1866</v>
      </c>
      <c r="J7973" t="s">
        <v>1967</v>
      </c>
      <c r="K7973" t="s">
        <v>1913</v>
      </c>
      <c r="L7973" t="s">
        <v>1888</v>
      </c>
      <c r="M7973">
        <v>3</v>
      </c>
      <c r="N7973" s="3">
        <v>78</v>
      </c>
      <c r="O7973" s="3">
        <v>39</v>
      </c>
      <c r="P7973" s="4">
        <v>0</v>
      </c>
      <c r="Q7973" s="3">
        <v>234</v>
      </c>
      <c r="R7973" s="3">
        <v>117</v>
      </c>
      <c r="S7973" s="3">
        <v>117</v>
      </c>
      <c r="T7973" t="s">
        <v>1954</v>
      </c>
      <c r="U7973" t="s">
        <v>72</v>
      </c>
    </row>
    <row r="7974" spans="1:21" x14ac:dyDescent="0.35">
      <c r="A7974" t="s">
        <v>10551</v>
      </c>
      <c r="B7974" s="2">
        <v>45872</v>
      </c>
      <c r="C7974">
        <v>8</v>
      </c>
      <c r="D7974">
        <v>2025</v>
      </c>
      <c r="F7974" t="s">
        <v>938</v>
      </c>
      <c r="G7974" t="s">
        <v>4235</v>
      </c>
      <c r="H7974" t="s">
        <v>1873</v>
      </c>
      <c r="I7974" t="s">
        <v>2320</v>
      </c>
      <c r="J7974" t="s">
        <v>2015</v>
      </c>
      <c r="K7974" t="s">
        <v>1914</v>
      </c>
      <c r="L7974" t="s">
        <v>1888</v>
      </c>
      <c r="M7974">
        <v>1</v>
      </c>
      <c r="N7974" s="3">
        <v>65</v>
      </c>
      <c r="O7974" s="3">
        <v>32</v>
      </c>
      <c r="P7974" s="4">
        <v>0.05</v>
      </c>
      <c r="Q7974" s="3">
        <v>61.75</v>
      </c>
      <c r="R7974" s="3">
        <v>32</v>
      </c>
      <c r="S7974" s="3">
        <v>29.75</v>
      </c>
      <c r="T7974" t="s">
        <v>1954</v>
      </c>
      <c r="U7974" t="s">
        <v>72</v>
      </c>
    </row>
    <row r="7975" spans="1:21" x14ac:dyDescent="0.35">
      <c r="A7975" t="s">
        <v>10552</v>
      </c>
      <c r="B7975" s="2">
        <v>45872</v>
      </c>
      <c r="C7975">
        <v>8</v>
      </c>
      <c r="D7975">
        <v>2025</v>
      </c>
      <c r="F7975" t="s">
        <v>281</v>
      </c>
      <c r="G7975" t="s">
        <v>2684</v>
      </c>
      <c r="H7975" t="s">
        <v>1871</v>
      </c>
      <c r="I7975" t="s">
        <v>1966</v>
      </c>
      <c r="J7975" t="s">
        <v>1997</v>
      </c>
      <c r="K7975" t="s">
        <v>1906</v>
      </c>
      <c r="L7975" t="s">
        <v>1889</v>
      </c>
      <c r="M7975">
        <v>1</v>
      </c>
      <c r="N7975" s="3">
        <v>89</v>
      </c>
      <c r="O7975" s="3">
        <v>48</v>
      </c>
      <c r="P7975" s="4">
        <v>0</v>
      </c>
      <c r="Q7975" s="3">
        <v>89</v>
      </c>
      <c r="R7975" s="3">
        <v>48</v>
      </c>
      <c r="S7975" s="3">
        <v>41</v>
      </c>
      <c r="T7975" t="s">
        <v>1954</v>
      </c>
      <c r="U7975" t="s">
        <v>72</v>
      </c>
    </row>
    <row r="7976" spans="1:21" x14ac:dyDescent="0.35">
      <c r="A7976" t="s">
        <v>10553</v>
      </c>
      <c r="B7976" s="2">
        <v>45873</v>
      </c>
      <c r="C7976">
        <v>8</v>
      </c>
      <c r="D7976">
        <v>2025</v>
      </c>
      <c r="F7976" t="s">
        <v>1175</v>
      </c>
      <c r="G7976" t="s">
        <v>2879</v>
      </c>
      <c r="H7976" t="s">
        <v>1871</v>
      </c>
      <c r="I7976" t="s">
        <v>1990</v>
      </c>
      <c r="J7976" t="s">
        <v>2114</v>
      </c>
      <c r="K7976" t="s">
        <v>1915</v>
      </c>
      <c r="L7976" t="s">
        <v>1886</v>
      </c>
      <c r="M7976">
        <v>1</v>
      </c>
      <c r="N7976" s="3">
        <v>85</v>
      </c>
      <c r="O7976" s="3">
        <v>41</v>
      </c>
      <c r="P7976" s="4">
        <v>0.2</v>
      </c>
      <c r="Q7976" s="3">
        <v>68</v>
      </c>
      <c r="R7976" s="3">
        <v>41</v>
      </c>
      <c r="S7976" s="3">
        <v>27</v>
      </c>
      <c r="T7976" t="s">
        <v>1954</v>
      </c>
      <c r="U7976" t="s">
        <v>72</v>
      </c>
    </row>
    <row r="7977" spans="1:21" x14ac:dyDescent="0.35">
      <c r="A7977" t="s">
        <v>10554</v>
      </c>
      <c r="B7977" s="2">
        <v>45873</v>
      </c>
      <c r="C7977">
        <v>8</v>
      </c>
      <c r="D7977">
        <v>2025</v>
      </c>
      <c r="F7977" t="s">
        <v>1809</v>
      </c>
      <c r="G7977" t="s">
        <v>2792</v>
      </c>
      <c r="H7977" t="s">
        <v>1870</v>
      </c>
      <c r="I7977" t="s">
        <v>2000</v>
      </c>
      <c r="J7977" t="s">
        <v>2034</v>
      </c>
      <c r="K7977" t="s">
        <v>1904</v>
      </c>
      <c r="L7977" t="s">
        <v>1889</v>
      </c>
      <c r="M7977">
        <v>1</v>
      </c>
      <c r="N7977" s="3">
        <v>149</v>
      </c>
      <c r="O7977" s="3">
        <v>91</v>
      </c>
      <c r="P7977" s="4">
        <v>0</v>
      </c>
      <c r="Q7977" s="3">
        <v>149</v>
      </c>
      <c r="R7977" s="3">
        <v>91</v>
      </c>
      <c r="S7977" s="3">
        <v>58</v>
      </c>
      <c r="T7977" t="s">
        <v>1954</v>
      </c>
      <c r="U7977" t="s">
        <v>72</v>
      </c>
    </row>
    <row r="7978" spans="1:21" x14ac:dyDescent="0.35">
      <c r="A7978" t="s">
        <v>10555</v>
      </c>
      <c r="B7978" s="2">
        <v>45873</v>
      </c>
      <c r="C7978">
        <v>8</v>
      </c>
      <c r="D7978">
        <v>2025</v>
      </c>
      <c r="F7978" t="s">
        <v>1613</v>
      </c>
      <c r="G7978" t="s">
        <v>2236</v>
      </c>
      <c r="H7978" t="s">
        <v>1872</v>
      </c>
      <c r="I7978" t="s">
        <v>1986</v>
      </c>
      <c r="J7978" t="s">
        <v>2061</v>
      </c>
      <c r="K7978" t="s">
        <v>1923</v>
      </c>
      <c r="L7978" t="s">
        <v>1888</v>
      </c>
      <c r="M7978">
        <v>1</v>
      </c>
      <c r="N7978" s="3">
        <v>25</v>
      </c>
      <c r="O7978" s="3">
        <v>11</v>
      </c>
      <c r="P7978" s="4">
        <v>0.05</v>
      </c>
      <c r="Q7978" s="3">
        <v>23.75</v>
      </c>
      <c r="R7978" s="3">
        <v>11</v>
      </c>
      <c r="S7978" s="3">
        <v>12.75</v>
      </c>
      <c r="T7978" t="s">
        <v>1954</v>
      </c>
      <c r="U7978" t="s">
        <v>72</v>
      </c>
    </row>
    <row r="7979" spans="1:21" x14ac:dyDescent="0.35">
      <c r="A7979" t="s">
        <v>10556</v>
      </c>
      <c r="B7979" s="2">
        <v>45873</v>
      </c>
      <c r="C7979">
        <v>8</v>
      </c>
      <c r="D7979">
        <v>2025</v>
      </c>
      <c r="F7979" t="s">
        <v>909</v>
      </c>
      <c r="G7979" t="s">
        <v>2370</v>
      </c>
      <c r="H7979" t="s">
        <v>1872</v>
      </c>
      <c r="I7979" t="s">
        <v>2152</v>
      </c>
      <c r="J7979" t="s">
        <v>2061</v>
      </c>
      <c r="K7979" t="s">
        <v>1923</v>
      </c>
      <c r="L7979" t="s">
        <v>1888</v>
      </c>
      <c r="M7979">
        <v>2</v>
      </c>
      <c r="N7979" s="3">
        <v>25</v>
      </c>
      <c r="O7979" s="3">
        <v>11</v>
      </c>
      <c r="P7979" s="4">
        <v>0.1</v>
      </c>
      <c r="Q7979" s="3">
        <v>45</v>
      </c>
      <c r="R7979" s="3">
        <v>22</v>
      </c>
      <c r="S7979" s="3">
        <v>23</v>
      </c>
      <c r="T7979" t="s">
        <v>1954</v>
      </c>
      <c r="U7979" t="s">
        <v>72</v>
      </c>
    </row>
    <row r="7980" spans="1:21" x14ac:dyDescent="0.35">
      <c r="A7980" t="s">
        <v>10557</v>
      </c>
      <c r="B7980" s="2">
        <v>45873</v>
      </c>
      <c r="C7980">
        <v>8</v>
      </c>
      <c r="D7980">
        <v>2025</v>
      </c>
      <c r="F7980" t="s">
        <v>964</v>
      </c>
      <c r="G7980" t="s">
        <v>2122</v>
      </c>
      <c r="H7980" t="s">
        <v>1866</v>
      </c>
      <c r="I7980" t="s">
        <v>1866</v>
      </c>
      <c r="J7980" t="s">
        <v>2034</v>
      </c>
      <c r="K7980" t="s">
        <v>1904</v>
      </c>
      <c r="L7980" t="s">
        <v>1889</v>
      </c>
      <c r="M7980">
        <v>2</v>
      </c>
      <c r="N7980" s="3">
        <v>149</v>
      </c>
      <c r="O7980" s="3">
        <v>91</v>
      </c>
      <c r="P7980" s="4">
        <v>0</v>
      </c>
      <c r="Q7980" s="3">
        <v>298</v>
      </c>
      <c r="R7980" s="3">
        <v>182</v>
      </c>
      <c r="S7980" s="3">
        <v>116</v>
      </c>
      <c r="T7980" t="s">
        <v>1954</v>
      </c>
      <c r="U7980" t="s">
        <v>72</v>
      </c>
    </row>
    <row r="7981" spans="1:21" x14ac:dyDescent="0.35">
      <c r="A7981" t="s">
        <v>10558</v>
      </c>
      <c r="B7981" s="2">
        <v>45873</v>
      </c>
      <c r="C7981">
        <v>8</v>
      </c>
      <c r="D7981">
        <v>2025</v>
      </c>
      <c r="F7981" t="s">
        <v>1762</v>
      </c>
      <c r="G7981" t="s">
        <v>2325</v>
      </c>
      <c r="H7981" t="s">
        <v>1874</v>
      </c>
      <c r="I7981" t="s">
        <v>2119</v>
      </c>
      <c r="J7981" t="s">
        <v>2183</v>
      </c>
      <c r="K7981" t="s">
        <v>1917</v>
      </c>
      <c r="L7981" t="s">
        <v>1886</v>
      </c>
      <c r="M7981">
        <v>3</v>
      </c>
      <c r="N7981" s="3">
        <v>72</v>
      </c>
      <c r="O7981" s="3">
        <v>34</v>
      </c>
      <c r="P7981" s="4">
        <v>0</v>
      </c>
      <c r="Q7981" s="3">
        <v>216</v>
      </c>
      <c r="R7981" s="3">
        <v>102</v>
      </c>
      <c r="S7981" s="3">
        <v>114</v>
      </c>
      <c r="T7981" t="s">
        <v>1954</v>
      </c>
      <c r="U7981" t="s">
        <v>72</v>
      </c>
    </row>
    <row r="7982" spans="1:21" x14ac:dyDescent="0.35">
      <c r="A7982" t="s">
        <v>10559</v>
      </c>
      <c r="B7982" s="2">
        <v>45873</v>
      </c>
      <c r="C7982">
        <v>8</v>
      </c>
      <c r="D7982">
        <v>2025</v>
      </c>
      <c r="F7982" t="s">
        <v>788</v>
      </c>
      <c r="G7982" t="s">
        <v>2364</v>
      </c>
      <c r="H7982" t="s">
        <v>1868</v>
      </c>
      <c r="I7982" t="s">
        <v>2113</v>
      </c>
      <c r="J7982" t="s">
        <v>2045</v>
      </c>
      <c r="K7982" t="s">
        <v>1910</v>
      </c>
      <c r="L7982" t="s">
        <v>1890</v>
      </c>
      <c r="M7982">
        <v>3</v>
      </c>
      <c r="N7982" s="3">
        <v>99</v>
      </c>
      <c r="O7982" s="3">
        <v>58</v>
      </c>
      <c r="P7982" s="4">
        <v>0</v>
      </c>
      <c r="Q7982" s="3">
        <v>297</v>
      </c>
      <c r="R7982" s="3">
        <v>174</v>
      </c>
      <c r="S7982" s="3">
        <v>123</v>
      </c>
      <c r="T7982" t="s">
        <v>1954</v>
      </c>
      <c r="U7982" t="s">
        <v>72</v>
      </c>
    </row>
    <row r="7983" spans="1:21" x14ac:dyDescent="0.35">
      <c r="A7983" t="s">
        <v>10560</v>
      </c>
      <c r="B7983" s="2">
        <v>45873</v>
      </c>
      <c r="C7983">
        <v>8</v>
      </c>
      <c r="D7983">
        <v>2025</v>
      </c>
      <c r="F7983" t="s">
        <v>270</v>
      </c>
      <c r="G7983" t="s">
        <v>2151</v>
      </c>
      <c r="H7983" t="s">
        <v>1872</v>
      </c>
      <c r="I7983" t="s">
        <v>2152</v>
      </c>
      <c r="J7983" t="s">
        <v>2067</v>
      </c>
      <c r="K7983" t="s">
        <v>1918</v>
      </c>
      <c r="L7983" t="s">
        <v>1889</v>
      </c>
      <c r="M7983">
        <v>1</v>
      </c>
      <c r="N7983" s="3">
        <v>69</v>
      </c>
      <c r="O7983" s="3">
        <v>37</v>
      </c>
      <c r="P7983" s="4">
        <v>0</v>
      </c>
      <c r="Q7983" s="3">
        <v>69</v>
      </c>
      <c r="R7983" s="3">
        <v>37</v>
      </c>
      <c r="S7983" s="3">
        <v>32</v>
      </c>
      <c r="T7983" t="s">
        <v>1954</v>
      </c>
      <c r="U7983" t="s">
        <v>72</v>
      </c>
    </row>
    <row r="7984" spans="1:21" x14ac:dyDescent="0.35">
      <c r="A7984" t="s">
        <v>10561</v>
      </c>
      <c r="B7984" s="2">
        <v>45873</v>
      </c>
      <c r="C7984">
        <v>8</v>
      </c>
      <c r="D7984">
        <v>2025</v>
      </c>
      <c r="F7984" t="s">
        <v>1369</v>
      </c>
      <c r="G7984" t="s">
        <v>2267</v>
      </c>
      <c r="H7984" t="s">
        <v>1868</v>
      </c>
      <c r="I7984" t="s">
        <v>2014</v>
      </c>
      <c r="J7984" t="s">
        <v>1960</v>
      </c>
      <c r="K7984" t="s">
        <v>1924</v>
      </c>
      <c r="L7984" t="s">
        <v>1885</v>
      </c>
      <c r="M7984">
        <v>1</v>
      </c>
      <c r="N7984" s="3">
        <v>42</v>
      </c>
      <c r="O7984" s="3">
        <v>20</v>
      </c>
      <c r="P7984" s="4">
        <v>0</v>
      </c>
      <c r="Q7984" s="3">
        <v>42</v>
      </c>
      <c r="R7984" s="3">
        <v>20</v>
      </c>
      <c r="S7984" s="3">
        <v>22</v>
      </c>
      <c r="T7984" t="s">
        <v>1954</v>
      </c>
      <c r="U7984" t="s">
        <v>72</v>
      </c>
    </row>
    <row r="7985" spans="1:21" x14ac:dyDescent="0.35">
      <c r="A7985" t="s">
        <v>10562</v>
      </c>
      <c r="B7985" s="2">
        <v>45873</v>
      </c>
      <c r="C7985">
        <v>8</v>
      </c>
      <c r="D7985">
        <v>2025</v>
      </c>
      <c r="F7985" t="s">
        <v>1216</v>
      </c>
      <c r="G7985" t="s">
        <v>2404</v>
      </c>
      <c r="H7985" t="s">
        <v>1869</v>
      </c>
      <c r="I7985" t="s">
        <v>1977</v>
      </c>
      <c r="J7985" t="s">
        <v>2067</v>
      </c>
      <c r="K7985" t="s">
        <v>1918</v>
      </c>
      <c r="L7985" t="s">
        <v>1889</v>
      </c>
      <c r="M7985">
        <v>2</v>
      </c>
      <c r="N7985" s="3">
        <v>69</v>
      </c>
      <c r="O7985" s="3">
        <v>37</v>
      </c>
      <c r="P7985" s="4">
        <v>0.1</v>
      </c>
      <c r="Q7985" s="3">
        <v>124.2</v>
      </c>
      <c r="R7985" s="3">
        <v>74</v>
      </c>
      <c r="S7985" s="3">
        <v>50.2</v>
      </c>
      <c r="T7985" t="s">
        <v>1954</v>
      </c>
      <c r="U7985" t="s">
        <v>72</v>
      </c>
    </row>
    <row r="7986" spans="1:21" x14ac:dyDescent="0.35">
      <c r="A7986" t="s">
        <v>10563</v>
      </c>
      <c r="B7986" s="2">
        <v>45873</v>
      </c>
      <c r="C7986">
        <v>8</v>
      </c>
      <c r="D7986">
        <v>2025</v>
      </c>
      <c r="F7986" t="s">
        <v>1355</v>
      </c>
      <c r="G7986" t="s">
        <v>3984</v>
      </c>
      <c r="H7986" t="s">
        <v>1873</v>
      </c>
      <c r="I7986" t="s">
        <v>2323</v>
      </c>
      <c r="J7986" t="s">
        <v>1963</v>
      </c>
      <c r="K7986" t="s">
        <v>1907</v>
      </c>
      <c r="L7986" t="s">
        <v>1890</v>
      </c>
      <c r="M7986">
        <v>1</v>
      </c>
      <c r="N7986" s="3">
        <v>119</v>
      </c>
      <c r="O7986" s="3">
        <v>72</v>
      </c>
      <c r="P7986" s="4">
        <v>0.1</v>
      </c>
      <c r="Q7986" s="3">
        <v>107.1</v>
      </c>
      <c r="R7986" s="3">
        <v>72</v>
      </c>
      <c r="S7986" s="3">
        <v>35.1</v>
      </c>
      <c r="T7986" t="s">
        <v>1954</v>
      </c>
      <c r="U7986" t="s">
        <v>72</v>
      </c>
    </row>
    <row r="7987" spans="1:21" x14ac:dyDescent="0.35">
      <c r="A7987" t="s">
        <v>10564</v>
      </c>
      <c r="B7987" s="2">
        <v>45873</v>
      </c>
      <c r="C7987">
        <v>8</v>
      </c>
      <c r="D7987">
        <v>2025</v>
      </c>
      <c r="F7987" t="s">
        <v>147</v>
      </c>
      <c r="G7987" t="s">
        <v>2322</v>
      </c>
      <c r="H7987" t="s">
        <v>1873</v>
      </c>
      <c r="I7987" t="s">
        <v>2323</v>
      </c>
      <c r="J7987" t="s">
        <v>1997</v>
      </c>
      <c r="K7987" t="s">
        <v>1906</v>
      </c>
      <c r="L7987" t="s">
        <v>1889</v>
      </c>
      <c r="M7987">
        <v>3</v>
      </c>
      <c r="N7987" s="3">
        <v>89</v>
      </c>
      <c r="O7987" s="3">
        <v>48</v>
      </c>
      <c r="P7987" s="4">
        <v>0.05</v>
      </c>
      <c r="Q7987" s="3">
        <v>253.65</v>
      </c>
      <c r="R7987" s="3">
        <v>144</v>
      </c>
      <c r="S7987" s="3">
        <v>109.65</v>
      </c>
      <c r="T7987" t="s">
        <v>1954</v>
      </c>
      <c r="U7987" t="s">
        <v>72</v>
      </c>
    </row>
    <row r="7988" spans="1:21" x14ac:dyDescent="0.35">
      <c r="A7988" t="s">
        <v>10565</v>
      </c>
      <c r="B7988" s="2">
        <v>45873</v>
      </c>
      <c r="C7988">
        <v>8</v>
      </c>
      <c r="D7988">
        <v>2025</v>
      </c>
      <c r="F7988" t="s">
        <v>208</v>
      </c>
      <c r="G7988" t="s">
        <v>2066</v>
      </c>
      <c r="H7988" t="s">
        <v>1869</v>
      </c>
      <c r="I7988" t="s">
        <v>1977</v>
      </c>
      <c r="J7988" t="s">
        <v>2026</v>
      </c>
      <c r="K7988" t="s">
        <v>1919</v>
      </c>
      <c r="L7988" t="s">
        <v>1887</v>
      </c>
      <c r="M7988">
        <v>1</v>
      </c>
      <c r="N7988" s="3">
        <v>85</v>
      </c>
      <c r="O7988" s="3">
        <v>44</v>
      </c>
      <c r="P7988" s="4">
        <v>0.05</v>
      </c>
      <c r="Q7988" s="3">
        <v>80.75</v>
      </c>
      <c r="R7988" s="3">
        <v>44</v>
      </c>
      <c r="S7988" s="3">
        <v>36.75</v>
      </c>
      <c r="T7988" t="s">
        <v>1954</v>
      </c>
      <c r="U7988" t="s">
        <v>72</v>
      </c>
    </row>
    <row r="7989" spans="1:21" x14ac:dyDescent="0.35">
      <c r="A7989" t="s">
        <v>10566</v>
      </c>
      <c r="B7989" s="2">
        <v>45873</v>
      </c>
      <c r="C7989">
        <v>8</v>
      </c>
      <c r="D7989">
        <v>2025</v>
      </c>
      <c r="F7989" t="s">
        <v>894</v>
      </c>
      <c r="G7989" t="s">
        <v>3341</v>
      </c>
      <c r="H7989" t="s">
        <v>1871</v>
      </c>
      <c r="I7989" t="s">
        <v>1990</v>
      </c>
      <c r="J7989" t="s">
        <v>1987</v>
      </c>
      <c r="K7989" t="s">
        <v>1908</v>
      </c>
      <c r="L7989" t="s">
        <v>1890</v>
      </c>
      <c r="M7989">
        <v>2</v>
      </c>
      <c r="N7989" s="3">
        <v>129</v>
      </c>
      <c r="O7989" s="3">
        <v>78</v>
      </c>
      <c r="P7989" s="4">
        <v>0.05</v>
      </c>
      <c r="Q7989" s="3">
        <v>245.1</v>
      </c>
      <c r="R7989" s="3">
        <v>156</v>
      </c>
      <c r="S7989" s="3">
        <v>89.1</v>
      </c>
      <c r="T7989" t="s">
        <v>1954</v>
      </c>
      <c r="U7989" t="s">
        <v>72</v>
      </c>
    </row>
    <row r="7990" spans="1:21" x14ac:dyDescent="0.35">
      <c r="A7990" t="s">
        <v>10567</v>
      </c>
      <c r="B7990" s="2">
        <v>45873</v>
      </c>
      <c r="C7990">
        <v>8</v>
      </c>
      <c r="D7990">
        <v>2025</v>
      </c>
      <c r="F7990" t="s">
        <v>1762</v>
      </c>
      <c r="G7990" t="s">
        <v>2325</v>
      </c>
      <c r="H7990" t="s">
        <v>1874</v>
      </c>
      <c r="I7990" t="s">
        <v>2119</v>
      </c>
      <c r="J7990" t="s">
        <v>2162</v>
      </c>
      <c r="K7990" t="s">
        <v>1921</v>
      </c>
      <c r="L7990" t="s">
        <v>1889</v>
      </c>
      <c r="M7990">
        <v>3</v>
      </c>
      <c r="N7990" s="3">
        <v>55</v>
      </c>
      <c r="O7990" s="3">
        <v>27</v>
      </c>
      <c r="P7990" s="4">
        <v>0.1</v>
      </c>
      <c r="Q7990" s="3">
        <v>148.5</v>
      </c>
      <c r="R7990" s="3">
        <v>81</v>
      </c>
      <c r="S7990" s="3">
        <v>67.5</v>
      </c>
      <c r="T7990" t="s">
        <v>1954</v>
      </c>
      <c r="U7990" t="s">
        <v>72</v>
      </c>
    </row>
    <row r="7991" spans="1:21" x14ac:dyDescent="0.35">
      <c r="A7991" t="s">
        <v>10568</v>
      </c>
      <c r="B7991" s="2">
        <v>45873</v>
      </c>
      <c r="C7991">
        <v>8</v>
      </c>
      <c r="D7991">
        <v>2025</v>
      </c>
      <c r="F7991" t="s">
        <v>529</v>
      </c>
      <c r="G7991" t="s">
        <v>2824</v>
      </c>
      <c r="H7991" t="s">
        <v>1873</v>
      </c>
      <c r="I7991" t="s">
        <v>2070</v>
      </c>
      <c r="J7991" t="s">
        <v>2064</v>
      </c>
      <c r="K7991" t="s">
        <v>1922</v>
      </c>
      <c r="L7991" t="s">
        <v>1887</v>
      </c>
      <c r="M7991">
        <v>3</v>
      </c>
      <c r="N7991" s="3">
        <v>32</v>
      </c>
      <c r="O7991" s="3">
        <v>14</v>
      </c>
      <c r="P7991" s="4">
        <v>0.1</v>
      </c>
      <c r="Q7991" s="3">
        <v>86.4</v>
      </c>
      <c r="R7991" s="3">
        <v>42</v>
      </c>
      <c r="S7991" s="3">
        <v>44.4</v>
      </c>
      <c r="T7991" t="s">
        <v>1954</v>
      </c>
      <c r="U7991" t="s">
        <v>72</v>
      </c>
    </row>
    <row r="7992" spans="1:21" x14ac:dyDescent="0.35">
      <c r="A7992" t="s">
        <v>10569</v>
      </c>
      <c r="B7992" s="2">
        <v>45873</v>
      </c>
      <c r="C7992">
        <v>8</v>
      </c>
      <c r="D7992">
        <v>2025</v>
      </c>
      <c r="F7992" t="s">
        <v>1815</v>
      </c>
      <c r="G7992" t="s">
        <v>2197</v>
      </c>
      <c r="H7992" t="s">
        <v>1872</v>
      </c>
      <c r="I7992" t="s">
        <v>1986</v>
      </c>
      <c r="J7992" t="s">
        <v>2034</v>
      </c>
      <c r="K7992" t="s">
        <v>1904</v>
      </c>
      <c r="L7992" t="s">
        <v>1889</v>
      </c>
      <c r="M7992">
        <v>3</v>
      </c>
      <c r="N7992" s="3">
        <v>149</v>
      </c>
      <c r="O7992" s="3">
        <v>91</v>
      </c>
      <c r="P7992" s="4">
        <v>0.05</v>
      </c>
      <c r="Q7992" s="3">
        <v>424.65</v>
      </c>
      <c r="R7992" s="3">
        <v>273</v>
      </c>
      <c r="S7992" s="3">
        <v>151.65</v>
      </c>
      <c r="T7992" t="s">
        <v>1954</v>
      </c>
      <c r="U7992" t="s">
        <v>72</v>
      </c>
    </row>
    <row r="7993" spans="1:21" x14ac:dyDescent="0.35">
      <c r="A7993" t="s">
        <v>10570</v>
      </c>
      <c r="B7993" s="2">
        <v>45873</v>
      </c>
      <c r="C7993">
        <v>8</v>
      </c>
      <c r="D7993">
        <v>2025</v>
      </c>
      <c r="F7993" t="s">
        <v>564</v>
      </c>
      <c r="G7993" t="s">
        <v>2378</v>
      </c>
      <c r="H7993" t="s">
        <v>1870</v>
      </c>
      <c r="I7993" t="s">
        <v>2060</v>
      </c>
      <c r="J7993" t="s">
        <v>2045</v>
      </c>
      <c r="K7993" t="s">
        <v>1910</v>
      </c>
      <c r="L7993" t="s">
        <v>1890</v>
      </c>
      <c r="M7993">
        <v>1</v>
      </c>
      <c r="N7993" s="3">
        <v>99</v>
      </c>
      <c r="O7993" s="3">
        <v>58</v>
      </c>
      <c r="P7993" s="4">
        <v>0.15</v>
      </c>
      <c r="Q7993" s="3">
        <v>84.15</v>
      </c>
      <c r="R7993" s="3">
        <v>58</v>
      </c>
      <c r="S7993" s="3">
        <v>26.15</v>
      </c>
      <c r="T7993" t="s">
        <v>1954</v>
      </c>
      <c r="U7993" t="s">
        <v>72</v>
      </c>
    </row>
    <row r="7994" spans="1:21" x14ac:dyDescent="0.35">
      <c r="A7994" t="s">
        <v>10571</v>
      </c>
      <c r="B7994" s="2">
        <v>45874</v>
      </c>
      <c r="C7994">
        <v>8</v>
      </c>
      <c r="D7994">
        <v>2025</v>
      </c>
      <c r="F7994" t="s">
        <v>1046</v>
      </c>
      <c r="G7994" t="s">
        <v>2592</v>
      </c>
      <c r="H7994" t="s">
        <v>1866</v>
      </c>
      <c r="I7994" t="s">
        <v>1866</v>
      </c>
      <c r="J7994" t="s">
        <v>1953</v>
      </c>
      <c r="K7994" t="s">
        <v>1905</v>
      </c>
      <c r="L7994" t="s">
        <v>1888</v>
      </c>
      <c r="M7994">
        <v>1</v>
      </c>
      <c r="N7994" s="3">
        <v>120</v>
      </c>
      <c r="O7994" s="3">
        <v>63</v>
      </c>
      <c r="P7994" s="4">
        <v>0.1</v>
      </c>
      <c r="Q7994" s="3">
        <v>108</v>
      </c>
      <c r="R7994" s="3">
        <v>63</v>
      </c>
      <c r="S7994" s="3">
        <v>45</v>
      </c>
      <c r="T7994" t="s">
        <v>1954</v>
      </c>
      <c r="U7994" t="s">
        <v>72</v>
      </c>
    </row>
    <row r="7995" spans="1:21" x14ac:dyDescent="0.35">
      <c r="A7995" t="s">
        <v>10572</v>
      </c>
      <c r="B7995" s="2">
        <v>45874</v>
      </c>
      <c r="C7995">
        <v>8</v>
      </c>
      <c r="D7995">
        <v>2025</v>
      </c>
      <c r="F7995" t="s">
        <v>344</v>
      </c>
      <c r="G7995" t="s">
        <v>2202</v>
      </c>
      <c r="H7995" t="s">
        <v>1866</v>
      </c>
      <c r="I7995" t="s">
        <v>1866</v>
      </c>
      <c r="J7995" t="s">
        <v>2034</v>
      </c>
      <c r="K7995" t="s">
        <v>1904</v>
      </c>
      <c r="L7995" t="s">
        <v>1889</v>
      </c>
      <c r="M7995">
        <v>1</v>
      </c>
      <c r="N7995" s="3">
        <v>149</v>
      </c>
      <c r="O7995" s="3">
        <v>91</v>
      </c>
      <c r="P7995" s="4">
        <v>0</v>
      </c>
      <c r="Q7995" s="3">
        <v>149</v>
      </c>
      <c r="R7995" s="3">
        <v>91</v>
      </c>
      <c r="S7995" s="3">
        <v>58</v>
      </c>
      <c r="T7995" t="s">
        <v>1954</v>
      </c>
      <c r="U7995" t="s">
        <v>72</v>
      </c>
    </row>
    <row r="7996" spans="1:21" x14ac:dyDescent="0.35">
      <c r="A7996" t="s">
        <v>10573</v>
      </c>
      <c r="B7996" s="2">
        <v>45874</v>
      </c>
      <c r="C7996">
        <v>8</v>
      </c>
      <c r="D7996">
        <v>2025</v>
      </c>
      <c r="F7996" t="s">
        <v>1750</v>
      </c>
      <c r="G7996" t="s">
        <v>2349</v>
      </c>
      <c r="H7996" t="s">
        <v>1866</v>
      </c>
      <c r="I7996" t="s">
        <v>1866</v>
      </c>
      <c r="J7996" t="s">
        <v>1967</v>
      </c>
      <c r="K7996" t="s">
        <v>1913</v>
      </c>
      <c r="L7996" t="s">
        <v>1888</v>
      </c>
      <c r="M7996">
        <v>1</v>
      </c>
      <c r="N7996" s="3">
        <v>78</v>
      </c>
      <c r="O7996" s="3">
        <v>39</v>
      </c>
      <c r="P7996" s="4">
        <v>0.05</v>
      </c>
      <c r="Q7996" s="3">
        <v>74.099999999999994</v>
      </c>
      <c r="R7996" s="3">
        <v>39</v>
      </c>
      <c r="S7996" s="3">
        <v>35.1</v>
      </c>
      <c r="T7996" t="s">
        <v>1954</v>
      </c>
      <c r="U7996" t="s">
        <v>72</v>
      </c>
    </row>
    <row r="7997" spans="1:21" x14ac:dyDescent="0.35">
      <c r="A7997" t="s">
        <v>10574</v>
      </c>
      <c r="B7997" s="2">
        <v>45874</v>
      </c>
      <c r="C7997">
        <v>8</v>
      </c>
      <c r="D7997">
        <v>2025</v>
      </c>
      <c r="F7997" t="s">
        <v>191</v>
      </c>
      <c r="G7997" t="s">
        <v>2711</v>
      </c>
      <c r="H7997" t="s">
        <v>1871</v>
      </c>
      <c r="I7997" t="s">
        <v>1990</v>
      </c>
      <c r="J7997" t="s">
        <v>2034</v>
      </c>
      <c r="K7997" t="s">
        <v>1904</v>
      </c>
      <c r="L7997" t="s">
        <v>1889</v>
      </c>
      <c r="M7997">
        <v>1</v>
      </c>
      <c r="N7997" s="3">
        <v>149</v>
      </c>
      <c r="O7997" s="3">
        <v>91</v>
      </c>
      <c r="P7997" s="4">
        <v>0.1</v>
      </c>
      <c r="Q7997" s="3">
        <v>134.1</v>
      </c>
      <c r="R7997" s="3">
        <v>91</v>
      </c>
      <c r="S7997" s="3">
        <v>43.1</v>
      </c>
      <c r="T7997" t="s">
        <v>1954</v>
      </c>
      <c r="U7997" t="s">
        <v>72</v>
      </c>
    </row>
    <row r="7998" spans="1:21" x14ac:dyDescent="0.35">
      <c r="A7998" t="s">
        <v>10575</v>
      </c>
      <c r="B7998" s="2">
        <v>45874</v>
      </c>
      <c r="C7998">
        <v>8</v>
      </c>
      <c r="D7998">
        <v>2025</v>
      </c>
      <c r="F7998" t="s">
        <v>545</v>
      </c>
      <c r="G7998" t="s">
        <v>2529</v>
      </c>
      <c r="H7998" t="s">
        <v>1872</v>
      </c>
      <c r="I7998" t="s">
        <v>2357</v>
      </c>
      <c r="J7998" t="s">
        <v>2064</v>
      </c>
      <c r="K7998" t="s">
        <v>1922</v>
      </c>
      <c r="L7998" t="s">
        <v>1887</v>
      </c>
      <c r="M7998">
        <v>3</v>
      </c>
      <c r="N7998" s="3">
        <v>32</v>
      </c>
      <c r="O7998" s="3">
        <v>14</v>
      </c>
      <c r="P7998" s="4">
        <v>0</v>
      </c>
      <c r="Q7998" s="3">
        <v>96</v>
      </c>
      <c r="R7998" s="3">
        <v>42</v>
      </c>
      <c r="S7998" s="3">
        <v>54</v>
      </c>
      <c r="T7998" t="s">
        <v>1954</v>
      </c>
      <c r="U7998" t="s">
        <v>72</v>
      </c>
    </row>
    <row r="7999" spans="1:21" x14ac:dyDescent="0.35">
      <c r="A7999" t="s">
        <v>10576</v>
      </c>
      <c r="B7999" s="2">
        <v>45874</v>
      </c>
      <c r="C7999">
        <v>8</v>
      </c>
      <c r="D7999">
        <v>2025</v>
      </c>
      <c r="F7999" t="s">
        <v>1527</v>
      </c>
      <c r="G7999" t="s">
        <v>3147</v>
      </c>
      <c r="H7999" t="s">
        <v>1864</v>
      </c>
      <c r="I7999" t="s">
        <v>2087</v>
      </c>
      <c r="J7999" t="s">
        <v>2034</v>
      </c>
      <c r="K7999" t="s">
        <v>1904</v>
      </c>
      <c r="L7999" t="s">
        <v>1889</v>
      </c>
      <c r="M7999">
        <v>1</v>
      </c>
      <c r="N7999" s="3">
        <v>149</v>
      </c>
      <c r="O7999" s="3">
        <v>91</v>
      </c>
      <c r="P7999" s="4">
        <v>0.1</v>
      </c>
      <c r="Q7999" s="3">
        <v>134.1</v>
      </c>
      <c r="R7999" s="3">
        <v>91</v>
      </c>
      <c r="S7999" s="3">
        <v>43.1</v>
      </c>
      <c r="T7999" t="s">
        <v>1954</v>
      </c>
      <c r="U7999" t="s">
        <v>72</v>
      </c>
    </row>
    <row r="8000" spans="1:21" x14ac:dyDescent="0.35">
      <c r="A8000" t="s">
        <v>10577</v>
      </c>
      <c r="B8000" s="2">
        <v>45874</v>
      </c>
      <c r="C8000">
        <v>8</v>
      </c>
      <c r="D8000">
        <v>2025</v>
      </c>
      <c r="F8000" t="s">
        <v>199</v>
      </c>
      <c r="G8000" t="s">
        <v>59</v>
      </c>
      <c r="H8000" t="s">
        <v>1870</v>
      </c>
      <c r="I8000" t="s">
        <v>2083</v>
      </c>
      <c r="J8000" t="s">
        <v>2015</v>
      </c>
      <c r="K8000" t="s">
        <v>1914</v>
      </c>
      <c r="L8000" t="s">
        <v>1888</v>
      </c>
      <c r="M8000">
        <v>1</v>
      </c>
      <c r="N8000" s="3">
        <v>65</v>
      </c>
      <c r="O8000" s="3">
        <v>32</v>
      </c>
      <c r="P8000" s="4">
        <v>0</v>
      </c>
      <c r="Q8000" s="3">
        <v>65</v>
      </c>
      <c r="R8000" s="3">
        <v>32</v>
      </c>
      <c r="S8000" s="3">
        <v>33</v>
      </c>
      <c r="T8000" t="s">
        <v>1954</v>
      </c>
      <c r="U8000" t="s">
        <v>72</v>
      </c>
    </row>
    <row r="8001" spans="1:21" x14ac:dyDescent="0.35">
      <c r="A8001" t="s">
        <v>10578</v>
      </c>
      <c r="B8001" s="2">
        <v>45874</v>
      </c>
      <c r="C8001">
        <v>8</v>
      </c>
      <c r="D8001">
        <v>2025</v>
      </c>
      <c r="F8001" t="s">
        <v>626</v>
      </c>
      <c r="G8001" t="s">
        <v>2521</v>
      </c>
      <c r="H8001" t="s">
        <v>1866</v>
      </c>
      <c r="I8001" t="s">
        <v>1866</v>
      </c>
      <c r="J8001" t="s">
        <v>1967</v>
      </c>
      <c r="K8001" t="s">
        <v>1913</v>
      </c>
      <c r="L8001" t="s">
        <v>1888</v>
      </c>
      <c r="M8001">
        <v>2</v>
      </c>
      <c r="N8001" s="3">
        <v>78</v>
      </c>
      <c r="O8001" s="3">
        <v>39</v>
      </c>
      <c r="P8001" s="4">
        <v>0.15</v>
      </c>
      <c r="Q8001" s="3">
        <v>132.6</v>
      </c>
      <c r="R8001" s="3">
        <v>78</v>
      </c>
      <c r="S8001" s="3">
        <v>54.6</v>
      </c>
      <c r="T8001" t="s">
        <v>1954</v>
      </c>
      <c r="U8001" t="s">
        <v>72</v>
      </c>
    </row>
    <row r="8002" spans="1:21" x14ac:dyDescent="0.35">
      <c r="A8002" t="s">
        <v>10579</v>
      </c>
      <c r="B8002" s="2">
        <v>45874</v>
      </c>
      <c r="C8002">
        <v>8</v>
      </c>
      <c r="D8002">
        <v>2025</v>
      </c>
      <c r="F8002" t="s">
        <v>643</v>
      </c>
      <c r="G8002" t="s">
        <v>2722</v>
      </c>
      <c r="H8002" t="s">
        <v>1866</v>
      </c>
      <c r="I8002" t="s">
        <v>1866</v>
      </c>
      <c r="J8002" t="s">
        <v>1967</v>
      </c>
      <c r="K8002" t="s">
        <v>1913</v>
      </c>
      <c r="L8002" t="s">
        <v>1888</v>
      </c>
      <c r="M8002">
        <v>1</v>
      </c>
      <c r="N8002" s="3">
        <v>78</v>
      </c>
      <c r="O8002" s="3">
        <v>39</v>
      </c>
      <c r="P8002" s="4">
        <v>0</v>
      </c>
      <c r="Q8002" s="3">
        <v>78</v>
      </c>
      <c r="R8002" s="3">
        <v>39</v>
      </c>
      <c r="S8002" s="3">
        <v>39</v>
      </c>
      <c r="T8002" t="s">
        <v>1954</v>
      </c>
      <c r="U8002" t="s">
        <v>72</v>
      </c>
    </row>
    <row r="8003" spans="1:21" x14ac:dyDescent="0.35">
      <c r="A8003" t="s">
        <v>10580</v>
      </c>
      <c r="B8003" s="2">
        <v>45874</v>
      </c>
      <c r="C8003">
        <v>8</v>
      </c>
      <c r="D8003">
        <v>2025</v>
      </c>
      <c r="F8003" t="s">
        <v>260</v>
      </c>
      <c r="G8003" t="s">
        <v>3866</v>
      </c>
      <c r="H8003" t="s">
        <v>1871</v>
      </c>
      <c r="I8003" t="s">
        <v>2144</v>
      </c>
      <c r="J8003" t="s">
        <v>2114</v>
      </c>
      <c r="K8003" t="s">
        <v>1915</v>
      </c>
      <c r="L8003" t="s">
        <v>1886</v>
      </c>
      <c r="M8003">
        <v>4</v>
      </c>
      <c r="N8003" s="3">
        <v>85</v>
      </c>
      <c r="O8003" s="3">
        <v>41</v>
      </c>
      <c r="P8003" s="4">
        <v>0</v>
      </c>
      <c r="Q8003" s="3">
        <v>340</v>
      </c>
      <c r="R8003" s="3">
        <v>164</v>
      </c>
      <c r="S8003" s="3">
        <v>176</v>
      </c>
      <c r="T8003" t="s">
        <v>1954</v>
      </c>
      <c r="U8003" t="s">
        <v>72</v>
      </c>
    </row>
    <row r="8004" spans="1:21" x14ac:dyDescent="0.35">
      <c r="A8004" t="s">
        <v>10581</v>
      </c>
      <c r="B8004" s="2">
        <v>45874</v>
      </c>
      <c r="C8004">
        <v>8</v>
      </c>
      <c r="D8004">
        <v>2025</v>
      </c>
      <c r="F8004" t="s">
        <v>1155</v>
      </c>
      <c r="G8004" t="s">
        <v>3013</v>
      </c>
      <c r="H8004" t="s">
        <v>1868</v>
      </c>
      <c r="I8004" t="s">
        <v>1959</v>
      </c>
      <c r="J8004" t="s">
        <v>2034</v>
      </c>
      <c r="K8004" t="s">
        <v>1904</v>
      </c>
      <c r="L8004" t="s">
        <v>1889</v>
      </c>
      <c r="M8004">
        <v>1</v>
      </c>
      <c r="N8004" s="3">
        <v>149</v>
      </c>
      <c r="O8004" s="3">
        <v>91</v>
      </c>
      <c r="P8004" s="4">
        <v>0</v>
      </c>
      <c r="Q8004" s="3">
        <v>149</v>
      </c>
      <c r="R8004" s="3">
        <v>91</v>
      </c>
      <c r="S8004" s="3">
        <v>58</v>
      </c>
      <c r="T8004" t="s">
        <v>1954</v>
      </c>
      <c r="U8004" t="s">
        <v>72</v>
      </c>
    </row>
    <row r="8005" spans="1:21" x14ac:dyDescent="0.35">
      <c r="A8005" t="s">
        <v>10582</v>
      </c>
      <c r="B8005" s="2">
        <v>45874</v>
      </c>
      <c r="C8005">
        <v>8</v>
      </c>
      <c r="D8005">
        <v>2025</v>
      </c>
      <c r="F8005" t="s">
        <v>375</v>
      </c>
      <c r="G8005" t="s">
        <v>2339</v>
      </c>
      <c r="H8005" t="s">
        <v>1864</v>
      </c>
      <c r="I8005" t="s">
        <v>2044</v>
      </c>
      <c r="J8005" t="s">
        <v>1967</v>
      </c>
      <c r="K8005" t="s">
        <v>1913</v>
      </c>
      <c r="L8005" t="s">
        <v>1888</v>
      </c>
      <c r="M8005">
        <v>5</v>
      </c>
      <c r="N8005" s="3">
        <v>78</v>
      </c>
      <c r="O8005" s="3">
        <v>39</v>
      </c>
      <c r="P8005" s="4">
        <v>0.1</v>
      </c>
      <c r="Q8005" s="3">
        <v>351</v>
      </c>
      <c r="R8005" s="3">
        <v>195</v>
      </c>
      <c r="S8005" s="3">
        <v>156</v>
      </c>
      <c r="T8005" t="s">
        <v>1954</v>
      </c>
      <c r="U8005" t="s">
        <v>72</v>
      </c>
    </row>
    <row r="8006" spans="1:21" x14ac:dyDescent="0.35">
      <c r="A8006" t="s">
        <v>10583</v>
      </c>
      <c r="B8006" s="2">
        <v>45874</v>
      </c>
      <c r="C8006">
        <v>8</v>
      </c>
      <c r="D8006">
        <v>2025</v>
      </c>
      <c r="F8006" t="s">
        <v>579</v>
      </c>
      <c r="G8006" t="s">
        <v>3256</v>
      </c>
      <c r="H8006" t="s">
        <v>1863</v>
      </c>
      <c r="I8006" t="s">
        <v>1952</v>
      </c>
      <c r="J8006" t="s">
        <v>1987</v>
      </c>
      <c r="K8006" t="s">
        <v>1908</v>
      </c>
      <c r="L8006" t="s">
        <v>1890</v>
      </c>
      <c r="M8006">
        <v>1</v>
      </c>
      <c r="N8006" s="3">
        <v>129</v>
      </c>
      <c r="O8006" s="3">
        <v>78</v>
      </c>
      <c r="P8006" s="4">
        <v>0.05</v>
      </c>
      <c r="Q8006" s="3">
        <v>122.55</v>
      </c>
      <c r="R8006" s="3">
        <v>78</v>
      </c>
      <c r="S8006" s="3">
        <v>44.55</v>
      </c>
      <c r="T8006" t="s">
        <v>1954</v>
      </c>
      <c r="U8006" t="s">
        <v>72</v>
      </c>
    </row>
    <row r="8007" spans="1:21" x14ac:dyDescent="0.35">
      <c r="A8007" t="s">
        <v>10584</v>
      </c>
      <c r="B8007" s="2">
        <v>45874</v>
      </c>
      <c r="C8007">
        <v>8</v>
      </c>
      <c r="D8007">
        <v>2025</v>
      </c>
      <c r="F8007" t="s">
        <v>1096</v>
      </c>
      <c r="G8007" t="s">
        <v>2509</v>
      </c>
      <c r="H8007" t="s">
        <v>1866</v>
      </c>
      <c r="I8007" t="s">
        <v>1866</v>
      </c>
      <c r="J8007" t="s">
        <v>2034</v>
      </c>
      <c r="K8007" t="s">
        <v>1904</v>
      </c>
      <c r="L8007" t="s">
        <v>1889</v>
      </c>
      <c r="M8007">
        <v>1</v>
      </c>
      <c r="N8007" s="3">
        <v>149</v>
      </c>
      <c r="O8007" s="3">
        <v>91</v>
      </c>
      <c r="P8007" s="4">
        <v>0</v>
      </c>
      <c r="Q8007" s="3">
        <v>149</v>
      </c>
      <c r="R8007" s="3">
        <v>91</v>
      </c>
      <c r="S8007" s="3">
        <v>58</v>
      </c>
      <c r="T8007" t="s">
        <v>1954</v>
      </c>
      <c r="U8007" t="s">
        <v>72</v>
      </c>
    </row>
    <row r="8008" spans="1:21" x14ac:dyDescent="0.35">
      <c r="A8008" t="s">
        <v>10585</v>
      </c>
      <c r="B8008" s="2">
        <v>45874</v>
      </c>
      <c r="C8008">
        <v>8</v>
      </c>
      <c r="D8008">
        <v>2025</v>
      </c>
      <c r="F8008" t="s">
        <v>1503</v>
      </c>
      <c r="G8008" t="s">
        <v>2658</v>
      </c>
      <c r="H8008" t="s">
        <v>1868</v>
      </c>
      <c r="I8008" t="s">
        <v>2014</v>
      </c>
      <c r="J8008" t="s">
        <v>2023</v>
      </c>
      <c r="K8008" t="s">
        <v>1912</v>
      </c>
      <c r="L8008" t="s">
        <v>1890</v>
      </c>
      <c r="M8008">
        <v>1</v>
      </c>
      <c r="N8008" s="3">
        <v>249</v>
      </c>
      <c r="O8008" s="3">
        <v>168</v>
      </c>
      <c r="P8008" s="4">
        <v>0.2</v>
      </c>
      <c r="Q8008" s="3">
        <v>199.2</v>
      </c>
      <c r="R8008" s="3">
        <v>168</v>
      </c>
      <c r="S8008" s="3">
        <v>31.2</v>
      </c>
      <c r="T8008" t="s">
        <v>1954</v>
      </c>
      <c r="U8008" t="s">
        <v>72</v>
      </c>
    </row>
    <row r="8009" spans="1:21" x14ac:dyDescent="0.35">
      <c r="A8009" t="s">
        <v>10586</v>
      </c>
      <c r="B8009" s="2">
        <v>45874</v>
      </c>
      <c r="C8009">
        <v>8</v>
      </c>
      <c r="D8009">
        <v>2025</v>
      </c>
      <c r="F8009" t="s">
        <v>1622</v>
      </c>
      <c r="G8009" t="s">
        <v>2366</v>
      </c>
      <c r="H8009" t="s">
        <v>1870</v>
      </c>
      <c r="I8009" t="s">
        <v>2083</v>
      </c>
      <c r="J8009" t="s">
        <v>1953</v>
      </c>
      <c r="K8009" t="s">
        <v>1905</v>
      </c>
      <c r="L8009" t="s">
        <v>1888</v>
      </c>
      <c r="M8009">
        <v>2</v>
      </c>
      <c r="N8009" s="3">
        <v>120</v>
      </c>
      <c r="O8009" s="3">
        <v>63</v>
      </c>
      <c r="P8009" s="4">
        <v>0.05</v>
      </c>
      <c r="Q8009" s="3">
        <v>228</v>
      </c>
      <c r="R8009" s="3">
        <v>126</v>
      </c>
      <c r="S8009" s="3">
        <v>102</v>
      </c>
      <c r="T8009" t="s">
        <v>1954</v>
      </c>
      <c r="U8009" t="s">
        <v>72</v>
      </c>
    </row>
    <row r="8010" spans="1:21" x14ac:dyDescent="0.35">
      <c r="A8010" t="s">
        <v>10587</v>
      </c>
      <c r="B8010" s="2">
        <v>45875</v>
      </c>
      <c r="C8010">
        <v>8</v>
      </c>
      <c r="D8010">
        <v>2025</v>
      </c>
      <c r="F8010" t="s">
        <v>331</v>
      </c>
      <c r="G8010" t="s">
        <v>2257</v>
      </c>
      <c r="H8010" t="s">
        <v>1875</v>
      </c>
      <c r="I8010" t="s">
        <v>1970</v>
      </c>
      <c r="J8010" t="s">
        <v>1971</v>
      </c>
      <c r="K8010" t="s">
        <v>1920</v>
      </c>
      <c r="L8010" t="s">
        <v>1886</v>
      </c>
      <c r="M8010">
        <v>1</v>
      </c>
      <c r="N8010" s="3">
        <v>45</v>
      </c>
      <c r="O8010" s="3">
        <v>19</v>
      </c>
      <c r="P8010" s="4">
        <v>0.1</v>
      </c>
      <c r="Q8010" s="3">
        <v>40.5</v>
      </c>
      <c r="R8010" s="3">
        <v>19</v>
      </c>
      <c r="S8010" s="3">
        <v>21.5</v>
      </c>
      <c r="T8010" t="s">
        <v>1954</v>
      </c>
      <c r="U8010" t="s">
        <v>72</v>
      </c>
    </row>
    <row r="8011" spans="1:21" x14ac:dyDescent="0.35">
      <c r="A8011" t="s">
        <v>10588</v>
      </c>
      <c r="B8011" s="2">
        <v>45875</v>
      </c>
      <c r="C8011">
        <v>8</v>
      </c>
      <c r="D8011">
        <v>2025</v>
      </c>
      <c r="F8011" t="s">
        <v>1418</v>
      </c>
      <c r="G8011" t="s">
        <v>3359</v>
      </c>
      <c r="H8011" t="s">
        <v>1872</v>
      </c>
      <c r="I8011" t="s">
        <v>2076</v>
      </c>
      <c r="J8011" t="s">
        <v>2114</v>
      </c>
      <c r="K8011" t="s">
        <v>1915</v>
      </c>
      <c r="L8011" t="s">
        <v>1886</v>
      </c>
      <c r="M8011">
        <v>4</v>
      </c>
      <c r="N8011" s="3">
        <v>85</v>
      </c>
      <c r="O8011" s="3">
        <v>41</v>
      </c>
      <c r="P8011" s="4">
        <v>0</v>
      </c>
      <c r="Q8011" s="3">
        <v>340</v>
      </c>
      <c r="R8011" s="3">
        <v>164</v>
      </c>
      <c r="S8011" s="3">
        <v>176</v>
      </c>
      <c r="T8011" t="s">
        <v>1954</v>
      </c>
      <c r="U8011" t="s">
        <v>72</v>
      </c>
    </row>
    <row r="8012" spans="1:21" x14ac:dyDescent="0.35">
      <c r="A8012" t="s">
        <v>10589</v>
      </c>
      <c r="B8012" s="2">
        <v>45875</v>
      </c>
      <c r="C8012">
        <v>8</v>
      </c>
      <c r="D8012">
        <v>2025</v>
      </c>
      <c r="F8012" t="s">
        <v>352</v>
      </c>
      <c r="G8012" t="s">
        <v>2107</v>
      </c>
      <c r="H8012" t="s">
        <v>1874</v>
      </c>
      <c r="I8012" t="s">
        <v>2041</v>
      </c>
      <c r="J8012" t="s">
        <v>1963</v>
      </c>
      <c r="K8012" t="s">
        <v>1907</v>
      </c>
      <c r="L8012" t="s">
        <v>1890</v>
      </c>
      <c r="M8012">
        <v>1</v>
      </c>
      <c r="N8012" s="3">
        <v>119</v>
      </c>
      <c r="O8012" s="3">
        <v>72</v>
      </c>
      <c r="P8012" s="4">
        <v>0.05</v>
      </c>
      <c r="Q8012" s="3">
        <v>113.05</v>
      </c>
      <c r="R8012" s="3">
        <v>72</v>
      </c>
      <c r="S8012" s="3">
        <v>41.05</v>
      </c>
      <c r="T8012" t="s">
        <v>1954</v>
      </c>
      <c r="U8012" t="s">
        <v>72</v>
      </c>
    </row>
    <row r="8013" spans="1:21" x14ac:dyDescent="0.35">
      <c r="A8013" t="s">
        <v>10590</v>
      </c>
      <c r="B8013" s="2">
        <v>45875</v>
      </c>
      <c r="C8013">
        <v>8</v>
      </c>
      <c r="D8013">
        <v>2025</v>
      </c>
      <c r="F8013" t="s">
        <v>108</v>
      </c>
      <c r="G8013" t="s">
        <v>4512</v>
      </c>
      <c r="H8013" t="s">
        <v>1874</v>
      </c>
      <c r="I8013" t="s">
        <v>2041</v>
      </c>
      <c r="J8013" t="s">
        <v>1978</v>
      </c>
      <c r="K8013" t="s">
        <v>1916</v>
      </c>
      <c r="L8013" t="s">
        <v>1887</v>
      </c>
      <c r="M8013">
        <v>3</v>
      </c>
      <c r="N8013" s="3">
        <v>79</v>
      </c>
      <c r="O8013" s="3">
        <v>42</v>
      </c>
      <c r="P8013" s="4">
        <v>0.15</v>
      </c>
      <c r="Q8013" s="3">
        <v>201.45</v>
      </c>
      <c r="R8013" s="3">
        <v>126</v>
      </c>
      <c r="S8013" s="3">
        <v>75.45</v>
      </c>
      <c r="T8013" t="s">
        <v>1954</v>
      </c>
      <c r="U8013" t="s">
        <v>72</v>
      </c>
    </row>
    <row r="8014" spans="1:21" x14ac:dyDescent="0.35">
      <c r="A8014" t="s">
        <v>10591</v>
      </c>
      <c r="B8014" s="2">
        <v>45875</v>
      </c>
      <c r="C8014">
        <v>8</v>
      </c>
      <c r="D8014">
        <v>2025</v>
      </c>
      <c r="F8014" t="s">
        <v>1726</v>
      </c>
      <c r="G8014" t="s">
        <v>62</v>
      </c>
      <c r="H8014" t="s">
        <v>1875</v>
      </c>
      <c r="I8014" t="s">
        <v>1996</v>
      </c>
      <c r="J8014" t="s">
        <v>1978</v>
      </c>
      <c r="K8014" t="s">
        <v>1916</v>
      </c>
      <c r="L8014" t="s">
        <v>1887</v>
      </c>
      <c r="M8014">
        <v>5</v>
      </c>
      <c r="N8014" s="3">
        <v>79</v>
      </c>
      <c r="O8014" s="3">
        <v>42</v>
      </c>
      <c r="P8014" s="4">
        <v>0.05</v>
      </c>
      <c r="Q8014" s="3">
        <v>375.25</v>
      </c>
      <c r="R8014" s="3">
        <v>210</v>
      </c>
      <c r="S8014" s="3">
        <v>165.25</v>
      </c>
      <c r="T8014" t="s">
        <v>1954</v>
      </c>
      <c r="U8014" t="s">
        <v>72</v>
      </c>
    </row>
    <row r="8015" spans="1:21" x14ac:dyDescent="0.35">
      <c r="A8015" t="s">
        <v>10592</v>
      </c>
      <c r="B8015" s="2">
        <v>45875</v>
      </c>
      <c r="C8015">
        <v>8</v>
      </c>
      <c r="D8015">
        <v>2025</v>
      </c>
      <c r="F8015" t="s">
        <v>529</v>
      </c>
      <c r="G8015" t="s">
        <v>2824</v>
      </c>
      <c r="H8015" t="s">
        <v>1873</v>
      </c>
      <c r="I8015" t="s">
        <v>2070</v>
      </c>
      <c r="J8015" t="s">
        <v>2162</v>
      </c>
      <c r="K8015" t="s">
        <v>1921</v>
      </c>
      <c r="L8015" t="s">
        <v>1889</v>
      </c>
      <c r="M8015">
        <v>5</v>
      </c>
      <c r="N8015" s="3">
        <v>55</v>
      </c>
      <c r="O8015" s="3">
        <v>27</v>
      </c>
      <c r="P8015" s="4">
        <v>0.05</v>
      </c>
      <c r="Q8015" s="3">
        <v>261.25</v>
      </c>
      <c r="R8015" s="3">
        <v>135</v>
      </c>
      <c r="S8015" s="3">
        <v>126.25</v>
      </c>
      <c r="T8015" t="s">
        <v>1954</v>
      </c>
      <c r="U8015" t="s">
        <v>72</v>
      </c>
    </row>
    <row r="8016" spans="1:21" x14ac:dyDescent="0.35">
      <c r="A8016" t="s">
        <v>10593</v>
      </c>
      <c r="B8016" s="2">
        <v>45875</v>
      </c>
      <c r="C8016">
        <v>8</v>
      </c>
      <c r="D8016">
        <v>2025</v>
      </c>
      <c r="F8016" t="s">
        <v>321</v>
      </c>
      <c r="G8016" t="s">
        <v>2574</v>
      </c>
      <c r="H8016" t="s">
        <v>1874</v>
      </c>
      <c r="I8016" t="s">
        <v>2041</v>
      </c>
      <c r="J8016" t="s">
        <v>2026</v>
      </c>
      <c r="K8016" t="s">
        <v>1919</v>
      </c>
      <c r="L8016" t="s">
        <v>1887</v>
      </c>
      <c r="M8016">
        <v>2</v>
      </c>
      <c r="N8016" s="3">
        <v>85</v>
      </c>
      <c r="O8016" s="3">
        <v>44</v>
      </c>
      <c r="P8016" s="4">
        <v>0</v>
      </c>
      <c r="Q8016" s="3">
        <v>170</v>
      </c>
      <c r="R8016" s="3">
        <v>88</v>
      </c>
      <c r="S8016" s="3">
        <v>82</v>
      </c>
      <c r="T8016" t="s">
        <v>1954</v>
      </c>
      <c r="U8016" t="s">
        <v>72</v>
      </c>
    </row>
    <row r="8017" spans="1:21" x14ac:dyDescent="0.35">
      <c r="A8017" t="s">
        <v>10594</v>
      </c>
      <c r="B8017" s="2">
        <v>45875</v>
      </c>
      <c r="C8017">
        <v>8</v>
      </c>
      <c r="D8017">
        <v>2025</v>
      </c>
      <c r="F8017" t="s">
        <v>1607</v>
      </c>
      <c r="G8017" t="s">
        <v>1980</v>
      </c>
      <c r="H8017" t="s">
        <v>1875</v>
      </c>
      <c r="I8017" t="s">
        <v>1981</v>
      </c>
      <c r="J8017" t="s">
        <v>2034</v>
      </c>
      <c r="K8017" t="s">
        <v>1904</v>
      </c>
      <c r="L8017" t="s">
        <v>1889</v>
      </c>
      <c r="M8017">
        <v>3</v>
      </c>
      <c r="N8017" s="3">
        <v>149</v>
      </c>
      <c r="O8017" s="3">
        <v>91</v>
      </c>
      <c r="P8017" s="4">
        <v>0.15</v>
      </c>
      <c r="Q8017" s="3">
        <v>379.95</v>
      </c>
      <c r="R8017" s="3">
        <v>273</v>
      </c>
      <c r="S8017" s="3">
        <v>106.95</v>
      </c>
      <c r="T8017" t="s">
        <v>1954</v>
      </c>
      <c r="U8017" t="s">
        <v>72</v>
      </c>
    </row>
    <row r="8018" spans="1:21" x14ac:dyDescent="0.35">
      <c r="A8018" t="s">
        <v>10595</v>
      </c>
      <c r="B8018" s="2">
        <v>45875</v>
      </c>
      <c r="C8018">
        <v>8</v>
      </c>
      <c r="D8018">
        <v>2025</v>
      </c>
      <c r="F8018" t="s">
        <v>111</v>
      </c>
      <c r="G8018" t="s">
        <v>3203</v>
      </c>
      <c r="H8018" t="s">
        <v>1863</v>
      </c>
      <c r="I8018" t="s">
        <v>1952</v>
      </c>
      <c r="J8018" t="s">
        <v>2162</v>
      </c>
      <c r="K8018" t="s">
        <v>1921</v>
      </c>
      <c r="L8018" t="s">
        <v>1889</v>
      </c>
      <c r="M8018">
        <v>3</v>
      </c>
      <c r="N8018" s="3">
        <v>55</v>
      </c>
      <c r="O8018" s="3">
        <v>27</v>
      </c>
      <c r="P8018" s="4">
        <v>0.05</v>
      </c>
      <c r="Q8018" s="3">
        <v>156.75</v>
      </c>
      <c r="R8018" s="3">
        <v>81</v>
      </c>
      <c r="S8018" s="3">
        <v>75.75</v>
      </c>
      <c r="T8018" t="s">
        <v>1954</v>
      </c>
      <c r="U8018" t="s">
        <v>72</v>
      </c>
    </row>
    <row r="8019" spans="1:21" x14ac:dyDescent="0.35">
      <c r="A8019" t="s">
        <v>10596</v>
      </c>
      <c r="B8019" s="2">
        <v>45875</v>
      </c>
      <c r="C8019">
        <v>8</v>
      </c>
      <c r="D8019">
        <v>2025</v>
      </c>
      <c r="F8019" t="s">
        <v>1681</v>
      </c>
      <c r="G8019" t="s">
        <v>2296</v>
      </c>
      <c r="H8019" t="s">
        <v>1872</v>
      </c>
      <c r="I8019" t="s">
        <v>2152</v>
      </c>
      <c r="J8019" t="s">
        <v>2015</v>
      </c>
      <c r="K8019" t="s">
        <v>1914</v>
      </c>
      <c r="L8019" t="s">
        <v>1888</v>
      </c>
      <c r="M8019">
        <v>1</v>
      </c>
      <c r="N8019" s="3">
        <v>65</v>
      </c>
      <c r="O8019" s="3">
        <v>32</v>
      </c>
      <c r="P8019" s="4">
        <v>0.05</v>
      </c>
      <c r="Q8019" s="3">
        <v>61.75</v>
      </c>
      <c r="R8019" s="3">
        <v>32</v>
      </c>
      <c r="S8019" s="3">
        <v>29.75</v>
      </c>
      <c r="T8019" t="s">
        <v>1954</v>
      </c>
      <c r="U8019" t="s">
        <v>72</v>
      </c>
    </row>
    <row r="8020" spans="1:21" x14ac:dyDescent="0.35">
      <c r="A8020" t="s">
        <v>10597</v>
      </c>
      <c r="B8020" s="2">
        <v>45875</v>
      </c>
      <c r="C8020">
        <v>8</v>
      </c>
      <c r="D8020">
        <v>2025</v>
      </c>
      <c r="F8020" t="s">
        <v>758</v>
      </c>
      <c r="G8020" t="s">
        <v>2757</v>
      </c>
      <c r="H8020" t="s">
        <v>1871</v>
      </c>
      <c r="I8020" t="s">
        <v>2144</v>
      </c>
      <c r="J8020" t="s">
        <v>1991</v>
      </c>
      <c r="K8020" t="s">
        <v>1925</v>
      </c>
      <c r="L8020" t="s">
        <v>1885</v>
      </c>
      <c r="M8020">
        <v>3</v>
      </c>
      <c r="N8020" s="3">
        <v>35</v>
      </c>
      <c r="O8020" s="3">
        <v>16</v>
      </c>
      <c r="P8020" s="4">
        <v>0.1</v>
      </c>
      <c r="Q8020" s="3">
        <v>94.5</v>
      </c>
      <c r="R8020" s="3">
        <v>48</v>
      </c>
      <c r="S8020" s="3">
        <v>46.5</v>
      </c>
      <c r="T8020" t="s">
        <v>1954</v>
      </c>
      <c r="U8020" t="s">
        <v>72</v>
      </c>
    </row>
    <row r="8021" spans="1:21" x14ac:dyDescent="0.35">
      <c r="A8021" t="s">
        <v>10598</v>
      </c>
      <c r="B8021" s="2">
        <v>45876</v>
      </c>
      <c r="C8021">
        <v>8</v>
      </c>
      <c r="D8021">
        <v>2025</v>
      </c>
      <c r="F8021" t="s">
        <v>716</v>
      </c>
      <c r="G8021" t="s">
        <v>2202</v>
      </c>
      <c r="H8021" t="s">
        <v>1866</v>
      </c>
      <c r="I8021" t="s">
        <v>1866</v>
      </c>
      <c r="J8021" t="s">
        <v>1953</v>
      </c>
      <c r="K8021" t="s">
        <v>1905</v>
      </c>
      <c r="L8021" t="s">
        <v>1888</v>
      </c>
      <c r="M8021">
        <v>1</v>
      </c>
      <c r="N8021" s="3">
        <v>120</v>
      </c>
      <c r="O8021" s="3">
        <v>63</v>
      </c>
      <c r="P8021" s="4">
        <v>0.15</v>
      </c>
      <c r="Q8021" s="3">
        <v>102</v>
      </c>
      <c r="R8021" s="3">
        <v>63</v>
      </c>
      <c r="S8021" s="3">
        <v>39</v>
      </c>
      <c r="T8021" t="s">
        <v>1954</v>
      </c>
      <c r="U8021" t="s">
        <v>72</v>
      </c>
    </row>
    <row r="8022" spans="1:21" x14ac:dyDescent="0.35">
      <c r="A8022" t="s">
        <v>10599</v>
      </c>
      <c r="B8022" s="2">
        <v>45876</v>
      </c>
      <c r="C8022">
        <v>8</v>
      </c>
      <c r="D8022">
        <v>2025</v>
      </c>
      <c r="F8022" t="s">
        <v>515</v>
      </c>
      <c r="G8022" t="s">
        <v>2786</v>
      </c>
      <c r="H8022" t="s">
        <v>1874</v>
      </c>
      <c r="I8022" t="s">
        <v>2041</v>
      </c>
      <c r="J8022" t="s">
        <v>2023</v>
      </c>
      <c r="K8022" t="s">
        <v>1912</v>
      </c>
      <c r="L8022" t="s">
        <v>1890</v>
      </c>
      <c r="M8022">
        <v>1</v>
      </c>
      <c r="N8022" s="3">
        <v>249</v>
      </c>
      <c r="O8022" s="3">
        <v>168</v>
      </c>
      <c r="P8022" s="4">
        <v>0.05</v>
      </c>
      <c r="Q8022" s="3">
        <v>236.55</v>
      </c>
      <c r="R8022" s="3">
        <v>168</v>
      </c>
      <c r="S8022" s="3">
        <v>68.55</v>
      </c>
      <c r="T8022" t="s">
        <v>1954</v>
      </c>
      <c r="U8022" t="s">
        <v>72</v>
      </c>
    </row>
    <row r="8023" spans="1:21" x14ac:dyDescent="0.35">
      <c r="A8023" t="s">
        <v>10600</v>
      </c>
      <c r="B8023" s="2">
        <v>45876</v>
      </c>
      <c r="C8023">
        <v>8</v>
      </c>
      <c r="D8023">
        <v>2025</v>
      </c>
      <c r="F8023" t="s">
        <v>91</v>
      </c>
      <c r="G8023" t="s">
        <v>2532</v>
      </c>
      <c r="H8023" t="s">
        <v>1869</v>
      </c>
      <c r="I8023" t="s">
        <v>2157</v>
      </c>
      <c r="J8023" t="s">
        <v>2064</v>
      </c>
      <c r="K8023" t="s">
        <v>1922</v>
      </c>
      <c r="L8023" t="s">
        <v>1887</v>
      </c>
      <c r="M8023">
        <v>1</v>
      </c>
      <c r="N8023" s="3">
        <v>32</v>
      </c>
      <c r="O8023" s="3">
        <v>14</v>
      </c>
      <c r="P8023" s="4">
        <v>0.15</v>
      </c>
      <c r="Q8023" s="3">
        <v>27.2</v>
      </c>
      <c r="R8023" s="3">
        <v>14</v>
      </c>
      <c r="S8023" s="3">
        <v>13.2</v>
      </c>
      <c r="T8023" t="s">
        <v>1954</v>
      </c>
      <c r="U8023" t="s">
        <v>72</v>
      </c>
    </row>
    <row r="8024" spans="1:21" x14ac:dyDescent="0.35">
      <c r="A8024" t="s">
        <v>10601</v>
      </c>
      <c r="B8024" s="2">
        <v>45876</v>
      </c>
      <c r="C8024">
        <v>8</v>
      </c>
      <c r="D8024">
        <v>2025</v>
      </c>
      <c r="F8024" t="s">
        <v>389</v>
      </c>
      <c r="G8024" t="s">
        <v>3348</v>
      </c>
      <c r="H8024" t="s">
        <v>1872</v>
      </c>
      <c r="I8024" t="s">
        <v>2076</v>
      </c>
      <c r="J8024" t="s">
        <v>2064</v>
      </c>
      <c r="K8024" t="s">
        <v>1922</v>
      </c>
      <c r="L8024" t="s">
        <v>1887</v>
      </c>
      <c r="M8024">
        <v>2</v>
      </c>
      <c r="N8024" s="3">
        <v>32</v>
      </c>
      <c r="O8024" s="3">
        <v>14</v>
      </c>
      <c r="P8024" s="4">
        <v>0</v>
      </c>
      <c r="Q8024" s="3">
        <v>64</v>
      </c>
      <c r="R8024" s="3">
        <v>28</v>
      </c>
      <c r="S8024" s="3">
        <v>36</v>
      </c>
      <c r="T8024" t="s">
        <v>1954</v>
      </c>
      <c r="U8024" t="s">
        <v>72</v>
      </c>
    </row>
    <row r="8025" spans="1:21" x14ac:dyDescent="0.35">
      <c r="A8025" t="s">
        <v>10602</v>
      </c>
      <c r="B8025" s="2">
        <v>45876</v>
      </c>
      <c r="C8025">
        <v>8</v>
      </c>
      <c r="D8025">
        <v>2025</v>
      </c>
      <c r="F8025" t="s">
        <v>1382</v>
      </c>
      <c r="G8025" t="s">
        <v>6763</v>
      </c>
      <c r="H8025" t="s">
        <v>1864</v>
      </c>
      <c r="I8025" t="s">
        <v>2087</v>
      </c>
      <c r="J8025" t="s">
        <v>1997</v>
      </c>
      <c r="K8025" t="s">
        <v>1906</v>
      </c>
      <c r="L8025" t="s">
        <v>1889</v>
      </c>
      <c r="M8025">
        <v>2</v>
      </c>
      <c r="N8025" s="3">
        <v>89</v>
      </c>
      <c r="O8025" s="3">
        <v>48</v>
      </c>
      <c r="P8025" s="4">
        <v>0</v>
      </c>
      <c r="Q8025" s="3">
        <v>178</v>
      </c>
      <c r="R8025" s="3">
        <v>96</v>
      </c>
      <c r="S8025" s="3">
        <v>82</v>
      </c>
      <c r="T8025" t="s">
        <v>1954</v>
      </c>
      <c r="U8025" t="s">
        <v>72</v>
      </c>
    </row>
    <row r="8026" spans="1:21" x14ac:dyDescent="0.35">
      <c r="A8026" t="s">
        <v>10603</v>
      </c>
      <c r="B8026" s="2">
        <v>45876</v>
      </c>
      <c r="C8026">
        <v>8</v>
      </c>
      <c r="D8026">
        <v>2025</v>
      </c>
      <c r="F8026" t="s">
        <v>298</v>
      </c>
      <c r="G8026" t="s">
        <v>2100</v>
      </c>
      <c r="H8026" t="s">
        <v>1870</v>
      </c>
      <c r="I8026" t="s">
        <v>2060</v>
      </c>
      <c r="J8026" t="s">
        <v>2064</v>
      </c>
      <c r="K8026" t="s">
        <v>1922</v>
      </c>
      <c r="L8026" t="s">
        <v>1887</v>
      </c>
      <c r="M8026">
        <v>1</v>
      </c>
      <c r="N8026" s="3">
        <v>32</v>
      </c>
      <c r="O8026" s="3">
        <v>14</v>
      </c>
      <c r="P8026" s="4">
        <v>0.1</v>
      </c>
      <c r="Q8026" s="3">
        <v>28.8</v>
      </c>
      <c r="R8026" s="3">
        <v>14</v>
      </c>
      <c r="S8026" s="3">
        <v>14.8</v>
      </c>
      <c r="T8026" t="s">
        <v>1954</v>
      </c>
      <c r="U8026" t="s">
        <v>72</v>
      </c>
    </row>
    <row r="8027" spans="1:21" x14ac:dyDescent="0.35">
      <c r="A8027" t="s">
        <v>10604</v>
      </c>
      <c r="B8027" s="2">
        <v>45876</v>
      </c>
      <c r="C8027">
        <v>8</v>
      </c>
      <c r="D8027">
        <v>2025</v>
      </c>
      <c r="F8027" t="s">
        <v>515</v>
      </c>
      <c r="G8027" t="s">
        <v>2786</v>
      </c>
      <c r="H8027" t="s">
        <v>1874</v>
      </c>
      <c r="I8027" t="s">
        <v>2041</v>
      </c>
      <c r="J8027" t="s">
        <v>1956</v>
      </c>
      <c r="K8027" t="s">
        <v>1909</v>
      </c>
      <c r="L8027" t="s">
        <v>1887</v>
      </c>
      <c r="M8027">
        <v>3</v>
      </c>
      <c r="N8027" s="3">
        <v>95</v>
      </c>
      <c r="O8027" s="3">
        <v>54</v>
      </c>
      <c r="P8027" s="4">
        <v>0.15</v>
      </c>
      <c r="Q8027" s="3">
        <v>242.25</v>
      </c>
      <c r="R8027" s="3">
        <v>162</v>
      </c>
      <c r="S8027" s="3">
        <v>80.25</v>
      </c>
      <c r="T8027" t="s">
        <v>1954</v>
      </c>
      <c r="U8027" t="s">
        <v>72</v>
      </c>
    </row>
    <row r="8028" spans="1:21" x14ac:dyDescent="0.35">
      <c r="A8028" t="s">
        <v>10605</v>
      </c>
      <c r="B8028" s="2">
        <v>45876</v>
      </c>
      <c r="C8028">
        <v>8</v>
      </c>
      <c r="D8028">
        <v>2025</v>
      </c>
      <c r="F8028" t="s">
        <v>101</v>
      </c>
      <c r="G8028" t="s">
        <v>2630</v>
      </c>
      <c r="H8028" t="s">
        <v>1872</v>
      </c>
      <c r="I8028" t="s">
        <v>2152</v>
      </c>
      <c r="J8028" t="s">
        <v>2034</v>
      </c>
      <c r="K8028" t="s">
        <v>1904</v>
      </c>
      <c r="L8028" t="s">
        <v>1889</v>
      </c>
      <c r="M8028">
        <v>1</v>
      </c>
      <c r="N8028" s="3">
        <v>149</v>
      </c>
      <c r="O8028" s="3">
        <v>91</v>
      </c>
      <c r="P8028" s="4">
        <v>0.1</v>
      </c>
      <c r="Q8028" s="3">
        <v>134.1</v>
      </c>
      <c r="R8028" s="3">
        <v>91</v>
      </c>
      <c r="S8028" s="3">
        <v>43.1</v>
      </c>
      <c r="T8028" t="s">
        <v>1954</v>
      </c>
      <c r="U8028" t="s">
        <v>72</v>
      </c>
    </row>
    <row r="8029" spans="1:21" x14ac:dyDescent="0.35">
      <c r="A8029" t="s">
        <v>10606</v>
      </c>
      <c r="B8029" s="2">
        <v>45876</v>
      </c>
      <c r="C8029">
        <v>8</v>
      </c>
      <c r="D8029">
        <v>2025</v>
      </c>
      <c r="F8029" t="s">
        <v>1460</v>
      </c>
      <c r="G8029" t="s">
        <v>2272</v>
      </c>
      <c r="H8029" t="s">
        <v>1867</v>
      </c>
      <c r="I8029" t="s">
        <v>2036</v>
      </c>
      <c r="J8029" t="s">
        <v>1991</v>
      </c>
      <c r="K8029" t="s">
        <v>1925</v>
      </c>
      <c r="L8029" t="s">
        <v>1885</v>
      </c>
      <c r="M8029">
        <v>1</v>
      </c>
      <c r="N8029" s="3">
        <v>35</v>
      </c>
      <c r="O8029" s="3">
        <v>16</v>
      </c>
      <c r="P8029" s="4">
        <v>0.1</v>
      </c>
      <c r="Q8029" s="3">
        <v>31.5</v>
      </c>
      <c r="R8029" s="3">
        <v>16</v>
      </c>
      <c r="S8029" s="3">
        <v>15.5</v>
      </c>
      <c r="T8029" t="s">
        <v>1954</v>
      </c>
      <c r="U8029" t="s">
        <v>72</v>
      </c>
    </row>
    <row r="8030" spans="1:21" x14ac:dyDescent="0.35">
      <c r="A8030" t="s">
        <v>10607</v>
      </c>
      <c r="B8030" s="2">
        <v>45876</v>
      </c>
      <c r="C8030">
        <v>8</v>
      </c>
      <c r="D8030">
        <v>2025</v>
      </c>
      <c r="F8030" t="s">
        <v>599</v>
      </c>
      <c r="G8030" t="s">
        <v>2908</v>
      </c>
      <c r="H8030" t="s">
        <v>1873</v>
      </c>
      <c r="I8030" t="s">
        <v>2395</v>
      </c>
      <c r="J8030" t="s">
        <v>2034</v>
      </c>
      <c r="K8030" t="s">
        <v>1904</v>
      </c>
      <c r="L8030" t="s">
        <v>1889</v>
      </c>
      <c r="M8030">
        <v>1</v>
      </c>
      <c r="N8030" s="3">
        <v>149</v>
      </c>
      <c r="O8030" s="3">
        <v>91</v>
      </c>
      <c r="P8030" s="4">
        <v>0.05</v>
      </c>
      <c r="Q8030" s="3">
        <v>141.55000000000001</v>
      </c>
      <c r="R8030" s="3">
        <v>91</v>
      </c>
      <c r="S8030" s="3">
        <v>50.55</v>
      </c>
      <c r="T8030" t="s">
        <v>1954</v>
      </c>
      <c r="U8030" t="s">
        <v>72</v>
      </c>
    </row>
    <row r="8031" spans="1:21" x14ac:dyDescent="0.35">
      <c r="A8031" t="s">
        <v>10608</v>
      </c>
      <c r="B8031" s="2">
        <v>45876</v>
      </c>
      <c r="C8031">
        <v>8</v>
      </c>
      <c r="D8031">
        <v>2025</v>
      </c>
      <c r="F8031" t="s">
        <v>143</v>
      </c>
      <c r="G8031" t="s">
        <v>2400</v>
      </c>
      <c r="H8031" t="s">
        <v>1875</v>
      </c>
      <c r="I8031" t="s">
        <v>1981</v>
      </c>
      <c r="J8031" t="s">
        <v>1967</v>
      </c>
      <c r="K8031" t="s">
        <v>1913</v>
      </c>
      <c r="L8031" t="s">
        <v>1888</v>
      </c>
      <c r="M8031">
        <v>4</v>
      </c>
      <c r="N8031" s="3">
        <v>78</v>
      </c>
      <c r="O8031" s="3">
        <v>39</v>
      </c>
      <c r="P8031" s="4">
        <v>0.05</v>
      </c>
      <c r="Q8031" s="3">
        <v>296.39999999999998</v>
      </c>
      <c r="R8031" s="3">
        <v>156</v>
      </c>
      <c r="S8031" s="3">
        <v>140.4</v>
      </c>
      <c r="T8031" t="s">
        <v>1954</v>
      </c>
      <c r="U8031" t="s">
        <v>72</v>
      </c>
    </row>
    <row r="8032" spans="1:21" x14ac:dyDescent="0.35">
      <c r="A8032" t="s">
        <v>10609</v>
      </c>
      <c r="B8032" s="2">
        <v>45876</v>
      </c>
      <c r="C8032">
        <v>8</v>
      </c>
      <c r="D8032">
        <v>2025</v>
      </c>
      <c r="F8032" t="s">
        <v>168</v>
      </c>
      <c r="G8032" t="s">
        <v>2476</v>
      </c>
      <c r="H8032" t="s">
        <v>1872</v>
      </c>
      <c r="I8032" t="s">
        <v>2152</v>
      </c>
      <c r="J8032" t="s">
        <v>2067</v>
      </c>
      <c r="K8032" t="s">
        <v>1918</v>
      </c>
      <c r="L8032" t="s">
        <v>1889</v>
      </c>
      <c r="M8032">
        <v>3</v>
      </c>
      <c r="N8032" s="3">
        <v>69</v>
      </c>
      <c r="O8032" s="3">
        <v>37</v>
      </c>
      <c r="P8032" s="4">
        <v>0</v>
      </c>
      <c r="Q8032" s="3">
        <v>207</v>
      </c>
      <c r="R8032" s="3">
        <v>111</v>
      </c>
      <c r="S8032" s="3">
        <v>96</v>
      </c>
      <c r="T8032" t="s">
        <v>1954</v>
      </c>
      <c r="U8032" t="s">
        <v>72</v>
      </c>
    </row>
    <row r="8033" spans="1:21" x14ac:dyDescent="0.35">
      <c r="A8033" t="s">
        <v>10610</v>
      </c>
      <c r="B8033" s="2">
        <v>45876</v>
      </c>
      <c r="C8033">
        <v>8</v>
      </c>
      <c r="D8033">
        <v>2025</v>
      </c>
      <c r="F8033" t="s">
        <v>1062</v>
      </c>
      <c r="G8033" t="s">
        <v>3330</v>
      </c>
      <c r="H8033" t="s">
        <v>1873</v>
      </c>
      <c r="I8033" t="s">
        <v>2323</v>
      </c>
      <c r="J8033" t="s">
        <v>1963</v>
      </c>
      <c r="K8033" t="s">
        <v>1907</v>
      </c>
      <c r="L8033" t="s">
        <v>1890</v>
      </c>
      <c r="M8033">
        <v>3</v>
      </c>
      <c r="N8033" s="3">
        <v>119</v>
      </c>
      <c r="O8033" s="3">
        <v>72</v>
      </c>
      <c r="P8033" s="4">
        <v>0</v>
      </c>
      <c r="Q8033" s="3">
        <v>357</v>
      </c>
      <c r="R8033" s="3">
        <v>216</v>
      </c>
      <c r="S8033" s="3">
        <v>141</v>
      </c>
      <c r="T8033" t="s">
        <v>1954</v>
      </c>
      <c r="U8033" t="s">
        <v>72</v>
      </c>
    </row>
    <row r="8034" spans="1:21" x14ac:dyDescent="0.35">
      <c r="A8034" t="s">
        <v>10611</v>
      </c>
      <c r="B8034" s="2">
        <v>45876</v>
      </c>
      <c r="C8034">
        <v>8</v>
      </c>
      <c r="D8034">
        <v>2025</v>
      </c>
      <c r="F8034" t="s">
        <v>146</v>
      </c>
      <c r="G8034" t="s">
        <v>3927</v>
      </c>
      <c r="H8034" t="s">
        <v>1866</v>
      </c>
      <c r="I8034" t="s">
        <v>1866</v>
      </c>
      <c r="J8034" t="s">
        <v>1960</v>
      </c>
      <c r="K8034" t="s">
        <v>1924</v>
      </c>
      <c r="L8034" t="s">
        <v>1885</v>
      </c>
      <c r="M8034">
        <v>1</v>
      </c>
      <c r="N8034" s="3">
        <v>42</v>
      </c>
      <c r="O8034" s="3">
        <v>20</v>
      </c>
      <c r="P8034" s="4">
        <v>0.15</v>
      </c>
      <c r="Q8034" s="3">
        <v>35.700000000000003</v>
      </c>
      <c r="R8034" s="3">
        <v>20</v>
      </c>
      <c r="S8034" s="3">
        <v>15.7</v>
      </c>
      <c r="T8034" t="s">
        <v>1954</v>
      </c>
      <c r="U8034" t="s">
        <v>72</v>
      </c>
    </row>
    <row r="8035" spans="1:21" x14ac:dyDescent="0.35">
      <c r="A8035" t="s">
        <v>10612</v>
      </c>
      <c r="B8035" s="2">
        <v>45876</v>
      </c>
      <c r="C8035">
        <v>8</v>
      </c>
      <c r="D8035">
        <v>2025</v>
      </c>
      <c r="F8035" t="s">
        <v>492</v>
      </c>
      <c r="G8035" t="s">
        <v>62</v>
      </c>
      <c r="H8035" t="s">
        <v>1869</v>
      </c>
      <c r="I8035" t="s">
        <v>1977</v>
      </c>
      <c r="J8035" t="s">
        <v>2023</v>
      </c>
      <c r="K8035" t="s">
        <v>1912</v>
      </c>
      <c r="L8035" t="s">
        <v>1890</v>
      </c>
      <c r="M8035">
        <v>2</v>
      </c>
      <c r="N8035" s="3">
        <v>249</v>
      </c>
      <c r="O8035" s="3">
        <v>168</v>
      </c>
      <c r="P8035" s="4">
        <v>0.05</v>
      </c>
      <c r="Q8035" s="3">
        <v>473.1</v>
      </c>
      <c r="R8035" s="3">
        <v>336</v>
      </c>
      <c r="S8035" s="3">
        <v>137.1</v>
      </c>
      <c r="T8035" t="s">
        <v>1954</v>
      </c>
      <c r="U8035" t="s">
        <v>72</v>
      </c>
    </row>
    <row r="8036" spans="1:21" x14ac:dyDescent="0.35">
      <c r="A8036" t="s">
        <v>10613</v>
      </c>
      <c r="B8036" s="2">
        <v>45876</v>
      </c>
      <c r="C8036">
        <v>8</v>
      </c>
      <c r="D8036">
        <v>2025</v>
      </c>
      <c r="F8036" t="s">
        <v>871</v>
      </c>
      <c r="G8036" t="s">
        <v>2956</v>
      </c>
      <c r="H8036" t="s">
        <v>1871</v>
      </c>
      <c r="I8036" t="s">
        <v>2144</v>
      </c>
      <c r="J8036" t="s">
        <v>2162</v>
      </c>
      <c r="K8036" t="s">
        <v>1921</v>
      </c>
      <c r="L8036" t="s">
        <v>1889</v>
      </c>
      <c r="M8036">
        <v>1</v>
      </c>
      <c r="N8036" s="3">
        <v>55</v>
      </c>
      <c r="O8036" s="3">
        <v>27</v>
      </c>
      <c r="P8036" s="4">
        <v>0.1</v>
      </c>
      <c r="Q8036" s="3">
        <v>49.5</v>
      </c>
      <c r="R8036" s="3">
        <v>27</v>
      </c>
      <c r="S8036" s="3">
        <v>22.5</v>
      </c>
      <c r="T8036" t="s">
        <v>1954</v>
      </c>
      <c r="U8036" t="s">
        <v>72</v>
      </c>
    </row>
    <row r="8037" spans="1:21" x14ac:dyDescent="0.35">
      <c r="A8037" t="s">
        <v>10614</v>
      </c>
      <c r="B8037" s="2">
        <v>45876</v>
      </c>
      <c r="C8037">
        <v>8</v>
      </c>
      <c r="D8037">
        <v>2025</v>
      </c>
      <c r="F8037" t="s">
        <v>345</v>
      </c>
      <c r="G8037" t="s">
        <v>2210</v>
      </c>
      <c r="H8037" t="s">
        <v>1864</v>
      </c>
      <c r="I8037" t="s">
        <v>2211</v>
      </c>
      <c r="J8037" t="s">
        <v>1960</v>
      </c>
      <c r="K8037" t="s">
        <v>1924</v>
      </c>
      <c r="L8037" t="s">
        <v>1885</v>
      </c>
      <c r="M8037">
        <v>1</v>
      </c>
      <c r="N8037" s="3">
        <v>42</v>
      </c>
      <c r="O8037" s="3">
        <v>20</v>
      </c>
      <c r="P8037" s="4">
        <v>0</v>
      </c>
      <c r="Q8037" s="3">
        <v>42</v>
      </c>
      <c r="R8037" s="3">
        <v>20</v>
      </c>
      <c r="S8037" s="3">
        <v>22</v>
      </c>
      <c r="T8037" t="s">
        <v>1954</v>
      </c>
      <c r="U8037" t="s">
        <v>72</v>
      </c>
    </row>
    <row r="8038" spans="1:21" x14ac:dyDescent="0.35">
      <c r="A8038" t="s">
        <v>10615</v>
      </c>
      <c r="B8038" s="2">
        <v>45877</v>
      </c>
      <c r="C8038">
        <v>8</v>
      </c>
      <c r="D8038">
        <v>2025</v>
      </c>
      <c r="F8038" t="s">
        <v>1854</v>
      </c>
      <c r="G8038" t="s">
        <v>2231</v>
      </c>
      <c r="H8038" t="s">
        <v>1864</v>
      </c>
      <c r="I8038" t="s">
        <v>2044</v>
      </c>
      <c r="J8038" t="s">
        <v>2001</v>
      </c>
      <c r="K8038" t="s">
        <v>1911</v>
      </c>
      <c r="L8038" t="s">
        <v>1886</v>
      </c>
      <c r="M8038">
        <v>2</v>
      </c>
      <c r="N8038" s="3">
        <v>58</v>
      </c>
      <c r="O8038" s="3">
        <v>25</v>
      </c>
      <c r="P8038" s="4">
        <v>0</v>
      </c>
      <c r="Q8038" s="3">
        <v>116</v>
      </c>
      <c r="R8038" s="3">
        <v>50</v>
      </c>
      <c r="S8038" s="3">
        <v>66</v>
      </c>
      <c r="T8038" t="s">
        <v>1954</v>
      </c>
      <c r="U8038" t="s">
        <v>72</v>
      </c>
    </row>
    <row r="8039" spans="1:21" x14ac:dyDescent="0.35">
      <c r="A8039" t="s">
        <v>10616</v>
      </c>
      <c r="B8039" s="2">
        <v>45877</v>
      </c>
      <c r="C8039">
        <v>8</v>
      </c>
      <c r="D8039">
        <v>2025</v>
      </c>
      <c r="F8039" t="s">
        <v>802</v>
      </c>
      <c r="G8039" t="s">
        <v>2265</v>
      </c>
      <c r="H8039" t="s">
        <v>1868</v>
      </c>
      <c r="I8039" t="s">
        <v>2113</v>
      </c>
      <c r="J8039" t="s">
        <v>1971</v>
      </c>
      <c r="K8039" t="s">
        <v>1920</v>
      </c>
      <c r="L8039" t="s">
        <v>1886</v>
      </c>
      <c r="M8039">
        <v>3</v>
      </c>
      <c r="N8039" s="3">
        <v>45</v>
      </c>
      <c r="O8039" s="3">
        <v>19</v>
      </c>
      <c r="P8039" s="4">
        <v>0.1</v>
      </c>
      <c r="Q8039" s="3">
        <v>121.5</v>
      </c>
      <c r="R8039" s="3">
        <v>57</v>
      </c>
      <c r="S8039" s="3">
        <v>64.5</v>
      </c>
      <c r="T8039" t="s">
        <v>1954</v>
      </c>
      <c r="U8039" t="s">
        <v>72</v>
      </c>
    </row>
    <row r="8040" spans="1:21" x14ac:dyDescent="0.35">
      <c r="A8040" t="s">
        <v>10617</v>
      </c>
      <c r="B8040" s="2">
        <v>45877</v>
      </c>
      <c r="C8040">
        <v>8</v>
      </c>
      <c r="D8040">
        <v>2025</v>
      </c>
      <c r="F8040" t="s">
        <v>235</v>
      </c>
      <c r="G8040" t="s">
        <v>4473</v>
      </c>
      <c r="H8040" t="s">
        <v>1866</v>
      </c>
      <c r="I8040" t="s">
        <v>1866</v>
      </c>
      <c r="J8040" t="s">
        <v>1997</v>
      </c>
      <c r="K8040" t="s">
        <v>1906</v>
      </c>
      <c r="L8040" t="s">
        <v>1889</v>
      </c>
      <c r="M8040">
        <v>1</v>
      </c>
      <c r="N8040" s="3">
        <v>89</v>
      </c>
      <c r="O8040" s="3">
        <v>48</v>
      </c>
      <c r="P8040" s="4">
        <v>0.05</v>
      </c>
      <c r="Q8040" s="3">
        <v>84.55</v>
      </c>
      <c r="R8040" s="3">
        <v>48</v>
      </c>
      <c r="S8040" s="3">
        <v>36.549999999999997</v>
      </c>
      <c r="T8040" t="s">
        <v>1954</v>
      </c>
      <c r="U8040" t="s">
        <v>72</v>
      </c>
    </row>
    <row r="8041" spans="1:21" x14ac:dyDescent="0.35">
      <c r="A8041" t="s">
        <v>10618</v>
      </c>
      <c r="B8041" s="2">
        <v>45877</v>
      </c>
      <c r="C8041">
        <v>8</v>
      </c>
      <c r="D8041">
        <v>2025</v>
      </c>
      <c r="F8041" t="s">
        <v>964</v>
      </c>
      <c r="G8041" t="s">
        <v>2122</v>
      </c>
      <c r="H8041" t="s">
        <v>1866</v>
      </c>
      <c r="I8041" t="s">
        <v>1866</v>
      </c>
      <c r="J8041" t="s">
        <v>1997</v>
      </c>
      <c r="K8041" t="s">
        <v>1906</v>
      </c>
      <c r="L8041" t="s">
        <v>1889</v>
      </c>
      <c r="M8041">
        <v>2</v>
      </c>
      <c r="N8041" s="3">
        <v>89</v>
      </c>
      <c r="O8041" s="3">
        <v>48</v>
      </c>
      <c r="P8041" s="4">
        <v>0</v>
      </c>
      <c r="Q8041" s="3">
        <v>178</v>
      </c>
      <c r="R8041" s="3">
        <v>96</v>
      </c>
      <c r="S8041" s="3">
        <v>82</v>
      </c>
      <c r="T8041" t="s">
        <v>1954</v>
      </c>
      <c r="U8041" t="s">
        <v>72</v>
      </c>
    </row>
    <row r="8042" spans="1:21" x14ac:dyDescent="0.35">
      <c r="A8042" t="s">
        <v>10619</v>
      </c>
      <c r="B8042" s="2">
        <v>45877</v>
      </c>
      <c r="C8042">
        <v>8</v>
      </c>
      <c r="D8042">
        <v>2025</v>
      </c>
      <c r="F8042" t="s">
        <v>323</v>
      </c>
      <c r="G8042" t="s">
        <v>2901</v>
      </c>
      <c r="H8042" t="s">
        <v>1869</v>
      </c>
      <c r="I8042" t="s">
        <v>2157</v>
      </c>
      <c r="J8042" t="s">
        <v>2183</v>
      </c>
      <c r="K8042" t="s">
        <v>1917</v>
      </c>
      <c r="L8042" t="s">
        <v>1886</v>
      </c>
      <c r="M8042">
        <v>4</v>
      </c>
      <c r="N8042" s="3">
        <v>72</v>
      </c>
      <c r="O8042" s="3">
        <v>34</v>
      </c>
      <c r="P8042" s="4">
        <v>0.1</v>
      </c>
      <c r="Q8042" s="3">
        <v>259.2</v>
      </c>
      <c r="R8042" s="3">
        <v>136</v>
      </c>
      <c r="S8042" s="3">
        <v>123.2</v>
      </c>
      <c r="T8042" t="s">
        <v>1954</v>
      </c>
      <c r="U8042" t="s">
        <v>72</v>
      </c>
    </row>
    <row r="8043" spans="1:21" x14ac:dyDescent="0.35">
      <c r="A8043" t="s">
        <v>10620</v>
      </c>
      <c r="B8043" s="2">
        <v>45877</v>
      </c>
      <c r="C8043">
        <v>8</v>
      </c>
      <c r="D8043">
        <v>2025</v>
      </c>
      <c r="F8043" t="s">
        <v>95</v>
      </c>
      <c r="G8043" t="s">
        <v>2105</v>
      </c>
      <c r="H8043" t="s">
        <v>1866</v>
      </c>
      <c r="I8043" t="s">
        <v>1866</v>
      </c>
      <c r="J8043" t="s">
        <v>2045</v>
      </c>
      <c r="K8043" t="s">
        <v>1910</v>
      </c>
      <c r="L8043" t="s">
        <v>1890</v>
      </c>
      <c r="M8043">
        <v>1</v>
      </c>
      <c r="N8043" s="3">
        <v>99</v>
      </c>
      <c r="O8043" s="3">
        <v>58</v>
      </c>
      <c r="P8043" s="4">
        <v>0</v>
      </c>
      <c r="Q8043" s="3">
        <v>99</v>
      </c>
      <c r="R8043" s="3">
        <v>58</v>
      </c>
      <c r="S8043" s="3">
        <v>41</v>
      </c>
      <c r="T8043" t="s">
        <v>1954</v>
      </c>
      <c r="U8043" t="s">
        <v>72</v>
      </c>
    </row>
    <row r="8044" spans="1:21" x14ac:dyDescent="0.35">
      <c r="A8044" t="s">
        <v>10621</v>
      </c>
      <c r="B8044" s="2">
        <v>45877</v>
      </c>
      <c r="C8044">
        <v>8</v>
      </c>
      <c r="D8044">
        <v>2025</v>
      </c>
      <c r="F8044" t="s">
        <v>273</v>
      </c>
      <c r="G8044" t="s">
        <v>2470</v>
      </c>
      <c r="H8044" t="s">
        <v>1866</v>
      </c>
      <c r="I8044" t="s">
        <v>1866</v>
      </c>
      <c r="J8044" t="s">
        <v>1967</v>
      </c>
      <c r="K8044" t="s">
        <v>1913</v>
      </c>
      <c r="L8044" t="s">
        <v>1888</v>
      </c>
      <c r="M8044">
        <v>1</v>
      </c>
      <c r="N8044" s="3">
        <v>78</v>
      </c>
      <c r="O8044" s="3">
        <v>39</v>
      </c>
      <c r="P8044" s="4">
        <v>0.05</v>
      </c>
      <c r="Q8044" s="3">
        <v>74.099999999999994</v>
      </c>
      <c r="R8044" s="3">
        <v>39</v>
      </c>
      <c r="S8044" s="3">
        <v>35.1</v>
      </c>
      <c r="T8044" t="s">
        <v>1954</v>
      </c>
      <c r="U8044" t="s">
        <v>72</v>
      </c>
    </row>
    <row r="8045" spans="1:21" x14ac:dyDescent="0.35">
      <c r="A8045" t="s">
        <v>10622</v>
      </c>
      <c r="B8045" s="2">
        <v>45877</v>
      </c>
      <c r="C8045">
        <v>8</v>
      </c>
      <c r="D8045">
        <v>2025</v>
      </c>
      <c r="F8045" t="s">
        <v>278</v>
      </c>
      <c r="G8045" t="s">
        <v>2504</v>
      </c>
      <c r="H8045" t="s">
        <v>1870</v>
      </c>
      <c r="I8045" t="s">
        <v>2000</v>
      </c>
      <c r="J8045" t="s">
        <v>2114</v>
      </c>
      <c r="K8045" t="s">
        <v>1915</v>
      </c>
      <c r="L8045" t="s">
        <v>1886</v>
      </c>
      <c r="M8045">
        <v>2</v>
      </c>
      <c r="N8045" s="3">
        <v>85</v>
      </c>
      <c r="O8045" s="3">
        <v>41</v>
      </c>
      <c r="P8045" s="4">
        <v>0.05</v>
      </c>
      <c r="Q8045" s="3">
        <v>161.5</v>
      </c>
      <c r="R8045" s="3">
        <v>82</v>
      </c>
      <c r="S8045" s="3">
        <v>79.5</v>
      </c>
      <c r="T8045" t="s">
        <v>1954</v>
      </c>
      <c r="U8045" t="s">
        <v>72</v>
      </c>
    </row>
    <row r="8046" spans="1:21" x14ac:dyDescent="0.35">
      <c r="A8046" t="s">
        <v>10623</v>
      </c>
      <c r="B8046" s="2">
        <v>45877</v>
      </c>
      <c r="C8046">
        <v>8</v>
      </c>
      <c r="D8046">
        <v>2025</v>
      </c>
      <c r="F8046" t="s">
        <v>199</v>
      </c>
      <c r="G8046" t="s">
        <v>59</v>
      </c>
      <c r="H8046" t="s">
        <v>1870</v>
      </c>
      <c r="I8046" t="s">
        <v>2083</v>
      </c>
      <c r="J8046" t="s">
        <v>2114</v>
      </c>
      <c r="K8046" t="s">
        <v>1915</v>
      </c>
      <c r="L8046" t="s">
        <v>1886</v>
      </c>
      <c r="M8046">
        <v>2</v>
      </c>
      <c r="N8046" s="3">
        <v>85</v>
      </c>
      <c r="O8046" s="3">
        <v>41</v>
      </c>
      <c r="P8046" s="4">
        <v>0.05</v>
      </c>
      <c r="Q8046" s="3">
        <v>161.5</v>
      </c>
      <c r="R8046" s="3">
        <v>82</v>
      </c>
      <c r="S8046" s="3">
        <v>79.5</v>
      </c>
      <c r="T8046" t="s">
        <v>1954</v>
      </c>
      <c r="U8046" t="s">
        <v>72</v>
      </c>
    </row>
    <row r="8047" spans="1:21" x14ac:dyDescent="0.35">
      <c r="A8047" t="s">
        <v>10624</v>
      </c>
      <c r="B8047" s="2">
        <v>45877</v>
      </c>
      <c r="C8047">
        <v>8</v>
      </c>
      <c r="D8047">
        <v>2025</v>
      </c>
      <c r="F8047" t="s">
        <v>351</v>
      </c>
      <c r="G8047" t="s">
        <v>3306</v>
      </c>
      <c r="H8047" t="s">
        <v>1867</v>
      </c>
      <c r="I8047" t="s">
        <v>2165</v>
      </c>
      <c r="J8047" t="s">
        <v>1971</v>
      </c>
      <c r="K8047" t="s">
        <v>1920</v>
      </c>
      <c r="L8047" t="s">
        <v>1886</v>
      </c>
      <c r="M8047">
        <v>1</v>
      </c>
      <c r="N8047" s="3">
        <v>45</v>
      </c>
      <c r="O8047" s="3">
        <v>19</v>
      </c>
      <c r="P8047" s="4">
        <v>0.1</v>
      </c>
      <c r="Q8047" s="3">
        <v>40.5</v>
      </c>
      <c r="R8047" s="3">
        <v>19</v>
      </c>
      <c r="S8047" s="3">
        <v>21.5</v>
      </c>
      <c r="T8047" t="s">
        <v>1954</v>
      </c>
      <c r="U8047" t="s">
        <v>72</v>
      </c>
    </row>
    <row r="8048" spans="1:21" x14ac:dyDescent="0.35">
      <c r="A8048" t="s">
        <v>10625</v>
      </c>
      <c r="B8048" s="2">
        <v>45878</v>
      </c>
      <c r="C8048">
        <v>8</v>
      </c>
      <c r="D8048">
        <v>2025</v>
      </c>
      <c r="F8048" t="s">
        <v>897</v>
      </c>
      <c r="G8048" t="s">
        <v>2316</v>
      </c>
      <c r="H8048" t="s">
        <v>1864</v>
      </c>
      <c r="I8048" t="s">
        <v>2211</v>
      </c>
      <c r="J8048" t="s">
        <v>2001</v>
      </c>
      <c r="K8048" t="s">
        <v>1911</v>
      </c>
      <c r="L8048" t="s">
        <v>1886</v>
      </c>
      <c r="M8048">
        <v>1</v>
      </c>
      <c r="N8048" s="3">
        <v>58</v>
      </c>
      <c r="O8048" s="3">
        <v>25</v>
      </c>
      <c r="P8048" s="4">
        <v>0.05</v>
      </c>
      <c r="Q8048" s="3">
        <v>55.1</v>
      </c>
      <c r="R8048" s="3">
        <v>25</v>
      </c>
      <c r="S8048" s="3">
        <v>30.1</v>
      </c>
      <c r="T8048" t="s">
        <v>1954</v>
      </c>
      <c r="U8048" t="s">
        <v>72</v>
      </c>
    </row>
    <row r="8049" spans="1:21" x14ac:dyDescent="0.35">
      <c r="A8049" t="s">
        <v>10626</v>
      </c>
      <c r="B8049" s="2">
        <v>45878</v>
      </c>
      <c r="C8049">
        <v>8</v>
      </c>
      <c r="D8049">
        <v>2025</v>
      </c>
      <c r="F8049" t="s">
        <v>1416</v>
      </c>
      <c r="G8049" t="s">
        <v>2495</v>
      </c>
      <c r="H8049" t="s">
        <v>1867</v>
      </c>
      <c r="I8049" t="s">
        <v>2181</v>
      </c>
      <c r="J8049" t="s">
        <v>1956</v>
      </c>
      <c r="K8049" t="s">
        <v>1909</v>
      </c>
      <c r="L8049" t="s">
        <v>1887</v>
      </c>
      <c r="M8049">
        <v>1</v>
      </c>
      <c r="N8049" s="3">
        <v>95</v>
      </c>
      <c r="O8049" s="3">
        <v>54</v>
      </c>
      <c r="P8049" s="4">
        <v>0</v>
      </c>
      <c r="Q8049" s="3">
        <v>95</v>
      </c>
      <c r="R8049" s="3">
        <v>54</v>
      </c>
      <c r="S8049" s="3">
        <v>41</v>
      </c>
      <c r="T8049" t="s">
        <v>1954</v>
      </c>
      <c r="U8049" t="s">
        <v>72</v>
      </c>
    </row>
    <row r="8050" spans="1:21" x14ac:dyDescent="0.35">
      <c r="A8050" t="s">
        <v>10627</v>
      </c>
      <c r="B8050" s="2">
        <v>45878</v>
      </c>
      <c r="C8050">
        <v>8</v>
      </c>
      <c r="D8050">
        <v>2025</v>
      </c>
      <c r="F8050" t="s">
        <v>1213</v>
      </c>
      <c r="G8050" t="s">
        <v>2698</v>
      </c>
      <c r="H8050" t="s">
        <v>1870</v>
      </c>
      <c r="I8050" t="s">
        <v>2060</v>
      </c>
      <c r="J8050" t="s">
        <v>1978</v>
      </c>
      <c r="K8050" t="s">
        <v>1916</v>
      </c>
      <c r="L8050" t="s">
        <v>1887</v>
      </c>
      <c r="M8050">
        <v>1</v>
      </c>
      <c r="N8050" s="3">
        <v>79</v>
      </c>
      <c r="O8050" s="3">
        <v>42</v>
      </c>
      <c r="P8050" s="4">
        <v>0.1</v>
      </c>
      <c r="Q8050" s="3">
        <v>71.099999999999994</v>
      </c>
      <c r="R8050" s="3">
        <v>42</v>
      </c>
      <c r="S8050" s="3">
        <v>29.1</v>
      </c>
      <c r="T8050" t="s">
        <v>1954</v>
      </c>
      <c r="U8050" t="s">
        <v>72</v>
      </c>
    </row>
    <row r="8051" spans="1:21" x14ac:dyDescent="0.35">
      <c r="A8051" t="s">
        <v>10628</v>
      </c>
      <c r="B8051" s="2">
        <v>45878</v>
      </c>
      <c r="C8051">
        <v>8</v>
      </c>
      <c r="D8051">
        <v>2025</v>
      </c>
      <c r="F8051" t="s">
        <v>1779</v>
      </c>
      <c r="G8051" t="s">
        <v>1999</v>
      </c>
      <c r="H8051" t="s">
        <v>1870</v>
      </c>
      <c r="I8051" t="s">
        <v>2083</v>
      </c>
      <c r="J8051" t="s">
        <v>1956</v>
      </c>
      <c r="K8051" t="s">
        <v>1909</v>
      </c>
      <c r="L8051" t="s">
        <v>1887</v>
      </c>
      <c r="M8051">
        <v>1</v>
      </c>
      <c r="N8051" s="3">
        <v>95</v>
      </c>
      <c r="O8051" s="3">
        <v>54</v>
      </c>
      <c r="P8051" s="4">
        <v>0.15</v>
      </c>
      <c r="Q8051" s="3">
        <v>80.75</v>
      </c>
      <c r="R8051" s="3">
        <v>54</v>
      </c>
      <c r="S8051" s="3">
        <v>26.75</v>
      </c>
      <c r="T8051" t="s">
        <v>1954</v>
      </c>
      <c r="U8051" t="s">
        <v>71</v>
      </c>
    </row>
    <row r="8052" spans="1:21" x14ac:dyDescent="0.35">
      <c r="A8052" t="s">
        <v>10629</v>
      </c>
      <c r="B8052" s="2">
        <v>45878</v>
      </c>
      <c r="C8052">
        <v>8</v>
      </c>
      <c r="D8052">
        <v>2025</v>
      </c>
      <c r="F8052" t="s">
        <v>442</v>
      </c>
      <c r="G8052" t="s">
        <v>1993</v>
      </c>
      <c r="H8052" t="s">
        <v>1866</v>
      </c>
      <c r="I8052" t="s">
        <v>1866</v>
      </c>
      <c r="J8052" t="s">
        <v>2067</v>
      </c>
      <c r="K8052" t="s">
        <v>1918</v>
      </c>
      <c r="L8052" t="s">
        <v>1889</v>
      </c>
      <c r="M8052">
        <v>3</v>
      </c>
      <c r="N8052" s="3">
        <v>69</v>
      </c>
      <c r="O8052" s="3">
        <v>37</v>
      </c>
      <c r="P8052" s="4">
        <v>0</v>
      </c>
      <c r="Q8052" s="3">
        <v>207</v>
      </c>
      <c r="R8052" s="3">
        <v>111</v>
      </c>
      <c r="S8052" s="3">
        <v>96</v>
      </c>
      <c r="T8052" t="s">
        <v>1954</v>
      </c>
      <c r="U8052" t="s">
        <v>72</v>
      </c>
    </row>
    <row r="8053" spans="1:21" x14ac:dyDescent="0.35">
      <c r="A8053" t="s">
        <v>10630</v>
      </c>
      <c r="B8053" s="2">
        <v>45878</v>
      </c>
      <c r="C8053">
        <v>8</v>
      </c>
      <c r="D8053">
        <v>2025</v>
      </c>
      <c r="F8053" t="s">
        <v>1324</v>
      </c>
      <c r="G8053" t="s">
        <v>2038</v>
      </c>
      <c r="H8053" t="s">
        <v>1875</v>
      </c>
      <c r="I8053" t="s">
        <v>1996</v>
      </c>
      <c r="J8053" t="s">
        <v>1997</v>
      </c>
      <c r="K8053" t="s">
        <v>1906</v>
      </c>
      <c r="L8053" t="s">
        <v>1889</v>
      </c>
      <c r="M8053">
        <v>1</v>
      </c>
      <c r="N8053" s="3">
        <v>89</v>
      </c>
      <c r="O8053" s="3">
        <v>48</v>
      </c>
      <c r="P8053" s="4">
        <v>0.05</v>
      </c>
      <c r="Q8053" s="3">
        <v>84.55</v>
      </c>
      <c r="R8053" s="3">
        <v>48</v>
      </c>
      <c r="S8053" s="3">
        <v>36.549999999999997</v>
      </c>
      <c r="T8053" t="s">
        <v>1954</v>
      </c>
      <c r="U8053" t="s">
        <v>72</v>
      </c>
    </row>
    <row r="8054" spans="1:21" x14ac:dyDescent="0.35">
      <c r="A8054" t="s">
        <v>10631</v>
      </c>
      <c r="B8054" s="2">
        <v>45878</v>
      </c>
      <c r="C8054">
        <v>8</v>
      </c>
      <c r="D8054">
        <v>2025</v>
      </c>
      <c r="F8054" t="s">
        <v>1713</v>
      </c>
      <c r="G8054" t="s">
        <v>2442</v>
      </c>
      <c r="H8054" t="s">
        <v>1866</v>
      </c>
      <c r="I8054" t="s">
        <v>1866</v>
      </c>
      <c r="J8054" t="s">
        <v>2011</v>
      </c>
      <c r="K8054" t="s">
        <v>1927</v>
      </c>
      <c r="L8054" t="s">
        <v>1885</v>
      </c>
      <c r="M8054">
        <v>2</v>
      </c>
      <c r="N8054" s="3">
        <v>24</v>
      </c>
      <c r="O8054" s="3">
        <v>10</v>
      </c>
      <c r="P8054" s="4">
        <v>0</v>
      </c>
      <c r="Q8054" s="3">
        <v>48</v>
      </c>
      <c r="R8054" s="3">
        <v>20</v>
      </c>
      <c r="S8054" s="3">
        <v>28</v>
      </c>
      <c r="T8054" t="s">
        <v>1954</v>
      </c>
      <c r="U8054" t="s">
        <v>72</v>
      </c>
    </row>
    <row r="8055" spans="1:21" x14ac:dyDescent="0.35">
      <c r="A8055" t="s">
        <v>10632</v>
      </c>
      <c r="B8055" s="2">
        <v>45878</v>
      </c>
      <c r="C8055">
        <v>8</v>
      </c>
      <c r="D8055">
        <v>2025</v>
      </c>
      <c r="F8055" t="s">
        <v>195</v>
      </c>
      <c r="G8055" t="s">
        <v>4211</v>
      </c>
      <c r="H8055" t="s">
        <v>1875</v>
      </c>
      <c r="I8055" t="s">
        <v>1981</v>
      </c>
      <c r="J8055" t="s">
        <v>2026</v>
      </c>
      <c r="K8055" t="s">
        <v>1919</v>
      </c>
      <c r="L8055" t="s">
        <v>1887</v>
      </c>
      <c r="M8055">
        <v>2</v>
      </c>
      <c r="N8055" s="3">
        <v>85</v>
      </c>
      <c r="O8055" s="3">
        <v>44</v>
      </c>
      <c r="P8055" s="4">
        <v>0.1</v>
      </c>
      <c r="Q8055" s="3">
        <v>153</v>
      </c>
      <c r="R8055" s="3">
        <v>88</v>
      </c>
      <c r="S8055" s="3">
        <v>65</v>
      </c>
      <c r="T8055" t="s">
        <v>1954</v>
      </c>
      <c r="U8055" t="s">
        <v>72</v>
      </c>
    </row>
    <row r="8056" spans="1:21" x14ac:dyDescent="0.35">
      <c r="A8056" t="s">
        <v>10633</v>
      </c>
      <c r="B8056" s="2">
        <v>45878</v>
      </c>
      <c r="C8056">
        <v>8</v>
      </c>
      <c r="D8056">
        <v>2025</v>
      </c>
      <c r="F8056" t="s">
        <v>1785</v>
      </c>
      <c r="G8056" t="s">
        <v>2141</v>
      </c>
      <c r="H8056" t="s">
        <v>1869</v>
      </c>
      <c r="I8056" t="s">
        <v>1977</v>
      </c>
      <c r="J8056" t="s">
        <v>2015</v>
      </c>
      <c r="K8056" t="s">
        <v>1914</v>
      </c>
      <c r="L8056" t="s">
        <v>1888</v>
      </c>
      <c r="M8056">
        <v>1</v>
      </c>
      <c r="N8056" s="3">
        <v>65</v>
      </c>
      <c r="O8056" s="3">
        <v>32</v>
      </c>
      <c r="P8056" s="4">
        <v>0</v>
      </c>
      <c r="Q8056" s="3">
        <v>65</v>
      </c>
      <c r="R8056" s="3">
        <v>32</v>
      </c>
      <c r="S8056" s="3">
        <v>33</v>
      </c>
      <c r="T8056" t="s">
        <v>1954</v>
      </c>
      <c r="U8056" t="s">
        <v>72</v>
      </c>
    </row>
    <row r="8057" spans="1:21" x14ac:dyDescent="0.35">
      <c r="A8057" t="s">
        <v>10634</v>
      </c>
      <c r="B8057" s="2">
        <v>45878</v>
      </c>
      <c r="C8057">
        <v>8</v>
      </c>
      <c r="D8057">
        <v>2025</v>
      </c>
      <c r="F8057" t="s">
        <v>464</v>
      </c>
      <c r="G8057" t="s">
        <v>2953</v>
      </c>
      <c r="H8057" t="s">
        <v>1868</v>
      </c>
      <c r="I8057" t="s">
        <v>2113</v>
      </c>
      <c r="J8057" t="s">
        <v>2001</v>
      </c>
      <c r="K8057" t="s">
        <v>1911</v>
      </c>
      <c r="L8057" t="s">
        <v>1886</v>
      </c>
      <c r="M8057">
        <v>2</v>
      </c>
      <c r="N8057" s="3">
        <v>58</v>
      </c>
      <c r="O8057" s="3">
        <v>25</v>
      </c>
      <c r="P8057" s="4">
        <v>0.05</v>
      </c>
      <c r="Q8057" s="3">
        <v>110.2</v>
      </c>
      <c r="R8057" s="3">
        <v>50</v>
      </c>
      <c r="S8057" s="3">
        <v>60.2</v>
      </c>
      <c r="T8057" t="s">
        <v>1954</v>
      </c>
      <c r="U8057" t="s">
        <v>72</v>
      </c>
    </row>
    <row r="8058" spans="1:21" x14ac:dyDescent="0.35">
      <c r="A8058" t="s">
        <v>10635</v>
      </c>
      <c r="B8058" s="2">
        <v>45878</v>
      </c>
      <c r="C8058">
        <v>8</v>
      </c>
      <c r="D8058">
        <v>2025</v>
      </c>
      <c r="F8058" t="s">
        <v>1603</v>
      </c>
      <c r="G8058" t="s">
        <v>2668</v>
      </c>
      <c r="H8058" t="s">
        <v>1866</v>
      </c>
      <c r="I8058" t="s">
        <v>1866</v>
      </c>
      <c r="J8058" t="s">
        <v>2064</v>
      </c>
      <c r="K8058" t="s">
        <v>1922</v>
      </c>
      <c r="L8058" t="s">
        <v>1887</v>
      </c>
      <c r="M8058">
        <v>1</v>
      </c>
      <c r="N8058" s="3">
        <v>32</v>
      </c>
      <c r="O8058" s="3">
        <v>14</v>
      </c>
      <c r="P8058" s="4">
        <v>0.1</v>
      </c>
      <c r="Q8058" s="3">
        <v>28.8</v>
      </c>
      <c r="R8058" s="3">
        <v>14</v>
      </c>
      <c r="S8058" s="3">
        <v>14.8</v>
      </c>
      <c r="T8058" t="s">
        <v>1954</v>
      </c>
      <c r="U8058" t="s">
        <v>72</v>
      </c>
    </row>
    <row r="8059" spans="1:21" x14ac:dyDescent="0.35">
      <c r="A8059" t="s">
        <v>10636</v>
      </c>
      <c r="B8059" s="2">
        <v>45878</v>
      </c>
      <c r="C8059">
        <v>8</v>
      </c>
      <c r="D8059">
        <v>2025</v>
      </c>
      <c r="F8059" t="s">
        <v>176</v>
      </c>
      <c r="G8059" t="s">
        <v>2141</v>
      </c>
      <c r="H8059" t="s">
        <v>1875</v>
      </c>
      <c r="I8059" t="s">
        <v>2054</v>
      </c>
      <c r="J8059" t="s">
        <v>2183</v>
      </c>
      <c r="K8059" t="s">
        <v>1917</v>
      </c>
      <c r="L8059" t="s">
        <v>1886</v>
      </c>
      <c r="M8059">
        <v>2</v>
      </c>
      <c r="N8059" s="3">
        <v>72</v>
      </c>
      <c r="O8059" s="3">
        <v>34</v>
      </c>
      <c r="P8059" s="4">
        <v>0.05</v>
      </c>
      <c r="Q8059" s="3">
        <v>136.80000000000001</v>
      </c>
      <c r="R8059" s="3">
        <v>68</v>
      </c>
      <c r="S8059" s="3">
        <v>68.8</v>
      </c>
      <c r="T8059" t="s">
        <v>1954</v>
      </c>
      <c r="U8059" t="s">
        <v>72</v>
      </c>
    </row>
    <row r="8060" spans="1:21" x14ac:dyDescent="0.35">
      <c r="A8060" t="s">
        <v>10637</v>
      </c>
      <c r="B8060" s="2">
        <v>45879</v>
      </c>
      <c r="C8060">
        <v>8</v>
      </c>
      <c r="D8060">
        <v>2025</v>
      </c>
      <c r="F8060" t="s">
        <v>138</v>
      </c>
      <c r="G8060" t="s">
        <v>3627</v>
      </c>
      <c r="H8060" t="s">
        <v>1871</v>
      </c>
      <c r="I8060" t="s">
        <v>2144</v>
      </c>
      <c r="J8060" t="s">
        <v>2162</v>
      </c>
      <c r="K8060" t="s">
        <v>1921</v>
      </c>
      <c r="L8060" t="s">
        <v>1889</v>
      </c>
      <c r="M8060">
        <v>3</v>
      </c>
      <c r="N8060" s="3">
        <v>55</v>
      </c>
      <c r="O8060" s="3">
        <v>27</v>
      </c>
      <c r="P8060" s="4">
        <v>0.15</v>
      </c>
      <c r="Q8060" s="3">
        <v>140.25</v>
      </c>
      <c r="R8060" s="3">
        <v>81</v>
      </c>
      <c r="S8060" s="3">
        <v>59.25</v>
      </c>
      <c r="T8060" t="s">
        <v>1954</v>
      </c>
      <c r="U8060" t="s">
        <v>72</v>
      </c>
    </row>
    <row r="8061" spans="1:21" x14ac:dyDescent="0.35">
      <c r="A8061" t="s">
        <v>10638</v>
      </c>
      <c r="B8061" s="2">
        <v>45879</v>
      </c>
      <c r="C8061">
        <v>8</v>
      </c>
      <c r="D8061">
        <v>2025</v>
      </c>
      <c r="F8061" t="s">
        <v>1472</v>
      </c>
      <c r="G8061" t="s">
        <v>2708</v>
      </c>
      <c r="H8061" t="s">
        <v>1875</v>
      </c>
      <c r="I8061" t="s">
        <v>1970</v>
      </c>
      <c r="J8061" t="s">
        <v>1991</v>
      </c>
      <c r="K8061" t="s">
        <v>1925</v>
      </c>
      <c r="L8061" t="s">
        <v>1885</v>
      </c>
      <c r="M8061">
        <v>2</v>
      </c>
      <c r="N8061" s="3">
        <v>35</v>
      </c>
      <c r="O8061" s="3">
        <v>16</v>
      </c>
      <c r="P8061" s="4">
        <v>0.1</v>
      </c>
      <c r="Q8061" s="3">
        <v>63</v>
      </c>
      <c r="R8061" s="3">
        <v>32</v>
      </c>
      <c r="S8061" s="3">
        <v>31</v>
      </c>
      <c r="T8061" t="s">
        <v>1954</v>
      </c>
      <c r="U8061" t="s">
        <v>72</v>
      </c>
    </row>
    <row r="8062" spans="1:21" x14ac:dyDescent="0.35">
      <c r="A8062" t="s">
        <v>10639</v>
      </c>
      <c r="B8062" s="2">
        <v>45879</v>
      </c>
      <c r="C8062">
        <v>8</v>
      </c>
      <c r="D8062">
        <v>2025</v>
      </c>
      <c r="F8062" t="s">
        <v>1764</v>
      </c>
      <c r="G8062" t="s">
        <v>2585</v>
      </c>
      <c r="H8062" t="s">
        <v>1868</v>
      </c>
      <c r="I8062" t="s">
        <v>2113</v>
      </c>
      <c r="J8062" t="s">
        <v>2120</v>
      </c>
      <c r="K8062" t="s">
        <v>1926</v>
      </c>
      <c r="L8062" t="s">
        <v>1885</v>
      </c>
      <c r="M8062">
        <v>1</v>
      </c>
      <c r="N8062" s="3">
        <v>28</v>
      </c>
      <c r="O8062" s="3">
        <v>13</v>
      </c>
      <c r="P8062" s="4">
        <v>0.15</v>
      </c>
      <c r="Q8062" s="3">
        <v>23.8</v>
      </c>
      <c r="R8062" s="3">
        <v>13</v>
      </c>
      <c r="S8062" s="3">
        <v>10.8</v>
      </c>
      <c r="T8062" t="s">
        <v>1954</v>
      </c>
      <c r="U8062" t="s">
        <v>72</v>
      </c>
    </row>
    <row r="8063" spans="1:21" x14ac:dyDescent="0.35">
      <c r="A8063" t="s">
        <v>10640</v>
      </c>
      <c r="B8063" s="2">
        <v>45879</v>
      </c>
      <c r="C8063">
        <v>8</v>
      </c>
      <c r="D8063">
        <v>2025</v>
      </c>
      <c r="F8063" t="s">
        <v>987</v>
      </c>
      <c r="G8063" t="s">
        <v>2130</v>
      </c>
      <c r="H8063" t="s">
        <v>1864</v>
      </c>
      <c r="I8063" t="s">
        <v>2101</v>
      </c>
      <c r="J8063" t="s">
        <v>1991</v>
      </c>
      <c r="K8063" t="s">
        <v>1925</v>
      </c>
      <c r="L8063" t="s">
        <v>1885</v>
      </c>
      <c r="M8063">
        <v>1</v>
      </c>
      <c r="N8063" s="3">
        <v>35</v>
      </c>
      <c r="O8063" s="3">
        <v>16</v>
      </c>
      <c r="P8063" s="4">
        <v>0.05</v>
      </c>
      <c r="Q8063" s="3">
        <v>33.25</v>
      </c>
      <c r="R8063" s="3">
        <v>16</v>
      </c>
      <c r="S8063" s="3">
        <v>17.25</v>
      </c>
      <c r="T8063" t="s">
        <v>1954</v>
      </c>
      <c r="U8063" t="s">
        <v>72</v>
      </c>
    </row>
    <row r="8064" spans="1:21" x14ac:dyDescent="0.35">
      <c r="A8064" t="s">
        <v>10641</v>
      </c>
      <c r="B8064" s="2">
        <v>45879</v>
      </c>
      <c r="C8064">
        <v>8</v>
      </c>
      <c r="D8064">
        <v>2025</v>
      </c>
      <c r="F8064" t="s">
        <v>175</v>
      </c>
      <c r="G8064" t="s">
        <v>2872</v>
      </c>
      <c r="H8064" t="s">
        <v>1872</v>
      </c>
      <c r="I8064" t="s">
        <v>1986</v>
      </c>
      <c r="J8064" t="s">
        <v>2011</v>
      </c>
      <c r="K8064" t="s">
        <v>1927</v>
      </c>
      <c r="L8064" t="s">
        <v>1885</v>
      </c>
      <c r="M8064">
        <v>1</v>
      </c>
      <c r="N8064" s="3">
        <v>24</v>
      </c>
      <c r="O8064" s="3">
        <v>10</v>
      </c>
      <c r="P8064" s="4">
        <v>0</v>
      </c>
      <c r="Q8064" s="3">
        <v>24</v>
      </c>
      <c r="R8064" s="3">
        <v>10</v>
      </c>
      <c r="S8064" s="3">
        <v>14</v>
      </c>
      <c r="T8064" t="s">
        <v>1954</v>
      </c>
      <c r="U8064" t="s">
        <v>72</v>
      </c>
    </row>
    <row r="8065" spans="1:21" x14ac:dyDescent="0.35">
      <c r="A8065" t="s">
        <v>10642</v>
      </c>
      <c r="B8065" s="2">
        <v>45879</v>
      </c>
      <c r="C8065">
        <v>8</v>
      </c>
      <c r="D8065">
        <v>2025</v>
      </c>
      <c r="F8065" t="s">
        <v>1382</v>
      </c>
      <c r="G8065" t="s">
        <v>6763</v>
      </c>
      <c r="H8065" t="s">
        <v>1864</v>
      </c>
      <c r="I8065" t="s">
        <v>2087</v>
      </c>
      <c r="J8065" t="s">
        <v>1960</v>
      </c>
      <c r="K8065" t="s">
        <v>1924</v>
      </c>
      <c r="L8065" t="s">
        <v>1885</v>
      </c>
      <c r="M8065">
        <v>1</v>
      </c>
      <c r="N8065" s="3">
        <v>42</v>
      </c>
      <c r="O8065" s="3">
        <v>20</v>
      </c>
      <c r="P8065" s="4">
        <v>0</v>
      </c>
      <c r="Q8065" s="3">
        <v>42</v>
      </c>
      <c r="R8065" s="3">
        <v>20</v>
      </c>
      <c r="S8065" s="3">
        <v>22</v>
      </c>
      <c r="T8065" t="s">
        <v>1954</v>
      </c>
      <c r="U8065" t="s">
        <v>72</v>
      </c>
    </row>
    <row r="8066" spans="1:21" x14ac:dyDescent="0.35">
      <c r="A8066" t="s">
        <v>10643</v>
      </c>
      <c r="B8066" s="2">
        <v>45879</v>
      </c>
      <c r="C8066">
        <v>8</v>
      </c>
      <c r="D8066">
        <v>2025</v>
      </c>
      <c r="F8066" t="s">
        <v>1845</v>
      </c>
      <c r="G8066" t="s">
        <v>2017</v>
      </c>
      <c r="H8066" t="s">
        <v>1868</v>
      </c>
      <c r="I8066" t="s">
        <v>2113</v>
      </c>
      <c r="J8066" t="s">
        <v>2162</v>
      </c>
      <c r="K8066" t="s">
        <v>1921</v>
      </c>
      <c r="L8066" t="s">
        <v>1889</v>
      </c>
      <c r="M8066">
        <v>3</v>
      </c>
      <c r="N8066" s="3">
        <v>55</v>
      </c>
      <c r="O8066" s="3">
        <v>27</v>
      </c>
      <c r="P8066" s="4">
        <v>0.05</v>
      </c>
      <c r="Q8066" s="3">
        <v>156.75</v>
      </c>
      <c r="R8066" s="3">
        <v>81</v>
      </c>
      <c r="S8066" s="3">
        <v>75.75</v>
      </c>
      <c r="T8066" t="s">
        <v>1954</v>
      </c>
      <c r="U8066" t="s">
        <v>72</v>
      </c>
    </row>
    <row r="8067" spans="1:21" x14ac:dyDescent="0.35">
      <c r="A8067" t="s">
        <v>10644</v>
      </c>
      <c r="B8067" s="2">
        <v>45879</v>
      </c>
      <c r="C8067">
        <v>8</v>
      </c>
      <c r="D8067">
        <v>2025</v>
      </c>
      <c r="F8067" t="s">
        <v>1085</v>
      </c>
      <c r="G8067" t="s">
        <v>61</v>
      </c>
      <c r="H8067" t="s">
        <v>1869</v>
      </c>
      <c r="I8067" t="s">
        <v>2073</v>
      </c>
      <c r="J8067" t="s">
        <v>1963</v>
      </c>
      <c r="K8067" t="s">
        <v>1907</v>
      </c>
      <c r="L8067" t="s">
        <v>1890</v>
      </c>
      <c r="M8067">
        <v>2</v>
      </c>
      <c r="N8067" s="3">
        <v>119</v>
      </c>
      <c r="O8067" s="3">
        <v>72</v>
      </c>
      <c r="P8067" s="4">
        <v>0.1</v>
      </c>
      <c r="Q8067" s="3">
        <v>214.2</v>
      </c>
      <c r="R8067" s="3">
        <v>144</v>
      </c>
      <c r="S8067" s="3">
        <v>70.2</v>
      </c>
      <c r="T8067" t="s">
        <v>1954</v>
      </c>
      <c r="U8067" t="s">
        <v>72</v>
      </c>
    </row>
    <row r="8068" spans="1:21" x14ac:dyDescent="0.35">
      <c r="A8068" t="s">
        <v>10645</v>
      </c>
      <c r="B8068" s="2">
        <v>45879</v>
      </c>
      <c r="C8068">
        <v>8</v>
      </c>
      <c r="D8068">
        <v>2025</v>
      </c>
      <c r="F8068" t="s">
        <v>458</v>
      </c>
      <c r="G8068" t="s">
        <v>2650</v>
      </c>
      <c r="H8068" t="s">
        <v>1870</v>
      </c>
      <c r="I8068" t="s">
        <v>2000</v>
      </c>
      <c r="J8068" t="s">
        <v>2067</v>
      </c>
      <c r="K8068" t="s">
        <v>1918</v>
      </c>
      <c r="L8068" t="s">
        <v>1889</v>
      </c>
      <c r="M8068">
        <v>3</v>
      </c>
      <c r="N8068" s="3">
        <v>69</v>
      </c>
      <c r="O8068" s="3">
        <v>37</v>
      </c>
      <c r="P8068" s="4">
        <v>0.15</v>
      </c>
      <c r="Q8068" s="3">
        <v>175.95</v>
      </c>
      <c r="R8068" s="3">
        <v>111</v>
      </c>
      <c r="S8068" s="3">
        <v>64.95</v>
      </c>
      <c r="T8068" t="s">
        <v>1954</v>
      </c>
      <c r="U8068" t="s">
        <v>72</v>
      </c>
    </row>
    <row r="8069" spans="1:21" x14ac:dyDescent="0.35">
      <c r="A8069" t="s">
        <v>10646</v>
      </c>
      <c r="B8069" s="2">
        <v>45879</v>
      </c>
      <c r="C8069">
        <v>8</v>
      </c>
      <c r="D8069">
        <v>2025</v>
      </c>
      <c r="F8069" t="s">
        <v>98</v>
      </c>
      <c r="G8069" t="s">
        <v>3143</v>
      </c>
      <c r="H8069" t="s">
        <v>1870</v>
      </c>
      <c r="I8069" t="s">
        <v>2192</v>
      </c>
      <c r="J8069" t="s">
        <v>1963</v>
      </c>
      <c r="K8069" t="s">
        <v>1907</v>
      </c>
      <c r="L8069" t="s">
        <v>1890</v>
      </c>
      <c r="M8069">
        <v>2</v>
      </c>
      <c r="N8069" s="3">
        <v>119</v>
      </c>
      <c r="O8069" s="3">
        <v>72</v>
      </c>
      <c r="P8069" s="4">
        <v>0</v>
      </c>
      <c r="Q8069" s="3">
        <v>238</v>
      </c>
      <c r="R8069" s="3">
        <v>144</v>
      </c>
      <c r="S8069" s="3">
        <v>94</v>
      </c>
      <c r="T8069" t="s">
        <v>1954</v>
      </c>
      <c r="U8069" t="s">
        <v>72</v>
      </c>
    </row>
    <row r="8070" spans="1:21" x14ac:dyDescent="0.35">
      <c r="A8070" t="s">
        <v>10647</v>
      </c>
      <c r="B8070" s="2">
        <v>45879</v>
      </c>
      <c r="C8070">
        <v>8</v>
      </c>
      <c r="D8070">
        <v>2025</v>
      </c>
      <c r="F8070" t="s">
        <v>1406</v>
      </c>
      <c r="G8070" t="s">
        <v>4941</v>
      </c>
      <c r="H8070" t="s">
        <v>1868</v>
      </c>
      <c r="I8070" t="s">
        <v>2022</v>
      </c>
      <c r="J8070" t="s">
        <v>1953</v>
      </c>
      <c r="K8070" t="s">
        <v>1905</v>
      </c>
      <c r="L8070" t="s">
        <v>1888</v>
      </c>
      <c r="M8070">
        <v>2</v>
      </c>
      <c r="N8070" s="3">
        <v>120</v>
      </c>
      <c r="O8070" s="3">
        <v>63</v>
      </c>
      <c r="P8070" s="4">
        <v>0.05</v>
      </c>
      <c r="Q8070" s="3">
        <v>228</v>
      </c>
      <c r="R8070" s="3">
        <v>126</v>
      </c>
      <c r="S8070" s="3">
        <v>102</v>
      </c>
      <c r="T8070" t="s">
        <v>1954</v>
      </c>
      <c r="U8070" t="s">
        <v>72</v>
      </c>
    </row>
    <row r="8071" spans="1:21" x14ac:dyDescent="0.35">
      <c r="A8071" t="s">
        <v>10648</v>
      </c>
      <c r="B8071" s="2">
        <v>45879</v>
      </c>
      <c r="C8071">
        <v>8</v>
      </c>
      <c r="D8071">
        <v>2025</v>
      </c>
      <c r="F8071" t="s">
        <v>227</v>
      </c>
      <c r="G8071" t="s">
        <v>2006</v>
      </c>
      <c r="H8071" t="s">
        <v>1867</v>
      </c>
      <c r="I8071" t="s">
        <v>2004</v>
      </c>
      <c r="J8071" t="s">
        <v>1971</v>
      </c>
      <c r="K8071" t="s">
        <v>1920</v>
      </c>
      <c r="L8071" t="s">
        <v>1886</v>
      </c>
      <c r="M8071">
        <v>1</v>
      </c>
      <c r="N8071" s="3">
        <v>45</v>
      </c>
      <c r="O8071" s="3">
        <v>19</v>
      </c>
      <c r="P8071" s="4">
        <v>0</v>
      </c>
      <c r="Q8071" s="3">
        <v>45</v>
      </c>
      <c r="R8071" s="3">
        <v>19</v>
      </c>
      <c r="S8071" s="3">
        <v>26</v>
      </c>
      <c r="T8071" t="s">
        <v>1954</v>
      </c>
      <c r="U8071" t="s">
        <v>72</v>
      </c>
    </row>
    <row r="8072" spans="1:21" x14ac:dyDescent="0.35">
      <c r="A8072" t="s">
        <v>10649</v>
      </c>
      <c r="B8072" s="2">
        <v>45879</v>
      </c>
      <c r="C8072">
        <v>8</v>
      </c>
      <c r="D8072">
        <v>2025</v>
      </c>
      <c r="F8072" t="s">
        <v>424</v>
      </c>
      <c r="G8072" t="s">
        <v>2595</v>
      </c>
      <c r="H8072" t="s">
        <v>1873</v>
      </c>
      <c r="I8072" t="s">
        <v>2070</v>
      </c>
      <c r="J8072" t="s">
        <v>2045</v>
      </c>
      <c r="K8072" t="s">
        <v>1910</v>
      </c>
      <c r="L8072" t="s">
        <v>1890</v>
      </c>
      <c r="M8072">
        <v>2</v>
      </c>
      <c r="N8072" s="3">
        <v>99</v>
      </c>
      <c r="O8072" s="3">
        <v>58</v>
      </c>
      <c r="P8072" s="4">
        <v>0.1</v>
      </c>
      <c r="Q8072" s="3">
        <v>178.2</v>
      </c>
      <c r="R8072" s="3">
        <v>116</v>
      </c>
      <c r="S8072" s="3">
        <v>62.2</v>
      </c>
      <c r="T8072" t="s">
        <v>1954</v>
      </c>
      <c r="U8072" t="s">
        <v>72</v>
      </c>
    </row>
    <row r="8073" spans="1:21" x14ac:dyDescent="0.35">
      <c r="A8073" t="s">
        <v>10650</v>
      </c>
      <c r="B8073" s="2">
        <v>45879</v>
      </c>
      <c r="C8073">
        <v>8</v>
      </c>
      <c r="D8073">
        <v>2025</v>
      </c>
      <c r="F8073" t="s">
        <v>311</v>
      </c>
      <c r="G8073" t="s">
        <v>2059</v>
      </c>
      <c r="H8073" t="s">
        <v>1868</v>
      </c>
      <c r="I8073" t="s">
        <v>1959</v>
      </c>
      <c r="J8073" t="s">
        <v>2064</v>
      </c>
      <c r="K8073" t="s">
        <v>1922</v>
      </c>
      <c r="L8073" t="s">
        <v>1887</v>
      </c>
      <c r="M8073">
        <v>5</v>
      </c>
      <c r="N8073" s="3">
        <v>32</v>
      </c>
      <c r="O8073" s="3">
        <v>14</v>
      </c>
      <c r="P8073" s="4">
        <v>0.05</v>
      </c>
      <c r="Q8073" s="3">
        <v>152</v>
      </c>
      <c r="R8073" s="3">
        <v>70</v>
      </c>
      <c r="S8073" s="3">
        <v>82</v>
      </c>
      <c r="T8073" t="s">
        <v>1954</v>
      </c>
      <c r="U8073" t="s">
        <v>72</v>
      </c>
    </row>
    <row r="8074" spans="1:21" x14ac:dyDescent="0.35">
      <c r="A8074" t="s">
        <v>10651</v>
      </c>
      <c r="B8074" s="2">
        <v>45879</v>
      </c>
      <c r="C8074">
        <v>8</v>
      </c>
      <c r="D8074">
        <v>2025</v>
      </c>
      <c r="F8074" t="s">
        <v>1820</v>
      </c>
      <c r="G8074" t="s">
        <v>2156</v>
      </c>
      <c r="H8074" t="s">
        <v>1870</v>
      </c>
      <c r="I8074" t="s">
        <v>2192</v>
      </c>
      <c r="J8074" t="s">
        <v>1997</v>
      </c>
      <c r="K8074" t="s">
        <v>1906</v>
      </c>
      <c r="L8074" t="s">
        <v>1889</v>
      </c>
      <c r="M8074">
        <v>3</v>
      </c>
      <c r="N8074" s="3">
        <v>89</v>
      </c>
      <c r="O8074" s="3">
        <v>48</v>
      </c>
      <c r="P8074" s="4">
        <v>0.05</v>
      </c>
      <c r="Q8074" s="3">
        <v>253.65</v>
      </c>
      <c r="R8074" s="3">
        <v>144</v>
      </c>
      <c r="S8074" s="3">
        <v>109.65</v>
      </c>
      <c r="T8074" t="s">
        <v>1954</v>
      </c>
      <c r="U8074" t="s">
        <v>72</v>
      </c>
    </row>
    <row r="8075" spans="1:21" x14ac:dyDescent="0.35">
      <c r="A8075" t="s">
        <v>10652</v>
      </c>
      <c r="B8075" s="2">
        <v>45879</v>
      </c>
      <c r="C8075">
        <v>8</v>
      </c>
      <c r="D8075">
        <v>2025</v>
      </c>
      <c r="F8075" t="s">
        <v>1718</v>
      </c>
      <c r="G8075" t="s">
        <v>2414</v>
      </c>
      <c r="H8075" t="s">
        <v>1868</v>
      </c>
      <c r="I8075" t="s">
        <v>2113</v>
      </c>
      <c r="J8075" t="s">
        <v>2114</v>
      </c>
      <c r="K8075" t="s">
        <v>1915</v>
      </c>
      <c r="L8075" t="s">
        <v>1886</v>
      </c>
      <c r="M8075">
        <v>1</v>
      </c>
      <c r="N8075" s="3">
        <v>85</v>
      </c>
      <c r="O8075" s="3">
        <v>41</v>
      </c>
      <c r="P8075" s="4">
        <v>0.05</v>
      </c>
      <c r="Q8075" s="3">
        <v>80.75</v>
      </c>
      <c r="R8075" s="3">
        <v>41</v>
      </c>
      <c r="S8075" s="3">
        <v>39.75</v>
      </c>
      <c r="T8075" t="s">
        <v>1954</v>
      </c>
      <c r="U8075" t="s">
        <v>72</v>
      </c>
    </row>
    <row r="8076" spans="1:21" x14ac:dyDescent="0.35">
      <c r="A8076" t="s">
        <v>10653</v>
      </c>
      <c r="B8076" s="2">
        <v>45879</v>
      </c>
      <c r="C8076">
        <v>8</v>
      </c>
      <c r="D8076">
        <v>2025</v>
      </c>
      <c r="F8076" t="s">
        <v>247</v>
      </c>
      <c r="G8076" t="s">
        <v>2224</v>
      </c>
      <c r="H8076" t="s">
        <v>1864</v>
      </c>
      <c r="I8076" t="s">
        <v>2101</v>
      </c>
      <c r="J8076" t="s">
        <v>2061</v>
      </c>
      <c r="K8076" t="s">
        <v>1923</v>
      </c>
      <c r="L8076" t="s">
        <v>1888</v>
      </c>
      <c r="M8076">
        <v>3</v>
      </c>
      <c r="N8076" s="3">
        <v>25</v>
      </c>
      <c r="O8076" s="3">
        <v>11</v>
      </c>
      <c r="P8076" s="4">
        <v>0.05</v>
      </c>
      <c r="Q8076" s="3">
        <v>71.25</v>
      </c>
      <c r="R8076" s="3">
        <v>33</v>
      </c>
      <c r="S8076" s="3">
        <v>38.25</v>
      </c>
      <c r="T8076" t="s">
        <v>1954</v>
      </c>
      <c r="U8076" t="s">
        <v>72</v>
      </c>
    </row>
    <row r="8077" spans="1:21" x14ac:dyDescent="0.35">
      <c r="A8077" t="s">
        <v>10654</v>
      </c>
      <c r="B8077" s="2">
        <v>45880</v>
      </c>
      <c r="C8077">
        <v>8</v>
      </c>
      <c r="D8077">
        <v>2025</v>
      </c>
      <c r="F8077" t="s">
        <v>191</v>
      </c>
      <c r="G8077" t="s">
        <v>2711</v>
      </c>
      <c r="H8077" t="s">
        <v>1871</v>
      </c>
      <c r="I8077" t="s">
        <v>1990</v>
      </c>
      <c r="J8077" t="s">
        <v>1971</v>
      </c>
      <c r="K8077" t="s">
        <v>1920</v>
      </c>
      <c r="L8077" t="s">
        <v>1886</v>
      </c>
      <c r="M8077">
        <v>1</v>
      </c>
      <c r="N8077" s="3">
        <v>45</v>
      </c>
      <c r="O8077" s="3">
        <v>19</v>
      </c>
      <c r="P8077" s="4">
        <v>0.05</v>
      </c>
      <c r="Q8077" s="3">
        <v>42.75</v>
      </c>
      <c r="R8077" s="3">
        <v>19</v>
      </c>
      <c r="S8077" s="3">
        <v>23.75</v>
      </c>
      <c r="T8077" t="s">
        <v>1954</v>
      </c>
      <c r="U8077" t="s">
        <v>72</v>
      </c>
    </row>
    <row r="8078" spans="1:21" x14ac:dyDescent="0.35">
      <c r="A8078" t="s">
        <v>10655</v>
      </c>
      <c r="B8078" s="2">
        <v>45880</v>
      </c>
      <c r="C8078">
        <v>8</v>
      </c>
      <c r="D8078">
        <v>2025</v>
      </c>
      <c r="F8078" t="s">
        <v>1549</v>
      </c>
      <c r="G8078" t="s">
        <v>2687</v>
      </c>
      <c r="H8078" t="s">
        <v>1873</v>
      </c>
      <c r="I8078" t="s">
        <v>2323</v>
      </c>
      <c r="J8078" t="s">
        <v>1960</v>
      </c>
      <c r="K8078" t="s">
        <v>1924</v>
      </c>
      <c r="L8078" t="s">
        <v>1885</v>
      </c>
      <c r="M8078">
        <v>1</v>
      </c>
      <c r="N8078" s="3">
        <v>42</v>
      </c>
      <c r="O8078" s="3">
        <v>20</v>
      </c>
      <c r="P8078" s="4">
        <v>0.1</v>
      </c>
      <c r="Q8078" s="3">
        <v>37.799999999999997</v>
      </c>
      <c r="R8078" s="3">
        <v>20</v>
      </c>
      <c r="S8078" s="3">
        <v>17.8</v>
      </c>
      <c r="T8078" t="s">
        <v>1954</v>
      </c>
      <c r="U8078" t="s">
        <v>72</v>
      </c>
    </row>
    <row r="8079" spans="1:21" x14ac:dyDescent="0.35">
      <c r="A8079" t="s">
        <v>10656</v>
      </c>
      <c r="B8079" s="2">
        <v>45880</v>
      </c>
      <c r="C8079">
        <v>8</v>
      </c>
      <c r="D8079">
        <v>2025</v>
      </c>
      <c r="F8079" t="s">
        <v>1553</v>
      </c>
      <c r="G8079" t="s">
        <v>2356</v>
      </c>
      <c r="H8079" t="s">
        <v>1872</v>
      </c>
      <c r="I8079" t="s">
        <v>2357</v>
      </c>
      <c r="J8079" t="s">
        <v>2120</v>
      </c>
      <c r="K8079" t="s">
        <v>1926</v>
      </c>
      <c r="L8079" t="s">
        <v>1885</v>
      </c>
      <c r="M8079">
        <v>1</v>
      </c>
      <c r="N8079" s="3">
        <v>28</v>
      </c>
      <c r="O8079" s="3">
        <v>13</v>
      </c>
      <c r="P8079" s="4">
        <v>0</v>
      </c>
      <c r="Q8079" s="3">
        <v>28</v>
      </c>
      <c r="R8079" s="3">
        <v>13</v>
      </c>
      <c r="S8079" s="3">
        <v>15</v>
      </c>
      <c r="T8079" t="s">
        <v>1954</v>
      </c>
      <c r="U8079" t="s">
        <v>72</v>
      </c>
    </row>
    <row r="8080" spans="1:21" x14ac:dyDescent="0.35">
      <c r="A8080" t="s">
        <v>10657</v>
      </c>
      <c r="B8080" s="2">
        <v>45880</v>
      </c>
      <c r="C8080">
        <v>8</v>
      </c>
      <c r="D8080">
        <v>2025</v>
      </c>
      <c r="F8080" t="s">
        <v>1513</v>
      </c>
      <c r="G8080" t="s">
        <v>2730</v>
      </c>
      <c r="H8080" t="s">
        <v>1870</v>
      </c>
      <c r="I8080" t="s">
        <v>2060</v>
      </c>
      <c r="J8080" t="s">
        <v>2114</v>
      </c>
      <c r="K8080" t="s">
        <v>1915</v>
      </c>
      <c r="L8080" t="s">
        <v>1886</v>
      </c>
      <c r="M8080">
        <v>1</v>
      </c>
      <c r="N8080" s="3">
        <v>85</v>
      </c>
      <c r="O8080" s="3">
        <v>41</v>
      </c>
      <c r="P8080" s="4">
        <v>0.1</v>
      </c>
      <c r="Q8080" s="3">
        <v>76.5</v>
      </c>
      <c r="R8080" s="3">
        <v>41</v>
      </c>
      <c r="S8080" s="3">
        <v>35.5</v>
      </c>
      <c r="T8080" t="s">
        <v>1954</v>
      </c>
      <c r="U8080" t="s">
        <v>72</v>
      </c>
    </row>
    <row r="8081" spans="1:21" x14ac:dyDescent="0.35">
      <c r="A8081" t="s">
        <v>10658</v>
      </c>
      <c r="B8081" s="2">
        <v>45880</v>
      </c>
      <c r="C8081">
        <v>8</v>
      </c>
      <c r="D8081">
        <v>2025</v>
      </c>
      <c r="F8081" t="s">
        <v>167</v>
      </c>
      <c r="G8081" t="s">
        <v>2650</v>
      </c>
      <c r="H8081" t="s">
        <v>1874</v>
      </c>
      <c r="I8081" t="s">
        <v>2041</v>
      </c>
      <c r="J8081" t="s">
        <v>2061</v>
      </c>
      <c r="K8081" t="s">
        <v>1923</v>
      </c>
      <c r="L8081" t="s">
        <v>1888</v>
      </c>
      <c r="M8081">
        <v>2</v>
      </c>
      <c r="N8081" s="3">
        <v>25</v>
      </c>
      <c r="O8081" s="3">
        <v>11</v>
      </c>
      <c r="P8081" s="4">
        <v>0.15</v>
      </c>
      <c r="Q8081" s="3">
        <v>42.5</v>
      </c>
      <c r="R8081" s="3">
        <v>22</v>
      </c>
      <c r="S8081" s="3">
        <v>20.5</v>
      </c>
      <c r="T8081" t="s">
        <v>1954</v>
      </c>
      <c r="U8081" t="s">
        <v>72</v>
      </c>
    </row>
    <row r="8082" spans="1:21" x14ac:dyDescent="0.35">
      <c r="A8082" t="s">
        <v>10659</v>
      </c>
      <c r="B8082" s="2">
        <v>45880</v>
      </c>
      <c r="C8082">
        <v>8</v>
      </c>
      <c r="D8082">
        <v>2025</v>
      </c>
      <c r="F8082" t="s">
        <v>101</v>
      </c>
      <c r="G8082" t="s">
        <v>2630</v>
      </c>
      <c r="H8082" t="s">
        <v>1872</v>
      </c>
      <c r="I8082" t="s">
        <v>2152</v>
      </c>
      <c r="J8082" t="s">
        <v>1978</v>
      </c>
      <c r="K8082" t="s">
        <v>1916</v>
      </c>
      <c r="L8082" t="s">
        <v>1887</v>
      </c>
      <c r="M8082">
        <v>1</v>
      </c>
      <c r="N8082" s="3">
        <v>79</v>
      </c>
      <c r="O8082" s="3">
        <v>42</v>
      </c>
      <c r="P8082" s="4">
        <v>0.05</v>
      </c>
      <c r="Q8082" s="3">
        <v>75.05</v>
      </c>
      <c r="R8082" s="3">
        <v>42</v>
      </c>
      <c r="S8082" s="3">
        <v>33.049999999999997</v>
      </c>
      <c r="T8082" t="s">
        <v>1954</v>
      </c>
      <c r="U8082" t="s">
        <v>72</v>
      </c>
    </row>
    <row r="8083" spans="1:21" x14ac:dyDescent="0.35">
      <c r="A8083" t="s">
        <v>10660</v>
      </c>
      <c r="B8083" s="2">
        <v>45880</v>
      </c>
      <c r="C8083">
        <v>8</v>
      </c>
      <c r="D8083">
        <v>2025</v>
      </c>
      <c r="F8083" t="s">
        <v>429</v>
      </c>
      <c r="G8083" t="s">
        <v>2480</v>
      </c>
      <c r="H8083" t="s">
        <v>1870</v>
      </c>
      <c r="I8083" t="s">
        <v>2192</v>
      </c>
      <c r="J8083" t="s">
        <v>2183</v>
      </c>
      <c r="K8083" t="s">
        <v>1917</v>
      </c>
      <c r="L8083" t="s">
        <v>1886</v>
      </c>
      <c r="M8083">
        <v>1</v>
      </c>
      <c r="N8083" s="3">
        <v>72</v>
      </c>
      <c r="O8083" s="3">
        <v>34</v>
      </c>
      <c r="P8083" s="4">
        <v>0</v>
      </c>
      <c r="Q8083" s="3">
        <v>72</v>
      </c>
      <c r="R8083" s="3">
        <v>34</v>
      </c>
      <c r="S8083" s="3">
        <v>38</v>
      </c>
      <c r="T8083" t="s">
        <v>1954</v>
      </c>
      <c r="U8083" t="s">
        <v>72</v>
      </c>
    </row>
    <row r="8084" spans="1:21" x14ac:dyDescent="0.35">
      <c r="A8084" t="s">
        <v>10661</v>
      </c>
      <c r="B8084" s="2">
        <v>45880</v>
      </c>
      <c r="C8084">
        <v>8</v>
      </c>
      <c r="D8084">
        <v>2025</v>
      </c>
      <c r="F8084" t="s">
        <v>1747</v>
      </c>
      <c r="G8084" t="s">
        <v>2370</v>
      </c>
      <c r="H8084" t="s">
        <v>1871</v>
      </c>
      <c r="I8084" t="s">
        <v>2144</v>
      </c>
      <c r="J8084" t="s">
        <v>2015</v>
      </c>
      <c r="K8084" t="s">
        <v>1914</v>
      </c>
      <c r="L8084" t="s">
        <v>1888</v>
      </c>
      <c r="M8084">
        <v>4</v>
      </c>
      <c r="N8084" s="3">
        <v>65</v>
      </c>
      <c r="O8084" s="3">
        <v>32</v>
      </c>
      <c r="P8084" s="4">
        <v>0.1</v>
      </c>
      <c r="Q8084" s="3">
        <v>234</v>
      </c>
      <c r="R8084" s="3">
        <v>128</v>
      </c>
      <c r="S8084" s="3">
        <v>106</v>
      </c>
      <c r="T8084" t="s">
        <v>1954</v>
      </c>
      <c r="U8084" t="s">
        <v>72</v>
      </c>
    </row>
    <row r="8085" spans="1:21" x14ac:dyDescent="0.35">
      <c r="A8085" t="s">
        <v>10662</v>
      </c>
      <c r="B8085" s="2">
        <v>45880</v>
      </c>
      <c r="C8085">
        <v>8</v>
      </c>
      <c r="D8085">
        <v>2025</v>
      </c>
      <c r="F8085" t="s">
        <v>943</v>
      </c>
      <c r="G8085" t="s">
        <v>2178</v>
      </c>
      <c r="H8085" t="s">
        <v>1867</v>
      </c>
      <c r="I8085" t="s">
        <v>2181</v>
      </c>
      <c r="J8085" t="s">
        <v>2034</v>
      </c>
      <c r="K8085" t="s">
        <v>1904</v>
      </c>
      <c r="L8085" t="s">
        <v>1889</v>
      </c>
      <c r="M8085">
        <v>1</v>
      </c>
      <c r="N8085" s="3">
        <v>149</v>
      </c>
      <c r="O8085" s="3">
        <v>91</v>
      </c>
      <c r="P8085" s="4">
        <v>0.1</v>
      </c>
      <c r="Q8085" s="3">
        <v>134.1</v>
      </c>
      <c r="R8085" s="3">
        <v>91</v>
      </c>
      <c r="S8085" s="3">
        <v>43.1</v>
      </c>
      <c r="T8085" t="s">
        <v>1954</v>
      </c>
      <c r="U8085" t="s">
        <v>72</v>
      </c>
    </row>
    <row r="8086" spans="1:21" x14ac:dyDescent="0.35">
      <c r="A8086" t="s">
        <v>10663</v>
      </c>
      <c r="B8086" s="2">
        <v>45880</v>
      </c>
      <c r="C8086">
        <v>8</v>
      </c>
      <c r="D8086">
        <v>2025</v>
      </c>
      <c r="F8086" t="s">
        <v>612</v>
      </c>
      <c r="G8086" t="s">
        <v>2208</v>
      </c>
      <c r="H8086" t="s">
        <v>1875</v>
      </c>
      <c r="I8086" t="s">
        <v>1996</v>
      </c>
      <c r="J8086" t="s">
        <v>2015</v>
      </c>
      <c r="K8086" t="s">
        <v>1914</v>
      </c>
      <c r="L8086" t="s">
        <v>1888</v>
      </c>
      <c r="M8086">
        <v>3</v>
      </c>
      <c r="N8086" s="3">
        <v>65</v>
      </c>
      <c r="O8086" s="3">
        <v>32</v>
      </c>
      <c r="P8086" s="4">
        <v>0.05</v>
      </c>
      <c r="Q8086" s="3">
        <v>185.25</v>
      </c>
      <c r="R8086" s="3">
        <v>96</v>
      </c>
      <c r="S8086" s="3">
        <v>89.25</v>
      </c>
      <c r="T8086" t="s">
        <v>1954</v>
      </c>
      <c r="U8086" t="s">
        <v>72</v>
      </c>
    </row>
    <row r="8087" spans="1:21" x14ac:dyDescent="0.35">
      <c r="A8087" t="s">
        <v>10664</v>
      </c>
      <c r="B8087" s="2">
        <v>45880</v>
      </c>
      <c r="C8087">
        <v>8</v>
      </c>
      <c r="D8087">
        <v>2025</v>
      </c>
      <c r="F8087" t="s">
        <v>818</v>
      </c>
      <c r="G8087" t="s">
        <v>3259</v>
      </c>
      <c r="H8087" t="s">
        <v>1875</v>
      </c>
      <c r="I8087" t="s">
        <v>2054</v>
      </c>
      <c r="J8087" t="s">
        <v>2026</v>
      </c>
      <c r="K8087" t="s">
        <v>1919</v>
      </c>
      <c r="L8087" t="s">
        <v>1887</v>
      </c>
      <c r="M8087">
        <v>1</v>
      </c>
      <c r="N8087" s="3">
        <v>85</v>
      </c>
      <c r="O8087" s="3">
        <v>44</v>
      </c>
      <c r="P8087" s="4">
        <v>0.1</v>
      </c>
      <c r="Q8087" s="3">
        <v>76.5</v>
      </c>
      <c r="R8087" s="3">
        <v>44</v>
      </c>
      <c r="S8087" s="3">
        <v>32.5</v>
      </c>
      <c r="T8087" t="s">
        <v>1954</v>
      </c>
      <c r="U8087" t="s">
        <v>72</v>
      </c>
    </row>
    <row r="8088" spans="1:21" x14ac:dyDescent="0.35">
      <c r="A8088" t="s">
        <v>10665</v>
      </c>
      <c r="B8088" s="2">
        <v>45880</v>
      </c>
      <c r="C8088">
        <v>8</v>
      </c>
      <c r="D8088">
        <v>2025</v>
      </c>
      <c r="F8088" t="s">
        <v>1047</v>
      </c>
      <c r="G8088" t="s">
        <v>2296</v>
      </c>
      <c r="H8088" t="s">
        <v>1875</v>
      </c>
      <c r="I8088" t="s">
        <v>1996</v>
      </c>
      <c r="J8088" t="s">
        <v>1963</v>
      </c>
      <c r="K8088" t="s">
        <v>1907</v>
      </c>
      <c r="L8088" t="s">
        <v>1890</v>
      </c>
      <c r="M8088">
        <v>2</v>
      </c>
      <c r="N8088" s="3">
        <v>119</v>
      </c>
      <c r="O8088" s="3">
        <v>72</v>
      </c>
      <c r="P8088" s="4">
        <v>0.1</v>
      </c>
      <c r="Q8088" s="3">
        <v>214.2</v>
      </c>
      <c r="R8088" s="3">
        <v>144</v>
      </c>
      <c r="S8088" s="3">
        <v>70.2</v>
      </c>
      <c r="T8088" t="s">
        <v>1954</v>
      </c>
      <c r="U8088" t="s">
        <v>72</v>
      </c>
    </row>
    <row r="8089" spans="1:21" x14ac:dyDescent="0.35">
      <c r="A8089" t="s">
        <v>10666</v>
      </c>
      <c r="B8089" s="2">
        <v>45880</v>
      </c>
      <c r="C8089">
        <v>8</v>
      </c>
      <c r="D8089">
        <v>2025</v>
      </c>
      <c r="F8089" t="s">
        <v>333</v>
      </c>
      <c r="G8089" t="s">
        <v>2069</v>
      </c>
      <c r="H8089" t="s">
        <v>1873</v>
      </c>
      <c r="I8089" t="s">
        <v>2070</v>
      </c>
      <c r="J8089" t="s">
        <v>2015</v>
      </c>
      <c r="K8089" t="s">
        <v>1914</v>
      </c>
      <c r="L8089" t="s">
        <v>1888</v>
      </c>
      <c r="M8089">
        <v>1</v>
      </c>
      <c r="N8089" s="3">
        <v>65</v>
      </c>
      <c r="O8089" s="3">
        <v>32</v>
      </c>
      <c r="P8089" s="4">
        <v>0</v>
      </c>
      <c r="Q8089" s="3">
        <v>65</v>
      </c>
      <c r="R8089" s="3">
        <v>32</v>
      </c>
      <c r="S8089" s="3">
        <v>33</v>
      </c>
      <c r="T8089" t="s">
        <v>1954</v>
      </c>
      <c r="U8089" t="s">
        <v>72</v>
      </c>
    </row>
    <row r="8090" spans="1:21" x14ac:dyDescent="0.35">
      <c r="A8090" t="s">
        <v>10667</v>
      </c>
      <c r="B8090" s="2">
        <v>45880</v>
      </c>
      <c r="C8090">
        <v>8</v>
      </c>
      <c r="D8090">
        <v>2025</v>
      </c>
      <c r="F8090" t="s">
        <v>519</v>
      </c>
      <c r="G8090" t="s">
        <v>2445</v>
      </c>
      <c r="H8090" t="s">
        <v>1866</v>
      </c>
      <c r="I8090" t="s">
        <v>1866</v>
      </c>
      <c r="J8090" t="s">
        <v>2064</v>
      </c>
      <c r="K8090" t="s">
        <v>1922</v>
      </c>
      <c r="L8090" t="s">
        <v>1887</v>
      </c>
      <c r="M8090">
        <v>2</v>
      </c>
      <c r="N8090" s="3">
        <v>32</v>
      </c>
      <c r="O8090" s="3">
        <v>14</v>
      </c>
      <c r="P8090" s="4">
        <v>0</v>
      </c>
      <c r="Q8090" s="3">
        <v>64</v>
      </c>
      <c r="R8090" s="3">
        <v>28</v>
      </c>
      <c r="S8090" s="3">
        <v>36</v>
      </c>
      <c r="T8090" t="s">
        <v>1954</v>
      </c>
      <c r="U8090" t="s">
        <v>72</v>
      </c>
    </row>
    <row r="8091" spans="1:21" x14ac:dyDescent="0.35">
      <c r="A8091" t="s">
        <v>10668</v>
      </c>
      <c r="B8091" s="2">
        <v>45880</v>
      </c>
      <c r="C8091">
        <v>8</v>
      </c>
      <c r="D8091">
        <v>2025</v>
      </c>
      <c r="F8091" t="s">
        <v>226</v>
      </c>
      <c r="G8091" t="s">
        <v>2197</v>
      </c>
      <c r="H8091" t="s">
        <v>1871</v>
      </c>
      <c r="I8091" t="s">
        <v>2234</v>
      </c>
      <c r="J8091" t="s">
        <v>2045</v>
      </c>
      <c r="K8091" t="s">
        <v>1910</v>
      </c>
      <c r="L8091" t="s">
        <v>1890</v>
      </c>
      <c r="M8091">
        <v>4</v>
      </c>
      <c r="N8091" s="3">
        <v>99</v>
      </c>
      <c r="O8091" s="3">
        <v>58</v>
      </c>
      <c r="P8091" s="4">
        <v>0.05</v>
      </c>
      <c r="Q8091" s="3">
        <v>376.2</v>
      </c>
      <c r="R8091" s="3">
        <v>232</v>
      </c>
      <c r="S8091" s="3">
        <v>144.19999999999999</v>
      </c>
      <c r="T8091" t="s">
        <v>1954</v>
      </c>
      <c r="U8091" t="s">
        <v>72</v>
      </c>
    </row>
    <row r="8092" spans="1:21" x14ac:dyDescent="0.35">
      <c r="A8092" t="s">
        <v>10669</v>
      </c>
      <c r="B8092" s="2">
        <v>45881</v>
      </c>
      <c r="C8092">
        <v>8</v>
      </c>
      <c r="D8092">
        <v>2025</v>
      </c>
      <c r="F8092" t="s">
        <v>1536</v>
      </c>
      <c r="G8092" t="s">
        <v>2368</v>
      </c>
      <c r="H8092" t="s">
        <v>1871</v>
      </c>
      <c r="I8092" t="s">
        <v>1966</v>
      </c>
      <c r="J8092" t="s">
        <v>1991</v>
      </c>
      <c r="K8092" t="s">
        <v>1925</v>
      </c>
      <c r="L8092" t="s">
        <v>1885</v>
      </c>
      <c r="M8092">
        <v>2</v>
      </c>
      <c r="N8092" s="3">
        <v>35</v>
      </c>
      <c r="O8092" s="3">
        <v>16</v>
      </c>
      <c r="P8092" s="4">
        <v>0</v>
      </c>
      <c r="Q8092" s="3">
        <v>70</v>
      </c>
      <c r="R8092" s="3">
        <v>32</v>
      </c>
      <c r="S8092" s="3">
        <v>38</v>
      </c>
      <c r="T8092" t="s">
        <v>1954</v>
      </c>
      <c r="U8092" t="s">
        <v>72</v>
      </c>
    </row>
    <row r="8093" spans="1:21" x14ac:dyDescent="0.35">
      <c r="A8093" t="s">
        <v>10670</v>
      </c>
      <c r="B8093" s="2">
        <v>45881</v>
      </c>
      <c r="C8093">
        <v>8</v>
      </c>
      <c r="D8093">
        <v>2025</v>
      </c>
      <c r="F8093" t="s">
        <v>928</v>
      </c>
      <c r="G8093" t="s">
        <v>2086</v>
      </c>
      <c r="H8093" t="s">
        <v>1864</v>
      </c>
      <c r="I8093" t="s">
        <v>2087</v>
      </c>
      <c r="J8093" t="s">
        <v>2015</v>
      </c>
      <c r="K8093" t="s">
        <v>1914</v>
      </c>
      <c r="L8093" t="s">
        <v>1888</v>
      </c>
      <c r="M8093">
        <v>2</v>
      </c>
      <c r="N8093" s="3">
        <v>65</v>
      </c>
      <c r="O8093" s="3">
        <v>32</v>
      </c>
      <c r="P8093" s="4">
        <v>0</v>
      </c>
      <c r="Q8093" s="3">
        <v>130</v>
      </c>
      <c r="R8093" s="3">
        <v>64</v>
      </c>
      <c r="S8093" s="3">
        <v>66</v>
      </c>
      <c r="T8093" t="s">
        <v>1954</v>
      </c>
      <c r="U8093" t="s">
        <v>72</v>
      </c>
    </row>
    <row r="8094" spans="1:21" x14ac:dyDescent="0.35">
      <c r="A8094" t="s">
        <v>10671</v>
      </c>
      <c r="B8094" s="2">
        <v>45881</v>
      </c>
      <c r="C8094">
        <v>8</v>
      </c>
      <c r="D8094">
        <v>2025</v>
      </c>
      <c r="F8094" t="s">
        <v>1122</v>
      </c>
      <c r="G8094" t="s">
        <v>3990</v>
      </c>
      <c r="H8094" t="s">
        <v>1870</v>
      </c>
      <c r="I8094" t="s">
        <v>2000</v>
      </c>
      <c r="J8094" t="s">
        <v>2001</v>
      </c>
      <c r="K8094" t="s">
        <v>1911</v>
      </c>
      <c r="L8094" t="s">
        <v>1886</v>
      </c>
      <c r="M8094">
        <v>1</v>
      </c>
      <c r="N8094" s="3">
        <v>58</v>
      </c>
      <c r="O8094" s="3">
        <v>25</v>
      </c>
      <c r="P8094" s="4">
        <v>0</v>
      </c>
      <c r="Q8094" s="3">
        <v>58</v>
      </c>
      <c r="R8094" s="3">
        <v>25</v>
      </c>
      <c r="S8094" s="3">
        <v>33</v>
      </c>
      <c r="T8094" t="s">
        <v>1954</v>
      </c>
      <c r="U8094" t="s">
        <v>72</v>
      </c>
    </row>
    <row r="8095" spans="1:21" x14ac:dyDescent="0.35">
      <c r="A8095" t="s">
        <v>10672</v>
      </c>
      <c r="B8095" s="2">
        <v>45881</v>
      </c>
      <c r="C8095">
        <v>8</v>
      </c>
      <c r="D8095">
        <v>2025</v>
      </c>
      <c r="F8095" t="s">
        <v>116</v>
      </c>
      <c r="G8095" t="s">
        <v>2449</v>
      </c>
      <c r="H8095" t="s">
        <v>1869</v>
      </c>
      <c r="I8095" t="s">
        <v>2157</v>
      </c>
      <c r="J8095" t="s">
        <v>2067</v>
      </c>
      <c r="K8095" t="s">
        <v>1918</v>
      </c>
      <c r="L8095" t="s">
        <v>1889</v>
      </c>
      <c r="M8095">
        <v>1</v>
      </c>
      <c r="N8095" s="3">
        <v>69</v>
      </c>
      <c r="O8095" s="3">
        <v>37</v>
      </c>
      <c r="P8095" s="4">
        <v>0.15</v>
      </c>
      <c r="Q8095" s="3">
        <v>58.65</v>
      </c>
      <c r="R8095" s="3">
        <v>37</v>
      </c>
      <c r="S8095" s="3">
        <v>21.65</v>
      </c>
      <c r="T8095" t="s">
        <v>1954</v>
      </c>
      <c r="U8095" t="s">
        <v>72</v>
      </c>
    </row>
    <row r="8096" spans="1:21" x14ac:dyDescent="0.35">
      <c r="A8096" t="s">
        <v>10673</v>
      </c>
      <c r="B8096" s="2">
        <v>45881</v>
      </c>
      <c r="C8096">
        <v>8</v>
      </c>
      <c r="D8096">
        <v>2025</v>
      </c>
      <c r="F8096" t="s">
        <v>1717</v>
      </c>
      <c r="G8096" t="s">
        <v>1993</v>
      </c>
      <c r="H8096" t="s">
        <v>1866</v>
      </c>
      <c r="I8096" t="s">
        <v>1866</v>
      </c>
      <c r="J8096" t="s">
        <v>1991</v>
      </c>
      <c r="K8096" t="s">
        <v>1925</v>
      </c>
      <c r="L8096" t="s">
        <v>1885</v>
      </c>
      <c r="M8096">
        <v>2</v>
      </c>
      <c r="N8096" s="3">
        <v>35</v>
      </c>
      <c r="O8096" s="3">
        <v>16</v>
      </c>
      <c r="P8096" s="4">
        <v>0.15</v>
      </c>
      <c r="Q8096" s="3">
        <v>59.5</v>
      </c>
      <c r="R8096" s="3">
        <v>32</v>
      </c>
      <c r="S8096" s="3">
        <v>27.5</v>
      </c>
      <c r="T8096" t="s">
        <v>1954</v>
      </c>
      <c r="U8096" t="s">
        <v>72</v>
      </c>
    </row>
    <row r="8097" spans="1:21" x14ac:dyDescent="0.35">
      <c r="A8097" t="s">
        <v>10674</v>
      </c>
      <c r="B8097" s="2">
        <v>45881</v>
      </c>
      <c r="C8097">
        <v>8</v>
      </c>
      <c r="D8097">
        <v>2025</v>
      </c>
      <c r="F8097" t="s">
        <v>929</v>
      </c>
      <c r="G8097" t="s">
        <v>4075</v>
      </c>
      <c r="H8097" t="s">
        <v>1869</v>
      </c>
      <c r="I8097" t="s">
        <v>2157</v>
      </c>
      <c r="J8097" t="s">
        <v>2015</v>
      </c>
      <c r="K8097" t="s">
        <v>1914</v>
      </c>
      <c r="L8097" t="s">
        <v>1888</v>
      </c>
      <c r="M8097">
        <v>4</v>
      </c>
      <c r="N8097" s="3">
        <v>65</v>
      </c>
      <c r="O8097" s="3">
        <v>32</v>
      </c>
      <c r="P8097" s="4">
        <v>0</v>
      </c>
      <c r="Q8097" s="3">
        <v>260</v>
      </c>
      <c r="R8097" s="3">
        <v>128</v>
      </c>
      <c r="S8097" s="3">
        <v>132</v>
      </c>
      <c r="T8097" t="s">
        <v>1954</v>
      </c>
      <c r="U8097" t="s">
        <v>72</v>
      </c>
    </row>
    <row r="8098" spans="1:21" x14ac:dyDescent="0.35">
      <c r="A8098" t="s">
        <v>10675</v>
      </c>
      <c r="B8098" s="2">
        <v>45881</v>
      </c>
      <c r="C8098">
        <v>8</v>
      </c>
      <c r="D8098">
        <v>2025</v>
      </c>
      <c r="F8098" t="s">
        <v>420</v>
      </c>
      <c r="G8098" t="s">
        <v>2146</v>
      </c>
      <c r="H8098" t="s">
        <v>1871</v>
      </c>
      <c r="I8098" t="s">
        <v>1990</v>
      </c>
      <c r="J8098" t="s">
        <v>2023</v>
      </c>
      <c r="K8098" t="s">
        <v>1912</v>
      </c>
      <c r="L8098" t="s">
        <v>1890</v>
      </c>
      <c r="M8098">
        <v>5</v>
      </c>
      <c r="N8098" s="3">
        <v>249</v>
      </c>
      <c r="O8098" s="3">
        <v>168</v>
      </c>
      <c r="P8098" s="4">
        <v>0.1</v>
      </c>
      <c r="Q8098" s="3">
        <v>1120.5</v>
      </c>
      <c r="R8098" s="3">
        <v>840</v>
      </c>
      <c r="S8098" s="3">
        <v>280.5</v>
      </c>
      <c r="T8098" t="s">
        <v>1954</v>
      </c>
      <c r="U8098" t="s">
        <v>72</v>
      </c>
    </row>
    <row r="8099" spans="1:21" x14ac:dyDescent="0.35">
      <c r="A8099" t="s">
        <v>10676</v>
      </c>
      <c r="B8099" s="2">
        <v>45881</v>
      </c>
      <c r="C8099">
        <v>8</v>
      </c>
      <c r="D8099">
        <v>2025</v>
      </c>
      <c r="F8099" t="s">
        <v>754</v>
      </c>
      <c r="G8099" t="s">
        <v>3328</v>
      </c>
      <c r="H8099" t="s">
        <v>1866</v>
      </c>
      <c r="I8099" t="s">
        <v>1866</v>
      </c>
      <c r="J8099" t="s">
        <v>2034</v>
      </c>
      <c r="K8099" t="s">
        <v>1904</v>
      </c>
      <c r="L8099" t="s">
        <v>1889</v>
      </c>
      <c r="M8099">
        <v>4</v>
      </c>
      <c r="N8099" s="3">
        <v>149</v>
      </c>
      <c r="O8099" s="3">
        <v>91</v>
      </c>
      <c r="P8099" s="4">
        <v>0</v>
      </c>
      <c r="Q8099" s="3">
        <v>596</v>
      </c>
      <c r="R8099" s="3">
        <v>364</v>
      </c>
      <c r="S8099" s="3">
        <v>232</v>
      </c>
      <c r="T8099" t="s">
        <v>1954</v>
      </c>
      <c r="U8099" t="s">
        <v>72</v>
      </c>
    </row>
    <row r="8100" spans="1:21" x14ac:dyDescent="0.35">
      <c r="A8100" t="s">
        <v>10677</v>
      </c>
      <c r="B8100" s="2">
        <v>45881</v>
      </c>
      <c r="C8100">
        <v>8</v>
      </c>
      <c r="D8100">
        <v>2025</v>
      </c>
      <c r="F8100" t="s">
        <v>729</v>
      </c>
      <c r="G8100" t="s">
        <v>4803</v>
      </c>
      <c r="H8100" t="s">
        <v>1863</v>
      </c>
      <c r="I8100" t="s">
        <v>2056</v>
      </c>
      <c r="J8100" t="s">
        <v>1956</v>
      </c>
      <c r="K8100" t="s">
        <v>1909</v>
      </c>
      <c r="L8100" t="s">
        <v>1887</v>
      </c>
      <c r="M8100">
        <v>3</v>
      </c>
      <c r="N8100" s="3">
        <v>95</v>
      </c>
      <c r="O8100" s="3">
        <v>54</v>
      </c>
      <c r="P8100" s="4">
        <v>0.1</v>
      </c>
      <c r="Q8100" s="3">
        <v>256.5</v>
      </c>
      <c r="R8100" s="3">
        <v>162</v>
      </c>
      <c r="S8100" s="3">
        <v>94.5</v>
      </c>
      <c r="T8100" t="s">
        <v>1954</v>
      </c>
      <c r="U8100" t="s">
        <v>72</v>
      </c>
    </row>
    <row r="8101" spans="1:21" x14ac:dyDescent="0.35">
      <c r="A8101" t="s">
        <v>10678</v>
      </c>
      <c r="B8101" s="2">
        <v>45881</v>
      </c>
      <c r="C8101">
        <v>8</v>
      </c>
      <c r="D8101">
        <v>2025</v>
      </c>
      <c r="F8101" t="s">
        <v>1090</v>
      </c>
      <c r="G8101" t="s">
        <v>4116</v>
      </c>
      <c r="H8101" t="s">
        <v>1866</v>
      </c>
      <c r="I8101" t="s">
        <v>1866</v>
      </c>
      <c r="J8101" t="s">
        <v>2026</v>
      </c>
      <c r="K8101" t="s">
        <v>1919</v>
      </c>
      <c r="L8101" t="s">
        <v>1887</v>
      </c>
      <c r="M8101">
        <v>1</v>
      </c>
      <c r="N8101" s="3">
        <v>85</v>
      </c>
      <c r="O8101" s="3">
        <v>44</v>
      </c>
      <c r="P8101" s="4">
        <v>0.1</v>
      </c>
      <c r="Q8101" s="3">
        <v>76.5</v>
      </c>
      <c r="R8101" s="3">
        <v>44</v>
      </c>
      <c r="S8101" s="3">
        <v>32.5</v>
      </c>
      <c r="T8101" t="s">
        <v>1954</v>
      </c>
      <c r="U8101" t="s">
        <v>72</v>
      </c>
    </row>
    <row r="8102" spans="1:21" x14ac:dyDescent="0.35">
      <c r="A8102" t="s">
        <v>10679</v>
      </c>
      <c r="B8102" s="2">
        <v>45881</v>
      </c>
      <c r="C8102">
        <v>8</v>
      </c>
      <c r="D8102">
        <v>2025</v>
      </c>
      <c r="F8102" t="s">
        <v>343</v>
      </c>
      <c r="G8102" t="s">
        <v>2445</v>
      </c>
      <c r="H8102" t="s">
        <v>1875</v>
      </c>
      <c r="I8102" t="s">
        <v>1996</v>
      </c>
      <c r="J8102" t="s">
        <v>2015</v>
      </c>
      <c r="K8102" t="s">
        <v>1914</v>
      </c>
      <c r="L8102" t="s">
        <v>1888</v>
      </c>
      <c r="M8102">
        <v>3</v>
      </c>
      <c r="N8102" s="3">
        <v>65</v>
      </c>
      <c r="O8102" s="3">
        <v>32</v>
      </c>
      <c r="P8102" s="4">
        <v>0.1</v>
      </c>
      <c r="Q8102" s="3">
        <v>175.5</v>
      </c>
      <c r="R8102" s="3">
        <v>96</v>
      </c>
      <c r="S8102" s="3">
        <v>79.5</v>
      </c>
      <c r="T8102" t="s">
        <v>1954</v>
      </c>
      <c r="U8102" t="s">
        <v>72</v>
      </c>
    </row>
    <row r="8103" spans="1:21" x14ac:dyDescent="0.35">
      <c r="A8103" t="s">
        <v>10680</v>
      </c>
      <c r="B8103" s="2">
        <v>45882</v>
      </c>
      <c r="C8103">
        <v>8</v>
      </c>
      <c r="D8103">
        <v>2025</v>
      </c>
      <c r="F8103" t="s">
        <v>693</v>
      </c>
      <c r="G8103" t="s">
        <v>4799</v>
      </c>
      <c r="H8103" t="s">
        <v>1870</v>
      </c>
      <c r="I8103" t="s">
        <v>2192</v>
      </c>
      <c r="J8103" t="s">
        <v>2162</v>
      </c>
      <c r="K8103" t="s">
        <v>1921</v>
      </c>
      <c r="L8103" t="s">
        <v>1889</v>
      </c>
      <c r="M8103">
        <v>2</v>
      </c>
      <c r="N8103" s="3">
        <v>55</v>
      </c>
      <c r="O8103" s="3">
        <v>27</v>
      </c>
      <c r="P8103" s="4">
        <v>0.1</v>
      </c>
      <c r="Q8103" s="3">
        <v>99</v>
      </c>
      <c r="R8103" s="3">
        <v>54</v>
      </c>
      <c r="S8103" s="3">
        <v>45</v>
      </c>
      <c r="T8103" t="s">
        <v>1954</v>
      </c>
      <c r="U8103" t="s">
        <v>72</v>
      </c>
    </row>
    <row r="8104" spans="1:21" x14ac:dyDescent="0.35">
      <c r="A8104" t="s">
        <v>10681</v>
      </c>
      <c r="B8104" s="2">
        <v>45882</v>
      </c>
      <c r="C8104">
        <v>8</v>
      </c>
      <c r="D8104">
        <v>2025</v>
      </c>
      <c r="F8104" t="s">
        <v>151</v>
      </c>
      <c r="G8104" t="s">
        <v>3398</v>
      </c>
      <c r="H8104" t="s">
        <v>1868</v>
      </c>
      <c r="I8104" t="s">
        <v>1959</v>
      </c>
      <c r="J8104" t="s">
        <v>2183</v>
      </c>
      <c r="K8104" t="s">
        <v>1917</v>
      </c>
      <c r="L8104" t="s">
        <v>1886</v>
      </c>
      <c r="M8104">
        <v>2</v>
      </c>
      <c r="N8104" s="3">
        <v>72</v>
      </c>
      <c r="O8104" s="3">
        <v>34</v>
      </c>
      <c r="P8104" s="4">
        <v>0.05</v>
      </c>
      <c r="Q8104" s="3">
        <v>136.80000000000001</v>
      </c>
      <c r="R8104" s="3">
        <v>68</v>
      </c>
      <c r="S8104" s="3">
        <v>68.8</v>
      </c>
      <c r="T8104" t="s">
        <v>1954</v>
      </c>
      <c r="U8104" t="s">
        <v>72</v>
      </c>
    </row>
    <row r="8105" spans="1:21" x14ac:dyDescent="0.35">
      <c r="A8105" t="s">
        <v>10682</v>
      </c>
      <c r="B8105" s="2">
        <v>45882</v>
      </c>
      <c r="C8105">
        <v>8</v>
      </c>
      <c r="D8105">
        <v>2025</v>
      </c>
      <c r="F8105" t="s">
        <v>342</v>
      </c>
      <c r="G8105" t="s">
        <v>2778</v>
      </c>
      <c r="H8105" t="s">
        <v>1875</v>
      </c>
      <c r="I8105" t="s">
        <v>1970</v>
      </c>
      <c r="J8105" t="s">
        <v>1960</v>
      </c>
      <c r="K8105" t="s">
        <v>1924</v>
      </c>
      <c r="L8105" t="s">
        <v>1885</v>
      </c>
      <c r="M8105">
        <v>1</v>
      </c>
      <c r="N8105" s="3">
        <v>42</v>
      </c>
      <c r="O8105" s="3">
        <v>20</v>
      </c>
      <c r="P8105" s="4">
        <v>0.15</v>
      </c>
      <c r="Q8105" s="3">
        <v>35.700000000000003</v>
      </c>
      <c r="R8105" s="3">
        <v>20</v>
      </c>
      <c r="S8105" s="3">
        <v>15.7</v>
      </c>
      <c r="T8105" t="s">
        <v>1954</v>
      </c>
      <c r="U8105" t="s">
        <v>72</v>
      </c>
    </row>
    <row r="8106" spans="1:21" x14ac:dyDescent="0.35">
      <c r="A8106" t="s">
        <v>10683</v>
      </c>
      <c r="B8106" s="2">
        <v>45882</v>
      </c>
      <c r="C8106">
        <v>8</v>
      </c>
      <c r="D8106">
        <v>2025</v>
      </c>
      <c r="F8106" t="s">
        <v>899</v>
      </c>
      <c r="G8106" t="s">
        <v>2430</v>
      </c>
      <c r="H8106" t="s">
        <v>1870</v>
      </c>
      <c r="I8106" t="s">
        <v>2000</v>
      </c>
      <c r="J8106" t="s">
        <v>1956</v>
      </c>
      <c r="K8106" t="s">
        <v>1909</v>
      </c>
      <c r="L8106" t="s">
        <v>1887</v>
      </c>
      <c r="M8106">
        <v>1</v>
      </c>
      <c r="N8106" s="3">
        <v>95</v>
      </c>
      <c r="O8106" s="3">
        <v>54</v>
      </c>
      <c r="P8106" s="4">
        <v>0.2</v>
      </c>
      <c r="Q8106" s="3">
        <v>76</v>
      </c>
      <c r="R8106" s="3">
        <v>54</v>
      </c>
      <c r="S8106" s="3">
        <v>22</v>
      </c>
      <c r="T8106" t="s">
        <v>1954</v>
      </c>
      <c r="U8106" t="s">
        <v>72</v>
      </c>
    </row>
    <row r="8107" spans="1:21" x14ac:dyDescent="0.35">
      <c r="A8107" t="s">
        <v>10684</v>
      </c>
      <c r="B8107" s="2">
        <v>45882</v>
      </c>
      <c r="C8107">
        <v>8</v>
      </c>
      <c r="D8107">
        <v>2025</v>
      </c>
      <c r="F8107" t="s">
        <v>1037</v>
      </c>
      <c r="G8107" t="s">
        <v>3348</v>
      </c>
      <c r="H8107" t="s">
        <v>1868</v>
      </c>
      <c r="I8107" t="s">
        <v>2022</v>
      </c>
      <c r="J8107" t="s">
        <v>1963</v>
      </c>
      <c r="K8107" t="s">
        <v>1907</v>
      </c>
      <c r="L8107" t="s">
        <v>1890</v>
      </c>
      <c r="M8107">
        <v>2</v>
      </c>
      <c r="N8107" s="3">
        <v>119</v>
      </c>
      <c r="O8107" s="3">
        <v>72</v>
      </c>
      <c r="P8107" s="4">
        <v>0</v>
      </c>
      <c r="Q8107" s="3">
        <v>238</v>
      </c>
      <c r="R8107" s="3">
        <v>144</v>
      </c>
      <c r="S8107" s="3">
        <v>94</v>
      </c>
      <c r="T8107" t="s">
        <v>1954</v>
      </c>
      <c r="U8107" t="s">
        <v>72</v>
      </c>
    </row>
    <row r="8108" spans="1:21" x14ac:dyDescent="0.35">
      <c r="A8108" t="s">
        <v>10685</v>
      </c>
      <c r="B8108" s="2">
        <v>45882</v>
      </c>
      <c r="C8108">
        <v>8</v>
      </c>
      <c r="D8108">
        <v>2025</v>
      </c>
      <c r="F8108" t="s">
        <v>294</v>
      </c>
      <c r="G8108" t="s">
        <v>2197</v>
      </c>
      <c r="H8108" t="s">
        <v>1870</v>
      </c>
      <c r="I8108" t="s">
        <v>2083</v>
      </c>
      <c r="J8108" t="s">
        <v>2001</v>
      </c>
      <c r="K8108" t="s">
        <v>1911</v>
      </c>
      <c r="L8108" t="s">
        <v>1886</v>
      </c>
      <c r="M8108">
        <v>1</v>
      </c>
      <c r="N8108" s="3">
        <v>58</v>
      </c>
      <c r="O8108" s="3">
        <v>25</v>
      </c>
      <c r="P8108" s="4">
        <v>0.1</v>
      </c>
      <c r="Q8108" s="3">
        <v>52.2</v>
      </c>
      <c r="R8108" s="3">
        <v>25</v>
      </c>
      <c r="S8108" s="3">
        <v>27.2</v>
      </c>
      <c r="T8108" t="s">
        <v>1954</v>
      </c>
      <c r="U8108" t="s">
        <v>72</v>
      </c>
    </row>
    <row r="8109" spans="1:21" x14ac:dyDescent="0.35">
      <c r="A8109" t="s">
        <v>10686</v>
      </c>
      <c r="B8109" s="2">
        <v>45883</v>
      </c>
      <c r="C8109">
        <v>8</v>
      </c>
      <c r="D8109">
        <v>2025</v>
      </c>
      <c r="F8109" t="s">
        <v>95</v>
      </c>
      <c r="G8109" t="s">
        <v>2105</v>
      </c>
      <c r="H8109" t="s">
        <v>1866</v>
      </c>
      <c r="I8109" t="s">
        <v>1866</v>
      </c>
      <c r="J8109" t="s">
        <v>1960</v>
      </c>
      <c r="K8109" t="s">
        <v>1924</v>
      </c>
      <c r="L8109" t="s">
        <v>1885</v>
      </c>
      <c r="M8109">
        <v>1</v>
      </c>
      <c r="N8109" s="3">
        <v>42</v>
      </c>
      <c r="O8109" s="3">
        <v>20</v>
      </c>
      <c r="P8109" s="4">
        <v>0.1</v>
      </c>
      <c r="Q8109" s="3">
        <v>37.799999999999997</v>
      </c>
      <c r="R8109" s="3">
        <v>20</v>
      </c>
      <c r="S8109" s="3">
        <v>17.8</v>
      </c>
      <c r="T8109" t="s">
        <v>1954</v>
      </c>
      <c r="U8109" t="s">
        <v>72</v>
      </c>
    </row>
    <row r="8110" spans="1:21" x14ac:dyDescent="0.35">
      <c r="A8110" t="s">
        <v>10687</v>
      </c>
      <c r="B8110" s="2">
        <v>45883</v>
      </c>
      <c r="C8110">
        <v>8</v>
      </c>
      <c r="D8110">
        <v>2025</v>
      </c>
      <c r="F8110" t="s">
        <v>338</v>
      </c>
      <c r="G8110" t="s">
        <v>2078</v>
      </c>
      <c r="H8110" t="s">
        <v>1864</v>
      </c>
      <c r="I8110" t="s">
        <v>2211</v>
      </c>
      <c r="J8110" t="s">
        <v>1997</v>
      </c>
      <c r="K8110" t="s">
        <v>1906</v>
      </c>
      <c r="L8110" t="s">
        <v>1889</v>
      </c>
      <c r="M8110">
        <v>1</v>
      </c>
      <c r="N8110" s="3">
        <v>89</v>
      </c>
      <c r="O8110" s="3">
        <v>48</v>
      </c>
      <c r="P8110" s="4">
        <v>0.05</v>
      </c>
      <c r="Q8110" s="3">
        <v>84.55</v>
      </c>
      <c r="R8110" s="3">
        <v>48</v>
      </c>
      <c r="S8110" s="3">
        <v>36.549999999999997</v>
      </c>
      <c r="T8110" t="s">
        <v>1954</v>
      </c>
      <c r="U8110" t="s">
        <v>72</v>
      </c>
    </row>
    <row r="8111" spans="1:21" x14ac:dyDescent="0.35">
      <c r="A8111" t="s">
        <v>10688</v>
      </c>
      <c r="B8111" s="2">
        <v>45883</v>
      </c>
      <c r="C8111">
        <v>8</v>
      </c>
      <c r="D8111">
        <v>2025</v>
      </c>
      <c r="F8111" t="s">
        <v>696</v>
      </c>
      <c r="G8111" t="s">
        <v>2805</v>
      </c>
      <c r="H8111" t="s">
        <v>1868</v>
      </c>
      <c r="I8111" t="s">
        <v>2022</v>
      </c>
      <c r="J8111" t="s">
        <v>1978</v>
      </c>
      <c r="K8111" t="s">
        <v>1916</v>
      </c>
      <c r="L8111" t="s">
        <v>1887</v>
      </c>
      <c r="M8111">
        <v>4</v>
      </c>
      <c r="N8111" s="3">
        <v>79</v>
      </c>
      <c r="O8111" s="3">
        <v>42</v>
      </c>
      <c r="P8111" s="4">
        <v>0.05</v>
      </c>
      <c r="Q8111" s="3">
        <v>300.2</v>
      </c>
      <c r="R8111" s="3">
        <v>168</v>
      </c>
      <c r="S8111" s="3">
        <v>132.19999999999999</v>
      </c>
      <c r="T8111" t="s">
        <v>1954</v>
      </c>
      <c r="U8111" t="s">
        <v>72</v>
      </c>
    </row>
    <row r="8112" spans="1:21" x14ac:dyDescent="0.35">
      <c r="A8112" t="s">
        <v>10689</v>
      </c>
      <c r="B8112" s="2">
        <v>45883</v>
      </c>
      <c r="C8112">
        <v>8</v>
      </c>
      <c r="D8112">
        <v>2025</v>
      </c>
      <c r="F8112" t="s">
        <v>1407</v>
      </c>
      <c r="G8112" t="s">
        <v>2063</v>
      </c>
      <c r="H8112" t="s">
        <v>1871</v>
      </c>
      <c r="I8112" t="s">
        <v>2144</v>
      </c>
      <c r="J8112" t="s">
        <v>1997</v>
      </c>
      <c r="K8112" t="s">
        <v>1906</v>
      </c>
      <c r="L8112" t="s">
        <v>1889</v>
      </c>
      <c r="M8112">
        <v>1</v>
      </c>
      <c r="N8112" s="3">
        <v>89</v>
      </c>
      <c r="O8112" s="3">
        <v>48</v>
      </c>
      <c r="P8112" s="4">
        <v>0</v>
      </c>
      <c r="Q8112" s="3">
        <v>89</v>
      </c>
      <c r="R8112" s="3">
        <v>48</v>
      </c>
      <c r="S8112" s="3">
        <v>41</v>
      </c>
      <c r="T8112" t="s">
        <v>1954</v>
      </c>
      <c r="U8112" t="s">
        <v>72</v>
      </c>
    </row>
    <row r="8113" spans="1:21" x14ac:dyDescent="0.35">
      <c r="A8113" t="s">
        <v>10690</v>
      </c>
      <c r="B8113" s="2">
        <v>45883</v>
      </c>
      <c r="C8113">
        <v>8</v>
      </c>
      <c r="D8113">
        <v>2025</v>
      </c>
      <c r="F8113" t="s">
        <v>1211</v>
      </c>
      <c r="G8113" t="s">
        <v>5041</v>
      </c>
      <c r="H8113" t="s">
        <v>1869</v>
      </c>
      <c r="I8113" t="s">
        <v>1977</v>
      </c>
      <c r="J8113" t="s">
        <v>2064</v>
      </c>
      <c r="K8113" t="s">
        <v>1922</v>
      </c>
      <c r="L8113" t="s">
        <v>1887</v>
      </c>
      <c r="M8113">
        <v>2</v>
      </c>
      <c r="N8113" s="3">
        <v>32</v>
      </c>
      <c r="O8113" s="3">
        <v>14</v>
      </c>
      <c r="P8113" s="4">
        <v>0.2</v>
      </c>
      <c r="Q8113" s="3">
        <v>51.2</v>
      </c>
      <c r="R8113" s="3">
        <v>28</v>
      </c>
      <c r="S8113" s="3">
        <v>23.2</v>
      </c>
      <c r="T8113" t="s">
        <v>1954</v>
      </c>
      <c r="U8113" t="s">
        <v>72</v>
      </c>
    </row>
    <row r="8114" spans="1:21" x14ac:dyDescent="0.35">
      <c r="A8114" t="s">
        <v>10691</v>
      </c>
      <c r="B8114" s="2">
        <v>45883</v>
      </c>
      <c r="C8114">
        <v>8</v>
      </c>
      <c r="D8114">
        <v>2025</v>
      </c>
      <c r="F8114" t="s">
        <v>1153</v>
      </c>
      <c r="G8114" t="s">
        <v>3104</v>
      </c>
      <c r="H8114" t="s">
        <v>1868</v>
      </c>
      <c r="I8114" t="s">
        <v>1959</v>
      </c>
      <c r="J8114" t="s">
        <v>1960</v>
      </c>
      <c r="K8114" t="s">
        <v>1924</v>
      </c>
      <c r="L8114" t="s">
        <v>1885</v>
      </c>
      <c r="M8114">
        <v>1</v>
      </c>
      <c r="N8114" s="3">
        <v>42</v>
      </c>
      <c r="O8114" s="3">
        <v>20</v>
      </c>
      <c r="P8114" s="4">
        <v>0.05</v>
      </c>
      <c r="Q8114" s="3">
        <v>39.9</v>
      </c>
      <c r="R8114" s="3">
        <v>20</v>
      </c>
      <c r="S8114" s="3">
        <v>19.899999999999999</v>
      </c>
      <c r="T8114" t="s">
        <v>1954</v>
      </c>
      <c r="U8114" t="s">
        <v>72</v>
      </c>
    </row>
    <row r="8115" spans="1:21" x14ac:dyDescent="0.35">
      <c r="A8115" t="s">
        <v>10692</v>
      </c>
      <c r="B8115" s="2">
        <v>45883</v>
      </c>
      <c r="C8115">
        <v>8</v>
      </c>
      <c r="D8115">
        <v>2025</v>
      </c>
      <c r="F8115" t="s">
        <v>1212</v>
      </c>
      <c r="G8115" t="s">
        <v>3092</v>
      </c>
      <c r="H8115" t="s">
        <v>1866</v>
      </c>
      <c r="I8115" t="s">
        <v>1866</v>
      </c>
      <c r="J8115" t="s">
        <v>1967</v>
      </c>
      <c r="K8115" t="s">
        <v>1913</v>
      </c>
      <c r="L8115" t="s">
        <v>1888</v>
      </c>
      <c r="M8115">
        <v>1</v>
      </c>
      <c r="N8115" s="3">
        <v>78</v>
      </c>
      <c r="O8115" s="3">
        <v>39</v>
      </c>
      <c r="P8115" s="4">
        <v>0.1</v>
      </c>
      <c r="Q8115" s="3">
        <v>70.2</v>
      </c>
      <c r="R8115" s="3">
        <v>39</v>
      </c>
      <c r="S8115" s="3">
        <v>31.2</v>
      </c>
      <c r="T8115" t="s">
        <v>1954</v>
      </c>
      <c r="U8115" t="s">
        <v>72</v>
      </c>
    </row>
    <row r="8116" spans="1:21" x14ac:dyDescent="0.35">
      <c r="A8116" t="s">
        <v>10693</v>
      </c>
      <c r="B8116" s="2">
        <v>45883</v>
      </c>
      <c r="C8116">
        <v>8</v>
      </c>
      <c r="D8116">
        <v>2025</v>
      </c>
      <c r="F8116" t="s">
        <v>981</v>
      </c>
      <c r="G8116" t="s">
        <v>2339</v>
      </c>
      <c r="H8116" t="s">
        <v>1867</v>
      </c>
      <c r="I8116" t="s">
        <v>2004</v>
      </c>
      <c r="J8116" t="s">
        <v>2045</v>
      </c>
      <c r="K8116" t="s">
        <v>1910</v>
      </c>
      <c r="L8116" t="s">
        <v>1890</v>
      </c>
      <c r="M8116">
        <v>1</v>
      </c>
      <c r="N8116" s="3">
        <v>99</v>
      </c>
      <c r="O8116" s="3">
        <v>58</v>
      </c>
      <c r="P8116" s="4">
        <v>0</v>
      </c>
      <c r="Q8116" s="3">
        <v>99</v>
      </c>
      <c r="R8116" s="3">
        <v>58</v>
      </c>
      <c r="S8116" s="3">
        <v>41</v>
      </c>
      <c r="T8116" t="s">
        <v>1954</v>
      </c>
      <c r="U8116" t="s">
        <v>72</v>
      </c>
    </row>
    <row r="8117" spans="1:21" x14ac:dyDescent="0.35">
      <c r="A8117" t="s">
        <v>10694</v>
      </c>
      <c r="B8117" s="2">
        <v>45883</v>
      </c>
      <c r="C8117">
        <v>8</v>
      </c>
      <c r="D8117">
        <v>2025</v>
      </c>
      <c r="F8117" t="s">
        <v>827</v>
      </c>
      <c r="G8117" t="s">
        <v>6453</v>
      </c>
      <c r="H8117" t="s">
        <v>1868</v>
      </c>
      <c r="I8117" t="s">
        <v>2022</v>
      </c>
      <c r="J8117" t="s">
        <v>1963</v>
      </c>
      <c r="K8117" t="s">
        <v>1907</v>
      </c>
      <c r="L8117" t="s">
        <v>1890</v>
      </c>
      <c r="M8117">
        <v>1</v>
      </c>
      <c r="N8117" s="3">
        <v>119</v>
      </c>
      <c r="O8117" s="3">
        <v>72</v>
      </c>
      <c r="P8117" s="4">
        <v>0.2</v>
      </c>
      <c r="Q8117" s="3">
        <v>95.2</v>
      </c>
      <c r="R8117" s="3">
        <v>72</v>
      </c>
      <c r="S8117" s="3">
        <v>23.2</v>
      </c>
      <c r="T8117" t="s">
        <v>1954</v>
      </c>
      <c r="U8117" t="s">
        <v>72</v>
      </c>
    </row>
    <row r="8118" spans="1:21" x14ac:dyDescent="0.35">
      <c r="A8118" t="s">
        <v>10695</v>
      </c>
      <c r="B8118" s="2">
        <v>45883</v>
      </c>
      <c r="C8118">
        <v>8</v>
      </c>
      <c r="D8118">
        <v>2025</v>
      </c>
      <c r="F8118" t="s">
        <v>1002</v>
      </c>
      <c r="G8118" t="s">
        <v>2306</v>
      </c>
      <c r="H8118" t="s">
        <v>1866</v>
      </c>
      <c r="I8118" t="s">
        <v>1866</v>
      </c>
      <c r="J8118" t="s">
        <v>2162</v>
      </c>
      <c r="K8118" t="s">
        <v>1921</v>
      </c>
      <c r="L8118" t="s">
        <v>1889</v>
      </c>
      <c r="M8118">
        <v>1</v>
      </c>
      <c r="N8118" s="3">
        <v>55</v>
      </c>
      <c r="O8118" s="3">
        <v>27</v>
      </c>
      <c r="P8118" s="4">
        <v>0.1</v>
      </c>
      <c r="Q8118" s="3">
        <v>49.5</v>
      </c>
      <c r="R8118" s="3">
        <v>27</v>
      </c>
      <c r="S8118" s="3">
        <v>22.5</v>
      </c>
      <c r="T8118" t="s">
        <v>1954</v>
      </c>
      <c r="U8118" t="s">
        <v>72</v>
      </c>
    </row>
    <row r="8119" spans="1:21" x14ac:dyDescent="0.35">
      <c r="A8119" t="s">
        <v>10696</v>
      </c>
      <c r="B8119" s="2">
        <v>45883</v>
      </c>
      <c r="C8119">
        <v>8</v>
      </c>
      <c r="D8119">
        <v>2025</v>
      </c>
      <c r="F8119" t="s">
        <v>1331</v>
      </c>
      <c r="G8119" t="s">
        <v>2347</v>
      </c>
      <c r="H8119" t="s">
        <v>1866</v>
      </c>
      <c r="I8119" t="s">
        <v>1866</v>
      </c>
      <c r="J8119" t="s">
        <v>1997</v>
      </c>
      <c r="K8119" t="s">
        <v>1906</v>
      </c>
      <c r="L8119" t="s">
        <v>1889</v>
      </c>
      <c r="M8119">
        <v>1</v>
      </c>
      <c r="N8119" s="3">
        <v>89</v>
      </c>
      <c r="O8119" s="3">
        <v>48</v>
      </c>
      <c r="P8119" s="4">
        <v>0.1</v>
      </c>
      <c r="Q8119" s="3">
        <v>80.099999999999994</v>
      </c>
      <c r="R8119" s="3">
        <v>48</v>
      </c>
      <c r="S8119" s="3">
        <v>32.1</v>
      </c>
      <c r="T8119" t="s">
        <v>1954</v>
      </c>
      <c r="U8119" t="s">
        <v>72</v>
      </c>
    </row>
    <row r="8120" spans="1:21" x14ac:dyDescent="0.35">
      <c r="A8120" t="s">
        <v>10697</v>
      </c>
      <c r="B8120" s="2">
        <v>45883</v>
      </c>
      <c r="C8120">
        <v>8</v>
      </c>
      <c r="D8120">
        <v>2025</v>
      </c>
      <c r="F8120" t="s">
        <v>775</v>
      </c>
      <c r="G8120" t="s">
        <v>2452</v>
      </c>
      <c r="H8120" t="s">
        <v>1874</v>
      </c>
      <c r="I8120" t="s">
        <v>2200</v>
      </c>
      <c r="J8120" t="s">
        <v>2061</v>
      </c>
      <c r="K8120" t="s">
        <v>1923</v>
      </c>
      <c r="L8120" t="s">
        <v>1888</v>
      </c>
      <c r="M8120">
        <v>2</v>
      </c>
      <c r="N8120" s="3">
        <v>25</v>
      </c>
      <c r="O8120" s="3">
        <v>11</v>
      </c>
      <c r="P8120" s="4">
        <v>0.1</v>
      </c>
      <c r="Q8120" s="3">
        <v>45</v>
      </c>
      <c r="R8120" s="3">
        <v>22</v>
      </c>
      <c r="S8120" s="3">
        <v>23</v>
      </c>
      <c r="T8120" t="s">
        <v>1954</v>
      </c>
      <c r="U8120" t="s">
        <v>71</v>
      </c>
    </row>
    <row r="8121" spans="1:21" x14ac:dyDescent="0.35">
      <c r="A8121" t="s">
        <v>10698</v>
      </c>
      <c r="B8121" s="2">
        <v>45883</v>
      </c>
      <c r="C8121">
        <v>8</v>
      </c>
      <c r="D8121">
        <v>2025</v>
      </c>
      <c r="F8121" t="s">
        <v>1816</v>
      </c>
      <c r="G8121" t="s">
        <v>3572</v>
      </c>
      <c r="H8121" t="s">
        <v>1863</v>
      </c>
      <c r="I8121" t="s">
        <v>2033</v>
      </c>
      <c r="J8121" t="s">
        <v>1991</v>
      </c>
      <c r="K8121" t="s">
        <v>1925</v>
      </c>
      <c r="L8121" t="s">
        <v>1885</v>
      </c>
      <c r="M8121">
        <v>1</v>
      </c>
      <c r="N8121" s="3">
        <v>35</v>
      </c>
      <c r="O8121" s="3">
        <v>16</v>
      </c>
      <c r="P8121" s="4">
        <v>0</v>
      </c>
      <c r="Q8121" s="3">
        <v>35</v>
      </c>
      <c r="R8121" s="3">
        <v>16</v>
      </c>
      <c r="S8121" s="3">
        <v>19</v>
      </c>
      <c r="T8121" t="s">
        <v>1954</v>
      </c>
      <c r="U8121" t="s">
        <v>72</v>
      </c>
    </row>
    <row r="8122" spans="1:21" x14ac:dyDescent="0.35">
      <c r="A8122" t="s">
        <v>10699</v>
      </c>
      <c r="B8122" s="2">
        <v>45883</v>
      </c>
      <c r="C8122">
        <v>8</v>
      </c>
      <c r="D8122">
        <v>2025</v>
      </c>
      <c r="F8122" t="s">
        <v>177</v>
      </c>
      <c r="G8122" t="s">
        <v>3013</v>
      </c>
      <c r="H8122" t="s">
        <v>1870</v>
      </c>
      <c r="I8122" t="s">
        <v>2083</v>
      </c>
      <c r="J8122" t="s">
        <v>1997</v>
      </c>
      <c r="K8122" t="s">
        <v>1906</v>
      </c>
      <c r="L8122" t="s">
        <v>1889</v>
      </c>
      <c r="M8122">
        <v>1</v>
      </c>
      <c r="N8122" s="3">
        <v>89</v>
      </c>
      <c r="O8122" s="3">
        <v>48</v>
      </c>
      <c r="P8122" s="4">
        <v>0</v>
      </c>
      <c r="Q8122" s="3">
        <v>89</v>
      </c>
      <c r="R8122" s="3">
        <v>48</v>
      </c>
      <c r="S8122" s="3">
        <v>41</v>
      </c>
      <c r="T8122" t="s">
        <v>1954</v>
      </c>
      <c r="U8122" t="s">
        <v>72</v>
      </c>
    </row>
    <row r="8123" spans="1:21" x14ac:dyDescent="0.35">
      <c r="A8123" t="s">
        <v>10700</v>
      </c>
      <c r="B8123" s="2">
        <v>45884</v>
      </c>
      <c r="C8123">
        <v>8</v>
      </c>
      <c r="D8123">
        <v>2025</v>
      </c>
      <c r="F8123" t="s">
        <v>603</v>
      </c>
      <c r="G8123" t="s">
        <v>2889</v>
      </c>
      <c r="H8123" t="s">
        <v>1872</v>
      </c>
      <c r="I8123" t="s">
        <v>1986</v>
      </c>
      <c r="J8123" t="s">
        <v>2067</v>
      </c>
      <c r="K8123" t="s">
        <v>1918</v>
      </c>
      <c r="L8123" t="s">
        <v>1889</v>
      </c>
      <c r="M8123">
        <v>1</v>
      </c>
      <c r="N8123" s="3">
        <v>69</v>
      </c>
      <c r="O8123" s="3">
        <v>37</v>
      </c>
      <c r="P8123" s="4">
        <v>0</v>
      </c>
      <c r="Q8123" s="3">
        <v>69</v>
      </c>
      <c r="R8123" s="3">
        <v>37</v>
      </c>
      <c r="S8123" s="3">
        <v>32</v>
      </c>
      <c r="T8123" t="s">
        <v>1954</v>
      </c>
      <c r="U8123" t="s">
        <v>72</v>
      </c>
    </row>
    <row r="8124" spans="1:21" x14ac:dyDescent="0.35">
      <c r="A8124" t="s">
        <v>10701</v>
      </c>
      <c r="B8124" s="2">
        <v>45884</v>
      </c>
      <c r="C8124">
        <v>8</v>
      </c>
      <c r="D8124">
        <v>2025</v>
      </c>
      <c r="F8124" t="s">
        <v>1854</v>
      </c>
      <c r="G8124" t="s">
        <v>2231</v>
      </c>
      <c r="H8124" t="s">
        <v>1864</v>
      </c>
      <c r="I8124" t="s">
        <v>2044</v>
      </c>
      <c r="J8124" t="s">
        <v>1963</v>
      </c>
      <c r="K8124" t="s">
        <v>1907</v>
      </c>
      <c r="L8124" t="s">
        <v>1890</v>
      </c>
      <c r="M8124">
        <v>1</v>
      </c>
      <c r="N8124" s="3">
        <v>119</v>
      </c>
      <c r="O8124" s="3">
        <v>72</v>
      </c>
      <c r="P8124" s="4">
        <v>0.05</v>
      </c>
      <c r="Q8124" s="3">
        <v>113.05</v>
      </c>
      <c r="R8124" s="3">
        <v>72</v>
      </c>
      <c r="S8124" s="3">
        <v>41.05</v>
      </c>
      <c r="T8124" t="s">
        <v>1954</v>
      </c>
      <c r="U8124" t="s">
        <v>72</v>
      </c>
    </row>
    <row r="8125" spans="1:21" x14ac:dyDescent="0.35">
      <c r="A8125" t="s">
        <v>10702</v>
      </c>
      <c r="B8125" s="2">
        <v>45884</v>
      </c>
      <c r="C8125">
        <v>8</v>
      </c>
      <c r="D8125">
        <v>2025</v>
      </c>
      <c r="F8125" t="s">
        <v>80</v>
      </c>
      <c r="G8125" t="s">
        <v>3919</v>
      </c>
      <c r="H8125" t="s">
        <v>1864</v>
      </c>
      <c r="I8125" t="s">
        <v>2044</v>
      </c>
      <c r="J8125" t="s">
        <v>1956</v>
      </c>
      <c r="K8125" t="s">
        <v>1909</v>
      </c>
      <c r="L8125" t="s">
        <v>1887</v>
      </c>
      <c r="M8125">
        <v>1</v>
      </c>
      <c r="N8125" s="3">
        <v>95</v>
      </c>
      <c r="O8125" s="3">
        <v>54</v>
      </c>
      <c r="P8125" s="4">
        <v>0.05</v>
      </c>
      <c r="Q8125" s="3">
        <v>90.25</v>
      </c>
      <c r="R8125" s="3">
        <v>54</v>
      </c>
      <c r="S8125" s="3">
        <v>36.25</v>
      </c>
      <c r="T8125" t="s">
        <v>1954</v>
      </c>
      <c r="U8125" t="s">
        <v>72</v>
      </c>
    </row>
    <row r="8126" spans="1:21" x14ac:dyDescent="0.35">
      <c r="A8126" t="s">
        <v>10703</v>
      </c>
      <c r="B8126" s="2">
        <v>45884</v>
      </c>
      <c r="C8126">
        <v>8</v>
      </c>
      <c r="D8126">
        <v>2025</v>
      </c>
      <c r="F8126" t="s">
        <v>253</v>
      </c>
      <c r="G8126" t="s">
        <v>3011</v>
      </c>
      <c r="H8126" t="s">
        <v>1873</v>
      </c>
      <c r="I8126" t="s">
        <v>2395</v>
      </c>
      <c r="J8126" t="s">
        <v>2120</v>
      </c>
      <c r="K8126" t="s">
        <v>1926</v>
      </c>
      <c r="L8126" t="s">
        <v>1885</v>
      </c>
      <c r="M8126">
        <v>3</v>
      </c>
      <c r="N8126" s="3">
        <v>28</v>
      </c>
      <c r="O8126" s="3">
        <v>13</v>
      </c>
      <c r="P8126" s="4">
        <v>0.1</v>
      </c>
      <c r="Q8126" s="3">
        <v>75.599999999999994</v>
      </c>
      <c r="R8126" s="3">
        <v>39</v>
      </c>
      <c r="S8126" s="3">
        <v>36.6</v>
      </c>
      <c r="T8126" t="s">
        <v>1954</v>
      </c>
      <c r="U8126" t="s">
        <v>72</v>
      </c>
    </row>
    <row r="8127" spans="1:21" x14ac:dyDescent="0.35">
      <c r="A8127" t="s">
        <v>10704</v>
      </c>
      <c r="B8127" s="2">
        <v>45884</v>
      </c>
      <c r="C8127">
        <v>8</v>
      </c>
      <c r="D8127">
        <v>2025</v>
      </c>
      <c r="F8127" t="s">
        <v>492</v>
      </c>
      <c r="G8127" t="s">
        <v>62</v>
      </c>
      <c r="H8127" t="s">
        <v>1869</v>
      </c>
      <c r="I8127" t="s">
        <v>1977</v>
      </c>
      <c r="J8127" t="s">
        <v>1956</v>
      </c>
      <c r="K8127" t="s">
        <v>1909</v>
      </c>
      <c r="L8127" t="s">
        <v>1887</v>
      </c>
      <c r="M8127">
        <v>1</v>
      </c>
      <c r="N8127" s="3">
        <v>95</v>
      </c>
      <c r="O8127" s="3">
        <v>54</v>
      </c>
      <c r="P8127" s="4">
        <v>0.1</v>
      </c>
      <c r="Q8127" s="3">
        <v>85.5</v>
      </c>
      <c r="R8127" s="3">
        <v>54</v>
      </c>
      <c r="S8127" s="3">
        <v>31.5</v>
      </c>
      <c r="T8127" t="s">
        <v>1954</v>
      </c>
      <c r="U8127" t="s">
        <v>72</v>
      </c>
    </row>
    <row r="8128" spans="1:21" x14ac:dyDescent="0.35">
      <c r="A8128" t="s">
        <v>10705</v>
      </c>
      <c r="B8128" s="2">
        <v>45884</v>
      </c>
      <c r="C8128">
        <v>8</v>
      </c>
      <c r="D8128">
        <v>2025</v>
      </c>
      <c r="F8128" t="s">
        <v>448</v>
      </c>
      <c r="G8128" t="s">
        <v>2250</v>
      </c>
      <c r="H8128" t="s">
        <v>1869</v>
      </c>
      <c r="I8128" t="s">
        <v>1974</v>
      </c>
      <c r="J8128" t="s">
        <v>1963</v>
      </c>
      <c r="K8128" t="s">
        <v>1907</v>
      </c>
      <c r="L8128" t="s">
        <v>1890</v>
      </c>
      <c r="M8128">
        <v>1</v>
      </c>
      <c r="N8128" s="3">
        <v>119</v>
      </c>
      <c r="O8128" s="3">
        <v>72</v>
      </c>
      <c r="P8128" s="4">
        <v>0.15</v>
      </c>
      <c r="Q8128" s="3">
        <v>101.15</v>
      </c>
      <c r="R8128" s="3">
        <v>72</v>
      </c>
      <c r="S8128" s="3">
        <v>29.15</v>
      </c>
      <c r="T8128" t="s">
        <v>1954</v>
      </c>
      <c r="U8128" t="s">
        <v>72</v>
      </c>
    </row>
    <row r="8129" spans="1:21" x14ac:dyDescent="0.35">
      <c r="A8129" t="s">
        <v>10706</v>
      </c>
      <c r="B8129" s="2">
        <v>45884</v>
      </c>
      <c r="C8129">
        <v>8</v>
      </c>
      <c r="D8129">
        <v>2025</v>
      </c>
      <c r="F8129" t="s">
        <v>404</v>
      </c>
      <c r="G8129" t="s">
        <v>3533</v>
      </c>
      <c r="H8129" t="s">
        <v>1866</v>
      </c>
      <c r="I8129" t="s">
        <v>1866</v>
      </c>
      <c r="J8129" t="s">
        <v>1997</v>
      </c>
      <c r="K8129" t="s">
        <v>1906</v>
      </c>
      <c r="L8129" t="s">
        <v>1889</v>
      </c>
      <c r="M8129">
        <v>2</v>
      </c>
      <c r="N8129" s="3">
        <v>89</v>
      </c>
      <c r="O8129" s="3">
        <v>48</v>
      </c>
      <c r="P8129" s="4">
        <v>0.15</v>
      </c>
      <c r="Q8129" s="3">
        <v>151.30000000000001</v>
      </c>
      <c r="R8129" s="3">
        <v>96</v>
      </c>
      <c r="S8129" s="3">
        <v>55.3</v>
      </c>
      <c r="T8129" t="s">
        <v>1954</v>
      </c>
      <c r="U8129" t="s">
        <v>72</v>
      </c>
    </row>
    <row r="8130" spans="1:21" x14ac:dyDescent="0.35">
      <c r="A8130" t="s">
        <v>10707</v>
      </c>
      <c r="B8130" s="2">
        <v>45884</v>
      </c>
      <c r="C8130">
        <v>8</v>
      </c>
      <c r="D8130">
        <v>2025</v>
      </c>
      <c r="F8130" t="s">
        <v>1429</v>
      </c>
      <c r="G8130" t="s">
        <v>2447</v>
      </c>
      <c r="H8130" t="s">
        <v>1874</v>
      </c>
      <c r="I8130" t="s">
        <v>2200</v>
      </c>
      <c r="J8130" t="s">
        <v>1987</v>
      </c>
      <c r="K8130" t="s">
        <v>1908</v>
      </c>
      <c r="L8130" t="s">
        <v>1890</v>
      </c>
      <c r="M8130">
        <v>1</v>
      </c>
      <c r="N8130" s="3">
        <v>129</v>
      </c>
      <c r="O8130" s="3">
        <v>78</v>
      </c>
      <c r="P8130" s="4">
        <v>0.05</v>
      </c>
      <c r="Q8130" s="3">
        <v>122.55</v>
      </c>
      <c r="R8130" s="3">
        <v>78</v>
      </c>
      <c r="S8130" s="3">
        <v>44.55</v>
      </c>
      <c r="T8130" t="s">
        <v>1954</v>
      </c>
      <c r="U8130" t="s">
        <v>72</v>
      </c>
    </row>
    <row r="8131" spans="1:21" x14ac:dyDescent="0.35">
      <c r="A8131" t="s">
        <v>10708</v>
      </c>
      <c r="B8131" s="2">
        <v>45884</v>
      </c>
      <c r="C8131">
        <v>8</v>
      </c>
      <c r="D8131">
        <v>2025</v>
      </c>
      <c r="F8131" t="s">
        <v>321</v>
      </c>
      <c r="G8131" t="s">
        <v>2574</v>
      </c>
      <c r="H8131" t="s">
        <v>1874</v>
      </c>
      <c r="I8131" t="s">
        <v>2041</v>
      </c>
      <c r="J8131" t="s">
        <v>1956</v>
      </c>
      <c r="K8131" t="s">
        <v>1909</v>
      </c>
      <c r="L8131" t="s">
        <v>1887</v>
      </c>
      <c r="M8131">
        <v>1</v>
      </c>
      <c r="N8131" s="3">
        <v>95</v>
      </c>
      <c r="O8131" s="3">
        <v>54</v>
      </c>
      <c r="P8131" s="4">
        <v>0.15</v>
      </c>
      <c r="Q8131" s="3">
        <v>80.75</v>
      </c>
      <c r="R8131" s="3">
        <v>54</v>
      </c>
      <c r="S8131" s="3">
        <v>26.75</v>
      </c>
      <c r="T8131" t="s">
        <v>1954</v>
      </c>
      <c r="U8131" t="s">
        <v>72</v>
      </c>
    </row>
    <row r="8132" spans="1:21" x14ac:dyDescent="0.35">
      <c r="A8132" t="s">
        <v>10709</v>
      </c>
      <c r="B8132" s="2">
        <v>45884</v>
      </c>
      <c r="C8132">
        <v>8</v>
      </c>
      <c r="D8132">
        <v>2025</v>
      </c>
      <c r="F8132" t="s">
        <v>306</v>
      </c>
      <c r="G8132" t="s">
        <v>3176</v>
      </c>
      <c r="H8132" t="s">
        <v>1866</v>
      </c>
      <c r="I8132" t="s">
        <v>1866</v>
      </c>
      <c r="J8132" t="s">
        <v>1978</v>
      </c>
      <c r="K8132" t="s">
        <v>1916</v>
      </c>
      <c r="L8132" t="s">
        <v>1887</v>
      </c>
      <c r="M8132">
        <v>1</v>
      </c>
      <c r="N8132" s="3">
        <v>79</v>
      </c>
      <c r="O8132" s="3">
        <v>42</v>
      </c>
      <c r="P8132" s="4">
        <v>0.05</v>
      </c>
      <c r="Q8132" s="3">
        <v>75.05</v>
      </c>
      <c r="R8132" s="3">
        <v>42</v>
      </c>
      <c r="S8132" s="3">
        <v>33.049999999999997</v>
      </c>
      <c r="T8132" t="s">
        <v>1954</v>
      </c>
      <c r="U8132" t="s">
        <v>72</v>
      </c>
    </row>
    <row r="8133" spans="1:21" x14ac:dyDescent="0.35">
      <c r="A8133" t="s">
        <v>10710</v>
      </c>
      <c r="B8133" s="2">
        <v>45884</v>
      </c>
      <c r="C8133">
        <v>8</v>
      </c>
      <c r="D8133">
        <v>2025</v>
      </c>
      <c r="F8133" t="s">
        <v>440</v>
      </c>
      <c r="G8133" t="s">
        <v>2908</v>
      </c>
      <c r="H8133" t="s">
        <v>1874</v>
      </c>
      <c r="I8133" t="s">
        <v>2041</v>
      </c>
      <c r="J8133" t="s">
        <v>2015</v>
      </c>
      <c r="K8133" t="s">
        <v>1914</v>
      </c>
      <c r="L8133" t="s">
        <v>1888</v>
      </c>
      <c r="M8133">
        <v>3</v>
      </c>
      <c r="N8133" s="3">
        <v>65</v>
      </c>
      <c r="O8133" s="3">
        <v>32</v>
      </c>
      <c r="P8133" s="4">
        <v>0.05</v>
      </c>
      <c r="Q8133" s="3">
        <v>185.25</v>
      </c>
      <c r="R8133" s="3">
        <v>96</v>
      </c>
      <c r="S8133" s="3">
        <v>89.25</v>
      </c>
      <c r="T8133" t="s">
        <v>1954</v>
      </c>
      <c r="U8133" t="s">
        <v>72</v>
      </c>
    </row>
    <row r="8134" spans="1:21" x14ac:dyDescent="0.35">
      <c r="A8134" t="s">
        <v>10711</v>
      </c>
      <c r="B8134" s="2">
        <v>45884</v>
      </c>
      <c r="C8134">
        <v>8</v>
      </c>
      <c r="D8134">
        <v>2025</v>
      </c>
      <c r="F8134" t="s">
        <v>660</v>
      </c>
      <c r="G8134" t="s">
        <v>2959</v>
      </c>
      <c r="H8134" t="s">
        <v>1863</v>
      </c>
      <c r="I8134" t="s">
        <v>1952</v>
      </c>
      <c r="J8134" t="s">
        <v>1967</v>
      </c>
      <c r="K8134" t="s">
        <v>1913</v>
      </c>
      <c r="L8134" t="s">
        <v>1888</v>
      </c>
      <c r="M8134">
        <v>1</v>
      </c>
      <c r="N8134" s="3">
        <v>78</v>
      </c>
      <c r="O8134" s="3">
        <v>39</v>
      </c>
      <c r="P8134" s="4">
        <v>0</v>
      </c>
      <c r="Q8134" s="3">
        <v>78</v>
      </c>
      <c r="R8134" s="3">
        <v>39</v>
      </c>
      <c r="S8134" s="3">
        <v>39</v>
      </c>
      <c r="T8134" t="s">
        <v>1954</v>
      </c>
      <c r="U8134" t="s">
        <v>72</v>
      </c>
    </row>
    <row r="8135" spans="1:21" x14ac:dyDescent="0.35">
      <c r="A8135" t="s">
        <v>10712</v>
      </c>
      <c r="B8135" s="2">
        <v>45884</v>
      </c>
      <c r="C8135">
        <v>8</v>
      </c>
      <c r="D8135">
        <v>2025</v>
      </c>
      <c r="F8135" t="s">
        <v>751</v>
      </c>
      <c r="G8135" t="s">
        <v>3104</v>
      </c>
      <c r="H8135" t="s">
        <v>1863</v>
      </c>
      <c r="I8135" t="s">
        <v>1952</v>
      </c>
      <c r="J8135" t="s">
        <v>1991</v>
      </c>
      <c r="K8135" t="s">
        <v>1925</v>
      </c>
      <c r="L8135" t="s">
        <v>1885</v>
      </c>
      <c r="M8135">
        <v>2</v>
      </c>
      <c r="N8135" s="3">
        <v>35</v>
      </c>
      <c r="O8135" s="3">
        <v>16</v>
      </c>
      <c r="P8135" s="4">
        <v>0.2</v>
      </c>
      <c r="Q8135" s="3">
        <v>56</v>
      </c>
      <c r="R8135" s="3">
        <v>32</v>
      </c>
      <c r="S8135" s="3">
        <v>24</v>
      </c>
      <c r="T8135" t="s">
        <v>1954</v>
      </c>
      <c r="U8135" t="s">
        <v>72</v>
      </c>
    </row>
    <row r="8136" spans="1:21" x14ac:dyDescent="0.35">
      <c r="A8136" t="s">
        <v>10713</v>
      </c>
      <c r="B8136" s="2">
        <v>45884</v>
      </c>
      <c r="C8136">
        <v>8</v>
      </c>
      <c r="D8136">
        <v>2025</v>
      </c>
      <c r="F8136" t="s">
        <v>702</v>
      </c>
      <c r="G8136" t="s">
        <v>2828</v>
      </c>
      <c r="H8136" t="s">
        <v>1866</v>
      </c>
      <c r="I8136" t="s">
        <v>1866</v>
      </c>
      <c r="J8136" t="s">
        <v>2064</v>
      </c>
      <c r="K8136" t="s">
        <v>1922</v>
      </c>
      <c r="L8136" t="s">
        <v>1887</v>
      </c>
      <c r="M8136">
        <v>2</v>
      </c>
      <c r="N8136" s="3">
        <v>32</v>
      </c>
      <c r="O8136" s="3">
        <v>14</v>
      </c>
      <c r="P8136" s="4">
        <v>0.1</v>
      </c>
      <c r="Q8136" s="3">
        <v>57.6</v>
      </c>
      <c r="R8136" s="3">
        <v>28</v>
      </c>
      <c r="S8136" s="3">
        <v>29.6</v>
      </c>
      <c r="T8136" t="s">
        <v>1954</v>
      </c>
      <c r="U8136" t="s">
        <v>72</v>
      </c>
    </row>
    <row r="8137" spans="1:21" x14ac:dyDescent="0.35">
      <c r="A8137" t="s">
        <v>10714</v>
      </c>
      <c r="B8137" s="2">
        <v>45884</v>
      </c>
      <c r="C8137">
        <v>8</v>
      </c>
      <c r="D8137">
        <v>2025</v>
      </c>
      <c r="F8137" t="s">
        <v>215</v>
      </c>
      <c r="G8137" t="s">
        <v>63</v>
      </c>
      <c r="H8137" t="s">
        <v>1868</v>
      </c>
      <c r="I8137" t="s">
        <v>1959</v>
      </c>
      <c r="J8137" t="s">
        <v>2034</v>
      </c>
      <c r="K8137" t="s">
        <v>1904</v>
      </c>
      <c r="L8137" t="s">
        <v>1889</v>
      </c>
      <c r="M8137">
        <v>4</v>
      </c>
      <c r="N8137" s="3">
        <v>149</v>
      </c>
      <c r="O8137" s="3">
        <v>91</v>
      </c>
      <c r="P8137" s="4">
        <v>0.1</v>
      </c>
      <c r="Q8137" s="3">
        <v>536.4</v>
      </c>
      <c r="R8137" s="3">
        <v>364</v>
      </c>
      <c r="S8137" s="3">
        <v>172.4</v>
      </c>
      <c r="T8137" t="s">
        <v>1954</v>
      </c>
      <c r="U8137" t="s">
        <v>72</v>
      </c>
    </row>
    <row r="8138" spans="1:21" x14ac:dyDescent="0.35">
      <c r="A8138" t="s">
        <v>10715</v>
      </c>
      <c r="B8138" s="2">
        <v>45884</v>
      </c>
      <c r="C8138">
        <v>8</v>
      </c>
      <c r="D8138">
        <v>2025</v>
      </c>
      <c r="F8138" t="s">
        <v>784</v>
      </c>
      <c r="G8138" t="s">
        <v>2445</v>
      </c>
      <c r="H8138" t="s">
        <v>1864</v>
      </c>
      <c r="I8138" t="s">
        <v>2044</v>
      </c>
      <c r="J8138" t="s">
        <v>1997</v>
      </c>
      <c r="K8138" t="s">
        <v>1906</v>
      </c>
      <c r="L8138" t="s">
        <v>1889</v>
      </c>
      <c r="M8138">
        <v>4</v>
      </c>
      <c r="N8138" s="3">
        <v>89</v>
      </c>
      <c r="O8138" s="3">
        <v>48</v>
      </c>
      <c r="P8138" s="4">
        <v>0.05</v>
      </c>
      <c r="Q8138" s="3">
        <v>338.2</v>
      </c>
      <c r="R8138" s="3">
        <v>192</v>
      </c>
      <c r="S8138" s="3">
        <v>146.19999999999999</v>
      </c>
      <c r="T8138" t="s">
        <v>1954</v>
      </c>
      <c r="U8138" t="s">
        <v>72</v>
      </c>
    </row>
    <row r="8139" spans="1:21" x14ac:dyDescent="0.35">
      <c r="A8139" t="s">
        <v>10716</v>
      </c>
      <c r="B8139" s="2">
        <v>45884</v>
      </c>
      <c r="C8139">
        <v>8</v>
      </c>
      <c r="D8139">
        <v>2025</v>
      </c>
      <c r="F8139" t="s">
        <v>296</v>
      </c>
      <c r="G8139" t="s">
        <v>3344</v>
      </c>
      <c r="H8139" t="s">
        <v>1866</v>
      </c>
      <c r="I8139" t="s">
        <v>1866</v>
      </c>
      <c r="J8139" t="s">
        <v>2061</v>
      </c>
      <c r="K8139" t="s">
        <v>1923</v>
      </c>
      <c r="L8139" t="s">
        <v>1888</v>
      </c>
      <c r="M8139">
        <v>3</v>
      </c>
      <c r="N8139" s="3">
        <v>25</v>
      </c>
      <c r="O8139" s="3">
        <v>11</v>
      </c>
      <c r="P8139" s="4">
        <v>0</v>
      </c>
      <c r="Q8139" s="3">
        <v>75</v>
      </c>
      <c r="R8139" s="3">
        <v>33</v>
      </c>
      <c r="S8139" s="3">
        <v>42</v>
      </c>
      <c r="T8139" t="s">
        <v>1954</v>
      </c>
      <c r="U8139" t="s">
        <v>72</v>
      </c>
    </row>
    <row r="8140" spans="1:21" x14ac:dyDescent="0.35">
      <c r="A8140" t="s">
        <v>10717</v>
      </c>
      <c r="B8140" s="2">
        <v>45885</v>
      </c>
      <c r="C8140">
        <v>8</v>
      </c>
      <c r="D8140">
        <v>2025</v>
      </c>
      <c r="F8140" t="s">
        <v>1375</v>
      </c>
      <c r="G8140" t="s">
        <v>3603</v>
      </c>
      <c r="H8140" t="s">
        <v>1872</v>
      </c>
      <c r="I8140" t="s">
        <v>1986</v>
      </c>
      <c r="J8140" t="s">
        <v>2023</v>
      </c>
      <c r="K8140" t="s">
        <v>1912</v>
      </c>
      <c r="L8140" t="s">
        <v>1890</v>
      </c>
      <c r="M8140">
        <v>2</v>
      </c>
      <c r="N8140" s="3">
        <v>249</v>
      </c>
      <c r="O8140" s="3">
        <v>168</v>
      </c>
      <c r="P8140" s="4">
        <v>0</v>
      </c>
      <c r="Q8140" s="3">
        <v>498</v>
      </c>
      <c r="R8140" s="3">
        <v>336</v>
      </c>
      <c r="S8140" s="3">
        <v>162</v>
      </c>
      <c r="T8140" t="s">
        <v>1954</v>
      </c>
      <c r="U8140" t="s">
        <v>71</v>
      </c>
    </row>
    <row r="8141" spans="1:21" x14ac:dyDescent="0.35">
      <c r="A8141" t="s">
        <v>10718</v>
      </c>
      <c r="B8141" s="2">
        <v>45885</v>
      </c>
      <c r="C8141">
        <v>8</v>
      </c>
      <c r="D8141">
        <v>2025</v>
      </c>
      <c r="F8141" t="s">
        <v>782</v>
      </c>
      <c r="G8141" t="s">
        <v>3986</v>
      </c>
      <c r="H8141" t="s">
        <v>1873</v>
      </c>
      <c r="I8141" t="s">
        <v>2320</v>
      </c>
      <c r="J8141" t="s">
        <v>2120</v>
      </c>
      <c r="K8141" t="s">
        <v>1926</v>
      </c>
      <c r="L8141" t="s">
        <v>1885</v>
      </c>
      <c r="M8141">
        <v>1</v>
      </c>
      <c r="N8141" s="3">
        <v>28</v>
      </c>
      <c r="O8141" s="3">
        <v>13</v>
      </c>
      <c r="P8141" s="4">
        <v>0.1</v>
      </c>
      <c r="Q8141" s="3">
        <v>25.2</v>
      </c>
      <c r="R8141" s="3">
        <v>13</v>
      </c>
      <c r="S8141" s="3">
        <v>12.2</v>
      </c>
      <c r="T8141" t="s">
        <v>1954</v>
      </c>
      <c r="U8141" t="s">
        <v>72</v>
      </c>
    </row>
    <row r="8142" spans="1:21" x14ac:dyDescent="0.35">
      <c r="A8142" t="s">
        <v>10719</v>
      </c>
      <c r="B8142" s="2">
        <v>45885</v>
      </c>
      <c r="C8142">
        <v>8</v>
      </c>
      <c r="D8142">
        <v>2025</v>
      </c>
      <c r="F8142" t="s">
        <v>219</v>
      </c>
      <c r="G8142" t="s">
        <v>2595</v>
      </c>
      <c r="H8142" t="s">
        <v>1873</v>
      </c>
      <c r="I8142" t="s">
        <v>2395</v>
      </c>
      <c r="J8142" t="s">
        <v>2120</v>
      </c>
      <c r="K8142" t="s">
        <v>1926</v>
      </c>
      <c r="L8142" t="s">
        <v>1885</v>
      </c>
      <c r="M8142">
        <v>1</v>
      </c>
      <c r="N8142" s="3">
        <v>28</v>
      </c>
      <c r="O8142" s="3">
        <v>13</v>
      </c>
      <c r="P8142" s="4">
        <v>0.05</v>
      </c>
      <c r="Q8142" s="3">
        <v>26.6</v>
      </c>
      <c r="R8142" s="3">
        <v>13</v>
      </c>
      <c r="S8142" s="3">
        <v>13.6</v>
      </c>
      <c r="T8142" t="s">
        <v>1954</v>
      </c>
      <c r="U8142" t="s">
        <v>72</v>
      </c>
    </row>
    <row r="8143" spans="1:21" x14ac:dyDescent="0.35">
      <c r="A8143" t="s">
        <v>10720</v>
      </c>
      <c r="B8143" s="2">
        <v>45885</v>
      </c>
      <c r="C8143">
        <v>8</v>
      </c>
      <c r="D8143">
        <v>2025</v>
      </c>
      <c r="F8143" t="s">
        <v>660</v>
      </c>
      <c r="G8143" t="s">
        <v>2959</v>
      </c>
      <c r="H8143" t="s">
        <v>1863</v>
      </c>
      <c r="I8143" t="s">
        <v>1952</v>
      </c>
      <c r="J8143" t="s">
        <v>2114</v>
      </c>
      <c r="K8143" t="s">
        <v>1915</v>
      </c>
      <c r="L8143" t="s">
        <v>1886</v>
      </c>
      <c r="M8143">
        <v>3</v>
      </c>
      <c r="N8143" s="3">
        <v>85</v>
      </c>
      <c r="O8143" s="3">
        <v>41</v>
      </c>
      <c r="P8143" s="4">
        <v>0.1</v>
      </c>
      <c r="Q8143" s="3">
        <v>229.5</v>
      </c>
      <c r="R8143" s="3">
        <v>123</v>
      </c>
      <c r="S8143" s="3">
        <v>106.5</v>
      </c>
      <c r="T8143" t="s">
        <v>1954</v>
      </c>
      <c r="U8143" t="s">
        <v>72</v>
      </c>
    </row>
    <row r="8144" spans="1:21" x14ac:dyDescent="0.35">
      <c r="A8144" t="s">
        <v>10721</v>
      </c>
      <c r="B8144" s="2">
        <v>45885</v>
      </c>
      <c r="C8144">
        <v>8</v>
      </c>
      <c r="D8144">
        <v>2025</v>
      </c>
      <c r="F8144" t="s">
        <v>384</v>
      </c>
      <c r="G8144" t="s">
        <v>57</v>
      </c>
      <c r="H8144" t="s">
        <v>1864</v>
      </c>
      <c r="I8144" t="s">
        <v>2101</v>
      </c>
      <c r="J8144" t="s">
        <v>2061</v>
      </c>
      <c r="K8144" t="s">
        <v>1923</v>
      </c>
      <c r="L8144" t="s">
        <v>1888</v>
      </c>
      <c r="M8144">
        <v>1</v>
      </c>
      <c r="N8144" s="3">
        <v>25</v>
      </c>
      <c r="O8144" s="3">
        <v>11</v>
      </c>
      <c r="P8144" s="4">
        <v>0</v>
      </c>
      <c r="Q8144" s="3">
        <v>25</v>
      </c>
      <c r="R8144" s="3">
        <v>11</v>
      </c>
      <c r="S8144" s="3">
        <v>14</v>
      </c>
      <c r="T8144" t="s">
        <v>1954</v>
      </c>
      <c r="U8144" t="s">
        <v>72</v>
      </c>
    </row>
    <row r="8145" spans="1:21" x14ac:dyDescent="0.35">
      <c r="A8145" t="s">
        <v>10722</v>
      </c>
      <c r="B8145" s="2">
        <v>45885</v>
      </c>
      <c r="C8145">
        <v>8</v>
      </c>
      <c r="D8145">
        <v>2025</v>
      </c>
      <c r="F8145" t="s">
        <v>907</v>
      </c>
      <c r="G8145" t="s">
        <v>2349</v>
      </c>
      <c r="H8145" t="s">
        <v>1871</v>
      </c>
      <c r="I8145" t="s">
        <v>2234</v>
      </c>
      <c r="J8145" t="s">
        <v>1956</v>
      </c>
      <c r="K8145" t="s">
        <v>1909</v>
      </c>
      <c r="L8145" t="s">
        <v>1887</v>
      </c>
      <c r="M8145">
        <v>1</v>
      </c>
      <c r="N8145" s="3">
        <v>95</v>
      </c>
      <c r="O8145" s="3">
        <v>54</v>
      </c>
      <c r="P8145" s="4">
        <v>0.05</v>
      </c>
      <c r="Q8145" s="3">
        <v>90.25</v>
      </c>
      <c r="R8145" s="3">
        <v>54</v>
      </c>
      <c r="S8145" s="3">
        <v>36.25</v>
      </c>
      <c r="T8145" t="s">
        <v>1954</v>
      </c>
      <c r="U8145" t="s">
        <v>71</v>
      </c>
    </row>
    <row r="8146" spans="1:21" x14ac:dyDescent="0.35">
      <c r="A8146" t="s">
        <v>10723</v>
      </c>
      <c r="B8146" s="2">
        <v>45885</v>
      </c>
      <c r="C8146">
        <v>8</v>
      </c>
      <c r="D8146">
        <v>2025</v>
      </c>
      <c r="F8146" t="s">
        <v>370</v>
      </c>
      <c r="G8146" t="s">
        <v>3877</v>
      </c>
      <c r="H8146" t="s">
        <v>1870</v>
      </c>
      <c r="I8146" t="s">
        <v>2060</v>
      </c>
      <c r="J8146" t="s">
        <v>1991</v>
      </c>
      <c r="K8146" t="s">
        <v>1925</v>
      </c>
      <c r="L8146" t="s">
        <v>1885</v>
      </c>
      <c r="M8146">
        <v>2</v>
      </c>
      <c r="N8146" s="3">
        <v>35</v>
      </c>
      <c r="O8146" s="3">
        <v>16</v>
      </c>
      <c r="P8146" s="4">
        <v>0.1</v>
      </c>
      <c r="Q8146" s="3">
        <v>63</v>
      </c>
      <c r="R8146" s="3">
        <v>32</v>
      </c>
      <c r="S8146" s="3">
        <v>31</v>
      </c>
      <c r="T8146" t="s">
        <v>1954</v>
      </c>
      <c r="U8146" t="s">
        <v>72</v>
      </c>
    </row>
    <row r="8147" spans="1:21" x14ac:dyDescent="0.35">
      <c r="A8147" t="s">
        <v>10724</v>
      </c>
      <c r="B8147" s="2">
        <v>45885</v>
      </c>
      <c r="C8147">
        <v>8</v>
      </c>
      <c r="D8147">
        <v>2025</v>
      </c>
      <c r="F8147" t="s">
        <v>1106</v>
      </c>
      <c r="G8147" t="s">
        <v>60</v>
      </c>
      <c r="H8147" t="s">
        <v>1868</v>
      </c>
      <c r="I8147" t="s">
        <v>2022</v>
      </c>
      <c r="J8147" t="s">
        <v>2061</v>
      </c>
      <c r="K8147" t="s">
        <v>1923</v>
      </c>
      <c r="L8147" t="s">
        <v>1888</v>
      </c>
      <c r="M8147">
        <v>3</v>
      </c>
      <c r="N8147" s="3">
        <v>25</v>
      </c>
      <c r="O8147" s="3">
        <v>11</v>
      </c>
      <c r="P8147" s="4">
        <v>0.1</v>
      </c>
      <c r="Q8147" s="3">
        <v>67.5</v>
      </c>
      <c r="R8147" s="3">
        <v>33</v>
      </c>
      <c r="S8147" s="3">
        <v>34.5</v>
      </c>
      <c r="T8147" t="s">
        <v>1954</v>
      </c>
      <c r="U8147" t="s">
        <v>72</v>
      </c>
    </row>
    <row r="8148" spans="1:21" x14ac:dyDescent="0.35">
      <c r="A8148" t="s">
        <v>10725</v>
      </c>
      <c r="B8148" s="2">
        <v>45885</v>
      </c>
      <c r="C8148">
        <v>8</v>
      </c>
      <c r="D8148">
        <v>2025</v>
      </c>
      <c r="F8148" t="s">
        <v>424</v>
      </c>
      <c r="G8148" t="s">
        <v>2595</v>
      </c>
      <c r="H8148" t="s">
        <v>1873</v>
      </c>
      <c r="I8148" t="s">
        <v>2070</v>
      </c>
      <c r="J8148" t="s">
        <v>1963</v>
      </c>
      <c r="K8148" t="s">
        <v>1907</v>
      </c>
      <c r="L8148" t="s">
        <v>1890</v>
      </c>
      <c r="M8148">
        <v>5</v>
      </c>
      <c r="N8148" s="3">
        <v>119</v>
      </c>
      <c r="O8148" s="3">
        <v>72</v>
      </c>
      <c r="P8148" s="4">
        <v>0.1</v>
      </c>
      <c r="Q8148" s="3">
        <v>535.5</v>
      </c>
      <c r="R8148" s="3">
        <v>360</v>
      </c>
      <c r="S8148" s="3">
        <v>175.5</v>
      </c>
      <c r="T8148" t="s">
        <v>1954</v>
      </c>
      <c r="U8148" t="s">
        <v>72</v>
      </c>
    </row>
    <row r="8149" spans="1:21" x14ac:dyDescent="0.35">
      <c r="A8149" t="s">
        <v>10726</v>
      </c>
      <c r="B8149" s="2">
        <v>45885</v>
      </c>
      <c r="C8149">
        <v>8</v>
      </c>
      <c r="D8149">
        <v>2025</v>
      </c>
      <c r="F8149" t="s">
        <v>751</v>
      </c>
      <c r="G8149" t="s">
        <v>3104</v>
      </c>
      <c r="H8149" t="s">
        <v>1863</v>
      </c>
      <c r="I8149" t="s">
        <v>1952</v>
      </c>
      <c r="J8149" t="s">
        <v>1997</v>
      </c>
      <c r="K8149" t="s">
        <v>1906</v>
      </c>
      <c r="L8149" t="s">
        <v>1889</v>
      </c>
      <c r="M8149">
        <v>2</v>
      </c>
      <c r="N8149" s="3">
        <v>89</v>
      </c>
      <c r="O8149" s="3">
        <v>48</v>
      </c>
      <c r="P8149" s="4">
        <v>0.15</v>
      </c>
      <c r="Q8149" s="3">
        <v>151.30000000000001</v>
      </c>
      <c r="R8149" s="3">
        <v>96</v>
      </c>
      <c r="S8149" s="3">
        <v>55.3</v>
      </c>
      <c r="T8149" t="s">
        <v>1954</v>
      </c>
      <c r="U8149" t="s">
        <v>72</v>
      </c>
    </row>
    <row r="8150" spans="1:21" x14ac:dyDescent="0.35">
      <c r="A8150" t="s">
        <v>10727</v>
      </c>
      <c r="B8150" s="2">
        <v>45885</v>
      </c>
      <c r="C8150">
        <v>8</v>
      </c>
      <c r="D8150">
        <v>2025</v>
      </c>
      <c r="F8150" t="s">
        <v>686</v>
      </c>
      <c r="G8150" t="s">
        <v>2752</v>
      </c>
      <c r="H8150" t="s">
        <v>1871</v>
      </c>
      <c r="I8150" t="s">
        <v>1966</v>
      </c>
      <c r="J8150" t="s">
        <v>1956</v>
      </c>
      <c r="K8150" t="s">
        <v>1909</v>
      </c>
      <c r="L8150" t="s">
        <v>1887</v>
      </c>
      <c r="M8150">
        <v>1</v>
      </c>
      <c r="N8150" s="3">
        <v>95</v>
      </c>
      <c r="O8150" s="3">
        <v>54</v>
      </c>
      <c r="P8150" s="4">
        <v>0.1</v>
      </c>
      <c r="Q8150" s="3">
        <v>85.5</v>
      </c>
      <c r="R8150" s="3">
        <v>54</v>
      </c>
      <c r="S8150" s="3">
        <v>31.5</v>
      </c>
      <c r="T8150" t="s">
        <v>1954</v>
      </c>
      <c r="U8150" t="s">
        <v>72</v>
      </c>
    </row>
    <row r="8151" spans="1:21" x14ac:dyDescent="0.35">
      <c r="A8151" t="s">
        <v>10728</v>
      </c>
      <c r="B8151" s="2">
        <v>45885</v>
      </c>
      <c r="C8151">
        <v>8</v>
      </c>
      <c r="D8151">
        <v>2025</v>
      </c>
      <c r="F8151" t="s">
        <v>152</v>
      </c>
      <c r="G8151" t="s">
        <v>2574</v>
      </c>
      <c r="H8151" t="s">
        <v>1868</v>
      </c>
      <c r="I8151" t="s">
        <v>2022</v>
      </c>
      <c r="J8151" t="s">
        <v>2120</v>
      </c>
      <c r="K8151" t="s">
        <v>1926</v>
      </c>
      <c r="L8151" t="s">
        <v>1885</v>
      </c>
      <c r="M8151">
        <v>4</v>
      </c>
      <c r="N8151" s="3">
        <v>28</v>
      </c>
      <c r="O8151" s="3">
        <v>13</v>
      </c>
      <c r="P8151" s="4">
        <v>0.1</v>
      </c>
      <c r="Q8151" s="3">
        <v>100.8</v>
      </c>
      <c r="R8151" s="3">
        <v>52</v>
      </c>
      <c r="S8151" s="3">
        <v>48.8</v>
      </c>
      <c r="T8151" t="s">
        <v>1954</v>
      </c>
      <c r="U8151" t="s">
        <v>72</v>
      </c>
    </row>
    <row r="8152" spans="1:21" x14ac:dyDescent="0.35">
      <c r="A8152" t="s">
        <v>10729</v>
      </c>
      <c r="B8152" s="2">
        <v>45885</v>
      </c>
      <c r="C8152">
        <v>8</v>
      </c>
      <c r="D8152">
        <v>2025</v>
      </c>
      <c r="F8152" t="s">
        <v>775</v>
      </c>
      <c r="G8152" t="s">
        <v>2452</v>
      </c>
      <c r="H8152" t="s">
        <v>1874</v>
      </c>
      <c r="I8152" t="s">
        <v>2200</v>
      </c>
      <c r="J8152" t="s">
        <v>1978</v>
      </c>
      <c r="K8152" t="s">
        <v>1916</v>
      </c>
      <c r="L8152" t="s">
        <v>1887</v>
      </c>
      <c r="M8152">
        <v>2</v>
      </c>
      <c r="N8152" s="3">
        <v>79</v>
      </c>
      <c r="O8152" s="3">
        <v>42</v>
      </c>
      <c r="P8152" s="4">
        <v>0.1</v>
      </c>
      <c r="Q8152" s="3">
        <v>142.19999999999999</v>
      </c>
      <c r="R8152" s="3">
        <v>84</v>
      </c>
      <c r="S8152" s="3">
        <v>58.2</v>
      </c>
      <c r="T8152" t="s">
        <v>1954</v>
      </c>
      <c r="U8152" t="s">
        <v>72</v>
      </c>
    </row>
    <row r="8153" spans="1:21" x14ac:dyDescent="0.35">
      <c r="A8153" t="s">
        <v>10730</v>
      </c>
      <c r="B8153" s="2">
        <v>45885</v>
      </c>
      <c r="C8153">
        <v>8</v>
      </c>
      <c r="D8153">
        <v>2025</v>
      </c>
      <c r="F8153" t="s">
        <v>1359</v>
      </c>
      <c r="G8153" t="s">
        <v>3137</v>
      </c>
      <c r="H8153" t="s">
        <v>1875</v>
      </c>
      <c r="I8153" t="s">
        <v>2054</v>
      </c>
      <c r="J8153" t="s">
        <v>2162</v>
      </c>
      <c r="K8153" t="s">
        <v>1921</v>
      </c>
      <c r="L8153" t="s">
        <v>1889</v>
      </c>
      <c r="M8153">
        <v>3</v>
      </c>
      <c r="N8153" s="3">
        <v>55</v>
      </c>
      <c r="O8153" s="3">
        <v>27</v>
      </c>
      <c r="P8153" s="4">
        <v>0</v>
      </c>
      <c r="Q8153" s="3">
        <v>165</v>
      </c>
      <c r="R8153" s="3">
        <v>81</v>
      </c>
      <c r="S8153" s="3">
        <v>84</v>
      </c>
      <c r="T8153" t="s">
        <v>1954</v>
      </c>
      <c r="U8153" t="s">
        <v>72</v>
      </c>
    </row>
    <row r="8154" spans="1:21" x14ac:dyDescent="0.35">
      <c r="A8154" t="s">
        <v>10731</v>
      </c>
      <c r="B8154" s="2">
        <v>45885</v>
      </c>
      <c r="C8154">
        <v>8</v>
      </c>
      <c r="D8154">
        <v>2025</v>
      </c>
      <c r="F8154" t="s">
        <v>1040</v>
      </c>
      <c r="G8154" t="s">
        <v>3520</v>
      </c>
      <c r="H8154" t="s">
        <v>1863</v>
      </c>
      <c r="I8154" t="s">
        <v>1952</v>
      </c>
      <c r="J8154" t="s">
        <v>2114</v>
      </c>
      <c r="K8154" t="s">
        <v>1915</v>
      </c>
      <c r="L8154" t="s">
        <v>1886</v>
      </c>
      <c r="M8154">
        <v>2</v>
      </c>
      <c r="N8154" s="3">
        <v>85</v>
      </c>
      <c r="O8154" s="3">
        <v>41</v>
      </c>
      <c r="P8154" s="4">
        <v>0.05</v>
      </c>
      <c r="Q8154" s="3">
        <v>161.5</v>
      </c>
      <c r="R8154" s="3">
        <v>82</v>
      </c>
      <c r="S8154" s="3">
        <v>79.5</v>
      </c>
      <c r="T8154" t="s">
        <v>1954</v>
      </c>
      <c r="U8154" t="s">
        <v>72</v>
      </c>
    </row>
    <row r="8155" spans="1:21" x14ac:dyDescent="0.35">
      <c r="A8155" t="s">
        <v>10732</v>
      </c>
      <c r="B8155" s="2">
        <v>45885</v>
      </c>
      <c r="C8155">
        <v>8</v>
      </c>
      <c r="D8155">
        <v>2025</v>
      </c>
      <c r="F8155" t="s">
        <v>1582</v>
      </c>
      <c r="G8155" t="s">
        <v>3171</v>
      </c>
      <c r="H8155" t="s">
        <v>1871</v>
      </c>
      <c r="I8155" t="s">
        <v>1966</v>
      </c>
      <c r="J8155" t="s">
        <v>2183</v>
      </c>
      <c r="K8155" t="s">
        <v>1917</v>
      </c>
      <c r="L8155" t="s">
        <v>1886</v>
      </c>
      <c r="M8155">
        <v>1</v>
      </c>
      <c r="N8155" s="3">
        <v>72</v>
      </c>
      <c r="O8155" s="3">
        <v>34</v>
      </c>
      <c r="P8155" s="4">
        <v>0.1</v>
      </c>
      <c r="Q8155" s="3">
        <v>64.8</v>
      </c>
      <c r="R8155" s="3">
        <v>34</v>
      </c>
      <c r="S8155" s="3">
        <v>30.8</v>
      </c>
      <c r="T8155" t="s">
        <v>1954</v>
      </c>
      <c r="U8155" t="s">
        <v>72</v>
      </c>
    </row>
    <row r="8156" spans="1:21" x14ac:dyDescent="0.35">
      <c r="A8156" t="s">
        <v>10733</v>
      </c>
      <c r="B8156" s="2">
        <v>45885</v>
      </c>
      <c r="C8156">
        <v>8</v>
      </c>
      <c r="D8156">
        <v>2025</v>
      </c>
      <c r="F8156" t="s">
        <v>119</v>
      </c>
      <c r="G8156" t="s">
        <v>2242</v>
      </c>
      <c r="H8156" t="s">
        <v>1874</v>
      </c>
      <c r="I8156" t="s">
        <v>2200</v>
      </c>
      <c r="J8156" t="s">
        <v>2001</v>
      </c>
      <c r="K8156" t="s">
        <v>1911</v>
      </c>
      <c r="L8156" t="s">
        <v>1886</v>
      </c>
      <c r="M8156">
        <v>4</v>
      </c>
      <c r="N8156" s="3">
        <v>58</v>
      </c>
      <c r="O8156" s="3">
        <v>25</v>
      </c>
      <c r="P8156" s="4">
        <v>0</v>
      </c>
      <c r="Q8156" s="3">
        <v>232</v>
      </c>
      <c r="R8156" s="3">
        <v>100</v>
      </c>
      <c r="S8156" s="3">
        <v>132</v>
      </c>
      <c r="T8156" t="s">
        <v>1954</v>
      </c>
      <c r="U8156" t="s">
        <v>72</v>
      </c>
    </row>
    <row r="8157" spans="1:21" x14ac:dyDescent="0.35">
      <c r="A8157" t="s">
        <v>10734</v>
      </c>
      <c r="B8157" s="2">
        <v>45885</v>
      </c>
      <c r="C8157">
        <v>8</v>
      </c>
      <c r="D8157">
        <v>2025</v>
      </c>
      <c r="F8157" t="s">
        <v>538</v>
      </c>
      <c r="G8157" t="s">
        <v>3365</v>
      </c>
      <c r="H8157" t="s">
        <v>1866</v>
      </c>
      <c r="I8157" t="s">
        <v>1866</v>
      </c>
      <c r="J8157" t="s">
        <v>1967</v>
      </c>
      <c r="K8157" t="s">
        <v>1913</v>
      </c>
      <c r="L8157" t="s">
        <v>1888</v>
      </c>
      <c r="M8157">
        <v>2</v>
      </c>
      <c r="N8157" s="3">
        <v>78</v>
      </c>
      <c r="O8157" s="3">
        <v>39</v>
      </c>
      <c r="P8157" s="4">
        <v>0.05</v>
      </c>
      <c r="Q8157" s="3">
        <v>148.19999999999999</v>
      </c>
      <c r="R8157" s="3">
        <v>78</v>
      </c>
      <c r="S8157" s="3">
        <v>70.2</v>
      </c>
      <c r="T8157" t="s">
        <v>1954</v>
      </c>
      <c r="U8157" t="s">
        <v>72</v>
      </c>
    </row>
    <row r="8158" spans="1:21" x14ac:dyDescent="0.35">
      <c r="A8158" t="s">
        <v>10735</v>
      </c>
      <c r="B8158" s="2">
        <v>45886</v>
      </c>
      <c r="C8158">
        <v>8</v>
      </c>
      <c r="D8158">
        <v>2025</v>
      </c>
      <c r="F8158" t="s">
        <v>922</v>
      </c>
      <c r="G8158" t="s">
        <v>2466</v>
      </c>
      <c r="H8158" t="s">
        <v>1868</v>
      </c>
      <c r="I8158" t="s">
        <v>1959</v>
      </c>
      <c r="J8158" t="s">
        <v>1978</v>
      </c>
      <c r="K8158" t="s">
        <v>1916</v>
      </c>
      <c r="L8158" t="s">
        <v>1887</v>
      </c>
      <c r="M8158">
        <v>2</v>
      </c>
      <c r="N8158" s="3">
        <v>79</v>
      </c>
      <c r="O8158" s="3">
        <v>42</v>
      </c>
      <c r="P8158" s="4">
        <v>0</v>
      </c>
      <c r="Q8158" s="3">
        <v>158</v>
      </c>
      <c r="R8158" s="3">
        <v>84</v>
      </c>
      <c r="S8158" s="3">
        <v>74</v>
      </c>
      <c r="T8158" t="s">
        <v>1954</v>
      </c>
      <c r="U8158" t="s">
        <v>72</v>
      </c>
    </row>
    <row r="8159" spans="1:21" x14ac:dyDescent="0.35">
      <c r="A8159" t="s">
        <v>10736</v>
      </c>
      <c r="B8159" s="2">
        <v>45886</v>
      </c>
      <c r="C8159">
        <v>8</v>
      </c>
      <c r="D8159">
        <v>2025</v>
      </c>
      <c r="F8159" t="s">
        <v>1014</v>
      </c>
      <c r="G8159" t="s">
        <v>3147</v>
      </c>
      <c r="H8159" t="s">
        <v>1873</v>
      </c>
      <c r="I8159" t="s">
        <v>2320</v>
      </c>
      <c r="J8159" t="s">
        <v>1978</v>
      </c>
      <c r="K8159" t="s">
        <v>1916</v>
      </c>
      <c r="L8159" t="s">
        <v>1887</v>
      </c>
      <c r="M8159">
        <v>1</v>
      </c>
      <c r="N8159" s="3">
        <v>79</v>
      </c>
      <c r="O8159" s="3">
        <v>42</v>
      </c>
      <c r="P8159" s="4">
        <v>0.05</v>
      </c>
      <c r="Q8159" s="3">
        <v>75.05</v>
      </c>
      <c r="R8159" s="3">
        <v>42</v>
      </c>
      <c r="S8159" s="3">
        <v>33.049999999999997</v>
      </c>
      <c r="T8159" t="s">
        <v>1954</v>
      </c>
      <c r="U8159" t="s">
        <v>72</v>
      </c>
    </row>
    <row r="8160" spans="1:21" x14ac:dyDescent="0.35">
      <c r="A8160" t="s">
        <v>10737</v>
      </c>
      <c r="B8160" s="2">
        <v>45886</v>
      </c>
      <c r="C8160">
        <v>8</v>
      </c>
      <c r="D8160">
        <v>2025</v>
      </c>
      <c r="F8160" t="s">
        <v>124</v>
      </c>
      <c r="G8160" t="s">
        <v>2624</v>
      </c>
      <c r="H8160" t="s">
        <v>1872</v>
      </c>
      <c r="I8160" t="s">
        <v>2076</v>
      </c>
      <c r="J8160" t="s">
        <v>2120</v>
      </c>
      <c r="K8160" t="s">
        <v>1926</v>
      </c>
      <c r="L8160" t="s">
        <v>1885</v>
      </c>
      <c r="M8160">
        <v>2</v>
      </c>
      <c r="N8160" s="3">
        <v>28</v>
      </c>
      <c r="O8160" s="3">
        <v>13</v>
      </c>
      <c r="P8160" s="4">
        <v>0.15</v>
      </c>
      <c r="Q8160" s="3">
        <v>47.6</v>
      </c>
      <c r="R8160" s="3">
        <v>26</v>
      </c>
      <c r="S8160" s="3">
        <v>21.6</v>
      </c>
      <c r="T8160" t="s">
        <v>1954</v>
      </c>
      <c r="U8160" t="s">
        <v>72</v>
      </c>
    </row>
    <row r="8161" spans="1:21" x14ac:dyDescent="0.35">
      <c r="A8161" t="s">
        <v>10738</v>
      </c>
      <c r="B8161" s="2">
        <v>45886</v>
      </c>
      <c r="C8161">
        <v>8</v>
      </c>
      <c r="D8161">
        <v>2025</v>
      </c>
      <c r="F8161" t="s">
        <v>291</v>
      </c>
      <c r="G8161" t="s">
        <v>2124</v>
      </c>
      <c r="H8161" t="s">
        <v>1872</v>
      </c>
      <c r="I8161" t="s">
        <v>2076</v>
      </c>
      <c r="J8161" t="s">
        <v>1967</v>
      </c>
      <c r="K8161" t="s">
        <v>1913</v>
      </c>
      <c r="L8161" t="s">
        <v>1888</v>
      </c>
      <c r="M8161">
        <v>1</v>
      </c>
      <c r="N8161" s="3">
        <v>78</v>
      </c>
      <c r="O8161" s="3">
        <v>39</v>
      </c>
      <c r="P8161" s="4">
        <v>0</v>
      </c>
      <c r="Q8161" s="3">
        <v>78</v>
      </c>
      <c r="R8161" s="3">
        <v>39</v>
      </c>
      <c r="S8161" s="3">
        <v>39</v>
      </c>
      <c r="T8161" t="s">
        <v>1954</v>
      </c>
      <c r="U8161" t="s">
        <v>72</v>
      </c>
    </row>
    <row r="8162" spans="1:21" x14ac:dyDescent="0.35">
      <c r="A8162" t="s">
        <v>10739</v>
      </c>
      <c r="B8162" s="2">
        <v>45886</v>
      </c>
      <c r="C8162">
        <v>8</v>
      </c>
      <c r="D8162">
        <v>2025</v>
      </c>
      <c r="F8162" t="s">
        <v>798</v>
      </c>
      <c r="G8162" t="s">
        <v>59</v>
      </c>
      <c r="H8162" t="s">
        <v>1870</v>
      </c>
      <c r="I8162" t="s">
        <v>2000</v>
      </c>
      <c r="J8162" t="s">
        <v>2023</v>
      </c>
      <c r="K8162" t="s">
        <v>1912</v>
      </c>
      <c r="L8162" t="s">
        <v>1890</v>
      </c>
      <c r="M8162">
        <v>1</v>
      </c>
      <c r="N8162" s="3">
        <v>249</v>
      </c>
      <c r="O8162" s="3">
        <v>168</v>
      </c>
      <c r="P8162" s="4">
        <v>0.1</v>
      </c>
      <c r="Q8162" s="3">
        <v>224.1</v>
      </c>
      <c r="R8162" s="3">
        <v>168</v>
      </c>
      <c r="S8162" s="3">
        <v>56.1</v>
      </c>
      <c r="T8162" t="s">
        <v>1954</v>
      </c>
      <c r="U8162" t="s">
        <v>72</v>
      </c>
    </row>
    <row r="8163" spans="1:21" x14ac:dyDescent="0.35">
      <c r="A8163" t="s">
        <v>10740</v>
      </c>
      <c r="B8163" s="2">
        <v>45886</v>
      </c>
      <c r="C8163">
        <v>8</v>
      </c>
      <c r="D8163">
        <v>2025</v>
      </c>
      <c r="F8163" t="s">
        <v>352</v>
      </c>
      <c r="G8163" t="s">
        <v>2107</v>
      </c>
      <c r="H8163" t="s">
        <v>1874</v>
      </c>
      <c r="I8163" t="s">
        <v>2041</v>
      </c>
      <c r="J8163" t="s">
        <v>2023</v>
      </c>
      <c r="K8163" t="s">
        <v>1912</v>
      </c>
      <c r="L8163" t="s">
        <v>1890</v>
      </c>
      <c r="M8163">
        <v>1</v>
      </c>
      <c r="N8163" s="3">
        <v>249</v>
      </c>
      <c r="O8163" s="3">
        <v>168</v>
      </c>
      <c r="P8163" s="4">
        <v>0.1</v>
      </c>
      <c r="Q8163" s="3">
        <v>224.1</v>
      </c>
      <c r="R8163" s="3">
        <v>168</v>
      </c>
      <c r="S8163" s="3">
        <v>56.1</v>
      </c>
      <c r="T8163" t="s">
        <v>1954</v>
      </c>
      <c r="U8163" t="s">
        <v>72</v>
      </c>
    </row>
    <row r="8164" spans="1:21" x14ac:dyDescent="0.35">
      <c r="A8164" t="s">
        <v>10741</v>
      </c>
      <c r="B8164" s="2">
        <v>45886</v>
      </c>
      <c r="C8164">
        <v>8</v>
      </c>
      <c r="D8164">
        <v>2025</v>
      </c>
      <c r="F8164" t="s">
        <v>1094</v>
      </c>
      <c r="G8164" t="s">
        <v>2316</v>
      </c>
      <c r="H8164" t="s">
        <v>1867</v>
      </c>
      <c r="I8164" t="s">
        <v>2181</v>
      </c>
      <c r="J8164" t="s">
        <v>2045</v>
      </c>
      <c r="K8164" t="s">
        <v>1910</v>
      </c>
      <c r="L8164" t="s">
        <v>1890</v>
      </c>
      <c r="M8164">
        <v>1</v>
      </c>
      <c r="N8164" s="3">
        <v>99</v>
      </c>
      <c r="O8164" s="3">
        <v>58</v>
      </c>
      <c r="P8164" s="4">
        <v>0.1</v>
      </c>
      <c r="Q8164" s="3">
        <v>89.1</v>
      </c>
      <c r="R8164" s="3">
        <v>58</v>
      </c>
      <c r="S8164" s="3">
        <v>31.1</v>
      </c>
      <c r="T8164" t="s">
        <v>1954</v>
      </c>
      <c r="U8164" t="s">
        <v>72</v>
      </c>
    </row>
    <row r="8165" spans="1:21" x14ac:dyDescent="0.35">
      <c r="A8165" t="s">
        <v>10742</v>
      </c>
      <c r="B8165" s="2">
        <v>45886</v>
      </c>
      <c r="C8165">
        <v>8</v>
      </c>
      <c r="D8165">
        <v>2025</v>
      </c>
      <c r="F8165" t="s">
        <v>672</v>
      </c>
      <c r="G8165" t="s">
        <v>2288</v>
      </c>
      <c r="H8165" t="s">
        <v>1871</v>
      </c>
      <c r="I8165" t="s">
        <v>1966</v>
      </c>
      <c r="J8165" t="s">
        <v>2120</v>
      </c>
      <c r="K8165" t="s">
        <v>1926</v>
      </c>
      <c r="L8165" t="s">
        <v>1885</v>
      </c>
      <c r="M8165">
        <v>1</v>
      </c>
      <c r="N8165" s="3">
        <v>28</v>
      </c>
      <c r="O8165" s="3">
        <v>13</v>
      </c>
      <c r="P8165" s="4">
        <v>0.1</v>
      </c>
      <c r="Q8165" s="3">
        <v>25.2</v>
      </c>
      <c r="R8165" s="3">
        <v>13</v>
      </c>
      <c r="S8165" s="3">
        <v>12.2</v>
      </c>
      <c r="T8165" t="s">
        <v>1954</v>
      </c>
      <c r="U8165" t="s">
        <v>72</v>
      </c>
    </row>
    <row r="8166" spans="1:21" x14ac:dyDescent="0.35">
      <c r="A8166" t="s">
        <v>10743</v>
      </c>
      <c r="B8166" s="2">
        <v>45886</v>
      </c>
      <c r="C8166">
        <v>8</v>
      </c>
      <c r="D8166">
        <v>2025</v>
      </c>
      <c r="F8166" t="s">
        <v>383</v>
      </c>
      <c r="G8166" t="s">
        <v>2414</v>
      </c>
      <c r="H8166" t="s">
        <v>1866</v>
      </c>
      <c r="I8166" t="s">
        <v>1866</v>
      </c>
      <c r="J8166" t="s">
        <v>2034</v>
      </c>
      <c r="K8166" t="s">
        <v>1904</v>
      </c>
      <c r="L8166" t="s">
        <v>1889</v>
      </c>
      <c r="M8166">
        <v>2</v>
      </c>
      <c r="N8166" s="3">
        <v>149</v>
      </c>
      <c r="O8166" s="3">
        <v>91</v>
      </c>
      <c r="P8166" s="4">
        <v>0.05</v>
      </c>
      <c r="Q8166" s="3">
        <v>283.10000000000002</v>
      </c>
      <c r="R8166" s="3">
        <v>182</v>
      </c>
      <c r="S8166" s="3">
        <v>101.1</v>
      </c>
      <c r="T8166" t="s">
        <v>1954</v>
      </c>
      <c r="U8166" t="s">
        <v>72</v>
      </c>
    </row>
    <row r="8167" spans="1:21" x14ac:dyDescent="0.35">
      <c r="A8167" t="s">
        <v>10744</v>
      </c>
      <c r="B8167" s="2">
        <v>45887</v>
      </c>
      <c r="C8167">
        <v>8</v>
      </c>
      <c r="D8167">
        <v>2025</v>
      </c>
      <c r="F8167" t="s">
        <v>1464</v>
      </c>
      <c r="G8167" t="s">
        <v>3009</v>
      </c>
      <c r="H8167" t="s">
        <v>1870</v>
      </c>
      <c r="I8167" t="s">
        <v>2000</v>
      </c>
      <c r="J8167" t="s">
        <v>1953</v>
      </c>
      <c r="K8167" t="s">
        <v>1905</v>
      </c>
      <c r="L8167" t="s">
        <v>1888</v>
      </c>
      <c r="M8167">
        <v>2</v>
      </c>
      <c r="N8167" s="3">
        <v>120</v>
      </c>
      <c r="O8167" s="3">
        <v>63</v>
      </c>
      <c r="P8167" s="4">
        <v>0.05</v>
      </c>
      <c r="Q8167" s="3">
        <v>228</v>
      </c>
      <c r="R8167" s="3">
        <v>126</v>
      </c>
      <c r="S8167" s="3">
        <v>102</v>
      </c>
      <c r="T8167" t="s">
        <v>1954</v>
      </c>
      <c r="U8167" t="s">
        <v>72</v>
      </c>
    </row>
    <row r="8168" spans="1:21" x14ac:dyDescent="0.35">
      <c r="A8168" t="s">
        <v>10745</v>
      </c>
      <c r="B8168" s="2">
        <v>45887</v>
      </c>
      <c r="C8168">
        <v>8</v>
      </c>
      <c r="D8168">
        <v>2025</v>
      </c>
      <c r="F8168" t="s">
        <v>712</v>
      </c>
      <c r="G8168" t="s">
        <v>4962</v>
      </c>
      <c r="H8168" t="s">
        <v>1869</v>
      </c>
      <c r="I8168" t="s">
        <v>2157</v>
      </c>
      <c r="J8168" t="s">
        <v>2015</v>
      </c>
      <c r="K8168" t="s">
        <v>1914</v>
      </c>
      <c r="L8168" t="s">
        <v>1888</v>
      </c>
      <c r="M8168">
        <v>2</v>
      </c>
      <c r="N8168" s="3">
        <v>65</v>
      </c>
      <c r="O8168" s="3">
        <v>32</v>
      </c>
      <c r="P8168" s="4">
        <v>0.15</v>
      </c>
      <c r="Q8168" s="3">
        <v>110.5</v>
      </c>
      <c r="R8168" s="3">
        <v>64</v>
      </c>
      <c r="S8168" s="3">
        <v>46.5</v>
      </c>
      <c r="T8168" t="s">
        <v>1954</v>
      </c>
      <c r="U8168" t="s">
        <v>72</v>
      </c>
    </row>
    <row r="8169" spans="1:21" x14ac:dyDescent="0.35">
      <c r="A8169" t="s">
        <v>10746</v>
      </c>
      <c r="B8169" s="2">
        <v>45887</v>
      </c>
      <c r="C8169">
        <v>8</v>
      </c>
      <c r="D8169">
        <v>2025</v>
      </c>
      <c r="F8169" t="s">
        <v>1386</v>
      </c>
      <c r="G8169" t="s">
        <v>3108</v>
      </c>
      <c r="H8169" t="s">
        <v>1872</v>
      </c>
      <c r="I8169" t="s">
        <v>2152</v>
      </c>
      <c r="J8169" t="s">
        <v>2183</v>
      </c>
      <c r="K8169" t="s">
        <v>1917</v>
      </c>
      <c r="L8169" t="s">
        <v>1886</v>
      </c>
      <c r="M8169">
        <v>2</v>
      </c>
      <c r="N8169" s="3">
        <v>72</v>
      </c>
      <c r="O8169" s="3">
        <v>34</v>
      </c>
      <c r="P8169" s="4">
        <v>0.15</v>
      </c>
      <c r="Q8169" s="3">
        <v>122.4</v>
      </c>
      <c r="R8169" s="3">
        <v>68</v>
      </c>
      <c r="S8169" s="3">
        <v>54.4</v>
      </c>
      <c r="T8169" t="s">
        <v>1954</v>
      </c>
      <c r="U8169" t="s">
        <v>72</v>
      </c>
    </row>
    <row r="8170" spans="1:21" x14ac:dyDescent="0.35">
      <c r="A8170" t="s">
        <v>10747</v>
      </c>
      <c r="B8170" s="2">
        <v>45887</v>
      </c>
      <c r="C8170">
        <v>8</v>
      </c>
      <c r="D8170">
        <v>2025</v>
      </c>
      <c r="F8170" t="s">
        <v>866</v>
      </c>
      <c r="G8170" t="s">
        <v>3143</v>
      </c>
      <c r="H8170" t="s">
        <v>1875</v>
      </c>
      <c r="I8170" t="s">
        <v>1970</v>
      </c>
      <c r="J8170" t="s">
        <v>1967</v>
      </c>
      <c r="K8170" t="s">
        <v>1913</v>
      </c>
      <c r="L8170" t="s">
        <v>1888</v>
      </c>
      <c r="M8170">
        <v>1</v>
      </c>
      <c r="N8170" s="3">
        <v>78</v>
      </c>
      <c r="O8170" s="3">
        <v>39</v>
      </c>
      <c r="P8170" s="4">
        <v>0</v>
      </c>
      <c r="Q8170" s="3">
        <v>78</v>
      </c>
      <c r="R8170" s="3">
        <v>39</v>
      </c>
      <c r="S8170" s="3">
        <v>39</v>
      </c>
      <c r="T8170" t="s">
        <v>1954</v>
      </c>
      <c r="U8170" t="s">
        <v>72</v>
      </c>
    </row>
    <row r="8171" spans="1:21" x14ac:dyDescent="0.35">
      <c r="A8171" t="s">
        <v>10748</v>
      </c>
      <c r="B8171" s="2">
        <v>45887</v>
      </c>
      <c r="C8171">
        <v>8</v>
      </c>
      <c r="D8171">
        <v>2025</v>
      </c>
      <c r="F8171" t="s">
        <v>1336</v>
      </c>
      <c r="G8171" t="s">
        <v>1973</v>
      </c>
      <c r="H8171" t="s">
        <v>1869</v>
      </c>
      <c r="I8171" t="s">
        <v>1977</v>
      </c>
      <c r="J8171" t="s">
        <v>1953</v>
      </c>
      <c r="K8171" t="s">
        <v>1905</v>
      </c>
      <c r="L8171" t="s">
        <v>1888</v>
      </c>
      <c r="M8171">
        <v>3</v>
      </c>
      <c r="N8171" s="3">
        <v>120</v>
      </c>
      <c r="O8171" s="3">
        <v>63</v>
      </c>
      <c r="P8171" s="4">
        <v>0.1</v>
      </c>
      <c r="Q8171" s="3">
        <v>324</v>
      </c>
      <c r="R8171" s="3">
        <v>189</v>
      </c>
      <c r="S8171" s="3">
        <v>135</v>
      </c>
      <c r="T8171" t="s">
        <v>1954</v>
      </c>
      <c r="U8171" t="s">
        <v>71</v>
      </c>
    </row>
    <row r="8172" spans="1:21" x14ac:dyDescent="0.35">
      <c r="A8172" t="s">
        <v>10749</v>
      </c>
      <c r="B8172" s="2">
        <v>45887</v>
      </c>
      <c r="C8172">
        <v>8</v>
      </c>
      <c r="D8172">
        <v>2025</v>
      </c>
      <c r="F8172" t="s">
        <v>1766</v>
      </c>
      <c r="G8172" t="s">
        <v>2715</v>
      </c>
      <c r="H8172" t="s">
        <v>1874</v>
      </c>
      <c r="I8172" t="s">
        <v>2186</v>
      </c>
      <c r="J8172" t="s">
        <v>1978</v>
      </c>
      <c r="K8172" t="s">
        <v>1916</v>
      </c>
      <c r="L8172" t="s">
        <v>1887</v>
      </c>
      <c r="M8172">
        <v>2</v>
      </c>
      <c r="N8172" s="3">
        <v>79</v>
      </c>
      <c r="O8172" s="3">
        <v>42</v>
      </c>
      <c r="P8172" s="4">
        <v>0.05</v>
      </c>
      <c r="Q8172" s="3">
        <v>150.1</v>
      </c>
      <c r="R8172" s="3">
        <v>84</v>
      </c>
      <c r="S8172" s="3">
        <v>66.099999999999994</v>
      </c>
      <c r="T8172" t="s">
        <v>1954</v>
      </c>
      <c r="U8172" t="s">
        <v>72</v>
      </c>
    </row>
    <row r="8173" spans="1:21" x14ac:dyDescent="0.35">
      <c r="A8173" t="s">
        <v>10750</v>
      </c>
      <c r="B8173" s="2">
        <v>45887</v>
      </c>
      <c r="C8173">
        <v>8</v>
      </c>
      <c r="D8173">
        <v>2025</v>
      </c>
      <c r="F8173" t="s">
        <v>153</v>
      </c>
      <c r="G8173" t="s">
        <v>2194</v>
      </c>
      <c r="H8173" t="s">
        <v>1872</v>
      </c>
      <c r="I8173" t="s">
        <v>2152</v>
      </c>
      <c r="J8173" t="s">
        <v>2120</v>
      </c>
      <c r="K8173" t="s">
        <v>1926</v>
      </c>
      <c r="L8173" t="s">
        <v>1885</v>
      </c>
      <c r="M8173">
        <v>1</v>
      </c>
      <c r="N8173" s="3">
        <v>28</v>
      </c>
      <c r="O8173" s="3">
        <v>13</v>
      </c>
      <c r="P8173" s="4">
        <v>0</v>
      </c>
      <c r="Q8173" s="3">
        <v>28</v>
      </c>
      <c r="R8173" s="3">
        <v>13</v>
      </c>
      <c r="S8173" s="3">
        <v>15</v>
      </c>
      <c r="T8173" t="s">
        <v>1954</v>
      </c>
      <c r="U8173" t="s">
        <v>72</v>
      </c>
    </row>
    <row r="8174" spans="1:21" x14ac:dyDescent="0.35">
      <c r="A8174" t="s">
        <v>10751</v>
      </c>
      <c r="B8174" s="2">
        <v>45887</v>
      </c>
      <c r="C8174">
        <v>8</v>
      </c>
      <c r="D8174">
        <v>2025</v>
      </c>
      <c r="F8174" t="s">
        <v>153</v>
      </c>
      <c r="G8174" t="s">
        <v>2194</v>
      </c>
      <c r="H8174" t="s">
        <v>1872</v>
      </c>
      <c r="I8174" t="s">
        <v>2152</v>
      </c>
      <c r="J8174" t="s">
        <v>1956</v>
      </c>
      <c r="K8174" t="s">
        <v>1909</v>
      </c>
      <c r="L8174" t="s">
        <v>1887</v>
      </c>
      <c r="M8174">
        <v>5</v>
      </c>
      <c r="N8174" s="3">
        <v>95</v>
      </c>
      <c r="O8174" s="3">
        <v>54</v>
      </c>
      <c r="P8174" s="4">
        <v>0.15</v>
      </c>
      <c r="Q8174" s="3">
        <v>403.75</v>
      </c>
      <c r="R8174" s="3">
        <v>270</v>
      </c>
      <c r="S8174" s="3">
        <v>133.75</v>
      </c>
      <c r="T8174" t="s">
        <v>1954</v>
      </c>
      <c r="U8174" t="s">
        <v>72</v>
      </c>
    </row>
    <row r="8175" spans="1:21" x14ac:dyDescent="0.35">
      <c r="A8175" t="s">
        <v>10752</v>
      </c>
      <c r="B8175" s="2">
        <v>45887</v>
      </c>
      <c r="C8175">
        <v>8</v>
      </c>
      <c r="D8175">
        <v>2025</v>
      </c>
      <c r="F8175" t="s">
        <v>734</v>
      </c>
      <c r="G8175" t="s">
        <v>2595</v>
      </c>
      <c r="H8175" t="s">
        <v>1866</v>
      </c>
      <c r="I8175" t="s">
        <v>1866</v>
      </c>
      <c r="J8175" t="s">
        <v>1956</v>
      </c>
      <c r="K8175" t="s">
        <v>1909</v>
      </c>
      <c r="L8175" t="s">
        <v>1887</v>
      </c>
      <c r="M8175">
        <v>2</v>
      </c>
      <c r="N8175" s="3">
        <v>95</v>
      </c>
      <c r="O8175" s="3">
        <v>54</v>
      </c>
      <c r="P8175" s="4">
        <v>0.1</v>
      </c>
      <c r="Q8175" s="3">
        <v>171</v>
      </c>
      <c r="R8175" s="3">
        <v>108</v>
      </c>
      <c r="S8175" s="3">
        <v>63</v>
      </c>
      <c r="T8175" t="s">
        <v>1954</v>
      </c>
      <c r="U8175" t="s">
        <v>72</v>
      </c>
    </row>
    <row r="8176" spans="1:21" x14ac:dyDescent="0.35">
      <c r="A8176" t="s">
        <v>10753</v>
      </c>
      <c r="B8176" s="2">
        <v>45887</v>
      </c>
      <c r="C8176">
        <v>8</v>
      </c>
      <c r="D8176">
        <v>2025</v>
      </c>
      <c r="F8176" t="s">
        <v>304</v>
      </c>
      <c r="G8176" t="s">
        <v>2345</v>
      </c>
      <c r="H8176" t="s">
        <v>1870</v>
      </c>
      <c r="I8176" t="s">
        <v>2000</v>
      </c>
      <c r="J8176" t="s">
        <v>2114</v>
      </c>
      <c r="K8176" t="s">
        <v>1915</v>
      </c>
      <c r="L8176" t="s">
        <v>1886</v>
      </c>
      <c r="M8176">
        <v>1</v>
      </c>
      <c r="N8176" s="3">
        <v>85</v>
      </c>
      <c r="O8176" s="3">
        <v>41</v>
      </c>
      <c r="P8176" s="4">
        <v>0</v>
      </c>
      <c r="Q8176" s="3">
        <v>85</v>
      </c>
      <c r="R8176" s="3">
        <v>41</v>
      </c>
      <c r="S8176" s="3">
        <v>44</v>
      </c>
      <c r="T8176" t="s">
        <v>1954</v>
      </c>
      <c r="U8176" t="s">
        <v>72</v>
      </c>
    </row>
    <row r="8177" spans="1:21" x14ac:dyDescent="0.35">
      <c r="A8177" t="s">
        <v>10754</v>
      </c>
      <c r="B8177" s="2">
        <v>45887</v>
      </c>
      <c r="C8177">
        <v>8</v>
      </c>
      <c r="D8177">
        <v>2025</v>
      </c>
      <c r="F8177" t="s">
        <v>1692</v>
      </c>
      <c r="G8177" t="s">
        <v>3147</v>
      </c>
      <c r="H8177" t="s">
        <v>1868</v>
      </c>
      <c r="I8177" t="s">
        <v>2022</v>
      </c>
      <c r="J8177" t="s">
        <v>1963</v>
      </c>
      <c r="K8177" t="s">
        <v>1907</v>
      </c>
      <c r="L8177" t="s">
        <v>1890</v>
      </c>
      <c r="M8177">
        <v>2</v>
      </c>
      <c r="N8177" s="3">
        <v>119</v>
      </c>
      <c r="O8177" s="3">
        <v>72</v>
      </c>
      <c r="P8177" s="4">
        <v>0</v>
      </c>
      <c r="Q8177" s="3">
        <v>238</v>
      </c>
      <c r="R8177" s="3">
        <v>144</v>
      </c>
      <c r="S8177" s="3">
        <v>94</v>
      </c>
      <c r="T8177" t="s">
        <v>1954</v>
      </c>
      <c r="U8177" t="s">
        <v>72</v>
      </c>
    </row>
    <row r="8178" spans="1:21" x14ac:dyDescent="0.35">
      <c r="A8178" t="s">
        <v>10755</v>
      </c>
      <c r="B8178" s="2">
        <v>45887</v>
      </c>
      <c r="C8178">
        <v>8</v>
      </c>
      <c r="D8178">
        <v>2025</v>
      </c>
      <c r="F8178" t="s">
        <v>295</v>
      </c>
      <c r="G8178" t="s">
        <v>64</v>
      </c>
      <c r="H8178" t="s">
        <v>1873</v>
      </c>
      <c r="I8178" t="s">
        <v>2323</v>
      </c>
      <c r="J8178" t="s">
        <v>2015</v>
      </c>
      <c r="K8178" t="s">
        <v>1914</v>
      </c>
      <c r="L8178" t="s">
        <v>1888</v>
      </c>
      <c r="M8178">
        <v>1</v>
      </c>
      <c r="N8178" s="3">
        <v>65</v>
      </c>
      <c r="O8178" s="3">
        <v>32</v>
      </c>
      <c r="P8178" s="4">
        <v>0</v>
      </c>
      <c r="Q8178" s="3">
        <v>65</v>
      </c>
      <c r="R8178" s="3">
        <v>32</v>
      </c>
      <c r="S8178" s="3">
        <v>33</v>
      </c>
      <c r="T8178" t="s">
        <v>1954</v>
      </c>
      <c r="U8178" t="s">
        <v>72</v>
      </c>
    </row>
    <row r="8179" spans="1:21" x14ac:dyDescent="0.35">
      <c r="A8179" t="s">
        <v>10756</v>
      </c>
      <c r="B8179" s="2">
        <v>45887</v>
      </c>
      <c r="C8179">
        <v>8</v>
      </c>
      <c r="D8179">
        <v>2025</v>
      </c>
      <c r="F8179" t="s">
        <v>1599</v>
      </c>
      <c r="G8179" t="s">
        <v>2096</v>
      </c>
      <c r="H8179" t="s">
        <v>1864</v>
      </c>
      <c r="I8179" t="s">
        <v>2087</v>
      </c>
      <c r="J8179" t="s">
        <v>2064</v>
      </c>
      <c r="K8179" t="s">
        <v>1922</v>
      </c>
      <c r="L8179" t="s">
        <v>1887</v>
      </c>
      <c r="M8179">
        <v>1</v>
      </c>
      <c r="N8179" s="3">
        <v>32</v>
      </c>
      <c r="O8179" s="3">
        <v>14</v>
      </c>
      <c r="P8179" s="4">
        <v>0</v>
      </c>
      <c r="Q8179" s="3">
        <v>32</v>
      </c>
      <c r="R8179" s="3">
        <v>14</v>
      </c>
      <c r="S8179" s="3">
        <v>18</v>
      </c>
      <c r="T8179" t="s">
        <v>1954</v>
      </c>
      <c r="U8179" t="s">
        <v>72</v>
      </c>
    </row>
    <row r="8180" spans="1:21" x14ac:dyDescent="0.35">
      <c r="A8180" t="s">
        <v>10757</v>
      </c>
      <c r="B8180" s="2">
        <v>45887</v>
      </c>
      <c r="C8180">
        <v>8</v>
      </c>
      <c r="D8180">
        <v>2025</v>
      </c>
      <c r="F8180" t="s">
        <v>637</v>
      </c>
      <c r="G8180" t="s">
        <v>3673</v>
      </c>
      <c r="H8180" t="s">
        <v>1866</v>
      </c>
      <c r="I8180" t="s">
        <v>1866</v>
      </c>
      <c r="J8180" t="s">
        <v>2023</v>
      </c>
      <c r="K8180" t="s">
        <v>1912</v>
      </c>
      <c r="L8180" t="s">
        <v>1890</v>
      </c>
      <c r="M8180">
        <v>1</v>
      </c>
      <c r="N8180" s="3">
        <v>249</v>
      </c>
      <c r="O8180" s="3">
        <v>168</v>
      </c>
      <c r="P8180" s="4">
        <v>0</v>
      </c>
      <c r="Q8180" s="3">
        <v>249</v>
      </c>
      <c r="R8180" s="3">
        <v>168</v>
      </c>
      <c r="S8180" s="3">
        <v>81</v>
      </c>
      <c r="T8180" t="s">
        <v>1954</v>
      </c>
      <c r="U8180" t="s">
        <v>72</v>
      </c>
    </row>
    <row r="8181" spans="1:21" x14ac:dyDescent="0.35">
      <c r="A8181" t="s">
        <v>10758</v>
      </c>
      <c r="B8181" s="2">
        <v>45887</v>
      </c>
      <c r="C8181">
        <v>8</v>
      </c>
      <c r="D8181">
        <v>2025</v>
      </c>
      <c r="F8181" t="s">
        <v>884</v>
      </c>
      <c r="G8181" t="s">
        <v>2995</v>
      </c>
      <c r="H8181" t="s">
        <v>1874</v>
      </c>
      <c r="I8181" t="s">
        <v>2186</v>
      </c>
      <c r="J8181" t="s">
        <v>1953</v>
      </c>
      <c r="K8181" t="s">
        <v>1905</v>
      </c>
      <c r="L8181" t="s">
        <v>1888</v>
      </c>
      <c r="M8181">
        <v>4</v>
      </c>
      <c r="N8181" s="3">
        <v>120</v>
      </c>
      <c r="O8181" s="3">
        <v>63</v>
      </c>
      <c r="P8181" s="4">
        <v>0</v>
      </c>
      <c r="Q8181" s="3">
        <v>480</v>
      </c>
      <c r="R8181" s="3">
        <v>252</v>
      </c>
      <c r="S8181" s="3">
        <v>228</v>
      </c>
      <c r="T8181" t="s">
        <v>1954</v>
      </c>
      <c r="U8181" t="s">
        <v>72</v>
      </c>
    </row>
    <row r="8182" spans="1:21" x14ac:dyDescent="0.35">
      <c r="A8182" t="s">
        <v>10759</v>
      </c>
      <c r="B8182" s="2">
        <v>45887</v>
      </c>
      <c r="C8182">
        <v>8</v>
      </c>
      <c r="D8182">
        <v>2025</v>
      </c>
      <c r="F8182" t="s">
        <v>1805</v>
      </c>
      <c r="G8182" t="s">
        <v>4294</v>
      </c>
      <c r="H8182" t="s">
        <v>1870</v>
      </c>
      <c r="I8182" t="s">
        <v>2192</v>
      </c>
      <c r="J8182" t="s">
        <v>2001</v>
      </c>
      <c r="K8182" t="s">
        <v>1911</v>
      </c>
      <c r="L8182" t="s">
        <v>1886</v>
      </c>
      <c r="M8182">
        <v>3</v>
      </c>
      <c r="N8182" s="3">
        <v>58</v>
      </c>
      <c r="O8182" s="3">
        <v>25</v>
      </c>
      <c r="P8182" s="4">
        <v>0</v>
      </c>
      <c r="Q8182" s="3">
        <v>174</v>
      </c>
      <c r="R8182" s="3">
        <v>75</v>
      </c>
      <c r="S8182" s="3">
        <v>99</v>
      </c>
      <c r="T8182" t="s">
        <v>1954</v>
      </c>
      <c r="U8182" t="s">
        <v>72</v>
      </c>
    </row>
    <row r="8183" spans="1:21" x14ac:dyDescent="0.35">
      <c r="A8183" t="s">
        <v>10760</v>
      </c>
      <c r="B8183" s="2">
        <v>45888</v>
      </c>
      <c r="C8183">
        <v>8</v>
      </c>
      <c r="D8183">
        <v>2025</v>
      </c>
      <c r="F8183" t="s">
        <v>496</v>
      </c>
      <c r="G8183" t="s">
        <v>2889</v>
      </c>
      <c r="H8183" t="s">
        <v>1873</v>
      </c>
      <c r="I8183" t="s">
        <v>2323</v>
      </c>
      <c r="J8183" t="s">
        <v>1953</v>
      </c>
      <c r="K8183" t="s">
        <v>1905</v>
      </c>
      <c r="L8183" t="s">
        <v>1888</v>
      </c>
      <c r="M8183">
        <v>1</v>
      </c>
      <c r="N8183" s="3">
        <v>120</v>
      </c>
      <c r="O8183" s="3">
        <v>63</v>
      </c>
      <c r="P8183" s="4">
        <v>0</v>
      </c>
      <c r="Q8183" s="3">
        <v>120</v>
      </c>
      <c r="R8183" s="3">
        <v>63</v>
      </c>
      <c r="S8183" s="3">
        <v>57</v>
      </c>
      <c r="T8183" t="s">
        <v>1954</v>
      </c>
      <c r="U8183" t="s">
        <v>72</v>
      </c>
    </row>
    <row r="8184" spans="1:21" x14ac:dyDescent="0.35">
      <c r="A8184" t="s">
        <v>10761</v>
      </c>
      <c r="B8184" s="2">
        <v>45888</v>
      </c>
      <c r="C8184">
        <v>8</v>
      </c>
      <c r="D8184">
        <v>2025</v>
      </c>
      <c r="F8184" t="s">
        <v>929</v>
      </c>
      <c r="G8184" t="s">
        <v>4075</v>
      </c>
      <c r="H8184" t="s">
        <v>1869</v>
      </c>
      <c r="I8184" t="s">
        <v>2157</v>
      </c>
      <c r="J8184" t="s">
        <v>2183</v>
      </c>
      <c r="K8184" t="s">
        <v>1917</v>
      </c>
      <c r="L8184" t="s">
        <v>1886</v>
      </c>
      <c r="M8184">
        <v>1</v>
      </c>
      <c r="N8184" s="3">
        <v>72</v>
      </c>
      <c r="O8184" s="3">
        <v>34</v>
      </c>
      <c r="P8184" s="4">
        <v>0</v>
      </c>
      <c r="Q8184" s="3">
        <v>72</v>
      </c>
      <c r="R8184" s="3">
        <v>34</v>
      </c>
      <c r="S8184" s="3">
        <v>38</v>
      </c>
      <c r="T8184" t="s">
        <v>1954</v>
      </c>
      <c r="U8184" t="s">
        <v>72</v>
      </c>
    </row>
    <row r="8185" spans="1:21" x14ac:dyDescent="0.35">
      <c r="A8185" t="s">
        <v>10762</v>
      </c>
      <c r="B8185" s="2">
        <v>45888</v>
      </c>
      <c r="C8185">
        <v>8</v>
      </c>
      <c r="D8185">
        <v>2025</v>
      </c>
      <c r="F8185" t="s">
        <v>348</v>
      </c>
      <c r="G8185" t="s">
        <v>65</v>
      </c>
      <c r="H8185" t="s">
        <v>1875</v>
      </c>
      <c r="I8185" t="s">
        <v>1981</v>
      </c>
      <c r="J8185" t="s">
        <v>2183</v>
      </c>
      <c r="K8185" t="s">
        <v>1917</v>
      </c>
      <c r="L8185" t="s">
        <v>1886</v>
      </c>
      <c r="M8185">
        <v>1</v>
      </c>
      <c r="N8185" s="3">
        <v>72</v>
      </c>
      <c r="O8185" s="3">
        <v>34</v>
      </c>
      <c r="P8185" s="4">
        <v>0</v>
      </c>
      <c r="Q8185" s="3">
        <v>72</v>
      </c>
      <c r="R8185" s="3">
        <v>34</v>
      </c>
      <c r="S8185" s="3">
        <v>38</v>
      </c>
      <c r="T8185" t="s">
        <v>1954</v>
      </c>
      <c r="U8185" t="s">
        <v>72</v>
      </c>
    </row>
    <row r="8186" spans="1:21" x14ac:dyDescent="0.35">
      <c r="A8186" t="s">
        <v>10763</v>
      </c>
      <c r="B8186" s="2">
        <v>45888</v>
      </c>
      <c r="C8186">
        <v>8</v>
      </c>
      <c r="D8186">
        <v>2025</v>
      </c>
      <c r="F8186" t="s">
        <v>676</v>
      </c>
      <c r="G8186" t="s">
        <v>2724</v>
      </c>
      <c r="H8186" t="s">
        <v>1868</v>
      </c>
      <c r="I8186" t="s">
        <v>1959</v>
      </c>
      <c r="J8186" t="s">
        <v>1987</v>
      </c>
      <c r="K8186" t="s">
        <v>1908</v>
      </c>
      <c r="L8186" t="s">
        <v>1890</v>
      </c>
      <c r="M8186">
        <v>3</v>
      </c>
      <c r="N8186" s="3">
        <v>129</v>
      </c>
      <c r="O8186" s="3">
        <v>78</v>
      </c>
      <c r="P8186" s="4">
        <v>0</v>
      </c>
      <c r="Q8186" s="3">
        <v>387</v>
      </c>
      <c r="R8186" s="3">
        <v>234</v>
      </c>
      <c r="S8186" s="3">
        <v>153</v>
      </c>
      <c r="T8186" t="s">
        <v>1954</v>
      </c>
      <c r="U8186" t="s">
        <v>72</v>
      </c>
    </row>
    <row r="8187" spans="1:21" x14ac:dyDescent="0.35">
      <c r="A8187" t="s">
        <v>10764</v>
      </c>
      <c r="B8187" s="2">
        <v>45888</v>
      </c>
      <c r="C8187">
        <v>8</v>
      </c>
      <c r="D8187">
        <v>2025</v>
      </c>
      <c r="F8187" t="s">
        <v>146</v>
      </c>
      <c r="G8187" t="s">
        <v>3927</v>
      </c>
      <c r="H8187" t="s">
        <v>1866</v>
      </c>
      <c r="I8187" t="s">
        <v>1866</v>
      </c>
      <c r="J8187" t="s">
        <v>2061</v>
      </c>
      <c r="K8187" t="s">
        <v>1923</v>
      </c>
      <c r="L8187" t="s">
        <v>1888</v>
      </c>
      <c r="M8187">
        <v>2</v>
      </c>
      <c r="N8187" s="3">
        <v>25</v>
      </c>
      <c r="O8187" s="3">
        <v>11</v>
      </c>
      <c r="P8187" s="4">
        <v>0</v>
      </c>
      <c r="Q8187" s="3">
        <v>50</v>
      </c>
      <c r="R8187" s="3">
        <v>22</v>
      </c>
      <c r="S8187" s="3">
        <v>28</v>
      </c>
      <c r="T8187" t="s">
        <v>1954</v>
      </c>
      <c r="U8187" t="s">
        <v>72</v>
      </c>
    </row>
    <row r="8188" spans="1:21" x14ac:dyDescent="0.35">
      <c r="A8188" t="s">
        <v>10765</v>
      </c>
      <c r="B8188" s="2">
        <v>45888</v>
      </c>
      <c r="C8188">
        <v>8</v>
      </c>
      <c r="D8188">
        <v>2025</v>
      </c>
      <c r="F8188" t="s">
        <v>787</v>
      </c>
      <c r="G8188" t="s">
        <v>2763</v>
      </c>
      <c r="H8188" t="s">
        <v>1863</v>
      </c>
      <c r="I8188" t="s">
        <v>1952</v>
      </c>
      <c r="J8188" t="s">
        <v>2162</v>
      </c>
      <c r="K8188" t="s">
        <v>1921</v>
      </c>
      <c r="L8188" t="s">
        <v>1889</v>
      </c>
      <c r="M8188">
        <v>1</v>
      </c>
      <c r="N8188" s="3">
        <v>55</v>
      </c>
      <c r="O8188" s="3">
        <v>27</v>
      </c>
      <c r="P8188" s="4">
        <v>0.1</v>
      </c>
      <c r="Q8188" s="3">
        <v>49.5</v>
      </c>
      <c r="R8188" s="3">
        <v>27</v>
      </c>
      <c r="S8188" s="3">
        <v>22.5</v>
      </c>
      <c r="T8188" t="s">
        <v>1954</v>
      </c>
      <c r="U8188" t="s">
        <v>72</v>
      </c>
    </row>
    <row r="8189" spans="1:21" x14ac:dyDescent="0.35">
      <c r="A8189" t="s">
        <v>10766</v>
      </c>
      <c r="B8189" s="2">
        <v>45888</v>
      </c>
      <c r="C8189">
        <v>8</v>
      </c>
      <c r="D8189">
        <v>2025</v>
      </c>
      <c r="F8189" t="s">
        <v>299</v>
      </c>
      <c r="G8189" t="s">
        <v>2336</v>
      </c>
      <c r="H8189" t="s">
        <v>1868</v>
      </c>
      <c r="I8189" t="s">
        <v>2113</v>
      </c>
      <c r="J8189" t="s">
        <v>2045</v>
      </c>
      <c r="K8189" t="s">
        <v>1910</v>
      </c>
      <c r="L8189" t="s">
        <v>1890</v>
      </c>
      <c r="M8189">
        <v>4</v>
      </c>
      <c r="N8189" s="3">
        <v>99</v>
      </c>
      <c r="O8189" s="3">
        <v>58</v>
      </c>
      <c r="P8189" s="4">
        <v>0</v>
      </c>
      <c r="Q8189" s="3">
        <v>396</v>
      </c>
      <c r="R8189" s="3">
        <v>232</v>
      </c>
      <c r="S8189" s="3">
        <v>164</v>
      </c>
      <c r="T8189" t="s">
        <v>1954</v>
      </c>
      <c r="U8189" t="s">
        <v>72</v>
      </c>
    </row>
    <row r="8190" spans="1:21" x14ac:dyDescent="0.35">
      <c r="A8190" t="s">
        <v>10767</v>
      </c>
      <c r="B8190" s="2">
        <v>45888</v>
      </c>
      <c r="C8190">
        <v>8</v>
      </c>
      <c r="D8190">
        <v>2025</v>
      </c>
      <c r="F8190" t="s">
        <v>1002</v>
      </c>
      <c r="G8190" t="s">
        <v>2306</v>
      </c>
      <c r="H8190" t="s">
        <v>1866</v>
      </c>
      <c r="I8190" t="s">
        <v>1866</v>
      </c>
      <c r="J8190" t="s">
        <v>2183</v>
      </c>
      <c r="K8190" t="s">
        <v>1917</v>
      </c>
      <c r="L8190" t="s">
        <v>1886</v>
      </c>
      <c r="M8190">
        <v>2</v>
      </c>
      <c r="N8190" s="3">
        <v>72</v>
      </c>
      <c r="O8190" s="3">
        <v>34</v>
      </c>
      <c r="P8190" s="4">
        <v>0</v>
      </c>
      <c r="Q8190" s="3">
        <v>144</v>
      </c>
      <c r="R8190" s="3">
        <v>68</v>
      </c>
      <c r="S8190" s="3">
        <v>76</v>
      </c>
      <c r="T8190" t="s">
        <v>1954</v>
      </c>
      <c r="U8190" t="s">
        <v>72</v>
      </c>
    </row>
    <row r="8191" spans="1:21" x14ac:dyDescent="0.35">
      <c r="A8191" t="s">
        <v>10768</v>
      </c>
      <c r="B8191" s="2">
        <v>45888</v>
      </c>
      <c r="C8191">
        <v>8</v>
      </c>
      <c r="D8191">
        <v>2025</v>
      </c>
      <c r="F8191" t="s">
        <v>1394</v>
      </c>
      <c r="G8191" t="s">
        <v>4939</v>
      </c>
      <c r="H8191" t="s">
        <v>1871</v>
      </c>
      <c r="I8191" t="s">
        <v>2144</v>
      </c>
      <c r="J8191" t="s">
        <v>1997</v>
      </c>
      <c r="K8191" t="s">
        <v>1906</v>
      </c>
      <c r="L8191" t="s">
        <v>1889</v>
      </c>
      <c r="M8191">
        <v>1</v>
      </c>
      <c r="N8191" s="3">
        <v>89</v>
      </c>
      <c r="O8191" s="3">
        <v>48</v>
      </c>
      <c r="P8191" s="4">
        <v>0.15</v>
      </c>
      <c r="Q8191" s="3">
        <v>75.650000000000006</v>
      </c>
      <c r="R8191" s="3">
        <v>48</v>
      </c>
      <c r="S8191" s="3">
        <v>27.65</v>
      </c>
      <c r="T8191" t="s">
        <v>1954</v>
      </c>
      <c r="U8191" t="s">
        <v>72</v>
      </c>
    </row>
    <row r="8192" spans="1:21" x14ac:dyDescent="0.35">
      <c r="A8192" t="s">
        <v>10769</v>
      </c>
      <c r="B8192" s="2">
        <v>45888</v>
      </c>
      <c r="C8192">
        <v>8</v>
      </c>
      <c r="D8192">
        <v>2025</v>
      </c>
      <c r="F8192" t="s">
        <v>1522</v>
      </c>
      <c r="G8192" t="s">
        <v>60</v>
      </c>
      <c r="H8192" t="s">
        <v>1871</v>
      </c>
      <c r="I8192" t="s">
        <v>2234</v>
      </c>
      <c r="J8192" t="s">
        <v>1967</v>
      </c>
      <c r="K8192" t="s">
        <v>1913</v>
      </c>
      <c r="L8192" t="s">
        <v>1888</v>
      </c>
      <c r="M8192">
        <v>1</v>
      </c>
      <c r="N8192" s="3">
        <v>78</v>
      </c>
      <c r="O8192" s="3">
        <v>39</v>
      </c>
      <c r="P8192" s="4">
        <v>0</v>
      </c>
      <c r="Q8192" s="3">
        <v>78</v>
      </c>
      <c r="R8192" s="3">
        <v>39</v>
      </c>
      <c r="S8192" s="3">
        <v>39</v>
      </c>
      <c r="T8192" t="s">
        <v>1954</v>
      </c>
      <c r="U8192" t="s">
        <v>71</v>
      </c>
    </row>
    <row r="8193" spans="1:21" x14ac:dyDescent="0.35">
      <c r="A8193" t="s">
        <v>10770</v>
      </c>
      <c r="B8193" s="2">
        <v>45888</v>
      </c>
      <c r="C8193">
        <v>8</v>
      </c>
      <c r="D8193">
        <v>2025</v>
      </c>
      <c r="F8193" t="s">
        <v>345</v>
      </c>
      <c r="G8193" t="s">
        <v>2210</v>
      </c>
      <c r="H8193" t="s">
        <v>1864</v>
      </c>
      <c r="I8193" t="s">
        <v>2211</v>
      </c>
      <c r="J8193" t="s">
        <v>2162</v>
      </c>
      <c r="K8193" t="s">
        <v>1921</v>
      </c>
      <c r="L8193" t="s">
        <v>1889</v>
      </c>
      <c r="M8193">
        <v>2</v>
      </c>
      <c r="N8193" s="3">
        <v>55</v>
      </c>
      <c r="O8193" s="3">
        <v>27</v>
      </c>
      <c r="P8193" s="4">
        <v>0</v>
      </c>
      <c r="Q8193" s="3">
        <v>110</v>
      </c>
      <c r="R8193" s="3">
        <v>54</v>
      </c>
      <c r="S8193" s="3">
        <v>56</v>
      </c>
      <c r="T8193" t="s">
        <v>1954</v>
      </c>
      <c r="U8193" t="s">
        <v>72</v>
      </c>
    </row>
    <row r="8194" spans="1:21" x14ac:dyDescent="0.35">
      <c r="A8194" t="s">
        <v>10771</v>
      </c>
      <c r="B8194" s="2">
        <v>45888</v>
      </c>
      <c r="C8194">
        <v>8</v>
      </c>
      <c r="D8194">
        <v>2025</v>
      </c>
      <c r="F8194" t="s">
        <v>385</v>
      </c>
      <c r="G8194" t="s">
        <v>2238</v>
      </c>
      <c r="H8194" t="s">
        <v>1872</v>
      </c>
      <c r="I8194" t="s">
        <v>2076</v>
      </c>
      <c r="J8194" t="s">
        <v>2045</v>
      </c>
      <c r="K8194" t="s">
        <v>1910</v>
      </c>
      <c r="L8194" t="s">
        <v>1890</v>
      </c>
      <c r="M8194">
        <v>2</v>
      </c>
      <c r="N8194" s="3">
        <v>99</v>
      </c>
      <c r="O8194" s="3">
        <v>58</v>
      </c>
      <c r="P8194" s="4">
        <v>0.1</v>
      </c>
      <c r="Q8194" s="3">
        <v>178.2</v>
      </c>
      <c r="R8194" s="3">
        <v>116</v>
      </c>
      <c r="S8194" s="3">
        <v>62.2</v>
      </c>
      <c r="T8194" t="s">
        <v>1954</v>
      </c>
      <c r="U8194" t="s">
        <v>72</v>
      </c>
    </row>
    <row r="8195" spans="1:21" x14ac:dyDescent="0.35">
      <c r="A8195" t="s">
        <v>10772</v>
      </c>
      <c r="B8195" s="2">
        <v>45888</v>
      </c>
      <c r="C8195">
        <v>8</v>
      </c>
      <c r="D8195">
        <v>2025</v>
      </c>
      <c r="F8195" t="s">
        <v>166</v>
      </c>
      <c r="G8195" t="s">
        <v>1993</v>
      </c>
      <c r="H8195" t="s">
        <v>1875</v>
      </c>
      <c r="I8195" t="s">
        <v>1996</v>
      </c>
      <c r="J8195" t="s">
        <v>1997</v>
      </c>
      <c r="K8195" t="s">
        <v>1906</v>
      </c>
      <c r="L8195" t="s">
        <v>1889</v>
      </c>
      <c r="M8195">
        <v>2</v>
      </c>
      <c r="N8195" s="3">
        <v>89</v>
      </c>
      <c r="O8195" s="3">
        <v>48</v>
      </c>
      <c r="P8195" s="4">
        <v>0</v>
      </c>
      <c r="Q8195" s="3">
        <v>178</v>
      </c>
      <c r="R8195" s="3">
        <v>96</v>
      </c>
      <c r="S8195" s="3">
        <v>82</v>
      </c>
      <c r="T8195" t="s">
        <v>1954</v>
      </c>
      <c r="U8195" t="s">
        <v>72</v>
      </c>
    </row>
    <row r="8196" spans="1:21" x14ac:dyDescent="0.35">
      <c r="A8196" t="s">
        <v>10773</v>
      </c>
      <c r="B8196" s="2">
        <v>45888</v>
      </c>
      <c r="C8196">
        <v>8</v>
      </c>
      <c r="D8196">
        <v>2025</v>
      </c>
      <c r="F8196" t="s">
        <v>241</v>
      </c>
      <c r="G8196" t="s">
        <v>2419</v>
      </c>
      <c r="H8196" t="s">
        <v>1874</v>
      </c>
      <c r="I8196" t="s">
        <v>2186</v>
      </c>
      <c r="J8196" t="s">
        <v>2162</v>
      </c>
      <c r="K8196" t="s">
        <v>1921</v>
      </c>
      <c r="L8196" t="s">
        <v>1889</v>
      </c>
      <c r="M8196">
        <v>1</v>
      </c>
      <c r="N8196" s="3">
        <v>55</v>
      </c>
      <c r="O8196" s="3">
        <v>27</v>
      </c>
      <c r="P8196" s="4">
        <v>0.05</v>
      </c>
      <c r="Q8196" s="3">
        <v>52.25</v>
      </c>
      <c r="R8196" s="3">
        <v>27</v>
      </c>
      <c r="S8196" s="3">
        <v>25.25</v>
      </c>
      <c r="T8196" t="s">
        <v>1954</v>
      </c>
      <c r="U8196" t="s">
        <v>72</v>
      </c>
    </row>
    <row r="8197" spans="1:21" x14ac:dyDescent="0.35">
      <c r="A8197" t="s">
        <v>10774</v>
      </c>
      <c r="B8197" s="2">
        <v>45888</v>
      </c>
      <c r="C8197">
        <v>8</v>
      </c>
      <c r="D8197">
        <v>2025</v>
      </c>
      <c r="F8197" t="s">
        <v>1788</v>
      </c>
      <c r="G8197" t="s">
        <v>2244</v>
      </c>
      <c r="H8197" t="s">
        <v>1873</v>
      </c>
      <c r="I8197" t="s">
        <v>2320</v>
      </c>
      <c r="J8197" t="s">
        <v>1987</v>
      </c>
      <c r="K8197" t="s">
        <v>1908</v>
      </c>
      <c r="L8197" t="s">
        <v>1890</v>
      </c>
      <c r="M8197">
        <v>1</v>
      </c>
      <c r="N8197" s="3">
        <v>129</v>
      </c>
      <c r="O8197" s="3">
        <v>78</v>
      </c>
      <c r="P8197" s="4">
        <v>0.15</v>
      </c>
      <c r="Q8197" s="3">
        <v>109.65</v>
      </c>
      <c r="R8197" s="3">
        <v>78</v>
      </c>
      <c r="S8197" s="3">
        <v>31.65</v>
      </c>
      <c r="T8197" t="s">
        <v>1954</v>
      </c>
      <c r="U8197" t="s">
        <v>71</v>
      </c>
    </row>
    <row r="8198" spans="1:21" x14ac:dyDescent="0.35">
      <c r="A8198" t="s">
        <v>10775</v>
      </c>
      <c r="B8198" s="2">
        <v>45888</v>
      </c>
      <c r="C8198">
        <v>8</v>
      </c>
      <c r="D8198">
        <v>2025</v>
      </c>
      <c r="F8198" t="s">
        <v>146</v>
      </c>
      <c r="G8198" t="s">
        <v>3927</v>
      </c>
      <c r="H8198" t="s">
        <v>1866</v>
      </c>
      <c r="I8198" t="s">
        <v>1866</v>
      </c>
      <c r="J8198" t="s">
        <v>2026</v>
      </c>
      <c r="K8198" t="s">
        <v>1919</v>
      </c>
      <c r="L8198" t="s">
        <v>1887</v>
      </c>
      <c r="M8198">
        <v>1</v>
      </c>
      <c r="N8198" s="3">
        <v>85</v>
      </c>
      <c r="O8198" s="3">
        <v>44</v>
      </c>
      <c r="P8198" s="4">
        <v>0</v>
      </c>
      <c r="Q8198" s="3">
        <v>85</v>
      </c>
      <c r="R8198" s="3">
        <v>44</v>
      </c>
      <c r="S8198" s="3">
        <v>41</v>
      </c>
      <c r="T8198" t="s">
        <v>1954</v>
      </c>
      <c r="U8198" t="s">
        <v>72</v>
      </c>
    </row>
    <row r="8199" spans="1:21" x14ac:dyDescent="0.35">
      <c r="A8199" t="s">
        <v>10776</v>
      </c>
      <c r="B8199" s="2">
        <v>45888</v>
      </c>
      <c r="C8199">
        <v>8</v>
      </c>
      <c r="D8199">
        <v>2025</v>
      </c>
      <c r="F8199" t="s">
        <v>1449</v>
      </c>
      <c r="G8199" t="s">
        <v>3359</v>
      </c>
      <c r="H8199" t="s">
        <v>1866</v>
      </c>
      <c r="I8199" t="s">
        <v>1866</v>
      </c>
      <c r="J8199" t="s">
        <v>1971</v>
      </c>
      <c r="K8199" t="s">
        <v>1920</v>
      </c>
      <c r="L8199" t="s">
        <v>1886</v>
      </c>
      <c r="M8199">
        <v>4</v>
      </c>
      <c r="N8199" s="3">
        <v>45</v>
      </c>
      <c r="O8199" s="3">
        <v>19</v>
      </c>
      <c r="P8199" s="4">
        <v>0</v>
      </c>
      <c r="Q8199" s="3">
        <v>180</v>
      </c>
      <c r="R8199" s="3">
        <v>76</v>
      </c>
      <c r="S8199" s="3">
        <v>104</v>
      </c>
      <c r="T8199" t="s">
        <v>1954</v>
      </c>
      <c r="U8199" t="s">
        <v>72</v>
      </c>
    </row>
    <row r="8200" spans="1:21" x14ac:dyDescent="0.35">
      <c r="A8200" t="s">
        <v>10777</v>
      </c>
      <c r="B8200" s="2">
        <v>45888</v>
      </c>
      <c r="C8200">
        <v>8</v>
      </c>
      <c r="D8200">
        <v>2025</v>
      </c>
      <c r="F8200" t="s">
        <v>1050</v>
      </c>
      <c r="G8200" t="s">
        <v>2124</v>
      </c>
      <c r="H8200" t="s">
        <v>1869</v>
      </c>
      <c r="I8200" t="s">
        <v>1977</v>
      </c>
      <c r="J8200" t="s">
        <v>2045</v>
      </c>
      <c r="K8200" t="s">
        <v>1910</v>
      </c>
      <c r="L8200" t="s">
        <v>1890</v>
      </c>
      <c r="M8200">
        <v>1</v>
      </c>
      <c r="N8200" s="3">
        <v>99</v>
      </c>
      <c r="O8200" s="3">
        <v>58</v>
      </c>
      <c r="P8200" s="4">
        <v>0</v>
      </c>
      <c r="Q8200" s="3">
        <v>99</v>
      </c>
      <c r="R8200" s="3">
        <v>58</v>
      </c>
      <c r="S8200" s="3">
        <v>41</v>
      </c>
      <c r="T8200" t="s">
        <v>1954</v>
      </c>
      <c r="U8200" t="s">
        <v>72</v>
      </c>
    </row>
    <row r="8201" spans="1:21" x14ac:dyDescent="0.35">
      <c r="A8201" t="s">
        <v>10778</v>
      </c>
      <c r="B8201" s="2">
        <v>45888</v>
      </c>
      <c r="C8201">
        <v>8</v>
      </c>
      <c r="D8201">
        <v>2025</v>
      </c>
      <c r="F8201" t="s">
        <v>287</v>
      </c>
      <c r="G8201" t="s">
        <v>2252</v>
      </c>
      <c r="H8201" t="s">
        <v>1868</v>
      </c>
      <c r="I8201" t="s">
        <v>2113</v>
      </c>
      <c r="J8201" t="s">
        <v>2026</v>
      </c>
      <c r="K8201" t="s">
        <v>1919</v>
      </c>
      <c r="L8201" t="s">
        <v>1887</v>
      </c>
      <c r="M8201">
        <v>1</v>
      </c>
      <c r="N8201" s="3">
        <v>85</v>
      </c>
      <c r="O8201" s="3">
        <v>44</v>
      </c>
      <c r="P8201" s="4">
        <v>0</v>
      </c>
      <c r="Q8201" s="3">
        <v>85</v>
      </c>
      <c r="R8201" s="3">
        <v>44</v>
      </c>
      <c r="S8201" s="3">
        <v>41</v>
      </c>
      <c r="T8201" t="s">
        <v>1954</v>
      </c>
      <c r="U8201" t="s">
        <v>72</v>
      </c>
    </row>
    <row r="8202" spans="1:21" x14ac:dyDescent="0.35">
      <c r="A8202" t="s">
        <v>10779</v>
      </c>
      <c r="B8202" s="2">
        <v>45889</v>
      </c>
      <c r="C8202">
        <v>8</v>
      </c>
      <c r="D8202">
        <v>2025</v>
      </c>
      <c r="F8202" t="s">
        <v>286</v>
      </c>
      <c r="G8202" t="s">
        <v>2898</v>
      </c>
      <c r="H8202" t="s">
        <v>1867</v>
      </c>
      <c r="I8202" t="s">
        <v>2165</v>
      </c>
      <c r="J8202" t="s">
        <v>1978</v>
      </c>
      <c r="K8202" t="s">
        <v>1916</v>
      </c>
      <c r="L8202" t="s">
        <v>1887</v>
      </c>
      <c r="M8202">
        <v>5</v>
      </c>
      <c r="N8202" s="3">
        <v>79</v>
      </c>
      <c r="O8202" s="3">
        <v>42</v>
      </c>
      <c r="P8202" s="4">
        <v>0.15</v>
      </c>
      <c r="Q8202" s="3">
        <v>335.75</v>
      </c>
      <c r="R8202" s="3">
        <v>210</v>
      </c>
      <c r="S8202" s="3">
        <v>125.75</v>
      </c>
      <c r="T8202" t="s">
        <v>1954</v>
      </c>
      <c r="U8202" t="s">
        <v>72</v>
      </c>
    </row>
    <row r="8203" spans="1:21" x14ac:dyDescent="0.35">
      <c r="A8203" t="s">
        <v>10780</v>
      </c>
      <c r="B8203" s="2">
        <v>45889</v>
      </c>
      <c r="C8203">
        <v>8</v>
      </c>
      <c r="D8203">
        <v>2025</v>
      </c>
      <c r="F8203" t="s">
        <v>323</v>
      </c>
      <c r="G8203" t="s">
        <v>2901</v>
      </c>
      <c r="H8203" t="s">
        <v>1869</v>
      </c>
      <c r="I8203" t="s">
        <v>2157</v>
      </c>
      <c r="J8203" t="s">
        <v>2067</v>
      </c>
      <c r="K8203" t="s">
        <v>1918</v>
      </c>
      <c r="L8203" t="s">
        <v>1889</v>
      </c>
      <c r="M8203">
        <v>1</v>
      </c>
      <c r="N8203" s="3">
        <v>69</v>
      </c>
      <c r="O8203" s="3">
        <v>37</v>
      </c>
      <c r="P8203" s="4">
        <v>0.05</v>
      </c>
      <c r="Q8203" s="3">
        <v>65.55</v>
      </c>
      <c r="R8203" s="3">
        <v>37</v>
      </c>
      <c r="S8203" s="3">
        <v>28.55</v>
      </c>
      <c r="T8203" t="s">
        <v>1954</v>
      </c>
      <c r="U8203" t="s">
        <v>72</v>
      </c>
    </row>
    <row r="8204" spans="1:21" x14ac:dyDescent="0.35">
      <c r="A8204" t="s">
        <v>10781</v>
      </c>
      <c r="B8204" s="2">
        <v>45889</v>
      </c>
      <c r="C8204">
        <v>8</v>
      </c>
      <c r="D8204">
        <v>2025</v>
      </c>
      <c r="F8204" t="s">
        <v>688</v>
      </c>
      <c r="G8204" t="s">
        <v>3137</v>
      </c>
      <c r="H8204" t="s">
        <v>1871</v>
      </c>
      <c r="I8204" t="s">
        <v>1990</v>
      </c>
      <c r="J8204" t="s">
        <v>2114</v>
      </c>
      <c r="K8204" t="s">
        <v>1915</v>
      </c>
      <c r="L8204" t="s">
        <v>1886</v>
      </c>
      <c r="M8204">
        <v>3</v>
      </c>
      <c r="N8204" s="3">
        <v>85</v>
      </c>
      <c r="O8204" s="3">
        <v>41</v>
      </c>
      <c r="P8204" s="4">
        <v>0</v>
      </c>
      <c r="Q8204" s="3">
        <v>255</v>
      </c>
      <c r="R8204" s="3">
        <v>123</v>
      </c>
      <c r="S8204" s="3">
        <v>132</v>
      </c>
      <c r="T8204" t="s">
        <v>1954</v>
      </c>
      <c r="U8204" t="s">
        <v>72</v>
      </c>
    </row>
    <row r="8205" spans="1:21" x14ac:dyDescent="0.35">
      <c r="A8205" t="s">
        <v>10782</v>
      </c>
      <c r="B8205" s="2">
        <v>45889</v>
      </c>
      <c r="C8205">
        <v>8</v>
      </c>
      <c r="D8205">
        <v>2025</v>
      </c>
      <c r="F8205" t="s">
        <v>1347</v>
      </c>
      <c r="G8205" t="s">
        <v>2470</v>
      </c>
      <c r="H8205" t="s">
        <v>1868</v>
      </c>
      <c r="I8205" t="s">
        <v>2113</v>
      </c>
      <c r="J8205" t="s">
        <v>2162</v>
      </c>
      <c r="K8205" t="s">
        <v>1921</v>
      </c>
      <c r="L8205" t="s">
        <v>1889</v>
      </c>
      <c r="M8205">
        <v>3</v>
      </c>
      <c r="N8205" s="3">
        <v>55</v>
      </c>
      <c r="O8205" s="3">
        <v>27</v>
      </c>
      <c r="P8205" s="4">
        <v>0.1</v>
      </c>
      <c r="Q8205" s="3">
        <v>148.5</v>
      </c>
      <c r="R8205" s="3">
        <v>81</v>
      </c>
      <c r="S8205" s="3">
        <v>67.5</v>
      </c>
      <c r="T8205" t="s">
        <v>1954</v>
      </c>
      <c r="U8205" t="s">
        <v>72</v>
      </c>
    </row>
    <row r="8206" spans="1:21" x14ac:dyDescent="0.35">
      <c r="A8206" t="s">
        <v>10783</v>
      </c>
      <c r="B8206" s="2">
        <v>45889</v>
      </c>
      <c r="C8206">
        <v>8</v>
      </c>
      <c r="D8206">
        <v>2025</v>
      </c>
      <c r="F8206" t="s">
        <v>1062</v>
      </c>
      <c r="G8206" t="s">
        <v>3330</v>
      </c>
      <c r="H8206" t="s">
        <v>1873</v>
      </c>
      <c r="I8206" t="s">
        <v>2323</v>
      </c>
      <c r="J8206" t="s">
        <v>2015</v>
      </c>
      <c r="K8206" t="s">
        <v>1914</v>
      </c>
      <c r="L8206" t="s">
        <v>1888</v>
      </c>
      <c r="M8206">
        <v>1</v>
      </c>
      <c r="N8206" s="3">
        <v>65</v>
      </c>
      <c r="O8206" s="3">
        <v>32</v>
      </c>
      <c r="P8206" s="4">
        <v>0</v>
      </c>
      <c r="Q8206" s="3">
        <v>65</v>
      </c>
      <c r="R8206" s="3">
        <v>32</v>
      </c>
      <c r="S8206" s="3">
        <v>33</v>
      </c>
      <c r="T8206" t="s">
        <v>1954</v>
      </c>
      <c r="U8206" t="s">
        <v>72</v>
      </c>
    </row>
    <row r="8207" spans="1:21" x14ac:dyDescent="0.35">
      <c r="A8207" t="s">
        <v>10784</v>
      </c>
      <c r="B8207" s="2">
        <v>45889</v>
      </c>
      <c r="C8207">
        <v>8</v>
      </c>
      <c r="D8207">
        <v>2025</v>
      </c>
      <c r="F8207" t="s">
        <v>85</v>
      </c>
      <c r="G8207" t="s">
        <v>2286</v>
      </c>
      <c r="H8207" t="s">
        <v>1863</v>
      </c>
      <c r="I8207" t="s">
        <v>2056</v>
      </c>
      <c r="J8207" t="s">
        <v>2011</v>
      </c>
      <c r="K8207" t="s">
        <v>1927</v>
      </c>
      <c r="L8207" t="s">
        <v>1885</v>
      </c>
      <c r="M8207">
        <v>1</v>
      </c>
      <c r="N8207" s="3">
        <v>24</v>
      </c>
      <c r="O8207" s="3">
        <v>10</v>
      </c>
      <c r="P8207" s="4">
        <v>0</v>
      </c>
      <c r="Q8207" s="3">
        <v>24</v>
      </c>
      <c r="R8207" s="3">
        <v>10</v>
      </c>
      <c r="S8207" s="3">
        <v>14</v>
      </c>
      <c r="T8207" t="s">
        <v>1954</v>
      </c>
      <c r="U8207" t="s">
        <v>72</v>
      </c>
    </row>
    <row r="8208" spans="1:21" x14ac:dyDescent="0.35">
      <c r="A8208" t="s">
        <v>10785</v>
      </c>
      <c r="B8208" s="2">
        <v>45889</v>
      </c>
      <c r="C8208">
        <v>8</v>
      </c>
      <c r="D8208">
        <v>2025</v>
      </c>
      <c r="F8208" t="s">
        <v>1510</v>
      </c>
      <c r="G8208" t="s">
        <v>2345</v>
      </c>
      <c r="H8208" t="s">
        <v>1868</v>
      </c>
      <c r="I8208" t="s">
        <v>2022</v>
      </c>
      <c r="J8208" t="s">
        <v>2067</v>
      </c>
      <c r="K8208" t="s">
        <v>1918</v>
      </c>
      <c r="L8208" t="s">
        <v>1889</v>
      </c>
      <c r="M8208">
        <v>2</v>
      </c>
      <c r="N8208" s="3">
        <v>69</v>
      </c>
      <c r="O8208" s="3">
        <v>37</v>
      </c>
      <c r="P8208" s="4">
        <v>0</v>
      </c>
      <c r="Q8208" s="3">
        <v>138</v>
      </c>
      <c r="R8208" s="3">
        <v>74</v>
      </c>
      <c r="S8208" s="3">
        <v>64</v>
      </c>
      <c r="T8208" t="s">
        <v>1954</v>
      </c>
      <c r="U8208" t="s">
        <v>72</v>
      </c>
    </row>
    <row r="8209" spans="1:21" x14ac:dyDescent="0.35">
      <c r="A8209" t="s">
        <v>10786</v>
      </c>
      <c r="B8209" s="2">
        <v>45889</v>
      </c>
      <c r="C8209">
        <v>8</v>
      </c>
      <c r="D8209">
        <v>2025</v>
      </c>
      <c r="F8209" t="s">
        <v>103</v>
      </c>
      <c r="G8209" t="s">
        <v>2708</v>
      </c>
      <c r="H8209" t="s">
        <v>1874</v>
      </c>
      <c r="I8209" t="s">
        <v>2186</v>
      </c>
      <c r="J8209" t="s">
        <v>1956</v>
      </c>
      <c r="K8209" t="s">
        <v>1909</v>
      </c>
      <c r="L8209" t="s">
        <v>1887</v>
      </c>
      <c r="M8209">
        <v>1</v>
      </c>
      <c r="N8209" s="3">
        <v>95</v>
      </c>
      <c r="O8209" s="3">
        <v>54</v>
      </c>
      <c r="P8209" s="4">
        <v>0.05</v>
      </c>
      <c r="Q8209" s="3">
        <v>90.25</v>
      </c>
      <c r="R8209" s="3">
        <v>54</v>
      </c>
      <c r="S8209" s="3">
        <v>36.25</v>
      </c>
      <c r="T8209" t="s">
        <v>1954</v>
      </c>
      <c r="U8209" t="s">
        <v>72</v>
      </c>
    </row>
    <row r="8210" spans="1:21" x14ac:dyDescent="0.35">
      <c r="A8210" t="s">
        <v>10787</v>
      </c>
      <c r="B8210" s="2">
        <v>45889</v>
      </c>
      <c r="C8210">
        <v>8</v>
      </c>
      <c r="D8210">
        <v>2025</v>
      </c>
      <c r="F8210" t="s">
        <v>1691</v>
      </c>
      <c r="G8210" t="s">
        <v>3944</v>
      </c>
      <c r="H8210" t="s">
        <v>1866</v>
      </c>
      <c r="I8210" t="s">
        <v>1866</v>
      </c>
      <c r="J8210" t="s">
        <v>1987</v>
      </c>
      <c r="K8210" t="s">
        <v>1908</v>
      </c>
      <c r="L8210" t="s">
        <v>1890</v>
      </c>
      <c r="M8210">
        <v>4</v>
      </c>
      <c r="N8210" s="3">
        <v>129</v>
      </c>
      <c r="O8210" s="3">
        <v>78</v>
      </c>
      <c r="P8210" s="4">
        <v>0.15</v>
      </c>
      <c r="Q8210" s="3">
        <v>438.6</v>
      </c>
      <c r="R8210" s="3">
        <v>312</v>
      </c>
      <c r="S8210" s="3">
        <v>126.6</v>
      </c>
      <c r="T8210" t="s">
        <v>1954</v>
      </c>
      <c r="U8210" t="s">
        <v>72</v>
      </c>
    </row>
    <row r="8211" spans="1:21" x14ac:dyDescent="0.35">
      <c r="A8211" t="s">
        <v>10788</v>
      </c>
      <c r="B8211" s="2">
        <v>45889</v>
      </c>
      <c r="C8211">
        <v>8</v>
      </c>
      <c r="D8211">
        <v>2025</v>
      </c>
      <c r="F8211" t="s">
        <v>275</v>
      </c>
      <c r="G8211" t="s">
        <v>2425</v>
      </c>
      <c r="H8211" t="s">
        <v>1875</v>
      </c>
      <c r="I8211" t="s">
        <v>1996</v>
      </c>
      <c r="J8211" t="s">
        <v>1963</v>
      </c>
      <c r="K8211" t="s">
        <v>1907</v>
      </c>
      <c r="L8211" t="s">
        <v>1890</v>
      </c>
      <c r="M8211">
        <v>5</v>
      </c>
      <c r="N8211" s="3">
        <v>119</v>
      </c>
      <c r="O8211" s="3">
        <v>72</v>
      </c>
      <c r="P8211" s="4">
        <v>0.1</v>
      </c>
      <c r="Q8211" s="3">
        <v>535.5</v>
      </c>
      <c r="R8211" s="3">
        <v>360</v>
      </c>
      <c r="S8211" s="3">
        <v>175.5</v>
      </c>
      <c r="T8211" t="s">
        <v>1954</v>
      </c>
      <c r="U8211" t="s">
        <v>72</v>
      </c>
    </row>
    <row r="8212" spans="1:21" x14ac:dyDescent="0.35">
      <c r="A8212" t="s">
        <v>10789</v>
      </c>
      <c r="B8212" s="2">
        <v>45889</v>
      </c>
      <c r="C8212">
        <v>8</v>
      </c>
      <c r="D8212">
        <v>2025</v>
      </c>
      <c r="F8212" t="s">
        <v>1560</v>
      </c>
      <c r="G8212" t="s">
        <v>3139</v>
      </c>
      <c r="H8212" t="s">
        <v>1874</v>
      </c>
      <c r="I8212" t="s">
        <v>2119</v>
      </c>
      <c r="J8212" t="s">
        <v>2183</v>
      </c>
      <c r="K8212" t="s">
        <v>1917</v>
      </c>
      <c r="L8212" t="s">
        <v>1886</v>
      </c>
      <c r="M8212">
        <v>1</v>
      </c>
      <c r="N8212" s="3">
        <v>72</v>
      </c>
      <c r="O8212" s="3">
        <v>34</v>
      </c>
      <c r="P8212" s="4">
        <v>0.1</v>
      </c>
      <c r="Q8212" s="3">
        <v>64.8</v>
      </c>
      <c r="R8212" s="3">
        <v>34</v>
      </c>
      <c r="S8212" s="3">
        <v>30.8</v>
      </c>
      <c r="T8212" t="s">
        <v>1954</v>
      </c>
      <c r="U8212" t="s">
        <v>71</v>
      </c>
    </row>
    <row r="8213" spans="1:21" x14ac:dyDescent="0.35">
      <c r="A8213" t="s">
        <v>10790</v>
      </c>
      <c r="B8213" s="2">
        <v>45889</v>
      </c>
      <c r="C8213">
        <v>8</v>
      </c>
      <c r="D8213">
        <v>2025</v>
      </c>
      <c r="F8213" t="s">
        <v>154</v>
      </c>
      <c r="G8213" t="s">
        <v>60</v>
      </c>
      <c r="H8213" t="s">
        <v>1874</v>
      </c>
      <c r="I8213" t="s">
        <v>2200</v>
      </c>
      <c r="J8213" t="s">
        <v>2023</v>
      </c>
      <c r="K8213" t="s">
        <v>1912</v>
      </c>
      <c r="L8213" t="s">
        <v>1890</v>
      </c>
      <c r="M8213">
        <v>1</v>
      </c>
      <c r="N8213" s="3">
        <v>249</v>
      </c>
      <c r="O8213" s="3">
        <v>168</v>
      </c>
      <c r="P8213" s="4">
        <v>0.15</v>
      </c>
      <c r="Q8213" s="3">
        <v>211.65</v>
      </c>
      <c r="R8213" s="3">
        <v>168</v>
      </c>
      <c r="S8213" s="3">
        <v>43.65</v>
      </c>
      <c r="T8213" t="s">
        <v>1954</v>
      </c>
      <c r="U8213" t="s">
        <v>72</v>
      </c>
    </row>
    <row r="8214" spans="1:21" x14ac:dyDescent="0.35">
      <c r="A8214" t="s">
        <v>10791</v>
      </c>
      <c r="B8214" s="2">
        <v>45889</v>
      </c>
      <c r="C8214">
        <v>8</v>
      </c>
      <c r="D8214">
        <v>2025</v>
      </c>
      <c r="F8214" t="s">
        <v>1294</v>
      </c>
      <c r="G8214" t="s">
        <v>3652</v>
      </c>
      <c r="H8214" t="s">
        <v>1868</v>
      </c>
      <c r="I8214" t="s">
        <v>2022</v>
      </c>
      <c r="J8214" t="s">
        <v>1991</v>
      </c>
      <c r="K8214" t="s">
        <v>1925</v>
      </c>
      <c r="L8214" t="s">
        <v>1885</v>
      </c>
      <c r="M8214">
        <v>1</v>
      </c>
      <c r="N8214" s="3">
        <v>35</v>
      </c>
      <c r="O8214" s="3">
        <v>16</v>
      </c>
      <c r="P8214" s="4">
        <v>0.2</v>
      </c>
      <c r="Q8214" s="3">
        <v>28</v>
      </c>
      <c r="R8214" s="3">
        <v>16</v>
      </c>
      <c r="S8214" s="3">
        <v>12</v>
      </c>
      <c r="T8214" t="s">
        <v>1954</v>
      </c>
      <c r="U8214" t="s">
        <v>72</v>
      </c>
    </row>
    <row r="8215" spans="1:21" x14ac:dyDescent="0.35">
      <c r="A8215" t="s">
        <v>10792</v>
      </c>
      <c r="B8215" s="2">
        <v>45889</v>
      </c>
      <c r="C8215">
        <v>8</v>
      </c>
      <c r="D8215">
        <v>2025</v>
      </c>
      <c r="F8215" t="s">
        <v>918</v>
      </c>
      <c r="G8215" t="s">
        <v>3176</v>
      </c>
      <c r="H8215" t="s">
        <v>1875</v>
      </c>
      <c r="I8215" t="s">
        <v>1970</v>
      </c>
      <c r="J8215" t="s">
        <v>2034</v>
      </c>
      <c r="K8215" t="s">
        <v>1904</v>
      </c>
      <c r="L8215" t="s">
        <v>1889</v>
      </c>
      <c r="M8215">
        <v>1</v>
      </c>
      <c r="N8215" s="3">
        <v>149</v>
      </c>
      <c r="O8215" s="3">
        <v>91</v>
      </c>
      <c r="P8215" s="4">
        <v>0.2</v>
      </c>
      <c r="Q8215" s="3">
        <v>119.2</v>
      </c>
      <c r="R8215" s="3">
        <v>91</v>
      </c>
      <c r="S8215" s="3">
        <v>28.2</v>
      </c>
      <c r="T8215" t="s">
        <v>1954</v>
      </c>
      <c r="U8215" t="s">
        <v>72</v>
      </c>
    </row>
    <row r="8216" spans="1:21" x14ac:dyDescent="0.35">
      <c r="A8216" t="s">
        <v>10793</v>
      </c>
      <c r="B8216" s="2">
        <v>45889</v>
      </c>
      <c r="C8216">
        <v>8</v>
      </c>
      <c r="D8216">
        <v>2025</v>
      </c>
      <c r="F8216" t="s">
        <v>1678</v>
      </c>
      <c r="G8216" t="s">
        <v>3139</v>
      </c>
      <c r="H8216" t="s">
        <v>1871</v>
      </c>
      <c r="I8216" t="s">
        <v>2234</v>
      </c>
      <c r="J8216" t="s">
        <v>2034</v>
      </c>
      <c r="K8216" t="s">
        <v>1904</v>
      </c>
      <c r="L8216" t="s">
        <v>1889</v>
      </c>
      <c r="M8216">
        <v>1</v>
      </c>
      <c r="N8216" s="3">
        <v>149</v>
      </c>
      <c r="O8216" s="3">
        <v>91</v>
      </c>
      <c r="P8216" s="4">
        <v>0.05</v>
      </c>
      <c r="Q8216" s="3">
        <v>141.55000000000001</v>
      </c>
      <c r="R8216" s="3">
        <v>91</v>
      </c>
      <c r="S8216" s="3">
        <v>50.55</v>
      </c>
      <c r="T8216" t="s">
        <v>1954</v>
      </c>
      <c r="U8216" t="s">
        <v>72</v>
      </c>
    </row>
    <row r="8217" spans="1:21" x14ac:dyDescent="0.35">
      <c r="A8217" t="s">
        <v>10794</v>
      </c>
      <c r="B8217" s="2">
        <v>45889</v>
      </c>
      <c r="C8217">
        <v>8</v>
      </c>
      <c r="D8217">
        <v>2025</v>
      </c>
      <c r="F8217" t="s">
        <v>247</v>
      </c>
      <c r="G8217" t="s">
        <v>2224</v>
      </c>
      <c r="H8217" t="s">
        <v>1864</v>
      </c>
      <c r="I8217" t="s">
        <v>2101</v>
      </c>
      <c r="J8217" t="s">
        <v>2183</v>
      </c>
      <c r="K8217" t="s">
        <v>1917</v>
      </c>
      <c r="L8217" t="s">
        <v>1886</v>
      </c>
      <c r="M8217">
        <v>1</v>
      </c>
      <c r="N8217" s="3">
        <v>72</v>
      </c>
      <c r="O8217" s="3">
        <v>34</v>
      </c>
      <c r="P8217" s="4">
        <v>0.15</v>
      </c>
      <c r="Q8217" s="3">
        <v>61.2</v>
      </c>
      <c r="R8217" s="3">
        <v>34</v>
      </c>
      <c r="S8217" s="3">
        <v>27.2</v>
      </c>
      <c r="T8217" t="s">
        <v>1954</v>
      </c>
      <c r="U8217" t="s">
        <v>72</v>
      </c>
    </row>
    <row r="8218" spans="1:21" x14ac:dyDescent="0.35">
      <c r="A8218" t="s">
        <v>10795</v>
      </c>
      <c r="B8218" s="2">
        <v>45890</v>
      </c>
      <c r="C8218">
        <v>8</v>
      </c>
      <c r="D8218">
        <v>2025</v>
      </c>
      <c r="F8218" t="s">
        <v>194</v>
      </c>
      <c r="G8218" t="s">
        <v>2717</v>
      </c>
      <c r="H8218" t="s">
        <v>1871</v>
      </c>
      <c r="I8218" t="s">
        <v>2144</v>
      </c>
      <c r="J8218" t="s">
        <v>2061</v>
      </c>
      <c r="K8218" t="s">
        <v>1923</v>
      </c>
      <c r="L8218" t="s">
        <v>1888</v>
      </c>
      <c r="M8218">
        <v>2</v>
      </c>
      <c r="N8218" s="3">
        <v>25</v>
      </c>
      <c r="O8218" s="3">
        <v>11</v>
      </c>
      <c r="P8218" s="4">
        <v>0.1</v>
      </c>
      <c r="Q8218" s="3">
        <v>45</v>
      </c>
      <c r="R8218" s="3">
        <v>22</v>
      </c>
      <c r="S8218" s="3">
        <v>23</v>
      </c>
      <c r="T8218" t="s">
        <v>1954</v>
      </c>
      <c r="U8218" t="s">
        <v>72</v>
      </c>
    </row>
    <row r="8219" spans="1:21" x14ac:dyDescent="0.35">
      <c r="A8219" t="s">
        <v>10796</v>
      </c>
      <c r="B8219" s="2">
        <v>45890</v>
      </c>
      <c r="C8219">
        <v>8</v>
      </c>
      <c r="D8219">
        <v>2025</v>
      </c>
      <c r="F8219" t="s">
        <v>745</v>
      </c>
      <c r="G8219" t="s">
        <v>2541</v>
      </c>
      <c r="H8219" t="s">
        <v>1867</v>
      </c>
      <c r="I8219" t="s">
        <v>2181</v>
      </c>
      <c r="J8219" t="s">
        <v>1956</v>
      </c>
      <c r="K8219" t="s">
        <v>1909</v>
      </c>
      <c r="L8219" t="s">
        <v>1887</v>
      </c>
      <c r="M8219">
        <v>1</v>
      </c>
      <c r="N8219" s="3">
        <v>95</v>
      </c>
      <c r="O8219" s="3">
        <v>54</v>
      </c>
      <c r="P8219" s="4">
        <v>0.15</v>
      </c>
      <c r="Q8219" s="3">
        <v>80.75</v>
      </c>
      <c r="R8219" s="3">
        <v>54</v>
      </c>
      <c r="S8219" s="3">
        <v>26.75</v>
      </c>
      <c r="T8219" t="s">
        <v>1954</v>
      </c>
      <c r="U8219" t="s">
        <v>72</v>
      </c>
    </row>
    <row r="8220" spans="1:21" x14ac:dyDescent="0.35">
      <c r="A8220" t="s">
        <v>10797</v>
      </c>
      <c r="B8220" s="2">
        <v>45890</v>
      </c>
      <c r="C8220">
        <v>8</v>
      </c>
      <c r="D8220">
        <v>2025</v>
      </c>
      <c r="F8220" t="s">
        <v>125</v>
      </c>
      <c r="G8220" t="s">
        <v>2327</v>
      </c>
      <c r="H8220" t="s">
        <v>1873</v>
      </c>
      <c r="I8220" t="s">
        <v>2323</v>
      </c>
      <c r="J8220" t="s">
        <v>2120</v>
      </c>
      <c r="K8220" t="s">
        <v>1926</v>
      </c>
      <c r="L8220" t="s">
        <v>1885</v>
      </c>
      <c r="M8220">
        <v>1</v>
      </c>
      <c r="N8220" s="3">
        <v>28</v>
      </c>
      <c r="O8220" s="3">
        <v>13</v>
      </c>
      <c r="P8220" s="4">
        <v>0</v>
      </c>
      <c r="Q8220" s="3">
        <v>28</v>
      </c>
      <c r="R8220" s="3">
        <v>13</v>
      </c>
      <c r="S8220" s="3">
        <v>15</v>
      </c>
      <c r="T8220" t="s">
        <v>1954</v>
      </c>
      <c r="U8220" t="s">
        <v>72</v>
      </c>
    </row>
    <row r="8221" spans="1:21" x14ac:dyDescent="0.35">
      <c r="A8221" t="s">
        <v>10798</v>
      </c>
      <c r="B8221" s="2">
        <v>45890</v>
      </c>
      <c r="C8221">
        <v>8</v>
      </c>
      <c r="D8221">
        <v>2025</v>
      </c>
      <c r="F8221" t="s">
        <v>1748</v>
      </c>
      <c r="G8221" t="s">
        <v>58</v>
      </c>
      <c r="H8221" t="s">
        <v>1868</v>
      </c>
      <c r="I8221" t="s">
        <v>2022</v>
      </c>
      <c r="J8221" t="s">
        <v>1963</v>
      </c>
      <c r="K8221" t="s">
        <v>1907</v>
      </c>
      <c r="L8221" t="s">
        <v>1890</v>
      </c>
      <c r="M8221">
        <v>1</v>
      </c>
      <c r="N8221" s="3">
        <v>119</v>
      </c>
      <c r="O8221" s="3">
        <v>72</v>
      </c>
      <c r="P8221" s="4">
        <v>0.1</v>
      </c>
      <c r="Q8221" s="3">
        <v>107.1</v>
      </c>
      <c r="R8221" s="3">
        <v>72</v>
      </c>
      <c r="S8221" s="3">
        <v>35.1</v>
      </c>
      <c r="T8221" t="s">
        <v>1954</v>
      </c>
      <c r="U8221" t="s">
        <v>72</v>
      </c>
    </row>
    <row r="8222" spans="1:21" x14ac:dyDescent="0.35">
      <c r="A8222" t="s">
        <v>10799</v>
      </c>
      <c r="B8222" s="2">
        <v>45890</v>
      </c>
      <c r="C8222">
        <v>8</v>
      </c>
      <c r="D8222">
        <v>2025</v>
      </c>
      <c r="F8222" t="s">
        <v>1557</v>
      </c>
      <c r="G8222" t="s">
        <v>2359</v>
      </c>
      <c r="H8222" t="s">
        <v>1866</v>
      </c>
      <c r="I8222" t="s">
        <v>1866</v>
      </c>
      <c r="J8222" t="s">
        <v>1953</v>
      </c>
      <c r="K8222" t="s">
        <v>1905</v>
      </c>
      <c r="L8222" t="s">
        <v>1888</v>
      </c>
      <c r="M8222">
        <v>2</v>
      </c>
      <c r="N8222" s="3">
        <v>120</v>
      </c>
      <c r="O8222" s="3">
        <v>63</v>
      </c>
      <c r="P8222" s="4">
        <v>0</v>
      </c>
      <c r="Q8222" s="3">
        <v>240</v>
      </c>
      <c r="R8222" s="3">
        <v>126</v>
      </c>
      <c r="S8222" s="3">
        <v>114</v>
      </c>
      <c r="T8222" t="s">
        <v>1954</v>
      </c>
      <c r="U8222" t="s">
        <v>72</v>
      </c>
    </row>
    <row r="8223" spans="1:21" x14ac:dyDescent="0.35">
      <c r="A8223" t="s">
        <v>10800</v>
      </c>
      <c r="B8223" s="2">
        <v>45890</v>
      </c>
      <c r="C8223">
        <v>8</v>
      </c>
      <c r="D8223">
        <v>2025</v>
      </c>
      <c r="F8223" t="s">
        <v>1780</v>
      </c>
      <c r="G8223" t="s">
        <v>2116</v>
      </c>
      <c r="H8223" t="s">
        <v>1866</v>
      </c>
      <c r="I8223" t="s">
        <v>1866</v>
      </c>
      <c r="J8223" t="s">
        <v>2120</v>
      </c>
      <c r="K8223" t="s">
        <v>1926</v>
      </c>
      <c r="L8223" t="s">
        <v>1885</v>
      </c>
      <c r="M8223">
        <v>3</v>
      </c>
      <c r="N8223" s="3">
        <v>28</v>
      </c>
      <c r="O8223" s="3">
        <v>13</v>
      </c>
      <c r="P8223" s="4">
        <v>0.05</v>
      </c>
      <c r="Q8223" s="3">
        <v>79.8</v>
      </c>
      <c r="R8223" s="3">
        <v>39</v>
      </c>
      <c r="S8223" s="3">
        <v>40.799999999999997</v>
      </c>
      <c r="T8223" t="s">
        <v>1954</v>
      </c>
      <c r="U8223" t="s">
        <v>72</v>
      </c>
    </row>
    <row r="8224" spans="1:21" x14ac:dyDescent="0.35">
      <c r="A8224" t="s">
        <v>10801</v>
      </c>
      <c r="B8224" s="2">
        <v>45890</v>
      </c>
      <c r="C8224">
        <v>8</v>
      </c>
      <c r="D8224">
        <v>2025</v>
      </c>
      <c r="F8224" t="s">
        <v>1471</v>
      </c>
      <c r="G8224" t="s">
        <v>3919</v>
      </c>
      <c r="H8224" t="s">
        <v>1866</v>
      </c>
      <c r="I8224" t="s">
        <v>1866</v>
      </c>
      <c r="J8224" t="s">
        <v>1987</v>
      </c>
      <c r="K8224" t="s">
        <v>1908</v>
      </c>
      <c r="L8224" t="s">
        <v>1890</v>
      </c>
      <c r="M8224">
        <v>1</v>
      </c>
      <c r="N8224" s="3">
        <v>129</v>
      </c>
      <c r="O8224" s="3">
        <v>78</v>
      </c>
      <c r="P8224" s="4">
        <v>0.15</v>
      </c>
      <c r="Q8224" s="3">
        <v>109.65</v>
      </c>
      <c r="R8224" s="3">
        <v>78</v>
      </c>
      <c r="S8224" s="3">
        <v>31.65</v>
      </c>
      <c r="T8224" t="s">
        <v>1954</v>
      </c>
      <c r="U8224" t="s">
        <v>72</v>
      </c>
    </row>
    <row r="8225" spans="1:21" x14ac:dyDescent="0.35">
      <c r="A8225" t="s">
        <v>10802</v>
      </c>
      <c r="B8225" s="2">
        <v>45890</v>
      </c>
      <c r="C8225">
        <v>8</v>
      </c>
      <c r="D8225">
        <v>2025</v>
      </c>
      <c r="F8225" t="s">
        <v>318</v>
      </c>
      <c r="G8225" t="s">
        <v>3948</v>
      </c>
      <c r="H8225" t="s">
        <v>1868</v>
      </c>
      <c r="I8225" t="s">
        <v>2113</v>
      </c>
      <c r="J8225" t="s">
        <v>2001</v>
      </c>
      <c r="K8225" t="s">
        <v>1911</v>
      </c>
      <c r="L8225" t="s">
        <v>1886</v>
      </c>
      <c r="M8225">
        <v>2</v>
      </c>
      <c r="N8225" s="3">
        <v>58</v>
      </c>
      <c r="O8225" s="3">
        <v>25</v>
      </c>
      <c r="P8225" s="4">
        <v>0</v>
      </c>
      <c r="Q8225" s="3">
        <v>116</v>
      </c>
      <c r="R8225" s="3">
        <v>50</v>
      </c>
      <c r="S8225" s="3">
        <v>66</v>
      </c>
      <c r="T8225" t="s">
        <v>1954</v>
      </c>
      <c r="U8225" t="s">
        <v>72</v>
      </c>
    </row>
    <row r="8226" spans="1:21" x14ac:dyDescent="0.35">
      <c r="A8226" t="s">
        <v>10803</v>
      </c>
      <c r="B8226" s="2">
        <v>45890</v>
      </c>
      <c r="C8226">
        <v>8</v>
      </c>
      <c r="D8226">
        <v>2025</v>
      </c>
      <c r="F8226" t="s">
        <v>645</v>
      </c>
      <c r="G8226" t="s">
        <v>3639</v>
      </c>
      <c r="H8226" t="s">
        <v>1868</v>
      </c>
      <c r="I8226" t="s">
        <v>2014</v>
      </c>
      <c r="J8226" t="s">
        <v>2061</v>
      </c>
      <c r="K8226" t="s">
        <v>1923</v>
      </c>
      <c r="L8226" t="s">
        <v>1888</v>
      </c>
      <c r="M8226">
        <v>1</v>
      </c>
      <c r="N8226" s="3">
        <v>25</v>
      </c>
      <c r="O8226" s="3">
        <v>11</v>
      </c>
      <c r="P8226" s="4">
        <v>0.05</v>
      </c>
      <c r="Q8226" s="3">
        <v>23.75</v>
      </c>
      <c r="R8226" s="3">
        <v>11</v>
      </c>
      <c r="S8226" s="3">
        <v>12.75</v>
      </c>
      <c r="T8226" t="s">
        <v>1954</v>
      </c>
      <c r="U8226" t="s">
        <v>72</v>
      </c>
    </row>
    <row r="8227" spans="1:21" x14ac:dyDescent="0.35">
      <c r="A8227" t="s">
        <v>10804</v>
      </c>
      <c r="B8227" s="2">
        <v>45890</v>
      </c>
      <c r="C8227">
        <v>8</v>
      </c>
      <c r="D8227">
        <v>2025</v>
      </c>
      <c r="F8227" t="s">
        <v>1824</v>
      </c>
      <c r="G8227" t="s">
        <v>3429</v>
      </c>
      <c r="H8227" t="s">
        <v>1873</v>
      </c>
      <c r="I8227" t="s">
        <v>2070</v>
      </c>
      <c r="J8227" t="s">
        <v>2120</v>
      </c>
      <c r="K8227" t="s">
        <v>1926</v>
      </c>
      <c r="L8227" t="s">
        <v>1885</v>
      </c>
      <c r="M8227">
        <v>1</v>
      </c>
      <c r="N8227" s="3">
        <v>28</v>
      </c>
      <c r="O8227" s="3">
        <v>13</v>
      </c>
      <c r="P8227" s="4">
        <v>0.1</v>
      </c>
      <c r="Q8227" s="3">
        <v>25.2</v>
      </c>
      <c r="R8227" s="3">
        <v>13</v>
      </c>
      <c r="S8227" s="3">
        <v>12.2</v>
      </c>
      <c r="U8227" t="s">
        <v>72</v>
      </c>
    </row>
    <row r="8228" spans="1:21" x14ac:dyDescent="0.35">
      <c r="A8228" t="s">
        <v>10805</v>
      </c>
      <c r="B8228" s="2">
        <v>45890</v>
      </c>
      <c r="C8228">
        <v>8</v>
      </c>
      <c r="D8228">
        <v>2025</v>
      </c>
      <c r="F8228" t="s">
        <v>1801</v>
      </c>
      <c r="G8228" t="s">
        <v>2778</v>
      </c>
      <c r="H8228" t="s">
        <v>1873</v>
      </c>
      <c r="I8228" t="s">
        <v>2070</v>
      </c>
      <c r="J8228" t="s">
        <v>1956</v>
      </c>
      <c r="K8228" t="s">
        <v>1909</v>
      </c>
      <c r="L8228" t="s">
        <v>1887</v>
      </c>
      <c r="M8228">
        <v>3</v>
      </c>
      <c r="N8228" s="3">
        <v>95</v>
      </c>
      <c r="O8228" s="3">
        <v>54</v>
      </c>
      <c r="P8228" s="4">
        <v>0.05</v>
      </c>
      <c r="Q8228" s="3">
        <v>270.75</v>
      </c>
      <c r="R8228" s="3">
        <v>162</v>
      </c>
      <c r="S8228" s="3">
        <v>108.75</v>
      </c>
      <c r="T8228" t="s">
        <v>1954</v>
      </c>
      <c r="U8228" t="s">
        <v>72</v>
      </c>
    </row>
    <row r="8229" spans="1:21" x14ac:dyDescent="0.35">
      <c r="A8229" t="s">
        <v>10806</v>
      </c>
      <c r="B8229" s="2">
        <v>45890</v>
      </c>
      <c r="C8229">
        <v>8</v>
      </c>
      <c r="D8229">
        <v>2025</v>
      </c>
      <c r="F8229" t="s">
        <v>1208</v>
      </c>
      <c r="G8229" t="s">
        <v>1985</v>
      </c>
      <c r="H8229" t="s">
        <v>1872</v>
      </c>
      <c r="I8229" t="s">
        <v>1986</v>
      </c>
      <c r="J8229" t="s">
        <v>2045</v>
      </c>
      <c r="K8229" t="s">
        <v>1910</v>
      </c>
      <c r="L8229" t="s">
        <v>1890</v>
      </c>
      <c r="M8229">
        <v>2</v>
      </c>
      <c r="N8229" s="3">
        <v>99</v>
      </c>
      <c r="O8229" s="3">
        <v>58</v>
      </c>
      <c r="P8229" s="4">
        <v>0.05</v>
      </c>
      <c r="Q8229" s="3">
        <v>188.1</v>
      </c>
      <c r="R8229" s="3">
        <v>116</v>
      </c>
      <c r="S8229" s="3">
        <v>72.099999999999994</v>
      </c>
      <c r="T8229" t="s">
        <v>1954</v>
      </c>
      <c r="U8229" t="s">
        <v>72</v>
      </c>
    </row>
    <row r="8230" spans="1:21" x14ac:dyDescent="0.35">
      <c r="A8230" t="s">
        <v>10807</v>
      </c>
      <c r="B8230" s="2">
        <v>45890</v>
      </c>
      <c r="C8230">
        <v>8</v>
      </c>
      <c r="D8230">
        <v>2025</v>
      </c>
      <c r="F8230" t="s">
        <v>1737</v>
      </c>
      <c r="G8230" t="s">
        <v>3278</v>
      </c>
      <c r="H8230" t="s">
        <v>1875</v>
      </c>
      <c r="I8230" t="s">
        <v>1981</v>
      </c>
      <c r="J8230" t="s">
        <v>2183</v>
      </c>
      <c r="K8230" t="s">
        <v>1917</v>
      </c>
      <c r="L8230" t="s">
        <v>1886</v>
      </c>
      <c r="M8230">
        <v>3</v>
      </c>
      <c r="N8230" s="3">
        <v>72</v>
      </c>
      <c r="O8230" s="3">
        <v>34</v>
      </c>
      <c r="P8230" s="4">
        <v>0.1</v>
      </c>
      <c r="Q8230" s="3">
        <v>194.4</v>
      </c>
      <c r="R8230" s="3">
        <v>102</v>
      </c>
      <c r="S8230" s="3">
        <v>92.4</v>
      </c>
      <c r="T8230" t="s">
        <v>1954</v>
      </c>
      <c r="U8230" t="s">
        <v>72</v>
      </c>
    </row>
    <row r="8231" spans="1:21" x14ac:dyDescent="0.35">
      <c r="A8231" t="s">
        <v>10808</v>
      </c>
      <c r="B8231" s="2">
        <v>45890</v>
      </c>
      <c r="C8231">
        <v>8</v>
      </c>
      <c r="D8231">
        <v>2025</v>
      </c>
      <c r="F8231" t="s">
        <v>343</v>
      </c>
      <c r="G8231" t="s">
        <v>2445</v>
      </c>
      <c r="H8231" t="s">
        <v>1875</v>
      </c>
      <c r="I8231" t="s">
        <v>1996</v>
      </c>
      <c r="J8231" t="s">
        <v>1978</v>
      </c>
      <c r="K8231" t="s">
        <v>1916</v>
      </c>
      <c r="L8231" t="s">
        <v>1887</v>
      </c>
      <c r="M8231">
        <v>2</v>
      </c>
      <c r="N8231" s="3">
        <v>79</v>
      </c>
      <c r="O8231" s="3">
        <v>42</v>
      </c>
      <c r="P8231" s="4">
        <v>0.15</v>
      </c>
      <c r="Q8231" s="3">
        <v>134.30000000000001</v>
      </c>
      <c r="R8231" s="3">
        <v>84</v>
      </c>
      <c r="S8231" s="3">
        <v>50.3</v>
      </c>
      <c r="T8231" t="s">
        <v>1954</v>
      </c>
      <c r="U8231" t="s">
        <v>72</v>
      </c>
    </row>
    <row r="8232" spans="1:21" x14ac:dyDescent="0.35">
      <c r="A8232" t="s">
        <v>10809</v>
      </c>
      <c r="B8232" s="2">
        <v>45890</v>
      </c>
      <c r="C8232">
        <v>8</v>
      </c>
      <c r="D8232">
        <v>2025</v>
      </c>
      <c r="F8232" t="s">
        <v>1213</v>
      </c>
      <c r="G8232" t="s">
        <v>2698</v>
      </c>
      <c r="H8232" t="s">
        <v>1870</v>
      </c>
      <c r="I8232" t="s">
        <v>2060</v>
      </c>
      <c r="J8232" t="s">
        <v>2015</v>
      </c>
      <c r="K8232" t="s">
        <v>1914</v>
      </c>
      <c r="L8232" t="s">
        <v>1888</v>
      </c>
      <c r="M8232">
        <v>1</v>
      </c>
      <c r="N8232" s="3">
        <v>65</v>
      </c>
      <c r="O8232" s="3">
        <v>32</v>
      </c>
      <c r="P8232" s="4">
        <v>0.1</v>
      </c>
      <c r="Q8232" s="3">
        <v>58.5</v>
      </c>
      <c r="R8232" s="3">
        <v>32</v>
      </c>
      <c r="S8232" s="3">
        <v>26.5</v>
      </c>
      <c r="T8232" t="s">
        <v>1954</v>
      </c>
      <c r="U8232" t="s">
        <v>72</v>
      </c>
    </row>
    <row r="8233" spans="1:21" x14ac:dyDescent="0.35">
      <c r="A8233" t="s">
        <v>10810</v>
      </c>
      <c r="B8233" s="2">
        <v>45890</v>
      </c>
      <c r="C8233">
        <v>8</v>
      </c>
      <c r="D8233">
        <v>2025</v>
      </c>
      <c r="F8233" t="s">
        <v>182</v>
      </c>
      <c r="G8233" t="s">
        <v>2206</v>
      </c>
      <c r="H8233" t="s">
        <v>1875</v>
      </c>
      <c r="I8233" t="s">
        <v>2054</v>
      </c>
      <c r="J8233" t="s">
        <v>2001</v>
      </c>
      <c r="K8233" t="s">
        <v>1911</v>
      </c>
      <c r="L8233" t="s">
        <v>1886</v>
      </c>
      <c r="M8233">
        <v>1</v>
      </c>
      <c r="N8233" s="3">
        <v>58</v>
      </c>
      <c r="O8233" s="3">
        <v>25</v>
      </c>
      <c r="P8233" s="4">
        <v>0.05</v>
      </c>
      <c r="Q8233" s="3">
        <v>55.1</v>
      </c>
      <c r="R8233" s="3">
        <v>25</v>
      </c>
      <c r="S8233" s="3">
        <v>30.1</v>
      </c>
      <c r="T8233" t="s">
        <v>1954</v>
      </c>
      <c r="U8233" t="s">
        <v>72</v>
      </c>
    </row>
    <row r="8234" spans="1:21" x14ac:dyDescent="0.35">
      <c r="A8234" t="s">
        <v>10811</v>
      </c>
      <c r="B8234" s="2">
        <v>45890</v>
      </c>
      <c r="C8234">
        <v>8</v>
      </c>
      <c r="D8234">
        <v>2025</v>
      </c>
      <c r="F8234" t="s">
        <v>169</v>
      </c>
      <c r="G8234" t="s">
        <v>2466</v>
      </c>
      <c r="H8234" t="s">
        <v>1874</v>
      </c>
      <c r="I8234" t="s">
        <v>2200</v>
      </c>
      <c r="J8234" t="s">
        <v>1953</v>
      </c>
      <c r="K8234" t="s">
        <v>1905</v>
      </c>
      <c r="L8234" t="s">
        <v>1888</v>
      </c>
      <c r="M8234">
        <v>2</v>
      </c>
      <c r="N8234" s="3">
        <v>120</v>
      </c>
      <c r="O8234" s="3">
        <v>63</v>
      </c>
      <c r="P8234" s="4">
        <v>0.1</v>
      </c>
      <c r="Q8234" s="3">
        <v>216</v>
      </c>
      <c r="R8234" s="3">
        <v>126</v>
      </c>
      <c r="S8234" s="3">
        <v>90</v>
      </c>
      <c r="T8234" t="s">
        <v>1954</v>
      </c>
      <c r="U8234" t="s">
        <v>72</v>
      </c>
    </row>
    <row r="8235" spans="1:21" x14ac:dyDescent="0.35">
      <c r="A8235" t="s">
        <v>10812</v>
      </c>
      <c r="B8235" s="2">
        <v>45890</v>
      </c>
      <c r="C8235">
        <v>8</v>
      </c>
      <c r="D8235">
        <v>2025</v>
      </c>
      <c r="F8235" t="s">
        <v>385</v>
      </c>
      <c r="G8235" t="s">
        <v>2238</v>
      </c>
      <c r="H8235" t="s">
        <v>1872</v>
      </c>
      <c r="I8235" t="s">
        <v>2076</v>
      </c>
      <c r="J8235" t="s">
        <v>1971</v>
      </c>
      <c r="K8235" t="s">
        <v>1920</v>
      </c>
      <c r="L8235" t="s">
        <v>1886</v>
      </c>
      <c r="M8235">
        <v>1</v>
      </c>
      <c r="N8235" s="3">
        <v>45</v>
      </c>
      <c r="O8235" s="3">
        <v>19</v>
      </c>
      <c r="P8235" s="4">
        <v>0.05</v>
      </c>
      <c r="Q8235" s="3">
        <v>42.75</v>
      </c>
      <c r="R8235" s="3">
        <v>19</v>
      </c>
      <c r="S8235" s="3">
        <v>23.75</v>
      </c>
      <c r="T8235" t="s">
        <v>1954</v>
      </c>
      <c r="U8235" t="s">
        <v>72</v>
      </c>
    </row>
    <row r="8236" spans="1:21" x14ac:dyDescent="0.35">
      <c r="A8236" t="s">
        <v>10813</v>
      </c>
      <c r="B8236" s="2">
        <v>45890</v>
      </c>
      <c r="C8236">
        <v>8</v>
      </c>
      <c r="D8236">
        <v>2025</v>
      </c>
      <c r="F8236" t="s">
        <v>1157</v>
      </c>
      <c r="G8236" t="s">
        <v>3059</v>
      </c>
      <c r="H8236" t="s">
        <v>1866</v>
      </c>
      <c r="I8236" t="s">
        <v>1866</v>
      </c>
      <c r="J8236" t="s">
        <v>1978</v>
      </c>
      <c r="K8236" t="s">
        <v>1916</v>
      </c>
      <c r="L8236" t="s">
        <v>1887</v>
      </c>
      <c r="M8236">
        <v>1</v>
      </c>
      <c r="N8236" s="3">
        <v>79</v>
      </c>
      <c r="O8236" s="3">
        <v>42</v>
      </c>
      <c r="P8236" s="4">
        <v>0.1</v>
      </c>
      <c r="Q8236" s="3">
        <v>71.099999999999994</v>
      </c>
      <c r="R8236" s="3">
        <v>42</v>
      </c>
      <c r="S8236" s="3">
        <v>29.1</v>
      </c>
      <c r="T8236" t="s">
        <v>1954</v>
      </c>
      <c r="U8236" t="s">
        <v>72</v>
      </c>
    </row>
    <row r="8237" spans="1:21" x14ac:dyDescent="0.35">
      <c r="A8237" t="s">
        <v>10814</v>
      </c>
      <c r="B8237" s="2">
        <v>45890</v>
      </c>
      <c r="C8237">
        <v>8</v>
      </c>
      <c r="D8237">
        <v>2025</v>
      </c>
      <c r="F8237" t="s">
        <v>544</v>
      </c>
      <c r="G8237" t="s">
        <v>2334</v>
      </c>
      <c r="H8237" t="s">
        <v>1864</v>
      </c>
      <c r="I8237" t="s">
        <v>2044</v>
      </c>
      <c r="J8237" t="s">
        <v>2061</v>
      </c>
      <c r="K8237" t="s">
        <v>1923</v>
      </c>
      <c r="L8237" t="s">
        <v>1888</v>
      </c>
      <c r="M8237">
        <v>2</v>
      </c>
      <c r="N8237" s="3">
        <v>25</v>
      </c>
      <c r="O8237" s="3">
        <v>11</v>
      </c>
      <c r="P8237" s="4">
        <v>0.1</v>
      </c>
      <c r="Q8237" s="3">
        <v>45</v>
      </c>
      <c r="R8237" s="3">
        <v>22</v>
      </c>
      <c r="S8237" s="3">
        <v>23</v>
      </c>
      <c r="T8237" t="s">
        <v>1954</v>
      </c>
      <c r="U8237" t="s">
        <v>72</v>
      </c>
    </row>
    <row r="8238" spans="1:21" x14ac:dyDescent="0.35">
      <c r="A8238" t="s">
        <v>10815</v>
      </c>
      <c r="B8238" s="2">
        <v>45891</v>
      </c>
      <c r="C8238">
        <v>8</v>
      </c>
      <c r="D8238">
        <v>2025</v>
      </c>
      <c r="F8238" t="s">
        <v>559</v>
      </c>
      <c r="G8238" t="s">
        <v>5570</v>
      </c>
      <c r="H8238" t="s">
        <v>1868</v>
      </c>
      <c r="I8238" t="s">
        <v>2022</v>
      </c>
      <c r="J8238" t="s">
        <v>2001</v>
      </c>
      <c r="K8238" t="s">
        <v>1911</v>
      </c>
      <c r="L8238" t="s">
        <v>1886</v>
      </c>
      <c r="M8238">
        <v>1</v>
      </c>
      <c r="N8238" s="3">
        <v>58</v>
      </c>
      <c r="O8238" s="3">
        <v>25</v>
      </c>
      <c r="P8238" s="4">
        <v>0.1</v>
      </c>
      <c r="Q8238" s="3">
        <v>52.2</v>
      </c>
      <c r="R8238" s="3">
        <v>25</v>
      </c>
      <c r="S8238" s="3">
        <v>27.2</v>
      </c>
      <c r="T8238" t="s">
        <v>1954</v>
      </c>
      <c r="U8238" t="s">
        <v>72</v>
      </c>
    </row>
    <row r="8239" spans="1:21" x14ac:dyDescent="0.35">
      <c r="A8239" t="s">
        <v>10816</v>
      </c>
      <c r="B8239" s="2">
        <v>45891</v>
      </c>
      <c r="C8239">
        <v>8</v>
      </c>
      <c r="D8239">
        <v>2025</v>
      </c>
      <c r="F8239" t="s">
        <v>323</v>
      </c>
      <c r="G8239" t="s">
        <v>2901</v>
      </c>
      <c r="H8239" t="s">
        <v>1869</v>
      </c>
      <c r="I8239" t="s">
        <v>2157</v>
      </c>
      <c r="J8239" t="s">
        <v>2023</v>
      </c>
      <c r="K8239" t="s">
        <v>1912</v>
      </c>
      <c r="L8239" t="s">
        <v>1890</v>
      </c>
      <c r="M8239">
        <v>1</v>
      </c>
      <c r="N8239" s="3">
        <v>249</v>
      </c>
      <c r="O8239" s="3">
        <v>168</v>
      </c>
      <c r="P8239" s="4">
        <v>0.05</v>
      </c>
      <c r="Q8239" s="3">
        <v>236.55</v>
      </c>
      <c r="R8239" s="3">
        <v>168</v>
      </c>
      <c r="S8239" s="3">
        <v>68.55</v>
      </c>
      <c r="T8239" t="s">
        <v>1954</v>
      </c>
      <c r="U8239" t="s">
        <v>72</v>
      </c>
    </row>
    <row r="8240" spans="1:21" x14ac:dyDescent="0.35">
      <c r="A8240" t="s">
        <v>10817</v>
      </c>
      <c r="B8240" s="2">
        <v>45891</v>
      </c>
      <c r="C8240">
        <v>8</v>
      </c>
      <c r="D8240">
        <v>2025</v>
      </c>
      <c r="F8240" t="s">
        <v>205</v>
      </c>
      <c r="G8240" t="s">
        <v>4235</v>
      </c>
      <c r="H8240" t="s">
        <v>1875</v>
      </c>
      <c r="I8240" t="s">
        <v>1981</v>
      </c>
      <c r="J8240" t="s">
        <v>2045</v>
      </c>
      <c r="K8240" t="s">
        <v>1910</v>
      </c>
      <c r="L8240" t="s">
        <v>1890</v>
      </c>
      <c r="M8240">
        <v>1</v>
      </c>
      <c r="N8240" s="3">
        <v>99</v>
      </c>
      <c r="O8240" s="3">
        <v>58</v>
      </c>
      <c r="P8240" s="4">
        <v>0.1</v>
      </c>
      <c r="Q8240" s="3">
        <v>89.1</v>
      </c>
      <c r="R8240" s="3">
        <v>58</v>
      </c>
      <c r="S8240" s="3">
        <v>31.1</v>
      </c>
      <c r="T8240" t="s">
        <v>1954</v>
      </c>
      <c r="U8240" t="s">
        <v>72</v>
      </c>
    </row>
    <row r="8241" spans="1:21" x14ac:dyDescent="0.35">
      <c r="A8241" t="s">
        <v>10818</v>
      </c>
      <c r="B8241" s="2">
        <v>45891</v>
      </c>
      <c r="C8241">
        <v>8</v>
      </c>
      <c r="D8241">
        <v>2025</v>
      </c>
      <c r="F8241" t="s">
        <v>704</v>
      </c>
      <c r="G8241" t="s">
        <v>2784</v>
      </c>
      <c r="H8241" t="s">
        <v>1864</v>
      </c>
      <c r="I8241" t="s">
        <v>2087</v>
      </c>
      <c r="J8241" t="s">
        <v>2034</v>
      </c>
      <c r="K8241" t="s">
        <v>1904</v>
      </c>
      <c r="L8241" t="s">
        <v>1889</v>
      </c>
      <c r="M8241">
        <v>2</v>
      </c>
      <c r="N8241" s="3">
        <v>149</v>
      </c>
      <c r="O8241" s="3">
        <v>91</v>
      </c>
      <c r="P8241" s="4">
        <v>0.1</v>
      </c>
      <c r="Q8241" s="3">
        <v>268.2</v>
      </c>
      <c r="R8241" s="3">
        <v>182</v>
      </c>
      <c r="S8241" s="3">
        <v>86.2</v>
      </c>
      <c r="T8241" t="s">
        <v>1954</v>
      </c>
      <c r="U8241" t="s">
        <v>72</v>
      </c>
    </row>
    <row r="8242" spans="1:21" x14ac:dyDescent="0.35">
      <c r="A8242" t="s">
        <v>10819</v>
      </c>
      <c r="B8242" s="2">
        <v>45891</v>
      </c>
      <c r="C8242">
        <v>8</v>
      </c>
      <c r="D8242">
        <v>2025</v>
      </c>
      <c r="F8242" t="s">
        <v>1202</v>
      </c>
      <c r="G8242" t="s">
        <v>2700</v>
      </c>
      <c r="H8242" t="s">
        <v>1866</v>
      </c>
      <c r="I8242" t="s">
        <v>1866</v>
      </c>
      <c r="J8242" t="s">
        <v>2114</v>
      </c>
      <c r="K8242" t="s">
        <v>1915</v>
      </c>
      <c r="L8242" t="s">
        <v>1886</v>
      </c>
      <c r="M8242">
        <v>1</v>
      </c>
      <c r="N8242" s="3">
        <v>85</v>
      </c>
      <c r="O8242" s="3">
        <v>41</v>
      </c>
      <c r="P8242" s="4">
        <v>0.1</v>
      </c>
      <c r="Q8242" s="3">
        <v>76.5</v>
      </c>
      <c r="R8242" s="3">
        <v>41</v>
      </c>
      <c r="S8242" s="3">
        <v>35.5</v>
      </c>
      <c r="T8242" t="s">
        <v>1954</v>
      </c>
      <c r="U8242" t="s">
        <v>72</v>
      </c>
    </row>
    <row r="8243" spans="1:21" x14ac:dyDescent="0.35">
      <c r="A8243" t="s">
        <v>10820</v>
      </c>
      <c r="B8243" s="2">
        <v>45891</v>
      </c>
      <c r="C8243">
        <v>8</v>
      </c>
      <c r="D8243">
        <v>2025</v>
      </c>
      <c r="F8243" t="s">
        <v>1335</v>
      </c>
      <c r="G8243" t="s">
        <v>2263</v>
      </c>
      <c r="H8243" t="s">
        <v>1870</v>
      </c>
      <c r="I8243" t="s">
        <v>2060</v>
      </c>
      <c r="J8243" t="s">
        <v>2045</v>
      </c>
      <c r="K8243" t="s">
        <v>1910</v>
      </c>
      <c r="L8243" t="s">
        <v>1890</v>
      </c>
      <c r="M8243">
        <v>1</v>
      </c>
      <c r="N8243" s="3">
        <v>99</v>
      </c>
      <c r="O8243" s="3">
        <v>58</v>
      </c>
      <c r="P8243" s="4">
        <v>0.05</v>
      </c>
      <c r="Q8243" s="3">
        <v>94.05</v>
      </c>
      <c r="R8243" s="3">
        <v>58</v>
      </c>
      <c r="S8243" s="3">
        <v>36.049999999999997</v>
      </c>
      <c r="T8243" t="s">
        <v>1954</v>
      </c>
      <c r="U8243" t="s">
        <v>72</v>
      </c>
    </row>
    <row r="8244" spans="1:21" x14ac:dyDescent="0.35">
      <c r="A8244" t="s">
        <v>10821</v>
      </c>
      <c r="B8244" s="2">
        <v>45891</v>
      </c>
      <c r="C8244">
        <v>8</v>
      </c>
      <c r="D8244">
        <v>2025</v>
      </c>
      <c r="F8244" t="s">
        <v>571</v>
      </c>
      <c r="G8244" t="s">
        <v>2489</v>
      </c>
      <c r="H8244" t="s">
        <v>1872</v>
      </c>
      <c r="I8244" t="s">
        <v>1986</v>
      </c>
      <c r="J8244" t="s">
        <v>2015</v>
      </c>
      <c r="K8244" t="s">
        <v>1914</v>
      </c>
      <c r="L8244" t="s">
        <v>1888</v>
      </c>
      <c r="M8244">
        <v>2</v>
      </c>
      <c r="N8244" s="3">
        <v>65</v>
      </c>
      <c r="O8244" s="3">
        <v>32</v>
      </c>
      <c r="P8244" s="4">
        <v>0</v>
      </c>
      <c r="Q8244" s="3">
        <v>130</v>
      </c>
      <c r="R8244" s="3">
        <v>64</v>
      </c>
      <c r="S8244" s="3">
        <v>66</v>
      </c>
      <c r="T8244" t="s">
        <v>1954</v>
      </c>
      <c r="U8244" t="s">
        <v>72</v>
      </c>
    </row>
    <row r="8245" spans="1:21" x14ac:dyDescent="0.35">
      <c r="A8245" t="s">
        <v>10822</v>
      </c>
      <c r="B8245" s="2">
        <v>45891</v>
      </c>
      <c r="C8245">
        <v>8</v>
      </c>
      <c r="D8245">
        <v>2025</v>
      </c>
      <c r="F8245" t="s">
        <v>1223</v>
      </c>
      <c r="G8245" t="s">
        <v>2506</v>
      </c>
      <c r="H8245" t="s">
        <v>1874</v>
      </c>
      <c r="I8245" t="s">
        <v>2200</v>
      </c>
      <c r="J8245" t="s">
        <v>2183</v>
      </c>
      <c r="K8245" t="s">
        <v>1917</v>
      </c>
      <c r="L8245" t="s">
        <v>1886</v>
      </c>
      <c r="M8245">
        <v>1</v>
      </c>
      <c r="N8245" s="3">
        <v>72</v>
      </c>
      <c r="O8245" s="3">
        <v>34</v>
      </c>
      <c r="P8245" s="4">
        <v>0.05</v>
      </c>
      <c r="Q8245" s="3">
        <v>68.400000000000006</v>
      </c>
      <c r="R8245" s="3">
        <v>34</v>
      </c>
      <c r="S8245" s="3">
        <v>34.4</v>
      </c>
      <c r="T8245" t="s">
        <v>1954</v>
      </c>
      <c r="U8245" t="s">
        <v>72</v>
      </c>
    </row>
    <row r="8246" spans="1:21" x14ac:dyDescent="0.35">
      <c r="A8246" t="s">
        <v>10823</v>
      </c>
      <c r="B8246" s="2">
        <v>45891</v>
      </c>
      <c r="C8246">
        <v>8</v>
      </c>
      <c r="D8246">
        <v>2025</v>
      </c>
      <c r="F8246" t="s">
        <v>336</v>
      </c>
      <c r="G8246" t="s">
        <v>2759</v>
      </c>
      <c r="H8246" t="s">
        <v>1864</v>
      </c>
      <c r="I8246" t="s">
        <v>2044</v>
      </c>
      <c r="J8246" t="s">
        <v>1991</v>
      </c>
      <c r="K8246" t="s">
        <v>1925</v>
      </c>
      <c r="L8246" t="s">
        <v>1885</v>
      </c>
      <c r="M8246">
        <v>1</v>
      </c>
      <c r="N8246" s="3">
        <v>35</v>
      </c>
      <c r="O8246" s="3">
        <v>16</v>
      </c>
      <c r="P8246" s="4">
        <v>0</v>
      </c>
      <c r="Q8246" s="3">
        <v>35</v>
      </c>
      <c r="R8246" s="3">
        <v>16</v>
      </c>
      <c r="S8246" s="3">
        <v>19</v>
      </c>
      <c r="T8246" t="s">
        <v>1954</v>
      </c>
      <c r="U8246" t="s">
        <v>72</v>
      </c>
    </row>
    <row r="8247" spans="1:21" x14ac:dyDescent="0.35">
      <c r="A8247" t="s">
        <v>10824</v>
      </c>
      <c r="B8247" s="2">
        <v>45891</v>
      </c>
      <c r="C8247">
        <v>8</v>
      </c>
      <c r="D8247">
        <v>2025</v>
      </c>
      <c r="F8247" t="s">
        <v>107</v>
      </c>
      <c r="G8247" t="s">
        <v>3211</v>
      </c>
      <c r="H8247" t="s">
        <v>1864</v>
      </c>
      <c r="I8247" t="s">
        <v>2044</v>
      </c>
      <c r="J8247" t="s">
        <v>1956</v>
      </c>
      <c r="K8247" t="s">
        <v>1909</v>
      </c>
      <c r="L8247" t="s">
        <v>1887</v>
      </c>
      <c r="M8247">
        <v>1</v>
      </c>
      <c r="N8247" s="3">
        <v>95</v>
      </c>
      <c r="O8247" s="3">
        <v>54</v>
      </c>
      <c r="P8247" s="4">
        <v>0.05</v>
      </c>
      <c r="Q8247" s="3">
        <v>90.25</v>
      </c>
      <c r="R8247" s="3">
        <v>54</v>
      </c>
      <c r="S8247" s="3">
        <v>36.25</v>
      </c>
      <c r="T8247" t="s">
        <v>1954</v>
      </c>
      <c r="U8247" t="s">
        <v>72</v>
      </c>
    </row>
    <row r="8248" spans="1:21" x14ac:dyDescent="0.35">
      <c r="A8248" t="s">
        <v>10825</v>
      </c>
      <c r="B8248" s="2">
        <v>45891</v>
      </c>
      <c r="C8248">
        <v>8</v>
      </c>
      <c r="D8248">
        <v>2025</v>
      </c>
      <c r="F8248" t="s">
        <v>946</v>
      </c>
      <c r="G8248" t="s">
        <v>2261</v>
      </c>
      <c r="H8248" t="s">
        <v>1867</v>
      </c>
      <c r="I8248" t="s">
        <v>2165</v>
      </c>
      <c r="J8248" t="s">
        <v>1971</v>
      </c>
      <c r="K8248" t="s">
        <v>1920</v>
      </c>
      <c r="L8248" t="s">
        <v>1886</v>
      </c>
      <c r="M8248">
        <v>1</v>
      </c>
      <c r="N8248" s="3">
        <v>45</v>
      </c>
      <c r="O8248" s="3">
        <v>19</v>
      </c>
      <c r="P8248" s="4">
        <v>0</v>
      </c>
      <c r="Q8248" s="3">
        <v>45</v>
      </c>
      <c r="R8248" s="3">
        <v>19</v>
      </c>
      <c r="S8248" s="3">
        <v>26</v>
      </c>
      <c r="T8248" t="s">
        <v>1954</v>
      </c>
      <c r="U8248" t="s">
        <v>72</v>
      </c>
    </row>
    <row r="8249" spans="1:21" x14ac:dyDescent="0.35">
      <c r="A8249" t="s">
        <v>10826</v>
      </c>
      <c r="B8249" s="2">
        <v>45891</v>
      </c>
      <c r="C8249">
        <v>8</v>
      </c>
      <c r="D8249">
        <v>2025</v>
      </c>
      <c r="F8249" t="s">
        <v>1247</v>
      </c>
      <c r="G8249" t="s">
        <v>2704</v>
      </c>
      <c r="H8249" t="s">
        <v>1863</v>
      </c>
      <c r="I8249" t="s">
        <v>2033</v>
      </c>
      <c r="J8249" t="s">
        <v>1963</v>
      </c>
      <c r="K8249" t="s">
        <v>1907</v>
      </c>
      <c r="L8249" t="s">
        <v>1890</v>
      </c>
      <c r="M8249">
        <v>2</v>
      </c>
      <c r="N8249" s="3">
        <v>119</v>
      </c>
      <c r="O8249" s="3">
        <v>72</v>
      </c>
      <c r="P8249" s="4">
        <v>0.05</v>
      </c>
      <c r="Q8249" s="3">
        <v>226.1</v>
      </c>
      <c r="R8249" s="3">
        <v>144</v>
      </c>
      <c r="S8249" s="3">
        <v>82.1</v>
      </c>
      <c r="T8249" t="s">
        <v>1954</v>
      </c>
      <c r="U8249" t="s">
        <v>72</v>
      </c>
    </row>
    <row r="8250" spans="1:21" x14ac:dyDescent="0.35">
      <c r="A8250" t="s">
        <v>10827</v>
      </c>
      <c r="B8250" s="2">
        <v>45891</v>
      </c>
      <c r="C8250">
        <v>8</v>
      </c>
      <c r="D8250">
        <v>2025</v>
      </c>
      <c r="F8250" t="s">
        <v>399</v>
      </c>
      <c r="G8250" t="s">
        <v>2341</v>
      </c>
      <c r="H8250" t="s">
        <v>1863</v>
      </c>
      <c r="I8250" t="s">
        <v>2056</v>
      </c>
      <c r="J8250" t="s">
        <v>1956</v>
      </c>
      <c r="K8250" t="s">
        <v>1909</v>
      </c>
      <c r="L8250" t="s">
        <v>1887</v>
      </c>
      <c r="M8250">
        <v>2</v>
      </c>
      <c r="N8250" s="3">
        <v>95</v>
      </c>
      <c r="O8250" s="3">
        <v>54</v>
      </c>
      <c r="P8250" s="4">
        <v>0</v>
      </c>
      <c r="Q8250" s="3">
        <v>190</v>
      </c>
      <c r="R8250" s="3">
        <v>108</v>
      </c>
      <c r="S8250" s="3">
        <v>82</v>
      </c>
      <c r="T8250" t="s">
        <v>1954</v>
      </c>
      <c r="U8250" t="s">
        <v>72</v>
      </c>
    </row>
    <row r="8251" spans="1:21" x14ac:dyDescent="0.35">
      <c r="A8251" t="s">
        <v>10828</v>
      </c>
      <c r="B8251" s="2">
        <v>45891</v>
      </c>
      <c r="C8251">
        <v>8</v>
      </c>
      <c r="D8251">
        <v>2025</v>
      </c>
      <c r="F8251" t="s">
        <v>264</v>
      </c>
      <c r="G8251" t="s">
        <v>2242</v>
      </c>
      <c r="H8251" t="s">
        <v>1873</v>
      </c>
      <c r="I8251" t="s">
        <v>2320</v>
      </c>
      <c r="J8251" t="s">
        <v>2015</v>
      </c>
      <c r="K8251" t="s">
        <v>1914</v>
      </c>
      <c r="L8251" t="s">
        <v>1888</v>
      </c>
      <c r="M8251">
        <v>3</v>
      </c>
      <c r="N8251" s="3">
        <v>65</v>
      </c>
      <c r="O8251" s="3">
        <v>32</v>
      </c>
      <c r="P8251" s="4">
        <v>0.05</v>
      </c>
      <c r="Q8251" s="3">
        <v>185.25</v>
      </c>
      <c r="R8251" s="3">
        <v>96</v>
      </c>
      <c r="S8251" s="3">
        <v>89.25</v>
      </c>
      <c r="T8251" t="s">
        <v>1954</v>
      </c>
      <c r="U8251" t="s">
        <v>72</v>
      </c>
    </row>
    <row r="8252" spans="1:21" x14ac:dyDescent="0.35">
      <c r="A8252" t="s">
        <v>10829</v>
      </c>
      <c r="B8252" s="2">
        <v>45891</v>
      </c>
      <c r="C8252">
        <v>8</v>
      </c>
      <c r="D8252">
        <v>2025</v>
      </c>
      <c r="F8252" t="s">
        <v>566</v>
      </c>
      <c r="G8252" t="s">
        <v>2959</v>
      </c>
      <c r="H8252" t="s">
        <v>1866</v>
      </c>
      <c r="I8252" t="s">
        <v>1866</v>
      </c>
      <c r="J8252" t="s">
        <v>2064</v>
      </c>
      <c r="K8252" t="s">
        <v>1922</v>
      </c>
      <c r="L8252" t="s">
        <v>1887</v>
      </c>
      <c r="M8252">
        <v>1</v>
      </c>
      <c r="N8252" s="3">
        <v>32</v>
      </c>
      <c r="O8252" s="3">
        <v>14</v>
      </c>
      <c r="P8252" s="4">
        <v>0</v>
      </c>
      <c r="Q8252" s="3">
        <v>32</v>
      </c>
      <c r="R8252" s="3">
        <v>14</v>
      </c>
      <c r="S8252" s="3">
        <v>18</v>
      </c>
      <c r="T8252" t="s">
        <v>1954</v>
      </c>
      <c r="U8252" t="s">
        <v>72</v>
      </c>
    </row>
    <row r="8253" spans="1:21" x14ac:dyDescent="0.35">
      <c r="A8253" t="s">
        <v>10830</v>
      </c>
      <c r="B8253" s="2">
        <v>45891</v>
      </c>
      <c r="C8253">
        <v>8</v>
      </c>
      <c r="D8253">
        <v>2025</v>
      </c>
      <c r="F8253" t="s">
        <v>758</v>
      </c>
      <c r="G8253" t="s">
        <v>2757</v>
      </c>
      <c r="H8253" t="s">
        <v>1871</v>
      </c>
      <c r="I8253" t="s">
        <v>2144</v>
      </c>
      <c r="J8253" t="s">
        <v>2067</v>
      </c>
      <c r="K8253" t="s">
        <v>1918</v>
      </c>
      <c r="L8253" t="s">
        <v>1889</v>
      </c>
      <c r="M8253">
        <v>4</v>
      </c>
      <c r="N8253" s="3">
        <v>69</v>
      </c>
      <c r="O8253" s="3">
        <v>37</v>
      </c>
      <c r="P8253" s="4">
        <v>0.05</v>
      </c>
      <c r="Q8253" s="3">
        <v>262.2</v>
      </c>
      <c r="R8253" s="3">
        <v>148</v>
      </c>
      <c r="S8253" s="3">
        <v>114.2</v>
      </c>
      <c r="T8253" t="s">
        <v>1954</v>
      </c>
      <c r="U8253" t="s">
        <v>72</v>
      </c>
    </row>
    <row r="8254" spans="1:21" x14ac:dyDescent="0.35">
      <c r="A8254" t="s">
        <v>10831</v>
      </c>
      <c r="B8254" s="2">
        <v>45892</v>
      </c>
      <c r="C8254">
        <v>8</v>
      </c>
      <c r="D8254">
        <v>2025</v>
      </c>
      <c r="F8254" t="s">
        <v>671</v>
      </c>
      <c r="G8254" t="s">
        <v>5379</v>
      </c>
      <c r="H8254" t="s">
        <v>1870</v>
      </c>
      <c r="I8254" t="s">
        <v>2083</v>
      </c>
      <c r="J8254" t="s">
        <v>2114</v>
      </c>
      <c r="K8254" t="s">
        <v>1915</v>
      </c>
      <c r="L8254" t="s">
        <v>1886</v>
      </c>
      <c r="M8254">
        <v>1</v>
      </c>
      <c r="N8254" s="3">
        <v>85</v>
      </c>
      <c r="O8254" s="3">
        <v>41</v>
      </c>
      <c r="P8254" s="4">
        <v>0.2</v>
      </c>
      <c r="Q8254" s="3">
        <v>68</v>
      </c>
      <c r="R8254" s="3">
        <v>41</v>
      </c>
      <c r="S8254" s="3">
        <v>27</v>
      </c>
      <c r="T8254" t="s">
        <v>1954</v>
      </c>
      <c r="U8254" t="s">
        <v>72</v>
      </c>
    </row>
    <row r="8255" spans="1:21" x14ac:dyDescent="0.35">
      <c r="A8255" t="s">
        <v>10832</v>
      </c>
      <c r="B8255" s="2">
        <v>45892</v>
      </c>
      <c r="C8255">
        <v>8</v>
      </c>
      <c r="D8255">
        <v>2025</v>
      </c>
      <c r="F8255" t="s">
        <v>459</v>
      </c>
      <c r="G8255" t="s">
        <v>2480</v>
      </c>
      <c r="H8255" t="s">
        <v>1868</v>
      </c>
      <c r="I8255" t="s">
        <v>2022</v>
      </c>
      <c r="J8255" t="s">
        <v>1991</v>
      </c>
      <c r="K8255" t="s">
        <v>1925</v>
      </c>
      <c r="L8255" t="s">
        <v>1885</v>
      </c>
      <c r="M8255">
        <v>1</v>
      </c>
      <c r="N8255" s="3">
        <v>35</v>
      </c>
      <c r="O8255" s="3">
        <v>16</v>
      </c>
      <c r="P8255" s="4">
        <v>0.05</v>
      </c>
      <c r="Q8255" s="3">
        <v>33.25</v>
      </c>
      <c r="R8255" s="3">
        <v>16</v>
      </c>
      <c r="S8255" s="3">
        <v>17.25</v>
      </c>
      <c r="T8255" t="s">
        <v>1954</v>
      </c>
      <c r="U8255" t="s">
        <v>72</v>
      </c>
    </row>
    <row r="8256" spans="1:21" x14ac:dyDescent="0.35">
      <c r="A8256" t="s">
        <v>10833</v>
      </c>
      <c r="B8256" s="2">
        <v>45892</v>
      </c>
      <c r="C8256">
        <v>8</v>
      </c>
      <c r="D8256">
        <v>2025</v>
      </c>
      <c r="F8256" t="s">
        <v>210</v>
      </c>
      <c r="G8256" t="s">
        <v>2473</v>
      </c>
      <c r="H8256" t="s">
        <v>1869</v>
      </c>
      <c r="I8256" t="s">
        <v>1977</v>
      </c>
      <c r="J8256" t="s">
        <v>1956</v>
      </c>
      <c r="K8256" t="s">
        <v>1909</v>
      </c>
      <c r="L8256" t="s">
        <v>1887</v>
      </c>
      <c r="M8256">
        <v>3</v>
      </c>
      <c r="N8256" s="3">
        <v>95</v>
      </c>
      <c r="O8256" s="3">
        <v>54</v>
      </c>
      <c r="P8256" s="4">
        <v>0.1</v>
      </c>
      <c r="Q8256" s="3">
        <v>256.5</v>
      </c>
      <c r="R8256" s="3">
        <v>162</v>
      </c>
      <c r="S8256" s="3">
        <v>94.5</v>
      </c>
      <c r="T8256" t="s">
        <v>1954</v>
      </c>
      <c r="U8256" t="s">
        <v>72</v>
      </c>
    </row>
    <row r="8257" spans="1:21" x14ac:dyDescent="0.35">
      <c r="A8257" t="s">
        <v>10834</v>
      </c>
      <c r="B8257" s="2">
        <v>45892</v>
      </c>
      <c r="C8257">
        <v>8</v>
      </c>
      <c r="D8257">
        <v>2025</v>
      </c>
      <c r="F8257" t="s">
        <v>1585</v>
      </c>
      <c r="G8257" t="s">
        <v>2715</v>
      </c>
      <c r="H8257" t="s">
        <v>1874</v>
      </c>
      <c r="I8257" t="s">
        <v>2200</v>
      </c>
      <c r="J8257" t="s">
        <v>2061</v>
      </c>
      <c r="K8257" t="s">
        <v>1923</v>
      </c>
      <c r="L8257" t="s">
        <v>1888</v>
      </c>
      <c r="M8257">
        <v>1</v>
      </c>
      <c r="N8257" s="3">
        <v>25</v>
      </c>
      <c r="O8257" s="3">
        <v>11</v>
      </c>
      <c r="P8257" s="4">
        <v>0.1</v>
      </c>
      <c r="Q8257" s="3">
        <v>22.5</v>
      </c>
      <c r="R8257" s="3">
        <v>11</v>
      </c>
      <c r="S8257" s="3">
        <v>11.5</v>
      </c>
      <c r="T8257" t="s">
        <v>1954</v>
      </c>
      <c r="U8257" t="s">
        <v>72</v>
      </c>
    </row>
    <row r="8258" spans="1:21" x14ac:dyDescent="0.35">
      <c r="A8258" t="s">
        <v>10835</v>
      </c>
      <c r="B8258" s="2">
        <v>45892</v>
      </c>
      <c r="C8258">
        <v>8</v>
      </c>
      <c r="D8258">
        <v>2025</v>
      </c>
      <c r="F8258" t="s">
        <v>954</v>
      </c>
      <c r="G8258" t="s">
        <v>2132</v>
      </c>
      <c r="H8258" t="s">
        <v>1863</v>
      </c>
      <c r="I8258" t="s">
        <v>1952</v>
      </c>
      <c r="J8258" t="s">
        <v>1956</v>
      </c>
      <c r="K8258" t="s">
        <v>1909</v>
      </c>
      <c r="L8258" t="s">
        <v>1887</v>
      </c>
      <c r="M8258">
        <v>2</v>
      </c>
      <c r="N8258" s="3">
        <v>95</v>
      </c>
      <c r="O8258" s="3">
        <v>54</v>
      </c>
      <c r="P8258" s="4">
        <v>0.2</v>
      </c>
      <c r="Q8258" s="3">
        <v>152</v>
      </c>
      <c r="R8258" s="3">
        <v>108</v>
      </c>
      <c r="S8258" s="3">
        <v>44</v>
      </c>
      <c r="T8258" t="s">
        <v>1954</v>
      </c>
      <c r="U8258" t="s">
        <v>72</v>
      </c>
    </row>
    <row r="8259" spans="1:21" x14ac:dyDescent="0.35">
      <c r="A8259" t="s">
        <v>10836</v>
      </c>
      <c r="B8259" s="2">
        <v>45892</v>
      </c>
      <c r="C8259">
        <v>8</v>
      </c>
      <c r="D8259">
        <v>2025</v>
      </c>
      <c r="F8259" t="s">
        <v>1682</v>
      </c>
      <c r="G8259" t="s">
        <v>2078</v>
      </c>
      <c r="H8259" t="s">
        <v>1872</v>
      </c>
      <c r="I8259" t="s">
        <v>2152</v>
      </c>
      <c r="J8259" t="s">
        <v>2045</v>
      </c>
      <c r="K8259" t="s">
        <v>1910</v>
      </c>
      <c r="L8259" t="s">
        <v>1890</v>
      </c>
      <c r="M8259">
        <v>1</v>
      </c>
      <c r="N8259" s="3">
        <v>99</v>
      </c>
      <c r="O8259" s="3">
        <v>58</v>
      </c>
      <c r="P8259" s="4">
        <v>0.1</v>
      </c>
      <c r="Q8259" s="3">
        <v>89.1</v>
      </c>
      <c r="R8259" s="3">
        <v>58</v>
      </c>
      <c r="S8259" s="3">
        <v>31.1</v>
      </c>
      <c r="T8259" t="s">
        <v>1954</v>
      </c>
      <c r="U8259" t="s">
        <v>72</v>
      </c>
    </row>
    <row r="8260" spans="1:21" x14ac:dyDescent="0.35">
      <c r="A8260" t="s">
        <v>10837</v>
      </c>
      <c r="B8260" s="2">
        <v>45892</v>
      </c>
      <c r="C8260">
        <v>8</v>
      </c>
      <c r="D8260">
        <v>2025</v>
      </c>
      <c r="F8260" t="s">
        <v>330</v>
      </c>
      <c r="G8260" t="s">
        <v>1962</v>
      </c>
      <c r="H8260" t="s">
        <v>1868</v>
      </c>
      <c r="I8260" t="s">
        <v>1959</v>
      </c>
      <c r="J8260" t="s">
        <v>2067</v>
      </c>
      <c r="K8260" t="s">
        <v>1918</v>
      </c>
      <c r="L8260" t="s">
        <v>1889</v>
      </c>
      <c r="M8260">
        <v>1</v>
      </c>
      <c r="N8260" s="3">
        <v>69</v>
      </c>
      <c r="O8260" s="3">
        <v>37</v>
      </c>
      <c r="P8260" s="4">
        <v>0</v>
      </c>
      <c r="Q8260" s="3">
        <v>69</v>
      </c>
      <c r="R8260" s="3">
        <v>37</v>
      </c>
      <c r="S8260" s="3">
        <v>32</v>
      </c>
      <c r="T8260" t="s">
        <v>1954</v>
      </c>
      <c r="U8260" t="s">
        <v>72</v>
      </c>
    </row>
    <row r="8261" spans="1:21" x14ac:dyDescent="0.35">
      <c r="A8261" t="s">
        <v>10838</v>
      </c>
      <c r="B8261" s="2">
        <v>45892</v>
      </c>
      <c r="C8261">
        <v>8</v>
      </c>
      <c r="D8261">
        <v>2025</v>
      </c>
      <c r="F8261" t="s">
        <v>758</v>
      </c>
      <c r="G8261" t="s">
        <v>2757</v>
      </c>
      <c r="H8261" t="s">
        <v>1871</v>
      </c>
      <c r="I8261" t="s">
        <v>2144</v>
      </c>
      <c r="J8261" t="s">
        <v>2034</v>
      </c>
      <c r="K8261" t="s">
        <v>1904</v>
      </c>
      <c r="L8261" t="s">
        <v>1889</v>
      </c>
      <c r="M8261">
        <v>1</v>
      </c>
      <c r="N8261" s="3">
        <v>149</v>
      </c>
      <c r="O8261" s="3">
        <v>91</v>
      </c>
      <c r="P8261" s="4">
        <v>0.1</v>
      </c>
      <c r="Q8261" s="3">
        <v>134.1</v>
      </c>
      <c r="R8261" s="3">
        <v>91</v>
      </c>
      <c r="S8261" s="3">
        <v>43.1</v>
      </c>
      <c r="T8261" t="s">
        <v>1954</v>
      </c>
      <c r="U8261" t="s">
        <v>72</v>
      </c>
    </row>
    <row r="8262" spans="1:21" x14ac:dyDescent="0.35">
      <c r="A8262" t="s">
        <v>10839</v>
      </c>
      <c r="B8262" s="2">
        <v>45892</v>
      </c>
      <c r="C8262">
        <v>8</v>
      </c>
      <c r="D8262">
        <v>2025</v>
      </c>
      <c r="F8262" t="s">
        <v>1842</v>
      </c>
      <c r="G8262" t="s">
        <v>1965</v>
      </c>
      <c r="H8262" t="s">
        <v>1872</v>
      </c>
      <c r="I8262" t="s">
        <v>2357</v>
      </c>
      <c r="J8262" t="s">
        <v>2067</v>
      </c>
      <c r="K8262" t="s">
        <v>1918</v>
      </c>
      <c r="L8262" t="s">
        <v>1889</v>
      </c>
      <c r="M8262">
        <v>1</v>
      </c>
      <c r="N8262" s="3">
        <v>69</v>
      </c>
      <c r="O8262" s="3">
        <v>37</v>
      </c>
      <c r="P8262" s="4">
        <v>0.15</v>
      </c>
      <c r="Q8262" s="3">
        <v>58.65</v>
      </c>
      <c r="R8262" s="3">
        <v>37</v>
      </c>
      <c r="S8262" s="3">
        <v>21.65</v>
      </c>
      <c r="T8262" t="s">
        <v>1954</v>
      </c>
      <c r="U8262" t="s">
        <v>72</v>
      </c>
    </row>
    <row r="8263" spans="1:21" x14ac:dyDescent="0.35">
      <c r="A8263" t="s">
        <v>10840</v>
      </c>
      <c r="B8263" s="2">
        <v>45892</v>
      </c>
      <c r="C8263">
        <v>8</v>
      </c>
      <c r="D8263">
        <v>2025</v>
      </c>
      <c r="F8263" t="s">
        <v>341</v>
      </c>
      <c r="G8263" t="s">
        <v>3056</v>
      </c>
      <c r="H8263" t="s">
        <v>1868</v>
      </c>
      <c r="I8263" t="s">
        <v>2113</v>
      </c>
      <c r="J8263" t="s">
        <v>1978</v>
      </c>
      <c r="K8263" t="s">
        <v>1916</v>
      </c>
      <c r="L8263" t="s">
        <v>1887</v>
      </c>
      <c r="M8263">
        <v>1</v>
      </c>
      <c r="N8263" s="3">
        <v>79</v>
      </c>
      <c r="O8263" s="3">
        <v>42</v>
      </c>
      <c r="P8263" s="4">
        <v>0</v>
      </c>
      <c r="Q8263" s="3">
        <v>79</v>
      </c>
      <c r="R8263" s="3">
        <v>42</v>
      </c>
      <c r="S8263" s="3">
        <v>37</v>
      </c>
      <c r="T8263" t="s">
        <v>1954</v>
      </c>
      <c r="U8263" t="s">
        <v>72</v>
      </c>
    </row>
    <row r="8264" spans="1:21" x14ac:dyDescent="0.35">
      <c r="A8264" t="s">
        <v>10841</v>
      </c>
      <c r="B8264" s="2">
        <v>45892</v>
      </c>
      <c r="C8264">
        <v>8</v>
      </c>
      <c r="D8264">
        <v>2025</v>
      </c>
      <c r="F8264" t="s">
        <v>109</v>
      </c>
      <c r="G8264" t="s">
        <v>3336</v>
      </c>
      <c r="H8264" t="s">
        <v>1874</v>
      </c>
      <c r="I8264" t="s">
        <v>2200</v>
      </c>
      <c r="J8264" t="s">
        <v>2045</v>
      </c>
      <c r="K8264" t="s">
        <v>1910</v>
      </c>
      <c r="L8264" t="s">
        <v>1890</v>
      </c>
      <c r="M8264">
        <v>1</v>
      </c>
      <c r="N8264" s="3">
        <v>99</v>
      </c>
      <c r="O8264" s="3">
        <v>58</v>
      </c>
      <c r="P8264" s="4">
        <v>0.1</v>
      </c>
      <c r="Q8264" s="3">
        <v>89.1</v>
      </c>
      <c r="R8264" s="3">
        <v>58</v>
      </c>
      <c r="S8264" s="3">
        <v>31.1</v>
      </c>
      <c r="T8264" t="s">
        <v>1954</v>
      </c>
      <c r="U8264" t="s">
        <v>72</v>
      </c>
    </row>
    <row r="8265" spans="1:21" x14ac:dyDescent="0.35">
      <c r="A8265" t="s">
        <v>10842</v>
      </c>
      <c r="B8265" s="2">
        <v>45892</v>
      </c>
      <c r="C8265">
        <v>8</v>
      </c>
      <c r="D8265">
        <v>2025</v>
      </c>
      <c r="F8265" t="s">
        <v>1613</v>
      </c>
      <c r="G8265" t="s">
        <v>2236</v>
      </c>
      <c r="H8265" t="s">
        <v>1872</v>
      </c>
      <c r="I8265" t="s">
        <v>1986</v>
      </c>
      <c r="J8265" t="s">
        <v>2162</v>
      </c>
      <c r="K8265" t="s">
        <v>1921</v>
      </c>
      <c r="L8265" t="s">
        <v>1889</v>
      </c>
      <c r="M8265">
        <v>1</v>
      </c>
      <c r="N8265" s="3">
        <v>55</v>
      </c>
      <c r="O8265" s="3">
        <v>27</v>
      </c>
      <c r="P8265" s="4">
        <v>0.1</v>
      </c>
      <c r="Q8265" s="3">
        <v>49.5</v>
      </c>
      <c r="R8265" s="3">
        <v>27</v>
      </c>
      <c r="S8265" s="3">
        <v>22.5</v>
      </c>
      <c r="T8265" t="s">
        <v>1954</v>
      </c>
      <c r="U8265" t="s">
        <v>72</v>
      </c>
    </row>
    <row r="8266" spans="1:21" x14ac:dyDescent="0.35">
      <c r="A8266" t="s">
        <v>10843</v>
      </c>
      <c r="B8266" s="2">
        <v>45892</v>
      </c>
      <c r="C8266">
        <v>8</v>
      </c>
      <c r="D8266">
        <v>2025</v>
      </c>
      <c r="F8266" t="s">
        <v>1500</v>
      </c>
      <c r="G8266" t="s">
        <v>2854</v>
      </c>
      <c r="H8266" t="s">
        <v>1871</v>
      </c>
      <c r="I8266" t="s">
        <v>2144</v>
      </c>
      <c r="J8266" t="s">
        <v>2034</v>
      </c>
      <c r="K8266" t="s">
        <v>1904</v>
      </c>
      <c r="L8266" t="s">
        <v>1889</v>
      </c>
      <c r="M8266">
        <v>1</v>
      </c>
      <c r="N8266" s="3">
        <v>149</v>
      </c>
      <c r="O8266" s="3">
        <v>91</v>
      </c>
      <c r="P8266" s="4">
        <v>0.2</v>
      </c>
      <c r="Q8266" s="3">
        <v>119.2</v>
      </c>
      <c r="R8266" s="3">
        <v>91</v>
      </c>
      <c r="S8266" s="3">
        <v>28.2</v>
      </c>
      <c r="T8266" t="s">
        <v>1954</v>
      </c>
      <c r="U8266" t="s">
        <v>71</v>
      </c>
    </row>
    <row r="8267" spans="1:21" x14ac:dyDescent="0.35">
      <c r="A8267" t="s">
        <v>10844</v>
      </c>
      <c r="B8267" s="2">
        <v>45893</v>
      </c>
      <c r="C8267">
        <v>8</v>
      </c>
      <c r="D8267">
        <v>2025</v>
      </c>
      <c r="F8267" t="s">
        <v>99</v>
      </c>
      <c r="G8267" t="s">
        <v>2213</v>
      </c>
      <c r="H8267" t="s">
        <v>1864</v>
      </c>
      <c r="I8267" t="s">
        <v>2211</v>
      </c>
      <c r="J8267" t="s">
        <v>1967</v>
      </c>
      <c r="K8267" t="s">
        <v>1913</v>
      </c>
      <c r="L8267" t="s">
        <v>1888</v>
      </c>
      <c r="M8267">
        <v>1</v>
      </c>
      <c r="N8267" s="3">
        <v>78</v>
      </c>
      <c r="O8267" s="3">
        <v>39</v>
      </c>
      <c r="P8267" s="4">
        <v>0.05</v>
      </c>
      <c r="Q8267" s="3">
        <v>74.099999999999994</v>
      </c>
      <c r="R8267" s="3">
        <v>39</v>
      </c>
      <c r="S8267" s="3">
        <v>35.1</v>
      </c>
      <c r="T8267" t="s">
        <v>1954</v>
      </c>
      <c r="U8267" t="s">
        <v>72</v>
      </c>
    </row>
    <row r="8268" spans="1:21" x14ac:dyDescent="0.35">
      <c r="A8268" t="s">
        <v>10845</v>
      </c>
      <c r="B8268" s="2">
        <v>45893</v>
      </c>
      <c r="C8268">
        <v>8</v>
      </c>
      <c r="D8268">
        <v>2025</v>
      </c>
      <c r="F8268" t="s">
        <v>353</v>
      </c>
      <c r="G8268" t="s">
        <v>4971</v>
      </c>
      <c r="H8268" t="s">
        <v>1868</v>
      </c>
      <c r="I8268" t="s">
        <v>2014</v>
      </c>
      <c r="J8268" t="s">
        <v>1953</v>
      </c>
      <c r="K8268" t="s">
        <v>1905</v>
      </c>
      <c r="L8268" t="s">
        <v>1888</v>
      </c>
      <c r="M8268">
        <v>2</v>
      </c>
      <c r="N8268" s="3">
        <v>120</v>
      </c>
      <c r="O8268" s="3">
        <v>63</v>
      </c>
      <c r="P8268" s="4">
        <v>0.1</v>
      </c>
      <c r="Q8268" s="3">
        <v>216</v>
      </c>
      <c r="R8268" s="3">
        <v>126</v>
      </c>
      <c r="S8268" s="3">
        <v>90</v>
      </c>
      <c r="T8268" t="s">
        <v>1954</v>
      </c>
      <c r="U8268" t="s">
        <v>72</v>
      </c>
    </row>
    <row r="8269" spans="1:21" x14ac:dyDescent="0.35">
      <c r="A8269" t="s">
        <v>10846</v>
      </c>
      <c r="B8269" s="2">
        <v>45893</v>
      </c>
      <c r="C8269">
        <v>8</v>
      </c>
      <c r="D8269">
        <v>2025</v>
      </c>
      <c r="F8269" t="s">
        <v>1701</v>
      </c>
      <c r="G8269" t="s">
        <v>3330</v>
      </c>
      <c r="H8269" t="s">
        <v>1866</v>
      </c>
      <c r="I8269" t="s">
        <v>1866</v>
      </c>
      <c r="J8269" t="s">
        <v>1963</v>
      </c>
      <c r="K8269" t="s">
        <v>1907</v>
      </c>
      <c r="L8269" t="s">
        <v>1890</v>
      </c>
      <c r="M8269">
        <v>3</v>
      </c>
      <c r="N8269" s="3">
        <v>119</v>
      </c>
      <c r="O8269" s="3">
        <v>72</v>
      </c>
      <c r="P8269" s="4">
        <v>0.1</v>
      </c>
      <c r="Q8269" s="3">
        <v>321.3</v>
      </c>
      <c r="R8269" s="3">
        <v>216</v>
      </c>
      <c r="S8269" s="3">
        <v>105.3</v>
      </c>
      <c r="T8269" t="s">
        <v>1954</v>
      </c>
      <c r="U8269" t="s">
        <v>72</v>
      </c>
    </row>
    <row r="8270" spans="1:21" x14ac:dyDescent="0.35">
      <c r="A8270" t="s">
        <v>10847</v>
      </c>
      <c r="B8270" s="2">
        <v>45893</v>
      </c>
      <c r="C8270">
        <v>8</v>
      </c>
      <c r="D8270">
        <v>2025</v>
      </c>
      <c r="F8270" t="s">
        <v>256</v>
      </c>
      <c r="G8270" t="s">
        <v>2204</v>
      </c>
      <c r="H8270" t="s">
        <v>1866</v>
      </c>
      <c r="I8270" t="s">
        <v>1866</v>
      </c>
      <c r="J8270" t="s">
        <v>1963</v>
      </c>
      <c r="K8270" t="s">
        <v>1907</v>
      </c>
      <c r="L8270" t="s">
        <v>1890</v>
      </c>
      <c r="M8270">
        <v>2</v>
      </c>
      <c r="N8270" s="3">
        <v>119</v>
      </c>
      <c r="O8270" s="3">
        <v>72</v>
      </c>
      <c r="P8270" s="4">
        <v>0.05</v>
      </c>
      <c r="Q8270" s="3">
        <v>226.1</v>
      </c>
      <c r="R8270" s="3">
        <v>144</v>
      </c>
      <c r="S8270" s="3">
        <v>82.1</v>
      </c>
      <c r="T8270" t="s">
        <v>1954</v>
      </c>
      <c r="U8270" t="s">
        <v>72</v>
      </c>
    </row>
    <row r="8271" spans="1:21" x14ac:dyDescent="0.35">
      <c r="A8271" t="s">
        <v>10848</v>
      </c>
      <c r="B8271" s="2">
        <v>45893</v>
      </c>
      <c r="C8271">
        <v>8</v>
      </c>
      <c r="D8271">
        <v>2025</v>
      </c>
      <c r="F8271" t="s">
        <v>327</v>
      </c>
      <c r="G8271" t="s">
        <v>2687</v>
      </c>
      <c r="H8271" t="s">
        <v>1870</v>
      </c>
      <c r="I8271" t="s">
        <v>2192</v>
      </c>
      <c r="J8271" t="s">
        <v>1997</v>
      </c>
      <c r="K8271" t="s">
        <v>1906</v>
      </c>
      <c r="L8271" t="s">
        <v>1889</v>
      </c>
      <c r="M8271">
        <v>1</v>
      </c>
      <c r="N8271" s="3">
        <v>89</v>
      </c>
      <c r="O8271" s="3">
        <v>48</v>
      </c>
      <c r="P8271" s="4">
        <v>0.1</v>
      </c>
      <c r="Q8271" s="3">
        <v>80.099999999999994</v>
      </c>
      <c r="R8271" s="3">
        <v>48</v>
      </c>
      <c r="S8271" s="3">
        <v>32.1</v>
      </c>
      <c r="T8271" t="s">
        <v>1954</v>
      </c>
      <c r="U8271" t="s">
        <v>72</v>
      </c>
    </row>
    <row r="8272" spans="1:21" x14ac:dyDescent="0.35">
      <c r="A8272" t="s">
        <v>10849</v>
      </c>
      <c r="B8272" s="2">
        <v>45893</v>
      </c>
      <c r="C8272">
        <v>8</v>
      </c>
      <c r="D8272">
        <v>2025</v>
      </c>
      <c r="F8272" t="s">
        <v>772</v>
      </c>
      <c r="G8272" t="s">
        <v>2820</v>
      </c>
      <c r="H8272" t="s">
        <v>1875</v>
      </c>
      <c r="I8272" t="s">
        <v>1970</v>
      </c>
      <c r="J8272" t="s">
        <v>1960</v>
      </c>
      <c r="K8272" t="s">
        <v>1924</v>
      </c>
      <c r="L8272" t="s">
        <v>1885</v>
      </c>
      <c r="M8272">
        <v>3</v>
      </c>
      <c r="N8272" s="3">
        <v>42</v>
      </c>
      <c r="O8272" s="3">
        <v>20</v>
      </c>
      <c r="P8272" s="4">
        <v>0</v>
      </c>
      <c r="Q8272" s="3">
        <v>126</v>
      </c>
      <c r="R8272" s="3">
        <v>60</v>
      </c>
      <c r="S8272" s="3">
        <v>66</v>
      </c>
      <c r="T8272" t="s">
        <v>1954</v>
      </c>
      <c r="U8272" t="s">
        <v>72</v>
      </c>
    </row>
    <row r="8273" spans="1:21" x14ac:dyDescent="0.35">
      <c r="A8273" t="s">
        <v>10850</v>
      </c>
      <c r="B8273" s="2">
        <v>45893</v>
      </c>
      <c r="C8273">
        <v>8</v>
      </c>
      <c r="D8273">
        <v>2025</v>
      </c>
      <c r="F8273" t="s">
        <v>218</v>
      </c>
      <c r="G8273" t="s">
        <v>2566</v>
      </c>
      <c r="H8273" t="s">
        <v>1870</v>
      </c>
      <c r="I8273" t="s">
        <v>2083</v>
      </c>
      <c r="J8273" t="s">
        <v>1956</v>
      </c>
      <c r="K8273" t="s">
        <v>1909</v>
      </c>
      <c r="L8273" t="s">
        <v>1887</v>
      </c>
      <c r="M8273">
        <v>2</v>
      </c>
      <c r="N8273" s="3">
        <v>95</v>
      </c>
      <c r="O8273" s="3">
        <v>54</v>
      </c>
      <c r="P8273" s="4">
        <v>0.1</v>
      </c>
      <c r="Q8273" s="3">
        <v>171</v>
      </c>
      <c r="R8273" s="3">
        <v>108</v>
      </c>
      <c r="S8273" s="3">
        <v>63</v>
      </c>
      <c r="T8273" t="s">
        <v>1954</v>
      </c>
      <c r="U8273" t="s">
        <v>72</v>
      </c>
    </row>
    <row r="8274" spans="1:21" x14ac:dyDescent="0.35">
      <c r="A8274" t="s">
        <v>10851</v>
      </c>
      <c r="B8274" s="2">
        <v>45893</v>
      </c>
      <c r="C8274">
        <v>8</v>
      </c>
      <c r="D8274">
        <v>2025</v>
      </c>
      <c r="F8274" t="s">
        <v>787</v>
      </c>
      <c r="G8274" t="s">
        <v>2763</v>
      </c>
      <c r="H8274" t="s">
        <v>1863</v>
      </c>
      <c r="I8274" t="s">
        <v>1952</v>
      </c>
      <c r="J8274" t="s">
        <v>2064</v>
      </c>
      <c r="K8274" t="s">
        <v>1922</v>
      </c>
      <c r="L8274" t="s">
        <v>1887</v>
      </c>
      <c r="M8274">
        <v>3</v>
      </c>
      <c r="N8274" s="3">
        <v>32</v>
      </c>
      <c r="O8274" s="3">
        <v>14</v>
      </c>
      <c r="P8274" s="4">
        <v>0</v>
      </c>
      <c r="Q8274" s="3">
        <v>96</v>
      </c>
      <c r="R8274" s="3">
        <v>42</v>
      </c>
      <c r="S8274" s="3">
        <v>54</v>
      </c>
      <c r="T8274" t="s">
        <v>1954</v>
      </c>
      <c r="U8274" t="s">
        <v>72</v>
      </c>
    </row>
    <row r="8275" spans="1:21" x14ac:dyDescent="0.35">
      <c r="A8275" t="s">
        <v>10852</v>
      </c>
      <c r="B8275" s="2">
        <v>45893</v>
      </c>
      <c r="C8275">
        <v>8</v>
      </c>
      <c r="D8275">
        <v>2025</v>
      </c>
      <c r="F8275" t="s">
        <v>279</v>
      </c>
      <c r="G8275" t="s">
        <v>2559</v>
      </c>
      <c r="H8275" t="s">
        <v>1873</v>
      </c>
      <c r="I8275" t="s">
        <v>2070</v>
      </c>
      <c r="J8275" t="s">
        <v>1963</v>
      </c>
      <c r="K8275" t="s">
        <v>1907</v>
      </c>
      <c r="L8275" t="s">
        <v>1890</v>
      </c>
      <c r="M8275">
        <v>1</v>
      </c>
      <c r="N8275" s="3">
        <v>119</v>
      </c>
      <c r="O8275" s="3">
        <v>72</v>
      </c>
      <c r="P8275" s="4">
        <v>0.1</v>
      </c>
      <c r="Q8275" s="3">
        <v>107.1</v>
      </c>
      <c r="R8275" s="3">
        <v>72</v>
      </c>
      <c r="S8275" s="3">
        <v>35.1</v>
      </c>
      <c r="T8275" t="s">
        <v>1954</v>
      </c>
      <c r="U8275" t="s">
        <v>72</v>
      </c>
    </row>
    <row r="8276" spans="1:21" x14ac:dyDescent="0.35">
      <c r="A8276" t="s">
        <v>10853</v>
      </c>
      <c r="B8276" s="2">
        <v>45893</v>
      </c>
      <c r="C8276">
        <v>8</v>
      </c>
      <c r="D8276">
        <v>2025</v>
      </c>
      <c r="F8276" t="s">
        <v>250</v>
      </c>
      <c r="G8276" t="s">
        <v>1965</v>
      </c>
      <c r="H8276" t="s">
        <v>1871</v>
      </c>
      <c r="I8276" t="s">
        <v>1966</v>
      </c>
      <c r="J8276" t="s">
        <v>1963</v>
      </c>
      <c r="K8276" t="s">
        <v>1907</v>
      </c>
      <c r="L8276" t="s">
        <v>1890</v>
      </c>
      <c r="M8276">
        <v>2</v>
      </c>
      <c r="N8276" s="3">
        <v>119</v>
      </c>
      <c r="O8276" s="3">
        <v>72</v>
      </c>
      <c r="P8276" s="4">
        <v>0.1</v>
      </c>
      <c r="Q8276" s="3">
        <v>214.2</v>
      </c>
      <c r="R8276" s="3">
        <v>144</v>
      </c>
      <c r="S8276" s="3">
        <v>70.2</v>
      </c>
      <c r="T8276" t="s">
        <v>1954</v>
      </c>
      <c r="U8276" t="s">
        <v>72</v>
      </c>
    </row>
    <row r="8277" spans="1:21" x14ac:dyDescent="0.35">
      <c r="A8277" t="s">
        <v>10854</v>
      </c>
      <c r="B8277" s="2">
        <v>45893</v>
      </c>
      <c r="C8277">
        <v>8</v>
      </c>
      <c r="D8277">
        <v>2025</v>
      </c>
      <c r="F8277" t="s">
        <v>775</v>
      </c>
      <c r="G8277" t="s">
        <v>2452</v>
      </c>
      <c r="H8277" t="s">
        <v>1874</v>
      </c>
      <c r="I8277" t="s">
        <v>2200</v>
      </c>
      <c r="J8277" t="s">
        <v>1971</v>
      </c>
      <c r="K8277" t="s">
        <v>1920</v>
      </c>
      <c r="L8277" t="s">
        <v>1886</v>
      </c>
      <c r="M8277">
        <v>1</v>
      </c>
      <c r="N8277" s="3">
        <v>45</v>
      </c>
      <c r="O8277" s="3">
        <v>19</v>
      </c>
      <c r="P8277" s="4">
        <v>0.1</v>
      </c>
      <c r="Q8277" s="3">
        <v>40.5</v>
      </c>
      <c r="R8277" s="3">
        <v>19</v>
      </c>
      <c r="S8277" s="3">
        <v>21.5</v>
      </c>
      <c r="T8277" t="s">
        <v>1954</v>
      </c>
      <c r="U8277" t="s">
        <v>72</v>
      </c>
    </row>
    <row r="8278" spans="1:21" x14ac:dyDescent="0.35">
      <c r="A8278" t="s">
        <v>10855</v>
      </c>
      <c r="B8278" s="2">
        <v>45894</v>
      </c>
      <c r="C8278">
        <v>8</v>
      </c>
      <c r="D8278">
        <v>2025</v>
      </c>
      <c r="F8278" t="s">
        <v>97</v>
      </c>
      <c r="G8278" t="s">
        <v>3022</v>
      </c>
      <c r="H8278" t="s">
        <v>1871</v>
      </c>
      <c r="I8278" t="s">
        <v>1966</v>
      </c>
      <c r="J8278" t="s">
        <v>2034</v>
      </c>
      <c r="K8278" t="s">
        <v>1904</v>
      </c>
      <c r="L8278" t="s">
        <v>1889</v>
      </c>
      <c r="M8278">
        <v>1</v>
      </c>
      <c r="N8278" s="3">
        <v>149</v>
      </c>
      <c r="O8278" s="3">
        <v>91</v>
      </c>
      <c r="P8278" s="4">
        <v>0</v>
      </c>
      <c r="Q8278" s="3">
        <v>149</v>
      </c>
      <c r="R8278" s="3">
        <v>91</v>
      </c>
      <c r="S8278" s="3">
        <v>58</v>
      </c>
      <c r="T8278" t="s">
        <v>1954</v>
      </c>
      <c r="U8278" t="s">
        <v>72</v>
      </c>
    </row>
    <row r="8279" spans="1:21" x14ac:dyDescent="0.35">
      <c r="A8279" t="s">
        <v>10856</v>
      </c>
      <c r="B8279" s="2">
        <v>45894</v>
      </c>
      <c r="C8279">
        <v>8</v>
      </c>
      <c r="D8279">
        <v>2025</v>
      </c>
      <c r="F8279" t="s">
        <v>321</v>
      </c>
      <c r="G8279" t="s">
        <v>2574</v>
      </c>
      <c r="H8279" t="s">
        <v>1874</v>
      </c>
      <c r="I8279" t="s">
        <v>2041</v>
      </c>
      <c r="J8279" t="s">
        <v>2064</v>
      </c>
      <c r="K8279" t="s">
        <v>1922</v>
      </c>
      <c r="L8279" t="s">
        <v>1887</v>
      </c>
      <c r="M8279">
        <v>4</v>
      </c>
      <c r="N8279" s="3">
        <v>32</v>
      </c>
      <c r="O8279" s="3">
        <v>14</v>
      </c>
      <c r="P8279" s="4">
        <v>0.2</v>
      </c>
      <c r="Q8279" s="3">
        <v>102.4</v>
      </c>
      <c r="R8279" s="3">
        <v>56</v>
      </c>
      <c r="S8279" s="3">
        <v>46.4</v>
      </c>
      <c r="T8279" t="s">
        <v>1954</v>
      </c>
      <c r="U8279" t="s">
        <v>72</v>
      </c>
    </row>
    <row r="8280" spans="1:21" x14ac:dyDescent="0.35">
      <c r="A8280" t="s">
        <v>10857</v>
      </c>
      <c r="B8280" s="2">
        <v>45894</v>
      </c>
      <c r="C8280">
        <v>8</v>
      </c>
      <c r="D8280">
        <v>2025</v>
      </c>
      <c r="F8280" t="s">
        <v>797</v>
      </c>
      <c r="G8280" t="s">
        <v>2168</v>
      </c>
      <c r="H8280" t="s">
        <v>1866</v>
      </c>
      <c r="I8280" t="s">
        <v>1866</v>
      </c>
      <c r="J8280" t="s">
        <v>2015</v>
      </c>
      <c r="K8280" t="s">
        <v>1914</v>
      </c>
      <c r="L8280" t="s">
        <v>1888</v>
      </c>
      <c r="M8280">
        <v>2</v>
      </c>
      <c r="N8280" s="3">
        <v>65</v>
      </c>
      <c r="O8280" s="3">
        <v>32</v>
      </c>
      <c r="P8280" s="4">
        <v>0.1</v>
      </c>
      <c r="Q8280" s="3">
        <v>117</v>
      </c>
      <c r="R8280" s="3">
        <v>64</v>
      </c>
      <c r="S8280" s="3">
        <v>53</v>
      </c>
      <c r="T8280" t="s">
        <v>1954</v>
      </c>
      <c r="U8280" t="s">
        <v>72</v>
      </c>
    </row>
    <row r="8281" spans="1:21" x14ac:dyDescent="0.35">
      <c r="A8281" t="s">
        <v>10858</v>
      </c>
      <c r="B8281" s="2">
        <v>45894</v>
      </c>
      <c r="C8281">
        <v>8</v>
      </c>
      <c r="D8281">
        <v>2025</v>
      </c>
      <c r="F8281" t="s">
        <v>230</v>
      </c>
      <c r="G8281" t="s">
        <v>4178</v>
      </c>
      <c r="H8281" t="s">
        <v>1863</v>
      </c>
      <c r="I8281" t="s">
        <v>2056</v>
      </c>
      <c r="J8281" t="s">
        <v>1997</v>
      </c>
      <c r="K8281" t="s">
        <v>1906</v>
      </c>
      <c r="L8281" t="s">
        <v>1889</v>
      </c>
      <c r="M8281">
        <v>5</v>
      </c>
      <c r="N8281" s="3">
        <v>89</v>
      </c>
      <c r="O8281" s="3">
        <v>48</v>
      </c>
      <c r="P8281" s="4">
        <v>0.1</v>
      </c>
      <c r="Q8281" s="3">
        <v>400.5</v>
      </c>
      <c r="R8281" s="3">
        <v>240</v>
      </c>
      <c r="S8281" s="3">
        <v>160.5</v>
      </c>
      <c r="T8281" t="s">
        <v>1954</v>
      </c>
      <c r="U8281" t="s">
        <v>72</v>
      </c>
    </row>
    <row r="8282" spans="1:21" x14ac:dyDescent="0.35">
      <c r="A8282" t="s">
        <v>10859</v>
      </c>
      <c r="B8282" s="2">
        <v>45894</v>
      </c>
      <c r="C8282">
        <v>8</v>
      </c>
      <c r="D8282">
        <v>2025</v>
      </c>
      <c r="F8282" t="s">
        <v>257</v>
      </c>
      <c r="G8282" t="s">
        <v>2293</v>
      </c>
      <c r="H8282" t="s">
        <v>1871</v>
      </c>
      <c r="I8282" t="s">
        <v>1966</v>
      </c>
      <c r="J8282" t="s">
        <v>1971</v>
      </c>
      <c r="K8282" t="s">
        <v>1920</v>
      </c>
      <c r="L8282" t="s">
        <v>1886</v>
      </c>
      <c r="M8282">
        <v>2</v>
      </c>
      <c r="N8282" s="3">
        <v>45</v>
      </c>
      <c r="O8282" s="3">
        <v>19</v>
      </c>
      <c r="P8282" s="4">
        <v>0.05</v>
      </c>
      <c r="Q8282" s="3">
        <v>85.5</v>
      </c>
      <c r="R8282" s="3">
        <v>38</v>
      </c>
      <c r="S8282" s="3">
        <v>47.5</v>
      </c>
      <c r="T8282" t="s">
        <v>1954</v>
      </c>
      <c r="U8282" t="s">
        <v>72</v>
      </c>
    </row>
    <row r="8283" spans="1:21" x14ac:dyDescent="0.35">
      <c r="A8283" t="s">
        <v>10860</v>
      </c>
      <c r="B8283" s="2">
        <v>45894</v>
      </c>
      <c r="C8283">
        <v>8</v>
      </c>
      <c r="D8283">
        <v>2025</v>
      </c>
      <c r="F8283" t="s">
        <v>318</v>
      </c>
      <c r="G8283" t="s">
        <v>3948</v>
      </c>
      <c r="H8283" t="s">
        <v>1868</v>
      </c>
      <c r="I8283" t="s">
        <v>2113</v>
      </c>
      <c r="J8283" t="s">
        <v>1971</v>
      </c>
      <c r="K8283" t="s">
        <v>1920</v>
      </c>
      <c r="L8283" t="s">
        <v>1886</v>
      </c>
      <c r="M8283">
        <v>2</v>
      </c>
      <c r="N8283" s="3">
        <v>45</v>
      </c>
      <c r="O8283" s="3">
        <v>19</v>
      </c>
      <c r="P8283" s="4">
        <v>0</v>
      </c>
      <c r="Q8283" s="3">
        <v>90</v>
      </c>
      <c r="R8283" s="3">
        <v>38</v>
      </c>
      <c r="S8283" s="3">
        <v>52</v>
      </c>
      <c r="T8283" t="s">
        <v>1954</v>
      </c>
      <c r="U8283" t="s">
        <v>72</v>
      </c>
    </row>
    <row r="8284" spans="1:21" x14ac:dyDescent="0.35">
      <c r="A8284" t="s">
        <v>10861</v>
      </c>
      <c r="B8284" s="2">
        <v>45894</v>
      </c>
      <c r="C8284">
        <v>8</v>
      </c>
      <c r="D8284">
        <v>2025</v>
      </c>
      <c r="F8284" t="s">
        <v>711</v>
      </c>
      <c r="G8284" t="s">
        <v>3411</v>
      </c>
      <c r="H8284" t="s">
        <v>1868</v>
      </c>
      <c r="I8284" t="s">
        <v>2022</v>
      </c>
      <c r="J8284" t="s">
        <v>1991</v>
      </c>
      <c r="K8284" t="s">
        <v>1925</v>
      </c>
      <c r="L8284" t="s">
        <v>1885</v>
      </c>
      <c r="M8284">
        <v>3</v>
      </c>
      <c r="N8284" s="3">
        <v>35</v>
      </c>
      <c r="O8284" s="3">
        <v>16</v>
      </c>
      <c r="P8284" s="4">
        <v>0.15</v>
      </c>
      <c r="Q8284" s="3">
        <v>89.25</v>
      </c>
      <c r="R8284" s="3">
        <v>48</v>
      </c>
      <c r="S8284" s="3">
        <v>41.25</v>
      </c>
      <c r="T8284" t="s">
        <v>1954</v>
      </c>
      <c r="U8284" t="s">
        <v>72</v>
      </c>
    </row>
    <row r="8285" spans="1:21" x14ac:dyDescent="0.35">
      <c r="A8285" t="s">
        <v>10862</v>
      </c>
      <c r="B8285" s="2">
        <v>45894</v>
      </c>
      <c r="C8285">
        <v>8</v>
      </c>
      <c r="D8285">
        <v>2025</v>
      </c>
      <c r="F8285" t="s">
        <v>79</v>
      </c>
      <c r="G8285" t="s">
        <v>2028</v>
      </c>
      <c r="H8285" t="s">
        <v>1866</v>
      </c>
      <c r="I8285" t="s">
        <v>1866</v>
      </c>
      <c r="J8285" t="s">
        <v>2011</v>
      </c>
      <c r="K8285" t="s">
        <v>1927</v>
      </c>
      <c r="L8285" t="s">
        <v>1885</v>
      </c>
      <c r="M8285">
        <v>2</v>
      </c>
      <c r="N8285" s="3">
        <v>24</v>
      </c>
      <c r="O8285" s="3">
        <v>10</v>
      </c>
      <c r="P8285" s="4">
        <v>0.1</v>
      </c>
      <c r="Q8285" s="3">
        <v>43.2</v>
      </c>
      <c r="R8285" s="3">
        <v>20</v>
      </c>
      <c r="S8285" s="3">
        <v>23.2</v>
      </c>
      <c r="T8285" t="s">
        <v>1954</v>
      </c>
      <c r="U8285" t="s">
        <v>72</v>
      </c>
    </row>
    <row r="8286" spans="1:21" x14ac:dyDescent="0.35">
      <c r="A8286" t="s">
        <v>10863</v>
      </c>
      <c r="B8286" s="2">
        <v>45894</v>
      </c>
      <c r="C8286">
        <v>8</v>
      </c>
      <c r="D8286">
        <v>2025</v>
      </c>
      <c r="F8286" t="s">
        <v>1093</v>
      </c>
      <c r="G8286" t="s">
        <v>3328</v>
      </c>
      <c r="H8286" t="s">
        <v>1870</v>
      </c>
      <c r="I8286" t="s">
        <v>2192</v>
      </c>
      <c r="J8286" t="s">
        <v>2120</v>
      </c>
      <c r="K8286" t="s">
        <v>1926</v>
      </c>
      <c r="L8286" t="s">
        <v>1885</v>
      </c>
      <c r="M8286">
        <v>1</v>
      </c>
      <c r="N8286" s="3">
        <v>28</v>
      </c>
      <c r="O8286" s="3">
        <v>13</v>
      </c>
      <c r="P8286" s="4">
        <v>0.2</v>
      </c>
      <c r="Q8286" s="3">
        <v>22.4</v>
      </c>
      <c r="R8286" s="3">
        <v>13</v>
      </c>
      <c r="S8286" s="3">
        <v>9.4</v>
      </c>
      <c r="T8286" t="s">
        <v>1954</v>
      </c>
      <c r="U8286" t="s">
        <v>72</v>
      </c>
    </row>
    <row r="8287" spans="1:21" x14ac:dyDescent="0.35">
      <c r="A8287" t="s">
        <v>10864</v>
      </c>
      <c r="B8287" s="2">
        <v>45894</v>
      </c>
      <c r="C8287">
        <v>8</v>
      </c>
      <c r="D8287">
        <v>2025</v>
      </c>
      <c r="F8287" t="s">
        <v>734</v>
      </c>
      <c r="G8287" t="s">
        <v>2595</v>
      </c>
      <c r="H8287" t="s">
        <v>1866</v>
      </c>
      <c r="I8287" t="s">
        <v>1866</v>
      </c>
      <c r="J8287" t="s">
        <v>2067</v>
      </c>
      <c r="K8287" t="s">
        <v>1918</v>
      </c>
      <c r="L8287" t="s">
        <v>1889</v>
      </c>
      <c r="M8287">
        <v>1</v>
      </c>
      <c r="N8287" s="3">
        <v>69</v>
      </c>
      <c r="O8287" s="3">
        <v>37</v>
      </c>
      <c r="P8287" s="4">
        <v>0.1</v>
      </c>
      <c r="Q8287" s="3">
        <v>62.1</v>
      </c>
      <c r="R8287" s="3">
        <v>37</v>
      </c>
      <c r="S8287" s="3">
        <v>25.1</v>
      </c>
      <c r="T8287" t="s">
        <v>1954</v>
      </c>
      <c r="U8287" t="s">
        <v>72</v>
      </c>
    </row>
    <row r="8288" spans="1:21" x14ac:dyDescent="0.35">
      <c r="A8288" t="s">
        <v>10865</v>
      </c>
      <c r="B8288" s="2">
        <v>45894</v>
      </c>
      <c r="C8288">
        <v>8</v>
      </c>
      <c r="D8288">
        <v>2025</v>
      </c>
      <c r="F8288" t="s">
        <v>1558</v>
      </c>
      <c r="G8288" t="s">
        <v>2407</v>
      </c>
      <c r="H8288" t="s">
        <v>1875</v>
      </c>
      <c r="I8288" t="s">
        <v>1981</v>
      </c>
      <c r="J8288" t="s">
        <v>2067</v>
      </c>
      <c r="K8288" t="s">
        <v>1918</v>
      </c>
      <c r="L8288" t="s">
        <v>1889</v>
      </c>
      <c r="M8288">
        <v>2</v>
      </c>
      <c r="N8288" s="3">
        <v>69</v>
      </c>
      <c r="O8288" s="3">
        <v>37</v>
      </c>
      <c r="P8288" s="4">
        <v>0</v>
      </c>
      <c r="Q8288" s="3">
        <v>138</v>
      </c>
      <c r="R8288" s="3">
        <v>74</v>
      </c>
      <c r="S8288" s="3">
        <v>64</v>
      </c>
      <c r="T8288" t="s">
        <v>1954</v>
      </c>
      <c r="U8288" t="s">
        <v>72</v>
      </c>
    </row>
    <row r="8289" spans="1:21" x14ac:dyDescent="0.35">
      <c r="A8289" t="s">
        <v>10866</v>
      </c>
      <c r="B8289" s="2">
        <v>45895</v>
      </c>
      <c r="C8289">
        <v>8</v>
      </c>
      <c r="D8289">
        <v>2025</v>
      </c>
      <c r="F8289" t="s">
        <v>244</v>
      </c>
      <c r="G8289" t="s">
        <v>2466</v>
      </c>
      <c r="H8289" t="s">
        <v>1868</v>
      </c>
      <c r="I8289" t="s">
        <v>2014</v>
      </c>
      <c r="J8289" t="s">
        <v>2064</v>
      </c>
      <c r="K8289" t="s">
        <v>1922</v>
      </c>
      <c r="L8289" t="s">
        <v>1887</v>
      </c>
      <c r="M8289">
        <v>2</v>
      </c>
      <c r="N8289" s="3">
        <v>32</v>
      </c>
      <c r="O8289" s="3">
        <v>14</v>
      </c>
      <c r="P8289" s="4">
        <v>0.1</v>
      </c>
      <c r="Q8289" s="3">
        <v>57.6</v>
      </c>
      <c r="R8289" s="3">
        <v>28</v>
      </c>
      <c r="S8289" s="3">
        <v>29.6</v>
      </c>
      <c r="T8289" t="s">
        <v>1954</v>
      </c>
      <c r="U8289" t="s">
        <v>72</v>
      </c>
    </row>
    <row r="8290" spans="1:21" x14ac:dyDescent="0.35">
      <c r="A8290" t="s">
        <v>10867</v>
      </c>
      <c r="B8290" s="2">
        <v>45895</v>
      </c>
      <c r="C8290">
        <v>8</v>
      </c>
      <c r="D8290">
        <v>2025</v>
      </c>
      <c r="F8290" t="s">
        <v>198</v>
      </c>
      <c r="G8290" t="s">
        <v>2620</v>
      </c>
      <c r="H8290" t="s">
        <v>1866</v>
      </c>
      <c r="I8290" t="s">
        <v>1866</v>
      </c>
      <c r="J8290" t="s">
        <v>2183</v>
      </c>
      <c r="K8290" t="s">
        <v>1917</v>
      </c>
      <c r="L8290" t="s">
        <v>1886</v>
      </c>
      <c r="M8290">
        <v>1</v>
      </c>
      <c r="N8290" s="3">
        <v>72</v>
      </c>
      <c r="O8290" s="3">
        <v>34</v>
      </c>
      <c r="P8290" s="4">
        <v>0.05</v>
      </c>
      <c r="Q8290" s="3">
        <v>68.400000000000006</v>
      </c>
      <c r="R8290" s="3">
        <v>34</v>
      </c>
      <c r="S8290" s="3">
        <v>34.4</v>
      </c>
      <c r="T8290" t="s">
        <v>1954</v>
      </c>
      <c r="U8290" t="s">
        <v>72</v>
      </c>
    </row>
    <row r="8291" spans="1:21" x14ac:dyDescent="0.35">
      <c r="A8291" t="s">
        <v>10868</v>
      </c>
      <c r="B8291" s="2">
        <v>45895</v>
      </c>
      <c r="C8291">
        <v>8</v>
      </c>
      <c r="D8291">
        <v>2025</v>
      </c>
      <c r="F8291" t="s">
        <v>570</v>
      </c>
      <c r="G8291" t="s">
        <v>4374</v>
      </c>
      <c r="H8291" t="s">
        <v>1875</v>
      </c>
      <c r="I8291" t="s">
        <v>2054</v>
      </c>
      <c r="J8291" t="s">
        <v>2011</v>
      </c>
      <c r="K8291" t="s">
        <v>1927</v>
      </c>
      <c r="L8291" t="s">
        <v>1885</v>
      </c>
      <c r="M8291">
        <v>2</v>
      </c>
      <c r="N8291" s="3">
        <v>24</v>
      </c>
      <c r="O8291" s="3">
        <v>10</v>
      </c>
      <c r="P8291" s="4">
        <v>0.05</v>
      </c>
      <c r="Q8291" s="3">
        <v>45.6</v>
      </c>
      <c r="R8291" s="3">
        <v>20</v>
      </c>
      <c r="S8291" s="3">
        <v>25.6</v>
      </c>
      <c r="T8291" t="s">
        <v>1954</v>
      </c>
      <c r="U8291" t="s">
        <v>72</v>
      </c>
    </row>
    <row r="8292" spans="1:21" x14ac:dyDescent="0.35">
      <c r="A8292" t="s">
        <v>10869</v>
      </c>
      <c r="B8292" s="2">
        <v>45895</v>
      </c>
      <c r="C8292">
        <v>8</v>
      </c>
      <c r="D8292">
        <v>2025</v>
      </c>
      <c r="F8292" t="s">
        <v>1321</v>
      </c>
      <c r="G8292" t="s">
        <v>3644</v>
      </c>
      <c r="H8292" t="s">
        <v>1867</v>
      </c>
      <c r="I8292" t="s">
        <v>2165</v>
      </c>
      <c r="J8292" t="s">
        <v>1991</v>
      </c>
      <c r="K8292" t="s">
        <v>1925</v>
      </c>
      <c r="L8292" t="s">
        <v>1885</v>
      </c>
      <c r="M8292">
        <v>2</v>
      </c>
      <c r="N8292" s="3">
        <v>35</v>
      </c>
      <c r="O8292" s="3">
        <v>16</v>
      </c>
      <c r="P8292" s="4">
        <v>0.05</v>
      </c>
      <c r="Q8292" s="3">
        <v>66.5</v>
      </c>
      <c r="R8292" s="3">
        <v>32</v>
      </c>
      <c r="S8292" s="3">
        <v>34.5</v>
      </c>
      <c r="T8292" t="s">
        <v>1954</v>
      </c>
      <c r="U8292" t="s">
        <v>72</v>
      </c>
    </row>
    <row r="8293" spans="1:21" x14ac:dyDescent="0.35">
      <c r="A8293" t="s">
        <v>10870</v>
      </c>
      <c r="B8293" s="2">
        <v>45895</v>
      </c>
      <c r="C8293">
        <v>8</v>
      </c>
      <c r="D8293">
        <v>2025</v>
      </c>
      <c r="F8293" t="s">
        <v>140</v>
      </c>
      <c r="G8293" t="s">
        <v>2105</v>
      </c>
      <c r="H8293" t="s">
        <v>1875</v>
      </c>
      <c r="I8293" t="s">
        <v>1996</v>
      </c>
      <c r="J8293" t="s">
        <v>2064</v>
      </c>
      <c r="K8293" t="s">
        <v>1922</v>
      </c>
      <c r="L8293" t="s">
        <v>1887</v>
      </c>
      <c r="M8293">
        <v>1</v>
      </c>
      <c r="N8293" s="3">
        <v>32</v>
      </c>
      <c r="O8293" s="3">
        <v>14</v>
      </c>
      <c r="P8293" s="4">
        <v>0.1</v>
      </c>
      <c r="Q8293" s="3">
        <v>28.8</v>
      </c>
      <c r="R8293" s="3">
        <v>14</v>
      </c>
      <c r="S8293" s="3">
        <v>14.8</v>
      </c>
      <c r="T8293" t="s">
        <v>1954</v>
      </c>
      <c r="U8293" t="s">
        <v>72</v>
      </c>
    </row>
    <row r="8294" spans="1:21" x14ac:dyDescent="0.35">
      <c r="A8294" t="s">
        <v>10871</v>
      </c>
      <c r="B8294" s="2">
        <v>45895</v>
      </c>
      <c r="C8294">
        <v>8</v>
      </c>
      <c r="D8294">
        <v>2025</v>
      </c>
      <c r="F8294" t="s">
        <v>295</v>
      </c>
      <c r="G8294" t="s">
        <v>64</v>
      </c>
      <c r="H8294" t="s">
        <v>1873</v>
      </c>
      <c r="I8294" t="s">
        <v>2323</v>
      </c>
      <c r="J8294" t="s">
        <v>1987</v>
      </c>
      <c r="K8294" t="s">
        <v>1908</v>
      </c>
      <c r="L8294" t="s">
        <v>1890</v>
      </c>
      <c r="M8294">
        <v>1</v>
      </c>
      <c r="N8294" s="3">
        <v>129</v>
      </c>
      <c r="O8294" s="3">
        <v>78</v>
      </c>
      <c r="P8294" s="4">
        <v>0.1</v>
      </c>
      <c r="Q8294" s="3">
        <v>116.1</v>
      </c>
      <c r="R8294" s="3">
        <v>78</v>
      </c>
      <c r="S8294" s="3">
        <v>38.1</v>
      </c>
      <c r="T8294" t="s">
        <v>1954</v>
      </c>
      <c r="U8294" t="s">
        <v>72</v>
      </c>
    </row>
    <row r="8295" spans="1:21" x14ac:dyDescent="0.35">
      <c r="A8295" t="s">
        <v>10872</v>
      </c>
      <c r="B8295" s="2">
        <v>45895</v>
      </c>
      <c r="C8295">
        <v>8</v>
      </c>
      <c r="D8295">
        <v>2025</v>
      </c>
      <c r="F8295" t="s">
        <v>252</v>
      </c>
      <c r="G8295" t="s">
        <v>2356</v>
      </c>
      <c r="H8295" t="s">
        <v>1868</v>
      </c>
      <c r="I8295" t="s">
        <v>2014</v>
      </c>
      <c r="J8295" t="s">
        <v>1953</v>
      </c>
      <c r="K8295" t="s">
        <v>1905</v>
      </c>
      <c r="L8295" t="s">
        <v>1888</v>
      </c>
      <c r="M8295">
        <v>1</v>
      </c>
      <c r="N8295" s="3">
        <v>120</v>
      </c>
      <c r="O8295" s="3">
        <v>63</v>
      </c>
      <c r="P8295" s="4">
        <v>0.15</v>
      </c>
      <c r="Q8295" s="3">
        <v>102</v>
      </c>
      <c r="R8295" s="3">
        <v>63</v>
      </c>
      <c r="S8295" s="3">
        <v>39</v>
      </c>
      <c r="T8295" t="s">
        <v>1954</v>
      </c>
      <c r="U8295" t="s">
        <v>72</v>
      </c>
    </row>
    <row r="8296" spans="1:21" x14ac:dyDescent="0.35">
      <c r="A8296" t="s">
        <v>10873</v>
      </c>
      <c r="B8296" s="2">
        <v>45895</v>
      </c>
      <c r="C8296">
        <v>8</v>
      </c>
      <c r="D8296">
        <v>2025</v>
      </c>
      <c r="F8296" t="s">
        <v>1522</v>
      </c>
      <c r="G8296" t="s">
        <v>60</v>
      </c>
      <c r="H8296" t="s">
        <v>1871</v>
      </c>
      <c r="I8296" t="s">
        <v>2234</v>
      </c>
      <c r="J8296" t="s">
        <v>2183</v>
      </c>
      <c r="K8296" t="s">
        <v>1917</v>
      </c>
      <c r="L8296" t="s">
        <v>1886</v>
      </c>
      <c r="M8296">
        <v>1</v>
      </c>
      <c r="N8296" s="3">
        <v>72</v>
      </c>
      <c r="O8296" s="3">
        <v>34</v>
      </c>
      <c r="P8296" s="4">
        <v>0</v>
      </c>
      <c r="Q8296" s="3">
        <v>72</v>
      </c>
      <c r="R8296" s="3">
        <v>34</v>
      </c>
      <c r="S8296" s="3">
        <v>38</v>
      </c>
      <c r="T8296" t="s">
        <v>1954</v>
      </c>
      <c r="U8296" t="s">
        <v>72</v>
      </c>
    </row>
    <row r="8297" spans="1:21" x14ac:dyDescent="0.35">
      <c r="A8297" t="s">
        <v>10874</v>
      </c>
      <c r="B8297" s="2">
        <v>45895</v>
      </c>
      <c r="C8297">
        <v>8</v>
      </c>
      <c r="D8297">
        <v>2025</v>
      </c>
      <c r="F8297" t="s">
        <v>1453</v>
      </c>
      <c r="G8297" t="s">
        <v>2755</v>
      </c>
      <c r="H8297" t="s">
        <v>1866</v>
      </c>
      <c r="I8297" t="s">
        <v>1866</v>
      </c>
      <c r="J8297" t="s">
        <v>2001</v>
      </c>
      <c r="K8297" t="s">
        <v>1911</v>
      </c>
      <c r="L8297" t="s">
        <v>1886</v>
      </c>
      <c r="M8297">
        <v>5</v>
      </c>
      <c r="N8297" s="3">
        <v>58</v>
      </c>
      <c r="O8297" s="3">
        <v>25</v>
      </c>
      <c r="P8297" s="4">
        <v>0</v>
      </c>
      <c r="Q8297" s="3">
        <v>290</v>
      </c>
      <c r="R8297" s="3">
        <v>125</v>
      </c>
      <c r="S8297" s="3">
        <v>165</v>
      </c>
      <c r="T8297" t="s">
        <v>1954</v>
      </c>
      <c r="U8297" t="s">
        <v>72</v>
      </c>
    </row>
    <row r="8298" spans="1:21" x14ac:dyDescent="0.35">
      <c r="A8298" t="s">
        <v>10875</v>
      </c>
      <c r="B8298" s="2">
        <v>45895</v>
      </c>
      <c r="C8298">
        <v>8</v>
      </c>
      <c r="D8298">
        <v>2025</v>
      </c>
      <c r="F8298" t="s">
        <v>1746</v>
      </c>
      <c r="G8298" t="s">
        <v>2080</v>
      </c>
      <c r="H8298" t="s">
        <v>1868</v>
      </c>
      <c r="I8298" t="s">
        <v>2022</v>
      </c>
      <c r="J8298" t="s">
        <v>2061</v>
      </c>
      <c r="K8298" t="s">
        <v>1923</v>
      </c>
      <c r="L8298" t="s">
        <v>1888</v>
      </c>
      <c r="M8298">
        <v>3</v>
      </c>
      <c r="N8298" s="3">
        <v>25</v>
      </c>
      <c r="O8298" s="3">
        <v>11</v>
      </c>
      <c r="P8298" s="4">
        <v>0.1</v>
      </c>
      <c r="Q8298" s="3">
        <v>67.5</v>
      </c>
      <c r="R8298" s="3">
        <v>33</v>
      </c>
      <c r="S8298" s="3">
        <v>34.5</v>
      </c>
      <c r="T8298" t="s">
        <v>1954</v>
      </c>
      <c r="U8298" t="s">
        <v>72</v>
      </c>
    </row>
    <row r="8299" spans="1:21" x14ac:dyDescent="0.35">
      <c r="A8299" t="s">
        <v>10876</v>
      </c>
      <c r="B8299" s="2">
        <v>45895</v>
      </c>
      <c r="C8299">
        <v>8</v>
      </c>
      <c r="D8299">
        <v>2025</v>
      </c>
      <c r="F8299" t="s">
        <v>172</v>
      </c>
      <c r="G8299" t="s">
        <v>2464</v>
      </c>
      <c r="H8299" t="s">
        <v>1874</v>
      </c>
      <c r="I8299" t="s">
        <v>2119</v>
      </c>
      <c r="J8299" t="s">
        <v>1997</v>
      </c>
      <c r="K8299" t="s">
        <v>1906</v>
      </c>
      <c r="L8299" t="s">
        <v>1889</v>
      </c>
      <c r="M8299">
        <v>1</v>
      </c>
      <c r="N8299" s="3">
        <v>89</v>
      </c>
      <c r="O8299" s="3">
        <v>48</v>
      </c>
      <c r="P8299" s="4">
        <v>0</v>
      </c>
      <c r="Q8299" s="3">
        <v>89</v>
      </c>
      <c r="R8299" s="3">
        <v>48</v>
      </c>
      <c r="S8299" s="3">
        <v>41</v>
      </c>
      <c r="T8299" t="s">
        <v>1954</v>
      </c>
      <c r="U8299" t="s">
        <v>72</v>
      </c>
    </row>
    <row r="8300" spans="1:21" x14ac:dyDescent="0.35">
      <c r="A8300" t="s">
        <v>10877</v>
      </c>
      <c r="B8300" s="2">
        <v>45895</v>
      </c>
      <c r="C8300">
        <v>8</v>
      </c>
      <c r="D8300">
        <v>2025</v>
      </c>
      <c r="F8300" t="s">
        <v>504</v>
      </c>
      <c r="G8300" t="s">
        <v>2238</v>
      </c>
      <c r="H8300" t="s">
        <v>1863</v>
      </c>
      <c r="I8300" t="s">
        <v>2033</v>
      </c>
      <c r="J8300" t="s">
        <v>2061</v>
      </c>
      <c r="K8300" t="s">
        <v>1923</v>
      </c>
      <c r="L8300" t="s">
        <v>1888</v>
      </c>
      <c r="M8300">
        <v>1</v>
      </c>
      <c r="N8300" s="3">
        <v>25</v>
      </c>
      <c r="O8300" s="3">
        <v>11</v>
      </c>
      <c r="P8300" s="4">
        <v>0.05</v>
      </c>
      <c r="Q8300" s="3">
        <v>23.75</v>
      </c>
      <c r="R8300" s="3">
        <v>11</v>
      </c>
      <c r="S8300" s="3">
        <v>12.75</v>
      </c>
      <c r="T8300" t="s">
        <v>1954</v>
      </c>
      <c r="U8300" t="s">
        <v>72</v>
      </c>
    </row>
    <row r="8301" spans="1:21" x14ac:dyDescent="0.35">
      <c r="A8301" t="s">
        <v>10878</v>
      </c>
      <c r="B8301" s="2">
        <v>45895</v>
      </c>
      <c r="C8301">
        <v>8</v>
      </c>
      <c r="D8301">
        <v>2025</v>
      </c>
      <c r="F8301" t="s">
        <v>578</v>
      </c>
      <c r="G8301" t="s">
        <v>2364</v>
      </c>
      <c r="H8301" t="s">
        <v>1864</v>
      </c>
      <c r="I8301" t="s">
        <v>2087</v>
      </c>
      <c r="J8301" t="s">
        <v>2064</v>
      </c>
      <c r="K8301" t="s">
        <v>1922</v>
      </c>
      <c r="L8301" t="s">
        <v>1887</v>
      </c>
      <c r="M8301">
        <v>3</v>
      </c>
      <c r="N8301" s="3">
        <v>32</v>
      </c>
      <c r="O8301" s="3">
        <v>14</v>
      </c>
      <c r="P8301" s="4">
        <v>0.05</v>
      </c>
      <c r="Q8301" s="3">
        <v>91.2</v>
      </c>
      <c r="R8301" s="3">
        <v>42</v>
      </c>
      <c r="S8301" s="3">
        <v>49.2</v>
      </c>
      <c r="T8301" t="s">
        <v>1954</v>
      </c>
      <c r="U8301" t="s">
        <v>72</v>
      </c>
    </row>
    <row r="8302" spans="1:21" x14ac:dyDescent="0.35">
      <c r="A8302" t="s">
        <v>10879</v>
      </c>
      <c r="B8302" s="2">
        <v>45896</v>
      </c>
      <c r="C8302">
        <v>8</v>
      </c>
      <c r="D8302">
        <v>2025</v>
      </c>
      <c r="F8302" t="s">
        <v>107</v>
      </c>
      <c r="G8302" t="s">
        <v>3211</v>
      </c>
      <c r="H8302" t="s">
        <v>1864</v>
      </c>
      <c r="I8302" t="s">
        <v>2044</v>
      </c>
      <c r="J8302" t="s">
        <v>1987</v>
      </c>
      <c r="K8302" t="s">
        <v>1908</v>
      </c>
      <c r="L8302" t="s">
        <v>1890</v>
      </c>
      <c r="M8302">
        <v>1</v>
      </c>
      <c r="N8302" s="3">
        <v>129</v>
      </c>
      <c r="O8302" s="3">
        <v>78</v>
      </c>
      <c r="P8302" s="4">
        <v>0</v>
      </c>
      <c r="Q8302" s="3">
        <v>129</v>
      </c>
      <c r="R8302" s="3">
        <v>78</v>
      </c>
      <c r="S8302" s="3">
        <v>51</v>
      </c>
      <c r="T8302" t="s">
        <v>1954</v>
      </c>
      <c r="U8302" t="s">
        <v>72</v>
      </c>
    </row>
    <row r="8303" spans="1:21" x14ac:dyDescent="0.35">
      <c r="A8303" t="s">
        <v>10880</v>
      </c>
      <c r="B8303" s="2">
        <v>45896</v>
      </c>
      <c r="C8303">
        <v>8</v>
      </c>
      <c r="D8303">
        <v>2025</v>
      </c>
      <c r="F8303" t="s">
        <v>315</v>
      </c>
      <c r="G8303" t="s">
        <v>2419</v>
      </c>
      <c r="H8303" t="s">
        <v>1871</v>
      </c>
      <c r="I8303" t="s">
        <v>1966</v>
      </c>
      <c r="J8303" t="s">
        <v>1997</v>
      </c>
      <c r="K8303" t="s">
        <v>1906</v>
      </c>
      <c r="L8303" t="s">
        <v>1889</v>
      </c>
      <c r="M8303">
        <v>2</v>
      </c>
      <c r="N8303" s="3">
        <v>89</v>
      </c>
      <c r="O8303" s="3">
        <v>48</v>
      </c>
      <c r="P8303" s="4">
        <v>0.05</v>
      </c>
      <c r="Q8303" s="3">
        <v>169.1</v>
      </c>
      <c r="R8303" s="3">
        <v>96</v>
      </c>
      <c r="S8303" s="3">
        <v>73.099999999999994</v>
      </c>
      <c r="T8303" t="s">
        <v>1954</v>
      </c>
      <c r="U8303" t="s">
        <v>72</v>
      </c>
    </row>
    <row r="8304" spans="1:21" x14ac:dyDescent="0.35">
      <c r="A8304" t="s">
        <v>10881</v>
      </c>
      <c r="B8304" s="2">
        <v>45896</v>
      </c>
      <c r="C8304">
        <v>8</v>
      </c>
      <c r="D8304">
        <v>2025</v>
      </c>
      <c r="F8304" t="s">
        <v>213</v>
      </c>
      <c r="G8304" t="s">
        <v>2072</v>
      </c>
      <c r="H8304" t="s">
        <v>1866</v>
      </c>
      <c r="I8304" t="s">
        <v>1866</v>
      </c>
      <c r="J8304" t="s">
        <v>2026</v>
      </c>
      <c r="K8304" t="s">
        <v>1919</v>
      </c>
      <c r="L8304" t="s">
        <v>1887</v>
      </c>
      <c r="M8304">
        <v>1</v>
      </c>
      <c r="N8304" s="3">
        <v>85</v>
      </c>
      <c r="O8304" s="3">
        <v>44</v>
      </c>
      <c r="P8304" s="4">
        <v>0.2</v>
      </c>
      <c r="Q8304" s="3">
        <v>68</v>
      </c>
      <c r="R8304" s="3">
        <v>44</v>
      </c>
      <c r="S8304" s="3">
        <v>24</v>
      </c>
      <c r="T8304" t="s">
        <v>1954</v>
      </c>
      <c r="U8304" t="s">
        <v>72</v>
      </c>
    </row>
    <row r="8305" spans="1:21" x14ac:dyDescent="0.35">
      <c r="A8305" t="s">
        <v>10882</v>
      </c>
      <c r="B8305" s="2">
        <v>45896</v>
      </c>
      <c r="C8305">
        <v>8</v>
      </c>
      <c r="D8305">
        <v>2025</v>
      </c>
      <c r="F8305" t="s">
        <v>681</v>
      </c>
      <c r="G8305" t="s">
        <v>2259</v>
      </c>
      <c r="H8305" t="s">
        <v>1872</v>
      </c>
      <c r="I8305" t="s">
        <v>2152</v>
      </c>
      <c r="J8305" t="s">
        <v>2064</v>
      </c>
      <c r="K8305" t="s">
        <v>1922</v>
      </c>
      <c r="L8305" t="s">
        <v>1887</v>
      </c>
      <c r="M8305">
        <v>1</v>
      </c>
      <c r="N8305" s="3">
        <v>32</v>
      </c>
      <c r="O8305" s="3">
        <v>14</v>
      </c>
      <c r="P8305" s="4">
        <v>0.05</v>
      </c>
      <c r="Q8305" s="3">
        <v>30.4</v>
      </c>
      <c r="R8305" s="3">
        <v>14</v>
      </c>
      <c r="S8305" s="3">
        <v>16.399999999999999</v>
      </c>
      <c r="T8305" t="s">
        <v>1954</v>
      </c>
      <c r="U8305" t="s">
        <v>72</v>
      </c>
    </row>
    <row r="8306" spans="1:21" x14ac:dyDescent="0.35">
      <c r="A8306" t="s">
        <v>10883</v>
      </c>
      <c r="B8306" s="2">
        <v>45896</v>
      </c>
      <c r="C8306">
        <v>8</v>
      </c>
      <c r="D8306">
        <v>2025</v>
      </c>
      <c r="F8306" t="s">
        <v>1602</v>
      </c>
      <c r="G8306" t="s">
        <v>2082</v>
      </c>
      <c r="H8306" t="s">
        <v>1875</v>
      </c>
      <c r="I8306" t="s">
        <v>1970</v>
      </c>
      <c r="J8306" t="s">
        <v>2114</v>
      </c>
      <c r="K8306" t="s">
        <v>1915</v>
      </c>
      <c r="L8306" t="s">
        <v>1886</v>
      </c>
      <c r="M8306">
        <v>3</v>
      </c>
      <c r="N8306" s="3">
        <v>85</v>
      </c>
      <c r="O8306" s="3">
        <v>41</v>
      </c>
      <c r="P8306" s="4">
        <v>0.1</v>
      </c>
      <c r="Q8306" s="3">
        <v>229.5</v>
      </c>
      <c r="R8306" s="3">
        <v>123</v>
      </c>
      <c r="S8306" s="3">
        <v>106.5</v>
      </c>
      <c r="T8306" t="s">
        <v>1954</v>
      </c>
      <c r="U8306" t="s">
        <v>72</v>
      </c>
    </row>
    <row r="8307" spans="1:21" x14ac:dyDescent="0.35">
      <c r="A8307" t="s">
        <v>10884</v>
      </c>
      <c r="B8307" s="2">
        <v>45896</v>
      </c>
      <c r="C8307">
        <v>8</v>
      </c>
      <c r="D8307">
        <v>2025</v>
      </c>
      <c r="F8307" t="s">
        <v>137</v>
      </c>
      <c r="G8307" t="s">
        <v>57</v>
      </c>
      <c r="H8307" t="s">
        <v>1873</v>
      </c>
      <c r="I8307" t="s">
        <v>2395</v>
      </c>
      <c r="J8307" t="s">
        <v>1953</v>
      </c>
      <c r="K8307" t="s">
        <v>1905</v>
      </c>
      <c r="L8307" t="s">
        <v>1888</v>
      </c>
      <c r="M8307">
        <v>3</v>
      </c>
      <c r="N8307" s="3">
        <v>120</v>
      </c>
      <c r="O8307" s="3">
        <v>63</v>
      </c>
      <c r="P8307" s="4">
        <v>0</v>
      </c>
      <c r="Q8307" s="3">
        <v>360</v>
      </c>
      <c r="R8307" s="3">
        <v>189</v>
      </c>
      <c r="S8307" s="3">
        <v>171</v>
      </c>
      <c r="T8307" t="s">
        <v>1954</v>
      </c>
      <c r="U8307" t="s">
        <v>72</v>
      </c>
    </row>
    <row r="8308" spans="1:21" x14ac:dyDescent="0.35">
      <c r="A8308" t="s">
        <v>10885</v>
      </c>
      <c r="B8308" s="2">
        <v>45896</v>
      </c>
      <c r="C8308">
        <v>8</v>
      </c>
      <c r="D8308">
        <v>2025</v>
      </c>
      <c r="F8308" t="s">
        <v>1276</v>
      </c>
      <c r="G8308" t="s">
        <v>3085</v>
      </c>
      <c r="H8308" t="s">
        <v>1870</v>
      </c>
      <c r="I8308" t="s">
        <v>2083</v>
      </c>
      <c r="J8308" t="s">
        <v>1956</v>
      </c>
      <c r="K8308" t="s">
        <v>1909</v>
      </c>
      <c r="L8308" t="s">
        <v>1887</v>
      </c>
      <c r="M8308">
        <v>2</v>
      </c>
      <c r="N8308" s="3">
        <v>95</v>
      </c>
      <c r="O8308" s="3">
        <v>54</v>
      </c>
      <c r="P8308" s="4">
        <v>0</v>
      </c>
      <c r="Q8308" s="3">
        <v>190</v>
      </c>
      <c r="R8308" s="3">
        <v>108</v>
      </c>
      <c r="S8308" s="3">
        <v>82</v>
      </c>
      <c r="T8308" t="s">
        <v>1954</v>
      </c>
      <c r="U8308" t="s">
        <v>72</v>
      </c>
    </row>
    <row r="8309" spans="1:21" x14ac:dyDescent="0.35">
      <c r="A8309" t="s">
        <v>10886</v>
      </c>
      <c r="B8309" s="2">
        <v>45896</v>
      </c>
      <c r="C8309">
        <v>8</v>
      </c>
      <c r="D8309">
        <v>2025</v>
      </c>
      <c r="F8309" t="s">
        <v>476</v>
      </c>
      <c r="G8309" t="s">
        <v>2965</v>
      </c>
      <c r="H8309" t="s">
        <v>1866</v>
      </c>
      <c r="I8309" t="s">
        <v>1866</v>
      </c>
      <c r="J8309" t="s">
        <v>1987</v>
      </c>
      <c r="K8309" t="s">
        <v>1908</v>
      </c>
      <c r="L8309" t="s">
        <v>1890</v>
      </c>
      <c r="M8309">
        <v>1</v>
      </c>
      <c r="N8309" s="3">
        <v>129</v>
      </c>
      <c r="O8309" s="3">
        <v>78</v>
      </c>
      <c r="P8309" s="4">
        <v>0.15</v>
      </c>
      <c r="Q8309" s="3">
        <v>109.65</v>
      </c>
      <c r="R8309" s="3">
        <v>78</v>
      </c>
      <c r="S8309" s="3">
        <v>31.65</v>
      </c>
      <c r="T8309" t="s">
        <v>1954</v>
      </c>
      <c r="U8309" t="s">
        <v>72</v>
      </c>
    </row>
    <row r="8310" spans="1:21" x14ac:dyDescent="0.35">
      <c r="A8310" t="s">
        <v>10887</v>
      </c>
      <c r="B8310" s="2">
        <v>45896</v>
      </c>
      <c r="C8310">
        <v>8</v>
      </c>
      <c r="D8310">
        <v>2025</v>
      </c>
      <c r="F8310" t="s">
        <v>384</v>
      </c>
      <c r="G8310" t="s">
        <v>57</v>
      </c>
      <c r="H8310" t="s">
        <v>1864</v>
      </c>
      <c r="I8310" t="s">
        <v>2101</v>
      </c>
      <c r="J8310" t="s">
        <v>1963</v>
      </c>
      <c r="K8310" t="s">
        <v>1907</v>
      </c>
      <c r="L8310" t="s">
        <v>1890</v>
      </c>
      <c r="M8310">
        <v>3</v>
      </c>
      <c r="N8310" s="3">
        <v>119</v>
      </c>
      <c r="O8310" s="3">
        <v>72</v>
      </c>
      <c r="P8310" s="4">
        <v>0.15</v>
      </c>
      <c r="Q8310" s="3">
        <v>303.45</v>
      </c>
      <c r="R8310" s="3">
        <v>216</v>
      </c>
      <c r="S8310" s="3">
        <v>87.45</v>
      </c>
      <c r="T8310" t="s">
        <v>1954</v>
      </c>
      <c r="U8310" t="s">
        <v>72</v>
      </c>
    </row>
    <row r="8311" spans="1:21" x14ac:dyDescent="0.35">
      <c r="A8311" t="s">
        <v>10888</v>
      </c>
      <c r="B8311" s="2">
        <v>45896</v>
      </c>
      <c r="C8311">
        <v>8</v>
      </c>
      <c r="D8311">
        <v>2025</v>
      </c>
      <c r="F8311" t="s">
        <v>1655</v>
      </c>
      <c r="G8311" t="s">
        <v>2397</v>
      </c>
      <c r="H8311" t="s">
        <v>1871</v>
      </c>
      <c r="I8311" t="s">
        <v>2144</v>
      </c>
      <c r="J8311" t="s">
        <v>2023</v>
      </c>
      <c r="K8311" t="s">
        <v>1912</v>
      </c>
      <c r="L8311" t="s">
        <v>1890</v>
      </c>
      <c r="M8311">
        <v>5</v>
      </c>
      <c r="N8311" s="3">
        <v>249</v>
      </c>
      <c r="O8311" s="3">
        <v>168</v>
      </c>
      <c r="P8311" s="4">
        <v>0.1</v>
      </c>
      <c r="Q8311" s="3">
        <v>1120.5</v>
      </c>
      <c r="R8311" s="3">
        <v>840</v>
      </c>
      <c r="S8311" s="3">
        <v>280.5</v>
      </c>
      <c r="T8311" t="s">
        <v>1954</v>
      </c>
      <c r="U8311" t="s">
        <v>72</v>
      </c>
    </row>
    <row r="8312" spans="1:21" x14ac:dyDescent="0.35">
      <c r="A8312" t="s">
        <v>10889</v>
      </c>
      <c r="B8312" s="2">
        <v>45896</v>
      </c>
      <c r="C8312">
        <v>8</v>
      </c>
      <c r="D8312">
        <v>2025</v>
      </c>
      <c r="F8312" t="s">
        <v>1162</v>
      </c>
      <c r="G8312" t="s">
        <v>3011</v>
      </c>
      <c r="H8312" t="s">
        <v>1870</v>
      </c>
      <c r="I8312" t="s">
        <v>2192</v>
      </c>
      <c r="J8312" t="s">
        <v>2023</v>
      </c>
      <c r="K8312" t="s">
        <v>1912</v>
      </c>
      <c r="L8312" t="s">
        <v>1890</v>
      </c>
      <c r="M8312">
        <v>1</v>
      </c>
      <c r="N8312" s="3">
        <v>249</v>
      </c>
      <c r="O8312" s="3">
        <v>168</v>
      </c>
      <c r="P8312" s="4">
        <v>0.1</v>
      </c>
      <c r="Q8312" s="3">
        <v>224.1</v>
      </c>
      <c r="R8312" s="3">
        <v>168</v>
      </c>
      <c r="S8312" s="3">
        <v>56.1</v>
      </c>
      <c r="T8312" t="s">
        <v>1954</v>
      </c>
      <c r="U8312" t="s">
        <v>72</v>
      </c>
    </row>
    <row r="8313" spans="1:21" x14ac:dyDescent="0.35">
      <c r="A8313" t="s">
        <v>10890</v>
      </c>
      <c r="B8313" s="2">
        <v>45896</v>
      </c>
      <c r="C8313">
        <v>8</v>
      </c>
      <c r="D8313">
        <v>2025</v>
      </c>
      <c r="F8313" t="s">
        <v>272</v>
      </c>
      <c r="G8313" t="s">
        <v>2136</v>
      </c>
      <c r="H8313" t="s">
        <v>1863</v>
      </c>
      <c r="I8313" t="s">
        <v>2033</v>
      </c>
      <c r="J8313" t="s">
        <v>1997</v>
      </c>
      <c r="K8313" t="s">
        <v>1906</v>
      </c>
      <c r="L8313" t="s">
        <v>1889</v>
      </c>
      <c r="M8313">
        <v>1</v>
      </c>
      <c r="N8313" s="3">
        <v>89</v>
      </c>
      <c r="O8313" s="3">
        <v>48</v>
      </c>
      <c r="P8313" s="4">
        <v>0</v>
      </c>
      <c r="Q8313" s="3">
        <v>89</v>
      </c>
      <c r="R8313" s="3">
        <v>48</v>
      </c>
      <c r="S8313" s="3">
        <v>41</v>
      </c>
      <c r="T8313" t="s">
        <v>1954</v>
      </c>
      <c r="U8313" t="s">
        <v>72</v>
      </c>
    </row>
    <row r="8314" spans="1:21" x14ac:dyDescent="0.35">
      <c r="A8314" t="s">
        <v>10891</v>
      </c>
      <c r="B8314" s="2">
        <v>45896</v>
      </c>
      <c r="C8314">
        <v>8</v>
      </c>
      <c r="D8314">
        <v>2025</v>
      </c>
      <c r="F8314" t="s">
        <v>363</v>
      </c>
      <c r="G8314" t="s">
        <v>2233</v>
      </c>
      <c r="H8314" t="s">
        <v>1870</v>
      </c>
      <c r="I8314" t="s">
        <v>2083</v>
      </c>
      <c r="J8314" t="s">
        <v>1991</v>
      </c>
      <c r="K8314" t="s">
        <v>1925</v>
      </c>
      <c r="L8314" t="s">
        <v>1885</v>
      </c>
      <c r="M8314">
        <v>2</v>
      </c>
      <c r="N8314" s="3">
        <v>35</v>
      </c>
      <c r="O8314" s="3">
        <v>16</v>
      </c>
      <c r="P8314" s="4">
        <v>0.1</v>
      </c>
      <c r="Q8314" s="3">
        <v>63</v>
      </c>
      <c r="R8314" s="3">
        <v>32</v>
      </c>
      <c r="S8314" s="3">
        <v>31</v>
      </c>
      <c r="T8314" t="s">
        <v>1954</v>
      </c>
      <c r="U8314" t="s">
        <v>72</v>
      </c>
    </row>
    <row r="8315" spans="1:21" x14ac:dyDescent="0.35">
      <c r="A8315" t="s">
        <v>10892</v>
      </c>
      <c r="B8315" s="2">
        <v>45896</v>
      </c>
      <c r="C8315">
        <v>8</v>
      </c>
      <c r="D8315">
        <v>2025</v>
      </c>
      <c r="F8315" t="s">
        <v>468</v>
      </c>
      <c r="G8315" t="s">
        <v>2421</v>
      </c>
      <c r="H8315" t="s">
        <v>1864</v>
      </c>
      <c r="I8315" t="s">
        <v>2087</v>
      </c>
      <c r="J8315" t="s">
        <v>1978</v>
      </c>
      <c r="K8315" t="s">
        <v>1916</v>
      </c>
      <c r="L8315" t="s">
        <v>1887</v>
      </c>
      <c r="M8315">
        <v>1</v>
      </c>
      <c r="N8315" s="3">
        <v>79</v>
      </c>
      <c r="O8315" s="3">
        <v>42</v>
      </c>
      <c r="P8315" s="4">
        <v>0</v>
      </c>
      <c r="Q8315" s="3">
        <v>79</v>
      </c>
      <c r="R8315" s="3">
        <v>42</v>
      </c>
      <c r="S8315" s="3">
        <v>37</v>
      </c>
      <c r="T8315" t="s">
        <v>1954</v>
      </c>
      <c r="U8315" t="s">
        <v>72</v>
      </c>
    </row>
    <row r="8316" spans="1:21" x14ac:dyDescent="0.35">
      <c r="A8316" t="s">
        <v>10893</v>
      </c>
      <c r="B8316" s="2">
        <v>45896</v>
      </c>
      <c r="C8316">
        <v>8</v>
      </c>
      <c r="D8316">
        <v>2025</v>
      </c>
      <c r="F8316" t="s">
        <v>1286</v>
      </c>
      <c r="G8316" t="s">
        <v>2172</v>
      </c>
      <c r="H8316" t="s">
        <v>1875</v>
      </c>
      <c r="I8316" t="s">
        <v>2054</v>
      </c>
      <c r="J8316" t="s">
        <v>1967</v>
      </c>
      <c r="K8316" t="s">
        <v>1913</v>
      </c>
      <c r="L8316" t="s">
        <v>1888</v>
      </c>
      <c r="M8316">
        <v>2</v>
      </c>
      <c r="N8316" s="3">
        <v>78</v>
      </c>
      <c r="O8316" s="3">
        <v>39</v>
      </c>
      <c r="P8316" s="4">
        <v>0.05</v>
      </c>
      <c r="Q8316" s="3">
        <v>148.19999999999999</v>
      </c>
      <c r="R8316" s="3">
        <v>78</v>
      </c>
      <c r="S8316" s="3">
        <v>70.2</v>
      </c>
      <c r="T8316" t="s">
        <v>1954</v>
      </c>
      <c r="U8316" t="s">
        <v>72</v>
      </c>
    </row>
    <row r="8317" spans="1:21" x14ac:dyDescent="0.35">
      <c r="A8317" t="s">
        <v>10894</v>
      </c>
      <c r="B8317" s="2">
        <v>45896</v>
      </c>
      <c r="C8317">
        <v>8</v>
      </c>
      <c r="D8317">
        <v>2025</v>
      </c>
      <c r="F8317" t="s">
        <v>203</v>
      </c>
      <c r="G8317" t="s">
        <v>7295</v>
      </c>
      <c r="H8317" t="s">
        <v>1873</v>
      </c>
      <c r="I8317" t="s">
        <v>2320</v>
      </c>
      <c r="J8317" t="s">
        <v>2001</v>
      </c>
      <c r="K8317" t="s">
        <v>1911</v>
      </c>
      <c r="L8317" t="s">
        <v>1886</v>
      </c>
      <c r="M8317">
        <v>3</v>
      </c>
      <c r="N8317" s="3">
        <v>58</v>
      </c>
      <c r="O8317" s="3">
        <v>25</v>
      </c>
      <c r="P8317" s="4">
        <v>0</v>
      </c>
      <c r="Q8317" s="3">
        <v>174</v>
      </c>
      <c r="R8317" s="3">
        <v>75</v>
      </c>
      <c r="S8317" s="3">
        <v>99</v>
      </c>
      <c r="T8317" t="s">
        <v>1954</v>
      </c>
      <c r="U8317" t="s">
        <v>72</v>
      </c>
    </row>
    <row r="8318" spans="1:21" x14ac:dyDescent="0.35">
      <c r="A8318" t="s">
        <v>10895</v>
      </c>
      <c r="B8318" s="2">
        <v>45897</v>
      </c>
      <c r="C8318">
        <v>8</v>
      </c>
      <c r="D8318">
        <v>2025</v>
      </c>
      <c r="F8318" t="s">
        <v>290</v>
      </c>
      <c r="G8318" t="s">
        <v>2267</v>
      </c>
      <c r="H8318" t="s">
        <v>1874</v>
      </c>
      <c r="I8318" t="s">
        <v>2119</v>
      </c>
      <c r="J8318" t="s">
        <v>2045</v>
      </c>
      <c r="K8318" t="s">
        <v>1910</v>
      </c>
      <c r="L8318" t="s">
        <v>1890</v>
      </c>
      <c r="M8318">
        <v>3</v>
      </c>
      <c r="N8318" s="3">
        <v>99</v>
      </c>
      <c r="O8318" s="3">
        <v>58</v>
      </c>
      <c r="P8318" s="4">
        <v>0</v>
      </c>
      <c r="Q8318" s="3">
        <v>297</v>
      </c>
      <c r="R8318" s="3">
        <v>174</v>
      </c>
      <c r="S8318" s="3">
        <v>123</v>
      </c>
      <c r="T8318" t="s">
        <v>1954</v>
      </c>
      <c r="U8318" t="s">
        <v>72</v>
      </c>
    </row>
    <row r="8319" spans="1:21" x14ac:dyDescent="0.35">
      <c r="A8319" t="s">
        <v>10896</v>
      </c>
      <c r="B8319" s="2">
        <v>45897</v>
      </c>
      <c r="C8319">
        <v>8</v>
      </c>
      <c r="D8319">
        <v>2025</v>
      </c>
      <c r="F8319" t="s">
        <v>244</v>
      </c>
      <c r="G8319" t="s">
        <v>2466</v>
      </c>
      <c r="H8319" t="s">
        <v>1868</v>
      </c>
      <c r="I8319" t="s">
        <v>2014</v>
      </c>
      <c r="J8319" t="s">
        <v>1978</v>
      </c>
      <c r="K8319" t="s">
        <v>1916</v>
      </c>
      <c r="L8319" t="s">
        <v>1887</v>
      </c>
      <c r="M8319">
        <v>1</v>
      </c>
      <c r="N8319" s="3">
        <v>79</v>
      </c>
      <c r="O8319" s="3">
        <v>42</v>
      </c>
      <c r="P8319" s="4">
        <v>0.1</v>
      </c>
      <c r="Q8319" s="3">
        <v>71.099999999999994</v>
      </c>
      <c r="R8319" s="3">
        <v>42</v>
      </c>
      <c r="S8319" s="3">
        <v>29.1</v>
      </c>
      <c r="T8319" t="s">
        <v>1954</v>
      </c>
      <c r="U8319" t="s">
        <v>72</v>
      </c>
    </row>
    <row r="8320" spans="1:21" x14ac:dyDescent="0.35">
      <c r="A8320" t="s">
        <v>10897</v>
      </c>
      <c r="B8320" s="2">
        <v>45897</v>
      </c>
      <c r="C8320">
        <v>8</v>
      </c>
      <c r="D8320">
        <v>2025</v>
      </c>
      <c r="F8320" t="s">
        <v>1249</v>
      </c>
      <c r="G8320" t="s">
        <v>2986</v>
      </c>
      <c r="H8320" t="s">
        <v>1868</v>
      </c>
      <c r="I8320" t="s">
        <v>2113</v>
      </c>
      <c r="J8320" t="s">
        <v>1987</v>
      </c>
      <c r="K8320" t="s">
        <v>1908</v>
      </c>
      <c r="L8320" t="s">
        <v>1890</v>
      </c>
      <c r="M8320">
        <v>3</v>
      </c>
      <c r="N8320" s="3">
        <v>129</v>
      </c>
      <c r="O8320" s="3">
        <v>78</v>
      </c>
      <c r="P8320" s="4">
        <v>0</v>
      </c>
      <c r="Q8320" s="3">
        <v>387</v>
      </c>
      <c r="R8320" s="3">
        <v>234</v>
      </c>
      <c r="S8320" s="3">
        <v>153</v>
      </c>
      <c r="T8320" t="s">
        <v>1954</v>
      </c>
      <c r="U8320" t="s">
        <v>72</v>
      </c>
    </row>
    <row r="8321" spans="1:21" x14ac:dyDescent="0.35">
      <c r="A8321" t="s">
        <v>10898</v>
      </c>
      <c r="B8321" s="2">
        <v>45897</v>
      </c>
      <c r="C8321">
        <v>8</v>
      </c>
      <c r="D8321">
        <v>2025</v>
      </c>
      <c r="F8321" t="s">
        <v>124</v>
      </c>
      <c r="G8321" t="s">
        <v>2624</v>
      </c>
      <c r="H8321" t="s">
        <v>1872</v>
      </c>
      <c r="I8321" t="s">
        <v>2076</v>
      </c>
      <c r="J8321" t="s">
        <v>2034</v>
      </c>
      <c r="K8321" t="s">
        <v>1904</v>
      </c>
      <c r="L8321" t="s">
        <v>1889</v>
      </c>
      <c r="M8321">
        <v>1</v>
      </c>
      <c r="N8321" s="3">
        <v>149</v>
      </c>
      <c r="O8321" s="3">
        <v>91</v>
      </c>
      <c r="P8321" s="4">
        <v>0.05</v>
      </c>
      <c r="Q8321" s="3">
        <v>141.55000000000001</v>
      </c>
      <c r="R8321" s="3">
        <v>91</v>
      </c>
      <c r="S8321" s="3">
        <v>50.55</v>
      </c>
      <c r="T8321" t="s">
        <v>1954</v>
      </c>
      <c r="U8321" t="s">
        <v>72</v>
      </c>
    </row>
    <row r="8322" spans="1:21" x14ac:dyDescent="0.35">
      <c r="A8322" t="s">
        <v>10899</v>
      </c>
      <c r="B8322" s="2">
        <v>45897</v>
      </c>
      <c r="C8322">
        <v>8</v>
      </c>
      <c r="D8322">
        <v>2025</v>
      </c>
      <c r="F8322" t="s">
        <v>80</v>
      </c>
      <c r="G8322" t="s">
        <v>3919</v>
      </c>
      <c r="H8322" t="s">
        <v>1864</v>
      </c>
      <c r="I8322" t="s">
        <v>2044</v>
      </c>
      <c r="J8322" t="s">
        <v>2001</v>
      </c>
      <c r="K8322" t="s">
        <v>1911</v>
      </c>
      <c r="L8322" t="s">
        <v>1886</v>
      </c>
      <c r="M8322">
        <v>2</v>
      </c>
      <c r="N8322" s="3">
        <v>58</v>
      </c>
      <c r="O8322" s="3">
        <v>25</v>
      </c>
      <c r="P8322" s="4">
        <v>0.15</v>
      </c>
      <c r="Q8322" s="3">
        <v>98.6</v>
      </c>
      <c r="R8322" s="3">
        <v>50</v>
      </c>
      <c r="S8322" s="3">
        <v>48.6</v>
      </c>
      <c r="T8322" t="s">
        <v>1954</v>
      </c>
      <c r="U8322" t="s">
        <v>72</v>
      </c>
    </row>
    <row r="8323" spans="1:21" x14ac:dyDescent="0.35">
      <c r="A8323" t="s">
        <v>10900</v>
      </c>
      <c r="B8323" s="2">
        <v>45897</v>
      </c>
      <c r="C8323">
        <v>8</v>
      </c>
      <c r="D8323">
        <v>2025</v>
      </c>
      <c r="F8323" t="s">
        <v>465</v>
      </c>
      <c r="G8323" t="s">
        <v>2025</v>
      </c>
      <c r="H8323" t="s">
        <v>1866</v>
      </c>
      <c r="I8323" t="s">
        <v>1866</v>
      </c>
      <c r="J8323" t="s">
        <v>1987</v>
      </c>
      <c r="K8323" t="s">
        <v>1908</v>
      </c>
      <c r="L8323" t="s">
        <v>1890</v>
      </c>
      <c r="M8323">
        <v>1</v>
      </c>
      <c r="N8323" s="3">
        <v>129</v>
      </c>
      <c r="O8323" s="3">
        <v>78</v>
      </c>
      <c r="P8323" s="4">
        <v>0.15</v>
      </c>
      <c r="Q8323" s="3">
        <v>109.65</v>
      </c>
      <c r="R8323" s="3">
        <v>78</v>
      </c>
      <c r="S8323" s="3">
        <v>31.65</v>
      </c>
      <c r="T8323" t="s">
        <v>1954</v>
      </c>
      <c r="U8323" t="s">
        <v>72</v>
      </c>
    </row>
    <row r="8324" spans="1:21" x14ac:dyDescent="0.35">
      <c r="A8324" t="s">
        <v>10901</v>
      </c>
      <c r="B8324" s="2">
        <v>45897</v>
      </c>
      <c r="C8324">
        <v>8</v>
      </c>
      <c r="D8324">
        <v>2025</v>
      </c>
      <c r="F8324" t="s">
        <v>1579</v>
      </c>
      <c r="G8324" t="s">
        <v>4271</v>
      </c>
      <c r="H8324" t="s">
        <v>1867</v>
      </c>
      <c r="J8324" t="s">
        <v>2001</v>
      </c>
      <c r="K8324" t="s">
        <v>1911</v>
      </c>
      <c r="L8324" t="s">
        <v>1886</v>
      </c>
      <c r="M8324">
        <v>1</v>
      </c>
      <c r="N8324" s="3">
        <v>58</v>
      </c>
      <c r="O8324" s="3">
        <v>25</v>
      </c>
      <c r="P8324" s="4">
        <v>0.15</v>
      </c>
      <c r="Q8324" s="3">
        <v>49.3</v>
      </c>
      <c r="R8324" s="3">
        <v>25</v>
      </c>
      <c r="S8324" s="3">
        <v>24.3</v>
      </c>
      <c r="T8324" t="s">
        <v>1954</v>
      </c>
      <c r="U8324" t="s">
        <v>72</v>
      </c>
    </row>
    <row r="8325" spans="1:21" x14ac:dyDescent="0.35">
      <c r="A8325" t="s">
        <v>10902</v>
      </c>
      <c r="B8325" s="2">
        <v>45897</v>
      </c>
      <c r="C8325">
        <v>8</v>
      </c>
      <c r="D8325">
        <v>2025</v>
      </c>
      <c r="F8325" t="s">
        <v>217</v>
      </c>
      <c r="G8325" t="s">
        <v>3639</v>
      </c>
      <c r="H8325" t="s">
        <v>1866</v>
      </c>
      <c r="I8325" t="s">
        <v>1866</v>
      </c>
      <c r="J8325" t="s">
        <v>2183</v>
      </c>
      <c r="K8325" t="s">
        <v>1917</v>
      </c>
      <c r="L8325" t="s">
        <v>1886</v>
      </c>
      <c r="M8325">
        <v>4</v>
      </c>
      <c r="N8325" s="3">
        <v>72</v>
      </c>
      <c r="O8325" s="3">
        <v>34</v>
      </c>
      <c r="P8325" s="4">
        <v>0</v>
      </c>
      <c r="Q8325" s="3">
        <v>288</v>
      </c>
      <c r="R8325" s="3">
        <v>136</v>
      </c>
      <c r="S8325" s="3">
        <v>152</v>
      </c>
      <c r="T8325" t="s">
        <v>1954</v>
      </c>
      <c r="U8325" t="s">
        <v>72</v>
      </c>
    </row>
    <row r="8326" spans="1:21" x14ac:dyDescent="0.35">
      <c r="A8326" t="s">
        <v>10903</v>
      </c>
      <c r="B8326" s="2">
        <v>45897</v>
      </c>
      <c r="C8326">
        <v>8</v>
      </c>
      <c r="D8326">
        <v>2025</v>
      </c>
      <c r="F8326" t="s">
        <v>870</v>
      </c>
      <c r="G8326" t="s">
        <v>2306</v>
      </c>
      <c r="H8326" t="s">
        <v>1871</v>
      </c>
      <c r="I8326" t="s">
        <v>2234</v>
      </c>
      <c r="J8326" t="s">
        <v>2001</v>
      </c>
      <c r="K8326" t="s">
        <v>1911</v>
      </c>
      <c r="L8326" t="s">
        <v>1886</v>
      </c>
      <c r="M8326">
        <v>2</v>
      </c>
      <c r="N8326" s="3">
        <v>58</v>
      </c>
      <c r="O8326" s="3">
        <v>25</v>
      </c>
      <c r="P8326" s="4">
        <v>0.1</v>
      </c>
      <c r="Q8326" s="3">
        <v>104.4</v>
      </c>
      <c r="R8326" s="3">
        <v>50</v>
      </c>
      <c r="S8326" s="3">
        <v>54.4</v>
      </c>
      <c r="T8326" t="s">
        <v>1954</v>
      </c>
      <c r="U8326" t="s">
        <v>72</v>
      </c>
    </row>
    <row r="8327" spans="1:21" x14ac:dyDescent="0.35">
      <c r="A8327" t="s">
        <v>10904</v>
      </c>
      <c r="B8327" s="2">
        <v>45897</v>
      </c>
      <c r="C8327">
        <v>8</v>
      </c>
      <c r="D8327">
        <v>2025</v>
      </c>
      <c r="F8327" t="s">
        <v>769</v>
      </c>
      <c r="G8327" t="s">
        <v>3306</v>
      </c>
      <c r="H8327" t="s">
        <v>1870</v>
      </c>
      <c r="I8327" t="s">
        <v>2192</v>
      </c>
      <c r="J8327" t="s">
        <v>1967</v>
      </c>
      <c r="K8327" t="s">
        <v>1913</v>
      </c>
      <c r="L8327" t="s">
        <v>1888</v>
      </c>
      <c r="M8327">
        <v>1</v>
      </c>
      <c r="N8327" s="3">
        <v>78</v>
      </c>
      <c r="O8327" s="3">
        <v>39</v>
      </c>
      <c r="P8327" s="4">
        <v>0</v>
      </c>
      <c r="Q8327" s="3">
        <v>78</v>
      </c>
      <c r="R8327" s="3">
        <v>39</v>
      </c>
      <c r="S8327" s="3">
        <v>39</v>
      </c>
      <c r="T8327" t="s">
        <v>1954</v>
      </c>
      <c r="U8327" t="s">
        <v>72</v>
      </c>
    </row>
    <row r="8328" spans="1:21" x14ac:dyDescent="0.35">
      <c r="A8328" t="s">
        <v>10905</v>
      </c>
      <c r="B8328" s="2">
        <v>45897</v>
      </c>
      <c r="C8328">
        <v>8</v>
      </c>
      <c r="D8328">
        <v>2025</v>
      </c>
      <c r="F8328" t="s">
        <v>1577</v>
      </c>
      <c r="G8328" t="s">
        <v>3767</v>
      </c>
      <c r="H8328" t="s">
        <v>1873</v>
      </c>
      <c r="I8328" t="s">
        <v>2395</v>
      </c>
      <c r="J8328" t="s">
        <v>2162</v>
      </c>
      <c r="K8328" t="s">
        <v>1921</v>
      </c>
      <c r="L8328" t="s">
        <v>1889</v>
      </c>
      <c r="M8328">
        <v>1</v>
      </c>
      <c r="N8328" s="3">
        <v>55</v>
      </c>
      <c r="O8328" s="3">
        <v>27</v>
      </c>
      <c r="P8328" s="4">
        <v>0</v>
      </c>
      <c r="Q8328" s="3">
        <v>55</v>
      </c>
      <c r="R8328" s="3">
        <v>27</v>
      </c>
      <c r="S8328" s="3">
        <v>28</v>
      </c>
      <c r="T8328" t="s">
        <v>1954</v>
      </c>
      <c r="U8328" t="s">
        <v>72</v>
      </c>
    </row>
    <row r="8329" spans="1:21" x14ac:dyDescent="0.35">
      <c r="A8329" t="s">
        <v>10906</v>
      </c>
      <c r="B8329" s="2">
        <v>45897</v>
      </c>
      <c r="C8329">
        <v>8</v>
      </c>
      <c r="D8329">
        <v>2025</v>
      </c>
      <c r="F8329" t="s">
        <v>928</v>
      </c>
      <c r="G8329" t="s">
        <v>2086</v>
      </c>
      <c r="H8329" t="s">
        <v>1864</v>
      </c>
      <c r="I8329" t="s">
        <v>2087</v>
      </c>
      <c r="J8329" t="s">
        <v>2114</v>
      </c>
      <c r="K8329" t="s">
        <v>1915</v>
      </c>
      <c r="L8329" t="s">
        <v>1886</v>
      </c>
      <c r="M8329">
        <v>1</v>
      </c>
      <c r="N8329" s="3">
        <v>85</v>
      </c>
      <c r="O8329" s="3">
        <v>41</v>
      </c>
      <c r="P8329" s="4">
        <v>0.1</v>
      </c>
      <c r="Q8329" s="3">
        <v>76.5</v>
      </c>
      <c r="R8329" s="3">
        <v>41</v>
      </c>
      <c r="S8329" s="3">
        <v>35.5</v>
      </c>
      <c r="T8329" t="s">
        <v>1954</v>
      </c>
      <c r="U8329" t="s">
        <v>72</v>
      </c>
    </row>
    <row r="8330" spans="1:21" x14ac:dyDescent="0.35">
      <c r="A8330" t="s">
        <v>10907</v>
      </c>
      <c r="B8330" s="2">
        <v>45897</v>
      </c>
      <c r="C8330">
        <v>8</v>
      </c>
      <c r="D8330">
        <v>2025</v>
      </c>
      <c r="F8330" t="s">
        <v>527</v>
      </c>
      <c r="G8330" t="s">
        <v>2519</v>
      </c>
      <c r="H8330" t="s">
        <v>1868</v>
      </c>
      <c r="I8330" t="s">
        <v>1959</v>
      </c>
      <c r="J8330" t="s">
        <v>2064</v>
      </c>
      <c r="K8330" t="s">
        <v>1922</v>
      </c>
      <c r="L8330" t="s">
        <v>1887</v>
      </c>
      <c r="M8330">
        <v>2</v>
      </c>
      <c r="N8330" s="3">
        <v>32</v>
      </c>
      <c r="O8330" s="3">
        <v>14</v>
      </c>
      <c r="P8330" s="4">
        <v>0.1</v>
      </c>
      <c r="Q8330" s="3">
        <v>57.6</v>
      </c>
      <c r="R8330" s="3">
        <v>28</v>
      </c>
      <c r="S8330" s="3">
        <v>29.6</v>
      </c>
      <c r="T8330" t="s">
        <v>1954</v>
      </c>
      <c r="U8330" t="s">
        <v>72</v>
      </c>
    </row>
    <row r="8331" spans="1:21" x14ac:dyDescent="0.35">
      <c r="A8331" t="s">
        <v>10908</v>
      </c>
      <c r="B8331" s="2">
        <v>45897</v>
      </c>
      <c r="C8331">
        <v>8</v>
      </c>
      <c r="D8331">
        <v>2025</v>
      </c>
      <c r="F8331" t="s">
        <v>1527</v>
      </c>
      <c r="G8331" t="s">
        <v>3147</v>
      </c>
      <c r="H8331" t="s">
        <v>1864</v>
      </c>
      <c r="I8331" t="s">
        <v>2087</v>
      </c>
      <c r="J8331" t="s">
        <v>2067</v>
      </c>
      <c r="K8331" t="s">
        <v>1918</v>
      </c>
      <c r="L8331" t="s">
        <v>1889</v>
      </c>
      <c r="M8331">
        <v>1</v>
      </c>
      <c r="N8331" s="3">
        <v>69</v>
      </c>
      <c r="O8331" s="3">
        <v>37</v>
      </c>
      <c r="P8331" s="4">
        <v>0</v>
      </c>
      <c r="Q8331" s="3">
        <v>69</v>
      </c>
      <c r="R8331" s="3">
        <v>37</v>
      </c>
      <c r="S8331" s="3">
        <v>32</v>
      </c>
      <c r="T8331" t="s">
        <v>1954</v>
      </c>
      <c r="U8331" t="s">
        <v>72</v>
      </c>
    </row>
    <row r="8332" spans="1:21" x14ac:dyDescent="0.35">
      <c r="A8332" t="s">
        <v>10909</v>
      </c>
      <c r="B8332" s="2">
        <v>45897</v>
      </c>
      <c r="C8332">
        <v>8</v>
      </c>
      <c r="D8332">
        <v>2025</v>
      </c>
      <c r="F8332" t="s">
        <v>1571</v>
      </c>
      <c r="G8332" t="s">
        <v>3971</v>
      </c>
      <c r="H8332" t="s">
        <v>1863</v>
      </c>
      <c r="I8332" t="s">
        <v>2056</v>
      </c>
      <c r="J8332" t="s">
        <v>1991</v>
      </c>
      <c r="K8332" t="s">
        <v>1925</v>
      </c>
      <c r="L8332" t="s">
        <v>1885</v>
      </c>
      <c r="M8332">
        <v>2</v>
      </c>
      <c r="N8332" s="3">
        <v>35</v>
      </c>
      <c r="O8332" s="3">
        <v>16</v>
      </c>
      <c r="P8332" s="4">
        <v>0.05</v>
      </c>
      <c r="Q8332" s="3">
        <v>66.5</v>
      </c>
      <c r="R8332" s="3">
        <v>32</v>
      </c>
      <c r="S8332" s="3">
        <v>34.5</v>
      </c>
      <c r="T8332" t="s">
        <v>1954</v>
      </c>
      <c r="U8332" t="s">
        <v>72</v>
      </c>
    </row>
    <row r="8333" spans="1:21" x14ac:dyDescent="0.35">
      <c r="A8333" t="s">
        <v>10910</v>
      </c>
      <c r="B8333" s="2">
        <v>45897</v>
      </c>
      <c r="C8333">
        <v>8</v>
      </c>
      <c r="D8333">
        <v>2025</v>
      </c>
      <c r="F8333" t="s">
        <v>545</v>
      </c>
      <c r="G8333" t="s">
        <v>2529</v>
      </c>
      <c r="H8333" t="s">
        <v>1872</v>
      </c>
      <c r="I8333" t="s">
        <v>2357</v>
      </c>
      <c r="J8333" t="s">
        <v>2067</v>
      </c>
      <c r="K8333" t="s">
        <v>1918</v>
      </c>
      <c r="L8333" t="s">
        <v>1889</v>
      </c>
      <c r="M8333">
        <v>1</v>
      </c>
      <c r="N8333" s="3">
        <v>69</v>
      </c>
      <c r="O8333" s="3">
        <v>37</v>
      </c>
      <c r="P8333" s="4">
        <v>0</v>
      </c>
      <c r="Q8333" s="3">
        <v>69</v>
      </c>
      <c r="R8333" s="3">
        <v>37</v>
      </c>
      <c r="S8333" s="3">
        <v>32</v>
      </c>
      <c r="T8333" t="s">
        <v>1954</v>
      </c>
      <c r="U8333" t="s">
        <v>72</v>
      </c>
    </row>
    <row r="8334" spans="1:21" x14ac:dyDescent="0.35">
      <c r="A8334" t="s">
        <v>10911</v>
      </c>
      <c r="B8334" s="2">
        <v>45897</v>
      </c>
      <c r="C8334">
        <v>8</v>
      </c>
      <c r="D8334">
        <v>2025</v>
      </c>
      <c r="F8334" t="s">
        <v>617</v>
      </c>
      <c r="G8334" t="s">
        <v>3179</v>
      </c>
      <c r="H8334" t="s">
        <v>1868</v>
      </c>
      <c r="I8334" t="s">
        <v>2022</v>
      </c>
      <c r="J8334" t="s">
        <v>1956</v>
      </c>
      <c r="K8334" t="s">
        <v>1909</v>
      </c>
      <c r="L8334" t="s">
        <v>1887</v>
      </c>
      <c r="M8334">
        <v>1</v>
      </c>
      <c r="N8334" s="3">
        <v>95</v>
      </c>
      <c r="O8334" s="3">
        <v>54</v>
      </c>
      <c r="P8334" s="4">
        <v>0</v>
      </c>
      <c r="Q8334" s="3">
        <v>95</v>
      </c>
      <c r="R8334" s="3">
        <v>54</v>
      </c>
      <c r="S8334" s="3">
        <v>41</v>
      </c>
      <c r="T8334" t="s">
        <v>1954</v>
      </c>
      <c r="U8334" t="s">
        <v>72</v>
      </c>
    </row>
    <row r="8335" spans="1:21" x14ac:dyDescent="0.35">
      <c r="A8335" t="s">
        <v>10912</v>
      </c>
      <c r="B8335" s="2">
        <v>45898</v>
      </c>
      <c r="C8335">
        <v>8</v>
      </c>
      <c r="D8335">
        <v>2025</v>
      </c>
      <c r="F8335" t="s">
        <v>472</v>
      </c>
      <c r="G8335" t="s">
        <v>3134</v>
      </c>
      <c r="H8335" t="s">
        <v>1874</v>
      </c>
      <c r="I8335" t="s">
        <v>2200</v>
      </c>
      <c r="J8335" t="s">
        <v>1960</v>
      </c>
      <c r="K8335" t="s">
        <v>1924</v>
      </c>
      <c r="L8335" t="s">
        <v>1885</v>
      </c>
      <c r="M8335">
        <v>1</v>
      </c>
      <c r="N8335" s="3">
        <v>42</v>
      </c>
      <c r="O8335" s="3">
        <v>20</v>
      </c>
      <c r="P8335" s="4">
        <v>0</v>
      </c>
      <c r="Q8335" s="3">
        <v>42</v>
      </c>
      <c r="R8335" s="3">
        <v>20</v>
      </c>
      <c r="S8335" s="3">
        <v>22</v>
      </c>
      <c r="T8335" t="s">
        <v>1954</v>
      </c>
      <c r="U8335" t="s">
        <v>72</v>
      </c>
    </row>
    <row r="8336" spans="1:21" x14ac:dyDescent="0.35">
      <c r="A8336" t="s">
        <v>10913</v>
      </c>
      <c r="B8336" s="2">
        <v>45898</v>
      </c>
      <c r="C8336">
        <v>8</v>
      </c>
      <c r="D8336">
        <v>2025</v>
      </c>
      <c r="F8336" t="s">
        <v>935</v>
      </c>
      <c r="G8336" t="s">
        <v>3919</v>
      </c>
      <c r="H8336" t="s">
        <v>1870</v>
      </c>
      <c r="I8336" t="s">
        <v>2083</v>
      </c>
      <c r="J8336" t="s">
        <v>1987</v>
      </c>
      <c r="K8336" t="s">
        <v>1908</v>
      </c>
      <c r="L8336" t="s">
        <v>1890</v>
      </c>
      <c r="M8336">
        <v>1</v>
      </c>
      <c r="N8336" s="3">
        <v>129</v>
      </c>
      <c r="O8336" s="3">
        <v>78</v>
      </c>
      <c r="P8336" s="4">
        <v>0.05</v>
      </c>
      <c r="Q8336" s="3">
        <v>122.55</v>
      </c>
      <c r="R8336" s="3">
        <v>78</v>
      </c>
      <c r="S8336" s="3">
        <v>44.55</v>
      </c>
      <c r="T8336" t="s">
        <v>1954</v>
      </c>
      <c r="U8336" t="s">
        <v>72</v>
      </c>
    </row>
    <row r="8337" spans="1:21" x14ac:dyDescent="0.35">
      <c r="A8337" t="s">
        <v>10914</v>
      </c>
      <c r="B8337" s="2">
        <v>45898</v>
      </c>
      <c r="C8337">
        <v>8</v>
      </c>
      <c r="D8337">
        <v>2025</v>
      </c>
      <c r="F8337" t="s">
        <v>434</v>
      </c>
      <c r="G8337" t="s">
        <v>2351</v>
      </c>
      <c r="H8337" t="s">
        <v>1872</v>
      </c>
      <c r="I8337" t="s">
        <v>2152</v>
      </c>
      <c r="J8337" t="s">
        <v>2034</v>
      </c>
      <c r="K8337" t="s">
        <v>1904</v>
      </c>
      <c r="L8337" t="s">
        <v>1889</v>
      </c>
      <c r="M8337">
        <v>1</v>
      </c>
      <c r="N8337" s="3">
        <v>149</v>
      </c>
      <c r="O8337" s="3">
        <v>91</v>
      </c>
      <c r="P8337" s="4">
        <v>0.1</v>
      </c>
      <c r="Q8337" s="3">
        <v>134.1</v>
      </c>
      <c r="R8337" s="3">
        <v>91</v>
      </c>
      <c r="S8337" s="3">
        <v>43.1</v>
      </c>
      <c r="T8337" t="s">
        <v>1954</v>
      </c>
      <c r="U8337" t="s">
        <v>72</v>
      </c>
    </row>
    <row r="8338" spans="1:21" x14ac:dyDescent="0.35">
      <c r="A8338" t="s">
        <v>10915</v>
      </c>
      <c r="B8338" s="2">
        <v>45898</v>
      </c>
      <c r="C8338">
        <v>8</v>
      </c>
      <c r="D8338">
        <v>2025</v>
      </c>
      <c r="F8338" t="s">
        <v>508</v>
      </c>
      <c r="G8338" t="s">
        <v>2284</v>
      </c>
      <c r="H8338" t="s">
        <v>1864</v>
      </c>
      <c r="I8338" t="s">
        <v>2044</v>
      </c>
      <c r="J8338" t="s">
        <v>2045</v>
      </c>
      <c r="K8338" t="s">
        <v>1910</v>
      </c>
      <c r="L8338" t="s">
        <v>1890</v>
      </c>
      <c r="M8338">
        <v>2</v>
      </c>
      <c r="N8338" s="3">
        <v>99</v>
      </c>
      <c r="O8338" s="3">
        <v>58</v>
      </c>
      <c r="P8338" s="4">
        <v>0.15</v>
      </c>
      <c r="Q8338" s="3">
        <v>168.3</v>
      </c>
      <c r="R8338" s="3">
        <v>116</v>
      </c>
      <c r="S8338" s="3">
        <v>52.3</v>
      </c>
      <c r="T8338" t="s">
        <v>1954</v>
      </c>
      <c r="U8338" t="s">
        <v>72</v>
      </c>
    </row>
    <row r="8339" spans="1:21" x14ac:dyDescent="0.35">
      <c r="A8339" t="s">
        <v>10916</v>
      </c>
      <c r="B8339" s="2">
        <v>45898</v>
      </c>
      <c r="C8339">
        <v>8</v>
      </c>
      <c r="D8339">
        <v>2025</v>
      </c>
      <c r="F8339" t="s">
        <v>591</v>
      </c>
      <c r="G8339" t="s">
        <v>2078</v>
      </c>
      <c r="H8339" t="s">
        <v>1871</v>
      </c>
      <c r="I8339" t="s">
        <v>1990</v>
      </c>
      <c r="J8339" t="s">
        <v>2162</v>
      </c>
      <c r="K8339" t="s">
        <v>1921</v>
      </c>
      <c r="L8339" t="s">
        <v>1889</v>
      </c>
      <c r="M8339">
        <v>3</v>
      </c>
      <c r="N8339" s="3">
        <v>55</v>
      </c>
      <c r="O8339" s="3">
        <v>27</v>
      </c>
      <c r="P8339" s="4">
        <v>0</v>
      </c>
      <c r="Q8339" s="3">
        <v>165</v>
      </c>
      <c r="R8339" s="3">
        <v>81</v>
      </c>
      <c r="S8339" s="3">
        <v>84</v>
      </c>
      <c r="T8339" t="s">
        <v>1954</v>
      </c>
      <c r="U8339" t="s">
        <v>72</v>
      </c>
    </row>
    <row r="8340" spans="1:21" x14ac:dyDescent="0.35">
      <c r="A8340" t="s">
        <v>10917</v>
      </c>
      <c r="B8340" s="2">
        <v>45898</v>
      </c>
      <c r="C8340">
        <v>8</v>
      </c>
      <c r="D8340">
        <v>2025</v>
      </c>
      <c r="F8340" t="s">
        <v>789</v>
      </c>
      <c r="G8340" t="s">
        <v>2614</v>
      </c>
      <c r="H8340" t="s">
        <v>1867</v>
      </c>
      <c r="I8340" t="s">
        <v>2181</v>
      </c>
      <c r="J8340" t="s">
        <v>2011</v>
      </c>
      <c r="K8340" t="s">
        <v>1927</v>
      </c>
      <c r="L8340" t="s">
        <v>1885</v>
      </c>
      <c r="M8340">
        <v>1</v>
      </c>
      <c r="N8340" s="3">
        <v>24</v>
      </c>
      <c r="O8340" s="3">
        <v>10</v>
      </c>
      <c r="P8340" s="4">
        <v>0</v>
      </c>
      <c r="Q8340" s="3">
        <v>24</v>
      </c>
      <c r="R8340" s="3">
        <v>10</v>
      </c>
      <c r="S8340" s="3">
        <v>14</v>
      </c>
      <c r="T8340" t="s">
        <v>1954</v>
      </c>
      <c r="U8340" t="s">
        <v>71</v>
      </c>
    </row>
    <row r="8341" spans="1:21" x14ac:dyDescent="0.35">
      <c r="A8341" t="s">
        <v>10918</v>
      </c>
      <c r="B8341" s="2">
        <v>45898</v>
      </c>
      <c r="C8341">
        <v>8</v>
      </c>
      <c r="D8341">
        <v>2025</v>
      </c>
      <c r="F8341" t="s">
        <v>1790</v>
      </c>
      <c r="G8341" t="s">
        <v>4962</v>
      </c>
      <c r="H8341" t="s">
        <v>1868</v>
      </c>
      <c r="I8341" t="s">
        <v>2022</v>
      </c>
      <c r="J8341" t="s">
        <v>2026</v>
      </c>
      <c r="K8341" t="s">
        <v>1919</v>
      </c>
      <c r="L8341" t="s">
        <v>1887</v>
      </c>
      <c r="M8341">
        <v>2</v>
      </c>
      <c r="N8341" s="3">
        <v>85</v>
      </c>
      <c r="O8341" s="3">
        <v>44</v>
      </c>
      <c r="P8341" s="4">
        <v>0</v>
      </c>
      <c r="Q8341" s="3">
        <v>170</v>
      </c>
      <c r="R8341" s="3">
        <v>88</v>
      </c>
      <c r="S8341" s="3">
        <v>82</v>
      </c>
      <c r="T8341" t="s">
        <v>1954</v>
      </c>
      <c r="U8341" t="s">
        <v>72</v>
      </c>
    </row>
    <row r="8342" spans="1:21" x14ac:dyDescent="0.35">
      <c r="A8342" t="s">
        <v>10919</v>
      </c>
      <c r="B8342" s="2">
        <v>45898</v>
      </c>
      <c r="C8342">
        <v>8</v>
      </c>
      <c r="D8342">
        <v>2025</v>
      </c>
      <c r="F8342" t="s">
        <v>1775</v>
      </c>
      <c r="G8342" t="s">
        <v>4022</v>
      </c>
      <c r="H8342" t="s">
        <v>1863</v>
      </c>
      <c r="I8342" t="s">
        <v>2056</v>
      </c>
      <c r="J8342" t="s">
        <v>2162</v>
      </c>
      <c r="K8342" t="s">
        <v>1921</v>
      </c>
      <c r="L8342" t="s">
        <v>1889</v>
      </c>
      <c r="M8342">
        <v>1</v>
      </c>
      <c r="N8342" s="3">
        <v>55</v>
      </c>
      <c r="O8342" s="3">
        <v>27</v>
      </c>
      <c r="P8342" s="4">
        <v>0</v>
      </c>
      <c r="Q8342" s="3">
        <v>55</v>
      </c>
      <c r="R8342" s="3">
        <v>27</v>
      </c>
      <c r="S8342" s="3">
        <v>28</v>
      </c>
      <c r="T8342" t="s">
        <v>1954</v>
      </c>
      <c r="U8342" t="s">
        <v>72</v>
      </c>
    </row>
    <row r="8343" spans="1:21" x14ac:dyDescent="0.35">
      <c r="A8343" t="s">
        <v>10920</v>
      </c>
      <c r="B8343" s="2">
        <v>45898</v>
      </c>
      <c r="C8343">
        <v>8</v>
      </c>
      <c r="D8343">
        <v>2025</v>
      </c>
      <c r="F8343" t="s">
        <v>500</v>
      </c>
      <c r="G8343" t="s">
        <v>2747</v>
      </c>
      <c r="H8343" t="s">
        <v>1875</v>
      </c>
      <c r="I8343" t="s">
        <v>1996</v>
      </c>
      <c r="J8343" t="s">
        <v>2015</v>
      </c>
      <c r="K8343" t="s">
        <v>1914</v>
      </c>
      <c r="L8343" t="s">
        <v>1888</v>
      </c>
      <c r="M8343">
        <v>1</v>
      </c>
      <c r="N8343" s="3">
        <v>65</v>
      </c>
      <c r="O8343" s="3">
        <v>32</v>
      </c>
      <c r="P8343" s="4">
        <v>0.1</v>
      </c>
      <c r="Q8343" s="3">
        <v>58.5</v>
      </c>
      <c r="R8343" s="3">
        <v>32</v>
      </c>
      <c r="S8343" s="3">
        <v>26.5</v>
      </c>
      <c r="T8343" t="s">
        <v>1954</v>
      </c>
      <c r="U8343" t="s">
        <v>72</v>
      </c>
    </row>
    <row r="8344" spans="1:21" x14ac:dyDescent="0.35">
      <c r="A8344" t="s">
        <v>10921</v>
      </c>
      <c r="B8344" s="2">
        <v>45898</v>
      </c>
      <c r="C8344">
        <v>8</v>
      </c>
      <c r="D8344">
        <v>2025</v>
      </c>
      <c r="F8344" t="s">
        <v>400</v>
      </c>
      <c r="G8344" t="s">
        <v>3463</v>
      </c>
      <c r="H8344" t="s">
        <v>1873</v>
      </c>
      <c r="I8344" t="s">
        <v>2070</v>
      </c>
      <c r="J8344" t="s">
        <v>1978</v>
      </c>
      <c r="K8344" t="s">
        <v>1916</v>
      </c>
      <c r="L8344" t="s">
        <v>1887</v>
      </c>
      <c r="M8344">
        <v>4</v>
      </c>
      <c r="N8344" s="3">
        <v>79</v>
      </c>
      <c r="O8344" s="3">
        <v>42</v>
      </c>
      <c r="P8344" s="4">
        <v>0</v>
      </c>
      <c r="Q8344" s="3">
        <v>316</v>
      </c>
      <c r="R8344" s="3">
        <v>168</v>
      </c>
      <c r="S8344" s="3">
        <v>148</v>
      </c>
      <c r="T8344" t="s">
        <v>1954</v>
      </c>
      <c r="U8344" t="s">
        <v>72</v>
      </c>
    </row>
    <row r="8345" spans="1:21" x14ac:dyDescent="0.35">
      <c r="A8345" t="s">
        <v>10922</v>
      </c>
      <c r="B8345" s="2">
        <v>45898</v>
      </c>
      <c r="C8345">
        <v>8</v>
      </c>
      <c r="D8345">
        <v>2025</v>
      </c>
      <c r="F8345" t="s">
        <v>1193</v>
      </c>
      <c r="G8345" t="s">
        <v>3667</v>
      </c>
      <c r="H8345" t="s">
        <v>1866</v>
      </c>
      <c r="I8345" t="s">
        <v>1866</v>
      </c>
      <c r="J8345" t="s">
        <v>1991</v>
      </c>
      <c r="K8345" t="s">
        <v>1925</v>
      </c>
      <c r="L8345" t="s">
        <v>1885</v>
      </c>
      <c r="M8345">
        <v>2</v>
      </c>
      <c r="N8345" s="3">
        <v>35</v>
      </c>
      <c r="O8345" s="3">
        <v>16</v>
      </c>
      <c r="P8345" s="4">
        <v>0.05</v>
      </c>
      <c r="Q8345" s="3">
        <v>66.5</v>
      </c>
      <c r="R8345" s="3">
        <v>32</v>
      </c>
      <c r="S8345" s="3">
        <v>34.5</v>
      </c>
      <c r="T8345" t="s">
        <v>1954</v>
      </c>
      <c r="U8345" t="s">
        <v>72</v>
      </c>
    </row>
    <row r="8346" spans="1:21" x14ac:dyDescent="0.35">
      <c r="A8346" t="s">
        <v>10923</v>
      </c>
      <c r="B8346" s="2">
        <v>45898</v>
      </c>
      <c r="C8346">
        <v>8</v>
      </c>
      <c r="D8346">
        <v>2025</v>
      </c>
      <c r="F8346" t="s">
        <v>305</v>
      </c>
      <c r="G8346" t="s">
        <v>2096</v>
      </c>
      <c r="H8346" t="s">
        <v>1868</v>
      </c>
      <c r="I8346" t="s">
        <v>1959</v>
      </c>
      <c r="J8346" t="s">
        <v>2183</v>
      </c>
      <c r="K8346" t="s">
        <v>1917</v>
      </c>
      <c r="L8346" t="s">
        <v>1886</v>
      </c>
      <c r="M8346">
        <v>1</v>
      </c>
      <c r="N8346" s="3">
        <v>72</v>
      </c>
      <c r="O8346" s="3">
        <v>34</v>
      </c>
      <c r="P8346" s="4">
        <v>0</v>
      </c>
      <c r="Q8346" s="3">
        <v>72</v>
      </c>
      <c r="R8346" s="3">
        <v>34</v>
      </c>
      <c r="S8346" s="3">
        <v>38</v>
      </c>
      <c r="T8346" t="s">
        <v>1954</v>
      </c>
      <c r="U8346" t="s">
        <v>72</v>
      </c>
    </row>
    <row r="8347" spans="1:21" x14ac:dyDescent="0.35">
      <c r="A8347" t="s">
        <v>10924</v>
      </c>
      <c r="B8347" s="2">
        <v>45898</v>
      </c>
      <c r="C8347">
        <v>8</v>
      </c>
      <c r="D8347">
        <v>2025</v>
      </c>
      <c r="F8347" t="s">
        <v>830</v>
      </c>
      <c r="G8347" t="s">
        <v>2414</v>
      </c>
      <c r="H8347" t="s">
        <v>1863</v>
      </c>
      <c r="I8347" t="s">
        <v>2033</v>
      </c>
      <c r="J8347" t="s">
        <v>1967</v>
      </c>
      <c r="K8347" t="s">
        <v>1913</v>
      </c>
      <c r="L8347" t="s">
        <v>1888</v>
      </c>
      <c r="M8347">
        <v>1</v>
      </c>
      <c r="N8347" s="3">
        <v>78</v>
      </c>
      <c r="O8347" s="3">
        <v>39</v>
      </c>
      <c r="P8347" s="4">
        <v>0</v>
      </c>
      <c r="Q8347" s="3">
        <v>78</v>
      </c>
      <c r="R8347" s="3">
        <v>39</v>
      </c>
      <c r="S8347" s="3">
        <v>39</v>
      </c>
      <c r="T8347" t="s">
        <v>1954</v>
      </c>
      <c r="U8347" t="s">
        <v>72</v>
      </c>
    </row>
    <row r="8348" spans="1:21" x14ac:dyDescent="0.35">
      <c r="A8348" t="s">
        <v>10925</v>
      </c>
      <c r="B8348" s="2">
        <v>45898</v>
      </c>
      <c r="C8348">
        <v>8</v>
      </c>
      <c r="D8348">
        <v>2025</v>
      </c>
      <c r="F8348" t="s">
        <v>1300</v>
      </c>
      <c r="G8348" t="s">
        <v>6103</v>
      </c>
      <c r="H8348" t="s">
        <v>1871</v>
      </c>
      <c r="I8348" t="s">
        <v>2144</v>
      </c>
      <c r="J8348" t="s">
        <v>1991</v>
      </c>
      <c r="K8348" t="s">
        <v>1925</v>
      </c>
      <c r="L8348" t="s">
        <v>1885</v>
      </c>
      <c r="M8348">
        <v>1</v>
      </c>
      <c r="N8348" s="3">
        <v>35</v>
      </c>
      <c r="O8348" s="3">
        <v>16</v>
      </c>
      <c r="P8348" s="4">
        <v>0</v>
      </c>
      <c r="Q8348" s="3">
        <v>35</v>
      </c>
      <c r="R8348" s="3">
        <v>16</v>
      </c>
      <c r="S8348" s="3">
        <v>19</v>
      </c>
      <c r="T8348" t="s">
        <v>1954</v>
      </c>
      <c r="U8348" t="s">
        <v>72</v>
      </c>
    </row>
    <row r="8349" spans="1:21" x14ac:dyDescent="0.35">
      <c r="A8349" t="s">
        <v>10926</v>
      </c>
      <c r="B8349" s="2">
        <v>45899</v>
      </c>
      <c r="C8349">
        <v>8</v>
      </c>
      <c r="D8349">
        <v>2025</v>
      </c>
      <c r="F8349" t="s">
        <v>1316</v>
      </c>
      <c r="G8349" t="s">
        <v>2361</v>
      </c>
      <c r="H8349" t="s">
        <v>1875</v>
      </c>
      <c r="I8349" t="s">
        <v>1970</v>
      </c>
      <c r="J8349" t="s">
        <v>2067</v>
      </c>
      <c r="K8349" t="s">
        <v>1918</v>
      </c>
      <c r="L8349" t="s">
        <v>1889</v>
      </c>
      <c r="M8349">
        <v>2</v>
      </c>
      <c r="N8349" s="3">
        <v>69</v>
      </c>
      <c r="O8349" s="3">
        <v>37</v>
      </c>
      <c r="P8349" s="4">
        <v>0.05</v>
      </c>
      <c r="Q8349" s="3">
        <v>131.1</v>
      </c>
      <c r="R8349" s="3">
        <v>74</v>
      </c>
      <c r="S8349" s="3">
        <v>57.1</v>
      </c>
      <c r="T8349" t="s">
        <v>1954</v>
      </c>
      <c r="U8349" t="s">
        <v>72</v>
      </c>
    </row>
    <row r="8350" spans="1:21" x14ac:dyDescent="0.35">
      <c r="A8350" t="s">
        <v>10927</v>
      </c>
      <c r="B8350" s="2">
        <v>45899</v>
      </c>
      <c r="C8350">
        <v>8</v>
      </c>
      <c r="D8350">
        <v>2025</v>
      </c>
      <c r="F8350" t="s">
        <v>1630</v>
      </c>
      <c r="G8350" t="s">
        <v>2025</v>
      </c>
      <c r="H8350" t="s">
        <v>1872</v>
      </c>
      <c r="I8350" t="s">
        <v>2357</v>
      </c>
      <c r="J8350" t="s">
        <v>2114</v>
      </c>
      <c r="K8350" t="s">
        <v>1915</v>
      </c>
      <c r="L8350" t="s">
        <v>1886</v>
      </c>
      <c r="M8350">
        <v>5</v>
      </c>
      <c r="N8350" s="3">
        <v>85</v>
      </c>
      <c r="O8350" s="3">
        <v>41</v>
      </c>
      <c r="P8350" s="4">
        <v>0</v>
      </c>
      <c r="Q8350" s="3">
        <v>425</v>
      </c>
      <c r="R8350" s="3">
        <v>205</v>
      </c>
      <c r="S8350" s="3">
        <v>220</v>
      </c>
      <c r="T8350" t="s">
        <v>1954</v>
      </c>
      <c r="U8350" t="s">
        <v>72</v>
      </c>
    </row>
    <row r="8351" spans="1:21" x14ac:dyDescent="0.35">
      <c r="A8351" t="s">
        <v>10928</v>
      </c>
      <c r="B8351" s="2">
        <v>45899</v>
      </c>
      <c r="C8351">
        <v>8</v>
      </c>
      <c r="D8351">
        <v>2025</v>
      </c>
      <c r="F8351" t="s">
        <v>1148</v>
      </c>
      <c r="G8351" t="s">
        <v>2302</v>
      </c>
      <c r="H8351" t="s">
        <v>1867</v>
      </c>
      <c r="I8351" t="s">
        <v>2004</v>
      </c>
      <c r="J8351" t="s">
        <v>2034</v>
      </c>
      <c r="K8351" t="s">
        <v>1904</v>
      </c>
      <c r="L8351" t="s">
        <v>1889</v>
      </c>
      <c r="M8351">
        <v>1</v>
      </c>
      <c r="N8351" s="3">
        <v>149</v>
      </c>
      <c r="O8351" s="3">
        <v>91</v>
      </c>
      <c r="P8351" s="4">
        <v>0.1</v>
      </c>
      <c r="Q8351" s="3">
        <v>134.1</v>
      </c>
      <c r="R8351" s="3">
        <v>91</v>
      </c>
      <c r="S8351" s="3">
        <v>43.1</v>
      </c>
      <c r="T8351" t="s">
        <v>1954</v>
      </c>
      <c r="U8351" t="s">
        <v>72</v>
      </c>
    </row>
    <row r="8352" spans="1:21" x14ac:dyDescent="0.35">
      <c r="A8352" t="s">
        <v>10929</v>
      </c>
      <c r="B8352" s="2">
        <v>45899</v>
      </c>
      <c r="C8352">
        <v>8</v>
      </c>
      <c r="D8352">
        <v>2025</v>
      </c>
      <c r="F8352" t="s">
        <v>1768</v>
      </c>
      <c r="G8352" t="s">
        <v>2378</v>
      </c>
      <c r="H8352" t="s">
        <v>1875</v>
      </c>
      <c r="I8352" t="s">
        <v>2054</v>
      </c>
      <c r="J8352" t="s">
        <v>1997</v>
      </c>
      <c r="K8352" t="s">
        <v>1906</v>
      </c>
      <c r="L8352" t="s">
        <v>1889</v>
      </c>
      <c r="M8352">
        <v>1</v>
      </c>
      <c r="N8352" s="3">
        <v>89</v>
      </c>
      <c r="O8352" s="3">
        <v>48</v>
      </c>
      <c r="P8352" s="4">
        <v>0.2</v>
      </c>
      <c r="Q8352" s="3">
        <v>71.2</v>
      </c>
      <c r="R8352" s="3">
        <v>48</v>
      </c>
      <c r="S8352" s="3">
        <v>23.2</v>
      </c>
      <c r="T8352" t="s">
        <v>1954</v>
      </c>
      <c r="U8352" t="s">
        <v>72</v>
      </c>
    </row>
    <row r="8353" spans="1:21" x14ac:dyDescent="0.35">
      <c r="A8353" t="s">
        <v>10930</v>
      </c>
      <c r="B8353" s="2">
        <v>45899</v>
      </c>
      <c r="C8353">
        <v>8</v>
      </c>
      <c r="D8353">
        <v>2025</v>
      </c>
      <c r="F8353" t="s">
        <v>1189</v>
      </c>
      <c r="G8353" t="s">
        <v>2449</v>
      </c>
      <c r="H8353" t="s">
        <v>1875</v>
      </c>
      <c r="I8353" t="s">
        <v>1970</v>
      </c>
      <c r="J8353" t="s">
        <v>1953</v>
      </c>
      <c r="K8353" t="s">
        <v>1905</v>
      </c>
      <c r="L8353" t="s">
        <v>1888</v>
      </c>
      <c r="M8353">
        <v>2</v>
      </c>
      <c r="N8353" s="3">
        <v>120</v>
      </c>
      <c r="O8353" s="3">
        <v>63</v>
      </c>
      <c r="P8353" s="4">
        <v>0</v>
      </c>
      <c r="Q8353" s="3">
        <v>240</v>
      </c>
      <c r="R8353" s="3">
        <v>126</v>
      </c>
      <c r="S8353" s="3">
        <v>114</v>
      </c>
      <c r="T8353" t="s">
        <v>1954</v>
      </c>
      <c r="U8353" t="s">
        <v>72</v>
      </c>
    </row>
    <row r="8354" spans="1:21" x14ac:dyDescent="0.35">
      <c r="A8354" t="s">
        <v>10931</v>
      </c>
      <c r="B8354" s="2">
        <v>45899</v>
      </c>
      <c r="C8354">
        <v>8</v>
      </c>
      <c r="D8354">
        <v>2025</v>
      </c>
      <c r="F8354" t="s">
        <v>878</v>
      </c>
      <c r="G8354" t="s">
        <v>2959</v>
      </c>
      <c r="H8354" t="s">
        <v>1875</v>
      </c>
      <c r="I8354" t="s">
        <v>1970</v>
      </c>
      <c r="J8354" t="s">
        <v>1971</v>
      </c>
      <c r="K8354" t="s">
        <v>1920</v>
      </c>
      <c r="L8354" t="s">
        <v>1886</v>
      </c>
      <c r="M8354">
        <v>3</v>
      </c>
      <c r="N8354" s="3">
        <v>45</v>
      </c>
      <c r="O8354" s="3">
        <v>19</v>
      </c>
      <c r="P8354" s="4">
        <v>0.05</v>
      </c>
      <c r="Q8354" s="3">
        <v>128.25</v>
      </c>
      <c r="R8354" s="3">
        <v>57</v>
      </c>
      <c r="S8354" s="3">
        <v>71.25</v>
      </c>
      <c r="T8354" t="s">
        <v>1954</v>
      </c>
      <c r="U8354" t="s">
        <v>72</v>
      </c>
    </row>
    <row r="8355" spans="1:21" x14ac:dyDescent="0.35">
      <c r="A8355" t="s">
        <v>10932</v>
      </c>
      <c r="B8355" s="2">
        <v>45899</v>
      </c>
      <c r="C8355">
        <v>8</v>
      </c>
      <c r="D8355">
        <v>2025</v>
      </c>
      <c r="F8355" t="s">
        <v>489</v>
      </c>
      <c r="G8355" t="s">
        <v>2590</v>
      </c>
      <c r="H8355" t="s">
        <v>1871</v>
      </c>
      <c r="I8355" t="s">
        <v>1990</v>
      </c>
      <c r="J8355" t="s">
        <v>2064</v>
      </c>
      <c r="K8355" t="s">
        <v>1922</v>
      </c>
      <c r="L8355" t="s">
        <v>1887</v>
      </c>
      <c r="M8355">
        <v>1</v>
      </c>
      <c r="N8355" s="3">
        <v>32</v>
      </c>
      <c r="O8355" s="3">
        <v>14</v>
      </c>
      <c r="P8355" s="4">
        <v>0.15</v>
      </c>
      <c r="Q8355" s="3">
        <v>27.2</v>
      </c>
      <c r="R8355" s="3">
        <v>14</v>
      </c>
      <c r="S8355" s="3">
        <v>13.2</v>
      </c>
      <c r="T8355" t="s">
        <v>1954</v>
      </c>
      <c r="U8355" t="s">
        <v>72</v>
      </c>
    </row>
    <row r="8356" spans="1:21" x14ac:dyDescent="0.35">
      <c r="A8356" t="s">
        <v>10933</v>
      </c>
      <c r="B8356" s="2">
        <v>45899</v>
      </c>
      <c r="C8356">
        <v>8</v>
      </c>
      <c r="D8356">
        <v>2025</v>
      </c>
      <c r="F8356" t="s">
        <v>966</v>
      </c>
      <c r="G8356" t="s">
        <v>2130</v>
      </c>
      <c r="H8356" t="s">
        <v>1871</v>
      </c>
      <c r="I8356" t="s">
        <v>1966</v>
      </c>
      <c r="J8356" t="s">
        <v>2001</v>
      </c>
      <c r="K8356" t="s">
        <v>1911</v>
      </c>
      <c r="L8356" t="s">
        <v>1886</v>
      </c>
      <c r="M8356">
        <v>2</v>
      </c>
      <c r="N8356" s="3">
        <v>58</v>
      </c>
      <c r="O8356" s="3">
        <v>25</v>
      </c>
      <c r="P8356" s="4">
        <v>0</v>
      </c>
      <c r="Q8356" s="3">
        <v>116</v>
      </c>
      <c r="R8356" s="3">
        <v>50</v>
      </c>
      <c r="S8356" s="3">
        <v>66</v>
      </c>
      <c r="T8356" t="s">
        <v>1954</v>
      </c>
      <c r="U8356" t="s">
        <v>72</v>
      </c>
    </row>
    <row r="8357" spans="1:21" x14ac:dyDescent="0.35">
      <c r="A8357" t="s">
        <v>10934</v>
      </c>
      <c r="B8357" s="2">
        <v>45899</v>
      </c>
      <c r="C8357">
        <v>8</v>
      </c>
      <c r="D8357">
        <v>2025</v>
      </c>
      <c r="F8357" t="s">
        <v>1689</v>
      </c>
      <c r="G8357" t="s">
        <v>2072</v>
      </c>
      <c r="H8357" t="s">
        <v>1863</v>
      </c>
      <c r="I8357" t="s">
        <v>2051</v>
      </c>
      <c r="J8357" t="s">
        <v>1991</v>
      </c>
      <c r="K8357" t="s">
        <v>1925</v>
      </c>
      <c r="L8357" t="s">
        <v>1885</v>
      </c>
      <c r="M8357">
        <v>1</v>
      </c>
      <c r="N8357" s="3">
        <v>35</v>
      </c>
      <c r="O8357" s="3">
        <v>16</v>
      </c>
      <c r="P8357" s="4">
        <v>0.1</v>
      </c>
      <c r="Q8357" s="3">
        <v>31.5</v>
      </c>
      <c r="R8357" s="3">
        <v>16</v>
      </c>
      <c r="S8357" s="3">
        <v>15.5</v>
      </c>
      <c r="T8357" t="s">
        <v>1954</v>
      </c>
      <c r="U8357" t="s">
        <v>72</v>
      </c>
    </row>
    <row r="8358" spans="1:21" x14ac:dyDescent="0.35">
      <c r="A8358" t="s">
        <v>10935</v>
      </c>
      <c r="B8358" s="2">
        <v>45899</v>
      </c>
      <c r="C8358">
        <v>8</v>
      </c>
      <c r="D8358">
        <v>2025</v>
      </c>
      <c r="F8358" t="s">
        <v>355</v>
      </c>
      <c r="G8358" t="s">
        <v>2576</v>
      </c>
      <c r="H8358" t="s">
        <v>1866</v>
      </c>
      <c r="I8358" t="s">
        <v>1866</v>
      </c>
      <c r="J8358" t="s">
        <v>2045</v>
      </c>
      <c r="K8358" t="s">
        <v>1910</v>
      </c>
      <c r="L8358" t="s">
        <v>1890</v>
      </c>
      <c r="M8358">
        <v>2</v>
      </c>
      <c r="N8358" s="3">
        <v>99</v>
      </c>
      <c r="O8358" s="3">
        <v>58</v>
      </c>
      <c r="P8358" s="4">
        <v>0.05</v>
      </c>
      <c r="Q8358" s="3">
        <v>188.1</v>
      </c>
      <c r="R8358" s="3">
        <v>116</v>
      </c>
      <c r="S8358" s="3">
        <v>72.099999999999994</v>
      </c>
      <c r="T8358" t="s">
        <v>1954</v>
      </c>
      <c r="U8358" t="s">
        <v>72</v>
      </c>
    </row>
    <row r="8359" spans="1:21" x14ac:dyDescent="0.35">
      <c r="A8359" t="s">
        <v>10936</v>
      </c>
      <c r="B8359" s="2">
        <v>45899</v>
      </c>
      <c r="C8359">
        <v>8</v>
      </c>
      <c r="D8359">
        <v>2025</v>
      </c>
      <c r="F8359" t="s">
        <v>79</v>
      </c>
      <c r="G8359" t="s">
        <v>2028</v>
      </c>
      <c r="H8359" t="s">
        <v>1866</v>
      </c>
      <c r="I8359" t="s">
        <v>1866</v>
      </c>
      <c r="J8359" t="s">
        <v>1997</v>
      </c>
      <c r="K8359" t="s">
        <v>1906</v>
      </c>
      <c r="L8359" t="s">
        <v>1889</v>
      </c>
      <c r="M8359">
        <v>5</v>
      </c>
      <c r="N8359" s="3">
        <v>89</v>
      </c>
      <c r="O8359" s="3">
        <v>48</v>
      </c>
      <c r="P8359" s="4">
        <v>0</v>
      </c>
      <c r="Q8359" s="3">
        <v>445</v>
      </c>
      <c r="R8359" s="3">
        <v>240</v>
      </c>
      <c r="S8359" s="3">
        <v>205</v>
      </c>
      <c r="T8359" t="s">
        <v>1954</v>
      </c>
      <c r="U8359" t="s">
        <v>72</v>
      </c>
    </row>
    <row r="8360" spans="1:21" x14ac:dyDescent="0.35">
      <c r="A8360" t="s">
        <v>10937</v>
      </c>
      <c r="B8360" s="2">
        <v>45899</v>
      </c>
      <c r="C8360">
        <v>8</v>
      </c>
      <c r="D8360">
        <v>2025</v>
      </c>
      <c r="F8360" t="s">
        <v>237</v>
      </c>
      <c r="G8360" t="s">
        <v>2080</v>
      </c>
      <c r="H8360" t="s">
        <v>1867</v>
      </c>
      <c r="I8360" t="s">
        <v>2004</v>
      </c>
      <c r="J8360" t="s">
        <v>1963</v>
      </c>
      <c r="K8360" t="s">
        <v>1907</v>
      </c>
      <c r="L8360" t="s">
        <v>1890</v>
      </c>
      <c r="M8360">
        <v>2</v>
      </c>
      <c r="N8360" s="3">
        <v>119</v>
      </c>
      <c r="O8360" s="3">
        <v>72</v>
      </c>
      <c r="P8360" s="4">
        <v>0.1</v>
      </c>
      <c r="Q8360" s="3">
        <v>214.2</v>
      </c>
      <c r="R8360" s="3">
        <v>144</v>
      </c>
      <c r="S8360" s="3">
        <v>70.2</v>
      </c>
      <c r="T8360" t="s">
        <v>1954</v>
      </c>
      <c r="U8360" t="s">
        <v>72</v>
      </c>
    </row>
    <row r="8361" spans="1:21" x14ac:dyDescent="0.35">
      <c r="A8361" t="s">
        <v>10938</v>
      </c>
      <c r="B8361" s="2">
        <v>45899</v>
      </c>
      <c r="C8361">
        <v>8</v>
      </c>
      <c r="D8361">
        <v>2025</v>
      </c>
      <c r="F8361" t="s">
        <v>523</v>
      </c>
      <c r="G8361" t="s">
        <v>2250</v>
      </c>
      <c r="H8361" t="s">
        <v>1871</v>
      </c>
      <c r="I8361" t="s">
        <v>1966</v>
      </c>
      <c r="J8361" t="s">
        <v>2064</v>
      </c>
      <c r="K8361" t="s">
        <v>1922</v>
      </c>
      <c r="L8361" t="s">
        <v>1887</v>
      </c>
      <c r="M8361">
        <v>2</v>
      </c>
      <c r="N8361" s="3">
        <v>32</v>
      </c>
      <c r="O8361" s="3">
        <v>14</v>
      </c>
      <c r="P8361" s="4">
        <v>0.2</v>
      </c>
      <c r="Q8361" s="3">
        <v>51.2</v>
      </c>
      <c r="R8361" s="3">
        <v>28</v>
      </c>
      <c r="S8361" s="3">
        <v>23.2</v>
      </c>
      <c r="T8361" t="s">
        <v>1954</v>
      </c>
      <c r="U8361" t="s">
        <v>72</v>
      </c>
    </row>
    <row r="8362" spans="1:21" x14ac:dyDescent="0.35">
      <c r="A8362" t="s">
        <v>10939</v>
      </c>
      <c r="B8362" s="2">
        <v>45899</v>
      </c>
      <c r="C8362">
        <v>8</v>
      </c>
      <c r="D8362">
        <v>2025</v>
      </c>
      <c r="F8362" t="s">
        <v>678</v>
      </c>
      <c r="G8362" t="s">
        <v>2643</v>
      </c>
      <c r="H8362" t="s">
        <v>1873</v>
      </c>
      <c r="I8362" t="s">
        <v>2323</v>
      </c>
      <c r="J8362" t="s">
        <v>1963</v>
      </c>
      <c r="K8362" t="s">
        <v>1907</v>
      </c>
      <c r="L8362" t="s">
        <v>1890</v>
      </c>
      <c r="M8362">
        <v>3</v>
      </c>
      <c r="N8362" s="3">
        <v>119</v>
      </c>
      <c r="O8362" s="3">
        <v>72</v>
      </c>
      <c r="P8362" s="4">
        <v>0.05</v>
      </c>
      <c r="Q8362" s="3">
        <v>339.15</v>
      </c>
      <c r="R8362" s="3">
        <v>216</v>
      </c>
      <c r="S8362" s="3">
        <v>123.15</v>
      </c>
      <c r="T8362" t="s">
        <v>1954</v>
      </c>
      <c r="U8362" t="s">
        <v>72</v>
      </c>
    </row>
    <row r="8363" spans="1:21" x14ac:dyDescent="0.35">
      <c r="A8363" t="s">
        <v>10940</v>
      </c>
      <c r="B8363" s="2">
        <v>45900</v>
      </c>
      <c r="C8363">
        <v>8</v>
      </c>
      <c r="D8363">
        <v>2025</v>
      </c>
      <c r="F8363" t="s">
        <v>1227</v>
      </c>
      <c r="G8363" t="s">
        <v>4065</v>
      </c>
      <c r="H8363" t="s">
        <v>1866</v>
      </c>
      <c r="I8363" t="s">
        <v>1866</v>
      </c>
      <c r="J8363" t="s">
        <v>1956</v>
      </c>
      <c r="K8363" t="s">
        <v>1909</v>
      </c>
      <c r="L8363" t="s">
        <v>1887</v>
      </c>
      <c r="M8363">
        <v>2</v>
      </c>
      <c r="N8363" s="3">
        <v>95</v>
      </c>
      <c r="O8363" s="3">
        <v>54</v>
      </c>
      <c r="P8363" s="4">
        <v>0.1</v>
      </c>
      <c r="Q8363" s="3">
        <v>171</v>
      </c>
      <c r="R8363" s="3">
        <v>108</v>
      </c>
      <c r="S8363" s="3">
        <v>63</v>
      </c>
      <c r="T8363" t="s">
        <v>1954</v>
      </c>
      <c r="U8363" t="s">
        <v>72</v>
      </c>
    </row>
    <row r="8364" spans="1:21" x14ac:dyDescent="0.35">
      <c r="A8364" t="s">
        <v>10941</v>
      </c>
      <c r="B8364" s="2">
        <v>45900</v>
      </c>
      <c r="C8364">
        <v>8</v>
      </c>
      <c r="D8364">
        <v>2025</v>
      </c>
      <c r="F8364" t="s">
        <v>339</v>
      </c>
      <c r="G8364" t="s">
        <v>58</v>
      </c>
      <c r="H8364" t="s">
        <v>1870</v>
      </c>
      <c r="I8364" t="s">
        <v>2000</v>
      </c>
      <c r="J8364" t="s">
        <v>1991</v>
      </c>
      <c r="K8364" t="s">
        <v>1925</v>
      </c>
      <c r="L8364" t="s">
        <v>1885</v>
      </c>
      <c r="M8364">
        <v>1</v>
      </c>
      <c r="N8364" s="3">
        <v>35</v>
      </c>
      <c r="O8364" s="3">
        <v>16</v>
      </c>
      <c r="P8364" s="4">
        <v>0.15</v>
      </c>
      <c r="Q8364" s="3">
        <v>29.75</v>
      </c>
      <c r="R8364" s="3">
        <v>16</v>
      </c>
      <c r="S8364" s="3">
        <v>13.75</v>
      </c>
      <c r="T8364" t="s">
        <v>1954</v>
      </c>
      <c r="U8364" t="s">
        <v>72</v>
      </c>
    </row>
    <row r="8365" spans="1:21" x14ac:dyDescent="0.35">
      <c r="A8365" t="s">
        <v>10942</v>
      </c>
      <c r="B8365" s="2">
        <v>45900</v>
      </c>
      <c r="C8365">
        <v>8</v>
      </c>
      <c r="D8365">
        <v>2025</v>
      </c>
      <c r="F8365" t="s">
        <v>1531</v>
      </c>
      <c r="G8365" t="s">
        <v>3387</v>
      </c>
      <c r="H8365" t="s">
        <v>1875</v>
      </c>
      <c r="I8365" t="s">
        <v>1981</v>
      </c>
      <c r="J8365" t="s">
        <v>1978</v>
      </c>
      <c r="K8365" t="s">
        <v>1916</v>
      </c>
      <c r="L8365" t="s">
        <v>1887</v>
      </c>
      <c r="M8365">
        <v>2</v>
      </c>
      <c r="N8365" s="3">
        <v>79</v>
      </c>
      <c r="O8365" s="3">
        <v>42</v>
      </c>
      <c r="P8365" s="4">
        <v>0</v>
      </c>
      <c r="Q8365" s="3">
        <v>158</v>
      </c>
      <c r="R8365" s="3">
        <v>84</v>
      </c>
      <c r="S8365" s="3">
        <v>74</v>
      </c>
      <c r="T8365" t="s">
        <v>1954</v>
      </c>
      <c r="U8365" t="s">
        <v>72</v>
      </c>
    </row>
    <row r="8366" spans="1:21" x14ac:dyDescent="0.35">
      <c r="A8366" t="s">
        <v>10943</v>
      </c>
      <c r="B8366" s="2">
        <v>45900</v>
      </c>
      <c r="C8366">
        <v>8</v>
      </c>
      <c r="D8366">
        <v>2025</v>
      </c>
      <c r="F8366" t="s">
        <v>1858</v>
      </c>
      <c r="G8366" t="s">
        <v>3009</v>
      </c>
      <c r="H8366" t="s">
        <v>1868</v>
      </c>
      <c r="I8366" t="s">
        <v>1959</v>
      </c>
      <c r="J8366" t="s">
        <v>2001</v>
      </c>
      <c r="K8366" t="s">
        <v>1911</v>
      </c>
      <c r="L8366" t="s">
        <v>1886</v>
      </c>
      <c r="M8366">
        <v>1</v>
      </c>
      <c r="N8366" s="3">
        <v>58</v>
      </c>
      <c r="O8366" s="3">
        <v>25</v>
      </c>
      <c r="P8366" s="4">
        <v>0.15</v>
      </c>
      <c r="Q8366" s="3">
        <v>49.3</v>
      </c>
      <c r="R8366" s="3">
        <v>25</v>
      </c>
      <c r="S8366" s="3">
        <v>24.3</v>
      </c>
      <c r="T8366" t="s">
        <v>1954</v>
      </c>
      <c r="U8366" t="s">
        <v>72</v>
      </c>
    </row>
    <row r="8367" spans="1:21" x14ac:dyDescent="0.35">
      <c r="A8367" t="s">
        <v>10944</v>
      </c>
      <c r="B8367" s="2">
        <v>45900</v>
      </c>
      <c r="C8367">
        <v>8</v>
      </c>
      <c r="D8367">
        <v>2025</v>
      </c>
      <c r="F8367" t="s">
        <v>638</v>
      </c>
      <c r="G8367" t="s">
        <v>4365</v>
      </c>
      <c r="H8367" t="s">
        <v>1866</v>
      </c>
      <c r="I8367" t="s">
        <v>1866</v>
      </c>
      <c r="J8367" t="s">
        <v>2001</v>
      </c>
      <c r="K8367" t="s">
        <v>1911</v>
      </c>
      <c r="L8367" t="s">
        <v>1886</v>
      </c>
      <c r="M8367">
        <v>2</v>
      </c>
      <c r="N8367" s="3">
        <v>58</v>
      </c>
      <c r="O8367" s="3">
        <v>25</v>
      </c>
      <c r="P8367" s="4">
        <v>0.05</v>
      </c>
      <c r="Q8367" s="3">
        <v>110.2</v>
      </c>
      <c r="R8367" s="3">
        <v>50</v>
      </c>
      <c r="S8367" s="3">
        <v>60.2</v>
      </c>
      <c r="T8367" t="s">
        <v>1954</v>
      </c>
      <c r="U8367" t="s">
        <v>72</v>
      </c>
    </row>
    <row r="8368" spans="1:21" x14ac:dyDescent="0.35">
      <c r="A8368" t="s">
        <v>10945</v>
      </c>
      <c r="B8368" s="2">
        <v>45900</v>
      </c>
      <c r="C8368">
        <v>8</v>
      </c>
      <c r="D8368">
        <v>2025</v>
      </c>
      <c r="F8368" t="s">
        <v>368</v>
      </c>
      <c r="G8368" t="s">
        <v>2100</v>
      </c>
      <c r="H8368" t="s">
        <v>1875</v>
      </c>
      <c r="I8368" t="s">
        <v>1996</v>
      </c>
      <c r="J8368" t="s">
        <v>2120</v>
      </c>
      <c r="K8368" t="s">
        <v>1926</v>
      </c>
      <c r="L8368" t="s">
        <v>1885</v>
      </c>
      <c r="M8368">
        <v>2</v>
      </c>
      <c r="N8368" s="3">
        <v>28</v>
      </c>
      <c r="O8368" s="3">
        <v>13</v>
      </c>
      <c r="P8368" s="4">
        <v>0.05</v>
      </c>
      <c r="Q8368" s="3">
        <v>53.2</v>
      </c>
      <c r="R8368" s="3">
        <v>26</v>
      </c>
      <c r="S8368" s="3">
        <v>27.2</v>
      </c>
      <c r="T8368" t="s">
        <v>1954</v>
      </c>
      <c r="U8368" t="s">
        <v>72</v>
      </c>
    </row>
    <row r="8369" spans="1:21" x14ac:dyDescent="0.35">
      <c r="A8369" t="s">
        <v>10946</v>
      </c>
      <c r="B8369" s="2">
        <v>45900</v>
      </c>
      <c r="C8369">
        <v>8</v>
      </c>
      <c r="D8369">
        <v>2025</v>
      </c>
      <c r="F8369" t="s">
        <v>1766</v>
      </c>
      <c r="G8369" t="s">
        <v>2715</v>
      </c>
      <c r="H8369" t="s">
        <v>1874</v>
      </c>
      <c r="I8369" t="s">
        <v>2186</v>
      </c>
      <c r="J8369" t="s">
        <v>1956</v>
      </c>
      <c r="K8369" t="s">
        <v>1909</v>
      </c>
      <c r="L8369" t="s">
        <v>1887</v>
      </c>
      <c r="M8369">
        <v>2</v>
      </c>
      <c r="N8369" s="3">
        <v>95</v>
      </c>
      <c r="O8369" s="3">
        <v>54</v>
      </c>
      <c r="P8369" s="4">
        <v>0.1</v>
      </c>
      <c r="Q8369" s="3">
        <v>171</v>
      </c>
      <c r="R8369" s="3">
        <v>108</v>
      </c>
      <c r="S8369" s="3">
        <v>63</v>
      </c>
      <c r="T8369" t="s">
        <v>1954</v>
      </c>
      <c r="U8369" t="s">
        <v>72</v>
      </c>
    </row>
    <row r="8370" spans="1:21" x14ac:dyDescent="0.35">
      <c r="A8370" t="s">
        <v>10947</v>
      </c>
      <c r="B8370" s="2">
        <v>45900</v>
      </c>
      <c r="C8370">
        <v>8</v>
      </c>
      <c r="D8370">
        <v>2025</v>
      </c>
      <c r="F8370" t="s">
        <v>1007</v>
      </c>
      <c r="G8370" t="s">
        <v>2620</v>
      </c>
      <c r="H8370" t="s">
        <v>1872</v>
      </c>
      <c r="I8370" t="s">
        <v>2076</v>
      </c>
      <c r="J8370" t="s">
        <v>1997</v>
      </c>
      <c r="K8370" t="s">
        <v>1906</v>
      </c>
      <c r="L8370" t="s">
        <v>1889</v>
      </c>
      <c r="M8370">
        <v>2</v>
      </c>
      <c r="N8370" s="3">
        <v>89</v>
      </c>
      <c r="O8370" s="3">
        <v>48</v>
      </c>
      <c r="P8370" s="4">
        <v>0</v>
      </c>
      <c r="Q8370" s="3">
        <v>178</v>
      </c>
      <c r="R8370" s="3">
        <v>96</v>
      </c>
      <c r="S8370" s="3">
        <v>82</v>
      </c>
      <c r="T8370" t="s">
        <v>1954</v>
      </c>
      <c r="U8370" t="s">
        <v>72</v>
      </c>
    </row>
    <row r="8371" spans="1:21" x14ac:dyDescent="0.35">
      <c r="A8371" t="s">
        <v>10948</v>
      </c>
      <c r="B8371" s="2">
        <v>45900</v>
      </c>
      <c r="C8371">
        <v>8</v>
      </c>
      <c r="D8371">
        <v>2025</v>
      </c>
      <c r="F8371" t="s">
        <v>1606</v>
      </c>
      <c r="G8371" t="s">
        <v>2384</v>
      </c>
      <c r="H8371" t="s">
        <v>1875</v>
      </c>
      <c r="I8371" t="s">
        <v>2054</v>
      </c>
      <c r="J8371" t="s">
        <v>2015</v>
      </c>
      <c r="K8371" t="s">
        <v>1914</v>
      </c>
      <c r="L8371" t="s">
        <v>1888</v>
      </c>
      <c r="M8371">
        <v>2</v>
      </c>
      <c r="N8371" s="3">
        <v>65</v>
      </c>
      <c r="O8371" s="3">
        <v>32</v>
      </c>
      <c r="P8371" s="4">
        <v>0</v>
      </c>
      <c r="Q8371" s="3">
        <v>130</v>
      </c>
      <c r="R8371" s="3">
        <v>64</v>
      </c>
      <c r="S8371" s="3">
        <v>66</v>
      </c>
      <c r="T8371" t="s">
        <v>1954</v>
      </c>
      <c r="U8371" t="s">
        <v>72</v>
      </c>
    </row>
    <row r="8372" spans="1:21" x14ac:dyDescent="0.35">
      <c r="A8372" t="s">
        <v>10949</v>
      </c>
      <c r="B8372" s="2">
        <v>45900</v>
      </c>
      <c r="C8372">
        <v>8</v>
      </c>
      <c r="D8372">
        <v>2025</v>
      </c>
      <c r="F8372" t="s">
        <v>488</v>
      </c>
      <c r="G8372" t="s">
        <v>4178</v>
      </c>
      <c r="H8372" t="s">
        <v>1872</v>
      </c>
      <c r="I8372" t="s">
        <v>2152</v>
      </c>
      <c r="J8372" t="s">
        <v>2034</v>
      </c>
      <c r="K8372" t="s">
        <v>1904</v>
      </c>
      <c r="L8372" t="s">
        <v>1889</v>
      </c>
      <c r="M8372">
        <v>3</v>
      </c>
      <c r="N8372" s="3">
        <v>149</v>
      </c>
      <c r="O8372" s="3">
        <v>91</v>
      </c>
      <c r="P8372" s="4">
        <v>0.05</v>
      </c>
      <c r="Q8372" s="3">
        <v>424.65</v>
      </c>
      <c r="R8372" s="3">
        <v>273</v>
      </c>
      <c r="S8372" s="3">
        <v>151.65</v>
      </c>
      <c r="T8372" t="s">
        <v>1954</v>
      </c>
      <c r="U8372" t="s">
        <v>72</v>
      </c>
    </row>
    <row r="8373" spans="1:21" x14ac:dyDescent="0.35">
      <c r="A8373" t="s">
        <v>10950</v>
      </c>
      <c r="B8373" s="2">
        <v>45900</v>
      </c>
      <c r="C8373">
        <v>8</v>
      </c>
      <c r="D8373">
        <v>2025</v>
      </c>
      <c r="F8373" t="s">
        <v>1225</v>
      </c>
      <c r="G8373" t="s">
        <v>2861</v>
      </c>
      <c r="H8373" t="s">
        <v>1872</v>
      </c>
      <c r="I8373" t="s">
        <v>1986</v>
      </c>
      <c r="J8373" t="s">
        <v>1997</v>
      </c>
      <c r="K8373" t="s">
        <v>1906</v>
      </c>
      <c r="L8373" t="s">
        <v>1889</v>
      </c>
      <c r="M8373">
        <v>4</v>
      </c>
      <c r="N8373" s="3">
        <v>89</v>
      </c>
      <c r="O8373" s="3">
        <v>48</v>
      </c>
      <c r="P8373" s="4">
        <v>0.1</v>
      </c>
      <c r="Q8373" s="3">
        <v>320.39999999999998</v>
      </c>
      <c r="R8373" s="3">
        <v>192</v>
      </c>
      <c r="S8373" s="3">
        <v>128.4</v>
      </c>
      <c r="T8373" t="s">
        <v>1954</v>
      </c>
      <c r="U8373" t="s">
        <v>72</v>
      </c>
    </row>
    <row r="8374" spans="1:21" x14ac:dyDescent="0.35">
      <c r="A8374" t="s">
        <v>10951</v>
      </c>
      <c r="B8374" s="2">
        <v>45901</v>
      </c>
      <c r="C8374">
        <v>9</v>
      </c>
      <c r="D8374">
        <v>2025</v>
      </c>
      <c r="F8374" t="s">
        <v>1525</v>
      </c>
      <c r="G8374" t="s">
        <v>2132</v>
      </c>
      <c r="H8374" t="s">
        <v>1866</v>
      </c>
      <c r="I8374" t="s">
        <v>1866</v>
      </c>
      <c r="J8374" t="s">
        <v>2023</v>
      </c>
      <c r="K8374" t="s">
        <v>1912</v>
      </c>
      <c r="L8374" t="s">
        <v>1890</v>
      </c>
      <c r="M8374">
        <v>1</v>
      </c>
      <c r="N8374" s="3">
        <v>249</v>
      </c>
      <c r="O8374" s="3">
        <v>168</v>
      </c>
      <c r="P8374" s="4">
        <v>0</v>
      </c>
      <c r="Q8374" s="3">
        <v>249</v>
      </c>
      <c r="R8374" s="3">
        <v>168</v>
      </c>
      <c r="S8374" s="3">
        <v>81</v>
      </c>
      <c r="T8374" t="s">
        <v>1954</v>
      </c>
      <c r="U8374" t="s">
        <v>72</v>
      </c>
    </row>
    <row r="8375" spans="1:21" x14ac:dyDescent="0.35">
      <c r="A8375" t="s">
        <v>10952</v>
      </c>
      <c r="B8375" s="2">
        <v>45901</v>
      </c>
      <c r="C8375">
        <v>9</v>
      </c>
      <c r="D8375">
        <v>2025</v>
      </c>
      <c r="F8375" t="s">
        <v>392</v>
      </c>
      <c r="G8375" t="s">
        <v>2174</v>
      </c>
      <c r="H8375" t="s">
        <v>1868</v>
      </c>
      <c r="I8375" t="s">
        <v>2113</v>
      </c>
      <c r="J8375" t="s">
        <v>2067</v>
      </c>
      <c r="K8375" t="s">
        <v>1918</v>
      </c>
      <c r="L8375" t="s">
        <v>1889</v>
      </c>
      <c r="M8375">
        <v>4</v>
      </c>
      <c r="N8375" s="3">
        <v>69</v>
      </c>
      <c r="O8375" s="3">
        <v>37</v>
      </c>
      <c r="P8375" s="4">
        <v>0.1</v>
      </c>
      <c r="Q8375" s="3">
        <v>248.4</v>
      </c>
      <c r="R8375" s="3">
        <v>148</v>
      </c>
      <c r="S8375" s="3">
        <v>100.4</v>
      </c>
      <c r="T8375" t="s">
        <v>1954</v>
      </c>
      <c r="U8375" t="s">
        <v>72</v>
      </c>
    </row>
    <row r="8376" spans="1:21" x14ac:dyDescent="0.35">
      <c r="A8376" t="s">
        <v>10953</v>
      </c>
      <c r="B8376" s="2">
        <v>45901</v>
      </c>
      <c r="C8376">
        <v>9</v>
      </c>
      <c r="D8376">
        <v>2025</v>
      </c>
      <c r="F8376" t="s">
        <v>1478</v>
      </c>
      <c r="G8376" t="s">
        <v>57</v>
      </c>
      <c r="H8376" t="s">
        <v>1871</v>
      </c>
      <c r="I8376" t="s">
        <v>1990</v>
      </c>
      <c r="J8376" t="s">
        <v>1956</v>
      </c>
      <c r="K8376" t="s">
        <v>1909</v>
      </c>
      <c r="L8376" t="s">
        <v>1887</v>
      </c>
      <c r="M8376">
        <v>1</v>
      </c>
      <c r="N8376" s="3">
        <v>95</v>
      </c>
      <c r="O8376" s="3">
        <v>54</v>
      </c>
      <c r="P8376" s="4">
        <v>0</v>
      </c>
      <c r="Q8376" s="3">
        <v>95</v>
      </c>
      <c r="R8376" s="3">
        <v>54</v>
      </c>
      <c r="S8376" s="3">
        <v>41</v>
      </c>
      <c r="T8376" t="s">
        <v>1954</v>
      </c>
      <c r="U8376" t="s">
        <v>72</v>
      </c>
    </row>
    <row r="8377" spans="1:21" x14ac:dyDescent="0.35">
      <c r="A8377" t="s">
        <v>10954</v>
      </c>
      <c r="B8377" s="2">
        <v>45901</v>
      </c>
      <c r="C8377">
        <v>9</v>
      </c>
      <c r="D8377">
        <v>2025</v>
      </c>
      <c r="F8377" t="s">
        <v>1185</v>
      </c>
      <c r="G8377" t="s">
        <v>2828</v>
      </c>
      <c r="H8377" t="s">
        <v>1868</v>
      </c>
      <c r="I8377" t="s">
        <v>2022</v>
      </c>
      <c r="J8377" t="s">
        <v>1978</v>
      </c>
      <c r="K8377" t="s">
        <v>1916</v>
      </c>
      <c r="L8377" t="s">
        <v>1887</v>
      </c>
      <c r="M8377">
        <v>2</v>
      </c>
      <c r="N8377" s="3">
        <v>79</v>
      </c>
      <c r="O8377" s="3">
        <v>42</v>
      </c>
      <c r="P8377" s="4">
        <v>0</v>
      </c>
      <c r="Q8377" s="3">
        <v>158</v>
      </c>
      <c r="R8377" s="3">
        <v>84</v>
      </c>
      <c r="S8377" s="3">
        <v>74</v>
      </c>
      <c r="T8377" t="s">
        <v>1954</v>
      </c>
      <c r="U8377" t="s">
        <v>72</v>
      </c>
    </row>
    <row r="8378" spans="1:21" x14ac:dyDescent="0.35">
      <c r="A8378" t="s">
        <v>10955</v>
      </c>
      <c r="B8378" s="2">
        <v>45901</v>
      </c>
      <c r="C8378">
        <v>9</v>
      </c>
      <c r="D8378">
        <v>2025</v>
      </c>
      <c r="F8378" t="s">
        <v>1480</v>
      </c>
      <c r="G8378" t="s">
        <v>2561</v>
      </c>
      <c r="H8378" t="s">
        <v>1866</v>
      </c>
      <c r="I8378" t="s">
        <v>1866</v>
      </c>
      <c r="J8378" t="s">
        <v>2064</v>
      </c>
      <c r="K8378" t="s">
        <v>1922</v>
      </c>
      <c r="L8378" t="s">
        <v>1887</v>
      </c>
      <c r="M8378">
        <v>1</v>
      </c>
      <c r="N8378" s="3">
        <v>32</v>
      </c>
      <c r="O8378" s="3">
        <v>14</v>
      </c>
      <c r="P8378" s="4">
        <v>0</v>
      </c>
      <c r="Q8378" s="3">
        <v>32</v>
      </c>
      <c r="R8378" s="3">
        <v>14</v>
      </c>
      <c r="S8378" s="3">
        <v>18</v>
      </c>
      <c r="T8378" t="s">
        <v>1954</v>
      </c>
      <c r="U8378" t="s">
        <v>72</v>
      </c>
    </row>
    <row r="8379" spans="1:21" x14ac:dyDescent="0.35">
      <c r="A8379" t="s">
        <v>10956</v>
      </c>
      <c r="B8379" s="2">
        <v>45901</v>
      </c>
      <c r="C8379">
        <v>9</v>
      </c>
      <c r="D8379">
        <v>2025</v>
      </c>
      <c r="F8379" t="s">
        <v>1688</v>
      </c>
      <c r="G8379" t="s">
        <v>3520</v>
      </c>
      <c r="H8379" t="s">
        <v>1866</v>
      </c>
      <c r="I8379" t="s">
        <v>1866</v>
      </c>
      <c r="J8379" t="s">
        <v>2045</v>
      </c>
      <c r="K8379" t="s">
        <v>1910</v>
      </c>
      <c r="L8379" t="s">
        <v>1890</v>
      </c>
      <c r="M8379">
        <v>3</v>
      </c>
      <c r="N8379" s="3">
        <v>99</v>
      </c>
      <c r="O8379" s="3">
        <v>58</v>
      </c>
      <c r="P8379" s="4">
        <v>0.1</v>
      </c>
      <c r="Q8379" s="3">
        <v>267.3</v>
      </c>
      <c r="R8379" s="3">
        <v>174</v>
      </c>
      <c r="S8379" s="3">
        <v>93.3</v>
      </c>
      <c r="T8379" t="s">
        <v>1954</v>
      </c>
      <c r="U8379" t="s">
        <v>72</v>
      </c>
    </row>
    <row r="8380" spans="1:21" x14ac:dyDescent="0.35">
      <c r="A8380" t="s">
        <v>10957</v>
      </c>
      <c r="B8380" s="2">
        <v>45901</v>
      </c>
      <c r="C8380">
        <v>9</v>
      </c>
      <c r="D8380">
        <v>2025</v>
      </c>
      <c r="F8380" t="s">
        <v>1423</v>
      </c>
      <c r="G8380" t="s">
        <v>2759</v>
      </c>
      <c r="H8380" t="s">
        <v>1875</v>
      </c>
      <c r="I8380" t="s">
        <v>2054</v>
      </c>
      <c r="J8380" t="s">
        <v>2061</v>
      </c>
      <c r="K8380" t="s">
        <v>1923</v>
      </c>
      <c r="L8380" t="s">
        <v>1888</v>
      </c>
      <c r="M8380">
        <v>1</v>
      </c>
      <c r="N8380" s="3">
        <v>25</v>
      </c>
      <c r="O8380" s="3">
        <v>11</v>
      </c>
      <c r="P8380" s="4">
        <v>0.1</v>
      </c>
      <c r="Q8380" s="3">
        <v>22.5</v>
      </c>
      <c r="R8380" s="3">
        <v>11</v>
      </c>
      <c r="S8380" s="3">
        <v>11.5</v>
      </c>
      <c r="T8380" t="s">
        <v>1954</v>
      </c>
      <c r="U8380" t="s">
        <v>72</v>
      </c>
    </row>
    <row r="8381" spans="1:21" x14ac:dyDescent="0.35">
      <c r="A8381" t="s">
        <v>10958</v>
      </c>
      <c r="B8381" s="2">
        <v>45901</v>
      </c>
      <c r="C8381">
        <v>9</v>
      </c>
      <c r="D8381">
        <v>2025</v>
      </c>
      <c r="F8381" t="s">
        <v>692</v>
      </c>
      <c r="G8381" t="s">
        <v>62</v>
      </c>
      <c r="H8381" t="s">
        <v>1864</v>
      </c>
      <c r="I8381" t="s">
        <v>2044</v>
      </c>
      <c r="J8381" t="s">
        <v>1960</v>
      </c>
      <c r="K8381" t="s">
        <v>1924</v>
      </c>
      <c r="L8381" t="s">
        <v>1885</v>
      </c>
      <c r="M8381">
        <v>2</v>
      </c>
      <c r="N8381" s="3">
        <v>42</v>
      </c>
      <c r="O8381" s="3">
        <v>20</v>
      </c>
      <c r="P8381" s="4">
        <v>0.1</v>
      </c>
      <c r="Q8381" s="3">
        <v>75.599999999999994</v>
      </c>
      <c r="R8381" s="3">
        <v>40</v>
      </c>
      <c r="S8381" s="3">
        <v>35.6</v>
      </c>
      <c r="T8381" t="s">
        <v>1954</v>
      </c>
      <c r="U8381" t="s">
        <v>72</v>
      </c>
    </row>
    <row r="8382" spans="1:21" x14ac:dyDescent="0.35">
      <c r="A8382" t="s">
        <v>10959</v>
      </c>
      <c r="B8382" s="2">
        <v>45901</v>
      </c>
      <c r="C8382">
        <v>9</v>
      </c>
      <c r="D8382">
        <v>2025</v>
      </c>
      <c r="F8382" t="s">
        <v>239</v>
      </c>
      <c r="G8382" t="s">
        <v>3059</v>
      </c>
      <c r="H8382" t="s">
        <v>1873</v>
      </c>
      <c r="I8382" t="s">
        <v>2320</v>
      </c>
      <c r="J8382" t="s">
        <v>1997</v>
      </c>
      <c r="K8382" t="s">
        <v>1906</v>
      </c>
      <c r="L8382" t="s">
        <v>1889</v>
      </c>
      <c r="M8382">
        <v>1</v>
      </c>
      <c r="N8382" s="3">
        <v>89</v>
      </c>
      <c r="O8382" s="3">
        <v>48</v>
      </c>
      <c r="P8382" s="4">
        <v>0.05</v>
      </c>
      <c r="Q8382" s="3">
        <v>84.55</v>
      </c>
      <c r="R8382" s="3">
        <v>48</v>
      </c>
      <c r="S8382" s="3">
        <v>36.549999999999997</v>
      </c>
      <c r="T8382" t="s">
        <v>1954</v>
      </c>
      <c r="U8382" t="s">
        <v>72</v>
      </c>
    </row>
    <row r="8383" spans="1:21" x14ac:dyDescent="0.35">
      <c r="A8383" t="s">
        <v>10960</v>
      </c>
      <c r="B8383" s="2">
        <v>45901</v>
      </c>
      <c r="C8383">
        <v>9</v>
      </c>
      <c r="D8383">
        <v>2025</v>
      </c>
      <c r="F8383" t="s">
        <v>833</v>
      </c>
      <c r="G8383" t="s">
        <v>2381</v>
      </c>
      <c r="H8383" t="s">
        <v>1864</v>
      </c>
      <c r="I8383" t="s">
        <v>2087</v>
      </c>
      <c r="J8383" t="s">
        <v>1963</v>
      </c>
      <c r="K8383" t="s">
        <v>1907</v>
      </c>
      <c r="L8383" t="s">
        <v>1890</v>
      </c>
      <c r="M8383">
        <v>3</v>
      </c>
      <c r="N8383" s="3">
        <v>119</v>
      </c>
      <c r="O8383" s="3">
        <v>72</v>
      </c>
      <c r="P8383" s="4">
        <v>0.05</v>
      </c>
      <c r="Q8383" s="3">
        <v>339.15</v>
      </c>
      <c r="R8383" s="3">
        <v>216</v>
      </c>
      <c r="S8383" s="3">
        <v>123.15</v>
      </c>
      <c r="T8383" t="s">
        <v>1954</v>
      </c>
      <c r="U8383" t="s">
        <v>72</v>
      </c>
    </row>
    <row r="8384" spans="1:21" x14ac:dyDescent="0.35">
      <c r="A8384" t="s">
        <v>10961</v>
      </c>
      <c r="B8384" s="2">
        <v>45901</v>
      </c>
      <c r="C8384">
        <v>9</v>
      </c>
      <c r="D8384">
        <v>2025</v>
      </c>
      <c r="F8384" t="s">
        <v>982</v>
      </c>
      <c r="G8384" t="s">
        <v>3639</v>
      </c>
      <c r="H8384" t="s">
        <v>1864</v>
      </c>
      <c r="I8384" t="s">
        <v>2044</v>
      </c>
      <c r="J8384" t="s">
        <v>2015</v>
      </c>
      <c r="K8384" t="s">
        <v>1914</v>
      </c>
      <c r="L8384" t="s">
        <v>1888</v>
      </c>
      <c r="M8384">
        <v>2</v>
      </c>
      <c r="N8384" s="3">
        <v>65</v>
      </c>
      <c r="O8384" s="3">
        <v>32</v>
      </c>
      <c r="P8384" s="4">
        <v>0.15</v>
      </c>
      <c r="Q8384" s="3">
        <v>110.5</v>
      </c>
      <c r="R8384" s="3">
        <v>64</v>
      </c>
      <c r="S8384" s="3">
        <v>46.5</v>
      </c>
      <c r="T8384" t="s">
        <v>1954</v>
      </c>
      <c r="U8384" t="s">
        <v>72</v>
      </c>
    </row>
    <row r="8385" spans="1:21" x14ac:dyDescent="0.35">
      <c r="A8385" t="s">
        <v>10962</v>
      </c>
      <c r="B8385" s="2">
        <v>45901</v>
      </c>
      <c r="C8385">
        <v>9</v>
      </c>
      <c r="D8385">
        <v>2025</v>
      </c>
      <c r="F8385" t="s">
        <v>384</v>
      </c>
      <c r="G8385" t="s">
        <v>57</v>
      </c>
      <c r="H8385" t="s">
        <v>1864</v>
      </c>
      <c r="I8385" t="s">
        <v>2101</v>
      </c>
      <c r="J8385" t="s">
        <v>2064</v>
      </c>
      <c r="K8385" t="s">
        <v>1922</v>
      </c>
      <c r="L8385" t="s">
        <v>1887</v>
      </c>
      <c r="M8385">
        <v>1</v>
      </c>
      <c r="N8385" s="3">
        <v>32</v>
      </c>
      <c r="O8385" s="3">
        <v>14</v>
      </c>
      <c r="P8385" s="4">
        <v>0.15</v>
      </c>
      <c r="Q8385" s="3">
        <v>27.2</v>
      </c>
      <c r="R8385" s="3">
        <v>14</v>
      </c>
      <c r="S8385" s="3">
        <v>13.2</v>
      </c>
      <c r="T8385" t="s">
        <v>1954</v>
      </c>
      <c r="U8385" t="s">
        <v>72</v>
      </c>
    </row>
    <row r="8386" spans="1:21" x14ac:dyDescent="0.35">
      <c r="A8386" t="s">
        <v>10963</v>
      </c>
      <c r="B8386" s="2">
        <v>45901</v>
      </c>
      <c r="C8386">
        <v>9</v>
      </c>
      <c r="D8386">
        <v>2025</v>
      </c>
      <c r="F8386" t="s">
        <v>130</v>
      </c>
      <c r="G8386" t="s">
        <v>2733</v>
      </c>
      <c r="H8386" t="s">
        <v>1871</v>
      </c>
      <c r="I8386" t="s">
        <v>1990</v>
      </c>
      <c r="J8386" t="s">
        <v>1978</v>
      </c>
      <c r="K8386" t="s">
        <v>1916</v>
      </c>
      <c r="L8386" t="s">
        <v>1887</v>
      </c>
      <c r="M8386">
        <v>5</v>
      </c>
      <c r="N8386" s="3">
        <v>79</v>
      </c>
      <c r="O8386" s="3">
        <v>42</v>
      </c>
      <c r="P8386" s="4">
        <v>0.05</v>
      </c>
      <c r="Q8386" s="3">
        <v>375.25</v>
      </c>
      <c r="R8386" s="3">
        <v>210</v>
      </c>
      <c r="S8386" s="3">
        <v>165.25</v>
      </c>
      <c r="T8386" t="s">
        <v>1954</v>
      </c>
      <c r="U8386" t="s">
        <v>72</v>
      </c>
    </row>
    <row r="8387" spans="1:21" x14ac:dyDescent="0.35">
      <c r="A8387" t="s">
        <v>10964</v>
      </c>
      <c r="B8387" s="2">
        <v>45901</v>
      </c>
      <c r="C8387">
        <v>9</v>
      </c>
      <c r="D8387">
        <v>2025</v>
      </c>
      <c r="F8387" t="s">
        <v>732</v>
      </c>
      <c r="G8387" t="s">
        <v>4876</v>
      </c>
      <c r="H8387" t="s">
        <v>1863</v>
      </c>
      <c r="I8387" t="s">
        <v>1952</v>
      </c>
      <c r="J8387" t="s">
        <v>2183</v>
      </c>
      <c r="K8387" t="s">
        <v>1917</v>
      </c>
      <c r="L8387" t="s">
        <v>1886</v>
      </c>
      <c r="M8387">
        <v>1</v>
      </c>
      <c r="N8387" s="3">
        <v>72</v>
      </c>
      <c r="O8387" s="3">
        <v>34</v>
      </c>
      <c r="P8387" s="4">
        <v>0.2</v>
      </c>
      <c r="Q8387" s="3">
        <v>57.6</v>
      </c>
      <c r="R8387" s="3">
        <v>34</v>
      </c>
      <c r="S8387" s="3">
        <v>23.6</v>
      </c>
      <c r="T8387" t="s">
        <v>1954</v>
      </c>
      <c r="U8387" t="s">
        <v>72</v>
      </c>
    </row>
    <row r="8388" spans="1:21" x14ac:dyDescent="0.35">
      <c r="A8388" t="s">
        <v>10965</v>
      </c>
      <c r="B8388" s="2">
        <v>45902</v>
      </c>
      <c r="C8388">
        <v>9</v>
      </c>
      <c r="D8388">
        <v>2025</v>
      </c>
      <c r="F8388" t="s">
        <v>1304</v>
      </c>
      <c r="G8388" t="s">
        <v>3351</v>
      </c>
      <c r="H8388" t="s">
        <v>1871</v>
      </c>
      <c r="I8388" t="s">
        <v>2234</v>
      </c>
      <c r="J8388" t="s">
        <v>1987</v>
      </c>
      <c r="K8388" t="s">
        <v>1908</v>
      </c>
      <c r="L8388" t="s">
        <v>1890</v>
      </c>
      <c r="M8388">
        <v>2</v>
      </c>
      <c r="N8388" s="3">
        <v>129</v>
      </c>
      <c r="O8388" s="3">
        <v>78</v>
      </c>
      <c r="P8388" s="4">
        <v>0</v>
      </c>
      <c r="Q8388" s="3">
        <v>258</v>
      </c>
      <c r="R8388" s="3">
        <v>156</v>
      </c>
      <c r="S8388" s="3">
        <v>102</v>
      </c>
      <c r="T8388" t="s">
        <v>1954</v>
      </c>
      <c r="U8388" t="s">
        <v>72</v>
      </c>
    </row>
    <row r="8389" spans="1:21" x14ac:dyDescent="0.35">
      <c r="A8389" t="s">
        <v>10966</v>
      </c>
      <c r="B8389" s="2">
        <v>45902</v>
      </c>
      <c r="C8389">
        <v>9</v>
      </c>
      <c r="D8389">
        <v>2025</v>
      </c>
      <c r="F8389" t="s">
        <v>1796</v>
      </c>
      <c r="G8389" t="s">
        <v>4514</v>
      </c>
      <c r="H8389" t="s">
        <v>1866</v>
      </c>
      <c r="I8389" t="s">
        <v>1866</v>
      </c>
      <c r="J8389" t="s">
        <v>2034</v>
      </c>
      <c r="K8389" t="s">
        <v>1904</v>
      </c>
      <c r="L8389" t="s">
        <v>1889</v>
      </c>
      <c r="M8389">
        <v>5</v>
      </c>
      <c r="N8389" s="3">
        <v>149</v>
      </c>
      <c r="O8389" s="3">
        <v>91</v>
      </c>
      <c r="P8389" s="4">
        <v>0</v>
      </c>
      <c r="Q8389" s="3">
        <v>745</v>
      </c>
      <c r="R8389" s="3">
        <v>455</v>
      </c>
      <c r="S8389" s="3">
        <v>290</v>
      </c>
      <c r="T8389" t="s">
        <v>1954</v>
      </c>
      <c r="U8389" t="s">
        <v>72</v>
      </c>
    </row>
    <row r="8390" spans="1:21" x14ac:dyDescent="0.35">
      <c r="A8390" t="s">
        <v>10967</v>
      </c>
      <c r="B8390" s="2">
        <v>45902</v>
      </c>
      <c r="C8390">
        <v>9</v>
      </c>
      <c r="D8390">
        <v>2025</v>
      </c>
      <c r="F8390" t="s">
        <v>110</v>
      </c>
      <c r="G8390" t="s">
        <v>2820</v>
      </c>
      <c r="H8390" t="s">
        <v>1869</v>
      </c>
      <c r="I8390" t="s">
        <v>2157</v>
      </c>
      <c r="J8390" t="s">
        <v>1960</v>
      </c>
      <c r="K8390" t="s">
        <v>1924</v>
      </c>
      <c r="L8390" t="s">
        <v>1885</v>
      </c>
      <c r="M8390">
        <v>1</v>
      </c>
      <c r="N8390" s="3">
        <v>42</v>
      </c>
      <c r="O8390" s="3">
        <v>20</v>
      </c>
      <c r="P8390" s="4">
        <v>0.15</v>
      </c>
      <c r="Q8390" s="3">
        <v>35.700000000000003</v>
      </c>
      <c r="R8390" s="3">
        <v>20</v>
      </c>
      <c r="S8390" s="3">
        <v>15.7</v>
      </c>
      <c r="U8390" t="s">
        <v>72</v>
      </c>
    </row>
    <row r="8391" spans="1:21" x14ac:dyDescent="0.35">
      <c r="A8391" t="s">
        <v>10968</v>
      </c>
      <c r="B8391" s="2">
        <v>45902</v>
      </c>
      <c r="C8391">
        <v>9</v>
      </c>
      <c r="D8391">
        <v>2025</v>
      </c>
      <c r="F8391" t="s">
        <v>1452</v>
      </c>
      <c r="G8391" t="s">
        <v>2848</v>
      </c>
      <c r="H8391" t="s">
        <v>1866</v>
      </c>
      <c r="I8391" t="s">
        <v>1866</v>
      </c>
      <c r="J8391" t="s">
        <v>2045</v>
      </c>
      <c r="K8391" t="s">
        <v>1910</v>
      </c>
      <c r="L8391" t="s">
        <v>1890</v>
      </c>
      <c r="M8391">
        <v>2</v>
      </c>
      <c r="N8391" s="3">
        <v>99</v>
      </c>
      <c r="O8391" s="3">
        <v>58</v>
      </c>
      <c r="P8391" s="4">
        <v>0</v>
      </c>
      <c r="Q8391" s="3">
        <v>198</v>
      </c>
      <c r="R8391" s="3">
        <v>116</v>
      </c>
      <c r="S8391" s="3">
        <v>82</v>
      </c>
      <c r="T8391" t="s">
        <v>1954</v>
      </c>
      <c r="U8391" t="s">
        <v>72</v>
      </c>
    </row>
    <row r="8392" spans="1:21" x14ac:dyDescent="0.35">
      <c r="A8392" t="s">
        <v>10969</v>
      </c>
      <c r="B8392" s="2">
        <v>45902</v>
      </c>
      <c r="C8392">
        <v>9</v>
      </c>
      <c r="D8392">
        <v>2025</v>
      </c>
      <c r="F8392" t="s">
        <v>205</v>
      </c>
      <c r="G8392" t="s">
        <v>4235</v>
      </c>
      <c r="H8392" t="s">
        <v>1875</v>
      </c>
      <c r="I8392" t="s">
        <v>1981</v>
      </c>
      <c r="J8392" t="s">
        <v>1997</v>
      </c>
      <c r="K8392" t="s">
        <v>1906</v>
      </c>
      <c r="L8392" t="s">
        <v>1889</v>
      </c>
      <c r="M8392">
        <v>2</v>
      </c>
      <c r="N8392" s="3">
        <v>89</v>
      </c>
      <c r="O8392" s="3">
        <v>48</v>
      </c>
      <c r="P8392" s="4">
        <v>0.05</v>
      </c>
      <c r="Q8392" s="3">
        <v>169.1</v>
      </c>
      <c r="R8392" s="3">
        <v>96</v>
      </c>
      <c r="S8392" s="3">
        <v>73.099999999999994</v>
      </c>
      <c r="T8392" t="s">
        <v>1954</v>
      </c>
      <c r="U8392" t="s">
        <v>72</v>
      </c>
    </row>
    <row r="8393" spans="1:21" x14ac:dyDescent="0.35">
      <c r="A8393" t="s">
        <v>10970</v>
      </c>
      <c r="B8393" s="2">
        <v>45902</v>
      </c>
      <c r="C8393">
        <v>9</v>
      </c>
      <c r="D8393">
        <v>2025</v>
      </c>
      <c r="F8393" t="s">
        <v>1506</v>
      </c>
      <c r="G8393" t="s">
        <v>2582</v>
      </c>
      <c r="H8393" t="s">
        <v>1868</v>
      </c>
      <c r="I8393" t="s">
        <v>2022</v>
      </c>
      <c r="J8393" t="s">
        <v>1967</v>
      </c>
      <c r="K8393" t="s">
        <v>1913</v>
      </c>
      <c r="L8393" t="s">
        <v>1888</v>
      </c>
      <c r="M8393">
        <v>2</v>
      </c>
      <c r="N8393" s="3">
        <v>78</v>
      </c>
      <c r="O8393" s="3">
        <v>39</v>
      </c>
      <c r="P8393" s="4">
        <v>0.1</v>
      </c>
      <c r="Q8393" s="3">
        <v>140.4</v>
      </c>
      <c r="R8393" s="3">
        <v>78</v>
      </c>
      <c r="S8393" s="3">
        <v>62.4</v>
      </c>
      <c r="T8393" t="s">
        <v>1954</v>
      </c>
      <c r="U8393" t="s">
        <v>72</v>
      </c>
    </row>
    <row r="8394" spans="1:21" x14ac:dyDescent="0.35">
      <c r="A8394" t="s">
        <v>10971</v>
      </c>
      <c r="B8394" s="2">
        <v>45902</v>
      </c>
      <c r="C8394">
        <v>9</v>
      </c>
      <c r="D8394">
        <v>2025</v>
      </c>
      <c r="F8394" t="s">
        <v>337</v>
      </c>
      <c r="G8394" t="s">
        <v>2920</v>
      </c>
      <c r="H8394" t="s">
        <v>1867</v>
      </c>
      <c r="I8394" t="s">
        <v>2036</v>
      </c>
      <c r="J8394" t="s">
        <v>2026</v>
      </c>
      <c r="K8394" t="s">
        <v>1919</v>
      </c>
      <c r="L8394" t="s">
        <v>1887</v>
      </c>
      <c r="M8394">
        <v>1</v>
      </c>
      <c r="N8394" s="3">
        <v>85</v>
      </c>
      <c r="O8394" s="3">
        <v>44</v>
      </c>
      <c r="P8394" s="4">
        <v>0.15</v>
      </c>
      <c r="Q8394" s="3">
        <v>72.25</v>
      </c>
      <c r="R8394" s="3">
        <v>44</v>
      </c>
      <c r="S8394" s="3">
        <v>28.25</v>
      </c>
      <c r="T8394" t="s">
        <v>1954</v>
      </c>
      <c r="U8394" t="s">
        <v>72</v>
      </c>
    </row>
    <row r="8395" spans="1:21" x14ac:dyDescent="0.35">
      <c r="A8395" t="s">
        <v>10972</v>
      </c>
      <c r="B8395" s="2">
        <v>45902</v>
      </c>
      <c r="C8395">
        <v>9</v>
      </c>
      <c r="D8395">
        <v>2025</v>
      </c>
      <c r="F8395" t="s">
        <v>339</v>
      </c>
      <c r="G8395" t="s">
        <v>58</v>
      </c>
      <c r="H8395" t="s">
        <v>1870</v>
      </c>
      <c r="I8395" t="s">
        <v>2000</v>
      </c>
      <c r="J8395" t="s">
        <v>1960</v>
      </c>
      <c r="K8395" t="s">
        <v>1924</v>
      </c>
      <c r="L8395" t="s">
        <v>1885</v>
      </c>
      <c r="M8395">
        <v>1</v>
      </c>
      <c r="N8395" s="3">
        <v>42</v>
      </c>
      <c r="O8395" s="3">
        <v>20</v>
      </c>
      <c r="P8395" s="4">
        <v>0.05</v>
      </c>
      <c r="Q8395" s="3">
        <v>39.9</v>
      </c>
      <c r="R8395" s="3">
        <v>20</v>
      </c>
      <c r="S8395" s="3">
        <v>19.899999999999999</v>
      </c>
      <c r="T8395" t="s">
        <v>1954</v>
      </c>
      <c r="U8395" t="s">
        <v>72</v>
      </c>
    </row>
    <row r="8396" spans="1:21" x14ac:dyDescent="0.35">
      <c r="A8396" t="s">
        <v>10973</v>
      </c>
      <c r="B8396" s="2">
        <v>45902</v>
      </c>
      <c r="C8396">
        <v>9</v>
      </c>
      <c r="D8396">
        <v>2025</v>
      </c>
      <c r="F8396" t="s">
        <v>1355</v>
      </c>
      <c r="G8396" t="s">
        <v>3984</v>
      </c>
      <c r="H8396" t="s">
        <v>1873</v>
      </c>
      <c r="I8396" t="s">
        <v>2323</v>
      </c>
      <c r="J8396" t="s">
        <v>1956</v>
      </c>
      <c r="K8396" t="s">
        <v>1909</v>
      </c>
      <c r="L8396" t="s">
        <v>1887</v>
      </c>
      <c r="M8396">
        <v>1</v>
      </c>
      <c r="N8396" s="3">
        <v>95</v>
      </c>
      <c r="O8396" s="3">
        <v>54</v>
      </c>
      <c r="P8396" s="4">
        <v>0.1</v>
      </c>
      <c r="Q8396" s="3">
        <v>85.5</v>
      </c>
      <c r="R8396" s="3">
        <v>54</v>
      </c>
      <c r="S8396" s="3">
        <v>31.5</v>
      </c>
      <c r="T8396" t="s">
        <v>1954</v>
      </c>
      <c r="U8396" t="s">
        <v>72</v>
      </c>
    </row>
    <row r="8397" spans="1:21" x14ac:dyDescent="0.35">
      <c r="A8397" t="s">
        <v>10974</v>
      </c>
      <c r="B8397" s="2">
        <v>45902</v>
      </c>
      <c r="C8397">
        <v>9</v>
      </c>
      <c r="D8397">
        <v>2025</v>
      </c>
      <c r="F8397" t="s">
        <v>609</v>
      </c>
      <c r="G8397" t="s">
        <v>58</v>
      </c>
      <c r="H8397" t="s">
        <v>1866</v>
      </c>
      <c r="I8397" t="s">
        <v>1866</v>
      </c>
      <c r="J8397" t="s">
        <v>2162</v>
      </c>
      <c r="K8397" t="s">
        <v>1921</v>
      </c>
      <c r="L8397" t="s">
        <v>1889</v>
      </c>
      <c r="M8397">
        <v>4</v>
      </c>
      <c r="N8397" s="3">
        <v>55</v>
      </c>
      <c r="O8397" s="3">
        <v>27</v>
      </c>
      <c r="P8397" s="4">
        <v>0.15</v>
      </c>
      <c r="Q8397" s="3">
        <v>187</v>
      </c>
      <c r="R8397" s="3">
        <v>108</v>
      </c>
      <c r="S8397" s="3">
        <v>79</v>
      </c>
      <c r="T8397" t="s">
        <v>1954</v>
      </c>
      <c r="U8397" t="s">
        <v>72</v>
      </c>
    </row>
    <row r="8398" spans="1:21" x14ac:dyDescent="0.35">
      <c r="A8398" t="s">
        <v>10975</v>
      </c>
      <c r="B8398" s="2">
        <v>45902</v>
      </c>
      <c r="C8398">
        <v>9</v>
      </c>
      <c r="D8398">
        <v>2025</v>
      </c>
      <c r="F8398" t="s">
        <v>632</v>
      </c>
      <c r="G8398" t="s">
        <v>1969</v>
      </c>
      <c r="H8398" t="s">
        <v>1875</v>
      </c>
      <c r="I8398" t="s">
        <v>1970</v>
      </c>
      <c r="J8398" t="s">
        <v>1956</v>
      </c>
      <c r="K8398" t="s">
        <v>1909</v>
      </c>
      <c r="L8398" t="s">
        <v>1887</v>
      </c>
      <c r="M8398">
        <v>1</v>
      </c>
      <c r="N8398" s="3">
        <v>95</v>
      </c>
      <c r="O8398" s="3">
        <v>54</v>
      </c>
      <c r="P8398" s="4">
        <v>0.05</v>
      </c>
      <c r="Q8398" s="3">
        <v>90.25</v>
      </c>
      <c r="R8398" s="3">
        <v>54</v>
      </c>
      <c r="S8398" s="3">
        <v>36.25</v>
      </c>
      <c r="T8398" t="s">
        <v>1954</v>
      </c>
      <c r="U8398" t="s">
        <v>72</v>
      </c>
    </row>
    <row r="8399" spans="1:21" x14ac:dyDescent="0.35">
      <c r="A8399" t="s">
        <v>10976</v>
      </c>
      <c r="B8399" s="2">
        <v>45902</v>
      </c>
      <c r="C8399">
        <v>9</v>
      </c>
      <c r="D8399">
        <v>2025</v>
      </c>
      <c r="F8399" t="s">
        <v>103</v>
      </c>
      <c r="G8399" t="s">
        <v>2708</v>
      </c>
      <c r="H8399" t="s">
        <v>1874</v>
      </c>
      <c r="I8399" t="s">
        <v>2186</v>
      </c>
      <c r="J8399" t="s">
        <v>2015</v>
      </c>
      <c r="K8399" t="s">
        <v>1914</v>
      </c>
      <c r="L8399" t="s">
        <v>1888</v>
      </c>
      <c r="M8399">
        <v>1</v>
      </c>
      <c r="N8399" s="3">
        <v>65</v>
      </c>
      <c r="O8399" s="3">
        <v>32</v>
      </c>
      <c r="P8399" s="4">
        <v>0.1</v>
      </c>
      <c r="Q8399" s="3">
        <v>58.5</v>
      </c>
      <c r="R8399" s="3">
        <v>32</v>
      </c>
      <c r="S8399" s="3">
        <v>26.5</v>
      </c>
      <c r="T8399" t="s">
        <v>1954</v>
      </c>
      <c r="U8399" t="s">
        <v>72</v>
      </c>
    </row>
    <row r="8400" spans="1:21" x14ac:dyDescent="0.35">
      <c r="A8400" t="s">
        <v>10977</v>
      </c>
      <c r="B8400" s="2">
        <v>45903</v>
      </c>
      <c r="C8400">
        <v>9</v>
      </c>
      <c r="D8400">
        <v>2025</v>
      </c>
      <c r="F8400" t="s">
        <v>1213</v>
      </c>
      <c r="G8400" t="s">
        <v>2698</v>
      </c>
      <c r="H8400" t="s">
        <v>1870</v>
      </c>
      <c r="I8400" t="s">
        <v>2060</v>
      </c>
      <c r="J8400" t="s">
        <v>2034</v>
      </c>
      <c r="K8400" t="s">
        <v>1904</v>
      </c>
      <c r="L8400" t="s">
        <v>1889</v>
      </c>
      <c r="M8400">
        <v>5</v>
      </c>
      <c r="N8400" s="3">
        <v>149</v>
      </c>
      <c r="O8400" s="3">
        <v>91</v>
      </c>
      <c r="P8400" s="4">
        <v>0.2</v>
      </c>
      <c r="Q8400" s="3">
        <v>596</v>
      </c>
      <c r="R8400" s="3">
        <v>455</v>
      </c>
      <c r="S8400" s="3">
        <v>141</v>
      </c>
      <c r="T8400" t="s">
        <v>1954</v>
      </c>
      <c r="U8400" t="s">
        <v>72</v>
      </c>
    </row>
    <row r="8401" spans="1:21" x14ac:dyDescent="0.35">
      <c r="A8401" t="s">
        <v>10978</v>
      </c>
      <c r="B8401" s="2">
        <v>45903</v>
      </c>
      <c r="C8401">
        <v>9</v>
      </c>
      <c r="D8401">
        <v>2025</v>
      </c>
      <c r="F8401" t="s">
        <v>610</v>
      </c>
      <c r="G8401" t="s">
        <v>2628</v>
      </c>
      <c r="H8401" t="s">
        <v>1864</v>
      </c>
      <c r="I8401" t="s">
        <v>2211</v>
      </c>
      <c r="J8401" t="s">
        <v>2120</v>
      </c>
      <c r="K8401" t="s">
        <v>1926</v>
      </c>
      <c r="L8401" t="s">
        <v>1885</v>
      </c>
      <c r="M8401">
        <v>2</v>
      </c>
      <c r="N8401" s="3">
        <v>28</v>
      </c>
      <c r="O8401" s="3">
        <v>13</v>
      </c>
      <c r="P8401" s="4">
        <v>0</v>
      </c>
      <c r="Q8401" s="3">
        <v>56</v>
      </c>
      <c r="R8401" s="3">
        <v>26</v>
      </c>
      <c r="S8401" s="3">
        <v>30</v>
      </c>
      <c r="T8401" t="s">
        <v>1954</v>
      </c>
      <c r="U8401" t="s">
        <v>72</v>
      </c>
    </row>
    <row r="8402" spans="1:21" x14ac:dyDescent="0.35">
      <c r="A8402" t="s">
        <v>10979</v>
      </c>
      <c r="B8402" s="2">
        <v>45903</v>
      </c>
      <c r="C8402">
        <v>9</v>
      </c>
      <c r="D8402">
        <v>2025</v>
      </c>
      <c r="F8402" t="s">
        <v>705</v>
      </c>
      <c r="G8402" t="s">
        <v>2529</v>
      </c>
      <c r="H8402" t="s">
        <v>1869</v>
      </c>
      <c r="I8402" t="s">
        <v>1977</v>
      </c>
      <c r="J8402" t="s">
        <v>1960</v>
      </c>
      <c r="K8402" t="s">
        <v>1924</v>
      </c>
      <c r="L8402" t="s">
        <v>1885</v>
      </c>
      <c r="M8402">
        <v>4</v>
      </c>
      <c r="N8402" s="3">
        <v>42</v>
      </c>
      <c r="O8402" s="3">
        <v>20</v>
      </c>
      <c r="P8402" s="4">
        <v>0</v>
      </c>
      <c r="Q8402" s="3">
        <v>168</v>
      </c>
      <c r="R8402" s="3">
        <v>80</v>
      </c>
      <c r="S8402" s="3">
        <v>88</v>
      </c>
      <c r="T8402" t="s">
        <v>1954</v>
      </c>
      <c r="U8402" t="s">
        <v>72</v>
      </c>
    </row>
    <row r="8403" spans="1:21" x14ac:dyDescent="0.35">
      <c r="A8403" t="s">
        <v>10980</v>
      </c>
      <c r="B8403" s="2">
        <v>45903</v>
      </c>
      <c r="C8403">
        <v>9</v>
      </c>
      <c r="D8403">
        <v>2025</v>
      </c>
      <c r="F8403" t="s">
        <v>186</v>
      </c>
      <c r="G8403" t="s">
        <v>3304</v>
      </c>
      <c r="H8403" t="s">
        <v>1866</v>
      </c>
      <c r="I8403" t="s">
        <v>1866</v>
      </c>
      <c r="J8403" t="s">
        <v>2001</v>
      </c>
      <c r="K8403" t="s">
        <v>1911</v>
      </c>
      <c r="L8403" t="s">
        <v>1886</v>
      </c>
      <c r="M8403">
        <v>2</v>
      </c>
      <c r="N8403" s="3">
        <v>58</v>
      </c>
      <c r="O8403" s="3">
        <v>25</v>
      </c>
      <c r="P8403" s="4">
        <v>0.1</v>
      </c>
      <c r="Q8403" s="3">
        <v>104.4</v>
      </c>
      <c r="R8403" s="3">
        <v>50</v>
      </c>
      <c r="S8403" s="3">
        <v>54.4</v>
      </c>
      <c r="T8403" t="s">
        <v>1954</v>
      </c>
      <c r="U8403" t="s">
        <v>72</v>
      </c>
    </row>
    <row r="8404" spans="1:21" x14ac:dyDescent="0.35">
      <c r="A8404" t="s">
        <v>10981</v>
      </c>
      <c r="B8404" s="2">
        <v>45903</v>
      </c>
      <c r="C8404">
        <v>9</v>
      </c>
      <c r="D8404">
        <v>2025</v>
      </c>
      <c r="F8404" t="s">
        <v>1306</v>
      </c>
      <c r="G8404" t="s">
        <v>2156</v>
      </c>
      <c r="H8404" t="s">
        <v>1870</v>
      </c>
      <c r="I8404" t="s">
        <v>2060</v>
      </c>
      <c r="J8404" t="s">
        <v>2183</v>
      </c>
      <c r="K8404" t="s">
        <v>1917</v>
      </c>
      <c r="L8404" t="s">
        <v>1886</v>
      </c>
      <c r="M8404">
        <v>3</v>
      </c>
      <c r="N8404" s="3">
        <v>72</v>
      </c>
      <c r="O8404" s="3">
        <v>34</v>
      </c>
      <c r="P8404" s="4">
        <v>0.15</v>
      </c>
      <c r="Q8404" s="3">
        <v>183.6</v>
      </c>
      <c r="R8404" s="3">
        <v>102</v>
      </c>
      <c r="S8404" s="3">
        <v>81.599999999999994</v>
      </c>
      <c r="T8404" t="s">
        <v>1954</v>
      </c>
      <c r="U8404" t="s">
        <v>72</v>
      </c>
    </row>
    <row r="8405" spans="1:21" x14ac:dyDescent="0.35">
      <c r="A8405" t="s">
        <v>10982</v>
      </c>
      <c r="B8405" s="2">
        <v>45903</v>
      </c>
      <c r="C8405">
        <v>9</v>
      </c>
      <c r="D8405">
        <v>2025</v>
      </c>
      <c r="F8405" t="s">
        <v>484</v>
      </c>
      <c r="G8405" t="s">
        <v>2445</v>
      </c>
      <c r="H8405" t="s">
        <v>1869</v>
      </c>
      <c r="I8405" t="s">
        <v>1977</v>
      </c>
      <c r="J8405" t="s">
        <v>1960</v>
      </c>
      <c r="K8405" t="s">
        <v>1924</v>
      </c>
      <c r="L8405" t="s">
        <v>1885</v>
      </c>
      <c r="M8405">
        <v>1</v>
      </c>
      <c r="N8405" s="3">
        <v>42</v>
      </c>
      <c r="O8405" s="3">
        <v>20</v>
      </c>
      <c r="P8405" s="4">
        <v>0</v>
      </c>
      <c r="Q8405" s="3">
        <v>42</v>
      </c>
      <c r="R8405" s="3">
        <v>20</v>
      </c>
      <c r="S8405" s="3">
        <v>22</v>
      </c>
      <c r="T8405" t="s">
        <v>1954</v>
      </c>
      <c r="U8405" t="s">
        <v>72</v>
      </c>
    </row>
    <row r="8406" spans="1:21" x14ac:dyDescent="0.35">
      <c r="A8406" t="s">
        <v>10983</v>
      </c>
      <c r="B8406" s="2">
        <v>45903</v>
      </c>
      <c r="C8406">
        <v>9</v>
      </c>
      <c r="D8406">
        <v>2025</v>
      </c>
      <c r="F8406" t="s">
        <v>1803</v>
      </c>
      <c r="G8406" t="s">
        <v>3391</v>
      </c>
      <c r="H8406" t="s">
        <v>1866</v>
      </c>
      <c r="I8406" t="s">
        <v>1866</v>
      </c>
      <c r="J8406" t="s">
        <v>1963</v>
      </c>
      <c r="K8406" t="s">
        <v>1907</v>
      </c>
      <c r="L8406" t="s">
        <v>1890</v>
      </c>
      <c r="M8406">
        <v>1</v>
      </c>
      <c r="N8406" s="3">
        <v>119</v>
      </c>
      <c r="O8406" s="3">
        <v>72</v>
      </c>
      <c r="P8406" s="4">
        <v>0.15</v>
      </c>
      <c r="Q8406" s="3">
        <v>101.15</v>
      </c>
      <c r="R8406" s="3">
        <v>72</v>
      </c>
      <c r="S8406" s="3">
        <v>29.15</v>
      </c>
      <c r="T8406" t="s">
        <v>1954</v>
      </c>
      <c r="U8406" t="s">
        <v>72</v>
      </c>
    </row>
    <row r="8407" spans="1:21" x14ac:dyDescent="0.35">
      <c r="A8407" t="s">
        <v>10984</v>
      </c>
      <c r="B8407" s="2">
        <v>45903</v>
      </c>
      <c r="C8407">
        <v>9</v>
      </c>
      <c r="D8407">
        <v>2025</v>
      </c>
      <c r="F8407" t="s">
        <v>708</v>
      </c>
      <c r="G8407" t="s">
        <v>3542</v>
      </c>
      <c r="H8407" t="s">
        <v>1866</v>
      </c>
      <c r="I8407" t="s">
        <v>1866</v>
      </c>
      <c r="J8407" t="s">
        <v>2015</v>
      </c>
      <c r="K8407" t="s">
        <v>1914</v>
      </c>
      <c r="L8407" t="s">
        <v>1888</v>
      </c>
      <c r="M8407">
        <v>3</v>
      </c>
      <c r="N8407" s="3">
        <v>65</v>
      </c>
      <c r="O8407" s="3">
        <v>32</v>
      </c>
      <c r="P8407" s="4">
        <v>0.05</v>
      </c>
      <c r="Q8407" s="3">
        <v>185.25</v>
      </c>
      <c r="R8407" s="3">
        <v>96</v>
      </c>
      <c r="S8407" s="3">
        <v>89.25</v>
      </c>
      <c r="T8407" t="s">
        <v>1954</v>
      </c>
      <c r="U8407" t="s">
        <v>72</v>
      </c>
    </row>
    <row r="8408" spans="1:21" x14ac:dyDescent="0.35">
      <c r="A8408" t="s">
        <v>10985</v>
      </c>
      <c r="B8408" s="2">
        <v>45903</v>
      </c>
      <c r="C8408">
        <v>9</v>
      </c>
      <c r="D8408">
        <v>2025</v>
      </c>
      <c r="F8408" t="s">
        <v>118</v>
      </c>
      <c r="G8408" t="s">
        <v>64</v>
      </c>
      <c r="H8408" t="s">
        <v>1869</v>
      </c>
      <c r="I8408" t="s">
        <v>2073</v>
      </c>
      <c r="J8408" t="s">
        <v>2061</v>
      </c>
      <c r="K8408" t="s">
        <v>1923</v>
      </c>
      <c r="L8408" t="s">
        <v>1888</v>
      </c>
      <c r="M8408">
        <v>2</v>
      </c>
      <c r="N8408" s="3">
        <v>25</v>
      </c>
      <c r="O8408" s="3">
        <v>11</v>
      </c>
      <c r="P8408" s="4">
        <v>0</v>
      </c>
      <c r="Q8408" s="3">
        <v>50</v>
      </c>
      <c r="R8408" s="3">
        <v>22</v>
      </c>
      <c r="S8408" s="3">
        <v>28</v>
      </c>
      <c r="T8408" t="s">
        <v>1954</v>
      </c>
      <c r="U8408" t="s">
        <v>72</v>
      </c>
    </row>
    <row r="8409" spans="1:21" x14ac:dyDescent="0.35">
      <c r="A8409" t="s">
        <v>10986</v>
      </c>
      <c r="B8409" s="2">
        <v>45903</v>
      </c>
      <c r="C8409">
        <v>9</v>
      </c>
      <c r="D8409">
        <v>2025</v>
      </c>
      <c r="F8409" t="s">
        <v>109</v>
      </c>
      <c r="G8409" t="s">
        <v>3336</v>
      </c>
      <c r="H8409" t="s">
        <v>1874</v>
      </c>
      <c r="I8409" t="s">
        <v>2200</v>
      </c>
      <c r="J8409" t="s">
        <v>2015</v>
      </c>
      <c r="K8409" t="s">
        <v>1914</v>
      </c>
      <c r="L8409" t="s">
        <v>1888</v>
      </c>
      <c r="M8409">
        <v>2</v>
      </c>
      <c r="N8409" s="3">
        <v>65</v>
      </c>
      <c r="O8409" s="3">
        <v>32</v>
      </c>
      <c r="P8409" s="4">
        <v>0</v>
      </c>
      <c r="Q8409" s="3">
        <v>130</v>
      </c>
      <c r="R8409" s="3">
        <v>64</v>
      </c>
      <c r="S8409" s="3">
        <v>66</v>
      </c>
      <c r="T8409" t="s">
        <v>1954</v>
      </c>
      <c r="U8409" t="s">
        <v>72</v>
      </c>
    </row>
    <row r="8410" spans="1:21" x14ac:dyDescent="0.35">
      <c r="A8410" t="s">
        <v>10987</v>
      </c>
      <c r="B8410" s="2">
        <v>45903</v>
      </c>
      <c r="C8410">
        <v>9</v>
      </c>
      <c r="D8410">
        <v>2025</v>
      </c>
      <c r="F8410" t="s">
        <v>89</v>
      </c>
      <c r="G8410" t="s">
        <v>2206</v>
      </c>
      <c r="H8410" t="s">
        <v>1866</v>
      </c>
      <c r="I8410" t="s">
        <v>1866</v>
      </c>
      <c r="J8410" t="s">
        <v>1987</v>
      </c>
      <c r="K8410" t="s">
        <v>1908</v>
      </c>
      <c r="L8410" t="s">
        <v>1890</v>
      </c>
      <c r="M8410">
        <v>1</v>
      </c>
      <c r="N8410" s="3">
        <v>129</v>
      </c>
      <c r="O8410" s="3">
        <v>78</v>
      </c>
      <c r="P8410" s="4">
        <v>0.05</v>
      </c>
      <c r="Q8410" s="3">
        <v>122.55</v>
      </c>
      <c r="R8410" s="3">
        <v>78</v>
      </c>
      <c r="S8410" s="3">
        <v>44.55</v>
      </c>
      <c r="T8410" t="s">
        <v>1954</v>
      </c>
      <c r="U8410" t="s">
        <v>72</v>
      </c>
    </row>
    <row r="8411" spans="1:21" x14ac:dyDescent="0.35">
      <c r="A8411" t="s">
        <v>10988</v>
      </c>
      <c r="B8411" s="2">
        <v>45903</v>
      </c>
      <c r="C8411">
        <v>9</v>
      </c>
      <c r="D8411">
        <v>2025</v>
      </c>
      <c r="F8411" t="s">
        <v>273</v>
      </c>
      <c r="G8411" t="s">
        <v>2470</v>
      </c>
      <c r="H8411" t="s">
        <v>1866</v>
      </c>
      <c r="I8411" t="s">
        <v>1866</v>
      </c>
      <c r="J8411" t="s">
        <v>1987</v>
      </c>
      <c r="K8411" t="s">
        <v>1908</v>
      </c>
      <c r="L8411" t="s">
        <v>1890</v>
      </c>
      <c r="M8411">
        <v>2</v>
      </c>
      <c r="N8411" s="3">
        <v>129</v>
      </c>
      <c r="O8411" s="3">
        <v>78</v>
      </c>
      <c r="P8411" s="4">
        <v>0.05</v>
      </c>
      <c r="Q8411" s="3">
        <v>245.1</v>
      </c>
      <c r="R8411" s="3">
        <v>156</v>
      </c>
      <c r="S8411" s="3">
        <v>89.1</v>
      </c>
      <c r="T8411" t="s">
        <v>1954</v>
      </c>
      <c r="U8411" t="s">
        <v>72</v>
      </c>
    </row>
    <row r="8412" spans="1:21" x14ac:dyDescent="0.35">
      <c r="A8412" t="s">
        <v>10989</v>
      </c>
      <c r="B8412" s="2">
        <v>45903</v>
      </c>
      <c r="C8412">
        <v>9</v>
      </c>
      <c r="D8412">
        <v>2025</v>
      </c>
      <c r="F8412" t="s">
        <v>945</v>
      </c>
      <c r="G8412" t="s">
        <v>3099</v>
      </c>
      <c r="H8412" t="s">
        <v>1875</v>
      </c>
      <c r="I8412" t="s">
        <v>1981</v>
      </c>
      <c r="J8412" t="s">
        <v>1971</v>
      </c>
      <c r="K8412" t="s">
        <v>1920</v>
      </c>
      <c r="L8412" t="s">
        <v>1886</v>
      </c>
      <c r="M8412">
        <v>1</v>
      </c>
      <c r="N8412" s="3">
        <v>45</v>
      </c>
      <c r="O8412" s="3">
        <v>19</v>
      </c>
      <c r="P8412" s="4">
        <v>0.1</v>
      </c>
      <c r="Q8412" s="3">
        <v>40.5</v>
      </c>
      <c r="R8412" s="3">
        <v>19</v>
      </c>
      <c r="S8412" s="3">
        <v>21.5</v>
      </c>
      <c r="T8412" t="s">
        <v>1954</v>
      </c>
      <c r="U8412" t="s">
        <v>72</v>
      </c>
    </row>
    <row r="8413" spans="1:21" x14ac:dyDescent="0.35">
      <c r="A8413" t="s">
        <v>10990</v>
      </c>
      <c r="B8413" s="2">
        <v>45903</v>
      </c>
      <c r="C8413">
        <v>9</v>
      </c>
      <c r="D8413">
        <v>2025</v>
      </c>
      <c r="F8413" t="s">
        <v>946</v>
      </c>
      <c r="G8413" t="s">
        <v>2261</v>
      </c>
      <c r="H8413" t="s">
        <v>1867</v>
      </c>
      <c r="I8413" t="s">
        <v>2165</v>
      </c>
      <c r="J8413" t="s">
        <v>2067</v>
      </c>
      <c r="K8413" t="s">
        <v>1918</v>
      </c>
      <c r="L8413" t="s">
        <v>1889</v>
      </c>
      <c r="M8413">
        <v>2</v>
      </c>
      <c r="N8413" s="3">
        <v>69</v>
      </c>
      <c r="O8413" s="3">
        <v>37</v>
      </c>
      <c r="P8413" s="4">
        <v>0</v>
      </c>
      <c r="Q8413" s="3">
        <v>138</v>
      </c>
      <c r="R8413" s="3">
        <v>74</v>
      </c>
      <c r="S8413" s="3">
        <v>64</v>
      </c>
      <c r="T8413" t="s">
        <v>1954</v>
      </c>
      <c r="U8413" t="s">
        <v>72</v>
      </c>
    </row>
    <row r="8414" spans="1:21" x14ac:dyDescent="0.35">
      <c r="A8414" t="s">
        <v>10991</v>
      </c>
      <c r="B8414" s="2">
        <v>45903</v>
      </c>
      <c r="C8414">
        <v>9</v>
      </c>
      <c r="D8414">
        <v>2025</v>
      </c>
      <c r="F8414" t="s">
        <v>442</v>
      </c>
      <c r="G8414" t="s">
        <v>1993</v>
      </c>
      <c r="H8414" t="s">
        <v>1866</v>
      </c>
      <c r="I8414" t="s">
        <v>1866</v>
      </c>
      <c r="J8414" t="s">
        <v>2001</v>
      </c>
      <c r="K8414" t="s">
        <v>1911</v>
      </c>
      <c r="L8414" t="s">
        <v>1886</v>
      </c>
      <c r="M8414">
        <v>4</v>
      </c>
      <c r="N8414" s="3">
        <v>58</v>
      </c>
      <c r="O8414" s="3">
        <v>25</v>
      </c>
      <c r="P8414" s="4">
        <v>0</v>
      </c>
      <c r="Q8414" s="3">
        <v>232</v>
      </c>
      <c r="R8414" s="3">
        <v>100</v>
      </c>
      <c r="S8414" s="3">
        <v>132</v>
      </c>
      <c r="T8414" t="s">
        <v>1954</v>
      </c>
      <c r="U8414" t="s">
        <v>72</v>
      </c>
    </row>
    <row r="8415" spans="1:21" x14ac:dyDescent="0.35">
      <c r="A8415" t="s">
        <v>10992</v>
      </c>
      <c r="B8415" s="2">
        <v>45903</v>
      </c>
      <c r="C8415">
        <v>9</v>
      </c>
      <c r="D8415">
        <v>2025</v>
      </c>
      <c r="F8415" t="s">
        <v>502</v>
      </c>
      <c r="G8415" t="s">
        <v>2454</v>
      </c>
      <c r="H8415" t="s">
        <v>1875</v>
      </c>
      <c r="I8415" t="s">
        <v>2054</v>
      </c>
      <c r="J8415" t="s">
        <v>1978</v>
      </c>
      <c r="K8415" t="s">
        <v>1916</v>
      </c>
      <c r="L8415" t="s">
        <v>1887</v>
      </c>
      <c r="M8415">
        <v>1</v>
      </c>
      <c r="N8415" s="3">
        <v>79</v>
      </c>
      <c r="O8415" s="3">
        <v>42</v>
      </c>
      <c r="P8415" s="4">
        <v>0.05</v>
      </c>
      <c r="Q8415" s="3">
        <v>75.05</v>
      </c>
      <c r="R8415" s="3">
        <v>42</v>
      </c>
      <c r="S8415" s="3">
        <v>33.049999999999997</v>
      </c>
      <c r="T8415" t="s">
        <v>1954</v>
      </c>
      <c r="U8415" t="s">
        <v>72</v>
      </c>
    </row>
    <row r="8416" spans="1:21" x14ac:dyDescent="0.35">
      <c r="A8416" t="s">
        <v>10993</v>
      </c>
      <c r="B8416" s="2">
        <v>45903</v>
      </c>
      <c r="C8416">
        <v>9</v>
      </c>
      <c r="D8416">
        <v>2025</v>
      </c>
      <c r="F8416" t="s">
        <v>1144</v>
      </c>
      <c r="G8416" t="s">
        <v>2736</v>
      </c>
      <c r="H8416" t="s">
        <v>1866</v>
      </c>
      <c r="I8416" t="s">
        <v>1866</v>
      </c>
      <c r="J8416" t="s">
        <v>2067</v>
      </c>
      <c r="K8416" t="s">
        <v>1918</v>
      </c>
      <c r="L8416" t="s">
        <v>1889</v>
      </c>
      <c r="M8416">
        <v>1</v>
      </c>
      <c r="N8416" s="3">
        <v>69</v>
      </c>
      <c r="O8416" s="3">
        <v>37</v>
      </c>
      <c r="P8416" s="4">
        <v>0</v>
      </c>
      <c r="Q8416" s="3">
        <v>69</v>
      </c>
      <c r="R8416" s="3">
        <v>37</v>
      </c>
      <c r="S8416" s="3">
        <v>32</v>
      </c>
      <c r="T8416" t="s">
        <v>1954</v>
      </c>
      <c r="U8416" t="s">
        <v>72</v>
      </c>
    </row>
    <row r="8417" spans="1:21" x14ac:dyDescent="0.35">
      <c r="A8417" t="s">
        <v>10994</v>
      </c>
      <c r="B8417" s="2">
        <v>45903</v>
      </c>
      <c r="C8417">
        <v>9</v>
      </c>
      <c r="D8417">
        <v>2025</v>
      </c>
      <c r="F8417" t="s">
        <v>1380</v>
      </c>
      <c r="G8417" t="s">
        <v>3123</v>
      </c>
      <c r="H8417" t="s">
        <v>1863</v>
      </c>
      <c r="I8417" t="s">
        <v>2056</v>
      </c>
      <c r="J8417" t="s">
        <v>2001</v>
      </c>
      <c r="K8417" t="s">
        <v>1911</v>
      </c>
      <c r="L8417" t="s">
        <v>1886</v>
      </c>
      <c r="M8417">
        <v>5</v>
      </c>
      <c r="N8417" s="3">
        <v>58</v>
      </c>
      <c r="O8417" s="3">
        <v>25</v>
      </c>
      <c r="P8417" s="4">
        <v>0</v>
      </c>
      <c r="Q8417" s="3">
        <v>290</v>
      </c>
      <c r="R8417" s="3">
        <v>125</v>
      </c>
      <c r="S8417" s="3">
        <v>165</v>
      </c>
      <c r="T8417" t="s">
        <v>1954</v>
      </c>
      <c r="U8417" t="s">
        <v>72</v>
      </c>
    </row>
    <row r="8418" spans="1:21" x14ac:dyDescent="0.35">
      <c r="A8418" t="s">
        <v>10995</v>
      </c>
      <c r="B8418" s="2">
        <v>45903</v>
      </c>
      <c r="C8418">
        <v>9</v>
      </c>
      <c r="D8418">
        <v>2025</v>
      </c>
      <c r="F8418" t="s">
        <v>354</v>
      </c>
      <c r="G8418" t="s">
        <v>3179</v>
      </c>
      <c r="H8418" t="s">
        <v>1866</v>
      </c>
      <c r="I8418" t="s">
        <v>1866</v>
      </c>
      <c r="J8418" t="s">
        <v>2061</v>
      </c>
      <c r="K8418" t="s">
        <v>1923</v>
      </c>
      <c r="L8418" t="s">
        <v>1888</v>
      </c>
      <c r="M8418">
        <v>2</v>
      </c>
      <c r="N8418" s="3">
        <v>25</v>
      </c>
      <c r="O8418" s="3">
        <v>11</v>
      </c>
      <c r="P8418" s="4">
        <v>0.05</v>
      </c>
      <c r="Q8418" s="3">
        <v>47.5</v>
      </c>
      <c r="R8418" s="3">
        <v>22</v>
      </c>
      <c r="S8418" s="3">
        <v>25.5</v>
      </c>
      <c r="T8418" t="s">
        <v>1954</v>
      </c>
      <c r="U8418" t="s">
        <v>72</v>
      </c>
    </row>
    <row r="8419" spans="1:21" x14ac:dyDescent="0.35">
      <c r="A8419" t="s">
        <v>10996</v>
      </c>
      <c r="B8419" s="2">
        <v>45903</v>
      </c>
      <c r="C8419">
        <v>9</v>
      </c>
      <c r="D8419">
        <v>2025</v>
      </c>
      <c r="F8419" t="s">
        <v>283</v>
      </c>
      <c r="G8419" t="s">
        <v>2499</v>
      </c>
      <c r="H8419" t="s">
        <v>1866</v>
      </c>
      <c r="I8419" t="s">
        <v>1866</v>
      </c>
      <c r="J8419" t="s">
        <v>1987</v>
      </c>
      <c r="K8419" t="s">
        <v>1908</v>
      </c>
      <c r="L8419" t="s">
        <v>1890</v>
      </c>
      <c r="M8419">
        <v>1</v>
      </c>
      <c r="N8419" s="3">
        <v>129</v>
      </c>
      <c r="O8419" s="3">
        <v>78</v>
      </c>
      <c r="P8419" s="4">
        <v>0.1</v>
      </c>
      <c r="Q8419" s="3">
        <v>116.1</v>
      </c>
      <c r="R8419" s="3">
        <v>78</v>
      </c>
      <c r="S8419" s="3">
        <v>38.1</v>
      </c>
      <c r="T8419" t="s">
        <v>1954</v>
      </c>
      <c r="U8419" t="s">
        <v>72</v>
      </c>
    </row>
    <row r="8420" spans="1:21" x14ac:dyDescent="0.35">
      <c r="A8420" t="s">
        <v>10997</v>
      </c>
      <c r="B8420" s="2">
        <v>45904</v>
      </c>
      <c r="C8420">
        <v>9</v>
      </c>
      <c r="D8420">
        <v>2025</v>
      </c>
      <c r="F8420" t="s">
        <v>527</v>
      </c>
      <c r="G8420" t="s">
        <v>2519</v>
      </c>
      <c r="H8420" t="s">
        <v>1868</v>
      </c>
      <c r="I8420" t="s">
        <v>1959</v>
      </c>
      <c r="J8420" t="s">
        <v>2034</v>
      </c>
      <c r="K8420" t="s">
        <v>1904</v>
      </c>
      <c r="L8420" t="s">
        <v>1889</v>
      </c>
      <c r="M8420">
        <v>1</v>
      </c>
      <c r="N8420" s="3">
        <v>149</v>
      </c>
      <c r="O8420" s="3">
        <v>91</v>
      </c>
      <c r="P8420" s="4">
        <v>0</v>
      </c>
      <c r="Q8420" s="3">
        <v>149</v>
      </c>
      <c r="R8420" s="3">
        <v>91</v>
      </c>
      <c r="S8420" s="3">
        <v>58</v>
      </c>
      <c r="T8420" t="s">
        <v>1954</v>
      </c>
      <c r="U8420" t="s">
        <v>72</v>
      </c>
    </row>
    <row r="8421" spans="1:21" x14ac:dyDescent="0.35">
      <c r="A8421" t="s">
        <v>10998</v>
      </c>
      <c r="B8421" s="2">
        <v>45904</v>
      </c>
      <c r="C8421">
        <v>9</v>
      </c>
      <c r="D8421">
        <v>2025</v>
      </c>
      <c r="F8421" t="s">
        <v>1027</v>
      </c>
      <c r="G8421" t="s">
        <v>2975</v>
      </c>
      <c r="H8421" t="s">
        <v>1875</v>
      </c>
      <c r="I8421" t="s">
        <v>1996</v>
      </c>
      <c r="J8421" t="s">
        <v>1953</v>
      </c>
      <c r="K8421" t="s">
        <v>1905</v>
      </c>
      <c r="L8421" t="s">
        <v>1888</v>
      </c>
      <c r="M8421">
        <v>1</v>
      </c>
      <c r="N8421" s="3">
        <v>120</v>
      </c>
      <c r="O8421" s="3">
        <v>63</v>
      </c>
      <c r="P8421" s="4">
        <v>0.05</v>
      </c>
      <c r="Q8421" s="3">
        <v>114</v>
      </c>
      <c r="R8421" s="3">
        <v>63</v>
      </c>
      <c r="S8421" s="3">
        <v>51</v>
      </c>
      <c r="T8421" t="s">
        <v>1954</v>
      </c>
      <c r="U8421" t="s">
        <v>72</v>
      </c>
    </row>
    <row r="8422" spans="1:21" x14ac:dyDescent="0.35">
      <c r="A8422" t="s">
        <v>10999</v>
      </c>
      <c r="B8422" s="2">
        <v>45904</v>
      </c>
      <c r="C8422">
        <v>9</v>
      </c>
      <c r="D8422">
        <v>2025</v>
      </c>
      <c r="F8422" t="s">
        <v>794</v>
      </c>
      <c r="G8422" t="s">
        <v>2934</v>
      </c>
      <c r="H8422" t="s">
        <v>1866</v>
      </c>
      <c r="I8422" t="s">
        <v>1866</v>
      </c>
      <c r="J8422" t="s">
        <v>1967</v>
      </c>
      <c r="K8422" t="s">
        <v>1913</v>
      </c>
      <c r="L8422" t="s">
        <v>1888</v>
      </c>
      <c r="M8422">
        <v>2</v>
      </c>
      <c r="N8422" s="3">
        <v>78</v>
      </c>
      <c r="O8422" s="3">
        <v>39</v>
      </c>
      <c r="P8422" s="4">
        <v>0</v>
      </c>
      <c r="Q8422" s="3">
        <v>156</v>
      </c>
      <c r="R8422" s="3">
        <v>78</v>
      </c>
      <c r="S8422" s="3">
        <v>78</v>
      </c>
      <c r="T8422" t="s">
        <v>1954</v>
      </c>
      <c r="U8422" t="s">
        <v>72</v>
      </c>
    </row>
    <row r="8423" spans="1:21" x14ac:dyDescent="0.35">
      <c r="A8423" t="s">
        <v>11000</v>
      </c>
      <c r="B8423" s="2">
        <v>45904</v>
      </c>
      <c r="C8423">
        <v>9</v>
      </c>
      <c r="D8423">
        <v>2025</v>
      </c>
      <c r="F8423" t="s">
        <v>825</v>
      </c>
      <c r="G8423" t="s">
        <v>3070</v>
      </c>
      <c r="H8423" t="s">
        <v>1864</v>
      </c>
      <c r="I8423" t="s">
        <v>2211</v>
      </c>
      <c r="J8423" t="s">
        <v>2120</v>
      </c>
      <c r="K8423" t="s">
        <v>1926</v>
      </c>
      <c r="L8423" t="s">
        <v>1885</v>
      </c>
      <c r="M8423">
        <v>1</v>
      </c>
      <c r="N8423" s="3">
        <v>28</v>
      </c>
      <c r="O8423" s="3">
        <v>13</v>
      </c>
      <c r="P8423" s="4">
        <v>0.05</v>
      </c>
      <c r="Q8423" s="3">
        <v>26.6</v>
      </c>
      <c r="R8423" s="3">
        <v>13</v>
      </c>
      <c r="S8423" s="3">
        <v>13.6</v>
      </c>
      <c r="T8423" t="s">
        <v>1954</v>
      </c>
      <c r="U8423" t="s">
        <v>72</v>
      </c>
    </row>
    <row r="8424" spans="1:21" x14ac:dyDescent="0.35">
      <c r="A8424" t="s">
        <v>11001</v>
      </c>
      <c r="B8424" s="2">
        <v>45904</v>
      </c>
      <c r="C8424">
        <v>9</v>
      </c>
      <c r="D8424">
        <v>2025</v>
      </c>
      <c r="F8424" t="s">
        <v>922</v>
      </c>
      <c r="G8424" t="s">
        <v>2466</v>
      </c>
      <c r="H8424" t="s">
        <v>1868</v>
      </c>
      <c r="I8424" t="s">
        <v>1959</v>
      </c>
      <c r="J8424" t="s">
        <v>2045</v>
      </c>
      <c r="K8424" t="s">
        <v>1910</v>
      </c>
      <c r="L8424" t="s">
        <v>1890</v>
      </c>
      <c r="M8424">
        <v>1</v>
      </c>
      <c r="N8424" s="3">
        <v>99</v>
      </c>
      <c r="O8424" s="3">
        <v>58</v>
      </c>
      <c r="P8424" s="4">
        <v>0.05</v>
      </c>
      <c r="Q8424" s="3">
        <v>94.05</v>
      </c>
      <c r="R8424" s="3">
        <v>58</v>
      </c>
      <c r="S8424" s="3">
        <v>36.049999999999997</v>
      </c>
      <c r="T8424" t="s">
        <v>1954</v>
      </c>
      <c r="U8424" t="s">
        <v>72</v>
      </c>
    </row>
    <row r="8425" spans="1:21" x14ac:dyDescent="0.35">
      <c r="A8425" t="s">
        <v>11002</v>
      </c>
      <c r="B8425" s="2">
        <v>45904</v>
      </c>
      <c r="C8425">
        <v>9</v>
      </c>
      <c r="D8425">
        <v>2025</v>
      </c>
      <c r="F8425" t="s">
        <v>1423</v>
      </c>
      <c r="G8425" t="s">
        <v>2759</v>
      </c>
      <c r="H8425" t="s">
        <v>1875</v>
      </c>
      <c r="I8425" t="s">
        <v>2054</v>
      </c>
      <c r="J8425" t="s">
        <v>1997</v>
      </c>
      <c r="K8425" t="s">
        <v>1906</v>
      </c>
      <c r="L8425" t="s">
        <v>1889</v>
      </c>
      <c r="M8425">
        <v>2</v>
      </c>
      <c r="N8425" s="3">
        <v>89</v>
      </c>
      <c r="O8425" s="3">
        <v>48</v>
      </c>
      <c r="P8425" s="4">
        <v>0</v>
      </c>
      <c r="Q8425" s="3">
        <v>178</v>
      </c>
      <c r="R8425" s="3">
        <v>96</v>
      </c>
      <c r="S8425" s="3">
        <v>82</v>
      </c>
      <c r="T8425" t="s">
        <v>1954</v>
      </c>
      <c r="U8425" t="s">
        <v>72</v>
      </c>
    </row>
    <row r="8426" spans="1:21" x14ac:dyDescent="0.35">
      <c r="A8426" t="s">
        <v>11003</v>
      </c>
      <c r="B8426" s="2">
        <v>45904</v>
      </c>
      <c r="C8426">
        <v>9</v>
      </c>
      <c r="D8426">
        <v>2025</v>
      </c>
      <c r="F8426" t="s">
        <v>1616</v>
      </c>
      <c r="G8426" t="s">
        <v>2072</v>
      </c>
      <c r="H8426" t="s">
        <v>1873</v>
      </c>
      <c r="I8426" t="s">
        <v>2070</v>
      </c>
      <c r="J8426" t="s">
        <v>1953</v>
      </c>
      <c r="K8426" t="s">
        <v>1905</v>
      </c>
      <c r="L8426" t="s">
        <v>1888</v>
      </c>
      <c r="M8426">
        <v>3</v>
      </c>
      <c r="N8426" s="3">
        <v>120</v>
      </c>
      <c r="O8426" s="3">
        <v>63</v>
      </c>
      <c r="P8426" s="4">
        <v>0</v>
      </c>
      <c r="Q8426" s="3">
        <v>360</v>
      </c>
      <c r="R8426" s="3">
        <v>189</v>
      </c>
      <c r="S8426" s="3">
        <v>171</v>
      </c>
      <c r="T8426" t="s">
        <v>1954</v>
      </c>
      <c r="U8426" t="s">
        <v>72</v>
      </c>
    </row>
    <row r="8427" spans="1:21" x14ac:dyDescent="0.35">
      <c r="A8427" t="s">
        <v>11004</v>
      </c>
      <c r="B8427" s="2">
        <v>45904</v>
      </c>
      <c r="C8427">
        <v>9</v>
      </c>
      <c r="D8427">
        <v>2025</v>
      </c>
      <c r="F8427" t="s">
        <v>1480</v>
      </c>
      <c r="G8427" t="s">
        <v>2561</v>
      </c>
      <c r="H8427" t="s">
        <v>1866</v>
      </c>
      <c r="I8427" t="s">
        <v>1866</v>
      </c>
      <c r="J8427" t="s">
        <v>1971</v>
      </c>
      <c r="K8427" t="s">
        <v>1920</v>
      </c>
      <c r="L8427" t="s">
        <v>1886</v>
      </c>
      <c r="M8427">
        <v>1</v>
      </c>
      <c r="N8427" s="3">
        <v>45</v>
      </c>
      <c r="O8427" s="3">
        <v>19</v>
      </c>
      <c r="P8427" s="4">
        <v>0</v>
      </c>
      <c r="Q8427" s="3">
        <v>45</v>
      </c>
      <c r="R8427" s="3">
        <v>19</v>
      </c>
      <c r="S8427" s="3">
        <v>26</v>
      </c>
      <c r="T8427" t="s">
        <v>1954</v>
      </c>
      <c r="U8427" t="s">
        <v>72</v>
      </c>
    </row>
    <row r="8428" spans="1:21" x14ac:dyDescent="0.35">
      <c r="A8428" t="s">
        <v>11005</v>
      </c>
      <c r="B8428" s="2">
        <v>45905</v>
      </c>
      <c r="C8428">
        <v>9</v>
      </c>
      <c r="D8428">
        <v>2025</v>
      </c>
      <c r="F8428" t="s">
        <v>744</v>
      </c>
      <c r="G8428" t="s">
        <v>3986</v>
      </c>
      <c r="H8428" t="s">
        <v>1868</v>
      </c>
      <c r="I8428" t="s">
        <v>2113</v>
      </c>
      <c r="J8428" t="s">
        <v>1971</v>
      </c>
      <c r="K8428" t="s">
        <v>1920</v>
      </c>
      <c r="L8428" t="s">
        <v>1886</v>
      </c>
      <c r="M8428">
        <v>4</v>
      </c>
      <c r="N8428" s="3">
        <v>45</v>
      </c>
      <c r="O8428" s="3">
        <v>19</v>
      </c>
      <c r="P8428" s="4">
        <v>0</v>
      </c>
      <c r="Q8428" s="3">
        <v>180</v>
      </c>
      <c r="R8428" s="3">
        <v>76</v>
      </c>
      <c r="S8428" s="3">
        <v>104</v>
      </c>
      <c r="T8428" t="s">
        <v>1954</v>
      </c>
      <c r="U8428" t="s">
        <v>72</v>
      </c>
    </row>
    <row r="8429" spans="1:21" x14ac:dyDescent="0.35">
      <c r="A8429" t="s">
        <v>11006</v>
      </c>
      <c r="B8429" s="2">
        <v>45905</v>
      </c>
      <c r="C8429">
        <v>9</v>
      </c>
      <c r="D8429">
        <v>2025</v>
      </c>
      <c r="F8429" t="s">
        <v>1701</v>
      </c>
      <c r="G8429" t="s">
        <v>3330</v>
      </c>
      <c r="H8429" t="s">
        <v>1866</v>
      </c>
      <c r="I8429" t="s">
        <v>1866</v>
      </c>
      <c r="J8429" t="s">
        <v>2045</v>
      </c>
      <c r="K8429" t="s">
        <v>1910</v>
      </c>
      <c r="L8429" t="s">
        <v>1890</v>
      </c>
      <c r="M8429">
        <v>1</v>
      </c>
      <c r="N8429" s="3">
        <v>99</v>
      </c>
      <c r="O8429" s="3">
        <v>58</v>
      </c>
      <c r="P8429" s="4">
        <v>0</v>
      </c>
      <c r="Q8429" s="3">
        <v>99</v>
      </c>
      <c r="R8429" s="3">
        <v>58</v>
      </c>
      <c r="S8429" s="3">
        <v>41</v>
      </c>
      <c r="T8429" t="s">
        <v>1954</v>
      </c>
      <c r="U8429" t="s">
        <v>72</v>
      </c>
    </row>
    <row r="8430" spans="1:21" x14ac:dyDescent="0.35">
      <c r="A8430" t="s">
        <v>11007</v>
      </c>
      <c r="B8430" s="2">
        <v>45905</v>
      </c>
      <c r="C8430">
        <v>9</v>
      </c>
      <c r="D8430">
        <v>2025</v>
      </c>
      <c r="F8430" t="s">
        <v>580</v>
      </c>
      <c r="G8430" t="s">
        <v>4828</v>
      </c>
      <c r="H8430" t="s">
        <v>1863</v>
      </c>
      <c r="I8430" t="s">
        <v>2033</v>
      </c>
      <c r="J8430" t="s">
        <v>2114</v>
      </c>
      <c r="K8430" t="s">
        <v>1915</v>
      </c>
      <c r="L8430" t="s">
        <v>1886</v>
      </c>
      <c r="M8430">
        <v>1</v>
      </c>
      <c r="N8430" s="3">
        <v>85</v>
      </c>
      <c r="O8430" s="3">
        <v>41</v>
      </c>
      <c r="P8430" s="4">
        <v>0</v>
      </c>
      <c r="Q8430" s="3">
        <v>85</v>
      </c>
      <c r="R8430" s="3">
        <v>41</v>
      </c>
      <c r="S8430" s="3">
        <v>44</v>
      </c>
      <c r="T8430" t="s">
        <v>1954</v>
      </c>
      <c r="U8430" t="s">
        <v>72</v>
      </c>
    </row>
    <row r="8431" spans="1:21" x14ac:dyDescent="0.35">
      <c r="A8431" t="s">
        <v>11008</v>
      </c>
      <c r="B8431" s="2">
        <v>45905</v>
      </c>
      <c r="C8431">
        <v>9</v>
      </c>
      <c r="D8431">
        <v>2025</v>
      </c>
      <c r="F8431" t="s">
        <v>663</v>
      </c>
      <c r="G8431" t="s">
        <v>5019</v>
      </c>
      <c r="H8431" t="s">
        <v>1863</v>
      </c>
      <c r="I8431" t="s">
        <v>1952</v>
      </c>
      <c r="J8431" t="s">
        <v>2015</v>
      </c>
      <c r="K8431" t="s">
        <v>1914</v>
      </c>
      <c r="L8431" t="s">
        <v>1888</v>
      </c>
      <c r="M8431">
        <v>2</v>
      </c>
      <c r="N8431" s="3">
        <v>65</v>
      </c>
      <c r="O8431" s="3">
        <v>32</v>
      </c>
      <c r="P8431" s="4">
        <v>0.05</v>
      </c>
      <c r="Q8431" s="3">
        <v>123.5</v>
      </c>
      <c r="R8431" s="3">
        <v>64</v>
      </c>
      <c r="S8431" s="3">
        <v>59.5</v>
      </c>
      <c r="T8431" t="s">
        <v>1954</v>
      </c>
      <c r="U8431" t="s">
        <v>72</v>
      </c>
    </row>
    <row r="8432" spans="1:21" x14ac:dyDescent="0.35">
      <c r="A8432" t="s">
        <v>11009</v>
      </c>
      <c r="B8432" s="2">
        <v>45905</v>
      </c>
      <c r="C8432">
        <v>9</v>
      </c>
      <c r="D8432">
        <v>2025</v>
      </c>
      <c r="F8432" t="s">
        <v>104</v>
      </c>
      <c r="G8432" t="s">
        <v>3378</v>
      </c>
      <c r="H8432" t="s">
        <v>1866</v>
      </c>
      <c r="I8432" t="s">
        <v>1866</v>
      </c>
      <c r="J8432" t="s">
        <v>2015</v>
      </c>
      <c r="K8432" t="s">
        <v>1914</v>
      </c>
      <c r="L8432" t="s">
        <v>1888</v>
      </c>
      <c r="M8432">
        <v>5</v>
      </c>
      <c r="N8432" s="3">
        <v>65</v>
      </c>
      <c r="O8432" s="3">
        <v>32</v>
      </c>
      <c r="P8432" s="4">
        <v>0.05</v>
      </c>
      <c r="Q8432" s="3">
        <v>308.75</v>
      </c>
      <c r="R8432" s="3">
        <v>160</v>
      </c>
      <c r="S8432" s="3">
        <v>148.75</v>
      </c>
      <c r="T8432" t="s">
        <v>1954</v>
      </c>
      <c r="U8432" t="s">
        <v>72</v>
      </c>
    </row>
    <row r="8433" spans="1:21" x14ac:dyDescent="0.35">
      <c r="A8433" t="s">
        <v>11010</v>
      </c>
      <c r="B8433" s="2">
        <v>45905</v>
      </c>
      <c r="C8433">
        <v>9</v>
      </c>
      <c r="D8433">
        <v>2025</v>
      </c>
      <c r="F8433" t="s">
        <v>578</v>
      </c>
      <c r="G8433" t="s">
        <v>2364</v>
      </c>
      <c r="H8433" t="s">
        <v>1864</v>
      </c>
      <c r="I8433" t="s">
        <v>2087</v>
      </c>
      <c r="J8433" t="s">
        <v>2064</v>
      </c>
      <c r="K8433" t="s">
        <v>1922</v>
      </c>
      <c r="L8433" t="s">
        <v>1887</v>
      </c>
      <c r="M8433">
        <v>1</v>
      </c>
      <c r="N8433" s="3">
        <v>32</v>
      </c>
      <c r="O8433" s="3">
        <v>14</v>
      </c>
      <c r="P8433" s="4">
        <v>0.1</v>
      </c>
      <c r="Q8433" s="3">
        <v>28.8</v>
      </c>
      <c r="R8433" s="3">
        <v>14</v>
      </c>
      <c r="S8433" s="3">
        <v>14.8</v>
      </c>
      <c r="T8433" t="s">
        <v>1954</v>
      </c>
      <c r="U8433" t="s">
        <v>72</v>
      </c>
    </row>
    <row r="8434" spans="1:21" x14ac:dyDescent="0.35">
      <c r="A8434" t="s">
        <v>11011</v>
      </c>
      <c r="B8434" s="2">
        <v>45905</v>
      </c>
      <c r="C8434">
        <v>9</v>
      </c>
      <c r="D8434">
        <v>2025</v>
      </c>
      <c r="F8434" t="s">
        <v>664</v>
      </c>
      <c r="G8434" t="s">
        <v>3927</v>
      </c>
      <c r="H8434" t="s">
        <v>1863</v>
      </c>
      <c r="I8434" t="s">
        <v>1952</v>
      </c>
      <c r="J8434" t="s">
        <v>2011</v>
      </c>
      <c r="K8434" t="s">
        <v>1927</v>
      </c>
      <c r="L8434" t="s">
        <v>1885</v>
      </c>
      <c r="M8434">
        <v>3</v>
      </c>
      <c r="N8434" s="3">
        <v>24</v>
      </c>
      <c r="O8434" s="3">
        <v>10</v>
      </c>
      <c r="P8434" s="4">
        <v>0.05</v>
      </c>
      <c r="Q8434" s="3">
        <v>68.400000000000006</v>
      </c>
      <c r="R8434" s="3">
        <v>30</v>
      </c>
      <c r="S8434" s="3">
        <v>38.4</v>
      </c>
      <c r="T8434" t="s">
        <v>1954</v>
      </c>
      <c r="U8434" t="s">
        <v>72</v>
      </c>
    </row>
    <row r="8435" spans="1:21" x14ac:dyDescent="0.35">
      <c r="A8435" t="s">
        <v>11012</v>
      </c>
      <c r="B8435" s="2">
        <v>45905</v>
      </c>
      <c r="C8435">
        <v>9</v>
      </c>
      <c r="D8435">
        <v>2025</v>
      </c>
      <c r="F8435" t="s">
        <v>953</v>
      </c>
      <c r="G8435" t="s">
        <v>3836</v>
      </c>
      <c r="H8435" t="s">
        <v>1863</v>
      </c>
      <c r="I8435" t="s">
        <v>2033</v>
      </c>
      <c r="J8435" t="s">
        <v>2183</v>
      </c>
      <c r="K8435" t="s">
        <v>1917</v>
      </c>
      <c r="L8435" t="s">
        <v>1886</v>
      </c>
      <c r="M8435">
        <v>3</v>
      </c>
      <c r="N8435" s="3">
        <v>72</v>
      </c>
      <c r="O8435" s="3">
        <v>34</v>
      </c>
      <c r="P8435" s="4">
        <v>0</v>
      </c>
      <c r="Q8435" s="3">
        <v>216</v>
      </c>
      <c r="R8435" s="3">
        <v>102</v>
      </c>
      <c r="S8435" s="3">
        <v>114</v>
      </c>
      <c r="T8435" t="s">
        <v>1954</v>
      </c>
      <c r="U8435" t="s">
        <v>72</v>
      </c>
    </row>
    <row r="8436" spans="1:21" x14ac:dyDescent="0.35">
      <c r="A8436" t="s">
        <v>11013</v>
      </c>
      <c r="B8436" s="2">
        <v>45905</v>
      </c>
      <c r="C8436">
        <v>9</v>
      </c>
      <c r="D8436">
        <v>2025</v>
      </c>
      <c r="F8436" t="s">
        <v>798</v>
      </c>
      <c r="G8436" t="s">
        <v>59</v>
      </c>
      <c r="H8436" t="s">
        <v>1870</v>
      </c>
      <c r="I8436" t="s">
        <v>2000</v>
      </c>
      <c r="J8436" t="s">
        <v>1960</v>
      </c>
      <c r="K8436" t="s">
        <v>1924</v>
      </c>
      <c r="L8436" t="s">
        <v>1885</v>
      </c>
      <c r="M8436">
        <v>3</v>
      </c>
      <c r="N8436" s="3">
        <v>42</v>
      </c>
      <c r="O8436" s="3">
        <v>20</v>
      </c>
      <c r="P8436" s="4">
        <v>0</v>
      </c>
      <c r="Q8436" s="3">
        <v>126</v>
      </c>
      <c r="R8436" s="3">
        <v>60</v>
      </c>
      <c r="S8436" s="3">
        <v>66</v>
      </c>
      <c r="T8436" t="s">
        <v>1954</v>
      </c>
      <c r="U8436" t="s">
        <v>72</v>
      </c>
    </row>
    <row r="8437" spans="1:21" x14ac:dyDescent="0.35">
      <c r="A8437" t="s">
        <v>11014</v>
      </c>
      <c r="B8437" s="2">
        <v>45905</v>
      </c>
      <c r="C8437">
        <v>9</v>
      </c>
      <c r="D8437">
        <v>2025</v>
      </c>
      <c r="F8437" t="s">
        <v>275</v>
      </c>
      <c r="G8437" t="s">
        <v>2425</v>
      </c>
      <c r="H8437" t="s">
        <v>1875</v>
      </c>
      <c r="I8437" t="s">
        <v>1996</v>
      </c>
      <c r="J8437" t="s">
        <v>2023</v>
      </c>
      <c r="K8437" t="s">
        <v>1912</v>
      </c>
      <c r="L8437" t="s">
        <v>1890</v>
      </c>
      <c r="M8437">
        <v>2</v>
      </c>
      <c r="N8437" s="3">
        <v>249</v>
      </c>
      <c r="O8437" s="3">
        <v>168</v>
      </c>
      <c r="P8437" s="4">
        <v>0.2</v>
      </c>
      <c r="Q8437" s="3">
        <v>398.4</v>
      </c>
      <c r="R8437" s="3">
        <v>336</v>
      </c>
      <c r="S8437" s="3">
        <v>62.4</v>
      </c>
      <c r="T8437" t="s">
        <v>1954</v>
      </c>
      <c r="U8437" t="s">
        <v>72</v>
      </c>
    </row>
    <row r="8438" spans="1:21" x14ac:dyDescent="0.35">
      <c r="A8438" t="s">
        <v>11015</v>
      </c>
      <c r="B8438" s="2">
        <v>45905</v>
      </c>
      <c r="C8438">
        <v>9</v>
      </c>
      <c r="D8438">
        <v>2025</v>
      </c>
      <c r="F8438" t="s">
        <v>1447</v>
      </c>
      <c r="G8438" t="s">
        <v>2208</v>
      </c>
      <c r="H8438" t="s">
        <v>1864</v>
      </c>
      <c r="I8438" t="s">
        <v>2044</v>
      </c>
      <c r="J8438" t="s">
        <v>2026</v>
      </c>
      <c r="K8438" t="s">
        <v>1919</v>
      </c>
      <c r="L8438" t="s">
        <v>1887</v>
      </c>
      <c r="M8438">
        <v>2</v>
      </c>
      <c r="N8438" s="3">
        <v>85</v>
      </c>
      <c r="O8438" s="3">
        <v>44</v>
      </c>
      <c r="P8438" s="4">
        <v>0</v>
      </c>
      <c r="Q8438" s="3">
        <v>170</v>
      </c>
      <c r="R8438" s="3">
        <v>88</v>
      </c>
      <c r="S8438" s="3">
        <v>82</v>
      </c>
      <c r="T8438" t="s">
        <v>1954</v>
      </c>
      <c r="U8438" t="s">
        <v>72</v>
      </c>
    </row>
    <row r="8439" spans="1:21" x14ac:dyDescent="0.35">
      <c r="A8439" t="s">
        <v>11016</v>
      </c>
      <c r="B8439" s="2">
        <v>45906</v>
      </c>
      <c r="C8439">
        <v>9</v>
      </c>
      <c r="D8439">
        <v>2025</v>
      </c>
      <c r="F8439" t="s">
        <v>621</v>
      </c>
      <c r="G8439" t="s">
        <v>2449</v>
      </c>
      <c r="H8439" t="s">
        <v>1868</v>
      </c>
      <c r="I8439" t="s">
        <v>2022</v>
      </c>
      <c r="J8439" t="s">
        <v>1963</v>
      </c>
      <c r="K8439" t="s">
        <v>1907</v>
      </c>
      <c r="L8439" t="s">
        <v>1890</v>
      </c>
      <c r="M8439">
        <v>1</v>
      </c>
      <c r="N8439" s="3">
        <v>119</v>
      </c>
      <c r="O8439" s="3">
        <v>72</v>
      </c>
      <c r="P8439" s="4">
        <v>0</v>
      </c>
      <c r="Q8439" s="3">
        <v>119</v>
      </c>
      <c r="R8439" s="3">
        <v>72</v>
      </c>
      <c r="S8439" s="3">
        <v>47</v>
      </c>
      <c r="T8439" t="s">
        <v>1954</v>
      </c>
      <c r="U8439" t="s">
        <v>72</v>
      </c>
    </row>
    <row r="8440" spans="1:21" x14ac:dyDescent="0.35">
      <c r="A8440" t="s">
        <v>11017</v>
      </c>
      <c r="B8440" s="2">
        <v>45906</v>
      </c>
      <c r="C8440">
        <v>9</v>
      </c>
      <c r="D8440">
        <v>2025</v>
      </c>
      <c r="F8440" t="s">
        <v>360</v>
      </c>
      <c r="G8440" t="s">
        <v>2529</v>
      </c>
      <c r="H8440" t="s">
        <v>1866</v>
      </c>
      <c r="I8440" t="s">
        <v>1866</v>
      </c>
      <c r="J8440" t="s">
        <v>2114</v>
      </c>
      <c r="K8440" t="s">
        <v>1915</v>
      </c>
      <c r="L8440" t="s">
        <v>1886</v>
      </c>
      <c r="M8440">
        <v>1</v>
      </c>
      <c r="N8440" s="3">
        <v>85</v>
      </c>
      <c r="O8440" s="3">
        <v>41</v>
      </c>
      <c r="P8440" s="4">
        <v>0.1</v>
      </c>
      <c r="Q8440" s="3">
        <v>76.5</v>
      </c>
      <c r="R8440" s="3">
        <v>41</v>
      </c>
      <c r="S8440" s="3">
        <v>35.5</v>
      </c>
      <c r="T8440" t="s">
        <v>1954</v>
      </c>
      <c r="U8440" t="s">
        <v>72</v>
      </c>
    </row>
    <row r="8441" spans="1:21" x14ac:dyDescent="0.35">
      <c r="A8441" t="s">
        <v>11018</v>
      </c>
      <c r="B8441" s="2">
        <v>45906</v>
      </c>
      <c r="C8441">
        <v>9</v>
      </c>
      <c r="D8441">
        <v>2025</v>
      </c>
      <c r="F8441" t="s">
        <v>179</v>
      </c>
      <c r="G8441" t="s">
        <v>2231</v>
      </c>
      <c r="H8441" t="s">
        <v>1874</v>
      </c>
      <c r="I8441" t="s">
        <v>2186</v>
      </c>
      <c r="J8441" t="s">
        <v>2026</v>
      </c>
      <c r="K8441" t="s">
        <v>1919</v>
      </c>
      <c r="L8441" t="s">
        <v>1887</v>
      </c>
      <c r="M8441">
        <v>2</v>
      </c>
      <c r="N8441" s="3">
        <v>85</v>
      </c>
      <c r="O8441" s="3">
        <v>44</v>
      </c>
      <c r="P8441" s="4">
        <v>0.1</v>
      </c>
      <c r="Q8441" s="3">
        <v>153</v>
      </c>
      <c r="R8441" s="3">
        <v>88</v>
      </c>
      <c r="S8441" s="3">
        <v>65</v>
      </c>
      <c r="T8441" t="s">
        <v>1954</v>
      </c>
      <c r="U8441" t="s">
        <v>72</v>
      </c>
    </row>
    <row r="8442" spans="1:21" x14ac:dyDescent="0.35">
      <c r="A8442" t="s">
        <v>11019</v>
      </c>
      <c r="B8442" s="2">
        <v>45906</v>
      </c>
      <c r="C8442">
        <v>9</v>
      </c>
      <c r="D8442">
        <v>2025</v>
      </c>
      <c r="F8442" t="s">
        <v>658</v>
      </c>
      <c r="G8442" t="s">
        <v>2844</v>
      </c>
      <c r="H8442" t="s">
        <v>1873</v>
      </c>
      <c r="I8442" t="s">
        <v>2070</v>
      </c>
      <c r="J8442" t="s">
        <v>2026</v>
      </c>
      <c r="K8442" t="s">
        <v>1919</v>
      </c>
      <c r="L8442" t="s">
        <v>1887</v>
      </c>
      <c r="M8442">
        <v>1</v>
      </c>
      <c r="N8442" s="3">
        <v>85</v>
      </c>
      <c r="O8442" s="3">
        <v>44</v>
      </c>
      <c r="P8442" s="4">
        <v>0</v>
      </c>
      <c r="Q8442" s="3">
        <v>85</v>
      </c>
      <c r="R8442" s="3">
        <v>44</v>
      </c>
      <c r="S8442" s="3">
        <v>41</v>
      </c>
      <c r="T8442" t="s">
        <v>1954</v>
      </c>
      <c r="U8442" t="s">
        <v>72</v>
      </c>
    </row>
    <row r="8443" spans="1:21" x14ac:dyDescent="0.35">
      <c r="A8443" t="s">
        <v>11020</v>
      </c>
      <c r="B8443" s="2">
        <v>45906</v>
      </c>
      <c r="C8443">
        <v>9</v>
      </c>
      <c r="D8443">
        <v>2025</v>
      </c>
      <c r="F8443" t="s">
        <v>206</v>
      </c>
      <c r="G8443" t="s">
        <v>2373</v>
      </c>
      <c r="H8443" t="s">
        <v>1863</v>
      </c>
      <c r="I8443" t="s">
        <v>1952</v>
      </c>
      <c r="J8443" t="s">
        <v>1987</v>
      </c>
      <c r="K8443" t="s">
        <v>1908</v>
      </c>
      <c r="L8443" t="s">
        <v>1890</v>
      </c>
      <c r="M8443">
        <v>2</v>
      </c>
      <c r="N8443" s="3">
        <v>129</v>
      </c>
      <c r="O8443" s="3">
        <v>78</v>
      </c>
      <c r="P8443" s="4">
        <v>0</v>
      </c>
      <c r="Q8443" s="3">
        <v>258</v>
      </c>
      <c r="R8443" s="3">
        <v>156</v>
      </c>
      <c r="S8443" s="3">
        <v>102</v>
      </c>
      <c r="T8443" t="s">
        <v>1954</v>
      </c>
      <c r="U8443" t="s">
        <v>72</v>
      </c>
    </row>
    <row r="8444" spans="1:21" x14ac:dyDescent="0.35">
      <c r="A8444" t="s">
        <v>11021</v>
      </c>
      <c r="B8444" s="2">
        <v>45906</v>
      </c>
      <c r="C8444">
        <v>9</v>
      </c>
      <c r="D8444">
        <v>2025</v>
      </c>
      <c r="F8444" t="s">
        <v>532</v>
      </c>
      <c r="G8444" t="s">
        <v>3037</v>
      </c>
      <c r="H8444" t="s">
        <v>1869</v>
      </c>
      <c r="I8444" t="s">
        <v>1974</v>
      </c>
      <c r="J8444" t="s">
        <v>2067</v>
      </c>
      <c r="K8444" t="s">
        <v>1918</v>
      </c>
      <c r="L8444" t="s">
        <v>1889</v>
      </c>
      <c r="M8444">
        <v>4</v>
      </c>
      <c r="N8444" s="3">
        <v>69</v>
      </c>
      <c r="O8444" s="3">
        <v>37</v>
      </c>
      <c r="P8444" s="4">
        <v>0</v>
      </c>
      <c r="Q8444" s="3">
        <v>276</v>
      </c>
      <c r="R8444" s="3">
        <v>148</v>
      </c>
      <c r="S8444" s="3">
        <v>128</v>
      </c>
      <c r="T8444" t="s">
        <v>1954</v>
      </c>
      <c r="U8444" t="s">
        <v>72</v>
      </c>
    </row>
    <row r="8445" spans="1:21" x14ac:dyDescent="0.35">
      <c r="A8445" t="s">
        <v>11022</v>
      </c>
      <c r="B8445" s="2">
        <v>45906</v>
      </c>
      <c r="C8445">
        <v>9</v>
      </c>
      <c r="D8445">
        <v>2025</v>
      </c>
      <c r="F8445" t="s">
        <v>1822</v>
      </c>
      <c r="G8445" t="s">
        <v>2812</v>
      </c>
      <c r="H8445" t="s">
        <v>1870</v>
      </c>
      <c r="I8445" t="s">
        <v>2192</v>
      </c>
      <c r="J8445" t="s">
        <v>2034</v>
      </c>
      <c r="K8445" t="s">
        <v>1904</v>
      </c>
      <c r="L8445" t="s">
        <v>1889</v>
      </c>
      <c r="M8445">
        <v>2</v>
      </c>
      <c r="N8445" s="3">
        <v>149</v>
      </c>
      <c r="O8445" s="3">
        <v>91</v>
      </c>
      <c r="P8445" s="4">
        <v>0.05</v>
      </c>
      <c r="Q8445" s="3">
        <v>283.10000000000002</v>
      </c>
      <c r="R8445" s="3">
        <v>182</v>
      </c>
      <c r="S8445" s="3">
        <v>101.1</v>
      </c>
      <c r="T8445" t="s">
        <v>1954</v>
      </c>
      <c r="U8445" t="s">
        <v>72</v>
      </c>
    </row>
    <row r="8446" spans="1:21" x14ac:dyDescent="0.35">
      <c r="A8446" t="s">
        <v>11023</v>
      </c>
      <c r="B8446" s="2">
        <v>45906</v>
      </c>
      <c r="C8446">
        <v>9</v>
      </c>
      <c r="D8446">
        <v>2025</v>
      </c>
      <c r="F8446" t="s">
        <v>257</v>
      </c>
      <c r="G8446" t="s">
        <v>2293</v>
      </c>
      <c r="H8446" t="s">
        <v>1871</v>
      </c>
      <c r="I8446" t="s">
        <v>1966</v>
      </c>
      <c r="J8446" t="s">
        <v>2183</v>
      </c>
      <c r="K8446" t="s">
        <v>1917</v>
      </c>
      <c r="L8446" t="s">
        <v>1886</v>
      </c>
      <c r="M8446">
        <v>4</v>
      </c>
      <c r="N8446" s="3">
        <v>72</v>
      </c>
      <c r="O8446" s="3">
        <v>34</v>
      </c>
      <c r="P8446" s="4">
        <v>0.05</v>
      </c>
      <c r="Q8446" s="3">
        <v>273.60000000000002</v>
      </c>
      <c r="R8446" s="3">
        <v>136</v>
      </c>
      <c r="S8446" s="3">
        <v>137.6</v>
      </c>
      <c r="T8446" t="s">
        <v>1954</v>
      </c>
      <c r="U8446" t="s">
        <v>72</v>
      </c>
    </row>
    <row r="8447" spans="1:21" x14ac:dyDescent="0.35">
      <c r="A8447" t="s">
        <v>11024</v>
      </c>
      <c r="B8447" s="2">
        <v>45906</v>
      </c>
      <c r="C8447">
        <v>9</v>
      </c>
      <c r="D8447">
        <v>2025</v>
      </c>
      <c r="F8447" t="s">
        <v>122</v>
      </c>
      <c r="G8447" t="s">
        <v>1989</v>
      </c>
      <c r="H8447" t="s">
        <v>1871</v>
      </c>
      <c r="I8447" t="s">
        <v>1990</v>
      </c>
      <c r="J8447" t="s">
        <v>2114</v>
      </c>
      <c r="K8447" t="s">
        <v>1915</v>
      </c>
      <c r="L8447" t="s">
        <v>1886</v>
      </c>
      <c r="M8447">
        <v>3</v>
      </c>
      <c r="N8447" s="3">
        <v>85</v>
      </c>
      <c r="O8447" s="3">
        <v>41</v>
      </c>
      <c r="P8447" s="4">
        <v>0</v>
      </c>
      <c r="Q8447" s="3">
        <v>255</v>
      </c>
      <c r="R8447" s="3">
        <v>123</v>
      </c>
      <c r="S8447" s="3">
        <v>132</v>
      </c>
      <c r="T8447" t="s">
        <v>1954</v>
      </c>
      <c r="U8447" t="s">
        <v>72</v>
      </c>
    </row>
    <row r="8448" spans="1:21" x14ac:dyDescent="0.35">
      <c r="A8448" t="s">
        <v>11025</v>
      </c>
      <c r="B8448" s="2">
        <v>45906</v>
      </c>
      <c r="C8448">
        <v>9</v>
      </c>
      <c r="D8448">
        <v>2025</v>
      </c>
      <c r="F8448" t="s">
        <v>1783</v>
      </c>
      <c r="G8448" t="s">
        <v>2652</v>
      </c>
      <c r="H8448" t="s">
        <v>1875</v>
      </c>
      <c r="I8448" t="s">
        <v>2054</v>
      </c>
      <c r="J8448" t="s">
        <v>2015</v>
      </c>
      <c r="K8448" t="s">
        <v>1914</v>
      </c>
      <c r="L8448" t="s">
        <v>1888</v>
      </c>
      <c r="M8448">
        <v>1</v>
      </c>
      <c r="N8448" s="3">
        <v>65</v>
      </c>
      <c r="O8448" s="3">
        <v>32</v>
      </c>
      <c r="P8448" s="4">
        <v>0.1</v>
      </c>
      <c r="Q8448" s="3">
        <v>58.5</v>
      </c>
      <c r="R8448" s="3">
        <v>32</v>
      </c>
      <c r="S8448" s="3">
        <v>26.5</v>
      </c>
      <c r="T8448" t="s">
        <v>1954</v>
      </c>
      <c r="U8448" t="s">
        <v>72</v>
      </c>
    </row>
    <row r="8449" spans="1:21" x14ac:dyDescent="0.35">
      <c r="A8449" t="s">
        <v>11026</v>
      </c>
      <c r="B8449" s="2">
        <v>45906</v>
      </c>
      <c r="C8449">
        <v>9</v>
      </c>
      <c r="D8449">
        <v>2025</v>
      </c>
      <c r="F8449" t="s">
        <v>1343</v>
      </c>
      <c r="G8449" t="s">
        <v>3959</v>
      </c>
      <c r="H8449" t="s">
        <v>1870</v>
      </c>
      <c r="I8449" t="s">
        <v>2060</v>
      </c>
      <c r="J8449" t="s">
        <v>1987</v>
      </c>
      <c r="K8449" t="s">
        <v>1908</v>
      </c>
      <c r="L8449" t="s">
        <v>1890</v>
      </c>
      <c r="M8449">
        <v>2</v>
      </c>
      <c r="N8449" s="3">
        <v>129</v>
      </c>
      <c r="O8449" s="3">
        <v>78</v>
      </c>
      <c r="P8449" s="4">
        <v>0.05</v>
      </c>
      <c r="Q8449" s="3">
        <v>245.1</v>
      </c>
      <c r="R8449" s="3">
        <v>156</v>
      </c>
      <c r="S8449" s="3">
        <v>89.1</v>
      </c>
      <c r="T8449" t="s">
        <v>1954</v>
      </c>
      <c r="U8449" t="s">
        <v>72</v>
      </c>
    </row>
    <row r="8450" spans="1:21" x14ac:dyDescent="0.35">
      <c r="A8450" t="s">
        <v>11027</v>
      </c>
      <c r="B8450" s="2">
        <v>45906</v>
      </c>
      <c r="C8450">
        <v>9</v>
      </c>
      <c r="D8450">
        <v>2025</v>
      </c>
      <c r="F8450" t="s">
        <v>349</v>
      </c>
      <c r="G8450" t="s">
        <v>2812</v>
      </c>
      <c r="H8450" t="s">
        <v>1869</v>
      </c>
      <c r="I8450" t="s">
        <v>1977</v>
      </c>
      <c r="J8450" t="s">
        <v>1960</v>
      </c>
      <c r="K8450" t="s">
        <v>1924</v>
      </c>
      <c r="L8450" t="s">
        <v>1885</v>
      </c>
      <c r="M8450">
        <v>1</v>
      </c>
      <c r="N8450" s="3">
        <v>42</v>
      </c>
      <c r="O8450" s="3">
        <v>20</v>
      </c>
      <c r="P8450" s="4">
        <v>0.1</v>
      </c>
      <c r="Q8450" s="3">
        <v>37.799999999999997</v>
      </c>
      <c r="R8450" s="3">
        <v>20</v>
      </c>
      <c r="S8450" s="3">
        <v>17.8</v>
      </c>
      <c r="T8450" t="s">
        <v>1954</v>
      </c>
      <c r="U8450" t="s">
        <v>72</v>
      </c>
    </row>
    <row r="8451" spans="1:21" x14ac:dyDescent="0.35">
      <c r="A8451" t="s">
        <v>11028</v>
      </c>
      <c r="B8451" s="2">
        <v>45906</v>
      </c>
      <c r="C8451">
        <v>9</v>
      </c>
      <c r="D8451">
        <v>2025</v>
      </c>
      <c r="F8451" t="s">
        <v>890</v>
      </c>
      <c r="G8451" t="s">
        <v>2908</v>
      </c>
      <c r="H8451" t="s">
        <v>1875</v>
      </c>
      <c r="I8451" t="s">
        <v>2054</v>
      </c>
      <c r="J8451" t="s">
        <v>1967</v>
      </c>
      <c r="K8451" t="s">
        <v>1913</v>
      </c>
      <c r="L8451" t="s">
        <v>1888</v>
      </c>
      <c r="M8451">
        <v>1</v>
      </c>
      <c r="N8451" s="3">
        <v>78</v>
      </c>
      <c r="O8451" s="3">
        <v>39</v>
      </c>
      <c r="P8451" s="4">
        <v>0</v>
      </c>
      <c r="Q8451" s="3">
        <v>78</v>
      </c>
      <c r="R8451" s="3">
        <v>39</v>
      </c>
      <c r="S8451" s="3">
        <v>39</v>
      </c>
      <c r="T8451" t="s">
        <v>1954</v>
      </c>
      <c r="U8451" t="s">
        <v>72</v>
      </c>
    </row>
    <row r="8452" spans="1:21" x14ac:dyDescent="0.35">
      <c r="A8452" t="s">
        <v>11029</v>
      </c>
      <c r="B8452" s="2">
        <v>45906</v>
      </c>
      <c r="C8452">
        <v>9</v>
      </c>
      <c r="D8452">
        <v>2025</v>
      </c>
      <c r="F8452" t="s">
        <v>89</v>
      </c>
      <c r="G8452" t="s">
        <v>2206</v>
      </c>
      <c r="H8452" t="s">
        <v>1866</v>
      </c>
      <c r="I8452" t="s">
        <v>1866</v>
      </c>
      <c r="J8452" t="s">
        <v>2064</v>
      </c>
      <c r="K8452" t="s">
        <v>1922</v>
      </c>
      <c r="L8452" t="s">
        <v>1887</v>
      </c>
      <c r="M8452">
        <v>2</v>
      </c>
      <c r="N8452" s="3">
        <v>32</v>
      </c>
      <c r="O8452" s="3">
        <v>14</v>
      </c>
      <c r="P8452" s="4">
        <v>0</v>
      </c>
      <c r="Q8452" s="3">
        <v>64</v>
      </c>
      <c r="R8452" s="3">
        <v>28</v>
      </c>
      <c r="S8452" s="3">
        <v>36</v>
      </c>
      <c r="T8452" t="s">
        <v>1954</v>
      </c>
      <c r="U8452" t="s">
        <v>72</v>
      </c>
    </row>
    <row r="8453" spans="1:21" x14ac:dyDescent="0.35">
      <c r="A8453" t="s">
        <v>11030</v>
      </c>
      <c r="B8453" s="2">
        <v>45906</v>
      </c>
      <c r="C8453">
        <v>9</v>
      </c>
      <c r="D8453">
        <v>2025</v>
      </c>
      <c r="F8453" t="s">
        <v>93</v>
      </c>
      <c r="G8453" t="s">
        <v>2720</v>
      </c>
      <c r="H8453" t="s">
        <v>1869</v>
      </c>
      <c r="I8453" t="s">
        <v>1977</v>
      </c>
      <c r="J8453" t="s">
        <v>1987</v>
      </c>
      <c r="K8453" t="s">
        <v>1908</v>
      </c>
      <c r="L8453" t="s">
        <v>1890</v>
      </c>
      <c r="M8453">
        <v>2</v>
      </c>
      <c r="N8453" s="3">
        <v>129</v>
      </c>
      <c r="O8453" s="3">
        <v>78</v>
      </c>
      <c r="P8453" s="4">
        <v>0.1</v>
      </c>
      <c r="Q8453" s="3">
        <v>232.2</v>
      </c>
      <c r="R8453" s="3">
        <v>156</v>
      </c>
      <c r="S8453" s="3">
        <v>76.2</v>
      </c>
      <c r="T8453" t="s">
        <v>1954</v>
      </c>
      <c r="U8453" t="s">
        <v>72</v>
      </c>
    </row>
    <row r="8454" spans="1:21" x14ac:dyDescent="0.35">
      <c r="A8454" t="s">
        <v>11031</v>
      </c>
      <c r="B8454" s="2">
        <v>45906</v>
      </c>
      <c r="C8454">
        <v>9</v>
      </c>
      <c r="D8454">
        <v>2025</v>
      </c>
      <c r="F8454" t="s">
        <v>224</v>
      </c>
      <c r="G8454" t="s">
        <v>3099</v>
      </c>
      <c r="H8454" t="s">
        <v>1864</v>
      </c>
      <c r="I8454" t="s">
        <v>2211</v>
      </c>
      <c r="J8454" t="s">
        <v>1960</v>
      </c>
      <c r="K8454" t="s">
        <v>1924</v>
      </c>
      <c r="L8454" t="s">
        <v>1885</v>
      </c>
      <c r="M8454">
        <v>4</v>
      </c>
      <c r="N8454" s="3">
        <v>42</v>
      </c>
      <c r="O8454" s="3">
        <v>20</v>
      </c>
      <c r="P8454" s="4">
        <v>0</v>
      </c>
      <c r="Q8454" s="3">
        <v>168</v>
      </c>
      <c r="R8454" s="3">
        <v>80</v>
      </c>
      <c r="S8454" s="3">
        <v>88</v>
      </c>
      <c r="T8454" t="s">
        <v>1954</v>
      </c>
      <c r="U8454" t="s">
        <v>72</v>
      </c>
    </row>
    <row r="8455" spans="1:21" x14ac:dyDescent="0.35">
      <c r="A8455" t="s">
        <v>11032</v>
      </c>
      <c r="B8455" s="2">
        <v>45906</v>
      </c>
      <c r="C8455">
        <v>9</v>
      </c>
      <c r="D8455">
        <v>2025</v>
      </c>
      <c r="F8455" t="s">
        <v>344</v>
      </c>
      <c r="G8455" t="s">
        <v>2202</v>
      </c>
      <c r="H8455" t="s">
        <v>1866</v>
      </c>
      <c r="I8455" t="s">
        <v>1866</v>
      </c>
      <c r="J8455" t="s">
        <v>1987</v>
      </c>
      <c r="K8455" t="s">
        <v>1908</v>
      </c>
      <c r="L8455" t="s">
        <v>1890</v>
      </c>
      <c r="M8455">
        <v>1</v>
      </c>
      <c r="N8455" s="3">
        <v>129</v>
      </c>
      <c r="O8455" s="3">
        <v>78</v>
      </c>
      <c r="P8455" s="4">
        <v>0.05</v>
      </c>
      <c r="Q8455" s="3">
        <v>122.55</v>
      </c>
      <c r="R8455" s="3">
        <v>78</v>
      </c>
      <c r="S8455" s="3">
        <v>44.55</v>
      </c>
      <c r="T8455" t="s">
        <v>1954</v>
      </c>
      <c r="U8455" t="s">
        <v>72</v>
      </c>
    </row>
    <row r="8456" spans="1:21" x14ac:dyDescent="0.35">
      <c r="A8456" t="s">
        <v>11033</v>
      </c>
      <c r="B8456" s="2">
        <v>45907</v>
      </c>
      <c r="C8456">
        <v>9</v>
      </c>
      <c r="D8456">
        <v>2025</v>
      </c>
      <c r="F8456" t="s">
        <v>1425</v>
      </c>
      <c r="G8456" t="s">
        <v>2174</v>
      </c>
      <c r="H8456" t="s">
        <v>1868</v>
      </c>
      <c r="I8456" t="s">
        <v>2014</v>
      </c>
      <c r="J8456" t="s">
        <v>2061</v>
      </c>
      <c r="K8456" t="s">
        <v>1923</v>
      </c>
      <c r="L8456" t="s">
        <v>1888</v>
      </c>
      <c r="M8456">
        <v>2</v>
      </c>
      <c r="N8456" s="3">
        <v>25</v>
      </c>
      <c r="O8456" s="3">
        <v>11</v>
      </c>
      <c r="P8456" s="4">
        <v>0.1</v>
      </c>
      <c r="Q8456" s="3">
        <v>45</v>
      </c>
      <c r="R8456" s="3">
        <v>22</v>
      </c>
      <c r="S8456" s="3">
        <v>23</v>
      </c>
      <c r="T8456" t="s">
        <v>1954</v>
      </c>
      <c r="U8456" t="s">
        <v>72</v>
      </c>
    </row>
    <row r="8457" spans="1:21" x14ac:dyDescent="0.35">
      <c r="A8457" t="s">
        <v>11034</v>
      </c>
      <c r="B8457" s="2">
        <v>45907</v>
      </c>
      <c r="C8457">
        <v>9</v>
      </c>
      <c r="D8457">
        <v>2025</v>
      </c>
      <c r="F8457" t="s">
        <v>360</v>
      </c>
      <c r="G8457" t="s">
        <v>2529</v>
      </c>
      <c r="H8457" t="s">
        <v>1866</v>
      </c>
      <c r="I8457" t="s">
        <v>1866</v>
      </c>
      <c r="J8457" t="s">
        <v>2034</v>
      </c>
      <c r="K8457" t="s">
        <v>1904</v>
      </c>
      <c r="L8457" t="s">
        <v>1889</v>
      </c>
      <c r="M8457">
        <v>4</v>
      </c>
      <c r="N8457" s="3">
        <v>149</v>
      </c>
      <c r="O8457" s="3">
        <v>91</v>
      </c>
      <c r="P8457" s="4">
        <v>0.05</v>
      </c>
      <c r="Q8457" s="3">
        <v>566.20000000000005</v>
      </c>
      <c r="R8457" s="3">
        <v>364</v>
      </c>
      <c r="S8457" s="3">
        <v>202.2</v>
      </c>
      <c r="T8457" t="s">
        <v>1954</v>
      </c>
      <c r="U8457" t="s">
        <v>72</v>
      </c>
    </row>
    <row r="8458" spans="1:21" x14ac:dyDescent="0.35">
      <c r="A8458" t="s">
        <v>11035</v>
      </c>
      <c r="B8458" s="2">
        <v>45907</v>
      </c>
      <c r="C8458">
        <v>9</v>
      </c>
      <c r="D8458">
        <v>2025</v>
      </c>
      <c r="F8458" t="s">
        <v>715</v>
      </c>
      <c r="G8458" t="s">
        <v>2284</v>
      </c>
      <c r="H8458" t="s">
        <v>1870</v>
      </c>
      <c r="I8458" t="s">
        <v>2060</v>
      </c>
      <c r="J8458" t="s">
        <v>2114</v>
      </c>
      <c r="K8458" t="s">
        <v>1915</v>
      </c>
      <c r="L8458" t="s">
        <v>1886</v>
      </c>
      <c r="M8458">
        <v>1</v>
      </c>
      <c r="N8458" s="3">
        <v>85</v>
      </c>
      <c r="O8458" s="3">
        <v>41</v>
      </c>
      <c r="P8458" s="4">
        <v>0</v>
      </c>
      <c r="Q8458" s="3">
        <v>85</v>
      </c>
      <c r="R8458" s="3">
        <v>41</v>
      </c>
      <c r="S8458" s="3">
        <v>44</v>
      </c>
      <c r="T8458" t="s">
        <v>1954</v>
      </c>
      <c r="U8458" t="s">
        <v>72</v>
      </c>
    </row>
    <row r="8459" spans="1:21" x14ac:dyDescent="0.35">
      <c r="A8459" t="s">
        <v>11036</v>
      </c>
      <c r="B8459" s="2">
        <v>45907</v>
      </c>
      <c r="C8459">
        <v>9</v>
      </c>
      <c r="D8459">
        <v>2025</v>
      </c>
      <c r="F8459" t="s">
        <v>1549</v>
      </c>
      <c r="G8459" t="s">
        <v>2687</v>
      </c>
      <c r="H8459" t="s">
        <v>1873</v>
      </c>
      <c r="I8459" t="s">
        <v>2323</v>
      </c>
      <c r="J8459" t="s">
        <v>2034</v>
      </c>
      <c r="K8459" t="s">
        <v>1904</v>
      </c>
      <c r="L8459" t="s">
        <v>1889</v>
      </c>
      <c r="M8459">
        <v>3</v>
      </c>
      <c r="N8459" s="3">
        <v>149</v>
      </c>
      <c r="O8459" s="3">
        <v>91</v>
      </c>
      <c r="P8459" s="4">
        <v>0</v>
      </c>
      <c r="Q8459" s="3">
        <v>447</v>
      </c>
      <c r="R8459" s="3">
        <v>273</v>
      </c>
      <c r="S8459" s="3">
        <v>174</v>
      </c>
      <c r="T8459" t="s">
        <v>1954</v>
      </c>
      <c r="U8459" t="s">
        <v>72</v>
      </c>
    </row>
    <row r="8460" spans="1:21" x14ac:dyDescent="0.35">
      <c r="A8460" t="s">
        <v>11037</v>
      </c>
      <c r="B8460" s="2">
        <v>45907</v>
      </c>
      <c r="C8460">
        <v>9</v>
      </c>
      <c r="D8460">
        <v>2025</v>
      </c>
      <c r="F8460" t="s">
        <v>1205</v>
      </c>
      <c r="G8460" t="s">
        <v>2532</v>
      </c>
      <c r="H8460" t="s">
        <v>1871</v>
      </c>
      <c r="I8460" t="s">
        <v>1966</v>
      </c>
      <c r="J8460" t="s">
        <v>1967</v>
      </c>
      <c r="K8460" t="s">
        <v>1913</v>
      </c>
      <c r="L8460" t="s">
        <v>1888</v>
      </c>
      <c r="M8460">
        <v>2</v>
      </c>
      <c r="N8460" s="3">
        <v>78</v>
      </c>
      <c r="O8460" s="3">
        <v>39</v>
      </c>
      <c r="P8460" s="4">
        <v>0</v>
      </c>
      <c r="Q8460" s="3">
        <v>156</v>
      </c>
      <c r="R8460" s="3">
        <v>78</v>
      </c>
      <c r="S8460" s="3">
        <v>78</v>
      </c>
      <c r="T8460" t="s">
        <v>1954</v>
      </c>
      <c r="U8460" t="s">
        <v>72</v>
      </c>
    </row>
    <row r="8461" spans="1:21" x14ac:dyDescent="0.35">
      <c r="A8461" t="s">
        <v>11038</v>
      </c>
      <c r="B8461" s="2">
        <v>45907</v>
      </c>
      <c r="C8461">
        <v>9</v>
      </c>
      <c r="D8461">
        <v>2025</v>
      </c>
      <c r="F8461" t="s">
        <v>332</v>
      </c>
      <c r="G8461" t="s">
        <v>2747</v>
      </c>
      <c r="H8461" t="s">
        <v>1866</v>
      </c>
      <c r="I8461" t="s">
        <v>1866</v>
      </c>
      <c r="J8461" t="s">
        <v>2001</v>
      </c>
      <c r="K8461" t="s">
        <v>1911</v>
      </c>
      <c r="L8461" t="s">
        <v>1886</v>
      </c>
      <c r="M8461">
        <v>2</v>
      </c>
      <c r="N8461" s="3">
        <v>58</v>
      </c>
      <c r="O8461" s="3">
        <v>25</v>
      </c>
      <c r="P8461" s="4">
        <v>0.1</v>
      </c>
      <c r="Q8461" s="3">
        <v>104.4</v>
      </c>
      <c r="R8461" s="3">
        <v>50</v>
      </c>
      <c r="S8461" s="3">
        <v>54.4</v>
      </c>
      <c r="T8461" t="s">
        <v>1954</v>
      </c>
      <c r="U8461" t="s">
        <v>72</v>
      </c>
    </row>
    <row r="8462" spans="1:21" x14ac:dyDescent="0.35">
      <c r="A8462" t="s">
        <v>11039</v>
      </c>
      <c r="B8462" s="2">
        <v>45907</v>
      </c>
      <c r="C8462">
        <v>9</v>
      </c>
      <c r="D8462">
        <v>2025</v>
      </c>
      <c r="F8462" t="s">
        <v>402</v>
      </c>
      <c r="G8462" t="s">
        <v>2124</v>
      </c>
      <c r="H8462" t="s">
        <v>1871</v>
      </c>
      <c r="I8462" t="s">
        <v>1990</v>
      </c>
      <c r="J8462" t="s">
        <v>1987</v>
      </c>
      <c r="K8462" t="s">
        <v>1908</v>
      </c>
      <c r="L8462" t="s">
        <v>1890</v>
      </c>
      <c r="M8462">
        <v>2</v>
      </c>
      <c r="N8462" s="3">
        <v>129</v>
      </c>
      <c r="O8462" s="3">
        <v>78</v>
      </c>
      <c r="P8462" s="4">
        <v>0.05</v>
      </c>
      <c r="Q8462" s="3">
        <v>245.1</v>
      </c>
      <c r="R8462" s="3">
        <v>156</v>
      </c>
      <c r="S8462" s="3">
        <v>89.1</v>
      </c>
      <c r="T8462" t="s">
        <v>1954</v>
      </c>
      <c r="U8462" t="s">
        <v>72</v>
      </c>
    </row>
    <row r="8463" spans="1:21" x14ac:dyDescent="0.35">
      <c r="A8463" t="s">
        <v>11040</v>
      </c>
      <c r="B8463" s="2">
        <v>45908</v>
      </c>
      <c r="C8463">
        <v>9</v>
      </c>
      <c r="D8463">
        <v>2025</v>
      </c>
      <c r="F8463" t="s">
        <v>853</v>
      </c>
      <c r="G8463" t="s">
        <v>2345</v>
      </c>
      <c r="H8463" t="s">
        <v>1875</v>
      </c>
      <c r="I8463" t="s">
        <v>1970</v>
      </c>
      <c r="J8463" t="s">
        <v>2067</v>
      </c>
      <c r="K8463" t="s">
        <v>1918</v>
      </c>
      <c r="L8463" t="s">
        <v>1889</v>
      </c>
      <c r="M8463">
        <v>4</v>
      </c>
      <c r="N8463" s="3">
        <v>69</v>
      </c>
      <c r="O8463" s="3">
        <v>37</v>
      </c>
      <c r="P8463" s="4">
        <v>0.15</v>
      </c>
      <c r="Q8463" s="3">
        <v>234.6</v>
      </c>
      <c r="R8463" s="3">
        <v>148</v>
      </c>
      <c r="S8463" s="3">
        <v>86.6</v>
      </c>
      <c r="T8463" t="s">
        <v>1954</v>
      </c>
      <c r="U8463" t="s">
        <v>72</v>
      </c>
    </row>
    <row r="8464" spans="1:21" x14ac:dyDescent="0.35">
      <c r="A8464" t="s">
        <v>11041</v>
      </c>
      <c r="B8464" s="2">
        <v>45908</v>
      </c>
      <c r="C8464">
        <v>9</v>
      </c>
      <c r="D8464">
        <v>2025</v>
      </c>
      <c r="F8464" t="s">
        <v>1419</v>
      </c>
      <c r="G8464" t="s">
        <v>4538</v>
      </c>
      <c r="H8464" t="s">
        <v>1875</v>
      </c>
      <c r="I8464" t="s">
        <v>2054</v>
      </c>
      <c r="J8464" t="s">
        <v>1963</v>
      </c>
      <c r="K8464" t="s">
        <v>1907</v>
      </c>
      <c r="L8464" t="s">
        <v>1890</v>
      </c>
      <c r="M8464">
        <v>4</v>
      </c>
      <c r="N8464" s="3">
        <v>119</v>
      </c>
      <c r="O8464" s="3">
        <v>72</v>
      </c>
      <c r="P8464" s="4">
        <v>0.1</v>
      </c>
      <c r="Q8464" s="3">
        <v>428.4</v>
      </c>
      <c r="R8464" s="3">
        <v>288</v>
      </c>
      <c r="S8464" s="3">
        <v>140.4</v>
      </c>
      <c r="T8464" t="s">
        <v>1954</v>
      </c>
      <c r="U8464" t="s">
        <v>72</v>
      </c>
    </row>
    <row r="8465" spans="1:21" x14ac:dyDescent="0.35">
      <c r="A8465" t="s">
        <v>11042</v>
      </c>
      <c r="B8465" s="2">
        <v>45908</v>
      </c>
      <c r="C8465">
        <v>9</v>
      </c>
      <c r="D8465">
        <v>2025</v>
      </c>
      <c r="F8465" t="s">
        <v>292</v>
      </c>
      <c r="G8465" t="s">
        <v>2457</v>
      </c>
      <c r="H8465" t="s">
        <v>1870</v>
      </c>
      <c r="I8465" t="s">
        <v>2000</v>
      </c>
      <c r="J8465" t="s">
        <v>2067</v>
      </c>
      <c r="K8465" t="s">
        <v>1918</v>
      </c>
      <c r="L8465" t="s">
        <v>1889</v>
      </c>
      <c r="M8465">
        <v>1</v>
      </c>
      <c r="N8465" s="3">
        <v>69</v>
      </c>
      <c r="O8465" s="3">
        <v>37</v>
      </c>
      <c r="P8465" s="4">
        <v>0</v>
      </c>
      <c r="Q8465" s="3">
        <v>69</v>
      </c>
      <c r="R8465" s="3">
        <v>37</v>
      </c>
      <c r="S8465" s="3">
        <v>32</v>
      </c>
      <c r="T8465" t="s">
        <v>1954</v>
      </c>
      <c r="U8465" t="s">
        <v>72</v>
      </c>
    </row>
    <row r="8466" spans="1:21" x14ac:dyDescent="0.35">
      <c r="A8466" t="s">
        <v>11043</v>
      </c>
      <c r="B8466" s="2">
        <v>45908</v>
      </c>
      <c r="C8466">
        <v>9</v>
      </c>
      <c r="D8466">
        <v>2025</v>
      </c>
      <c r="F8466" t="s">
        <v>264</v>
      </c>
      <c r="G8466" t="s">
        <v>2242</v>
      </c>
      <c r="H8466" t="s">
        <v>1873</v>
      </c>
      <c r="I8466" t="s">
        <v>2320</v>
      </c>
      <c r="J8466" t="s">
        <v>1960</v>
      </c>
      <c r="K8466" t="s">
        <v>1924</v>
      </c>
      <c r="L8466" t="s">
        <v>1885</v>
      </c>
      <c r="M8466">
        <v>1</v>
      </c>
      <c r="N8466" s="3">
        <v>42</v>
      </c>
      <c r="O8466" s="3">
        <v>20</v>
      </c>
      <c r="P8466" s="4">
        <v>0.05</v>
      </c>
      <c r="Q8466" s="3">
        <v>39.9</v>
      </c>
      <c r="R8466" s="3">
        <v>20</v>
      </c>
      <c r="S8466" s="3">
        <v>19.899999999999999</v>
      </c>
      <c r="T8466" t="s">
        <v>1954</v>
      </c>
      <c r="U8466" t="s">
        <v>72</v>
      </c>
    </row>
    <row r="8467" spans="1:21" x14ac:dyDescent="0.35">
      <c r="A8467" t="s">
        <v>11044</v>
      </c>
      <c r="B8467" s="2">
        <v>45908</v>
      </c>
      <c r="C8467">
        <v>9</v>
      </c>
      <c r="D8467">
        <v>2025</v>
      </c>
      <c r="F8467" t="s">
        <v>1177</v>
      </c>
      <c r="G8467" t="s">
        <v>3499</v>
      </c>
      <c r="H8467" t="s">
        <v>1868</v>
      </c>
      <c r="I8467" t="s">
        <v>2113</v>
      </c>
      <c r="J8467" t="s">
        <v>1971</v>
      </c>
      <c r="K8467" t="s">
        <v>1920</v>
      </c>
      <c r="L8467" t="s">
        <v>1886</v>
      </c>
      <c r="M8467">
        <v>5</v>
      </c>
      <c r="N8467" s="3">
        <v>45</v>
      </c>
      <c r="O8467" s="3">
        <v>19</v>
      </c>
      <c r="P8467" s="4">
        <v>0.05</v>
      </c>
      <c r="Q8467" s="3">
        <v>213.75</v>
      </c>
      <c r="R8467" s="3">
        <v>95</v>
      </c>
      <c r="S8467" s="3">
        <v>118.75</v>
      </c>
      <c r="T8467" t="s">
        <v>1954</v>
      </c>
      <c r="U8467" t="s">
        <v>72</v>
      </c>
    </row>
    <row r="8468" spans="1:21" x14ac:dyDescent="0.35">
      <c r="A8468" t="s">
        <v>11045</v>
      </c>
      <c r="B8468" s="2">
        <v>45908</v>
      </c>
      <c r="C8468">
        <v>9</v>
      </c>
      <c r="D8468">
        <v>2025</v>
      </c>
      <c r="F8468" t="s">
        <v>1358</v>
      </c>
      <c r="G8468" t="s">
        <v>3455</v>
      </c>
      <c r="H8468" t="s">
        <v>1872</v>
      </c>
      <c r="I8468" t="s">
        <v>1986</v>
      </c>
      <c r="J8468" t="s">
        <v>2026</v>
      </c>
      <c r="K8468" t="s">
        <v>1919</v>
      </c>
      <c r="L8468" t="s">
        <v>1887</v>
      </c>
      <c r="M8468">
        <v>3</v>
      </c>
      <c r="N8468" s="3">
        <v>85</v>
      </c>
      <c r="O8468" s="3">
        <v>44</v>
      </c>
      <c r="P8468" s="4">
        <v>0.05</v>
      </c>
      <c r="Q8468" s="3">
        <v>242.25</v>
      </c>
      <c r="R8468" s="3">
        <v>132</v>
      </c>
      <c r="S8468" s="3">
        <v>110.25</v>
      </c>
      <c r="T8468" t="s">
        <v>1954</v>
      </c>
      <c r="U8468" t="s">
        <v>72</v>
      </c>
    </row>
    <row r="8469" spans="1:21" x14ac:dyDescent="0.35">
      <c r="A8469" t="s">
        <v>11046</v>
      </c>
      <c r="B8469" s="2">
        <v>45908</v>
      </c>
      <c r="C8469">
        <v>9</v>
      </c>
      <c r="D8469">
        <v>2025</v>
      </c>
      <c r="F8469" t="s">
        <v>121</v>
      </c>
      <c r="G8469" t="s">
        <v>4310</v>
      </c>
      <c r="H8469" t="s">
        <v>1866</v>
      </c>
      <c r="I8469" t="s">
        <v>1866</v>
      </c>
      <c r="J8469" t="s">
        <v>2026</v>
      </c>
      <c r="K8469" t="s">
        <v>1919</v>
      </c>
      <c r="L8469" t="s">
        <v>1887</v>
      </c>
      <c r="M8469">
        <v>1</v>
      </c>
      <c r="N8469" s="3">
        <v>85</v>
      </c>
      <c r="O8469" s="3">
        <v>44</v>
      </c>
      <c r="P8469" s="4">
        <v>0.1</v>
      </c>
      <c r="Q8469" s="3">
        <v>76.5</v>
      </c>
      <c r="R8469" s="3">
        <v>44</v>
      </c>
      <c r="S8469" s="3">
        <v>32.5</v>
      </c>
      <c r="T8469" t="s">
        <v>1954</v>
      </c>
      <c r="U8469" t="s">
        <v>72</v>
      </c>
    </row>
    <row r="8470" spans="1:21" x14ac:dyDescent="0.35">
      <c r="A8470" t="s">
        <v>11047</v>
      </c>
      <c r="B8470" s="2">
        <v>45908</v>
      </c>
      <c r="C8470">
        <v>9</v>
      </c>
      <c r="D8470">
        <v>2025</v>
      </c>
      <c r="F8470" t="s">
        <v>801</v>
      </c>
      <c r="G8470" t="s">
        <v>3497</v>
      </c>
      <c r="H8470" t="s">
        <v>1871</v>
      </c>
      <c r="I8470" t="s">
        <v>2234</v>
      </c>
      <c r="J8470" t="s">
        <v>2015</v>
      </c>
      <c r="K8470" t="s">
        <v>1914</v>
      </c>
      <c r="L8470" t="s">
        <v>1888</v>
      </c>
      <c r="M8470">
        <v>3</v>
      </c>
      <c r="N8470" s="3">
        <v>65</v>
      </c>
      <c r="O8470" s="3">
        <v>32</v>
      </c>
      <c r="P8470" s="4">
        <v>0</v>
      </c>
      <c r="Q8470" s="3">
        <v>195</v>
      </c>
      <c r="R8470" s="3">
        <v>96</v>
      </c>
      <c r="S8470" s="3">
        <v>99</v>
      </c>
      <c r="T8470" t="s">
        <v>1954</v>
      </c>
      <c r="U8470" t="s">
        <v>72</v>
      </c>
    </row>
    <row r="8471" spans="1:21" x14ac:dyDescent="0.35">
      <c r="A8471" t="s">
        <v>11048</v>
      </c>
      <c r="B8471" s="2">
        <v>45908</v>
      </c>
      <c r="C8471">
        <v>9</v>
      </c>
      <c r="D8471">
        <v>2025</v>
      </c>
      <c r="F8471" t="s">
        <v>97</v>
      </c>
      <c r="G8471" t="s">
        <v>3022</v>
      </c>
      <c r="H8471" t="s">
        <v>1871</v>
      </c>
      <c r="I8471" t="s">
        <v>1966</v>
      </c>
      <c r="J8471" t="s">
        <v>2011</v>
      </c>
      <c r="K8471" t="s">
        <v>1927</v>
      </c>
      <c r="L8471" t="s">
        <v>1885</v>
      </c>
      <c r="M8471">
        <v>1</v>
      </c>
      <c r="N8471" s="3">
        <v>24</v>
      </c>
      <c r="O8471" s="3">
        <v>10</v>
      </c>
      <c r="P8471" s="4">
        <v>0.15</v>
      </c>
      <c r="Q8471" s="3">
        <v>20.399999999999999</v>
      </c>
      <c r="R8471" s="3">
        <v>10</v>
      </c>
      <c r="S8471" s="3">
        <v>10.4</v>
      </c>
      <c r="T8471" t="s">
        <v>1954</v>
      </c>
      <c r="U8471" t="s">
        <v>72</v>
      </c>
    </row>
    <row r="8472" spans="1:21" x14ac:dyDescent="0.35">
      <c r="A8472" t="s">
        <v>11049</v>
      </c>
      <c r="B8472" s="2">
        <v>45908</v>
      </c>
      <c r="C8472">
        <v>9</v>
      </c>
      <c r="D8472">
        <v>2025</v>
      </c>
      <c r="F8472" t="s">
        <v>1488</v>
      </c>
      <c r="G8472" t="s">
        <v>65</v>
      </c>
      <c r="H8472" t="s">
        <v>1866</v>
      </c>
      <c r="I8472" t="s">
        <v>1866</v>
      </c>
      <c r="J8472" t="s">
        <v>2023</v>
      </c>
      <c r="K8472" t="s">
        <v>1912</v>
      </c>
      <c r="L8472" t="s">
        <v>1890</v>
      </c>
      <c r="M8472">
        <v>1</v>
      </c>
      <c r="N8472" s="3">
        <v>249</v>
      </c>
      <c r="O8472" s="3">
        <v>168</v>
      </c>
      <c r="P8472" s="4">
        <v>0</v>
      </c>
      <c r="Q8472" s="3">
        <v>249</v>
      </c>
      <c r="R8472" s="3">
        <v>168</v>
      </c>
      <c r="S8472" s="3">
        <v>81</v>
      </c>
      <c r="T8472" t="s">
        <v>1954</v>
      </c>
      <c r="U8472" t="s">
        <v>72</v>
      </c>
    </row>
    <row r="8473" spans="1:21" x14ac:dyDescent="0.35">
      <c r="A8473" t="s">
        <v>11050</v>
      </c>
      <c r="B8473" s="2">
        <v>45908</v>
      </c>
      <c r="C8473">
        <v>9</v>
      </c>
      <c r="D8473">
        <v>2025</v>
      </c>
      <c r="F8473" t="s">
        <v>196</v>
      </c>
      <c r="G8473" t="s">
        <v>2312</v>
      </c>
      <c r="H8473" t="s">
        <v>1875</v>
      </c>
      <c r="I8473" t="s">
        <v>1970</v>
      </c>
      <c r="J8473" t="s">
        <v>2064</v>
      </c>
      <c r="K8473" t="s">
        <v>1922</v>
      </c>
      <c r="L8473" t="s">
        <v>1887</v>
      </c>
      <c r="M8473">
        <v>1</v>
      </c>
      <c r="N8473" s="3">
        <v>32</v>
      </c>
      <c r="O8473" s="3">
        <v>14</v>
      </c>
      <c r="P8473" s="4">
        <v>0</v>
      </c>
      <c r="Q8473" s="3">
        <v>32</v>
      </c>
      <c r="R8473" s="3">
        <v>14</v>
      </c>
      <c r="S8473" s="3">
        <v>18</v>
      </c>
      <c r="T8473" t="s">
        <v>1954</v>
      </c>
      <c r="U8473" t="s">
        <v>72</v>
      </c>
    </row>
    <row r="8474" spans="1:21" x14ac:dyDescent="0.35">
      <c r="A8474" t="s">
        <v>11051</v>
      </c>
      <c r="B8474" s="2">
        <v>45908</v>
      </c>
      <c r="C8474">
        <v>9</v>
      </c>
      <c r="D8474">
        <v>2025</v>
      </c>
      <c r="F8474" t="s">
        <v>297</v>
      </c>
      <c r="G8474" t="s">
        <v>2038</v>
      </c>
      <c r="H8474" t="s">
        <v>1863</v>
      </c>
      <c r="I8474" t="s">
        <v>2056</v>
      </c>
      <c r="J8474" t="s">
        <v>1963</v>
      </c>
      <c r="K8474" t="s">
        <v>1907</v>
      </c>
      <c r="L8474" t="s">
        <v>1890</v>
      </c>
      <c r="M8474">
        <v>1</v>
      </c>
      <c r="N8474" s="3">
        <v>119</v>
      </c>
      <c r="O8474" s="3">
        <v>72</v>
      </c>
      <c r="P8474" s="4">
        <v>0</v>
      </c>
      <c r="Q8474" s="3">
        <v>119</v>
      </c>
      <c r="R8474" s="3">
        <v>72</v>
      </c>
      <c r="S8474" s="3">
        <v>47</v>
      </c>
      <c r="T8474" t="s">
        <v>1954</v>
      </c>
      <c r="U8474" t="s">
        <v>72</v>
      </c>
    </row>
    <row r="8475" spans="1:21" x14ac:dyDescent="0.35">
      <c r="A8475" t="s">
        <v>11052</v>
      </c>
      <c r="B8475" s="2">
        <v>45908</v>
      </c>
      <c r="C8475">
        <v>9</v>
      </c>
      <c r="D8475">
        <v>2025</v>
      </c>
      <c r="F8475" t="s">
        <v>1675</v>
      </c>
      <c r="G8475" t="s">
        <v>1985</v>
      </c>
      <c r="H8475" t="s">
        <v>1868</v>
      </c>
      <c r="I8475" t="s">
        <v>2014</v>
      </c>
      <c r="J8475" t="s">
        <v>1963</v>
      </c>
      <c r="K8475" t="s">
        <v>1907</v>
      </c>
      <c r="L8475" t="s">
        <v>1890</v>
      </c>
      <c r="M8475">
        <v>1</v>
      </c>
      <c r="N8475" s="3">
        <v>119</v>
      </c>
      <c r="O8475" s="3">
        <v>72</v>
      </c>
      <c r="P8475" s="4">
        <v>0.05</v>
      </c>
      <c r="Q8475" s="3">
        <v>113.05</v>
      </c>
      <c r="R8475" s="3">
        <v>72</v>
      </c>
      <c r="S8475" s="3">
        <v>41.05</v>
      </c>
      <c r="T8475" t="s">
        <v>1954</v>
      </c>
      <c r="U8475" t="s">
        <v>72</v>
      </c>
    </row>
    <row r="8476" spans="1:21" x14ac:dyDescent="0.35">
      <c r="A8476" t="s">
        <v>11053</v>
      </c>
      <c r="B8476" s="2">
        <v>45908</v>
      </c>
      <c r="C8476">
        <v>9</v>
      </c>
      <c r="D8476">
        <v>2025</v>
      </c>
      <c r="F8476" t="s">
        <v>1094</v>
      </c>
      <c r="G8476" t="s">
        <v>2316</v>
      </c>
      <c r="H8476" t="s">
        <v>1867</v>
      </c>
      <c r="I8476" t="s">
        <v>2181</v>
      </c>
      <c r="J8476" t="s">
        <v>1991</v>
      </c>
      <c r="K8476" t="s">
        <v>1925</v>
      </c>
      <c r="L8476" t="s">
        <v>1885</v>
      </c>
      <c r="M8476">
        <v>1</v>
      </c>
      <c r="N8476" s="3">
        <v>35</v>
      </c>
      <c r="O8476" s="3">
        <v>16</v>
      </c>
      <c r="P8476" s="4">
        <v>0.15</v>
      </c>
      <c r="Q8476" s="3">
        <v>29.75</v>
      </c>
      <c r="R8476" s="3">
        <v>16</v>
      </c>
      <c r="S8476" s="3">
        <v>13.75</v>
      </c>
      <c r="T8476" t="s">
        <v>1954</v>
      </c>
      <c r="U8476" t="s">
        <v>72</v>
      </c>
    </row>
    <row r="8477" spans="1:21" x14ac:dyDescent="0.35">
      <c r="A8477" t="s">
        <v>11054</v>
      </c>
      <c r="B8477" s="2">
        <v>45908</v>
      </c>
      <c r="C8477">
        <v>9</v>
      </c>
      <c r="D8477">
        <v>2025</v>
      </c>
      <c r="F8477" t="s">
        <v>266</v>
      </c>
      <c r="G8477" t="s">
        <v>2561</v>
      </c>
      <c r="H8477" t="s">
        <v>1868</v>
      </c>
      <c r="I8477" t="s">
        <v>2113</v>
      </c>
      <c r="J8477" t="s">
        <v>1987</v>
      </c>
      <c r="K8477" t="s">
        <v>1908</v>
      </c>
      <c r="L8477" t="s">
        <v>1890</v>
      </c>
      <c r="M8477">
        <v>1</v>
      </c>
      <c r="N8477" s="3">
        <v>129</v>
      </c>
      <c r="O8477" s="3">
        <v>78</v>
      </c>
      <c r="P8477" s="4">
        <v>0</v>
      </c>
      <c r="Q8477" s="3">
        <v>129</v>
      </c>
      <c r="R8477" s="3">
        <v>78</v>
      </c>
      <c r="S8477" s="3">
        <v>51</v>
      </c>
      <c r="T8477" t="s">
        <v>1954</v>
      </c>
      <c r="U8477" t="s">
        <v>72</v>
      </c>
    </row>
    <row r="8478" spans="1:21" x14ac:dyDescent="0.35">
      <c r="A8478" t="s">
        <v>11055</v>
      </c>
      <c r="B8478" s="2">
        <v>45908</v>
      </c>
      <c r="C8478">
        <v>9</v>
      </c>
      <c r="D8478">
        <v>2025</v>
      </c>
      <c r="F8478" t="s">
        <v>393</v>
      </c>
      <c r="G8478" t="s">
        <v>2248</v>
      </c>
      <c r="H8478" t="s">
        <v>1868</v>
      </c>
      <c r="I8478" t="s">
        <v>2022</v>
      </c>
      <c r="J8478" t="s">
        <v>2183</v>
      </c>
      <c r="K8478" t="s">
        <v>1917</v>
      </c>
      <c r="L8478" t="s">
        <v>1886</v>
      </c>
      <c r="M8478">
        <v>1</v>
      </c>
      <c r="N8478" s="3">
        <v>72</v>
      </c>
      <c r="O8478" s="3">
        <v>34</v>
      </c>
      <c r="P8478" s="4">
        <v>0</v>
      </c>
      <c r="Q8478" s="3">
        <v>72</v>
      </c>
      <c r="R8478" s="3">
        <v>34</v>
      </c>
      <c r="S8478" s="3">
        <v>38</v>
      </c>
      <c r="T8478" t="s">
        <v>1954</v>
      </c>
      <c r="U8478" t="s">
        <v>72</v>
      </c>
    </row>
    <row r="8479" spans="1:21" x14ac:dyDescent="0.35">
      <c r="A8479" t="s">
        <v>11056</v>
      </c>
      <c r="B8479" s="2">
        <v>45908</v>
      </c>
      <c r="C8479">
        <v>9</v>
      </c>
      <c r="D8479">
        <v>2025</v>
      </c>
      <c r="F8479" t="s">
        <v>1465</v>
      </c>
      <c r="G8479" t="s">
        <v>2242</v>
      </c>
      <c r="H8479" t="s">
        <v>1875</v>
      </c>
      <c r="I8479" t="s">
        <v>1981</v>
      </c>
      <c r="J8479" t="s">
        <v>2120</v>
      </c>
      <c r="K8479" t="s">
        <v>1926</v>
      </c>
      <c r="L8479" t="s">
        <v>1885</v>
      </c>
      <c r="M8479">
        <v>3</v>
      </c>
      <c r="N8479" s="3">
        <v>28</v>
      </c>
      <c r="O8479" s="3">
        <v>13</v>
      </c>
      <c r="P8479" s="4">
        <v>0.1</v>
      </c>
      <c r="Q8479" s="3">
        <v>75.599999999999994</v>
      </c>
      <c r="R8479" s="3">
        <v>39</v>
      </c>
      <c r="S8479" s="3">
        <v>36.6</v>
      </c>
      <c r="T8479" t="s">
        <v>1954</v>
      </c>
      <c r="U8479" t="s">
        <v>72</v>
      </c>
    </row>
    <row r="8480" spans="1:21" x14ac:dyDescent="0.35">
      <c r="A8480" t="s">
        <v>11057</v>
      </c>
      <c r="B8480" s="2">
        <v>45908</v>
      </c>
      <c r="C8480">
        <v>9</v>
      </c>
      <c r="D8480">
        <v>2025</v>
      </c>
      <c r="F8480" t="s">
        <v>695</v>
      </c>
      <c r="G8480" t="s">
        <v>3511</v>
      </c>
      <c r="H8480" t="s">
        <v>1870</v>
      </c>
      <c r="I8480" t="s">
        <v>2192</v>
      </c>
      <c r="J8480" t="s">
        <v>1987</v>
      </c>
      <c r="K8480" t="s">
        <v>1908</v>
      </c>
      <c r="L8480" t="s">
        <v>1890</v>
      </c>
      <c r="M8480">
        <v>1</v>
      </c>
      <c r="N8480" s="3">
        <v>129</v>
      </c>
      <c r="O8480" s="3">
        <v>78</v>
      </c>
      <c r="P8480" s="4">
        <v>0</v>
      </c>
      <c r="Q8480" s="3">
        <v>129</v>
      </c>
      <c r="R8480" s="3">
        <v>78</v>
      </c>
      <c r="S8480" s="3">
        <v>51</v>
      </c>
      <c r="T8480" t="s">
        <v>1954</v>
      </c>
      <c r="U8480" t="s">
        <v>72</v>
      </c>
    </row>
    <row r="8481" spans="1:21" x14ac:dyDescent="0.35">
      <c r="A8481" t="s">
        <v>11058</v>
      </c>
      <c r="B8481" s="2">
        <v>45909</v>
      </c>
      <c r="C8481">
        <v>9</v>
      </c>
      <c r="D8481">
        <v>2025</v>
      </c>
      <c r="F8481" t="s">
        <v>690</v>
      </c>
      <c r="G8481" t="s">
        <v>62</v>
      </c>
      <c r="H8481" t="s">
        <v>1864</v>
      </c>
      <c r="I8481" t="s">
        <v>2044</v>
      </c>
      <c r="J8481" t="s">
        <v>2045</v>
      </c>
      <c r="K8481" t="s">
        <v>1910</v>
      </c>
      <c r="L8481" t="s">
        <v>1890</v>
      </c>
      <c r="M8481">
        <v>2</v>
      </c>
      <c r="N8481" s="3">
        <v>99</v>
      </c>
      <c r="O8481" s="3">
        <v>58</v>
      </c>
      <c r="P8481" s="4">
        <v>0</v>
      </c>
      <c r="Q8481" s="3">
        <v>198</v>
      </c>
      <c r="R8481" s="3">
        <v>116</v>
      </c>
      <c r="S8481" s="3">
        <v>82</v>
      </c>
      <c r="T8481" t="s">
        <v>1954</v>
      </c>
      <c r="U8481" t="s">
        <v>72</v>
      </c>
    </row>
    <row r="8482" spans="1:21" x14ac:dyDescent="0.35">
      <c r="A8482" t="s">
        <v>11059</v>
      </c>
      <c r="B8482" s="2">
        <v>45909</v>
      </c>
      <c r="C8482">
        <v>9</v>
      </c>
      <c r="D8482">
        <v>2025</v>
      </c>
      <c r="F8482" t="s">
        <v>432</v>
      </c>
      <c r="G8482" t="s">
        <v>3624</v>
      </c>
      <c r="H8482" t="s">
        <v>1875</v>
      </c>
      <c r="I8482" t="s">
        <v>1981</v>
      </c>
      <c r="J8482" t="s">
        <v>1953</v>
      </c>
      <c r="K8482" t="s">
        <v>1905</v>
      </c>
      <c r="L8482" t="s">
        <v>1888</v>
      </c>
      <c r="M8482">
        <v>2</v>
      </c>
      <c r="N8482" s="3">
        <v>120</v>
      </c>
      <c r="O8482" s="3">
        <v>63</v>
      </c>
      <c r="P8482" s="4">
        <v>0</v>
      </c>
      <c r="Q8482" s="3">
        <v>240</v>
      </c>
      <c r="R8482" s="3">
        <v>126</v>
      </c>
      <c r="S8482" s="3">
        <v>114</v>
      </c>
      <c r="T8482" t="s">
        <v>1954</v>
      </c>
      <c r="U8482" t="s">
        <v>72</v>
      </c>
    </row>
    <row r="8483" spans="1:21" x14ac:dyDescent="0.35">
      <c r="A8483" t="s">
        <v>11060</v>
      </c>
      <c r="B8483" s="2">
        <v>45909</v>
      </c>
      <c r="C8483">
        <v>9</v>
      </c>
      <c r="D8483">
        <v>2025</v>
      </c>
      <c r="F8483" t="s">
        <v>85</v>
      </c>
      <c r="G8483" t="s">
        <v>2286</v>
      </c>
      <c r="H8483" t="s">
        <v>1863</v>
      </c>
      <c r="I8483" t="s">
        <v>2056</v>
      </c>
      <c r="J8483" t="s">
        <v>1991</v>
      </c>
      <c r="K8483" t="s">
        <v>1925</v>
      </c>
      <c r="L8483" t="s">
        <v>1885</v>
      </c>
      <c r="M8483">
        <v>2</v>
      </c>
      <c r="N8483" s="3">
        <v>35</v>
      </c>
      <c r="O8483" s="3">
        <v>16</v>
      </c>
      <c r="P8483" s="4">
        <v>0.2</v>
      </c>
      <c r="Q8483" s="3">
        <v>56</v>
      </c>
      <c r="R8483" s="3">
        <v>32</v>
      </c>
      <c r="S8483" s="3">
        <v>24</v>
      </c>
      <c r="T8483" t="s">
        <v>1954</v>
      </c>
      <c r="U8483" t="s">
        <v>72</v>
      </c>
    </row>
    <row r="8484" spans="1:21" x14ac:dyDescent="0.35">
      <c r="A8484" t="s">
        <v>11061</v>
      </c>
      <c r="B8484" s="2">
        <v>45909</v>
      </c>
      <c r="C8484">
        <v>9</v>
      </c>
      <c r="D8484">
        <v>2025</v>
      </c>
      <c r="F8484" t="s">
        <v>594</v>
      </c>
      <c r="G8484" t="s">
        <v>2112</v>
      </c>
      <c r="H8484" t="s">
        <v>1868</v>
      </c>
      <c r="I8484" t="s">
        <v>2113</v>
      </c>
      <c r="J8484" t="s">
        <v>1956</v>
      </c>
      <c r="K8484" t="s">
        <v>1909</v>
      </c>
      <c r="L8484" t="s">
        <v>1887</v>
      </c>
      <c r="M8484">
        <v>1</v>
      </c>
      <c r="N8484" s="3">
        <v>95</v>
      </c>
      <c r="O8484" s="3">
        <v>54</v>
      </c>
      <c r="P8484" s="4">
        <v>0</v>
      </c>
      <c r="Q8484" s="3">
        <v>95</v>
      </c>
      <c r="R8484" s="3">
        <v>54</v>
      </c>
      <c r="S8484" s="3">
        <v>41</v>
      </c>
      <c r="T8484" t="s">
        <v>1954</v>
      </c>
      <c r="U8484" t="s">
        <v>72</v>
      </c>
    </row>
    <row r="8485" spans="1:21" x14ac:dyDescent="0.35">
      <c r="A8485" t="s">
        <v>11062</v>
      </c>
      <c r="B8485" s="2">
        <v>45909</v>
      </c>
      <c r="C8485">
        <v>9</v>
      </c>
      <c r="D8485">
        <v>2025</v>
      </c>
      <c r="F8485" t="s">
        <v>83</v>
      </c>
      <c r="G8485" t="s">
        <v>2892</v>
      </c>
      <c r="H8485" t="s">
        <v>1866</v>
      </c>
      <c r="I8485" t="s">
        <v>1866</v>
      </c>
      <c r="J8485" t="s">
        <v>2114</v>
      </c>
      <c r="K8485" t="s">
        <v>1915</v>
      </c>
      <c r="L8485" t="s">
        <v>1886</v>
      </c>
      <c r="M8485">
        <v>1</v>
      </c>
      <c r="N8485" s="3">
        <v>85</v>
      </c>
      <c r="O8485" s="3">
        <v>41</v>
      </c>
      <c r="P8485" s="4">
        <v>0.05</v>
      </c>
      <c r="Q8485" s="3">
        <v>80.75</v>
      </c>
      <c r="R8485" s="3">
        <v>41</v>
      </c>
      <c r="S8485" s="3">
        <v>39.75</v>
      </c>
      <c r="T8485" t="s">
        <v>1954</v>
      </c>
      <c r="U8485" t="s">
        <v>72</v>
      </c>
    </row>
    <row r="8486" spans="1:21" x14ac:dyDescent="0.35">
      <c r="A8486" t="s">
        <v>11063</v>
      </c>
      <c r="B8486" s="2">
        <v>45909</v>
      </c>
      <c r="C8486">
        <v>9</v>
      </c>
      <c r="D8486">
        <v>2025</v>
      </c>
      <c r="F8486" t="s">
        <v>1076</v>
      </c>
      <c r="G8486" t="s">
        <v>2110</v>
      </c>
      <c r="H8486" t="s">
        <v>1870</v>
      </c>
      <c r="I8486" t="s">
        <v>2192</v>
      </c>
      <c r="J8486" t="s">
        <v>2034</v>
      </c>
      <c r="K8486" t="s">
        <v>1904</v>
      </c>
      <c r="L8486" t="s">
        <v>1889</v>
      </c>
      <c r="M8486">
        <v>3</v>
      </c>
      <c r="N8486" s="3">
        <v>149</v>
      </c>
      <c r="O8486" s="3">
        <v>91</v>
      </c>
      <c r="P8486" s="4">
        <v>0</v>
      </c>
      <c r="Q8486" s="3">
        <v>447</v>
      </c>
      <c r="R8486" s="3">
        <v>273</v>
      </c>
      <c r="S8486" s="3">
        <v>174</v>
      </c>
      <c r="T8486" t="s">
        <v>1954</v>
      </c>
      <c r="U8486" t="s">
        <v>72</v>
      </c>
    </row>
    <row r="8487" spans="1:21" x14ac:dyDescent="0.35">
      <c r="A8487" t="s">
        <v>11064</v>
      </c>
      <c r="B8487" s="2">
        <v>45909</v>
      </c>
      <c r="C8487">
        <v>9</v>
      </c>
      <c r="D8487">
        <v>2025</v>
      </c>
      <c r="F8487" t="s">
        <v>1741</v>
      </c>
      <c r="G8487" t="s">
        <v>3189</v>
      </c>
      <c r="H8487" t="s">
        <v>1866</v>
      </c>
      <c r="I8487" t="s">
        <v>1866</v>
      </c>
      <c r="J8487" t="s">
        <v>2067</v>
      </c>
      <c r="K8487" t="s">
        <v>1918</v>
      </c>
      <c r="L8487" t="s">
        <v>1889</v>
      </c>
      <c r="M8487">
        <v>2</v>
      </c>
      <c r="N8487" s="3">
        <v>69</v>
      </c>
      <c r="O8487" s="3">
        <v>37</v>
      </c>
      <c r="P8487" s="4">
        <v>0.1</v>
      </c>
      <c r="Q8487" s="3">
        <v>124.2</v>
      </c>
      <c r="R8487" s="3">
        <v>74</v>
      </c>
      <c r="S8487" s="3">
        <v>50.2</v>
      </c>
      <c r="T8487" t="s">
        <v>1954</v>
      </c>
      <c r="U8487" t="s">
        <v>72</v>
      </c>
    </row>
    <row r="8488" spans="1:21" x14ac:dyDescent="0.35">
      <c r="A8488" t="s">
        <v>11065</v>
      </c>
      <c r="B8488" s="2">
        <v>45909</v>
      </c>
      <c r="C8488">
        <v>9</v>
      </c>
      <c r="D8488">
        <v>2025</v>
      </c>
      <c r="F8488" t="s">
        <v>175</v>
      </c>
      <c r="G8488" t="s">
        <v>2872</v>
      </c>
      <c r="H8488" t="s">
        <v>1872</v>
      </c>
      <c r="I8488" t="s">
        <v>1986</v>
      </c>
      <c r="J8488" t="s">
        <v>2023</v>
      </c>
      <c r="K8488" t="s">
        <v>1912</v>
      </c>
      <c r="L8488" t="s">
        <v>1890</v>
      </c>
      <c r="M8488">
        <v>1</v>
      </c>
      <c r="N8488" s="3">
        <v>249</v>
      </c>
      <c r="O8488" s="3">
        <v>168</v>
      </c>
      <c r="P8488" s="4">
        <v>0.1</v>
      </c>
      <c r="Q8488" s="3">
        <v>224.1</v>
      </c>
      <c r="R8488" s="3">
        <v>168</v>
      </c>
      <c r="S8488" s="3">
        <v>56.1</v>
      </c>
      <c r="T8488" t="s">
        <v>1954</v>
      </c>
      <c r="U8488" t="s">
        <v>72</v>
      </c>
    </row>
    <row r="8489" spans="1:21" x14ac:dyDescent="0.35">
      <c r="A8489" t="s">
        <v>11066</v>
      </c>
      <c r="B8489" s="2">
        <v>45909</v>
      </c>
      <c r="C8489">
        <v>9</v>
      </c>
      <c r="D8489">
        <v>2025</v>
      </c>
      <c r="F8489" t="s">
        <v>531</v>
      </c>
      <c r="G8489" t="s">
        <v>2236</v>
      </c>
      <c r="H8489" t="s">
        <v>1870</v>
      </c>
      <c r="I8489" t="s">
        <v>2060</v>
      </c>
      <c r="J8489" t="s">
        <v>1971</v>
      </c>
      <c r="K8489" t="s">
        <v>1920</v>
      </c>
      <c r="L8489" t="s">
        <v>1886</v>
      </c>
      <c r="M8489">
        <v>2</v>
      </c>
      <c r="N8489" s="3">
        <v>45</v>
      </c>
      <c r="O8489" s="3">
        <v>19</v>
      </c>
      <c r="P8489" s="4">
        <v>0</v>
      </c>
      <c r="Q8489" s="3">
        <v>90</v>
      </c>
      <c r="R8489" s="3">
        <v>38</v>
      </c>
      <c r="S8489" s="3">
        <v>52</v>
      </c>
      <c r="T8489" t="s">
        <v>1954</v>
      </c>
      <c r="U8489" t="s">
        <v>72</v>
      </c>
    </row>
    <row r="8490" spans="1:21" x14ac:dyDescent="0.35">
      <c r="A8490" t="s">
        <v>11067</v>
      </c>
      <c r="B8490" s="2">
        <v>45909</v>
      </c>
      <c r="C8490">
        <v>9</v>
      </c>
      <c r="D8490">
        <v>2025</v>
      </c>
      <c r="F8490" t="s">
        <v>314</v>
      </c>
      <c r="G8490" t="s">
        <v>2141</v>
      </c>
      <c r="H8490" t="s">
        <v>1870</v>
      </c>
      <c r="I8490" t="s">
        <v>2192</v>
      </c>
      <c r="J8490" t="s">
        <v>2026</v>
      </c>
      <c r="K8490" t="s">
        <v>1919</v>
      </c>
      <c r="L8490" t="s">
        <v>1887</v>
      </c>
      <c r="M8490">
        <v>4</v>
      </c>
      <c r="N8490" s="3">
        <v>85</v>
      </c>
      <c r="O8490" s="3">
        <v>44</v>
      </c>
      <c r="P8490" s="4">
        <v>0.05</v>
      </c>
      <c r="Q8490" s="3">
        <v>323</v>
      </c>
      <c r="R8490" s="3">
        <v>176</v>
      </c>
      <c r="S8490" s="3">
        <v>147</v>
      </c>
      <c r="T8490" t="s">
        <v>1954</v>
      </c>
      <c r="U8490" t="s">
        <v>72</v>
      </c>
    </row>
    <row r="8491" spans="1:21" x14ac:dyDescent="0.35">
      <c r="A8491" t="s">
        <v>11068</v>
      </c>
      <c r="B8491" s="2">
        <v>45909</v>
      </c>
      <c r="C8491">
        <v>9</v>
      </c>
      <c r="D8491">
        <v>2025</v>
      </c>
      <c r="F8491" t="s">
        <v>1201</v>
      </c>
      <c r="G8491" t="s">
        <v>2170</v>
      </c>
      <c r="H8491" t="s">
        <v>1866</v>
      </c>
      <c r="I8491" t="s">
        <v>1866</v>
      </c>
      <c r="J8491" t="s">
        <v>1997</v>
      </c>
      <c r="K8491" t="s">
        <v>1906</v>
      </c>
      <c r="L8491" t="s">
        <v>1889</v>
      </c>
      <c r="M8491">
        <v>2</v>
      </c>
      <c r="N8491" s="3">
        <v>89</v>
      </c>
      <c r="O8491" s="3">
        <v>48</v>
      </c>
      <c r="P8491" s="4">
        <v>0.05</v>
      </c>
      <c r="Q8491" s="3">
        <v>169.1</v>
      </c>
      <c r="R8491" s="3">
        <v>96</v>
      </c>
      <c r="S8491" s="3">
        <v>73.099999999999994</v>
      </c>
      <c r="T8491" t="s">
        <v>1954</v>
      </c>
      <c r="U8491" t="s">
        <v>72</v>
      </c>
    </row>
    <row r="8492" spans="1:21" x14ac:dyDescent="0.35">
      <c r="A8492" t="s">
        <v>11069</v>
      </c>
      <c r="B8492" s="2">
        <v>45909</v>
      </c>
      <c r="C8492">
        <v>9</v>
      </c>
      <c r="D8492">
        <v>2025</v>
      </c>
      <c r="F8492" t="s">
        <v>420</v>
      </c>
      <c r="G8492" t="s">
        <v>2146</v>
      </c>
      <c r="H8492" t="s">
        <v>1871</v>
      </c>
      <c r="I8492" t="s">
        <v>1990</v>
      </c>
      <c r="J8492" t="s">
        <v>1967</v>
      </c>
      <c r="K8492" t="s">
        <v>1913</v>
      </c>
      <c r="L8492" t="s">
        <v>1888</v>
      </c>
      <c r="M8492">
        <v>2</v>
      </c>
      <c r="N8492" s="3">
        <v>78</v>
      </c>
      <c r="O8492" s="3">
        <v>39</v>
      </c>
      <c r="P8492" s="4">
        <v>0.05</v>
      </c>
      <c r="Q8492" s="3">
        <v>148.19999999999999</v>
      </c>
      <c r="R8492" s="3">
        <v>78</v>
      </c>
      <c r="S8492" s="3">
        <v>70.2</v>
      </c>
      <c r="T8492" t="s">
        <v>1954</v>
      </c>
      <c r="U8492" t="s">
        <v>72</v>
      </c>
    </row>
    <row r="8493" spans="1:21" x14ac:dyDescent="0.35">
      <c r="A8493" t="s">
        <v>11070</v>
      </c>
      <c r="B8493" s="2">
        <v>45909</v>
      </c>
      <c r="C8493">
        <v>9</v>
      </c>
      <c r="D8493">
        <v>2025</v>
      </c>
      <c r="F8493" t="s">
        <v>1429</v>
      </c>
      <c r="G8493" t="s">
        <v>2447</v>
      </c>
      <c r="H8493" t="s">
        <v>1874</v>
      </c>
      <c r="I8493" t="s">
        <v>2200</v>
      </c>
      <c r="J8493" t="s">
        <v>1960</v>
      </c>
      <c r="K8493" t="s">
        <v>1924</v>
      </c>
      <c r="L8493" t="s">
        <v>1885</v>
      </c>
      <c r="M8493">
        <v>2</v>
      </c>
      <c r="N8493" s="3">
        <v>42</v>
      </c>
      <c r="O8493" s="3">
        <v>20</v>
      </c>
      <c r="P8493" s="4">
        <v>0.05</v>
      </c>
      <c r="Q8493" s="3">
        <v>79.8</v>
      </c>
      <c r="R8493" s="3">
        <v>40</v>
      </c>
      <c r="S8493" s="3">
        <v>39.799999999999997</v>
      </c>
      <c r="T8493" t="s">
        <v>1954</v>
      </c>
      <c r="U8493" t="s">
        <v>72</v>
      </c>
    </row>
    <row r="8494" spans="1:21" x14ac:dyDescent="0.35">
      <c r="A8494" t="s">
        <v>11071</v>
      </c>
      <c r="B8494" s="2">
        <v>45909</v>
      </c>
      <c r="C8494">
        <v>9</v>
      </c>
      <c r="D8494">
        <v>2025</v>
      </c>
      <c r="F8494" t="s">
        <v>1028</v>
      </c>
      <c r="G8494" t="s">
        <v>1951</v>
      </c>
      <c r="H8494" t="s">
        <v>1863</v>
      </c>
      <c r="I8494" t="s">
        <v>1952</v>
      </c>
      <c r="J8494" t="s">
        <v>1960</v>
      </c>
      <c r="K8494" t="s">
        <v>1924</v>
      </c>
      <c r="L8494" t="s">
        <v>1885</v>
      </c>
      <c r="M8494">
        <v>1</v>
      </c>
      <c r="N8494" s="3">
        <v>42</v>
      </c>
      <c r="O8494" s="3">
        <v>20</v>
      </c>
      <c r="P8494" s="4">
        <v>0.1</v>
      </c>
      <c r="Q8494" s="3">
        <v>37.799999999999997</v>
      </c>
      <c r="R8494" s="3">
        <v>20</v>
      </c>
      <c r="S8494" s="3">
        <v>17.8</v>
      </c>
      <c r="T8494" t="s">
        <v>1954</v>
      </c>
      <c r="U8494" t="s">
        <v>72</v>
      </c>
    </row>
    <row r="8495" spans="1:21" x14ac:dyDescent="0.35">
      <c r="A8495" t="s">
        <v>11072</v>
      </c>
      <c r="B8495" s="2">
        <v>45909</v>
      </c>
      <c r="C8495">
        <v>9</v>
      </c>
      <c r="D8495">
        <v>2025</v>
      </c>
      <c r="F8495" t="s">
        <v>366</v>
      </c>
      <c r="G8495" t="s">
        <v>2128</v>
      </c>
      <c r="H8495" t="s">
        <v>1870</v>
      </c>
      <c r="I8495" t="s">
        <v>2060</v>
      </c>
      <c r="J8495" t="s">
        <v>2034</v>
      </c>
      <c r="K8495" t="s">
        <v>1904</v>
      </c>
      <c r="L8495" t="s">
        <v>1889</v>
      </c>
      <c r="M8495">
        <v>1</v>
      </c>
      <c r="N8495" s="3">
        <v>149</v>
      </c>
      <c r="O8495" s="3">
        <v>91</v>
      </c>
      <c r="P8495" s="4">
        <v>0.15</v>
      </c>
      <c r="Q8495" s="3">
        <v>126.65</v>
      </c>
      <c r="R8495" s="3">
        <v>91</v>
      </c>
      <c r="S8495" s="3">
        <v>35.65</v>
      </c>
      <c r="T8495" t="s">
        <v>1954</v>
      </c>
      <c r="U8495" t="s">
        <v>72</v>
      </c>
    </row>
    <row r="8496" spans="1:21" x14ac:dyDescent="0.35">
      <c r="A8496" t="s">
        <v>11073</v>
      </c>
      <c r="B8496" s="2">
        <v>45909</v>
      </c>
      <c r="C8496">
        <v>9</v>
      </c>
      <c r="D8496">
        <v>2025</v>
      </c>
      <c r="F8496" t="s">
        <v>498</v>
      </c>
      <c r="G8496" t="s">
        <v>2103</v>
      </c>
      <c r="H8496" t="s">
        <v>1864</v>
      </c>
      <c r="I8496" t="s">
        <v>2044</v>
      </c>
      <c r="J8496" t="s">
        <v>1997</v>
      </c>
      <c r="K8496" t="s">
        <v>1906</v>
      </c>
      <c r="L8496" t="s">
        <v>1889</v>
      </c>
      <c r="M8496">
        <v>2</v>
      </c>
      <c r="N8496" s="3">
        <v>89</v>
      </c>
      <c r="O8496" s="3">
        <v>48</v>
      </c>
      <c r="P8496" s="4">
        <v>0</v>
      </c>
      <c r="Q8496" s="3">
        <v>178</v>
      </c>
      <c r="R8496" s="3">
        <v>96</v>
      </c>
      <c r="S8496" s="3">
        <v>82</v>
      </c>
      <c r="T8496" t="s">
        <v>1954</v>
      </c>
      <c r="U8496" t="s">
        <v>72</v>
      </c>
    </row>
    <row r="8497" spans="1:21" x14ac:dyDescent="0.35">
      <c r="A8497" t="s">
        <v>11074</v>
      </c>
      <c r="B8497" s="2">
        <v>45909</v>
      </c>
      <c r="C8497">
        <v>9</v>
      </c>
      <c r="D8497">
        <v>2025</v>
      </c>
      <c r="F8497" t="s">
        <v>355</v>
      </c>
      <c r="G8497" t="s">
        <v>2576</v>
      </c>
      <c r="H8497" t="s">
        <v>1866</v>
      </c>
      <c r="I8497" t="s">
        <v>1866</v>
      </c>
      <c r="J8497" t="s">
        <v>1997</v>
      </c>
      <c r="K8497" t="s">
        <v>1906</v>
      </c>
      <c r="L8497" t="s">
        <v>1889</v>
      </c>
      <c r="M8497">
        <v>3</v>
      </c>
      <c r="N8497" s="3">
        <v>89</v>
      </c>
      <c r="O8497" s="3">
        <v>48</v>
      </c>
      <c r="P8497" s="4">
        <v>0</v>
      </c>
      <c r="Q8497" s="3">
        <v>267</v>
      </c>
      <c r="R8497" s="3">
        <v>144</v>
      </c>
      <c r="S8497" s="3">
        <v>123</v>
      </c>
      <c r="T8497" t="s">
        <v>1954</v>
      </c>
      <c r="U8497" t="s">
        <v>72</v>
      </c>
    </row>
    <row r="8498" spans="1:21" x14ac:dyDescent="0.35">
      <c r="A8498" t="s">
        <v>11075</v>
      </c>
      <c r="B8498" s="2">
        <v>45909</v>
      </c>
      <c r="C8498">
        <v>9</v>
      </c>
      <c r="D8498">
        <v>2025</v>
      </c>
      <c r="F8498" t="s">
        <v>1688</v>
      </c>
      <c r="G8498" t="s">
        <v>3520</v>
      </c>
      <c r="H8498" t="s">
        <v>1866</v>
      </c>
      <c r="I8498" t="s">
        <v>1866</v>
      </c>
      <c r="J8498" t="s">
        <v>2162</v>
      </c>
      <c r="K8498" t="s">
        <v>1921</v>
      </c>
      <c r="L8498" t="s">
        <v>1889</v>
      </c>
      <c r="M8498">
        <v>1</v>
      </c>
      <c r="N8498" s="3">
        <v>55</v>
      </c>
      <c r="O8498" s="3">
        <v>27</v>
      </c>
      <c r="P8498" s="4">
        <v>0.05</v>
      </c>
      <c r="Q8498" s="3">
        <v>52.25</v>
      </c>
      <c r="R8498" s="3">
        <v>27</v>
      </c>
      <c r="S8498" s="3">
        <v>25.25</v>
      </c>
      <c r="T8498" t="s">
        <v>1954</v>
      </c>
      <c r="U8498" t="s">
        <v>72</v>
      </c>
    </row>
    <row r="8499" spans="1:21" x14ac:dyDescent="0.35">
      <c r="A8499" t="s">
        <v>11076</v>
      </c>
      <c r="B8499" s="2">
        <v>45910</v>
      </c>
      <c r="C8499">
        <v>9</v>
      </c>
      <c r="D8499">
        <v>2025</v>
      </c>
      <c r="F8499" t="s">
        <v>739</v>
      </c>
      <c r="G8499" t="s">
        <v>3365</v>
      </c>
      <c r="H8499" t="s">
        <v>1864</v>
      </c>
      <c r="I8499" t="s">
        <v>2211</v>
      </c>
      <c r="J8499" t="s">
        <v>2023</v>
      </c>
      <c r="K8499" t="s">
        <v>1912</v>
      </c>
      <c r="L8499" t="s">
        <v>1890</v>
      </c>
      <c r="M8499">
        <v>3</v>
      </c>
      <c r="N8499" s="3">
        <v>249</v>
      </c>
      <c r="O8499" s="3">
        <v>168</v>
      </c>
      <c r="P8499" s="4">
        <v>0.2</v>
      </c>
      <c r="Q8499" s="3">
        <v>597.6</v>
      </c>
      <c r="R8499" s="3">
        <v>504</v>
      </c>
      <c r="S8499" s="3">
        <v>93.6</v>
      </c>
      <c r="T8499" t="s">
        <v>1954</v>
      </c>
      <c r="U8499" t="s">
        <v>72</v>
      </c>
    </row>
    <row r="8500" spans="1:21" x14ac:dyDescent="0.35">
      <c r="A8500" t="s">
        <v>11077</v>
      </c>
      <c r="B8500" s="2">
        <v>45910</v>
      </c>
      <c r="C8500">
        <v>9</v>
      </c>
      <c r="D8500">
        <v>2025</v>
      </c>
      <c r="F8500" t="s">
        <v>1461</v>
      </c>
      <c r="G8500" t="s">
        <v>2386</v>
      </c>
      <c r="H8500" t="s">
        <v>1868</v>
      </c>
      <c r="I8500" t="s">
        <v>1959</v>
      </c>
      <c r="J8500" t="s">
        <v>1967</v>
      </c>
      <c r="K8500" t="s">
        <v>1913</v>
      </c>
      <c r="L8500" t="s">
        <v>1888</v>
      </c>
      <c r="M8500">
        <v>1</v>
      </c>
      <c r="N8500" s="3">
        <v>78</v>
      </c>
      <c r="O8500" s="3">
        <v>39</v>
      </c>
      <c r="P8500" s="4">
        <v>0</v>
      </c>
      <c r="Q8500" s="3">
        <v>78</v>
      </c>
      <c r="R8500" s="3">
        <v>39</v>
      </c>
      <c r="S8500" s="3">
        <v>39</v>
      </c>
      <c r="T8500" t="s">
        <v>1954</v>
      </c>
      <c r="U8500" t="s">
        <v>72</v>
      </c>
    </row>
    <row r="8501" spans="1:21" x14ac:dyDescent="0.35">
      <c r="A8501" t="s">
        <v>11078</v>
      </c>
      <c r="B8501" s="2">
        <v>45910</v>
      </c>
      <c r="C8501">
        <v>9</v>
      </c>
      <c r="D8501">
        <v>2025</v>
      </c>
      <c r="F8501" t="s">
        <v>1150</v>
      </c>
      <c r="G8501" t="s">
        <v>2215</v>
      </c>
      <c r="H8501" t="s">
        <v>1868</v>
      </c>
      <c r="I8501" t="s">
        <v>2113</v>
      </c>
      <c r="J8501" t="s">
        <v>2114</v>
      </c>
      <c r="K8501" t="s">
        <v>1915</v>
      </c>
      <c r="L8501" t="s">
        <v>1886</v>
      </c>
      <c r="M8501">
        <v>2</v>
      </c>
      <c r="N8501" s="3">
        <v>85</v>
      </c>
      <c r="O8501" s="3">
        <v>41</v>
      </c>
      <c r="P8501" s="4">
        <v>0.05</v>
      </c>
      <c r="Q8501" s="3">
        <v>161.5</v>
      </c>
      <c r="R8501" s="3">
        <v>82</v>
      </c>
      <c r="S8501" s="3">
        <v>79.5</v>
      </c>
      <c r="T8501" t="s">
        <v>1954</v>
      </c>
      <c r="U8501" t="s">
        <v>72</v>
      </c>
    </row>
    <row r="8502" spans="1:21" x14ac:dyDescent="0.35">
      <c r="A8502" t="s">
        <v>11079</v>
      </c>
      <c r="B8502" s="2">
        <v>45910</v>
      </c>
      <c r="C8502">
        <v>9</v>
      </c>
      <c r="D8502">
        <v>2025</v>
      </c>
      <c r="F8502" t="s">
        <v>910</v>
      </c>
      <c r="G8502" t="s">
        <v>3147</v>
      </c>
      <c r="H8502" t="s">
        <v>1875</v>
      </c>
      <c r="I8502" t="s">
        <v>1981</v>
      </c>
      <c r="J8502" t="s">
        <v>2067</v>
      </c>
      <c r="K8502" t="s">
        <v>1918</v>
      </c>
      <c r="L8502" t="s">
        <v>1889</v>
      </c>
      <c r="M8502">
        <v>2</v>
      </c>
      <c r="N8502" s="3">
        <v>69</v>
      </c>
      <c r="O8502" s="3">
        <v>37</v>
      </c>
      <c r="P8502" s="4">
        <v>0.1</v>
      </c>
      <c r="Q8502" s="3">
        <v>124.2</v>
      </c>
      <c r="R8502" s="3">
        <v>74</v>
      </c>
      <c r="S8502" s="3">
        <v>50.2</v>
      </c>
      <c r="T8502" t="s">
        <v>1954</v>
      </c>
      <c r="U8502" t="s">
        <v>72</v>
      </c>
    </row>
    <row r="8503" spans="1:21" x14ac:dyDescent="0.35">
      <c r="A8503" t="s">
        <v>11080</v>
      </c>
      <c r="B8503" s="2">
        <v>45910</v>
      </c>
      <c r="C8503">
        <v>9</v>
      </c>
      <c r="D8503">
        <v>2025</v>
      </c>
      <c r="F8503" t="s">
        <v>1585</v>
      </c>
      <c r="G8503" t="s">
        <v>2715</v>
      </c>
      <c r="H8503" t="s">
        <v>1874</v>
      </c>
      <c r="I8503" t="s">
        <v>2200</v>
      </c>
      <c r="J8503" t="s">
        <v>1963</v>
      </c>
      <c r="K8503" t="s">
        <v>1907</v>
      </c>
      <c r="L8503" t="s">
        <v>1890</v>
      </c>
      <c r="M8503">
        <v>1</v>
      </c>
      <c r="N8503" s="3">
        <v>119</v>
      </c>
      <c r="O8503" s="3">
        <v>72</v>
      </c>
      <c r="P8503" s="4">
        <v>0.1</v>
      </c>
      <c r="Q8503" s="3">
        <v>107.1</v>
      </c>
      <c r="R8503" s="3">
        <v>72</v>
      </c>
      <c r="S8503" s="3">
        <v>35.1</v>
      </c>
      <c r="T8503" t="s">
        <v>1954</v>
      </c>
      <c r="U8503" t="s">
        <v>72</v>
      </c>
    </row>
    <row r="8504" spans="1:21" x14ac:dyDescent="0.35">
      <c r="A8504" t="s">
        <v>11081</v>
      </c>
      <c r="B8504" s="2">
        <v>45910</v>
      </c>
      <c r="C8504">
        <v>9</v>
      </c>
      <c r="D8504">
        <v>2025</v>
      </c>
      <c r="F8504" t="s">
        <v>290</v>
      </c>
      <c r="G8504" t="s">
        <v>2267</v>
      </c>
      <c r="H8504" t="s">
        <v>1874</v>
      </c>
      <c r="I8504" t="s">
        <v>2119</v>
      </c>
      <c r="J8504" t="s">
        <v>1978</v>
      </c>
      <c r="K8504" t="s">
        <v>1916</v>
      </c>
      <c r="L8504" t="s">
        <v>1887</v>
      </c>
      <c r="M8504">
        <v>1</v>
      </c>
      <c r="N8504" s="3">
        <v>79</v>
      </c>
      <c r="O8504" s="3">
        <v>42</v>
      </c>
      <c r="P8504" s="4">
        <v>0</v>
      </c>
      <c r="Q8504" s="3">
        <v>79</v>
      </c>
      <c r="R8504" s="3">
        <v>42</v>
      </c>
      <c r="S8504" s="3">
        <v>37</v>
      </c>
      <c r="T8504" t="s">
        <v>1954</v>
      </c>
      <c r="U8504" t="s">
        <v>72</v>
      </c>
    </row>
    <row r="8505" spans="1:21" x14ac:dyDescent="0.35">
      <c r="A8505" t="s">
        <v>11082</v>
      </c>
      <c r="B8505" s="2">
        <v>45910</v>
      </c>
      <c r="C8505">
        <v>9</v>
      </c>
      <c r="D8505">
        <v>2025</v>
      </c>
      <c r="F8505" t="s">
        <v>353</v>
      </c>
      <c r="G8505" t="s">
        <v>4971</v>
      </c>
      <c r="H8505" t="s">
        <v>1868</v>
      </c>
      <c r="I8505" t="s">
        <v>2014</v>
      </c>
      <c r="J8505" t="s">
        <v>2183</v>
      </c>
      <c r="K8505" t="s">
        <v>1917</v>
      </c>
      <c r="L8505" t="s">
        <v>1886</v>
      </c>
      <c r="M8505">
        <v>1</v>
      </c>
      <c r="N8505" s="3">
        <v>72</v>
      </c>
      <c r="O8505" s="3">
        <v>34</v>
      </c>
      <c r="P8505" s="4">
        <v>0</v>
      </c>
      <c r="Q8505" s="3">
        <v>72</v>
      </c>
      <c r="R8505" s="3">
        <v>34</v>
      </c>
      <c r="S8505" s="3">
        <v>38</v>
      </c>
      <c r="T8505" t="s">
        <v>1954</v>
      </c>
      <c r="U8505" t="s">
        <v>72</v>
      </c>
    </row>
    <row r="8506" spans="1:21" x14ac:dyDescent="0.35">
      <c r="A8506" t="s">
        <v>11083</v>
      </c>
      <c r="B8506" s="2">
        <v>45910</v>
      </c>
      <c r="C8506">
        <v>9</v>
      </c>
      <c r="D8506">
        <v>2025</v>
      </c>
      <c r="F8506" t="s">
        <v>1531</v>
      </c>
      <c r="G8506" t="s">
        <v>3387</v>
      </c>
      <c r="H8506" t="s">
        <v>1875</v>
      </c>
      <c r="I8506" t="s">
        <v>1981</v>
      </c>
      <c r="J8506" t="s">
        <v>2183</v>
      </c>
      <c r="K8506" t="s">
        <v>1917</v>
      </c>
      <c r="L8506" t="s">
        <v>1886</v>
      </c>
      <c r="M8506">
        <v>1</v>
      </c>
      <c r="N8506" s="3">
        <v>72</v>
      </c>
      <c r="O8506" s="3">
        <v>34</v>
      </c>
      <c r="P8506" s="4">
        <v>0.1</v>
      </c>
      <c r="Q8506" s="3">
        <v>64.8</v>
      </c>
      <c r="R8506" s="3">
        <v>34</v>
      </c>
      <c r="S8506" s="3">
        <v>30.8</v>
      </c>
      <c r="T8506" t="s">
        <v>1954</v>
      </c>
      <c r="U8506" t="s">
        <v>72</v>
      </c>
    </row>
    <row r="8507" spans="1:21" x14ac:dyDescent="0.35">
      <c r="A8507" t="s">
        <v>11084</v>
      </c>
      <c r="B8507" s="2">
        <v>45910</v>
      </c>
      <c r="C8507">
        <v>9</v>
      </c>
      <c r="D8507">
        <v>2025</v>
      </c>
      <c r="F8507" t="s">
        <v>758</v>
      </c>
      <c r="G8507" t="s">
        <v>2757</v>
      </c>
      <c r="H8507" t="s">
        <v>1871</v>
      </c>
      <c r="I8507" t="s">
        <v>2144</v>
      </c>
      <c r="J8507" t="s">
        <v>2061</v>
      </c>
      <c r="K8507" t="s">
        <v>1923</v>
      </c>
      <c r="L8507" t="s">
        <v>1888</v>
      </c>
      <c r="M8507">
        <v>1</v>
      </c>
      <c r="N8507" s="3">
        <v>25</v>
      </c>
      <c r="O8507" s="3">
        <v>11</v>
      </c>
      <c r="P8507" s="4">
        <v>0.15</v>
      </c>
      <c r="Q8507" s="3">
        <v>21.25</v>
      </c>
      <c r="R8507" s="3">
        <v>11</v>
      </c>
      <c r="S8507" s="3">
        <v>10.25</v>
      </c>
      <c r="T8507" t="s">
        <v>1954</v>
      </c>
      <c r="U8507" t="s">
        <v>72</v>
      </c>
    </row>
    <row r="8508" spans="1:21" x14ac:dyDescent="0.35">
      <c r="A8508" t="s">
        <v>11085</v>
      </c>
      <c r="B8508" s="2">
        <v>45910</v>
      </c>
      <c r="C8508">
        <v>9</v>
      </c>
      <c r="D8508">
        <v>2025</v>
      </c>
      <c r="F8508" t="s">
        <v>483</v>
      </c>
      <c r="G8508" t="s">
        <v>3289</v>
      </c>
      <c r="H8508" t="s">
        <v>1870</v>
      </c>
      <c r="I8508" t="s">
        <v>2192</v>
      </c>
      <c r="J8508" t="s">
        <v>2183</v>
      </c>
      <c r="K8508" t="s">
        <v>1917</v>
      </c>
      <c r="L8508" t="s">
        <v>1886</v>
      </c>
      <c r="M8508">
        <v>1</v>
      </c>
      <c r="N8508" s="3">
        <v>72</v>
      </c>
      <c r="O8508" s="3">
        <v>34</v>
      </c>
      <c r="P8508" s="4">
        <v>0.05</v>
      </c>
      <c r="Q8508" s="3">
        <v>68.400000000000006</v>
      </c>
      <c r="R8508" s="3">
        <v>34</v>
      </c>
      <c r="S8508" s="3">
        <v>34.4</v>
      </c>
      <c r="T8508" t="s">
        <v>1954</v>
      </c>
      <c r="U8508" t="s">
        <v>72</v>
      </c>
    </row>
    <row r="8509" spans="1:21" x14ac:dyDescent="0.35">
      <c r="A8509" t="s">
        <v>11086</v>
      </c>
      <c r="B8509" s="2">
        <v>45910</v>
      </c>
      <c r="C8509">
        <v>9</v>
      </c>
      <c r="D8509">
        <v>2025</v>
      </c>
      <c r="F8509" t="s">
        <v>121</v>
      </c>
      <c r="G8509" t="s">
        <v>4310</v>
      </c>
      <c r="H8509" t="s">
        <v>1866</v>
      </c>
      <c r="I8509" t="s">
        <v>1866</v>
      </c>
      <c r="J8509" t="s">
        <v>2034</v>
      </c>
      <c r="K8509" t="s">
        <v>1904</v>
      </c>
      <c r="L8509" t="s">
        <v>1889</v>
      </c>
      <c r="M8509">
        <v>2</v>
      </c>
      <c r="N8509" s="3">
        <v>149</v>
      </c>
      <c r="O8509" s="3">
        <v>91</v>
      </c>
      <c r="P8509" s="4">
        <v>0.1</v>
      </c>
      <c r="Q8509" s="3">
        <v>268.2</v>
      </c>
      <c r="R8509" s="3">
        <v>182</v>
      </c>
      <c r="S8509" s="3">
        <v>86.2</v>
      </c>
      <c r="T8509" t="s">
        <v>1954</v>
      </c>
      <c r="U8509" t="s">
        <v>72</v>
      </c>
    </row>
    <row r="8510" spans="1:21" x14ac:dyDescent="0.35">
      <c r="A8510" t="s">
        <v>11087</v>
      </c>
      <c r="B8510" s="2">
        <v>45910</v>
      </c>
      <c r="C8510">
        <v>9</v>
      </c>
      <c r="D8510">
        <v>2025</v>
      </c>
      <c r="F8510" t="s">
        <v>1445</v>
      </c>
      <c r="G8510" t="s">
        <v>6458</v>
      </c>
      <c r="H8510" t="s">
        <v>1863</v>
      </c>
      <c r="I8510" t="s">
        <v>1952</v>
      </c>
      <c r="J8510" t="s">
        <v>1987</v>
      </c>
      <c r="K8510" t="s">
        <v>1908</v>
      </c>
      <c r="L8510" t="s">
        <v>1890</v>
      </c>
      <c r="M8510">
        <v>1</v>
      </c>
      <c r="N8510" s="3">
        <v>129</v>
      </c>
      <c r="O8510" s="3">
        <v>78</v>
      </c>
      <c r="P8510" s="4">
        <v>0</v>
      </c>
      <c r="Q8510" s="3">
        <v>129</v>
      </c>
      <c r="R8510" s="3">
        <v>78</v>
      </c>
      <c r="S8510" s="3">
        <v>51</v>
      </c>
      <c r="T8510" t="s">
        <v>1954</v>
      </c>
      <c r="U8510" t="s">
        <v>72</v>
      </c>
    </row>
    <row r="8511" spans="1:21" x14ac:dyDescent="0.35">
      <c r="A8511" t="s">
        <v>11088</v>
      </c>
      <c r="B8511" s="2">
        <v>45910</v>
      </c>
      <c r="C8511">
        <v>9</v>
      </c>
      <c r="D8511">
        <v>2025</v>
      </c>
      <c r="F8511" t="s">
        <v>88</v>
      </c>
      <c r="G8511" t="s">
        <v>2040</v>
      </c>
      <c r="H8511" t="s">
        <v>1863</v>
      </c>
      <c r="I8511" t="s">
        <v>2051</v>
      </c>
      <c r="J8511" t="s">
        <v>2034</v>
      </c>
      <c r="K8511" t="s">
        <v>1904</v>
      </c>
      <c r="L8511" t="s">
        <v>1889</v>
      </c>
      <c r="M8511">
        <v>3</v>
      </c>
      <c r="N8511" s="3">
        <v>149</v>
      </c>
      <c r="O8511" s="3">
        <v>91</v>
      </c>
      <c r="P8511" s="4">
        <v>0</v>
      </c>
      <c r="Q8511" s="3">
        <v>447</v>
      </c>
      <c r="R8511" s="3">
        <v>273</v>
      </c>
      <c r="S8511" s="3">
        <v>174</v>
      </c>
      <c r="T8511" t="s">
        <v>1954</v>
      </c>
      <c r="U8511" t="s">
        <v>72</v>
      </c>
    </row>
    <row r="8512" spans="1:21" x14ac:dyDescent="0.35">
      <c r="A8512" t="s">
        <v>11089</v>
      </c>
      <c r="B8512" s="2">
        <v>45910</v>
      </c>
      <c r="C8512">
        <v>9</v>
      </c>
      <c r="D8512">
        <v>2025</v>
      </c>
      <c r="F8512" t="s">
        <v>1584</v>
      </c>
      <c r="G8512" t="s">
        <v>2040</v>
      </c>
      <c r="H8512" t="s">
        <v>1873</v>
      </c>
      <c r="I8512" t="s">
        <v>2320</v>
      </c>
      <c r="J8512" t="s">
        <v>1956</v>
      </c>
      <c r="K8512" t="s">
        <v>1909</v>
      </c>
      <c r="L8512" t="s">
        <v>1887</v>
      </c>
      <c r="M8512">
        <v>3</v>
      </c>
      <c r="N8512" s="3">
        <v>95</v>
      </c>
      <c r="O8512" s="3">
        <v>54</v>
      </c>
      <c r="P8512" s="4">
        <v>0</v>
      </c>
      <c r="Q8512" s="3">
        <v>285</v>
      </c>
      <c r="R8512" s="3">
        <v>162</v>
      </c>
      <c r="S8512" s="3">
        <v>123</v>
      </c>
      <c r="T8512" t="s">
        <v>1954</v>
      </c>
      <c r="U8512" t="s">
        <v>72</v>
      </c>
    </row>
    <row r="8513" spans="1:21" x14ac:dyDescent="0.35">
      <c r="A8513" t="s">
        <v>11090</v>
      </c>
      <c r="B8513" s="2">
        <v>45910</v>
      </c>
      <c r="C8513">
        <v>9</v>
      </c>
      <c r="D8513">
        <v>2025</v>
      </c>
      <c r="F8513" t="s">
        <v>198</v>
      </c>
      <c r="G8513" t="s">
        <v>2620</v>
      </c>
      <c r="H8513" t="s">
        <v>1866</v>
      </c>
      <c r="I8513" t="s">
        <v>1866</v>
      </c>
      <c r="J8513" t="s">
        <v>1997</v>
      </c>
      <c r="K8513" t="s">
        <v>1906</v>
      </c>
      <c r="L8513" t="s">
        <v>1889</v>
      </c>
      <c r="M8513">
        <v>1</v>
      </c>
      <c r="N8513" s="3">
        <v>89</v>
      </c>
      <c r="O8513" s="3">
        <v>48</v>
      </c>
      <c r="P8513" s="4">
        <v>0</v>
      </c>
      <c r="Q8513" s="3">
        <v>89</v>
      </c>
      <c r="R8513" s="3">
        <v>48</v>
      </c>
      <c r="S8513" s="3">
        <v>41</v>
      </c>
      <c r="T8513" t="s">
        <v>1954</v>
      </c>
      <c r="U8513" t="s">
        <v>72</v>
      </c>
    </row>
    <row r="8514" spans="1:21" x14ac:dyDescent="0.35">
      <c r="A8514" t="s">
        <v>11091</v>
      </c>
      <c r="B8514" s="2">
        <v>45910</v>
      </c>
      <c r="C8514">
        <v>9</v>
      </c>
      <c r="D8514">
        <v>2025</v>
      </c>
      <c r="F8514" t="s">
        <v>384</v>
      </c>
      <c r="G8514" t="s">
        <v>57</v>
      </c>
      <c r="H8514" t="s">
        <v>1864</v>
      </c>
      <c r="I8514" t="s">
        <v>2101</v>
      </c>
      <c r="J8514" t="s">
        <v>1963</v>
      </c>
      <c r="K8514" t="s">
        <v>1907</v>
      </c>
      <c r="L8514" t="s">
        <v>1890</v>
      </c>
      <c r="M8514">
        <v>4</v>
      </c>
      <c r="N8514" s="3">
        <v>119</v>
      </c>
      <c r="O8514" s="3">
        <v>72</v>
      </c>
      <c r="P8514" s="4">
        <v>0</v>
      </c>
      <c r="Q8514" s="3">
        <v>476</v>
      </c>
      <c r="R8514" s="3">
        <v>288</v>
      </c>
      <c r="S8514" s="3">
        <v>188</v>
      </c>
      <c r="T8514" t="s">
        <v>1954</v>
      </c>
      <c r="U8514" t="s">
        <v>72</v>
      </c>
    </row>
    <row r="8515" spans="1:21" x14ac:dyDescent="0.35">
      <c r="A8515" t="s">
        <v>11092</v>
      </c>
      <c r="B8515" s="2">
        <v>45910</v>
      </c>
      <c r="C8515">
        <v>9</v>
      </c>
      <c r="D8515">
        <v>2025</v>
      </c>
      <c r="F8515" t="s">
        <v>1183</v>
      </c>
      <c r="G8515" t="s">
        <v>10133</v>
      </c>
      <c r="H8515" t="s">
        <v>1864</v>
      </c>
      <c r="I8515" t="s">
        <v>2044</v>
      </c>
      <c r="J8515" t="s">
        <v>2023</v>
      </c>
      <c r="K8515" t="s">
        <v>1912</v>
      </c>
      <c r="L8515" t="s">
        <v>1890</v>
      </c>
      <c r="M8515">
        <v>2</v>
      </c>
      <c r="N8515" s="3">
        <v>249</v>
      </c>
      <c r="O8515" s="3">
        <v>168</v>
      </c>
      <c r="P8515" s="4">
        <v>0.1</v>
      </c>
      <c r="Q8515" s="3">
        <v>448.2</v>
      </c>
      <c r="R8515" s="3">
        <v>336</v>
      </c>
      <c r="S8515" s="3">
        <v>112.2</v>
      </c>
      <c r="T8515" t="s">
        <v>1954</v>
      </c>
      <c r="U8515" t="s">
        <v>72</v>
      </c>
    </row>
    <row r="8516" spans="1:21" x14ac:dyDescent="0.35">
      <c r="A8516" t="s">
        <v>11093</v>
      </c>
      <c r="B8516" s="2">
        <v>45911</v>
      </c>
      <c r="C8516">
        <v>9</v>
      </c>
      <c r="D8516">
        <v>2025</v>
      </c>
      <c r="F8516" t="s">
        <v>859</v>
      </c>
      <c r="G8516" t="s">
        <v>2040</v>
      </c>
      <c r="H8516" t="s">
        <v>1874</v>
      </c>
      <c r="I8516" t="s">
        <v>2041</v>
      </c>
      <c r="J8516" t="s">
        <v>1971</v>
      </c>
      <c r="K8516" t="s">
        <v>1920</v>
      </c>
      <c r="L8516" t="s">
        <v>1886</v>
      </c>
      <c r="M8516">
        <v>2</v>
      </c>
      <c r="N8516" s="3">
        <v>45</v>
      </c>
      <c r="O8516" s="3">
        <v>19</v>
      </c>
      <c r="P8516" s="4">
        <v>0.1</v>
      </c>
      <c r="Q8516" s="3">
        <v>81</v>
      </c>
      <c r="R8516" s="3">
        <v>38</v>
      </c>
      <c r="S8516" s="3">
        <v>43</v>
      </c>
      <c r="T8516" t="s">
        <v>1954</v>
      </c>
      <c r="U8516" t="s">
        <v>72</v>
      </c>
    </row>
    <row r="8517" spans="1:21" x14ac:dyDescent="0.35">
      <c r="A8517" t="s">
        <v>11094</v>
      </c>
      <c r="B8517" s="2">
        <v>45911</v>
      </c>
      <c r="C8517">
        <v>9</v>
      </c>
      <c r="D8517">
        <v>2025</v>
      </c>
      <c r="F8517" t="s">
        <v>1152</v>
      </c>
      <c r="G8517" t="s">
        <v>56</v>
      </c>
      <c r="H8517" t="s">
        <v>1870</v>
      </c>
      <c r="I8517" t="s">
        <v>2192</v>
      </c>
      <c r="J8517" t="s">
        <v>1956</v>
      </c>
      <c r="K8517" t="s">
        <v>1909</v>
      </c>
      <c r="L8517" t="s">
        <v>1887</v>
      </c>
      <c r="M8517">
        <v>3</v>
      </c>
      <c r="N8517" s="3">
        <v>95</v>
      </c>
      <c r="O8517" s="3">
        <v>54</v>
      </c>
      <c r="P8517" s="4">
        <v>0.15</v>
      </c>
      <c r="Q8517" s="3">
        <v>242.25</v>
      </c>
      <c r="R8517" s="3">
        <v>162</v>
      </c>
      <c r="S8517" s="3">
        <v>80.25</v>
      </c>
      <c r="T8517" t="s">
        <v>1954</v>
      </c>
      <c r="U8517" t="s">
        <v>72</v>
      </c>
    </row>
    <row r="8518" spans="1:21" x14ac:dyDescent="0.35">
      <c r="A8518" t="s">
        <v>11095</v>
      </c>
      <c r="B8518" s="2">
        <v>45911</v>
      </c>
      <c r="C8518">
        <v>9</v>
      </c>
      <c r="D8518">
        <v>2025</v>
      </c>
      <c r="F8518" t="s">
        <v>1036</v>
      </c>
      <c r="G8518" t="s">
        <v>2837</v>
      </c>
      <c r="H8518" t="s">
        <v>1863</v>
      </c>
      <c r="I8518" t="s">
        <v>2051</v>
      </c>
      <c r="J8518" t="s">
        <v>1956</v>
      </c>
      <c r="K8518" t="s">
        <v>1909</v>
      </c>
      <c r="L8518" t="s">
        <v>1887</v>
      </c>
      <c r="M8518">
        <v>3</v>
      </c>
      <c r="N8518" s="3">
        <v>95</v>
      </c>
      <c r="O8518" s="3">
        <v>54</v>
      </c>
      <c r="P8518" s="4">
        <v>0.2</v>
      </c>
      <c r="Q8518" s="3">
        <v>228</v>
      </c>
      <c r="R8518" s="3">
        <v>162</v>
      </c>
      <c r="S8518" s="3">
        <v>66</v>
      </c>
      <c r="T8518" t="s">
        <v>1954</v>
      </c>
      <c r="U8518" t="s">
        <v>72</v>
      </c>
    </row>
    <row r="8519" spans="1:21" x14ac:dyDescent="0.35">
      <c r="A8519" t="s">
        <v>11096</v>
      </c>
      <c r="B8519" s="2">
        <v>45911</v>
      </c>
      <c r="C8519">
        <v>9</v>
      </c>
      <c r="D8519">
        <v>2025</v>
      </c>
      <c r="F8519" t="s">
        <v>1014</v>
      </c>
      <c r="G8519" t="s">
        <v>3147</v>
      </c>
      <c r="H8519" t="s">
        <v>1873</v>
      </c>
      <c r="I8519" t="s">
        <v>2320</v>
      </c>
      <c r="J8519" t="s">
        <v>2067</v>
      </c>
      <c r="K8519" t="s">
        <v>1918</v>
      </c>
      <c r="L8519" t="s">
        <v>1889</v>
      </c>
      <c r="M8519">
        <v>1</v>
      </c>
      <c r="N8519" s="3">
        <v>69</v>
      </c>
      <c r="O8519" s="3">
        <v>37</v>
      </c>
      <c r="P8519" s="4">
        <v>0.15</v>
      </c>
      <c r="Q8519" s="3">
        <v>58.65</v>
      </c>
      <c r="R8519" s="3">
        <v>37</v>
      </c>
      <c r="S8519" s="3">
        <v>21.65</v>
      </c>
      <c r="T8519" t="s">
        <v>1954</v>
      </c>
      <c r="U8519" t="s">
        <v>72</v>
      </c>
    </row>
    <row r="8520" spans="1:21" x14ac:dyDescent="0.35">
      <c r="A8520" t="s">
        <v>11097</v>
      </c>
      <c r="B8520" s="2">
        <v>45911</v>
      </c>
      <c r="C8520">
        <v>9</v>
      </c>
      <c r="D8520">
        <v>2025</v>
      </c>
      <c r="F8520" t="s">
        <v>139</v>
      </c>
      <c r="G8520" t="s">
        <v>2078</v>
      </c>
      <c r="H8520" t="s">
        <v>1875</v>
      </c>
      <c r="I8520" t="s">
        <v>2054</v>
      </c>
      <c r="J8520" t="s">
        <v>2114</v>
      </c>
      <c r="K8520" t="s">
        <v>1915</v>
      </c>
      <c r="L8520" t="s">
        <v>1886</v>
      </c>
      <c r="M8520">
        <v>2</v>
      </c>
      <c r="N8520" s="3">
        <v>85</v>
      </c>
      <c r="O8520" s="3">
        <v>41</v>
      </c>
      <c r="P8520" s="4">
        <v>0</v>
      </c>
      <c r="Q8520" s="3">
        <v>170</v>
      </c>
      <c r="R8520" s="3">
        <v>82</v>
      </c>
      <c r="S8520" s="3">
        <v>88</v>
      </c>
      <c r="T8520" t="s">
        <v>1954</v>
      </c>
      <c r="U8520" t="s">
        <v>72</v>
      </c>
    </row>
    <row r="8521" spans="1:21" x14ac:dyDescent="0.35">
      <c r="A8521" t="s">
        <v>11098</v>
      </c>
      <c r="B8521" s="2">
        <v>45911</v>
      </c>
      <c r="C8521">
        <v>9</v>
      </c>
      <c r="D8521">
        <v>2025</v>
      </c>
      <c r="F8521" t="s">
        <v>613</v>
      </c>
      <c r="G8521" t="s">
        <v>2953</v>
      </c>
      <c r="H8521" t="s">
        <v>1866</v>
      </c>
      <c r="I8521" t="s">
        <v>1866</v>
      </c>
      <c r="J8521" t="s">
        <v>1956</v>
      </c>
      <c r="K8521" t="s">
        <v>1909</v>
      </c>
      <c r="L8521" t="s">
        <v>1887</v>
      </c>
      <c r="M8521">
        <v>1</v>
      </c>
      <c r="N8521" s="3">
        <v>95</v>
      </c>
      <c r="O8521" s="3">
        <v>54</v>
      </c>
      <c r="P8521" s="4">
        <v>0.1</v>
      </c>
      <c r="Q8521" s="3">
        <v>85.5</v>
      </c>
      <c r="R8521" s="3">
        <v>54</v>
      </c>
      <c r="S8521" s="3">
        <v>31.5</v>
      </c>
      <c r="T8521" t="s">
        <v>1954</v>
      </c>
      <c r="U8521" t="s">
        <v>72</v>
      </c>
    </row>
    <row r="8522" spans="1:21" x14ac:dyDescent="0.35">
      <c r="A8522" t="s">
        <v>11099</v>
      </c>
      <c r="B8522" s="2">
        <v>45911</v>
      </c>
      <c r="C8522">
        <v>9</v>
      </c>
      <c r="D8522">
        <v>2025</v>
      </c>
      <c r="F8522" t="s">
        <v>539</v>
      </c>
      <c r="G8522" t="s">
        <v>1958</v>
      </c>
      <c r="H8522" t="s">
        <v>1868</v>
      </c>
      <c r="I8522" t="s">
        <v>1959</v>
      </c>
      <c r="J8522" t="s">
        <v>2045</v>
      </c>
      <c r="K8522" t="s">
        <v>1910</v>
      </c>
      <c r="L8522" t="s">
        <v>1890</v>
      </c>
      <c r="M8522">
        <v>1</v>
      </c>
      <c r="N8522" s="3">
        <v>99</v>
      </c>
      <c r="O8522" s="3">
        <v>58</v>
      </c>
      <c r="P8522" s="4">
        <v>0</v>
      </c>
      <c r="Q8522" s="3">
        <v>99</v>
      </c>
      <c r="R8522" s="3">
        <v>58</v>
      </c>
      <c r="S8522" s="3">
        <v>41</v>
      </c>
      <c r="T8522" t="s">
        <v>1954</v>
      </c>
      <c r="U8522" t="s">
        <v>72</v>
      </c>
    </row>
    <row r="8523" spans="1:21" x14ac:dyDescent="0.35">
      <c r="A8523" t="s">
        <v>11100</v>
      </c>
      <c r="B8523" s="2">
        <v>45911</v>
      </c>
      <c r="C8523">
        <v>9</v>
      </c>
      <c r="D8523">
        <v>2025</v>
      </c>
      <c r="F8523" t="s">
        <v>783</v>
      </c>
      <c r="G8523" t="s">
        <v>2240</v>
      </c>
      <c r="H8523" t="s">
        <v>1863</v>
      </c>
      <c r="I8523" t="s">
        <v>2051</v>
      </c>
      <c r="J8523" t="s">
        <v>1956</v>
      </c>
      <c r="K8523" t="s">
        <v>1909</v>
      </c>
      <c r="L8523" t="s">
        <v>1887</v>
      </c>
      <c r="M8523">
        <v>1</v>
      </c>
      <c r="N8523" s="3">
        <v>95</v>
      </c>
      <c r="O8523" s="3">
        <v>54</v>
      </c>
      <c r="P8523" s="4">
        <v>0.15</v>
      </c>
      <c r="Q8523" s="3">
        <v>80.75</v>
      </c>
      <c r="R8523" s="3">
        <v>54</v>
      </c>
      <c r="S8523" s="3">
        <v>26.75</v>
      </c>
      <c r="T8523" t="s">
        <v>1954</v>
      </c>
      <c r="U8523" t="s">
        <v>72</v>
      </c>
    </row>
    <row r="8524" spans="1:21" x14ac:dyDescent="0.35">
      <c r="A8524" t="s">
        <v>11101</v>
      </c>
      <c r="B8524" s="2">
        <v>45911</v>
      </c>
      <c r="C8524">
        <v>9</v>
      </c>
      <c r="D8524">
        <v>2025</v>
      </c>
      <c r="F8524" t="s">
        <v>1185</v>
      </c>
      <c r="G8524" t="s">
        <v>2828</v>
      </c>
      <c r="H8524" t="s">
        <v>1868</v>
      </c>
      <c r="I8524" t="s">
        <v>2022</v>
      </c>
      <c r="J8524" t="s">
        <v>2011</v>
      </c>
      <c r="K8524" t="s">
        <v>1927</v>
      </c>
      <c r="L8524" t="s">
        <v>1885</v>
      </c>
      <c r="M8524">
        <v>1</v>
      </c>
      <c r="N8524" s="3">
        <v>24</v>
      </c>
      <c r="O8524" s="3">
        <v>10</v>
      </c>
      <c r="P8524" s="4">
        <v>0.1</v>
      </c>
      <c r="Q8524" s="3">
        <v>21.6</v>
      </c>
      <c r="R8524" s="3">
        <v>10</v>
      </c>
      <c r="S8524" s="3">
        <v>11.6</v>
      </c>
      <c r="T8524" t="s">
        <v>1954</v>
      </c>
      <c r="U8524" t="s">
        <v>72</v>
      </c>
    </row>
    <row r="8525" spans="1:21" x14ac:dyDescent="0.35">
      <c r="A8525" t="s">
        <v>11102</v>
      </c>
      <c r="B8525" s="2">
        <v>45911</v>
      </c>
      <c r="C8525">
        <v>9</v>
      </c>
      <c r="D8525">
        <v>2025</v>
      </c>
      <c r="F8525" t="s">
        <v>189</v>
      </c>
      <c r="G8525" t="s">
        <v>2571</v>
      </c>
      <c r="H8525" t="s">
        <v>1871</v>
      </c>
      <c r="I8525" t="s">
        <v>1966</v>
      </c>
      <c r="J8525" t="s">
        <v>2162</v>
      </c>
      <c r="K8525" t="s">
        <v>1921</v>
      </c>
      <c r="L8525" t="s">
        <v>1889</v>
      </c>
      <c r="M8525">
        <v>1</v>
      </c>
      <c r="N8525" s="3">
        <v>55</v>
      </c>
      <c r="O8525" s="3">
        <v>27</v>
      </c>
      <c r="P8525" s="4">
        <v>0.05</v>
      </c>
      <c r="Q8525" s="3">
        <v>52.25</v>
      </c>
      <c r="R8525" s="3">
        <v>27</v>
      </c>
      <c r="S8525" s="3">
        <v>25.25</v>
      </c>
      <c r="T8525" t="s">
        <v>1954</v>
      </c>
      <c r="U8525" t="s">
        <v>72</v>
      </c>
    </row>
    <row r="8526" spans="1:21" x14ac:dyDescent="0.35">
      <c r="A8526" t="s">
        <v>11103</v>
      </c>
      <c r="B8526" s="2">
        <v>45911</v>
      </c>
      <c r="C8526">
        <v>9</v>
      </c>
      <c r="D8526">
        <v>2025</v>
      </c>
      <c r="F8526" t="s">
        <v>1061</v>
      </c>
      <c r="G8526" t="s">
        <v>2826</v>
      </c>
      <c r="H8526" t="s">
        <v>1868</v>
      </c>
      <c r="I8526" t="s">
        <v>2022</v>
      </c>
      <c r="J8526" t="s">
        <v>2061</v>
      </c>
      <c r="K8526" t="s">
        <v>1923</v>
      </c>
      <c r="L8526" t="s">
        <v>1888</v>
      </c>
      <c r="M8526">
        <v>2</v>
      </c>
      <c r="N8526" s="3">
        <v>25</v>
      </c>
      <c r="O8526" s="3">
        <v>11</v>
      </c>
      <c r="P8526" s="4">
        <v>0.1</v>
      </c>
      <c r="Q8526" s="3">
        <v>45</v>
      </c>
      <c r="R8526" s="3">
        <v>22</v>
      </c>
      <c r="S8526" s="3">
        <v>23</v>
      </c>
      <c r="T8526" t="s">
        <v>1954</v>
      </c>
      <c r="U8526" t="s">
        <v>72</v>
      </c>
    </row>
    <row r="8527" spans="1:21" x14ac:dyDescent="0.35">
      <c r="A8527" t="s">
        <v>11104</v>
      </c>
      <c r="B8527" s="2">
        <v>45911</v>
      </c>
      <c r="C8527">
        <v>9</v>
      </c>
      <c r="D8527">
        <v>2025</v>
      </c>
      <c r="F8527" t="s">
        <v>795</v>
      </c>
      <c r="G8527" t="s">
        <v>2652</v>
      </c>
      <c r="H8527" t="s">
        <v>1872</v>
      </c>
      <c r="I8527" t="s">
        <v>2076</v>
      </c>
      <c r="J8527" t="s">
        <v>2001</v>
      </c>
      <c r="K8527" t="s">
        <v>1911</v>
      </c>
      <c r="L8527" t="s">
        <v>1886</v>
      </c>
      <c r="M8527">
        <v>3</v>
      </c>
      <c r="N8527" s="3">
        <v>58</v>
      </c>
      <c r="O8527" s="3">
        <v>25</v>
      </c>
      <c r="P8527" s="4">
        <v>0</v>
      </c>
      <c r="Q8527" s="3">
        <v>174</v>
      </c>
      <c r="R8527" s="3">
        <v>75</v>
      </c>
      <c r="S8527" s="3">
        <v>99</v>
      </c>
      <c r="T8527" t="s">
        <v>1954</v>
      </c>
      <c r="U8527" t="s">
        <v>72</v>
      </c>
    </row>
    <row r="8528" spans="1:21" x14ac:dyDescent="0.35">
      <c r="A8528" t="s">
        <v>11105</v>
      </c>
      <c r="B8528" s="2">
        <v>45912</v>
      </c>
      <c r="C8528">
        <v>9</v>
      </c>
      <c r="D8528">
        <v>2025</v>
      </c>
      <c r="F8528" t="s">
        <v>542</v>
      </c>
      <c r="G8528" t="s">
        <v>1985</v>
      </c>
      <c r="H8528" t="s">
        <v>1867</v>
      </c>
      <c r="I8528" t="s">
        <v>2181</v>
      </c>
      <c r="J8528" t="s">
        <v>2045</v>
      </c>
      <c r="K8528" t="s">
        <v>1910</v>
      </c>
      <c r="L8528" t="s">
        <v>1890</v>
      </c>
      <c r="M8528">
        <v>1</v>
      </c>
      <c r="N8528" s="3">
        <v>99</v>
      </c>
      <c r="O8528" s="3">
        <v>58</v>
      </c>
      <c r="P8528" s="4">
        <v>0.1</v>
      </c>
      <c r="Q8528" s="3">
        <v>89.1</v>
      </c>
      <c r="R8528" s="3">
        <v>58</v>
      </c>
      <c r="S8528" s="3">
        <v>31.1</v>
      </c>
      <c r="T8528" t="s">
        <v>1954</v>
      </c>
      <c r="U8528" t="s">
        <v>72</v>
      </c>
    </row>
    <row r="8529" spans="1:21" x14ac:dyDescent="0.35">
      <c r="A8529" t="s">
        <v>11106</v>
      </c>
      <c r="B8529" s="2">
        <v>45912</v>
      </c>
      <c r="C8529">
        <v>9</v>
      </c>
      <c r="D8529">
        <v>2025</v>
      </c>
      <c r="F8529" t="s">
        <v>591</v>
      </c>
      <c r="G8529" t="s">
        <v>2078</v>
      </c>
      <c r="H8529" t="s">
        <v>1871</v>
      </c>
      <c r="I8529" t="s">
        <v>1990</v>
      </c>
      <c r="J8529" t="s">
        <v>2183</v>
      </c>
      <c r="K8529" t="s">
        <v>1917</v>
      </c>
      <c r="L8529" t="s">
        <v>1886</v>
      </c>
      <c r="M8529">
        <v>3</v>
      </c>
      <c r="N8529" s="3">
        <v>72</v>
      </c>
      <c r="O8529" s="3">
        <v>34</v>
      </c>
      <c r="P8529" s="4">
        <v>0.1</v>
      </c>
      <c r="Q8529" s="3">
        <v>194.4</v>
      </c>
      <c r="R8529" s="3">
        <v>102</v>
      </c>
      <c r="S8529" s="3">
        <v>92.4</v>
      </c>
      <c r="T8529" t="s">
        <v>1954</v>
      </c>
      <c r="U8529" t="s">
        <v>72</v>
      </c>
    </row>
    <row r="8530" spans="1:21" x14ac:dyDescent="0.35">
      <c r="A8530" t="s">
        <v>11107</v>
      </c>
      <c r="B8530" s="2">
        <v>45912</v>
      </c>
      <c r="C8530">
        <v>9</v>
      </c>
      <c r="D8530">
        <v>2025</v>
      </c>
      <c r="F8530" t="s">
        <v>741</v>
      </c>
      <c r="G8530" t="s">
        <v>2673</v>
      </c>
      <c r="H8530" t="s">
        <v>1874</v>
      </c>
      <c r="I8530" t="s">
        <v>2186</v>
      </c>
      <c r="J8530" t="s">
        <v>2067</v>
      </c>
      <c r="K8530" t="s">
        <v>1918</v>
      </c>
      <c r="L8530" t="s">
        <v>1889</v>
      </c>
      <c r="M8530">
        <v>3</v>
      </c>
      <c r="N8530" s="3">
        <v>69</v>
      </c>
      <c r="O8530" s="3">
        <v>37</v>
      </c>
      <c r="P8530" s="4">
        <v>0.1</v>
      </c>
      <c r="Q8530" s="3">
        <v>186.3</v>
      </c>
      <c r="R8530" s="3">
        <v>111</v>
      </c>
      <c r="S8530" s="3">
        <v>75.3</v>
      </c>
      <c r="T8530" t="s">
        <v>1954</v>
      </c>
      <c r="U8530" t="s">
        <v>72</v>
      </c>
    </row>
    <row r="8531" spans="1:21" x14ac:dyDescent="0.35">
      <c r="A8531" t="s">
        <v>11108</v>
      </c>
      <c r="B8531" s="2">
        <v>45912</v>
      </c>
      <c r="C8531">
        <v>9</v>
      </c>
      <c r="D8531">
        <v>2025</v>
      </c>
      <c r="F8531" t="s">
        <v>605</v>
      </c>
      <c r="G8531" t="s">
        <v>3011</v>
      </c>
      <c r="H8531" t="s">
        <v>1864</v>
      </c>
      <c r="I8531" t="s">
        <v>2044</v>
      </c>
      <c r="J8531" t="s">
        <v>2162</v>
      </c>
      <c r="K8531" t="s">
        <v>1921</v>
      </c>
      <c r="L8531" t="s">
        <v>1889</v>
      </c>
      <c r="M8531">
        <v>1</v>
      </c>
      <c r="N8531" s="3">
        <v>55</v>
      </c>
      <c r="O8531" s="3">
        <v>27</v>
      </c>
      <c r="P8531" s="4">
        <v>0.15</v>
      </c>
      <c r="Q8531" s="3">
        <v>46.75</v>
      </c>
      <c r="R8531" s="3">
        <v>27</v>
      </c>
      <c r="S8531" s="3">
        <v>19.75</v>
      </c>
      <c r="T8531" t="s">
        <v>1954</v>
      </c>
      <c r="U8531" t="s">
        <v>72</v>
      </c>
    </row>
    <row r="8532" spans="1:21" x14ac:dyDescent="0.35">
      <c r="A8532" t="s">
        <v>11109</v>
      </c>
      <c r="B8532" s="2">
        <v>45912</v>
      </c>
      <c r="C8532">
        <v>9</v>
      </c>
      <c r="D8532">
        <v>2025</v>
      </c>
      <c r="F8532" t="s">
        <v>893</v>
      </c>
      <c r="G8532" t="s">
        <v>1980</v>
      </c>
      <c r="H8532" t="s">
        <v>1875</v>
      </c>
      <c r="I8532" t="s">
        <v>1981</v>
      </c>
      <c r="J8532" t="s">
        <v>2001</v>
      </c>
      <c r="K8532" t="s">
        <v>1911</v>
      </c>
      <c r="L8532" t="s">
        <v>1886</v>
      </c>
      <c r="M8532">
        <v>1</v>
      </c>
      <c r="N8532" s="3">
        <v>58</v>
      </c>
      <c r="O8532" s="3">
        <v>25</v>
      </c>
      <c r="P8532" s="4">
        <v>0.1</v>
      </c>
      <c r="Q8532" s="3">
        <v>52.2</v>
      </c>
      <c r="R8532" s="3">
        <v>25</v>
      </c>
      <c r="S8532" s="3">
        <v>27.2</v>
      </c>
      <c r="T8532" t="s">
        <v>1954</v>
      </c>
      <c r="U8532" t="s">
        <v>72</v>
      </c>
    </row>
    <row r="8533" spans="1:21" x14ac:dyDescent="0.35">
      <c r="A8533" t="s">
        <v>11110</v>
      </c>
      <c r="B8533" s="2">
        <v>45912</v>
      </c>
      <c r="C8533">
        <v>9</v>
      </c>
      <c r="D8533">
        <v>2025</v>
      </c>
      <c r="F8533" t="s">
        <v>1106</v>
      </c>
      <c r="G8533" t="s">
        <v>60</v>
      </c>
      <c r="H8533" t="s">
        <v>1868</v>
      </c>
      <c r="I8533" t="s">
        <v>2022</v>
      </c>
      <c r="J8533" t="s">
        <v>1963</v>
      </c>
      <c r="K8533" t="s">
        <v>1907</v>
      </c>
      <c r="L8533" t="s">
        <v>1890</v>
      </c>
      <c r="M8533">
        <v>3</v>
      </c>
      <c r="N8533" s="3">
        <v>119</v>
      </c>
      <c r="O8533" s="3">
        <v>72</v>
      </c>
      <c r="P8533" s="4">
        <v>0.1</v>
      </c>
      <c r="Q8533" s="3">
        <v>321.3</v>
      </c>
      <c r="R8533" s="3">
        <v>216</v>
      </c>
      <c r="S8533" s="3">
        <v>105.3</v>
      </c>
      <c r="T8533" t="s">
        <v>1954</v>
      </c>
      <c r="U8533" t="s">
        <v>72</v>
      </c>
    </row>
    <row r="8534" spans="1:21" x14ac:dyDescent="0.35">
      <c r="A8534" t="s">
        <v>11111</v>
      </c>
      <c r="B8534" s="2">
        <v>45912</v>
      </c>
      <c r="C8534">
        <v>9</v>
      </c>
      <c r="D8534">
        <v>2025</v>
      </c>
      <c r="F8534" t="s">
        <v>99</v>
      </c>
      <c r="G8534" t="s">
        <v>2213</v>
      </c>
      <c r="H8534" t="s">
        <v>1864</v>
      </c>
      <c r="I8534" t="s">
        <v>2211</v>
      </c>
      <c r="J8534" t="s">
        <v>2061</v>
      </c>
      <c r="K8534" t="s">
        <v>1923</v>
      </c>
      <c r="L8534" t="s">
        <v>1888</v>
      </c>
      <c r="M8534">
        <v>2</v>
      </c>
      <c r="N8534" s="3">
        <v>25</v>
      </c>
      <c r="O8534" s="3">
        <v>11</v>
      </c>
      <c r="P8534" s="4">
        <v>0</v>
      </c>
      <c r="Q8534" s="3">
        <v>50</v>
      </c>
      <c r="R8534" s="3">
        <v>22</v>
      </c>
      <c r="S8534" s="3">
        <v>28</v>
      </c>
      <c r="T8534" t="s">
        <v>1954</v>
      </c>
      <c r="U8534" t="s">
        <v>72</v>
      </c>
    </row>
    <row r="8535" spans="1:21" x14ac:dyDescent="0.35">
      <c r="A8535" t="s">
        <v>11112</v>
      </c>
      <c r="B8535" s="2">
        <v>45912</v>
      </c>
      <c r="C8535">
        <v>9</v>
      </c>
      <c r="D8535">
        <v>2025</v>
      </c>
      <c r="F8535" t="s">
        <v>247</v>
      </c>
      <c r="G8535" t="s">
        <v>2224</v>
      </c>
      <c r="H8535" t="s">
        <v>1864</v>
      </c>
      <c r="I8535" t="s">
        <v>2101</v>
      </c>
      <c r="J8535" t="s">
        <v>1978</v>
      </c>
      <c r="K8535" t="s">
        <v>1916</v>
      </c>
      <c r="L8535" t="s">
        <v>1887</v>
      </c>
      <c r="M8535">
        <v>2</v>
      </c>
      <c r="N8535" s="3">
        <v>79</v>
      </c>
      <c r="O8535" s="3">
        <v>42</v>
      </c>
      <c r="P8535" s="4">
        <v>0.15</v>
      </c>
      <c r="Q8535" s="3">
        <v>134.30000000000001</v>
      </c>
      <c r="R8535" s="3">
        <v>84</v>
      </c>
      <c r="S8535" s="3">
        <v>50.3</v>
      </c>
      <c r="T8535" t="s">
        <v>1954</v>
      </c>
      <c r="U8535" t="s">
        <v>72</v>
      </c>
    </row>
    <row r="8536" spans="1:21" x14ac:dyDescent="0.35">
      <c r="A8536" t="s">
        <v>11113</v>
      </c>
      <c r="B8536" s="2">
        <v>45912</v>
      </c>
      <c r="C8536">
        <v>9</v>
      </c>
      <c r="D8536">
        <v>2025</v>
      </c>
      <c r="F8536" t="s">
        <v>1692</v>
      </c>
      <c r="G8536" t="s">
        <v>3147</v>
      </c>
      <c r="H8536" t="s">
        <v>1868</v>
      </c>
      <c r="I8536" t="s">
        <v>2022</v>
      </c>
      <c r="J8536" t="s">
        <v>1997</v>
      </c>
      <c r="K8536" t="s">
        <v>1906</v>
      </c>
      <c r="L8536" t="s">
        <v>1889</v>
      </c>
      <c r="M8536">
        <v>1</v>
      </c>
      <c r="N8536" s="3">
        <v>89</v>
      </c>
      <c r="O8536" s="3">
        <v>48</v>
      </c>
      <c r="P8536" s="4">
        <v>0.15</v>
      </c>
      <c r="Q8536" s="3">
        <v>75.650000000000006</v>
      </c>
      <c r="R8536" s="3">
        <v>48</v>
      </c>
      <c r="S8536" s="3">
        <v>27.65</v>
      </c>
      <c r="T8536" t="s">
        <v>1954</v>
      </c>
      <c r="U8536" t="s">
        <v>72</v>
      </c>
    </row>
    <row r="8537" spans="1:21" x14ac:dyDescent="0.35">
      <c r="A8537" t="s">
        <v>11114</v>
      </c>
      <c r="B8537" s="2">
        <v>45912</v>
      </c>
      <c r="C8537">
        <v>9</v>
      </c>
      <c r="D8537">
        <v>2025</v>
      </c>
      <c r="F8537" t="s">
        <v>303</v>
      </c>
      <c r="G8537" t="s">
        <v>2148</v>
      </c>
      <c r="H8537" t="s">
        <v>1864</v>
      </c>
      <c r="I8537" t="s">
        <v>2087</v>
      </c>
      <c r="J8537" t="s">
        <v>1987</v>
      </c>
      <c r="K8537" t="s">
        <v>1908</v>
      </c>
      <c r="L8537" t="s">
        <v>1890</v>
      </c>
      <c r="M8537">
        <v>3</v>
      </c>
      <c r="N8537" s="3">
        <v>129</v>
      </c>
      <c r="O8537" s="3">
        <v>78</v>
      </c>
      <c r="P8537" s="4">
        <v>0</v>
      </c>
      <c r="Q8537" s="3">
        <v>387</v>
      </c>
      <c r="R8537" s="3">
        <v>234</v>
      </c>
      <c r="S8537" s="3">
        <v>153</v>
      </c>
      <c r="T8537" t="s">
        <v>1954</v>
      </c>
      <c r="U8537" t="s">
        <v>72</v>
      </c>
    </row>
    <row r="8538" spans="1:21" x14ac:dyDescent="0.35">
      <c r="A8538" t="s">
        <v>11115</v>
      </c>
      <c r="B8538" s="2">
        <v>45912</v>
      </c>
      <c r="C8538">
        <v>9</v>
      </c>
      <c r="D8538">
        <v>2025</v>
      </c>
      <c r="F8538" t="s">
        <v>1846</v>
      </c>
      <c r="G8538" t="s">
        <v>2585</v>
      </c>
      <c r="H8538" t="s">
        <v>1867</v>
      </c>
      <c r="I8538" t="s">
        <v>2036</v>
      </c>
      <c r="J8538" t="s">
        <v>2183</v>
      </c>
      <c r="K8538" t="s">
        <v>1917</v>
      </c>
      <c r="L8538" t="s">
        <v>1886</v>
      </c>
      <c r="M8538">
        <v>1</v>
      </c>
      <c r="N8538" s="3">
        <v>72</v>
      </c>
      <c r="O8538" s="3">
        <v>34</v>
      </c>
      <c r="P8538" s="4">
        <v>0.05</v>
      </c>
      <c r="Q8538" s="3">
        <v>68.400000000000006</v>
      </c>
      <c r="R8538" s="3">
        <v>34</v>
      </c>
      <c r="S8538" s="3">
        <v>34.4</v>
      </c>
      <c r="T8538" t="s">
        <v>1954</v>
      </c>
      <c r="U8538" t="s">
        <v>72</v>
      </c>
    </row>
    <row r="8539" spans="1:21" x14ac:dyDescent="0.35">
      <c r="A8539" t="s">
        <v>11116</v>
      </c>
      <c r="B8539" s="2">
        <v>45912</v>
      </c>
      <c r="C8539">
        <v>9</v>
      </c>
      <c r="D8539">
        <v>2025</v>
      </c>
      <c r="F8539" t="s">
        <v>775</v>
      </c>
      <c r="G8539" t="s">
        <v>2452</v>
      </c>
      <c r="H8539" t="s">
        <v>1874</v>
      </c>
      <c r="I8539" t="s">
        <v>2200</v>
      </c>
      <c r="J8539" t="s">
        <v>2034</v>
      </c>
      <c r="K8539" t="s">
        <v>1904</v>
      </c>
      <c r="L8539" t="s">
        <v>1889</v>
      </c>
      <c r="M8539">
        <v>1</v>
      </c>
      <c r="N8539" s="3">
        <v>149</v>
      </c>
      <c r="O8539" s="3">
        <v>91</v>
      </c>
      <c r="P8539" s="4">
        <v>0.1</v>
      </c>
      <c r="Q8539" s="3">
        <v>134.1</v>
      </c>
      <c r="R8539" s="3">
        <v>91</v>
      </c>
      <c r="S8539" s="3">
        <v>43.1</v>
      </c>
      <c r="T8539" t="s">
        <v>1954</v>
      </c>
      <c r="U8539" t="s">
        <v>72</v>
      </c>
    </row>
    <row r="8540" spans="1:21" x14ac:dyDescent="0.35">
      <c r="A8540" t="s">
        <v>11117</v>
      </c>
      <c r="B8540" s="2">
        <v>45912</v>
      </c>
      <c r="C8540">
        <v>9</v>
      </c>
      <c r="D8540">
        <v>2025</v>
      </c>
      <c r="F8540" t="s">
        <v>188</v>
      </c>
      <c r="G8540" t="s">
        <v>2172</v>
      </c>
      <c r="H8540" t="s">
        <v>1871</v>
      </c>
      <c r="I8540" t="s">
        <v>1990</v>
      </c>
      <c r="J8540" t="s">
        <v>1997</v>
      </c>
      <c r="K8540" t="s">
        <v>1906</v>
      </c>
      <c r="L8540" t="s">
        <v>1889</v>
      </c>
      <c r="M8540">
        <v>1</v>
      </c>
      <c r="N8540" s="3">
        <v>89</v>
      </c>
      <c r="O8540" s="3">
        <v>48</v>
      </c>
      <c r="P8540" s="4">
        <v>0.1</v>
      </c>
      <c r="Q8540" s="3">
        <v>80.099999999999994</v>
      </c>
      <c r="R8540" s="3">
        <v>48</v>
      </c>
      <c r="S8540" s="3">
        <v>32.1</v>
      </c>
      <c r="T8540" t="s">
        <v>1954</v>
      </c>
      <c r="U8540" t="s">
        <v>72</v>
      </c>
    </row>
    <row r="8541" spans="1:21" x14ac:dyDescent="0.35">
      <c r="A8541" t="s">
        <v>11118</v>
      </c>
      <c r="B8541" s="2">
        <v>45913</v>
      </c>
      <c r="C8541">
        <v>9</v>
      </c>
      <c r="D8541">
        <v>2025</v>
      </c>
      <c r="F8541" t="s">
        <v>445</v>
      </c>
      <c r="G8541" t="s">
        <v>2824</v>
      </c>
      <c r="H8541" t="s">
        <v>1875</v>
      </c>
      <c r="I8541" t="s">
        <v>1981</v>
      </c>
      <c r="J8541" t="s">
        <v>1963</v>
      </c>
      <c r="K8541" t="s">
        <v>1907</v>
      </c>
      <c r="L8541" t="s">
        <v>1890</v>
      </c>
      <c r="M8541">
        <v>1</v>
      </c>
      <c r="N8541" s="3">
        <v>119</v>
      </c>
      <c r="O8541" s="3">
        <v>72</v>
      </c>
      <c r="P8541" s="4">
        <v>0.15</v>
      </c>
      <c r="Q8541" s="3">
        <v>101.15</v>
      </c>
      <c r="R8541" s="3">
        <v>72</v>
      </c>
      <c r="S8541" s="3">
        <v>29.15</v>
      </c>
      <c r="T8541" t="s">
        <v>1954</v>
      </c>
      <c r="U8541" t="s">
        <v>72</v>
      </c>
    </row>
    <row r="8542" spans="1:21" x14ac:dyDescent="0.35">
      <c r="A8542" t="s">
        <v>11119</v>
      </c>
      <c r="B8542" s="2">
        <v>45913</v>
      </c>
      <c r="C8542">
        <v>9</v>
      </c>
      <c r="D8542">
        <v>2025</v>
      </c>
      <c r="F8542" t="s">
        <v>136</v>
      </c>
      <c r="G8542" t="s">
        <v>1962</v>
      </c>
      <c r="H8542" t="s">
        <v>1866</v>
      </c>
      <c r="I8542" t="s">
        <v>1866</v>
      </c>
      <c r="J8542" t="s">
        <v>2061</v>
      </c>
      <c r="K8542" t="s">
        <v>1923</v>
      </c>
      <c r="L8542" t="s">
        <v>1888</v>
      </c>
      <c r="M8542">
        <v>1</v>
      </c>
      <c r="N8542" s="3">
        <v>25</v>
      </c>
      <c r="O8542" s="3">
        <v>11</v>
      </c>
      <c r="P8542" s="4">
        <v>0</v>
      </c>
      <c r="Q8542" s="3">
        <v>25</v>
      </c>
      <c r="R8542" s="3">
        <v>11</v>
      </c>
      <c r="S8542" s="3">
        <v>14</v>
      </c>
      <c r="T8542" t="s">
        <v>1954</v>
      </c>
      <c r="U8542" t="s">
        <v>72</v>
      </c>
    </row>
    <row r="8543" spans="1:21" x14ac:dyDescent="0.35">
      <c r="A8543" t="s">
        <v>11120</v>
      </c>
      <c r="B8543" s="2">
        <v>45913</v>
      </c>
      <c r="C8543">
        <v>9</v>
      </c>
      <c r="D8543">
        <v>2025</v>
      </c>
      <c r="F8543" t="s">
        <v>113</v>
      </c>
      <c r="G8543" t="s">
        <v>2038</v>
      </c>
      <c r="H8543" t="s">
        <v>1868</v>
      </c>
      <c r="I8543" t="s">
        <v>1959</v>
      </c>
      <c r="J8543" t="s">
        <v>2045</v>
      </c>
      <c r="K8543" t="s">
        <v>1910</v>
      </c>
      <c r="L8543" t="s">
        <v>1890</v>
      </c>
      <c r="M8543">
        <v>3</v>
      </c>
      <c r="N8543" s="3">
        <v>99</v>
      </c>
      <c r="O8543" s="3">
        <v>58</v>
      </c>
      <c r="P8543" s="4">
        <v>0</v>
      </c>
      <c r="Q8543" s="3">
        <v>297</v>
      </c>
      <c r="R8543" s="3">
        <v>174</v>
      </c>
      <c r="S8543" s="3">
        <v>123</v>
      </c>
      <c r="T8543" t="s">
        <v>1954</v>
      </c>
      <c r="U8543" t="s">
        <v>72</v>
      </c>
    </row>
    <row r="8544" spans="1:21" x14ac:dyDescent="0.35">
      <c r="A8544" t="s">
        <v>11121</v>
      </c>
      <c r="B8544" s="2">
        <v>45913</v>
      </c>
      <c r="C8544">
        <v>9</v>
      </c>
      <c r="D8544">
        <v>2025</v>
      </c>
      <c r="F8544" t="s">
        <v>1034</v>
      </c>
      <c r="G8544" t="s">
        <v>3037</v>
      </c>
      <c r="H8544" t="s">
        <v>1864</v>
      </c>
      <c r="I8544" t="s">
        <v>2211</v>
      </c>
      <c r="J8544" t="s">
        <v>2061</v>
      </c>
      <c r="K8544" t="s">
        <v>1923</v>
      </c>
      <c r="L8544" t="s">
        <v>1888</v>
      </c>
      <c r="M8544">
        <v>2</v>
      </c>
      <c r="N8544" s="3">
        <v>25</v>
      </c>
      <c r="O8544" s="3">
        <v>11</v>
      </c>
      <c r="P8544" s="4">
        <v>0</v>
      </c>
      <c r="Q8544" s="3">
        <v>50</v>
      </c>
      <c r="R8544" s="3">
        <v>22</v>
      </c>
      <c r="S8544" s="3">
        <v>28</v>
      </c>
      <c r="T8544" t="s">
        <v>1954</v>
      </c>
      <c r="U8544" t="s">
        <v>72</v>
      </c>
    </row>
    <row r="8545" spans="1:21" x14ac:dyDescent="0.35">
      <c r="A8545" t="s">
        <v>11122</v>
      </c>
      <c r="B8545" s="2">
        <v>45913</v>
      </c>
      <c r="C8545">
        <v>9</v>
      </c>
      <c r="D8545">
        <v>2025</v>
      </c>
      <c r="F8545" t="s">
        <v>500</v>
      </c>
      <c r="G8545" t="s">
        <v>2747</v>
      </c>
      <c r="H8545" t="s">
        <v>1875</v>
      </c>
      <c r="I8545" t="s">
        <v>1996</v>
      </c>
      <c r="J8545" t="s">
        <v>1978</v>
      </c>
      <c r="K8545" t="s">
        <v>1916</v>
      </c>
      <c r="L8545" t="s">
        <v>1887</v>
      </c>
      <c r="M8545">
        <v>1</v>
      </c>
      <c r="N8545" s="3">
        <v>79</v>
      </c>
      <c r="O8545" s="3">
        <v>42</v>
      </c>
      <c r="P8545" s="4">
        <v>0.15</v>
      </c>
      <c r="Q8545" s="3">
        <v>67.150000000000006</v>
      </c>
      <c r="R8545" s="3">
        <v>42</v>
      </c>
      <c r="S8545" s="3">
        <v>25.15</v>
      </c>
      <c r="T8545" t="s">
        <v>1954</v>
      </c>
      <c r="U8545" t="s">
        <v>72</v>
      </c>
    </row>
    <row r="8546" spans="1:21" x14ac:dyDescent="0.35">
      <c r="A8546" t="s">
        <v>11123</v>
      </c>
      <c r="B8546" s="2">
        <v>45913</v>
      </c>
      <c r="C8546">
        <v>9</v>
      </c>
      <c r="D8546">
        <v>2025</v>
      </c>
      <c r="F8546" t="s">
        <v>227</v>
      </c>
      <c r="G8546" t="s">
        <v>2006</v>
      </c>
      <c r="H8546" t="s">
        <v>1867</v>
      </c>
      <c r="I8546" t="s">
        <v>2004</v>
      </c>
      <c r="J8546" t="s">
        <v>1963</v>
      </c>
      <c r="K8546" t="s">
        <v>1907</v>
      </c>
      <c r="L8546" t="s">
        <v>1890</v>
      </c>
      <c r="M8546">
        <v>1</v>
      </c>
      <c r="N8546" s="3">
        <v>119</v>
      </c>
      <c r="O8546" s="3">
        <v>72</v>
      </c>
      <c r="P8546" s="4">
        <v>0.1</v>
      </c>
      <c r="Q8546" s="3">
        <v>107.1</v>
      </c>
      <c r="R8546" s="3">
        <v>72</v>
      </c>
      <c r="S8546" s="3">
        <v>35.1</v>
      </c>
      <c r="T8546" t="s">
        <v>1954</v>
      </c>
      <c r="U8546" t="s">
        <v>72</v>
      </c>
    </row>
    <row r="8547" spans="1:21" x14ac:dyDescent="0.35">
      <c r="A8547" t="s">
        <v>11124</v>
      </c>
      <c r="B8547" s="2">
        <v>45913</v>
      </c>
      <c r="C8547">
        <v>9</v>
      </c>
      <c r="D8547">
        <v>2025</v>
      </c>
      <c r="F8547" t="s">
        <v>367</v>
      </c>
      <c r="G8547" t="s">
        <v>2569</v>
      </c>
      <c r="H8547" t="s">
        <v>1866</v>
      </c>
      <c r="I8547" t="s">
        <v>1866</v>
      </c>
      <c r="J8547" t="s">
        <v>1963</v>
      </c>
      <c r="K8547" t="s">
        <v>1907</v>
      </c>
      <c r="L8547" t="s">
        <v>1890</v>
      </c>
      <c r="M8547">
        <v>2</v>
      </c>
      <c r="N8547" s="3">
        <v>119</v>
      </c>
      <c r="O8547" s="3">
        <v>72</v>
      </c>
      <c r="P8547" s="4">
        <v>0.05</v>
      </c>
      <c r="Q8547" s="3">
        <v>226.1</v>
      </c>
      <c r="R8547" s="3">
        <v>144</v>
      </c>
      <c r="S8547" s="3">
        <v>82.1</v>
      </c>
      <c r="T8547" t="s">
        <v>1954</v>
      </c>
      <c r="U8547" t="s">
        <v>72</v>
      </c>
    </row>
    <row r="8548" spans="1:21" x14ac:dyDescent="0.35">
      <c r="A8548" t="s">
        <v>11125</v>
      </c>
      <c r="B8548" s="2">
        <v>45913</v>
      </c>
      <c r="C8548">
        <v>9</v>
      </c>
      <c r="D8548">
        <v>2025</v>
      </c>
      <c r="F8548" t="s">
        <v>921</v>
      </c>
      <c r="G8548" t="s">
        <v>2298</v>
      </c>
      <c r="H8548" t="s">
        <v>1863</v>
      </c>
      <c r="I8548" t="s">
        <v>1952</v>
      </c>
      <c r="J8548" t="s">
        <v>2045</v>
      </c>
      <c r="K8548" t="s">
        <v>1910</v>
      </c>
      <c r="L8548" t="s">
        <v>1890</v>
      </c>
      <c r="M8548">
        <v>1</v>
      </c>
      <c r="N8548" s="3">
        <v>99</v>
      </c>
      <c r="O8548" s="3">
        <v>58</v>
      </c>
      <c r="P8548" s="4">
        <v>0.1</v>
      </c>
      <c r="Q8548" s="3">
        <v>89.1</v>
      </c>
      <c r="R8548" s="3">
        <v>58</v>
      </c>
      <c r="S8548" s="3">
        <v>31.1</v>
      </c>
      <c r="T8548" t="s">
        <v>1954</v>
      </c>
      <c r="U8548" t="s">
        <v>72</v>
      </c>
    </row>
    <row r="8549" spans="1:21" x14ac:dyDescent="0.35">
      <c r="A8549" t="s">
        <v>11126</v>
      </c>
      <c r="B8549" s="2">
        <v>45913</v>
      </c>
      <c r="C8549">
        <v>9</v>
      </c>
      <c r="D8549">
        <v>2025</v>
      </c>
      <c r="F8549" t="s">
        <v>1523</v>
      </c>
      <c r="G8549" t="s">
        <v>3313</v>
      </c>
      <c r="H8549" t="s">
        <v>1867</v>
      </c>
      <c r="I8549" t="s">
        <v>2004</v>
      </c>
      <c r="J8549" t="s">
        <v>2114</v>
      </c>
      <c r="K8549" t="s">
        <v>1915</v>
      </c>
      <c r="L8549" t="s">
        <v>1886</v>
      </c>
      <c r="M8549">
        <v>1</v>
      </c>
      <c r="N8549" s="3">
        <v>85</v>
      </c>
      <c r="O8549" s="3">
        <v>41</v>
      </c>
      <c r="P8549" s="4">
        <v>0.05</v>
      </c>
      <c r="Q8549" s="3">
        <v>80.75</v>
      </c>
      <c r="R8549" s="3">
        <v>41</v>
      </c>
      <c r="S8549" s="3">
        <v>39.75</v>
      </c>
      <c r="T8549" t="s">
        <v>1954</v>
      </c>
      <c r="U8549" t="s">
        <v>72</v>
      </c>
    </row>
    <row r="8550" spans="1:21" x14ac:dyDescent="0.35">
      <c r="A8550" t="s">
        <v>11127</v>
      </c>
      <c r="B8550" s="2">
        <v>45913</v>
      </c>
      <c r="C8550">
        <v>9</v>
      </c>
      <c r="D8550">
        <v>2025</v>
      </c>
      <c r="F8550" t="s">
        <v>96</v>
      </c>
      <c r="G8550" t="s">
        <v>2094</v>
      </c>
      <c r="H8550" t="s">
        <v>1866</v>
      </c>
      <c r="I8550" t="s">
        <v>1866</v>
      </c>
      <c r="J8550" t="s">
        <v>2001</v>
      </c>
      <c r="K8550" t="s">
        <v>1911</v>
      </c>
      <c r="L8550" t="s">
        <v>1886</v>
      </c>
      <c r="M8550">
        <v>2</v>
      </c>
      <c r="N8550" s="3">
        <v>58</v>
      </c>
      <c r="O8550" s="3">
        <v>25</v>
      </c>
      <c r="P8550" s="4">
        <v>0</v>
      </c>
      <c r="Q8550" s="3">
        <v>116</v>
      </c>
      <c r="R8550" s="3">
        <v>50</v>
      </c>
      <c r="S8550" s="3">
        <v>66</v>
      </c>
      <c r="T8550" t="s">
        <v>1954</v>
      </c>
      <c r="U8550" t="s">
        <v>72</v>
      </c>
    </row>
    <row r="8551" spans="1:21" x14ac:dyDescent="0.35">
      <c r="A8551" t="s">
        <v>11128</v>
      </c>
      <c r="B8551" s="2">
        <v>45914</v>
      </c>
      <c r="C8551">
        <v>9</v>
      </c>
      <c r="D8551">
        <v>2025</v>
      </c>
      <c r="F8551" t="s">
        <v>1547</v>
      </c>
      <c r="G8551" t="s">
        <v>8813</v>
      </c>
      <c r="H8551" t="s">
        <v>1871</v>
      </c>
      <c r="I8551" t="s">
        <v>2234</v>
      </c>
      <c r="J8551" t="s">
        <v>2015</v>
      </c>
      <c r="K8551" t="s">
        <v>1914</v>
      </c>
      <c r="L8551" t="s">
        <v>1888</v>
      </c>
      <c r="M8551">
        <v>1</v>
      </c>
      <c r="N8551" s="3">
        <v>65</v>
      </c>
      <c r="O8551" s="3">
        <v>32</v>
      </c>
      <c r="P8551" s="4">
        <v>0.1</v>
      </c>
      <c r="Q8551" s="3">
        <v>58.5</v>
      </c>
      <c r="R8551" s="3">
        <v>32</v>
      </c>
      <c r="S8551" s="3">
        <v>26.5</v>
      </c>
      <c r="T8551" t="s">
        <v>1954</v>
      </c>
      <c r="U8551" t="s">
        <v>72</v>
      </c>
    </row>
    <row r="8552" spans="1:21" x14ac:dyDescent="0.35">
      <c r="A8552" t="s">
        <v>11129</v>
      </c>
      <c r="B8552" s="2">
        <v>45914</v>
      </c>
      <c r="C8552">
        <v>9</v>
      </c>
      <c r="D8552">
        <v>2025</v>
      </c>
      <c r="F8552" t="s">
        <v>338</v>
      </c>
      <c r="G8552" t="s">
        <v>2078</v>
      </c>
      <c r="H8552" t="s">
        <v>1864</v>
      </c>
      <c r="I8552" t="s">
        <v>2211</v>
      </c>
      <c r="J8552" t="s">
        <v>1987</v>
      </c>
      <c r="K8552" t="s">
        <v>1908</v>
      </c>
      <c r="L8552" t="s">
        <v>1890</v>
      </c>
      <c r="M8552">
        <v>1</v>
      </c>
      <c r="N8552" s="3">
        <v>129</v>
      </c>
      <c r="O8552" s="3">
        <v>78</v>
      </c>
      <c r="P8552" s="4">
        <v>0.1</v>
      </c>
      <c r="Q8552" s="3">
        <v>116.1</v>
      </c>
      <c r="R8552" s="3">
        <v>78</v>
      </c>
      <c r="S8552" s="3">
        <v>38.1</v>
      </c>
      <c r="T8552" t="s">
        <v>1954</v>
      </c>
      <c r="U8552" t="s">
        <v>72</v>
      </c>
    </row>
    <row r="8553" spans="1:21" x14ac:dyDescent="0.35">
      <c r="A8553" t="s">
        <v>11130</v>
      </c>
      <c r="B8553" s="2">
        <v>45914</v>
      </c>
      <c r="C8553">
        <v>9</v>
      </c>
      <c r="D8553">
        <v>2025</v>
      </c>
      <c r="F8553" t="s">
        <v>1736</v>
      </c>
      <c r="G8553" t="s">
        <v>2282</v>
      </c>
      <c r="H8553" t="s">
        <v>1870</v>
      </c>
      <c r="I8553" t="s">
        <v>2000</v>
      </c>
      <c r="J8553" t="s">
        <v>2001</v>
      </c>
      <c r="K8553" t="s">
        <v>1911</v>
      </c>
      <c r="L8553" t="s">
        <v>1886</v>
      </c>
      <c r="M8553">
        <v>2</v>
      </c>
      <c r="N8553" s="3">
        <v>58</v>
      </c>
      <c r="O8553" s="3">
        <v>25</v>
      </c>
      <c r="P8553" s="4">
        <v>0.1</v>
      </c>
      <c r="Q8553" s="3">
        <v>104.4</v>
      </c>
      <c r="R8553" s="3">
        <v>50</v>
      </c>
      <c r="S8553" s="3">
        <v>54.4</v>
      </c>
      <c r="T8553" t="s">
        <v>1954</v>
      </c>
      <c r="U8553" t="s">
        <v>72</v>
      </c>
    </row>
    <row r="8554" spans="1:21" x14ac:dyDescent="0.35">
      <c r="A8554" t="s">
        <v>11131</v>
      </c>
      <c r="B8554" s="2">
        <v>45914</v>
      </c>
      <c r="C8554">
        <v>9</v>
      </c>
      <c r="D8554">
        <v>2025</v>
      </c>
      <c r="F8554" t="s">
        <v>760</v>
      </c>
      <c r="G8554" t="s">
        <v>2103</v>
      </c>
      <c r="H8554" t="s">
        <v>1866</v>
      </c>
      <c r="I8554" t="s">
        <v>1866</v>
      </c>
      <c r="J8554" t="s">
        <v>1963</v>
      </c>
      <c r="K8554" t="s">
        <v>1907</v>
      </c>
      <c r="L8554" t="s">
        <v>1890</v>
      </c>
      <c r="M8554">
        <v>1</v>
      </c>
      <c r="N8554" s="3">
        <v>119</v>
      </c>
      <c r="O8554" s="3">
        <v>72</v>
      </c>
      <c r="P8554" s="4">
        <v>0</v>
      </c>
      <c r="Q8554" s="3">
        <v>119</v>
      </c>
      <c r="R8554" s="3">
        <v>72</v>
      </c>
      <c r="S8554" s="3">
        <v>47</v>
      </c>
      <c r="T8554" t="s">
        <v>1954</v>
      </c>
      <c r="U8554" t="s">
        <v>72</v>
      </c>
    </row>
    <row r="8555" spans="1:21" x14ac:dyDescent="0.35">
      <c r="A8555" t="s">
        <v>11132</v>
      </c>
      <c r="B8555" s="2">
        <v>45914</v>
      </c>
      <c r="C8555">
        <v>9</v>
      </c>
      <c r="D8555">
        <v>2025</v>
      </c>
      <c r="F8555" t="s">
        <v>120</v>
      </c>
      <c r="G8555" t="s">
        <v>3499</v>
      </c>
      <c r="H8555" t="s">
        <v>1863</v>
      </c>
      <c r="I8555" t="s">
        <v>2056</v>
      </c>
      <c r="J8555" t="s">
        <v>1991</v>
      </c>
      <c r="K8555" t="s">
        <v>1925</v>
      </c>
      <c r="L8555" t="s">
        <v>1885</v>
      </c>
      <c r="M8555">
        <v>1</v>
      </c>
      <c r="N8555" s="3">
        <v>35</v>
      </c>
      <c r="O8555" s="3">
        <v>16</v>
      </c>
      <c r="P8555" s="4">
        <v>0.05</v>
      </c>
      <c r="Q8555" s="3">
        <v>33.25</v>
      </c>
      <c r="R8555" s="3">
        <v>16</v>
      </c>
      <c r="S8555" s="3">
        <v>17.25</v>
      </c>
      <c r="T8555" t="s">
        <v>1954</v>
      </c>
      <c r="U8555" t="s">
        <v>72</v>
      </c>
    </row>
    <row r="8556" spans="1:21" x14ac:dyDescent="0.35">
      <c r="A8556" t="s">
        <v>11133</v>
      </c>
      <c r="B8556" s="2">
        <v>45914</v>
      </c>
      <c r="C8556">
        <v>9</v>
      </c>
      <c r="D8556">
        <v>2025</v>
      </c>
      <c r="F8556" t="s">
        <v>534</v>
      </c>
      <c r="G8556" t="s">
        <v>3804</v>
      </c>
      <c r="H8556" t="s">
        <v>1873</v>
      </c>
      <c r="I8556" t="s">
        <v>2070</v>
      </c>
      <c r="J8556" t="s">
        <v>1987</v>
      </c>
      <c r="K8556" t="s">
        <v>1908</v>
      </c>
      <c r="L8556" t="s">
        <v>1890</v>
      </c>
      <c r="M8556">
        <v>3</v>
      </c>
      <c r="N8556" s="3">
        <v>129</v>
      </c>
      <c r="O8556" s="3">
        <v>78</v>
      </c>
      <c r="P8556" s="4">
        <v>0</v>
      </c>
      <c r="Q8556" s="3">
        <v>387</v>
      </c>
      <c r="R8556" s="3">
        <v>234</v>
      </c>
      <c r="S8556" s="3">
        <v>153</v>
      </c>
      <c r="T8556" t="s">
        <v>1954</v>
      </c>
      <c r="U8556" t="s">
        <v>72</v>
      </c>
    </row>
    <row r="8557" spans="1:21" x14ac:dyDescent="0.35">
      <c r="A8557" t="s">
        <v>11134</v>
      </c>
      <c r="B8557" s="2">
        <v>45914</v>
      </c>
      <c r="C8557">
        <v>9</v>
      </c>
      <c r="D8557">
        <v>2025</v>
      </c>
      <c r="F8557" t="s">
        <v>1315</v>
      </c>
      <c r="G8557" t="s">
        <v>3119</v>
      </c>
      <c r="H8557" t="s">
        <v>1868</v>
      </c>
      <c r="I8557" t="s">
        <v>2022</v>
      </c>
      <c r="J8557" t="s">
        <v>1987</v>
      </c>
      <c r="K8557" t="s">
        <v>1908</v>
      </c>
      <c r="L8557" t="s">
        <v>1890</v>
      </c>
      <c r="M8557">
        <v>3</v>
      </c>
      <c r="N8557" s="3">
        <v>129</v>
      </c>
      <c r="O8557" s="3">
        <v>78</v>
      </c>
      <c r="P8557" s="4">
        <v>0</v>
      </c>
      <c r="Q8557" s="3">
        <v>387</v>
      </c>
      <c r="R8557" s="3">
        <v>234</v>
      </c>
      <c r="S8557" s="3">
        <v>153</v>
      </c>
      <c r="T8557" t="s">
        <v>1954</v>
      </c>
      <c r="U8557" t="s">
        <v>72</v>
      </c>
    </row>
    <row r="8558" spans="1:21" x14ac:dyDescent="0.35">
      <c r="A8558" t="s">
        <v>11135</v>
      </c>
      <c r="B8558" s="2">
        <v>45914</v>
      </c>
      <c r="C8558">
        <v>9</v>
      </c>
      <c r="D8558">
        <v>2025</v>
      </c>
      <c r="F8558" t="s">
        <v>194</v>
      </c>
      <c r="G8558" t="s">
        <v>2717</v>
      </c>
      <c r="H8558" t="s">
        <v>1871</v>
      </c>
      <c r="I8558" t="s">
        <v>2144</v>
      </c>
      <c r="J8558" t="s">
        <v>1991</v>
      </c>
      <c r="K8558" t="s">
        <v>1925</v>
      </c>
      <c r="L8558" t="s">
        <v>1885</v>
      </c>
      <c r="M8558">
        <v>1</v>
      </c>
      <c r="N8558" s="3">
        <v>35</v>
      </c>
      <c r="O8558" s="3">
        <v>16</v>
      </c>
      <c r="P8558" s="4">
        <v>0.15</v>
      </c>
      <c r="Q8558" s="3">
        <v>29.75</v>
      </c>
      <c r="R8558" s="3">
        <v>16</v>
      </c>
      <c r="S8558" s="3">
        <v>13.75</v>
      </c>
      <c r="T8558" t="s">
        <v>1954</v>
      </c>
      <c r="U8558" t="s">
        <v>72</v>
      </c>
    </row>
    <row r="8559" spans="1:21" x14ac:dyDescent="0.35">
      <c r="A8559" t="s">
        <v>11136</v>
      </c>
      <c r="B8559" s="2">
        <v>45914</v>
      </c>
      <c r="C8559">
        <v>9</v>
      </c>
      <c r="D8559">
        <v>2025</v>
      </c>
      <c r="F8559" t="s">
        <v>1431</v>
      </c>
      <c r="G8559" t="s">
        <v>3971</v>
      </c>
      <c r="H8559" t="s">
        <v>1867</v>
      </c>
      <c r="I8559" t="s">
        <v>2004</v>
      </c>
      <c r="J8559" t="s">
        <v>1978</v>
      </c>
      <c r="K8559" t="s">
        <v>1916</v>
      </c>
      <c r="L8559" t="s">
        <v>1887</v>
      </c>
      <c r="M8559">
        <v>1</v>
      </c>
      <c r="N8559" s="3">
        <v>79</v>
      </c>
      <c r="O8559" s="3">
        <v>42</v>
      </c>
      <c r="P8559" s="4">
        <v>0.05</v>
      </c>
      <c r="Q8559" s="3">
        <v>75.05</v>
      </c>
      <c r="R8559" s="3">
        <v>42</v>
      </c>
      <c r="S8559" s="3">
        <v>33.049999999999997</v>
      </c>
      <c r="T8559" t="s">
        <v>1954</v>
      </c>
      <c r="U8559" t="s">
        <v>72</v>
      </c>
    </row>
    <row r="8560" spans="1:21" x14ac:dyDescent="0.35">
      <c r="A8560" t="s">
        <v>11137</v>
      </c>
      <c r="B8560" s="2">
        <v>45914</v>
      </c>
      <c r="C8560">
        <v>9</v>
      </c>
      <c r="D8560">
        <v>2025</v>
      </c>
      <c r="F8560" t="s">
        <v>1601</v>
      </c>
      <c r="G8560" t="s">
        <v>3273</v>
      </c>
      <c r="H8560" t="s">
        <v>1870</v>
      </c>
      <c r="I8560" t="s">
        <v>2192</v>
      </c>
      <c r="J8560" t="s">
        <v>1971</v>
      </c>
      <c r="K8560" t="s">
        <v>1920</v>
      </c>
      <c r="L8560" t="s">
        <v>1886</v>
      </c>
      <c r="M8560">
        <v>2</v>
      </c>
      <c r="N8560" s="3">
        <v>45</v>
      </c>
      <c r="O8560" s="3">
        <v>19</v>
      </c>
      <c r="P8560" s="4">
        <v>0.1</v>
      </c>
      <c r="Q8560" s="3">
        <v>81</v>
      </c>
      <c r="R8560" s="3">
        <v>38</v>
      </c>
      <c r="S8560" s="3">
        <v>43</v>
      </c>
      <c r="T8560" t="s">
        <v>1954</v>
      </c>
      <c r="U8560" t="s">
        <v>72</v>
      </c>
    </row>
    <row r="8561" spans="1:21" x14ac:dyDescent="0.35">
      <c r="A8561" t="s">
        <v>11138</v>
      </c>
      <c r="B8561" s="2">
        <v>45914</v>
      </c>
      <c r="C8561">
        <v>9</v>
      </c>
      <c r="D8561">
        <v>2025</v>
      </c>
      <c r="F8561" t="s">
        <v>423</v>
      </c>
      <c r="G8561" t="s">
        <v>2901</v>
      </c>
      <c r="H8561" t="s">
        <v>1870</v>
      </c>
      <c r="I8561" t="s">
        <v>2060</v>
      </c>
      <c r="J8561" t="s">
        <v>1963</v>
      </c>
      <c r="K8561" t="s">
        <v>1907</v>
      </c>
      <c r="L8561" t="s">
        <v>1890</v>
      </c>
      <c r="M8561">
        <v>1</v>
      </c>
      <c r="N8561" s="3">
        <v>119</v>
      </c>
      <c r="O8561" s="3">
        <v>72</v>
      </c>
      <c r="P8561" s="4">
        <v>0.1</v>
      </c>
      <c r="Q8561" s="3">
        <v>107.1</v>
      </c>
      <c r="R8561" s="3">
        <v>72</v>
      </c>
      <c r="S8561" s="3">
        <v>35.1</v>
      </c>
      <c r="T8561" t="s">
        <v>1954</v>
      </c>
      <c r="U8561" t="s">
        <v>72</v>
      </c>
    </row>
    <row r="8562" spans="1:21" x14ac:dyDescent="0.35">
      <c r="A8562" t="s">
        <v>11139</v>
      </c>
      <c r="B8562" s="2">
        <v>45915</v>
      </c>
      <c r="C8562">
        <v>9</v>
      </c>
      <c r="D8562">
        <v>2025</v>
      </c>
      <c r="F8562" t="s">
        <v>1371</v>
      </c>
      <c r="G8562" t="s">
        <v>2222</v>
      </c>
      <c r="H8562" t="s">
        <v>1871</v>
      </c>
      <c r="I8562" t="s">
        <v>1990</v>
      </c>
      <c r="J8562" t="s">
        <v>1997</v>
      </c>
      <c r="K8562" t="s">
        <v>1906</v>
      </c>
      <c r="L8562" t="s">
        <v>1889</v>
      </c>
      <c r="M8562">
        <v>2</v>
      </c>
      <c r="N8562" s="3">
        <v>89</v>
      </c>
      <c r="O8562" s="3">
        <v>48</v>
      </c>
      <c r="P8562" s="4">
        <v>0.05</v>
      </c>
      <c r="Q8562" s="3">
        <v>169.1</v>
      </c>
      <c r="R8562" s="3">
        <v>96</v>
      </c>
      <c r="S8562" s="3">
        <v>73.099999999999994</v>
      </c>
      <c r="T8562" t="s">
        <v>1954</v>
      </c>
      <c r="U8562" t="s">
        <v>72</v>
      </c>
    </row>
    <row r="8563" spans="1:21" x14ac:dyDescent="0.35">
      <c r="A8563" t="s">
        <v>11140</v>
      </c>
      <c r="B8563" s="2">
        <v>45915</v>
      </c>
      <c r="C8563">
        <v>9</v>
      </c>
      <c r="D8563">
        <v>2025</v>
      </c>
      <c r="F8563" t="s">
        <v>121</v>
      </c>
      <c r="G8563" t="s">
        <v>4310</v>
      </c>
      <c r="H8563" t="s">
        <v>1866</v>
      </c>
      <c r="I8563" t="s">
        <v>1866</v>
      </c>
      <c r="J8563" t="s">
        <v>1953</v>
      </c>
      <c r="K8563" t="s">
        <v>1905</v>
      </c>
      <c r="L8563" t="s">
        <v>1888</v>
      </c>
      <c r="M8563">
        <v>1</v>
      </c>
      <c r="N8563" s="3">
        <v>120</v>
      </c>
      <c r="O8563" s="3">
        <v>63</v>
      </c>
      <c r="P8563" s="4">
        <v>0.1</v>
      </c>
      <c r="Q8563" s="3">
        <v>108</v>
      </c>
      <c r="R8563" s="3">
        <v>63</v>
      </c>
      <c r="S8563" s="3">
        <v>45</v>
      </c>
      <c r="T8563" t="s">
        <v>1954</v>
      </c>
      <c r="U8563" t="s">
        <v>72</v>
      </c>
    </row>
    <row r="8564" spans="1:21" x14ac:dyDescent="0.35">
      <c r="A8564" t="s">
        <v>11141</v>
      </c>
      <c r="B8564" s="2">
        <v>45915</v>
      </c>
      <c r="C8564">
        <v>9</v>
      </c>
      <c r="D8564">
        <v>2025</v>
      </c>
      <c r="F8564" t="s">
        <v>1206</v>
      </c>
      <c r="G8564" t="s">
        <v>2250</v>
      </c>
      <c r="H8564" t="s">
        <v>1866</v>
      </c>
      <c r="I8564" t="s">
        <v>1866</v>
      </c>
      <c r="J8564" t="s">
        <v>2114</v>
      </c>
      <c r="K8564" t="s">
        <v>1915</v>
      </c>
      <c r="L8564" t="s">
        <v>1886</v>
      </c>
      <c r="M8564">
        <v>1</v>
      </c>
      <c r="N8564" s="3">
        <v>85</v>
      </c>
      <c r="O8564" s="3">
        <v>41</v>
      </c>
      <c r="P8564" s="4">
        <v>0.05</v>
      </c>
      <c r="Q8564" s="3">
        <v>80.75</v>
      </c>
      <c r="R8564" s="3">
        <v>41</v>
      </c>
      <c r="S8564" s="3">
        <v>39.75</v>
      </c>
      <c r="T8564" t="s">
        <v>1954</v>
      </c>
      <c r="U8564" t="s">
        <v>72</v>
      </c>
    </row>
    <row r="8565" spans="1:21" x14ac:dyDescent="0.35">
      <c r="A8565" t="s">
        <v>11142</v>
      </c>
      <c r="B8565" s="2">
        <v>45915</v>
      </c>
      <c r="C8565">
        <v>9</v>
      </c>
      <c r="D8565">
        <v>2025</v>
      </c>
      <c r="F8565" t="s">
        <v>557</v>
      </c>
      <c r="G8565" t="s">
        <v>2464</v>
      </c>
      <c r="H8565" t="s">
        <v>1871</v>
      </c>
      <c r="I8565" t="s">
        <v>2234</v>
      </c>
      <c r="J8565" t="s">
        <v>2015</v>
      </c>
      <c r="K8565" t="s">
        <v>1914</v>
      </c>
      <c r="L8565" t="s">
        <v>1888</v>
      </c>
      <c r="M8565">
        <v>2</v>
      </c>
      <c r="N8565" s="3">
        <v>65</v>
      </c>
      <c r="O8565" s="3">
        <v>32</v>
      </c>
      <c r="P8565" s="4">
        <v>0.05</v>
      </c>
      <c r="Q8565" s="3">
        <v>123.5</v>
      </c>
      <c r="R8565" s="3">
        <v>64</v>
      </c>
      <c r="S8565" s="3">
        <v>59.5</v>
      </c>
      <c r="T8565" t="s">
        <v>1954</v>
      </c>
      <c r="U8565" t="s">
        <v>72</v>
      </c>
    </row>
    <row r="8566" spans="1:21" x14ac:dyDescent="0.35">
      <c r="A8566" t="s">
        <v>11143</v>
      </c>
      <c r="B8566" s="2">
        <v>45915</v>
      </c>
      <c r="C8566">
        <v>9</v>
      </c>
      <c r="D8566">
        <v>2025</v>
      </c>
      <c r="F8566" t="s">
        <v>727</v>
      </c>
      <c r="G8566" t="s">
        <v>2261</v>
      </c>
      <c r="H8566" t="s">
        <v>1866</v>
      </c>
      <c r="I8566" t="s">
        <v>1866</v>
      </c>
      <c r="J8566" t="s">
        <v>1971</v>
      </c>
      <c r="K8566" t="s">
        <v>1920</v>
      </c>
      <c r="L8566" t="s">
        <v>1886</v>
      </c>
      <c r="M8566">
        <v>1</v>
      </c>
      <c r="N8566" s="3">
        <v>45</v>
      </c>
      <c r="O8566" s="3">
        <v>19</v>
      </c>
      <c r="P8566" s="4">
        <v>0.1</v>
      </c>
      <c r="Q8566" s="3">
        <v>40.5</v>
      </c>
      <c r="R8566" s="3">
        <v>19</v>
      </c>
      <c r="S8566" s="3">
        <v>21.5</v>
      </c>
      <c r="T8566" t="s">
        <v>1954</v>
      </c>
      <c r="U8566" t="s">
        <v>72</v>
      </c>
    </row>
    <row r="8567" spans="1:21" x14ac:dyDescent="0.35">
      <c r="A8567" t="s">
        <v>11144</v>
      </c>
      <c r="B8567" s="2">
        <v>45915</v>
      </c>
      <c r="C8567">
        <v>9</v>
      </c>
      <c r="D8567">
        <v>2025</v>
      </c>
      <c r="F8567" t="s">
        <v>794</v>
      </c>
      <c r="G8567" t="s">
        <v>2934</v>
      </c>
      <c r="H8567" t="s">
        <v>1866</v>
      </c>
      <c r="I8567" t="s">
        <v>1866</v>
      </c>
      <c r="J8567" t="s">
        <v>1991</v>
      </c>
      <c r="K8567" t="s">
        <v>1925</v>
      </c>
      <c r="L8567" t="s">
        <v>1885</v>
      </c>
      <c r="M8567">
        <v>1</v>
      </c>
      <c r="N8567" s="3">
        <v>35</v>
      </c>
      <c r="O8567" s="3">
        <v>16</v>
      </c>
      <c r="P8567" s="4">
        <v>0</v>
      </c>
      <c r="Q8567" s="3">
        <v>35</v>
      </c>
      <c r="R8567" s="3">
        <v>16</v>
      </c>
      <c r="S8567" s="3">
        <v>19</v>
      </c>
      <c r="U8567" t="s">
        <v>72</v>
      </c>
    </row>
    <row r="8568" spans="1:21" x14ac:dyDescent="0.35">
      <c r="A8568" t="s">
        <v>11145</v>
      </c>
      <c r="B8568" s="2">
        <v>45915</v>
      </c>
      <c r="C8568">
        <v>9</v>
      </c>
      <c r="D8568">
        <v>2025</v>
      </c>
      <c r="F8568" t="s">
        <v>1037</v>
      </c>
      <c r="G8568" t="s">
        <v>3348</v>
      </c>
      <c r="H8568" t="s">
        <v>1868</v>
      </c>
      <c r="I8568" t="s">
        <v>2022</v>
      </c>
      <c r="J8568" t="s">
        <v>2162</v>
      </c>
      <c r="K8568" t="s">
        <v>1921</v>
      </c>
      <c r="L8568" t="s">
        <v>1889</v>
      </c>
      <c r="M8568">
        <v>1</v>
      </c>
      <c r="N8568" s="3">
        <v>55</v>
      </c>
      <c r="O8568" s="3">
        <v>27</v>
      </c>
      <c r="P8568" s="4">
        <v>0.15</v>
      </c>
      <c r="Q8568" s="3">
        <v>46.75</v>
      </c>
      <c r="R8568" s="3">
        <v>27</v>
      </c>
      <c r="S8568" s="3">
        <v>19.75</v>
      </c>
      <c r="T8568" t="s">
        <v>1954</v>
      </c>
      <c r="U8568" t="s">
        <v>72</v>
      </c>
    </row>
    <row r="8569" spans="1:21" x14ac:dyDescent="0.35">
      <c r="A8569" t="s">
        <v>11146</v>
      </c>
      <c r="B8569" s="2">
        <v>45915</v>
      </c>
      <c r="C8569">
        <v>9</v>
      </c>
      <c r="D8569">
        <v>2025</v>
      </c>
      <c r="F8569" t="s">
        <v>1072</v>
      </c>
      <c r="G8569" t="s">
        <v>2397</v>
      </c>
      <c r="H8569" t="s">
        <v>1873</v>
      </c>
      <c r="I8569" t="s">
        <v>2323</v>
      </c>
      <c r="J8569" t="s">
        <v>2067</v>
      </c>
      <c r="K8569" t="s">
        <v>1918</v>
      </c>
      <c r="L8569" t="s">
        <v>1889</v>
      </c>
      <c r="M8569">
        <v>2</v>
      </c>
      <c r="N8569" s="3">
        <v>69</v>
      </c>
      <c r="O8569" s="3">
        <v>37</v>
      </c>
      <c r="P8569" s="4">
        <v>0.05</v>
      </c>
      <c r="Q8569" s="3">
        <v>131.1</v>
      </c>
      <c r="R8569" s="3">
        <v>74</v>
      </c>
      <c r="S8569" s="3">
        <v>57.1</v>
      </c>
      <c r="T8569" t="s">
        <v>1954</v>
      </c>
      <c r="U8569" t="s">
        <v>71</v>
      </c>
    </row>
    <row r="8570" spans="1:21" x14ac:dyDescent="0.35">
      <c r="A8570" t="s">
        <v>11147</v>
      </c>
      <c r="B8570" s="2">
        <v>45915</v>
      </c>
      <c r="C8570">
        <v>9</v>
      </c>
      <c r="D8570">
        <v>2025</v>
      </c>
      <c r="F8570" t="s">
        <v>646</v>
      </c>
      <c r="G8570" t="s">
        <v>2798</v>
      </c>
      <c r="H8570" t="s">
        <v>1864</v>
      </c>
      <c r="I8570" t="s">
        <v>2101</v>
      </c>
      <c r="J8570" t="s">
        <v>1956</v>
      </c>
      <c r="K8570" t="s">
        <v>1909</v>
      </c>
      <c r="L8570" t="s">
        <v>1887</v>
      </c>
      <c r="M8570">
        <v>4</v>
      </c>
      <c r="N8570" s="3">
        <v>95</v>
      </c>
      <c r="O8570" s="3">
        <v>54</v>
      </c>
      <c r="P8570" s="4">
        <v>0.1</v>
      </c>
      <c r="Q8570" s="3">
        <v>342</v>
      </c>
      <c r="R8570" s="3">
        <v>216</v>
      </c>
      <c r="S8570" s="3">
        <v>126</v>
      </c>
      <c r="T8570" t="s">
        <v>1954</v>
      </c>
      <c r="U8570" t="s">
        <v>72</v>
      </c>
    </row>
    <row r="8571" spans="1:21" x14ac:dyDescent="0.35">
      <c r="A8571" t="s">
        <v>11148</v>
      </c>
      <c r="B8571" s="2">
        <v>45915</v>
      </c>
      <c r="C8571">
        <v>9</v>
      </c>
      <c r="D8571">
        <v>2025</v>
      </c>
      <c r="F8571" t="s">
        <v>1239</v>
      </c>
      <c r="G8571" t="s">
        <v>3184</v>
      </c>
      <c r="H8571" t="s">
        <v>1869</v>
      </c>
      <c r="I8571" t="s">
        <v>2157</v>
      </c>
      <c r="J8571" t="s">
        <v>1997</v>
      </c>
      <c r="K8571" t="s">
        <v>1906</v>
      </c>
      <c r="L8571" t="s">
        <v>1889</v>
      </c>
      <c r="M8571">
        <v>1</v>
      </c>
      <c r="N8571" s="3">
        <v>89</v>
      </c>
      <c r="O8571" s="3">
        <v>48</v>
      </c>
      <c r="P8571" s="4">
        <v>0.05</v>
      </c>
      <c r="Q8571" s="3">
        <v>84.55</v>
      </c>
      <c r="R8571" s="3">
        <v>48</v>
      </c>
      <c r="S8571" s="3">
        <v>36.549999999999997</v>
      </c>
      <c r="T8571" t="s">
        <v>1954</v>
      </c>
      <c r="U8571" t="s">
        <v>72</v>
      </c>
    </row>
    <row r="8572" spans="1:21" x14ac:dyDescent="0.35">
      <c r="A8572" t="s">
        <v>11149</v>
      </c>
      <c r="B8572" s="2">
        <v>45915</v>
      </c>
      <c r="C8572">
        <v>9</v>
      </c>
      <c r="D8572">
        <v>2025</v>
      </c>
      <c r="F8572" t="s">
        <v>189</v>
      </c>
      <c r="G8572" t="s">
        <v>2571</v>
      </c>
      <c r="H8572" t="s">
        <v>1871</v>
      </c>
      <c r="I8572" t="s">
        <v>1966</v>
      </c>
      <c r="J8572" t="s">
        <v>1953</v>
      </c>
      <c r="K8572" t="s">
        <v>1905</v>
      </c>
      <c r="L8572" t="s">
        <v>1888</v>
      </c>
      <c r="M8572">
        <v>2</v>
      </c>
      <c r="N8572" s="3">
        <v>120</v>
      </c>
      <c r="O8572" s="3">
        <v>63</v>
      </c>
      <c r="P8572" s="4">
        <v>0</v>
      </c>
      <c r="Q8572" s="3">
        <v>240</v>
      </c>
      <c r="R8572" s="3">
        <v>126</v>
      </c>
      <c r="S8572" s="3">
        <v>114</v>
      </c>
      <c r="T8572" t="s">
        <v>1954</v>
      </c>
      <c r="U8572" t="s">
        <v>72</v>
      </c>
    </row>
    <row r="8573" spans="1:21" x14ac:dyDescent="0.35">
      <c r="A8573" t="s">
        <v>11150</v>
      </c>
      <c r="B8573" s="2">
        <v>45915</v>
      </c>
      <c r="C8573">
        <v>9</v>
      </c>
      <c r="D8573">
        <v>2025</v>
      </c>
      <c r="F8573" t="s">
        <v>648</v>
      </c>
      <c r="G8573" t="s">
        <v>2019</v>
      </c>
      <c r="H8573" t="s">
        <v>1872</v>
      </c>
      <c r="I8573" t="s">
        <v>2076</v>
      </c>
      <c r="J8573" t="s">
        <v>2114</v>
      </c>
      <c r="K8573" t="s">
        <v>1915</v>
      </c>
      <c r="L8573" t="s">
        <v>1886</v>
      </c>
      <c r="M8573">
        <v>1</v>
      </c>
      <c r="N8573" s="3">
        <v>85</v>
      </c>
      <c r="O8573" s="3">
        <v>41</v>
      </c>
      <c r="P8573" s="4">
        <v>0</v>
      </c>
      <c r="Q8573" s="3">
        <v>85</v>
      </c>
      <c r="R8573" s="3">
        <v>41</v>
      </c>
      <c r="S8573" s="3">
        <v>44</v>
      </c>
      <c r="T8573" t="s">
        <v>1954</v>
      </c>
      <c r="U8573" t="s">
        <v>72</v>
      </c>
    </row>
    <row r="8574" spans="1:21" x14ac:dyDescent="0.35">
      <c r="A8574" t="s">
        <v>11151</v>
      </c>
      <c r="B8574" s="2">
        <v>45915</v>
      </c>
      <c r="C8574">
        <v>9</v>
      </c>
      <c r="D8574">
        <v>2025</v>
      </c>
      <c r="F8574" t="s">
        <v>1801</v>
      </c>
      <c r="G8574" t="s">
        <v>2778</v>
      </c>
      <c r="H8574" t="s">
        <v>1873</v>
      </c>
      <c r="I8574" t="s">
        <v>2070</v>
      </c>
      <c r="J8574" t="s">
        <v>1967</v>
      </c>
      <c r="K8574" t="s">
        <v>1913</v>
      </c>
      <c r="L8574" t="s">
        <v>1888</v>
      </c>
      <c r="M8574">
        <v>3</v>
      </c>
      <c r="N8574" s="3">
        <v>78</v>
      </c>
      <c r="O8574" s="3">
        <v>39</v>
      </c>
      <c r="P8574" s="4">
        <v>0.05</v>
      </c>
      <c r="Q8574" s="3">
        <v>222.3</v>
      </c>
      <c r="R8574" s="3">
        <v>117</v>
      </c>
      <c r="S8574" s="3">
        <v>105.3</v>
      </c>
      <c r="T8574" t="s">
        <v>1954</v>
      </c>
      <c r="U8574" t="s">
        <v>72</v>
      </c>
    </row>
    <row r="8575" spans="1:21" x14ac:dyDescent="0.35">
      <c r="A8575" t="s">
        <v>11152</v>
      </c>
      <c r="B8575" s="2">
        <v>45915</v>
      </c>
      <c r="C8575">
        <v>9</v>
      </c>
      <c r="D8575">
        <v>2025</v>
      </c>
      <c r="F8575" t="s">
        <v>341</v>
      </c>
      <c r="G8575" t="s">
        <v>3056</v>
      </c>
      <c r="H8575" t="s">
        <v>1868</v>
      </c>
      <c r="I8575" t="s">
        <v>2113</v>
      </c>
      <c r="J8575" t="s">
        <v>1960</v>
      </c>
      <c r="K8575" t="s">
        <v>1924</v>
      </c>
      <c r="L8575" t="s">
        <v>1885</v>
      </c>
      <c r="M8575">
        <v>1</v>
      </c>
      <c r="N8575" s="3">
        <v>42</v>
      </c>
      <c r="O8575" s="3">
        <v>20</v>
      </c>
      <c r="P8575" s="4">
        <v>0.05</v>
      </c>
      <c r="Q8575" s="3">
        <v>39.9</v>
      </c>
      <c r="R8575" s="3">
        <v>20</v>
      </c>
      <c r="S8575" s="3">
        <v>19.899999999999999</v>
      </c>
      <c r="T8575" t="s">
        <v>1954</v>
      </c>
      <c r="U8575" t="s">
        <v>72</v>
      </c>
    </row>
    <row r="8576" spans="1:21" x14ac:dyDescent="0.35">
      <c r="A8576" t="s">
        <v>11153</v>
      </c>
      <c r="B8576" s="2">
        <v>45915</v>
      </c>
      <c r="C8576">
        <v>9</v>
      </c>
      <c r="D8576">
        <v>2025</v>
      </c>
      <c r="F8576" t="s">
        <v>583</v>
      </c>
      <c r="G8576" t="s">
        <v>2739</v>
      </c>
      <c r="H8576" t="s">
        <v>1872</v>
      </c>
      <c r="I8576" t="s">
        <v>2076</v>
      </c>
      <c r="J8576" t="s">
        <v>2061</v>
      </c>
      <c r="K8576" t="s">
        <v>1923</v>
      </c>
      <c r="L8576" t="s">
        <v>1888</v>
      </c>
      <c r="M8576">
        <v>1</v>
      </c>
      <c r="N8576" s="3">
        <v>25</v>
      </c>
      <c r="O8576" s="3">
        <v>11</v>
      </c>
      <c r="P8576" s="4">
        <v>0</v>
      </c>
      <c r="Q8576" s="3">
        <v>25</v>
      </c>
      <c r="R8576" s="3">
        <v>11</v>
      </c>
      <c r="S8576" s="3">
        <v>14</v>
      </c>
      <c r="T8576" t="s">
        <v>1954</v>
      </c>
      <c r="U8576" t="s">
        <v>72</v>
      </c>
    </row>
    <row r="8577" spans="1:21" x14ac:dyDescent="0.35">
      <c r="A8577" t="s">
        <v>11154</v>
      </c>
      <c r="B8577" s="2">
        <v>45915</v>
      </c>
      <c r="C8577">
        <v>9</v>
      </c>
      <c r="D8577">
        <v>2025</v>
      </c>
      <c r="F8577" t="s">
        <v>179</v>
      </c>
      <c r="G8577" t="s">
        <v>2231</v>
      </c>
      <c r="H8577" t="s">
        <v>1874</v>
      </c>
      <c r="I8577" t="s">
        <v>2186</v>
      </c>
      <c r="J8577" t="s">
        <v>1978</v>
      </c>
      <c r="K8577" t="s">
        <v>1916</v>
      </c>
      <c r="L8577" t="s">
        <v>1887</v>
      </c>
      <c r="M8577">
        <v>3</v>
      </c>
      <c r="N8577" s="3">
        <v>79</v>
      </c>
      <c r="O8577" s="3">
        <v>42</v>
      </c>
      <c r="P8577" s="4">
        <v>0</v>
      </c>
      <c r="Q8577" s="3">
        <v>237</v>
      </c>
      <c r="R8577" s="3">
        <v>126</v>
      </c>
      <c r="S8577" s="3">
        <v>111</v>
      </c>
      <c r="T8577" t="s">
        <v>1954</v>
      </c>
      <c r="U8577" t="s">
        <v>72</v>
      </c>
    </row>
    <row r="8578" spans="1:21" x14ac:dyDescent="0.35">
      <c r="A8578" t="s">
        <v>11155</v>
      </c>
      <c r="B8578" s="2">
        <v>45915</v>
      </c>
      <c r="C8578">
        <v>9</v>
      </c>
      <c r="D8578">
        <v>2025</v>
      </c>
      <c r="F8578" t="s">
        <v>285</v>
      </c>
      <c r="G8578" t="s">
        <v>2215</v>
      </c>
      <c r="H8578" t="s">
        <v>1875</v>
      </c>
      <c r="I8578" t="s">
        <v>1996</v>
      </c>
      <c r="J8578" t="s">
        <v>2045</v>
      </c>
      <c r="K8578" t="s">
        <v>1910</v>
      </c>
      <c r="L8578" t="s">
        <v>1890</v>
      </c>
      <c r="M8578">
        <v>1</v>
      </c>
      <c r="N8578" s="3">
        <v>99</v>
      </c>
      <c r="O8578" s="3">
        <v>58</v>
      </c>
      <c r="P8578" s="4">
        <v>0</v>
      </c>
      <c r="Q8578" s="3">
        <v>99</v>
      </c>
      <c r="R8578" s="3">
        <v>58</v>
      </c>
      <c r="S8578" s="3">
        <v>41</v>
      </c>
      <c r="T8578" t="s">
        <v>1954</v>
      </c>
      <c r="U8578" t="s">
        <v>72</v>
      </c>
    </row>
    <row r="8579" spans="1:21" x14ac:dyDescent="0.35">
      <c r="A8579" t="s">
        <v>11156</v>
      </c>
      <c r="B8579" s="2">
        <v>45916</v>
      </c>
      <c r="C8579">
        <v>9</v>
      </c>
      <c r="D8579">
        <v>2025</v>
      </c>
      <c r="F8579" t="s">
        <v>600</v>
      </c>
      <c r="G8579" t="s">
        <v>3389</v>
      </c>
      <c r="H8579" t="s">
        <v>1871</v>
      </c>
      <c r="I8579" t="s">
        <v>1990</v>
      </c>
      <c r="J8579" t="s">
        <v>1967</v>
      </c>
      <c r="K8579" t="s">
        <v>1913</v>
      </c>
      <c r="L8579" t="s">
        <v>1888</v>
      </c>
      <c r="M8579">
        <v>1</v>
      </c>
      <c r="N8579" s="3">
        <v>78</v>
      </c>
      <c r="O8579" s="3">
        <v>39</v>
      </c>
      <c r="P8579" s="4">
        <v>0.15</v>
      </c>
      <c r="Q8579" s="3">
        <v>66.3</v>
      </c>
      <c r="R8579" s="3">
        <v>39</v>
      </c>
      <c r="S8579" s="3">
        <v>27.3</v>
      </c>
      <c r="T8579" t="s">
        <v>1954</v>
      </c>
      <c r="U8579" t="s">
        <v>72</v>
      </c>
    </row>
    <row r="8580" spans="1:21" x14ac:dyDescent="0.35">
      <c r="A8580" t="s">
        <v>11157</v>
      </c>
      <c r="B8580" s="2">
        <v>45916</v>
      </c>
      <c r="C8580">
        <v>9</v>
      </c>
      <c r="D8580">
        <v>2025</v>
      </c>
      <c r="F8580" t="s">
        <v>127</v>
      </c>
      <c r="G8580" t="s">
        <v>3099</v>
      </c>
      <c r="H8580" t="s">
        <v>1866</v>
      </c>
      <c r="I8580" t="s">
        <v>1866</v>
      </c>
      <c r="J8580" t="s">
        <v>2001</v>
      </c>
      <c r="K8580" t="s">
        <v>1911</v>
      </c>
      <c r="L8580" t="s">
        <v>1886</v>
      </c>
      <c r="M8580">
        <v>2</v>
      </c>
      <c r="N8580" s="3">
        <v>58</v>
      </c>
      <c r="O8580" s="3">
        <v>25</v>
      </c>
      <c r="P8580" s="4">
        <v>0.05</v>
      </c>
      <c r="Q8580" s="3">
        <v>110.2</v>
      </c>
      <c r="R8580" s="3">
        <v>50</v>
      </c>
      <c r="S8580" s="3">
        <v>60.2</v>
      </c>
      <c r="T8580" t="s">
        <v>1954</v>
      </c>
      <c r="U8580" t="s">
        <v>72</v>
      </c>
    </row>
    <row r="8581" spans="1:21" x14ac:dyDescent="0.35">
      <c r="A8581" t="s">
        <v>11158</v>
      </c>
      <c r="B8581" s="2">
        <v>45916</v>
      </c>
      <c r="C8581">
        <v>9</v>
      </c>
      <c r="D8581">
        <v>2025</v>
      </c>
      <c r="F8581" t="s">
        <v>816</v>
      </c>
      <c r="G8581" t="s">
        <v>2788</v>
      </c>
      <c r="H8581" t="s">
        <v>1864</v>
      </c>
      <c r="I8581" t="s">
        <v>2211</v>
      </c>
      <c r="J8581" t="s">
        <v>1991</v>
      </c>
      <c r="K8581" t="s">
        <v>1925</v>
      </c>
      <c r="L8581" t="s">
        <v>1885</v>
      </c>
      <c r="M8581">
        <v>2</v>
      </c>
      <c r="N8581" s="3">
        <v>35</v>
      </c>
      <c r="O8581" s="3">
        <v>16</v>
      </c>
      <c r="P8581" s="4">
        <v>0</v>
      </c>
      <c r="Q8581" s="3">
        <v>70</v>
      </c>
      <c r="R8581" s="3">
        <v>32</v>
      </c>
      <c r="S8581" s="3">
        <v>38</v>
      </c>
      <c r="T8581" t="s">
        <v>1954</v>
      </c>
      <c r="U8581" t="s">
        <v>72</v>
      </c>
    </row>
    <row r="8582" spans="1:21" x14ac:dyDescent="0.35">
      <c r="A8582" t="s">
        <v>11159</v>
      </c>
      <c r="B8582" s="2">
        <v>45916</v>
      </c>
      <c r="C8582">
        <v>9</v>
      </c>
      <c r="D8582">
        <v>2025</v>
      </c>
      <c r="F8582" t="s">
        <v>1574</v>
      </c>
      <c r="G8582" t="s">
        <v>2810</v>
      </c>
      <c r="H8582" t="s">
        <v>1871</v>
      </c>
      <c r="I8582" t="s">
        <v>2234</v>
      </c>
      <c r="J8582" t="s">
        <v>2067</v>
      </c>
      <c r="K8582" t="s">
        <v>1918</v>
      </c>
      <c r="L8582" t="s">
        <v>1889</v>
      </c>
      <c r="M8582">
        <v>2</v>
      </c>
      <c r="N8582" s="3">
        <v>69</v>
      </c>
      <c r="O8582" s="3">
        <v>37</v>
      </c>
      <c r="P8582" s="4">
        <v>0</v>
      </c>
      <c r="Q8582" s="3">
        <v>138</v>
      </c>
      <c r="R8582" s="3">
        <v>74</v>
      </c>
      <c r="S8582" s="3">
        <v>64</v>
      </c>
      <c r="T8582" t="s">
        <v>1954</v>
      </c>
      <c r="U8582" t="s">
        <v>72</v>
      </c>
    </row>
    <row r="8583" spans="1:21" x14ac:dyDescent="0.35">
      <c r="A8583" t="s">
        <v>11160</v>
      </c>
      <c r="B8583" s="2">
        <v>45916</v>
      </c>
      <c r="C8583">
        <v>9</v>
      </c>
      <c r="D8583">
        <v>2025</v>
      </c>
      <c r="F8583" t="s">
        <v>894</v>
      </c>
      <c r="G8583" t="s">
        <v>3341</v>
      </c>
      <c r="H8583" t="s">
        <v>1871</v>
      </c>
      <c r="I8583" t="s">
        <v>1990</v>
      </c>
      <c r="J8583" t="s">
        <v>2034</v>
      </c>
      <c r="K8583" t="s">
        <v>1904</v>
      </c>
      <c r="L8583" t="s">
        <v>1889</v>
      </c>
      <c r="M8583">
        <v>2</v>
      </c>
      <c r="N8583" s="3">
        <v>149</v>
      </c>
      <c r="O8583" s="3">
        <v>91</v>
      </c>
      <c r="P8583" s="4">
        <v>0.1</v>
      </c>
      <c r="Q8583" s="3">
        <v>268.2</v>
      </c>
      <c r="R8583" s="3">
        <v>182</v>
      </c>
      <c r="S8583" s="3">
        <v>86.2</v>
      </c>
      <c r="T8583" t="s">
        <v>1954</v>
      </c>
      <c r="U8583" t="s">
        <v>72</v>
      </c>
    </row>
    <row r="8584" spans="1:21" x14ac:dyDescent="0.35">
      <c r="A8584" t="s">
        <v>11161</v>
      </c>
      <c r="B8584" s="2">
        <v>45916</v>
      </c>
      <c r="C8584">
        <v>9</v>
      </c>
      <c r="D8584">
        <v>2025</v>
      </c>
      <c r="F8584" t="s">
        <v>525</v>
      </c>
      <c r="G8584" t="s">
        <v>4211</v>
      </c>
      <c r="H8584" t="s">
        <v>1869</v>
      </c>
      <c r="I8584" t="s">
        <v>2157</v>
      </c>
      <c r="J8584" t="s">
        <v>2026</v>
      </c>
      <c r="K8584" t="s">
        <v>1919</v>
      </c>
      <c r="L8584" t="s">
        <v>1887</v>
      </c>
      <c r="M8584">
        <v>1</v>
      </c>
      <c r="N8584" s="3">
        <v>85</v>
      </c>
      <c r="O8584" s="3">
        <v>44</v>
      </c>
      <c r="P8584" s="4">
        <v>0</v>
      </c>
      <c r="Q8584" s="3">
        <v>85</v>
      </c>
      <c r="R8584" s="3">
        <v>44</v>
      </c>
      <c r="S8584" s="3">
        <v>41</v>
      </c>
      <c r="T8584" t="s">
        <v>1954</v>
      </c>
      <c r="U8584" t="s">
        <v>72</v>
      </c>
    </row>
    <row r="8585" spans="1:21" x14ac:dyDescent="0.35">
      <c r="A8585" t="s">
        <v>11162</v>
      </c>
      <c r="B8585" s="2">
        <v>45916</v>
      </c>
      <c r="C8585">
        <v>9</v>
      </c>
      <c r="D8585">
        <v>2025</v>
      </c>
      <c r="F8585" t="s">
        <v>729</v>
      </c>
      <c r="G8585" t="s">
        <v>4803</v>
      </c>
      <c r="H8585" t="s">
        <v>1863</v>
      </c>
      <c r="I8585" t="s">
        <v>2056</v>
      </c>
      <c r="J8585" t="s">
        <v>2045</v>
      </c>
      <c r="K8585" t="s">
        <v>1910</v>
      </c>
      <c r="L8585" t="s">
        <v>1890</v>
      </c>
      <c r="M8585">
        <v>2</v>
      </c>
      <c r="N8585" s="3">
        <v>99</v>
      </c>
      <c r="O8585" s="3">
        <v>58</v>
      </c>
      <c r="P8585" s="4">
        <v>0.05</v>
      </c>
      <c r="Q8585" s="3">
        <v>188.1</v>
      </c>
      <c r="R8585" s="3">
        <v>116</v>
      </c>
      <c r="S8585" s="3">
        <v>72.099999999999994</v>
      </c>
      <c r="T8585" t="s">
        <v>1954</v>
      </c>
      <c r="U8585" t="s">
        <v>72</v>
      </c>
    </row>
    <row r="8586" spans="1:21" x14ac:dyDescent="0.35">
      <c r="A8586" t="s">
        <v>11163</v>
      </c>
      <c r="B8586" s="2">
        <v>45916</v>
      </c>
      <c r="C8586">
        <v>9</v>
      </c>
      <c r="D8586">
        <v>2025</v>
      </c>
      <c r="F8586" t="s">
        <v>291</v>
      </c>
      <c r="G8586" t="s">
        <v>2124</v>
      </c>
      <c r="H8586" t="s">
        <v>1872</v>
      </c>
      <c r="I8586" t="s">
        <v>2076</v>
      </c>
      <c r="J8586" t="s">
        <v>2061</v>
      </c>
      <c r="K8586" t="s">
        <v>1923</v>
      </c>
      <c r="L8586" t="s">
        <v>1888</v>
      </c>
      <c r="M8586">
        <v>2</v>
      </c>
      <c r="N8586" s="3">
        <v>25</v>
      </c>
      <c r="O8586" s="3">
        <v>11</v>
      </c>
      <c r="P8586" s="4">
        <v>0.1</v>
      </c>
      <c r="Q8586" s="3">
        <v>45</v>
      </c>
      <c r="R8586" s="3">
        <v>22</v>
      </c>
      <c r="S8586" s="3">
        <v>23</v>
      </c>
      <c r="T8586" t="s">
        <v>1954</v>
      </c>
      <c r="U8586" t="s">
        <v>72</v>
      </c>
    </row>
    <row r="8587" spans="1:21" x14ac:dyDescent="0.35">
      <c r="A8587" t="s">
        <v>11164</v>
      </c>
      <c r="B8587" s="2">
        <v>45916</v>
      </c>
      <c r="C8587">
        <v>9</v>
      </c>
      <c r="D8587">
        <v>2025</v>
      </c>
      <c r="F8587" t="s">
        <v>713</v>
      </c>
      <c r="G8587" t="s">
        <v>2075</v>
      </c>
      <c r="H8587" t="s">
        <v>1872</v>
      </c>
      <c r="I8587" t="s">
        <v>2076</v>
      </c>
      <c r="J8587" t="s">
        <v>2162</v>
      </c>
      <c r="K8587" t="s">
        <v>1921</v>
      </c>
      <c r="L8587" t="s">
        <v>1889</v>
      </c>
      <c r="M8587">
        <v>1</v>
      </c>
      <c r="N8587" s="3">
        <v>55</v>
      </c>
      <c r="O8587" s="3">
        <v>27</v>
      </c>
      <c r="P8587" s="4">
        <v>0.05</v>
      </c>
      <c r="Q8587" s="3">
        <v>52.25</v>
      </c>
      <c r="R8587" s="3">
        <v>27</v>
      </c>
      <c r="S8587" s="3">
        <v>25.25</v>
      </c>
      <c r="T8587" t="s">
        <v>1954</v>
      </c>
      <c r="U8587" t="s">
        <v>72</v>
      </c>
    </row>
    <row r="8588" spans="1:21" x14ac:dyDescent="0.35">
      <c r="A8588" t="s">
        <v>11165</v>
      </c>
      <c r="B8588" s="2">
        <v>45916</v>
      </c>
      <c r="C8588">
        <v>9</v>
      </c>
      <c r="D8588">
        <v>2025</v>
      </c>
      <c r="F8588" t="s">
        <v>144</v>
      </c>
      <c r="G8588" t="s">
        <v>3603</v>
      </c>
      <c r="H8588" t="s">
        <v>1874</v>
      </c>
      <c r="I8588" t="s">
        <v>2041</v>
      </c>
      <c r="J8588" t="s">
        <v>2034</v>
      </c>
      <c r="K8588" t="s">
        <v>1904</v>
      </c>
      <c r="L8588" t="s">
        <v>1889</v>
      </c>
      <c r="M8588">
        <v>3</v>
      </c>
      <c r="N8588" s="3">
        <v>149</v>
      </c>
      <c r="O8588" s="3">
        <v>91</v>
      </c>
      <c r="P8588" s="4">
        <v>0</v>
      </c>
      <c r="Q8588" s="3">
        <v>447</v>
      </c>
      <c r="R8588" s="3">
        <v>273</v>
      </c>
      <c r="S8588" s="3">
        <v>174</v>
      </c>
      <c r="T8588" t="s">
        <v>1954</v>
      </c>
      <c r="U8588" t="s">
        <v>72</v>
      </c>
    </row>
    <row r="8589" spans="1:21" x14ac:dyDescent="0.35">
      <c r="A8589" t="s">
        <v>11166</v>
      </c>
      <c r="B8589" s="2">
        <v>45916</v>
      </c>
      <c r="C8589">
        <v>9</v>
      </c>
      <c r="D8589">
        <v>2025</v>
      </c>
      <c r="F8589" t="s">
        <v>82</v>
      </c>
      <c r="G8589" t="s">
        <v>2545</v>
      </c>
      <c r="H8589" t="s">
        <v>1868</v>
      </c>
      <c r="I8589" t="s">
        <v>2113</v>
      </c>
      <c r="J8589" t="s">
        <v>1963</v>
      </c>
      <c r="K8589" t="s">
        <v>1907</v>
      </c>
      <c r="L8589" t="s">
        <v>1890</v>
      </c>
      <c r="M8589">
        <v>3</v>
      </c>
      <c r="N8589" s="3">
        <v>119</v>
      </c>
      <c r="O8589" s="3">
        <v>72</v>
      </c>
      <c r="P8589" s="4">
        <v>0</v>
      </c>
      <c r="Q8589" s="3">
        <v>357</v>
      </c>
      <c r="R8589" s="3">
        <v>216</v>
      </c>
      <c r="S8589" s="3">
        <v>141</v>
      </c>
      <c r="T8589" t="s">
        <v>1954</v>
      </c>
      <c r="U8589" t="s">
        <v>72</v>
      </c>
    </row>
    <row r="8590" spans="1:21" x14ac:dyDescent="0.35">
      <c r="A8590" t="s">
        <v>11167</v>
      </c>
      <c r="B8590" s="2">
        <v>45916</v>
      </c>
      <c r="C8590">
        <v>9</v>
      </c>
      <c r="D8590">
        <v>2025</v>
      </c>
      <c r="F8590" t="s">
        <v>519</v>
      </c>
      <c r="G8590" t="s">
        <v>2445</v>
      </c>
      <c r="H8590" t="s">
        <v>1866</v>
      </c>
      <c r="I8590" t="s">
        <v>1866</v>
      </c>
      <c r="J8590" t="s">
        <v>1963</v>
      </c>
      <c r="K8590" t="s">
        <v>1907</v>
      </c>
      <c r="L8590" t="s">
        <v>1890</v>
      </c>
      <c r="M8590">
        <v>2</v>
      </c>
      <c r="N8590" s="3">
        <v>119</v>
      </c>
      <c r="O8590" s="3">
        <v>72</v>
      </c>
      <c r="P8590" s="4">
        <v>0.1</v>
      </c>
      <c r="Q8590" s="3">
        <v>214.2</v>
      </c>
      <c r="R8590" s="3">
        <v>144</v>
      </c>
      <c r="S8590" s="3">
        <v>70.2</v>
      </c>
      <c r="T8590" t="s">
        <v>1954</v>
      </c>
      <c r="U8590" t="s">
        <v>72</v>
      </c>
    </row>
    <row r="8591" spans="1:21" x14ac:dyDescent="0.35">
      <c r="A8591" t="s">
        <v>11168</v>
      </c>
      <c r="B8591" s="2">
        <v>45916</v>
      </c>
      <c r="C8591">
        <v>9</v>
      </c>
      <c r="D8591">
        <v>2025</v>
      </c>
      <c r="F8591" t="s">
        <v>666</v>
      </c>
      <c r="G8591" t="s">
        <v>2172</v>
      </c>
      <c r="H8591" t="s">
        <v>1872</v>
      </c>
      <c r="I8591" t="s">
        <v>2076</v>
      </c>
      <c r="J8591" t="s">
        <v>2183</v>
      </c>
      <c r="K8591" t="s">
        <v>1917</v>
      </c>
      <c r="L8591" t="s">
        <v>1886</v>
      </c>
      <c r="M8591">
        <v>1</v>
      </c>
      <c r="N8591" s="3">
        <v>72</v>
      </c>
      <c r="O8591" s="3">
        <v>34</v>
      </c>
      <c r="P8591" s="4">
        <v>0.15</v>
      </c>
      <c r="Q8591" s="3">
        <v>61.2</v>
      </c>
      <c r="R8591" s="3">
        <v>34</v>
      </c>
      <c r="S8591" s="3">
        <v>27.2</v>
      </c>
      <c r="T8591" t="s">
        <v>1954</v>
      </c>
      <c r="U8591" t="s">
        <v>72</v>
      </c>
    </row>
    <row r="8592" spans="1:21" x14ac:dyDescent="0.35">
      <c r="A8592" t="s">
        <v>11169</v>
      </c>
      <c r="B8592" s="2">
        <v>45917</v>
      </c>
      <c r="C8592">
        <v>9</v>
      </c>
      <c r="D8592">
        <v>2025</v>
      </c>
      <c r="F8592" t="s">
        <v>1805</v>
      </c>
      <c r="G8592" t="s">
        <v>4294</v>
      </c>
      <c r="H8592" t="s">
        <v>1870</v>
      </c>
      <c r="I8592" t="s">
        <v>2192</v>
      </c>
      <c r="J8592" t="s">
        <v>2015</v>
      </c>
      <c r="K8592" t="s">
        <v>1914</v>
      </c>
      <c r="L8592" t="s">
        <v>1888</v>
      </c>
      <c r="M8592">
        <v>2</v>
      </c>
      <c r="N8592" s="3">
        <v>65</v>
      </c>
      <c r="O8592" s="3">
        <v>32</v>
      </c>
      <c r="P8592" s="4">
        <v>0</v>
      </c>
      <c r="Q8592" s="3">
        <v>130</v>
      </c>
      <c r="R8592" s="3">
        <v>64</v>
      </c>
      <c r="S8592" s="3">
        <v>66</v>
      </c>
      <c r="T8592" t="s">
        <v>1954</v>
      </c>
      <c r="U8592" t="s">
        <v>72</v>
      </c>
    </row>
    <row r="8593" spans="1:21" x14ac:dyDescent="0.35">
      <c r="A8593" t="s">
        <v>11170</v>
      </c>
      <c r="B8593" s="2">
        <v>45917</v>
      </c>
      <c r="C8593">
        <v>9</v>
      </c>
      <c r="D8593">
        <v>2025</v>
      </c>
      <c r="F8593" t="s">
        <v>644</v>
      </c>
      <c r="G8593" t="s">
        <v>2837</v>
      </c>
      <c r="H8593" t="s">
        <v>1875</v>
      </c>
      <c r="I8593" t="s">
        <v>1996</v>
      </c>
      <c r="J8593" t="s">
        <v>1991</v>
      </c>
      <c r="K8593" t="s">
        <v>1925</v>
      </c>
      <c r="L8593" t="s">
        <v>1885</v>
      </c>
      <c r="M8593">
        <v>1</v>
      </c>
      <c r="N8593" s="3">
        <v>35</v>
      </c>
      <c r="O8593" s="3">
        <v>16</v>
      </c>
      <c r="P8593" s="4">
        <v>0.15</v>
      </c>
      <c r="Q8593" s="3">
        <v>29.75</v>
      </c>
      <c r="R8593" s="3">
        <v>16</v>
      </c>
      <c r="S8593" s="3">
        <v>13.75</v>
      </c>
      <c r="T8593" t="s">
        <v>1954</v>
      </c>
      <c r="U8593" t="s">
        <v>72</v>
      </c>
    </row>
    <row r="8594" spans="1:21" x14ac:dyDescent="0.35">
      <c r="A8594" t="s">
        <v>11171</v>
      </c>
      <c r="B8594" s="2">
        <v>45917</v>
      </c>
      <c r="C8594">
        <v>9</v>
      </c>
      <c r="D8594">
        <v>2025</v>
      </c>
      <c r="F8594" t="s">
        <v>177</v>
      </c>
      <c r="G8594" t="s">
        <v>3013</v>
      </c>
      <c r="H8594" t="s">
        <v>1870</v>
      </c>
      <c r="I8594" t="s">
        <v>2083</v>
      </c>
      <c r="J8594" t="s">
        <v>2183</v>
      </c>
      <c r="K8594" t="s">
        <v>1917</v>
      </c>
      <c r="L8594" t="s">
        <v>1886</v>
      </c>
      <c r="M8594">
        <v>3</v>
      </c>
      <c r="N8594" s="3">
        <v>72</v>
      </c>
      <c r="O8594" s="3">
        <v>34</v>
      </c>
      <c r="P8594" s="4">
        <v>0.05</v>
      </c>
      <c r="Q8594" s="3">
        <v>205.2</v>
      </c>
      <c r="R8594" s="3">
        <v>102</v>
      </c>
      <c r="S8594" s="3">
        <v>103.2</v>
      </c>
      <c r="T8594" t="s">
        <v>1954</v>
      </c>
      <c r="U8594" t="s">
        <v>72</v>
      </c>
    </row>
    <row r="8595" spans="1:21" x14ac:dyDescent="0.35">
      <c r="A8595" t="s">
        <v>11172</v>
      </c>
      <c r="B8595" s="2">
        <v>45917</v>
      </c>
      <c r="C8595">
        <v>9</v>
      </c>
      <c r="D8595">
        <v>2025</v>
      </c>
      <c r="F8595" t="s">
        <v>122</v>
      </c>
      <c r="G8595" t="s">
        <v>1989</v>
      </c>
      <c r="H8595" t="s">
        <v>1871</v>
      </c>
      <c r="I8595" t="s">
        <v>1990</v>
      </c>
      <c r="J8595" t="s">
        <v>2120</v>
      </c>
      <c r="K8595" t="s">
        <v>1926</v>
      </c>
      <c r="L8595" t="s">
        <v>1885</v>
      </c>
      <c r="M8595">
        <v>2</v>
      </c>
      <c r="N8595" s="3">
        <v>28</v>
      </c>
      <c r="O8595" s="3">
        <v>13</v>
      </c>
      <c r="P8595" s="4">
        <v>0.05</v>
      </c>
      <c r="Q8595" s="3">
        <v>53.2</v>
      </c>
      <c r="R8595" s="3">
        <v>26</v>
      </c>
      <c r="S8595" s="3">
        <v>27.2</v>
      </c>
      <c r="T8595" t="s">
        <v>1954</v>
      </c>
      <c r="U8595" t="s">
        <v>72</v>
      </c>
    </row>
    <row r="8596" spans="1:21" x14ac:dyDescent="0.35">
      <c r="A8596" t="s">
        <v>11173</v>
      </c>
      <c r="B8596" s="2">
        <v>45917</v>
      </c>
      <c r="C8596">
        <v>9</v>
      </c>
      <c r="D8596">
        <v>2025</v>
      </c>
      <c r="F8596" t="s">
        <v>419</v>
      </c>
      <c r="G8596" t="s">
        <v>1983</v>
      </c>
      <c r="H8596" t="s">
        <v>1875</v>
      </c>
      <c r="I8596" t="s">
        <v>1981</v>
      </c>
      <c r="J8596" t="s">
        <v>2015</v>
      </c>
      <c r="K8596" t="s">
        <v>1914</v>
      </c>
      <c r="L8596" t="s">
        <v>1888</v>
      </c>
      <c r="M8596">
        <v>1</v>
      </c>
      <c r="N8596" s="3">
        <v>65</v>
      </c>
      <c r="O8596" s="3">
        <v>32</v>
      </c>
      <c r="P8596" s="4">
        <v>0</v>
      </c>
      <c r="Q8596" s="3">
        <v>65</v>
      </c>
      <c r="R8596" s="3">
        <v>32</v>
      </c>
      <c r="S8596" s="3">
        <v>33</v>
      </c>
      <c r="T8596" t="s">
        <v>1954</v>
      </c>
      <c r="U8596" t="s">
        <v>72</v>
      </c>
    </row>
    <row r="8597" spans="1:21" x14ac:dyDescent="0.35">
      <c r="A8597" t="s">
        <v>11174</v>
      </c>
      <c r="B8597" s="2">
        <v>45917</v>
      </c>
      <c r="C8597">
        <v>9</v>
      </c>
      <c r="D8597">
        <v>2025</v>
      </c>
      <c r="F8597" t="s">
        <v>1372</v>
      </c>
      <c r="G8597" t="s">
        <v>4271</v>
      </c>
      <c r="H8597" t="s">
        <v>1868</v>
      </c>
      <c r="I8597" t="s">
        <v>2014</v>
      </c>
      <c r="J8597" t="s">
        <v>1963</v>
      </c>
      <c r="K8597" t="s">
        <v>1907</v>
      </c>
      <c r="L8597" t="s">
        <v>1890</v>
      </c>
      <c r="M8597">
        <v>1</v>
      </c>
      <c r="N8597" s="3">
        <v>119</v>
      </c>
      <c r="O8597" s="3">
        <v>72</v>
      </c>
      <c r="P8597" s="4">
        <v>0</v>
      </c>
      <c r="Q8597" s="3">
        <v>119</v>
      </c>
      <c r="R8597" s="3">
        <v>72</v>
      </c>
      <c r="S8597" s="3">
        <v>47</v>
      </c>
      <c r="T8597" t="s">
        <v>1954</v>
      </c>
      <c r="U8597" t="s">
        <v>72</v>
      </c>
    </row>
    <row r="8598" spans="1:21" x14ac:dyDescent="0.35">
      <c r="A8598" t="s">
        <v>11175</v>
      </c>
      <c r="B8598" s="2">
        <v>45917</v>
      </c>
      <c r="C8598">
        <v>9</v>
      </c>
      <c r="D8598">
        <v>2025</v>
      </c>
      <c r="F8598" t="s">
        <v>1073</v>
      </c>
      <c r="G8598" t="s">
        <v>2286</v>
      </c>
      <c r="H8598" t="s">
        <v>1867</v>
      </c>
      <c r="I8598" t="s">
        <v>2181</v>
      </c>
      <c r="J8598" t="s">
        <v>2034</v>
      </c>
      <c r="K8598" t="s">
        <v>1904</v>
      </c>
      <c r="L8598" t="s">
        <v>1889</v>
      </c>
      <c r="M8598">
        <v>1</v>
      </c>
      <c r="N8598" s="3">
        <v>149</v>
      </c>
      <c r="O8598" s="3">
        <v>91</v>
      </c>
      <c r="P8598" s="4">
        <v>0.1</v>
      </c>
      <c r="Q8598" s="3">
        <v>134.1</v>
      </c>
      <c r="R8598" s="3">
        <v>91</v>
      </c>
      <c r="S8598" s="3">
        <v>43.1</v>
      </c>
      <c r="T8598" t="s">
        <v>1954</v>
      </c>
      <c r="U8598" t="s">
        <v>71</v>
      </c>
    </row>
    <row r="8599" spans="1:21" x14ac:dyDescent="0.35">
      <c r="A8599" t="s">
        <v>11176</v>
      </c>
      <c r="B8599" s="2">
        <v>45917</v>
      </c>
      <c r="C8599">
        <v>9</v>
      </c>
      <c r="D8599">
        <v>2025</v>
      </c>
      <c r="F8599" t="s">
        <v>444</v>
      </c>
      <c r="G8599" t="s">
        <v>2895</v>
      </c>
      <c r="H8599" t="s">
        <v>1872</v>
      </c>
      <c r="I8599" t="s">
        <v>1986</v>
      </c>
      <c r="J8599" t="s">
        <v>1978</v>
      </c>
      <c r="K8599" t="s">
        <v>1916</v>
      </c>
      <c r="L8599" t="s">
        <v>1887</v>
      </c>
      <c r="M8599">
        <v>2</v>
      </c>
      <c r="N8599" s="3">
        <v>79</v>
      </c>
      <c r="O8599" s="3">
        <v>42</v>
      </c>
      <c r="P8599" s="4">
        <v>0.05</v>
      </c>
      <c r="Q8599" s="3">
        <v>150.1</v>
      </c>
      <c r="R8599" s="3">
        <v>84</v>
      </c>
      <c r="S8599" s="3">
        <v>66.099999999999994</v>
      </c>
      <c r="T8599" t="s">
        <v>1954</v>
      </c>
      <c r="U8599" t="s">
        <v>72</v>
      </c>
    </row>
    <row r="8600" spans="1:21" x14ac:dyDescent="0.35">
      <c r="A8600" t="s">
        <v>11177</v>
      </c>
      <c r="B8600" s="2">
        <v>45917</v>
      </c>
      <c r="C8600">
        <v>9</v>
      </c>
      <c r="D8600">
        <v>2025</v>
      </c>
      <c r="F8600" t="s">
        <v>863</v>
      </c>
      <c r="G8600" t="s">
        <v>2143</v>
      </c>
      <c r="H8600" t="s">
        <v>1866</v>
      </c>
      <c r="I8600" t="s">
        <v>1866</v>
      </c>
      <c r="J8600" t="s">
        <v>2183</v>
      </c>
      <c r="K8600" t="s">
        <v>1917</v>
      </c>
      <c r="L8600" t="s">
        <v>1886</v>
      </c>
      <c r="M8600">
        <v>1</v>
      </c>
      <c r="N8600" s="3">
        <v>72</v>
      </c>
      <c r="O8600" s="3">
        <v>34</v>
      </c>
      <c r="P8600" s="4">
        <v>0</v>
      </c>
      <c r="Q8600" s="3">
        <v>72</v>
      </c>
      <c r="R8600" s="3">
        <v>34</v>
      </c>
      <c r="S8600" s="3">
        <v>38</v>
      </c>
      <c r="T8600" t="s">
        <v>1954</v>
      </c>
      <c r="U8600" t="s">
        <v>72</v>
      </c>
    </row>
    <row r="8601" spans="1:21" x14ac:dyDescent="0.35">
      <c r="A8601" t="s">
        <v>11178</v>
      </c>
      <c r="B8601" s="2">
        <v>45917</v>
      </c>
      <c r="C8601">
        <v>9</v>
      </c>
      <c r="D8601">
        <v>2025</v>
      </c>
      <c r="F8601" t="s">
        <v>646</v>
      </c>
      <c r="G8601" t="s">
        <v>2798</v>
      </c>
      <c r="H8601" t="s">
        <v>1864</v>
      </c>
      <c r="I8601" t="s">
        <v>2101</v>
      </c>
      <c r="J8601" t="s">
        <v>2015</v>
      </c>
      <c r="K8601" t="s">
        <v>1914</v>
      </c>
      <c r="L8601" t="s">
        <v>1888</v>
      </c>
      <c r="M8601">
        <v>1</v>
      </c>
      <c r="N8601" s="3">
        <v>65</v>
      </c>
      <c r="O8601" s="3">
        <v>32</v>
      </c>
      <c r="P8601" s="4">
        <v>0.05</v>
      </c>
      <c r="Q8601" s="3">
        <v>61.75</v>
      </c>
      <c r="R8601" s="3">
        <v>32</v>
      </c>
      <c r="S8601" s="3">
        <v>29.75</v>
      </c>
      <c r="T8601" t="s">
        <v>1954</v>
      </c>
      <c r="U8601" t="s">
        <v>72</v>
      </c>
    </row>
    <row r="8602" spans="1:21" x14ac:dyDescent="0.35">
      <c r="A8602" t="s">
        <v>11179</v>
      </c>
      <c r="B8602" s="2">
        <v>45917</v>
      </c>
      <c r="C8602">
        <v>9</v>
      </c>
      <c r="D8602">
        <v>2025</v>
      </c>
      <c r="F8602" t="s">
        <v>123</v>
      </c>
      <c r="G8602" t="s">
        <v>2486</v>
      </c>
      <c r="H8602" t="s">
        <v>1873</v>
      </c>
      <c r="I8602" t="s">
        <v>2320</v>
      </c>
      <c r="J8602" t="s">
        <v>1967</v>
      </c>
      <c r="K8602" t="s">
        <v>1913</v>
      </c>
      <c r="L8602" t="s">
        <v>1888</v>
      </c>
      <c r="M8602">
        <v>2</v>
      </c>
      <c r="N8602" s="3">
        <v>78</v>
      </c>
      <c r="O8602" s="3">
        <v>39</v>
      </c>
      <c r="P8602" s="4">
        <v>0.1</v>
      </c>
      <c r="Q8602" s="3">
        <v>140.4</v>
      </c>
      <c r="R8602" s="3">
        <v>78</v>
      </c>
      <c r="S8602" s="3">
        <v>62.4</v>
      </c>
      <c r="T8602" t="s">
        <v>1954</v>
      </c>
      <c r="U8602" t="s">
        <v>72</v>
      </c>
    </row>
    <row r="8603" spans="1:21" x14ac:dyDescent="0.35">
      <c r="A8603" t="s">
        <v>11180</v>
      </c>
      <c r="B8603" s="2">
        <v>45917</v>
      </c>
      <c r="C8603">
        <v>9</v>
      </c>
      <c r="D8603">
        <v>2025</v>
      </c>
      <c r="F8603" t="s">
        <v>506</v>
      </c>
      <c r="G8603" t="s">
        <v>1985</v>
      </c>
      <c r="H8603" t="s">
        <v>1871</v>
      </c>
      <c r="I8603" t="s">
        <v>1990</v>
      </c>
      <c r="J8603" t="s">
        <v>1971</v>
      </c>
      <c r="K8603" t="s">
        <v>1920</v>
      </c>
      <c r="L8603" t="s">
        <v>1886</v>
      </c>
      <c r="M8603">
        <v>1</v>
      </c>
      <c r="N8603" s="3">
        <v>45</v>
      </c>
      <c r="O8603" s="3">
        <v>19</v>
      </c>
      <c r="P8603" s="4">
        <v>0</v>
      </c>
      <c r="Q8603" s="3">
        <v>45</v>
      </c>
      <c r="R8603" s="3">
        <v>19</v>
      </c>
      <c r="S8603" s="3">
        <v>26</v>
      </c>
      <c r="T8603" t="s">
        <v>1954</v>
      </c>
      <c r="U8603" t="s">
        <v>72</v>
      </c>
    </row>
    <row r="8604" spans="1:21" x14ac:dyDescent="0.35">
      <c r="A8604" t="s">
        <v>11181</v>
      </c>
      <c r="B8604" s="2">
        <v>45917</v>
      </c>
      <c r="C8604">
        <v>9</v>
      </c>
      <c r="D8604">
        <v>2025</v>
      </c>
      <c r="F8604" t="s">
        <v>320</v>
      </c>
      <c r="G8604" t="s">
        <v>2139</v>
      </c>
      <c r="H8604" t="s">
        <v>1871</v>
      </c>
      <c r="I8604" t="s">
        <v>1966</v>
      </c>
      <c r="J8604" t="s">
        <v>1997</v>
      </c>
      <c r="K8604" t="s">
        <v>1906</v>
      </c>
      <c r="L8604" t="s">
        <v>1889</v>
      </c>
      <c r="M8604">
        <v>1</v>
      </c>
      <c r="N8604" s="3">
        <v>89</v>
      </c>
      <c r="O8604" s="3">
        <v>48</v>
      </c>
      <c r="P8604" s="4">
        <v>0</v>
      </c>
      <c r="Q8604" s="3">
        <v>89</v>
      </c>
      <c r="R8604" s="3">
        <v>48</v>
      </c>
      <c r="S8604" s="3">
        <v>41</v>
      </c>
      <c r="T8604" t="s">
        <v>1954</v>
      </c>
      <c r="U8604" t="s">
        <v>72</v>
      </c>
    </row>
    <row r="8605" spans="1:21" x14ac:dyDescent="0.35">
      <c r="A8605" t="s">
        <v>11182</v>
      </c>
      <c r="B8605" s="2">
        <v>45918</v>
      </c>
      <c r="C8605">
        <v>9</v>
      </c>
      <c r="D8605">
        <v>2025</v>
      </c>
      <c r="F8605" t="s">
        <v>177</v>
      </c>
      <c r="G8605" t="s">
        <v>3013</v>
      </c>
      <c r="H8605" t="s">
        <v>1870</v>
      </c>
      <c r="I8605" t="s">
        <v>2083</v>
      </c>
      <c r="J8605" t="s">
        <v>2045</v>
      </c>
      <c r="K8605" t="s">
        <v>1910</v>
      </c>
      <c r="L8605" t="s">
        <v>1890</v>
      </c>
      <c r="M8605">
        <v>1</v>
      </c>
      <c r="N8605" s="3">
        <v>99</v>
      </c>
      <c r="O8605" s="3">
        <v>58</v>
      </c>
      <c r="P8605" s="4">
        <v>0.15</v>
      </c>
      <c r="Q8605" s="3">
        <v>84.15</v>
      </c>
      <c r="R8605" s="3">
        <v>58</v>
      </c>
      <c r="S8605" s="3">
        <v>26.15</v>
      </c>
      <c r="T8605" t="s">
        <v>1954</v>
      </c>
      <c r="U8605" t="s">
        <v>72</v>
      </c>
    </row>
    <row r="8606" spans="1:21" x14ac:dyDescent="0.35">
      <c r="A8606" t="s">
        <v>11183</v>
      </c>
      <c r="B8606" s="2">
        <v>45918</v>
      </c>
      <c r="C8606">
        <v>9</v>
      </c>
      <c r="D8606">
        <v>2025</v>
      </c>
      <c r="F8606" t="s">
        <v>638</v>
      </c>
      <c r="G8606" t="s">
        <v>4365</v>
      </c>
      <c r="H8606" t="s">
        <v>1866</v>
      </c>
      <c r="I8606" t="s">
        <v>1866</v>
      </c>
      <c r="J8606" t="s">
        <v>1967</v>
      </c>
      <c r="K8606" t="s">
        <v>1913</v>
      </c>
      <c r="L8606" t="s">
        <v>1888</v>
      </c>
      <c r="M8606">
        <v>2</v>
      </c>
      <c r="N8606" s="3">
        <v>78</v>
      </c>
      <c r="O8606" s="3">
        <v>39</v>
      </c>
      <c r="P8606" s="4">
        <v>0.1</v>
      </c>
      <c r="Q8606" s="3">
        <v>140.4</v>
      </c>
      <c r="R8606" s="3">
        <v>78</v>
      </c>
      <c r="S8606" s="3">
        <v>62.4</v>
      </c>
      <c r="T8606" t="s">
        <v>1954</v>
      </c>
      <c r="U8606" t="s">
        <v>72</v>
      </c>
    </row>
    <row r="8607" spans="1:21" x14ac:dyDescent="0.35">
      <c r="A8607" t="s">
        <v>11184</v>
      </c>
      <c r="B8607" s="2">
        <v>45918</v>
      </c>
      <c r="C8607">
        <v>9</v>
      </c>
      <c r="D8607">
        <v>2025</v>
      </c>
      <c r="F8607" t="s">
        <v>298</v>
      </c>
      <c r="G8607" t="s">
        <v>2100</v>
      </c>
      <c r="H8607" t="s">
        <v>1870</v>
      </c>
      <c r="I8607" t="s">
        <v>2060</v>
      </c>
      <c r="J8607" t="s">
        <v>1987</v>
      </c>
      <c r="K8607" t="s">
        <v>1908</v>
      </c>
      <c r="L8607" t="s">
        <v>1890</v>
      </c>
      <c r="M8607">
        <v>1</v>
      </c>
      <c r="N8607" s="3">
        <v>129</v>
      </c>
      <c r="O8607" s="3">
        <v>78</v>
      </c>
      <c r="P8607" s="4">
        <v>0</v>
      </c>
      <c r="Q8607" s="3">
        <v>129</v>
      </c>
      <c r="R8607" s="3">
        <v>78</v>
      </c>
      <c r="S8607" s="3">
        <v>51</v>
      </c>
      <c r="T8607" t="s">
        <v>1954</v>
      </c>
      <c r="U8607" t="s">
        <v>72</v>
      </c>
    </row>
    <row r="8608" spans="1:21" x14ac:dyDescent="0.35">
      <c r="A8608" t="s">
        <v>11185</v>
      </c>
      <c r="B8608" s="2">
        <v>45918</v>
      </c>
      <c r="C8608">
        <v>9</v>
      </c>
      <c r="D8608">
        <v>2025</v>
      </c>
      <c r="F8608" t="s">
        <v>1781</v>
      </c>
      <c r="G8608" t="s">
        <v>2628</v>
      </c>
      <c r="H8608" t="s">
        <v>1873</v>
      </c>
      <c r="I8608" t="s">
        <v>2320</v>
      </c>
      <c r="J8608" t="s">
        <v>2120</v>
      </c>
      <c r="K8608" t="s">
        <v>1926</v>
      </c>
      <c r="L8608" t="s">
        <v>1885</v>
      </c>
      <c r="M8608">
        <v>4</v>
      </c>
      <c r="N8608" s="3">
        <v>28</v>
      </c>
      <c r="O8608" s="3">
        <v>13</v>
      </c>
      <c r="P8608" s="4">
        <v>0.05</v>
      </c>
      <c r="Q8608" s="3">
        <v>106.4</v>
      </c>
      <c r="R8608" s="3">
        <v>52</v>
      </c>
      <c r="S8608" s="3">
        <v>54.4</v>
      </c>
      <c r="T8608" t="s">
        <v>1954</v>
      </c>
      <c r="U8608" t="s">
        <v>72</v>
      </c>
    </row>
    <row r="8609" spans="1:21" x14ac:dyDescent="0.35">
      <c r="A8609" t="s">
        <v>11186</v>
      </c>
      <c r="B8609" s="2">
        <v>45918</v>
      </c>
      <c r="C8609">
        <v>9</v>
      </c>
      <c r="D8609">
        <v>2025</v>
      </c>
      <c r="F8609" t="s">
        <v>1438</v>
      </c>
      <c r="G8609" t="s">
        <v>2298</v>
      </c>
      <c r="H8609" t="s">
        <v>1872</v>
      </c>
      <c r="I8609" t="s">
        <v>2076</v>
      </c>
      <c r="J8609" t="s">
        <v>2001</v>
      </c>
      <c r="K8609" t="s">
        <v>1911</v>
      </c>
      <c r="L8609" t="s">
        <v>1886</v>
      </c>
      <c r="M8609">
        <v>3</v>
      </c>
      <c r="N8609" s="3">
        <v>58</v>
      </c>
      <c r="O8609" s="3">
        <v>25</v>
      </c>
      <c r="P8609" s="4">
        <v>0</v>
      </c>
      <c r="Q8609" s="3">
        <v>174</v>
      </c>
      <c r="R8609" s="3">
        <v>75</v>
      </c>
      <c r="S8609" s="3">
        <v>99</v>
      </c>
      <c r="T8609" t="s">
        <v>1954</v>
      </c>
      <c r="U8609" t="s">
        <v>72</v>
      </c>
    </row>
    <row r="8610" spans="1:21" x14ac:dyDescent="0.35">
      <c r="A8610" t="s">
        <v>11187</v>
      </c>
      <c r="B8610" s="2">
        <v>45918</v>
      </c>
      <c r="C8610">
        <v>9</v>
      </c>
      <c r="D8610">
        <v>2025</v>
      </c>
      <c r="F8610" t="s">
        <v>741</v>
      </c>
      <c r="G8610" t="s">
        <v>2673</v>
      </c>
      <c r="H8610" t="s">
        <v>1874</v>
      </c>
      <c r="I8610" t="s">
        <v>2186</v>
      </c>
      <c r="J8610" t="s">
        <v>2114</v>
      </c>
      <c r="K8610" t="s">
        <v>1915</v>
      </c>
      <c r="L8610" t="s">
        <v>1886</v>
      </c>
      <c r="M8610">
        <v>1</v>
      </c>
      <c r="N8610" s="3">
        <v>85</v>
      </c>
      <c r="O8610" s="3">
        <v>41</v>
      </c>
      <c r="P8610" s="4">
        <v>0</v>
      </c>
      <c r="Q8610" s="3">
        <v>85</v>
      </c>
      <c r="R8610" s="3">
        <v>41</v>
      </c>
      <c r="S8610" s="3">
        <v>44</v>
      </c>
      <c r="T8610" t="s">
        <v>1954</v>
      </c>
      <c r="U8610" t="s">
        <v>72</v>
      </c>
    </row>
    <row r="8611" spans="1:21" x14ac:dyDescent="0.35">
      <c r="A8611" t="s">
        <v>11188</v>
      </c>
      <c r="B8611" s="2">
        <v>45918</v>
      </c>
      <c r="C8611">
        <v>9</v>
      </c>
      <c r="D8611">
        <v>2025</v>
      </c>
      <c r="F8611" t="s">
        <v>772</v>
      </c>
      <c r="G8611" t="s">
        <v>2820</v>
      </c>
      <c r="H8611" t="s">
        <v>1875</v>
      </c>
      <c r="I8611" t="s">
        <v>1970</v>
      </c>
      <c r="J8611" t="s">
        <v>2183</v>
      </c>
      <c r="K8611" t="s">
        <v>1917</v>
      </c>
      <c r="L8611" t="s">
        <v>1886</v>
      </c>
      <c r="M8611">
        <v>2</v>
      </c>
      <c r="N8611" s="3">
        <v>72</v>
      </c>
      <c r="O8611" s="3">
        <v>34</v>
      </c>
      <c r="P8611" s="4">
        <v>0</v>
      </c>
      <c r="Q8611" s="3">
        <v>144</v>
      </c>
      <c r="R8611" s="3">
        <v>68</v>
      </c>
      <c r="S8611" s="3">
        <v>76</v>
      </c>
      <c r="T8611" t="s">
        <v>1954</v>
      </c>
      <c r="U8611" t="s">
        <v>72</v>
      </c>
    </row>
    <row r="8612" spans="1:21" x14ac:dyDescent="0.35">
      <c r="A8612" t="s">
        <v>11189</v>
      </c>
      <c r="B8612" s="2">
        <v>45918</v>
      </c>
      <c r="C8612">
        <v>9</v>
      </c>
      <c r="D8612">
        <v>2025</v>
      </c>
      <c r="F8612" t="s">
        <v>551</v>
      </c>
      <c r="G8612" t="s">
        <v>61</v>
      </c>
      <c r="H8612" t="s">
        <v>1864</v>
      </c>
      <c r="I8612" t="s">
        <v>2101</v>
      </c>
      <c r="J8612" t="s">
        <v>1971</v>
      </c>
      <c r="K8612" t="s">
        <v>1920</v>
      </c>
      <c r="L8612" t="s">
        <v>1886</v>
      </c>
      <c r="M8612">
        <v>2</v>
      </c>
      <c r="N8612" s="3">
        <v>45</v>
      </c>
      <c r="O8612" s="3">
        <v>19</v>
      </c>
      <c r="P8612" s="4">
        <v>0.15</v>
      </c>
      <c r="Q8612" s="3">
        <v>76.5</v>
      </c>
      <c r="R8612" s="3">
        <v>38</v>
      </c>
      <c r="S8612" s="3">
        <v>38.5</v>
      </c>
      <c r="T8612" t="s">
        <v>1954</v>
      </c>
      <c r="U8612" t="s">
        <v>72</v>
      </c>
    </row>
    <row r="8613" spans="1:21" x14ac:dyDescent="0.35">
      <c r="A8613" t="s">
        <v>11190</v>
      </c>
      <c r="B8613" s="2">
        <v>45919</v>
      </c>
      <c r="C8613">
        <v>9</v>
      </c>
      <c r="D8613">
        <v>2025</v>
      </c>
      <c r="F8613" t="s">
        <v>261</v>
      </c>
      <c r="G8613" t="s">
        <v>2646</v>
      </c>
      <c r="H8613" t="s">
        <v>1867</v>
      </c>
      <c r="I8613" t="s">
        <v>2004</v>
      </c>
      <c r="J8613" t="s">
        <v>2120</v>
      </c>
      <c r="K8613" t="s">
        <v>1926</v>
      </c>
      <c r="L8613" t="s">
        <v>1885</v>
      </c>
      <c r="M8613">
        <v>4</v>
      </c>
      <c r="N8613" s="3">
        <v>28</v>
      </c>
      <c r="O8613" s="3">
        <v>13</v>
      </c>
      <c r="P8613" s="4">
        <v>0.05</v>
      </c>
      <c r="Q8613" s="3">
        <v>106.4</v>
      </c>
      <c r="R8613" s="3">
        <v>52</v>
      </c>
      <c r="S8613" s="3">
        <v>54.4</v>
      </c>
      <c r="T8613" t="s">
        <v>1954</v>
      </c>
      <c r="U8613" t="s">
        <v>72</v>
      </c>
    </row>
    <row r="8614" spans="1:21" x14ac:dyDescent="0.35">
      <c r="A8614" t="s">
        <v>11191</v>
      </c>
      <c r="B8614" s="2">
        <v>45919</v>
      </c>
      <c r="C8614">
        <v>9</v>
      </c>
      <c r="D8614">
        <v>2025</v>
      </c>
      <c r="F8614" t="s">
        <v>155</v>
      </c>
      <c r="G8614" t="s">
        <v>2425</v>
      </c>
      <c r="H8614" t="s">
        <v>1866</v>
      </c>
      <c r="I8614" t="s">
        <v>1866</v>
      </c>
      <c r="J8614" t="s">
        <v>2067</v>
      </c>
      <c r="K8614" t="s">
        <v>1918</v>
      </c>
      <c r="L8614" t="s">
        <v>1889</v>
      </c>
      <c r="M8614">
        <v>1</v>
      </c>
      <c r="N8614" s="3">
        <v>69</v>
      </c>
      <c r="O8614" s="3">
        <v>37</v>
      </c>
      <c r="P8614" s="4">
        <v>0</v>
      </c>
      <c r="Q8614" s="3">
        <v>69</v>
      </c>
      <c r="R8614" s="3">
        <v>37</v>
      </c>
      <c r="S8614" s="3">
        <v>32</v>
      </c>
      <c r="T8614" t="s">
        <v>1954</v>
      </c>
      <c r="U8614" t="s">
        <v>72</v>
      </c>
    </row>
    <row r="8615" spans="1:21" x14ac:dyDescent="0.35">
      <c r="A8615" t="s">
        <v>11192</v>
      </c>
      <c r="B8615" s="2">
        <v>45919</v>
      </c>
      <c r="C8615">
        <v>9</v>
      </c>
      <c r="D8615">
        <v>2025</v>
      </c>
      <c r="F8615" t="s">
        <v>1285</v>
      </c>
      <c r="G8615" t="s">
        <v>2980</v>
      </c>
      <c r="H8615" t="s">
        <v>1872</v>
      </c>
      <c r="I8615" t="s">
        <v>2357</v>
      </c>
      <c r="J8615" t="s">
        <v>1978</v>
      </c>
      <c r="K8615" t="s">
        <v>1916</v>
      </c>
      <c r="L8615" t="s">
        <v>1887</v>
      </c>
      <c r="M8615">
        <v>1</v>
      </c>
      <c r="N8615" s="3">
        <v>79</v>
      </c>
      <c r="O8615" s="3">
        <v>42</v>
      </c>
      <c r="P8615" s="4">
        <v>0</v>
      </c>
      <c r="Q8615" s="3">
        <v>79</v>
      </c>
      <c r="R8615" s="3">
        <v>42</v>
      </c>
      <c r="S8615" s="3">
        <v>37</v>
      </c>
      <c r="T8615" t="s">
        <v>1954</v>
      </c>
      <c r="U8615" t="s">
        <v>72</v>
      </c>
    </row>
    <row r="8616" spans="1:21" x14ac:dyDescent="0.35">
      <c r="A8616" t="s">
        <v>11193</v>
      </c>
      <c r="B8616" s="2">
        <v>45919</v>
      </c>
      <c r="C8616">
        <v>9</v>
      </c>
      <c r="D8616">
        <v>2025</v>
      </c>
      <c r="F8616" t="s">
        <v>1176</v>
      </c>
      <c r="G8616" t="s">
        <v>4269</v>
      </c>
      <c r="H8616" t="s">
        <v>1867</v>
      </c>
      <c r="I8616" t="s">
        <v>2004</v>
      </c>
      <c r="J8616" t="s">
        <v>1978</v>
      </c>
      <c r="K8616" t="s">
        <v>1916</v>
      </c>
      <c r="L8616" t="s">
        <v>1887</v>
      </c>
      <c r="M8616">
        <v>1</v>
      </c>
      <c r="N8616" s="3">
        <v>79</v>
      </c>
      <c r="O8616" s="3">
        <v>42</v>
      </c>
      <c r="P8616" s="4">
        <v>0</v>
      </c>
      <c r="Q8616" s="3">
        <v>79</v>
      </c>
      <c r="R8616" s="3">
        <v>42</v>
      </c>
      <c r="S8616" s="3">
        <v>37</v>
      </c>
      <c r="T8616" t="s">
        <v>1954</v>
      </c>
      <c r="U8616" t="s">
        <v>71</v>
      </c>
    </row>
    <row r="8617" spans="1:21" x14ac:dyDescent="0.35">
      <c r="A8617" t="s">
        <v>11194</v>
      </c>
      <c r="B8617" s="2">
        <v>45919</v>
      </c>
      <c r="C8617">
        <v>9</v>
      </c>
      <c r="D8617">
        <v>2025</v>
      </c>
      <c r="F8617" t="s">
        <v>1502</v>
      </c>
      <c r="G8617" t="s">
        <v>3644</v>
      </c>
      <c r="H8617" t="s">
        <v>1866</v>
      </c>
      <c r="I8617" t="s">
        <v>1866</v>
      </c>
      <c r="J8617" t="s">
        <v>1997</v>
      </c>
      <c r="K8617" t="s">
        <v>1906</v>
      </c>
      <c r="L8617" t="s">
        <v>1889</v>
      </c>
      <c r="M8617">
        <v>2</v>
      </c>
      <c r="N8617" s="3">
        <v>89</v>
      </c>
      <c r="O8617" s="3">
        <v>48</v>
      </c>
      <c r="P8617" s="4">
        <v>0</v>
      </c>
      <c r="Q8617" s="3">
        <v>178</v>
      </c>
      <c r="R8617" s="3">
        <v>96</v>
      </c>
      <c r="S8617" s="3">
        <v>82</v>
      </c>
      <c r="T8617" t="s">
        <v>1954</v>
      </c>
      <c r="U8617" t="s">
        <v>72</v>
      </c>
    </row>
    <row r="8618" spans="1:21" x14ac:dyDescent="0.35">
      <c r="A8618" t="s">
        <v>11195</v>
      </c>
      <c r="B8618" s="2">
        <v>45919</v>
      </c>
      <c r="C8618">
        <v>9</v>
      </c>
      <c r="D8618">
        <v>2025</v>
      </c>
      <c r="F8618" t="s">
        <v>991</v>
      </c>
      <c r="G8618" t="s">
        <v>2217</v>
      </c>
      <c r="H8618" t="s">
        <v>1868</v>
      </c>
      <c r="I8618" t="s">
        <v>1959</v>
      </c>
      <c r="J8618" t="s">
        <v>1991</v>
      </c>
      <c r="K8618" t="s">
        <v>1925</v>
      </c>
      <c r="L8618" t="s">
        <v>1885</v>
      </c>
      <c r="M8618">
        <v>1</v>
      </c>
      <c r="N8618" s="3">
        <v>35</v>
      </c>
      <c r="O8618" s="3">
        <v>16</v>
      </c>
      <c r="P8618" s="4">
        <v>0.1</v>
      </c>
      <c r="Q8618" s="3">
        <v>31.5</v>
      </c>
      <c r="R8618" s="3">
        <v>16</v>
      </c>
      <c r="S8618" s="3">
        <v>15.5</v>
      </c>
      <c r="T8618" t="s">
        <v>1954</v>
      </c>
      <c r="U8618" t="s">
        <v>72</v>
      </c>
    </row>
    <row r="8619" spans="1:21" x14ac:dyDescent="0.35">
      <c r="A8619" t="s">
        <v>11196</v>
      </c>
      <c r="B8619" s="2">
        <v>45919</v>
      </c>
      <c r="C8619">
        <v>9</v>
      </c>
      <c r="D8619">
        <v>2025</v>
      </c>
      <c r="F8619" t="s">
        <v>283</v>
      </c>
      <c r="G8619" t="s">
        <v>2499</v>
      </c>
      <c r="H8619" t="s">
        <v>1866</v>
      </c>
      <c r="I8619" t="s">
        <v>1866</v>
      </c>
      <c r="J8619" t="s">
        <v>2067</v>
      </c>
      <c r="K8619" t="s">
        <v>1918</v>
      </c>
      <c r="L8619" t="s">
        <v>1889</v>
      </c>
      <c r="M8619">
        <v>1</v>
      </c>
      <c r="N8619" s="3">
        <v>69</v>
      </c>
      <c r="O8619" s="3">
        <v>37</v>
      </c>
      <c r="P8619" s="4">
        <v>0.15</v>
      </c>
      <c r="Q8619" s="3">
        <v>58.65</v>
      </c>
      <c r="R8619" s="3">
        <v>37</v>
      </c>
      <c r="S8619" s="3">
        <v>21.65</v>
      </c>
      <c r="T8619" t="s">
        <v>1954</v>
      </c>
      <c r="U8619" t="s">
        <v>72</v>
      </c>
    </row>
    <row r="8620" spans="1:21" x14ac:dyDescent="0.35">
      <c r="A8620" t="s">
        <v>11197</v>
      </c>
      <c r="B8620" s="2">
        <v>45919</v>
      </c>
      <c r="C8620">
        <v>9</v>
      </c>
      <c r="D8620">
        <v>2025</v>
      </c>
      <c r="F8620" t="s">
        <v>1670</v>
      </c>
      <c r="G8620" t="s">
        <v>2535</v>
      </c>
      <c r="H8620" t="s">
        <v>1872</v>
      </c>
      <c r="I8620" t="s">
        <v>2076</v>
      </c>
      <c r="J8620" t="s">
        <v>2120</v>
      </c>
      <c r="K8620" t="s">
        <v>1926</v>
      </c>
      <c r="L8620" t="s">
        <v>1885</v>
      </c>
      <c r="M8620">
        <v>1</v>
      </c>
      <c r="N8620" s="3">
        <v>28</v>
      </c>
      <c r="O8620" s="3">
        <v>13</v>
      </c>
      <c r="P8620" s="4">
        <v>0</v>
      </c>
      <c r="Q8620" s="3">
        <v>28</v>
      </c>
      <c r="R8620" s="3">
        <v>13</v>
      </c>
      <c r="S8620" s="3">
        <v>15</v>
      </c>
      <c r="T8620" t="s">
        <v>1954</v>
      </c>
      <c r="U8620" t="s">
        <v>72</v>
      </c>
    </row>
    <row r="8621" spans="1:21" x14ac:dyDescent="0.35">
      <c r="A8621" t="s">
        <v>11198</v>
      </c>
      <c r="B8621" s="2">
        <v>45919</v>
      </c>
      <c r="C8621">
        <v>9</v>
      </c>
      <c r="D8621">
        <v>2025</v>
      </c>
      <c r="F8621" t="s">
        <v>617</v>
      </c>
      <c r="G8621" t="s">
        <v>3179</v>
      </c>
      <c r="H8621" t="s">
        <v>1868</v>
      </c>
      <c r="I8621" t="s">
        <v>2022</v>
      </c>
      <c r="J8621" t="s">
        <v>1967</v>
      </c>
      <c r="K8621" t="s">
        <v>1913</v>
      </c>
      <c r="L8621" t="s">
        <v>1888</v>
      </c>
      <c r="M8621">
        <v>1</v>
      </c>
      <c r="N8621" s="3">
        <v>78</v>
      </c>
      <c r="O8621" s="3">
        <v>39</v>
      </c>
      <c r="P8621" s="4">
        <v>0.05</v>
      </c>
      <c r="Q8621" s="3">
        <v>74.099999999999994</v>
      </c>
      <c r="R8621" s="3">
        <v>39</v>
      </c>
      <c r="S8621" s="3">
        <v>35.1</v>
      </c>
      <c r="T8621" t="s">
        <v>1954</v>
      </c>
      <c r="U8621" t="s">
        <v>72</v>
      </c>
    </row>
    <row r="8622" spans="1:21" x14ac:dyDescent="0.35">
      <c r="A8622" t="s">
        <v>11199</v>
      </c>
      <c r="B8622" s="2">
        <v>45919</v>
      </c>
      <c r="C8622">
        <v>9</v>
      </c>
      <c r="D8622">
        <v>2025</v>
      </c>
      <c r="F8622" t="s">
        <v>233</v>
      </c>
      <c r="G8622" t="s">
        <v>1973</v>
      </c>
      <c r="H8622" t="s">
        <v>1867</v>
      </c>
      <c r="I8622" t="s">
        <v>2181</v>
      </c>
      <c r="J8622" t="s">
        <v>2120</v>
      </c>
      <c r="K8622" t="s">
        <v>1926</v>
      </c>
      <c r="L8622" t="s">
        <v>1885</v>
      </c>
      <c r="M8622">
        <v>1</v>
      </c>
      <c r="N8622" s="3">
        <v>28</v>
      </c>
      <c r="O8622" s="3">
        <v>13</v>
      </c>
      <c r="P8622" s="4">
        <v>0.1</v>
      </c>
      <c r="Q8622" s="3">
        <v>25.2</v>
      </c>
      <c r="R8622" s="3">
        <v>13</v>
      </c>
      <c r="S8622" s="3">
        <v>12.2</v>
      </c>
      <c r="T8622" t="s">
        <v>1954</v>
      </c>
      <c r="U8622" t="s">
        <v>72</v>
      </c>
    </row>
    <row r="8623" spans="1:21" x14ac:dyDescent="0.35">
      <c r="A8623" t="s">
        <v>11200</v>
      </c>
      <c r="B8623" s="2">
        <v>45919</v>
      </c>
      <c r="C8623">
        <v>9</v>
      </c>
      <c r="D8623">
        <v>2025</v>
      </c>
      <c r="F8623" t="s">
        <v>79</v>
      </c>
      <c r="G8623" t="s">
        <v>2028</v>
      </c>
      <c r="H8623" t="s">
        <v>1866</v>
      </c>
      <c r="I8623" t="s">
        <v>1866</v>
      </c>
      <c r="J8623" t="s">
        <v>1953</v>
      </c>
      <c r="K8623" t="s">
        <v>1905</v>
      </c>
      <c r="L8623" t="s">
        <v>1888</v>
      </c>
      <c r="M8623">
        <v>1</v>
      </c>
      <c r="N8623" s="3">
        <v>120</v>
      </c>
      <c r="O8623" s="3">
        <v>63</v>
      </c>
      <c r="P8623" s="4">
        <v>0</v>
      </c>
      <c r="Q8623" s="3">
        <v>120</v>
      </c>
      <c r="R8623" s="3">
        <v>63</v>
      </c>
      <c r="S8623" s="3">
        <v>57</v>
      </c>
      <c r="T8623" t="s">
        <v>1954</v>
      </c>
      <c r="U8623" t="s">
        <v>72</v>
      </c>
    </row>
    <row r="8624" spans="1:21" x14ac:dyDescent="0.35">
      <c r="A8624" t="s">
        <v>11201</v>
      </c>
      <c r="B8624" s="2">
        <v>45919</v>
      </c>
      <c r="C8624">
        <v>9</v>
      </c>
      <c r="D8624">
        <v>2025</v>
      </c>
      <c r="F8624" t="s">
        <v>642</v>
      </c>
      <c r="G8624" t="s">
        <v>2139</v>
      </c>
      <c r="H8624" t="s">
        <v>1866</v>
      </c>
      <c r="I8624" t="s">
        <v>1866</v>
      </c>
      <c r="J8624" t="s">
        <v>1963</v>
      </c>
      <c r="K8624" t="s">
        <v>1907</v>
      </c>
      <c r="L8624" t="s">
        <v>1890</v>
      </c>
      <c r="M8624">
        <v>1</v>
      </c>
      <c r="N8624" s="3">
        <v>119</v>
      </c>
      <c r="O8624" s="3">
        <v>72</v>
      </c>
      <c r="P8624" s="4">
        <v>0</v>
      </c>
      <c r="Q8624" s="3">
        <v>119</v>
      </c>
      <c r="R8624" s="3">
        <v>72</v>
      </c>
      <c r="S8624" s="3">
        <v>47</v>
      </c>
      <c r="T8624" t="s">
        <v>1954</v>
      </c>
      <c r="U8624" t="s">
        <v>72</v>
      </c>
    </row>
    <row r="8625" spans="1:21" x14ac:dyDescent="0.35">
      <c r="A8625" t="s">
        <v>11202</v>
      </c>
      <c r="B8625" s="2">
        <v>45919</v>
      </c>
      <c r="C8625">
        <v>9</v>
      </c>
      <c r="D8625">
        <v>2025</v>
      </c>
      <c r="F8625" t="s">
        <v>1218</v>
      </c>
      <c r="G8625" t="s">
        <v>3398</v>
      </c>
      <c r="H8625" t="s">
        <v>1866</v>
      </c>
      <c r="I8625" t="s">
        <v>1866</v>
      </c>
      <c r="J8625" t="s">
        <v>1987</v>
      </c>
      <c r="K8625" t="s">
        <v>1908</v>
      </c>
      <c r="L8625" t="s">
        <v>1890</v>
      </c>
      <c r="M8625">
        <v>1</v>
      </c>
      <c r="N8625" s="3">
        <v>129</v>
      </c>
      <c r="O8625" s="3">
        <v>78</v>
      </c>
      <c r="P8625" s="4">
        <v>0</v>
      </c>
      <c r="Q8625" s="3">
        <v>129</v>
      </c>
      <c r="R8625" s="3">
        <v>78</v>
      </c>
      <c r="S8625" s="3">
        <v>51</v>
      </c>
      <c r="T8625" t="s">
        <v>1954</v>
      </c>
      <c r="U8625" t="s">
        <v>72</v>
      </c>
    </row>
    <row r="8626" spans="1:21" x14ac:dyDescent="0.35">
      <c r="A8626" t="s">
        <v>11203</v>
      </c>
      <c r="B8626" s="2">
        <v>45919</v>
      </c>
      <c r="C8626">
        <v>9</v>
      </c>
      <c r="D8626">
        <v>2025</v>
      </c>
      <c r="F8626" t="s">
        <v>1486</v>
      </c>
      <c r="G8626" t="s">
        <v>2872</v>
      </c>
      <c r="H8626" t="s">
        <v>1875</v>
      </c>
      <c r="I8626" t="s">
        <v>1970</v>
      </c>
      <c r="J8626" t="s">
        <v>2114</v>
      </c>
      <c r="K8626" t="s">
        <v>1915</v>
      </c>
      <c r="L8626" t="s">
        <v>1886</v>
      </c>
      <c r="M8626">
        <v>2</v>
      </c>
      <c r="N8626" s="3">
        <v>85</v>
      </c>
      <c r="O8626" s="3">
        <v>41</v>
      </c>
      <c r="P8626" s="4">
        <v>0.1</v>
      </c>
      <c r="Q8626" s="3">
        <v>153</v>
      </c>
      <c r="R8626" s="3">
        <v>82</v>
      </c>
      <c r="S8626" s="3">
        <v>71</v>
      </c>
      <c r="T8626" t="s">
        <v>1954</v>
      </c>
      <c r="U8626" t="s">
        <v>72</v>
      </c>
    </row>
    <row r="8627" spans="1:21" x14ac:dyDescent="0.35">
      <c r="A8627" t="s">
        <v>11204</v>
      </c>
      <c r="B8627" s="2">
        <v>45919</v>
      </c>
      <c r="C8627">
        <v>9</v>
      </c>
      <c r="D8627">
        <v>2025</v>
      </c>
      <c r="F8627" t="s">
        <v>1206</v>
      </c>
      <c r="G8627" t="s">
        <v>2250</v>
      </c>
      <c r="H8627" t="s">
        <v>1866</v>
      </c>
      <c r="I8627" t="s">
        <v>1866</v>
      </c>
      <c r="J8627" t="s">
        <v>2061</v>
      </c>
      <c r="K8627" t="s">
        <v>1923</v>
      </c>
      <c r="L8627" t="s">
        <v>1888</v>
      </c>
      <c r="M8627">
        <v>1</v>
      </c>
      <c r="N8627" s="3">
        <v>25</v>
      </c>
      <c r="O8627" s="3">
        <v>11</v>
      </c>
      <c r="P8627" s="4">
        <v>0.15</v>
      </c>
      <c r="Q8627" s="3">
        <v>21.25</v>
      </c>
      <c r="R8627" s="3">
        <v>11</v>
      </c>
      <c r="S8627" s="3">
        <v>10.25</v>
      </c>
      <c r="T8627" t="s">
        <v>1954</v>
      </c>
      <c r="U8627" t="s">
        <v>72</v>
      </c>
    </row>
    <row r="8628" spans="1:21" x14ac:dyDescent="0.35">
      <c r="A8628" t="s">
        <v>11205</v>
      </c>
      <c r="B8628" s="2">
        <v>45919</v>
      </c>
      <c r="C8628">
        <v>9</v>
      </c>
      <c r="D8628">
        <v>2025</v>
      </c>
      <c r="F8628" t="s">
        <v>665</v>
      </c>
      <c r="G8628" t="s">
        <v>3365</v>
      </c>
      <c r="H8628" t="s">
        <v>1864</v>
      </c>
      <c r="I8628" t="s">
        <v>2087</v>
      </c>
      <c r="J8628" t="s">
        <v>1987</v>
      </c>
      <c r="K8628" t="s">
        <v>1908</v>
      </c>
      <c r="L8628" t="s">
        <v>1890</v>
      </c>
      <c r="M8628">
        <v>3</v>
      </c>
      <c r="N8628" s="3">
        <v>129</v>
      </c>
      <c r="O8628" s="3">
        <v>78</v>
      </c>
      <c r="P8628" s="4">
        <v>0</v>
      </c>
      <c r="Q8628" s="3">
        <v>387</v>
      </c>
      <c r="R8628" s="3">
        <v>234</v>
      </c>
      <c r="S8628" s="3">
        <v>153</v>
      </c>
      <c r="T8628" t="s">
        <v>1954</v>
      </c>
      <c r="U8628" t="s">
        <v>72</v>
      </c>
    </row>
    <row r="8629" spans="1:21" x14ac:dyDescent="0.35">
      <c r="A8629" t="s">
        <v>11206</v>
      </c>
      <c r="B8629" s="2">
        <v>45919</v>
      </c>
      <c r="C8629">
        <v>9</v>
      </c>
      <c r="D8629">
        <v>2025</v>
      </c>
      <c r="F8629" t="s">
        <v>1682</v>
      </c>
      <c r="G8629" t="s">
        <v>2078</v>
      </c>
      <c r="H8629" t="s">
        <v>1872</v>
      </c>
      <c r="I8629" t="s">
        <v>2152</v>
      </c>
      <c r="J8629" t="s">
        <v>2061</v>
      </c>
      <c r="K8629" t="s">
        <v>1923</v>
      </c>
      <c r="L8629" t="s">
        <v>1888</v>
      </c>
      <c r="M8629">
        <v>1</v>
      </c>
      <c r="N8629" s="3">
        <v>25</v>
      </c>
      <c r="O8629" s="3">
        <v>11</v>
      </c>
      <c r="P8629" s="4">
        <v>0.05</v>
      </c>
      <c r="Q8629" s="3">
        <v>23.75</v>
      </c>
      <c r="R8629" s="3">
        <v>11</v>
      </c>
      <c r="S8629" s="3">
        <v>12.75</v>
      </c>
      <c r="T8629" t="s">
        <v>1954</v>
      </c>
      <c r="U8629" t="s">
        <v>72</v>
      </c>
    </row>
    <row r="8630" spans="1:21" x14ac:dyDescent="0.35">
      <c r="A8630" t="s">
        <v>11207</v>
      </c>
      <c r="B8630" s="2">
        <v>45920</v>
      </c>
      <c r="C8630">
        <v>9</v>
      </c>
      <c r="D8630">
        <v>2025</v>
      </c>
      <c r="F8630" t="s">
        <v>680</v>
      </c>
      <c r="G8630" t="s">
        <v>2930</v>
      </c>
      <c r="H8630" t="s">
        <v>1866</v>
      </c>
      <c r="I8630" t="s">
        <v>1866</v>
      </c>
      <c r="J8630" t="s">
        <v>1953</v>
      </c>
      <c r="K8630" t="s">
        <v>1905</v>
      </c>
      <c r="L8630" t="s">
        <v>1888</v>
      </c>
      <c r="M8630">
        <v>1</v>
      </c>
      <c r="N8630" s="3">
        <v>120</v>
      </c>
      <c r="O8630" s="3">
        <v>63</v>
      </c>
      <c r="P8630" s="4">
        <v>0</v>
      </c>
      <c r="Q8630" s="3">
        <v>120</v>
      </c>
      <c r="R8630" s="3">
        <v>63</v>
      </c>
      <c r="S8630" s="3">
        <v>57</v>
      </c>
      <c r="T8630" t="s">
        <v>1954</v>
      </c>
      <c r="U8630" t="s">
        <v>72</v>
      </c>
    </row>
    <row r="8631" spans="1:21" x14ac:dyDescent="0.35">
      <c r="A8631" t="s">
        <v>11208</v>
      </c>
      <c r="B8631" s="2">
        <v>45920</v>
      </c>
      <c r="C8631">
        <v>9</v>
      </c>
      <c r="D8631">
        <v>2025</v>
      </c>
      <c r="F8631" t="s">
        <v>1589</v>
      </c>
      <c r="G8631" t="s">
        <v>2828</v>
      </c>
      <c r="H8631" t="s">
        <v>1874</v>
      </c>
      <c r="I8631" t="s">
        <v>2119</v>
      </c>
      <c r="J8631" t="s">
        <v>2015</v>
      </c>
      <c r="K8631" t="s">
        <v>1914</v>
      </c>
      <c r="L8631" t="s">
        <v>1888</v>
      </c>
      <c r="M8631">
        <v>1</v>
      </c>
      <c r="N8631" s="3">
        <v>65</v>
      </c>
      <c r="O8631" s="3">
        <v>32</v>
      </c>
      <c r="P8631" s="4">
        <v>0</v>
      </c>
      <c r="Q8631" s="3">
        <v>65</v>
      </c>
      <c r="R8631" s="3">
        <v>32</v>
      </c>
      <c r="S8631" s="3">
        <v>33</v>
      </c>
      <c r="T8631" t="s">
        <v>1954</v>
      </c>
      <c r="U8631" t="s">
        <v>72</v>
      </c>
    </row>
    <row r="8632" spans="1:21" x14ac:dyDescent="0.35">
      <c r="A8632" t="s">
        <v>11209</v>
      </c>
      <c r="B8632" s="2">
        <v>45920</v>
      </c>
      <c r="C8632">
        <v>9</v>
      </c>
      <c r="D8632">
        <v>2025</v>
      </c>
      <c r="F8632" t="s">
        <v>524</v>
      </c>
      <c r="G8632" t="s">
        <v>2236</v>
      </c>
      <c r="H8632" t="s">
        <v>1868</v>
      </c>
      <c r="I8632" t="s">
        <v>1959</v>
      </c>
      <c r="J8632" t="s">
        <v>2015</v>
      </c>
      <c r="K8632" t="s">
        <v>1914</v>
      </c>
      <c r="L8632" t="s">
        <v>1888</v>
      </c>
      <c r="M8632">
        <v>4</v>
      </c>
      <c r="N8632" s="3">
        <v>65</v>
      </c>
      <c r="O8632" s="3">
        <v>32</v>
      </c>
      <c r="P8632" s="4">
        <v>0</v>
      </c>
      <c r="Q8632" s="3">
        <v>260</v>
      </c>
      <c r="R8632" s="3">
        <v>128</v>
      </c>
      <c r="S8632" s="3">
        <v>132</v>
      </c>
      <c r="T8632" t="s">
        <v>1954</v>
      </c>
      <c r="U8632" t="s">
        <v>72</v>
      </c>
    </row>
    <row r="8633" spans="1:21" x14ac:dyDescent="0.35">
      <c r="A8633" t="s">
        <v>11210</v>
      </c>
      <c r="B8633" s="2">
        <v>45920</v>
      </c>
      <c r="C8633">
        <v>9</v>
      </c>
      <c r="D8633">
        <v>2025</v>
      </c>
      <c r="F8633" t="s">
        <v>1688</v>
      </c>
      <c r="G8633" t="s">
        <v>3520</v>
      </c>
      <c r="H8633" t="s">
        <v>1866</v>
      </c>
      <c r="I8633" t="s">
        <v>1866</v>
      </c>
      <c r="J8633" t="s">
        <v>2114</v>
      </c>
      <c r="K8633" t="s">
        <v>1915</v>
      </c>
      <c r="L8633" t="s">
        <v>1886</v>
      </c>
      <c r="M8633">
        <v>3</v>
      </c>
      <c r="N8633" s="3">
        <v>85</v>
      </c>
      <c r="O8633" s="3">
        <v>41</v>
      </c>
      <c r="P8633" s="4">
        <v>0.05</v>
      </c>
      <c r="Q8633" s="3">
        <v>242.25</v>
      </c>
      <c r="R8633" s="3">
        <v>123</v>
      </c>
      <c r="S8633" s="3">
        <v>119.25</v>
      </c>
      <c r="T8633" t="s">
        <v>1954</v>
      </c>
      <c r="U8633" t="s">
        <v>72</v>
      </c>
    </row>
    <row r="8634" spans="1:21" x14ac:dyDescent="0.35">
      <c r="A8634" t="s">
        <v>11211</v>
      </c>
      <c r="B8634" s="2">
        <v>45920</v>
      </c>
      <c r="C8634">
        <v>9</v>
      </c>
      <c r="D8634">
        <v>2025</v>
      </c>
      <c r="F8634" t="s">
        <v>1609</v>
      </c>
      <c r="G8634" t="s">
        <v>2810</v>
      </c>
      <c r="H8634" t="s">
        <v>1872</v>
      </c>
      <c r="I8634" t="s">
        <v>2357</v>
      </c>
      <c r="J8634" t="s">
        <v>1971</v>
      </c>
      <c r="K8634" t="s">
        <v>1920</v>
      </c>
      <c r="L8634" t="s">
        <v>1886</v>
      </c>
      <c r="M8634">
        <v>4</v>
      </c>
      <c r="N8634" s="3">
        <v>45</v>
      </c>
      <c r="O8634" s="3">
        <v>19</v>
      </c>
      <c r="P8634" s="4">
        <v>0</v>
      </c>
      <c r="Q8634" s="3">
        <v>180</v>
      </c>
      <c r="R8634" s="3">
        <v>76</v>
      </c>
      <c r="S8634" s="3">
        <v>104</v>
      </c>
      <c r="T8634" t="s">
        <v>1954</v>
      </c>
      <c r="U8634" t="s">
        <v>72</v>
      </c>
    </row>
    <row r="8635" spans="1:21" x14ac:dyDescent="0.35">
      <c r="A8635" t="s">
        <v>11212</v>
      </c>
      <c r="B8635" s="2">
        <v>45920</v>
      </c>
      <c r="C8635">
        <v>9</v>
      </c>
      <c r="D8635">
        <v>2025</v>
      </c>
      <c r="F8635" t="s">
        <v>1162</v>
      </c>
      <c r="G8635" t="s">
        <v>3011</v>
      </c>
      <c r="H8635" t="s">
        <v>1870</v>
      </c>
      <c r="I8635" t="s">
        <v>2192</v>
      </c>
      <c r="J8635" t="s">
        <v>1978</v>
      </c>
      <c r="K8635" t="s">
        <v>1916</v>
      </c>
      <c r="L8635" t="s">
        <v>1887</v>
      </c>
      <c r="M8635">
        <v>1</v>
      </c>
      <c r="N8635" s="3">
        <v>79</v>
      </c>
      <c r="O8635" s="3">
        <v>42</v>
      </c>
      <c r="P8635" s="4">
        <v>0.2</v>
      </c>
      <c r="Q8635" s="3">
        <v>63.2</v>
      </c>
      <c r="R8635" s="3">
        <v>42</v>
      </c>
      <c r="S8635" s="3">
        <v>21.2</v>
      </c>
      <c r="T8635" t="s">
        <v>1954</v>
      </c>
      <c r="U8635" t="s">
        <v>72</v>
      </c>
    </row>
    <row r="8636" spans="1:21" x14ac:dyDescent="0.35">
      <c r="A8636" t="s">
        <v>11213</v>
      </c>
      <c r="B8636" s="2">
        <v>45920</v>
      </c>
      <c r="C8636">
        <v>9</v>
      </c>
      <c r="D8636">
        <v>2025</v>
      </c>
      <c r="F8636" t="s">
        <v>546</v>
      </c>
      <c r="G8636" t="s">
        <v>2040</v>
      </c>
      <c r="H8636" t="s">
        <v>1873</v>
      </c>
      <c r="I8636" t="s">
        <v>2070</v>
      </c>
      <c r="J8636" t="s">
        <v>1971</v>
      </c>
      <c r="K8636" t="s">
        <v>1920</v>
      </c>
      <c r="L8636" t="s">
        <v>1886</v>
      </c>
      <c r="M8636">
        <v>2</v>
      </c>
      <c r="N8636" s="3">
        <v>45</v>
      </c>
      <c r="O8636" s="3">
        <v>19</v>
      </c>
      <c r="P8636" s="4">
        <v>0.05</v>
      </c>
      <c r="Q8636" s="3">
        <v>85.5</v>
      </c>
      <c r="R8636" s="3">
        <v>38</v>
      </c>
      <c r="S8636" s="3">
        <v>47.5</v>
      </c>
      <c r="T8636" t="s">
        <v>1954</v>
      </c>
      <c r="U8636" t="s">
        <v>72</v>
      </c>
    </row>
    <row r="8637" spans="1:21" x14ac:dyDescent="0.35">
      <c r="A8637" t="s">
        <v>11214</v>
      </c>
      <c r="B8637" s="2">
        <v>45920</v>
      </c>
      <c r="C8637">
        <v>9</v>
      </c>
      <c r="D8637">
        <v>2025</v>
      </c>
      <c r="F8637" t="s">
        <v>148</v>
      </c>
      <c r="G8637" t="s">
        <v>2164</v>
      </c>
      <c r="H8637" t="s">
        <v>1867</v>
      </c>
      <c r="I8637" t="s">
        <v>2165</v>
      </c>
      <c r="J8637" t="s">
        <v>1963</v>
      </c>
      <c r="K8637" t="s">
        <v>1907</v>
      </c>
      <c r="L8637" t="s">
        <v>1890</v>
      </c>
      <c r="M8637">
        <v>1</v>
      </c>
      <c r="N8637" s="3">
        <v>119</v>
      </c>
      <c r="O8637" s="3">
        <v>72</v>
      </c>
      <c r="P8637" s="4">
        <v>0.1</v>
      </c>
      <c r="Q8637" s="3">
        <v>107.1</v>
      </c>
      <c r="R8637" s="3">
        <v>72</v>
      </c>
      <c r="S8637" s="3">
        <v>35.1</v>
      </c>
      <c r="T8637" t="s">
        <v>1954</v>
      </c>
      <c r="U8637" t="s">
        <v>72</v>
      </c>
    </row>
    <row r="8638" spans="1:21" x14ac:dyDescent="0.35">
      <c r="A8638" t="s">
        <v>11215</v>
      </c>
      <c r="B8638" s="2">
        <v>45920</v>
      </c>
      <c r="C8638">
        <v>9</v>
      </c>
      <c r="D8638">
        <v>2025</v>
      </c>
      <c r="F8638" t="s">
        <v>323</v>
      </c>
      <c r="G8638" t="s">
        <v>2901</v>
      </c>
      <c r="H8638" t="s">
        <v>1869</v>
      </c>
      <c r="I8638" t="s">
        <v>2157</v>
      </c>
      <c r="J8638" t="s">
        <v>1963</v>
      </c>
      <c r="K8638" t="s">
        <v>1907</v>
      </c>
      <c r="L8638" t="s">
        <v>1890</v>
      </c>
      <c r="M8638">
        <v>1</v>
      </c>
      <c r="N8638" s="3">
        <v>119</v>
      </c>
      <c r="O8638" s="3">
        <v>72</v>
      </c>
      <c r="P8638" s="4">
        <v>0</v>
      </c>
      <c r="Q8638" s="3">
        <v>119</v>
      </c>
      <c r="R8638" s="3">
        <v>72</v>
      </c>
      <c r="S8638" s="3">
        <v>47</v>
      </c>
      <c r="T8638" t="s">
        <v>1954</v>
      </c>
      <c r="U8638" t="s">
        <v>72</v>
      </c>
    </row>
    <row r="8639" spans="1:21" x14ac:dyDescent="0.35">
      <c r="A8639" t="s">
        <v>11216</v>
      </c>
      <c r="B8639" s="2">
        <v>45920</v>
      </c>
      <c r="C8639">
        <v>9</v>
      </c>
      <c r="D8639">
        <v>2025</v>
      </c>
      <c r="F8639" t="s">
        <v>1016</v>
      </c>
      <c r="G8639" t="s">
        <v>3205</v>
      </c>
      <c r="H8639" t="s">
        <v>1875</v>
      </c>
      <c r="I8639" t="s">
        <v>1996</v>
      </c>
      <c r="J8639" t="s">
        <v>1956</v>
      </c>
      <c r="K8639" t="s">
        <v>1909</v>
      </c>
      <c r="L8639" t="s">
        <v>1887</v>
      </c>
      <c r="M8639">
        <v>3</v>
      </c>
      <c r="N8639" s="3">
        <v>95</v>
      </c>
      <c r="O8639" s="3">
        <v>54</v>
      </c>
      <c r="P8639" s="4">
        <v>0.05</v>
      </c>
      <c r="Q8639" s="3">
        <v>270.75</v>
      </c>
      <c r="R8639" s="3">
        <v>162</v>
      </c>
      <c r="S8639" s="3">
        <v>108.75</v>
      </c>
      <c r="T8639" t="s">
        <v>1954</v>
      </c>
      <c r="U8639" t="s">
        <v>72</v>
      </c>
    </row>
    <row r="8640" spans="1:21" x14ac:dyDescent="0.35">
      <c r="A8640" t="s">
        <v>11217</v>
      </c>
      <c r="B8640" s="2">
        <v>45920</v>
      </c>
      <c r="C8640">
        <v>9</v>
      </c>
      <c r="D8640">
        <v>2025</v>
      </c>
      <c r="F8640" t="s">
        <v>1182</v>
      </c>
      <c r="G8640" t="s">
        <v>2172</v>
      </c>
      <c r="H8640" t="s">
        <v>1872</v>
      </c>
      <c r="I8640" t="s">
        <v>1986</v>
      </c>
      <c r="J8640" t="s">
        <v>2162</v>
      </c>
      <c r="K8640" t="s">
        <v>1921</v>
      </c>
      <c r="L8640" t="s">
        <v>1889</v>
      </c>
      <c r="M8640">
        <v>1</v>
      </c>
      <c r="N8640" s="3">
        <v>55</v>
      </c>
      <c r="O8640" s="3">
        <v>27</v>
      </c>
      <c r="P8640" s="4">
        <v>0</v>
      </c>
      <c r="Q8640" s="3">
        <v>55</v>
      </c>
      <c r="R8640" s="3">
        <v>27</v>
      </c>
      <c r="S8640" s="3">
        <v>28</v>
      </c>
      <c r="T8640" t="s">
        <v>1954</v>
      </c>
      <c r="U8640" t="s">
        <v>72</v>
      </c>
    </row>
    <row r="8641" spans="1:21" x14ac:dyDescent="0.35">
      <c r="A8641" t="s">
        <v>11218</v>
      </c>
      <c r="B8641" s="2">
        <v>45920</v>
      </c>
      <c r="C8641">
        <v>9</v>
      </c>
      <c r="D8641">
        <v>2025</v>
      </c>
      <c r="F8641" t="s">
        <v>378</v>
      </c>
      <c r="G8641" t="s">
        <v>5093</v>
      </c>
      <c r="H8641" t="s">
        <v>1871</v>
      </c>
      <c r="I8641" t="s">
        <v>2144</v>
      </c>
      <c r="J8641" t="s">
        <v>2061</v>
      </c>
      <c r="K8641" t="s">
        <v>1923</v>
      </c>
      <c r="L8641" t="s">
        <v>1888</v>
      </c>
      <c r="M8641">
        <v>1</v>
      </c>
      <c r="N8641" s="3">
        <v>25</v>
      </c>
      <c r="O8641" s="3">
        <v>11</v>
      </c>
      <c r="P8641" s="4">
        <v>0.05</v>
      </c>
      <c r="Q8641" s="3">
        <v>23.75</v>
      </c>
      <c r="R8641" s="3">
        <v>11</v>
      </c>
      <c r="S8641" s="3">
        <v>12.75</v>
      </c>
      <c r="T8641" t="s">
        <v>1954</v>
      </c>
      <c r="U8641" t="s">
        <v>72</v>
      </c>
    </row>
    <row r="8642" spans="1:21" x14ac:dyDescent="0.35">
      <c r="A8642" t="s">
        <v>11219</v>
      </c>
      <c r="B8642" s="2">
        <v>45921</v>
      </c>
      <c r="C8642">
        <v>9</v>
      </c>
      <c r="D8642">
        <v>2025</v>
      </c>
      <c r="F8642" t="s">
        <v>1723</v>
      </c>
      <c r="G8642" t="s">
        <v>2545</v>
      </c>
      <c r="H8642" t="s">
        <v>1871</v>
      </c>
      <c r="I8642" t="s">
        <v>2144</v>
      </c>
      <c r="J8642" t="s">
        <v>1987</v>
      </c>
      <c r="K8642" t="s">
        <v>1908</v>
      </c>
      <c r="L8642" t="s">
        <v>1890</v>
      </c>
      <c r="M8642">
        <v>1</v>
      </c>
      <c r="N8642" s="3">
        <v>129</v>
      </c>
      <c r="O8642" s="3">
        <v>78</v>
      </c>
      <c r="P8642" s="4">
        <v>0</v>
      </c>
      <c r="Q8642" s="3">
        <v>129</v>
      </c>
      <c r="R8642" s="3">
        <v>78</v>
      </c>
      <c r="S8642" s="3">
        <v>51</v>
      </c>
      <c r="T8642" t="s">
        <v>1954</v>
      </c>
      <c r="U8642" t="s">
        <v>72</v>
      </c>
    </row>
    <row r="8643" spans="1:21" x14ac:dyDescent="0.35">
      <c r="A8643" t="s">
        <v>11220</v>
      </c>
      <c r="B8643" s="2">
        <v>45921</v>
      </c>
      <c r="C8643">
        <v>9</v>
      </c>
      <c r="D8643">
        <v>2025</v>
      </c>
      <c r="F8643" t="s">
        <v>599</v>
      </c>
      <c r="G8643" t="s">
        <v>2908</v>
      </c>
      <c r="H8643" t="s">
        <v>1873</v>
      </c>
      <c r="I8643" t="s">
        <v>2395</v>
      </c>
      <c r="J8643" t="s">
        <v>2114</v>
      </c>
      <c r="K8643" t="s">
        <v>1915</v>
      </c>
      <c r="L8643" t="s">
        <v>1886</v>
      </c>
      <c r="M8643">
        <v>1</v>
      </c>
      <c r="N8643" s="3">
        <v>85</v>
      </c>
      <c r="O8643" s="3">
        <v>41</v>
      </c>
      <c r="P8643" s="4">
        <v>0.05</v>
      </c>
      <c r="Q8643" s="3">
        <v>80.75</v>
      </c>
      <c r="R8643" s="3">
        <v>41</v>
      </c>
      <c r="S8643" s="3">
        <v>39.75</v>
      </c>
      <c r="T8643" t="s">
        <v>1954</v>
      </c>
      <c r="U8643" t="s">
        <v>72</v>
      </c>
    </row>
    <row r="8644" spans="1:21" x14ac:dyDescent="0.35">
      <c r="A8644" t="s">
        <v>11221</v>
      </c>
      <c r="B8644" s="2">
        <v>45921</v>
      </c>
      <c r="C8644">
        <v>9</v>
      </c>
      <c r="D8644">
        <v>2025</v>
      </c>
      <c r="F8644" t="s">
        <v>1697</v>
      </c>
      <c r="G8644" t="s">
        <v>3348</v>
      </c>
      <c r="H8644" t="s">
        <v>1866</v>
      </c>
      <c r="I8644" t="s">
        <v>1866</v>
      </c>
      <c r="J8644" t="s">
        <v>2067</v>
      </c>
      <c r="K8644" t="s">
        <v>1918</v>
      </c>
      <c r="L8644" t="s">
        <v>1889</v>
      </c>
      <c r="M8644">
        <v>1</v>
      </c>
      <c r="N8644" s="3">
        <v>69</v>
      </c>
      <c r="O8644" s="3">
        <v>37</v>
      </c>
      <c r="P8644" s="4">
        <v>0</v>
      </c>
      <c r="Q8644" s="3">
        <v>69</v>
      </c>
      <c r="R8644" s="3">
        <v>37</v>
      </c>
      <c r="S8644" s="3">
        <v>32</v>
      </c>
      <c r="T8644" t="s">
        <v>1954</v>
      </c>
      <c r="U8644" t="s">
        <v>72</v>
      </c>
    </row>
    <row r="8645" spans="1:21" x14ac:dyDescent="0.35">
      <c r="A8645" t="s">
        <v>11222</v>
      </c>
      <c r="B8645" s="2">
        <v>45921</v>
      </c>
      <c r="C8645">
        <v>9</v>
      </c>
      <c r="D8645">
        <v>2025</v>
      </c>
      <c r="F8645" t="s">
        <v>1436</v>
      </c>
      <c r="G8645" t="s">
        <v>3753</v>
      </c>
      <c r="H8645" t="s">
        <v>1868</v>
      </c>
      <c r="I8645" t="s">
        <v>2022</v>
      </c>
      <c r="J8645" t="s">
        <v>1978</v>
      </c>
      <c r="K8645" t="s">
        <v>1916</v>
      </c>
      <c r="L8645" t="s">
        <v>1887</v>
      </c>
      <c r="M8645">
        <v>1</v>
      </c>
      <c r="N8645" s="3">
        <v>79</v>
      </c>
      <c r="O8645" s="3">
        <v>42</v>
      </c>
      <c r="P8645" s="4">
        <v>0</v>
      </c>
      <c r="Q8645" s="3">
        <v>79</v>
      </c>
      <c r="R8645" s="3">
        <v>42</v>
      </c>
      <c r="S8645" s="3">
        <v>37</v>
      </c>
      <c r="T8645" t="s">
        <v>1954</v>
      </c>
      <c r="U8645" t="s">
        <v>72</v>
      </c>
    </row>
    <row r="8646" spans="1:21" x14ac:dyDescent="0.35">
      <c r="A8646" t="s">
        <v>11223</v>
      </c>
      <c r="B8646" s="2">
        <v>45921</v>
      </c>
      <c r="C8646">
        <v>9</v>
      </c>
      <c r="D8646">
        <v>2025</v>
      </c>
      <c r="F8646" t="s">
        <v>583</v>
      </c>
      <c r="G8646" t="s">
        <v>2739</v>
      </c>
      <c r="H8646" t="s">
        <v>1872</v>
      </c>
      <c r="I8646" t="s">
        <v>2076</v>
      </c>
      <c r="J8646" t="s">
        <v>1997</v>
      </c>
      <c r="K8646" t="s">
        <v>1906</v>
      </c>
      <c r="L8646" t="s">
        <v>1889</v>
      </c>
      <c r="M8646">
        <v>1</v>
      </c>
      <c r="N8646" s="3">
        <v>89</v>
      </c>
      <c r="O8646" s="3">
        <v>48</v>
      </c>
      <c r="P8646" s="4">
        <v>0.15</v>
      </c>
      <c r="Q8646" s="3">
        <v>75.650000000000006</v>
      </c>
      <c r="R8646" s="3">
        <v>48</v>
      </c>
      <c r="S8646" s="3">
        <v>27.65</v>
      </c>
      <c r="T8646" t="s">
        <v>1954</v>
      </c>
      <c r="U8646" t="s">
        <v>72</v>
      </c>
    </row>
    <row r="8647" spans="1:21" x14ac:dyDescent="0.35">
      <c r="A8647" t="s">
        <v>11224</v>
      </c>
      <c r="B8647" s="2">
        <v>45921</v>
      </c>
      <c r="C8647">
        <v>9</v>
      </c>
      <c r="D8647">
        <v>2025</v>
      </c>
      <c r="F8647" t="s">
        <v>366</v>
      </c>
      <c r="G8647" t="s">
        <v>2128</v>
      </c>
      <c r="H8647" t="s">
        <v>1870</v>
      </c>
      <c r="I8647" t="s">
        <v>2060</v>
      </c>
      <c r="J8647" t="s">
        <v>1997</v>
      </c>
      <c r="K8647" t="s">
        <v>1906</v>
      </c>
      <c r="L8647" t="s">
        <v>1889</v>
      </c>
      <c r="M8647">
        <v>1</v>
      </c>
      <c r="N8647" s="3">
        <v>89</v>
      </c>
      <c r="O8647" s="3">
        <v>48</v>
      </c>
      <c r="P8647" s="4">
        <v>0</v>
      </c>
      <c r="Q8647" s="3">
        <v>89</v>
      </c>
      <c r="R8647" s="3">
        <v>48</v>
      </c>
      <c r="S8647" s="3">
        <v>41</v>
      </c>
      <c r="T8647" t="s">
        <v>1954</v>
      </c>
      <c r="U8647" t="s">
        <v>72</v>
      </c>
    </row>
    <row r="8648" spans="1:21" x14ac:dyDescent="0.35">
      <c r="A8648" t="s">
        <v>11225</v>
      </c>
      <c r="B8648" s="2">
        <v>45921</v>
      </c>
      <c r="C8648">
        <v>9</v>
      </c>
      <c r="D8648">
        <v>2025</v>
      </c>
      <c r="F8648" t="s">
        <v>224</v>
      </c>
      <c r="G8648" t="s">
        <v>3099</v>
      </c>
      <c r="H8648" t="s">
        <v>1864</v>
      </c>
      <c r="I8648" t="s">
        <v>2211</v>
      </c>
      <c r="J8648" t="s">
        <v>1956</v>
      </c>
      <c r="K8648" t="s">
        <v>1909</v>
      </c>
      <c r="L8648" t="s">
        <v>1887</v>
      </c>
      <c r="M8648">
        <v>2</v>
      </c>
      <c r="N8648" s="3">
        <v>95</v>
      </c>
      <c r="O8648" s="3">
        <v>54</v>
      </c>
      <c r="P8648" s="4">
        <v>0.05</v>
      </c>
      <c r="Q8648" s="3">
        <v>180.5</v>
      </c>
      <c r="R8648" s="3">
        <v>108</v>
      </c>
      <c r="S8648" s="3">
        <v>72.5</v>
      </c>
      <c r="T8648" t="s">
        <v>1954</v>
      </c>
      <c r="U8648" t="s">
        <v>72</v>
      </c>
    </row>
    <row r="8649" spans="1:21" x14ac:dyDescent="0.35">
      <c r="A8649" t="s">
        <v>11226</v>
      </c>
      <c r="B8649" s="2">
        <v>45921</v>
      </c>
      <c r="C8649">
        <v>9</v>
      </c>
      <c r="D8649">
        <v>2025</v>
      </c>
      <c r="F8649" t="s">
        <v>744</v>
      </c>
      <c r="G8649" t="s">
        <v>3986</v>
      </c>
      <c r="H8649" t="s">
        <v>1868</v>
      </c>
      <c r="I8649" t="s">
        <v>2113</v>
      </c>
      <c r="J8649" t="s">
        <v>2064</v>
      </c>
      <c r="K8649" t="s">
        <v>1922</v>
      </c>
      <c r="L8649" t="s">
        <v>1887</v>
      </c>
      <c r="M8649">
        <v>1</v>
      </c>
      <c r="N8649" s="3">
        <v>32</v>
      </c>
      <c r="O8649" s="3">
        <v>14</v>
      </c>
      <c r="P8649" s="4">
        <v>0.05</v>
      </c>
      <c r="Q8649" s="3">
        <v>30.4</v>
      </c>
      <c r="R8649" s="3">
        <v>14</v>
      </c>
      <c r="S8649" s="3">
        <v>16.399999999999999</v>
      </c>
      <c r="T8649" t="s">
        <v>1954</v>
      </c>
      <c r="U8649" t="s">
        <v>72</v>
      </c>
    </row>
    <row r="8650" spans="1:21" x14ac:dyDescent="0.35">
      <c r="A8650" t="s">
        <v>11227</v>
      </c>
      <c r="B8650" s="2">
        <v>45921</v>
      </c>
      <c r="C8650">
        <v>9</v>
      </c>
      <c r="D8650">
        <v>2025</v>
      </c>
      <c r="F8650" t="s">
        <v>244</v>
      </c>
      <c r="G8650" t="s">
        <v>2466</v>
      </c>
      <c r="H8650" t="s">
        <v>1868</v>
      </c>
      <c r="I8650" t="s">
        <v>2014</v>
      </c>
      <c r="J8650" t="s">
        <v>2120</v>
      </c>
      <c r="K8650" t="s">
        <v>1926</v>
      </c>
      <c r="L8650" t="s">
        <v>1885</v>
      </c>
      <c r="M8650">
        <v>1</v>
      </c>
      <c r="N8650" s="3">
        <v>28</v>
      </c>
      <c r="O8650" s="3">
        <v>13</v>
      </c>
      <c r="P8650" s="4">
        <v>0.15</v>
      </c>
      <c r="Q8650" s="3">
        <v>23.8</v>
      </c>
      <c r="R8650" s="3">
        <v>13</v>
      </c>
      <c r="S8650" s="3">
        <v>10.8</v>
      </c>
      <c r="T8650" t="s">
        <v>1954</v>
      </c>
      <c r="U8650" t="s">
        <v>72</v>
      </c>
    </row>
    <row r="8651" spans="1:21" x14ac:dyDescent="0.35">
      <c r="A8651" t="s">
        <v>11228</v>
      </c>
      <c r="B8651" s="2">
        <v>45921</v>
      </c>
      <c r="C8651">
        <v>9</v>
      </c>
      <c r="D8651">
        <v>2025</v>
      </c>
      <c r="F8651" t="s">
        <v>627</v>
      </c>
      <c r="G8651" t="s">
        <v>3584</v>
      </c>
      <c r="H8651" t="s">
        <v>1869</v>
      </c>
      <c r="I8651" t="s">
        <v>1974</v>
      </c>
      <c r="J8651" t="s">
        <v>1997</v>
      </c>
      <c r="K8651" t="s">
        <v>1906</v>
      </c>
      <c r="L8651" t="s">
        <v>1889</v>
      </c>
      <c r="M8651">
        <v>1</v>
      </c>
      <c r="N8651" s="3">
        <v>89</v>
      </c>
      <c r="O8651" s="3">
        <v>48</v>
      </c>
      <c r="P8651" s="4">
        <v>0.05</v>
      </c>
      <c r="Q8651" s="3">
        <v>84.55</v>
      </c>
      <c r="R8651" s="3">
        <v>48</v>
      </c>
      <c r="S8651" s="3">
        <v>36.549999999999997</v>
      </c>
      <c r="T8651" t="s">
        <v>1954</v>
      </c>
      <c r="U8651" t="s">
        <v>72</v>
      </c>
    </row>
    <row r="8652" spans="1:21" x14ac:dyDescent="0.35">
      <c r="A8652" t="s">
        <v>11229</v>
      </c>
      <c r="B8652" s="2">
        <v>45922</v>
      </c>
      <c r="C8652">
        <v>9</v>
      </c>
      <c r="D8652">
        <v>2025</v>
      </c>
      <c r="F8652" t="s">
        <v>672</v>
      </c>
      <c r="G8652" t="s">
        <v>2288</v>
      </c>
      <c r="H8652" t="s">
        <v>1871</v>
      </c>
      <c r="I8652" t="s">
        <v>1966</v>
      </c>
      <c r="J8652" t="s">
        <v>1960</v>
      </c>
      <c r="K8652" t="s">
        <v>1924</v>
      </c>
      <c r="L8652" t="s">
        <v>1885</v>
      </c>
      <c r="M8652">
        <v>4</v>
      </c>
      <c r="N8652" s="3">
        <v>42</v>
      </c>
      <c r="O8652" s="3">
        <v>20</v>
      </c>
      <c r="P8652" s="4">
        <v>0</v>
      </c>
      <c r="Q8652" s="3">
        <v>168</v>
      </c>
      <c r="R8652" s="3">
        <v>80</v>
      </c>
      <c r="S8652" s="3">
        <v>88</v>
      </c>
      <c r="T8652" t="s">
        <v>1954</v>
      </c>
      <c r="U8652" t="s">
        <v>72</v>
      </c>
    </row>
    <row r="8653" spans="1:21" x14ac:dyDescent="0.35">
      <c r="A8653" t="s">
        <v>11230</v>
      </c>
      <c r="B8653" s="2">
        <v>45922</v>
      </c>
      <c r="C8653">
        <v>9</v>
      </c>
      <c r="D8653">
        <v>2025</v>
      </c>
      <c r="F8653" t="s">
        <v>766</v>
      </c>
      <c r="G8653" t="s">
        <v>2910</v>
      </c>
      <c r="H8653" t="s">
        <v>1864</v>
      </c>
      <c r="I8653" t="s">
        <v>2087</v>
      </c>
      <c r="J8653" t="s">
        <v>1967</v>
      </c>
      <c r="K8653" t="s">
        <v>1913</v>
      </c>
      <c r="L8653" t="s">
        <v>1888</v>
      </c>
      <c r="M8653">
        <v>4</v>
      </c>
      <c r="N8653" s="3">
        <v>78</v>
      </c>
      <c r="O8653" s="3">
        <v>39</v>
      </c>
      <c r="P8653" s="4">
        <v>0</v>
      </c>
      <c r="Q8653" s="3">
        <v>312</v>
      </c>
      <c r="R8653" s="3">
        <v>156</v>
      </c>
      <c r="S8653" s="3">
        <v>156</v>
      </c>
      <c r="T8653" t="s">
        <v>1954</v>
      </c>
      <c r="U8653" t="s">
        <v>72</v>
      </c>
    </row>
    <row r="8654" spans="1:21" x14ac:dyDescent="0.35">
      <c r="A8654" t="s">
        <v>11231</v>
      </c>
      <c r="B8654" s="2">
        <v>45922</v>
      </c>
      <c r="C8654">
        <v>9</v>
      </c>
      <c r="D8654">
        <v>2025</v>
      </c>
      <c r="F8654" t="s">
        <v>337</v>
      </c>
      <c r="G8654" t="s">
        <v>2920</v>
      </c>
      <c r="H8654" t="s">
        <v>1867</v>
      </c>
      <c r="I8654" t="s">
        <v>2036</v>
      </c>
      <c r="J8654" t="s">
        <v>2015</v>
      </c>
      <c r="K8654" t="s">
        <v>1914</v>
      </c>
      <c r="L8654" t="s">
        <v>1888</v>
      </c>
      <c r="M8654">
        <v>1</v>
      </c>
      <c r="N8654" s="3">
        <v>65</v>
      </c>
      <c r="O8654" s="3">
        <v>32</v>
      </c>
      <c r="P8654" s="4">
        <v>0.1</v>
      </c>
      <c r="Q8654" s="3">
        <v>58.5</v>
      </c>
      <c r="R8654" s="3">
        <v>32</v>
      </c>
      <c r="S8654" s="3">
        <v>26.5</v>
      </c>
      <c r="T8654" t="s">
        <v>1954</v>
      </c>
      <c r="U8654" t="s">
        <v>72</v>
      </c>
    </row>
    <row r="8655" spans="1:21" x14ac:dyDescent="0.35">
      <c r="A8655" t="s">
        <v>11232</v>
      </c>
      <c r="B8655" s="2">
        <v>45922</v>
      </c>
      <c r="C8655">
        <v>9</v>
      </c>
      <c r="D8655">
        <v>2025</v>
      </c>
      <c r="F8655" t="s">
        <v>702</v>
      </c>
      <c r="G8655" t="s">
        <v>2828</v>
      </c>
      <c r="H8655" t="s">
        <v>1866</v>
      </c>
      <c r="I8655" t="s">
        <v>1866</v>
      </c>
      <c r="J8655" t="s">
        <v>1997</v>
      </c>
      <c r="K8655" t="s">
        <v>1906</v>
      </c>
      <c r="L8655" t="s">
        <v>1889</v>
      </c>
      <c r="M8655">
        <v>1</v>
      </c>
      <c r="N8655" s="3">
        <v>89</v>
      </c>
      <c r="O8655" s="3">
        <v>48</v>
      </c>
      <c r="P8655" s="4">
        <v>0</v>
      </c>
      <c r="Q8655" s="3">
        <v>89</v>
      </c>
      <c r="R8655" s="3">
        <v>48</v>
      </c>
      <c r="S8655" s="3">
        <v>41</v>
      </c>
      <c r="T8655" t="s">
        <v>1954</v>
      </c>
      <c r="U8655" t="s">
        <v>72</v>
      </c>
    </row>
    <row r="8656" spans="1:21" x14ac:dyDescent="0.35">
      <c r="A8656" t="s">
        <v>11233</v>
      </c>
      <c r="B8656" s="2">
        <v>45922</v>
      </c>
      <c r="C8656">
        <v>9</v>
      </c>
      <c r="D8656">
        <v>2025</v>
      </c>
      <c r="F8656" t="s">
        <v>1669</v>
      </c>
      <c r="G8656" t="s">
        <v>2965</v>
      </c>
      <c r="H8656" t="s">
        <v>1875</v>
      </c>
      <c r="I8656" t="s">
        <v>1996</v>
      </c>
      <c r="J8656" t="s">
        <v>2162</v>
      </c>
      <c r="K8656" t="s">
        <v>1921</v>
      </c>
      <c r="L8656" t="s">
        <v>1889</v>
      </c>
      <c r="M8656">
        <v>1</v>
      </c>
      <c r="N8656" s="3">
        <v>55</v>
      </c>
      <c r="O8656" s="3">
        <v>27</v>
      </c>
      <c r="P8656" s="4">
        <v>0</v>
      </c>
      <c r="Q8656" s="3">
        <v>55</v>
      </c>
      <c r="R8656" s="3">
        <v>27</v>
      </c>
      <c r="S8656" s="3">
        <v>28</v>
      </c>
      <c r="T8656" t="s">
        <v>1954</v>
      </c>
      <c r="U8656" t="s">
        <v>72</v>
      </c>
    </row>
    <row r="8657" spans="1:21" x14ac:dyDescent="0.35">
      <c r="A8657" t="s">
        <v>11234</v>
      </c>
      <c r="B8657" s="2">
        <v>45922</v>
      </c>
      <c r="C8657">
        <v>9</v>
      </c>
      <c r="D8657">
        <v>2025</v>
      </c>
      <c r="F8657" t="s">
        <v>340</v>
      </c>
      <c r="G8657" t="s">
        <v>3606</v>
      </c>
      <c r="H8657" t="s">
        <v>1875</v>
      </c>
      <c r="I8657" t="s">
        <v>1981</v>
      </c>
      <c r="J8657" t="s">
        <v>1987</v>
      </c>
      <c r="K8657" t="s">
        <v>1908</v>
      </c>
      <c r="L8657" t="s">
        <v>1890</v>
      </c>
      <c r="M8657">
        <v>2</v>
      </c>
      <c r="N8657" s="3">
        <v>129</v>
      </c>
      <c r="O8657" s="3">
        <v>78</v>
      </c>
      <c r="P8657" s="4">
        <v>0</v>
      </c>
      <c r="Q8657" s="3">
        <v>258</v>
      </c>
      <c r="R8657" s="3">
        <v>156</v>
      </c>
      <c r="S8657" s="3">
        <v>102</v>
      </c>
      <c r="T8657" t="s">
        <v>1954</v>
      </c>
      <c r="U8657" t="s">
        <v>72</v>
      </c>
    </row>
    <row r="8658" spans="1:21" x14ac:dyDescent="0.35">
      <c r="A8658" t="s">
        <v>11235</v>
      </c>
      <c r="B8658" s="2">
        <v>45922</v>
      </c>
      <c r="C8658">
        <v>9</v>
      </c>
      <c r="D8658">
        <v>2025</v>
      </c>
      <c r="F8658" t="s">
        <v>340</v>
      </c>
      <c r="G8658" t="s">
        <v>3606</v>
      </c>
      <c r="H8658" t="s">
        <v>1875</v>
      </c>
      <c r="I8658" t="s">
        <v>1981</v>
      </c>
      <c r="J8658" t="s">
        <v>1991</v>
      </c>
      <c r="K8658" t="s">
        <v>1925</v>
      </c>
      <c r="L8658" t="s">
        <v>1885</v>
      </c>
      <c r="M8658">
        <v>1</v>
      </c>
      <c r="N8658" s="3">
        <v>35</v>
      </c>
      <c r="O8658" s="3">
        <v>16</v>
      </c>
      <c r="P8658" s="4">
        <v>0.1</v>
      </c>
      <c r="Q8658" s="3">
        <v>31.5</v>
      </c>
      <c r="R8658" s="3">
        <v>16</v>
      </c>
      <c r="S8658" s="3">
        <v>15.5</v>
      </c>
      <c r="T8658" t="s">
        <v>1954</v>
      </c>
      <c r="U8658" t="s">
        <v>72</v>
      </c>
    </row>
    <row r="8659" spans="1:21" x14ac:dyDescent="0.35">
      <c r="A8659" t="s">
        <v>11236</v>
      </c>
      <c r="B8659" s="2">
        <v>45922</v>
      </c>
      <c r="C8659">
        <v>9</v>
      </c>
      <c r="D8659">
        <v>2025</v>
      </c>
      <c r="F8659" t="s">
        <v>200</v>
      </c>
      <c r="G8659" t="s">
        <v>2763</v>
      </c>
      <c r="H8659" t="s">
        <v>1863</v>
      </c>
      <c r="I8659" t="s">
        <v>1952</v>
      </c>
      <c r="J8659" t="s">
        <v>1991</v>
      </c>
      <c r="K8659" t="s">
        <v>1925</v>
      </c>
      <c r="L8659" t="s">
        <v>1885</v>
      </c>
      <c r="M8659">
        <v>1</v>
      </c>
      <c r="N8659" s="3">
        <v>35</v>
      </c>
      <c r="O8659" s="3">
        <v>16</v>
      </c>
      <c r="P8659" s="4">
        <v>0</v>
      </c>
      <c r="Q8659" s="3">
        <v>35</v>
      </c>
      <c r="R8659" s="3">
        <v>16</v>
      </c>
      <c r="S8659" s="3">
        <v>19</v>
      </c>
      <c r="T8659" t="s">
        <v>1954</v>
      </c>
      <c r="U8659" t="s">
        <v>72</v>
      </c>
    </row>
    <row r="8660" spans="1:21" x14ac:dyDescent="0.35">
      <c r="A8660" t="s">
        <v>11237</v>
      </c>
      <c r="B8660" s="2">
        <v>45922</v>
      </c>
      <c r="C8660">
        <v>9</v>
      </c>
      <c r="D8660">
        <v>2025</v>
      </c>
      <c r="F8660" t="s">
        <v>837</v>
      </c>
      <c r="G8660" t="s">
        <v>2136</v>
      </c>
      <c r="H8660" t="s">
        <v>1871</v>
      </c>
      <c r="I8660" t="s">
        <v>1966</v>
      </c>
      <c r="J8660" t="s">
        <v>1987</v>
      </c>
      <c r="K8660" t="s">
        <v>1908</v>
      </c>
      <c r="L8660" t="s">
        <v>1890</v>
      </c>
      <c r="M8660">
        <v>1</v>
      </c>
      <c r="N8660" s="3">
        <v>129</v>
      </c>
      <c r="O8660" s="3">
        <v>78</v>
      </c>
      <c r="P8660" s="4">
        <v>0</v>
      </c>
      <c r="Q8660" s="3">
        <v>129</v>
      </c>
      <c r="R8660" s="3">
        <v>78</v>
      </c>
      <c r="S8660" s="3">
        <v>51</v>
      </c>
      <c r="T8660" t="s">
        <v>1954</v>
      </c>
      <c r="U8660" t="s">
        <v>72</v>
      </c>
    </row>
    <row r="8661" spans="1:21" x14ac:dyDescent="0.35">
      <c r="A8661" t="s">
        <v>11238</v>
      </c>
      <c r="B8661" s="2">
        <v>45922</v>
      </c>
      <c r="C8661">
        <v>9</v>
      </c>
      <c r="D8661">
        <v>2025</v>
      </c>
      <c r="F8661" t="s">
        <v>522</v>
      </c>
      <c r="G8661" t="s">
        <v>2552</v>
      </c>
      <c r="H8661" t="s">
        <v>1874</v>
      </c>
      <c r="I8661" t="s">
        <v>2186</v>
      </c>
      <c r="J8661" t="s">
        <v>1956</v>
      </c>
      <c r="K8661" t="s">
        <v>1909</v>
      </c>
      <c r="L8661" t="s">
        <v>1887</v>
      </c>
      <c r="M8661">
        <v>2</v>
      </c>
      <c r="N8661" s="3">
        <v>95</v>
      </c>
      <c r="O8661" s="3">
        <v>54</v>
      </c>
      <c r="P8661" s="4">
        <v>0.1</v>
      </c>
      <c r="Q8661" s="3">
        <v>171</v>
      </c>
      <c r="R8661" s="3">
        <v>108</v>
      </c>
      <c r="S8661" s="3">
        <v>63</v>
      </c>
      <c r="T8661" t="s">
        <v>1954</v>
      </c>
      <c r="U8661" t="s">
        <v>72</v>
      </c>
    </row>
    <row r="8662" spans="1:21" x14ac:dyDescent="0.35">
      <c r="A8662" t="s">
        <v>11239</v>
      </c>
      <c r="B8662" s="2">
        <v>45922</v>
      </c>
      <c r="C8662">
        <v>9</v>
      </c>
      <c r="D8662">
        <v>2025</v>
      </c>
      <c r="F8662" t="s">
        <v>1082</v>
      </c>
      <c r="G8662" t="s">
        <v>2050</v>
      </c>
      <c r="H8662" t="s">
        <v>1868</v>
      </c>
      <c r="I8662" t="s">
        <v>2014</v>
      </c>
      <c r="J8662" t="s">
        <v>2120</v>
      </c>
      <c r="K8662" t="s">
        <v>1926</v>
      </c>
      <c r="L8662" t="s">
        <v>1885</v>
      </c>
      <c r="M8662">
        <v>2</v>
      </c>
      <c r="N8662" s="3">
        <v>28</v>
      </c>
      <c r="O8662" s="3">
        <v>13</v>
      </c>
      <c r="P8662" s="4">
        <v>0.05</v>
      </c>
      <c r="Q8662" s="3">
        <v>53.2</v>
      </c>
      <c r="R8662" s="3">
        <v>26</v>
      </c>
      <c r="S8662" s="3">
        <v>27.2</v>
      </c>
      <c r="T8662" t="s">
        <v>1954</v>
      </c>
      <c r="U8662" t="s">
        <v>72</v>
      </c>
    </row>
    <row r="8663" spans="1:21" x14ac:dyDescent="0.35">
      <c r="A8663" t="s">
        <v>11240</v>
      </c>
      <c r="B8663" s="2">
        <v>45923</v>
      </c>
      <c r="C8663">
        <v>9</v>
      </c>
      <c r="D8663">
        <v>2025</v>
      </c>
      <c r="F8663" t="s">
        <v>702</v>
      </c>
      <c r="G8663" t="s">
        <v>2828</v>
      </c>
      <c r="H8663" t="s">
        <v>1866</v>
      </c>
      <c r="I8663" t="s">
        <v>1866</v>
      </c>
      <c r="J8663" t="s">
        <v>1991</v>
      </c>
      <c r="K8663" t="s">
        <v>1925</v>
      </c>
      <c r="L8663" t="s">
        <v>1885</v>
      </c>
      <c r="M8663">
        <v>1</v>
      </c>
      <c r="N8663" s="3">
        <v>35</v>
      </c>
      <c r="O8663" s="3">
        <v>16</v>
      </c>
      <c r="P8663" s="4">
        <v>0.15</v>
      </c>
      <c r="Q8663" s="3">
        <v>29.75</v>
      </c>
      <c r="R8663" s="3">
        <v>16</v>
      </c>
      <c r="S8663" s="3">
        <v>13.75</v>
      </c>
      <c r="T8663" t="s">
        <v>1954</v>
      </c>
      <c r="U8663" t="s">
        <v>72</v>
      </c>
    </row>
    <row r="8664" spans="1:21" x14ac:dyDescent="0.35">
      <c r="A8664" t="s">
        <v>11241</v>
      </c>
      <c r="B8664" s="2">
        <v>45923</v>
      </c>
      <c r="C8664">
        <v>9</v>
      </c>
      <c r="D8664">
        <v>2025</v>
      </c>
      <c r="F8664" t="s">
        <v>308</v>
      </c>
      <c r="G8664" t="s">
        <v>2983</v>
      </c>
      <c r="H8664" t="s">
        <v>1863</v>
      </c>
      <c r="I8664" t="s">
        <v>2051</v>
      </c>
      <c r="J8664" t="s">
        <v>2067</v>
      </c>
      <c r="K8664" t="s">
        <v>1918</v>
      </c>
      <c r="L8664" t="s">
        <v>1889</v>
      </c>
      <c r="M8664">
        <v>2</v>
      </c>
      <c r="N8664" s="3">
        <v>69</v>
      </c>
      <c r="O8664" s="3">
        <v>37</v>
      </c>
      <c r="P8664" s="4">
        <v>0</v>
      </c>
      <c r="Q8664" s="3">
        <v>138</v>
      </c>
      <c r="R8664" s="3">
        <v>74</v>
      </c>
      <c r="S8664" s="3">
        <v>64</v>
      </c>
      <c r="T8664" t="s">
        <v>1954</v>
      </c>
      <c r="U8664" t="s">
        <v>72</v>
      </c>
    </row>
    <row r="8665" spans="1:21" x14ac:dyDescent="0.35">
      <c r="A8665" t="s">
        <v>11242</v>
      </c>
      <c r="B8665" s="2">
        <v>45923</v>
      </c>
      <c r="C8665">
        <v>9</v>
      </c>
      <c r="D8665">
        <v>2025</v>
      </c>
      <c r="F8665" t="s">
        <v>1218</v>
      </c>
      <c r="G8665" t="s">
        <v>3398</v>
      </c>
      <c r="H8665" t="s">
        <v>1866</v>
      </c>
      <c r="I8665" t="s">
        <v>1866</v>
      </c>
      <c r="J8665" t="s">
        <v>2001</v>
      </c>
      <c r="K8665" t="s">
        <v>1911</v>
      </c>
      <c r="L8665" t="s">
        <v>1886</v>
      </c>
      <c r="M8665">
        <v>4</v>
      </c>
      <c r="N8665" s="3">
        <v>58</v>
      </c>
      <c r="O8665" s="3">
        <v>25</v>
      </c>
      <c r="P8665" s="4">
        <v>0.1</v>
      </c>
      <c r="Q8665" s="3">
        <v>208.8</v>
      </c>
      <c r="R8665" s="3">
        <v>100</v>
      </c>
      <c r="S8665" s="3">
        <v>108.8</v>
      </c>
      <c r="T8665" t="s">
        <v>1954</v>
      </c>
      <c r="U8665" t="s">
        <v>72</v>
      </c>
    </row>
    <row r="8666" spans="1:21" x14ac:dyDescent="0.35">
      <c r="A8666" t="s">
        <v>11243</v>
      </c>
      <c r="B8666" s="2">
        <v>45923</v>
      </c>
      <c r="C8666">
        <v>9</v>
      </c>
      <c r="D8666">
        <v>2025</v>
      </c>
      <c r="F8666" t="s">
        <v>724</v>
      </c>
      <c r="G8666" t="s">
        <v>2359</v>
      </c>
      <c r="H8666" t="s">
        <v>1868</v>
      </c>
      <c r="I8666" t="s">
        <v>2022</v>
      </c>
      <c r="J8666" t="s">
        <v>2114</v>
      </c>
      <c r="K8666" t="s">
        <v>1915</v>
      </c>
      <c r="L8666" t="s">
        <v>1886</v>
      </c>
      <c r="M8666">
        <v>5</v>
      </c>
      <c r="N8666" s="3">
        <v>85</v>
      </c>
      <c r="O8666" s="3">
        <v>41</v>
      </c>
      <c r="P8666" s="4">
        <v>0.1</v>
      </c>
      <c r="Q8666" s="3">
        <v>382.5</v>
      </c>
      <c r="R8666" s="3">
        <v>205</v>
      </c>
      <c r="S8666" s="3">
        <v>177.5</v>
      </c>
      <c r="T8666" t="s">
        <v>1954</v>
      </c>
      <c r="U8666" t="s">
        <v>72</v>
      </c>
    </row>
    <row r="8667" spans="1:21" x14ac:dyDescent="0.35">
      <c r="A8667" t="s">
        <v>11244</v>
      </c>
      <c r="B8667" s="2">
        <v>45923</v>
      </c>
      <c r="C8667">
        <v>9</v>
      </c>
      <c r="D8667">
        <v>2025</v>
      </c>
      <c r="F8667" t="s">
        <v>255</v>
      </c>
      <c r="G8667" t="s">
        <v>2402</v>
      </c>
      <c r="H8667" t="s">
        <v>1871</v>
      </c>
      <c r="I8667" t="s">
        <v>2144</v>
      </c>
      <c r="J8667" t="s">
        <v>2026</v>
      </c>
      <c r="K8667" t="s">
        <v>1919</v>
      </c>
      <c r="L8667" t="s">
        <v>1887</v>
      </c>
      <c r="M8667">
        <v>1</v>
      </c>
      <c r="N8667" s="3">
        <v>85</v>
      </c>
      <c r="O8667" s="3">
        <v>44</v>
      </c>
      <c r="P8667" s="4">
        <v>0.1</v>
      </c>
      <c r="Q8667" s="3">
        <v>76.5</v>
      </c>
      <c r="R8667" s="3">
        <v>44</v>
      </c>
      <c r="S8667" s="3">
        <v>32.5</v>
      </c>
      <c r="T8667" t="s">
        <v>1954</v>
      </c>
      <c r="U8667" t="s">
        <v>72</v>
      </c>
    </row>
    <row r="8668" spans="1:21" x14ac:dyDescent="0.35">
      <c r="A8668" t="s">
        <v>11245</v>
      </c>
      <c r="B8668" s="2">
        <v>45923</v>
      </c>
      <c r="C8668">
        <v>9</v>
      </c>
      <c r="D8668">
        <v>2025</v>
      </c>
      <c r="F8668" t="s">
        <v>1142</v>
      </c>
      <c r="G8668" t="s">
        <v>3024</v>
      </c>
      <c r="H8668" t="s">
        <v>1866</v>
      </c>
      <c r="I8668" t="s">
        <v>1866</v>
      </c>
      <c r="J8668" t="s">
        <v>2015</v>
      </c>
      <c r="K8668" t="s">
        <v>1914</v>
      </c>
      <c r="L8668" t="s">
        <v>1888</v>
      </c>
      <c r="M8668">
        <v>4</v>
      </c>
      <c r="N8668" s="3">
        <v>65</v>
      </c>
      <c r="O8668" s="3">
        <v>32</v>
      </c>
      <c r="P8668" s="4">
        <v>0.05</v>
      </c>
      <c r="Q8668" s="3">
        <v>247</v>
      </c>
      <c r="R8668" s="3">
        <v>128</v>
      </c>
      <c r="S8668" s="3">
        <v>119</v>
      </c>
      <c r="T8668" t="s">
        <v>1954</v>
      </c>
      <c r="U8668" t="s">
        <v>72</v>
      </c>
    </row>
    <row r="8669" spans="1:21" x14ac:dyDescent="0.35">
      <c r="A8669" t="s">
        <v>11246</v>
      </c>
      <c r="B8669" s="2">
        <v>45923</v>
      </c>
      <c r="C8669">
        <v>9</v>
      </c>
      <c r="D8669">
        <v>2025</v>
      </c>
      <c r="F8669" t="s">
        <v>852</v>
      </c>
      <c r="G8669" t="s">
        <v>3654</v>
      </c>
      <c r="H8669" t="s">
        <v>1875</v>
      </c>
      <c r="I8669" t="s">
        <v>2054</v>
      </c>
      <c r="J8669" t="s">
        <v>1997</v>
      </c>
      <c r="K8669" t="s">
        <v>1906</v>
      </c>
      <c r="L8669" t="s">
        <v>1889</v>
      </c>
      <c r="M8669">
        <v>3</v>
      </c>
      <c r="N8669" s="3">
        <v>89</v>
      </c>
      <c r="O8669" s="3">
        <v>48</v>
      </c>
      <c r="P8669" s="4">
        <v>0.05</v>
      </c>
      <c r="Q8669" s="3">
        <v>253.65</v>
      </c>
      <c r="R8669" s="3">
        <v>144</v>
      </c>
      <c r="S8669" s="3">
        <v>109.65</v>
      </c>
      <c r="T8669" t="s">
        <v>1954</v>
      </c>
      <c r="U8669" t="s">
        <v>72</v>
      </c>
    </row>
    <row r="8670" spans="1:21" x14ac:dyDescent="0.35">
      <c r="A8670" t="s">
        <v>11247</v>
      </c>
      <c r="B8670" s="2">
        <v>45923</v>
      </c>
      <c r="C8670">
        <v>9</v>
      </c>
      <c r="D8670">
        <v>2025</v>
      </c>
      <c r="F8670" t="s">
        <v>1413</v>
      </c>
      <c r="G8670" t="s">
        <v>2550</v>
      </c>
      <c r="H8670" t="s">
        <v>1874</v>
      </c>
      <c r="I8670" t="s">
        <v>2119</v>
      </c>
      <c r="J8670" t="s">
        <v>1997</v>
      </c>
      <c r="K8670" t="s">
        <v>1906</v>
      </c>
      <c r="L8670" t="s">
        <v>1889</v>
      </c>
      <c r="M8670">
        <v>1</v>
      </c>
      <c r="N8670" s="3">
        <v>89</v>
      </c>
      <c r="O8670" s="3">
        <v>48</v>
      </c>
      <c r="P8670" s="4">
        <v>0.05</v>
      </c>
      <c r="Q8670" s="3">
        <v>84.55</v>
      </c>
      <c r="R8670" s="3">
        <v>48</v>
      </c>
      <c r="S8670" s="3">
        <v>36.549999999999997</v>
      </c>
      <c r="T8670" t="s">
        <v>1954</v>
      </c>
      <c r="U8670" t="s">
        <v>72</v>
      </c>
    </row>
    <row r="8671" spans="1:21" x14ac:dyDescent="0.35">
      <c r="A8671" t="s">
        <v>11248</v>
      </c>
      <c r="B8671" s="2">
        <v>45923</v>
      </c>
      <c r="C8671">
        <v>9</v>
      </c>
      <c r="D8671">
        <v>2025</v>
      </c>
      <c r="F8671" t="s">
        <v>265</v>
      </c>
      <c r="G8671" t="s">
        <v>2805</v>
      </c>
      <c r="H8671" t="s">
        <v>1863</v>
      </c>
      <c r="I8671" t="s">
        <v>2033</v>
      </c>
      <c r="J8671" t="s">
        <v>2026</v>
      </c>
      <c r="K8671" t="s">
        <v>1919</v>
      </c>
      <c r="L8671" t="s">
        <v>1887</v>
      </c>
      <c r="M8671">
        <v>1</v>
      </c>
      <c r="N8671" s="3">
        <v>85</v>
      </c>
      <c r="O8671" s="3">
        <v>44</v>
      </c>
      <c r="P8671" s="4">
        <v>0.05</v>
      </c>
      <c r="Q8671" s="3">
        <v>80.75</v>
      </c>
      <c r="R8671" s="3">
        <v>44</v>
      </c>
      <c r="S8671" s="3">
        <v>36.75</v>
      </c>
      <c r="T8671" t="s">
        <v>1954</v>
      </c>
      <c r="U8671" t="s">
        <v>72</v>
      </c>
    </row>
    <row r="8672" spans="1:21" x14ac:dyDescent="0.35">
      <c r="A8672" t="s">
        <v>11249</v>
      </c>
      <c r="B8672" s="2">
        <v>45923</v>
      </c>
      <c r="C8672">
        <v>9</v>
      </c>
      <c r="D8672">
        <v>2025</v>
      </c>
      <c r="F8672" t="s">
        <v>372</v>
      </c>
      <c r="G8672" t="s">
        <v>2473</v>
      </c>
      <c r="H8672" t="s">
        <v>1875</v>
      </c>
      <c r="I8672" t="s">
        <v>1996</v>
      </c>
      <c r="J8672" t="s">
        <v>2011</v>
      </c>
      <c r="K8672" t="s">
        <v>1927</v>
      </c>
      <c r="L8672" t="s">
        <v>1885</v>
      </c>
      <c r="M8672">
        <v>2</v>
      </c>
      <c r="N8672" s="3">
        <v>24</v>
      </c>
      <c r="O8672" s="3">
        <v>10</v>
      </c>
      <c r="P8672" s="4">
        <v>0.2</v>
      </c>
      <c r="Q8672" s="3">
        <v>38.4</v>
      </c>
      <c r="R8672" s="3">
        <v>20</v>
      </c>
      <c r="S8672" s="3">
        <v>18.399999999999999</v>
      </c>
      <c r="T8672" t="s">
        <v>1954</v>
      </c>
      <c r="U8672" t="s">
        <v>72</v>
      </c>
    </row>
    <row r="8673" spans="1:21" x14ac:dyDescent="0.35">
      <c r="A8673" t="s">
        <v>11250</v>
      </c>
      <c r="B8673" s="2">
        <v>45923</v>
      </c>
      <c r="C8673">
        <v>9</v>
      </c>
      <c r="D8673">
        <v>2025</v>
      </c>
      <c r="F8673" t="s">
        <v>233</v>
      </c>
      <c r="G8673" t="s">
        <v>1973</v>
      </c>
      <c r="H8673" t="s">
        <v>1867</v>
      </c>
      <c r="I8673" t="s">
        <v>2181</v>
      </c>
      <c r="J8673" t="s">
        <v>1987</v>
      </c>
      <c r="K8673" t="s">
        <v>1908</v>
      </c>
      <c r="L8673" t="s">
        <v>1890</v>
      </c>
      <c r="M8673">
        <v>1</v>
      </c>
      <c r="N8673" s="3">
        <v>129</v>
      </c>
      <c r="O8673" s="3">
        <v>78</v>
      </c>
      <c r="P8673" s="4">
        <v>0</v>
      </c>
      <c r="Q8673" s="3">
        <v>129</v>
      </c>
      <c r="R8673" s="3">
        <v>78</v>
      </c>
      <c r="S8673" s="3">
        <v>51</v>
      </c>
      <c r="T8673" t="s">
        <v>1954</v>
      </c>
      <c r="U8673" t="s">
        <v>72</v>
      </c>
    </row>
    <row r="8674" spans="1:21" x14ac:dyDescent="0.35">
      <c r="A8674" t="s">
        <v>11251</v>
      </c>
      <c r="B8674" s="2">
        <v>45923</v>
      </c>
      <c r="C8674">
        <v>9</v>
      </c>
      <c r="D8674">
        <v>2025</v>
      </c>
      <c r="F8674" t="s">
        <v>1182</v>
      </c>
      <c r="G8674" t="s">
        <v>2172</v>
      </c>
      <c r="H8674" t="s">
        <v>1872</v>
      </c>
      <c r="I8674" t="s">
        <v>1986</v>
      </c>
      <c r="J8674" t="s">
        <v>1953</v>
      </c>
      <c r="K8674" t="s">
        <v>1905</v>
      </c>
      <c r="L8674" t="s">
        <v>1888</v>
      </c>
      <c r="M8674">
        <v>1</v>
      </c>
      <c r="N8674" s="3">
        <v>120</v>
      </c>
      <c r="O8674" s="3">
        <v>63</v>
      </c>
      <c r="P8674" s="4">
        <v>0</v>
      </c>
      <c r="Q8674" s="3">
        <v>120</v>
      </c>
      <c r="R8674" s="3">
        <v>63</v>
      </c>
      <c r="S8674" s="3">
        <v>57</v>
      </c>
      <c r="T8674" t="s">
        <v>1954</v>
      </c>
      <c r="U8674" t="s">
        <v>72</v>
      </c>
    </row>
    <row r="8675" spans="1:21" x14ac:dyDescent="0.35">
      <c r="A8675" t="s">
        <v>11252</v>
      </c>
      <c r="B8675" s="2">
        <v>45923</v>
      </c>
      <c r="C8675">
        <v>9</v>
      </c>
      <c r="D8675">
        <v>2025</v>
      </c>
      <c r="F8675" t="s">
        <v>218</v>
      </c>
      <c r="G8675" t="s">
        <v>2566</v>
      </c>
      <c r="H8675" t="s">
        <v>1870</v>
      </c>
      <c r="I8675" t="s">
        <v>2083</v>
      </c>
      <c r="J8675" t="s">
        <v>2015</v>
      </c>
      <c r="K8675" t="s">
        <v>1914</v>
      </c>
      <c r="L8675" t="s">
        <v>1888</v>
      </c>
      <c r="M8675">
        <v>2</v>
      </c>
      <c r="N8675" s="3">
        <v>65</v>
      </c>
      <c r="O8675" s="3">
        <v>32</v>
      </c>
      <c r="P8675" s="4">
        <v>0.1</v>
      </c>
      <c r="Q8675" s="3">
        <v>117</v>
      </c>
      <c r="R8675" s="3">
        <v>64</v>
      </c>
      <c r="S8675" s="3">
        <v>53</v>
      </c>
      <c r="T8675" t="s">
        <v>1954</v>
      </c>
      <c r="U8675" t="s">
        <v>72</v>
      </c>
    </row>
    <row r="8676" spans="1:21" x14ac:dyDescent="0.35">
      <c r="A8676" t="s">
        <v>11253</v>
      </c>
      <c r="B8676" s="2">
        <v>45923</v>
      </c>
      <c r="C8676">
        <v>9</v>
      </c>
      <c r="D8676">
        <v>2025</v>
      </c>
      <c r="F8676" t="s">
        <v>697</v>
      </c>
      <c r="G8676" t="s">
        <v>4124</v>
      </c>
      <c r="H8676" t="s">
        <v>1871</v>
      </c>
      <c r="I8676" t="s">
        <v>1990</v>
      </c>
      <c r="J8676" t="s">
        <v>1991</v>
      </c>
      <c r="K8676" t="s">
        <v>1925</v>
      </c>
      <c r="L8676" t="s">
        <v>1885</v>
      </c>
      <c r="M8676">
        <v>2</v>
      </c>
      <c r="N8676" s="3">
        <v>35</v>
      </c>
      <c r="O8676" s="3">
        <v>16</v>
      </c>
      <c r="P8676" s="4">
        <v>0</v>
      </c>
      <c r="Q8676" s="3">
        <v>70</v>
      </c>
      <c r="R8676" s="3">
        <v>32</v>
      </c>
      <c r="S8676" s="3">
        <v>38</v>
      </c>
      <c r="T8676" t="s">
        <v>1954</v>
      </c>
      <c r="U8676" t="s">
        <v>72</v>
      </c>
    </row>
    <row r="8677" spans="1:21" x14ac:dyDescent="0.35">
      <c r="A8677" t="s">
        <v>11254</v>
      </c>
      <c r="B8677" s="2">
        <v>45923</v>
      </c>
      <c r="C8677">
        <v>9</v>
      </c>
      <c r="D8677">
        <v>2025</v>
      </c>
      <c r="F8677" t="s">
        <v>357</v>
      </c>
      <c r="G8677" t="s">
        <v>2080</v>
      </c>
      <c r="H8677" t="s">
        <v>1873</v>
      </c>
      <c r="I8677" t="s">
        <v>2320</v>
      </c>
      <c r="J8677" t="s">
        <v>1967</v>
      </c>
      <c r="K8677" t="s">
        <v>1913</v>
      </c>
      <c r="L8677" t="s">
        <v>1888</v>
      </c>
      <c r="M8677">
        <v>1</v>
      </c>
      <c r="N8677" s="3">
        <v>78</v>
      </c>
      <c r="O8677" s="3">
        <v>39</v>
      </c>
      <c r="P8677" s="4">
        <v>0</v>
      </c>
      <c r="Q8677" s="3">
        <v>78</v>
      </c>
      <c r="R8677" s="3">
        <v>39</v>
      </c>
      <c r="S8677" s="3">
        <v>39</v>
      </c>
      <c r="T8677" t="s">
        <v>1954</v>
      </c>
      <c r="U8677" t="s">
        <v>72</v>
      </c>
    </row>
    <row r="8678" spans="1:21" x14ac:dyDescent="0.35">
      <c r="A8678" t="s">
        <v>11255</v>
      </c>
      <c r="B8678" s="2">
        <v>45924</v>
      </c>
      <c r="C8678">
        <v>9</v>
      </c>
      <c r="D8678">
        <v>2025</v>
      </c>
      <c r="F8678" t="s">
        <v>1366</v>
      </c>
      <c r="G8678" t="s">
        <v>1973</v>
      </c>
      <c r="H8678" t="s">
        <v>1871</v>
      </c>
      <c r="I8678" t="s">
        <v>1966</v>
      </c>
      <c r="J8678" t="s">
        <v>2114</v>
      </c>
      <c r="K8678" t="s">
        <v>1915</v>
      </c>
      <c r="L8678" t="s">
        <v>1886</v>
      </c>
      <c r="M8678">
        <v>2</v>
      </c>
      <c r="N8678" s="3">
        <v>85</v>
      </c>
      <c r="O8678" s="3">
        <v>41</v>
      </c>
      <c r="P8678" s="4">
        <v>0</v>
      </c>
      <c r="Q8678" s="3">
        <v>170</v>
      </c>
      <c r="R8678" s="3">
        <v>82</v>
      </c>
      <c r="S8678" s="3">
        <v>88</v>
      </c>
      <c r="T8678" t="s">
        <v>1954</v>
      </c>
      <c r="U8678" t="s">
        <v>72</v>
      </c>
    </row>
    <row r="8679" spans="1:21" x14ac:dyDescent="0.35">
      <c r="A8679" t="s">
        <v>11256</v>
      </c>
      <c r="B8679" s="2">
        <v>45924</v>
      </c>
      <c r="C8679">
        <v>9</v>
      </c>
      <c r="D8679">
        <v>2025</v>
      </c>
      <c r="F8679" t="s">
        <v>1434</v>
      </c>
      <c r="G8679" t="s">
        <v>3158</v>
      </c>
      <c r="H8679" t="s">
        <v>1875</v>
      </c>
      <c r="I8679" t="s">
        <v>1996</v>
      </c>
      <c r="J8679" t="s">
        <v>1997</v>
      </c>
      <c r="K8679" t="s">
        <v>1906</v>
      </c>
      <c r="L8679" t="s">
        <v>1889</v>
      </c>
      <c r="M8679">
        <v>1</v>
      </c>
      <c r="N8679" s="3">
        <v>89</v>
      </c>
      <c r="O8679" s="3">
        <v>48</v>
      </c>
      <c r="P8679" s="4">
        <v>0.15</v>
      </c>
      <c r="Q8679" s="3">
        <v>75.650000000000006</v>
      </c>
      <c r="R8679" s="3">
        <v>48</v>
      </c>
      <c r="S8679" s="3">
        <v>27.65</v>
      </c>
      <c r="T8679" t="s">
        <v>1954</v>
      </c>
      <c r="U8679" t="s">
        <v>72</v>
      </c>
    </row>
    <row r="8680" spans="1:21" x14ac:dyDescent="0.35">
      <c r="A8680" t="s">
        <v>11257</v>
      </c>
      <c r="B8680" s="2">
        <v>45924</v>
      </c>
      <c r="C8680">
        <v>9</v>
      </c>
      <c r="D8680">
        <v>2025</v>
      </c>
      <c r="F8680" t="s">
        <v>137</v>
      </c>
      <c r="G8680" t="s">
        <v>57</v>
      </c>
      <c r="H8680" t="s">
        <v>1873</v>
      </c>
      <c r="I8680" t="s">
        <v>2395</v>
      </c>
      <c r="J8680" t="s">
        <v>1991</v>
      </c>
      <c r="K8680" t="s">
        <v>1925</v>
      </c>
      <c r="L8680" t="s">
        <v>1885</v>
      </c>
      <c r="M8680">
        <v>2</v>
      </c>
      <c r="N8680" s="3">
        <v>35</v>
      </c>
      <c r="O8680" s="3">
        <v>16</v>
      </c>
      <c r="P8680" s="4">
        <v>0.05</v>
      </c>
      <c r="Q8680" s="3">
        <v>66.5</v>
      </c>
      <c r="R8680" s="3">
        <v>32</v>
      </c>
      <c r="S8680" s="3">
        <v>34.5</v>
      </c>
      <c r="T8680" t="s">
        <v>1954</v>
      </c>
      <c r="U8680" t="s">
        <v>72</v>
      </c>
    </row>
    <row r="8681" spans="1:21" x14ac:dyDescent="0.35">
      <c r="A8681" t="s">
        <v>11258</v>
      </c>
      <c r="B8681" s="2">
        <v>45924</v>
      </c>
      <c r="C8681">
        <v>9</v>
      </c>
      <c r="D8681">
        <v>2025</v>
      </c>
      <c r="F8681" t="s">
        <v>621</v>
      </c>
      <c r="G8681" t="s">
        <v>2449</v>
      </c>
      <c r="H8681" t="s">
        <v>1868</v>
      </c>
      <c r="I8681" t="s">
        <v>2022</v>
      </c>
      <c r="J8681" t="s">
        <v>2064</v>
      </c>
      <c r="K8681" t="s">
        <v>1922</v>
      </c>
      <c r="L8681" t="s">
        <v>1887</v>
      </c>
      <c r="M8681">
        <v>1</v>
      </c>
      <c r="N8681" s="3">
        <v>32</v>
      </c>
      <c r="O8681" s="3">
        <v>14</v>
      </c>
      <c r="P8681" s="4">
        <v>0.15</v>
      </c>
      <c r="Q8681" s="3">
        <v>27.2</v>
      </c>
      <c r="R8681" s="3">
        <v>14</v>
      </c>
      <c r="S8681" s="3">
        <v>13.2</v>
      </c>
      <c r="T8681" t="s">
        <v>1954</v>
      </c>
      <c r="U8681" t="s">
        <v>72</v>
      </c>
    </row>
    <row r="8682" spans="1:21" x14ac:dyDescent="0.35">
      <c r="A8682" t="s">
        <v>11259</v>
      </c>
      <c r="B8682" s="2">
        <v>45924</v>
      </c>
      <c r="C8682">
        <v>9</v>
      </c>
      <c r="D8682">
        <v>2025</v>
      </c>
      <c r="F8682" t="s">
        <v>1485</v>
      </c>
      <c r="G8682" t="s">
        <v>64</v>
      </c>
      <c r="H8682" t="s">
        <v>1870</v>
      </c>
      <c r="I8682" t="s">
        <v>2060</v>
      </c>
      <c r="J8682" t="s">
        <v>2011</v>
      </c>
      <c r="K8682" t="s">
        <v>1927</v>
      </c>
      <c r="L8682" t="s">
        <v>1885</v>
      </c>
      <c r="M8682">
        <v>2</v>
      </c>
      <c r="N8682" s="3">
        <v>24</v>
      </c>
      <c r="O8682" s="3">
        <v>10</v>
      </c>
      <c r="P8682" s="4">
        <v>0</v>
      </c>
      <c r="Q8682" s="3">
        <v>48</v>
      </c>
      <c r="R8682" s="3">
        <v>20</v>
      </c>
      <c r="S8682" s="3">
        <v>28</v>
      </c>
      <c r="T8682" t="s">
        <v>1954</v>
      </c>
      <c r="U8682" t="s">
        <v>72</v>
      </c>
    </row>
    <row r="8683" spans="1:21" x14ac:dyDescent="0.35">
      <c r="A8683" t="s">
        <v>11260</v>
      </c>
      <c r="B8683" s="2">
        <v>45924</v>
      </c>
      <c r="C8683">
        <v>9</v>
      </c>
      <c r="D8683">
        <v>2025</v>
      </c>
      <c r="F8683" t="s">
        <v>1187</v>
      </c>
      <c r="G8683" t="s">
        <v>3694</v>
      </c>
      <c r="H8683" t="s">
        <v>1872</v>
      </c>
      <c r="I8683" t="s">
        <v>2076</v>
      </c>
      <c r="J8683" t="s">
        <v>1967</v>
      </c>
      <c r="K8683" t="s">
        <v>1913</v>
      </c>
      <c r="L8683" t="s">
        <v>1888</v>
      </c>
      <c r="M8683">
        <v>1</v>
      </c>
      <c r="N8683" s="3">
        <v>78</v>
      </c>
      <c r="O8683" s="3">
        <v>39</v>
      </c>
      <c r="P8683" s="4">
        <v>0</v>
      </c>
      <c r="Q8683" s="3">
        <v>78</v>
      </c>
      <c r="R8683" s="3">
        <v>39</v>
      </c>
      <c r="S8683" s="3">
        <v>39</v>
      </c>
      <c r="T8683" t="s">
        <v>1954</v>
      </c>
      <c r="U8683" t="s">
        <v>72</v>
      </c>
    </row>
    <row r="8684" spans="1:21" x14ac:dyDescent="0.35">
      <c r="A8684" t="s">
        <v>11261</v>
      </c>
      <c r="B8684" s="2">
        <v>45924</v>
      </c>
      <c r="C8684">
        <v>9</v>
      </c>
      <c r="D8684">
        <v>2025</v>
      </c>
      <c r="F8684" t="s">
        <v>346</v>
      </c>
      <c r="G8684" t="s">
        <v>3013</v>
      </c>
      <c r="H8684" t="s">
        <v>1870</v>
      </c>
      <c r="I8684" t="s">
        <v>2060</v>
      </c>
      <c r="J8684" t="s">
        <v>1997</v>
      </c>
      <c r="K8684" t="s">
        <v>1906</v>
      </c>
      <c r="L8684" t="s">
        <v>1889</v>
      </c>
      <c r="M8684">
        <v>2</v>
      </c>
      <c r="N8684" s="3">
        <v>89</v>
      </c>
      <c r="O8684" s="3">
        <v>48</v>
      </c>
      <c r="P8684" s="4">
        <v>0</v>
      </c>
      <c r="Q8684" s="3">
        <v>178</v>
      </c>
      <c r="R8684" s="3">
        <v>96</v>
      </c>
      <c r="S8684" s="3">
        <v>82</v>
      </c>
      <c r="T8684" t="s">
        <v>1954</v>
      </c>
      <c r="U8684" t="s">
        <v>72</v>
      </c>
    </row>
    <row r="8685" spans="1:21" x14ac:dyDescent="0.35">
      <c r="A8685" t="s">
        <v>11262</v>
      </c>
      <c r="B8685" s="2">
        <v>45924</v>
      </c>
      <c r="C8685">
        <v>9</v>
      </c>
      <c r="D8685">
        <v>2025</v>
      </c>
      <c r="F8685" t="s">
        <v>1002</v>
      </c>
      <c r="G8685" t="s">
        <v>2306</v>
      </c>
      <c r="H8685" t="s">
        <v>1866</v>
      </c>
      <c r="I8685" t="s">
        <v>1866</v>
      </c>
      <c r="J8685" t="s">
        <v>1997</v>
      </c>
      <c r="K8685" t="s">
        <v>1906</v>
      </c>
      <c r="L8685" t="s">
        <v>1889</v>
      </c>
      <c r="M8685">
        <v>1</v>
      </c>
      <c r="N8685" s="3">
        <v>89</v>
      </c>
      <c r="O8685" s="3">
        <v>48</v>
      </c>
      <c r="P8685" s="4">
        <v>0</v>
      </c>
      <c r="Q8685" s="3">
        <v>89</v>
      </c>
      <c r="R8685" s="3">
        <v>48</v>
      </c>
      <c r="S8685" s="3">
        <v>41</v>
      </c>
      <c r="T8685" t="s">
        <v>1954</v>
      </c>
      <c r="U8685" t="s">
        <v>72</v>
      </c>
    </row>
    <row r="8686" spans="1:21" x14ac:dyDescent="0.35">
      <c r="A8686" t="s">
        <v>11263</v>
      </c>
      <c r="B8686" s="2">
        <v>45924</v>
      </c>
      <c r="C8686">
        <v>9</v>
      </c>
      <c r="D8686">
        <v>2025</v>
      </c>
      <c r="F8686" t="s">
        <v>344</v>
      </c>
      <c r="G8686" t="s">
        <v>2202</v>
      </c>
      <c r="H8686" t="s">
        <v>1866</v>
      </c>
      <c r="I8686" t="s">
        <v>1866</v>
      </c>
      <c r="J8686" t="s">
        <v>2045</v>
      </c>
      <c r="K8686" t="s">
        <v>1910</v>
      </c>
      <c r="L8686" t="s">
        <v>1890</v>
      </c>
      <c r="M8686">
        <v>4</v>
      </c>
      <c r="N8686" s="3">
        <v>99</v>
      </c>
      <c r="O8686" s="3">
        <v>58</v>
      </c>
      <c r="P8686" s="4">
        <v>0.15</v>
      </c>
      <c r="Q8686" s="3">
        <v>336.6</v>
      </c>
      <c r="R8686" s="3">
        <v>232</v>
      </c>
      <c r="S8686" s="3">
        <v>104.6</v>
      </c>
      <c r="T8686" t="s">
        <v>1954</v>
      </c>
      <c r="U8686" t="s">
        <v>72</v>
      </c>
    </row>
    <row r="8687" spans="1:21" x14ac:dyDescent="0.35">
      <c r="A8687" t="s">
        <v>11264</v>
      </c>
      <c r="B8687" s="2">
        <v>45924</v>
      </c>
      <c r="C8687">
        <v>9</v>
      </c>
      <c r="D8687">
        <v>2025</v>
      </c>
      <c r="F8687" t="s">
        <v>984</v>
      </c>
      <c r="G8687" t="s">
        <v>2633</v>
      </c>
      <c r="H8687" t="s">
        <v>1866</v>
      </c>
      <c r="I8687" t="s">
        <v>1866</v>
      </c>
      <c r="J8687" t="s">
        <v>1978</v>
      </c>
      <c r="K8687" t="s">
        <v>1916</v>
      </c>
      <c r="L8687" t="s">
        <v>1887</v>
      </c>
      <c r="M8687">
        <v>2</v>
      </c>
      <c r="N8687" s="3">
        <v>79</v>
      </c>
      <c r="O8687" s="3">
        <v>42</v>
      </c>
      <c r="P8687" s="4">
        <v>0</v>
      </c>
      <c r="Q8687" s="3">
        <v>158</v>
      </c>
      <c r="R8687" s="3">
        <v>84</v>
      </c>
      <c r="S8687" s="3">
        <v>74</v>
      </c>
      <c r="T8687" t="s">
        <v>1954</v>
      </c>
      <c r="U8687" t="s">
        <v>72</v>
      </c>
    </row>
    <row r="8688" spans="1:21" x14ac:dyDescent="0.35">
      <c r="A8688" t="s">
        <v>11265</v>
      </c>
      <c r="B8688" s="2">
        <v>45924</v>
      </c>
      <c r="C8688">
        <v>9</v>
      </c>
      <c r="D8688">
        <v>2025</v>
      </c>
      <c r="F8688" t="s">
        <v>486</v>
      </c>
      <c r="G8688" t="s">
        <v>2476</v>
      </c>
      <c r="H8688" t="s">
        <v>1873</v>
      </c>
      <c r="I8688" t="s">
        <v>2323</v>
      </c>
      <c r="J8688" t="s">
        <v>2114</v>
      </c>
      <c r="K8688" t="s">
        <v>1915</v>
      </c>
      <c r="L8688" t="s">
        <v>1886</v>
      </c>
      <c r="M8688">
        <v>2</v>
      </c>
      <c r="N8688" s="3">
        <v>85</v>
      </c>
      <c r="O8688" s="3">
        <v>41</v>
      </c>
      <c r="P8688" s="4">
        <v>0</v>
      </c>
      <c r="Q8688" s="3">
        <v>170</v>
      </c>
      <c r="R8688" s="3">
        <v>82</v>
      </c>
      <c r="S8688" s="3">
        <v>88</v>
      </c>
      <c r="T8688" t="s">
        <v>1954</v>
      </c>
      <c r="U8688" t="s">
        <v>72</v>
      </c>
    </row>
    <row r="8689" spans="1:21" x14ac:dyDescent="0.35">
      <c r="A8689" t="s">
        <v>11266</v>
      </c>
      <c r="B8689" s="2">
        <v>45925</v>
      </c>
      <c r="C8689">
        <v>9</v>
      </c>
      <c r="D8689">
        <v>2025</v>
      </c>
      <c r="F8689" t="s">
        <v>82</v>
      </c>
      <c r="G8689" t="s">
        <v>2545</v>
      </c>
      <c r="H8689" t="s">
        <v>1868</v>
      </c>
      <c r="I8689" t="s">
        <v>2113</v>
      </c>
      <c r="J8689" t="s">
        <v>2015</v>
      </c>
      <c r="K8689" t="s">
        <v>1914</v>
      </c>
      <c r="L8689" t="s">
        <v>1888</v>
      </c>
      <c r="M8689">
        <v>1</v>
      </c>
      <c r="N8689" s="3">
        <v>65</v>
      </c>
      <c r="O8689" s="3">
        <v>32</v>
      </c>
      <c r="P8689" s="4">
        <v>0</v>
      </c>
      <c r="Q8689" s="3">
        <v>65</v>
      </c>
      <c r="R8689" s="3">
        <v>32</v>
      </c>
      <c r="S8689" s="3">
        <v>33</v>
      </c>
      <c r="T8689" t="s">
        <v>1954</v>
      </c>
      <c r="U8689" t="s">
        <v>72</v>
      </c>
    </row>
    <row r="8690" spans="1:21" x14ac:dyDescent="0.35">
      <c r="A8690" t="s">
        <v>11267</v>
      </c>
      <c r="B8690" s="2">
        <v>45925</v>
      </c>
      <c r="C8690">
        <v>9</v>
      </c>
      <c r="D8690">
        <v>2025</v>
      </c>
      <c r="F8690" t="s">
        <v>164</v>
      </c>
      <c r="G8690" t="s">
        <v>2588</v>
      </c>
      <c r="H8690" t="s">
        <v>1863</v>
      </c>
      <c r="I8690" t="s">
        <v>2056</v>
      </c>
      <c r="J8690" t="s">
        <v>1960</v>
      </c>
      <c r="K8690" t="s">
        <v>1924</v>
      </c>
      <c r="L8690" t="s">
        <v>1885</v>
      </c>
      <c r="M8690">
        <v>4</v>
      </c>
      <c r="N8690" s="3">
        <v>42</v>
      </c>
      <c r="O8690" s="3">
        <v>20</v>
      </c>
      <c r="P8690" s="4">
        <v>0.1</v>
      </c>
      <c r="Q8690" s="3">
        <v>151.19999999999999</v>
      </c>
      <c r="R8690" s="3">
        <v>80</v>
      </c>
      <c r="S8690" s="3">
        <v>71.2</v>
      </c>
      <c r="T8690" t="s">
        <v>1954</v>
      </c>
      <c r="U8690" t="s">
        <v>72</v>
      </c>
    </row>
    <row r="8691" spans="1:21" x14ac:dyDescent="0.35">
      <c r="A8691" t="s">
        <v>11268</v>
      </c>
      <c r="B8691" s="2">
        <v>45925</v>
      </c>
      <c r="C8691">
        <v>9</v>
      </c>
      <c r="D8691">
        <v>2025</v>
      </c>
      <c r="F8691" t="s">
        <v>267</v>
      </c>
      <c r="G8691" t="s">
        <v>3099</v>
      </c>
      <c r="H8691" t="s">
        <v>1863</v>
      </c>
      <c r="I8691" t="s">
        <v>2056</v>
      </c>
      <c r="J8691" t="s">
        <v>1997</v>
      </c>
      <c r="K8691" t="s">
        <v>1906</v>
      </c>
      <c r="L8691" t="s">
        <v>1889</v>
      </c>
      <c r="M8691">
        <v>2</v>
      </c>
      <c r="N8691" s="3">
        <v>89</v>
      </c>
      <c r="O8691" s="3">
        <v>48</v>
      </c>
      <c r="P8691" s="4">
        <v>0.2</v>
      </c>
      <c r="Q8691" s="3">
        <v>142.4</v>
      </c>
      <c r="R8691" s="3">
        <v>96</v>
      </c>
      <c r="S8691" s="3">
        <v>46.4</v>
      </c>
      <c r="T8691" t="s">
        <v>1954</v>
      </c>
      <c r="U8691" t="s">
        <v>72</v>
      </c>
    </row>
    <row r="8692" spans="1:21" x14ac:dyDescent="0.35">
      <c r="A8692" t="s">
        <v>11269</v>
      </c>
      <c r="B8692" s="2">
        <v>45925</v>
      </c>
      <c r="C8692">
        <v>9</v>
      </c>
      <c r="D8692">
        <v>2025</v>
      </c>
      <c r="F8692" t="s">
        <v>203</v>
      </c>
      <c r="G8692" t="s">
        <v>7295</v>
      </c>
      <c r="H8692" t="s">
        <v>1873</v>
      </c>
      <c r="I8692" t="s">
        <v>2320</v>
      </c>
      <c r="J8692" t="s">
        <v>1953</v>
      </c>
      <c r="K8692" t="s">
        <v>1905</v>
      </c>
      <c r="L8692" t="s">
        <v>1888</v>
      </c>
      <c r="M8692">
        <v>1</v>
      </c>
      <c r="N8692" s="3">
        <v>120</v>
      </c>
      <c r="O8692" s="3">
        <v>63</v>
      </c>
      <c r="P8692" s="4">
        <v>0.1</v>
      </c>
      <c r="Q8692" s="3">
        <v>108</v>
      </c>
      <c r="R8692" s="3">
        <v>63</v>
      </c>
      <c r="S8692" s="3">
        <v>45</v>
      </c>
      <c r="T8692" t="s">
        <v>1954</v>
      </c>
      <c r="U8692" t="s">
        <v>72</v>
      </c>
    </row>
    <row r="8693" spans="1:21" x14ac:dyDescent="0.35">
      <c r="A8693" t="s">
        <v>11270</v>
      </c>
      <c r="B8693" s="2">
        <v>45925</v>
      </c>
      <c r="C8693">
        <v>9</v>
      </c>
      <c r="D8693">
        <v>2025</v>
      </c>
      <c r="F8693" t="s">
        <v>1393</v>
      </c>
      <c r="G8693" t="s">
        <v>2393</v>
      </c>
      <c r="H8693" t="s">
        <v>1874</v>
      </c>
      <c r="I8693" t="s">
        <v>2200</v>
      </c>
      <c r="J8693" t="s">
        <v>2183</v>
      </c>
      <c r="K8693" t="s">
        <v>1917</v>
      </c>
      <c r="L8693" t="s">
        <v>1886</v>
      </c>
      <c r="M8693">
        <v>1</v>
      </c>
      <c r="N8693" s="3">
        <v>72</v>
      </c>
      <c r="O8693" s="3">
        <v>34</v>
      </c>
      <c r="P8693" s="4">
        <v>0</v>
      </c>
      <c r="Q8693" s="3">
        <v>72</v>
      </c>
      <c r="R8693" s="3">
        <v>34</v>
      </c>
      <c r="S8693" s="3">
        <v>38</v>
      </c>
      <c r="T8693" t="s">
        <v>1954</v>
      </c>
      <c r="U8693" t="s">
        <v>72</v>
      </c>
    </row>
    <row r="8694" spans="1:21" x14ac:dyDescent="0.35">
      <c r="A8694" t="s">
        <v>11271</v>
      </c>
      <c r="B8694" s="2">
        <v>45925</v>
      </c>
      <c r="C8694">
        <v>9</v>
      </c>
      <c r="D8694">
        <v>2025</v>
      </c>
      <c r="F8694" t="s">
        <v>382</v>
      </c>
      <c r="G8694" t="s">
        <v>65</v>
      </c>
      <c r="H8694" t="s">
        <v>1868</v>
      </c>
      <c r="I8694" t="s">
        <v>2014</v>
      </c>
      <c r="J8694" t="s">
        <v>1971</v>
      </c>
      <c r="K8694" t="s">
        <v>1920</v>
      </c>
      <c r="L8694" t="s">
        <v>1886</v>
      </c>
      <c r="M8694">
        <v>1</v>
      </c>
      <c r="N8694" s="3">
        <v>45</v>
      </c>
      <c r="O8694" s="3">
        <v>19</v>
      </c>
      <c r="P8694" s="4">
        <v>0.1</v>
      </c>
      <c r="Q8694" s="3">
        <v>40.5</v>
      </c>
      <c r="R8694" s="3">
        <v>19</v>
      </c>
      <c r="S8694" s="3">
        <v>21.5</v>
      </c>
      <c r="T8694" t="s">
        <v>1954</v>
      </c>
      <c r="U8694" t="s">
        <v>72</v>
      </c>
    </row>
    <row r="8695" spans="1:21" x14ac:dyDescent="0.35">
      <c r="A8695" t="s">
        <v>11272</v>
      </c>
      <c r="B8695" s="2">
        <v>45925</v>
      </c>
      <c r="C8695">
        <v>9</v>
      </c>
      <c r="D8695">
        <v>2025</v>
      </c>
      <c r="F8695" t="s">
        <v>690</v>
      </c>
      <c r="G8695" t="s">
        <v>62</v>
      </c>
      <c r="H8695" t="s">
        <v>1864</v>
      </c>
      <c r="I8695" t="s">
        <v>2044</v>
      </c>
      <c r="J8695" t="s">
        <v>2114</v>
      </c>
      <c r="K8695" t="s">
        <v>1915</v>
      </c>
      <c r="L8695" t="s">
        <v>1886</v>
      </c>
      <c r="M8695">
        <v>1</v>
      </c>
      <c r="N8695" s="3">
        <v>85</v>
      </c>
      <c r="O8695" s="3">
        <v>41</v>
      </c>
      <c r="P8695" s="4">
        <v>0</v>
      </c>
      <c r="Q8695" s="3">
        <v>85</v>
      </c>
      <c r="R8695" s="3">
        <v>41</v>
      </c>
      <c r="S8695" s="3">
        <v>44</v>
      </c>
      <c r="T8695" t="s">
        <v>1954</v>
      </c>
      <c r="U8695" t="s">
        <v>72</v>
      </c>
    </row>
    <row r="8696" spans="1:21" x14ac:dyDescent="0.35">
      <c r="A8696" t="s">
        <v>11273</v>
      </c>
      <c r="B8696" s="2">
        <v>45925</v>
      </c>
      <c r="C8696">
        <v>9</v>
      </c>
      <c r="D8696">
        <v>2025</v>
      </c>
      <c r="F8696" t="s">
        <v>1286</v>
      </c>
      <c r="G8696" t="s">
        <v>2172</v>
      </c>
      <c r="H8696" t="s">
        <v>1875</v>
      </c>
      <c r="I8696" t="s">
        <v>2054</v>
      </c>
      <c r="J8696" t="s">
        <v>2045</v>
      </c>
      <c r="K8696" t="s">
        <v>1910</v>
      </c>
      <c r="L8696" t="s">
        <v>1890</v>
      </c>
      <c r="M8696">
        <v>4</v>
      </c>
      <c r="N8696" s="3">
        <v>99</v>
      </c>
      <c r="O8696" s="3">
        <v>58</v>
      </c>
      <c r="P8696" s="4">
        <v>0.1</v>
      </c>
      <c r="Q8696" s="3">
        <v>356.4</v>
      </c>
      <c r="R8696" s="3">
        <v>232</v>
      </c>
      <c r="S8696" s="3">
        <v>124.4</v>
      </c>
      <c r="T8696" t="s">
        <v>1954</v>
      </c>
      <c r="U8696" t="s">
        <v>72</v>
      </c>
    </row>
    <row r="8697" spans="1:21" x14ac:dyDescent="0.35">
      <c r="A8697" t="s">
        <v>11274</v>
      </c>
      <c r="B8697" s="2">
        <v>45925</v>
      </c>
      <c r="C8697">
        <v>9</v>
      </c>
      <c r="D8697">
        <v>2025</v>
      </c>
      <c r="F8697" t="s">
        <v>111</v>
      </c>
      <c r="G8697" t="s">
        <v>3203</v>
      </c>
      <c r="H8697" t="s">
        <v>1863</v>
      </c>
      <c r="I8697" t="s">
        <v>1952</v>
      </c>
      <c r="J8697" t="s">
        <v>1978</v>
      </c>
      <c r="K8697" t="s">
        <v>1916</v>
      </c>
      <c r="L8697" t="s">
        <v>1887</v>
      </c>
      <c r="M8697">
        <v>2</v>
      </c>
      <c r="N8697" s="3">
        <v>79</v>
      </c>
      <c r="O8697" s="3">
        <v>42</v>
      </c>
      <c r="P8697" s="4">
        <v>0.05</v>
      </c>
      <c r="Q8697" s="3">
        <v>150.1</v>
      </c>
      <c r="R8697" s="3">
        <v>84</v>
      </c>
      <c r="S8697" s="3">
        <v>66.099999999999994</v>
      </c>
      <c r="T8697" t="s">
        <v>1954</v>
      </c>
      <c r="U8697" t="s">
        <v>72</v>
      </c>
    </row>
    <row r="8698" spans="1:21" x14ac:dyDescent="0.35">
      <c r="A8698" t="s">
        <v>11275</v>
      </c>
      <c r="B8698" s="2">
        <v>45925</v>
      </c>
      <c r="C8698">
        <v>9</v>
      </c>
      <c r="D8698">
        <v>2025</v>
      </c>
      <c r="F8698" t="s">
        <v>193</v>
      </c>
      <c r="G8698" t="s">
        <v>1976</v>
      </c>
      <c r="H8698" t="s">
        <v>1869</v>
      </c>
      <c r="I8698" t="s">
        <v>1977</v>
      </c>
      <c r="J8698" t="s">
        <v>1953</v>
      </c>
      <c r="K8698" t="s">
        <v>1905</v>
      </c>
      <c r="L8698" t="s">
        <v>1888</v>
      </c>
      <c r="M8698">
        <v>1</v>
      </c>
      <c r="N8698" s="3">
        <v>120</v>
      </c>
      <c r="O8698" s="3">
        <v>63</v>
      </c>
      <c r="P8698" s="4">
        <v>0.05</v>
      </c>
      <c r="Q8698" s="3">
        <v>114</v>
      </c>
      <c r="R8698" s="3">
        <v>63</v>
      </c>
      <c r="S8698" s="3">
        <v>51</v>
      </c>
      <c r="T8698" t="s">
        <v>1954</v>
      </c>
      <c r="U8698" t="s">
        <v>72</v>
      </c>
    </row>
    <row r="8699" spans="1:21" x14ac:dyDescent="0.35">
      <c r="A8699" t="s">
        <v>11276</v>
      </c>
      <c r="B8699" s="2">
        <v>45925</v>
      </c>
      <c r="C8699">
        <v>9</v>
      </c>
      <c r="D8699">
        <v>2025</v>
      </c>
      <c r="F8699" t="s">
        <v>886</v>
      </c>
      <c r="G8699" t="s">
        <v>2495</v>
      </c>
      <c r="H8699" t="s">
        <v>1875</v>
      </c>
      <c r="I8699" t="s">
        <v>2054</v>
      </c>
      <c r="J8699" t="s">
        <v>1971</v>
      </c>
      <c r="K8699" t="s">
        <v>1920</v>
      </c>
      <c r="L8699" t="s">
        <v>1886</v>
      </c>
      <c r="M8699">
        <v>1</v>
      </c>
      <c r="N8699" s="3">
        <v>45</v>
      </c>
      <c r="O8699" s="3">
        <v>19</v>
      </c>
      <c r="P8699" s="4">
        <v>0</v>
      </c>
      <c r="Q8699" s="3">
        <v>45</v>
      </c>
      <c r="R8699" s="3">
        <v>19</v>
      </c>
      <c r="S8699" s="3">
        <v>26</v>
      </c>
      <c r="T8699" t="s">
        <v>1954</v>
      </c>
      <c r="U8699" t="s">
        <v>72</v>
      </c>
    </row>
    <row r="8700" spans="1:21" x14ac:dyDescent="0.35">
      <c r="A8700" t="s">
        <v>11277</v>
      </c>
      <c r="B8700" s="2">
        <v>45925</v>
      </c>
      <c r="C8700">
        <v>9</v>
      </c>
      <c r="D8700">
        <v>2025</v>
      </c>
      <c r="F8700" t="s">
        <v>1412</v>
      </c>
      <c r="G8700" t="s">
        <v>4294</v>
      </c>
      <c r="H8700" t="s">
        <v>1875</v>
      </c>
      <c r="I8700" t="s">
        <v>1970</v>
      </c>
      <c r="J8700" t="s">
        <v>2023</v>
      </c>
      <c r="K8700" t="s">
        <v>1912</v>
      </c>
      <c r="L8700" t="s">
        <v>1890</v>
      </c>
      <c r="M8700">
        <v>1</v>
      </c>
      <c r="N8700" s="3">
        <v>249</v>
      </c>
      <c r="O8700" s="3">
        <v>168</v>
      </c>
      <c r="P8700" s="4">
        <v>0.2</v>
      </c>
      <c r="Q8700" s="3">
        <v>199.2</v>
      </c>
      <c r="R8700" s="3">
        <v>168</v>
      </c>
      <c r="S8700" s="3">
        <v>31.2</v>
      </c>
      <c r="T8700" t="s">
        <v>1954</v>
      </c>
      <c r="U8700" t="s">
        <v>72</v>
      </c>
    </row>
    <row r="8701" spans="1:21" x14ac:dyDescent="0.35">
      <c r="A8701" t="s">
        <v>11278</v>
      </c>
      <c r="B8701" s="2">
        <v>45925</v>
      </c>
      <c r="C8701">
        <v>9</v>
      </c>
      <c r="D8701">
        <v>2025</v>
      </c>
      <c r="F8701" t="s">
        <v>997</v>
      </c>
      <c r="G8701" t="s">
        <v>2213</v>
      </c>
      <c r="H8701" t="s">
        <v>1863</v>
      </c>
      <c r="I8701" t="s">
        <v>1952</v>
      </c>
      <c r="J8701" t="s">
        <v>2120</v>
      </c>
      <c r="K8701" t="s">
        <v>1926</v>
      </c>
      <c r="L8701" t="s">
        <v>1885</v>
      </c>
      <c r="M8701">
        <v>2</v>
      </c>
      <c r="N8701" s="3">
        <v>28</v>
      </c>
      <c r="O8701" s="3">
        <v>13</v>
      </c>
      <c r="P8701" s="4">
        <v>0.2</v>
      </c>
      <c r="Q8701" s="3">
        <v>44.8</v>
      </c>
      <c r="R8701" s="3">
        <v>26</v>
      </c>
      <c r="S8701" s="3">
        <v>18.8</v>
      </c>
      <c r="T8701" t="s">
        <v>1954</v>
      </c>
      <c r="U8701" t="s">
        <v>72</v>
      </c>
    </row>
    <row r="8702" spans="1:21" x14ac:dyDescent="0.35">
      <c r="A8702" t="s">
        <v>11279</v>
      </c>
      <c r="B8702" s="2">
        <v>45925</v>
      </c>
      <c r="C8702">
        <v>9</v>
      </c>
      <c r="D8702">
        <v>2025</v>
      </c>
      <c r="F8702" t="s">
        <v>370</v>
      </c>
      <c r="G8702" t="s">
        <v>3877</v>
      </c>
      <c r="H8702" t="s">
        <v>1870</v>
      </c>
      <c r="I8702" t="s">
        <v>2060</v>
      </c>
      <c r="J8702" t="s">
        <v>2034</v>
      </c>
      <c r="K8702" t="s">
        <v>1904</v>
      </c>
      <c r="L8702" t="s">
        <v>1889</v>
      </c>
      <c r="M8702">
        <v>1</v>
      </c>
      <c r="N8702" s="3">
        <v>149</v>
      </c>
      <c r="O8702" s="3">
        <v>91</v>
      </c>
      <c r="P8702" s="4">
        <v>0</v>
      </c>
      <c r="Q8702" s="3">
        <v>149</v>
      </c>
      <c r="R8702" s="3">
        <v>91</v>
      </c>
      <c r="S8702" s="3">
        <v>58</v>
      </c>
      <c r="T8702" t="s">
        <v>1954</v>
      </c>
      <c r="U8702" t="s">
        <v>72</v>
      </c>
    </row>
    <row r="8703" spans="1:21" x14ac:dyDescent="0.35">
      <c r="A8703" t="s">
        <v>11280</v>
      </c>
      <c r="B8703" s="2">
        <v>45925</v>
      </c>
      <c r="C8703">
        <v>9</v>
      </c>
      <c r="D8703">
        <v>2025</v>
      </c>
      <c r="F8703" t="s">
        <v>1274</v>
      </c>
      <c r="G8703" t="s">
        <v>2261</v>
      </c>
      <c r="H8703" t="s">
        <v>1874</v>
      </c>
      <c r="I8703" t="s">
        <v>2119</v>
      </c>
      <c r="J8703" t="s">
        <v>1963</v>
      </c>
      <c r="K8703" t="s">
        <v>1907</v>
      </c>
      <c r="L8703" t="s">
        <v>1890</v>
      </c>
      <c r="M8703">
        <v>3</v>
      </c>
      <c r="N8703" s="3">
        <v>119</v>
      </c>
      <c r="O8703" s="3">
        <v>72</v>
      </c>
      <c r="P8703" s="4">
        <v>0.05</v>
      </c>
      <c r="Q8703" s="3">
        <v>339.15</v>
      </c>
      <c r="R8703" s="3">
        <v>216</v>
      </c>
      <c r="S8703" s="3">
        <v>123.15</v>
      </c>
      <c r="T8703" t="s">
        <v>1954</v>
      </c>
      <c r="U8703" t="s">
        <v>72</v>
      </c>
    </row>
    <row r="8704" spans="1:21" x14ac:dyDescent="0.35">
      <c r="A8704" t="s">
        <v>11281</v>
      </c>
      <c r="B8704" s="2">
        <v>45925</v>
      </c>
      <c r="C8704">
        <v>9</v>
      </c>
      <c r="D8704">
        <v>2025</v>
      </c>
      <c r="F8704" t="s">
        <v>423</v>
      </c>
      <c r="G8704" t="s">
        <v>2901</v>
      </c>
      <c r="H8704" t="s">
        <v>1870</v>
      </c>
      <c r="I8704" t="s">
        <v>2060</v>
      </c>
      <c r="J8704" t="s">
        <v>2034</v>
      </c>
      <c r="K8704" t="s">
        <v>1904</v>
      </c>
      <c r="L8704" t="s">
        <v>1889</v>
      </c>
      <c r="M8704">
        <v>1</v>
      </c>
      <c r="N8704" s="3">
        <v>149</v>
      </c>
      <c r="O8704" s="3">
        <v>91</v>
      </c>
      <c r="P8704" s="4">
        <v>0.1</v>
      </c>
      <c r="Q8704" s="3">
        <v>134.1</v>
      </c>
      <c r="R8704" s="3">
        <v>91</v>
      </c>
      <c r="S8704" s="3">
        <v>43.1</v>
      </c>
      <c r="T8704" t="s">
        <v>1954</v>
      </c>
      <c r="U8704" t="s">
        <v>72</v>
      </c>
    </row>
    <row r="8705" spans="1:21" x14ac:dyDescent="0.35">
      <c r="A8705" t="s">
        <v>11282</v>
      </c>
      <c r="B8705" s="2">
        <v>45925</v>
      </c>
      <c r="C8705">
        <v>9</v>
      </c>
      <c r="D8705">
        <v>2025</v>
      </c>
      <c r="F8705" t="s">
        <v>345</v>
      </c>
      <c r="G8705" t="s">
        <v>2210</v>
      </c>
      <c r="H8705" t="s">
        <v>1864</v>
      </c>
      <c r="I8705" t="s">
        <v>2211</v>
      </c>
      <c r="J8705" t="s">
        <v>2001</v>
      </c>
      <c r="K8705" t="s">
        <v>1911</v>
      </c>
      <c r="L8705" t="s">
        <v>1886</v>
      </c>
      <c r="M8705">
        <v>2</v>
      </c>
      <c r="N8705" s="3">
        <v>58</v>
      </c>
      <c r="O8705" s="3">
        <v>25</v>
      </c>
      <c r="P8705" s="4">
        <v>0.05</v>
      </c>
      <c r="Q8705" s="3">
        <v>110.2</v>
      </c>
      <c r="R8705" s="3">
        <v>50</v>
      </c>
      <c r="S8705" s="3">
        <v>60.2</v>
      </c>
      <c r="T8705" t="s">
        <v>1954</v>
      </c>
      <c r="U8705" t="s">
        <v>72</v>
      </c>
    </row>
    <row r="8706" spans="1:21" x14ac:dyDescent="0.35">
      <c r="A8706" t="s">
        <v>11283</v>
      </c>
      <c r="B8706" s="2">
        <v>45925</v>
      </c>
      <c r="C8706">
        <v>9</v>
      </c>
      <c r="D8706">
        <v>2025</v>
      </c>
      <c r="F8706" t="s">
        <v>183</v>
      </c>
      <c r="G8706" t="s">
        <v>2771</v>
      </c>
      <c r="H8706" t="s">
        <v>1874</v>
      </c>
      <c r="I8706" t="s">
        <v>2041</v>
      </c>
      <c r="J8706" t="s">
        <v>2023</v>
      </c>
      <c r="K8706" t="s">
        <v>1912</v>
      </c>
      <c r="L8706" t="s">
        <v>1890</v>
      </c>
      <c r="M8706">
        <v>2</v>
      </c>
      <c r="N8706" s="3">
        <v>249</v>
      </c>
      <c r="O8706" s="3">
        <v>168</v>
      </c>
      <c r="P8706" s="4">
        <v>0.15</v>
      </c>
      <c r="Q8706" s="3">
        <v>423.3</v>
      </c>
      <c r="R8706" s="3">
        <v>336</v>
      </c>
      <c r="S8706" s="3">
        <v>87.3</v>
      </c>
      <c r="T8706" t="s">
        <v>1954</v>
      </c>
      <c r="U8706" t="s">
        <v>72</v>
      </c>
    </row>
    <row r="8707" spans="1:21" x14ac:dyDescent="0.35">
      <c r="A8707" t="s">
        <v>11284</v>
      </c>
      <c r="B8707" s="2">
        <v>45925</v>
      </c>
      <c r="C8707">
        <v>9</v>
      </c>
      <c r="D8707">
        <v>2025</v>
      </c>
      <c r="F8707" t="s">
        <v>118</v>
      </c>
      <c r="G8707" t="s">
        <v>64</v>
      </c>
      <c r="H8707" t="s">
        <v>1869</v>
      </c>
      <c r="I8707" t="s">
        <v>2073</v>
      </c>
      <c r="J8707" t="s">
        <v>2001</v>
      </c>
      <c r="K8707" t="s">
        <v>1911</v>
      </c>
      <c r="L8707" t="s">
        <v>1886</v>
      </c>
      <c r="M8707">
        <v>2</v>
      </c>
      <c r="N8707" s="3">
        <v>58</v>
      </c>
      <c r="O8707" s="3">
        <v>25</v>
      </c>
      <c r="P8707" s="4">
        <v>0.1</v>
      </c>
      <c r="Q8707" s="3">
        <v>104.4</v>
      </c>
      <c r="R8707" s="3">
        <v>50</v>
      </c>
      <c r="S8707" s="3">
        <v>54.4</v>
      </c>
      <c r="T8707" t="s">
        <v>1954</v>
      </c>
      <c r="U8707" t="s">
        <v>72</v>
      </c>
    </row>
    <row r="8708" spans="1:21" x14ac:dyDescent="0.35">
      <c r="A8708" t="s">
        <v>11285</v>
      </c>
      <c r="B8708" s="2">
        <v>45926</v>
      </c>
      <c r="C8708">
        <v>9</v>
      </c>
      <c r="D8708">
        <v>2025</v>
      </c>
      <c r="F8708" t="s">
        <v>187</v>
      </c>
      <c r="G8708" t="s">
        <v>2265</v>
      </c>
      <c r="H8708" t="s">
        <v>1868</v>
      </c>
      <c r="I8708" t="s">
        <v>2022</v>
      </c>
      <c r="J8708" t="s">
        <v>1956</v>
      </c>
      <c r="K8708" t="s">
        <v>1909</v>
      </c>
      <c r="L8708" t="s">
        <v>1887</v>
      </c>
      <c r="M8708">
        <v>1</v>
      </c>
      <c r="N8708" s="3">
        <v>95</v>
      </c>
      <c r="O8708" s="3">
        <v>54</v>
      </c>
      <c r="P8708" s="4">
        <v>0.15</v>
      </c>
      <c r="Q8708" s="3">
        <v>80.75</v>
      </c>
      <c r="R8708" s="3">
        <v>54</v>
      </c>
      <c r="S8708" s="3">
        <v>26.75</v>
      </c>
      <c r="T8708" t="s">
        <v>1954</v>
      </c>
      <c r="U8708" t="s">
        <v>72</v>
      </c>
    </row>
    <row r="8709" spans="1:21" x14ac:dyDescent="0.35">
      <c r="A8709" t="s">
        <v>11286</v>
      </c>
      <c r="B8709" s="2">
        <v>45926</v>
      </c>
      <c r="C8709">
        <v>9</v>
      </c>
      <c r="D8709">
        <v>2025</v>
      </c>
      <c r="F8709" t="s">
        <v>1771</v>
      </c>
      <c r="G8709" t="s">
        <v>4740</v>
      </c>
      <c r="H8709" t="s">
        <v>1868</v>
      </c>
      <c r="I8709" t="s">
        <v>2014</v>
      </c>
      <c r="J8709" t="s">
        <v>1987</v>
      </c>
      <c r="K8709" t="s">
        <v>1908</v>
      </c>
      <c r="L8709" t="s">
        <v>1890</v>
      </c>
      <c r="M8709">
        <v>3</v>
      </c>
      <c r="N8709" s="3">
        <v>129</v>
      </c>
      <c r="O8709" s="3">
        <v>78</v>
      </c>
      <c r="P8709" s="4">
        <v>0</v>
      </c>
      <c r="Q8709" s="3">
        <v>387</v>
      </c>
      <c r="R8709" s="3">
        <v>234</v>
      </c>
      <c r="S8709" s="3">
        <v>153</v>
      </c>
      <c r="T8709" t="s">
        <v>1954</v>
      </c>
      <c r="U8709" t="s">
        <v>72</v>
      </c>
    </row>
    <row r="8710" spans="1:21" x14ac:dyDescent="0.35">
      <c r="A8710" t="s">
        <v>11287</v>
      </c>
      <c r="B8710" s="2">
        <v>45926</v>
      </c>
      <c r="C8710">
        <v>9</v>
      </c>
      <c r="D8710">
        <v>2025</v>
      </c>
      <c r="F8710" t="s">
        <v>759</v>
      </c>
      <c r="G8710" t="s">
        <v>2351</v>
      </c>
      <c r="H8710" t="s">
        <v>1870</v>
      </c>
      <c r="I8710" t="s">
        <v>2083</v>
      </c>
      <c r="J8710" t="s">
        <v>1987</v>
      </c>
      <c r="K8710" t="s">
        <v>1908</v>
      </c>
      <c r="L8710" t="s">
        <v>1890</v>
      </c>
      <c r="M8710">
        <v>1</v>
      </c>
      <c r="N8710" s="3">
        <v>129</v>
      </c>
      <c r="O8710" s="3">
        <v>78</v>
      </c>
      <c r="P8710" s="4">
        <v>0</v>
      </c>
      <c r="Q8710" s="3">
        <v>129</v>
      </c>
      <c r="R8710" s="3">
        <v>78</v>
      </c>
      <c r="S8710" s="3">
        <v>51</v>
      </c>
      <c r="T8710" t="s">
        <v>1954</v>
      </c>
      <c r="U8710" t="s">
        <v>72</v>
      </c>
    </row>
    <row r="8711" spans="1:21" x14ac:dyDescent="0.35">
      <c r="A8711" t="s">
        <v>11288</v>
      </c>
      <c r="B8711" s="2">
        <v>45926</v>
      </c>
      <c r="C8711">
        <v>9</v>
      </c>
      <c r="D8711">
        <v>2025</v>
      </c>
      <c r="F8711" t="s">
        <v>736</v>
      </c>
      <c r="G8711" t="s">
        <v>2349</v>
      </c>
      <c r="H8711" t="s">
        <v>1866</v>
      </c>
      <c r="I8711" t="s">
        <v>1866</v>
      </c>
      <c r="J8711" t="s">
        <v>1953</v>
      </c>
      <c r="K8711" t="s">
        <v>1905</v>
      </c>
      <c r="L8711" t="s">
        <v>1888</v>
      </c>
      <c r="M8711">
        <v>1</v>
      </c>
      <c r="N8711" s="3">
        <v>120</v>
      </c>
      <c r="O8711" s="3">
        <v>63</v>
      </c>
      <c r="P8711" s="4">
        <v>0.15</v>
      </c>
      <c r="Q8711" s="3">
        <v>102</v>
      </c>
      <c r="R8711" s="3">
        <v>63</v>
      </c>
      <c r="S8711" s="3">
        <v>39</v>
      </c>
      <c r="T8711" t="s">
        <v>1954</v>
      </c>
      <c r="U8711" t="s">
        <v>72</v>
      </c>
    </row>
    <row r="8712" spans="1:21" x14ac:dyDescent="0.35">
      <c r="A8712" t="s">
        <v>11289</v>
      </c>
      <c r="B8712" s="2">
        <v>45926</v>
      </c>
      <c r="C8712">
        <v>9</v>
      </c>
      <c r="D8712">
        <v>2025</v>
      </c>
      <c r="F8712" t="s">
        <v>795</v>
      </c>
      <c r="G8712" t="s">
        <v>2652</v>
      </c>
      <c r="H8712" t="s">
        <v>1872</v>
      </c>
      <c r="I8712" t="s">
        <v>2076</v>
      </c>
      <c r="J8712" t="s">
        <v>1987</v>
      </c>
      <c r="K8712" t="s">
        <v>1908</v>
      </c>
      <c r="L8712" t="s">
        <v>1890</v>
      </c>
      <c r="M8712">
        <v>1</v>
      </c>
      <c r="N8712" s="3">
        <v>129</v>
      </c>
      <c r="O8712" s="3">
        <v>78</v>
      </c>
      <c r="P8712" s="4">
        <v>0.2</v>
      </c>
      <c r="Q8712" s="3">
        <v>103.2</v>
      </c>
      <c r="R8712" s="3">
        <v>78</v>
      </c>
      <c r="S8712" s="3">
        <v>25.2</v>
      </c>
      <c r="T8712" t="s">
        <v>1954</v>
      </c>
      <c r="U8712" t="s">
        <v>72</v>
      </c>
    </row>
    <row r="8713" spans="1:21" x14ac:dyDescent="0.35">
      <c r="A8713" t="s">
        <v>11290</v>
      </c>
      <c r="B8713" s="2">
        <v>45926</v>
      </c>
      <c r="C8713">
        <v>9</v>
      </c>
      <c r="D8713">
        <v>2025</v>
      </c>
      <c r="F8713" t="s">
        <v>1049</v>
      </c>
      <c r="G8713" t="s">
        <v>2128</v>
      </c>
      <c r="H8713" t="s">
        <v>1874</v>
      </c>
      <c r="I8713" t="s">
        <v>2200</v>
      </c>
      <c r="J8713" t="s">
        <v>2023</v>
      </c>
      <c r="K8713" t="s">
        <v>1912</v>
      </c>
      <c r="L8713" t="s">
        <v>1890</v>
      </c>
      <c r="M8713">
        <v>2</v>
      </c>
      <c r="N8713" s="3">
        <v>249</v>
      </c>
      <c r="O8713" s="3">
        <v>168</v>
      </c>
      <c r="P8713" s="4">
        <v>0.15</v>
      </c>
      <c r="Q8713" s="3">
        <v>423.3</v>
      </c>
      <c r="R8713" s="3">
        <v>336</v>
      </c>
      <c r="S8713" s="3">
        <v>87.3</v>
      </c>
      <c r="T8713" t="s">
        <v>1954</v>
      </c>
      <c r="U8713" t="s">
        <v>72</v>
      </c>
    </row>
    <row r="8714" spans="1:21" x14ac:dyDescent="0.35">
      <c r="A8714" t="s">
        <v>11291</v>
      </c>
      <c r="B8714" s="2">
        <v>45926</v>
      </c>
      <c r="C8714">
        <v>9</v>
      </c>
      <c r="D8714">
        <v>2025</v>
      </c>
      <c r="F8714" t="s">
        <v>1002</v>
      </c>
      <c r="G8714" t="s">
        <v>2306</v>
      </c>
      <c r="H8714" t="s">
        <v>1866</v>
      </c>
      <c r="I8714" t="s">
        <v>1866</v>
      </c>
      <c r="J8714" t="s">
        <v>2064</v>
      </c>
      <c r="K8714" t="s">
        <v>1922</v>
      </c>
      <c r="L8714" t="s">
        <v>1887</v>
      </c>
      <c r="M8714">
        <v>1</v>
      </c>
      <c r="N8714" s="3">
        <v>32</v>
      </c>
      <c r="O8714" s="3">
        <v>14</v>
      </c>
      <c r="P8714" s="4">
        <v>0.05</v>
      </c>
      <c r="Q8714" s="3">
        <v>30.4</v>
      </c>
      <c r="R8714" s="3">
        <v>14</v>
      </c>
      <c r="S8714" s="3">
        <v>16.399999999999999</v>
      </c>
      <c r="T8714" t="s">
        <v>1954</v>
      </c>
      <c r="U8714" t="s">
        <v>72</v>
      </c>
    </row>
    <row r="8715" spans="1:21" x14ac:dyDescent="0.35">
      <c r="A8715" t="s">
        <v>11292</v>
      </c>
      <c r="B8715" s="2">
        <v>45926</v>
      </c>
      <c r="C8715">
        <v>9</v>
      </c>
      <c r="D8715">
        <v>2025</v>
      </c>
      <c r="F8715" t="s">
        <v>1429</v>
      </c>
      <c r="G8715" t="s">
        <v>2447</v>
      </c>
      <c r="H8715" t="s">
        <v>1874</v>
      </c>
      <c r="I8715" t="s">
        <v>2200</v>
      </c>
      <c r="J8715" t="s">
        <v>1967</v>
      </c>
      <c r="K8715" t="s">
        <v>1913</v>
      </c>
      <c r="L8715" t="s">
        <v>1888</v>
      </c>
      <c r="M8715">
        <v>2</v>
      </c>
      <c r="N8715" s="3">
        <v>78</v>
      </c>
      <c r="O8715" s="3">
        <v>39</v>
      </c>
      <c r="P8715" s="4">
        <v>0.05</v>
      </c>
      <c r="Q8715" s="3">
        <v>148.19999999999999</v>
      </c>
      <c r="R8715" s="3">
        <v>78</v>
      </c>
      <c r="S8715" s="3">
        <v>70.2</v>
      </c>
      <c r="T8715" t="s">
        <v>1954</v>
      </c>
      <c r="U8715" t="s">
        <v>72</v>
      </c>
    </row>
    <row r="8716" spans="1:21" x14ac:dyDescent="0.35">
      <c r="A8716" t="s">
        <v>11293</v>
      </c>
      <c r="B8716" s="2">
        <v>45926</v>
      </c>
      <c r="C8716">
        <v>9</v>
      </c>
      <c r="D8716">
        <v>2025</v>
      </c>
      <c r="F8716" t="s">
        <v>875</v>
      </c>
      <c r="G8716" t="s">
        <v>2412</v>
      </c>
      <c r="H8716" t="s">
        <v>1873</v>
      </c>
      <c r="I8716" t="s">
        <v>2320</v>
      </c>
      <c r="J8716" t="s">
        <v>2120</v>
      </c>
      <c r="K8716" t="s">
        <v>1926</v>
      </c>
      <c r="L8716" t="s">
        <v>1885</v>
      </c>
      <c r="M8716">
        <v>1</v>
      </c>
      <c r="N8716" s="3">
        <v>28</v>
      </c>
      <c r="O8716" s="3">
        <v>13</v>
      </c>
      <c r="P8716" s="4">
        <v>0.1</v>
      </c>
      <c r="Q8716" s="3">
        <v>25.2</v>
      </c>
      <c r="R8716" s="3">
        <v>13</v>
      </c>
      <c r="S8716" s="3">
        <v>12.2</v>
      </c>
      <c r="T8716" t="s">
        <v>1954</v>
      </c>
      <c r="U8716" t="s">
        <v>72</v>
      </c>
    </row>
    <row r="8717" spans="1:21" x14ac:dyDescent="0.35">
      <c r="A8717" t="s">
        <v>11294</v>
      </c>
      <c r="B8717" s="2">
        <v>45926</v>
      </c>
      <c r="C8717">
        <v>9</v>
      </c>
      <c r="D8717">
        <v>2025</v>
      </c>
      <c r="F8717" t="s">
        <v>1380</v>
      </c>
      <c r="G8717" t="s">
        <v>3123</v>
      </c>
      <c r="H8717" t="s">
        <v>1863</v>
      </c>
      <c r="I8717" t="s">
        <v>2056</v>
      </c>
      <c r="J8717" t="s">
        <v>1978</v>
      </c>
      <c r="K8717" t="s">
        <v>1916</v>
      </c>
      <c r="L8717" t="s">
        <v>1887</v>
      </c>
      <c r="M8717">
        <v>4</v>
      </c>
      <c r="N8717" s="3">
        <v>79</v>
      </c>
      <c r="O8717" s="3">
        <v>42</v>
      </c>
      <c r="P8717" s="4">
        <v>0.05</v>
      </c>
      <c r="Q8717" s="3">
        <v>300.2</v>
      </c>
      <c r="R8717" s="3">
        <v>168</v>
      </c>
      <c r="S8717" s="3">
        <v>132.19999999999999</v>
      </c>
      <c r="T8717" t="s">
        <v>1954</v>
      </c>
      <c r="U8717" t="s">
        <v>72</v>
      </c>
    </row>
    <row r="8718" spans="1:21" x14ac:dyDescent="0.35">
      <c r="A8718" t="s">
        <v>11295</v>
      </c>
      <c r="B8718" s="2">
        <v>45926</v>
      </c>
      <c r="C8718">
        <v>9</v>
      </c>
      <c r="D8718">
        <v>2025</v>
      </c>
      <c r="F8718" t="s">
        <v>1260</v>
      </c>
      <c r="G8718" t="s">
        <v>4124</v>
      </c>
      <c r="H8718" t="s">
        <v>1873</v>
      </c>
      <c r="I8718" t="s">
        <v>2320</v>
      </c>
      <c r="J8718" t="s">
        <v>2023</v>
      </c>
      <c r="K8718" t="s">
        <v>1912</v>
      </c>
      <c r="L8718" t="s">
        <v>1890</v>
      </c>
      <c r="M8718">
        <v>2</v>
      </c>
      <c r="N8718" s="3">
        <v>249</v>
      </c>
      <c r="O8718" s="3">
        <v>168</v>
      </c>
      <c r="P8718" s="4">
        <v>0.1</v>
      </c>
      <c r="Q8718" s="3">
        <v>448.2</v>
      </c>
      <c r="R8718" s="3">
        <v>336</v>
      </c>
      <c r="S8718" s="3">
        <v>112.2</v>
      </c>
      <c r="T8718" t="s">
        <v>1954</v>
      </c>
      <c r="U8718" t="s">
        <v>72</v>
      </c>
    </row>
    <row r="8719" spans="1:21" x14ac:dyDescent="0.35">
      <c r="A8719" t="s">
        <v>11296</v>
      </c>
      <c r="B8719" s="2">
        <v>45927</v>
      </c>
      <c r="C8719">
        <v>9</v>
      </c>
      <c r="D8719">
        <v>2025</v>
      </c>
      <c r="F8719" t="s">
        <v>588</v>
      </c>
      <c r="G8719" t="s">
        <v>2043</v>
      </c>
      <c r="H8719" t="s">
        <v>1864</v>
      </c>
      <c r="I8719" t="s">
        <v>2044</v>
      </c>
      <c r="J8719" t="s">
        <v>2023</v>
      </c>
      <c r="K8719" t="s">
        <v>1912</v>
      </c>
      <c r="L8719" t="s">
        <v>1890</v>
      </c>
      <c r="M8719">
        <v>2</v>
      </c>
      <c r="N8719" s="3">
        <v>249</v>
      </c>
      <c r="O8719" s="3">
        <v>168</v>
      </c>
      <c r="P8719" s="4">
        <v>0</v>
      </c>
      <c r="Q8719" s="3">
        <v>498</v>
      </c>
      <c r="R8719" s="3">
        <v>336</v>
      </c>
      <c r="S8719" s="3">
        <v>162</v>
      </c>
      <c r="T8719" t="s">
        <v>1954</v>
      </c>
      <c r="U8719" t="s">
        <v>72</v>
      </c>
    </row>
    <row r="8720" spans="1:21" x14ac:dyDescent="0.35">
      <c r="A8720" t="s">
        <v>11297</v>
      </c>
      <c r="B8720" s="2">
        <v>45927</v>
      </c>
      <c r="C8720">
        <v>9</v>
      </c>
      <c r="D8720">
        <v>2025</v>
      </c>
      <c r="F8720" t="s">
        <v>821</v>
      </c>
      <c r="G8720" t="s">
        <v>2059</v>
      </c>
      <c r="H8720" t="s">
        <v>1870</v>
      </c>
      <c r="I8720" t="s">
        <v>2060</v>
      </c>
      <c r="J8720" t="s">
        <v>1956</v>
      </c>
      <c r="K8720" t="s">
        <v>1909</v>
      </c>
      <c r="L8720" t="s">
        <v>1887</v>
      </c>
      <c r="M8720">
        <v>3</v>
      </c>
      <c r="N8720" s="3">
        <v>95</v>
      </c>
      <c r="O8720" s="3">
        <v>54</v>
      </c>
      <c r="P8720" s="4">
        <v>0</v>
      </c>
      <c r="Q8720" s="3">
        <v>285</v>
      </c>
      <c r="R8720" s="3">
        <v>162</v>
      </c>
      <c r="S8720" s="3">
        <v>123</v>
      </c>
      <c r="T8720" t="s">
        <v>1954</v>
      </c>
      <c r="U8720" t="s">
        <v>72</v>
      </c>
    </row>
    <row r="8721" spans="1:21" x14ac:dyDescent="0.35">
      <c r="A8721" t="s">
        <v>11298</v>
      </c>
      <c r="B8721" s="2">
        <v>45927</v>
      </c>
      <c r="C8721">
        <v>9</v>
      </c>
      <c r="D8721">
        <v>2025</v>
      </c>
      <c r="F8721" t="s">
        <v>1311</v>
      </c>
      <c r="G8721" t="s">
        <v>2805</v>
      </c>
      <c r="H8721" t="s">
        <v>1868</v>
      </c>
      <c r="I8721" t="s">
        <v>2113</v>
      </c>
      <c r="J8721" t="s">
        <v>2183</v>
      </c>
      <c r="K8721" t="s">
        <v>1917</v>
      </c>
      <c r="L8721" t="s">
        <v>1886</v>
      </c>
      <c r="M8721">
        <v>1</v>
      </c>
      <c r="N8721" s="3">
        <v>72</v>
      </c>
      <c r="O8721" s="3">
        <v>34</v>
      </c>
      <c r="P8721" s="4">
        <v>0.1</v>
      </c>
      <c r="Q8721" s="3">
        <v>64.8</v>
      </c>
      <c r="R8721" s="3">
        <v>34</v>
      </c>
      <c r="S8721" s="3">
        <v>30.8</v>
      </c>
      <c r="T8721" t="s">
        <v>1954</v>
      </c>
      <c r="U8721" t="s">
        <v>72</v>
      </c>
    </row>
    <row r="8722" spans="1:21" x14ac:dyDescent="0.35">
      <c r="A8722" t="s">
        <v>11299</v>
      </c>
      <c r="B8722" s="2">
        <v>45927</v>
      </c>
      <c r="C8722">
        <v>9</v>
      </c>
      <c r="D8722">
        <v>2025</v>
      </c>
      <c r="F8722" t="s">
        <v>423</v>
      </c>
      <c r="G8722" t="s">
        <v>2901</v>
      </c>
      <c r="H8722" t="s">
        <v>1870</v>
      </c>
      <c r="I8722" t="s">
        <v>2060</v>
      </c>
      <c r="J8722" t="s">
        <v>2162</v>
      </c>
      <c r="K8722" t="s">
        <v>1921</v>
      </c>
      <c r="L8722" t="s">
        <v>1889</v>
      </c>
      <c r="M8722">
        <v>1</v>
      </c>
      <c r="N8722" s="3">
        <v>55</v>
      </c>
      <c r="O8722" s="3">
        <v>27</v>
      </c>
      <c r="P8722" s="4">
        <v>0.1</v>
      </c>
      <c r="Q8722" s="3">
        <v>49.5</v>
      </c>
      <c r="R8722" s="3">
        <v>27</v>
      </c>
      <c r="S8722" s="3">
        <v>22.5</v>
      </c>
      <c r="T8722" t="s">
        <v>1954</v>
      </c>
      <c r="U8722" t="s">
        <v>72</v>
      </c>
    </row>
    <row r="8723" spans="1:21" x14ac:dyDescent="0.35">
      <c r="A8723" t="s">
        <v>11300</v>
      </c>
      <c r="B8723" s="2">
        <v>45927</v>
      </c>
      <c r="C8723">
        <v>9</v>
      </c>
      <c r="D8723">
        <v>2025</v>
      </c>
      <c r="F8723" t="s">
        <v>380</v>
      </c>
      <c r="G8723" t="s">
        <v>2096</v>
      </c>
      <c r="H8723" t="s">
        <v>1866</v>
      </c>
      <c r="I8723" t="s">
        <v>1866</v>
      </c>
      <c r="J8723" t="s">
        <v>2114</v>
      </c>
      <c r="K8723" t="s">
        <v>1915</v>
      </c>
      <c r="L8723" t="s">
        <v>1886</v>
      </c>
      <c r="M8723">
        <v>1</v>
      </c>
      <c r="N8723" s="3">
        <v>85</v>
      </c>
      <c r="O8723" s="3">
        <v>41</v>
      </c>
      <c r="P8723" s="4">
        <v>0.1</v>
      </c>
      <c r="Q8723" s="3">
        <v>76.5</v>
      </c>
      <c r="R8723" s="3">
        <v>41</v>
      </c>
      <c r="S8723" s="3">
        <v>35.5</v>
      </c>
      <c r="T8723" t="s">
        <v>1954</v>
      </c>
      <c r="U8723" t="s">
        <v>72</v>
      </c>
    </row>
    <row r="8724" spans="1:21" x14ac:dyDescent="0.35">
      <c r="A8724" t="s">
        <v>11301</v>
      </c>
      <c r="B8724" s="2">
        <v>45927</v>
      </c>
      <c r="C8724">
        <v>9</v>
      </c>
      <c r="D8724">
        <v>2025</v>
      </c>
      <c r="F8724" t="s">
        <v>246</v>
      </c>
      <c r="G8724" t="s">
        <v>3205</v>
      </c>
      <c r="H8724" t="s">
        <v>1870</v>
      </c>
      <c r="I8724" t="s">
        <v>2192</v>
      </c>
      <c r="J8724" t="s">
        <v>2067</v>
      </c>
      <c r="K8724" t="s">
        <v>1918</v>
      </c>
      <c r="L8724" t="s">
        <v>1889</v>
      </c>
      <c r="M8724">
        <v>1</v>
      </c>
      <c r="N8724" s="3">
        <v>69</v>
      </c>
      <c r="O8724" s="3">
        <v>37</v>
      </c>
      <c r="P8724" s="4">
        <v>0.1</v>
      </c>
      <c r="Q8724" s="3">
        <v>62.1</v>
      </c>
      <c r="R8724" s="3">
        <v>37</v>
      </c>
      <c r="S8724" s="3">
        <v>25.1</v>
      </c>
      <c r="T8724" t="s">
        <v>1954</v>
      </c>
      <c r="U8724" t="s">
        <v>72</v>
      </c>
    </row>
    <row r="8725" spans="1:21" x14ac:dyDescent="0.35">
      <c r="A8725" t="s">
        <v>11302</v>
      </c>
      <c r="B8725" s="2">
        <v>45927</v>
      </c>
      <c r="C8725">
        <v>9</v>
      </c>
      <c r="D8725">
        <v>2025</v>
      </c>
      <c r="F8725" t="s">
        <v>203</v>
      </c>
      <c r="G8725" t="s">
        <v>7295</v>
      </c>
      <c r="H8725" t="s">
        <v>1873</v>
      </c>
      <c r="I8725" t="s">
        <v>2320</v>
      </c>
      <c r="J8725" t="s">
        <v>1953</v>
      </c>
      <c r="K8725" t="s">
        <v>1905</v>
      </c>
      <c r="L8725" t="s">
        <v>1888</v>
      </c>
      <c r="M8725">
        <v>5</v>
      </c>
      <c r="N8725" s="3">
        <v>120</v>
      </c>
      <c r="O8725" s="3">
        <v>63</v>
      </c>
      <c r="P8725" s="4">
        <v>0.1</v>
      </c>
      <c r="Q8725" s="3">
        <v>540</v>
      </c>
      <c r="R8725" s="3">
        <v>315</v>
      </c>
      <c r="S8725" s="3">
        <v>225</v>
      </c>
      <c r="T8725" t="s">
        <v>1954</v>
      </c>
      <c r="U8725" t="s">
        <v>72</v>
      </c>
    </row>
    <row r="8726" spans="1:21" x14ac:dyDescent="0.35">
      <c r="A8726" t="s">
        <v>11303</v>
      </c>
      <c r="B8726" s="2">
        <v>45927</v>
      </c>
      <c r="C8726">
        <v>9</v>
      </c>
      <c r="D8726">
        <v>2025</v>
      </c>
      <c r="F8726" t="s">
        <v>1703</v>
      </c>
      <c r="G8726" t="s">
        <v>2370</v>
      </c>
      <c r="H8726" t="s">
        <v>1875</v>
      </c>
      <c r="I8726" t="s">
        <v>1981</v>
      </c>
      <c r="J8726" t="s">
        <v>2064</v>
      </c>
      <c r="K8726" t="s">
        <v>1922</v>
      </c>
      <c r="L8726" t="s">
        <v>1887</v>
      </c>
      <c r="M8726">
        <v>3</v>
      </c>
      <c r="N8726" s="3">
        <v>32</v>
      </c>
      <c r="O8726" s="3">
        <v>14</v>
      </c>
      <c r="P8726" s="4">
        <v>0</v>
      </c>
      <c r="Q8726" s="3">
        <v>96</v>
      </c>
      <c r="R8726" s="3">
        <v>42</v>
      </c>
      <c r="S8726" s="3">
        <v>54</v>
      </c>
      <c r="T8726" t="s">
        <v>1954</v>
      </c>
      <c r="U8726" t="s">
        <v>72</v>
      </c>
    </row>
    <row r="8727" spans="1:21" x14ac:dyDescent="0.35">
      <c r="A8727" t="s">
        <v>11304</v>
      </c>
      <c r="B8727" s="2">
        <v>45927</v>
      </c>
      <c r="C8727">
        <v>9</v>
      </c>
      <c r="D8727">
        <v>2025</v>
      </c>
      <c r="F8727" t="s">
        <v>952</v>
      </c>
      <c r="G8727" t="s">
        <v>3473</v>
      </c>
      <c r="H8727" t="s">
        <v>1871</v>
      </c>
      <c r="I8727" t="s">
        <v>2144</v>
      </c>
      <c r="J8727" t="s">
        <v>2001</v>
      </c>
      <c r="K8727" t="s">
        <v>1911</v>
      </c>
      <c r="L8727" t="s">
        <v>1886</v>
      </c>
      <c r="M8727">
        <v>2</v>
      </c>
      <c r="N8727" s="3">
        <v>58</v>
      </c>
      <c r="O8727" s="3">
        <v>25</v>
      </c>
      <c r="P8727" s="4">
        <v>0.05</v>
      </c>
      <c r="Q8727" s="3">
        <v>110.2</v>
      </c>
      <c r="R8727" s="3">
        <v>50</v>
      </c>
      <c r="S8727" s="3">
        <v>60.2</v>
      </c>
      <c r="T8727" t="s">
        <v>1954</v>
      </c>
      <c r="U8727" t="s">
        <v>72</v>
      </c>
    </row>
    <row r="8728" spans="1:21" x14ac:dyDescent="0.35">
      <c r="A8728" t="s">
        <v>11305</v>
      </c>
      <c r="B8728" s="2">
        <v>45927</v>
      </c>
      <c r="C8728">
        <v>9</v>
      </c>
      <c r="D8728">
        <v>2025</v>
      </c>
      <c r="F8728" t="s">
        <v>284</v>
      </c>
      <c r="G8728" t="s">
        <v>3644</v>
      </c>
      <c r="H8728" t="s">
        <v>1871</v>
      </c>
      <c r="I8728" t="s">
        <v>1966</v>
      </c>
      <c r="J8728" t="s">
        <v>2067</v>
      </c>
      <c r="K8728" t="s">
        <v>1918</v>
      </c>
      <c r="L8728" t="s">
        <v>1889</v>
      </c>
      <c r="M8728">
        <v>1</v>
      </c>
      <c r="N8728" s="3">
        <v>69</v>
      </c>
      <c r="O8728" s="3">
        <v>37</v>
      </c>
      <c r="P8728" s="4">
        <v>0</v>
      </c>
      <c r="Q8728" s="3">
        <v>69</v>
      </c>
      <c r="R8728" s="3">
        <v>37</v>
      </c>
      <c r="S8728" s="3">
        <v>32</v>
      </c>
      <c r="T8728" t="s">
        <v>1954</v>
      </c>
      <c r="U8728" t="s">
        <v>72</v>
      </c>
    </row>
    <row r="8729" spans="1:21" x14ac:dyDescent="0.35">
      <c r="A8729" t="s">
        <v>11306</v>
      </c>
      <c r="B8729" s="2">
        <v>45927</v>
      </c>
      <c r="C8729">
        <v>9</v>
      </c>
      <c r="D8729">
        <v>2025</v>
      </c>
      <c r="F8729" t="s">
        <v>523</v>
      </c>
      <c r="G8729" t="s">
        <v>2250</v>
      </c>
      <c r="H8729" t="s">
        <v>1871</v>
      </c>
      <c r="I8729" t="s">
        <v>1966</v>
      </c>
      <c r="J8729" t="s">
        <v>2001</v>
      </c>
      <c r="K8729" t="s">
        <v>1911</v>
      </c>
      <c r="L8729" t="s">
        <v>1886</v>
      </c>
      <c r="M8729">
        <v>1</v>
      </c>
      <c r="N8729" s="3">
        <v>58</v>
      </c>
      <c r="O8729" s="3">
        <v>25</v>
      </c>
      <c r="P8729" s="4">
        <v>0.15</v>
      </c>
      <c r="Q8729" s="3">
        <v>49.3</v>
      </c>
      <c r="R8729" s="3">
        <v>25</v>
      </c>
      <c r="S8729" s="3">
        <v>24.3</v>
      </c>
      <c r="T8729" t="s">
        <v>1954</v>
      </c>
      <c r="U8729" t="s">
        <v>72</v>
      </c>
    </row>
    <row r="8730" spans="1:21" x14ac:dyDescent="0.35">
      <c r="A8730" t="s">
        <v>11307</v>
      </c>
      <c r="B8730" s="2">
        <v>45928</v>
      </c>
      <c r="C8730">
        <v>9</v>
      </c>
      <c r="D8730">
        <v>2025</v>
      </c>
      <c r="F8730" t="s">
        <v>454</v>
      </c>
      <c r="G8730" t="s">
        <v>2704</v>
      </c>
      <c r="H8730" t="s">
        <v>1874</v>
      </c>
      <c r="I8730" t="s">
        <v>2041</v>
      </c>
      <c r="J8730" t="s">
        <v>2162</v>
      </c>
      <c r="K8730" t="s">
        <v>1921</v>
      </c>
      <c r="L8730" t="s">
        <v>1889</v>
      </c>
      <c r="M8730">
        <v>1</v>
      </c>
      <c r="N8730" s="3">
        <v>55</v>
      </c>
      <c r="O8730" s="3">
        <v>27</v>
      </c>
      <c r="P8730" s="4">
        <v>0</v>
      </c>
      <c r="Q8730" s="3">
        <v>55</v>
      </c>
      <c r="R8730" s="3">
        <v>27</v>
      </c>
      <c r="S8730" s="3">
        <v>28</v>
      </c>
      <c r="T8730" t="s">
        <v>1954</v>
      </c>
      <c r="U8730" t="s">
        <v>72</v>
      </c>
    </row>
    <row r="8731" spans="1:21" x14ac:dyDescent="0.35">
      <c r="A8731" t="s">
        <v>11308</v>
      </c>
      <c r="B8731" s="2">
        <v>45928</v>
      </c>
      <c r="C8731">
        <v>9</v>
      </c>
      <c r="D8731">
        <v>2025</v>
      </c>
      <c r="F8731" t="s">
        <v>215</v>
      </c>
      <c r="G8731" t="s">
        <v>63</v>
      </c>
      <c r="H8731" t="s">
        <v>1868</v>
      </c>
      <c r="I8731" t="s">
        <v>1959</v>
      </c>
      <c r="J8731" t="s">
        <v>1978</v>
      </c>
      <c r="K8731" t="s">
        <v>1916</v>
      </c>
      <c r="L8731" t="s">
        <v>1887</v>
      </c>
      <c r="M8731">
        <v>1</v>
      </c>
      <c r="N8731" s="3">
        <v>79</v>
      </c>
      <c r="O8731" s="3">
        <v>42</v>
      </c>
      <c r="P8731" s="4">
        <v>0.05</v>
      </c>
      <c r="Q8731" s="3">
        <v>75.05</v>
      </c>
      <c r="R8731" s="3">
        <v>42</v>
      </c>
      <c r="S8731" s="3">
        <v>33.049999999999997</v>
      </c>
      <c r="T8731" t="s">
        <v>1954</v>
      </c>
      <c r="U8731" t="s">
        <v>72</v>
      </c>
    </row>
    <row r="8732" spans="1:21" x14ac:dyDescent="0.35">
      <c r="A8732" t="s">
        <v>11309</v>
      </c>
      <c r="B8732" s="2">
        <v>45928</v>
      </c>
      <c r="C8732">
        <v>9</v>
      </c>
      <c r="D8732">
        <v>2025</v>
      </c>
      <c r="F8732" t="s">
        <v>709</v>
      </c>
      <c r="G8732" t="s">
        <v>2063</v>
      </c>
      <c r="H8732" t="s">
        <v>1875</v>
      </c>
      <c r="I8732" t="s">
        <v>1981</v>
      </c>
      <c r="J8732" t="s">
        <v>2162</v>
      </c>
      <c r="K8732" t="s">
        <v>1921</v>
      </c>
      <c r="L8732" t="s">
        <v>1889</v>
      </c>
      <c r="M8732">
        <v>1</v>
      </c>
      <c r="N8732" s="3">
        <v>55</v>
      </c>
      <c r="O8732" s="3">
        <v>27</v>
      </c>
      <c r="P8732" s="4">
        <v>0</v>
      </c>
      <c r="Q8732" s="3">
        <v>55</v>
      </c>
      <c r="R8732" s="3">
        <v>27</v>
      </c>
      <c r="S8732" s="3">
        <v>28</v>
      </c>
      <c r="T8732" t="s">
        <v>1954</v>
      </c>
      <c r="U8732" t="s">
        <v>72</v>
      </c>
    </row>
    <row r="8733" spans="1:21" x14ac:dyDescent="0.35">
      <c r="A8733" t="s">
        <v>11310</v>
      </c>
      <c r="B8733" s="2">
        <v>45928</v>
      </c>
      <c r="C8733">
        <v>9</v>
      </c>
      <c r="D8733">
        <v>2025</v>
      </c>
      <c r="F8733" t="s">
        <v>93</v>
      </c>
      <c r="G8733" t="s">
        <v>2720</v>
      </c>
      <c r="H8733" t="s">
        <v>1869</v>
      </c>
      <c r="I8733" t="s">
        <v>1977</v>
      </c>
      <c r="J8733" t="s">
        <v>2120</v>
      </c>
      <c r="K8733" t="s">
        <v>1926</v>
      </c>
      <c r="L8733" t="s">
        <v>1885</v>
      </c>
      <c r="M8733">
        <v>3</v>
      </c>
      <c r="N8733" s="3">
        <v>28</v>
      </c>
      <c r="O8733" s="3">
        <v>13</v>
      </c>
      <c r="P8733" s="4">
        <v>0.1</v>
      </c>
      <c r="Q8733" s="3">
        <v>75.599999999999994</v>
      </c>
      <c r="R8733" s="3">
        <v>39</v>
      </c>
      <c r="S8733" s="3">
        <v>36.6</v>
      </c>
      <c r="T8733" t="s">
        <v>1954</v>
      </c>
      <c r="U8733" t="s">
        <v>72</v>
      </c>
    </row>
    <row r="8734" spans="1:21" x14ac:dyDescent="0.35">
      <c r="A8734" t="s">
        <v>11311</v>
      </c>
      <c r="B8734" s="2">
        <v>45928</v>
      </c>
      <c r="C8734">
        <v>9</v>
      </c>
      <c r="D8734">
        <v>2025</v>
      </c>
      <c r="F8734" t="s">
        <v>716</v>
      </c>
      <c r="G8734" t="s">
        <v>2202</v>
      </c>
      <c r="H8734" t="s">
        <v>1866</v>
      </c>
      <c r="I8734" t="s">
        <v>1866</v>
      </c>
      <c r="J8734" t="s">
        <v>2001</v>
      </c>
      <c r="K8734" t="s">
        <v>1911</v>
      </c>
      <c r="L8734" t="s">
        <v>1886</v>
      </c>
      <c r="M8734">
        <v>1</v>
      </c>
      <c r="N8734" s="3">
        <v>58</v>
      </c>
      <c r="O8734" s="3">
        <v>25</v>
      </c>
      <c r="P8734" s="4">
        <v>0.15</v>
      </c>
      <c r="Q8734" s="3">
        <v>49.3</v>
      </c>
      <c r="R8734" s="3">
        <v>25</v>
      </c>
      <c r="S8734" s="3">
        <v>24.3</v>
      </c>
      <c r="T8734" t="s">
        <v>1954</v>
      </c>
      <c r="U8734" t="s">
        <v>72</v>
      </c>
    </row>
    <row r="8735" spans="1:21" x14ac:dyDescent="0.35">
      <c r="A8735" t="s">
        <v>11312</v>
      </c>
      <c r="B8735" s="2">
        <v>45928</v>
      </c>
      <c r="C8735">
        <v>9</v>
      </c>
      <c r="D8735">
        <v>2025</v>
      </c>
      <c r="F8735" t="s">
        <v>1000</v>
      </c>
      <c r="G8735" t="s">
        <v>4521</v>
      </c>
      <c r="H8735" t="s">
        <v>1868</v>
      </c>
      <c r="I8735" t="s">
        <v>2014</v>
      </c>
      <c r="J8735" t="s">
        <v>1987</v>
      </c>
      <c r="K8735" t="s">
        <v>1908</v>
      </c>
      <c r="L8735" t="s">
        <v>1890</v>
      </c>
      <c r="M8735">
        <v>1</v>
      </c>
      <c r="N8735" s="3">
        <v>129</v>
      </c>
      <c r="O8735" s="3">
        <v>78</v>
      </c>
      <c r="P8735" s="4">
        <v>0</v>
      </c>
      <c r="Q8735" s="3">
        <v>129</v>
      </c>
      <c r="R8735" s="3">
        <v>78</v>
      </c>
      <c r="S8735" s="3">
        <v>51</v>
      </c>
      <c r="T8735" t="s">
        <v>1954</v>
      </c>
      <c r="U8735" t="s">
        <v>72</v>
      </c>
    </row>
    <row r="8736" spans="1:21" x14ac:dyDescent="0.35">
      <c r="A8736" t="s">
        <v>11313</v>
      </c>
      <c r="B8736" s="2">
        <v>45928</v>
      </c>
      <c r="C8736">
        <v>9</v>
      </c>
      <c r="D8736">
        <v>2025</v>
      </c>
      <c r="F8736" t="s">
        <v>649</v>
      </c>
      <c r="G8736" t="s">
        <v>2199</v>
      </c>
      <c r="H8736" t="s">
        <v>1874</v>
      </c>
      <c r="I8736" t="s">
        <v>2200</v>
      </c>
      <c r="J8736" t="s">
        <v>2045</v>
      </c>
      <c r="K8736" t="s">
        <v>1910</v>
      </c>
      <c r="L8736" t="s">
        <v>1890</v>
      </c>
      <c r="M8736">
        <v>2</v>
      </c>
      <c r="N8736" s="3">
        <v>99</v>
      </c>
      <c r="O8736" s="3">
        <v>58</v>
      </c>
      <c r="P8736" s="4">
        <v>0</v>
      </c>
      <c r="Q8736" s="3">
        <v>198</v>
      </c>
      <c r="R8736" s="3">
        <v>116</v>
      </c>
      <c r="S8736" s="3">
        <v>82</v>
      </c>
      <c r="T8736" t="s">
        <v>1954</v>
      </c>
      <c r="U8736" t="s">
        <v>72</v>
      </c>
    </row>
    <row r="8737" spans="1:21" x14ac:dyDescent="0.35">
      <c r="A8737" t="s">
        <v>11314</v>
      </c>
      <c r="B8737" s="2">
        <v>45928</v>
      </c>
      <c r="C8737">
        <v>9</v>
      </c>
      <c r="D8737">
        <v>2025</v>
      </c>
      <c r="F8737" t="s">
        <v>1607</v>
      </c>
      <c r="G8737" t="s">
        <v>1980</v>
      </c>
      <c r="H8737" t="s">
        <v>1875</v>
      </c>
      <c r="I8737" t="s">
        <v>1981</v>
      </c>
      <c r="J8737" t="s">
        <v>1963</v>
      </c>
      <c r="K8737" t="s">
        <v>1907</v>
      </c>
      <c r="L8737" t="s">
        <v>1890</v>
      </c>
      <c r="M8737">
        <v>1</v>
      </c>
      <c r="N8737" s="3">
        <v>119</v>
      </c>
      <c r="O8737" s="3">
        <v>72</v>
      </c>
      <c r="P8737" s="4">
        <v>0.15</v>
      </c>
      <c r="Q8737" s="3">
        <v>101.15</v>
      </c>
      <c r="R8737" s="3">
        <v>72</v>
      </c>
      <c r="S8737" s="3">
        <v>29.15</v>
      </c>
      <c r="T8737" t="s">
        <v>1954</v>
      </c>
      <c r="U8737" t="s">
        <v>72</v>
      </c>
    </row>
    <row r="8738" spans="1:21" x14ac:dyDescent="0.35">
      <c r="A8738" t="s">
        <v>11315</v>
      </c>
      <c r="B8738" s="2">
        <v>45928</v>
      </c>
      <c r="C8738">
        <v>9</v>
      </c>
      <c r="D8738">
        <v>2025</v>
      </c>
      <c r="F8738" t="s">
        <v>1053</v>
      </c>
      <c r="G8738" t="s">
        <v>3455</v>
      </c>
      <c r="H8738" t="s">
        <v>1875</v>
      </c>
      <c r="I8738" t="s">
        <v>1996</v>
      </c>
      <c r="J8738" t="s">
        <v>1956</v>
      </c>
      <c r="K8738" t="s">
        <v>1909</v>
      </c>
      <c r="L8738" t="s">
        <v>1887</v>
      </c>
      <c r="M8738">
        <v>1</v>
      </c>
      <c r="N8738" s="3">
        <v>95</v>
      </c>
      <c r="O8738" s="3">
        <v>54</v>
      </c>
      <c r="P8738" s="4">
        <v>0.1</v>
      </c>
      <c r="Q8738" s="3">
        <v>85.5</v>
      </c>
      <c r="R8738" s="3">
        <v>54</v>
      </c>
      <c r="S8738" s="3">
        <v>31.5</v>
      </c>
      <c r="T8738" t="s">
        <v>1954</v>
      </c>
      <c r="U8738" t="s">
        <v>72</v>
      </c>
    </row>
    <row r="8739" spans="1:21" x14ac:dyDescent="0.35">
      <c r="A8739" t="s">
        <v>11316</v>
      </c>
      <c r="B8739" s="2">
        <v>45928</v>
      </c>
      <c r="C8739">
        <v>9</v>
      </c>
      <c r="D8739">
        <v>2025</v>
      </c>
      <c r="F8739" t="s">
        <v>1032</v>
      </c>
      <c r="G8739" t="s">
        <v>2231</v>
      </c>
      <c r="H8739" t="s">
        <v>1874</v>
      </c>
      <c r="I8739" t="s">
        <v>2119</v>
      </c>
      <c r="J8739" t="s">
        <v>1953</v>
      </c>
      <c r="K8739" t="s">
        <v>1905</v>
      </c>
      <c r="L8739" t="s">
        <v>1888</v>
      </c>
      <c r="M8739">
        <v>1</v>
      </c>
      <c r="N8739" s="3">
        <v>120</v>
      </c>
      <c r="O8739" s="3">
        <v>63</v>
      </c>
      <c r="P8739" s="4">
        <v>0</v>
      </c>
      <c r="Q8739" s="3">
        <v>120</v>
      </c>
      <c r="R8739" s="3">
        <v>63</v>
      </c>
      <c r="S8739" s="3">
        <v>57</v>
      </c>
      <c r="T8739" t="s">
        <v>1954</v>
      </c>
      <c r="U8739" t="s">
        <v>72</v>
      </c>
    </row>
    <row r="8740" spans="1:21" x14ac:dyDescent="0.35">
      <c r="A8740" t="s">
        <v>11317</v>
      </c>
      <c r="B8740" s="2">
        <v>45928</v>
      </c>
      <c r="C8740">
        <v>9</v>
      </c>
      <c r="D8740">
        <v>2025</v>
      </c>
      <c r="F8740" t="s">
        <v>930</v>
      </c>
      <c r="G8740" t="s">
        <v>2910</v>
      </c>
      <c r="H8740" t="s">
        <v>1863</v>
      </c>
      <c r="I8740" t="s">
        <v>1952</v>
      </c>
      <c r="J8740" t="s">
        <v>2183</v>
      </c>
      <c r="K8740" t="s">
        <v>1917</v>
      </c>
      <c r="L8740" t="s">
        <v>1886</v>
      </c>
      <c r="M8740">
        <v>1</v>
      </c>
      <c r="N8740" s="3">
        <v>72</v>
      </c>
      <c r="O8740" s="3">
        <v>34</v>
      </c>
      <c r="P8740" s="4">
        <v>0.15</v>
      </c>
      <c r="Q8740" s="3">
        <v>61.2</v>
      </c>
      <c r="R8740" s="3">
        <v>34</v>
      </c>
      <c r="S8740" s="3">
        <v>27.2</v>
      </c>
      <c r="T8740" t="s">
        <v>1954</v>
      </c>
      <c r="U8740" t="s">
        <v>72</v>
      </c>
    </row>
    <row r="8741" spans="1:21" x14ac:dyDescent="0.35">
      <c r="A8741" t="s">
        <v>11318</v>
      </c>
      <c r="B8741" s="2">
        <v>45928</v>
      </c>
      <c r="C8741">
        <v>9</v>
      </c>
      <c r="D8741">
        <v>2025</v>
      </c>
      <c r="F8741" t="s">
        <v>1566</v>
      </c>
      <c r="G8741" t="s">
        <v>3203</v>
      </c>
      <c r="H8741" t="s">
        <v>1866</v>
      </c>
      <c r="I8741" t="s">
        <v>1866</v>
      </c>
      <c r="J8741" t="s">
        <v>1997</v>
      </c>
      <c r="K8741" t="s">
        <v>1906</v>
      </c>
      <c r="L8741" t="s">
        <v>1889</v>
      </c>
      <c r="M8741">
        <v>1</v>
      </c>
      <c r="N8741" s="3">
        <v>89</v>
      </c>
      <c r="O8741" s="3">
        <v>48</v>
      </c>
      <c r="P8741" s="4">
        <v>0</v>
      </c>
      <c r="Q8741" s="3">
        <v>89</v>
      </c>
      <c r="R8741" s="3">
        <v>48</v>
      </c>
      <c r="S8741" s="3">
        <v>41</v>
      </c>
      <c r="T8741" t="s">
        <v>1954</v>
      </c>
      <c r="U8741" t="s">
        <v>72</v>
      </c>
    </row>
    <row r="8742" spans="1:21" x14ac:dyDescent="0.35">
      <c r="A8742" t="s">
        <v>11319</v>
      </c>
      <c r="B8742" s="2">
        <v>45928</v>
      </c>
      <c r="C8742">
        <v>9</v>
      </c>
      <c r="D8742">
        <v>2025</v>
      </c>
      <c r="F8742" t="s">
        <v>190</v>
      </c>
      <c r="G8742" t="s">
        <v>3032</v>
      </c>
      <c r="H8742" t="s">
        <v>1872</v>
      </c>
      <c r="I8742" t="s">
        <v>2357</v>
      </c>
      <c r="J8742" t="s">
        <v>1997</v>
      </c>
      <c r="K8742" t="s">
        <v>1906</v>
      </c>
      <c r="L8742" t="s">
        <v>1889</v>
      </c>
      <c r="M8742">
        <v>1</v>
      </c>
      <c r="N8742" s="3">
        <v>89</v>
      </c>
      <c r="O8742" s="3">
        <v>48</v>
      </c>
      <c r="P8742" s="4">
        <v>0.1</v>
      </c>
      <c r="Q8742" s="3">
        <v>80.099999999999994</v>
      </c>
      <c r="R8742" s="3">
        <v>48</v>
      </c>
      <c r="S8742" s="3">
        <v>32.1</v>
      </c>
      <c r="T8742" t="s">
        <v>1954</v>
      </c>
      <c r="U8742" t="s">
        <v>72</v>
      </c>
    </row>
    <row r="8743" spans="1:21" x14ac:dyDescent="0.35">
      <c r="A8743" t="s">
        <v>11320</v>
      </c>
      <c r="B8743" s="2">
        <v>45929</v>
      </c>
      <c r="C8743">
        <v>9</v>
      </c>
      <c r="D8743">
        <v>2025</v>
      </c>
      <c r="F8743" t="s">
        <v>1705</v>
      </c>
      <c r="G8743" t="s">
        <v>2658</v>
      </c>
      <c r="H8743" t="s">
        <v>1868</v>
      </c>
      <c r="I8743" t="s">
        <v>2113</v>
      </c>
      <c r="J8743" t="s">
        <v>1987</v>
      </c>
      <c r="K8743" t="s">
        <v>1908</v>
      </c>
      <c r="L8743" t="s">
        <v>1890</v>
      </c>
      <c r="M8743">
        <v>1</v>
      </c>
      <c r="N8743" s="3">
        <v>129</v>
      </c>
      <c r="O8743" s="3">
        <v>78</v>
      </c>
      <c r="P8743" s="4">
        <v>0.1</v>
      </c>
      <c r="Q8743" s="3">
        <v>116.1</v>
      </c>
      <c r="R8743" s="3">
        <v>78</v>
      </c>
      <c r="S8743" s="3">
        <v>38.1</v>
      </c>
      <c r="T8743" t="s">
        <v>1954</v>
      </c>
      <c r="U8743" t="s">
        <v>72</v>
      </c>
    </row>
    <row r="8744" spans="1:21" x14ac:dyDescent="0.35">
      <c r="A8744" t="s">
        <v>11321</v>
      </c>
      <c r="B8744" s="2">
        <v>45929</v>
      </c>
      <c r="C8744">
        <v>9</v>
      </c>
      <c r="D8744">
        <v>2025</v>
      </c>
      <c r="F8744" t="s">
        <v>352</v>
      </c>
      <c r="G8744" t="s">
        <v>2107</v>
      </c>
      <c r="H8744" t="s">
        <v>1874</v>
      </c>
      <c r="I8744" t="s">
        <v>2041</v>
      </c>
      <c r="J8744" t="s">
        <v>1963</v>
      </c>
      <c r="K8744" t="s">
        <v>1907</v>
      </c>
      <c r="L8744" t="s">
        <v>1890</v>
      </c>
      <c r="M8744">
        <v>1</v>
      </c>
      <c r="N8744" s="3">
        <v>119</v>
      </c>
      <c r="O8744" s="3">
        <v>72</v>
      </c>
      <c r="P8744" s="4">
        <v>0.15</v>
      </c>
      <c r="Q8744" s="3">
        <v>101.15</v>
      </c>
      <c r="R8744" s="3">
        <v>72</v>
      </c>
      <c r="S8744" s="3">
        <v>29.15</v>
      </c>
      <c r="T8744" t="s">
        <v>1954</v>
      </c>
      <c r="U8744" t="s">
        <v>72</v>
      </c>
    </row>
    <row r="8745" spans="1:21" x14ac:dyDescent="0.35">
      <c r="A8745" t="s">
        <v>11322</v>
      </c>
      <c r="B8745" s="2">
        <v>45929</v>
      </c>
      <c r="C8745">
        <v>9</v>
      </c>
      <c r="D8745">
        <v>2025</v>
      </c>
      <c r="F8745" t="s">
        <v>79</v>
      </c>
      <c r="G8745" t="s">
        <v>2028</v>
      </c>
      <c r="H8745" t="s">
        <v>1866</v>
      </c>
      <c r="I8745" t="s">
        <v>1866</v>
      </c>
      <c r="J8745" t="s">
        <v>2120</v>
      </c>
      <c r="K8745" t="s">
        <v>1926</v>
      </c>
      <c r="L8745" t="s">
        <v>1885</v>
      </c>
      <c r="M8745">
        <v>1</v>
      </c>
      <c r="N8745" s="3">
        <v>28</v>
      </c>
      <c r="O8745" s="3">
        <v>13</v>
      </c>
      <c r="P8745" s="4">
        <v>0</v>
      </c>
      <c r="Q8745" s="3">
        <v>28</v>
      </c>
      <c r="R8745" s="3">
        <v>13</v>
      </c>
      <c r="S8745" s="3">
        <v>15</v>
      </c>
      <c r="T8745" t="s">
        <v>1954</v>
      </c>
      <c r="U8745" t="s">
        <v>72</v>
      </c>
    </row>
    <row r="8746" spans="1:21" x14ac:dyDescent="0.35">
      <c r="A8746" t="s">
        <v>11323</v>
      </c>
      <c r="B8746" s="2">
        <v>45929</v>
      </c>
      <c r="C8746">
        <v>9</v>
      </c>
      <c r="D8746">
        <v>2025</v>
      </c>
      <c r="F8746" t="s">
        <v>481</v>
      </c>
      <c r="G8746" t="s">
        <v>3278</v>
      </c>
      <c r="H8746" t="s">
        <v>1867</v>
      </c>
      <c r="I8746" t="s">
        <v>2036</v>
      </c>
      <c r="J8746" t="s">
        <v>2015</v>
      </c>
      <c r="K8746" t="s">
        <v>1914</v>
      </c>
      <c r="L8746" t="s">
        <v>1888</v>
      </c>
      <c r="M8746">
        <v>2</v>
      </c>
      <c r="N8746" s="3">
        <v>65</v>
      </c>
      <c r="O8746" s="3">
        <v>32</v>
      </c>
      <c r="P8746" s="4">
        <v>0.05</v>
      </c>
      <c r="Q8746" s="3">
        <v>123.5</v>
      </c>
      <c r="R8746" s="3">
        <v>64</v>
      </c>
      <c r="S8746" s="3">
        <v>59.5</v>
      </c>
      <c r="T8746" t="s">
        <v>1954</v>
      </c>
      <c r="U8746" t="s">
        <v>72</v>
      </c>
    </row>
    <row r="8747" spans="1:21" x14ac:dyDescent="0.35">
      <c r="A8747" t="s">
        <v>11324</v>
      </c>
      <c r="B8747" s="2">
        <v>45929</v>
      </c>
      <c r="C8747">
        <v>9</v>
      </c>
      <c r="D8747">
        <v>2025</v>
      </c>
      <c r="F8747" t="s">
        <v>160</v>
      </c>
      <c r="G8747" t="s">
        <v>2384</v>
      </c>
      <c r="H8747" t="s">
        <v>1874</v>
      </c>
      <c r="I8747" t="s">
        <v>2186</v>
      </c>
      <c r="J8747" t="s">
        <v>1956</v>
      </c>
      <c r="K8747" t="s">
        <v>1909</v>
      </c>
      <c r="L8747" t="s">
        <v>1887</v>
      </c>
      <c r="M8747">
        <v>2</v>
      </c>
      <c r="N8747" s="3">
        <v>95</v>
      </c>
      <c r="O8747" s="3">
        <v>54</v>
      </c>
      <c r="P8747" s="4">
        <v>0</v>
      </c>
      <c r="Q8747" s="3">
        <v>190</v>
      </c>
      <c r="R8747" s="3">
        <v>108</v>
      </c>
      <c r="S8747" s="3">
        <v>82</v>
      </c>
      <c r="T8747" t="s">
        <v>1954</v>
      </c>
      <c r="U8747" t="s">
        <v>72</v>
      </c>
    </row>
    <row r="8748" spans="1:21" x14ac:dyDescent="0.35">
      <c r="A8748" t="s">
        <v>11325</v>
      </c>
      <c r="B8748" s="2">
        <v>45929</v>
      </c>
      <c r="C8748">
        <v>9</v>
      </c>
      <c r="D8748">
        <v>2025</v>
      </c>
      <c r="F8748" t="s">
        <v>100</v>
      </c>
      <c r="G8748" t="s">
        <v>2552</v>
      </c>
      <c r="H8748" t="s">
        <v>1864</v>
      </c>
      <c r="I8748" t="s">
        <v>2101</v>
      </c>
      <c r="J8748" t="s">
        <v>2011</v>
      </c>
      <c r="K8748" t="s">
        <v>1927</v>
      </c>
      <c r="L8748" t="s">
        <v>1885</v>
      </c>
      <c r="M8748">
        <v>1</v>
      </c>
      <c r="N8748" s="3">
        <v>24</v>
      </c>
      <c r="O8748" s="3">
        <v>10</v>
      </c>
      <c r="P8748" s="4">
        <v>0</v>
      </c>
      <c r="Q8748" s="3">
        <v>24</v>
      </c>
      <c r="R8748" s="3">
        <v>10</v>
      </c>
      <c r="S8748" s="3">
        <v>14</v>
      </c>
      <c r="T8748" t="s">
        <v>1954</v>
      </c>
      <c r="U8748" t="s">
        <v>72</v>
      </c>
    </row>
    <row r="8749" spans="1:21" x14ac:dyDescent="0.35">
      <c r="A8749" t="s">
        <v>11326</v>
      </c>
      <c r="B8749" s="2">
        <v>45929</v>
      </c>
      <c r="C8749">
        <v>9</v>
      </c>
      <c r="D8749">
        <v>2025</v>
      </c>
      <c r="F8749" t="s">
        <v>1835</v>
      </c>
      <c r="G8749" t="s">
        <v>2963</v>
      </c>
      <c r="H8749" t="s">
        <v>1864</v>
      </c>
      <c r="I8749" t="s">
        <v>2211</v>
      </c>
      <c r="J8749" t="s">
        <v>1963</v>
      </c>
      <c r="K8749" t="s">
        <v>1907</v>
      </c>
      <c r="L8749" t="s">
        <v>1890</v>
      </c>
      <c r="M8749">
        <v>2</v>
      </c>
      <c r="N8749" s="3">
        <v>119</v>
      </c>
      <c r="O8749" s="3">
        <v>72</v>
      </c>
      <c r="P8749" s="4">
        <v>0</v>
      </c>
      <c r="Q8749" s="3">
        <v>238</v>
      </c>
      <c r="R8749" s="3">
        <v>144</v>
      </c>
      <c r="S8749" s="3">
        <v>94</v>
      </c>
      <c r="T8749" t="s">
        <v>1954</v>
      </c>
      <c r="U8749" t="s">
        <v>72</v>
      </c>
    </row>
    <row r="8750" spans="1:21" x14ac:dyDescent="0.35">
      <c r="A8750" t="s">
        <v>11327</v>
      </c>
      <c r="B8750" s="2">
        <v>45929</v>
      </c>
      <c r="C8750">
        <v>9</v>
      </c>
      <c r="D8750">
        <v>2025</v>
      </c>
      <c r="F8750" t="s">
        <v>162</v>
      </c>
      <c r="G8750" t="s">
        <v>2592</v>
      </c>
      <c r="H8750" t="s">
        <v>1869</v>
      </c>
      <c r="I8750" t="s">
        <v>2157</v>
      </c>
      <c r="J8750" t="s">
        <v>1978</v>
      </c>
      <c r="K8750" t="s">
        <v>1916</v>
      </c>
      <c r="L8750" t="s">
        <v>1887</v>
      </c>
      <c r="M8750">
        <v>1</v>
      </c>
      <c r="N8750" s="3">
        <v>79</v>
      </c>
      <c r="O8750" s="3">
        <v>42</v>
      </c>
      <c r="P8750" s="4">
        <v>0.15</v>
      </c>
      <c r="Q8750" s="3">
        <v>67.150000000000006</v>
      </c>
      <c r="R8750" s="3">
        <v>42</v>
      </c>
      <c r="S8750" s="3">
        <v>25.15</v>
      </c>
      <c r="T8750" t="s">
        <v>1954</v>
      </c>
      <c r="U8750" t="s">
        <v>72</v>
      </c>
    </row>
    <row r="8751" spans="1:21" x14ac:dyDescent="0.35">
      <c r="A8751" t="s">
        <v>11328</v>
      </c>
      <c r="B8751" s="2">
        <v>45929</v>
      </c>
      <c r="C8751">
        <v>9</v>
      </c>
      <c r="D8751">
        <v>2025</v>
      </c>
      <c r="F8751" t="s">
        <v>1482</v>
      </c>
      <c r="G8751" t="s">
        <v>2936</v>
      </c>
      <c r="H8751" t="s">
        <v>1870</v>
      </c>
      <c r="I8751" t="s">
        <v>2083</v>
      </c>
      <c r="J8751" t="s">
        <v>2061</v>
      </c>
      <c r="K8751" t="s">
        <v>1923</v>
      </c>
      <c r="L8751" t="s">
        <v>1888</v>
      </c>
      <c r="M8751">
        <v>1</v>
      </c>
      <c r="N8751" s="3">
        <v>25</v>
      </c>
      <c r="O8751" s="3">
        <v>11</v>
      </c>
      <c r="P8751" s="4">
        <v>0.1</v>
      </c>
      <c r="Q8751" s="3">
        <v>22.5</v>
      </c>
      <c r="R8751" s="3">
        <v>11</v>
      </c>
      <c r="S8751" s="3">
        <v>11.5</v>
      </c>
      <c r="T8751" t="s">
        <v>1954</v>
      </c>
      <c r="U8751" t="s">
        <v>72</v>
      </c>
    </row>
    <row r="8752" spans="1:21" x14ac:dyDescent="0.35">
      <c r="A8752" t="s">
        <v>11329</v>
      </c>
      <c r="B8752" s="2">
        <v>45929</v>
      </c>
      <c r="C8752">
        <v>9</v>
      </c>
      <c r="D8752">
        <v>2025</v>
      </c>
      <c r="F8752" t="s">
        <v>589</v>
      </c>
      <c r="G8752" t="s">
        <v>2614</v>
      </c>
      <c r="H8752" t="s">
        <v>1870</v>
      </c>
      <c r="I8752" t="s">
        <v>2060</v>
      </c>
      <c r="J8752" t="s">
        <v>2045</v>
      </c>
      <c r="K8752" t="s">
        <v>1910</v>
      </c>
      <c r="L8752" t="s">
        <v>1890</v>
      </c>
      <c r="M8752">
        <v>1</v>
      </c>
      <c r="N8752" s="3">
        <v>99</v>
      </c>
      <c r="O8752" s="3">
        <v>58</v>
      </c>
      <c r="P8752" s="4">
        <v>0</v>
      </c>
      <c r="Q8752" s="3">
        <v>99</v>
      </c>
      <c r="R8752" s="3">
        <v>58</v>
      </c>
      <c r="S8752" s="3">
        <v>41</v>
      </c>
      <c r="T8752" t="s">
        <v>1954</v>
      </c>
      <c r="U8752" t="s">
        <v>72</v>
      </c>
    </row>
    <row r="8753" spans="1:21" x14ac:dyDescent="0.35">
      <c r="A8753" t="s">
        <v>11330</v>
      </c>
      <c r="B8753" s="2">
        <v>45929</v>
      </c>
      <c r="C8753">
        <v>9</v>
      </c>
      <c r="D8753">
        <v>2025</v>
      </c>
      <c r="F8753" t="s">
        <v>694</v>
      </c>
      <c r="G8753" t="s">
        <v>3051</v>
      </c>
      <c r="H8753" t="s">
        <v>1864</v>
      </c>
      <c r="I8753" t="s">
        <v>2087</v>
      </c>
      <c r="J8753" t="s">
        <v>1978</v>
      </c>
      <c r="K8753" t="s">
        <v>1916</v>
      </c>
      <c r="L8753" t="s">
        <v>1887</v>
      </c>
      <c r="M8753">
        <v>1</v>
      </c>
      <c r="N8753" s="3">
        <v>79</v>
      </c>
      <c r="O8753" s="3">
        <v>42</v>
      </c>
      <c r="P8753" s="4">
        <v>0</v>
      </c>
      <c r="Q8753" s="3">
        <v>79</v>
      </c>
      <c r="R8753" s="3">
        <v>42</v>
      </c>
      <c r="S8753" s="3">
        <v>37</v>
      </c>
      <c r="T8753" t="s">
        <v>1954</v>
      </c>
      <c r="U8753" t="s">
        <v>72</v>
      </c>
    </row>
    <row r="8754" spans="1:21" x14ac:dyDescent="0.35">
      <c r="A8754" t="s">
        <v>11331</v>
      </c>
      <c r="B8754" s="2">
        <v>45929</v>
      </c>
      <c r="C8754">
        <v>9</v>
      </c>
      <c r="D8754">
        <v>2025</v>
      </c>
      <c r="F8754" t="s">
        <v>376</v>
      </c>
      <c r="G8754" t="s">
        <v>57</v>
      </c>
      <c r="H8754" t="s">
        <v>1875</v>
      </c>
      <c r="I8754" t="s">
        <v>1970</v>
      </c>
      <c r="J8754" t="s">
        <v>1997</v>
      </c>
      <c r="K8754" t="s">
        <v>1906</v>
      </c>
      <c r="L8754" t="s">
        <v>1889</v>
      </c>
      <c r="M8754">
        <v>1</v>
      </c>
      <c r="N8754" s="3">
        <v>89</v>
      </c>
      <c r="O8754" s="3">
        <v>48</v>
      </c>
      <c r="P8754" s="4">
        <v>0</v>
      </c>
      <c r="Q8754" s="3">
        <v>89</v>
      </c>
      <c r="R8754" s="3">
        <v>48</v>
      </c>
      <c r="S8754" s="3">
        <v>41</v>
      </c>
      <c r="T8754" t="s">
        <v>1954</v>
      </c>
      <c r="U8754" t="s">
        <v>72</v>
      </c>
    </row>
    <row r="8755" spans="1:21" x14ac:dyDescent="0.35">
      <c r="A8755" t="s">
        <v>11332</v>
      </c>
      <c r="B8755" s="2">
        <v>45929</v>
      </c>
      <c r="C8755">
        <v>9</v>
      </c>
      <c r="D8755">
        <v>2025</v>
      </c>
      <c r="F8755" t="s">
        <v>208</v>
      </c>
      <c r="G8755" t="s">
        <v>2066</v>
      </c>
      <c r="H8755" t="s">
        <v>1869</v>
      </c>
      <c r="I8755" t="s">
        <v>1977</v>
      </c>
      <c r="J8755" t="s">
        <v>2061</v>
      </c>
      <c r="K8755" t="s">
        <v>1923</v>
      </c>
      <c r="L8755" t="s">
        <v>1888</v>
      </c>
      <c r="M8755">
        <v>1</v>
      </c>
      <c r="N8755" s="3">
        <v>25</v>
      </c>
      <c r="O8755" s="3">
        <v>11</v>
      </c>
      <c r="P8755" s="4">
        <v>0</v>
      </c>
      <c r="Q8755" s="3">
        <v>25</v>
      </c>
      <c r="R8755" s="3">
        <v>11</v>
      </c>
      <c r="S8755" s="3">
        <v>14</v>
      </c>
      <c r="T8755" t="s">
        <v>1954</v>
      </c>
      <c r="U8755" t="s">
        <v>72</v>
      </c>
    </row>
    <row r="8756" spans="1:21" x14ac:dyDescent="0.35">
      <c r="A8756" t="s">
        <v>11333</v>
      </c>
      <c r="B8756" s="2">
        <v>45929</v>
      </c>
      <c r="C8756">
        <v>9</v>
      </c>
      <c r="D8756">
        <v>2025</v>
      </c>
      <c r="F8756" t="s">
        <v>117</v>
      </c>
      <c r="G8756" t="s">
        <v>2300</v>
      </c>
      <c r="H8756" t="s">
        <v>1875</v>
      </c>
      <c r="I8756" t="s">
        <v>1981</v>
      </c>
      <c r="J8756" t="s">
        <v>1956</v>
      </c>
      <c r="K8756" t="s">
        <v>1909</v>
      </c>
      <c r="L8756" t="s">
        <v>1887</v>
      </c>
      <c r="M8756">
        <v>2</v>
      </c>
      <c r="N8756" s="3">
        <v>95</v>
      </c>
      <c r="O8756" s="3">
        <v>54</v>
      </c>
      <c r="P8756" s="4">
        <v>0.05</v>
      </c>
      <c r="Q8756" s="3">
        <v>180.5</v>
      </c>
      <c r="R8756" s="3">
        <v>108</v>
      </c>
      <c r="S8756" s="3">
        <v>72.5</v>
      </c>
      <c r="T8756" t="s">
        <v>1954</v>
      </c>
      <c r="U8756" t="s">
        <v>72</v>
      </c>
    </row>
    <row r="8757" spans="1:21" x14ac:dyDescent="0.35">
      <c r="A8757" t="s">
        <v>11334</v>
      </c>
      <c r="B8757" s="2">
        <v>45929</v>
      </c>
      <c r="C8757">
        <v>9</v>
      </c>
      <c r="D8757">
        <v>2025</v>
      </c>
      <c r="F8757" t="s">
        <v>777</v>
      </c>
      <c r="G8757" t="s">
        <v>2010</v>
      </c>
      <c r="H8757" t="s">
        <v>1872</v>
      </c>
      <c r="I8757" t="s">
        <v>1986</v>
      </c>
      <c r="J8757" t="s">
        <v>1963</v>
      </c>
      <c r="K8757" t="s">
        <v>1907</v>
      </c>
      <c r="L8757" t="s">
        <v>1890</v>
      </c>
      <c r="M8757">
        <v>3</v>
      </c>
      <c r="N8757" s="3">
        <v>119</v>
      </c>
      <c r="O8757" s="3">
        <v>72</v>
      </c>
      <c r="P8757" s="4">
        <v>0.1</v>
      </c>
      <c r="Q8757" s="3">
        <v>321.3</v>
      </c>
      <c r="R8757" s="3">
        <v>216</v>
      </c>
      <c r="S8757" s="3">
        <v>105.3</v>
      </c>
      <c r="T8757" t="s">
        <v>1954</v>
      </c>
      <c r="U8757" t="s">
        <v>72</v>
      </c>
    </row>
    <row r="8758" spans="1:21" x14ac:dyDescent="0.35">
      <c r="A8758" t="s">
        <v>11335</v>
      </c>
      <c r="B8758" s="2">
        <v>45930</v>
      </c>
      <c r="C8758">
        <v>9</v>
      </c>
      <c r="D8758">
        <v>2025</v>
      </c>
      <c r="F8758" t="s">
        <v>895</v>
      </c>
      <c r="G8758" t="s">
        <v>5086</v>
      </c>
      <c r="H8758" t="s">
        <v>1863</v>
      </c>
      <c r="I8758" t="s">
        <v>2056</v>
      </c>
      <c r="J8758" t="s">
        <v>1956</v>
      </c>
      <c r="K8758" t="s">
        <v>1909</v>
      </c>
      <c r="L8758" t="s">
        <v>1887</v>
      </c>
      <c r="M8758">
        <v>1</v>
      </c>
      <c r="N8758" s="3">
        <v>95</v>
      </c>
      <c r="O8758" s="3">
        <v>54</v>
      </c>
      <c r="P8758" s="4">
        <v>0.05</v>
      </c>
      <c r="Q8758" s="3">
        <v>90.25</v>
      </c>
      <c r="R8758" s="3">
        <v>54</v>
      </c>
      <c r="S8758" s="3">
        <v>36.25</v>
      </c>
      <c r="T8758" t="s">
        <v>1954</v>
      </c>
      <c r="U8758" t="s">
        <v>72</v>
      </c>
    </row>
    <row r="8759" spans="1:21" x14ac:dyDescent="0.35">
      <c r="A8759" t="s">
        <v>11336</v>
      </c>
      <c r="B8759" s="2">
        <v>45930</v>
      </c>
      <c r="C8759">
        <v>9</v>
      </c>
      <c r="D8759">
        <v>2025</v>
      </c>
      <c r="F8759" t="s">
        <v>1200</v>
      </c>
      <c r="G8759" t="s">
        <v>1962</v>
      </c>
      <c r="H8759" t="s">
        <v>1866</v>
      </c>
      <c r="I8759" t="s">
        <v>1866</v>
      </c>
      <c r="J8759" t="s">
        <v>2015</v>
      </c>
      <c r="K8759" t="s">
        <v>1914</v>
      </c>
      <c r="L8759" t="s">
        <v>1888</v>
      </c>
      <c r="M8759">
        <v>3</v>
      </c>
      <c r="N8759" s="3">
        <v>65</v>
      </c>
      <c r="O8759" s="3">
        <v>32</v>
      </c>
      <c r="P8759" s="4">
        <v>0.05</v>
      </c>
      <c r="Q8759" s="3">
        <v>185.25</v>
      </c>
      <c r="R8759" s="3">
        <v>96</v>
      </c>
      <c r="S8759" s="3">
        <v>89.25</v>
      </c>
      <c r="T8759" t="s">
        <v>1954</v>
      </c>
      <c r="U8759" t="s">
        <v>72</v>
      </c>
    </row>
    <row r="8760" spans="1:21" x14ac:dyDescent="0.35">
      <c r="A8760" t="s">
        <v>11337</v>
      </c>
      <c r="B8760" s="2">
        <v>45930</v>
      </c>
      <c r="C8760">
        <v>9</v>
      </c>
      <c r="D8760">
        <v>2025</v>
      </c>
      <c r="F8760" t="s">
        <v>393</v>
      </c>
      <c r="G8760" t="s">
        <v>2248</v>
      </c>
      <c r="H8760" t="s">
        <v>1868</v>
      </c>
      <c r="I8760" t="s">
        <v>2022</v>
      </c>
      <c r="J8760" t="s">
        <v>2183</v>
      </c>
      <c r="K8760" t="s">
        <v>1917</v>
      </c>
      <c r="L8760" t="s">
        <v>1886</v>
      </c>
      <c r="M8760">
        <v>3</v>
      </c>
      <c r="N8760" s="3">
        <v>72</v>
      </c>
      <c r="O8760" s="3">
        <v>34</v>
      </c>
      <c r="P8760" s="4">
        <v>0.15</v>
      </c>
      <c r="Q8760" s="3">
        <v>183.6</v>
      </c>
      <c r="R8760" s="3">
        <v>102</v>
      </c>
      <c r="S8760" s="3">
        <v>81.599999999999994</v>
      </c>
      <c r="T8760" t="s">
        <v>1954</v>
      </c>
      <c r="U8760" t="s">
        <v>72</v>
      </c>
    </row>
    <row r="8761" spans="1:21" x14ac:dyDescent="0.35">
      <c r="A8761" t="s">
        <v>11338</v>
      </c>
      <c r="B8761" s="2">
        <v>45930</v>
      </c>
      <c r="C8761">
        <v>9</v>
      </c>
      <c r="D8761">
        <v>2025</v>
      </c>
      <c r="F8761" t="s">
        <v>1453</v>
      </c>
      <c r="G8761" t="s">
        <v>2755</v>
      </c>
      <c r="H8761" t="s">
        <v>1866</v>
      </c>
      <c r="I8761" t="s">
        <v>1866</v>
      </c>
      <c r="J8761" t="s">
        <v>1978</v>
      </c>
      <c r="K8761" t="s">
        <v>1916</v>
      </c>
      <c r="L8761" t="s">
        <v>1887</v>
      </c>
      <c r="M8761">
        <v>2</v>
      </c>
      <c r="N8761" s="3">
        <v>79</v>
      </c>
      <c r="O8761" s="3">
        <v>42</v>
      </c>
      <c r="P8761" s="4">
        <v>0</v>
      </c>
      <c r="Q8761" s="3">
        <v>158</v>
      </c>
      <c r="R8761" s="3">
        <v>84</v>
      </c>
      <c r="S8761" s="3">
        <v>74</v>
      </c>
      <c r="T8761" t="s">
        <v>1954</v>
      </c>
      <c r="U8761" t="s">
        <v>72</v>
      </c>
    </row>
    <row r="8762" spans="1:21" x14ac:dyDescent="0.35">
      <c r="A8762" t="s">
        <v>11339</v>
      </c>
      <c r="B8762" s="2">
        <v>45930</v>
      </c>
      <c r="C8762">
        <v>9</v>
      </c>
      <c r="D8762">
        <v>2025</v>
      </c>
      <c r="F8762" t="s">
        <v>1683</v>
      </c>
      <c r="G8762" t="s">
        <v>4939</v>
      </c>
      <c r="H8762" t="s">
        <v>1866</v>
      </c>
      <c r="I8762" t="s">
        <v>1866</v>
      </c>
      <c r="J8762" t="s">
        <v>2001</v>
      </c>
      <c r="K8762" t="s">
        <v>1911</v>
      </c>
      <c r="L8762" t="s">
        <v>1886</v>
      </c>
      <c r="M8762">
        <v>1</v>
      </c>
      <c r="N8762" s="3">
        <v>58</v>
      </c>
      <c r="O8762" s="3">
        <v>25</v>
      </c>
      <c r="P8762" s="4">
        <v>0.1</v>
      </c>
      <c r="Q8762" s="3">
        <v>52.2</v>
      </c>
      <c r="R8762" s="3">
        <v>25</v>
      </c>
      <c r="S8762" s="3">
        <v>27.2</v>
      </c>
      <c r="T8762" t="s">
        <v>1954</v>
      </c>
      <c r="U8762" t="s">
        <v>72</v>
      </c>
    </row>
    <row r="8763" spans="1:21" x14ac:dyDescent="0.35">
      <c r="A8763" t="s">
        <v>11340</v>
      </c>
      <c r="B8763" s="2">
        <v>45930</v>
      </c>
      <c r="C8763">
        <v>9</v>
      </c>
      <c r="D8763">
        <v>2025</v>
      </c>
      <c r="F8763" t="s">
        <v>211</v>
      </c>
      <c r="G8763" t="s">
        <v>2008</v>
      </c>
      <c r="H8763" t="s">
        <v>1866</v>
      </c>
      <c r="I8763" t="s">
        <v>1866</v>
      </c>
      <c r="J8763" t="s">
        <v>2064</v>
      </c>
      <c r="K8763" t="s">
        <v>1922</v>
      </c>
      <c r="L8763" t="s">
        <v>1887</v>
      </c>
      <c r="M8763">
        <v>1</v>
      </c>
      <c r="N8763" s="3">
        <v>32</v>
      </c>
      <c r="O8763" s="3">
        <v>14</v>
      </c>
      <c r="P8763" s="4">
        <v>0.05</v>
      </c>
      <c r="Q8763" s="3">
        <v>30.4</v>
      </c>
      <c r="R8763" s="3">
        <v>14</v>
      </c>
      <c r="S8763" s="3">
        <v>16.399999999999999</v>
      </c>
      <c r="T8763" t="s">
        <v>1954</v>
      </c>
      <c r="U8763" t="s">
        <v>72</v>
      </c>
    </row>
    <row r="8764" spans="1:21" x14ac:dyDescent="0.35">
      <c r="A8764" t="s">
        <v>11341</v>
      </c>
      <c r="B8764" s="2">
        <v>45930</v>
      </c>
      <c r="C8764">
        <v>9</v>
      </c>
      <c r="D8764">
        <v>2025</v>
      </c>
      <c r="F8764" t="s">
        <v>367</v>
      </c>
      <c r="G8764" t="s">
        <v>2569</v>
      </c>
      <c r="H8764" t="s">
        <v>1866</v>
      </c>
      <c r="I8764" t="s">
        <v>1866</v>
      </c>
      <c r="J8764" t="s">
        <v>2064</v>
      </c>
      <c r="K8764" t="s">
        <v>1922</v>
      </c>
      <c r="L8764" t="s">
        <v>1887</v>
      </c>
      <c r="M8764">
        <v>1</v>
      </c>
      <c r="N8764" s="3">
        <v>32</v>
      </c>
      <c r="O8764" s="3">
        <v>14</v>
      </c>
      <c r="P8764" s="4">
        <v>0.15</v>
      </c>
      <c r="Q8764" s="3">
        <v>27.2</v>
      </c>
      <c r="R8764" s="3">
        <v>14</v>
      </c>
      <c r="S8764" s="3">
        <v>13.2</v>
      </c>
      <c r="T8764" t="s">
        <v>1954</v>
      </c>
      <c r="U8764" t="s">
        <v>72</v>
      </c>
    </row>
    <row r="8765" spans="1:21" x14ac:dyDescent="0.35">
      <c r="A8765" t="s">
        <v>11342</v>
      </c>
      <c r="B8765" s="2">
        <v>45930</v>
      </c>
      <c r="C8765">
        <v>9</v>
      </c>
      <c r="D8765">
        <v>2025</v>
      </c>
      <c r="F8765" t="s">
        <v>650</v>
      </c>
      <c r="G8765" t="s">
        <v>2747</v>
      </c>
      <c r="H8765" t="s">
        <v>1874</v>
      </c>
      <c r="I8765" t="s">
        <v>2200</v>
      </c>
      <c r="J8765" t="s">
        <v>2015</v>
      </c>
      <c r="K8765" t="s">
        <v>1914</v>
      </c>
      <c r="L8765" t="s">
        <v>1888</v>
      </c>
      <c r="M8765">
        <v>3</v>
      </c>
      <c r="N8765" s="3">
        <v>65</v>
      </c>
      <c r="O8765" s="3">
        <v>32</v>
      </c>
      <c r="P8765" s="4">
        <v>0.1</v>
      </c>
      <c r="Q8765" s="3">
        <v>175.5</v>
      </c>
      <c r="R8765" s="3">
        <v>96</v>
      </c>
      <c r="S8765" s="3">
        <v>79.5</v>
      </c>
      <c r="T8765" t="s">
        <v>1954</v>
      </c>
      <c r="U8765" t="s">
        <v>72</v>
      </c>
    </row>
    <row r="8766" spans="1:21" x14ac:dyDescent="0.35">
      <c r="A8766" t="s">
        <v>11343</v>
      </c>
      <c r="B8766" s="2">
        <v>45930</v>
      </c>
      <c r="C8766">
        <v>9</v>
      </c>
      <c r="D8766">
        <v>2025</v>
      </c>
      <c r="F8766" t="s">
        <v>1676</v>
      </c>
      <c r="G8766" t="s">
        <v>3203</v>
      </c>
      <c r="H8766" t="s">
        <v>1872</v>
      </c>
      <c r="I8766" t="s">
        <v>1986</v>
      </c>
      <c r="J8766" t="s">
        <v>2183</v>
      </c>
      <c r="K8766" t="s">
        <v>1917</v>
      </c>
      <c r="L8766" t="s">
        <v>1886</v>
      </c>
      <c r="M8766">
        <v>2</v>
      </c>
      <c r="N8766" s="3">
        <v>72</v>
      </c>
      <c r="O8766" s="3">
        <v>34</v>
      </c>
      <c r="P8766" s="4">
        <v>0</v>
      </c>
      <c r="Q8766" s="3">
        <v>144</v>
      </c>
      <c r="R8766" s="3">
        <v>68</v>
      </c>
      <c r="S8766" s="3">
        <v>76</v>
      </c>
      <c r="T8766" t="s">
        <v>1954</v>
      </c>
      <c r="U8766" t="s">
        <v>72</v>
      </c>
    </row>
    <row r="8767" spans="1:21" x14ac:dyDescent="0.35">
      <c r="A8767" t="s">
        <v>11344</v>
      </c>
      <c r="B8767" s="2">
        <v>45930</v>
      </c>
      <c r="C8767">
        <v>9</v>
      </c>
      <c r="D8767">
        <v>2025</v>
      </c>
      <c r="F8767" t="s">
        <v>1779</v>
      </c>
      <c r="G8767" t="s">
        <v>1999</v>
      </c>
      <c r="H8767" t="s">
        <v>1870</v>
      </c>
      <c r="I8767" t="s">
        <v>2083</v>
      </c>
      <c r="J8767" t="s">
        <v>1956</v>
      </c>
      <c r="K8767" t="s">
        <v>1909</v>
      </c>
      <c r="L8767" t="s">
        <v>1887</v>
      </c>
      <c r="M8767">
        <v>4</v>
      </c>
      <c r="N8767" s="3">
        <v>95</v>
      </c>
      <c r="O8767" s="3">
        <v>54</v>
      </c>
      <c r="P8767" s="4">
        <v>0</v>
      </c>
      <c r="Q8767" s="3">
        <v>380</v>
      </c>
      <c r="R8767" s="3">
        <v>216</v>
      </c>
      <c r="S8767" s="3">
        <v>164</v>
      </c>
      <c r="T8767" t="s">
        <v>1954</v>
      </c>
      <c r="U8767" t="s">
        <v>72</v>
      </c>
    </row>
    <row r="8768" spans="1:21" x14ac:dyDescent="0.35">
      <c r="A8768" t="s">
        <v>11345</v>
      </c>
      <c r="B8768" s="2">
        <v>45930</v>
      </c>
      <c r="C8768">
        <v>9</v>
      </c>
      <c r="D8768">
        <v>2025</v>
      </c>
      <c r="F8768" t="s">
        <v>1373</v>
      </c>
      <c r="G8768" t="s">
        <v>2592</v>
      </c>
      <c r="H8768" t="s">
        <v>1868</v>
      </c>
      <c r="I8768" t="s">
        <v>2014</v>
      </c>
      <c r="J8768" t="s">
        <v>1991</v>
      </c>
      <c r="K8768" t="s">
        <v>1925</v>
      </c>
      <c r="L8768" t="s">
        <v>1885</v>
      </c>
      <c r="M8768">
        <v>1</v>
      </c>
      <c r="N8768" s="3">
        <v>35</v>
      </c>
      <c r="O8768" s="3">
        <v>16</v>
      </c>
      <c r="P8768" s="4">
        <v>0</v>
      </c>
      <c r="Q8768" s="3">
        <v>35</v>
      </c>
      <c r="R8768" s="3">
        <v>16</v>
      </c>
      <c r="S8768" s="3">
        <v>19</v>
      </c>
      <c r="T8768" t="s">
        <v>1954</v>
      </c>
      <c r="U8768" t="s">
        <v>72</v>
      </c>
    </row>
    <row r="8769" spans="1:21" x14ac:dyDescent="0.35">
      <c r="A8769" t="s">
        <v>11346</v>
      </c>
      <c r="B8769" s="2">
        <v>45930</v>
      </c>
      <c r="C8769">
        <v>9</v>
      </c>
      <c r="D8769">
        <v>2025</v>
      </c>
      <c r="F8769" t="s">
        <v>1205</v>
      </c>
      <c r="G8769" t="s">
        <v>2532</v>
      </c>
      <c r="H8769" t="s">
        <v>1871</v>
      </c>
      <c r="I8769" t="s">
        <v>1966</v>
      </c>
      <c r="J8769" t="s">
        <v>1963</v>
      </c>
      <c r="K8769" t="s">
        <v>1907</v>
      </c>
      <c r="L8769" t="s">
        <v>1890</v>
      </c>
      <c r="M8769">
        <v>1</v>
      </c>
      <c r="N8769" s="3">
        <v>119</v>
      </c>
      <c r="O8769" s="3">
        <v>72</v>
      </c>
      <c r="P8769" s="4">
        <v>0.1</v>
      </c>
      <c r="Q8769" s="3">
        <v>107.1</v>
      </c>
      <c r="R8769" s="3">
        <v>72</v>
      </c>
      <c r="S8769" s="3">
        <v>35.1</v>
      </c>
      <c r="T8769" t="s">
        <v>1954</v>
      </c>
      <c r="U8769" t="s">
        <v>72</v>
      </c>
    </row>
    <row r="8770" spans="1:21" x14ac:dyDescent="0.35">
      <c r="A8770" t="s">
        <v>11347</v>
      </c>
      <c r="B8770" s="2">
        <v>45930</v>
      </c>
      <c r="C8770">
        <v>9</v>
      </c>
      <c r="D8770">
        <v>2025</v>
      </c>
      <c r="F8770" t="s">
        <v>978</v>
      </c>
      <c r="G8770" t="s">
        <v>2844</v>
      </c>
      <c r="H8770" t="s">
        <v>1866</v>
      </c>
      <c r="I8770" t="s">
        <v>1866</v>
      </c>
      <c r="J8770" t="s">
        <v>2045</v>
      </c>
      <c r="K8770" t="s">
        <v>1910</v>
      </c>
      <c r="L8770" t="s">
        <v>1890</v>
      </c>
      <c r="M8770">
        <v>1</v>
      </c>
      <c r="N8770" s="3">
        <v>99</v>
      </c>
      <c r="O8770" s="3">
        <v>58</v>
      </c>
      <c r="P8770" s="4">
        <v>0.15</v>
      </c>
      <c r="Q8770" s="3">
        <v>84.15</v>
      </c>
      <c r="R8770" s="3">
        <v>58</v>
      </c>
      <c r="S8770" s="3">
        <v>26.15</v>
      </c>
      <c r="T8770" t="s">
        <v>1954</v>
      </c>
      <c r="U8770" t="s">
        <v>72</v>
      </c>
    </row>
    <row r="8771" spans="1:21" x14ac:dyDescent="0.35">
      <c r="A8771" t="s">
        <v>11348</v>
      </c>
      <c r="B8771" s="2">
        <v>45931</v>
      </c>
      <c r="C8771">
        <v>10</v>
      </c>
      <c r="D8771">
        <v>2025</v>
      </c>
      <c r="F8771" t="s">
        <v>1424</v>
      </c>
      <c r="G8771" t="s">
        <v>3328</v>
      </c>
      <c r="H8771" t="s">
        <v>1870</v>
      </c>
      <c r="I8771" t="s">
        <v>2083</v>
      </c>
      <c r="J8771" t="s">
        <v>1967</v>
      </c>
      <c r="K8771" t="s">
        <v>1913</v>
      </c>
      <c r="L8771" t="s">
        <v>1888</v>
      </c>
      <c r="M8771">
        <v>2</v>
      </c>
      <c r="N8771" s="3">
        <v>78</v>
      </c>
      <c r="O8771" s="3">
        <v>39</v>
      </c>
      <c r="P8771" s="4">
        <v>0</v>
      </c>
      <c r="Q8771" s="3">
        <v>156</v>
      </c>
      <c r="R8771" s="3">
        <v>78</v>
      </c>
      <c r="S8771" s="3">
        <v>78</v>
      </c>
      <c r="T8771" t="s">
        <v>1954</v>
      </c>
      <c r="U8771" t="s">
        <v>72</v>
      </c>
    </row>
    <row r="8772" spans="1:21" x14ac:dyDescent="0.35">
      <c r="A8772" t="s">
        <v>11349</v>
      </c>
      <c r="B8772" s="2">
        <v>45931</v>
      </c>
      <c r="C8772">
        <v>10</v>
      </c>
      <c r="D8772">
        <v>2025</v>
      </c>
      <c r="F8772" t="s">
        <v>87</v>
      </c>
      <c r="G8772" t="s">
        <v>2624</v>
      </c>
      <c r="H8772" t="s">
        <v>1868</v>
      </c>
      <c r="I8772" t="s">
        <v>1959</v>
      </c>
      <c r="J8772" t="s">
        <v>2034</v>
      </c>
      <c r="K8772" t="s">
        <v>1904</v>
      </c>
      <c r="L8772" t="s">
        <v>1889</v>
      </c>
      <c r="M8772">
        <v>1</v>
      </c>
      <c r="N8772" s="3">
        <v>149</v>
      </c>
      <c r="O8772" s="3">
        <v>91</v>
      </c>
      <c r="P8772" s="4">
        <v>0.05</v>
      </c>
      <c r="Q8772" s="3">
        <v>141.55000000000001</v>
      </c>
      <c r="R8772" s="3">
        <v>91</v>
      </c>
      <c r="S8772" s="3">
        <v>50.55</v>
      </c>
      <c r="T8772" t="s">
        <v>1954</v>
      </c>
      <c r="U8772" t="s">
        <v>72</v>
      </c>
    </row>
    <row r="8773" spans="1:21" x14ac:dyDescent="0.35">
      <c r="A8773" t="s">
        <v>11350</v>
      </c>
      <c r="B8773" s="2">
        <v>45931</v>
      </c>
      <c r="C8773">
        <v>10</v>
      </c>
      <c r="D8773">
        <v>2025</v>
      </c>
      <c r="F8773" t="s">
        <v>737</v>
      </c>
      <c r="G8773" t="s">
        <v>2347</v>
      </c>
      <c r="H8773" t="s">
        <v>1870</v>
      </c>
      <c r="I8773" t="s">
        <v>2083</v>
      </c>
      <c r="J8773" t="s">
        <v>1967</v>
      </c>
      <c r="K8773" t="s">
        <v>1913</v>
      </c>
      <c r="L8773" t="s">
        <v>1888</v>
      </c>
      <c r="M8773">
        <v>2</v>
      </c>
      <c r="N8773" s="3">
        <v>78</v>
      </c>
      <c r="O8773" s="3">
        <v>39</v>
      </c>
      <c r="P8773" s="4">
        <v>0.05</v>
      </c>
      <c r="Q8773" s="3">
        <v>148.19999999999999</v>
      </c>
      <c r="R8773" s="3">
        <v>78</v>
      </c>
      <c r="S8773" s="3">
        <v>70.2</v>
      </c>
      <c r="T8773" t="s">
        <v>1954</v>
      </c>
      <c r="U8773" t="s">
        <v>72</v>
      </c>
    </row>
    <row r="8774" spans="1:21" x14ac:dyDescent="0.35">
      <c r="A8774" t="s">
        <v>11351</v>
      </c>
      <c r="B8774" s="2">
        <v>45931</v>
      </c>
      <c r="C8774">
        <v>10</v>
      </c>
      <c r="D8774">
        <v>2025</v>
      </c>
      <c r="F8774" t="s">
        <v>146</v>
      </c>
      <c r="G8774" t="s">
        <v>3927</v>
      </c>
      <c r="H8774" t="s">
        <v>1866</v>
      </c>
      <c r="I8774" t="s">
        <v>1866</v>
      </c>
      <c r="J8774" t="s">
        <v>1960</v>
      </c>
      <c r="K8774" t="s">
        <v>1924</v>
      </c>
      <c r="L8774" t="s">
        <v>1885</v>
      </c>
      <c r="M8774">
        <v>1</v>
      </c>
      <c r="N8774" s="3">
        <v>42</v>
      </c>
      <c r="O8774" s="3">
        <v>20</v>
      </c>
      <c r="P8774" s="4">
        <v>0.05</v>
      </c>
      <c r="Q8774" s="3">
        <v>39.9</v>
      </c>
      <c r="R8774" s="3">
        <v>20</v>
      </c>
      <c r="S8774" s="3">
        <v>19.899999999999999</v>
      </c>
      <c r="T8774" t="s">
        <v>1954</v>
      </c>
      <c r="U8774" t="s">
        <v>72</v>
      </c>
    </row>
    <row r="8775" spans="1:21" x14ac:dyDescent="0.35">
      <c r="A8775" t="s">
        <v>11352</v>
      </c>
      <c r="B8775" s="2">
        <v>45931</v>
      </c>
      <c r="C8775">
        <v>10</v>
      </c>
      <c r="D8775">
        <v>2025</v>
      </c>
      <c r="F8775" t="s">
        <v>504</v>
      </c>
      <c r="G8775" t="s">
        <v>2238</v>
      </c>
      <c r="H8775" t="s">
        <v>1863</v>
      </c>
      <c r="I8775" t="s">
        <v>2033</v>
      </c>
      <c r="J8775" t="s">
        <v>2001</v>
      </c>
      <c r="K8775" t="s">
        <v>1911</v>
      </c>
      <c r="L8775" t="s">
        <v>1886</v>
      </c>
      <c r="M8775">
        <v>1</v>
      </c>
      <c r="N8775" s="3">
        <v>58</v>
      </c>
      <c r="O8775" s="3">
        <v>25</v>
      </c>
      <c r="P8775" s="4">
        <v>0.15</v>
      </c>
      <c r="Q8775" s="3">
        <v>49.3</v>
      </c>
      <c r="R8775" s="3">
        <v>25</v>
      </c>
      <c r="S8775" s="3">
        <v>24.3</v>
      </c>
      <c r="T8775" t="s">
        <v>1954</v>
      </c>
      <c r="U8775" t="s">
        <v>72</v>
      </c>
    </row>
    <row r="8776" spans="1:21" x14ac:dyDescent="0.35">
      <c r="A8776" t="s">
        <v>11353</v>
      </c>
      <c r="B8776" s="2">
        <v>45931</v>
      </c>
      <c r="C8776">
        <v>10</v>
      </c>
      <c r="D8776">
        <v>2025</v>
      </c>
      <c r="F8776" t="s">
        <v>1508</v>
      </c>
      <c r="G8776" t="s">
        <v>3189</v>
      </c>
      <c r="H8776" t="s">
        <v>1872</v>
      </c>
      <c r="I8776" t="s">
        <v>2152</v>
      </c>
      <c r="J8776" t="s">
        <v>1953</v>
      </c>
      <c r="K8776" t="s">
        <v>1905</v>
      </c>
      <c r="L8776" t="s">
        <v>1888</v>
      </c>
      <c r="M8776">
        <v>2</v>
      </c>
      <c r="N8776" s="3">
        <v>120</v>
      </c>
      <c r="O8776" s="3">
        <v>63</v>
      </c>
      <c r="P8776" s="4">
        <v>0.05</v>
      </c>
      <c r="Q8776" s="3">
        <v>228</v>
      </c>
      <c r="R8776" s="3">
        <v>126</v>
      </c>
      <c r="S8776" s="3">
        <v>102</v>
      </c>
      <c r="T8776" t="s">
        <v>1954</v>
      </c>
      <c r="U8776" t="s">
        <v>72</v>
      </c>
    </row>
    <row r="8777" spans="1:21" x14ac:dyDescent="0.35">
      <c r="A8777" t="s">
        <v>11354</v>
      </c>
      <c r="B8777" s="2">
        <v>45931</v>
      </c>
      <c r="C8777">
        <v>10</v>
      </c>
      <c r="D8777">
        <v>2025</v>
      </c>
      <c r="F8777" t="s">
        <v>182</v>
      </c>
      <c r="G8777" t="s">
        <v>2206</v>
      </c>
      <c r="H8777" t="s">
        <v>1875</v>
      </c>
      <c r="I8777" t="s">
        <v>2054</v>
      </c>
      <c r="J8777" t="s">
        <v>1960</v>
      </c>
      <c r="K8777" t="s">
        <v>1924</v>
      </c>
      <c r="L8777" t="s">
        <v>1885</v>
      </c>
      <c r="M8777">
        <v>2</v>
      </c>
      <c r="N8777" s="3">
        <v>42</v>
      </c>
      <c r="O8777" s="3">
        <v>20</v>
      </c>
      <c r="P8777" s="4">
        <v>0.1</v>
      </c>
      <c r="Q8777" s="3">
        <v>75.599999999999994</v>
      </c>
      <c r="R8777" s="3">
        <v>40</v>
      </c>
      <c r="S8777" s="3">
        <v>35.6</v>
      </c>
      <c r="T8777" t="s">
        <v>1954</v>
      </c>
      <c r="U8777" t="s">
        <v>72</v>
      </c>
    </row>
    <row r="8778" spans="1:21" x14ac:dyDescent="0.35">
      <c r="A8778" t="s">
        <v>11355</v>
      </c>
      <c r="B8778" s="2">
        <v>45931</v>
      </c>
      <c r="C8778">
        <v>10</v>
      </c>
      <c r="D8778">
        <v>2025</v>
      </c>
      <c r="F8778" t="s">
        <v>559</v>
      </c>
      <c r="G8778" t="s">
        <v>5570</v>
      </c>
      <c r="H8778" t="s">
        <v>1868</v>
      </c>
      <c r="I8778" t="s">
        <v>2022</v>
      </c>
      <c r="J8778" t="s">
        <v>2034</v>
      </c>
      <c r="K8778" t="s">
        <v>1904</v>
      </c>
      <c r="L8778" t="s">
        <v>1889</v>
      </c>
      <c r="M8778">
        <v>3</v>
      </c>
      <c r="N8778" s="3">
        <v>149</v>
      </c>
      <c r="O8778" s="3">
        <v>91</v>
      </c>
      <c r="P8778" s="4">
        <v>0.1</v>
      </c>
      <c r="Q8778" s="3">
        <v>402.3</v>
      </c>
      <c r="R8778" s="3">
        <v>273</v>
      </c>
      <c r="S8778" s="3">
        <v>129.30000000000001</v>
      </c>
      <c r="T8778" t="s">
        <v>1954</v>
      </c>
      <c r="U8778" t="s">
        <v>72</v>
      </c>
    </row>
    <row r="8779" spans="1:21" x14ac:dyDescent="0.35">
      <c r="A8779" t="s">
        <v>11356</v>
      </c>
      <c r="B8779" s="2">
        <v>45931</v>
      </c>
      <c r="C8779">
        <v>10</v>
      </c>
      <c r="D8779">
        <v>2025</v>
      </c>
      <c r="F8779" t="s">
        <v>157</v>
      </c>
      <c r="G8779" t="s">
        <v>3299</v>
      </c>
      <c r="H8779" t="s">
        <v>1863</v>
      </c>
      <c r="I8779" t="s">
        <v>2033</v>
      </c>
      <c r="J8779" t="s">
        <v>2011</v>
      </c>
      <c r="K8779" t="s">
        <v>1927</v>
      </c>
      <c r="L8779" t="s">
        <v>1885</v>
      </c>
      <c r="M8779">
        <v>1</v>
      </c>
      <c r="N8779" s="3">
        <v>24</v>
      </c>
      <c r="O8779" s="3">
        <v>10</v>
      </c>
      <c r="P8779" s="4">
        <v>0</v>
      </c>
      <c r="Q8779" s="3">
        <v>24</v>
      </c>
      <c r="R8779" s="3">
        <v>10</v>
      </c>
      <c r="S8779" s="3">
        <v>14</v>
      </c>
      <c r="T8779" t="s">
        <v>1954</v>
      </c>
      <c r="U8779" t="s">
        <v>72</v>
      </c>
    </row>
    <row r="8780" spans="1:21" x14ac:dyDescent="0.35">
      <c r="A8780" t="s">
        <v>11357</v>
      </c>
      <c r="B8780" s="2">
        <v>45931</v>
      </c>
      <c r="C8780">
        <v>10</v>
      </c>
      <c r="D8780">
        <v>2025</v>
      </c>
      <c r="F8780" t="s">
        <v>1031</v>
      </c>
      <c r="G8780" t="s">
        <v>2757</v>
      </c>
      <c r="H8780" t="s">
        <v>1874</v>
      </c>
      <c r="I8780" t="s">
        <v>2200</v>
      </c>
      <c r="J8780" t="s">
        <v>1978</v>
      </c>
      <c r="K8780" t="s">
        <v>1916</v>
      </c>
      <c r="L8780" t="s">
        <v>1887</v>
      </c>
      <c r="M8780">
        <v>1</v>
      </c>
      <c r="N8780" s="3">
        <v>79</v>
      </c>
      <c r="O8780" s="3">
        <v>42</v>
      </c>
      <c r="P8780" s="4">
        <v>0.15</v>
      </c>
      <c r="Q8780" s="3">
        <v>67.150000000000006</v>
      </c>
      <c r="R8780" s="3">
        <v>42</v>
      </c>
      <c r="S8780" s="3">
        <v>25.15</v>
      </c>
      <c r="T8780" t="s">
        <v>1954</v>
      </c>
      <c r="U8780" t="s">
        <v>72</v>
      </c>
    </row>
    <row r="8781" spans="1:21" x14ac:dyDescent="0.35">
      <c r="A8781" t="s">
        <v>11358</v>
      </c>
      <c r="B8781" s="2">
        <v>45931</v>
      </c>
      <c r="C8781">
        <v>10</v>
      </c>
      <c r="D8781">
        <v>2025</v>
      </c>
      <c r="F8781" t="s">
        <v>630</v>
      </c>
      <c r="G8781" t="s">
        <v>2879</v>
      </c>
      <c r="H8781" t="s">
        <v>1871</v>
      </c>
      <c r="I8781" t="s">
        <v>2234</v>
      </c>
      <c r="J8781" t="s">
        <v>1953</v>
      </c>
      <c r="K8781" t="s">
        <v>1905</v>
      </c>
      <c r="L8781" t="s">
        <v>1888</v>
      </c>
      <c r="M8781">
        <v>1</v>
      </c>
      <c r="N8781" s="3">
        <v>120</v>
      </c>
      <c r="O8781" s="3">
        <v>63</v>
      </c>
      <c r="P8781" s="4">
        <v>0</v>
      </c>
      <c r="Q8781" s="3">
        <v>120</v>
      </c>
      <c r="R8781" s="3">
        <v>63</v>
      </c>
      <c r="S8781" s="3">
        <v>57</v>
      </c>
      <c r="T8781" t="s">
        <v>1954</v>
      </c>
      <c r="U8781" t="s">
        <v>72</v>
      </c>
    </row>
    <row r="8782" spans="1:21" x14ac:dyDescent="0.35">
      <c r="A8782" t="s">
        <v>11359</v>
      </c>
      <c r="B8782" s="2">
        <v>45931</v>
      </c>
      <c r="C8782">
        <v>10</v>
      </c>
      <c r="D8782">
        <v>2025</v>
      </c>
      <c r="F8782" t="s">
        <v>191</v>
      </c>
      <c r="G8782" t="s">
        <v>2711</v>
      </c>
      <c r="H8782" t="s">
        <v>1871</v>
      </c>
      <c r="I8782" t="s">
        <v>1990</v>
      </c>
      <c r="J8782" t="s">
        <v>2162</v>
      </c>
      <c r="K8782" t="s">
        <v>1921</v>
      </c>
      <c r="L8782" t="s">
        <v>1889</v>
      </c>
      <c r="M8782">
        <v>1</v>
      </c>
      <c r="N8782" s="3">
        <v>55</v>
      </c>
      <c r="O8782" s="3">
        <v>27</v>
      </c>
      <c r="P8782" s="4">
        <v>0.2</v>
      </c>
      <c r="Q8782" s="3">
        <v>44</v>
      </c>
      <c r="R8782" s="3">
        <v>27</v>
      </c>
      <c r="S8782" s="3">
        <v>17</v>
      </c>
      <c r="T8782" t="s">
        <v>1954</v>
      </c>
      <c r="U8782" t="s">
        <v>72</v>
      </c>
    </row>
    <row r="8783" spans="1:21" x14ac:dyDescent="0.35">
      <c r="A8783" t="s">
        <v>11360</v>
      </c>
      <c r="B8783" s="2">
        <v>45931</v>
      </c>
      <c r="C8783">
        <v>10</v>
      </c>
      <c r="D8783">
        <v>2025</v>
      </c>
      <c r="F8783" t="s">
        <v>282</v>
      </c>
      <c r="G8783" t="s">
        <v>2633</v>
      </c>
      <c r="H8783" t="s">
        <v>1864</v>
      </c>
      <c r="I8783" t="s">
        <v>2087</v>
      </c>
      <c r="J8783" t="s">
        <v>2061</v>
      </c>
      <c r="K8783" t="s">
        <v>1923</v>
      </c>
      <c r="L8783" t="s">
        <v>1888</v>
      </c>
      <c r="M8783">
        <v>1</v>
      </c>
      <c r="N8783" s="3">
        <v>25</v>
      </c>
      <c r="O8783" s="3">
        <v>11</v>
      </c>
      <c r="P8783" s="4">
        <v>0.1</v>
      </c>
      <c r="Q8783" s="3">
        <v>22.5</v>
      </c>
      <c r="R8783" s="3">
        <v>11</v>
      </c>
      <c r="S8783" s="3">
        <v>11.5</v>
      </c>
      <c r="T8783" t="s">
        <v>1954</v>
      </c>
      <c r="U8783" t="s">
        <v>72</v>
      </c>
    </row>
    <row r="8784" spans="1:21" x14ac:dyDescent="0.35">
      <c r="A8784" t="s">
        <v>11361</v>
      </c>
      <c r="B8784" s="2">
        <v>45931</v>
      </c>
      <c r="C8784">
        <v>10</v>
      </c>
      <c r="D8784">
        <v>2025</v>
      </c>
      <c r="F8784" t="s">
        <v>1772</v>
      </c>
      <c r="G8784" t="s">
        <v>2798</v>
      </c>
      <c r="H8784" t="s">
        <v>1866</v>
      </c>
      <c r="I8784" t="s">
        <v>1866</v>
      </c>
      <c r="J8784" t="s">
        <v>2061</v>
      </c>
      <c r="K8784" t="s">
        <v>1923</v>
      </c>
      <c r="L8784" t="s">
        <v>1888</v>
      </c>
      <c r="M8784">
        <v>1</v>
      </c>
      <c r="N8784" s="3">
        <v>25</v>
      </c>
      <c r="O8784" s="3">
        <v>11</v>
      </c>
      <c r="P8784" s="4">
        <v>0.1</v>
      </c>
      <c r="Q8784" s="3">
        <v>22.5</v>
      </c>
      <c r="R8784" s="3">
        <v>11</v>
      </c>
      <c r="S8784" s="3">
        <v>11.5</v>
      </c>
      <c r="T8784" t="s">
        <v>1954</v>
      </c>
      <c r="U8784" t="s">
        <v>72</v>
      </c>
    </row>
    <row r="8785" spans="1:21" x14ac:dyDescent="0.35">
      <c r="A8785" t="s">
        <v>11362</v>
      </c>
      <c r="B8785" s="2">
        <v>45931</v>
      </c>
      <c r="C8785">
        <v>10</v>
      </c>
      <c r="D8785">
        <v>2025</v>
      </c>
      <c r="F8785" t="s">
        <v>355</v>
      </c>
      <c r="G8785" t="s">
        <v>2576</v>
      </c>
      <c r="H8785" t="s">
        <v>1866</v>
      </c>
      <c r="I8785" t="s">
        <v>1866</v>
      </c>
      <c r="J8785" t="s">
        <v>2067</v>
      </c>
      <c r="K8785" t="s">
        <v>1918</v>
      </c>
      <c r="L8785" t="s">
        <v>1889</v>
      </c>
      <c r="M8785">
        <v>3</v>
      </c>
      <c r="N8785" s="3">
        <v>69</v>
      </c>
      <c r="O8785" s="3">
        <v>37</v>
      </c>
      <c r="P8785" s="4">
        <v>0</v>
      </c>
      <c r="Q8785" s="3">
        <v>207</v>
      </c>
      <c r="R8785" s="3">
        <v>111</v>
      </c>
      <c r="S8785" s="3">
        <v>96</v>
      </c>
      <c r="T8785" t="s">
        <v>1954</v>
      </c>
      <c r="U8785" t="s">
        <v>72</v>
      </c>
    </row>
    <row r="8786" spans="1:21" x14ac:dyDescent="0.35">
      <c r="A8786" t="s">
        <v>11363</v>
      </c>
      <c r="B8786" s="2">
        <v>45931</v>
      </c>
      <c r="C8786">
        <v>10</v>
      </c>
      <c r="D8786">
        <v>2025</v>
      </c>
      <c r="F8786" t="s">
        <v>151</v>
      </c>
      <c r="G8786" t="s">
        <v>3398</v>
      </c>
      <c r="H8786" t="s">
        <v>1868</v>
      </c>
      <c r="I8786" t="s">
        <v>1959</v>
      </c>
      <c r="J8786" t="s">
        <v>2026</v>
      </c>
      <c r="K8786" t="s">
        <v>1919</v>
      </c>
      <c r="L8786" t="s">
        <v>1887</v>
      </c>
      <c r="M8786">
        <v>3</v>
      </c>
      <c r="N8786" s="3">
        <v>85</v>
      </c>
      <c r="O8786" s="3">
        <v>44</v>
      </c>
      <c r="P8786" s="4">
        <v>0.1</v>
      </c>
      <c r="Q8786" s="3">
        <v>229.5</v>
      </c>
      <c r="R8786" s="3">
        <v>132</v>
      </c>
      <c r="S8786" s="3">
        <v>97.5</v>
      </c>
      <c r="T8786" t="s">
        <v>1954</v>
      </c>
      <c r="U8786" t="s">
        <v>72</v>
      </c>
    </row>
    <row r="8787" spans="1:21" x14ac:dyDescent="0.35">
      <c r="A8787" t="s">
        <v>11364</v>
      </c>
      <c r="B8787" s="2">
        <v>45932</v>
      </c>
      <c r="C8787">
        <v>10</v>
      </c>
      <c r="D8787">
        <v>2025</v>
      </c>
      <c r="F8787" t="s">
        <v>1079</v>
      </c>
      <c r="G8787" t="s">
        <v>2790</v>
      </c>
      <c r="H8787" t="s">
        <v>1868</v>
      </c>
      <c r="I8787" t="s">
        <v>2022</v>
      </c>
      <c r="J8787" t="s">
        <v>2067</v>
      </c>
      <c r="K8787" t="s">
        <v>1918</v>
      </c>
      <c r="L8787" t="s">
        <v>1889</v>
      </c>
      <c r="M8787">
        <v>1</v>
      </c>
      <c r="N8787" s="3">
        <v>69</v>
      </c>
      <c r="O8787" s="3">
        <v>37</v>
      </c>
      <c r="P8787" s="4">
        <v>0.05</v>
      </c>
      <c r="Q8787" s="3">
        <v>65.55</v>
      </c>
      <c r="R8787" s="3">
        <v>37</v>
      </c>
      <c r="S8787" s="3">
        <v>28.55</v>
      </c>
      <c r="T8787" t="s">
        <v>1954</v>
      </c>
      <c r="U8787" t="s">
        <v>72</v>
      </c>
    </row>
    <row r="8788" spans="1:21" x14ac:dyDescent="0.35">
      <c r="A8788" t="s">
        <v>11365</v>
      </c>
      <c r="B8788" s="2">
        <v>45932</v>
      </c>
      <c r="C8788">
        <v>10</v>
      </c>
      <c r="D8788">
        <v>2025</v>
      </c>
      <c r="F8788" t="s">
        <v>139</v>
      </c>
      <c r="G8788" t="s">
        <v>2078</v>
      </c>
      <c r="H8788" t="s">
        <v>1875</v>
      </c>
      <c r="I8788" t="s">
        <v>2054</v>
      </c>
      <c r="J8788" t="s">
        <v>2015</v>
      </c>
      <c r="K8788" t="s">
        <v>1914</v>
      </c>
      <c r="L8788" t="s">
        <v>1888</v>
      </c>
      <c r="M8788">
        <v>1</v>
      </c>
      <c r="N8788" s="3">
        <v>65</v>
      </c>
      <c r="O8788" s="3">
        <v>32</v>
      </c>
      <c r="P8788" s="4">
        <v>0</v>
      </c>
      <c r="Q8788" s="3">
        <v>65</v>
      </c>
      <c r="R8788" s="3">
        <v>32</v>
      </c>
      <c r="S8788" s="3">
        <v>33</v>
      </c>
      <c r="T8788" t="s">
        <v>1954</v>
      </c>
      <c r="U8788" t="s">
        <v>72</v>
      </c>
    </row>
    <row r="8789" spans="1:21" x14ac:dyDescent="0.35">
      <c r="A8789" t="s">
        <v>11366</v>
      </c>
      <c r="B8789" s="2">
        <v>45932</v>
      </c>
      <c r="C8789">
        <v>10</v>
      </c>
      <c r="D8789">
        <v>2025</v>
      </c>
      <c r="F8789" t="s">
        <v>654</v>
      </c>
      <c r="G8789" t="s">
        <v>2325</v>
      </c>
      <c r="H8789" t="s">
        <v>1875</v>
      </c>
      <c r="I8789" t="s">
        <v>2054</v>
      </c>
      <c r="J8789" t="s">
        <v>1978</v>
      </c>
      <c r="K8789" t="s">
        <v>1916</v>
      </c>
      <c r="L8789" t="s">
        <v>1887</v>
      </c>
      <c r="M8789">
        <v>1</v>
      </c>
      <c r="N8789" s="3">
        <v>79</v>
      </c>
      <c r="O8789" s="3">
        <v>42</v>
      </c>
      <c r="P8789" s="4">
        <v>0</v>
      </c>
      <c r="Q8789" s="3">
        <v>79</v>
      </c>
      <c r="R8789" s="3">
        <v>42</v>
      </c>
      <c r="S8789" s="3">
        <v>37</v>
      </c>
      <c r="T8789" t="s">
        <v>1954</v>
      </c>
      <c r="U8789" t="s">
        <v>72</v>
      </c>
    </row>
    <row r="8790" spans="1:21" x14ac:dyDescent="0.35">
      <c r="A8790" t="s">
        <v>11367</v>
      </c>
      <c r="B8790" s="2">
        <v>45932</v>
      </c>
      <c r="C8790">
        <v>10</v>
      </c>
      <c r="D8790">
        <v>2025</v>
      </c>
      <c r="F8790" t="s">
        <v>339</v>
      </c>
      <c r="G8790" t="s">
        <v>58</v>
      </c>
      <c r="H8790" t="s">
        <v>1870</v>
      </c>
      <c r="I8790" t="s">
        <v>2000</v>
      </c>
      <c r="J8790" t="s">
        <v>2034</v>
      </c>
      <c r="K8790" t="s">
        <v>1904</v>
      </c>
      <c r="L8790" t="s">
        <v>1889</v>
      </c>
      <c r="M8790">
        <v>2</v>
      </c>
      <c r="N8790" s="3">
        <v>149</v>
      </c>
      <c r="O8790" s="3">
        <v>91</v>
      </c>
      <c r="P8790" s="4">
        <v>0</v>
      </c>
      <c r="Q8790" s="3">
        <v>298</v>
      </c>
      <c r="R8790" s="3">
        <v>182</v>
      </c>
      <c r="S8790" s="3">
        <v>116</v>
      </c>
      <c r="T8790" t="s">
        <v>1954</v>
      </c>
      <c r="U8790" t="s">
        <v>72</v>
      </c>
    </row>
    <row r="8791" spans="1:21" x14ac:dyDescent="0.35">
      <c r="A8791" t="s">
        <v>11368</v>
      </c>
      <c r="B8791" s="2">
        <v>45932</v>
      </c>
      <c r="C8791">
        <v>10</v>
      </c>
      <c r="D8791">
        <v>2025</v>
      </c>
      <c r="F8791" t="s">
        <v>1162</v>
      </c>
      <c r="G8791" t="s">
        <v>3011</v>
      </c>
      <c r="H8791" t="s">
        <v>1870</v>
      </c>
      <c r="I8791" t="s">
        <v>2192</v>
      </c>
      <c r="J8791" t="s">
        <v>1963</v>
      </c>
      <c r="K8791" t="s">
        <v>1907</v>
      </c>
      <c r="L8791" t="s">
        <v>1890</v>
      </c>
      <c r="M8791">
        <v>5</v>
      </c>
      <c r="N8791" s="3">
        <v>119</v>
      </c>
      <c r="O8791" s="3">
        <v>72</v>
      </c>
      <c r="P8791" s="4">
        <v>0.05</v>
      </c>
      <c r="Q8791" s="3">
        <v>565.25</v>
      </c>
      <c r="R8791" s="3">
        <v>360</v>
      </c>
      <c r="S8791" s="3">
        <v>205.25</v>
      </c>
      <c r="T8791" t="s">
        <v>1954</v>
      </c>
      <c r="U8791" t="s">
        <v>72</v>
      </c>
    </row>
    <row r="8792" spans="1:21" x14ac:dyDescent="0.35">
      <c r="A8792" t="s">
        <v>11369</v>
      </c>
      <c r="B8792" s="2">
        <v>45932</v>
      </c>
      <c r="C8792">
        <v>10</v>
      </c>
      <c r="D8792">
        <v>2025</v>
      </c>
      <c r="F8792" t="s">
        <v>579</v>
      </c>
      <c r="G8792" t="s">
        <v>3256</v>
      </c>
      <c r="H8792" t="s">
        <v>1863</v>
      </c>
      <c r="I8792" t="s">
        <v>1952</v>
      </c>
      <c r="J8792" t="s">
        <v>2183</v>
      </c>
      <c r="K8792" t="s">
        <v>1917</v>
      </c>
      <c r="L8792" t="s">
        <v>1886</v>
      </c>
      <c r="M8792">
        <v>3</v>
      </c>
      <c r="N8792" s="3">
        <v>72</v>
      </c>
      <c r="O8792" s="3">
        <v>34</v>
      </c>
      <c r="P8792" s="4">
        <v>0.1</v>
      </c>
      <c r="Q8792" s="3">
        <v>194.4</v>
      </c>
      <c r="R8792" s="3">
        <v>102</v>
      </c>
      <c r="S8792" s="3">
        <v>92.4</v>
      </c>
      <c r="T8792" t="s">
        <v>1954</v>
      </c>
      <c r="U8792" t="s">
        <v>72</v>
      </c>
    </row>
    <row r="8793" spans="1:21" x14ac:dyDescent="0.35">
      <c r="A8793" t="s">
        <v>11370</v>
      </c>
      <c r="B8793" s="2">
        <v>45932</v>
      </c>
      <c r="C8793">
        <v>10</v>
      </c>
      <c r="D8793">
        <v>2025</v>
      </c>
      <c r="F8793" t="s">
        <v>1337</v>
      </c>
      <c r="G8793" t="s">
        <v>3457</v>
      </c>
      <c r="H8793" t="s">
        <v>1875</v>
      </c>
      <c r="I8793" t="s">
        <v>1981</v>
      </c>
      <c r="J8793" t="s">
        <v>2011</v>
      </c>
      <c r="K8793" t="s">
        <v>1927</v>
      </c>
      <c r="L8793" t="s">
        <v>1885</v>
      </c>
      <c r="M8793">
        <v>2</v>
      </c>
      <c r="N8793" s="3">
        <v>24</v>
      </c>
      <c r="O8793" s="3">
        <v>10</v>
      </c>
      <c r="P8793" s="4">
        <v>0.15</v>
      </c>
      <c r="Q8793" s="3">
        <v>40.799999999999997</v>
      </c>
      <c r="R8793" s="3">
        <v>20</v>
      </c>
      <c r="S8793" s="3">
        <v>20.8</v>
      </c>
      <c r="T8793" t="s">
        <v>1954</v>
      </c>
      <c r="U8793" t="s">
        <v>72</v>
      </c>
    </row>
    <row r="8794" spans="1:21" x14ac:dyDescent="0.35">
      <c r="A8794" t="s">
        <v>11371</v>
      </c>
      <c r="B8794" s="2">
        <v>45932</v>
      </c>
      <c r="C8794">
        <v>10</v>
      </c>
      <c r="D8794">
        <v>2025</v>
      </c>
      <c r="F8794" t="s">
        <v>76</v>
      </c>
      <c r="G8794" t="s">
        <v>2143</v>
      </c>
      <c r="H8794" t="s">
        <v>1872</v>
      </c>
      <c r="I8794" t="s">
        <v>2357</v>
      </c>
      <c r="J8794" t="s">
        <v>1991</v>
      </c>
      <c r="K8794" t="s">
        <v>1925</v>
      </c>
      <c r="L8794" t="s">
        <v>1885</v>
      </c>
      <c r="M8794">
        <v>1</v>
      </c>
      <c r="N8794" s="3">
        <v>35</v>
      </c>
      <c r="O8794" s="3">
        <v>16</v>
      </c>
      <c r="P8794" s="4">
        <v>0.05</v>
      </c>
      <c r="Q8794" s="3">
        <v>33.25</v>
      </c>
      <c r="R8794" s="3">
        <v>16</v>
      </c>
      <c r="S8794" s="3">
        <v>17.25</v>
      </c>
      <c r="T8794" t="s">
        <v>1954</v>
      </c>
      <c r="U8794" t="s">
        <v>72</v>
      </c>
    </row>
    <row r="8795" spans="1:21" x14ac:dyDescent="0.35">
      <c r="A8795" t="s">
        <v>11372</v>
      </c>
      <c r="B8795" s="2">
        <v>45932</v>
      </c>
      <c r="C8795">
        <v>10</v>
      </c>
      <c r="D8795">
        <v>2025</v>
      </c>
      <c r="F8795" t="s">
        <v>234</v>
      </c>
      <c r="G8795" t="s">
        <v>2932</v>
      </c>
      <c r="H8795" t="s">
        <v>1866</v>
      </c>
      <c r="I8795" t="s">
        <v>1866</v>
      </c>
      <c r="J8795" t="s">
        <v>2045</v>
      </c>
      <c r="K8795" t="s">
        <v>1910</v>
      </c>
      <c r="L8795" t="s">
        <v>1890</v>
      </c>
      <c r="M8795">
        <v>1</v>
      </c>
      <c r="N8795" s="3">
        <v>99</v>
      </c>
      <c r="O8795" s="3">
        <v>58</v>
      </c>
      <c r="P8795" s="4">
        <v>0</v>
      </c>
      <c r="Q8795" s="3">
        <v>99</v>
      </c>
      <c r="R8795" s="3">
        <v>58</v>
      </c>
      <c r="S8795" s="3">
        <v>41</v>
      </c>
      <c r="T8795" t="s">
        <v>1954</v>
      </c>
      <c r="U8795" t="s">
        <v>72</v>
      </c>
    </row>
    <row r="8796" spans="1:21" x14ac:dyDescent="0.35">
      <c r="A8796" t="s">
        <v>11373</v>
      </c>
      <c r="B8796" s="2">
        <v>45932</v>
      </c>
      <c r="C8796">
        <v>10</v>
      </c>
      <c r="D8796">
        <v>2025</v>
      </c>
      <c r="F8796" t="s">
        <v>1669</v>
      </c>
      <c r="G8796" t="s">
        <v>2965</v>
      </c>
      <c r="H8796" t="s">
        <v>1875</v>
      </c>
      <c r="I8796" t="s">
        <v>1996</v>
      </c>
      <c r="J8796" t="s">
        <v>1960</v>
      </c>
      <c r="K8796" t="s">
        <v>1924</v>
      </c>
      <c r="L8796" t="s">
        <v>1885</v>
      </c>
      <c r="M8796">
        <v>1</v>
      </c>
      <c r="N8796" s="3">
        <v>42</v>
      </c>
      <c r="O8796" s="3">
        <v>20</v>
      </c>
      <c r="P8796" s="4">
        <v>0</v>
      </c>
      <c r="Q8796" s="3">
        <v>42</v>
      </c>
      <c r="R8796" s="3">
        <v>20</v>
      </c>
      <c r="S8796" s="3">
        <v>22</v>
      </c>
      <c r="T8796" t="s">
        <v>1954</v>
      </c>
      <c r="U8796" t="s">
        <v>72</v>
      </c>
    </row>
    <row r="8797" spans="1:21" x14ac:dyDescent="0.35">
      <c r="A8797" t="s">
        <v>11374</v>
      </c>
      <c r="B8797" s="2">
        <v>45932</v>
      </c>
      <c r="C8797">
        <v>10</v>
      </c>
      <c r="D8797">
        <v>2025</v>
      </c>
      <c r="F8797" t="s">
        <v>509</v>
      </c>
      <c r="G8797" t="s">
        <v>2545</v>
      </c>
      <c r="H8797" t="s">
        <v>1870</v>
      </c>
      <c r="I8797" t="s">
        <v>2192</v>
      </c>
      <c r="J8797" t="s">
        <v>2067</v>
      </c>
      <c r="K8797" t="s">
        <v>1918</v>
      </c>
      <c r="L8797" t="s">
        <v>1889</v>
      </c>
      <c r="M8797">
        <v>1</v>
      </c>
      <c r="N8797" s="3">
        <v>69</v>
      </c>
      <c r="O8797" s="3">
        <v>37</v>
      </c>
      <c r="P8797" s="4">
        <v>0.05</v>
      </c>
      <c r="Q8797" s="3">
        <v>65.55</v>
      </c>
      <c r="R8797" s="3">
        <v>37</v>
      </c>
      <c r="S8797" s="3">
        <v>28.55</v>
      </c>
      <c r="T8797" t="s">
        <v>1954</v>
      </c>
      <c r="U8797" t="s">
        <v>72</v>
      </c>
    </row>
    <row r="8798" spans="1:21" x14ac:dyDescent="0.35">
      <c r="A8798" t="s">
        <v>11375</v>
      </c>
      <c r="B8798" s="2">
        <v>45933</v>
      </c>
      <c r="C8798">
        <v>10</v>
      </c>
      <c r="D8798">
        <v>2025</v>
      </c>
      <c r="F8798" t="s">
        <v>759</v>
      </c>
      <c r="G8798" t="s">
        <v>2351</v>
      </c>
      <c r="H8798" t="s">
        <v>1870</v>
      </c>
      <c r="I8798" t="s">
        <v>2083</v>
      </c>
      <c r="J8798" t="s">
        <v>2011</v>
      </c>
      <c r="K8798" t="s">
        <v>1927</v>
      </c>
      <c r="L8798" t="s">
        <v>1885</v>
      </c>
      <c r="M8798">
        <v>1</v>
      </c>
      <c r="N8798" s="3">
        <v>24</v>
      </c>
      <c r="O8798" s="3">
        <v>10</v>
      </c>
      <c r="P8798" s="4">
        <v>0.05</v>
      </c>
      <c r="Q8798" s="3">
        <v>22.8</v>
      </c>
      <c r="R8798" s="3">
        <v>10</v>
      </c>
      <c r="S8798" s="3">
        <v>12.8</v>
      </c>
      <c r="T8798" t="s">
        <v>1954</v>
      </c>
      <c r="U8798" t="s">
        <v>72</v>
      </c>
    </row>
    <row r="8799" spans="1:21" x14ac:dyDescent="0.35">
      <c r="A8799" t="s">
        <v>11376</v>
      </c>
      <c r="B8799" s="2">
        <v>45933</v>
      </c>
      <c r="C8799">
        <v>10</v>
      </c>
      <c r="D8799">
        <v>2025</v>
      </c>
      <c r="F8799" t="s">
        <v>487</v>
      </c>
      <c r="G8799" t="s">
        <v>2717</v>
      </c>
      <c r="H8799" t="s">
        <v>1875</v>
      </c>
      <c r="I8799" t="s">
        <v>2054</v>
      </c>
      <c r="J8799" t="s">
        <v>2064</v>
      </c>
      <c r="K8799" t="s">
        <v>1922</v>
      </c>
      <c r="L8799" t="s">
        <v>1887</v>
      </c>
      <c r="M8799">
        <v>2</v>
      </c>
      <c r="N8799" s="3">
        <v>32</v>
      </c>
      <c r="O8799" s="3">
        <v>14</v>
      </c>
      <c r="P8799" s="4">
        <v>0.1</v>
      </c>
      <c r="Q8799" s="3">
        <v>57.6</v>
      </c>
      <c r="R8799" s="3">
        <v>28</v>
      </c>
      <c r="S8799" s="3">
        <v>29.6</v>
      </c>
      <c r="T8799" t="s">
        <v>1954</v>
      </c>
      <c r="U8799" t="s">
        <v>72</v>
      </c>
    </row>
    <row r="8800" spans="1:21" x14ac:dyDescent="0.35">
      <c r="A8800" t="s">
        <v>11377</v>
      </c>
      <c r="B8800" s="2">
        <v>45933</v>
      </c>
      <c r="C8800">
        <v>10</v>
      </c>
      <c r="D8800">
        <v>2025</v>
      </c>
      <c r="F8800" t="s">
        <v>1528</v>
      </c>
      <c r="G8800" t="s">
        <v>2509</v>
      </c>
      <c r="H8800" t="s">
        <v>1870</v>
      </c>
      <c r="I8800" t="s">
        <v>2083</v>
      </c>
      <c r="J8800" t="s">
        <v>2183</v>
      </c>
      <c r="K8800" t="s">
        <v>1917</v>
      </c>
      <c r="L8800" t="s">
        <v>1886</v>
      </c>
      <c r="M8800">
        <v>1</v>
      </c>
      <c r="N8800" s="3">
        <v>72</v>
      </c>
      <c r="O8800" s="3">
        <v>34</v>
      </c>
      <c r="P8800" s="4">
        <v>0.05</v>
      </c>
      <c r="Q8800" s="3">
        <v>68.400000000000006</v>
      </c>
      <c r="R8800" s="3">
        <v>34</v>
      </c>
      <c r="S8800" s="3">
        <v>34.4</v>
      </c>
      <c r="T8800" t="s">
        <v>1954</v>
      </c>
      <c r="U8800" t="s">
        <v>72</v>
      </c>
    </row>
    <row r="8801" spans="1:21" x14ac:dyDescent="0.35">
      <c r="A8801" t="s">
        <v>11378</v>
      </c>
      <c r="B8801" s="2">
        <v>45933</v>
      </c>
      <c r="C8801">
        <v>10</v>
      </c>
      <c r="D8801">
        <v>2025</v>
      </c>
      <c r="F8801" t="s">
        <v>335</v>
      </c>
      <c r="G8801" t="s">
        <v>1951</v>
      </c>
      <c r="H8801" t="s">
        <v>1863</v>
      </c>
      <c r="I8801" t="s">
        <v>1952</v>
      </c>
      <c r="J8801" t="s">
        <v>1997</v>
      </c>
      <c r="K8801" t="s">
        <v>1906</v>
      </c>
      <c r="L8801" t="s">
        <v>1889</v>
      </c>
      <c r="M8801">
        <v>1</v>
      </c>
      <c r="N8801" s="3">
        <v>89</v>
      </c>
      <c r="O8801" s="3">
        <v>48</v>
      </c>
      <c r="P8801" s="4">
        <v>0</v>
      </c>
      <c r="Q8801" s="3">
        <v>89</v>
      </c>
      <c r="R8801" s="3">
        <v>48</v>
      </c>
      <c r="S8801" s="3">
        <v>41</v>
      </c>
      <c r="T8801" t="s">
        <v>1954</v>
      </c>
      <c r="U8801" t="s">
        <v>72</v>
      </c>
    </row>
    <row r="8802" spans="1:21" x14ac:dyDescent="0.35">
      <c r="A8802" t="s">
        <v>11379</v>
      </c>
      <c r="B8802" s="2">
        <v>45933</v>
      </c>
      <c r="C8802">
        <v>10</v>
      </c>
      <c r="D8802">
        <v>2025</v>
      </c>
      <c r="F8802" t="s">
        <v>199</v>
      </c>
      <c r="G8802" t="s">
        <v>59</v>
      </c>
      <c r="H8802" t="s">
        <v>1870</v>
      </c>
      <c r="I8802" t="s">
        <v>2083</v>
      </c>
      <c r="J8802" t="s">
        <v>1953</v>
      </c>
      <c r="K8802" t="s">
        <v>1905</v>
      </c>
      <c r="L8802" t="s">
        <v>1888</v>
      </c>
      <c r="M8802">
        <v>1</v>
      </c>
      <c r="N8802" s="3">
        <v>120</v>
      </c>
      <c r="O8802" s="3">
        <v>63</v>
      </c>
      <c r="P8802" s="4">
        <v>0</v>
      </c>
      <c r="Q8802" s="3">
        <v>120</v>
      </c>
      <c r="R8802" s="3">
        <v>63</v>
      </c>
      <c r="S8802" s="3">
        <v>57</v>
      </c>
      <c r="T8802" t="s">
        <v>1954</v>
      </c>
      <c r="U8802" t="s">
        <v>72</v>
      </c>
    </row>
    <row r="8803" spans="1:21" x14ac:dyDescent="0.35">
      <c r="A8803" t="s">
        <v>11380</v>
      </c>
      <c r="B8803" s="2">
        <v>45933</v>
      </c>
      <c r="C8803">
        <v>10</v>
      </c>
      <c r="D8803">
        <v>2025</v>
      </c>
      <c r="F8803" t="s">
        <v>236</v>
      </c>
      <c r="G8803" t="s">
        <v>2846</v>
      </c>
      <c r="H8803" t="s">
        <v>1870</v>
      </c>
      <c r="I8803" t="s">
        <v>2083</v>
      </c>
      <c r="J8803" t="s">
        <v>1956</v>
      </c>
      <c r="K8803" t="s">
        <v>1909</v>
      </c>
      <c r="L8803" t="s">
        <v>1887</v>
      </c>
      <c r="M8803">
        <v>1</v>
      </c>
      <c r="N8803" s="3">
        <v>95</v>
      </c>
      <c r="O8803" s="3">
        <v>54</v>
      </c>
      <c r="P8803" s="4">
        <v>0.1</v>
      </c>
      <c r="Q8803" s="3">
        <v>85.5</v>
      </c>
      <c r="R8803" s="3">
        <v>54</v>
      </c>
      <c r="S8803" s="3">
        <v>31.5</v>
      </c>
      <c r="T8803" t="s">
        <v>1954</v>
      </c>
      <c r="U8803" t="s">
        <v>72</v>
      </c>
    </row>
    <row r="8804" spans="1:21" x14ac:dyDescent="0.35">
      <c r="A8804" t="s">
        <v>11381</v>
      </c>
      <c r="B8804" s="2">
        <v>45933</v>
      </c>
      <c r="C8804">
        <v>10</v>
      </c>
      <c r="D8804">
        <v>2025</v>
      </c>
      <c r="F8804" t="s">
        <v>658</v>
      </c>
      <c r="G8804" t="s">
        <v>2844</v>
      </c>
      <c r="H8804" t="s">
        <v>1873</v>
      </c>
      <c r="I8804" t="s">
        <v>2070</v>
      </c>
      <c r="J8804" t="s">
        <v>1971</v>
      </c>
      <c r="K8804" t="s">
        <v>1920</v>
      </c>
      <c r="L8804" t="s">
        <v>1886</v>
      </c>
      <c r="M8804">
        <v>3</v>
      </c>
      <c r="N8804" s="3">
        <v>45</v>
      </c>
      <c r="O8804" s="3">
        <v>19</v>
      </c>
      <c r="P8804" s="4">
        <v>0.1</v>
      </c>
      <c r="Q8804" s="3">
        <v>121.5</v>
      </c>
      <c r="R8804" s="3">
        <v>57</v>
      </c>
      <c r="S8804" s="3">
        <v>64.5</v>
      </c>
      <c r="T8804" t="s">
        <v>1954</v>
      </c>
      <c r="U8804" t="s">
        <v>72</v>
      </c>
    </row>
    <row r="8805" spans="1:21" x14ac:dyDescent="0.35">
      <c r="A8805" t="s">
        <v>11382</v>
      </c>
      <c r="B8805" s="2">
        <v>45933</v>
      </c>
      <c r="C8805">
        <v>10</v>
      </c>
      <c r="D8805">
        <v>2025</v>
      </c>
      <c r="F8805" t="s">
        <v>169</v>
      </c>
      <c r="G8805" t="s">
        <v>2466</v>
      </c>
      <c r="H8805" t="s">
        <v>1874</v>
      </c>
      <c r="I8805" t="s">
        <v>2200</v>
      </c>
      <c r="J8805" t="s">
        <v>2183</v>
      </c>
      <c r="K8805" t="s">
        <v>1917</v>
      </c>
      <c r="L8805" t="s">
        <v>1886</v>
      </c>
      <c r="M8805">
        <v>2</v>
      </c>
      <c r="N8805" s="3">
        <v>72</v>
      </c>
      <c r="O8805" s="3">
        <v>34</v>
      </c>
      <c r="P8805" s="4">
        <v>0</v>
      </c>
      <c r="Q8805" s="3">
        <v>144</v>
      </c>
      <c r="R8805" s="3">
        <v>68</v>
      </c>
      <c r="S8805" s="3">
        <v>76</v>
      </c>
      <c r="T8805" t="s">
        <v>1954</v>
      </c>
      <c r="U8805" t="s">
        <v>72</v>
      </c>
    </row>
    <row r="8806" spans="1:21" x14ac:dyDescent="0.35">
      <c r="A8806" t="s">
        <v>11383</v>
      </c>
      <c r="B8806" s="2">
        <v>45933</v>
      </c>
      <c r="C8806">
        <v>10</v>
      </c>
      <c r="D8806">
        <v>2025</v>
      </c>
      <c r="F8806" t="s">
        <v>84</v>
      </c>
      <c r="G8806" t="s">
        <v>2370</v>
      </c>
      <c r="H8806" t="s">
        <v>1873</v>
      </c>
      <c r="I8806" t="s">
        <v>2070</v>
      </c>
      <c r="J8806" t="s">
        <v>2183</v>
      </c>
      <c r="K8806" t="s">
        <v>1917</v>
      </c>
      <c r="L8806" t="s">
        <v>1886</v>
      </c>
      <c r="M8806">
        <v>1</v>
      </c>
      <c r="N8806" s="3">
        <v>72</v>
      </c>
      <c r="O8806" s="3">
        <v>34</v>
      </c>
      <c r="P8806" s="4">
        <v>0</v>
      </c>
      <c r="Q8806" s="3">
        <v>72</v>
      </c>
      <c r="R8806" s="3">
        <v>34</v>
      </c>
      <c r="S8806" s="3">
        <v>38</v>
      </c>
      <c r="T8806" t="s">
        <v>1954</v>
      </c>
      <c r="U8806" t="s">
        <v>72</v>
      </c>
    </row>
    <row r="8807" spans="1:21" x14ac:dyDescent="0.35">
      <c r="A8807" t="s">
        <v>11384</v>
      </c>
      <c r="B8807" s="2">
        <v>45933</v>
      </c>
      <c r="C8807">
        <v>10</v>
      </c>
      <c r="D8807">
        <v>2025</v>
      </c>
      <c r="F8807" t="s">
        <v>705</v>
      </c>
      <c r="G8807" t="s">
        <v>2529</v>
      </c>
      <c r="H8807" t="s">
        <v>1869</v>
      </c>
      <c r="I8807" t="s">
        <v>1977</v>
      </c>
      <c r="J8807" t="s">
        <v>1997</v>
      </c>
      <c r="K8807" t="s">
        <v>1906</v>
      </c>
      <c r="L8807" t="s">
        <v>1889</v>
      </c>
      <c r="M8807">
        <v>1</v>
      </c>
      <c r="N8807" s="3">
        <v>89</v>
      </c>
      <c r="O8807" s="3">
        <v>48</v>
      </c>
      <c r="P8807" s="4">
        <v>0.15</v>
      </c>
      <c r="Q8807" s="3">
        <v>75.650000000000006</v>
      </c>
      <c r="R8807" s="3">
        <v>48</v>
      </c>
      <c r="S8807" s="3">
        <v>27.65</v>
      </c>
      <c r="T8807" t="s">
        <v>1954</v>
      </c>
      <c r="U8807" t="s">
        <v>72</v>
      </c>
    </row>
    <row r="8808" spans="1:21" x14ac:dyDescent="0.35">
      <c r="A8808" t="s">
        <v>11385</v>
      </c>
      <c r="B8808" s="2">
        <v>45933</v>
      </c>
      <c r="C8808">
        <v>10</v>
      </c>
      <c r="D8808">
        <v>2025</v>
      </c>
      <c r="F8808" t="s">
        <v>340</v>
      </c>
      <c r="G8808" t="s">
        <v>3606</v>
      </c>
      <c r="H8808" t="s">
        <v>1875</v>
      </c>
      <c r="I8808" t="s">
        <v>1981</v>
      </c>
      <c r="J8808" t="s">
        <v>1967</v>
      </c>
      <c r="K8808" t="s">
        <v>1913</v>
      </c>
      <c r="L8808" t="s">
        <v>1888</v>
      </c>
      <c r="M8808">
        <v>1</v>
      </c>
      <c r="N8808" s="3">
        <v>78</v>
      </c>
      <c r="O8808" s="3">
        <v>39</v>
      </c>
      <c r="P8808" s="4">
        <v>0.15</v>
      </c>
      <c r="Q8808" s="3">
        <v>66.3</v>
      </c>
      <c r="R8808" s="3">
        <v>39</v>
      </c>
      <c r="S8808" s="3">
        <v>27.3</v>
      </c>
      <c r="T8808" t="s">
        <v>1954</v>
      </c>
      <c r="U8808" t="s">
        <v>72</v>
      </c>
    </row>
    <row r="8809" spans="1:21" x14ac:dyDescent="0.35">
      <c r="A8809" t="s">
        <v>11386</v>
      </c>
      <c r="B8809" s="2">
        <v>45933</v>
      </c>
      <c r="C8809">
        <v>10</v>
      </c>
      <c r="D8809">
        <v>2025</v>
      </c>
      <c r="F8809" t="s">
        <v>1363</v>
      </c>
      <c r="G8809" t="s">
        <v>2730</v>
      </c>
      <c r="H8809" t="s">
        <v>1864</v>
      </c>
      <c r="I8809" t="s">
        <v>2087</v>
      </c>
      <c r="J8809" t="s">
        <v>2015</v>
      </c>
      <c r="K8809" t="s">
        <v>1914</v>
      </c>
      <c r="L8809" t="s">
        <v>1888</v>
      </c>
      <c r="M8809">
        <v>1</v>
      </c>
      <c r="N8809" s="3">
        <v>65</v>
      </c>
      <c r="O8809" s="3">
        <v>32</v>
      </c>
      <c r="P8809" s="4">
        <v>0.1</v>
      </c>
      <c r="Q8809" s="3">
        <v>58.5</v>
      </c>
      <c r="R8809" s="3">
        <v>32</v>
      </c>
      <c r="S8809" s="3">
        <v>26.5</v>
      </c>
      <c r="T8809" t="s">
        <v>1954</v>
      </c>
      <c r="U8809" t="s">
        <v>72</v>
      </c>
    </row>
    <row r="8810" spans="1:21" x14ac:dyDescent="0.35">
      <c r="A8810" t="s">
        <v>11387</v>
      </c>
      <c r="B8810" s="2">
        <v>45933</v>
      </c>
      <c r="C8810">
        <v>10</v>
      </c>
      <c r="D8810">
        <v>2025</v>
      </c>
      <c r="F8810" t="s">
        <v>1789</v>
      </c>
      <c r="G8810" t="s">
        <v>1995</v>
      </c>
      <c r="H8810" t="s">
        <v>1868</v>
      </c>
      <c r="I8810" t="s">
        <v>2014</v>
      </c>
      <c r="J8810" t="s">
        <v>2034</v>
      </c>
      <c r="K8810" t="s">
        <v>1904</v>
      </c>
      <c r="L8810" t="s">
        <v>1889</v>
      </c>
      <c r="M8810">
        <v>5</v>
      </c>
      <c r="N8810" s="3">
        <v>149</v>
      </c>
      <c r="O8810" s="3">
        <v>91</v>
      </c>
      <c r="P8810" s="4">
        <v>0.05</v>
      </c>
      <c r="Q8810" s="3">
        <v>707.75</v>
      </c>
      <c r="R8810" s="3">
        <v>455</v>
      </c>
      <c r="S8810" s="3">
        <v>252.75</v>
      </c>
      <c r="T8810" t="s">
        <v>1954</v>
      </c>
      <c r="U8810" t="s">
        <v>72</v>
      </c>
    </row>
    <row r="8811" spans="1:21" x14ac:dyDescent="0.35">
      <c r="A8811" t="s">
        <v>11388</v>
      </c>
      <c r="B8811" s="2">
        <v>45933</v>
      </c>
      <c r="C8811">
        <v>10</v>
      </c>
      <c r="D8811">
        <v>2025</v>
      </c>
      <c r="F8811" t="s">
        <v>1593</v>
      </c>
      <c r="G8811" t="s">
        <v>2176</v>
      </c>
      <c r="H8811" t="s">
        <v>1874</v>
      </c>
      <c r="I8811" t="s">
        <v>2186</v>
      </c>
      <c r="J8811" t="s">
        <v>2015</v>
      </c>
      <c r="K8811" t="s">
        <v>1914</v>
      </c>
      <c r="L8811" t="s">
        <v>1888</v>
      </c>
      <c r="M8811">
        <v>2</v>
      </c>
      <c r="N8811" s="3">
        <v>65</v>
      </c>
      <c r="O8811" s="3">
        <v>32</v>
      </c>
      <c r="P8811" s="4">
        <v>0.1</v>
      </c>
      <c r="Q8811" s="3">
        <v>117</v>
      </c>
      <c r="R8811" s="3">
        <v>64</v>
      </c>
      <c r="S8811" s="3">
        <v>53</v>
      </c>
      <c r="T8811" t="s">
        <v>1954</v>
      </c>
      <c r="U8811" t="s">
        <v>72</v>
      </c>
    </row>
    <row r="8812" spans="1:21" x14ac:dyDescent="0.35">
      <c r="A8812" t="s">
        <v>11389</v>
      </c>
      <c r="B8812" s="2">
        <v>45933</v>
      </c>
      <c r="C8812">
        <v>10</v>
      </c>
      <c r="D8812">
        <v>2025</v>
      </c>
      <c r="F8812" t="s">
        <v>438</v>
      </c>
      <c r="G8812" t="s">
        <v>2021</v>
      </c>
      <c r="H8812" t="s">
        <v>1867</v>
      </c>
      <c r="I8812" t="s">
        <v>2036</v>
      </c>
      <c r="J8812" t="s">
        <v>2064</v>
      </c>
      <c r="K8812" t="s">
        <v>1922</v>
      </c>
      <c r="L8812" t="s">
        <v>1887</v>
      </c>
      <c r="M8812">
        <v>5</v>
      </c>
      <c r="N8812" s="3">
        <v>32</v>
      </c>
      <c r="O8812" s="3">
        <v>14</v>
      </c>
      <c r="P8812" s="4">
        <v>0</v>
      </c>
      <c r="Q8812" s="3">
        <v>160</v>
      </c>
      <c r="R8812" s="3">
        <v>70</v>
      </c>
      <c r="S8812" s="3">
        <v>90</v>
      </c>
      <c r="T8812" t="s">
        <v>1954</v>
      </c>
      <c r="U8812" t="s">
        <v>72</v>
      </c>
    </row>
    <row r="8813" spans="1:21" x14ac:dyDescent="0.35">
      <c r="A8813" t="s">
        <v>11390</v>
      </c>
      <c r="B8813" s="2">
        <v>45934</v>
      </c>
      <c r="C8813">
        <v>10</v>
      </c>
      <c r="D8813">
        <v>2025</v>
      </c>
      <c r="F8813" t="s">
        <v>1462</v>
      </c>
      <c r="G8813" t="s">
        <v>61</v>
      </c>
      <c r="H8813" t="s">
        <v>1870</v>
      </c>
      <c r="I8813" t="s">
        <v>2083</v>
      </c>
      <c r="J8813" t="s">
        <v>1960</v>
      </c>
      <c r="K8813" t="s">
        <v>1924</v>
      </c>
      <c r="L8813" t="s">
        <v>1885</v>
      </c>
      <c r="M8813">
        <v>5</v>
      </c>
      <c r="N8813" s="3">
        <v>42</v>
      </c>
      <c r="O8813" s="3">
        <v>20</v>
      </c>
      <c r="P8813" s="4">
        <v>0</v>
      </c>
      <c r="Q8813" s="3">
        <v>210</v>
      </c>
      <c r="R8813" s="3">
        <v>100</v>
      </c>
      <c r="S8813" s="3">
        <v>110</v>
      </c>
      <c r="T8813" t="s">
        <v>1954</v>
      </c>
      <c r="U8813" t="s">
        <v>72</v>
      </c>
    </row>
    <row r="8814" spans="1:21" x14ac:dyDescent="0.35">
      <c r="A8814" t="s">
        <v>11391</v>
      </c>
      <c r="B8814" s="2">
        <v>45934</v>
      </c>
      <c r="C8814">
        <v>10</v>
      </c>
      <c r="D8814">
        <v>2025</v>
      </c>
      <c r="F8814" t="s">
        <v>1818</v>
      </c>
      <c r="G8814" t="s">
        <v>1985</v>
      </c>
      <c r="H8814" t="s">
        <v>1866</v>
      </c>
      <c r="I8814" t="s">
        <v>1866</v>
      </c>
      <c r="J8814" t="s">
        <v>1956</v>
      </c>
      <c r="K8814" t="s">
        <v>1909</v>
      </c>
      <c r="L8814" t="s">
        <v>1887</v>
      </c>
      <c r="M8814">
        <v>5</v>
      </c>
      <c r="N8814" s="3">
        <v>95</v>
      </c>
      <c r="O8814" s="3">
        <v>54</v>
      </c>
      <c r="P8814" s="4">
        <v>0.05</v>
      </c>
      <c r="Q8814" s="3">
        <v>451.25</v>
      </c>
      <c r="R8814" s="3">
        <v>270</v>
      </c>
      <c r="S8814" s="3">
        <v>181.25</v>
      </c>
      <c r="T8814" t="s">
        <v>1954</v>
      </c>
      <c r="U8814" t="s">
        <v>72</v>
      </c>
    </row>
    <row r="8815" spans="1:21" x14ac:dyDescent="0.35">
      <c r="A8815" t="s">
        <v>11392</v>
      </c>
      <c r="B8815" s="2">
        <v>45934</v>
      </c>
      <c r="C8815">
        <v>10</v>
      </c>
      <c r="D8815">
        <v>2025</v>
      </c>
      <c r="F8815" t="s">
        <v>600</v>
      </c>
      <c r="G8815" t="s">
        <v>3389</v>
      </c>
      <c r="H8815" t="s">
        <v>1871</v>
      </c>
      <c r="I8815" t="s">
        <v>1990</v>
      </c>
      <c r="J8815" t="s">
        <v>2034</v>
      </c>
      <c r="K8815" t="s">
        <v>1904</v>
      </c>
      <c r="L8815" t="s">
        <v>1889</v>
      </c>
      <c r="M8815">
        <v>1</v>
      </c>
      <c r="N8815" s="3">
        <v>149</v>
      </c>
      <c r="O8815" s="3">
        <v>91</v>
      </c>
      <c r="P8815" s="4">
        <v>0.1</v>
      </c>
      <c r="Q8815" s="3">
        <v>134.1</v>
      </c>
      <c r="R8815" s="3">
        <v>91</v>
      </c>
      <c r="S8815" s="3">
        <v>43.1</v>
      </c>
      <c r="T8815" t="s">
        <v>1954</v>
      </c>
      <c r="U8815" t="s">
        <v>72</v>
      </c>
    </row>
    <row r="8816" spans="1:21" x14ac:dyDescent="0.35">
      <c r="A8816" t="s">
        <v>11393</v>
      </c>
      <c r="B8816" s="2">
        <v>45934</v>
      </c>
      <c r="C8816">
        <v>10</v>
      </c>
      <c r="D8816">
        <v>2025</v>
      </c>
      <c r="F8816" t="s">
        <v>137</v>
      </c>
      <c r="G8816" t="s">
        <v>57</v>
      </c>
      <c r="H8816" t="s">
        <v>1873</v>
      </c>
      <c r="I8816" t="s">
        <v>2395</v>
      </c>
      <c r="J8816" t="s">
        <v>1963</v>
      </c>
      <c r="K8816" t="s">
        <v>1907</v>
      </c>
      <c r="L8816" t="s">
        <v>1890</v>
      </c>
      <c r="M8816">
        <v>1</v>
      </c>
      <c r="N8816" s="3">
        <v>119</v>
      </c>
      <c r="O8816" s="3">
        <v>72</v>
      </c>
      <c r="P8816" s="4">
        <v>0.1</v>
      </c>
      <c r="Q8816" s="3">
        <v>107.1</v>
      </c>
      <c r="R8816" s="3">
        <v>72</v>
      </c>
      <c r="S8816" s="3">
        <v>35.1</v>
      </c>
      <c r="T8816" t="s">
        <v>1954</v>
      </c>
      <c r="U8816" t="s">
        <v>72</v>
      </c>
    </row>
    <row r="8817" spans="1:21" x14ac:dyDescent="0.35">
      <c r="A8817" t="s">
        <v>11394</v>
      </c>
      <c r="B8817" s="2">
        <v>45934</v>
      </c>
      <c r="C8817">
        <v>10</v>
      </c>
      <c r="D8817">
        <v>2025</v>
      </c>
      <c r="F8817" t="s">
        <v>643</v>
      </c>
      <c r="G8817" t="s">
        <v>2722</v>
      </c>
      <c r="H8817" t="s">
        <v>1866</v>
      </c>
      <c r="I8817" t="s">
        <v>1866</v>
      </c>
      <c r="J8817" t="s">
        <v>2061</v>
      </c>
      <c r="K8817" t="s">
        <v>1923</v>
      </c>
      <c r="L8817" t="s">
        <v>1888</v>
      </c>
      <c r="M8817">
        <v>3</v>
      </c>
      <c r="N8817" s="3">
        <v>25</v>
      </c>
      <c r="O8817" s="3">
        <v>11</v>
      </c>
      <c r="P8817" s="4">
        <v>0</v>
      </c>
      <c r="Q8817" s="3">
        <v>75</v>
      </c>
      <c r="R8817" s="3">
        <v>33</v>
      </c>
      <c r="S8817" s="3">
        <v>42</v>
      </c>
      <c r="T8817" t="s">
        <v>1954</v>
      </c>
      <c r="U8817" t="s">
        <v>72</v>
      </c>
    </row>
    <row r="8818" spans="1:21" x14ac:dyDescent="0.35">
      <c r="A8818" t="s">
        <v>11395</v>
      </c>
      <c r="B8818" s="2">
        <v>45934</v>
      </c>
      <c r="C8818">
        <v>10</v>
      </c>
      <c r="D8818">
        <v>2025</v>
      </c>
      <c r="F8818" t="s">
        <v>617</v>
      </c>
      <c r="G8818" t="s">
        <v>3179</v>
      </c>
      <c r="H8818" t="s">
        <v>1868</v>
      </c>
      <c r="I8818" t="s">
        <v>2022</v>
      </c>
      <c r="J8818" t="s">
        <v>2067</v>
      </c>
      <c r="K8818" t="s">
        <v>1918</v>
      </c>
      <c r="L8818" t="s">
        <v>1889</v>
      </c>
      <c r="M8818">
        <v>1</v>
      </c>
      <c r="N8818" s="3">
        <v>69</v>
      </c>
      <c r="O8818" s="3">
        <v>37</v>
      </c>
      <c r="P8818" s="4">
        <v>0</v>
      </c>
      <c r="Q8818" s="3">
        <v>69</v>
      </c>
      <c r="R8818" s="3">
        <v>37</v>
      </c>
      <c r="S8818" s="3">
        <v>32</v>
      </c>
      <c r="T8818" t="s">
        <v>1954</v>
      </c>
      <c r="U8818" t="s">
        <v>72</v>
      </c>
    </row>
    <row r="8819" spans="1:21" x14ac:dyDescent="0.35">
      <c r="A8819" t="s">
        <v>11396</v>
      </c>
      <c r="B8819" s="2">
        <v>45934</v>
      </c>
      <c r="C8819">
        <v>10</v>
      </c>
      <c r="D8819">
        <v>2025</v>
      </c>
      <c r="F8819" t="s">
        <v>814</v>
      </c>
      <c r="G8819" t="s">
        <v>2920</v>
      </c>
      <c r="H8819" t="s">
        <v>1869</v>
      </c>
      <c r="I8819" t="s">
        <v>1977</v>
      </c>
      <c r="J8819" t="s">
        <v>2067</v>
      </c>
      <c r="K8819" t="s">
        <v>1918</v>
      </c>
      <c r="L8819" t="s">
        <v>1889</v>
      </c>
      <c r="M8819">
        <v>2</v>
      </c>
      <c r="N8819" s="3">
        <v>69</v>
      </c>
      <c r="O8819" s="3">
        <v>37</v>
      </c>
      <c r="P8819" s="4">
        <v>0</v>
      </c>
      <c r="Q8819" s="3">
        <v>138</v>
      </c>
      <c r="R8819" s="3">
        <v>74</v>
      </c>
      <c r="S8819" s="3">
        <v>64</v>
      </c>
      <c r="T8819" t="s">
        <v>1954</v>
      </c>
      <c r="U8819" t="s">
        <v>72</v>
      </c>
    </row>
    <row r="8820" spans="1:21" x14ac:dyDescent="0.35">
      <c r="A8820" t="s">
        <v>11397</v>
      </c>
      <c r="B8820" s="2">
        <v>45934</v>
      </c>
      <c r="C8820">
        <v>10</v>
      </c>
      <c r="D8820">
        <v>2025</v>
      </c>
      <c r="F8820" t="s">
        <v>329</v>
      </c>
      <c r="G8820" t="s">
        <v>2698</v>
      </c>
      <c r="H8820" t="s">
        <v>1866</v>
      </c>
      <c r="I8820" t="s">
        <v>1866</v>
      </c>
      <c r="J8820" t="s">
        <v>1997</v>
      </c>
      <c r="K8820" t="s">
        <v>1906</v>
      </c>
      <c r="L8820" t="s">
        <v>1889</v>
      </c>
      <c r="M8820">
        <v>1</v>
      </c>
      <c r="N8820" s="3">
        <v>89</v>
      </c>
      <c r="O8820" s="3">
        <v>48</v>
      </c>
      <c r="P8820" s="4">
        <v>0</v>
      </c>
      <c r="Q8820" s="3">
        <v>89</v>
      </c>
      <c r="R8820" s="3">
        <v>48</v>
      </c>
      <c r="S8820" s="3">
        <v>41</v>
      </c>
      <c r="T8820" t="s">
        <v>1954</v>
      </c>
      <c r="U8820" t="s">
        <v>72</v>
      </c>
    </row>
    <row r="8821" spans="1:21" x14ac:dyDescent="0.35">
      <c r="A8821" t="s">
        <v>11398</v>
      </c>
      <c r="B8821" s="2">
        <v>45934</v>
      </c>
      <c r="C8821">
        <v>10</v>
      </c>
      <c r="D8821">
        <v>2025</v>
      </c>
      <c r="F8821" t="s">
        <v>726</v>
      </c>
      <c r="G8821" t="s">
        <v>2442</v>
      </c>
      <c r="H8821" t="s">
        <v>1863</v>
      </c>
      <c r="I8821" t="s">
        <v>2051</v>
      </c>
      <c r="J8821" t="s">
        <v>2183</v>
      </c>
      <c r="K8821" t="s">
        <v>1917</v>
      </c>
      <c r="L8821" t="s">
        <v>1886</v>
      </c>
      <c r="M8821">
        <v>1</v>
      </c>
      <c r="N8821" s="3">
        <v>72</v>
      </c>
      <c r="O8821" s="3">
        <v>34</v>
      </c>
      <c r="P8821" s="4">
        <v>0.05</v>
      </c>
      <c r="Q8821" s="3">
        <v>68.400000000000006</v>
      </c>
      <c r="R8821" s="3">
        <v>34</v>
      </c>
      <c r="S8821" s="3">
        <v>34.4</v>
      </c>
      <c r="T8821" t="s">
        <v>1954</v>
      </c>
      <c r="U8821" t="s">
        <v>72</v>
      </c>
    </row>
    <row r="8822" spans="1:21" x14ac:dyDescent="0.35">
      <c r="A8822" t="s">
        <v>11399</v>
      </c>
      <c r="B8822" s="2">
        <v>45934</v>
      </c>
      <c r="C8822">
        <v>10</v>
      </c>
      <c r="D8822">
        <v>2025</v>
      </c>
      <c r="F8822" t="s">
        <v>1738</v>
      </c>
      <c r="G8822" t="s">
        <v>2963</v>
      </c>
      <c r="H8822" t="s">
        <v>1866</v>
      </c>
      <c r="I8822" t="s">
        <v>1866</v>
      </c>
      <c r="J8822" t="s">
        <v>2034</v>
      </c>
      <c r="K8822" t="s">
        <v>1904</v>
      </c>
      <c r="L8822" t="s">
        <v>1889</v>
      </c>
      <c r="M8822">
        <v>3</v>
      </c>
      <c r="N8822" s="3">
        <v>149</v>
      </c>
      <c r="O8822" s="3">
        <v>91</v>
      </c>
      <c r="P8822" s="4">
        <v>0</v>
      </c>
      <c r="Q8822" s="3">
        <v>447</v>
      </c>
      <c r="R8822" s="3">
        <v>273</v>
      </c>
      <c r="S8822" s="3">
        <v>174</v>
      </c>
      <c r="T8822" t="s">
        <v>1954</v>
      </c>
      <c r="U8822" t="s">
        <v>72</v>
      </c>
    </row>
    <row r="8823" spans="1:21" x14ac:dyDescent="0.35">
      <c r="A8823" t="s">
        <v>11400</v>
      </c>
      <c r="B8823" s="2">
        <v>45934</v>
      </c>
      <c r="C8823">
        <v>10</v>
      </c>
      <c r="D8823">
        <v>2025</v>
      </c>
      <c r="F8823" t="s">
        <v>113</v>
      </c>
      <c r="G8823" t="s">
        <v>2038</v>
      </c>
      <c r="H8823" t="s">
        <v>1868</v>
      </c>
      <c r="I8823" t="s">
        <v>1959</v>
      </c>
      <c r="J8823" t="s">
        <v>2011</v>
      </c>
      <c r="K8823" t="s">
        <v>1927</v>
      </c>
      <c r="L8823" t="s">
        <v>1885</v>
      </c>
      <c r="M8823">
        <v>1</v>
      </c>
      <c r="N8823" s="3">
        <v>24</v>
      </c>
      <c r="O8823" s="3">
        <v>10</v>
      </c>
      <c r="P8823" s="4">
        <v>0</v>
      </c>
      <c r="Q8823" s="3">
        <v>24</v>
      </c>
      <c r="R8823" s="3">
        <v>10</v>
      </c>
      <c r="S8823" s="3">
        <v>14</v>
      </c>
      <c r="T8823" t="s">
        <v>1954</v>
      </c>
      <c r="U8823" t="s">
        <v>72</v>
      </c>
    </row>
    <row r="8824" spans="1:21" x14ac:dyDescent="0.35">
      <c r="A8824" t="s">
        <v>11401</v>
      </c>
      <c r="B8824" s="2">
        <v>45935</v>
      </c>
      <c r="C8824">
        <v>10</v>
      </c>
      <c r="D8824">
        <v>2025</v>
      </c>
      <c r="F8824" t="s">
        <v>1348</v>
      </c>
      <c r="G8824" t="s">
        <v>2356</v>
      </c>
      <c r="H8824" t="s">
        <v>1871</v>
      </c>
      <c r="I8824" t="s">
        <v>2234</v>
      </c>
      <c r="J8824" t="s">
        <v>2114</v>
      </c>
      <c r="K8824" t="s">
        <v>1915</v>
      </c>
      <c r="L8824" t="s">
        <v>1886</v>
      </c>
      <c r="M8824">
        <v>1</v>
      </c>
      <c r="N8824" s="3">
        <v>85</v>
      </c>
      <c r="O8824" s="3">
        <v>41</v>
      </c>
      <c r="P8824" s="4">
        <v>0.15</v>
      </c>
      <c r="Q8824" s="3">
        <v>72.25</v>
      </c>
      <c r="R8824" s="3">
        <v>41</v>
      </c>
      <c r="S8824" s="3">
        <v>31.25</v>
      </c>
      <c r="T8824" t="s">
        <v>1954</v>
      </c>
      <c r="U8824" t="s">
        <v>72</v>
      </c>
    </row>
    <row r="8825" spans="1:21" x14ac:dyDescent="0.35">
      <c r="A8825" t="s">
        <v>11402</v>
      </c>
      <c r="B8825" s="2">
        <v>45935</v>
      </c>
      <c r="C8825">
        <v>10</v>
      </c>
      <c r="D8825">
        <v>2025</v>
      </c>
      <c r="F8825" t="s">
        <v>634</v>
      </c>
      <c r="G8825" t="s">
        <v>3445</v>
      </c>
      <c r="H8825" t="s">
        <v>1866</v>
      </c>
      <c r="I8825" t="s">
        <v>1866</v>
      </c>
      <c r="J8825" t="s">
        <v>1953</v>
      </c>
      <c r="K8825" t="s">
        <v>1905</v>
      </c>
      <c r="L8825" t="s">
        <v>1888</v>
      </c>
      <c r="M8825">
        <v>2</v>
      </c>
      <c r="N8825" s="3">
        <v>120</v>
      </c>
      <c r="O8825" s="3">
        <v>63</v>
      </c>
      <c r="P8825" s="4">
        <v>0</v>
      </c>
      <c r="Q8825" s="3">
        <v>240</v>
      </c>
      <c r="R8825" s="3">
        <v>126</v>
      </c>
      <c r="S8825" s="3">
        <v>114</v>
      </c>
      <c r="T8825" t="s">
        <v>1954</v>
      </c>
      <c r="U8825" t="s">
        <v>72</v>
      </c>
    </row>
    <row r="8826" spans="1:21" x14ac:dyDescent="0.35">
      <c r="A8826" t="s">
        <v>11403</v>
      </c>
      <c r="B8826" s="2">
        <v>45935</v>
      </c>
      <c r="C8826">
        <v>10</v>
      </c>
      <c r="D8826">
        <v>2025</v>
      </c>
      <c r="F8826" t="s">
        <v>105</v>
      </c>
      <c r="G8826" t="s">
        <v>2885</v>
      </c>
      <c r="H8826" t="s">
        <v>1873</v>
      </c>
      <c r="I8826" t="s">
        <v>2395</v>
      </c>
      <c r="J8826" t="s">
        <v>2001</v>
      </c>
      <c r="K8826" t="s">
        <v>1911</v>
      </c>
      <c r="L8826" t="s">
        <v>1886</v>
      </c>
      <c r="M8826">
        <v>4</v>
      </c>
      <c r="N8826" s="3">
        <v>58</v>
      </c>
      <c r="O8826" s="3">
        <v>25</v>
      </c>
      <c r="P8826" s="4">
        <v>0.1</v>
      </c>
      <c r="Q8826" s="3">
        <v>208.8</v>
      </c>
      <c r="R8826" s="3">
        <v>100</v>
      </c>
      <c r="S8826" s="3">
        <v>108.8</v>
      </c>
      <c r="T8826" t="s">
        <v>1954</v>
      </c>
      <c r="U8826" t="s">
        <v>72</v>
      </c>
    </row>
    <row r="8827" spans="1:21" x14ac:dyDescent="0.35">
      <c r="A8827" t="s">
        <v>11404</v>
      </c>
      <c r="B8827" s="2">
        <v>45935</v>
      </c>
      <c r="C8827">
        <v>10</v>
      </c>
      <c r="D8827">
        <v>2025</v>
      </c>
      <c r="F8827" t="s">
        <v>1064</v>
      </c>
      <c r="G8827" t="s">
        <v>2126</v>
      </c>
      <c r="H8827" t="s">
        <v>1864</v>
      </c>
      <c r="I8827" t="s">
        <v>2211</v>
      </c>
      <c r="J8827" t="s">
        <v>2011</v>
      </c>
      <c r="K8827" t="s">
        <v>1927</v>
      </c>
      <c r="L8827" t="s">
        <v>1885</v>
      </c>
      <c r="M8827">
        <v>2</v>
      </c>
      <c r="N8827" s="3">
        <v>24</v>
      </c>
      <c r="O8827" s="3">
        <v>10</v>
      </c>
      <c r="P8827" s="4">
        <v>0</v>
      </c>
      <c r="Q8827" s="3">
        <v>48</v>
      </c>
      <c r="R8827" s="3">
        <v>20</v>
      </c>
      <c r="S8827" s="3">
        <v>28</v>
      </c>
      <c r="T8827" t="s">
        <v>1954</v>
      </c>
      <c r="U8827" t="s">
        <v>72</v>
      </c>
    </row>
    <row r="8828" spans="1:21" x14ac:dyDescent="0.35">
      <c r="A8828" t="s">
        <v>11405</v>
      </c>
      <c r="B8828" s="2">
        <v>45935</v>
      </c>
      <c r="C8828">
        <v>10</v>
      </c>
      <c r="D8828">
        <v>2025</v>
      </c>
      <c r="F8828" t="s">
        <v>1289</v>
      </c>
      <c r="G8828" t="s">
        <v>2250</v>
      </c>
      <c r="H8828" t="s">
        <v>1869</v>
      </c>
      <c r="I8828" t="s">
        <v>1974</v>
      </c>
      <c r="J8828" t="s">
        <v>1953</v>
      </c>
      <c r="K8828" t="s">
        <v>1905</v>
      </c>
      <c r="L8828" t="s">
        <v>1888</v>
      </c>
      <c r="M8828">
        <v>3</v>
      </c>
      <c r="N8828" s="3">
        <v>120</v>
      </c>
      <c r="O8828" s="3">
        <v>63</v>
      </c>
      <c r="P8828" s="4">
        <v>0.05</v>
      </c>
      <c r="Q8828" s="3">
        <v>342</v>
      </c>
      <c r="R8828" s="3">
        <v>189</v>
      </c>
      <c r="S8828" s="3">
        <v>153</v>
      </c>
      <c r="T8828" t="s">
        <v>1954</v>
      </c>
      <c r="U8828" t="s">
        <v>72</v>
      </c>
    </row>
    <row r="8829" spans="1:21" x14ac:dyDescent="0.35">
      <c r="A8829" t="s">
        <v>11406</v>
      </c>
      <c r="B8829" s="2">
        <v>45935</v>
      </c>
      <c r="C8829">
        <v>10</v>
      </c>
      <c r="D8829">
        <v>2025</v>
      </c>
      <c r="F8829" t="s">
        <v>1626</v>
      </c>
      <c r="G8829" t="s">
        <v>2759</v>
      </c>
      <c r="H8829" t="s">
        <v>1873</v>
      </c>
      <c r="I8829" t="s">
        <v>2320</v>
      </c>
      <c r="J8829" t="s">
        <v>2026</v>
      </c>
      <c r="K8829" t="s">
        <v>1919</v>
      </c>
      <c r="L8829" t="s">
        <v>1887</v>
      </c>
      <c r="M8829">
        <v>1</v>
      </c>
      <c r="N8829" s="3">
        <v>85</v>
      </c>
      <c r="O8829" s="3">
        <v>44</v>
      </c>
      <c r="P8829" s="4">
        <v>0.1</v>
      </c>
      <c r="Q8829" s="3">
        <v>76.5</v>
      </c>
      <c r="R8829" s="3">
        <v>44</v>
      </c>
      <c r="S8829" s="3">
        <v>32.5</v>
      </c>
      <c r="T8829" t="s">
        <v>1954</v>
      </c>
      <c r="U8829" t="s">
        <v>72</v>
      </c>
    </row>
    <row r="8830" spans="1:21" x14ac:dyDescent="0.35">
      <c r="A8830" t="s">
        <v>11407</v>
      </c>
      <c r="B8830" s="2">
        <v>45935</v>
      </c>
      <c r="C8830">
        <v>10</v>
      </c>
      <c r="D8830">
        <v>2025</v>
      </c>
      <c r="F8830" t="s">
        <v>329</v>
      </c>
      <c r="G8830" t="s">
        <v>2698</v>
      </c>
      <c r="H8830" t="s">
        <v>1866</v>
      </c>
      <c r="I8830" t="s">
        <v>1866</v>
      </c>
      <c r="J8830" t="s">
        <v>1963</v>
      </c>
      <c r="K8830" t="s">
        <v>1907</v>
      </c>
      <c r="L8830" t="s">
        <v>1890</v>
      </c>
      <c r="M8830">
        <v>4</v>
      </c>
      <c r="N8830" s="3">
        <v>119</v>
      </c>
      <c r="O8830" s="3">
        <v>72</v>
      </c>
      <c r="P8830" s="4">
        <v>0</v>
      </c>
      <c r="Q8830" s="3">
        <v>476</v>
      </c>
      <c r="R8830" s="3">
        <v>288</v>
      </c>
      <c r="S8830" s="3">
        <v>188</v>
      </c>
      <c r="T8830" t="s">
        <v>1954</v>
      </c>
      <c r="U8830" t="s">
        <v>72</v>
      </c>
    </row>
    <row r="8831" spans="1:21" x14ac:dyDescent="0.35">
      <c r="A8831" t="s">
        <v>11408</v>
      </c>
      <c r="B8831" s="2">
        <v>45935</v>
      </c>
      <c r="C8831">
        <v>10</v>
      </c>
      <c r="D8831">
        <v>2025</v>
      </c>
      <c r="F8831" t="s">
        <v>1673</v>
      </c>
      <c r="G8831" t="s">
        <v>59</v>
      </c>
      <c r="H8831" t="s">
        <v>1866</v>
      </c>
      <c r="I8831" t="s">
        <v>1866</v>
      </c>
      <c r="J8831" t="s">
        <v>1971</v>
      </c>
      <c r="K8831" t="s">
        <v>1920</v>
      </c>
      <c r="L8831" t="s">
        <v>1886</v>
      </c>
      <c r="M8831">
        <v>2</v>
      </c>
      <c r="N8831" s="3">
        <v>45</v>
      </c>
      <c r="O8831" s="3">
        <v>19</v>
      </c>
      <c r="P8831" s="4">
        <v>0.05</v>
      </c>
      <c r="Q8831" s="3">
        <v>85.5</v>
      </c>
      <c r="R8831" s="3">
        <v>38</v>
      </c>
      <c r="S8831" s="3">
        <v>47.5</v>
      </c>
      <c r="T8831" t="s">
        <v>1954</v>
      </c>
      <c r="U8831" t="s">
        <v>72</v>
      </c>
    </row>
    <row r="8832" spans="1:21" x14ac:dyDescent="0.35">
      <c r="A8832" t="s">
        <v>11409</v>
      </c>
      <c r="B8832" s="2">
        <v>45935</v>
      </c>
      <c r="C8832">
        <v>10</v>
      </c>
      <c r="D8832">
        <v>2025</v>
      </c>
      <c r="F8832" t="s">
        <v>1449</v>
      </c>
      <c r="G8832" t="s">
        <v>3359</v>
      </c>
      <c r="H8832" t="s">
        <v>1866</v>
      </c>
      <c r="I8832" t="s">
        <v>1866</v>
      </c>
      <c r="J8832" t="s">
        <v>2183</v>
      </c>
      <c r="K8832" t="s">
        <v>1917</v>
      </c>
      <c r="L8832" t="s">
        <v>1886</v>
      </c>
      <c r="M8832">
        <v>1</v>
      </c>
      <c r="N8832" s="3">
        <v>72</v>
      </c>
      <c r="O8832" s="3">
        <v>34</v>
      </c>
      <c r="P8832" s="4">
        <v>0.15</v>
      </c>
      <c r="Q8832" s="3">
        <v>61.2</v>
      </c>
      <c r="R8832" s="3">
        <v>34</v>
      </c>
      <c r="S8832" s="3">
        <v>27.2</v>
      </c>
      <c r="T8832" t="s">
        <v>1954</v>
      </c>
      <c r="U8832" t="s">
        <v>72</v>
      </c>
    </row>
    <row r="8833" spans="1:21" x14ac:dyDescent="0.35">
      <c r="A8833" t="s">
        <v>11410</v>
      </c>
      <c r="B8833" s="2">
        <v>45935</v>
      </c>
      <c r="C8833">
        <v>10</v>
      </c>
      <c r="D8833">
        <v>2025</v>
      </c>
      <c r="F8833" t="s">
        <v>1384</v>
      </c>
      <c r="G8833" t="s">
        <v>4271</v>
      </c>
      <c r="H8833" t="s">
        <v>1871</v>
      </c>
      <c r="I8833" t="s">
        <v>1990</v>
      </c>
      <c r="J8833" t="s">
        <v>2026</v>
      </c>
      <c r="K8833" t="s">
        <v>1919</v>
      </c>
      <c r="L8833" t="s">
        <v>1887</v>
      </c>
      <c r="M8833">
        <v>4</v>
      </c>
      <c r="N8833" s="3">
        <v>85</v>
      </c>
      <c r="O8833" s="3">
        <v>44</v>
      </c>
      <c r="P8833" s="4">
        <v>0</v>
      </c>
      <c r="Q8833" s="3">
        <v>340</v>
      </c>
      <c r="R8833" s="3">
        <v>176</v>
      </c>
      <c r="S8833" s="3">
        <v>164</v>
      </c>
      <c r="T8833" t="s">
        <v>1954</v>
      </c>
      <c r="U8833" t="s">
        <v>72</v>
      </c>
    </row>
    <row r="8834" spans="1:21" x14ac:dyDescent="0.35">
      <c r="A8834" t="s">
        <v>11411</v>
      </c>
      <c r="B8834" s="2">
        <v>45935</v>
      </c>
      <c r="C8834">
        <v>10</v>
      </c>
      <c r="D8834">
        <v>2025</v>
      </c>
      <c r="F8834" t="s">
        <v>595</v>
      </c>
      <c r="G8834" t="s">
        <v>3804</v>
      </c>
      <c r="H8834" t="s">
        <v>1864</v>
      </c>
      <c r="I8834" t="s">
        <v>2044</v>
      </c>
      <c r="J8834" t="s">
        <v>1963</v>
      </c>
      <c r="K8834" t="s">
        <v>1907</v>
      </c>
      <c r="L8834" t="s">
        <v>1890</v>
      </c>
      <c r="M8834">
        <v>2</v>
      </c>
      <c r="N8834" s="3">
        <v>119</v>
      </c>
      <c r="O8834" s="3">
        <v>72</v>
      </c>
      <c r="P8834" s="4">
        <v>0.1</v>
      </c>
      <c r="Q8834" s="3">
        <v>214.2</v>
      </c>
      <c r="R8834" s="3">
        <v>144</v>
      </c>
      <c r="S8834" s="3">
        <v>70.2</v>
      </c>
      <c r="T8834" t="s">
        <v>1954</v>
      </c>
      <c r="U8834" t="s">
        <v>72</v>
      </c>
    </row>
    <row r="8835" spans="1:21" x14ac:dyDescent="0.35">
      <c r="A8835" t="s">
        <v>11412</v>
      </c>
      <c r="B8835" s="2">
        <v>45935</v>
      </c>
      <c r="C8835">
        <v>10</v>
      </c>
      <c r="D8835">
        <v>2025</v>
      </c>
      <c r="F8835" t="s">
        <v>150</v>
      </c>
      <c r="G8835" t="s">
        <v>4939</v>
      </c>
      <c r="H8835" t="s">
        <v>1866</v>
      </c>
      <c r="I8835" t="s">
        <v>1866</v>
      </c>
      <c r="J8835" t="s">
        <v>1997</v>
      </c>
      <c r="K8835" t="s">
        <v>1906</v>
      </c>
      <c r="L8835" t="s">
        <v>1889</v>
      </c>
      <c r="M8835">
        <v>1</v>
      </c>
      <c r="N8835" s="3">
        <v>89</v>
      </c>
      <c r="O8835" s="3">
        <v>48</v>
      </c>
      <c r="P8835" s="4">
        <v>0</v>
      </c>
      <c r="Q8835" s="3">
        <v>89</v>
      </c>
      <c r="R8835" s="3">
        <v>48</v>
      </c>
      <c r="S8835" s="3">
        <v>41</v>
      </c>
      <c r="T8835" t="s">
        <v>1954</v>
      </c>
      <c r="U8835" t="s">
        <v>72</v>
      </c>
    </row>
    <row r="8836" spans="1:21" x14ac:dyDescent="0.35">
      <c r="A8836" t="s">
        <v>11413</v>
      </c>
      <c r="B8836" s="2">
        <v>45935</v>
      </c>
      <c r="C8836">
        <v>10</v>
      </c>
      <c r="D8836">
        <v>2025</v>
      </c>
      <c r="F8836" t="s">
        <v>743</v>
      </c>
      <c r="G8836" t="s">
        <v>2736</v>
      </c>
      <c r="H8836" t="s">
        <v>1863</v>
      </c>
      <c r="I8836" t="s">
        <v>2033</v>
      </c>
      <c r="J8836" t="s">
        <v>1963</v>
      </c>
      <c r="K8836" t="s">
        <v>1907</v>
      </c>
      <c r="L8836" t="s">
        <v>1890</v>
      </c>
      <c r="M8836">
        <v>4</v>
      </c>
      <c r="N8836" s="3">
        <v>119</v>
      </c>
      <c r="O8836" s="3">
        <v>72</v>
      </c>
      <c r="P8836" s="4">
        <v>0.15</v>
      </c>
      <c r="Q8836" s="3">
        <v>404.6</v>
      </c>
      <c r="R8836" s="3">
        <v>288</v>
      </c>
      <c r="S8836" s="3">
        <v>116.6</v>
      </c>
      <c r="T8836" t="s">
        <v>1954</v>
      </c>
      <c r="U8836" t="s">
        <v>72</v>
      </c>
    </row>
    <row r="8837" spans="1:21" x14ac:dyDescent="0.35">
      <c r="A8837" t="s">
        <v>11414</v>
      </c>
      <c r="B8837" s="2">
        <v>45936</v>
      </c>
      <c r="C8837">
        <v>10</v>
      </c>
      <c r="D8837">
        <v>2025</v>
      </c>
      <c r="F8837" t="s">
        <v>403</v>
      </c>
      <c r="G8837" t="s">
        <v>2643</v>
      </c>
      <c r="H8837" t="s">
        <v>1871</v>
      </c>
      <c r="I8837" t="s">
        <v>2234</v>
      </c>
      <c r="J8837" t="s">
        <v>1967</v>
      </c>
      <c r="K8837" t="s">
        <v>1913</v>
      </c>
      <c r="L8837" t="s">
        <v>1888</v>
      </c>
      <c r="M8837">
        <v>1</v>
      </c>
      <c r="N8837" s="3">
        <v>78</v>
      </c>
      <c r="O8837" s="3">
        <v>39</v>
      </c>
      <c r="P8837" s="4">
        <v>0</v>
      </c>
      <c r="Q8837" s="3">
        <v>78</v>
      </c>
      <c r="R8837" s="3">
        <v>39</v>
      </c>
      <c r="S8837" s="3">
        <v>39</v>
      </c>
      <c r="T8837" t="s">
        <v>1954</v>
      </c>
      <c r="U8837" t="s">
        <v>72</v>
      </c>
    </row>
    <row r="8838" spans="1:21" x14ac:dyDescent="0.35">
      <c r="A8838" t="s">
        <v>11415</v>
      </c>
      <c r="B8838" s="2">
        <v>45936</v>
      </c>
      <c r="C8838">
        <v>10</v>
      </c>
      <c r="D8838">
        <v>2025</v>
      </c>
      <c r="F8838" t="s">
        <v>1491</v>
      </c>
      <c r="G8838" t="s">
        <v>2265</v>
      </c>
      <c r="H8838" t="s">
        <v>1873</v>
      </c>
      <c r="I8838" t="s">
        <v>2323</v>
      </c>
      <c r="J8838" t="s">
        <v>2183</v>
      </c>
      <c r="K8838" t="s">
        <v>1917</v>
      </c>
      <c r="L8838" t="s">
        <v>1886</v>
      </c>
      <c r="M8838">
        <v>1</v>
      </c>
      <c r="N8838" s="3">
        <v>72</v>
      </c>
      <c r="O8838" s="3">
        <v>34</v>
      </c>
      <c r="P8838" s="4">
        <v>0.05</v>
      </c>
      <c r="Q8838" s="3">
        <v>68.400000000000006</v>
      </c>
      <c r="R8838" s="3">
        <v>34</v>
      </c>
      <c r="S8838" s="3">
        <v>34.4</v>
      </c>
      <c r="T8838" t="s">
        <v>1954</v>
      </c>
      <c r="U8838" t="s">
        <v>72</v>
      </c>
    </row>
    <row r="8839" spans="1:21" x14ac:dyDescent="0.35">
      <c r="A8839" t="s">
        <v>11416</v>
      </c>
      <c r="B8839" s="2">
        <v>45936</v>
      </c>
      <c r="C8839">
        <v>10</v>
      </c>
      <c r="D8839">
        <v>2025</v>
      </c>
      <c r="F8839" t="s">
        <v>134</v>
      </c>
      <c r="G8839" t="s">
        <v>2681</v>
      </c>
      <c r="H8839" t="s">
        <v>1868</v>
      </c>
      <c r="I8839" t="s">
        <v>2014</v>
      </c>
      <c r="J8839" t="s">
        <v>2114</v>
      </c>
      <c r="K8839" t="s">
        <v>1915</v>
      </c>
      <c r="L8839" t="s">
        <v>1886</v>
      </c>
      <c r="M8839">
        <v>1</v>
      </c>
      <c r="N8839" s="3">
        <v>85</v>
      </c>
      <c r="O8839" s="3">
        <v>41</v>
      </c>
      <c r="P8839" s="4">
        <v>0.15</v>
      </c>
      <c r="Q8839" s="3">
        <v>72.25</v>
      </c>
      <c r="R8839" s="3">
        <v>41</v>
      </c>
      <c r="S8839" s="3">
        <v>31.25</v>
      </c>
      <c r="T8839" t="s">
        <v>1954</v>
      </c>
      <c r="U8839" t="s">
        <v>72</v>
      </c>
    </row>
    <row r="8840" spans="1:21" x14ac:dyDescent="0.35">
      <c r="A8840" t="s">
        <v>11417</v>
      </c>
      <c r="B8840" s="2">
        <v>45936</v>
      </c>
      <c r="C8840">
        <v>10</v>
      </c>
      <c r="D8840">
        <v>2025</v>
      </c>
      <c r="F8840" t="s">
        <v>1425</v>
      </c>
      <c r="G8840" t="s">
        <v>2174</v>
      </c>
      <c r="H8840" t="s">
        <v>1868</v>
      </c>
      <c r="I8840" t="s">
        <v>2014</v>
      </c>
      <c r="J8840" t="s">
        <v>2114</v>
      </c>
      <c r="K8840" t="s">
        <v>1915</v>
      </c>
      <c r="L8840" t="s">
        <v>1886</v>
      </c>
      <c r="M8840">
        <v>1</v>
      </c>
      <c r="N8840" s="3">
        <v>85</v>
      </c>
      <c r="O8840" s="3">
        <v>41</v>
      </c>
      <c r="P8840" s="4">
        <v>0.1</v>
      </c>
      <c r="Q8840" s="3">
        <v>76.5</v>
      </c>
      <c r="R8840" s="3">
        <v>41</v>
      </c>
      <c r="S8840" s="3">
        <v>35.5</v>
      </c>
      <c r="T8840" t="s">
        <v>1954</v>
      </c>
      <c r="U8840" t="s">
        <v>72</v>
      </c>
    </row>
    <row r="8841" spans="1:21" x14ac:dyDescent="0.35">
      <c r="A8841" t="s">
        <v>11418</v>
      </c>
      <c r="B8841" s="2">
        <v>45936</v>
      </c>
      <c r="C8841">
        <v>10</v>
      </c>
      <c r="D8841">
        <v>2025</v>
      </c>
      <c r="F8841" t="s">
        <v>543</v>
      </c>
      <c r="G8841" t="s">
        <v>2053</v>
      </c>
      <c r="H8841" t="s">
        <v>1863</v>
      </c>
      <c r="I8841" t="s">
        <v>2056</v>
      </c>
      <c r="J8841" t="s">
        <v>1963</v>
      </c>
      <c r="K8841" t="s">
        <v>1907</v>
      </c>
      <c r="L8841" t="s">
        <v>1890</v>
      </c>
      <c r="M8841">
        <v>1</v>
      </c>
      <c r="N8841" s="3">
        <v>119</v>
      </c>
      <c r="O8841" s="3">
        <v>72</v>
      </c>
      <c r="P8841" s="4">
        <v>0</v>
      </c>
      <c r="Q8841" s="3">
        <v>119</v>
      </c>
      <c r="R8841" s="3">
        <v>72</v>
      </c>
      <c r="S8841" s="3">
        <v>47</v>
      </c>
      <c r="T8841" t="s">
        <v>1954</v>
      </c>
      <c r="U8841" t="s">
        <v>71</v>
      </c>
    </row>
    <row r="8842" spans="1:21" x14ac:dyDescent="0.35">
      <c r="A8842" t="s">
        <v>11419</v>
      </c>
      <c r="B8842" s="2">
        <v>45936</v>
      </c>
      <c r="C8842">
        <v>10</v>
      </c>
      <c r="D8842">
        <v>2025</v>
      </c>
      <c r="F8842" t="s">
        <v>1199</v>
      </c>
      <c r="G8842" t="s">
        <v>60</v>
      </c>
      <c r="H8842" t="s">
        <v>1866</v>
      </c>
      <c r="I8842" t="s">
        <v>1866</v>
      </c>
      <c r="J8842" t="s">
        <v>2064</v>
      </c>
      <c r="K8842" t="s">
        <v>1922</v>
      </c>
      <c r="L8842" t="s">
        <v>1887</v>
      </c>
      <c r="M8842">
        <v>5</v>
      </c>
      <c r="N8842" s="3">
        <v>32</v>
      </c>
      <c r="O8842" s="3">
        <v>14</v>
      </c>
      <c r="P8842" s="4">
        <v>0.15</v>
      </c>
      <c r="Q8842" s="3">
        <v>136</v>
      </c>
      <c r="R8842" s="3">
        <v>70</v>
      </c>
      <c r="S8842" s="3">
        <v>66</v>
      </c>
      <c r="T8842" t="s">
        <v>1954</v>
      </c>
      <c r="U8842" t="s">
        <v>72</v>
      </c>
    </row>
    <row r="8843" spans="1:21" x14ac:dyDescent="0.35">
      <c r="A8843" t="s">
        <v>11420</v>
      </c>
      <c r="B8843" s="2">
        <v>45936</v>
      </c>
      <c r="C8843">
        <v>10</v>
      </c>
      <c r="D8843">
        <v>2025</v>
      </c>
      <c r="F8843" t="s">
        <v>431</v>
      </c>
      <c r="G8843" t="s">
        <v>5379</v>
      </c>
      <c r="H8843" t="s">
        <v>1868</v>
      </c>
      <c r="I8843" t="s">
        <v>2014</v>
      </c>
      <c r="J8843" t="s">
        <v>1963</v>
      </c>
      <c r="K8843" t="s">
        <v>1907</v>
      </c>
      <c r="L8843" t="s">
        <v>1890</v>
      </c>
      <c r="M8843">
        <v>2</v>
      </c>
      <c r="N8843" s="3">
        <v>119</v>
      </c>
      <c r="O8843" s="3">
        <v>72</v>
      </c>
      <c r="P8843" s="4">
        <v>0</v>
      </c>
      <c r="Q8843" s="3">
        <v>238</v>
      </c>
      <c r="R8843" s="3">
        <v>144</v>
      </c>
      <c r="S8843" s="3">
        <v>94</v>
      </c>
      <c r="T8843" t="s">
        <v>1954</v>
      </c>
      <c r="U8843" t="s">
        <v>72</v>
      </c>
    </row>
    <row r="8844" spans="1:21" x14ac:dyDescent="0.35">
      <c r="A8844" t="s">
        <v>11421</v>
      </c>
      <c r="B8844" s="2">
        <v>45936</v>
      </c>
      <c r="C8844">
        <v>10</v>
      </c>
      <c r="D8844">
        <v>2025</v>
      </c>
      <c r="F8844" t="s">
        <v>250</v>
      </c>
      <c r="G8844" t="s">
        <v>1965</v>
      </c>
      <c r="H8844" t="s">
        <v>1871</v>
      </c>
      <c r="I8844" t="s">
        <v>1966</v>
      </c>
      <c r="J8844" t="s">
        <v>2001</v>
      </c>
      <c r="K8844" t="s">
        <v>1911</v>
      </c>
      <c r="L8844" t="s">
        <v>1886</v>
      </c>
      <c r="M8844">
        <v>1</v>
      </c>
      <c r="N8844" s="3">
        <v>58</v>
      </c>
      <c r="O8844" s="3">
        <v>25</v>
      </c>
      <c r="P8844" s="4">
        <v>0</v>
      </c>
      <c r="Q8844" s="3">
        <v>58</v>
      </c>
      <c r="R8844" s="3">
        <v>25</v>
      </c>
      <c r="S8844" s="3">
        <v>33</v>
      </c>
      <c r="T8844" t="s">
        <v>1954</v>
      </c>
      <c r="U8844" t="s">
        <v>72</v>
      </c>
    </row>
    <row r="8845" spans="1:21" x14ac:dyDescent="0.35">
      <c r="A8845" t="s">
        <v>11422</v>
      </c>
      <c r="B8845" s="2">
        <v>45936</v>
      </c>
      <c r="C8845">
        <v>10</v>
      </c>
      <c r="D8845">
        <v>2025</v>
      </c>
      <c r="F8845" t="s">
        <v>779</v>
      </c>
      <c r="G8845" t="s">
        <v>3039</v>
      </c>
      <c r="H8845" t="s">
        <v>1866</v>
      </c>
      <c r="I8845" t="s">
        <v>1866</v>
      </c>
      <c r="J8845" t="s">
        <v>2064</v>
      </c>
      <c r="K8845" t="s">
        <v>1922</v>
      </c>
      <c r="L8845" t="s">
        <v>1887</v>
      </c>
      <c r="M8845">
        <v>5</v>
      </c>
      <c r="N8845" s="3">
        <v>32</v>
      </c>
      <c r="O8845" s="3">
        <v>14</v>
      </c>
      <c r="P8845" s="4">
        <v>0</v>
      </c>
      <c r="Q8845" s="3">
        <v>160</v>
      </c>
      <c r="R8845" s="3">
        <v>70</v>
      </c>
      <c r="S8845" s="3">
        <v>90</v>
      </c>
      <c r="T8845" t="s">
        <v>1954</v>
      </c>
      <c r="U8845" t="s">
        <v>72</v>
      </c>
    </row>
    <row r="8846" spans="1:21" x14ac:dyDescent="0.35">
      <c r="A8846" t="s">
        <v>11423</v>
      </c>
      <c r="B8846" s="2">
        <v>45936</v>
      </c>
      <c r="C8846">
        <v>10</v>
      </c>
      <c r="D8846">
        <v>2025</v>
      </c>
      <c r="F8846" t="s">
        <v>381</v>
      </c>
      <c r="G8846" t="s">
        <v>2194</v>
      </c>
      <c r="H8846" t="s">
        <v>1873</v>
      </c>
      <c r="I8846" t="s">
        <v>2070</v>
      </c>
      <c r="J8846" t="s">
        <v>1987</v>
      </c>
      <c r="K8846" t="s">
        <v>1908</v>
      </c>
      <c r="L8846" t="s">
        <v>1890</v>
      </c>
      <c r="M8846">
        <v>2</v>
      </c>
      <c r="N8846" s="3">
        <v>129</v>
      </c>
      <c r="O8846" s="3">
        <v>78</v>
      </c>
      <c r="P8846" s="4">
        <v>0</v>
      </c>
      <c r="Q8846" s="3">
        <v>258</v>
      </c>
      <c r="R8846" s="3">
        <v>156</v>
      </c>
      <c r="S8846" s="3">
        <v>102</v>
      </c>
      <c r="T8846" t="s">
        <v>1954</v>
      </c>
      <c r="U8846" t="s">
        <v>72</v>
      </c>
    </row>
    <row r="8847" spans="1:21" x14ac:dyDescent="0.35">
      <c r="A8847" t="s">
        <v>11424</v>
      </c>
      <c r="B8847" s="2">
        <v>45937</v>
      </c>
      <c r="C8847">
        <v>10</v>
      </c>
      <c r="D8847">
        <v>2025</v>
      </c>
      <c r="F8847" t="s">
        <v>434</v>
      </c>
      <c r="G8847" t="s">
        <v>2351</v>
      </c>
      <c r="H8847" t="s">
        <v>1872</v>
      </c>
      <c r="I8847" t="s">
        <v>2152</v>
      </c>
      <c r="J8847" t="s">
        <v>2067</v>
      </c>
      <c r="K8847" t="s">
        <v>1918</v>
      </c>
      <c r="L8847" t="s">
        <v>1889</v>
      </c>
      <c r="M8847">
        <v>3</v>
      </c>
      <c r="N8847" s="3">
        <v>69</v>
      </c>
      <c r="O8847" s="3">
        <v>37</v>
      </c>
      <c r="P8847" s="4">
        <v>0</v>
      </c>
      <c r="Q8847" s="3">
        <v>207</v>
      </c>
      <c r="R8847" s="3">
        <v>111</v>
      </c>
      <c r="S8847" s="3">
        <v>96</v>
      </c>
      <c r="T8847" t="s">
        <v>1954</v>
      </c>
      <c r="U8847" t="s">
        <v>72</v>
      </c>
    </row>
    <row r="8848" spans="1:21" x14ac:dyDescent="0.35">
      <c r="A8848" t="s">
        <v>11425</v>
      </c>
      <c r="B8848" s="2">
        <v>45937</v>
      </c>
      <c r="C8848">
        <v>10</v>
      </c>
      <c r="D8848">
        <v>2025</v>
      </c>
      <c r="F8848" t="s">
        <v>1389</v>
      </c>
      <c r="G8848" t="s">
        <v>3024</v>
      </c>
      <c r="H8848" t="s">
        <v>1869</v>
      </c>
      <c r="I8848" t="s">
        <v>1977</v>
      </c>
      <c r="J8848" t="s">
        <v>2183</v>
      </c>
      <c r="K8848" t="s">
        <v>1917</v>
      </c>
      <c r="L8848" t="s">
        <v>1886</v>
      </c>
      <c r="M8848">
        <v>1</v>
      </c>
      <c r="N8848" s="3">
        <v>72</v>
      </c>
      <c r="O8848" s="3">
        <v>34</v>
      </c>
      <c r="P8848" s="4">
        <v>0.05</v>
      </c>
      <c r="Q8848" s="3">
        <v>68.400000000000006</v>
      </c>
      <c r="R8848" s="3">
        <v>34</v>
      </c>
      <c r="S8848" s="3">
        <v>34.4</v>
      </c>
      <c r="T8848" t="s">
        <v>1954</v>
      </c>
      <c r="U8848" t="s">
        <v>72</v>
      </c>
    </row>
    <row r="8849" spans="1:21" x14ac:dyDescent="0.35">
      <c r="A8849" t="s">
        <v>11426</v>
      </c>
      <c r="B8849" s="2">
        <v>45937</v>
      </c>
      <c r="C8849">
        <v>10</v>
      </c>
      <c r="D8849">
        <v>2025</v>
      </c>
      <c r="F8849" t="s">
        <v>1595</v>
      </c>
      <c r="G8849" t="s">
        <v>2159</v>
      </c>
      <c r="H8849" t="s">
        <v>1872</v>
      </c>
      <c r="I8849" t="s">
        <v>2152</v>
      </c>
      <c r="J8849" t="s">
        <v>1991</v>
      </c>
      <c r="K8849" t="s">
        <v>1925</v>
      </c>
      <c r="L8849" t="s">
        <v>1885</v>
      </c>
      <c r="M8849">
        <v>1</v>
      </c>
      <c r="N8849" s="3">
        <v>35</v>
      </c>
      <c r="O8849" s="3">
        <v>16</v>
      </c>
      <c r="P8849" s="4">
        <v>0.1</v>
      </c>
      <c r="Q8849" s="3">
        <v>31.5</v>
      </c>
      <c r="R8849" s="3">
        <v>16</v>
      </c>
      <c r="S8849" s="3">
        <v>15.5</v>
      </c>
      <c r="T8849" t="s">
        <v>1954</v>
      </c>
      <c r="U8849" t="s">
        <v>72</v>
      </c>
    </row>
    <row r="8850" spans="1:21" x14ac:dyDescent="0.35">
      <c r="A8850" t="s">
        <v>11427</v>
      </c>
      <c r="B8850" s="2">
        <v>45937</v>
      </c>
      <c r="C8850">
        <v>10</v>
      </c>
      <c r="D8850">
        <v>2025</v>
      </c>
      <c r="F8850" t="s">
        <v>146</v>
      </c>
      <c r="G8850" t="s">
        <v>3927</v>
      </c>
      <c r="H8850" t="s">
        <v>1866</v>
      </c>
      <c r="I8850" t="s">
        <v>1866</v>
      </c>
      <c r="J8850" t="s">
        <v>1971</v>
      </c>
      <c r="K8850" t="s">
        <v>1920</v>
      </c>
      <c r="L8850" t="s">
        <v>1886</v>
      </c>
      <c r="M8850">
        <v>1</v>
      </c>
      <c r="N8850" s="3">
        <v>45</v>
      </c>
      <c r="O8850" s="3">
        <v>19</v>
      </c>
      <c r="P8850" s="4">
        <v>0</v>
      </c>
      <c r="Q8850" s="3">
        <v>45</v>
      </c>
      <c r="R8850" s="3">
        <v>19</v>
      </c>
      <c r="S8850" s="3">
        <v>26</v>
      </c>
      <c r="T8850" t="s">
        <v>1954</v>
      </c>
      <c r="U8850" t="s">
        <v>72</v>
      </c>
    </row>
    <row r="8851" spans="1:21" x14ac:dyDescent="0.35">
      <c r="A8851" t="s">
        <v>11428</v>
      </c>
      <c r="B8851" s="2">
        <v>45937</v>
      </c>
      <c r="C8851">
        <v>10</v>
      </c>
      <c r="D8851">
        <v>2025</v>
      </c>
      <c r="F8851" t="s">
        <v>199</v>
      </c>
      <c r="G8851" t="s">
        <v>59</v>
      </c>
      <c r="H8851" t="s">
        <v>1870</v>
      </c>
      <c r="I8851" t="s">
        <v>2083</v>
      </c>
      <c r="J8851" t="s">
        <v>2162</v>
      </c>
      <c r="K8851" t="s">
        <v>1921</v>
      </c>
      <c r="L8851" t="s">
        <v>1889</v>
      </c>
      <c r="M8851">
        <v>1</v>
      </c>
      <c r="N8851" s="3">
        <v>55</v>
      </c>
      <c r="O8851" s="3">
        <v>27</v>
      </c>
      <c r="P8851" s="4">
        <v>0.2</v>
      </c>
      <c r="Q8851" s="3">
        <v>44</v>
      </c>
      <c r="R8851" s="3">
        <v>27</v>
      </c>
      <c r="S8851" s="3">
        <v>17</v>
      </c>
      <c r="T8851" t="s">
        <v>1954</v>
      </c>
      <c r="U8851" t="s">
        <v>72</v>
      </c>
    </row>
    <row r="8852" spans="1:21" x14ac:dyDescent="0.35">
      <c r="A8852" t="s">
        <v>11429</v>
      </c>
      <c r="B8852" s="2">
        <v>45937</v>
      </c>
      <c r="C8852">
        <v>10</v>
      </c>
      <c r="D8852">
        <v>2025</v>
      </c>
      <c r="F8852" t="s">
        <v>930</v>
      </c>
      <c r="G8852" t="s">
        <v>2910</v>
      </c>
      <c r="H8852" t="s">
        <v>1863</v>
      </c>
      <c r="I8852" t="s">
        <v>1952</v>
      </c>
      <c r="J8852" t="s">
        <v>1997</v>
      </c>
      <c r="K8852" t="s">
        <v>1906</v>
      </c>
      <c r="L8852" t="s">
        <v>1889</v>
      </c>
      <c r="M8852">
        <v>1</v>
      </c>
      <c r="N8852" s="3">
        <v>89</v>
      </c>
      <c r="O8852" s="3">
        <v>48</v>
      </c>
      <c r="P8852" s="4">
        <v>0.15</v>
      </c>
      <c r="Q8852" s="3">
        <v>75.650000000000006</v>
      </c>
      <c r="R8852" s="3">
        <v>48</v>
      </c>
      <c r="S8852" s="3">
        <v>27.65</v>
      </c>
      <c r="T8852" t="s">
        <v>1954</v>
      </c>
      <c r="U8852" t="s">
        <v>72</v>
      </c>
    </row>
    <row r="8853" spans="1:21" x14ac:dyDescent="0.35">
      <c r="A8853" t="s">
        <v>11430</v>
      </c>
      <c r="B8853" s="2">
        <v>45937</v>
      </c>
      <c r="C8853">
        <v>10</v>
      </c>
      <c r="D8853">
        <v>2025</v>
      </c>
      <c r="F8853" t="s">
        <v>1838</v>
      </c>
      <c r="G8853" t="s">
        <v>2025</v>
      </c>
      <c r="H8853" t="s">
        <v>1870</v>
      </c>
      <c r="I8853" t="s">
        <v>2000</v>
      </c>
      <c r="J8853" t="s">
        <v>2067</v>
      </c>
      <c r="K8853" t="s">
        <v>1918</v>
      </c>
      <c r="L8853" t="s">
        <v>1889</v>
      </c>
      <c r="M8853">
        <v>1</v>
      </c>
      <c r="N8853" s="3">
        <v>69</v>
      </c>
      <c r="O8853" s="3">
        <v>37</v>
      </c>
      <c r="P8853" s="4">
        <v>0.05</v>
      </c>
      <c r="Q8853" s="3">
        <v>65.55</v>
      </c>
      <c r="R8853" s="3">
        <v>37</v>
      </c>
      <c r="S8853" s="3">
        <v>28.55</v>
      </c>
      <c r="T8853" t="s">
        <v>1954</v>
      </c>
      <c r="U8853" t="s">
        <v>72</v>
      </c>
    </row>
    <row r="8854" spans="1:21" x14ac:dyDescent="0.35">
      <c r="A8854" t="s">
        <v>11431</v>
      </c>
      <c r="B8854" s="2">
        <v>45937</v>
      </c>
      <c r="C8854">
        <v>10</v>
      </c>
      <c r="D8854">
        <v>2025</v>
      </c>
      <c r="F8854" t="s">
        <v>893</v>
      </c>
      <c r="G8854" t="s">
        <v>1980</v>
      </c>
      <c r="H8854" t="s">
        <v>1875</v>
      </c>
      <c r="I8854" t="s">
        <v>1981</v>
      </c>
      <c r="J8854" t="s">
        <v>2064</v>
      </c>
      <c r="K8854" t="s">
        <v>1922</v>
      </c>
      <c r="L8854" t="s">
        <v>1887</v>
      </c>
      <c r="M8854">
        <v>2</v>
      </c>
      <c r="N8854" s="3">
        <v>32</v>
      </c>
      <c r="O8854" s="3">
        <v>14</v>
      </c>
      <c r="P8854" s="4">
        <v>0</v>
      </c>
      <c r="Q8854" s="3">
        <v>64</v>
      </c>
      <c r="R8854" s="3">
        <v>28</v>
      </c>
      <c r="S8854" s="3">
        <v>36</v>
      </c>
      <c r="T8854" t="s">
        <v>1954</v>
      </c>
      <c r="U8854" t="s">
        <v>72</v>
      </c>
    </row>
    <row r="8855" spans="1:21" x14ac:dyDescent="0.35">
      <c r="A8855" t="s">
        <v>11432</v>
      </c>
      <c r="B8855" s="2">
        <v>45937</v>
      </c>
      <c r="C8855">
        <v>10</v>
      </c>
      <c r="D8855">
        <v>2025</v>
      </c>
      <c r="F8855" t="s">
        <v>568</v>
      </c>
      <c r="G8855" t="s">
        <v>2595</v>
      </c>
      <c r="H8855" t="s">
        <v>1866</v>
      </c>
      <c r="I8855" t="s">
        <v>1866</v>
      </c>
      <c r="J8855" t="s">
        <v>2045</v>
      </c>
      <c r="K8855" t="s">
        <v>1910</v>
      </c>
      <c r="L8855" t="s">
        <v>1890</v>
      </c>
      <c r="M8855">
        <v>1</v>
      </c>
      <c r="N8855" s="3">
        <v>99</v>
      </c>
      <c r="O8855" s="3">
        <v>58</v>
      </c>
      <c r="P8855" s="4">
        <v>0.05</v>
      </c>
      <c r="Q8855" s="3">
        <v>94.05</v>
      </c>
      <c r="R8855" s="3">
        <v>58</v>
      </c>
      <c r="S8855" s="3">
        <v>36.049999999999997</v>
      </c>
      <c r="T8855" t="s">
        <v>1954</v>
      </c>
      <c r="U8855" t="s">
        <v>72</v>
      </c>
    </row>
    <row r="8856" spans="1:21" x14ac:dyDescent="0.35">
      <c r="A8856" t="s">
        <v>11433</v>
      </c>
      <c r="B8856" s="2">
        <v>45937</v>
      </c>
      <c r="C8856">
        <v>10</v>
      </c>
      <c r="D8856">
        <v>2025</v>
      </c>
      <c r="F8856" t="s">
        <v>714</v>
      </c>
      <c r="G8856" t="s">
        <v>2098</v>
      </c>
      <c r="H8856" t="s">
        <v>1870</v>
      </c>
      <c r="I8856" t="s">
        <v>2083</v>
      </c>
      <c r="J8856" t="s">
        <v>2015</v>
      </c>
      <c r="K8856" t="s">
        <v>1914</v>
      </c>
      <c r="L8856" t="s">
        <v>1888</v>
      </c>
      <c r="M8856">
        <v>2</v>
      </c>
      <c r="N8856" s="3">
        <v>65</v>
      </c>
      <c r="O8856" s="3">
        <v>32</v>
      </c>
      <c r="P8856" s="4">
        <v>0.2</v>
      </c>
      <c r="Q8856" s="3">
        <v>104</v>
      </c>
      <c r="R8856" s="3">
        <v>64</v>
      </c>
      <c r="S8856" s="3">
        <v>40</v>
      </c>
      <c r="T8856" t="s">
        <v>1954</v>
      </c>
      <c r="U8856" t="s">
        <v>72</v>
      </c>
    </row>
    <row r="8857" spans="1:21" x14ac:dyDescent="0.35">
      <c r="A8857" t="s">
        <v>11434</v>
      </c>
      <c r="B8857" s="2">
        <v>45937</v>
      </c>
      <c r="C8857">
        <v>10</v>
      </c>
      <c r="D8857">
        <v>2025</v>
      </c>
      <c r="F8857" t="s">
        <v>683</v>
      </c>
      <c r="G8857" t="s">
        <v>2025</v>
      </c>
      <c r="H8857" t="s">
        <v>1873</v>
      </c>
      <c r="I8857" t="s">
        <v>2320</v>
      </c>
      <c r="J8857" t="s">
        <v>1987</v>
      </c>
      <c r="K8857" t="s">
        <v>1908</v>
      </c>
      <c r="L8857" t="s">
        <v>1890</v>
      </c>
      <c r="M8857">
        <v>2</v>
      </c>
      <c r="N8857" s="3">
        <v>129</v>
      </c>
      <c r="O8857" s="3">
        <v>78</v>
      </c>
      <c r="P8857" s="4">
        <v>0.05</v>
      </c>
      <c r="Q8857" s="3">
        <v>245.1</v>
      </c>
      <c r="R8857" s="3">
        <v>156</v>
      </c>
      <c r="S8857" s="3">
        <v>89.1</v>
      </c>
      <c r="T8857" t="s">
        <v>1954</v>
      </c>
      <c r="U8857" t="s">
        <v>72</v>
      </c>
    </row>
    <row r="8858" spans="1:21" x14ac:dyDescent="0.35">
      <c r="A8858" t="s">
        <v>11435</v>
      </c>
      <c r="B8858" s="2">
        <v>45937</v>
      </c>
      <c r="C8858">
        <v>10</v>
      </c>
      <c r="D8858">
        <v>2025</v>
      </c>
      <c r="F8858" t="s">
        <v>179</v>
      </c>
      <c r="G8858" t="s">
        <v>2231</v>
      </c>
      <c r="H8858" t="s">
        <v>1874</v>
      </c>
      <c r="I8858" t="s">
        <v>2186</v>
      </c>
      <c r="J8858" t="s">
        <v>2183</v>
      </c>
      <c r="K8858" t="s">
        <v>1917</v>
      </c>
      <c r="L8858" t="s">
        <v>1886</v>
      </c>
      <c r="M8858">
        <v>1</v>
      </c>
      <c r="N8858" s="3">
        <v>72</v>
      </c>
      <c r="O8858" s="3">
        <v>34</v>
      </c>
      <c r="P8858" s="4">
        <v>0.05</v>
      </c>
      <c r="Q8858" s="3">
        <v>68.400000000000006</v>
      </c>
      <c r="R8858" s="3">
        <v>34</v>
      </c>
      <c r="S8858" s="3">
        <v>34.4</v>
      </c>
      <c r="T8858" t="s">
        <v>1954</v>
      </c>
      <c r="U8858" t="s">
        <v>72</v>
      </c>
    </row>
    <row r="8859" spans="1:21" x14ac:dyDescent="0.35">
      <c r="A8859" t="s">
        <v>11436</v>
      </c>
      <c r="B8859" s="2">
        <v>45937</v>
      </c>
      <c r="C8859">
        <v>10</v>
      </c>
      <c r="D8859">
        <v>2025</v>
      </c>
      <c r="F8859" t="s">
        <v>934</v>
      </c>
      <c r="G8859" t="s">
        <v>2511</v>
      </c>
      <c r="H8859" t="s">
        <v>1875</v>
      </c>
      <c r="I8859" t="s">
        <v>1996</v>
      </c>
      <c r="J8859" t="s">
        <v>1987</v>
      </c>
      <c r="K8859" t="s">
        <v>1908</v>
      </c>
      <c r="L8859" t="s">
        <v>1890</v>
      </c>
      <c r="M8859">
        <v>2</v>
      </c>
      <c r="N8859" s="3">
        <v>129</v>
      </c>
      <c r="O8859" s="3">
        <v>78</v>
      </c>
      <c r="P8859" s="4">
        <v>0</v>
      </c>
      <c r="Q8859" s="3">
        <v>258</v>
      </c>
      <c r="R8859" s="3">
        <v>156</v>
      </c>
      <c r="S8859" s="3">
        <v>102</v>
      </c>
      <c r="T8859" t="s">
        <v>1954</v>
      </c>
      <c r="U8859" t="s">
        <v>72</v>
      </c>
    </row>
    <row r="8860" spans="1:21" x14ac:dyDescent="0.35">
      <c r="A8860" t="s">
        <v>11437</v>
      </c>
      <c r="B8860" s="2">
        <v>45938</v>
      </c>
      <c r="C8860">
        <v>10</v>
      </c>
      <c r="D8860">
        <v>2025</v>
      </c>
      <c r="F8860" t="s">
        <v>930</v>
      </c>
      <c r="G8860" t="s">
        <v>2910</v>
      </c>
      <c r="H8860" t="s">
        <v>1863</v>
      </c>
      <c r="I8860" t="s">
        <v>1952</v>
      </c>
      <c r="J8860" t="s">
        <v>2067</v>
      </c>
      <c r="K8860" t="s">
        <v>1918</v>
      </c>
      <c r="L8860" t="s">
        <v>1889</v>
      </c>
      <c r="M8860">
        <v>1</v>
      </c>
      <c r="N8860" s="3">
        <v>69</v>
      </c>
      <c r="O8860" s="3">
        <v>37</v>
      </c>
      <c r="P8860" s="4">
        <v>0.1</v>
      </c>
      <c r="Q8860" s="3">
        <v>62.1</v>
      </c>
      <c r="R8860" s="3">
        <v>37</v>
      </c>
      <c r="S8860" s="3">
        <v>25.1</v>
      </c>
      <c r="T8860" t="s">
        <v>1954</v>
      </c>
      <c r="U8860" t="s">
        <v>72</v>
      </c>
    </row>
    <row r="8861" spans="1:21" x14ac:dyDescent="0.35">
      <c r="A8861" t="s">
        <v>11438</v>
      </c>
      <c r="B8861" s="2">
        <v>45938</v>
      </c>
      <c r="C8861">
        <v>10</v>
      </c>
      <c r="D8861">
        <v>2025</v>
      </c>
      <c r="F8861" t="s">
        <v>153</v>
      </c>
      <c r="G8861" t="s">
        <v>2194</v>
      </c>
      <c r="H8861" t="s">
        <v>1872</v>
      </c>
      <c r="I8861" t="s">
        <v>2152</v>
      </c>
      <c r="J8861" t="s">
        <v>2001</v>
      </c>
      <c r="K8861" t="s">
        <v>1911</v>
      </c>
      <c r="L8861" t="s">
        <v>1886</v>
      </c>
      <c r="M8861">
        <v>1</v>
      </c>
      <c r="N8861" s="3">
        <v>58</v>
      </c>
      <c r="O8861" s="3">
        <v>25</v>
      </c>
      <c r="P8861" s="4">
        <v>0.1</v>
      </c>
      <c r="Q8861" s="3">
        <v>52.2</v>
      </c>
      <c r="R8861" s="3">
        <v>25</v>
      </c>
      <c r="S8861" s="3">
        <v>27.2</v>
      </c>
      <c r="T8861" t="s">
        <v>1954</v>
      </c>
      <c r="U8861" t="s">
        <v>72</v>
      </c>
    </row>
    <row r="8862" spans="1:21" x14ac:dyDescent="0.35">
      <c r="A8862" t="s">
        <v>11439</v>
      </c>
      <c r="B8862" s="2">
        <v>45938</v>
      </c>
      <c r="C8862">
        <v>10</v>
      </c>
      <c r="D8862">
        <v>2025</v>
      </c>
      <c r="F8862" t="s">
        <v>681</v>
      </c>
      <c r="G8862" t="s">
        <v>2259</v>
      </c>
      <c r="H8862" t="s">
        <v>1872</v>
      </c>
      <c r="I8862" t="s">
        <v>2152</v>
      </c>
      <c r="J8862" t="s">
        <v>1963</v>
      </c>
      <c r="K8862" t="s">
        <v>1907</v>
      </c>
      <c r="L8862" t="s">
        <v>1890</v>
      </c>
      <c r="M8862">
        <v>1</v>
      </c>
      <c r="N8862" s="3">
        <v>119</v>
      </c>
      <c r="O8862" s="3">
        <v>72</v>
      </c>
      <c r="P8862" s="4">
        <v>0.05</v>
      </c>
      <c r="Q8862" s="3">
        <v>113.05</v>
      </c>
      <c r="R8862" s="3">
        <v>72</v>
      </c>
      <c r="S8862" s="3">
        <v>41.05</v>
      </c>
      <c r="T8862" t="s">
        <v>1954</v>
      </c>
      <c r="U8862" t="s">
        <v>72</v>
      </c>
    </row>
    <row r="8863" spans="1:21" x14ac:dyDescent="0.35">
      <c r="A8863" t="s">
        <v>11440</v>
      </c>
      <c r="B8863" s="2">
        <v>45938</v>
      </c>
      <c r="C8863">
        <v>10</v>
      </c>
      <c r="D8863">
        <v>2025</v>
      </c>
      <c r="F8863" t="s">
        <v>406</v>
      </c>
      <c r="G8863" t="s">
        <v>65</v>
      </c>
      <c r="H8863" t="s">
        <v>1867</v>
      </c>
      <c r="I8863" t="s">
        <v>2004</v>
      </c>
      <c r="J8863" t="s">
        <v>2162</v>
      </c>
      <c r="K8863" t="s">
        <v>1921</v>
      </c>
      <c r="L8863" t="s">
        <v>1889</v>
      </c>
      <c r="M8863">
        <v>2</v>
      </c>
      <c r="N8863" s="3">
        <v>55</v>
      </c>
      <c r="O8863" s="3">
        <v>27</v>
      </c>
      <c r="P8863" s="4">
        <v>0</v>
      </c>
      <c r="Q8863" s="3">
        <v>110</v>
      </c>
      <c r="R8863" s="3">
        <v>54</v>
      </c>
      <c r="S8863" s="3">
        <v>56</v>
      </c>
      <c r="T8863" t="s">
        <v>1954</v>
      </c>
      <c r="U8863" t="s">
        <v>72</v>
      </c>
    </row>
    <row r="8864" spans="1:21" x14ac:dyDescent="0.35">
      <c r="A8864" t="s">
        <v>11441</v>
      </c>
      <c r="B8864" s="2">
        <v>45938</v>
      </c>
      <c r="C8864">
        <v>10</v>
      </c>
      <c r="D8864">
        <v>2025</v>
      </c>
      <c r="F8864" t="s">
        <v>858</v>
      </c>
      <c r="G8864" t="s">
        <v>3338</v>
      </c>
      <c r="H8864" t="s">
        <v>1870</v>
      </c>
      <c r="I8864" t="s">
        <v>2083</v>
      </c>
      <c r="J8864" t="s">
        <v>2183</v>
      </c>
      <c r="K8864" t="s">
        <v>1917</v>
      </c>
      <c r="L8864" t="s">
        <v>1886</v>
      </c>
      <c r="M8864">
        <v>1</v>
      </c>
      <c r="N8864" s="3">
        <v>72</v>
      </c>
      <c r="O8864" s="3">
        <v>34</v>
      </c>
      <c r="P8864" s="4">
        <v>0.05</v>
      </c>
      <c r="Q8864" s="3">
        <v>68.400000000000006</v>
      </c>
      <c r="R8864" s="3">
        <v>34</v>
      </c>
      <c r="S8864" s="3">
        <v>34.4</v>
      </c>
      <c r="T8864" t="s">
        <v>1954</v>
      </c>
      <c r="U8864" t="s">
        <v>72</v>
      </c>
    </row>
    <row r="8865" spans="1:21" x14ac:dyDescent="0.35">
      <c r="A8865" t="s">
        <v>11442</v>
      </c>
      <c r="B8865" s="2">
        <v>45938</v>
      </c>
      <c r="C8865">
        <v>10</v>
      </c>
      <c r="D8865">
        <v>2025</v>
      </c>
      <c r="F8865" t="s">
        <v>278</v>
      </c>
      <c r="G8865" t="s">
        <v>2504</v>
      </c>
      <c r="H8865" t="s">
        <v>1870</v>
      </c>
      <c r="I8865" t="s">
        <v>2000</v>
      </c>
      <c r="J8865" t="s">
        <v>1960</v>
      </c>
      <c r="K8865" t="s">
        <v>1924</v>
      </c>
      <c r="L8865" t="s">
        <v>1885</v>
      </c>
      <c r="M8865">
        <v>1</v>
      </c>
      <c r="N8865" s="3">
        <v>42</v>
      </c>
      <c r="O8865" s="3">
        <v>20</v>
      </c>
      <c r="P8865" s="4">
        <v>0.1</v>
      </c>
      <c r="Q8865" s="3">
        <v>37.799999999999997</v>
      </c>
      <c r="R8865" s="3">
        <v>20</v>
      </c>
      <c r="S8865" s="3">
        <v>17.8</v>
      </c>
      <c r="T8865" t="s">
        <v>1954</v>
      </c>
      <c r="U8865" t="s">
        <v>72</v>
      </c>
    </row>
    <row r="8866" spans="1:21" x14ac:dyDescent="0.35">
      <c r="A8866" t="s">
        <v>11443</v>
      </c>
      <c r="B8866" s="2">
        <v>45938</v>
      </c>
      <c r="C8866">
        <v>10</v>
      </c>
      <c r="D8866">
        <v>2025</v>
      </c>
      <c r="F8866" t="s">
        <v>1780</v>
      </c>
      <c r="G8866" t="s">
        <v>2116</v>
      </c>
      <c r="H8866" t="s">
        <v>1866</v>
      </c>
      <c r="I8866" t="s">
        <v>1866</v>
      </c>
      <c r="J8866" t="s">
        <v>2064</v>
      </c>
      <c r="K8866" t="s">
        <v>1922</v>
      </c>
      <c r="L8866" t="s">
        <v>1887</v>
      </c>
      <c r="M8866">
        <v>1</v>
      </c>
      <c r="N8866" s="3">
        <v>32</v>
      </c>
      <c r="O8866" s="3">
        <v>14</v>
      </c>
      <c r="P8866" s="4">
        <v>0</v>
      </c>
      <c r="Q8866" s="3">
        <v>32</v>
      </c>
      <c r="R8866" s="3">
        <v>14</v>
      </c>
      <c r="S8866" s="3">
        <v>18</v>
      </c>
      <c r="T8866" t="s">
        <v>1954</v>
      </c>
      <c r="U8866" t="s">
        <v>72</v>
      </c>
    </row>
    <row r="8867" spans="1:21" x14ac:dyDescent="0.35">
      <c r="A8867" t="s">
        <v>11444</v>
      </c>
      <c r="B8867" s="2">
        <v>45938</v>
      </c>
      <c r="C8867">
        <v>10</v>
      </c>
      <c r="D8867">
        <v>2025</v>
      </c>
      <c r="F8867" t="s">
        <v>1524</v>
      </c>
      <c r="G8867" t="s">
        <v>3315</v>
      </c>
      <c r="H8867" t="s">
        <v>1870</v>
      </c>
      <c r="I8867" t="s">
        <v>2083</v>
      </c>
      <c r="J8867" t="s">
        <v>2015</v>
      </c>
      <c r="K8867" t="s">
        <v>1914</v>
      </c>
      <c r="L8867" t="s">
        <v>1888</v>
      </c>
      <c r="M8867">
        <v>1</v>
      </c>
      <c r="N8867" s="3">
        <v>65</v>
      </c>
      <c r="O8867" s="3">
        <v>32</v>
      </c>
      <c r="P8867" s="4">
        <v>0.1</v>
      </c>
      <c r="Q8867" s="3">
        <v>58.5</v>
      </c>
      <c r="R8867" s="3">
        <v>32</v>
      </c>
      <c r="S8867" s="3">
        <v>26.5</v>
      </c>
      <c r="T8867" t="s">
        <v>1954</v>
      </c>
      <c r="U8867" t="s">
        <v>72</v>
      </c>
    </row>
    <row r="8868" spans="1:21" x14ac:dyDescent="0.35">
      <c r="A8868" t="s">
        <v>11445</v>
      </c>
      <c r="B8868" s="2">
        <v>45938</v>
      </c>
      <c r="C8868">
        <v>10</v>
      </c>
      <c r="D8868">
        <v>2025</v>
      </c>
      <c r="F8868" t="s">
        <v>227</v>
      </c>
      <c r="G8868" t="s">
        <v>2006</v>
      </c>
      <c r="H8868" t="s">
        <v>1867</v>
      </c>
      <c r="I8868" t="s">
        <v>2004</v>
      </c>
      <c r="J8868" t="s">
        <v>2026</v>
      </c>
      <c r="K8868" t="s">
        <v>1919</v>
      </c>
      <c r="L8868" t="s">
        <v>1887</v>
      </c>
      <c r="M8868">
        <v>2</v>
      </c>
      <c r="N8868" s="3">
        <v>85</v>
      </c>
      <c r="O8868" s="3">
        <v>44</v>
      </c>
      <c r="P8868" s="4">
        <v>0</v>
      </c>
      <c r="Q8868" s="3">
        <v>170</v>
      </c>
      <c r="R8868" s="3">
        <v>88</v>
      </c>
      <c r="S8868" s="3">
        <v>82</v>
      </c>
      <c r="T8868" t="s">
        <v>1954</v>
      </c>
      <c r="U8868" t="s">
        <v>72</v>
      </c>
    </row>
    <row r="8869" spans="1:21" x14ac:dyDescent="0.35">
      <c r="A8869" t="s">
        <v>11446</v>
      </c>
      <c r="B8869" s="2">
        <v>45938</v>
      </c>
      <c r="C8869">
        <v>10</v>
      </c>
      <c r="D8869">
        <v>2025</v>
      </c>
      <c r="F8869" t="s">
        <v>1179</v>
      </c>
      <c r="G8869" t="s">
        <v>2389</v>
      </c>
      <c r="H8869" t="s">
        <v>1870</v>
      </c>
      <c r="I8869" t="s">
        <v>2000</v>
      </c>
      <c r="J8869" t="s">
        <v>2067</v>
      </c>
      <c r="K8869" t="s">
        <v>1918</v>
      </c>
      <c r="L8869" t="s">
        <v>1889</v>
      </c>
      <c r="M8869">
        <v>1</v>
      </c>
      <c r="N8869" s="3">
        <v>69</v>
      </c>
      <c r="O8869" s="3">
        <v>37</v>
      </c>
      <c r="P8869" s="4">
        <v>0.1</v>
      </c>
      <c r="Q8869" s="3">
        <v>62.1</v>
      </c>
      <c r="R8869" s="3">
        <v>37</v>
      </c>
      <c r="S8869" s="3">
        <v>25.1</v>
      </c>
      <c r="T8869" t="s">
        <v>1954</v>
      </c>
      <c r="U8869" t="s">
        <v>72</v>
      </c>
    </row>
    <row r="8870" spans="1:21" x14ac:dyDescent="0.35">
      <c r="A8870" t="s">
        <v>11447</v>
      </c>
      <c r="B8870" s="2">
        <v>45938</v>
      </c>
      <c r="C8870">
        <v>10</v>
      </c>
      <c r="D8870">
        <v>2025</v>
      </c>
      <c r="F8870" t="s">
        <v>166</v>
      </c>
      <c r="G8870" t="s">
        <v>1993</v>
      </c>
      <c r="H8870" t="s">
        <v>1875</v>
      </c>
      <c r="I8870" t="s">
        <v>1996</v>
      </c>
      <c r="J8870" t="s">
        <v>2061</v>
      </c>
      <c r="K8870" t="s">
        <v>1923</v>
      </c>
      <c r="L8870" t="s">
        <v>1888</v>
      </c>
      <c r="M8870">
        <v>1</v>
      </c>
      <c r="N8870" s="3">
        <v>25</v>
      </c>
      <c r="O8870" s="3">
        <v>11</v>
      </c>
      <c r="P8870" s="4">
        <v>0.05</v>
      </c>
      <c r="Q8870" s="3">
        <v>23.75</v>
      </c>
      <c r="R8870" s="3">
        <v>11</v>
      </c>
      <c r="S8870" s="3">
        <v>12.75</v>
      </c>
      <c r="T8870" t="s">
        <v>1954</v>
      </c>
      <c r="U8870" t="s">
        <v>72</v>
      </c>
    </row>
    <row r="8871" spans="1:21" x14ac:dyDescent="0.35">
      <c r="A8871" t="s">
        <v>11448</v>
      </c>
      <c r="B8871" s="2">
        <v>45938</v>
      </c>
      <c r="C8871">
        <v>10</v>
      </c>
      <c r="D8871">
        <v>2025</v>
      </c>
      <c r="F8871" t="s">
        <v>1015</v>
      </c>
      <c r="G8871" t="s">
        <v>2511</v>
      </c>
      <c r="H8871" t="s">
        <v>1863</v>
      </c>
      <c r="I8871" t="s">
        <v>1952</v>
      </c>
      <c r="J8871" t="s">
        <v>1953</v>
      </c>
      <c r="K8871" t="s">
        <v>1905</v>
      </c>
      <c r="L8871" t="s">
        <v>1888</v>
      </c>
      <c r="M8871">
        <v>2</v>
      </c>
      <c r="N8871" s="3">
        <v>120</v>
      </c>
      <c r="O8871" s="3">
        <v>63</v>
      </c>
      <c r="P8871" s="4">
        <v>0.05</v>
      </c>
      <c r="Q8871" s="3">
        <v>228</v>
      </c>
      <c r="R8871" s="3">
        <v>126</v>
      </c>
      <c r="S8871" s="3">
        <v>102</v>
      </c>
      <c r="T8871" t="s">
        <v>1954</v>
      </c>
      <c r="U8871" t="s">
        <v>72</v>
      </c>
    </row>
    <row r="8872" spans="1:21" x14ac:dyDescent="0.35">
      <c r="A8872" t="s">
        <v>11449</v>
      </c>
      <c r="B8872" s="2">
        <v>45938</v>
      </c>
      <c r="C8872">
        <v>10</v>
      </c>
      <c r="D8872">
        <v>2025</v>
      </c>
      <c r="F8872" t="s">
        <v>1598</v>
      </c>
      <c r="G8872" t="s">
        <v>2229</v>
      </c>
      <c r="H8872" t="s">
        <v>1870</v>
      </c>
      <c r="I8872" t="s">
        <v>2060</v>
      </c>
      <c r="J8872" t="s">
        <v>2001</v>
      </c>
      <c r="K8872" t="s">
        <v>1911</v>
      </c>
      <c r="L8872" t="s">
        <v>1886</v>
      </c>
      <c r="M8872">
        <v>1</v>
      </c>
      <c r="N8872" s="3">
        <v>58</v>
      </c>
      <c r="O8872" s="3">
        <v>25</v>
      </c>
      <c r="P8872" s="4">
        <v>0</v>
      </c>
      <c r="Q8872" s="3">
        <v>58</v>
      </c>
      <c r="R8872" s="3">
        <v>25</v>
      </c>
      <c r="S8872" s="3">
        <v>33</v>
      </c>
      <c r="T8872" t="s">
        <v>1954</v>
      </c>
      <c r="U8872" t="s">
        <v>72</v>
      </c>
    </row>
    <row r="8873" spans="1:21" x14ac:dyDescent="0.35">
      <c r="A8873" t="s">
        <v>11450</v>
      </c>
      <c r="B8873" s="2">
        <v>45938</v>
      </c>
      <c r="C8873">
        <v>10</v>
      </c>
      <c r="D8873">
        <v>2025</v>
      </c>
      <c r="F8873" t="s">
        <v>1456</v>
      </c>
      <c r="G8873" t="s">
        <v>3411</v>
      </c>
      <c r="H8873" t="s">
        <v>1868</v>
      </c>
      <c r="I8873" t="s">
        <v>2022</v>
      </c>
      <c r="J8873" t="s">
        <v>1997</v>
      </c>
      <c r="K8873" t="s">
        <v>1906</v>
      </c>
      <c r="L8873" t="s">
        <v>1889</v>
      </c>
      <c r="M8873">
        <v>3</v>
      </c>
      <c r="N8873" s="3">
        <v>89</v>
      </c>
      <c r="O8873" s="3">
        <v>48</v>
      </c>
      <c r="P8873" s="4">
        <v>0</v>
      </c>
      <c r="Q8873" s="3">
        <v>267</v>
      </c>
      <c r="R8873" s="3">
        <v>144</v>
      </c>
      <c r="S8873" s="3">
        <v>123</v>
      </c>
      <c r="T8873" t="s">
        <v>1954</v>
      </c>
      <c r="U8873" t="s">
        <v>72</v>
      </c>
    </row>
    <row r="8874" spans="1:21" x14ac:dyDescent="0.35">
      <c r="A8874" t="s">
        <v>11451</v>
      </c>
      <c r="B8874" s="2">
        <v>45938</v>
      </c>
      <c r="C8874">
        <v>10</v>
      </c>
      <c r="D8874">
        <v>2025</v>
      </c>
      <c r="F8874" t="s">
        <v>404</v>
      </c>
      <c r="G8874" t="s">
        <v>3533</v>
      </c>
      <c r="H8874" t="s">
        <v>1866</v>
      </c>
      <c r="I8874" t="s">
        <v>1866</v>
      </c>
      <c r="J8874" t="s">
        <v>2061</v>
      </c>
      <c r="K8874" t="s">
        <v>1923</v>
      </c>
      <c r="L8874" t="s">
        <v>1888</v>
      </c>
      <c r="M8874">
        <v>4</v>
      </c>
      <c r="N8874" s="3">
        <v>25</v>
      </c>
      <c r="O8874" s="3">
        <v>11</v>
      </c>
      <c r="P8874" s="4">
        <v>0.1</v>
      </c>
      <c r="Q8874" s="3">
        <v>90</v>
      </c>
      <c r="R8874" s="3">
        <v>44</v>
      </c>
      <c r="S8874" s="3">
        <v>46</v>
      </c>
      <c r="T8874" t="s">
        <v>1954</v>
      </c>
      <c r="U8874" t="s">
        <v>72</v>
      </c>
    </row>
    <row r="8875" spans="1:21" x14ac:dyDescent="0.35">
      <c r="A8875" t="s">
        <v>11452</v>
      </c>
      <c r="B8875" s="2">
        <v>45938</v>
      </c>
      <c r="C8875">
        <v>10</v>
      </c>
      <c r="D8875">
        <v>2025</v>
      </c>
      <c r="F8875" t="s">
        <v>752</v>
      </c>
      <c r="G8875" t="s">
        <v>2347</v>
      </c>
      <c r="H8875" t="s">
        <v>1871</v>
      </c>
      <c r="I8875" t="s">
        <v>1990</v>
      </c>
      <c r="J8875" t="s">
        <v>2162</v>
      </c>
      <c r="K8875" t="s">
        <v>1921</v>
      </c>
      <c r="L8875" t="s">
        <v>1889</v>
      </c>
      <c r="M8875">
        <v>1</v>
      </c>
      <c r="N8875" s="3">
        <v>55</v>
      </c>
      <c r="O8875" s="3">
        <v>27</v>
      </c>
      <c r="P8875" s="4">
        <v>0</v>
      </c>
      <c r="Q8875" s="3">
        <v>55</v>
      </c>
      <c r="R8875" s="3">
        <v>27</v>
      </c>
      <c r="S8875" s="3">
        <v>28</v>
      </c>
      <c r="T8875" t="s">
        <v>1954</v>
      </c>
      <c r="U8875" t="s">
        <v>72</v>
      </c>
    </row>
    <row r="8876" spans="1:21" x14ac:dyDescent="0.35">
      <c r="A8876" t="s">
        <v>11453</v>
      </c>
      <c r="B8876" s="2">
        <v>45938</v>
      </c>
      <c r="C8876">
        <v>10</v>
      </c>
      <c r="D8876">
        <v>2025</v>
      </c>
      <c r="F8876" t="s">
        <v>1858</v>
      </c>
      <c r="G8876" t="s">
        <v>3009</v>
      </c>
      <c r="H8876" t="s">
        <v>1868</v>
      </c>
      <c r="I8876" t="s">
        <v>1959</v>
      </c>
      <c r="J8876" t="s">
        <v>1960</v>
      </c>
      <c r="K8876" t="s">
        <v>1924</v>
      </c>
      <c r="L8876" t="s">
        <v>1885</v>
      </c>
      <c r="M8876">
        <v>2</v>
      </c>
      <c r="N8876" s="3">
        <v>42</v>
      </c>
      <c r="O8876" s="3">
        <v>20</v>
      </c>
      <c r="P8876" s="4">
        <v>0.1</v>
      </c>
      <c r="Q8876" s="3">
        <v>75.599999999999994</v>
      </c>
      <c r="R8876" s="3">
        <v>40</v>
      </c>
      <c r="S8876" s="3">
        <v>35.6</v>
      </c>
      <c r="T8876" t="s">
        <v>1954</v>
      </c>
      <c r="U8876" t="s">
        <v>72</v>
      </c>
    </row>
    <row r="8877" spans="1:21" x14ac:dyDescent="0.35">
      <c r="A8877" t="s">
        <v>11454</v>
      </c>
      <c r="B8877" s="2">
        <v>45938</v>
      </c>
      <c r="C8877">
        <v>10</v>
      </c>
      <c r="D8877">
        <v>2025</v>
      </c>
      <c r="F8877" t="s">
        <v>278</v>
      </c>
      <c r="G8877" t="s">
        <v>2504</v>
      </c>
      <c r="H8877" t="s">
        <v>1870</v>
      </c>
      <c r="I8877" t="s">
        <v>2000</v>
      </c>
      <c r="J8877" t="s">
        <v>2026</v>
      </c>
      <c r="K8877" t="s">
        <v>1919</v>
      </c>
      <c r="L8877" t="s">
        <v>1887</v>
      </c>
      <c r="M8877">
        <v>1</v>
      </c>
      <c r="N8877" s="3">
        <v>85</v>
      </c>
      <c r="O8877" s="3">
        <v>44</v>
      </c>
      <c r="P8877" s="4">
        <v>0.05</v>
      </c>
      <c r="Q8877" s="3">
        <v>80.75</v>
      </c>
      <c r="R8877" s="3">
        <v>44</v>
      </c>
      <c r="S8877" s="3">
        <v>36.75</v>
      </c>
      <c r="T8877" t="s">
        <v>1954</v>
      </c>
      <c r="U8877" t="s">
        <v>72</v>
      </c>
    </row>
    <row r="8878" spans="1:21" x14ac:dyDescent="0.35">
      <c r="A8878" t="s">
        <v>11455</v>
      </c>
      <c r="B8878" s="2">
        <v>45939</v>
      </c>
      <c r="C8878">
        <v>10</v>
      </c>
      <c r="D8878">
        <v>2025</v>
      </c>
      <c r="F8878" t="s">
        <v>1562</v>
      </c>
      <c r="G8878" t="s">
        <v>2368</v>
      </c>
      <c r="H8878" t="s">
        <v>1868</v>
      </c>
      <c r="I8878" t="s">
        <v>2022</v>
      </c>
      <c r="J8878" t="s">
        <v>1997</v>
      </c>
      <c r="K8878" t="s">
        <v>1906</v>
      </c>
      <c r="L8878" t="s">
        <v>1889</v>
      </c>
      <c r="M8878">
        <v>1</v>
      </c>
      <c r="N8878" s="3">
        <v>89</v>
      </c>
      <c r="O8878" s="3">
        <v>48</v>
      </c>
      <c r="P8878" s="4">
        <v>0.15</v>
      </c>
      <c r="Q8878" s="3">
        <v>75.650000000000006</v>
      </c>
      <c r="R8878" s="3">
        <v>48</v>
      </c>
      <c r="S8878" s="3">
        <v>27.65</v>
      </c>
      <c r="T8878" t="s">
        <v>1954</v>
      </c>
      <c r="U8878" t="s">
        <v>72</v>
      </c>
    </row>
    <row r="8879" spans="1:21" x14ac:dyDescent="0.35">
      <c r="A8879" t="s">
        <v>11456</v>
      </c>
      <c r="B8879" s="2">
        <v>45939</v>
      </c>
      <c r="C8879">
        <v>10</v>
      </c>
      <c r="D8879">
        <v>2025</v>
      </c>
      <c r="F8879" t="s">
        <v>1217</v>
      </c>
      <c r="G8879" t="s">
        <v>2440</v>
      </c>
      <c r="H8879" t="s">
        <v>1871</v>
      </c>
      <c r="I8879" t="s">
        <v>1990</v>
      </c>
      <c r="J8879" t="s">
        <v>2064</v>
      </c>
      <c r="K8879" t="s">
        <v>1922</v>
      </c>
      <c r="L8879" t="s">
        <v>1887</v>
      </c>
      <c r="M8879">
        <v>4</v>
      </c>
      <c r="N8879" s="3">
        <v>32</v>
      </c>
      <c r="O8879" s="3">
        <v>14</v>
      </c>
      <c r="P8879" s="4">
        <v>0</v>
      </c>
      <c r="Q8879" s="3">
        <v>128</v>
      </c>
      <c r="R8879" s="3">
        <v>56</v>
      </c>
      <c r="S8879" s="3">
        <v>72</v>
      </c>
      <c r="T8879" t="s">
        <v>1954</v>
      </c>
      <c r="U8879" t="s">
        <v>72</v>
      </c>
    </row>
    <row r="8880" spans="1:21" x14ac:dyDescent="0.35">
      <c r="A8880" t="s">
        <v>11457</v>
      </c>
      <c r="B8880" s="2">
        <v>45939</v>
      </c>
      <c r="C8880">
        <v>10</v>
      </c>
      <c r="D8880">
        <v>2025</v>
      </c>
      <c r="F8880" t="s">
        <v>641</v>
      </c>
      <c r="G8880" t="s">
        <v>3639</v>
      </c>
      <c r="H8880" t="s">
        <v>1868</v>
      </c>
      <c r="I8880" t="s">
        <v>2014</v>
      </c>
      <c r="J8880" t="s">
        <v>1987</v>
      </c>
      <c r="K8880" t="s">
        <v>1908</v>
      </c>
      <c r="L8880" t="s">
        <v>1890</v>
      </c>
      <c r="M8880">
        <v>1</v>
      </c>
      <c r="N8880" s="3">
        <v>129</v>
      </c>
      <c r="O8880" s="3">
        <v>78</v>
      </c>
      <c r="P8880" s="4">
        <v>0</v>
      </c>
      <c r="Q8880" s="3">
        <v>129</v>
      </c>
      <c r="R8880" s="3">
        <v>78</v>
      </c>
      <c r="S8880" s="3">
        <v>51</v>
      </c>
      <c r="T8880" t="s">
        <v>1954</v>
      </c>
      <c r="U8880" t="s">
        <v>72</v>
      </c>
    </row>
    <row r="8881" spans="1:21" x14ac:dyDescent="0.35">
      <c r="A8881" t="s">
        <v>11458</v>
      </c>
      <c r="B8881" s="2">
        <v>45939</v>
      </c>
      <c r="C8881">
        <v>10</v>
      </c>
      <c r="D8881">
        <v>2025</v>
      </c>
      <c r="F8881" t="s">
        <v>1583</v>
      </c>
      <c r="G8881" t="s">
        <v>2633</v>
      </c>
      <c r="H8881" t="s">
        <v>1873</v>
      </c>
      <c r="I8881" t="s">
        <v>2070</v>
      </c>
      <c r="J8881" t="s">
        <v>2067</v>
      </c>
      <c r="K8881" t="s">
        <v>1918</v>
      </c>
      <c r="L8881" t="s">
        <v>1889</v>
      </c>
      <c r="M8881">
        <v>1</v>
      </c>
      <c r="N8881" s="3">
        <v>69</v>
      </c>
      <c r="O8881" s="3">
        <v>37</v>
      </c>
      <c r="P8881" s="4">
        <v>0.15</v>
      </c>
      <c r="Q8881" s="3">
        <v>58.65</v>
      </c>
      <c r="R8881" s="3">
        <v>37</v>
      </c>
      <c r="S8881" s="3">
        <v>21.65</v>
      </c>
      <c r="T8881" t="s">
        <v>1954</v>
      </c>
      <c r="U8881" t="s">
        <v>72</v>
      </c>
    </row>
    <row r="8882" spans="1:21" x14ac:dyDescent="0.35">
      <c r="A8882" t="s">
        <v>11459</v>
      </c>
      <c r="B8882" s="2">
        <v>45939</v>
      </c>
      <c r="C8882">
        <v>10</v>
      </c>
      <c r="D8882">
        <v>2025</v>
      </c>
      <c r="F8882" t="s">
        <v>467</v>
      </c>
      <c r="G8882" t="s">
        <v>2050</v>
      </c>
      <c r="H8882" t="s">
        <v>1874</v>
      </c>
      <c r="I8882" t="s">
        <v>2119</v>
      </c>
      <c r="J8882" t="s">
        <v>2023</v>
      </c>
      <c r="K8882" t="s">
        <v>1912</v>
      </c>
      <c r="L8882" t="s">
        <v>1890</v>
      </c>
      <c r="M8882">
        <v>2</v>
      </c>
      <c r="N8882" s="3">
        <v>249</v>
      </c>
      <c r="O8882" s="3">
        <v>168</v>
      </c>
      <c r="P8882" s="4">
        <v>0.05</v>
      </c>
      <c r="Q8882" s="3">
        <v>473.1</v>
      </c>
      <c r="R8882" s="3">
        <v>336</v>
      </c>
      <c r="S8882" s="3">
        <v>137.1</v>
      </c>
      <c r="T8882" t="s">
        <v>1954</v>
      </c>
      <c r="U8882" t="s">
        <v>72</v>
      </c>
    </row>
    <row r="8883" spans="1:21" x14ac:dyDescent="0.35">
      <c r="A8883" t="s">
        <v>11460</v>
      </c>
      <c r="B8883" s="2">
        <v>45939</v>
      </c>
      <c r="C8883">
        <v>10</v>
      </c>
      <c r="D8883">
        <v>2025</v>
      </c>
      <c r="F8883" t="s">
        <v>207</v>
      </c>
      <c r="G8883" t="s">
        <v>2898</v>
      </c>
      <c r="H8883" t="s">
        <v>1875</v>
      </c>
      <c r="I8883" t="s">
        <v>2054</v>
      </c>
      <c r="J8883" t="s">
        <v>2011</v>
      </c>
      <c r="K8883" t="s">
        <v>1927</v>
      </c>
      <c r="L8883" t="s">
        <v>1885</v>
      </c>
      <c r="M8883">
        <v>3</v>
      </c>
      <c r="N8883" s="3">
        <v>24</v>
      </c>
      <c r="O8883" s="3">
        <v>10</v>
      </c>
      <c r="P8883" s="4">
        <v>0</v>
      </c>
      <c r="Q8883" s="3">
        <v>72</v>
      </c>
      <c r="R8883" s="3">
        <v>30</v>
      </c>
      <c r="S8883" s="3">
        <v>42</v>
      </c>
      <c r="T8883" t="s">
        <v>1954</v>
      </c>
      <c r="U8883" t="s">
        <v>72</v>
      </c>
    </row>
    <row r="8884" spans="1:21" x14ac:dyDescent="0.35">
      <c r="A8884" t="s">
        <v>11461</v>
      </c>
      <c r="B8884" s="2">
        <v>45939</v>
      </c>
      <c r="C8884">
        <v>10</v>
      </c>
      <c r="D8884">
        <v>2025</v>
      </c>
      <c r="F8884" t="s">
        <v>184</v>
      </c>
      <c r="G8884" t="s">
        <v>2261</v>
      </c>
      <c r="H8884" t="s">
        <v>1869</v>
      </c>
      <c r="I8884" t="s">
        <v>1977</v>
      </c>
      <c r="J8884" t="s">
        <v>2120</v>
      </c>
      <c r="K8884" t="s">
        <v>1926</v>
      </c>
      <c r="L8884" t="s">
        <v>1885</v>
      </c>
      <c r="M8884">
        <v>1</v>
      </c>
      <c r="N8884" s="3">
        <v>28</v>
      </c>
      <c r="O8884" s="3">
        <v>13</v>
      </c>
      <c r="P8884" s="4">
        <v>0.05</v>
      </c>
      <c r="Q8884" s="3">
        <v>26.6</v>
      </c>
      <c r="R8884" s="3">
        <v>13</v>
      </c>
      <c r="S8884" s="3">
        <v>13.6</v>
      </c>
      <c r="T8884" t="s">
        <v>1954</v>
      </c>
      <c r="U8884" t="s">
        <v>72</v>
      </c>
    </row>
    <row r="8885" spans="1:21" x14ac:dyDescent="0.35">
      <c r="A8885" t="s">
        <v>11462</v>
      </c>
      <c r="B8885" s="2">
        <v>45939</v>
      </c>
      <c r="C8885">
        <v>10</v>
      </c>
      <c r="D8885">
        <v>2025</v>
      </c>
      <c r="F8885" t="s">
        <v>295</v>
      </c>
      <c r="G8885" t="s">
        <v>64</v>
      </c>
      <c r="H8885" t="s">
        <v>1873</v>
      </c>
      <c r="I8885" t="s">
        <v>2323</v>
      </c>
      <c r="J8885" t="s">
        <v>2034</v>
      </c>
      <c r="K8885" t="s">
        <v>1904</v>
      </c>
      <c r="L8885" t="s">
        <v>1889</v>
      </c>
      <c r="M8885">
        <v>4</v>
      </c>
      <c r="N8885" s="3">
        <v>149</v>
      </c>
      <c r="O8885" s="3">
        <v>91</v>
      </c>
      <c r="P8885" s="4">
        <v>0</v>
      </c>
      <c r="Q8885" s="3">
        <v>596</v>
      </c>
      <c r="R8885" s="3">
        <v>364</v>
      </c>
      <c r="S8885" s="3">
        <v>232</v>
      </c>
      <c r="T8885" t="s">
        <v>1954</v>
      </c>
      <c r="U8885" t="s">
        <v>72</v>
      </c>
    </row>
    <row r="8886" spans="1:21" x14ac:dyDescent="0.35">
      <c r="A8886" t="s">
        <v>11463</v>
      </c>
      <c r="B8886" s="2">
        <v>45939</v>
      </c>
      <c r="C8886">
        <v>10</v>
      </c>
      <c r="D8886">
        <v>2025</v>
      </c>
      <c r="F8886" t="s">
        <v>947</v>
      </c>
      <c r="G8886" t="s">
        <v>5153</v>
      </c>
      <c r="H8886" t="s">
        <v>1875</v>
      </c>
      <c r="I8886" t="s">
        <v>1981</v>
      </c>
      <c r="J8886" t="s">
        <v>2034</v>
      </c>
      <c r="K8886" t="s">
        <v>1904</v>
      </c>
      <c r="L8886" t="s">
        <v>1889</v>
      </c>
      <c r="M8886">
        <v>1</v>
      </c>
      <c r="N8886" s="3">
        <v>149</v>
      </c>
      <c r="O8886" s="3">
        <v>91</v>
      </c>
      <c r="P8886" s="4">
        <v>0.05</v>
      </c>
      <c r="Q8886" s="3">
        <v>141.55000000000001</v>
      </c>
      <c r="R8886" s="3">
        <v>91</v>
      </c>
      <c r="S8886" s="3">
        <v>50.55</v>
      </c>
      <c r="T8886" t="s">
        <v>1954</v>
      </c>
      <c r="U8886" t="s">
        <v>72</v>
      </c>
    </row>
    <row r="8887" spans="1:21" x14ac:dyDescent="0.35">
      <c r="A8887" t="s">
        <v>11464</v>
      </c>
      <c r="B8887" s="2">
        <v>45939</v>
      </c>
      <c r="C8887">
        <v>10</v>
      </c>
      <c r="D8887">
        <v>2025</v>
      </c>
      <c r="F8887" t="s">
        <v>687</v>
      </c>
      <c r="G8887" t="s">
        <v>2146</v>
      </c>
      <c r="H8887" t="s">
        <v>1866</v>
      </c>
      <c r="I8887" t="s">
        <v>1866</v>
      </c>
      <c r="J8887" t="s">
        <v>1991</v>
      </c>
      <c r="K8887" t="s">
        <v>1925</v>
      </c>
      <c r="L8887" t="s">
        <v>1885</v>
      </c>
      <c r="M8887">
        <v>1</v>
      </c>
      <c r="N8887" s="3">
        <v>35</v>
      </c>
      <c r="O8887" s="3">
        <v>16</v>
      </c>
      <c r="P8887" s="4">
        <v>0.1</v>
      </c>
      <c r="Q8887" s="3">
        <v>31.5</v>
      </c>
      <c r="R8887" s="3">
        <v>16</v>
      </c>
      <c r="S8887" s="3">
        <v>15.5</v>
      </c>
      <c r="T8887" t="s">
        <v>1954</v>
      </c>
      <c r="U8887" t="s">
        <v>72</v>
      </c>
    </row>
    <row r="8888" spans="1:21" x14ac:dyDescent="0.35">
      <c r="A8888" t="s">
        <v>11465</v>
      </c>
      <c r="B8888" s="2">
        <v>45939</v>
      </c>
      <c r="C8888">
        <v>10</v>
      </c>
      <c r="D8888">
        <v>2025</v>
      </c>
      <c r="F8888" t="s">
        <v>1516</v>
      </c>
      <c r="G8888" t="s">
        <v>2763</v>
      </c>
      <c r="H8888" t="s">
        <v>1871</v>
      </c>
      <c r="I8888" t="s">
        <v>1966</v>
      </c>
      <c r="J8888" t="s">
        <v>1987</v>
      </c>
      <c r="K8888" t="s">
        <v>1908</v>
      </c>
      <c r="L8888" t="s">
        <v>1890</v>
      </c>
      <c r="M8888">
        <v>1</v>
      </c>
      <c r="N8888" s="3">
        <v>129</v>
      </c>
      <c r="O8888" s="3">
        <v>78</v>
      </c>
      <c r="P8888" s="4">
        <v>0.05</v>
      </c>
      <c r="Q8888" s="3">
        <v>122.55</v>
      </c>
      <c r="R8888" s="3">
        <v>78</v>
      </c>
      <c r="S8888" s="3">
        <v>44.55</v>
      </c>
      <c r="T8888" t="s">
        <v>1954</v>
      </c>
      <c r="U8888" t="s">
        <v>72</v>
      </c>
    </row>
    <row r="8889" spans="1:21" x14ac:dyDescent="0.35">
      <c r="A8889" t="s">
        <v>11466</v>
      </c>
      <c r="B8889" s="2">
        <v>45939</v>
      </c>
      <c r="C8889">
        <v>10</v>
      </c>
      <c r="D8889">
        <v>2025</v>
      </c>
      <c r="F8889" t="s">
        <v>927</v>
      </c>
      <c r="G8889" t="s">
        <v>2691</v>
      </c>
      <c r="H8889" t="s">
        <v>1870</v>
      </c>
      <c r="I8889" t="s">
        <v>2192</v>
      </c>
      <c r="J8889" t="s">
        <v>2120</v>
      </c>
      <c r="K8889" t="s">
        <v>1926</v>
      </c>
      <c r="L8889" t="s">
        <v>1885</v>
      </c>
      <c r="M8889">
        <v>4</v>
      </c>
      <c r="N8889" s="3">
        <v>28</v>
      </c>
      <c r="O8889" s="3">
        <v>13</v>
      </c>
      <c r="P8889" s="4">
        <v>0.2</v>
      </c>
      <c r="Q8889" s="3">
        <v>89.6</v>
      </c>
      <c r="R8889" s="3">
        <v>52</v>
      </c>
      <c r="S8889" s="3">
        <v>37.6</v>
      </c>
      <c r="T8889" t="s">
        <v>1954</v>
      </c>
      <c r="U8889" t="s">
        <v>72</v>
      </c>
    </row>
    <row r="8890" spans="1:21" x14ac:dyDescent="0.35">
      <c r="A8890" t="s">
        <v>11467</v>
      </c>
      <c r="B8890" s="2">
        <v>45939</v>
      </c>
      <c r="C8890">
        <v>10</v>
      </c>
      <c r="D8890">
        <v>2025</v>
      </c>
      <c r="F8890" t="s">
        <v>448</v>
      </c>
      <c r="G8890" t="s">
        <v>2250</v>
      </c>
      <c r="H8890" t="s">
        <v>1869</v>
      </c>
      <c r="I8890" t="s">
        <v>1974</v>
      </c>
      <c r="J8890" t="s">
        <v>2162</v>
      </c>
      <c r="K8890" t="s">
        <v>1921</v>
      </c>
      <c r="L8890" t="s">
        <v>1889</v>
      </c>
      <c r="M8890">
        <v>1</v>
      </c>
      <c r="N8890" s="3">
        <v>55</v>
      </c>
      <c r="O8890" s="3">
        <v>27</v>
      </c>
      <c r="P8890" s="4">
        <v>0.1</v>
      </c>
      <c r="Q8890" s="3">
        <v>49.5</v>
      </c>
      <c r="R8890" s="3">
        <v>27</v>
      </c>
      <c r="S8890" s="3">
        <v>22.5</v>
      </c>
      <c r="T8890" t="s">
        <v>1954</v>
      </c>
      <c r="U8890" t="s">
        <v>72</v>
      </c>
    </row>
    <row r="8891" spans="1:21" x14ac:dyDescent="0.35">
      <c r="A8891" t="s">
        <v>11468</v>
      </c>
      <c r="B8891" s="2">
        <v>45940</v>
      </c>
      <c r="C8891">
        <v>10</v>
      </c>
      <c r="D8891">
        <v>2025</v>
      </c>
      <c r="F8891" t="s">
        <v>534</v>
      </c>
      <c r="G8891" t="s">
        <v>3804</v>
      </c>
      <c r="H8891" t="s">
        <v>1873</v>
      </c>
      <c r="I8891" t="s">
        <v>2070</v>
      </c>
      <c r="J8891" t="s">
        <v>2026</v>
      </c>
      <c r="K8891" t="s">
        <v>1919</v>
      </c>
      <c r="L8891" t="s">
        <v>1887</v>
      </c>
      <c r="M8891">
        <v>1</v>
      </c>
      <c r="N8891" s="3">
        <v>85</v>
      </c>
      <c r="O8891" s="3">
        <v>44</v>
      </c>
      <c r="P8891" s="4">
        <v>0</v>
      </c>
      <c r="Q8891" s="3">
        <v>85</v>
      </c>
      <c r="R8891" s="3">
        <v>44</v>
      </c>
      <c r="S8891" s="3">
        <v>41</v>
      </c>
      <c r="T8891" t="s">
        <v>1954</v>
      </c>
      <c r="U8891" t="s">
        <v>72</v>
      </c>
    </row>
    <row r="8892" spans="1:21" x14ac:dyDescent="0.35">
      <c r="A8892" t="s">
        <v>11469</v>
      </c>
      <c r="B8892" s="2">
        <v>45940</v>
      </c>
      <c r="C8892">
        <v>10</v>
      </c>
      <c r="D8892">
        <v>2025</v>
      </c>
      <c r="F8892" t="s">
        <v>1555</v>
      </c>
      <c r="G8892" t="s">
        <v>2666</v>
      </c>
      <c r="H8892" t="s">
        <v>1866</v>
      </c>
      <c r="I8892" t="s">
        <v>1866</v>
      </c>
      <c r="J8892" t="s">
        <v>2061</v>
      </c>
      <c r="K8892" t="s">
        <v>1923</v>
      </c>
      <c r="L8892" t="s">
        <v>1888</v>
      </c>
      <c r="M8892">
        <v>2</v>
      </c>
      <c r="N8892" s="3">
        <v>25</v>
      </c>
      <c r="O8892" s="3">
        <v>11</v>
      </c>
      <c r="P8892" s="4">
        <v>0.15</v>
      </c>
      <c r="Q8892" s="3">
        <v>42.5</v>
      </c>
      <c r="R8892" s="3">
        <v>22</v>
      </c>
      <c r="S8892" s="3">
        <v>20.5</v>
      </c>
      <c r="T8892" t="s">
        <v>1954</v>
      </c>
      <c r="U8892" t="s">
        <v>72</v>
      </c>
    </row>
    <row r="8893" spans="1:21" x14ac:dyDescent="0.35">
      <c r="A8893" t="s">
        <v>11470</v>
      </c>
      <c r="B8893" s="2">
        <v>45940</v>
      </c>
      <c r="C8893">
        <v>10</v>
      </c>
      <c r="D8893">
        <v>2025</v>
      </c>
      <c r="F8893" t="s">
        <v>1342</v>
      </c>
      <c r="G8893" t="s">
        <v>3662</v>
      </c>
      <c r="H8893" t="s">
        <v>1875</v>
      </c>
      <c r="I8893" t="s">
        <v>2054</v>
      </c>
      <c r="J8893" t="s">
        <v>2045</v>
      </c>
      <c r="K8893" t="s">
        <v>1910</v>
      </c>
      <c r="L8893" t="s">
        <v>1890</v>
      </c>
      <c r="M8893">
        <v>1</v>
      </c>
      <c r="N8893" s="3">
        <v>99</v>
      </c>
      <c r="O8893" s="3">
        <v>58</v>
      </c>
      <c r="P8893" s="4">
        <v>0.15</v>
      </c>
      <c r="Q8893" s="3">
        <v>84.15</v>
      </c>
      <c r="R8893" s="3">
        <v>58</v>
      </c>
      <c r="S8893" s="3">
        <v>26.15</v>
      </c>
      <c r="T8893" t="s">
        <v>1954</v>
      </c>
      <c r="U8893" t="s">
        <v>72</v>
      </c>
    </row>
    <row r="8894" spans="1:21" x14ac:dyDescent="0.35">
      <c r="A8894" t="s">
        <v>11471</v>
      </c>
      <c r="B8894" s="2">
        <v>45940</v>
      </c>
      <c r="C8894">
        <v>10</v>
      </c>
      <c r="D8894">
        <v>2025</v>
      </c>
      <c r="F8894" t="s">
        <v>1796</v>
      </c>
      <c r="G8894" t="s">
        <v>4514</v>
      </c>
      <c r="H8894" t="s">
        <v>1866</v>
      </c>
      <c r="I8894" t="s">
        <v>1866</v>
      </c>
      <c r="J8894" t="s">
        <v>1967</v>
      </c>
      <c r="K8894" t="s">
        <v>1913</v>
      </c>
      <c r="L8894" t="s">
        <v>1888</v>
      </c>
      <c r="M8894">
        <v>1</v>
      </c>
      <c r="N8894" s="3">
        <v>78</v>
      </c>
      <c r="O8894" s="3">
        <v>39</v>
      </c>
      <c r="P8894" s="4">
        <v>0</v>
      </c>
      <c r="Q8894" s="3">
        <v>78</v>
      </c>
      <c r="R8894" s="3">
        <v>39</v>
      </c>
      <c r="S8894" s="3">
        <v>39</v>
      </c>
      <c r="T8894" t="s">
        <v>1954</v>
      </c>
      <c r="U8894" t="s">
        <v>72</v>
      </c>
    </row>
    <row r="8895" spans="1:21" x14ac:dyDescent="0.35">
      <c r="A8895" t="s">
        <v>11472</v>
      </c>
      <c r="B8895" s="2">
        <v>45940</v>
      </c>
      <c r="C8895">
        <v>10</v>
      </c>
      <c r="D8895">
        <v>2025</v>
      </c>
      <c r="F8895" t="s">
        <v>1344</v>
      </c>
      <c r="G8895" t="s">
        <v>4941</v>
      </c>
      <c r="H8895" t="s">
        <v>1871</v>
      </c>
      <c r="I8895" t="s">
        <v>1990</v>
      </c>
      <c r="J8895" t="s">
        <v>2067</v>
      </c>
      <c r="K8895" t="s">
        <v>1918</v>
      </c>
      <c r="L8895" t="s">
        <v>1889</v>
      </c>
      <c r="M8895">
        <v>2</v>
      </c>
      <c r="N8895" s="3">
        <v>69</v>
      </c>
      <c r="O8895" s="3">
        <v>37</v>
      </c>
      <c r="P8895" s="4">
        <v>0.2</v>
      </c>
      <c r="Q8895" s="3">
        <v>110.4</v>
      </c>
      <c r="R8895" s="3">
        <v>74</v>
      </c>
      <c r="S8895" s="3">
        <v>36.4</v>
      </c>
      <c r="T8895" t="s">
        <v>1954</v>
      </c>
      <c r="U8895" t="s">
        <v>72</v>
      </c>
    </row>
    <row r="8896" spans="1:21" x14ac:dyDescent="0.35">
      <c r="A8896" t="s">
        <v>11473</v>
      </c>
      <c r="B8896" s="2">
        <v>45940</v>
      </c>
      <c r="C8896">
        <v>10</v>
      </c>
      <c r="D8896">
        <v>2025</v>
      </c>
      <c r="F8896" t="s">
        <v>1320</v>
      </c>
      <c r="G8896" t="s">
        <v>2704</v>
      </c>
      <c r="H8896" t="s">
        <v>1864</v>
      </c>
      <c r="I8896" t="s">
        <v>2087</v>
      </c>
      <c r="J8896" t="s">
        <v>2034</v>
      </c>
      <c r="K8896" t="s">
        <v>1904</v>
      </c>
      <c r="L8896" t="s">
        <v>1889</v>
      </c>
      <c r="M8896">
        <v>1</v>
      </c>
      <c r="N8896" s="3">
        <v>149</v>
      </c>
      <c r="O8896" s="3">
        <v>91</v>
      </c>
      <c r="P8896" s="4">
        <v>0</v>
      </c>
      <c r="Q8896" s="3">
        <v>149</v>
      </c>
      <c r="R8896" s="3">
        <v>91</v>
      </c>
      <c r="S8896" s="3">
        <v>58</v>
      </c>
      <c r="T8896" t="s">
        <v>1954</v>
      </c>
      <c r="U8896" t="s">
        <v>72</v>
      </c>
    </row>
    <row r="8897" spans="1:21" x14ac:dyDescent="0.35">
      <c r="A8897" t="s">
        <v>11474</v>
      </c>
      <c r="B8897" s="2">
        <v>45940</v>
      </c>
      <c r="C8897">
        <v>10</v>
      </c>
      <c r="D8897">
        <v>2025</v>
      </c>
      <c r="F8897" t="s">
        <v>1575</v>
      </c>
      <c r="G8897" t="s">
        <v>65</v>
      </c>
      <c r="H8897" t="s">
        <v>1870</v>
      </c>
      <c r="I8897" t="s">
        <v>2083</v>
      </c>
      <c r="J8897" t="s">
        <v>2011</v>
      </c>
      <c r="K8897" t="s">
        <v>1927</v>
      </c>
      <c r="L8897" t="s">
        <v>1885</v>
      </c>
      <c r="M8897">
        <v>2</v>
      </c>
      <c r="N8897" s="3">
        <v>24</v>
      </c>
      <c r="O8897" s="3">
        <v>10</v>
      </c>
      <c r="P8897" s="4">
        <v>0.1</v>
      </c>
      <c r="Q8897" s="3">
        <v>43.2</v>
      </c>
      <c r="R8897" s="3">
        <v>20</v>
      </c>
      <c r="S8897" s="3">
        <v>23.2</v>
      </c>
      <c r="T8897" t="s">
        <v>1954</v>
      </c>
      <c r="U8897" t="s">
        <v>72</v>
      </c>
    </row>
    <row r="8898" spans="1:21" x14ac:dyDescent="0.35">
      <c r="A8898" t="s">
        <v>11475</v>
      </c>
      <c r="B8898" s="2">
        <v>45940</v>
      </c>
      <c r="C8898">
        <v>10</v>
      </c>
      <c r="D8898">
        <v>2025</v>
      </c>
      <c r="F8898" t="s">
        <v>624</v>
      </c>
      <c r="G8898" t="s">
        <v>2224</v>
      </c>
      <c r="H8898" t="s">
        <v>1875</v>
      </c>
      <c r="I8898" t="s">
        <v>1996</v>
      </c>
      <c r="J8898" t="s">
        <v>1963</v>
      </c>
      <c r="K8898" t="s">
        <v>1907</v>
      </c>
      <c r="L8898" t="s">
        <v>1890</v>
      </c>
      <c r="M8898">
        <v>5</v>
      </c>
      <c r="N8898" s="3">
        <v>119</v>
      </c>
      <c r="O8898" s="3">
        <v>72</v>
      </c>
      <c r="P8898" s="4">
        <v>0.1</v>
      </c>
      <c r="Q8898" s="3">
        <v>535.5</v>
      </c>
      <c r="R8898" s="3">
        <v>360</v>
      </c>
      <c r="S8898" s="3">
        <v>175.5</v>
      </c>
      <c r="T8898" t="s">
        <v>1954</v>
      </c>
      <c r="U8898" t="s">
        <v>72</v>
      </c>
    </row>
    <row r="8899" spans="1:21" x14ac:dyDescent="0.35">
      <c r="A8899" t="s">
        <v>11476</v>
      </c>
      <c r="B8899" s="2">
        <v>45940</v>
      </c>
      <c r="C8899">
        <v>10</v>
      </c>
      <c r="D8899">
        <v>2025</v>
      </c>
      <c r="F8899" t="s">
        <v>1120</v>
      </c>
      <c r="G8899" t="s">
        <v>2351</v>
      </c>
      <c r="H8899" t="s">
        <v>1870</v>
      </c>
      <c r="I8899" t="s">
        <v>2060</v>
      </c>
      <c r="J8899" t="s">
        <v>1997</v>
      </c>
      <c r="K8899" t="s">
        <v>1906</v>
      </c>
      <c r="L8899" t="s">
        <v>1889</v>
      </c>
      <c r="M8899">
        <v>2</v>
      </c>
      <c r="N8899" s="3">
        <v>89</v>
      </c>
      <c r="O8899" s="3">
        <v>48</v>
      </c>
      <c r="P8899" s="4">
        <v>0.05</v>
      </c>
      <c r="Q8899" s="3">
        <v>169.1</v>
      </c>
      <c r="R8899" s="3">
        <v>96</v>
      </c>
      <c r="S8899" s="3">
        <v>73.099999999999994</v>
      </c>
      <c r="T8899" t="s">
        <v>1954</v>
      </c>
      <c r="U8899" t="s">
        <v>71</v>
      </c>
    </row>
    <row r="8900" spans="1:21" x14ac:dyDescent="0.35">
      <c r="A8900" t="s">
        <v>11477</v>
      </c>
      <c r="B8900" s="2">
        <v>45940</v>
      </c>
      <c r="C8900">
        <v>10</v>
      </c>
      <c r="D8900">
        <v>2025</v>
      </c>
      <c r="F8900" t="s">
        <v>240</v>
      </c>
      <c r="G8900" t="s">
        <v>3299</v>
      </c>
      <c r="H8900" t="s">
        <v>1871</v>
      </c>
      <c r="I8900" t="s">
        <v>1966</v>
      </c>
      <c r="J8900" t="s">
        <v>2034</v>
      </c>
      <c r="K8900" t="s">
        <v>1904</v>
      </c>
      <c r="L8900" t="s">
        <v>1889</v>
      </c>
      <c r="M8900">
        <v>2</v>
      </c>
      <c r="N8900" s="3">
        <v>149</v>
      </c>
      <c r="O8900" s="3">
        <v>91</v>
      </c>
      <c r="P8900" s="4">
        <v>0.1</v>
      </c>
      <c r="Q8900" s="3">
        <v>268.2</v>
      </c>
      <c r="R8900" s="3">
        <v>182</v>
      </c>
      <c r="S8900" s="3">
        <v>86.2</v>
      </c>
      <c r="T8900" t="s">
        <v>1954</v>
      </c>
      <c r="U8900" t="s">
        <v>72</v>
      </c>
    </row>
    <row r="8901" spans="1:21" x14ac:dyDescent="0.35">
      <c r="A8901" t="s">
        <v>11478</v>
      </c>
      <c r="B8901" s="2">
        <v>45940</v>
      </c>
      <c r="C8901">
        <v>10</v>
      </c>
      <c r="D8901">
        <v>2025</v>
      </c>
      <c r="F8901" t="s">
        <v>321</v>
      </c>
      <c r="G8901" t="s">
        <v>2574</v>
      </c>
      <c r="H8901" t="s">
        <v>1874</v>
      </c>
      <c r="I8901" t="s">
        <v>2041</v>
      </c>
      <c r="J8901" t="s">
        <v>2061</v>
      </c>
      <c r="K8901" t="s">
        <v>1923</v>
      </c>
      <c r="L8901" t="s">
        <v>1888</v>
      </c>
      <c r="M8901">
        <v>1</v>
      </c>
      <c r="N8901" s="3">
        <v>25</v>
      </c>
      <c r="O8901" s="3">
        <v>11</v>
      </c>
      <c r="P8901" s="4">
        <v>0.05</v>
      </c>
      <c r="Q8901" s="3">
        <v>23.75</v>
      </c>
      <c r="R8901" s="3">
        <v>11</v>
      </c>
      <c r="S8901" s="3">
        <v>12.75</v>
      </c>
      <c r="T8901" t="s">
        <v>1954</v>
      </c>
      <c r="U8901" t="s">
        <v>72</v>
      </c>
    </row>
    <row r="8902" spans="1:21" x14ac:dyDescent="0.35">
      <c r="A8902" t="s">
        <v>11479</v>
      </c>
      <c r="B8902" s="2">
        <v>45941</v>
      </c>
      <c r="C8902">
        <v>10</v>
      </c>
      <c r="D8902">
        <v>2025</v>
      </c>
      <c r="F8902" t="s">
        <v>1496</v>
      </c>
      <c r="G8902" t="s">
        <v>5401</v>
      </c>
      <c r="H8902" t="s">
        <v>1866</v>
      </c>
      <c r="I8902" t="s">
        <v>1866</v>
      </c>
      <c r="J8902" t="s">
        <v>2045</v>
      </c>
      <c r="K8902" t="s">
        <v>1910</v>
      </c>
      <c r="L8902" t="s">
        <v>1890</v>
      </c>
      <c r="M8902">
        <v>3</v>
      </c>
      <c r="N8902" s="3">
        <v>99</v>
      </c>
      <c r="O8902" s="3">
        <v>58</v>
      </c>
      <c r="P8902" s="4">
        <v>0</v>
      </c>
      <c r="Q8902" s="3">
        <v>297</v>
      </c>
      <c r="R8902" s="3">
        <v>174</v>
      </c>
      <c r="S8902" s="3">
        <v>123</v>
      </c>
      <c r="T8902" t="s">
        <v>1954</v>
      </c>
      <c r="U8902" t="s">
        <v>72</v>
      </c>
    </row>
    <row r="8903" spans="1:21" x14ac:dyDescent="0.35">
      <c r="A8903" t="s">
        <v>11480</v>
      </c>
      <c r="B8903" s="2">
        <v>45941</v>
      </c>
      <c r="C8903">
        <v>10</v>
      </c>
      <c r="D8903">
        <v>2025</v>
      </c>
      <c r="F8903" t="s">
        <v>588</v>
      </c>
      <c r="G8903" t="s">
        <v>2043</v>
      </c>
      <c r="H8903" t="s">
        <v>1864</v>
      </c>
      <c r="I8903" t="s">
        <v>2044</v>
      </c>
      <c r="J8903" t="s">
        <v>1991</v>
      </c>
      <c r="K8903" t="s">
        <v>1925</v>
      </c>
      <c r="L8903" t="s">
        <v>1885</v>
      </c>
      <c r="M8903">
        <v>3</v>
      </c>
      <c r="N8903" s="3">
        <v>35</v>
      </c>
      <c r="O8903" s="3">
        <v>16</v>
      </c>
      <c r="P8903" s="4">
        <v>0</v>
      </c>
      <c r="Q8903" s="3">
        <v>105</v>
      </c>
      <c r="R8903" s="3">
        <v>48</v>
      </c>
      <c r="S8903" s="3">
        <v>57</v>
      </c>
      <c r="T8903" t="s">
        <v>1954</v>
      </c>
      <c r="U8903" t="s">
        <v>72</v>
      </c>
    </row>
    <row r="8904" spans="1:21" x14ac:dyDescent="0.35">
      <c r="A8904" t="s">
        <v>11481</v>
      </c>
      <c r="B8904" s="2">
        <v>45941</v>
      </c>
      <c r="C8904">
        <v>10</v>
      </c>
      <c r="D8904">
        <v>2025</v>
      </c>
      <c r="F8904" t="s">
        <v>578</v>
      </c>
      <c r="G8904" t="s">
        <v>2364</v>
      </c>
      <c r="H8904" t="s">
        <v>1864</v>
      </c>
      <c r="I8904" t="s">
        <v>2087</v>
      </c>
      <c r="J8904" t="s">
        <v>1960</v>
      </c>
      <c r="K8904" t="s">
        <v>1924</v>
      </c>
      <c r="L8904" t="s">
        <v>1885</v>
      </c>
      <c r="M8904">
        <v>1</v>
      </c>
      <c r="N8904" s="3">
        <v>42</v>
      </c>
      <c r="O8904" s="3">
        <v>20</v>
      </c>
      <c r="P8904" s="4">
        <v>0.05</v>
      </c>
      <c r="Q8904" s="3">
        <v>39.9</v>
      </c>
      <c r="R8904" s="3">
        <v>20</v>
      </c>
      <c r="S8904" s="3">
        <v>19.899999999999999</v>
      </c>
      <c r="T8904" t="s">
        <v>1954</v>
      </c>
      <c r="U8904" t="s">
        <v>72</v>
      </c>
    </row>
    <row r="8905" spans="1:21" x14ac:dyDescent="0.35">
      <c r="A8905" t="s">
        <v>11482</v>
      </c>
      <c r="B8905" s="2">
        <v>45941</v>
      </c>
      <c r="C8905">
        <v>10</v>
      </c>
      <c r="D8905">
        <v>2025</v>
      </c>
      <c r="F8905" t="s">
        <v>693</v>
      </c>
      <c r="G8905" t="s">
        <v>4799</v>
      </c>
      <c r="H8905" t="s">
        <v>1870</v>
      </c>
      <c r="I8905" t="s">
        <v>2192</v>
      </c>
      <c r="J8905" t="s">
        <v>2067</v>
      </c>
      <c r="K8905" t="s">
        <v>1918</v>
      </c>
      <c r="L8905" t="s">
        <v>1889</v>
      </c>
      <c r="M8905">
        <v>1</v>
      </c>
      <c r="N8905" s="3">
        <v>69</v>
      </c>
      <c r="O8905" s="3">
        <v>37</v>
      </c>
      <c r="P8905" s="4">
        <v>0.1</v>
      </c>
      <c r="Q8905" s="3">
        <v>62.1</v>
      </c>
      <c r="R8905" s="3">
        <v>37</v>
      </c>
      <c r="S8905" s="3">
        <v>25.1</v>
      </c>
      <c r="T8905" t="s">
        <v>1954</v>
      </c>
      <c r="U8905" t="s">
        <v>72</v>
      </c>
    </row>
    <row r="8906" spans="1:21" x14ac:dyDescent="0.35">
      <c r="A8906" t="s">
        <v>11483</v>
      </c>
      <c r="B8906" s="2">
        <v>45941</v>
      </c>
      <c r="C8906">
        <v>10</v>
      </c>
      <c r="D8906">
        <v>2025</v>
      </c>
      <c r="F8906" t="s">
        <v>553</v>
      </c>
      <c r="G8906" t="s">
        <v>2215</v>
      </c>
      <c r="H8906" t="s">
        <v>1873</v>
      </c>
      <c r="I8906" t="s">
        <v>2320</v>
      </c>
      <c r="J8906" t="s">
        <v>2064</v>
      </c>
      <c r="K8906" t="s">
        <v>1922</v>
      </c>
      <c r="L8906" t="s">
        <v>1887</v>
      </c>
      <c r="M8906">
        <v>1</v>
      </c>
      <c r="N8906" s="3">
        <v>32</v>
      </c>
      <c r="O8906" s="3">
        <v>14</v>
      </c>
      <c r="P8906" s="4">
        <v>0.05</v>
      </c>
      <c r="Q8906" s="3">
        <v>30.4</v>
      </c>
      <c r="R8906" s="3">
        <v>14</v>
      </c>
      <c r="S8906" s="3">
        <v>16.399999999999999</v>
      </c>
      <c r="T8906" t="s">
        <v>1954</v>
      </c>
      <c r="U8906" t="s">
        <v>72</v>
      </c>
    </row>
    <row r="8907" spans="1:21" x14ac:dyDescent="0.35">
      <c r="A8907" t="s">
        <v>11484</v>
      </c>
      <c r="B8907" s="2">
        <v>45941</v>
      </c>
      <c r="C8907">
        <v>10</v>
      </c>
      <c r="D8907">
        <v>2025</v>
      </c>
      <c r="F8907" t="s">
        <v>652</v>
      </c>
      <c r="G8907" t="s">
        <v>2608</v>
      </c>
      <c r="H8907" t="s">
        <v>1870</v>
      </c>
      <c r="I8907" t="s">
        <v>2192</v>
      </c>
      <c r="J8907" t="s">
        <v>2011</v>
      </c>
      <c r="K8907" t="s">
        <v>1927</v>
      </c>
      <c r="L8907" t="s">
        <v>1885</v>
      </c>
      <c r="M8907">
        <v>2</v>
      </c>
      <c r="N8907" s="3">
        <v>24</v>
      </c>
      <c r="O8907" s="3">
        <v>10</v>
      </c>
      <c r="P8907" s="4">
        <v>0</v>
      </c>
      <c r="Q8907" s="3">
        <v>48</v>
      </c>
      <c r="R8907" s="3">
        <v>20</v>
      </c>
      <c r="S8907" s="3">
        <v>28</v>
      </c>
      <c r="T8907" t="s">
        <v>1954</v>
      </c>
      <c r="U8907" t="s">
        <v>72</v>
      </c>
    </row>
    <row r="8908" spans="1:21" x14ac:dyDescent="0.35">
      <c r="A8908" t="s">
        <v>11485</v>
      </c>
      <c r="B8908" s="2">
        <v>45941</v>
      </c>
      <c r="C8908">
        <v>10</v>
      </c>
      <c r="D8908">
        <v>2025</v>
      </c>
      <c r="F8908" t="s">
        <v>1771</v>
      </c>
      <c r="G8908" t="s">
        <v>4740</v>
      </c>
      <c r="H8908" t="s">
        <v>1868</v>
      </c>
      <c r="I8908" t="s">
        <v>2014</v>
      </c>
      <c r="J8908" t="s">
        <v>1963</v>
      </c>
      <c r="K8908" t="s">
        <v>1907</v>
      </c>
      <c r="L8908" t="s">
        <v>1890</v>
      </c>
      <c r="M8908">
        <v>5</v>
      </c>
      <c r="N8908" s="3">
        <v>119</v>
      </c>
      <c r="O8908" s="3">
        <v>72</v>
      </c>
      <c r="P8908" s="4">
        <v>0.05</v>
      </c>
      <c r="Q8908" s="3">
        <v>565.25</v>
      </c>
      <c r="R8908" s="3">
        <v>360</v>
      </c>
      <c r="S8908" s="3">
        <v>205.25</v>
      </c>
      <c r="T8908" t="s">
        <v>1954</v>
      </c>
      <c r="U8908" t="s">
        <v>72</v>
      </c>
    </row>
    <row r="8909" spans="1:21" x14ac:dyDescent="0.35">
      <c r="A8909" t="s">
        <v>11486</v>
      </c>
      <c r="B8909" s="2">
        <v>45941</v>
      </c>
      <c r="C8909">
        <v>10</v>
      </c>
      <c r="D8909">
        <v>2025</v>
      </c>
      <c r="F8909" t="s">
        <v>1271</v>
      </c>
      <c r="G8909" t="s">
        <v>3520</v>
      </c>
      <c r="H8909" t="s">
        <v>1873</v>
      </c>
      <c r="I8909" t="s">
        <v>2395</v>
      </c>
      <c r="J8909" t="s">
        <v>2045</v>
      </c>
      <c r="K8909" t="s">
        <v>1910</v>
      </c>
      <c r="L8909" t="s">
        <v>1890</v>
      </c>
      <c r="M8909">
        <v>2</v>
      </c>
      <c r="N8909" s="3">
        <v>99</v>
      </c>
      <c r="O8909" s="3">
        <v>58</v>
      </c>
      <c r="P8909" s="4">
        <v>0.05</v>
      </c>
      <c r="Q8909" s="3">
        <v>188.1</v>
      </c>
      <c r="R8909" s="3">
        <v>116</v>
      </c>
      <c r="S8909" s="3">
        <v>72.099999999999994</v>
      </c>
      <c r="T8909" t="s">
        <v>1954</v>
      </c>
      <c r="U8909" t="s">
        <v>72</v>
      </c>
    </row>
    <row r="8910" spans="1:21" x14ac:dyDescent="0.35">
      <c r="A8910" t="s">
        <v>11487</v>
      </c>
      <c r="B8910" s="2">
        <v>45941</v>
      </c>
      <c r="C8910">
        <v>10</v>
      </c>
      <c r="D8910">
        <v>2025</v>
      </c>
      <c r="F8910" t="s">
        <v>890</v>
      </c>
      <c r="G8910" t="s">
        <v>2908</v>
      </c>
      <c r="H8910" t="s">
        <v>1875</v>
      </c>
      <c r="I8910" t="s">
        <v>2054</v>
      </c>
      <c r="J8910" t="s">
        <v>2067</v>
      </c>
      <c r="K8910" t="s">
        <v>1918</v>
      </c>
      <c r="L8910" t="s">
        <v>1889</v>
      </c>
      <c r="M8910">
        <v>1</v>
      </c>
      <c r="N8910" s="3">
        <v>69</v>
      </c>
      <c r="O8910" s="3">
        <v>37</v>
      </c>
      <c r="P8910" s="4">
        <v>0</v>
      </c>
      <c r="Q8910" s="3">
        <v>69</v>
      </c>
      <c r="R8910" s="3">
        <v>37</v>
      </c>
      <c r="S8910" s="3">
        <v>32</v>
      </c>
      <c r="T8910" t="s">
        <v>1954</v>
      </c>
      <c r="U8910" t="s">
        <v>72</v>
      </c>
    </row>
    <row r="8911" spans="1:21" x14ac:dyDescent="0.35">
      <c r="A8911" t="s">
        <v>11488</v>
      </c>
      <c r="B8911" s="2">
        <v>45941</v>
      </c>
      <c r="C8911">
        <v>10</v>
      </c>
      <c r="D8911">
        <v>2025</v>
      </c>
      <c r="F8911" t="s">
        <v>1374</v>
      </c>
      <c r="G8911" t="s">
        <v>2949</v>
      </c>
      <c r="H8911" t="s">
        <v>1874</v>
      </c>
      <c r="I8911" t="s">
        <v>2041</v>
      </c>
      <c r="J8911" t="s">
        <v>1997</v>
      </c>
      <c r="K8911" t="s">
        <v>1906</v>
      </c>
      <c r="L8911" t="s">
        <v>1889</v>
      </c>
      <c r="M8911">
        <v>1</v>
      </c>
      <c r="N8911" s="3">
        <v>89</v>
      </c>
      <c r="O8911" s="3">
        <v>48</v>
      </c>
      <c r="P8911" s="4">
        <v>0.15</v>
      </c>
      <c r="Q8911" s="3">
        <v>75.650000000000006</v>
      </c>
      <c r="R8911" s="3">
        <v>48</v>
      </c>
      <c r="S8911" s="3">
        <v>27.65</v>
      </c>
      <c r="T8911" t="s">
        <v>1954</v>
      </c>
      <c r="U8911" t="s">
        <v>72</v>
      </c>
    </row>
    <row r="8912" spans="1:21" x14ac:dyDescent="0.35">
      <c r="A8912" t="s">
        <v>11489</v>
      </c>
      <c r="B8912" s="2">
        <v>45941</v>
      </c>
      <c r="C8912">
        <v>10</v>
      </c>
      <c r="D8912">
        <v>2025</v>
      </c>
      <c r="F8912" t="s">
        <v>982</v>
      </c>
      <c r="G8912" t="s">
        <v>3639</v>
      </c>
      <c r="H8912" t="s">
        <v>1864</v>
      </c>
      <c r="I8912" t="s">
        <v>2044</v>
      </c>
      <c r="J8912" t="s">
        <v>1987</v>
      </c>
      <c r="K8912" t="s">
        <v>1908</v>
      </c>
      <c r="L8912" t="s">
        <v>1890</v>
      </c>
      <c r="M8912">
        <v>1</v>
      </c>
      <c r="N8912" s="3">
        <v>129</v>
      </c>
      <c r="O8912" s="3">
        <v>78</v>
      </c>
      <c r="P8912" s="4">
        <v>0.15</v>
      </c>
      <c r="Q8912" s="3">
        <v>109.65</v>
      </c>
      <c r="R8912" s="3">
        <v>78</v>
      </c>
      <c r="S8912" s="3">
        <v>31.65</v>
      </c>
      <c r="T8912" t="s">
        <v>1954</v>
      </c>
      <c r="U8912" t="s">
        <v>72</v>
      </c>
    </row>
    <row r="8913" spans="1:21" x14ac:dyDescent="0.35">
      <c r="A8913" t="s">
        <v>11490</v>
      </c>
      <c r="B8913" s="2">
        <v>45941</v>
      </c>
      <c r="C8913">
        <v>10</v>
      </c>
      <c r="D8913">
        <v>2025</v>
      </c>
      <c r="F8913" t="s">
        <v>1411</v>
      </c>
      <c r="G8913" t="s">
        <v>56</v>
      </c>
      <c r="H8913" t="s">
        <v>1870</v>
      </c>
      <c r="I8913" t="s">
        <v>2192</v>
      </c>
      <c r="J8913" t="s">
        <v>2015</v>
      </c>
      <c r="K8913" t="s">
        <v>1914</v>
      </c>
      <c r="L8913" t="s">
        <v>1888</v>
      </c>
      <c r="M8913">
        <v>3</v>
      </c>
      <c r="N8913" s="3">
        <v>65</v>
      </c>
      <c r="O8913" s="3">
        <v>32</v>
      </c>
      <c r="P8913" s="4">
        <v>0.1</v>
      </c>
      <c r="Q8913" s="3">
        <v>175.5</v>
      </c>
      <c r="R8913" s="3">
        <v>96</v>
      </c>
      <c r="S8913" s="3">
        <v>79.5</v>
      </c>
      <c r="T8913" t="s">
        <v>1954</v>
      </c>
      <c r="U8913" t="s">
        <v>72</v>
      </c>
    </row>
    <row r="8914" spans="1:21" x14ac:dyDescent="0.35">
      <c r="A8914" t="s">
        <v>11491</v>
      </c>
      <c r="B8914" s="2">
        <v>45941</v>
      </c>
      <c r="C8914">
        <v>10</v>
      </c>
      <c r="D8914">
        <v>2025</v>
      </c>
      <c r="F8914" t="s">
        <v>242</v>
      </c>
      <c r="G8914" t="s">
        <v>2378</v>
      </c>
      <c r="H8914" t="s">
        <v>1866</v>
      </c>
      <c r="I8914" t="s">
        <v>1866</v>
      </c>
      <c r="J8914" t="s">
        <v>2001</v>
      </c>
      <c r="K8914" t="s">
        <v>1911</v>
      </c>
      <c r="L8914" t="s">
        <v>1886</v>
      </c>
      <c r="M8914">
        <v>1</v>
      </c>
      <c r="N8914" s="3">
        <v>58</v>
      </c>
      <c r="O8914" s="3">
        <v>25</v>
      </c>
      <c r="P8914" s="4">
        <v>0.05</v>
      </c>
      <c r="Q8914" s="3">
        <v>55.1</v>
      </c>
      <c r="R8914" s="3">
        <v>25</v>
      </c>
      <c r="S8914" s="3">
        <v>30.1</v>
      </c>
      <c r="T8914" t="s">
        <v>1954</v>
      </c>
      <c r="U8914" t="s">
        <v>72</v>
      </c>
    </row>
    <row r="8915" spans="1:21" x14ac:dyDescent="0.35">
      <c r="A8915" t="s">
        <v>11492</v>
      </c>
      <c r="B8915" s="2">
        <v>45942</v>
      </c>
      <c r="C8915">
        <v>10</v>
      </c>
      <c r="D8915">
        <v>2025</v>
      </c>
      <c r="F8915" t="s">
        <v>532</v>
      </c>
      <c r="G8915" t="s">
        <v>3037</v>
      </c>
      <c r="H8915" t="s">
        <v>1869</v>
      </c>
      <c r="I8915" t="s">
        <v>1974</v>
      </c>
      <c r="J8915" t="s">
        <v>1978</v>
      </c>
      <c r="K8915" t="s">
        <v>1916</v>
      </c>
      <c r="L8915" t="s">
        <v>1887</v>
      </c>
      <c r="M8915">
        <v>1</v>
      </c>
      <c r="N8915" s="3">
        <v>79</v>
      </c>
      <c r="O8915" s="3">
        <v>42</v>
      </c>
      <c r="P8915" s="4">
        <v>0.1</v>
      </c>
      <c r="Q8915" s="3">
        <v>71.099999999999994</v>
      </c>
      <c r="R8915" s="3">
        <v>42</v>
      </c>
      <c r="S8915" s="3">
        <v>29.1</v>
      </c>
      <c r="T8915" t="s">
        <v>1954</v>
      </c>
      <c r="U8915" t="s">
        <v>72</v>
      </c>
    </row>
    <row r="8916" spans="1:21" x14ac:dyDescent="0.35">
      <c r="A8916" t="s">
        <v>11493</v>
      </c>
      <c r="B8916" s="2">
        <v>45942</v>
      </c>
      <c r="C8916">
        <v>10</v>
      </c>
      <c r="D8916">
        <v>2025</v>
      </c>
      <c r="F8916" t="s">
        <v>173</v>
      </c>
      <c r="G8916" t="s">
        <v>2351</v>
      </c>
      <c r="H8916" t="s">
        <v>1868</v>
      </c>
      <c r="I8916" t="s">
        <v>2113</v>
      </c>
      <c r="J8916" t="s">
        <v>2064</v>
      </c>
      <c r="K8916" t="s">
        <v>1922</v>
      </c>
      <c r="L8916" t="s">
        <v>1887</v>
      </c>
      <c r="M8916">
        <v>1</v>
      </c>
      <c r="N8916" s="3">
        <v>32</v>
      </c>
      <c r="O8916" s="3">
        <v>14</v>
      </c>
      <c r="P8916" s="4">
        <v>0.1</v>
      </c>
      <c r="Q8916" s="3">
        <v>28.8</v>
      </c>
      <c r="R8916" s="3">
        <v>14</v>
      </c>
      <c r="S8916" s="3">
        <v>14.8</v>
      </c>
      <c r="T8916" t="s">
        <v>1954</v>
      </c>
      <c r="U8916" t="s">
        <v>72</v>
      </c>
    </row>
    <row r="8917" spans="1:21" x14ac:dyDescent="0.35">
      <c r="A8917" t="s">
        <v>11494</v>
      </c>
      <c r="B8917" s="2">
        <v>45942</v>
      </c>
      <c r="C8917">
        <v>10</v>
      </c>
      <c r="D8917">
        <v>2025</v>
      </c>
      <c r="F8917" t="s">
        <v>148</v>
      </c>
      <c r="G8917" t="s">
        <v>2164</v>
      </c>
      <c r="H8917" t="s">
        <v>1867</v>
      </c>
      <c r="I8917" t="s">
        <v>2165</v>
      </c>
      <c r="J8917" t="s">
        <v>2067</v>
      </c>
      <c r="K8917" t="s">
        <v>1918</v>
      </c>
      <c r="L8917" t="s">
        <v>1889</v>
      </c>
      <c r="M8917">
        <v>1</v>
      </c>
      <c r="N8917" s="3">
        <v>69</v>
      </c>
      <c r="O8917" s="3">
        <v>37</v>
      </c>
      <c r="P8917" s="4">
        <v>0</v>
      </c>
      <c r="Q8917" s="3">
        <v>69</v>
      </c>
      <c r="R8917" s="3">
        <v>37</v>
      </c>
      <c r="S8917" s="3">
        <v>32</v>
      </c>
      <c r="T8917" t="s">
        <v>1954</v>
      </c>
      <c r="U8917" t="s">
        <v>72</v>
      </c>
    </row>
    <row r="8918" spans="1:21" x14ac:dyDescent="0.35">
      <c r="A8918" t="s">
        <v>11495</v>
      </c>
      <c r="B8918" s="2">
        <v>45942</v>
      </c>
      <c r="C8918">
        <v>10</v>
      </c>
      <c r="D8918">
        <v>2025</v>
      </c>
      <c r="F8918" t="s">
        <v>1420</v>
      </c>
      <c r="G8918" t="s">
        <v>2658</v>
      </c>
      <c r="H8918" t="s">
        <v>1871</v>
      </c>
      <c r="I8918" t="s">
        <v>1966</v>
      </c>
      <c r="J8918" t="s">
        <v>1956</v>
      </c>
      <c r="K8918" t="s">
        <v>1909</v>
      </c>
      <c r="L8918" t="s">
        <v>1887</v>
      </c>
      <c r="M8918">
        <v>3</v>
      </c>
      <c r="N8918" s="3">
        <v>95</v>
      </c>
      <c r="O8918" s="3">
        <v>54</v>
      </c>
      <c r="P8918" s="4">
        <v>0.1</v>
      </c>
      <c r="Q8918" s="3">
        <v>256.5</v>
      </c>
      <c r="R8918" s="3">
        <v>162</v>
      </c>
      <c r="S8918" s="3">
        <v>94.5</v>
      </c>
      <c r="T8918" t="s">
        <v>1954</v>
      </c>
      <c r="U8918" t="s">
        <v>72</v>
      </c>
    </row>
    <row r="8919" spans="1:21" x14ac:dyDescent="0.35">
      <c r="A8919" t="s">
        <v>11496</v>
      </c>
      <c r="B8919" s="2">
        <v>45942</v>
      </c>
      <c r="C8919">
        <v>10</v>
      </c>
      <c r="D8919">
        <v>2025</v>
      </c>
      <c r="F8919" t="s">
        <v>1372</v>
      </c>
      <c r="G8919" t="s">
        <v>4271</v>
      </c>
      <c r="H8919" t="s">
        <v>1868</v>
      </c>
      <c r="I8919" t="s">
        <v>2014</v>
      </c>
      <c r="J8919" t="s">
        <v>2045</v>
      </c>
      <c r="K8919" t="s">
        <v>1910</v>
      </c>
      <c r="L8919" t="s">
        <v>1890</v>
      </c>
      <c r="M8919">
        <v>4</v>
      </c>
      <c r="N8919" s="3">
        <v>99</v>
      </c>
      <c r="O8919" s="3">
        <v>58</v>
      </c>
      <c r="P8919" s="4">
        <v>0.1</v>
      </c>
      <c r="Q8919" s="3">
        <v>356.4</v>
      </c>
      <c r="R8919" s="3">
        <v>232</v>
      </c>
      <c r="S8919" s="3">
        <v>124.4</v>
      </c>
      <c r="T8919" t="s">
        <v>1954</v>
      </c>
      <c r="U8919" t="s">
        <v>72</v>
      </c>
    </row>
    <row r="8920" spans="1:21" x14ac:dyDescent="0.35">
      <c r="A8920" t="s">
        <v>11497</v>
      </c>
      <c r="B8920" s="2">
        <v>45942</v>
      </c>
      <c r="C8920">
        <v>10</v>
      </c>
      <c r="D8920">
        <v>2025</v>
      </c>
      <c r="F8920" t="s">
        <v>1851</v>
      </c>
      <c r="G8920" t="s">
        <v>2008</v>
      </c>
      <c r="H8920" t="s">
        <v>1868</v>
      </c>
      <c r="I8920" t="s">
        <v>2113</v>
      </c>
      <c r="J8920" t="s">
        <v>1963</v>
      </c>
      <c r="K8920" t="s">
        <v>1907</v>
      </c>
      <c r="L8920" t="s">
        <v>1890</v>
      </c>
      <c r="M8920">
        <v>3</v>
      </c>
      <c r="N8920" s="3">
        <v>119</v>
      </c>
      <c r="O8920" s="3">
        <v>72</v>
      </c>
      <c r="P8920" s="4">
        <v>0.05</v>
      </c>
      <c r="Q8920" s="3">
        <v>339.15</v>
      </c>
      <c r="R8920" s="3">
        <v>216</v>
      </c>
      <c r="S8920" s="3">
        <v>123.15</v>
      </c>
      <c r="T8920" t="s">
        <v>1954</v>
      </c>
      <c r="U8920" t="s">
        <v>72</v>
      </c>
    </row>
    <row r="8921" spans="1:21" x14ac:dyDescent="0.35">
      <c r="A8921" t="s">
        <v>11498</v>
      </c>
      <c r="B8921" s="2">
        <v>45942</v>
      </c>
      <c r="C8921">
        <v>10</v>
      </c>
      <c r="D8921">
        <v>2025</v>
      </c>
      <c r="F8921" t="s">
        <v>1840</v>
      </c>
      <c r="G8921" t="s">
        <v>2384</v>
      </c>
      <c r="H8921" t="s">
        <v>1872</v>
      </c>
      <c r="I8921" t="s">
        <v>2076</v>
      </c>
      <c r="J8921" t="s">
        <v>1987</v>
      </c>
      <c r="K8921" t="s">
        <v>1908</v>
      </c>
      <c r="L8921" t="s">
        <v>1890</v>
      </c>
      <c r="M8921">
        <v>1</v>
      </c>
      <c r="N8921" s="3">
        <v>129</v>
      </c>
      <c r="O8921" s="3">
        <v>78</v>
      </c>
      <c r="P8921" s="4">
        <v>0</v>
      </c>
      <c r="Q8921" s="3">
        <v>129</v>
      </c>
      <c r="R8921" s="3">
        <v>78</v>
      </c>
      <c r="S8921" s="3">
        <v>51</v>
      </c>
      <c r="T8921" t="s">
        <v>1954</v>
      </c>
      <c r="U8921" t="s">
        <v>72</v>
      </c>
    </row>
    <row r="8922" spans="1:21" x14ac:dyDescent="0.35">
      <c r="A8922" t="s">
        <v>11499</v>
      </c>
      <c r="B8922" s="2">
        <v>45942</v>
      </c>
      <c r="C8922">
        <v>10</v>
      </c>
      <c r="D8922">
        <v>2025</v>
      </c>
      <c r="F8922" t="s">
        <v>1755</v>
      </c>
      <c r="G8922" t="s">
        <v>4939</v>
      </c>
      <c r="H8922" t="s">
        <v>1868</v>
      </c>
      <c r="I8922" t="s">
        <v>2113</v>
      </c>
      <c r="J8922" t="s">
        <v>1978</v>
      </c>
      <c r="K8922" t="s">
        <v>1916</v>
      </c>
      <c r="L8922" t="s">
        <v>1887</v>
      </c>
      <c r="M8922">
        <v>1</v>
      </c>
      <c r="N8922" s="3">
        <v>79</v>
      </c>
      <c r="O8922" s="3">
        <v>42</v>
      </c>
      <c r="P8922" s="4">
        <v>0.05</v>
      </c>
      <c r="Q8922" s="3">
        <v>75.05</v>
      </c>
      <c r="R8922" s="3">
        <v>42</v>
      </c>
      <c r="S8922" s="3">
        <v>33.049999999999997</v>
      </c>
      <c r="T8922" t="s">
        <v>1954</v>
      </c>
      <c r="U8922" t="s">
        <v>72</v>
      </c>
    </row>
    <row r="8923" spans="1:21" x14ac:dyDescent="0.35">
      <c r="A8923" t="s">
        <v>11500</v>
      </c>
      <c r="B8923" s="2">
        <v>45942</v>
      </c>
      <c r="C8923">
        <v>10</v>
      </c>
      <c r="D8923">
        <v>2025</v>
      </c>
      <c r="F8923" t="s">
        <v>805</v>
      </c>
      <c r="G8923" t="s">
        <v>1989</v>
      </c>
      <c r="H8923" t="s">
        <v>1872</v>
      </c>
      <c r="I8923" t="s">
        <v>2357</v>
      </c>
      <c r="J8923" t="s">
        <v>2162</v>
      </c>
      <c r="K8923" t="s">
        <v>1921</v>
      </c>
      <c r="L8923" t="s">
        <v>1889</v>
      </c>
      <c r="M8923">
        <v>1</v>
      </c>
      <c r="N8923" s="3">
        <v>55</v>
      </c>
      <c r="O8923" s="3">
        <v>27</v>
      </c>
      <c r="P8923" s="4">
        <v>0.05</v>
      </c>
      <c r="Q8923" s="3">
        <v>52.25</v>
      </c>
      <c r="R8923" s="3">
        <v>27</v>
      </c>
      <c r="S8923" s="3">
        <v>25.25</v>
      </c>
      <c r="T8923" t="s">
        <v>1954</v>
      </c>
      <c r="U8923" t="s">
        <v>72</v>
      </c>
    </row>
    <row r="8924" spans="1:21" x14ac:dyDescent="0.35">
      <c r="A8924" t="s">
        <v>11501</v>
      </c>
      <c r="B8924" s="2">
        <v>45942</v>
      </c>
      <c r="C8924">
        <v>10</v>
      </c>
      <c r="D8924">
        <v>2025</v>
      </c>
      <c r="F8924" t="s">
        <v>1397</v>
      </c>
      <c r="G8924" t="s">
        <v>2908</v>
      </c>
      <c r="H8924" t="s">
        <v>1867</v>
      </c>
      <c r="I8924" t="s">
        <v>2036</v>
      </c>
      <c r="J8924" t="s">
        <v>1963</v>
      </c>
      <c r="K8924" t="s">
        <v>1907</v>
      </c>
      <c r="L8924" t="s">
        <v>1890</v>
      </c>
      <c r="M8924">
        <v>2</v>
      </c>
      <c r="N8924" s="3">
        <v>119</v>
      </c>
      <c r="O8924" s="3">
        <v>72</v>
      </c>
      <c r="P8924" s="4">
        <v>0</v>
      </c>
      <c r="Q8924" s="3">
        <v>238</v>
      </c>
      <c r="R8924" s="3">
        <v>144</v>
      </c>
      <c r="S8924" s="3">
        <v>94</v>
      </c>
      <c r="T8924" t="s">
        <v>1954</v>
      </c>
      <c r="U8924" t="s">
        <v>72</v>
      </c>
    </row>
    <row r="8925" spans="1:21" x14ac:dyDescent="0.35">
      <c r="A8925" t="s">
        <v>11502</v>
      </c>
      <c r="B8925" s="2">
        <v>45942</v>
      </c>
      <c r="C8925">
        <v>10</v>
      </c>
      <c r="D8925">
        <v>2025</v>
      </c>
      <c r="F8925" t="s">
        <v>1602</v>
      </c>
      <c r="G8925" t="s">
        <v>2082</v>
      </c>
      <c r="H8925" t="s">
        <v>1875</v>
      </c>
      <c r="I8925" t="s">
        <v>1970</v>
      </c>
      <c r="J8925" t="s">
        <v>2015</v>
      </c>
      <c r="K8925" t="s">
        <v>1914</v>
      </c>
      <c r="L8925" t="s">
        <v>1888</v>
      </c>
      <c r="M8925">
        <v>3</v>
      </c>
      <c r="N8925" s="3">
        <v>65</v>
      </c>
      <c r="O8925" s="3">
        <v>32</v>
      </c>
      <c r="P8925" s="4">
        <v>0</v>
      </c>
      <c r="Q8925" s="3">
        <v>195</v>
      </c>
      <c r="R8925" s="3">
        <v>96</v>
      </c>
      <c r="S8925" s="3">
        <v>99</v>
      </c>
      <c r="T8925" t="s">
        <v>1954</v>
      </c>
      <c r="U8925" t="s">
        <v>72</v>
      </c>
    </row>
    <row r="8926" spans="1:21" x14ac:dyDescent="0.35">
      <c r="A8926" t="s">
        <v>11503</v>
      </c>
      <c r="B8926" s="2">
        <v>45942</v>
      </c>
      <c r="C8926">
        <v>10</v>
      </c>
      <c r="D8926">
        <v>2025</v>
      </c>
      <c r="F8926" t="s">
        <v>662</v>
      </c>
      <c r="G8926" t="s">
        <v>2378</v>
      </c>
      <c r="H8926" t="s">
        <v>1867</v>
      </c>
      <c r="I8926" t="s">
        <v>2004</v>
      </c>
      <c r="J8926" t="s">
        <v>1997</v>
      </c>
      <c r="K8926" t="s">
        <v>1906</v>
      </c>
      <c r="L8926" t="s">
        <v>1889</v>
      </c>
      <c r="M8926">
        <v>1</v>
      </c>
      <c r="N8926" s="3">
        <v>89</v>
      </c>
      <c r="O8926" s="3">
        <v>48</v>
      </c>
      <c r="P8926" s="4">
        <v>0.05</v>
      </c>
      <c r="Q8926" s="3">
        <v>84.55</v>
      </c>
      <c r="R8926" s="3">
        <v>48</v>
      </c>
      <c r="S8926" s="3">
        <v>36.549999999999997</v>
      </c>
      <c r="T8926" t="s">
        <v>1954</v>
      </c>
      <c r="U8926" t="s">
        <v>72</v>
      </c>
    </row>
    <row r="8927" spans="1:21" x14ac:dyDescent="0.35">
      <c r="A8927" t="s">
        <v>11504</v>
      </c>
      <c r="B8927" s="2">
        <v>45942</v>
      </c>
      <c r="C8927">
        <v>10</v>
      </c>
      <c r="D8927">
        <v>2025</v>
      </c>
      <c r="F8927" t="s">
        <v>323</v>
      </c>
      <c r="G8927" t="s">
        <v>2901</v>
      </c>
      <c r="H8927" t="s">
        <v>1869</v>
      </c>
      <c r="I8927" t="s">
        <v>2157</v>
      </c>
      <c r="J8927" t="s">
        <v>1967</v>
      </c>
      <c r="K8927" t="s">
        <v>1913</v>
      </c>
      <c r="L8927" t="s">
        <v>1888</v>
      </c>
      <c r="M8927">
        <v>1</v>
      </c>
      <c r="N8927" s="3">
        <v>78</v>
      </c>
      <c r="O8927" s="3">
        <v>39</v>
      </c>
      <c r="P8927" s="4">
        <v>0</v>
      </c>
      <c r="Q8927" s="3">
        <v>78</v>
      </c>
      <c r="R8927" s="3">
        <v>39</v>
      </c>
      <c r="S8927" s="3">
        <v>39</v>
      </c>
      <c r="T8927" t="s">
        <v>1954</v>
      </c>
      <c r="U8927" t="s">
        <v>72</v>
      </c>
    </row>
    <row r="8928" spans="1:21" x14ac:dyDescent="0.35">
      <c r="A8928" t="s">
        <v>11505</v>
      </c>
      <c r="B8928" s="2">
        <v>45942</v>
      </c>
      <c r="C8928">
        <v>10</v>
      </c>
      <c r="D8928">
        <v>2025</v>
      </c>
      <c r="F8928" t="s">
        <v>336</v>
      </c>
      <c r="G8928" t="s">
        <v>2759</v>
      </c>
      <c r="H8928" t="s">
        <v>1864</v>
      </c>
      <c r="I8928" t="s">
        <v>2044</v>
      </c>
      <c r="J8928" t="s">
        <v>1956</v>
      </c>
      <c r="K8928" t="s">
        <v>1909</v>
      </c>
      <c r="L8928" t="s">
        <v>1887</v>
      </c>
      <c r="M8928">
        <v>1</v>
      </c>
      <c r="N8928" s="3">
        <v>95</v>
      </c>
      <c r="O8928" s="3">
        <v>54</v>
      </c>
      <c r="P8928" s="4">
        <v>0.05</v>
      </c>
      <c r="Q8928" s="3">
        <v>90.25</v>
      </c>
      <c r="R8928" s="3">
        <v>54</v>
      </c>
      <c r="S8928" s="3">
        <v>36.25</v>
      </c>
      <c r="T8928" t="s">
        <v>1954</v>
      </c>
      <c r="U8928" t="s">
        <v>72</v>
      </c>
    </row>
    <row r="8929" spans="1:21" x14ac:dyDescent="0.35">
      <c r="A8929" t="s">
        <v>11506</v>
      </c>
      <c r="B8929" s="2">
        <v>45942</v>
      </c>
      <c r="C8929">
        <v>10</v>
      </c>
      <c r="D8929">
        <v>2025</v>
      </c>
      <c r="F8929" t="s">
        <v>1510</v>
      </c>
      <c r="G8929" t="s">
        <v>2345</v>
      </c>
      <c r="H8929" t="s">
        <v>1868</v>
      </c>
      <c r="I8929" t="s">
        <v>2022</v>
      </c>
      <c r="J8929" t="s">
        <v>2064</v>
      </c>
      <c r="K8929" t="s">
        <v>1922</v>
      </c>
      <c r="L8929" t="s">
        <v>1887</v>
      </c>
      <c r="M8929">
        <v>2</v>
      </c>
      <c r="N8929" s="3">
        <v>32</v>
      </c>
      <c r="O8929" s="3">
        <v>14</v>
      </c>
      <c r="P8929" s="4">
        <v>0</v>
      </c>
      <c r="Q8929" s="3">
        <v>64</v>
      </c>
      <c r="R8929" s="3">
        <v>28</v>
      </c>
      <c r="S8929" s="3">
        <v>36</v>
      </c>
      <c r="T8929" t="s">
        <v>1954</v>
      </c>
      <c r="U8929" t="s">
        <v>72</v>
      </c>
    </row>
    <row r="8930" spans="1:21" x14ac:dyDescent="0.35">
      <c r="A8930" t="s">
        <v>11507</v>
      </c>
      <c r="B8930" s="2">
        <v>45942</v>
      </c>
      <c r="C8930">
        <v>10</v>
      </c>
      <c r="D8930">
        <v>2025</v>
      </c>
      <c r="F8930" t="s">
        <v>303</v>
      </c>
      <c r="G8930" t="s">
        <v>2148</v>
      </c>
      <c r="H8930" t="s">
        <v>1864</v>
      </c>
      <c r="I8930" t="s">
        <v>2087</v>
      </c>
      <c r="J8930" t="s">
        <v>2015</v>
      </c>
      <c r="K8930" t="s">
        <v>1914</v>
      </c>
      <c r="L8930" t="s">
        <v>1888</v>
      </c>
      <c r="M8930">
        <v>2</v>
      </c>
      <c r="N8930" s="3">
        <v>65</v>
      </c>
      <c r="O8930" s="3">
        <v>32</v>
      </c>
      <c r="P8930" s="4">
        <v>0.05</v>
      </c>
      <c r="Q8930" s="3">
        <v>123.5</v>
      </c>
      <c r="R8930" s="3">
        <v>64</v>
      </c>
      <c r="S8930" s="3">
        <v>59.5</v>
      </c>
      <c r="T8930" t="s">
        <v>1954</v>
      </c>
      <c r="U8930" t="s">
        <v>72</v>
      </c>
    </row>
    <row r="8931" spans="1:21" x14ac:dyDescent="0.35">
      <c r="A8931" t="s">
        <v>11508</v>
      </c>
      <c r="B8931" s="2">
        <v>45942</v>
      </c>
      <c r="C8931">
        <v>10</v>
      </c>
      <c r="D8931">
        <v>2025</v>
      </c>
      <c r="F8931" t="s">
        <v>255</v>
      </c>
      <c r="G8931" t="s">
        <v>2402</v>
      </c>
      <c r="H8931" t="s">
        <v>1871</v>
      </c>
      <c r="I8931" t="s">
        <v>2144</v>
      </c>
      <c r="J8931" t="s">
        <v>2114</v>
      </c>
      <c r="K8931" t="s">
        <v>1915</v>
      </c>
      <c r="L8931" t="s">
        <v>1886</v>
      </c>
      <c r="M8931">
        <v>2</v>
      </c>
      <c r="N8931" s="3">
        <v>85</v>
      </c>
      <c r="O8931" s="3">
        <v>41</v>
      </c>
      <c r="P8931" s="4">
        <v>0.1</v>
      </c>
      <c r="Q8931" s="3">
        <v>153</v>
      </c>
      <c r="R8931" s="3">
        <v>82</v>
      </c>
      <c r="S8931" s="3">
        <v>71</v>
      </c>
      <c r="T8931" t="s">
        <v>1954</v>
      </c>
      <c r="U8931" t="s">
        <v>72</v>
      </c>
    </row>
    <row r="8932" spans="1:21" x14ac:dyDescent="0.35">
      <c r="A8932" t="s">
        <v>11509</v>
      </c>
      <c r="B8932" s="2">
        <v>45942</v>
      </c>
      <c r="C8932">
        <v>10</v>
      </c>
      <c r="D8932">
        <v>2025</v>
      </c>
      <c r="F8932" t="s">
        <v>92</v>
      </c>
      <c r="G8932" t="s">
        <v>3473</v>
      </c>
      <c r="H8932" t="s">
        <v>1871</v>
      </c>
      <c r="I8932" t="s">
        <v>1966</v>
      </c>
      <c r="J8932" t="s">
        <v>2067</v>
      </c>
      <c r="K8932" t="s">
        <v>1918</v>
      </c>
      <c r="L8932" t="s">
        <v>1889</v>
      </c>
      <c r="M8932">
        <v>1</v>
      </c>
      <c r="N8932" s="3">
        <v>69</v>
      </c>
      <c r="O8932" s="3">
        <v>37</v>
      </c>
      <c r="P8932" s="4">
        <v>0.1</v>
      </c>
      <c r="Q8932" s="3">
        <v>62.1</v>
      </c>
      <c r="R8932" s="3">
        <v>37</v>
      </c>
      <c r="S8932" s="3">
        <v>25.1</v>
      </c>
      <c r="T8932" t="s">
        <v>1954</v>
      </c>
      <c r="U8932" t="s">
        <v>72</v>
      </c>
    </row>
    <row r="8933" spans="1:21" x14ac:dyDescent="0.35">
      <c r="A8933" t="s">
        <v>11510</v>
      </c>
      <c r="B8933" s="2">
        <v>45942</v>
      </c>
      <c r="C8933">
        <v>10</v>
      </c>
      <c r="D8933">
        <v>2025</v>
      </c>
      <c r="F8933" t="s">
        <v>1117</v>
      </c>
      <c r="G8933" t="s">
        <v>3289</v>
      </c>
      <c r="H8933" t="s">
        <v>1874</v>
      </c>
      <c r="I8933" t="s">
        <v>2119</v>
      </c>
      <c r="J8933" t="s">
        <v>1971</v>
      </c>
      <c r="K8933" t="s">
        <v>1920</v>
      </c>
      <c r="L8933" t="s">
        <v>1886</v>
      </c>
      <c r="M8933">
        <v>1</v>
      </c>
      <c r="N8933" s="3">
        <v>45</v>
      </c>
      <c r="O8933" s="3">
        <v>19</v>
      </c>
      <c r="P8933" s="4">
        <v>0</v>
      </c>
      <c r="Q8933" s="3">
        <v>45</v>
      </c>
      <c r="R8933" s="3">
        <v>19</v>
      </c>
      <c r="S8933" s="3">
        <v>26</v>
      </c>
      <c r="T8933" t="s">
        <v>1954</v>
      </c>
      <c r="U8933" t="s">
        <v>72</v>
      </c>
    </row>
    <row r="8934" spans="1:21" x14ac:dyDescent="0.35">
      <c r="A8934" t="s">
        <v>11511</v>
      </c>
      <c r="B8934" s="2">
        <v>45942</v>
      </c>
      <c r="C8934">
        <v>10</v>
      </c>
      <c r="D8934">
        <v>2025</v>
      </c>
      <c r="F8934" t="s">
        <v>361</v>
      </c>
      <c r="G8934" t="s">
        <v>2920</v>
      </c>
      <c r="H8934" t="s">
        <v>1867</v>
      </c>
      <c r="I8934" t="s">
        <v>2004</v>
      </c>
      <c r="J8934" t="s">
        <v>1953</v>
      </c>
      <c r="K8934" t="s">
        <v>1905</v>
      </c>
      <c r="L8934" t="s">
        <v>1888</v>
      </c>
      <c r="M8934">
        <v>2</v>
      </c>
      <c r="N8934" s="3">
        <v>120</v>
      </c>
      <c r="O8934" s="3">
        <v>63</v>
      </c>
      <c r="P8934" s="4">
        <v>0</v>
      </c>
      <c r="Q8934" s="3">
        <v>240</v>
      </c>
      <c r="R8934" s="3">
        <v>126</v>
      </c>
      <c r="S8934" s="3">
        <v>114</v>
      </c>
      <c r="T8934" t="s">
        <v>1954</v>
      </c>
      <c r="U8934" t="s">
        <v>72</v>
      </c>
    </row>
    <row r="8935" spans="1:21" x14ac:dyDescent="0.35">
      <c r="A8935" t="s">
        <v>11512</v>
      </c>
      <c r="B8935" s="2">
        <v>45942</v>
      </c>
      <c r="C8935">
        <v>10</v>
      </c>
      <c r="D8935">
        <v>2025</v>
      </c>
      <c r="F8935" t="s">
        <v>799</v>
      </c>
      <c r="G8935" t="s">
        <v>3874</v>
      </c>
      <c r="H8935" t="s">
        <v>1872</v>
      </c>
      <c r="I8935" t="s">
        <v>1986</v>
      </c>
      <c r="J8935" t="s">
        <v>2061</v>
      </c>
      <c r="K8935" t="s">
        <v>1923</v>
      </c>
      <c r="L8935" t="s">
        <v>1888</v>
      </c>
      <c r="M8935">
        <v>1</v>
      </c>
      <c r="N8935" s="3">
        <v>25</v>
      </c>
      <c r="O8935" s="3">
        <v>11</v>
      </c>
      <c r="P8935" s="4">
        <v>0.1</v>
      </c>
      <c r="Q8935" s="3">
        <v>22.5</v>
      </c>
      <c r="R8935" s="3">
        <v>11</v>
      </c>
      <c r="S8935" s="3">
        <v>11.5</v>
      </c>
      <c r="T8935" t="s">
        <v>1954</v>
      </c>
      <c r="U8935" t="s">
        <v>72</v>
      </c>
    </row>
    <row r="8936" spans="1:21" x14ac:dyDescent="0.35">
      <c r="A8936" t="s">
        <v>11513</v>
      </c>
      <c r="B8936" s="2">
        <v>45942</v>
      </c>
      <c r="C8936">
        <v>10</v>
      </c>
      <c r="D8936">
        <v>2025</v>
      </c>
      <c r="F8936" t="s">
        <v>494</v>
      </c>
      <c r="G8936" t="s">
        <v>1958</v>
      </c>
      <c r="H8936" t="s">
        <v>1873</v>
      </c>
      <c r="I8936" t="s">
        <v>2070</v>
      </c>
      <c r="J8936" t="s">
        <v>2067</v>
      </c>
      <c r="K8936" t="s">
        <v>1918</v>
      </c>
      <c r="L8936" t="s">
        <v>1889</v>
      </c>
      <c r="M8936">
        <v>1</v>
      </c>
      <c r="N8936" s="3">
        <v>69</v>
      </c>
      <c r="O8936" s="3">
        <v>37</v>
      </c>
      <c r="P8936" s="4">
        <v>0</v>
      </c>
      <c r="Q8936" s="3">
        <v>69</v>
      </c>
      <c r="R8936" s="3">
        <v>37</v>
      </c>
      <c r="S8936" s="3">
        <v>32</v>
      </c>
      <c r="T8936" t="s">
        <v>1954</v>
      </c>
      <c r="U8936" t="s">
        <v>72</v>
      </c>
    </row>
    <row r="8937" spans="1:21" x14ac:dyDescent="0.35">
      <c r="A8937" t="s">
        <v>11514</v>
      </c>
      <c r="B8937" s="2">
        <v>45942</v>
      </c>
      <c r="C8937">
        <v>10</v>
      </c>
      <c r="D8937">
        <v>2025</v>
      </c>
      <c r="F8937" t="s">
        <v>1329</v>
      </c>
      <c r="G8937" t="s">
        <v>2146</v>
      </c>
      <c r="H8937" t="s">
        <v>1874</v>
      </c>
      <c r="I8937" t="s">
        <v>2200</v>
      </c>
      <c r="J8937" t="s">
        <v>1953</v>
      </c>
      <c r="K8937" t="s">
        <v>1905</v>
      </c>
      <c r="L8937" t="s">
        <v>1888</v>
      </c>
      <c r="M8937">
        <v>3</v>
      </c>
      <c r="N8937" s="3">
        <v>120</v>
      </c>
      <c r="O8937" s="3">
        <v>63</v>
      </c>
      <c r="P8937" s="4">
        <v>0</v>
      </c>
      <c r="Q8937" s="3">
        <v>360</v>
      </c>
      <c r="R8937" s="3">
        <v>189</v>
      </c>
      <c r="S8937" s="3">
        <v>171</v>
      </c>
      <c r="T8937" t="s">
        <v>1954</v>
      </c>
      <c r="U8937" t="s">
        <v>72</v>
      </c>
    </row>
    <row r="8938" spans="1:21" x14ac:dyDescent="0.35">
      <c r="A8938" t="s">
        <v>11515</v>
      </c>
      <c r="B8938" s="2">
        <v>45943</v>
      </c>
      <c r="C8938">
        <v>10</v>
      </c>
      <c r="D8938">
        <v>2025</v>
      </c>
      <c r="F8938" t="s">
        <v>934</v>
      </c>
      <c r="G8938" t="s">
        <v>2511</v>
      </c>
      <c r="H8938" t="s">
        <v>1875</v>
      </c>
      <c r="I8938" t="s">
        <v>1996</v>
      </c>
      <c r="J8938" t="s">
        <v>1971</v>
      </c>
      <c r="K8938" t="s">
        <v>1920</v>
      </c>
      <c r="L8938" t="s">
        <v>1886</v>
      </c>
      <c r="M8938">
        <v>1</v>
      </c>
      <c r="N8938" s="3">
        <v>45</v>
      </c>
      <c r="O8938" s="3">
        <v>19</v>
      </c>
      <c r="P8938" s="4">
        <v>0.05</v>
      </c>
      <c r="Q8938" s="3">
        <v>42.75</v>
      </c>
      <c r="R8938" s="3">
        <v>19</v>
      </c>
      <c r="S8938" s="3">
        <v>23.75</v>
      </c>
      <c r="T8938" t="s">
        <v>1954</v>
      </c>
      <c r="U8938" t="s">
        <v>72</v>
      </c>
    </row>
    <row r="8939" spans="1:21" x14ac:dyDescent="0.35">
      <c r="A8939" t="s">
        <v>11516</v>
      </c>
      <c r="B8939" s="2">
        <v>45943</v>
      </c>
      <c r="C8939">
        <v>10</v>
      </c>
      <c r="D8939">
        <v>2025</v>
      </c>
      <c r="F8939" t="s">
        <v>721</v>
      </c>
      <c r="G8939" t="s">
        <v>2491</v>
      </c>
      <c r="H8939" t="s">
        <v>1869</v>
      </c>
      <c r="I8939" t="s">
        <v>1977</v>
      </c>
      <c r="J8939" t="s">
        <v>2061</v>
      </c>
      <c r="K8939" t="s">
        <v>1923</v>
      </c>
      <c r="L8939" t="s">
        <v>1888</v>
      </c>
      <c r="M8939">
        <v>1</v>
      </c>
      <c r="N8939" s="3">
        <v>25</v>
      </c>
      <c r="O8939" s="3">
        <v>11</v>
      </c>
      <c r="P8939" s="4">
        <v>0.1</v>
      </c>
      <c r="Q8939" s="3">
        <v>22.5</v>
      </c>
      <c r="R8939" s="3">
        <v>11</v>
      </c>
      <c r="S8939" s="3">
        <v>11.5</v>
      </c>
      <c r="T8939" t="s">
        <v>1954</v>
      </c>
      <c r="U8939" t="s">
        <v>72</v>
      </c>
    </row>
    <row r="8940" spans="1:21" x14ac:dyDescent="0.35">
      <c r="A8940" t="s">
        <v>11517</v>
      </c>
      <c r="B8940" s="2">
        <v>45943</v>
      </c>
      <c r="C8940">
        <v>10</v>
      </c>
      <c r="D8940">
        <v>2025</v>
      </c>
      <c r="F8940" t="s">
        <v>91</v>
      </c>
      <c r="G8940" t="s">
        <v>2532</v>
      </c>
      <c r="H8940" t="s">
        <v>1869</v>
      </c>
      <c r="I8940" t="s">
        <v>2157</v>
      </c>
      <c r="J8940" t="s">
        <v>2067</v>
      </c>
      <c r="K8940" t="s">
        <v>1918</v>
      </c>
      <c r="L8940" t="s">
        <v>1889</v>
      </c>
      <c r="M8940">
        <v>1</v>
      </c>
      <c r="N8940" s="3">
        <v>69</v>
      </c>
      <c r="O8940" s="3">
        <v>37</v>
      </c>
      <c r="P8940" s="4">
        <v>0.1</v>
      </c>
      <c r="Q8940" s="3">
        <v>62.1</v>
      </c>
      <c r="R8940" s="3">
        <v>37</v>
      </c>
      <c r="S8940" s="3">
        <v>25.1</v>
      </c>
      <c r="T8940" t="s">
        <v>1954</v>
      </c>
      <c r="U8940" t="s">
        <v>72</v>
      </c>
    </row>
    <row r="8941" spans="1:21" x14ac:dyDescent="0.35">
      <c r="A8941" t="s">
        <v>11518</v>
      </c>
      <c r="B8941" s="2">
        <v>45943</v>
      </c>
      <c r="C8941">
        <v>10</v>
      </c>
      <c r="D8941">
        <v>2025</v>
      </c>
      <c r="F8941" t="s">
        <v>1466</v>
      </c>
      <c r="G8941" t="s">
        <v>3919</v>
      </c>
      <c r="H8941" t="s">
        <v>1875</v>
      </c>
      <c r="I8941" t="s">
        <v>1996</v>
      </c>
      <c r="J8941" t="s">
        <v>2045</v>
      </c>
      <c r="K8941" t="s">
        <v>1910</v>
      </c>
      <c r="L8941" t="s">
        <v>1890</v>
      </c>
      <c r="M8941">
        <v>4</v>
      </c>
      <c r="N8941" s="3">
        <v>99</v>
      </c>
      <c r="O8941" s="3">
        <v>58</v>
      </c>
      <c r="P8941" s="4">
        <v>0.2</v>
      </c>
      <c r="Q8941" s="3">
        <v>316.8</v>
      </c>
      <c r="R8941" s="3">
        <v>232</v>
      </c>
      <c r="S8941" s="3">
        <v>84.8</v>
      </c>
      <c r="T8941" t="s">
        <v>1954</v>
      </c>
      <c r="U8941" t="s">
        <v>72</v>
      </c>
    </row>
    <row r="8942" spans="1:21" x14ac:dyDescent="0.35">
      <c r="A8942" t="s">
        <v>11519</v>
      </c>
      <c r="B8942" s="2">
        <v>45943</v>
      </c>
      <c r="C8942">
        <v>10</v>
      </c>
      <c r="D8942">
        <v>2025</v>
      </c>
      <c r="F8942" t="s">
        <v>383</v>
      </c>
      <c r="G8942" t="s">
        <v>2414</v>
      </c>
      <c r="H8942" t="s">
        <v>1866</v>
      </c>
      <c r="I8942" t="s">
        <v>1866</v>
      </c>
      <c r="J8942" t="s">
        <v>2064</v>
      </c>
      <c r="K8942" t="s">
        <v>1922</v>
      </c>
      <c r="L8942" t="s">
        <v>1887</v>
      </c>
      <c r="M8942">
        <v>2</v>
      </c>
      <c r="N8942" s="3">
        <v>32</v>
      </c>
      <c r="O8942" s="3">
        <v>14</v>
      </c>
      <c r="P8942" s="4">
        <v>0.1</v>
      </c>
      <c r="Q8942" s="3">
        <v>57.6</v>
      </c>
      <c r="R8942" s="3">
        <v>28</v>
      </c>
      <c r="S8942" s="3">
        <v>29.6</v>
      </c>
      <c r="T8942" t="s">
        <v>1954</v>
      </c>
      <c r="U8942" t="s">
        <v>72</v>
      </c>
    </row>
    <row r="8943" spans="1:21" x14ac:dyDescent="0.35">
      <c r="A8943" t="s">
        <v>11520</v>
      </c>
      <c r="B8943" s="2">
        <v>45943</v>
      </c>
      <c r="C8943">
        <v>10</v>
      </c>
      <c r="D8943">
        <v>2025</v>
      </c>
      <c r="F8943" t="s">
        <v>458</v>
      </c>
      <c r="G8943" t="s">
        <v>2650</v>
      </c>
      <c r="H8943" t="s">
        <v>1870</v>
      </c>
      <c r="I8943" t="s">
        <v>2000</v>
      </c>
      <c r="J8943" t="s">
        <v>1960</v>
      </c>
      <c r="K8943" t="s">
        <v>1924</v>
      </c>
      <c r="L8943" t="s">
        <v>1885</v>
      </c>
      <c r="M8943">
        <v>5</v>
      </c>
      <c r="N8943" s="3">
        <v>42</v>
      </c>
      <c r="O8943" s="3">
        <v>20</v>
      </c>
      <c r="P8943" s="4">
        <v>0</v>
      </c>
      <c r="Q8943" s="3">
        <v>210</v>
      </c>
      <c r="R8943" s="3">
        <v>100</v>
      </c>
      <c r="S8943" s="3">
        <v>110</v>
      </c>
      <c r="T8943" t="s">
        <v>1954</v>
      </c>
      <c r="U8943" t="s">
        <v>72</v>
      </c>
    </row>
    <row r="8944" spans="1:21" x14ac:dyDescent="0.35">
      <c r="A8944" t="s">
        <v>11521</v>
      </c>
      <c r="B8944" s="2">
        <v>45943</v>
      </c>
      <c r="C8944">
        <v>10</v>
      </c>
      <c r="D8944">
        <v>2025</v>
      </c>
      <c r="F8944" t="s">
        <v>1216</v>
      </c>
      <c r="G8944" t="s">
        <v>2404</v>
      </c>
      <c r="H8944" t="s">
        <v>1869</v>
      </c>
      <c r="I8944" t="s">
        <v>1977</v>
      </c>
      <c r="J8944" t="s">
        <v>2061</v>
      </c>
      <c r="K8944" t="s">
        <v>1923</v>
      </c>
      <c r="L8944" t="s">
        <v>1888</v>
      </c>
      <c r="M8944">
        <v>1</v>
      </c>
      <c r="N8944" s="3">
        <v>25</v>
      </c>
      <c r="O8944" s="3">
        <v>11</v>
      </c>
      <c r="P8944" s="4">
        <v>0</v>
      </c>
      <c r="Q8944" s="3">
        <v>25</v>
      </c>
      <c r="R8944" s="3">
        <v>11</v>
      </c>
      <c r="S8944" s="3">
        <v>14</v>
      </c>
      <c r="T8944" t="s">
        <v>1954</v>
      </c>
      <c r="U8944" t="s">
        <v>72</v>
      </c>
    </row>
    <row r="8945" spans="1:21" x14ac:dyDescent="0.35">
      <c r="A8945" t="s">
        <v>11522</v>
      </c>
      <c r="B8945" s="2">
        <v>45943</v>
      </c>
      <c r="C8945">
        <v>10</v>
      </c>
      <c r="D8945">
        <v>2025</v>
      </c>
      <c r="F8945" t="s">
        <v>555</v>
      </c>
      <c r="G8945" t="s">
        <v>3608</v>
      </c>
      <c r="H8945" t="s">
        <v>1863</v>
      </c>
      <c r="I8945" t="s">
        <v>2051</v>
      </c>
      <c r="J8945" t="s">
        <v>1987</v>
      </c>
      <c r="K8945" t="s">
        <v>1908</v>
      </c>
      <c r="L8945" t="s">
        <v>1890</v>
      </c>
      <c r="M8945">
        <v>2</v>
      </c>
      <c r="N8945" s="3">
        <v>129</v>
      </c>
      <c r="O8945" s="3">
        <v>78</v>
      </c>
      <c r="P8945" s="4">
        <v>0.1</v>
      </c>
      <c r="Q8945" s="3">
        <v>232.2</v>
      </c>
      <c r="R8945" s="3">
        <v>156</v>
      </c>
      <c r="S8945" s="3">
        <v>76.2</v>
      </c>
      <c r="T8945" t="s">
        <v>1954</v>
      </c>
      <c r="U8945" t="s">
        <v>72</v>
      </c>
    </row>
    <row r="8946" spans="1:21" x14ac:dyDescent="0.35">
      <c r="A8946" t="s">
        <v>11523</v>
      </c>
      <c r="B8946" s="2">
        <v>45943</v>
      </c>
      <c r="C8946">
        <v>10</v>
      </c>
      <c r="D8946">
        <v>2025</v>
      </c>
      <c r="F8946" t="s">
        <v>479</v>
      </c>
      <c r="G8946" t="s">
        <v>2291</v>
      </c>
      <c r="H8946" t="s">
        <v>1875</v>
      </c>
      <c r="I8946" t="s">
        <v>1970</v>
      </c>
      <c r="J8946" t="s">
        <v>2026</v>
      </c>
      <c r="K8946" t="s">
        <v>1919</v>
      </c>
      <c r="L8946" t="s">
        <v>1887</v>
      </c>
      <c r="M8946">
        <v>1</v>
      </c>
      <c r="N8946" s="3">
        <v>85</v>
      </c>
      <c r="O8946" s="3">
        <v>44</v>
      </c>
      <c r="P8946" s="4">
        <v>0</v>
      </c>
      <c r="Q8946" s="3">
        <v>85</v>
      </c>
      <c r="R8946" s="3">
        <v>44</v>
      </c>
      <c r="S8946" s="3">
        <v>41</v>
      </c>
      <c r="T8946" t="s">
        <v>1954</v>
      </c>
      <c r="U8946" t="s">
        <v>72</v>
      </c>
    </row>
    <row r="8947" spans="1:21" x14ac:dyDescent="0.35">
      <c r="A8947" t="s">
        <v>11524</v>
      </c>
      <c r="B8947" s="2">
        <v>45943</v>
      </c>
      <c r="C8947">
        <v>10</v>
      </c>
      <c r="D8947">
        <v>2025</v>
      </c>
      <c r="F8947" t="s">
        <v>675</v>
      </c>
      <c r="G8947" t="s">
        <v>4294</v>
      </c>
      <c r="H8947" t="s">
        <v>1868</v>
      </c>
      <c r="I8947" t="s">
        <v>2113</v>
      </c>
      <c r="J8947" t="s">
        <v>2034</v>
      </c>
      <c r="K8947" t="s">
        <v>1904</v>
      </c>
      <c r="L8947" t="s">
        <v>1889</v>
      </c>
      <c r="M8947">
        <v>1</v>
      </c>
      <c r="N8947" s="3">
        <v>149</v>
      </c>
      <c r="O8947" s="3">
        <v>91</v>
      </c>
      <c r="P8947" s="4">
        <v>0.05</v>
      </c>
      <c r="Q8947" s="3">
        <v>141.55000000000001</v>
      </c>
      <c r="R8947" s="3">
        <v>91</v>
      </c>
      <c r="S8947" s="3">
        <v>50.55</v>
      </c>
      <c r="T8947" t="s">
        <v>1954</v>
      </c>
      <c r="U8947" t="s">
        <v>72</v>
      </c>
    </row>
    <row r="8948" spans="1:21" x14ac:dyDescent="0.35">
      <c r="A8948" t="s">
        <v>11525</v>
      </c>
      <c r="B8948" s="2">
        <v>45943</v>
      </c>
      <c r="C8948">
        <v>10</v>
      </c>
      <c r="D8948">
        <v>2025</v>
      </c>
      <c r="F8948" t="s">
        <v>373</v>
      </c>
      <c r="G8948" t="s">
        <v>2331</v>
      </c>
      <c r="H8948" t="s">
        <v>1870</v>
      </c>
      <c r="I8948" t="s">
        <v>2060</v>
      </c>
      <c r="J8948" t="s">
        <v>2114</v>
      </c>
      <c r="K8948" t="s">
        <v>1915</v>
      </c>
      <c r="L8948" t="s">
        <v>1886</v>
      </c>
      <c r="M8948">
        <v>3</v>
      </c>
      <c r="N8948" s="3">
        <v>85</v>
      </c>
      <c r="O8948" s="3">
        <v>41</v>
      </c>
      <c r="P8948" s="4">
        <v>0.1</v>
      </c>
      <c r="Q8948" s="3">
        <v>229.5</v>
      </c>
      <c r="R8948" s="3">
        <v>123</v>
      </c>
      <c r="S8948" s="3">
        <v>106.5</v>
      </c>
      <c r="T8948" t="s">
        <v>1954</v>
      </c>
      <c r="U8948" t="s">
        <v>72</v>
      </c>
    </row>
    <row r="8949" spans="1:21" x14ac:dyDescent="0.35">
      <c r="A8949" t="s">
        <v>11526</v>
      </c>
      <c r="B8949" s="2">
        <v>45943</v>
      </c>
      <c r="C8949">
        <v>10</v>
      </c>
      <c r="D8949">
        <v>2025</v>
      </c>
      <c r="F8949" t="s">
        <v>1186</v>
      </c>
      <c r="G8949" t="s">
        <v>3108</v>
      </c>
      <c r="H8949" t="s">
        <v>1870</v>
      </c>
      <c r="I8949" t="s">
        <v>2192</v>
      </c>
      <c r="J8949" t="s">
        <v>1963</v>
      </c>
      <c r="K8949" t="s">
        <v>1907</v>
      </c>
      <c r="L8949" t="s">
        <v>1890</v>
      </c>
      <c r="M8949">
        <v>4</v>
      </c>
      <c r="N8949" s="3">
        <v>119</v>
      </c>
      <c r="O8949" s="3">
        <v>72</v>
      </c>
      <c r="P8949" s="4">
        <v>0.2</v>
      </c>
      <c r="Q8949" s="3">
        <v>380.8</v>
      </c>
      <c r="R8949" s="3">
        <v>288</v>
      </c>
      <c r="S8949" s="3">
        <v>92.8</v>
      </c>
      <c r="T8949" t="s">
        <v>1954</v>
      </c>
      <c r="U8949" t="s">
        <v>72</v>
      </c>
    </row>
    <row r="8950" spans="1:21" x14ac:dyDescent="0.35">
      <c r="A8950" t="s">
        <v>11527</v>
      </c>
      <c r="B8950" s="2">
        <v>45943</v>
      </c>
      <c r="C8950">
        <v>10</v>
      </c>
      <c r="D8950">
        <v>2025</v>
      </c>
      <c r="F8950" t="s">
        <v>1285</v>
      </c>
      <c r="G8950" t="s">
        <v>2980</v>
      </c>
      <c r="H8950" t="s">
        <v>1872</v>
      </c>
      <c r="I8950" t="s">
        <v>2357</v>
      </c>
      <c r="J8950" t="s">
        <v>2011</v>
      </c>
      <c r="K8950" t="s">
        <v>1927</v>
      </c>
      <c r="L8950" t="s">
        <v>1885</v>
      </c>
      <c r="M8950">
        <v>3</v>
      </c>
      <c r="N8950" s="3">
        <v>24</v>
      </c>
      <c r="O8950" s="3">
        <v>10</v>
      </c>
      <c r="P8950" s="4">
        <v>0.1</v>
      </c>
      <c r="Q8950" s="3">
        <v>64.8</v>
      </c>
      <c r="R8950" s="3">
        <v>30</v>
      </c>
      <c r="S8950" s="3">
        <v>34.799999999999997</v>
      </c>
      <c r="T8950" t="s">
        <v>1954</v>
      </c>
      <c r="U8950" t="s">
        <v>72</v>
      </c>
    </row>
    <row r="8951" spans="1:21" x14ac:dyDescent="0.35">
      <c r="A8951" t="s">
        <v>11528</v>
      </c>
      <c r="B8951" s="2">
        <v>45943</v>
      </c>
      <c r="C8951">
        <v>10</v>
      </c>
      <c r="D8951">
        <v>2025</v>
      </c>
      <c r="F8951" t="s">
        <v>1502</v>
      </c>
      <c r="G8951" t="s">
        <v>3644</v>
      </c>
      <c r="H8951" t="s">
        <v>1866</v>
      </c>
      <c r="I8951" t="s">
        <v>1866</v>
      </c>
      <c r="J8951" t="s">
        <v>1963</v>
      </c>
      <c r="K8951" t="s">
        <v>1907</v>
      </c>
      <c r="L8951" t="s">
        <v>1890</v>
      </c>
      <c r="M8951">
        <v>1</v>
      </c>
      <c r="N8951" s="3">
        <v>119</v>
      </c>
      <c r="O8951" s="3">
        <v>72</v>
      </c>
      <c r="P8951" s="4">
        <v>0</v>
      </c>
      <c r="Q8951" s="3">
        <v>119</v>
      </c>
      <c r="R8951" s="3">
        <v>72</v>
      </c>
      <c r="S8951" s="3">
        <v>47</v>
      </c>
      <c r="T8951" t="s">
        <v>1954</v>
      </c>
      <c r="U8951" t="s">
        <v>72</v>
      </c>
    </row>
    <row r="8952" spans="1:21" x14ac:dyDescent="0.35">
      <c r="A8952" t="s">
        <v>11529</v>
      </c>
      <c r="B8952" s="2">
        <v>45943</v>
      </c>
      <c r="C8952">
        <v>10</v>
      </c>
      <c r="D8952">
        <v>2025</v>
      </c>
      <c r="F8952" t="s">
        <v>1273</v>
      </c>
      <c r="G8952" t="s">
        <v>2240</v>
      </c>
      <c r="H8952" t="s">
        <v>1873</v>
      </c>
      <c r="I8952" t="s">
        <v>2323</v>
      </c>
      <c r="J8952" t="s">
        <v>1997</v>
      </c>
      <c r="K8952" t="s">
        <v>1906</v>
      </c>
      <c r="L8952" t="s">
        <v>1889</v>
      </c>
      <c r="M8952">
        <v>4</v>
      </c>
      <c r="N8952" s="3">
        <v>89</v>
      </c>
      <c r="O8952" s="3">
        <v>48</v>
      </c>
      <c r="P8952" s="4">
        <v>0</v>
      </c>
      <c r="Q8952" s="3">
        <v>356</v>
      </c>
      <c r="R8952" s="3">
        <v>192</v>
      </c>
      <c r="S8952" s="3">
        <v>164</v>
      </c>
      <c r="T8952" t="s">
        <v>1954</v>
      </c>
      <c r="U8952" t="s">
        <v>72</v>
      </c>
    </row>
    <row r="8953" spans="1:21" x14ac:dyDescent="0.35">
      <c r="A8953" t="s">
        <v>11530</v>
      </c>
      <c r="B8953" s="2">
        <v>45943</v>
      </c>
      <c r="C8953">
        <v>10</v>
      </c>
      <c r="D8953">
        <v>2025</v>
      </c>
      <c r="F8953" t="s">
        <v>158</v>
      </c>
      <c r="G8953" t="s">
        <v>2837</v>
      </c>
      <c r="H8953" t="s">
        <v>1866</v>
      </c>
      <c r="I8953" t="s">
        <v>1866</v>
      </c>
      <c r="J8953" t="s">
        <v>2015</v>
      </c>
      <c r="K8953" t="s">
        <v>1914</v>
      </c>
      <c r="L8953" t="s">
        <v>1888</v>
      </c>
      <c r="M8953">
        <v>4</v>
      </c>
      <c r="N8953" s="3">
        <v>65</v>
      </c>
      <c r="O8953" s="3">
        <v>32</v>
      </c>
      <c r="P8953" s="4">
        <v>0.15</v>
      </c>
      <c r="Q8953" s="3">
        <v>221</v>
      </c>
      <c r="R8953" s="3">
        <v>128</v>
      </c>
      <c r="S8953" s="3">
        <v>93</v>
      </c>
      <c r="T8953" t="s">
        <v>1954</v>
      </c>
      <c r="U8953" t="s">
        <v>72</v>
      </c>
    </row>
    <row r="8954" spans="1:21" x14ac:dyDescent="0.35">
      <c r="A8954" t="s">
        <v>11531</v>
      </c>
      <c r="B8954" s="2">
        <v>45943</v>
      </c>
      <c r="C8954">
        <v>10</v>
      </c>
      <c r="D8954">
        <v>2025</v>
      </c>
      <c r="F8954" t="s">
        <v>323</v>
      </c>
      <c r="G8954" t="s">
        <v>2901</v>
      </c>
      <c r="H8954" t="s">
        <v>1869</v>
      </c>
      <c r="I8954" t="s">
        <v>2157</v>
      </c>
      <c r="J8954" t="s">
        <v>2183</v>
      </c>
      <c r="K8954" t="s">
        <v>1917</v>
      </c>
      <c r="L8954" t="s">
        <v>1886</v>
      </c>
      <c r="M8954">
        <v>3</v>
      </c>
      <c r="N8954" s="3">
        <v>72</v>
      </c>
      <c r="O8954" s="3">
        <v>34</v>
      </c>
      <c r="P8954" s="4">
        <v>0</v>
      </c>
      <c r="Q8954" s="3">
        <v>216</v>
      </c>
      <c r="R8954" s="3">
        <v>102</v>
      </c>
      <c r="S8954" s="3">
        <v>114</v>
      </c>
      <c r="T8954" t="s">
        <v>1954</v>
      </c>
      <c r="U8954" t="s">
        <v>72</v>
      </c>
    </row>
    <row r="8955" spans="1:21" x14ac:dyDescent="0.35">
      <c r="A8955" t="s">
        <v>11532</v>
      </c>
      <c r="B8955" s="2">
        <v>45943</v>
      </c>
      <c r="C8955">
        <v>10</v>
      </c>
      <c r="D8955">
        <v>2025</v>
      </c>
      <c r="F8955" t="s">
        <v>508</v>
      </c>
      <c r="G8955" t="s">
        <v>2284</v>
      </c>
      <c r="H8955" t="s">
        <v>1864</v>
      </c>
      <c r="I8955" t="s">
        <v>2044</v>
      </c>
      <c r="J8955" t="s">
        <v>2001</v>
      </c>
      <c r="K8955" t="s">
        <v>1911</v>
      </c>
      <c r="L8955" t="s">
        <v>1886</v>
      </c>
      <c r="M8955">
        <v>1</v>
      </c>
      <c r="N8955" s="3">
        <v>58</v>
      </c>
      <c r="O8955" s="3">
        <v>25</v>
      </c>
      <c r="P8955" s="4">
        <v>0</v>
      </c>
      <c r="Q8955" s="3">
        <v>58</v>
      </c>
      <c r="R8955" s="3">
        <v>25</v>
      </c>
      <c r="S8955" s="3">
        <v>33</v>
      </c>
      <c r="T8955" t="s">
        <v>1954</v>
      </c>
      <c r="U8955" t="s">
        <v>72</v>
      </c>
    </row>
    <row r="8956" spans="1:21" x14ac:dyDescent="0.35">
      <c r="A8956" t="s">
        <v>11533</v>
      </c>
      <c r="B8956" s="2">
        <v>45943</v>
      </c>
      <c r="C8956">
        <v>10</v>
      </c>
      <c r="D8956">
        <v>2025</v>
      </c>
      <c r="F8956" t="s">
        <v>1379</v>
      </c>
      <c r="G8956" t="s">
        <v>2130</v>
      </c>
      <c r="H8956" t="s">
        <v>1868</v>
      </c>
      <c r="I8956" t="s">
        <v>2014</v>
      </c>
      <c r="J8956" t="s">
        <v>2114</v>
      </c>
      <c r="K8956" t="s">
        <v>1915</v>
      </c>
      <c r="L8956" t="s">
        <v>1886</v>
      </c>
      <c r="M8956">
        <v>1</v>
      </c>
      <c r="N8956" s="3">
        <v>85</v>
      </c>
      <c r="O8956" s="3">
        <v>41</v>
      </c>
      <c r="P8956" s="4">
        <v>0.1</v>
      </c>
      <c r="Q8956" s="3">
        <v>76.5</v>
      </c>
      <c r="R8956" s="3">
        <v>41</v>
      </c>
      <c r="S8956" s="3">
        <v>35.5</v>
      </c>
      <c r="T8956" t="s">
        <v>1954</v>
      </c>
      <c r="U8956" t="s">
        <v>72</v>
      </c>
    </row>
    <row r="8957" spans="1:21" x14ac:dyDescent="0.35">
      <c r="A8957" t="s">
        <v>11534</v>
      </c>
      <c r="B8957" s="2">
        <v>45943</v>
      </c>
      <c r="C8957">
        <v>10</v>
      </c>
      <c r="D8957">
        <v>2025</v>
      </c>
      <c r="F8957" t="s">
        <v>704</v>
      </c>
      <c r="G8957" t="s">
        <v>2784</v>
      </c>
      <c r="H8957" t="s">
        <v>1864</v>
      </c>
      <c r="I8957" t="s">
        <v>2087</v>
      </c>
      <c r="J8957" t="s">
        <v>1963</v>
      </c>
      <c r="K8957" t="s">
        <v>1907</v>
      </c>
      <c r="L8957" t="s">
        <v>1890</v>
      </c>
      <c r="M8957">
        <v>1</v>
      </c>
      <c r="N8957" s="3">
        <v>119</v>
      </c>
      <c r="O8957" s="3">
        <v>72</v>
      </c>
      <c r="P8957" s="4">
        <v>0.1</v>
      </c>
      <c r="Q8957" s="3">
        <v>107.1</v>
      </c>
      <c r="R8957" s="3">
        <v>72</v>
      </c>
      <c r="S8957" s="3">
        <v>35.1</v>
      </c>
      <c r="T8957" t="s">
        <v>1954</v>
      </c>
      <c r="U8957" t="s">
        <v>72</v>
      </c>
    </row>
    <row r="8958" spans="1:21" x14ac:dyDescent="0.35">
      <c r="A8958" t="s">
        <v>11535</v>
      </c>
      <c r="B8958" s="2">
        <v>45944</v>
      </c>
      <c r="C8958">
        <v>10</v>
      </c>
      <c r="D8958">
        <v>2025</v>
      </c>
      <c r="F8958" t="s">
        <v>700</v>
      </c>
      <c r="G8958" t="s">
        <v>2143</v>
      </c>
      <c r="H8958" t="s">
        <v>1872</v>
      </c>
      <c r="I8958" t="s">
        <v>2357</v>
      </c>
      <c r="J8958" t="s">
        <v>1963</v>
      </c>
      <c r="K8958" t="s">
        <v>1907</v>
      </c>
      <c r="L8958" t="s">
        <v>1890</v>
      </c>
      <c r="M8958">
        <v>2</v>
      </c>
      <c r="N8958" s="3">
        <v>119</v>
      </c>
      <c r="O8958" s="3">
        <v>72</v>
      </c>
      <c r="P8958" s="4">
        <v>0</v>
      </c>
      <c r="Q8958" s="3">
        <v>238</v>
      </c>
      <c r="R8958" s="3">
        <v>144</v>
      </c>
      <c r="S8958" s="3">
        <v>94</v>
      </c>
      <c r="T8958" t="s">
        <v>1954</v>
      </c>
      <c r="U8958" t="s">
        <v>72</v>
      </c>
    </row>
    <row r="8959" spans="1:21" x14ac:dyDescent="0.35">
      <c r="A8959" t="s">
        <v>11536</v>
      </c>
      <c r="B8959" s="2">
        <v>45944</v>
      </c>
      <c r="C8959">
        <v>10</v>
      </c>
      <c r="D8959">
        <v>2025</v>
      </c>
      <c r="F8959" t="s">
        <v>1534</v>
      </c>
      <c r="G8959" t="s">
        <v>2514</v>
      </c>
      <c r="H8959" t="s">
        <v>1871</v>
      </c>
      <c r="I8959" t="s">
        <v>1966</v>
      </c>
      <c r="J8959" t="s">
        <v>2015</v>
      </c>
      <c r="K8959" t="s">
        <v>1914</v>
      </c>
      <c r="L8959" t="s">
        <v>1888</v>
      </c>
      <c r="M8959">
        <v>3</v>
      </c>
      <c r="N8959" s="3">
        <v>65</v>
      </c>
      <c r="O8959" s="3">
        <v>32</v>
      </c>
      <c r="P8959" s="4">
        <v>0</v>
      </c>
      <c r="Q8959" s="3">
        <v>195</v>
      </c>
      <c r="R8959" s="3">
        <v>96</v>
      </c>
      <c r="S8959" s="3">
        <v>99</v>
      </c>
      <c r="T8959" t="s">
        <v>1954</v>
      </c>
      <c r="U8959" t="s">
        <v>72</v>
      </c>
    </row>
    <row r="8960" spans="1:21" x14ac:dyDescent="0.35">
      <c r="A8960" t="s">
        <v>11537</v>
      </c>
      <c r="B8960" s="2">
        <v>45944</v>
      </c>
      <c r="C8960">
        <v>10</v>
      </c>
      <c r="D8960">
        <v>2025</v>
      </c>
      <c r="F8960" t="s">
        <v>411</v>
      </c>
      <c r="G8960" t="s">
        <v>2302</v>
      </c>
      <c r="H8960" t="s">
        <v>1868</v>
      </c>
      <c r="I8960" t="s">
        <v>2014</v>
      </c>
      <c r="J8960" t="s">
        <v>1987</v>
      </c>
      <c r="K8960" t="s">
        <v>1908</v>
      </c>
      <c r="L8960" t="s">
        <v>1890</v>
      </c>
      <c r="M8960">
        <v>2</v>
      </c>
      <c r="N8960" s="3">
        <v>129</v>
      </c>
      <c r="O8960" s="3">
        <v>78</v>
      </c>
      <c r="P8960" s="4">
        <v>0.2</v>
      </c>
      <c r="Q8960" s="3">
        <v>206.4</v>
      </c>
      <c r="R8960" s="3">
        <v>156</v>
      </c>
      <c r="S8960" s="3">
        <v>50.4</v>
      </c>
      <c r="T8960" t="s">
        <v>1954</v>
      </c>
      <c r="U8960" t="s">
        <v>72</v>
      </c>
    </row>
    <row r="8961" spans="1:21" x14ac:dyDescent="0.35">
      <c r="A8961" t="s">
        <v>11538</v>
      </c>
      <c r="B8961" s="2">
        <v>45944</v>
      </c>
      <c r="C8961">
        <v>10</v>
      </c>
      <c r="D8961">
        <v>2025</v>
      </c>
      <c r="F8961" t="s">
        <v>116</v>
      </c>
      <c r="G8961" t="s">
        <v>2449</v>
      </c>
      <c r="H8961" t="s">
        <v>1869</v>
      </c>
      <c r="I8961" t="s">
        <v>2157</v>
      </c>
      <c r="J8961" t="s">
        <v>1967</v>
      </c>
      <c r="K8961" t="s">
        <v>1913</v>
      </c>
      <c r="L8961" t="s">
        <v>1888</v>
      </c>
      <c r="M8961">
        <v>1</v>
      </c>
      <c r="N8961" s="3">
        <v>78</v>
      </c>
      <c r="O8961" s="3">
        <v>39</v>
      </c>
      <c r="P8961" s="4">
        <v>0.05</v>
      </c>
      <c r="Q8961" s="3">
        <v>74.099999999999994</v>
      </c>
      <c r="R8961" s="3">
        <v>39</v>
      </c>
      <c r="S8961" s="3">
        <v>35.1</v>
      </c>
      <c r="T8961" t="s">
        <v>1954</v>
      </c>
      <c r="U8961" t="s">
        <v>72</v>
      </c>
    </row>
    <row r="8962" spans="1:21" x14ac:dyDescent="0.35">
      <c r="A8962" t="s">
        <v>11539</v>
      </c>
      <c r="B8962" s="2">
        <v>45944</v>
      </c>
      <c r="C8962">
        <v>10</v>
      </c>
      <c r="D8962">
        <v>2025</v>
      </c>
      <c r="F8962" t="s">
        <v>225</v>
      </c>
      <c r="G8962" t="s">
        <v>2124</v>
      </c>
      <c r="H8962" t="s">
        <v>1875</v>
      </c>
      <c r="I8962" t="s">
        <v>1970</v>
      </c>
      <c r="J8962" t="s">
        <v>2001</v>
      </c>
      <c r="K8962" t="s">
        <v>1911</v>
      </c>
      <c r="L8962" t="s">
        <v>1886</v>
      </c>
      <c r="M8962">
        <v>2</v>
      </c>
      <c r="N8962" s="3">
        <v>58</v>
      </c>
      <c r="O8962" s="3">
        <v>25</v>
      </c>
      <c r="P8962" s="4">
        <v>0</v>
      </c>
      <c r="Q8962" s="3">
        <v>116</v>
      </c>
      <c r="R8962" s="3">
        <v>50</v>
      </c>
      <c r="S8962" s="3">
        <v>66</v>
      </c>
      <c r="T8962" t="s">
        <v>1954</v>
      </c>
      <c r="U8962" t="s">
        <v>72</v>
      </c>
    </row>
    <row r="8963" spans="1:21" x14ac:dyDescent="0.35">
      <c r="A8963" t="s">
        <v>11540</v>
      </c>
      <c r="B8963" s="2">
        <v>45944</v>
      </c>
      <c r="C8963">
        <v>10</v>
      </c>
      <c r="D8963">
        <v>2025</v>
      </c>
      <c r="F8963" t="s">
        <v>622</v>
      </c>
      <c r="G8963" t="s">
        <v>2643</v>
      </c>
      <c r="H8963" t="s">
        <v>1866</v>
      </c>
      <c r="I8963" t="s">
        <v>1866</v>
      </c>
      <c r="J8963" t="s">
        <v>1956</v>
      </c>
      <c r="K8963" t="s">
        <v>1909</v>
      </c>
      <c r="L8963" t="s">
        <v>1887</v>
      </c>
      <c r="M8963">
        <v>2</v>
      </c>
      <c r="N8963" s="3">
        <v>95</v>
      </c>
      <c r="O8963" s="3">
        <v>54</v>
      </c>
      <c r="P8963" s="4">
        <v>0</v>
      </c>
      <c r="Q8963" s="3">
        <v>190</v>
      </c>
      <c r="R8963" s="3">
        <v>108</v>
      </c>
      <c r="S8963" s="3">
        <v>82</v>
      </c>
      <c r="T8963" t="s">
        <v>1954</v>
      </c>
      <c r="U8963" t="s">
        <v>72</v>
      </c>
    </row>
    <row r="8964" spans="1:21" x14ac:dyDescent="0.35">
      <c r="A8964" t="s">
        <v>11541</v>
      </c>
      <c r="B8964" s="2">
        <v>45944</v>
      </c>
      <c r="C8964">
        <v>10</v>
      </c>
      <c r="D8964">
        <v>2025</v>
      </c>
      <c r="F8964" t="s">
        <v>404</v>
      </c>
      <c r="G8964" t="s">
        <v>3533</v>
      </c>
      <c r="H8964" t="s">
        <v>1866</v>
      </c>
      <c r="I8964" t="s">
        <v>1866</v>
      </c>
      <c r="J8964" t="s">
        <v>2034</v>
      </c>
      <c r="K8964" t="s">
        <v>1904</v>
      </c>
      <c r="L8964" t="s">
        <v>1889</v>
      </c>
      <c r="M8964">
        <v>2</v>
      </c>
      <c r="N8964" s="3">
        <v>149</v>
      </c>
      <c r="O8964" s="3">
        <v>91</v>
      </c>
      <c r="P8964" s="4">
        <v>0.15</v>
      </c>
      <c r="Q8964" s="3">
        <v>253.3</v>
      </c>
      <c r="R8964" s="3">
        <v>182</v>
      </c>
      <c r="S8964" s="3">
        <v>71.3</v>
      </c>
      <c r="T8964" t="s">
        <v>1954</v>
      </c>
      <c r="U8964" t="s">
        <v>72</v>
      </c>
    </row>
    <row r="8965" spans="1:21" x14ac:dyDescent="0.35">
      <c r="A8965" t="s">
        <v>11542</v>
      </c>
      <c r="B8965" s="2">
        <v>45944</v>
      </c>
      <c r="C8965">
        <v>10</v>
      </c>
      <c r="D8965">
        <v>2025</v>
      </c>
      <c r="F8965" t="s">
        <v>673</v>
      </c>
      <c r="G8965" t="s">
        <v>2459</v>
      </c>
      <c r="H8965" t="s">
        <v>1870</v>
      </c>
      <c r="I8965" t="s">
        <v>2000</v>
      </c>
      <c r="J8965" t="s">
        <v>1956</v>
      </c>
      <c r="K8965" t="s">
        <v>1909</v>
      </c>
      <c r="L8965" t="s">
        <v>1887</v>
      </c>
      <c r="M8965">
        <v>2</v>
      </c>
      <c r="N8965" s="3">
        <v>95</v>
      </c>
      <c r="O8965" s="3">
        <v>54</v>
      </c>
      <c r="P8965" s="4">
        <v>0.05</v>
      </c>
      <c r="Q8965" s="3">
        <v>180.5</v>
      </c>
      <c r="R8965" s="3">
        <v>108</v>
      </c>
      <c r="S8965" s="3">
        <v>72.5</v>
      </c>
      <c r="T8965" t="s">
        <v>1954</v>
      </c>
      <c r="U8965" t="s">
        <v>72</v>
      </c>
    </row>
    <row r="8966" spans="1:21" x14ac:dyDescent="0.35">
      <c r="A8966" t="s">
        <v>11543</v>
      </c>
      <c r="B8966" s="2">
        <v>45944</v>
      </c>
      <c r="C8966">
        <v>10</v>
      </c>
      <c r="D8966">
        <v>2025</v>
      </c>
      <c r="F8966" t="s">
        <v>1455</v>
      </c>
      <c r="G8966" t="s">
        <v>3971</v>
      </c>
      <c r="H8966" t="s">
        <v>1866</v>
      </c>
      <c r="I8966" t="s">
        <v>1866</v>
      </c>
      <c r="J8966" t="s">
        <v>1971</v>
      </c>
      <c r="K8966" t="s">
        <v>1920</v>
      </c>
      <c r="L8966" t="s">
        <v>1886</v>
      </c>
      <c r="M8966">
        <v>2</v>
      </c>
      <c r="N8966" s="3">
        <v>45</v>
      </c>
      <c r="O8966" s="3">
        <v>19</v>
      </c>
      <c r="P8966" s="4">
        <v>0</v>
      </c>
      <c r="Q8966" s="3">
        <v>90</v>
      </c>
      <c r="R8966" s="3">
        <v>38</v>
      </c>
      <c r="S8966" s="3">
        <v>52</v>
      </c>
      <c r="T8966" t="s">
        <v>1954</v>
      </c>
      <c r="U8966" t="s">
        <v>72</v>
      </c>
    </row>
    <row r="8967" spans="1:21" x14ac:dyDescent="0.35">
      <c r="A8967" t="s">
        <v>11544</v>
      </c>
      <c r="B8967" s="2">
        <v>45944</v>
      </c>
      <c r="C8967">
        <v>10</v>
      </c>
      <c r="D8967">
        <v>2025</v>
      </c>
      <c r="F8967" t="s">
        <v>807</v>
      </c>
      <c r="G8967" t="s">
        <v>2671</v>
      </c>
      <c r="H8967" t="s">
        <v>1864</v>
      </c>
      <c r="I8967" t="s">
        <v>2087</v>
      </c>
      <c r="J8967" t="s">
        <v>2001</v>
      </c>
      <c r="K8967" t="s">
        <v>1911</v>
      </c>
      <c r="L8967" t="s">
        <v>1886</v>
      </c>
      <c r="M8967">
        <v>1</v>
      </c>
      <c r="N8967" s="3">
        <v>58</v>
      </c>
      <c r="O8967" s="3">
        <v>25</v>
      </c>
      <c r="P8967" s="4">
        <v>0.15</v>
      </c>
      <c r="Q8967" s="3">
        <v>49.3</v>
      </c>
      <c r="R8967" s="3">
        <v>25</v>
      </c>
      <c r="S8967" s="3">
        <v>24.3</v>
      </c>
      <c r="T8967" t="s">
        <v>1954</v>
      </c>
      <c r="U8967" t="s">
        <v>72</v>
      </c>
    </row>
    <row r="8968" spans="1:21" x14ac:dyDescent="0.35">
      <c r="A8968" t="s">
        <v>11545</v>
      </c>
      <c r="B8968" s="2">
        <v>45944</v>
      </c>
      <c r="C8968">
        <v>10</v>
      </c>
      <c r="D8968">
        <v>2025</v>
      </c>
      <c r="F8968" t="s">
        <v>253</v>
      </c>
      <c r="G8968" t="s">
        <v>3011</v>
      </c>
      <c r="H8968" t="s">
        <v>1873</v>
      </c>
      <c r="I8968" t="s">
        <v>2395</v>
      </c>
      <c r="J8968" t="s">
        <v>2045</v>
      </c>
      <c r="K8968" t="s">
        <v>1910</v>
      </c>
      <c r="L8968" t="s">
        <v>1890</v>
      </c>
      <c r="M8968">
        <v>2</v>
      </c>
      <c r="N8968" s="3">
        <v>99</v>
      </c>
      <c r="O8968" s="3">
        <v>58</v>
      </c>
      <c r="P8968" s="4">
        <v>0.1</v>
      </c>
      <c r="Q8968" s="3">
        <v>178.2</v>
      </c>
      <c r="R8968" s="3">
        <v>116</v>
      </c>
      <c r="S8968" s="3">
        <v>62.2</v>
      </c>
      <c r="T8968" t="s">
        <v>1954</v>
      </c>
      <c r="U8968" t="s">
        <v>72</v>
      </c>
    </row>
    <row r="8969" spans="1:21" x14ac:dyDescent="0.35">
      <c r="A8969" t="s">
        <v>11546</v>
      </c>
      <c r="B8969" s="2">
        <v>45944</v>
      </c>
      <c r="C8969">
        <v>10</v>
      </c>
      <c r="D8969">
        <v>2025</v>
      </c>
      <c r="F8969" t="s">
        <v>628</v>
      </c>
      <c r="G8969" t="s">
        <v>3608</v>
      </c>
      <c r="H8969" t="s">
        <v>1874</v>
      </c>
      <c r="I8969" t="s">
        <v>2186</v>
      </c>
      <c r="J8969" t="s">
        <v>1978</v>
      </c>
      <c r="K8969" t="s">
        <v>1916</v>
      </c>
      <c r="L8969" t="s">
        <v>1887</v>
      </c>
      <c r="M8969">
        <v>2</v>
      </c>
      <c r="N8969" s="3">
        <v>79</v>
      </c>
      <c r="O8969" s="3">
        <v>42</v>
      </c>
      <c r="P8969" s="4">
        <v>0.15</v>
      </c>
      <c r="Q8969" s="3">
        <v>134.30000000000001</v>
      </c>
      <c r="R8969" s="3">
        <v>84</v>
      </c>
      <c r="S8969" s="3">
        <v>50.3</v>
      </c>
      <c r="T8969" t="s">
        <v>1954</v>
      </c>
      <c r="U8969" t="s">
        <v>72</v>
      </c>
    </row>
    <row r="8970" spans="1:21" x14ac:dyDescent="0.35">
      <c r="A8970" t="s">
        <v>11547</v>
      </c>
      <c r="B8970" s="2">
        <v>45944</v>
      </c>
      <c r="C8970">
        <v>10</v>
      </c>
      <c r="D8970">
        <v>2025</v>
      </c>
      <c r="F8970" t="s">
        <v>173</v>
      </c>
      <c r="G8970" t="s">
        <v>2351</v>
      </c>
      <c r="H8970" t="s">
        <v>1868</v>
      </c>
      <c r="I8970" t="s">
        <v>2113</v>
      </c>
      <c r="J8970" t="s">
        <v>1997</v>
      </c>
      <c r="K8970" t="s">
        <v>1906</v>
      </c>
      <c r="L8970" t="s">
        <v>1889</v>
      </c>
      <c r="M8970">
        <v>2</v>
      </c>
      <c r="N8970" s="3">
        <v>89</v>
      </c>
      <c r="O8970" s="3">
        <v>48</v>
      </c>
      <c r="P8970" s="4">
        <v>0.15</v>
      </c>
      <c r="Q8970" s="3">
        <v>151.30000000000001</v>
      </c>
      <c r="R8970" s="3">
        <v>96</v>
      </c>
      <c r="S8970" s="3">
        <v>55.3</v>
      </c>
      <c r="T8970" t="s">
        <v>1954</v>
      </c>
      <c r="U8970" t="s">
        <v>72</v>
      </c>
    </row>
    <row r="8971" spans="1:21" x14ac:dyDescent="0.35">
      <c r="A8971" t="s">
        <v>11548</v>
      </c>
      <c r="B8971" s="2">
        <v>45944</v>
      </c>
      <c r="C8971">
        <v>10</v>
      </c>
      <c r="D8971">
        <v>2025</v>
      </c>
      <c r="F8971" t="s">
        <v>1000</v>
      </c>
      <c r="G8971" t="s">
        <v>4521</v>
      </c>
      <c r="H8971" t="s">
        <v>1868</v>
      </c>
      <c r="I8971" t="s">
        <v>2014</v>
      </c>
      <c r="J8971" t="s">
        <v>2061</v>
      </c>
      <c r="K8971" t="s">
        <v>1923</v>
      </c>
      <c r="L8971" t="s">
        <v>1888</v>
      </c>
      <c r="M8971">
        <v>3</v>
      </c>
      <c r="N8971" s="3">
        <v>25</v>
      </c>
      <c r="O8971" s="3">
        <v>11</v>
      </c>
      <c r="P8971" s="4">
        <v>0</v>
      </c>
      <c r="Q8971" s="3">
        <v>75</v>
      </c>
      <c r="R8971" s="3">
        <v>33</v>
      </c>
      <c r="S8971" s="3">
        <v>42</v>
      </c>
      <c r="T8971" t="s">
        <v>1954</v>
      </c>
      <c r="U8971" t="s">
        <v>72</v>
      </c>
    </row>
    <row r="8972" spans="1:21" x14ac:dyDescent="0.35">
      <c r="A8972" t="s">
        <v>11549</v>
      </c>
      <c r="B8972" s="2">
        <v>45944</v>
      </c>
      <c r="C8972">
        <v>10</v>
      </c>
      <c r="D8972">
        <v>2025</v>
      </c>
      <c r="F8972" t="s">
        <v>1075</v>
      </c>
      <c r="G8972" t="s">
        <v>4998</v>
      </c>
      <c r="H8972" t="s">
        <v>1873</v>
      </c>
      <c r="I8972" t="s">
        <v>2323</v>
      </c>
      <c r="J8972" t="s">
        <v>2001</v>
      </c>
      <c r="K8972" t="s">
        <v>1911</v>
      </c>
      <c r="L8972" t="s">
        <v>1886</v>
      </c>
      <c r="M8972">
        <v>2</v>
      </c>
      <c r="N8972" s="3">
        <v>58</v>
      </c>
      <c r="O8972" s="3">
        <v>25</v>
      </c>
      <c r="P8972" s="4">
        <v>0.1</v>
      </c>
      <c r="Q8972" s="3">
        <v>104.4</v>
      </c>
      <c r="R8972" s="3">
        <v>50</v>
      </c>
      <c r="S8972" s="3">
        <v>54.4</v>
      </c>
      <c r="T8972" t="s">
        <v>1954</v>
      </c>
      <c r="U8972" t="s">
        <v>72</v>
      </c>
    </row>
    <row r="8973" spans="1:21" x14ac:dyDescent="0.35">
      <c r="A8973" t="s">
        <v>11550</v>
      </c>
      <c r="B8973" s="2">
        <v>45945</v>
      </c>
      <c r="C8973">
        <v>10</v>
      </c>
      <c r="D8973">
        <v>2025</v>
      </c>
      <c r="F8973" t="s">
        <v>467</v>
      </c>
      <c r="G8973" t="s">
        <v>2050</v>
      </c>
      <c r="H8973" t="s">
        <v>1874</v>
      </c>
      <c r="I8973" t="s">
        <v>2119</v>
      </c>
      <c r="J8973" t="s">
        <v>2001</v>
      </c>
      <c r="K8973" t="s">
        <v>1911</v>
      </c>
      <c r="L8973" t="s">
        <v>1886</v>
      </c>
      <c r="M8973">
        <v>2</v>
      </c>
      <c r="N8973" s="3">
        <v>58</v>
      </c>
      <c r="O8973" s="3">
        <v>25</v>
      </c>
      <c r="P8973" s="4">
        <v>0.1</v>
      </c>
      <c r="Q8973" s="3">
        <v>104.4</v>
      </c>
      <c r="R8973" s="3">
        <v>50</v>
      </c>
      <c r="S8973" s="3">
        <v>54.4</v>
      </c>
      <c r="T8973" t="s">
        <v>1954</v>
      </c>
      <c r="U8973" t="s">
        <v>72</v>
      </c>
    </row>
    <row r="8974" spans="1:21" x14ac:dyDescent="0.35">
      <c r="A8974" t="s">
        <v>11551</v>
      </c>
      <c r="B8974" s="2">
        <v>45945</v>
      </c>
      <c r="C8974">
        <v>10</v>
      </c>
      <c r="D8974">
        <v>2025</v>
      </c>
      <c r="F8974" t="s">
        <v>602</v>
      </c>
      <c r="G8974" t="s">
        <v>4944</v>
      </c>
      <c r="H8974" t="s">
        <v>1866</v>
      </c>
      <c r="I8974" t="s">
        <v>1866</v>
      </c>
      <c r="J8974" t="s">
        <v>1997</v>
      </c>
      <c r="K8974" t="s">
        <v>1906</v>
      </c>
      <c r="L8974" t="s">
        <v>1889</v>
      </c>
      <c r="M8974">
        <v>1</v>
      </c>
      <c r="N8974" s="3">
        <v>89</v>
      </c>
      <c r="O8974" s="3">
        <v>48</v>
      </c>
      <c r="P8974" s="4">
        <v>0.15</v>
      </c>
      <c r="Q8974" s="3">
        <v>75.650000000000006</v>
      </c>
      <c r="R8974" s="3">
        <v>48</v>
      </c>
      <c r="S8974" s="3">
        <v>27.65</v>
      </c>
      <c r="T8974" t="s">
        <v>1954</v>
      </c>
      <c r="U8974" t="s">
        <v>72</v>
      </c>
    </row>
    <row r="8975" spans="1:21" x14ac:dyDescent="0.35">
      <c r="A8975" t="s">
        <v>11552</v>
      </c>
      <c r="B8975" s="2">
        <v>45945</v>
      </c>
      <c r="C8975">
        <v>10</v>
      </c>
      <c r="D8975">
        <v>2025</v>
      </c>
      <c r="F8975" t="s">
        <v>110</v>
      </c>
      <c r="G8975" t="s">
        <v>2820</v>
      </c>
      <c r="H8975" t="s">
        <v>1869</v>
      </c>
      <c r="I8975" t="s">
        <v>2157</v>
      </c>
      <c r="J8975" t="s">
        <v>2067</v>
      </c>
      <c r="K8975" t="s">
        <v>1918</v>
      </c>
      <c r="L8975" t="s">
        <v>1889</v>
      </c>
      <c r="M8975">
        <v>1</v>
      </c>
      <c r="N8975" s="3">
        <v>69</v>
      </c>
      <c r="O8975" s="3">
        <v>37</v>
      </c>
      <c r="P8975" s="4">
        <v>0</v>
      </c>
      <c r="Q8975" s="3">
        <v>69</v>
      </c>
      <c r="R8975" s="3">
        <v>37</v>
      </c>
      <c r="S8975" s="3">
        <v>32</v>
      </c>
      <c r="T8975" t="s">
        <v>1954</v>
      </c>
      <c r="U8975" t="s">
        <v>72</v>
      </c>
    </row>
    <row r="8976" spans="1:21" x14ac:dyDescent="0.35">
      <c r="A8976" t="s">
        <v>11553</v>
      </c>
      <c r="B8976" s="2">
        <v>45945</v>
      </c>
      <c r="C8976">
        <v>10</v>
      </c>
      <c r="D8976">
        <v>2025</v>
      </c>
      <c r="F8976" t="s">
        <v>552</v>
      </c>
      <c r="G8976" t="s">
        <v>2019</v>
      </c>
      <c r="H8976" t="s">
        <v>1875</v>
      </c>
      <c r="I8976" t="s">
        <v>1970</v>
      </c>
      <c r="J8976" t="s">
        <v>2023</v>
      </c>
      <c r="K8976" t="s">
        <v>1912</v>
      </c>
      <c r="L8976" t="s">
        <v>1890</v>
      </c>
      <c r="M8976">
        <v>1</v>
      </c>
      <c r="N8976" s="3">
        <v>249</v>
      </c>
      <c r="O8976" s="3">
        <v>168</v>
      </c>
      <c r="P8976" s="4">
        <v>0.1</v>
      </c>
      <c r="Q8976" s="3">
        <v>224.1</v>
      </c>
      <c r="R8976" s="3">
        <v>168</v>
      </c>
      <c r="S8976" s="3">
        <v>56.1</v>
      </c>
      <c r="T8976" t="s">
        <v>1954</v>
      </c>
      <c r="U8976" t="s">
        <v>72</v>
      </c>
    </row>
    <row r="8977" spans="1:21" x14ac:dyDescent="0.35">
      <c r="A8977" t="s">
        <v>11554</v>
      </c>
      <c r="B8977" s="2">
        <v>45945</v>
      </c>
      <c r="C8977">
        <v>10</v>
      </c>
      <c r="D8977">
        <v>2025</v>
      </c>
      <c r="F8977" t="s">
        <v>508</v>
      </c>
      <c r="G8977" t="s">
        <v>2284</v>
      </c>
      <c r="H8977" t="s">
        <v>1864</v>
      </c>
      <c r="I8977" t="s">
        <v>2044</v>
      </c>
      <c r="J8977" t="s">
        <v>1963</v>
      </c>
      <c r="K8977" t="s">
        <v>1907</v>
      </c>
      <c r="L8977" t="s">
        <v>1890</v>
      </c>
      <c r="M8977">
        <v>1</v>
      </c>
      <c r="N8977" s="3">
        <v>119</v>
      </c>
      <c r="O8977" s="3">
        <v>72</v>
      </c>
      <c r="P8977" s="4">
        <v>0.1</v>
      </c>
      <c r="Q8977" s="3">
        <v>107.1</v>
      </c>
      <c r="R8977" s="3">
        <v>72</v>
      </c>
      <c r="S8977" s="3">
        <v>35.1</v>
      </c>
      <c r="T8977" t="s">
        <v>1954</v>
      </c>
      <c r="U8977" t="s">
        <v>72</v>
      </c>
    </row>
    <row r="8978" spans="1:21" x14ac:dyDescent="0.35">
      <c r="A8978" t="s">
        <v>11555</v>
      </c>
      <c r="B8978" s="2">
        <v>45945</v>
      </c>
      <c r="C8978">
        <v>10</v>
      </c>
      <c r="D8978">
        <v>2025</v>
      </c>
      <c r="F8978" t="s">
        <v>249</v>
      </c>
      <c r="G8978" t="s">
        <v>2082</v>
      </c>
      <c r="H8978" t="s">
        <v>1866</v>
      </c>
      <c r="I8978" t="s">
        <v>1866</v>
      </c>
      <c r="J8978" t="s">
        <v>2015</v>
      </c>
      <c r="K8978" t="s">
        <v>1914</v>
      </c>
      <c r="L8978" t="s">
        <v>1888</v>
      </c>
      <c r="M8978">
        <v>2</v>
      </c>
      <c r="N8978" s="3">
        <v>65</v>
      </c>
      <c r="O8978" s="3">
        <v>32</v>
      </c>
      <c r="P8978" s="4">
        <v>0.1</v>
      </c>
      <c r="Q8978" s="3">
        <v>117</v>
      </c>
      <c r="R8978" s="3">
        <v>64</v>
      </c>
      <c r="S8978" s="3">
        <v>53</v>
      </c>
      <c r="T8978" t="s">
        <v>1954</v>
      </c>
      <c r="U8978" t="s">
        <v>72</v>
      </c>
    </row>
    <row r="8979" spans="1:21" x14ac:dyDescent="0.35">
      <c r="A8979" t="s">
        <v>11556</v>
      </c>
      <c r="B8979" s="2">
        <v>45945</v>
      </c>
      <c r="C8979">
        <v>10</v>
      </c>
      <c r="D8979">
        <v>2025</v>
      </c>
      <c r="F8979" t="s">
        <v>706</v>
      </c>
      <c r="G8979" t="s">
        <v>2499</v>
      </c>
      <c r="H8979" t="s">
        <v>1875</v>
      </c>
      <c r="I8979" t="s">
        <v>1981</v>
      </c>
      <c r="J8979" t="s">
        <v>1978</v>
      </c>
      <c r="K8979" t="s">
        <v>1916</v>
      </c>
      <c r="L8979" t="s">
        <v>1887</v>
      </c>
      <c r="M8979">
        <v>1</v>
      </c>
      <c r="N8979" s="3">
        <v>79</v>
      </c>
      <c r="O8979" s="3">
        <v>42</v>
      </c>
      <c r="P8979" s="4">
        <v>0.1</v>
      </c>
      <c r="Q8979" s="3">
        <v>71.099999999999994</v>
      </c>
      <c r="R8979" s="3">
        <v>42</v>
      </c>
      <c r="S8979" s="3">
        <v>29.1</v>
      </c>
      <c r="T8979" t="s">
        <v>1954</v>
      </c>
      <c r="U8979" t="s">
        <v>72</v>
      </c>
    </row>
    <row r="8980" spans="1:21" x14ac:dyDescent="0.35">
      <c r="A8980" t="s">
        <v>11557</v>
      </c>
      <c r="B8980" s="2">
        <v>45945</v>
      </c>
      <c r="C8980">
        <v>10</v>
      </c>
      <c r="D8980">
        <v>2025</v>
      </c>
      <c r="F8980" t="s">
        <v>402</v>
      </c>
      <c r="G8980" t="s">
        <v>2124</v>
      </c>
      <c r="H8980" t="s">
        <v>1871</v>
      </c>
      <c r="I8980" t="s">
        <v>1990</v>
      </c>
      <c r="J8980" t="s">
        <v>2026</v>
      </c>
      <c r="K8980" t="s">
        <v>1919</v>
      </c>
      <c r="L8980" t="s">
        <v>1887</v>
      </c>
      <c r="M8980">
        <v>3</v>
      </c>
      <c r="N8980" s="3">
        <v>85</v>
      </c>
      <c r="O8980" s="3">
        <v>44</v>
      </c>
      <c r="P8980" s="4">
        <v>0.1</v>
      </c>
      <c r="Q8980" s="3">
        <v>229.5</v>
      </c>
      <c r="R8980" s="3">
        <v>132</v>
      </c>
      <c r="S8980" s="3">
        <v>97.5</v>
      </c>
      <c r="T8980" t="s">
        <v>1954</v>
      </c>
      <c r="U8980" t="s">
        <v>72</v>
      </c>
    </row>
    <row r="8981" spans="1:21" x14ac:dyDescent="0.35">
      <c r="A8981" t="s">
        <v>11558</v>
      </c>
      <c r="B8981" s="2">
        <v>45945</v>
      </c>
      <c r="C8981">
        <v>10</v>
      </c>
      <c r="D8981">
        <v>2025</v>
      </c>
      <c r="F8981" t="s">
        <v>454</v>
      </c>
      <c r="G8981" t="s">
        <v>2704</v>
      </c>
      <c r="H8981" t="s">
        <v>1874</v>
      </c>
      <c r="I8981" t="s">
        <v>2041</v>
      </c>
      <c r="J8981" t="s">
        <v>1997</v>
      </c>
      <c r="K8981" t="s">
        <v>1906</v>
      </c>
      <c r="L8981" t="s">
        <v>1889</v>
      </c>
      <c r="M8981">
        <v>1</v>
      </c>
      <c r="N8981" s="3">
        <v>89</v>
      </c>
      <c r="O8981" s="3">
        <v>48</v>
      </c>
      <c r="P8981" s="4">
        <v>0.05</v>
      </c>
      <c r="Q8981" s="3">
        <v>84.55</v>
      </c>
      <c r="R8981" s="3">
        <v>48</v>
      </c>
      <c r="S8981" s="3">
        <v>36.549999999999997</v>
      </c>
      <c r="T8981" t="s">
        <v>1954</v>
      </c>
      <c r="U8981" t="s">
        <v>72</v>
      </c>
    </row>
    <row r="8982" spans="1:21" x14ac:dyDescent="0.35">
      <c r="A8982" t="s">
        <v>11559</v>
      </c>
      <c r="B8982" s="2">
        <v>45946</v>
      </c>
      <c r="C8982">
        <v>10</v>
      </c>
      <c r="D8982">
        <v>2025</v>
      </c>
      <c r="F8982" t="s">
        <v>333</v>
      </c>
      <c r="G8982" t="s">
        <v>2069</v>
      </c>
      <c r="H8982" t="s">
        <v>1873</v>
      </c>
      <c r="I8982" t="s">
        <v>2070</v>
      </c>
      <c r="J8982" t="s">
        <v>2015</v>
      </c>
      <c r="K8982" t="s">
        <v>1914</v>
      </c>
      <c r="L8982" t="s">
        <v>1888</v>
      </c>
      <c r="M8982">
        <v>1</v>
      </c>
      <c r="N8982" s="3">
        <v>65</v>
      </c>
      <c r="O8982" s="3">
        <v>32</v>
      </c>
      <c r="P8982" s="4">
        <v>0.1</v>
      </c>
      <c r="Q8982" s="3">
        <v>58.5</v>
      </c>
      <c r="R8982" s="3">
        <v>32</v>
      </c>
      <c r="S8982" s="3">
        <v>26.5</v>
      </c>
      <c r="T8982" t="s">
        <v>1954</v>
      </c>
      <c r="U8982" t="s">
        <v>72</v>
      </c>
    </row>
    <row r="8983" spans="1:21" x14ac:dyDescent="0.35">
      <c r="A8983" t="s">
        <v>11560</v>
      </c>
      <c r="B8983" s="2">
        <v>45946</v>
      </c>
      <c r="C8983">
        <v>10</v>
      </c>
      <c r="D8983">
        <v>2025</v>
      </c>
      <c r="F8983" t="s">
        <v>83</v>
      </c>
      <c r="G8983" t="s">
        <v>2892</v>
      </c>
      <c r="H8983" t="s">
        <v>1866</v>
      </c>
      <c r="I8983" t="s">
        <v>1866</v>
      </c>
      <c r="J8983" t="s">
        <v>1967</v>
      </c>
      <c r="K8983" t="s">
        <v>1913</v>
      </c>
      <c r="L8983" t="s">
        <v>1888</v>
      </c>
      <c r="M8983">
        <v>1</v>
      </c>
      <c r="N8983" s="3">
        <v>78</v>
      </c>
      <c r="O8983" s="3">
        <v>39</v>
      </c>
      <c r="P8983" s="4">
        <v>0.1</v>
      </c>
      <c r="Q8983" s="3">
        <v>70.2</v>
      </c>
      <c r="R8983" s="3">
        <v>39</v>
      </c>
      <c r="S8983" s="3">
        <v>31.2</v>
      </c>
      <c r="T8983" t="s">
        <v>1954</v>
      </c>
      <c r="U8983" t="s">
        <v>72</v>
      </c>
    </row>
    <row r="8984" spans="1:21" x14ac:dyDescent="0.35">
      <c r="A8984" t="s">
        <v>11561</v>
      </c>
      <c r="B8984" s="2">
        <v>45946</v>
      </c>
      <c r="C8984">
        <v>10</v>
      </c>
      <c r="D8984">
        <v>2025</v>
      </c>
      <c r="F8984" t="s">
        <v>1219</v>
      </c>
      <c r="G8984" t="s">
        <v>4178</v>
      </c>
      <c r="H8984" t="s">
        <v>1873</v>
      </c>
      <c r="I8984" t="s">
        <v>2323</v>
      </c>
      <c r="J8984" t="s">
        <v>2061</v>
      </c>
      <c r="K8984" t="s">
        <v>1923</v>
      </c>
      <c r="L8984" t="s">
        <v>1888</v>
      </c>
      <c r="M8984">
        <v>1</v>
      </c>
      <c r="N8984" s="3">
        <v>25</v>
      </c>
      <c r="O8984" s="3">
        <v>11</v>
      </c>
      <c r="P8984" s="4">
        <v>0.15</v>
      </c>
      <c r="Q8984" s="3">
        <v>21.25</v>
      </c>
      <c r="R8984" s="3">
        <v>11</v>
      </c>
      <c r="S8984" s="3">
        <v>10.25</v>
      </c>
      <c r="T8984" t="s">
        <v>1954</v>
      </c>
      <c r="U8984" t="s">
        <v>72</v>
      </c>
    </row>
    <row r="8985" spans="1:21" x14ac:dyDescent="0.35">
      <c r="A8985" t="s">
        <v>11562</v>
      </c>
      <c r="B8985" s="2">
        <v>45946</v>
      </c>
      <c r="C8985">
        <v>10</v>
      </c>
      <c r="D8985">
        <v>2025</v>
      </c>
      <c r="F8985" t="s">
        <v>1364</v>
      </c>
      <c r="G8985" t="s">
        <v>2579</v>
      </c>
      <c r="H8985" t="s">
        <v>1871</v>
      </c>
      <c r="I8985" t="s">
        <v>1990</v>
      </c>
      <c r="J8985" t="s">
        <v>1978</v>
      </c>
      <c r="K8985" t="s">
        <v>1916</v>
      </c>
      <c r="L8985" t="s">
        <v>1887</v>
      </c>
      <c r="M8985">
        <v>4</v>
      </c>
      <c r="N8985" s="3">
        <v>79</v>
      </c>
      <c r="O8985" s="3">
        <v>42</v>
      </c>
      <c r="P8985" s="4">
        <v>0</v>
      </c>
      <c r="Q8985" s="3">
        <v>316</v>
      </c>
      <c r="R8985" s="3">
        <v>168</v>
      </c>
      <c r="S8985" s="3">
        <v>148</v>
      </c>
      <c r="T8985" t="s">
        <v>1954</v>
      </c>
      <c r="U8985" t="s">
        <v>72</v>
      </c>
    </row>
    <row r="8986" spans="1:21" x14ac:dyDescent="0.35">
      <c r="A8986" t="s">
        <v>11563</v>
      </c>
      <c r="B8986" s="2">
        <v>45946</v>
      </c>
      <c r="C8986">
        <v>10</v>
      </c>
      <c r="D8986">
        <v>2025</v>
      </c>
      <c r="F8986" t="s">
        <v>1416</v>
      </c>
      <c r="G8986" t="s">
        <v>2495</v>
      </c>
      <c r="H8986" t="s">
        <v>1867</v>
      </c>
      <c r="I8986" t="s">
        <v>2181</v>
      </c>
      <c r="J8986" t="s">
        <v>1953</v>
      </c>
      <c r="K8986" t="s">
        <v>1905</v>
      </c>
      <c r="L8986" t="s">
        <v>1888</v>
      </c>
      <c r="M8986">
        <v>1</v>
      </c>
      <c r="N8986" s="3">
        <v>120</v>
      </c>
      <c r="O8986" s="3">
        <v>63</v>
      </c>
      <c r="P8986" s="4">
        <v>0</v>
      </c>
      <c r="Q8986" s="3">
        <v>120</v>
      </c>
      <c r="R8986" s="3">
        <v>63</v>
      </c>
      <c r="S8986" s="3">
        <v>57</v>
      </c>
      <c r="T8986" t="s">
        <v>1954</v>
      </c>
      <c r="U8986" t="s">
        <v>72</v>
      </c>
    </row>
    <row r="8987" spans="1:21" x14ac:dyDescent="0.35">
      <c r="A8987" t="s">
        <v>11564</v>
      </c>
      <c r="B8987" s="2">
        <v>45946</v>
      </c>
      <c r="C8987">
        <v>10</v>
      </c>
      <c r="D8987">
        <v>2025</v>
      </c>
      <c r="F8987" t="s">
        <v>929</v>
      </c>
      <c r="G8987" t="s">
        <v>4075</v>
      </c>
      <c r="H8987" t="s">
        <v>1869</v>
      </c>
      <c r="I8987" t="s">
        <v>2157</v>
      </c>
      <c r="J8987" t="s">
        <v>2067</v>
      </c>
      <c r="K8987" t="s">
        <v>1918</v>
      </c>
      <c r="L8987" t="s">
        <v>1889</v>
      </c>
      <c r="M8987">
        <v>3</v>
      </c>
      <c r="N8987" s="3">
        <v>69</v>
      </c>
      <c r="O8987" s="3">
        <v>37</v>
      </c>
      <c r="P8987" s="4">
        <v>0.05</v>
      </c>
      <c r="Q8987" s="3">
        <v>196.65</v>
      </c>
      <c r="R8987" s="3">
        <v>111</v>
      </c>
      <c r="S8987" s="3">
        <v>85.65</v>
      </c>
      <c r="T8987" t="s">
        <v>1954</v>
      </c>
      <c r="U8987" t="s">
        <v>72</v>
      </c>
    </row>
    <row r="8988" spans="1:21" x14ac:dyDescent="0.35">
      <c r="A8988" t="s">
        <v>11565</v>
      </c>
      <c r="B8988" s="2">
        <v>45946</v>
      </c>
      <c r="C8988">
        <v>10</v>
      </c>
      <c r="D8988">
        <v>2025</v>
      </c>
      <c r="F8988" t="s">
        <v>393</v>
      </c>
      <c r="G8988" t="s">
        <v>2248</v>
      </c>
      <c r="H8988" t="s">
        <v>1868</v>
      </c>
      <c r="I8988" t="s">
        <v>2022</v>
      </c>
      <c r="J8988" t="s">
        <v>2064</v>
      </c>
      <c r="K8988" t="s">
        <v>1922</v>
      </c>
      <c r="L8988" t="s">
        <v>1887</v>
      </c>
      <c r="M8988">
        <v>2</v>
      </c>
      <c r="N8988" s="3">
        <v>32</v>
      </c>
      <c r="O8988" s="3">
        <v>14</v>
      </c>
      <c r="P8988" s="4">
        <v>0</v>
      </c>
      <c r="Q8988" s="3">
        <v>64</v>
      </c>
      <c r="R8988" s="3">
        <v>28</v>
      </c>
      <c r="S8988" s="3">
        <v>36</v>
      </c>
      <c r="T8988" t="s">
        <v>1954</v>
      </c>
      <c r="U8988" t="s">
        <v>72</v>
      </c>
    </row>
    <row r="8989" spans="1:21" x14ac:dyDescent="0.35">
      <c r="A8989" t="s">
        <v>11566</v>
      </c>
      <c r="B8989" s="2">
        <v>45946</v>
      </c>
      <c r="C8989">
        <v>10</v>
      </c>
      <c r="D8989">
        <v>2025</v>
      </c>
      <c r="F8989" t="s">
        <v>767</v>
      </c>
      <c r="G8989" t="s">
        <v>2486</v>
      </c>
      <c r="H8989" t="s">
        <v>1870</v>
      </c>
      <c r="I8989" t="s">
        <v>2083</v>
      </c>
      <c r="J8989" t="s">
        <v>2045</v>
      </c>
      <c r="K8989" t="s">
        <v>1910</v>
      </c>
      <c r="L8989" t="s">
        <v>1890</v>
      </c>
      <c r="M8989">
        <v>1</v>
      </c>
      <c r="N8989" s="3">
        <v>99</v>
      </c>
      <c r="O8989" s="3">
        <v>58</v>
      </c>
      <c r="P8989" s="4">
        <v>0</v>
      </c>
      <c r="Q8989" s="3">
        <v>99</v>
      </c>
      <c r="R8989" s="3">
        <v>58</v>
      </c>
      <c r="S8989" s="3">
        <v>41</v>
      </c>
      <c r="T8989" t="s">
        <v>1954</v>
      </c>
      <c r="U8989" t="s">
        <v>72</v>
      </c>
    </row>
    <row r="8990" spans="1:21" x14ac:dyDescent="0.35">
      <c r="A8990" t="s">
        <v>11567</v>
      </c>
      <c r="B8990" s="2">
        <v>45946</v>
      </c>
      <c r="C8990">
        <v>10</v>
      </c>
      <c r="D8990">
        <v>2025</v>
      </c>
      <c r="F8990" t="s">
        <v>134</v>
      </c>
      <c r="G8990" t="s">
        <v>2681</v>
      </c>
      <c r="H8990" t="s">
        <v>1868</v>
      </c>
      <c r="I8990" t="s">
        <v>2014</v>
      </c>
      <c r="J8990" t="s">
        <v>2034</v>
      </c>
      <c r="K8990" t="s">
        <v>1904</v>
      </c>
      <c r="L8990" t="s">
        <v>1889</v>
      </c>
      <c r="M8990">
        <v>5</v>
      </c>
      <c r="N8990" s="3">
        <v>149</v>
      </c>
      <c r="O8990" s="3">
        <v>91</v>
      </c>
      <c r="P8990" s="4">
        <v>0.05</v>
      </c>
      <c r="Q8990" s="3">
        <v>707.75</v>
      </c>
      <c r="R8990" s="3">
        <v>455</v>
      </c>
      <c r="S8990" s="3">
        <v>252.75</v>
      </c>
      <c r="T8990" t="s">
        <v>1954</v>
      </c>
      <c r="U8990" t="s">
        <v>72</v>
      </c>
    </row>
    <row r="8991" spans="1:21" x14ac:dyDescent="0.35">
      <c r="A8991" t="s">
        <v>11568</v>
      </c>
      <c r="B8991" s="2">
        <v>45946</v>
      </c>
      <c r="C8991">
        <v>10</v>
      </c>
      <c r="D8991">
        <v>2025</v>
      </c>
      <c r="F8991" t="s">
        <v>77</v>
      </c>
      <c r="G8991" t="s">
        <v>60</v>
      </c>
      <c r="H8991" t="s">
        <v>1863</v>
      </c>
      <c r="I8991" t="s">
        <v>2056</v>
      </c>
      <c r="J8991" t="s">
        <v>1987</v>
      </c>
      <c r="K8991" t="s">
        <v>1908</v>
      </c>
      <c r="L8991" t="s">
        <v>1890</v>
      </c>
      <c r="M8991">
        <v>2</v>
      </c>
      <c r="N8991" s="3">
        <v>129</v>
      </c>
      <c r="O8991" s="3">
        <v>78</v>
      </c>
      <c r="P8991" s="4">
        <v>0</v>
      </c>
      <c r="Q8991" s="3">
        <v>258</v>
      </c>
      <c r="R8991" s="3">
        <v>156</v>
      </c>
      <c r="S8991" s="3">
        <v>102</v>
      </c>
      <c r="T8991" t="s">
        <v>1954</v>
      </c>
      <c r="U8991" t="s">
        <v>72</v>
      </c>
    </row>
    <row r="8992" spans="1:21" x14ac:dyDescent="0.35">
      <c r="A8992" t="s">
        <v>11569</v>
      </c>
      <c r="B8992" s="2">
        <v>45946</v>
      </c>
      <c r="C8992">
        <v>10</v>
      </c>
      <c r="D8992">
        <v>2025</v>
      </c>
      <c r="F8992" t="s">
        <v>1439</v>
      </c>
      <c r="G8992" t="s">
        <v>3959</v>
      </c>
      <c r="H8992" t="s">
        <v>1866</v>
      </c>
      <c r="I8992" t="s">
        <v>1866</v>
      </c>
      <c r="J8992" t="s">
        <v>1963</v>
      </c>
      <c r="K8992" t="s">
        <v>1907</v>
      </c>
      <c r="L8992" t="s">
        <v>1890</v>
      </c>
      <c r="M8992">
        <v>3</v>
      </c>
      <c r="N8992" s="3">
        <v>119</v>
      </c>
      <c r="O8992" s="3">
        <v>72</v>
      </c>
      <c r="P8992" s="4">
        <v>0</v>
      </c>
      <c r="Q8992" s="3">
        <v>357</v>
      </c>
      <c r="R8992" s="3">
        <v>216</v>
      </c>
      <c r="S8992" s="3">
        <v>141</v>
      </c>
      <c r="T8992" t="s">
        <v>1954</v>
      </c>
      <c r="U8992" t="s">
        <v>72</v>
      </c>
    </row>
    <row r="8993" spans="1:21" x14ac:dyDescent="0.35">
      <c r="A8993" t="s">
        <v>11570</v>
      </c>
      <c r="B8993" s="2">
        <v>45946</v>
      </c>
      <c r="C8993">
        <v>10</v>
      </c>
      <c r="D8993">
        <v>2025</v>
      </c>
      <c r="F8993" t="s">
        <v>562</v>
      </c>
      <c r="G8993" t="s">
        <v>2452</v>
      </c>
      <c r="H8993" t="s">
        <v>1872</v>
      </c>
      <c r="I8993" t="s">
        <v>2357</v>
      </c>
      <c r="J8993" t="s">
        <v>2067</v>
      </c>
      <c r="K8993" t="s">
        <v>1918</v>
      </c>
      <c r="L8993" t="s">
        <v>1889</v>
      </c>
      <c r="M8993">
        <v>1</v>
      </c>
      <c r="N8993" s="3">
        <v>69</v>
      </c>
      <c r="O8993" s="3">
        <v>37</v>
      </c>
      <c r="P8993" s="4">
        <v>0.15</v>
      </c>
      <c r="Q8993" s="3">
        <v>58.65</v>
      </c>
      <c r="R8993" s="3">
        <v>37</v>
      </c>
      <c r="S8993" s="3">
        <v>21.65</v>
      </c>
      <c r="T8993" t="s">
        <v>1954</v>
      </c>
      <c r="U8993" t="s">
        <v>72</v>
      </c>
    </row>
    <row r="8994" spans="1:21" x14ac:dyDescent="0.35">
      <c r="A8994" t="s">
        <v>11571</v>
      </c>
      <c r="B8994" s="2">
        <v>45946</v>
      </c>
      <c r="C8994">
        <v>10</v>
      </c>
      <c r="D8994">
        <v>2025</v>
      </c>
      <c r="F8994" t="s">
        <v>106</v>
      </c>
      <c r="G8994" t="s">
        <v>3121</v>
      </c>
      <c r="H8994" t="s">
        <v>1864</v>
      </c>
      <c r="I8994" t="s">
        <v>2087</v>
      </c>
      <c r="J8994" t="s">
        <v>2120</v>
      </c>
      <c r="K8994" t="s">
        <v>1926</v>
      </c>
      <c r="L8994" t="s">
        <v>1885</v>
      </c>
      <c r="M8994">
        <v>2</v>
      </c>
      <c r="N8994" s="3">
        <v>28</v>
      </c>
      <c r="O8994" s="3">
        <v>13</v>
      </c>
      <c r="P8994" s="4">
        <v>0.05</v>
      </c>
      <c r="Q8994" s="3">
        <v>53.2</v>
      </c>
      <c r="R8994" s="3">
        <v>26</v>
      </c>
      <c r="S8994" s="3">
        <v>27.2</v>
      </c>
      <c r="T8994" t="s">
        <v>1954</v>
      </c>
      <c r="U8994" t="s">
        <v>72</v>
      </c>
    </row>
    <row r="8995" spans="1:21" x14ac:dyDescent="0.35">
      <c r="A8995" t="s">
        <v>11572</v>
      </c>
      <c r="B8995" s="2">
        <v>45946</v>
      </c>
      <c r="C8995">
        <v>10</v>
      </c>
      <c r="D8995">
        <v>2025</v>
      </c>
      <c r="F8995" t="s">
        <v>499</v>
      </c>
      <c r="G8995" t="s">
        <v>3423</v>
      </c>
      <c r="H8995" t="s">
        <v>1863</v>
      </c>
      <c r="I8995" t="s">
        <v>1952</v>
      </c>
      <c r="J8995" t="s">
        <v>2034</v>
      </c>
      <c r="K8995" t="s">
        <v>1904</v>
      </c>
      <c r="L8995" t="s">
        <v>1889</v>
      </c>
      <c r="M8995">
        <v>2</v>
      </c>
      <c r="N8995" s="3">
        <v>149</v>
      </c>
      <c r="O8995" s="3">
        <v>91</v>
      </c>
      <c r="P8995" s="4">
        <v>0.15</v>
      </c>
      <c r="Q8995" s="3">
        <v>253.3</v>
      </c>
      <c r="R8995" s="3">
        <v>182</v>
      </c>
      <c r="S8995" s="3">
        <v>71.3</v>
      </c>
      <c r="T8995" t="s">
        <v>1954</v>
      </c>
      <c r="U8995" t="s">
        <v>72</v>
      </c>
    </row>
    <row r="8996" spans="1:21" x14ac:dyDescent="0.35">
      <c r="A8996" t="s">
        <v>11573</v>
      </c>
      <c r="B8996" s="2">
        <v>45946</v>
      </c>
      <c r="C8996">
        <v>10</v>
      </c>
      <c r="D8996">
        <v>2025</v>
      </c>
      <c r="F8996" t="s">
        <v>547</v>
      </c>
      <c r="G8996" t="s">
        <v>2098</v>
      </c>
      <c r="H8996" t="s">
        <v>1866</v>
      </c>
      <c r="I8996" t="s">
        <v>1866</v>
      </c>
      <c r="J8996" t="s">
        <v>2001</v>
      </c>
      <c r="K8996" t="s">
        <v>1911</v>
      </c>
      <c r="L8996" t="s">
        <v>1886</v>
      </c>
      <c r="M8996">
        <v>2</v>
      </c>
      <c r="N8996" s="3">
        <v>58</v>
      </c>
      <c r="O8996" s="3">
        <v>25</v>
      </c>
      <c r="P8996" s="4">
        <v>0.15</v>
      </c>
      <c r="Q8996" s="3">
        <v>98.6</v>
      </c>
      <c r="R8996" s="3">
        <v>50</v>
      </c>
      <c r="S8996" s="3">
        <v>48.6</v>
      </c>
      <c r="T8996" t="s">
        <v>1954</v>
      </c>
      <c r="U8996" t="s">
        <v>72</v>
      </c>
    </row>
    <row r="8997" spans="1:21" x14ac:dyDescent="0.35">
      <c r="A8997" t="s">
        <v>11574</v>
      </c>
      <c r="B8997" s="2">
        <v>45946</v>
      </c>
      <c r="C8997">
        <v>10</v>
      </c>
      <c r="D8997">
        <v>2025</v>
      </c>
      <c r="F8997" t="s">
        <v>406</v>
      </c>
      <c r="G8997" t="s">
        <v>65</v>
      </c>
      <c r="H8997" t="s">
        <v>1867</v>
      </c>
      <c r="I8997" t="s">
        <v>2004</v>
      </c>
      <c r="J8997" t="s">
        <v>2023</v>
      </c>
      <c r="K8997" t="s">
        <v>1912</v>
      </c>
      <c r="L8997" t="s">
        <v>1890</v>
      </c>
      <c r="M8997">
        <v>1</v>
      </c>
      <c r="N8997" s="3">
        <v>249</v>
      </c>
      <c r="O8997" s="3">
        <v>168</v>
      </c>
      <c r="P8997" s="4">
        <v>0.15</v>
      </c>
      <c r="Q8997" s="3">
        <v>211.65</v>
      </c>
      <c r="R8997" s="3">
        <v>168</v>
      </c>
      <c r="S8997" s="3">
        <v>43.65</v>
      </c>
      <c r="T8997" t="s">
        <v>1954</v>
      </c>
      <c r="U8997" t="s">
        <v>72</v>
      </c>
    </row>
    <row r="8998" spans="1:21" x14ac:dyDescent="0.35">
      <c r="A8998" t="s">
        <v>11575</v>
      </c>
      <c r="B8998" s="2">
        <v>45946</v>
      </c>
      <c r="C8998">
        <v>10</v>
      </c>
      <c r="D8998">
        <v>2025</v>
      </c>
      <c r="F8998" t="s">
        <v>1096</v>
      </c>
      <c r="G8998" t="s">
        <v>2509</v>
      </c>
      <c r="H8998" t="s">
        <v>1866</v>
      </c>
      <c r="I8998" t="s">
        <v>1866</v>
      </c>
      <c r="J8998" t="s">
        <v>1967</v>
      </c>
      <c r="K8998" t="s">
        <v>1913</v>
      </c>
      <c r="L8998" t="s">
        <v>1888</v>
      </c>
      <c r="M8998">
        <v>1</v>
      </c>
      <c r="N8998" s="3">
        <v>78</v>
      </c>
      <c r="O8998" s="3">
        <v>39</v>
      </c>
      <c r="P8998" s="4">
        <v>0.05</v>
      </c>
      <c r="Q8998" s="3">
        <v>74.099999999999994</v>
      </c>
      <c r="R8998" s="3">
        <v>39</v>
      </c>
      <c r="S8998" s="3">
        <v>35.1</v>
      </c>
      <c r="T8998" t="s">
        <v>1954</v>
      </c>
      <c r="U8998" t="s">
        <v>72</v>
      </c>
    </row>
    <row r="8999" spans="1:21" x14ac:dyDescent="0.35">
      <c r="A8999" t="s">
        <v>11576</v>
      </c>
      <c r="B8999" s="2">
        <v>45946</v>
      </c>
      <c r="C8999">
        <v>10</v>
      </c>
      <c r="D8999">
        <v>2025</v>
      </c>
      <c r="F8999" t="s">
        <v>1211</v>
      </c>
      <c r="G8999" t="s">
        <v>5041</v>
      </c>
      <c r="H8999" t="s">
        <v>1869</v>
      </c>
      <c r="I8999" t="s">
        <v>1977</v>
      </c>
      <c r="J8999" t="s">
        <v>2061</v>
      </c>
      <c r="K8999" t="s">
        <v>1923</v>
      </c>
      <c r="L8999" t="s">
        <v>1888</v>
      </c>
      <c r="M8999">
        <v>2</v>
      </c>
      <c r="N8999" s="3">
        <v>25</v>
      </c>
      <c r="O8999" s="3">
        <v>11</v>
      </c>
      <c r="P8999" s="4">
        <v>0.05</v>
      </c>
      <c r="Q8999" s="3">
        <v>47.5</v>
      </c>
      <c r="R8999" s="3">
        <v>22</v>
      </c>
      <c r="S8999" s="3">
        <v>25.5</v>
      </c>
      <c r="T8999" t="s">
        <v>1954</v>
      </c>
      <c r="U8999" t="s">
        <v>72</v>
      </c>
    </row>
    <row r="9000" spans="1:21" x14ac:dyDescent="0.35">
      <c r="A9000" t="s">
        <v>11577</v>
      </c>
      <c r="B9000" s="2">
        <v>45946</v>
      </c>
      <c r="C9000">
        <v>10</v>
      </c>
      <c r="D9000">
        <v>2025</v>
      </c>
      <c r="F9000" t="s">
        <v>555</v>
      </c>
      <c r="G9000" t="s">
        <v>3608</v>
      </c>
      <c r="H9000" t="s">
        <v>1863</v>
      </c>
      <c r="I9000" t="s">
        <v>2051</v>
      </c>
      <c r="J9000" t="s">
        <v>2011</v>
      </c>
      <c r="K9000" t="s">
        <v>1927</v>
      </c>
      <c r="L9000" t="s">
        <v>1885</v>
      </c>
      <c r="M9000">
        <v>2</v>
      </c>
      <c r="N9000" s="3">
        <v>24</v>
      </c>
      <c r="O9000" s="3">
        <v>10</v>
      </c>
      <c r="P9000" s="4">
        <v>0.2</v>
      </c>
      <c r="Q9000" s="3">
        <v>38.4</v>
      </c>
      <c r="R9000" s="3">
        <v>20</v>
      </c>
      <c r="S9000" s="3">
        <v>18.399999999999999</v>
      </c>
      <c r="T9000" t="s">
        <v>1954</v>
      </c>
      <c r="U9000" t="s">
        <v>72</v>
      </c>
    </row>
    <row r="9001" spans="1:21" x14ac:dyDescent="0.35">
      <c r="A9001" t="s">
        <v>11578</v>
      </c>
      <c r="B9001" s="2">
        <v>45946</v>
      </c>
      <c r="C9001">
        <v>10</v>
      </c>
      <c r="D9001">
        <v>2025</v>
      </c>
      <c r="F9001" t="s">
        <v>395</v>
      </c>
      <c r="G9001" t="s">
        <v>2854</v>
      </c>
      <c r="H9001" t="s">
        <v>1868</v>
      </c>
      <c r="I9001" t="s">
        <v>2014</v>
      </c>
      <c r="J9001" t="s">
        <v>2114</v>
      </c>
      <c r="K9001" t="s">
        <v>1915</v>
      </c>
      <c r="L9001" t="s">
        <v>1886</v>
      </c>
      <c r="M9001">
        <v>2</v>
      </c>
      <c r="N9001" s="3">
        <v>85</v>
      </c>
      <c r="O9001" s="3">
        <v>41</v>
      </c>
      <c r="P9001" s="4">
        <v>0.2</v>
      </c>
      <c r="Q9001" s="3">
        <v>136</v>
      </c>
      <c r="R9001" s="3">
        <v>82</v>
      </c>
      <c r="S9001" s="3">
        <v>54</v>
      </c>
      <c r="T9001" t="s">
        <v>1954</v>
      </c>
      <c r="U9001" t="s">
        <v>72</v>
      </c>
    </row>
    <row r="9002" spans="1:21" x14ac:dyDescent="0.35">
      <c r="A9002" t="s">
        <v>11579</v>
      </c>
      <c r="B9002" s="2">
        <v>45946</v>
      </c>
      <c r="C9002">
        <v>10</v>
      </c>
      <c r="D9002">
        <v>2025</v>
      </c>
      <c r="F9002" t="s">
        <v>366</v>
      </c>
      <c r="G9002" t="s">
        <v>2128</v>
      </c>
      <c r="H9002" t="s">
        <v>1870</v>
      </c>
      <c r="I9002" t="s">
        <v>2060</v>
      </c>
      <c r="J9002" t="s">
        <v>1997</v>
      </c>
      <c r="K9002" t="s">
        <v>1906</v>
      </c>
      <c r="L9002" t="s">
        <v>1889</v>
      </c>
      <c r="M9002">
        <v>2</v>
      </c>
      <c r="N9002" s="3">
        <v>89</v>
      </c>
      <c r="O9002" s="3">
        <v>48</v>
      </c>
      <c r="P9002" s="4">
        <v>0</v>
      </c>
      <c r="Q9002" s="3">
        <v>178</v>
      </c>
      <c r="R9002" s="3">
        <v>96</v>
      </c>
      <c r="S9002" s="3">
        <v>82</v>
      </c>
      <c r="T9002" t="s">
        <v>1954</v>
      </c>
      <c r="U9002" t="s">
        <v>72</v>
      </c>
    </row>
    <row r="9003" spans="1:21" x14ac:dyDescent="0.35">
      <c r="A9003" t="s">
        <v>11580</v>
      </c>
      <c r="B9003" s="2">
        <v>45947</v>
      </c>
      <c r="C9003">
        <v>10</v>
      </c>
      <c r="D9003">
        <v>2025</v>
      </c>
      <c r="F9003" t="s">
        <v>356</v>
      </c>
      <c r="G9003" t="s">
        <v>2021</v>
      </c>
      <c r="H9003" t="s">
        <v>1868</v>
      </c>
      <c r="I9003" t="s">
        <v>2022</v>
      </c>
      <c r="J9003" t="s">
        <v>2001</v>
      </c>
      <c r="K9003" t="s">
        <v>1911</v>
      </c>
      <c r="L9003" t="s">
        <v>1886</v>
      </c>
      <c r="M9003">
        <v>3</v>
      </c>
      <c r="N9003" s="3">
        <v>58</v>
      </c>
      <c r="O9003" s="3">
        <v>25</v>
      </c>
      <c r="P9003" s="4">
        <v>0</v>
      </c>
      <c r="Q9003" s="3">
        <v>174</v>
      </c>
      <c r="R9003" s="3">
        <v>75</v>
      </c>
      <c r="S9003" s="3">
        <v>99</v>
      </c>
      <c r="T9003" t="s">
        <v>1954</v>
      </c>
      <c r="U9003" t="s">
        <v>72</v>
      </c>
    </row>
    <row r="9004" spans="1:21" x14ac:dyDescent="0.35">
      <c r="A9004" t="s">
        <v>11581</v>
      </c>
      <c r="B9004" s="2">
        <v>45947</v>
      </c>
      <c r="C9004">
        <v>10</v>
      </c>
      <c r="D9004">
        <v>2025</v>
      </c>
      <c r="F9004" t="s">
        <v>753</v>
      </c>
      <c r="G9004" t="s">
        <v>2818</v>
      </c>
      <c r="H9004" t="s">
        <v>1866</v>
      </c>
      <c r="I9004" t="s">
        <v>1866</v>
      </c>
      <c r="J9004" t="s">
        <v>2015</v>
      </c>
      <c r="K9004" t="s">
        <v>1914</v>
      </c>
      <c r="L9004" t="s">
        <v>1888</v>
      </c>
      <c r="M9004">
        <v>1</v>
      </c>
      <c r="N9004" s="3">
        <v>65</v>
      </c>
      <c r="O9004" s="3">
        <v>32</v>
      </c>
      <c r="P9004" s="4">
        <v>0.05</v>
      </c>
      <c r="Q9004" s="3">
        <v>61.75</v>
      </c>
      <c r="R9004" s="3">
        <v>32</v>
      </c>
      <c r="S9004" s="3">
        <v>29.75</v>
      </c>
      <c r="T9004" t="s">
        <v>1954</v>
      </c>
      <c r="U9004" t="s">
        <v>72</v>
      </c>
    </row>
    <row r="9005" spans="1:21" x14ac:dyDescent="0.35">
      <c r="A9005" t="s">
        <v>11582</v>
      </c>
      <c r="B9005" s="2">
        <v>45947</v>
      </c>
      <c r="C9005">
        <v>10</v>
      </c>
      <c r="D9005">
        <v>2025</v>
      </c>
      <c r="F9005" t="s">
        <v>457</v>
      </c>
      <c r="G9005" t="s">
        <v>2975</v>
      </c>
      <c r="H9005" t="s">
        <v>1874</v>
      </c>
      <c r="I9005" t="s">
        <v>2200</v>
      </c>
      <c r="J9005" t="s">
        <v>2045</v>
      </c>
      <c r="K9005" t="s">
        <v>1910</v>
      </c>
      <c r="L9005" t="s">
        <v>1890</v>
      </c>
      <c r="M9005">
        <v>1</v>
      </c>
      <c r="N9005" s="3">
        <v>99</v>
      </c>
      <c r="O9005" s="3">
        <v>58</v>
      </c>
      <c r="P9005" s="4">
        <v>0</v>
      </c>
      <c r="Q9005" s="3">
        <v>99</v>
      </c>
      <c r="R9005" s="3">
        <v>58</v>
      </c>
      <c r="S9005" s="3">
        <v>41</v>
      </c>
      <c r="T9005" t="s">
        <v>1954</v>
      </c>
      <c r="U9005" t="s">
        <v>72</v>
      </c>
    </row>
    <row r="9006" spans="1:21" x14ac:dyDescent="0.35">
      <c r="A9006" t="s">
        <v>11583</v>
      </c>
      <c r="B9006" s="2">
        <v>45947</v>
      </c>
      <c r="C9006">
        <v>10</v>
      </c>
      <c r="D9006">
        <v>2025</v>
      </c>
      <c r="F9006" t="s">
        <v>865</v>
      </c>
      <c r="G9006" t="s">
        <v>3108</v>
      </c>
      <c r="H9006" t="s">
        <v>1873</v>
      </c>
      <c r="I9006" t="s">
        <v>2323</v>
      </c>
      <c r="J9006" t="s">
        <v>2015</v>
      </c>
      <c r="K9006" t="s">
        <v>1914</v>
      </c>
      <c r="L9006" t="s">
        <v>1888</v>
      </c>
      <c r="M9006">
        <v>3</v>
      </c>
      <c r="N9006" s="3">
        <v>65</v>
      </c>
      <c r="O9006" s="3">
        <v>32</v>
      </c>
      <c r="P9006" s="4">
        <v>0.05</v>
      </c>
      <c r="Q9006" s="3">
        <v>185.25</v>
      </c>
      <c r="R9006" s="3">
        <v>96</v>
      </c>
      <c r="S9006" s="3">
        <v>89.25</v>
      </c>
      <c r="T9006" t="s">
        <v>1954</v>
      </c>
      <c r="U9006" t="s">
        <v>72</v>
      </c>
    </row>
    <row r="9007" spans="1:21" x14ac:dyDescent="0.35">
      <c r="A9007" t="s">
        <v>11584</v>
      </c>
      <c r="B9007" s="2">
        <v>45947</v>
      </c>
      <c r="C9007">
        <v>10</v>
      </c>
      <c r="D9007">
        <v>2025</v>
      </c>
      <c r="F9007" t="s">
        <v>1508</v>
      </c>
      <c r="G9007" t="s">
        <v>3189</v>
      </c>
      <c r="H9007" t="s">
        <v>1872</v>
      </c>
      <c r="I9007" t="s">
        <v>2152</v>
      </c>
      <c r="J9007" t="s">
        <v>2026</v>
      </c>
      <c r="K9007" t="s">
        <v>1919</v>
      </c>
      <c r="L9007" t="s">
        <v>1887</v>
      </c>
      <c r="M9007">
        <v>3</v>
      </c>
      <c r="N9007" s="3">
        <v>85</v>
      </c>
      <c r="O9007" s="3">
        <v>44</v>
      </c>
      <c r="P9007" s="4">
        <v>0.1</v>
      </c>
      <c r="Q9007" s="3">
        <v>229.5</v>
      </c>
      <c r="R9007" s="3">
        <v>132</v>
      </c>
      <c r="S9007" s="3">
        <v>97.5</v>
      </c>
      <c r="T9007" t="s">
        <v>1954</v>
      </c>
      <c r="U9007" t="s">
        <v>72</v>
      </c>
    </row>
    <row r="9008" spans="1:21" x14ac:dyDescent="0.35">
      <c r="A9008" t="s">
        <v>11585</v>
      </c>
      <c r="B9008" s="2">
        <v>45947</v>
      </c>
      <c r="C9008">
        <v>10</v>
      </c>
      <c r="D9008">
        <v>2025</v>
      </c>
      <c r="F9008" t="s">
        <v>1593</v>
      </c>
      <c r="G9008" t="s">
        <v>2176</v>
      </c>
      <c r="H9008" t="s">
        <v>1874</v>
      </c>
      <c r="I9008" t="s">
        <v>2186</v>
      </c>
      <c r="J9008" t="s">
        <v>1953</v>
      </c>
      <c r="K9008" t="s">
        <v>1905</v>
      </c>
      <c r="L9008" t="s">
        <v>1888</v>
      </c>
      <c r="M9008">
        <v>2</v>
      </c>
      <c r="N9008" s="3">
        <v>120</v>
      </c>
      <c r="O9008" s="3">
        <v>63</v>
      </c>
      <c r="P9008" s="4">
        <v>0.1</v>
      </c>
      <c r="Q9008" s="3">
        <v>216</v>
      </c>
      <c r="R9008" s="3">
        <v>126</v>
      </c>
      <c r="S9008" s="3">
        <v>90</v>
      </c>
      <c r="T9008" t="s">
        <v>1954</v>
      </c>
      <c r="U9008" t="s">
        <v>72</v>
      </c>
    </row>
    <row r="9009" spans="1:21" x14ac:dyDescent="0.35">
      <c r="A9009" t="s">
        <v>11586</v>
      </c>
      <c r="B9009" s="2">
        <v>45947</v>
      </c>
      <c r="C9009">
        <v>10</v>
      </c>
      <c r="D9009">
        <v>2025</v>
      </c>
      <c r="F9009" t="s">
        <v>1245</v>
      </c>
      <c r="G9009" t="s">
        <v>56</v>
      </c>
      <c r="H9009" t="s">
        <v>1870</v>
      </c>
      <c r="I9009" t="s">
        <v>2000</v>
      </c>
      <c r="J9009" t="s">
        <v>2067</v>
      </c>
      <c r="K9009" t="s">
        <v>1918</v>
      </c>
      <c r="L9009" t="s">
        <v>1889</v>
      </c>
      <c r="M9009">
        <v>2</v>
      </c>
      <c r="N9009" s="3">
        <v>69</v>
      </c>
      <c r="O9009" s="3">
        <v>37</v>
      </c>
      <c r="P9009" s="4">
        <v>0.05</v>
      </c>
      <c r="Q9009" s="3">
        <v>131.1</v>
      </c>
      <c r="R9009" s="3">
        <v>74</v>
      </c>
      <c r="S9009" s="3">
        <v>57.1</v>
      </c>
      <c r="T9009" t="s">
        <v>1954</v>
      </c>
      <c r="U9009" t="s">
        <v>72</v>
      </c>
    </row>
    <row r="9010" spans="1:21" x14ac:dyDescent="0.35">
      <c r="A9010" t="s">
        <v>11587</v>
      </c>
      <c r="B9010" s="2">
        <v>45947</v>
      </c>
      <c r="C9010">
        <v>10</v>
      </c>
      <c r="D9010">
        <v>2025</v>
      </c>
      <c r="F9010" t="s">
        <v>956</v>
      </c>
      <c r="G9010" t="s">
        <v>2118</v>
      </c>
      <c r="H9010" t="s">
        <v>1864</v>
      </c>
      <c r="I9010" t="s">
        <v>2087</v>
      </c>
      <c r="J9010" t="s">
        <v>1956</v>
      </c>
      <c r="K9010" t="s">
        <v>1909</v>
      </c>
      <c r="L9010" t="s">
        <v>1887</v>
      </c>
      <c r="M9010">
        <v>1</v>
      </c>
      <c r="N9010" s="3">
        <v>95</v>
      </c>
      <c r="O9010" s="3">
        <v>54</v>
      </c>
      <c r="P9010" s="4">
        <v>0.1</v>
      </c>
      <c r="Q9010" s="3">
        <v>85.5</v>
      </c>
      <c r="R9010" s="3">
        <v>54</v>
      </c>
      <c r="S9010" s="3">
        <v>31.5</v>
      </c>
      <c r="T9010" t="s">
        <v>1954</v>
      </c>
      <c r="U9010" t="s">
        <v>72</v>
      </c>
    </row>
    <row r="9011" spans="1:21" x14ac:dyDescent="0.35">
      <c r="A9011" t="s">
        <v>11588</v>
      </c>
      <c r="B9011" s="2">
        <v>45947</v>
      </c>
      <c r="C9011">
        <v>10</v>
      </c>
      <c r="D9011">
        <v>2025</v>
      </c>
      <c r="F9011" t="s">
        <v>198</v>
      </c>
      <c r="G9011" t="s">
        <v>2620</v>
      </c>
      <c r="H9011" t="s">
        <v>1866</v>
      </c>
      <c r="I9011" t="s">
        <v>1866</v>
      </c>
      <c r="J9011" t="s">
        <v>2183</v>
      </c>
      <c r="K9011" t="s">
        <v>1917</v>
      </c>
      <c r="L9011" t="s">
        <v>1886</v>
      </c>
      <c r="M9011">
        <v>4</v>
      </c>
      <c r="N9011" s="3">
        <v>72</v>
      </c>
      <c r="O9011" s="3">
        <v>34</v>
      </c>
      <c r="P9011" s="4">
        <v>0</v>
      </c>
      <c r="Q9011" s="3">
        <v>288</v>
      </c>
      <c r="R9011" s="3">
        <v>136</v>
      </c>
      <c r="S9011" s="3">
        <v>152</v>
      </c>
      <c r="T9011" t="s">
        <v>1954</v>
      </c>
      <c r="U9011" t="s">
        <v>72</v>
      </c>
    </row>
    <row r="9012" spans="1:21" x14ac:dyDescent="0.35">
      <c r="A9012" t="s">
        <v>11589</v>
      </c>
      <c r="B9012" s="2">
        <v>45947</v>
      </c>
      <c r="C9012">
        <v>10</v>
      </c>
      <c r="D9012">
        <v>2025</v>
      </c>
      <c r="F9012" t="s">
        <v>541</v>
      </c>
      <c r="G9012" t="s">
        <v>2361</v>
      </c>
      <c r="H9012" t="s">
        <v>1864</v>
      </c>
      <c r="I9012" t="s">
        <v>2211</v>
      </c>
      <c r="J9012" t="s">
        <v>1967</v>
      </c>
      <c r="K9012" t="s">
        <v>1913</v>
      </c>
      <c r="L9012" t="s">
        <v>1888</v>
      </c>
      <c r="M9012">
        <v>2</v>
      </c>
      <c r="N9012" s="3">
        <v>78</v>
      </c>
      <c r="O9012" s="3">
        <v>39</v>
      </c>
      <c r="P9012" s="4">
        <v>0.1</v>
      </c>
      <c r="Q9012" s="3">
        <v>140.4</v>
      </c>
      <c r="R9012" s="3">
        <v>78</v>
      </c>
      <c r="S9012" s="3">
        <v>62.4</v>
      </c>
      <c r="T9012" t="s">
        <v>1954</v>
      </c>
      <c r="U9012" t="s">
        <v>72</v>
      </c>
    </row>
    <row r="9013" spans="1:21" x14ac:dyDescent="0.35">
      <c r="A9013" t="s">
        <v>11590</v>
      </c>
      <c r="B9013" s="2">
        <v>45947</v>
      </c>
      <c r="C9013">
        <v>10</v>
      </c>
      <c r="D9013">
        <v>2025</v>
      </c>
      <c r="F9013" t="s">
        <v>1591</v>
      </c>
      <c r="G9013" t="s">
        <v>4157</v>
      </c>
      <c r="H9013" t="s">
        <v>1869</v>
      </c>
      <c r="I9013" t="s">
        <v>1977</v>
      </c>
      <c r="J9013" t="s">
        <v>2011</v>
      </c>
      <c r="K9013" t="s">
        <v>1927</v>
      </c>
      <c r="L9013" t="s">
        <v>1885</v>
      </c>
      <c r="M9013">
        <v>2</v>
      </c>
      <c r="N9013" s="3">
        <v>24</v>
      </c>
      <c r="O9013" s="3">
        <v>10</v>
      </c>
      <c r="P9013" s="4">
        <v>0.05</v>
      </c>
      <c r="Q9013" s="3">
        <v>45.6</v>
      </c>
      <c r="R9013" s="3">
        <v>20</v>
      </c>
      <c r="S9013" s="3">
        <v>25.6</v>
      </c>
      <c r="T9013" t="s">
        <v>1954</v>
      </c>
      <c r="U9013" t="s">
        <v>72</v>
      </c>
    </row>
    <row r="9014" spans="1:21" x14ac:dyDescent="0.35">
      <c r="A9014" t="s">
        <v>11591</v>
      </c>
      <c r="B9014" s="2">
        <v>45947</v>
      </c>
      <c r="C9014">
        <v>10</v>
      </c>
      <c r="D9014">
        <v>2025</v>
      </c>
      <c r="F9014" t="s">
        <v>954</v>
      </c>
      <c r="G9014" t="s">
        <v>2132</v>
      </c>
      <c r="H9014" t="s">
        <v>1863</v>
      </c>
      <c r="I9014" t="s">
        <v>1952</v>
      </c>
      <c r="J9014" t="s">
        <v>2120</v>
      </c>
      <c r="K9014" t="s">
        <v>1926</v>
      </c>
      <c r="L9014" t="s">
        <v>1885</v>
      </c>
      <c r="M9014">
        <v>1</v>
      </c>
      <c r="N9014" s="3">
        <v>28</v>
      </c>
      <c r="O9014" s="3">
        <v>13</v>
      </c>
      <c r="P9014" s="4">
        <v>0.15</v>
      </c>
      <c r="Q9014" s="3">
        <v>23.8</v>
      </c>
      <c r="R9014" s="3">
        <v>13</v>
      </c>
      <c r="S9014" s="3">
        <v>10.8</v>
      </c>
      <c r="T9014" t="s">
        <v>1954</v>
      </c>
      <c r="U9014" t="s">
        <v>72</v>
      </c>
    </row>
    <row r="9015" spans="1:21" x14ac:dyDescent="0.35">
      <c r="A9015" t="s">
        <v>11592</v>
      </c>
      <c r="B9015" s="2">
        <v>45947</v>
      </c>
      <c r="C9015">
        <v>10</v>
      </c>
      <c r="D9015">
        <v>2025</v>
      </c>
      <c r="F9015" t="s">
        <v>348</v>
      </c>
      <c r="G9015" t="s">
        <v>65</v>
      </c>
      <c r="H9015" t="s">
        <v>1875</v>
      </c>
      <c r="I9015" t="s">
        <v>1981</v>
      </c>
      <c r="J9015" t="s">
        <v>2183</v>
      </c>
      <c r="K9015" t="s">
        <v>1917</v>
      </c>
      <c r="L9015" t="s">
        <v>1886</v>
      </c>
      <c r="M9015">
        <v>1</v>
      </c>
      <c r="N9015" s="3">
        <v>72</v>
      </c>
      <c r="O9015" s="3">
        <v>34</v>
      </c>
      <c r="P9015" s="4">
        <v>0.05</v>
      </c>
      <c r="Q9015" s="3">
        <v>68.400000000000006</v>
      </c>
      <c r="R9015" s="3">
        <v>34</v>
      </c>
      <c r="S9015" s="3">
        <v>34.4</v>
      </c>
      <c r="T9015" t="s">
        <v>1954</v>
      </c>
      <c r="U9015" t="s">
        <v>72</v>
      </c>
    </row>
    <row r="9016" spans="1:21" x14ac:dyDescent="0.35">
      <c r="A9016" t="s">
        <v>11593</v>
      </c>
      <c r="B9016" s="2">
        <v>45947</v>
      </c>
      <c r="C9016">
        <v>10</v>
      </c>
      <c r="D9016">
        <v>2025</v>
      </c>
      <c r="F9016" t="s">
        <v>1725</v>
      </c>
      <c r="G9016" t="s">
        <v>2715</v>
      </c>
      <c r="H9016" t="s">
        <v>1875</v>
      </c>
      <c r="I9016" t="s">
        <v>1981</v>
      </c>
      <c r="J9016" t="s">
        <v>2162</v>
      </c>
      <c r="K9016" t="s">
        <v>1921</v>
      </c>
      <c r="L9016" t="s">
        <v>1889</v>
      </c>
      <c r="M9016">
        <v>1</v>
      </c>
      <c r="N9016" s="3">
        <v>55</v>
      </c>
      <c r="O9016" s="3">
        <v>27</v>
      </c>
      <c r="P9016" s="4">
        <v>0.15</v>
      </c>
      <c r="Q9016" s="3">
        <v>46.75</v>
      </c>
      <c r="R9016" s="3">
        <v>27</v>
      </c>
      <c r="S9016" s="3">
        <v>19.75</v>
      </c>
      <c r="T9016" t="s">
        <v>1954</v>
      </c>
      <c r="U9016" t="s">
        <v>72</v>
      </c>
    </row>
    <row r="9017" spans="1:21" x14ac:dyDescent="0.35">
      <c r="A9017" t="s">
        <v>11594</v>
      </c>
      <c r="B9017" s="2">
        <v>45947</v>
      </c>
      <c r="C9017">
        <v>10</v>
      </c>
      <c r="D9017">
        <v>2025</v>
      </c>
      <c r="F9017" t="s">
        <v>579</v>
      </c>
      <c r="G9017" t="s">
        <v>3256</v>
      </c>
      <c r="H9017" t="s">
        <v>1863</v>
      </c>
      <c r="I9017" t="s">
        <v>1952</v>
      </c>
      <c r="J9017" t="s">
        <v>2045</v>
      </c>
      <c r="K9017" t="s">
        <v>1910</v>
      </c>
      <c r="L9017" t="s">
        <v>1890</v>
      </c>
      <c r="M9017">
        <v>1</v>
      </c>
      <c r="N9017" s="3">
        <v>99</v>
      </c>
      <c r="O9017" s="3">
        <v>58</v>
      </c>
      <c r="P9017" s="4">
        <v>0.1</v>
      </c>
      <c r="Q9017" s="3">
        <v>89.1</v>
      </c>
      <c r="R9017" s="3">
        <v>58</v>
      </c>
      <c r="S9017" s="3">
        <v>31.1</v>
      </c>
      <c r="T9017" t="s">
        <v>1954</v>
      </c>
      <c r="U9017" t="s">
        <v>72</v>
      </c>
    </row>
    <row r="9018" spans="1:21" x14ac:dyDescent="0.35">
      <c r="A9018" t="s">
        <v>11595</v>
      </c>
      <c r="B9018" s="2">
        <v>45947</v>
      </c>
      <c r="C9018">
        <v>10</v>
      </c>
      <c r="D9018">
        <v>2025</v>
      </c>
      <c r="F9018" t="s">
        <v>1504</v>
      </c>
      <c r="G9018" t="s">
        <v>2457</v>
      </c>
      <c r="H9018" t="s">
        <v>1866</v>
      </c>
      <c r="I9018" t="s">
        <v>1866</v>
      </c>
      <c r="J9018" t="s">
        <v>2001</v>
      </c>
      <c r="K9018" t="s">
        <v>1911</v>
      </c>
      <c r="L9018" t="s">
        <v>1886</v>
      </c>
      <c r="M9018">
        <v>2</v>
      </c>
      <c r="N9018" s="3">
        <v>58</v>
      </c>
      <c r="O9018" s="3">
        <v>25</v>
      </c>
      <c r="P9018" s="4">
        <v>0</v>
      </c>
      <c r="Q9018" s="3">
        <v>116</v>
      </c>
      <c r="R9018" s="3">
        <v>50</v>
      </c>
      <c r="S9018" s="3">
        <v>66</v>
      </c>
      <c r="T9018" t="s">
        <v>1954</v>
      </c>
      <c r="U9018" t="s">
        <v>72</v>
      </c>
    </row>
    <row r="9019" spans="1:21" x14ac:dyDescent="0.35">
      <c r="A9019" t="s">
        <v>11596</v>
      </c>
      <c r="B9019" s="2">
        <v>45947</v>
      </c>
      <c r="C9019">
        <v>10</v>
      </c>
      <c r="D9019">
        <v>2025</v>
      </c>
      <c r="F9019" t="s">
        <v>327</v>
      </c>
      <c r="G9019" t="s">
        <v>2687</v>
      </c>
      <c r="H9019" t="s">
        <v>1870</v>
      </c>
      <c r="I9019" t="s">
        <v>2192</v>
      </c>
      <c r="J9019" t="s">
        <v>2034</v>
      </c>
      <c r="K9019" t="s">
        <v>1904</v>
      </c>
      <c r="L9019" t="s">
        <v>1889</v>
      </c>
      <c r="M9019">
        <v>1</v>
      </c>
      <c r="N9019" s="3">
        <v>149</v>
      </c>
      <c r="O9019" s="3">
        <v>91</v>
      </c>
      <c r="P9019" s="4">
        <v>0</v>
      </c>
      <c r="Q9019" s="3">
        <v>149</v>
      </c>
      <c r="R9019" s="3">
        <v>91</v>
      </c>
      <c r="S9019" s="3">
        <v>58</v>
      </c>
      <c r="T9019" t="s">
        <v>1954</v>
      </c>
      <c r="U9019" t="s">
        <v>72</v>
      </c>
    </row>
    <row r="9020" spans="1:21" x14ac:dyDescent="0.35">
      <c r="A9020" t="s">
        <v>11597</v>
      </c>
      <c r="B9020" s="2">
        <v>45947</v>
      </c>
      <c r="C9020">
        <v>10</v>
      </c>
      <c r="D9020">
        <v>2025</v>
      </c>
      <c r="F9020" t="s">
        <v>1002</v>
      </c>
      <c r="G9020" t="s">
        <v>2306</v>
      </c>
      <c r="H9020" t="s">
        <v>1866</v>
      </c>
      <c r="I9020" t="s">
        <v>1866</v>
      </c>
      <c r="J9020" t="s">
        <v>1953</v>
      </c>
      <c r="K9020" t="s">
        <v>1905</v>
      </c>
      <c r="L9020" t="s">
        <v>1888</v>
      </c>
      <c r="M9020">
        <v>1</v>
      </c>
      <c r="N9020" s="3">
        <v>120</v>
      </c>
      <c r="O9020" s="3">
        <v>63</v>
      </c>
      <c r="P9020" s="4">
        <v>0.15</v>
      </c>
      <c r="Q9020" s="3">
        <v>102</v>
      </c>
      <c r="R9020" s="3">
        <v>63</v>
      </c>
      <c r="S9020" s="3">
        <v>39</v>
      </c>
      <c r="T9020" t="s">
        <v>1954</v>
      </c>
      <c r="U9020" t="s">
        <v>72</v>
      </c>
    </row>
    <row r="9021" spans="1:21" x14ac:dyDescent="0.35">
      <c r="A9021" t="s">
        <v>11598</v>
      </c>
      <c r="B9021" s="2">
        <v>45947</v>
      </c>
      <c r="C9021">
        <v>10</v>
      </c>
      <c r="D9021">
        <v>2025</v>
      </c>
      <c r="F9021" t="s">
        <v>1673</v>
      </c>
      <c r="G9021" t="s">
        <v>59</v>
      </c>
      <c r="H9021" t="s">
        <v>1866</v>
      </c>
      <c r="I9021" t="s">
        <v>1866</v>
      </c>
      <c r="J9021" t="s">
        <v>2034</v>
      </c>
      <c r="K9021" t="s">
        <v>1904</v>
      </c>
      <c r="L9021" t="s">
        <v>1889</v>
      </c>
      <c r="M9021">
        <v>3</v>
      </c>
      <c r="N9021" s="3">
        <v>149</v>
      </c>
      <c r="O9021" s="3">
        <v>91</v>
      </c>
      <c r="P9021" s="4">
        <v>0.1</v>
      </c>
      <c r="Q9021" s="3">
        <v>402.3</v>
      </c>
      <c r="R9021" s="3">
        <v>273</v>
      </c>
      <c r="S9021" s="3">
        <v>129.30000000000001</v>
      </c>
      <c r="T9021" t="s">
        <v>1954</v>
      </c>
      <c r="U9021" t="s">
        <v>72</v>
      </c>
    </row>
    <row r="9022" spans="1:21" x14ac:dyDescent="0.35">
      <c r="A9022" t="s">
        <v>11599</v>
      </c>
      <c r="B9022" s="2">
        <v>45948</v>
      </c>
      <c r="C9022">
        <v>10</v>
      </c>
      <c r="D9022">
        <v>2025</v>
      </c>
      <c r="F9022" t="s">
        <v>1508</v>
      </c>
      <c r="G9022" t="s">
        <v>3189</v>
      </c>
      <c r="H9022" t="s">
        <v>1872</v>
      </c>
      <c r="I9022" t="s">
        <v>2152</v>
      </c>
      <c r="J9022" t="s">
        <v>1960</v>
      </c>
      <c r="K9022" t="s">
        <v>1924</v>
      </c>
      <c r="L9022" t="s">
        <v>1885</v>
      </c>
      <c r="M9022">
        <v>1</v>
      </c>
      <c r="N9022" s="3">
        <v>42</v>
      </c>
      <c r="O9022" s="3">
        <v>20</v>
      </c>
      <c r="P9022" s="4">
        <v>0</v>
      </c>
      <c r="Q9022" s="3">
        <v>42</v>
      </c>
      <c r="R9022" s="3">
        <v>20</v>
      </c>
      <c r="S9022" s="3">
        <v>22</v>
      </c>
      <c r="T9022" t="s">
        <v>1954</v>
      </c>
      <c r="U9022" t="s">
        <v>72</v>
      </c>
    </row>
    <row r="9023" spans="1:21" x14ac:dyDescent="0.35">
      <c r="A9023" t="s">
        <v>11600</v>
      </c>
      <c r="B9023" s="2">
        <v>45948</v>
      </c>
      <c r="C9023">
        <v>10</v>
      </c>
      <c r="D9023">
        <v>2025</v>
      </c>
      <c r="F9023" t="s">
        <v>1011</v>
      </c>
      <c r="G9023" t="s">
        <v>2300</v>
      </c>
      <c r="H9023" t="s">
        <v>1868</v>
      </c>
      <c r="I9023" t="s">
        <v>2014</v>
      </c>
      <c r="J9023" t="s">
        <v>2015</v>
      </c>
      <c r="K9023" t="s">
        <v>1914</v>
      </c>
      <c r="L9023" t="s">
        <v>1888</v>
      </c>
      <c r="M9023">
        <v>2</v>
      </c>
      <c r="N9023" s="3">
        <v>65</v>
      </c>
      <c r="O9023" s="3">
        <v>32</v>
      </c>
      <c r="P9023" s="4">
        <v>0.1</v>
      </c>
      <c r="Q9023" s="3">
        <v>117</v>
      </c>
      <c r="R9023" s="3">
        <v>64</v>
      </c>
      <c r="S9023" s="3">
        <v>53</v>
      </c>
      <c r="T9023" t="s">
        <v>1954</v>
      </c>
      <c r="U9023" t="s">
        <v>72</v>
      </c>
    </row>
    <row r="9024" spans="1:21" x14ac:dyDescent="0.35">
      <c r="A9024" t="s">
        <v>11601</v>
      </c>
      <c r="B9024" s="2">
        <v>45948</v>
      </c>
      <c r="C9024">
        <v>10</v>
      </c>
      <c r="D9024">
        <v>2025</v>
      </c>
      <c r="F9024" t="s">
        <v>697</v>
      </c>
      <c r="G9024" t="s">
        <v>4124</v>
      </c>
      <c r="H9024" t="s">
        <v>1871</v>
      </c>
      <c r="I9024" t="s">
        <v>1990</v>
      </c>
      <c r="J9024" t="s">
        <v>2183</v>
      </c>
      <c r="K9024" t="s">
        <v>1917</v>
      </c>
      <c r="L9024" t="s">
        <v>1886</v>
      </c>
      <c r="M9024">
        <v>1</v>
      </c>
      <c r="N9024" s="3">
        <v>72</v>
      </c>
      <c r="O9024" s="3">
        <v>34</v>
      </c>
      <c r="P9024" s="4">
        <v>0.05</v>
      </c>
      <c r="Q9024" s="3">
        <v>68.400000000000006</v>
      </c>
      <c r="R9024" s="3">
        <v>34</v>
      </c>
      <c r="S9024" s="3">
        <v>34.4</v>
      </c>
      <c r="T9024" t="s">
        <v>1954</v>
      </c>
      <c r="U9024" t="s">
        <v>72</v>
      </c>
    </row>
    <row r="9025" spans="1:21" x14ac:dyDescent="0.35">
      <c r="A9025" t="s">
        <v>11602</v>
      </c>
      <c r="B9025" s="2">
        <v>45948</v>
      </c>
      <c r="C9025">
        <v>10</v>
      </c>
      <c r="D9025">
        <v>2025</v>
      </c>
      <c r="F9025" t="s">
        <v>150</v>
      </c>
      <c r="G9025" t="s">
        <v>4939</v>
      </c>
      <c r="H9025" t="s">
        <v>1866</v>
      </c>
      <c r="I9025" t="s">
        <v>1866</v>
      </c>
      <c r="J9025" t="s">
        <v>2045</v>
      </c>
      <c r="K9025" t="s">
        <v>1910</v>
      </c>
      <c r="L9025" t="s">
        <v>1890</v>
      </c>
      <c r="M9025">
        <v>1</v>
      </c>
      <c r="N9025" s="3">
        <v>99</v>
      </c>
      <c r="O9025" s="3">
        <v>58</v>
      </c>
      <c r="P9025" s="4">
        <v>0</v>
      </c>
      <c r="Q9025" s="3">
        <v>99</v>
      </c>
      <c r="R9025" s="3">
        <v>58</v>
      </c>
      <c r="S9025" s="3">
        <v>41</v>
      </c>
      <c r="T9025" t="s">
        <v>1954</v>
      </c>
      <c r="U9025" t="s">
        <v>72</v>
      </c>
    </row>
    <row r="9026" spans="1:21" x14ac:dyDescent="0.35">
      <c r="A9026" t="s">
        <v>11603</v>
      </c>
      <c r="B9026" s="2">
        <v>45948</v>
      </c>
      <c r="C9026">
        <v>10</v>
      </c>
      <c r="D9026">
        <v>2025</v>
      </c>
      <c r="F9026" t="s">
        <v>1696</v>
      </c>
      <c r="G9026" t="s">
        <v>2658</v>
      </c>
      <c r="H9026" t="s">
        <v>1869</v>
      </c>
      <c r="I9026" t="s">
        <v>1974</v>
      </c>
      <c r="J9026" t="s">
        <v>2061</v>
      </c>
      <c r="K9026" t="s">
        <v>1923</v>
      </c>
      <c r="L9026" t="s">
        <v>1888</v>
      </c>
      <c r="M9026">
        <v>5</v>
      </c>
      <c r="N9026" s="3">
        <v>25</v>
      </c>
      <c r="O9026" s="3">
        <v>11</v>
      </c>
      <c r="P9026" s="4">
        <v>0.1</v>
      </c>
      <c r="Q9026" s="3">
        <v>112.5</v>
      </c>
      <c r="R9026" s="3">
        <v>55</v>
      </c>
      <c r="S9026" s="3">
        <v>57.5</v>
      </c>
      <c r="T9026" t="s">
        <v>1954</v>
      </c>
      <c r="U9026" t="s">
        <v>72</v>
      </c>
    </row>
    <row r="9027" spans="1:21" x14ac:dyDescent="0.35">
      <c r="A9027" t="s">
        <v>11604</v>
      </c>
      <c r="B9027" s="2">
        <v>45948</v>
      </c>
      <c r="C9027">
        <v>10</v>
      </c>
      <c r="D9027">
        <v>2025</v>
      </c>
      <c r="F9027" t="s">
        <v>122</v>
      </c>
      <c r="G9027" t="s">
        <v>1989</v>
      </c>
      <c r="H9027" t="s">
        <v>1871</v>
      </c>
      <c r="I9027" t="s">
        <v>1990</v>
      </c>
      <c r="J9027" t="s">
        <v>1963</v>
      </c>
      <c r="K9027" t="s">
        <v>1907</v>
      </c>
      <c r="L9027" t="s">
        <v>1890</v>
      </c>
      <c r="M9027">
        <v>5</v>
      </c>
      <c r="N9027" s="3">
        <v>119</v>
      </c>
      <c r="O9027" s="3">
        <v>72</v>
      </c>
      <c r="P9027" s="4">
        <v>0.05</v>
      </c>
      <c r="Q9027" s="3">
        <v>565.25</v>
      </c>
      <c r="R9027" s="3">
        <v>360</v>
      </c>
      <c r="S9027" s="3">
        <v>205.25</v>
      </c>
      <c r="T9027" t="s">
        <v>1954</v>
      </c>
      <c r="U9027" t="s">
        <v>72</v>
      </c>
    </row>
    <row r="9028" spans="1:21" x14ac:dyDescent="0.35">
      <c r="A9028" t="s">
        <v>11605</v>
      </c>
      <c r="B9028" s="2">
        <v>45948</v>
      </c>
      <c r="C9028">
        <v>10</v>
      </c>
      <c r="D9028">
        <v>2025</v>
      </c>
      <c r="F9028" t="s">
        <v>460</v>
      </c>
      <c r="G9028" t="s">
        <v>1962</v>
      </c>
      <c r="H9028" t="s">
        <v>1866</v>
      </c>
      <c r="I9028" t="s">
        <v>1866</v>
      </c>
      <c r="J9028" t="s">
        <v>1997</v>
      </c>
      <c r="K9028" t="s">
        <v>1906</v>
      </c>
      <c r="L9028" t="s">
        <v>1889</v>
      </c>
      <c r="M9028">
        <v>1</v>
      </c>
      <c r="N9028" s="3">
        <v>89</v>
      </c>
      <c r="O9028" s="3">
        <v>48</v>
      </c>
      <c r="P9028" s="4">
        <v>0</v>
      </c>
      <c r="Q9028" s="3">
        <v>89</v>
      </c>
      <c r="R9028" s="3">
        <v>48</v>
      </c>
      <c r="S9028" s="3">
        <v>41</v>
      </c>
      <c r="T9028" t="s">
        <v>1954</v>
      </c>
      <c r="U9028" t="s">
        <v>72</v>
      </c>
    </row>
    <row r="9029" spans="1:21" x14ac:dyDescent="0.35">
      <c r="A9029" t="s">
        <v>11606</v>
      </c>
      <c r="B9029" s="2">
        <v>45948</v>
      </c>
      <c r="C9029">
        <v>10</v>
      </c>
      <c r="D9029">
        <v>2025</v>
      </c>
      <c r="F9029" t="s">
        <v>110</v>
      </c>
      <c r="G9029" t="s">
        <v>2820</v>
      </c>
      <c r="H9029" t="s">
        <v>1869</v>
      </c>
      <c r="I9029" t="s">
        <v>2157</v>
      </c>
      <c r="J9029" t="s">
        <v>2045</v>
      </c>
      <c r="K9029" t="s">
        <v>1910</v>
      </c>
      <c r="L9029" t="s">
        <v>1890</v>
      </c>
      <c r="M9029">
        <v>1</v>
      </c>
      <c r="N9029" s="3">
        <v>99</v>
      </c>
      <c r="O9029" s="3">
        <v>58</v>
      </c>
      <c r="P9029" s="4">
        <v>0.1</v>
      </c>
      <c r="Q9029" s="3">
        <v>89.1</v>
      </c>
      <c r="R9029" s="3">
        <v>58</v>
      </c>
      <c r="S9029" s="3">
        <v>31.1</v>
      </c>
      <c r="T9029" t="s">
        <v>1954</v>
      </c>
      <c r="U9029" t="s">
        <v>72</v>
      </c>
    </row>
    <row r="9030" spans="1:21" x14ac:dyDescent="0.35">
      <c r="A9030" t="s">
        <v>11607</v>
      </c>
      <c r="B9030" s="2">
        <v>45948</v>
      </c>
      <c r="C9030">
        <v>10</v>
      </c>
      <c r="D9030">
        <v>2025</v>
      </c>
      <c r="F9030" t="s">
        <v>747</v>
      </c>
      <c r="G9030" t="s">
        <v>3530</v>
      </c>
      <c r="H9030" t="s">
        <v>1863</v>
      </c>
      <c r="I9030" t="s">
        <v>1952</v>
      </c>
      <c r="J9030" t="s">
        <v>1967</v>
      </c>
      <c r="K9030" t="s">
        <v>1913</v>
      </c>
      <c r="L9030" t="s">
        <v>1888</v>
      </c>
      <c r="M9030">
        <v>1</v>
      </c>
      <c r="N9030" s="3">
        <v>78</v>
      </c>
      <c r="O9030" s="3">
        <v>39</v>
      </c>
      <c r="P9030" s="4">
        <v>0.1</v>
      </c>
      <c r="Q9030" s="3">
        <v>70.2</v>
      </c>
      <c r="R9030" s="3">
        <v>39</v>
      </c>
      <c r="S9030" s="3">
        <v>31.2</v>
      </c>
      <c r="T9030" t="s">
        <v>1954</v>
      </c>
      <c r="U9030" t="s">
        <v>72</v>
      </c>
    </row>
    <row r="9031" spans="1:21" x14ac:dyDescent="0.35">
      <c r="A9031" t="s">
        <v>11608</v>
      </c>
      <c r="B9031" s="2">
        <v>45948</v>
      </c>
      <c r="C9031">
        <v>10</v>
      </c>
      <c r="D9031">
        <v>2025</v>
      </c>
      <c r="F9031" t="s">
        <v>345</v>
      </c>
      <c r="G9031" t="s">
        <v>2210</v>
      </c>
      <c r="H9031" t="s">
        <v>1864</v>
      </c>
      <c r="I9031" t="s">
        <v>2211</v>
      </c>
      <c r="J9031" t="s">
        <v>2034</v>
      </c>
      <c r="K9031" t="s">
        <v>1904</v>
      </c>
      <c r="L9031" t="s">
        <v>1889</v>
      </c>
      <c r="M9031">
        <v>2</v>
      </c>
      <c r="N9031" s="3">
        <v>149</v>
      </c>
      <c r="O9031" s="3">
        <v>91</v>
      </c>
      <c r="P9031" s="4">
        <v>0.15</v>
      </c>
      <c r="Q9031" s="3">
        <v>253.3</v>
      </c>
      <c r="R9031" s="3">
        <v>182</v>
      </c>
      <c r="S9031" s="3">
        <v>71.3</v>
      </c>
      <c r="T9031" t="s">
        <v>1954</v>
      </c>
      <c r="U9031" t="s">
        <v>72</v>
      </c>
    </row>
    <row r="9032" spans="1:21" x14ac:dyDescent="0.35">
      <c r="A9032" t="s">
        <v>11609</v>
      </c>
      <c r="B9032" s="2">
        <v>45948</v>
      </c>
      <c r="C9032">
        <v>10</v>
      </c>
      <c r="D9032">
        <v>2025</v>
      </c>
      <c r="F9032" t="s">
        <v>436</v>
      </c>
      <c r="G9032" t="s">
        <v>4538</v>
      </c>
      <c r="H9032" t="s">
        <v>1866</v>
      </c>
      <c r="I9032" t="s">
        <v>1866</v>
      </c>
      <c r="J9032" t="s">
        <v>1967</v>
      </c>
      <c r="K9032" t="s">
        <v>1913</v>
      </c>
      <c r="L9032" t="s">
        <v>1888</v>
      </c>
      <c r="M9032">
        <v>1</v>
      </c>
      <c r="N9032" s="3">
        <v>78</v>
      </c>
      <c r="O9032" s="3">
        <v>39</v>
      </c>
      <c r="P9032" s="4">
        <v>0</v>
      </c>
      <c r="Q9032" s="3">
        <v>78</v>
      </c>
      <c r="R9032" s="3">
        <v>39</v>
      </c>
      <c r="S9032" s="3">
        <v>39</v>
      </c>
      <c r="T9032" t="s">
        <v>1954</v>
      </c>
      <c r="U9032" t="s">
        <v>72</v>
      </c>
    </row>
    <row r="9033" spans="1:21" x14ac:dyDescent="0.35">
      <c r="A9033" t="s">
        <v>11610</v>
      </c>
      <c r="B9033" s="2">
        <v>45948</v>
      </c>
      <c r="C9033">
        <v>10</v>
      </c>
      <c r="D9033">
        <v>2025</v>
      </c>
      <c r="F9033" t="s">
        <v>1214</v>
      </c>
      <c r="G9033" t="s">
        <v>3408</v>
      </c>
      <c r="H9033" t="s">
        <v>1875</v>
      </c>
      <c r="I9033" t="s">
        <v>1996</v>
      </c>
      <c r="J9033" t="s">
        <v>2034</v>
      </c>
      <c r="K9033" t="s">
        <v>1904</v>
      </c>
      <c r="L9033" t="s">
        <v>1889</v>
      </c>
      <c r="M9033">
        <v>2</v>
      </c>
      <c r="N9033" s="3">
        <v>149</v>
      </c>
      <c r="O9033" s="3">
        <v>91</v>
      </c>
      <c r="P9033" s="4">
        <v>0.15</v>
      </c>
      <c r="Q9033" s="3">
        <v>253.3</v>
      </c>
      <c r="R9033" s="3">
        <v>182</v>
      </c>
      <c r="S9033" s="3">
        <v>71.3</v>
      </c>
      <c r="T9033" t="s">
        <v>1954</v>
      </c>
      <c r="U9033" t="s">
        <v>72</v>
      </c>
    </row>
    <row r="9034" spans="1:21" x14ac:dyDescent="0.35">
      <c r="A9034" t="s">
        <v>11611</v>
      </c>
      <c r="B9034" s="2">
        <v>45948</v>
      </c>
      <c r="C9034">
        <v>10</v>
      </c>
      <c r="D9034">
        <v>2025</v>
      </c>
      <c r="F9034" t="s">
        <v>1378</v>
      </c>
      <c r="G9034" t="s">
        <v>2345</v>
      </c>
      <c r="H9034" t="s">
        <v>1874</v>
      </c>
      <c r="I9034" t="s">
        <v>2041</v>
      </c>
      <c r="J9034" t="s">
        <v>1991</v>
      </c>
      <c r="K9034" t="s">
        <v>1925</v>
      </c>
      <c r="L9034" t="s">
        <v>1885</v>
      </c>
      <c r="M9034">
        <v>1</v>
      </c>
      <c r="N9034" s="3">
        <v>35</v>
      </c>
      <c r="O9034" s="3">
        <v>16</v>
      </c>
      <c r="P9034" s="4">
        <v>0.1</v>
      </c>
      <c r="Q9034" s="3">
        <v>31.5</v>
      </c>
      <c r="R9034" s="3">
        <v>16</v>
      </c>
      <c r="S9034" s="3">
        <v>15.5</v>
      </c>
      <c r="T9034" t="s">
        <v>1954</v>
      </c>
      <c r="U9034" t="s">
        <v>72</v>
      </c>
    </row>
    <row r="9035" spans="1:21" x14ac:dyDescent="0.35">
      <c r="A9035" t="s">
        <v>11612</v>
      </c>
      <c r="B9035" s="2">
        <v>45948</v>
      </c>
      <c r="C9035">
        <v>10</v>
      </c>
      <c r="D9035">
        <v>2025</v>
      </c>
      <c r="F9035" t="s">
        <v>816</v>
      </c>
      <c r="G9035" t="s">
        <v>2788</v>
      </c>
      <c r="H9035" t="s">
        <v>1864</v>
      </c>
      <c r="I9035" t="s">
        <v>2211</v>
      </c>
      <c r="J9035" t="s">
        <v>2011</v>
      </c>
      <c r="K9035" t="s">
        <v>1927</v>
      </c>
      <c r="L9035" t="s">
        <v>1885</v>
      </c>
      <c r="M9035">
        <v>2</v>
      </c>
      <c r="N9035" s="3">
        <v>24</v>
      </c>
      <c r="O9035" s="3">
        <v>10</v>
      </c>
      <c r="P9035" s="4">
        <v>0</v>
      </c>
      <c r="Q9035" s="3">
        <v>48</v>
      </c>
      <c r="R9035" s="3">
        <v>20</v>
      </c>
      <c r="S9035" s="3">
        <v>28</v>
      </c>
      <c r="T9035" t="s">
        <v>1954</v>
      </c>
      <c r="U9035" t="s">
        <v>72</v>
      </c>
    </row>
    <row r="9036" spans="1:21" x14ac:dyDescent="0.35">
      <c r="A9036" t="s">
        <v>11613</v>
      </c>
      <c r="B9036" s="2">
        <v>45948</v>
      </c>
      <c r="C9036">
        <v>10</v>
      </c>
      <c r="D9036">
        <v>2025</v>
      </c>
      <c r="F9036" t="s">
        <v>1000</v>
      </c>
      <c r="G9036" t="s">
        <v>4521</v>
      </c>
      <c r="H9036" t="s">
        <v>1868</v>
      </c>
      <c r="I9036" t="s">
        <v>2014</v>
      </c>
      <c r="J9036" t="s">
        <v>1971</v>
      </c>
      <c r="K9036" t="s">
        <v>1920</v>
      </c>
      <c r="L9036" t="s">
        <v>1886</v>
      </c>
      <c r="M9036">
        <v>2</v>
      </c>
      <c r="N9036" s="3">
        <v>45</v>
      </c>
      <c r="O9036" s="3">
        <v>19</v>
      </c>
      <c r="P9036" s="4">
        <v>0.05</v>
      </c>
      <c r="Q9036" s="3">
        <v>85.5</v>
      </c>
      <c r="R9036" s="3">
        <v>38</v>
      </c>
      <c r="S9036" s="3">
        <v>47.5</v>
      </c>
      <c r="T9036" t="s">
        <v>1954</v>
      </c>
      <c r="U9036" t="s">
        <v>72</v>
      </c>
    </row>
    <row r="9037" spans="1:21" x14ac:dyDescent="0.35">
      <c r="A9037" t="s">
        <v>11614</v>
      </c>
      <c r="B9037" s="2">
        <v>45948</v>
      </c>
      <c r="C9037">
        <v>10</v>
      </c>
      <c r="D9037">
        <v>2025</v>
      </c>
      <c r="F9037" t="s">
        <v>466</v>
      </c>
      <c r="G9037" t="s">
        <v>2733</v>
      </c>
      <c r="H9037" t="s">
        <v>1868</v>
      </c>
      <c r="J9037" t="s">
        <v>2061</v>
      </c>
      <c r="K9037" t="s">
        <v>1923</v>
      </c>
      <c r="L9037" t="s">
        <v>1888</v>
      </c>
      <c r="M9037">
        <v>1</v>
      </c>
      <c r="N9037" s="3">
        <v>25</v>
      </c>
      <c r="O9037" s="3">
        <v>11</v>
      </c>
      <c r="P9037" s="4">
        <v>0.1</v>
      </c>
      <c r="Q9037" s="3">
        <v>22.5</v>
      </c>
      <c r="R9037" s="3">
        <v>11</v>
      </c>
      <c r="S9037" s="3">
        <v>11.5</v>
      </c>
      <c r="T9037" t="s">
        <v>1954</v>
      </c>
      <c r="U9037" t="s">
        <v>72</v>
      </c>
    </row>
    <row r="9038" spans="1:21" x14ac:dyDescent="0.35">
      <c r="A9038" t="s">
        <v>11615</v>
      </c>
      <c r="B9038" s="2">
        <v>45948</v>
      </c>
      <c r="C9038">
        <v>10</v>
      </c>
      <c r="D9038">
        <v>2025</v>
      </c>
      <c r="F9038" t="s">
        <v>144</v>
      </c>
      <c r="G9038" t="s">
        <v>3603</v>
      </c>
      <c r="H9038" t="s">
        <v>1874</v>
      </c>
      <c r="I9038" t="s">
        <v>2041</v>
      </c>
      <c r="J9038" t="s">
        <v>2045</v>
      </c>
      <c r="K9038" t="s">
        <v>1910</v>
      </c>
      <c r="L9038" t="s">
        <v>1890</v>
      </c>
      <c r="M9038">
        <v>1</v>
      </c>
      <c r="N9038" s="3">
        <v>99</v>
      </c>
      <c r="O9038" s="3">
        <v>58</v>
      </c>
      <c r="P9038" s="4">
        <v>0.1</v>
      </c>
      <c r="Q9038" s="3">
        <v>89.1</v>
      </c>
      <c r="R9038" s="3">
        <v>58</v>
      </c>
      <c r="S9038" s="3">
        <v>31.1</v>
      </c>
      <c r="T9038" t="s">
        <v>1954</v>
      </c>
      <c r="U9038" t="s">
        <v>72</v>
      </c>
    </row>
    <row r="9039" spans="1:21" x14ac:dyDescent="0.35">
      <c r="A9039" t="s">
        <v>11616</v>
      </c>
      <c r="B9039" s="2">
        <v>45948</v>
      </c>
      <c r="C9039">
        <v>10</v>
      </c>
      <c r="D9039">
        <v>2025</v>
      </c>
      <c r="F9039" t="s">
        <v>1133</v>
      </c>
      <c r="G9039" t="s">
        <v>2376</v>
      </c>
      <c r="H9039" t="s">
        <v>1863</v>
      </c>
      <c r="I9039" t="s">
        <v>2033</v>
      </c>
      <c r="J9039" t="s">
        <v>2120</v>
      </c>
      <c r="K9039" t="s">
        <v>1926</v>
      </c>
      <c r="L9039" t="s">
        <v>1885</v>
      </c>
      <c r="M9039">
        <v>1</v>
      </c>
      <c r="N9039" s="3">
        <v>28</v>
      </c>
      <c r="O9039" s="3">
        <v>13</v>
      </c>
      <c r="P9039" s="4">
        <v>0.1</v>
      </c>
      <c r="Q9039" s="3">
        <v>25.2</v>
      </c>
      <c r="R9039" s="3">
        <v>13</v>
      </c>
      <c r="S9039" s="3">
        <v>12.2</v>
      </c>
      <c r="T9039" t="s">
        <v>1954</v>
      </c>
      <c r="U9039" t="s">
        <v>72</v>
      </c>
    </row>
    <row r="9040" spans="1:21" x14ac:dyDescent="0.35">
      <c r="A9040" t="s">
        <v>11617</v>
      </c>
      <c r="B9040" s="2">
        <v>45948</v>
      </c>
      <c r="C9040">
        <v>10</v>
      </c>
      <c r="D9040">
        <v>2025</v>
      </c>
      <c r="F9040" t="s">
        <v>681</v>
      </c>
      <c r="G9040" t="s">
        <v>2259</v>
      </c>
      <c r="H9040" t="s">
        <v>1872</v>
      </c>
      <c r="I9040" t="s">
        <v>2152</v>
      </c>
      <c r="J9040" t="s">
        <v>2114</v>
      </c>
      <c r="K9040" t="s">
        <v>1915</v>
      </c>
      <c r="L9040" t="s">
        <v>1886</v>
      </c>
      <c r="M9040">
        <v>1</v>
      </c>
      <c r="N9040" s="3">
        <v>85</v>
      </c>
      <c r="O9040" s="3">
        <v>41</v>
      </c>
      <c r="P9040" s="4">
        <v>0.1</v>
      </c>
      <c r="Q9040" s="3">
        <v>76.5</v>
      </c>
      <c r="R9040" s="3">
        <v>41</v>
      </c>
      <c r="S9040" s="3">
        <v>35.5</v>
      </c>
      <c r="T9040" t="s">
        <v>1954</v>
      </c>
      <c r="U9040" t="s">
        <v>72</v>
      </c>
    </row>
    <row r="9041" spans="1:21" x14ac:dyDescent="0.35">
      <c r="A9041" t="s">
        <v>11618</v>
      </c>
      <c r="B9041" s="2">
        <v>45948</v>
      </c>
      <c r="C9041">
        <v>10</v>
      </c>
      <c r="D9041">
        <v>2025</v>
      </c>
      <c r="F9041" t="s">
        <v>1495</v>
      </c>
      <c r="G9041" t="s">
        <v>3714</v>
      </c>
      <c r="H9041" t="s">
        <v>1871</v>
      </c>
      <c r="I9041" t="s">
        <v>2144</v>
      </c>
      <c r="J9041" t="s">
        <v>2183</v>
      </c>
      <c r="K9041" t="s">
        <v>1917</v>
      </c>
      <c r="L9041" t="s">
        <v>1886</v>
      </c>
      <c r="M9041">
        <v>1</v>
      </c>
      <c r="N9041" s="3">
        <v>72</v>
      </c>
      <c r="O9041" s="3">
        <v>34</v>
      </c>
      <c r="P9041" s="4">
        <v>0</v>
      </c>
      <c r="Q9041" s="3">
        <v>72</v>
      </c>
      <c r="R9041" s="3">
        <v>34</v>
      </c>
      <c r="S9041" s="3">
        <v>38</v>
      </c>
      <c r="T9041" t="s">
        <v>1954</v>
      </c>
      <c r="U9041" t="s">
        <v>72</v>
      </c>
    </row>
    <row r="9042" spans="1:21" x14ac:dyDescent="0.35">
      <c r="A9042" t="s">
        <v>11619</v>
      </c>
      <c r="B9042" s="2">
        <v>45948</v>
      </c>
      <c r="C9042">
        <v>10</v>
      </c>
      <c r="D9042">
        <v>2025</v>
      </c>
      <c r="F9042" t="s">
        <v>598</v>
      </c>
      <c r="G9042" t="s">
        <v>2021</v>
      </c>
      <c r="H9042" t="s">
        <v>1870</v>
      </c>
      <c r="I9042" t="s">
        <v>2192</v>
      </c>
      <c r="J9042" t="s">
        <v>1960</v>
      </c>
      <c r="K9042" t="s">
        <v>1924</v>
      </c>
      <c r="L9042" t="s">
        <v>1885</v>
      </c>
      <c r="M9042">
        <v>1</v>
      </c>
      <c r="N9042" s="3">
        <v>42</v>
      </c>
      <c r="O9042" s="3">
        <v>20</v>
      </c>
      <c r="P9042" s="4">
        <v>0.1</v>
      </c>
      <c r="Q9042" s="3">
        <v>37.799999999999997</v>
      </c>
      <c r="R9042" s="3">
        <v>20</v>
      </c>
      <c r="S9042" s="3">
        <v>17.8</v>
      </c>
      <c r="T9042" t="s">
        <v>1954</v>
      </c>
      <c r="U9042" t="s">
        <v>72</v>
      </c>
    </row>
    <row r="9043" spans="1:21" x14ac:dyDescent="0.35">
      <c r="A9043" t="s">
        <v>11620</v>
      </c>
      <c r="B9043" s="2">
        <v>45948</v>
      </c>
      <c r="C9043">
        <v>10</v>
      </c>
      <c r="D9043">
        <v>2025</v>
      </c>
      <c r="F9043" t="s">
        <v>1060</v>
      </c>
      <c r="G9043" t="s">
        <v>2720</v>
      </c>
      <c r="H9043" t="s">
        <v>1873</v>
      </c>
      <c r="I9043" t="s">
        <v>2320</v>
      </c>
      <c r="J9043" t="s">
        <v>2011</v>
      </c>
      <c r="K9043" t="s">
        <v>1927</v>
      </c>
      <c r="L9043" t="s">
        <v>1885</v>
      </c>
      <c r="M9043">
        <v>1</v>
      </c>
      <c r="N9043" s="3">
        <v>24</v>
      </c>
      <c r="O9043" s="3">
        <v>10</v>
      </c>
      <c r="P9043" s="4">
        <v>0</v>
      </c>
      <c r="Q9043" s="3">
        <v>24</v>
      </c>
      <c r="R9043" s="3">
        <v>10</v>
      </c>
      <c r="S9043" s="3">
        <v>14</v>
      </c>
      <c r="T9043" t="s">
        <v>1954</v>
      </c>
      <c r="U9043" t="s">
        <v>72</v>
      </c>
    </row>
    <row r="9044" spans="1:21" x14ac:dyDescent="0.35">
      <c r="A9044" t="s">
        <v>11621</v>
      </c>
      <c r="B9044" s="2">
        <v>45949</v>
      </c>
      <c r="C9044">
        <v>10</v>
      </c>
      <c r="D9044">
        <v>2025</v>
      </c>
      <c r="F9044" t="s">
        <v>392</v>
      </c>
      <c r="G9044" t="s">
        <v>2174</v>
      </c>
      <c r="H9044" t="s">
        <v>1868</v>
      </c>
      <c r="I9044" t="s">
        <v>2113</v>
      </c>
      <c r="J9044" t="s">
        <v>2067</v>
      </c>
      <c r="K9044" t="s">
        <v>1918</v>
      </c>
      <c r="L9044" t="s">
        <v>1889</v>
      </c>
      <c r="M9044">
        <v>4</v>
      </c>
      <c r="N9044" s="3">
        <v>69</v>
      </c>
      <c r="O9044" s="3">
        <v>37</v>
      </c>
      <c r="P9044" s="4">
        <v>0.1</v>
      </c>
      <c r="Q9044" s="3">
        <v>248.4</v>
      </c>
      <c r="R9044" s="3">
        <v>148</v>
      </c>
      <c r="S9044" s="3">
        <v>100.4</v>
      </c>
      <c r="T9044" t="s">
        <v>1954</v>
      </c>
      <c r="U9044" t="s">
        <v>72</v>
      </c>
    </row>
    <row r="9045" spans="1:21" x14ac:dyDescent="0.35">
      <c r="A9045" t="s">
        <v>11622</v>
      </c>
      <c r="B9045" s="2">
        <v>45949</v>
      </c>
      <c r="C9045">
        <v>10</v>
      </c>
      <c r="D9045">
        <v>2025</v>
      </c>
      <c r="F9045" t="s">
        <v>233</v>
      </c>
      <c r="G9045" t="s">
        <v>1973</v>
      </c>
      <c r="H9045" t="s">
        <v>1867</v>
      </c>
      <c r="I9045" t="s">
        <v>2181</v>
      </c>
      <c r="J9045" t="s">
        <v>2067</v>
      </c>
      <c r="K9045" t="s">
        <v>1918</v>
      </c>
      <c r="L9045" t="s">
        <v>1889</v>
      </c>
      <c r="M9045">
        <v>1</v>
      </c>
      <c r="N9045" s="3">
        <v>69</v>
      </c>
      <c r="O9045" s="3">
        <v>37</v>
      </c>
      <c r="P9045" s="4">
        <v>0.1</v>
      </c>
      <c r="Q9045" s="3">
        <v>62.1</v>
      </c>
      <c r="R9045" s="3">
        <v>37</v>
      </c>
      <c r="S9045" s="3">
        <v>25.1</v>
      </c>
      <c r="T9045" t="s">
        <v>1954</v>
      </c>
      <c r="U9045" t="s">
        <v>72</v>
      </c>
    </row>
    <row r="9046" spans="1:21" x14ac:dyDescent="0.35">
      <c r="A9046" t="s">
        <v>11623</v>
      </c>
      <c r="B9046" s="2">
        <v>45949</v>
      </c>
      <c r="C9046">
        <v>10</v>
      </c>
      <c r="D9046">
        <v>2025</v>
      </c>
      <c r="F9046" t="s">
        <v>968</v>
      </c>
      <c r="G9046" t="s">
        <v>3280</v>
      </c>
      <c r="H9046" t="s">
        <v>1873</v>
      </c>
      <c r="I9046" t="s">
        <v>2320</v>
      </c>
      <c r="J9046" t="s">
        <v>1997</v>
      </c>
      <c r="K9046" t="s">
        <v>1906</v>
      </c>
      <c r="L9046" t="s">
        <v>1889</v>
      </c>
      <c r="M9046">
        <v>1</v>
      </c>
      <c r="N9046" s="3">
        <v>89</v>
      </c>
      <c r="O9046" s="3">
        <v>48</v>
      </c>
      <c r="P9046" s="4">
        <v>0.05</v>
      </c>
      <c r="Q9046" s="3">
        <v>84.55</v>
      </c>
      <c r="R9046" s="3">
        <v>48</v>
      </c>
      <c r="S9046" s="3">
        <v>36.549999999999997</v>
      </c>
      <c r="T9046" t="s">
        <v>1954</v>
      </c>
      <c r="U9046" t="s">
        <v>72</v>
      </c>
    </row>
    <row r="9047" spans="1:21" x14ac:dyDescent="0.35">
      <c r="A9047" t="s">
        <v>11624</v>
      </c>
      <c r="B9047" s="2">
        <v>45949</v>
      </c>
      <c r="C9047">
        <v>10</v>
      </c>
      <c r="D9047">
        <v>2025</v>
      </c>
      <c r="F9047" t="s">
        <v>462</v>
      </c>
      <c r="G9047" t="s">
        <v>2889</v>
      </c>
      <c r="H9047" t="s">
        <v>1863</v>
      </c>
      <c r="I9047" t="s">
        <v>1952</v>
      </c>
      <c r="J9047" t="s">
        <v>2026</v>
      </c>
      <c r="K9047" t="s">
        <v>1919</v>
      </c>
      <c r="L9047" t="s">
        <v>1887</v>
      </c>
      <c r="M9047">
        <v>1</v>
      </c>
      <c r="N9047" s="3">
        <v>85</v>
      </c>
      <c r="O9047" s="3">
        <v>44</v>
      </c>
      <c r="P9047" s="4">
        <v>0.05</v>
      </c>
      <c r="Q9047" s="3">
        <v>80.75</v>
      </c>
      <c r="R9047" s="3">
        <v>44</v>
      </c>
      <c r="S9047" s="3">
        <v>36.75</v>
      </c>
      <c r="T9047" t="s">
        <v>1954</v>
      </c>
      <c r="U9047" t="s">
        <v>72</v>
      </c>
    </row>
    <row r="9048" spans="1:21" x14ac:dyDescent="0.35">
      <c r="A9048" t="s">
        <v>11625</v>
      </c>
      <c r="B9048" s="2">
        <v>45949</v>
      </c>
      <c r="C9048">
        <v>10</v>
      </c>
      <c r="D9048">
        <v>2025</v>
      </c>
      <c r="F9048" t="s">
        <v>812</v>
      </c>
      <c r="G9048" t="s">
        <v>2489</v>
      </c>
      <c r="H9048" t="s">
        <v>1863</v>
      </c>
      <c r="I9048" t="s">
        <v>2056</v>
      </c>
      <c r="J9048" t="s">
        <v>1991</v>
      </c>
      <c r="K9048" t="s">
        <v>1925</v>
      </c>
      <c r="L9048" t="s">
        <v>1885</v>
      </c>
      <c r="M9048">
        <v>4</v>
      </c>
      <c r="N9048" s="3">
        <v>35</v>
      </c>
      <c r="O9048" s="3">
        <v>16</v>
      </c>
      <c r="P9048" s="4">
        <v>0.15</v>
      </c>
      <c r="Q9048" s="3">
        <v>119</v>
      </c>
      <c r="R9048" s="3">
        <v>64</v>
      </c>
      <c r="S9048" s="3">
        <v>55</v>
      </c>
      <c r="T9048" t="s">
        <v>1954</v>
      </c>
      <c r="U9048" t="s">
        <v>72</v>
      </c>
    </row>
    <row r="9049" spans="1:21" x14ac:dyDescent="0.35">
      <c r="A9049" t="s">
        <v>11626</v>
      </c>
      <c r="B9049" s="2">
        <v>45949</v>
      </c>
      <c r="C9049">
        <v>10</v>
      </c>
      <c r="D9049">
        <v>2025</v>
      </c>
      <c r="F9049" t="s">
        <v>348</v>
      </c>
      <c r="G9049" t="s">
        <v>65</v>
      </c>
      <c r="H9049" t="s">
        <v>1875</v>
      </c>
      <c r="I9049" t="s">
        <v>1981</v>
      </c>
      <c r="J9049" t="s">
        <v>2015</v>
      </c>
      <c r="K9049" t="s">
        <v>1914</v>
      </c>
      <c r="L9049" t="s">
        <v>1888</v>
      </c>
      <c r="M9049">
        <v>3</v>
      </c>
      <c r="N9049" s="3">
        <v>65</v>
      </c>
      <c r="O9049" s="3">
        <v>32</v>
      </c>
      <c r="P9049" s="4">
        <v>0.05</v>
      </c>
      <c r="Q9049" s="3">
        <v>185.25</v>
      </c>
      <c r="R9049" s="3">
        <v>96</v>
      </c>
      <c r="S9049" s="3">
        <v>89.25</v>
      </c>
      <c r="T9049" t="s">
        <v>1954</v>
      </c>
      <c r="U9049" t="s">
        <v>72</v>
      </c>
    </row>
    <row r="9050" spans="1:21" x14ac:dyDescent="0.35">
      <c r="A9050" t="s">
        <v>11627</v>
      </c>
      <c r="B9050" s="2">
        <v>45949</v>
      </c>
      <c r="C9050">
        <v>10</v>
      </c>
      <c r="D9050">
        <v>2025</v>
      </c>
      <c r="F9050" t="s">
        <v>106</v>
      </c>
      <c r="G9050" t="s">
        <v>3121</v>
      </c>
      <c r="H9050" t="s">
        <v>1864</v>
      </c>
      <c r="I9050" t="s">
        <v>2087</v>
      </c>
      <c r="J9050" t="s">
        <v>1991</v>
      </c>
      <c r="K9050" t="s">
        <v>1925</v>
      </c>
      <c r="L9050" t="s">
        <v>1885</v>
      </c>
      <c r="M9050">
        <v>1</v>
      </c>
      <c r="N9050" s="3">
        <v>35</v>
      </c>
      <c r="O9050" s="3">
        <v>16</v>
      </c>
      <c r="P9050" s="4">
        <v>0</v>
      </c>
      <c r="Q9050" s="3">
        <v>35</v>
      </c>
      <c r="R9050" s="3">
        <v>16</v>
      </c>
      <c r="S9050" s="3">
        <v>19</v>
      </c>
      <c r="T9050" t="s">
        <v>1954</v>
      </c>
      <c r="U9050" t="s">
        <v>72</v>
      </c>
    </row>
    <row r="9051" spans="1:21" x14ac:dyDescent="0.35">
      <c r="A9051" t="s">
        <v>11628</v>
      </c>
      <c r="B9051" s="2">
        <v>45949</v>
      </c>
      <c r="C9051">
        <v>10</v>
      </c>
      <c r="D9051">
        <v>2025</v>
      </c>
      <c r="F9051" t="s">
        <v>331</v>
      </c>
      <c r="G9051" t="s">
        <v>2257</v>
      </c>
      <c r="H9051" t="s">
        <v>1875</v>
      </c>
      <c r="I9051" t="s">
        <v>1970</v>
      </c>
      <c r="J9051" t="s">
        <v>1978</v>
      </c>
      <c r="K9051" t="s">
        <v>1916</v>
      </c>
      <c r="L9051" t="s">
        <v>1887</v>
      </c>
      <c r="M9051">
        <v>1</v>
      </c>
      <c r="N9051" s="3">
        <v>79</v>
      </c>
      <c r="O9051" s="3">
        <v>42</v>
      </c>
      <c r="P9051" s="4">
        <v>0.1</v>
      </c>
      <c r="Q9051" s="3">
        <v>71.099999999999994</v>
      </c>
      <c r="R9051" s="3">
        <v>42</v>
      </c>
      <c r="S9051" s="3">
        <v>29.1</v>
      </c>
      <c r="T9051" t="s">
        <v>1954</v>
      </c>
      <c r="U9051" t="s">
        <v>72</v>
      </c>
    </row>
    <row r="9052" spans="1:21" x14ac:dyDescent="0.35">
      <c r="A9052" t="s">
        <v>11629</v>
      </c>
      <c r="B9052" s="2">
        <v>45949</v>
      </c>
      <c r="C9052">
        <v>10</v>
      </c>
      <c r="D9052">
        <v>2025</v>
      </c>
      <c r="F9052" t="s">
        <v>347</v>
      </c>
      <c r="G9052" t="s">
        <v>2302</v>
      </c>
      <c r="H9052" t="s">
        <v>1866</v>
      </c>
      <c r="I9052" t="s">
        <v>1866</v>
      </c>
      <c r="J9052" t="s">
        <v>2162</v>
      </c>
      <c r="K9052" t="s">
        <v>1921</v>
      </c>
      <c r="L9052" t="s">
        <v>1889</v>
      </c>
      <c r="M9052">
        <v>3</v>
      </c>
      <c r="N9052" s="3">
        <v>55</v>
      </c>
      <c r="O9052" s="3">
        <v>27</v>
      </c>
      <c r="P9052" s="4">
        <v>0</v>
      </c>
      <c r="Q9052" s="3">
        <v>165</v>
      </c>
      <c r="R9052" s="3">
        <v>81</v>
      </c>
      <c r="S9052" s="3">
        <v>84</v>
      </c>
      <c r="T9052" t="s">
        <v>1954</v>
      </c>
      <c r="U9052" t="s">
        <v>72</v>
      </c>
    </row>
    <row r="9053" spans="1:21" x14ac:dyDescent="0.35">
      <c r="A9053" t="s">
        <v>11630</v>
      </c>
      <c r="B9053" s="2">
        <v>45949</v>
      </c>
      <c r="C9053">
        <v>10</v>
      </c>
      <c r="D9053">
        <v>2025</v>
      </c>
      <c r="F9053" t="s">
        <v>1531</v>
      </c>
      <c r="G9053" t="s">
        <v>3387</v>
      </c>
      <c r="H9053" t="s">
        <v>1875</v>
      </c>
      <c r="I9053" t="s">
        <v>1981</v>
      </c>
      <c r="J9053" t="s">
        <v>1997</v>
      </c>
      <c r="K9053" t="s">
        <v>1906</v>
      </c>
      <c r="L9053" t="s">
        <v>1889</v>
      </c>
      <c r="M9053">
        <v>2</v>
      </c>
      <c r="N9053" s="3">
        <v>89</v>
      </c>
      <c r="O9053" s="3">
        <v>48</v>
      </c>
      <c r="P9053" s="4">
        <v>0</v>
      </c>
      <c r="Q9053" s="3">
        <v>178</v>
      </c>
      <c r="R9053" s="3">
        <v>96</v>
      </c>
      <c r="S9053" s="3">
        <v>82</v>
      </c>
      <c r="T9053" t="s">
        <v>1954</v>
      </c>
      <c r="U9053" t="s">
        <v>72</v>
      </c>
    </row>
    <row r="9054" spans="1:21" x14ac:dyDescent="0.35">
      <c r="A9054" t="s">
        <v>11631</v>
      </c>
      <c r="B9054" s="2">
        <v>45949</v>
      </c>
      <c r="C9054">
        <v>10</v>
      </c>
      <c r="D9054">
        <v>2025</v>
      </c>
      <c r="F9054" t="s">
        <v>1687</v>
      </c>
      <c r="G9054" t="s">
        <v>11632</v>
      </c>
      <c r="H9054" t="s">
        <v>1875</v>
      </c>
      <c r="I9054" t="s">
        <v>1970</v>
      </c>
      <c r="J9054" t="s">
        <v>2023</v>
      </c>
      <c r="K9054" t="s">
        <v>1912</v>
      </c>
      <c r="L9054" t="s">
        <v>1890</v>
      </c>
      <c r="M9054">
        <v>1</v>
      </c>
      <c r="N9054" s="3">
        <v>249</v>
      </c>
      <c r="O9054" s="3">
        <v>168</v>
      </c>
      <c r="P9054" s="4">
        <v>0</v>
      </c>
      <c r="Q9054" s="3">
        <v>249</v>
      </c>
      <c r="R9054" s="3">
        <v>168</v>
      </c>
      <c r="S9054" s="3">
        <v>81</v>
      </c>
      <c r="T9054" t="s">
        <v>1954</v>
      </c>
      <c r="U9054" t="s">
        <v>71</v>
      </c>
    </row>
    <row r="9055" spans="1:21" x14ac:dyDescent="0.35">
      <c r="A9055" t="s">
        <v>11633</v>
      </c>
      <c r="B9055" s="2">
        <v>45949</v>
      </c>
      <c r="C9055">
        <v>10</v>
      </c>
      <c r="D9055">
        <v>2025</v>
      </c>
      <c r="F9055" t="s">
        <v>416</v>
      </c>
      <c r="G9055" t="s">
        <v>2161</v>
      </c>
      <c r="H9055" t="s">
        <v>1868</v>
      </c>
      <c r="I9055" t="s">
        <v>2014</v>
      </c>
      <c r="J9055" t="s">
        <v>2061</v>
      </c>
      <c r="K9055" t="s">
        <v>1923</v>
      </c>
      <c r="L9055" t="s">
        <v>1888</v>
      </c>
      <c r="M9055">
        <v>1</v>
      </c>
      <c r="N9055" s="3">
        <v>25</v>
      </c>
      <c r="O9055" s="3">
        <v>11</v>
      </c>
      <c r="P9055" s="4">
        <v>0</v>
      </c>
      <c r="Q9055" s="3">
        <v>25</v>
      </c>
      <c r="R9055" s="3">
        <v>11</v>
      </c>
      <c r="S9055" s="3">
        <v>14</v>
      </c>
      <c r="T9055" t="s">
        <v>1954</v>
      </c>
      <c r="U9055" t="s">
        <v>72</v>
      </c>
    </row>
    <row r="9056" spans="1:21" x14ac:dyDescent="0.35">
      <c r="A9056" t="s">
        <v>11634</v>
      </c>
      <c r="B9056" s="2">
        <v>45949</v>
      </c>
      <c r="C9056">
        <v>10</v>
      </c>
      <c r="D9056">
        <v>2025</v>
      </c>
      <c r="F9056" t="s">
        <v>878</v>
      </c>
      <c r="G9056" t="s">
        <v>2959</v>
      </c>
      <c r="H9056" t="s">
        <v>1875</v>
      </c>
      <c r="I9056" t="s">
        <v>1970</v>
      </c>
      <c r="J9056" t="s">
        <v>2023</v>
      </c>
      <c r="K9056" t="s">
        <v>1912</v>
      </c>
      <c r="L9056" t="s">
        <v>1890</v>
      </c>
      <c r="M9056">
        <v>1</v>
      </c>
      <c r="N9056" s="3">
        <v>249</v>
      </c>
      <c r="O9056" s="3">
        <v>168</v>
      </c>
      <c r="P9056" s="4">
        <v>0</v>
      </c>
      <c r="Q9056" s="3">
        <v>249</v>
      </c>
      <c r="R9056" s="3">
        <v>168</v>
      </c>
      <c r="S9056" s="3">
        <v>81</v>
      </c>
      <c r="T9056" t="s">
        <v>1954</v>
      </c>
      <c r="U9056" t="s">
        <v>72</v>
      </c>
    </row>
    <row r="9057" spans="1:21" x14ac:dyDescent="0.35">
      <c r="A9057" t="s">
        <v>11635</v>
      </c>
      <c r="B9057" s="2">
        <v>45949</v>
      </c>
      <c r="C9057">
        <v>10</v>
      </c>
      <c r="D9057">
        <v>2025</v>
      </c>
      <c r="F9057" t="s">
        <v>208</v>
      </c>
      <c r="G9057" t="s">
        <v>2066</v>
      </c>
      <c r="H9057" t="s">
        <v>1869</v>
      </c>
      <c r="I9057" t="s">
        <v>1977</v>
      </c>
      <c r="J9057" t="s">
        <v>1997</v>
      </c>
      <c r="K9057" t="s">
        <v>1906</v>
      </c>
      <c r="L9057" t="s">
        <v>1889</v>
      </c>
      <c r="M9057">
        <v>2</v>
      </c>
      <c r="N9057" s="3">
        <v>89</v>
      </c>
      <c r="O9057" s="3">
        <v>48</v>
      </c>
      <c r="P9057" s="4">
        <v>0</v>
      </c>
      <c r="Q9057" s="3">
        <v>178</v>
      </c>
      <c r="R9057" s="3">
        <v>96</v>
      </c>
      <c r="S9057" s="3">
        <v>82</v>
      </c>
      <c r="T9057" t="s">
        <v>1954</v>
      </c>
      <c r="U9057" t="s">
        <v>72</v>
      </c>
    </row>
    <row r="9058" spans="1:21" x14ac:dyDescent="0.35">
      <c r="A9058" t="s">
        <v>11636</v>
      </c>
      <c r="B9058" s="2">
        <v>45950</v>
      </c>
      <c r="C9058">
        <v>10</v>
      </c>
      <c r="D9058">
        <v>2025</v>
      </c>
      <c r="F9058" t="s">
        <v>349</v>
      </c>
      <c r="G9058" t="s">
        <v>2812</v>
      </c>
      <c r="H9058" t="s">
        <v>1869</v>
      </c>
      <c r="I9058" t="s">
        <v>1977</v>
      </c>
      <c r="J9058" t="s">
        <v>1956</v>
      </c>
      <c r="K9058" t="s">
        <v>1909</v>
      </c>
      <c r="L9058" t="s">
        <v>1887</v>
      </c>
      <c r="M9058">
        <v>2</v>
      </c>
      <c r="N9058" s="3">
        <v>95</v>
      </c>
      <c r="O9058" s="3">
        <v>54</v>
      </c>
      <c r="P9058" s="4">
        <v>0.1</v>
      </c>
      <c r="Q9058" s="3">
        <v>171</v>
      </c>
      <c r="R9058" s="3">
        <v>108</v>
      </c>
      <c r="S9058" s="3">
        <v>63</v>
      </c>
      <c r="T9058" t="s">
        <v>1954</v>
      </c>
      <c r="U9058" t="s">
        <v>72</v>
      </c>
    </row>
    <row r="9059" spans="1:21" x14ac:dyDescent="0.35">
      <c r="A9059" t="s">
        <v>11637</v>
      </c>
      <c r="B9059" s="2">
        <v>45950</v>
      </c>
      <c r="C9059">
        <v>10</v>
      </c>
      <c r="D9059">
        <v>2025</v>
      </c>
      <c r="F9059" t="s">
        <v>176</v>
      </c>
      <c r="G9059" t="s">
        <v>2141</v>
      </c>
      <c r="H9059" t="s">
        <v>1875</v>
      </c>
      <c r="I9059" t="s">
        <v>2054</v>
      </c>
      <c r="J9059" t="s">
        <v>1963</v>
      </c>
      <c r="K9059" t="s">
        <v>1907</v>
      </c>
      <c r="L9059" t="s">
        <v>1890</v>
      </c>
      <c r="M9059">
        <v>1</v>
      </c>
      <c r="N9059" s="3">
        <v>119</v>
      </c>
      <c r="O9059" s="3">
        <v>72</v>
      </c>
      <c r="P9059" s="4">
        <v>0</v>
      </c>
      <c r="Q9059" s="3">
        <v>119</v>
      </c>
      <c r="R9059" s="3">
        <v>72</v>
      </c>
      <c r="S9059" s="3">
        <v>47</v>
      </c>
      <c r="T9059" t="s">
        <v>1954</v>
      </c>
      <c r="U9059" t="s">
        <v>72</v>
      </c>
    </row>
    <row r="9060" spans="1:21" x14ac:dyDescent="0.35">
      <c r="A9060" t="s">
        <v>11638</v>
      </c>
      <c r="B9060" s="2">
        <v>45950</v>
      </c>
      <c r="C9060">
        <v>10</v>
      </c>
      <c r="D9060">
        <v>2025</v>
      </c>
      <c r="F9060" t="s">
        <v>107</v>
      </c>
      <c r="G9060" t="s">
        <v>3211</v>
      </c>
      <c r="H9060" t="s">
        <v>1864</v>
      </c>
      <c r="I9060" t="s">
        <v>2044</v>
      </c>
      <c r="J9060" t="s">
        <v>1960</v>
      </c>
      <c r="K9060" t="s">
        <v>1924</v>
      </c>
      <c r="L9060" t="s">
        <v>1885</v>
      </c>
      <c r="M9060">
        <v>2</v>
      </c>
      <c r="N9060" s="3">
        <v>42</v>
      </c>
      <c r="O9060" s="3">
        <v>20</v>
      </c>
      <c r="P9060" s="4">
        <v>0.2</v>
      </c>
      <c r="Q9060" s="3">
        <v>67.2</v>
      </c>
      <c r="R9060" s="3">
        <v>40</v>
      </c>
      <c r="S9060" s="3">
        <v>27.2</v>
      </c>
      <c r="T9060" t="s">
        <v>1954</v>
      </c>
      <c r="U9060" t="s">
        <v>72</v>
      </c>
    </row>
    <row r="9061" spans="1:21" x14ac:dyDescent="0.35">
      <c r="A9061" t="s">
        <v>11639</v>
      </c>
      <c r="B9061" s="2">
        <v>45950</v>
      </c>
      <c r="C9061">
        <v>10</v>
      </c>
      <c r="D9061">
        <v>2025</v>
      </c>
      <c r="F9061" t="s">
        <v>95</v>
      </c>
      <c r="G9061" t="s">
        <v>2105</v>
      </c>
      <c r="H9061" t="s">
        <v>1866</v>
      </c>
      <c r="I9061" t="s">
        <v>1866</v>
      </c>
      <c r="J9061" t="s">
        <v>2011</v>
      </c>
      <c r="K9061" t="s">
        <v>1927</v>
      </c>
      <c r="L9061" t="s">
        <v>1885</v>
      </c>
      <c r="M9061">
        <v>2</v>
      </c>
      <c r="N9061" s="3">
        <v>24</v>
      </c>
      <c r="O9061" s="3">
        <v>10</v>
      </c>
      <c r="P9061" s="4">
        <v>0.05</v>
      </c>
      <c r="Q9061" s="3">
        <v>45.6</v>
      </c>
      <c r="R9061" s="3">
        <v>20</v>
      </c>
      <c r="S9061" s="3">
        <v>25.6</v>
      </c>
      <c r="T9061" t="s">
        <v>1954</v>
      </c>
      <c r="U9061" t="s">
        <v>72</v>
      </c>
    </row>
    <row r="9062" spans="1:21" x14ac:dyDescent="0.35">
      <c r="A9062" t="s">
        <v>11640</v>
      </c>
      <c r="B9062" s="2">
        <v>45950</v>
      </c>
      <c r="C9062">
        <v>10</v>
      </c>
      <c r="D9062">
        <v>2025</v>
      </c>
      <c r="F9062" t="s">
        <v>516</v>
      </c>
      <c r="G9062" t="s">
        <v>3507</v>
      </c>
      <c r="H9062" t="s">
        <v>1863</v>
      </c>
      <c r="I9062" t="s">
        <v>1952</v>
      </c>
      <c r="J9062" t="s">
        <v>1971</v>
      </c>
      <c r="K9062" t="s">
        <v>1920</v>
      </c>
      <c r="L9062" t="s">
        <v>1886</v>
      </c>
      <c r="M9062">
        <v>3</v>
      </c>
      <c r="N9062" s="3">
        <v>45</v>
      </c>
      <c r="O9062" s="3">
        <v>19</v>
      </c>
      <c r="P9062" s="4">
        <v>0.05</v>
      </c>
      <c r="Q9062" s="3">
        <v>128.25</v>
      </c>
      <c r="R9062" s="3">
        <v>57</v>
      </c>
      <c r="S9062" s="3">
        <v>71.25</v>
      </c>
      <c r="T9062" t="s">
        <v>1954</v>
      </c>
      <c r="U9062" t="s">
        <v>72</v>
      </c>
    </row>
    <row r="9063" spans="1:21" x14ac:dyDescent="0.35">
      <c r="A9063" t="s">
        <v>11641</v>
      </c>
      <c r="B9063" s="2">
        <v>45950</v>
      </c>
      <c r="C9063">
        <v>10</v>
      </c>
      <c r="D9063">
        <v>2025</v>
      </c>
      <c r="F9063" t="s">
        <v>1271</v>
      </c>
      <c r="G9063" t="s">
        <v>3520</v>
      </c>
      <c r="H9063" t="s">
        <v>1873</v>
      </c>
      <c r="I9063" t="s">
        <v>2395</v>
      </c>
      <c r="J9063" t="s">
        <v>1978</v>
      </c>
      <c r="K9063" t="s">
        <v>1916</v>
      </c>
      <c r="L9063" t="s">
        <v>1887</v>
      </c>
      <c r="M9063">
        <v>3</v>
      </c>
      <c r="N9063" s="3">
        <v>79</v>
      </c>
      <c r="O9063" s="3">
        <v>42</v>
      </c>
      <c r="P9063" s="4">
        <v>0.1</v>
      </c>
      <c r="Q9063" s="3">
        <v>213.3</v>
      </c>
      <c r="R9063" s="3">
        <v>126</v>
      </c>
      <c r="S9063" s="3">
        <v>87.3</v>
      </c>
      <c r="T9063" t="s">
        <v>1954</v>
      </c>
      <c r="U9063" t="s">
        <v>72</v>
      </c>
    </row>
    <row r="9064" spans="1:21" x14ac:dyDescent="0.35">
      <c r="A9064" t="s">
        <v>11642</v>
      </c>
      <c r="B9064" s="2">
        <v>45950</v>
      </c>
      <c r="C9064">
        <v>10</v>
      </c>
      <c r="D9064">
        <v>2025</v>
      </c>
      <c r="F9064" t="s">
        <v>138</v>
      </c>
      <c r="G9064" t="s">
        <v>3627</v>
      </c>
      <c r="H9064" t="s">
        <v>1871</v>
      </c>
      <c r="I9064" t="s">
        <v>2144</v>
      </c>
      <c r="J9064" t="s">
        <v>1967</v>
      </c>
      <c r="K9064" t="s">
        <v>1913</v>
      </c>
      <c r="L9064" t="s">
        <v>1888</v>
      </c>
      <c r="M9064">
        <v>1</v>
      </c>
      <c r="N9064" s="3">
        <v>78</v>
      </c>
      <c r="O9064" s="3">
        <v>39</v>
      </c>
      <c r="P9064" s="4">
        <v>0</v>
      </c>
      <c r="Q9064" s="3">
        <v>78</v>
      </c>
      <c r="R9064" s="3">
        <v>39</v>
      </c>
      <c r="S9064" s="3">
        <v>39</v>
      </c>
      <c r="T9064" t="s">
        <v>1954</v>
      </c>
      <c r="U9064" t="s">
        <v>72</v>
      </c>
    </row>
    <row r="9065" spans="1:21" x14ac:dyDescent="0.35">
      <c r="A9065" t="s">
        <v>11643</v>
      </c>
      <c r="B9065" s="2">
        <v>45950</v>
      </c>
      <c r="C9065">
        <v>10</v>
      </c>
      <c r="D9065">
        <v>2025</v>
      </c>
      <c r="F9065" t="s">
        <v>1439</v>
      </c>
      <c r="G9065" t="s">
        <v>3959</v>
      </c>
      <c r="H9065" t="s">
        <v>1866</v>
      </c>
      <c r="I9065" t="s">
        <v>1866</v>
      </c>
      <c r="J9065" t="s">
        <v>1956</v>
      </c>
      <c r="K9065" t="s">
        <v>1909</v>
      </c>
      <c r="L9065" t="s">
        <v>1887</v>
      </c>
      <c r="M9065">
        <v>5</v>
      </c>
      <c r="N9065" s="3">
        <v>95</v>
      </c>
      <c r="O9065" s="3">
        <v>54</v>
      </c>
      <c r="P9065" s="4">
        <v>0.1</v>
      </c>
      <c r="Q9065" s="3">
        <v>427.5</v>
      </c>
      <c r="R9065" s="3">
        <v>270</v>
      </c>
      <c r="S9065" s="3">
        <v>157.5</v>
      </c>
      <c r="T9065" t="s">
        <v>1954</v>
      </c>
      <c r="U9065" t="s">
        <v>72</v>
      </c>
    </row>
    <row r="9066" spans="1:21" x14ac:dyDescent="0.35">
      <c r="A9066" t="s">
        <v>11644</v>
      </c>
      <c r="B9066" s="2">
        <v>45950</v>
      </c>
      <c r="C9066">
        <v>10</v>
      </c>
      <c r="D9066">
        <v>2025</v>
      </c>
      <c r="F9066" t="s">
        <v>154</v>
      </c>
      <c r="G9066" t="s">
        <v>60</v>
      </c>
      <c r="H9066" t="s">
        <v>1874</v>
      </c>
      <c r="I9066" t="s">
        <v>2200</v>
      </c>
      <c r="J9066" t="s">
        <v>2183</v>
      </c>
      <c r="K9066" t="s">
        <v>1917</v>
      </c>
      <c r="L9066" t="s">
        <v>1886</v>
      </c>
      <c r="M9066">
        <v>2</v>
      </c>
      <c r="N9066" s="3">
        <v>72</v>
      </c>
      <c r="O9066" s="3">
        <v>34</v>
      </c>
      <c r="P9066" s="4">
        <v>0</v>
      </c>
      <c r="Q9066" s="3">
        <v>144</v>
      </c>
      <c r="R9066" s="3">
        <v>68</v>
      </c>
      <c r="S9066" s="3">
        <v>76</v>
      </c>
      <c r="T9066" t="s">
        <v>1954</v>
      </c>
      <c r="U9066" t="s">
        <v>72</v>
      </c>
    </row>
    <row r="9067" spans="1:21" x14ac:dyDescent="0.35">
      <c r="A9067" t="s">
        <v>11645</v>
      </c>
      <c r="B9067" s="2">
        <v>45950</v>
      </c>
      <c r="C9067">
        <v>10</v>
      </c>
      <c r="D9067">
        <v>2025</v>
      </c>
      <c r="F9067" t="s">
        <v>1537</v>
      </c>
      <c r="G9067" t="s">
        <v>2206</v>
      </c>
      <c r="H9067" t="s">
        <v>1863</v>
      </c>
      <c r="I9067" t="s">
        <v>2051</v>
      </c>
      <c r="J9067" t="s">
        <v>1953</v>
      </c>
      <c r="K9067" t="s">
        <v>1905</v>
      </c>
      <c r="L9067" t="s">
        <v>1888</v>
      </c>
      <c r="M9067">
        <v>2</v>
      </c>
      <c r="N9067" s="3">
        <v>120</v>
      </c>
      <c r="O9067" s="3">
        <v>63</v>
      </c>
      <c r="P9067" s="4">
        <v>0</v>
      </c>
      <c r="Q9067" s="3">
        <v>240</v>
      </c>
      <c r="R9067" s="3">
        <v>126</v>
      </c>
      <c r="S9067" s="3">
        <v>114</v>
      </c>
      <c r="T9067" t="s">
        <v>1954</v>
      </c>
      <c r="U9067" t="s">
        <v>72</v>
      </c>
    </row>
    <row r="9068" spans="1:21" x14ac:dyDescent="0.35">
      <c r="A9068" t="s">
        <v>11646</v>
      </c>
      <c r="B9068" s="2">
        <v>45950</v>
      </c>
      <c r="C9068">
        <v>10</v>
      </c>
      <c r="D9068">
        <v>2025</v>
      </c>
      <c r="F9068" t="s">
        <v>240</v>
      </c>
      <c r="G9068" t="s">
        <v>3299</v>
      </c>
      <c r="H9068" t="s">
        <v>1871</v>
      </c>
      <c r="I9068" t="s">
        <v>1966</v>
      </c>
      <c r="J9068" t="s">
        <v>1987</v>
      </c>
      <c r="K9068" t="s">
        <v>1908</v>
      </c>
      <c r="L9068" t="s">
        <v>1890</v>
      </c>
      <c r="M9068">
        <v>1</v>
      </c>
      <c r="N9068" s="3">
        <v>129</v>
      </c>
      <c r="O9068" s="3">
        <v>78</v>
      </c>
      <c r="P9068" s="4">
        <v>0</v>
      </c>
      <c r="Q9068" s="3">
        <v>129</v>
      </c>
      <c r="R9068" s="3">
        <v>78</v>
      </c>
      <c r="S9068" s="3">
        <v>51</v>
      </c>
      <c r="T9068" t="s">
        <v>1954</v>
      </c>
      <c r="U9068" t="s">
        <v>72</v>
      </c>
    </row>
    <row r="9069" spans="1:21" x14ac:dyDescent="0.35">
      <c r="A9069" t="s">
        <v>11647</v>
      </c>
      <c r="B9069" s="2">
        <v>45950</v>
      </c>
      <c r="C9069">
        <v>10</v>
      </c>
      <c r="D9069">
        <v>2025</v>
      </c>
      <c r="F9069" t="s">
        <v>1106</v>
      </c>
      <c r="G9069" t="s">
        <v>60</v>
      </c>
      <c r="H9069" t="s">
        <v>1868</v>
      </c>
      <c r="I9069" t="s">
        <v>2022</v>
      </c>
      <c r="J9069" t="s">
        <v>1963</v>
      </c>
      <c r="K9069" t="s">
        <v>1907</v>
      </c>
      <c r="L9069" t="s">
        <v>1890</v>
      </c>
      <c r="M9069">
        <v>2</v>
      </c>
      <c r="N9069" s="3">
        <v>119</v>
      </c>
      <c r="O9069" s="3">
        <v>72</v>
      </c>
      <c r="P9069" s="4">
        <v>0.1</v>
      </c>
      <c r="Q9069" s="3">
        <v>214.2</v>
      </c>
      <c r="R9069" s="3">
        <v>144</v>
      </c>
      <c r="S9069" s="3">
        <v>70.2</v>
      </c>
      <c r="T9069" t="s">
        <v>1954</v>
      </c>
      <c r="U9069" t="s">
        <v>72</v>
      </c>
    </row>
    <row r="9070" spans="1:21" x14ac:dyDescent="0.35">
      <c r="A9070" t="s">
        <v>11648</v>
      </c>
      <c r="B9070" s="2">
        <v>45950</v>
      </c>
      <c r="C9070">
        <v>10</v>
      </c>
      <c r="D9070">
        <v>2025</v>
      </c>
      <c r="F9070" t="s">
        <v>801</v>
      </c>
      <c r="G9070" t="s">
        <v>3497</v>
      </c>
      <c r="H9070" t="s">
        <v>1871</v>
      </c>
      <c r="I9070" t="s">
        <v>2234</v>
      </c>
      <c r="J9070" t="s">
        <v>1978</v>
      </c>
      <c r="K9070" t="s">
        <v>1916</v>
      </c>
      <c r="L9070" t="s">
        <v>1887</v>
      </c>
      <c r="M9070">
        <v>2</v>
      </c>
      <c r="N9070" s="3">
        <v>79</v>
      </c>
      <c r="O9070" s="3">
        <v>42</v>
      </c>
      <c r="P9070" s="4">
        <v>0.15</v>
      </c>
      <c r="Q9070" s="3">
        <v>134.30000000000001</v>
      </c>
      <c r="R9070" s="3">
        <v>84</v>
      </c>
      <c r="S9070" s="3">
        <v>50.3</v>
      </c>
      <c r="T9070" t="s">
        <v>1954</v>
      </c>
      <c r="U9070" t="s">
        <v>72</v>
      </c>
    </row>
    <row r="9071" spans="1:21" x14ac:dyDescent="0.35">
      <c r="A9071" t="s">
        <v>11649</v>
      </c>
      <c r="B9071" s="2">
        <v>45950</v>
      </c>
      <c r="C9071">
        <v>10</v>
      </c>
      <c r="D9071">
        <v>2025</v>
      </c>
      <c r="F9071" t="s">
        <v>458</v>
      </c>
      <c r="G9071" t="s">
        <v>2650</v>
      </c>
      <c r="H9071" t="s">
        <v>1870</v>
      </c>
      <c r="I9071" t="s">
        <v>2000</v>
      </c>
      <c r="J9071" t="s">
        <v>2120</v>
      </c>
      <c r="K9071" t="s">
        <v>1926</v>
      </c>
      <c r="L9071" t="s">
        <v>1885</v>
      </c>
      <c r="M9071">
        <v>2</v>
      </c>
      <c r="N9071" s="3">
        <v>28</v>
      </c>
      <c r="O9071" s="3">
        <v>13</v>
      </c>
      <c r="P9071" s="4">
        <v>0.15</v>
      </c>
      <c r="Q9071" s="3">
        <v>47.6</v>
      </c>
      <c r="R9071" s="3">
        <v>26</v>
      </c>
      <c r="S9071" s="3">
        <v>21.6</v>
      </c>
      <c r="T9071" t="s">
        <v>1954</v>
      </c>
      <c r="U9071" t="s">
        <v>72</v>
      </c>
    </row>
    <row r="9072" spans="1:21" x14ac:dyDescent="0.35">
      <c r="A9072" t="s">
        <v>11650</v>
      </c>
      <c r="B9072" s="2">
        <v>45951</v>
      </c>
      <c r="C9072">
        <v>10</v>
      </c>
      <c r="D9072">
        <v>2025</v>
      </c>
      <c r="F9072" t="s">
        <v>1515</v>
      </c>
      <c r="G9072" t="s">
        <v>2454</v>
      </c>
      <c r="H9072" t="s">
        <v>1871</v>
      </c>
      <c r="I9072" t="s">
        <v>2234</v>
      </c>
      <c r="J9072" t="s">
        <v>2162</v>
      </c>
      <c r="K9072" t="s">
        <v>1921</v>
      </c>
      <c r="L9072" t="s">
        <v>1889</v>
      </c>
      <c r="M9072">
        <v>2</v>
      </c>
      <c r="N9072" s="3">
        <v>55</v>
      </c>
      <c r="O9072" s="3">
        <v>27</v>
      </c>
      <c r="P9072" s="4">
        <v>0.1</v>
      </c>
      <c r="Q9072" s="3">
        <v>99</v>
      </c>
      <c r="R9072" s="3">
        <v>54</v>
      </c>
      <c r="S9072" s="3">
        <v>45</v>
      </c>
      <c r="T9072" t="s">
        <v>1954</v>
      </c>
      <c r="U9072" t="s">
        <v>72</v>
      </c>
    </row>
    <row r="9073" spans="1:21" x14ac:dyDescent="0.35">
      <c r="A9073" t="s">
        <v>11651</v>
      </c>
      <c r="B9073" s="2">
        <v>45951</v>
      </c>
      <c r="C9073">
        <v>10</v>
      </c>
      <c r="D9073">
        <v>2025</v>
      </c>
      <c r="F9073" t="s">
        <v>667</v>
      </c>
      <c r="G9073" t="s">
        <v>2550</v>
      </c>
      <c r="H9073" t="s">
        <v>1874</v>
      </c>
      <c r="I9073" t="s">
        <v>2119</v>
      </c>
      <c r="J9073" t="s">
        <v>2015</v>
      </c>
      <c r="K9073" t="s">
        <v>1914</v>
      </c>
      <c r="L9073" t="s">
        <v>1888</v>
      </c>
      <c r="M9073">
        <v>2</v>
      </c>
      <c r="N9073" s="3">
        <v>65</v>
      </c>
      <c r="O9073" s="3">
        <v>32</v>
      </c>
      <c r="P9073" s="4">
        <v>0</v>
      </c>
      <c r="Q9073" s="3">
        <v>130</v>
      </c>
      <c r="R9073" s="3">
        <v>64</v>
      </c>
      <c r="S9073" s="3">
        <v>66</v>
      </c>
      <c r="T9073" t="s">
        <v>1954</v>
      </c>
      <c r="U9073" t="s">
        <v>72</v>
      </c>
    </row>
    <row r="9074" spans="1:21" x14ac:dyDescent="0.35">
      <c r="A9074" t="s">
        <v>11652</v>
      </c>
      <c r="B9074" s="2">
        <v>45951</v>
      </c>
      <c r="C9074">
        <v>10</v>
      </c>
      <c r="D9074">
        <v>2025</v>
      </c>
      <c r="F9074" t="s">
        <v>1598</v>
      </c>
      <c r="G9074" t="s">
        <v>2229</v>
      </c>
      <c r="H9074" t="s">
        <v>1870</v>
      </c>
      <c r="I9074" t="s">
        <v>2060</v>
      </c>
      <c r="J9074" t="s">
        <v>2045</v>
      </c>
      <c r="K9074" t="s">
        <v>1910</v>
      </c>
      <c r="L9074" t="s">
        <v>1890</v>
      </c>
      <c r="M9074">
        <v>2</v>
      </c>
      <c r="N9074" s="3">
        <v>99</v>
      </c>
      <c r="O9074" s="3">
        <v>58</v>
      </c>
      <c r="P9074" s="4">
        <v>0.1</v>
      </c>
      <c r="Q9074" s="3">
        <v>178.2</v>
      </c>
      <c r="R9074" s="3">
        <v>116</v>
      </c>
      <c r="S9074" s="3">
        <v>62.2</v>
      </c>
      <c r="T9074" t="s">
        <v>1954</v>
      </c>
      <c r="U9074" t="s">
        <v>72</v>
      </c>
    </row>
    <row r="9075" spans="1:21" x14ac:dyDescent="0.35">
      <c r="A9075" t="s">
        <v>11653</v>
      </c>
      <c r="B9075" s="2">
        <v>45951</v>
      </c>
      <c r="C9075">
        <v>10</v>
      </c>
      <c r="D9075">
        <v>2025</v>
      </c>
      <c r="F9075" t="s">
        <v>1704</v>
      </c>
      <c r="G9075" t="s">
        <v>2159</v>
      </c>
      <c r="H9075" t="s">
        <v>1874</v>
      </c>
      <c r="I9075" t="s">
        <v>2041</v>
      </c>
      <c r="J9075" t="s">
        <v>1971</v>
      </c>
      <c r="K9075" t="s">
        <v>1920</v>
      </c>
      <c r="L9075" t="s">
        <v>1886</v>
      </c>
      <c r="M9075">
        <v>1</v>
      </c>
      <c r="N9075" s="3">
        <v>45</v>
      </c>
      <c r="O9075" s="3">
        <v>19</v>
      </c>
      <c r="P9075" s="4">
        <v>0</v>
      </c>
      <c r="Q9075" s="3">
        <v>45</v>
      </c>
      <c r="R9075" s="3">
        <v>19</v>
      </c>
      <c r="S9075" s="3">
        <v>26</v>
      </c>
      <c r="T9075" t="s">
        <v>1954</v>
      </c>
      <c r="U9075" t="s">
        <v>72</v>
      </c>
    </row>
    <row r="9076" spans="1:21" x14ac:dyDescent="0.35">
      <c r="A9076" t="s">
        <v>11654</v>
      </c>
      <c r="B9076" s="2">
        <v>45951</v>
      </c>
      <c r="C9076">
        <v>10</v>
      </c>
      <c r="D9076">
        <v>2025</v>
      </c>
      <c r="F9076" t="s">
        <v>543</v>
      </c>
      <c r="G9076" t="s">
        <v>2053</v>
      </c>
      <c r="H9076" t="s">
        <v>1863</v>
      </c>
      <c r="I9076" t="s">
        <v>2056</v>
      </c>
      <c r="J9076" t="s">
        <v>1956</v>
      </c>
      <c r="K9076" t="s">
        <v>1909</v>
      </c>
      <c r="L9076" t="s">
        <v>1887</v>
      </c>
      <c r="M9076">
        <v>1</v>
      </c>
      <c r="N9076" s="3">
        <v>95</v>
      </c>
      <c r="O9076" s="3">
        <v>54</v>
      </c>
      <c r="P9076" s="4">
        <v>0.1</v>
      </c>
      <c r="Q9076" s="3">
        <v>85.5</v>
      </c>
      <c r="R9076" s="3">
        <v>54</v>
      </c>
      <c r="S9076" s="3">
        <v>31.5</v>
      </c>
      <c r="T9076" t="s">
        <v>1954</v>
      </c>
      <c r="U9076" t="s">
        <v>72</v>
      </c>
    </row>
    <row r="9077" spans="1:21" x14ac:dyDescent="0.35">
      <c r="A9077" t="s">
        <v>11655</v>
      </c>
      <c r="B9077" s="2">
        <v>45951</v>
      </c>
      <c r="C9077">
        <v>10</v>
      </c>
      <c r="D9077">
        <v>2025</v>
      </c>
      <c r="F9077" t="s">
        <v>201</v>
      </c>
      <c r="G9077" t="s">
        <v>2595</v>
      </c>
      <c r="H9077" t="s">
        <v>1868</v>
      </c>
      <c r="I9077" t="s">
        <v>2113</v>
      </c>
      <c r="J9077" t="s">
        <v>2015</v>
      </c>
      <c r="K9077" t="s">
        <v>1914</v>
      </c>
      <c r="L9077" t="s">
        <v>1888</v>
      </c>
      <c r="M9077">
        <v>1</v>
      </c>
      <c r="N9077" s="3">
        <v>65</v>
      </c>
      <c r="O9077" s="3">
        <v>32</v>
      </c>
      <c r="P9077" s="4">
        <v>0.1</v>
      </c>
      <c r="Q9077" s="3">
        <v>58.5</v>
      </c>
      <c r="R9077" s="3">
        <v>32</v>
      </c>
      <c r="S9077" s="3">
        <v>26.5</v>
      </c>
      <c r="T9077" t="s">
        <v>1954</v>
      </c>
      <c r="U9077" t="s">
        <v>72</v>
      </c>
    </row>
    <row r="9078" spans="1:21" x14ac:dyDescent="0.35">
      <c r="A9078" t="s">
        <v>11656</v>
      </c>
      <c r="B9078" s="2">
        <v>45951</v>
      </c>
      <c r="C9078">
        <v>10</v>
      </c>
      <c r="D9078">
        <v>2025</v>
      </c>
      <c r="F9078" t="s">
        <v>363</v>
      </c>
      <c r="G9078" t="s">
        <v>2233</v>
      </c>
      <c r="H9078" t="s">
        <v>1870</v>
      </c>
      <c r="I9078" t="s">
        <v>2083</v>
      </c>
      <c r="J9078" t="s">
        <v>2114</v>
      </c>
      <c r="K9078" t="s">
        <v>1915</v>
      </c>
      <c r="L9078" t="s">
        <v>1886</v>
      </c>
      <c r="M9078">
        <v>2</v>
      </c>
      <c r="N9078" s="3">
        <v>85</v>
      </c>
      <c r="O9078" s="3">
        <v>41</v>
      </c>
      <c r="P9078" s="4">
        <v>0</v>
      </c>
      <c r="Q9078" s="3">
        <v>170</v>
      </c>
      <c r="R9078" s="3">
        <v>82</v>
      </c>
      <c r="S9078" s="3">
        <v>88</v>
      </c>
      <c r="T9078" t="s">
        <v>1954</v>
      </c>
      <c r="U9078" t="s">
        <v>72</v>
      </c>
    </row>
    <row r="9079" spans="1:21" x14ac:dyDescent="0.35">
      <c r="A9079" t="s">
        <v>11657</v>
      </c>
      <c r="B9079" s="2">
        <v>45951</v>
      </c>
      <c r="C9079">
        <v>10</v>
      </c>
      <c r="D9079">
        <v>2025</v>
      </c>
      <c r="F9079" t="s">
        <v>478</v>
      </c>
      <c r="G9079" t="s">
        <v>2700</v>
      </c>
      <c r="H9079" t="s">
        <v>1873</v>
      </c>
      <c r="I9079" t="s">
        <v>2070</v>
      </c>
      <c r="J9079" t="s">
        <v>1978</v>
      </c>
      <c r="K9079" t="s">
        <v>1916</v>
      </c>
      <c r="L9079" t="s">
        <v>1887</v>
      </c>
      <c r="M9079">
        <v>2</v>
      </c>
      <c r="N9079" s="3">
        <v>79</v>
      </c>
      <c r="O9079" s="3">
        <v>42</v>
      </c>
      <c r="P9079" s="4">
        <v>0.05</v>
      </c>
      <c r="Q9079" s="3">
        <v>150.1</v>
      </c>
      <c r="R9079" s="3">
        <v>84</v>
      </c>
      <c r="S9079" s="3">
        <v>66.099999999999994</v>
      </c>
      <c r="T9079" t="s">
        <v>1954</v>
      </c>
      <c r="U9079" t="s">
        <v>72</v>
      </c>
    </row>
    <row r="9080" spans="1:21" x14ac:dyDescent="0.35">
      <c r="A9080" t="s">
        <v>11658</v>
      </c>
      <c r="B9080" s="2">
        <v>45951</v>
      </c>
      <c r="C9080">
        <v>10</v>
      </c>
      <c r="D9080">
        <v>2025</v>
      </c>
      <c r="F9080" t="s">
        <v>1439</v>
      </c>
      <c r="G9080" t="s">
        <v>3959</v>
      </c>
      <c r="H9080" t="s">
        <v>1866</v>
      </c>
      <c r="I9080" t="s">
        <v>1866</v>
      </c>
      <c r="J9080" t="s">
        <v>2034</v>
      </c>
      <c r="K9080" t="s">
        <v>1904</v>
      </c>
      <c r="L9080" t="s">
        <v>1889</v>
      </c>
      <c r="M9080">
        <v>2</v>
      </c>
      <c r="N9080" s="3">
        <v>149</v>
      </c>
      <c r="O9080" s="3">
        <v>91</v>
      </c>
      <c r="P9080" s="4">
        <v>0.15</v>
      </c>
      <c r="Q9080" s="3">
        <v>253.3</v>
      </c>
      <c r="R9080" s="3">
        <v>182</v>
      </c>
      <c r="S9080" s="3">
        <v>71.3</v>
      </c>
      <c r="T9080" t="s">
        <v>1954</v>
      </c>
      <c r="U9080" t="s">
        <v>72</v>
      </c>
    </row>
    <row r="9081" spans="1:21" x14ac:dyDescent="0.35">
      <c r="A9081" t="s">
        <v>11659</v>
      </c>
      <c r="B9081" s="2">
        <v>45951</v>
      </c>
      <c r="C9081">
        <v>10</v>
      </c>
      <c r="D9081">
        <v>2025</v>
      </c>
      <c r="F9081" t="s">
        <v>826</v>
      </c>
      <c r="G9081" t="s">
        <v>2092</v>
      </c>
      <c r="H9081" t="s">
        <v>1870</v>
      </c>
      <c r="I9081" t="s">
        <v>2060</v>
      </c>
      <c r="J9081" t="s">
        <v>1967</v>
      </c>
      <c r="K9081" t="s">
        <v>1913</v>
      </c>
      <c r="L9081" t="s">
        <v>1888</v>
      </c>
      <c r="M9081">
        <v>1</v>
      </c>
      <c r="N9081" s="3">
        <v>78</v>
      </c>
      <c r="O9081" s="3">
        <v>39</v>
      </c>
      <c r="P9081" s="4">
        <v>0</v>
      </c>
      <c r="Q9081" s="3">
        <v>78</v>
      </c>
      <c r="R9081" s="3">
        <v>39</v>
      </c>
      <c r="S9081" s="3">
        <v>39</v>
      </c>
      <c r="T9081" t="s">
        <v>1954</v>
      </c>
      <c r="U9081" t="s">
        <v>72</v>
      </c>
    </row>
    <row r="9082" spans="1:21" x14ac:dyDescent="0.35">
      <c r="A9082" t="s">
        <v>11660</v>
      </c>
      <c r="B9082" s="2">
        <v>45951</v>
      </c>
      <c r="C9082">
        <v>10</v>
      </c>
      <c r="D9082">
        <v>2025</v>
      </c>
      <c r="F9082" t="s">
        <v>833</v>
      </c>
      <c r="G9082" t="s">
        <v>2381</v>
      </c>
      <c r="H9082" t="s">
        <v>1864</v>
      </c>
      <c r="I9082" t="s">
        <v>2087</v>
      </c>
      <c r="J9082" t="s">
        <v>1997</v>
      </c>
      <c r="K9082" t="s">
        <v>1906</v>
      </c>
      <c r="L9082" t="s">
        <v>1889</v>
      </c>
      <c r="M9082">
        <v>1</v>
      </c>
      <c r="N9082" s="3">
        <v>89</v>
      </c>
      <c r="O9082" s="3">
        <v>48</v>
      </c>
      <c r="P9082" s="4">
        <v>0.05</v>
      </c>
      <c r="Q9082" s="3">
        <v>84.55</v>
      </c>
      <c r="R9082" s="3">
        <v>48</v>
      </c>
      <c r="S9082" s="3">
        <v>36.549999999999997</v>
      </c>
      <c r="T9082" t="s">
        <v>1954</v>
      </c>
      <c r="U9082" t="s">
        <v>72</v>
      </c>
    </row>
    <row r="9083" spans="1:21" x14ac:dyDescent="0.35">
      <c r="A9083" t="s">
        <v>11661</v>
      </c>
      <c r="B9083" s="2">
        <v>45952</v>
      </c>
      <c r="C9083">
        <v>10</v>
      </c>
      <c r="D9083">
        <v>2025</v>
      </c>
      <c r="F9083" t="s">
        <v>1703</v>
      </c>
      <c r="G9083" t="s">
        <v>2370</v>
      </c>
      <c r="H9083" t="s">
        <v>1875</v>
      </c>
      <c r="I9083" t="s">
        <v>1981</v>
      </c>
      <c r="J9083" t="s">
        <v>2045</v>
      </c>
      <c r="K9083" t="s">
        <v>1910</v>
      </c>
      <c r="L9083" t="s">
        <v>1890</v>
      </c>
      <c r="M9083">
        <v>2</v>
      </c>
      <c r="N9083" s="3">
        <v>99</v>
      </c>
      <c r="O9083" s="3">
        <v>58</v>
      </c>
      <c r="P9083" s="4">
        <v>0.05</v>
      </c>
      <c r="Q9083" s="3">
        <v>188.1</v>
      </c>
      <c r="R9083" s="3">
        <v>116</v>
      </c>
      <c r="S9083" s="3">
        <v>72.099999999999994</v>
      </c>
      <c r="T9083" t="s">
        <v>1954</v>
      </c>
      <c r="U9083" t="s">
        <v>72</v>
      </c>
    </row>
    <row r="9084" spans="1:21" x14ac:dyDescent="0.35">
      <c r="A9084" t="s">
        <v>11662</v>
      </c>
      <c r="B9084" s="2">
        <v>45952</v>
      </c>
      <c r="C9084">
        <v>10</v>
      </c>
      <c r="D9084">
        <v>2025</v>
      </c>
      <c r="F9084" t="s">
        <v>150</v>
      </c>
      <c r="G9084" t="s">
        <v>4939</v>
      </c>
      <c r="H9084" t="s">
        <v>1866</v>
      </c>
      <c r="I9084" t="s">
        <v>1866</v>
      </c>
      <c r="J9084" t="s">
        <v>2045</v>
      </c>
      <c r="K9084" t="s">
        <v>1910</v>
      </c>
      <c r="L9084" t="s">
        <v>1890</v>
      </c>
      <c r="M9084">
        <v>1</v>
      </c>
      <c r="N9084" s="3">
        <v>99</v>
      </c>
      <c r="O9084" s="3">
        <v>58</v>
      </c>
      <c r="P9084" s="4">
        <v>0.05</v>
      </c>
      <c r="Q9084" s="3">
        <v>94.05</v>
      </c>
      <c r="R9084" s="3">
        <v>58</v>
      </c>
      <c r="S9084" s="3">
        <v>36.049999999999997</v>
      </c>
      <c r="T9084" t="s">
        <v>1954</v>
      </c>
      <c r="U9084" t="s">
        <v>72</v>
      </c>
    </row>
    <row r="9085" spans="1:21" x14ac:dyDescent="0.35">
      <c r="A9085" t="s">
        <v>11663</v>
      </c>
      <c r="B9085" s="2">
        <v>45952</v>
      </c>
      <c r="C9085">
        <v>10</v>
      </c>
      <c r="D9085">
        <v>2025</v>
      </c>
      <c r="F9085" t="s">
        <v>795</v>
      </c>
      <c r="G9085" t="s">
        <v>2652</v>
      </c>
      <c r="H9085" t="s">
        <v>1872</v>
      </c>
      <c r="I9085" t="s">
        <v>2076</v>
      </c>
      <c r="J9085" t="s">
        <v>2120</v>
      </c>
      <c r="K9085" t="s">
        <v>1926</v>
      </c>
      <c r="L9085" t="s">
        <v>1885</v>
      </c>
      <c r="M9085">
        <v>2</v>
      </c>
      <c r="N9085" s="3">
        <v>28</v>
      </c>
      <c r="O9085" s="3">
        <v>13</v>
      </c>
      <c r="P9085" s="4">
        <v>0.15</v>
      </c>
      <c r="Q9085" s="3">
        <v>47.6</v>
      </c>
      <c r="R9085" s="3">
        <v>26</v>
      </c>
      <c r="S9085" s="3">
        <v>21.6</v>
      </c>
      <c r="T9085" t="s">
        <v>1954</v>
      </c>
      <c r="U9085" t="s">
        <v>72</v>
      </c>
    </row>
    <row r="9086" spans="1:21" x14ac:dyDescent="0.35">
      <c r="A9086" t="s">
        <v>11664</v>
      </c>
      <c r="B9086" s="2">
        <v>45952</v>
      </c>
      <c r="C9086">
        <v>10</v>
      </c>
      <c r="D9086">
        <v>2025</v>
      </c>
      <c r="F9086" t="s">
        <v>1443</v>
      </c>
      <c r="G9086" t="s">
        <v>3099</v>
      </c>
      <c r="H9086" t="s">
        <v>1866</v>
      </c>
      <c r="I9086" t="s">
        <v>1866</v>
      </c>
      <c r="J9086" t="s">
        <v>1956</v>
      </c>
      <c r="K9086" t="s">
        <v>1909</v>
      </c>
      <c r="L9086" t="s">
        <v>1887</v>
      </c>
      <c r="M9086">
        <v>1</v>
      </c>
      <c r="N9086" s="3">
        <v>95</v>
      </c>
      <c r="O9086" s="3">
        <v>54</v>
      </c>
      <c r="P9086" s="4">
        <v>0</v>
      </c>
      <c r="Q9086" s="3">
        <v>95</v>
      </c>
      <c r="R9086" s="3">
        <v>54</v>
      </c>
      <c r="S9086" s="3">
        <v>41</v>
      </c>
      <c r="T9086" t="s">
        <v>1954</v>
      </c>
      <c r="U9086" t="s">
        <v>72</v>
      </c>
    </row>
    <row r="9087" spans="1:21" x14ac:dyDescent="0.35">
      <c r="A9087" t="s">
        <v>11665</v>
      </c>
      <c r="B9087" s="2">
        <v>45952</v>
      </c>
      <c r="C9087">
        <v>10</v>
      </c>
      <c r="D9087">
        <v>2025</v>
      </c>
      <c r="F9087" t="s">
        <v>841</v>
      </c>
      <c r="G9087" t="s">
        <v>2606</v>
      </c>
      <c r="H9087" t="s">
        <v>1866</v>
      </c>
      <c r="I9087" t="s">
        <v>1866</v>
      </c>
      <c r="J9087" t="s">
        <v>1987</v>
      </c>
      <c r="K9087" t="s">
        <v>1908</v>
      </c>
      <c r="L9087" t="s">
        <v>1890</v>
      </c>
      <c r="M9087">
        <v>2</v>
      </c>
      <c r="N9087" s="3">
        <v>129</v>
      </c>
      <c r="O9087" s="3">
        <v>78</v>
      </c>
      <c r="P9087" s="4">
        <v>0.05</v>
      </c>
      <c r="Q9087" s="3">
        <v>245.1</v>
      </c>
      <c r="R9087" s="3">
        <v>156</v>
      </c>
      <c r="S9087" s="3">
        <v>89.1</v>
      </c>
      <c r="T9087" t="s">
        <v>1954</v>
      </c>
      <c r="U9087" t="s">
        <v>72</v>
      </c>
    </row>
    <row r="9088" spans="1:21" x14ac:dyDescent="0.35">
      <c r="A9088" t="s">
        <v>11666</v>
      </c>
      <c r="B9088" s="2">
        <v>45952</v>
      </c>
      <c r="C9088">
        <v>10</v>
      </c>
      <c r="D9088">
        <v>2025</v>
      </c>
      <c r="F9088" t="s">
        <v>682</v>
      </c>
      <c r="G9088" t="s">
        <v>2932</v>
      </c>
      <c r="H9088" t="s">
        <v>1870</v>
      </c>
      <c r="I9088" t="s">
        <v>2000</v>
      </c>
      <c r="J9088" t="s">
        <v>2015</v>
      </c>
      <c r="K9088" t="s">
        <v>1914</v>
      </c>
      <c r="L9088" t="s">
        <v>1888</v>
      </c>
      <c r="M9088">
        <v>1</v>
      </c>
      <c r="N9088" s="3">
        <v>65</v>
      </c>
      <c r="O9088" s="3">
        <v>32</v>
      </c>
      <c r="P9088" s="4">
        <v>0.05</v>
      </c>
      <c r="Q9088" s="3">
        <v>61.75</v>
      </c>
      <c r="R9088" s="3">
        <v>32</v>
      </c>
      <c r="S9088" s="3">
        <v>29.75</v>
      </c>
      <c r="T9088" t="s">
        <v>1954</v>
      </c>
      <c r="U9088" t="s">
        <v>72</v>
      </c>
    </row>
    <row r="9089" spans="1:21" x14ac:dyDescent="0.35">
      <c r="A9089" t="s">
        <v>11667</v>
      </c>
      <c r="B9089" s="2">
        <v>45952</v>
      </c>
      <c r="C9089">
        <v>10</v>
      </c>
      <c r="D9089">
        <v>2025</v>
      </c>
      <c r="F9089" t="s">
        <v>966</v>
      </c>
      <c r="G9089" t="s">
        <v>2130</v>
      </c>
      <c r="H9089" t="s">
        <v>1871</v>
      </c>
      <c r="I9089" t="s">
        <v>1966</v>
      </c>
      <c r="J9089" t="s">
        <v>1967</v>
      </c>
      <c r="K9089" t="s">
        <v>1913</v>
      </c>
      <c r="L9089" t="s">
        <v>1888</v>
      </c>
      <c r="M9089">
        <v>1</v>
      </c>
      <c r="N9089" s="3">
        <v>78</v>
      </c>
      <c r="O9089" s="3">
        <v>39</v>
      </c>
      <c r="P9089" s="4">
        <v>0.05</v>
      </c>
      <c r="Q9089" s="3">
        <v>74.099999999999994</v>
      </c>
      <c r="R9089" s="3">
        <v>39</v>
      </c>
      <c r="S9089" s="3">
        <v>35.1</v>
      </c>
      <c r="T9089" t="s">
        <v>1954</v>
      </c>
      <c r="U9089" t="s">
        <v>72</v>
      </c>
    </row>
    <row r="9090" spans="1:21" x14ac:dyDescent="0.35">
      <c r="A9090" t="s">
        <v>11668</v>
      </c>
      <c r="B9090" s="2">
        <v>45952</v>
      </c>
      <c r="C9090">
        <v>10</v>
      </c>
      <c r="D9090">
        <v>2025</v>
      </c>
      <c r="F9090" t="s">
        <v>1114</v>
      </c>
      <c r="G9090" t="s">
        <v>6103</v>
      </c>
      <c r="H9090" t="s">
        <v>1868</v>
      </c>
      <c r="I9090" t="s">
        <v>2014</v>
      </c>
      <c r="J9090" t="s">
        <v>1997</v>
      </c>
      <c r="K9090" t="s">
        <v>1906</v>
      </c>
      <c r="L9090" t="s">
        <v>1889</v>
      </c>
      <c r="M9090">
        <v>1</v>
      </c>
      <c r="N9090" s="3">
        <v>89</v>
      </c>
      <c r="O9090" s="3">
        <v>48</v>
      </c>
      <c r="P9090" s="4">
        <v>0</v>
      </c>
      <c r="Q9090" s="3">
        <v>89</v>
      </c>
      <c r="R9090" s="3">
        <v>48</v>
      </c>
      <c r="S9090" s="3">
        <v>41</v>
      </c>
      <c r="T9090" t="s">
        <v>1954</v>
      </c>
      <c r="U9090" t="s">
        <v>72</v>
      </c>
    </row>
    <row r="9091" spans="1:21" x14ac:dyDescent="0.35">
      <c r="A9091" t="s">
        <v>11669</v>
      </c>
      <c r="B9091" s="2">
        <v>45953</v>
      </c>
      <c r="C9091">
        <v>10</v>
      </c>
      <c r="D9091">
        <v>2025</v>
      </c>
      <c r="F9091" t="s">
        <v>1088</v>
      </c>
      <c r="G9091" t="s">
        <v>2848</v>
      </c>
      <c r="H9091" t="s">
        <v>1864</v>
      </c>
      <c r="I9091" t="s">
        <v>2211</v>
      </c>
      <c r="J9091" t="s">
        <v>1971</v>
      </c>
      <c r="K9091" t="s">
        <v>1920</v>
      </c>
      <c r="L9091" t="s">
        <v>1886</v>
      </c>
      <c r="M9091">
        <v>1</v>
      </c>
      <c r="N9091" s="3">
        <v>45</v>
      </c>
      <c r="O9091" s="3">
        <v>19</v>
      </c>
      <c r="P9091" s="4">
        <v>0.1</v>
      </c>
      <c r="Q9091" s="3">
        <v>40.5</v>
      </c>
      <c r="R9091" s="3">
        <v>19</v>
      </c>
      <c r="S9091" s="3">
        <v>21.5</v>
      </c>
      <c r="T9091" t="s">
        <v>1954</v>
      </c>
      <c r="U9091" t="s">
        <v>72</v>
      </c>
    </row>
    <row r="9092" spans="1:21" x14ac:dyDescent="0.35">
      <c r="A9092" t="s">
        <v>11670</v>
      </c>
      <c r="B9092" s="2">
        <v>45953</v>
      </c>
      <c r="C9092">
        <v>10</v>
      </c>
      <c r="D9092">
        <v>2025</v>
      </c>
      <c r="F9092" t="s">
        <v>1815</v>
      </c>
      <c r="G9092" t="s">
        <v>2197</v>
      </c>
      <c r="H9092" t="s">
        <v>1872</v>
      </c>
      <c r="I9092" t="s">
        <v>1986</v>
      </c>
      <c r="J9092" t="s">
        <v>1991</v>
      </c>
      <c r="K9092" t="s">
        <v>1925</v>
      </c>
      <c r="L9092" t="s">
        <v>1885</v>
      </c>
      <c r="M9092">
        <v>3</v>
      </c>
      <c r="N9092" s="3">
        <v>35</v>
      </c>
      <c r="O9092" s="3">
        <v>16</v>
      </c>
      <c r="P9092" s="4">
        <v>0</v>
      </c>
      <c r="Q9092" s="3">
        <v>105</v>
      </c>
      <c r="R9092" s="3">
        <v>48</v>
      </c>
      <c r="S9092" s="3">
        <v>57</v>
      </c>
      <c r="T9092" t="s">
        <v>1954</v>
      </c>
      <c r="U9092" t="s">
        <v>72</v>
      </c>
    </row>
    <row r="9093" spans="1:21" x14ac:dyDescent="0.35">
      <c r="A9093" t="s">
        <v>11671</v>
      </c>
      <c r="B9093" s="2">
        <v>45953</v>
      </c>
      <c r="C9093">
        <v>10</v>
      </c>
      <c r="D9093">
        <v>2025</v>
      </c>
      <c r="F9093" t="s">
        <v>842</v>
      </c>
      <c r="G9093" t="s">
        <v>2105</v>
      </c>
      <c r="H9093" t="s">
        <v>1871</v>
      </c>
      <c r="I9093" t="s">
        <v>1966</v>
      </c>
      <c r="J9093" t="s">
        <v>2067</v>
      </c>
      <c r="K9093" t="s">
        <v>1918</v>
      </c>
      <c r="L9093" t="s">
        <v>1889</v>
      </c>
      <c r="M9093">
        <v>1</v>
      </c>
      <c r="N9093" s="3">
        <v>69</v>
      </c>
      <c r="O9093" s="3">
        <v>37</v>
      </c>
      <c r="P9093" s="4">
        <v>0.1</v>
      </c>
      <c r="Q9093" s="3">
        <v>62.1</v>
      </c>
      <c r="R9093" s="3">
        <v>37</v>
      </c>
      <c r="S9093" s="3">
        <v>25.1</v>
      </c>
      <c r="T9093" t="s">
        <v>1954</v>
      </c>
      <c r="U9093" t="s">
        <v>72</v>
      </c>
    </row>
    <row r="9094" spans="1:21" x14ac:dyDescent="0.35">
      <c r="A9094" t="s">
        <v>11672</v>
      </c>
      <c r="B9094" s="2">
        <v>45953</v>
      </c>
      <c r="C9094">
        <v>10</v>
      </c>
      <c r="D9094">
        <v>2025</v>
      </c>
      <c r="F9094" t="s">
        <v>536</v>
      </c>
      <c r="G9094" t="s">
        <v>2094</v>
      </c>
      <c r="H9094" t="s">
        <v>1871</v>
      </c>
      <c r="I9094" t="s">
        <v>1990</v>
      </c>
      <c r="J9094" t="s">
        <v>2001</v>
      </c>
      <c r="K9094" t="s">
        <v>1911</v>
      </c>
      <c r="L9094" t="s">
        <v>1886</v>
      </c>
      <c r="M9094">
        <v>1</v>
      </c>
      <c r="N9094" s="3">
        <v>58</v>
      </c>
      <c r="O9094" s="3">
        <v>25</v>
      </c>
      <c r="P9094" s="4">
        <v>0.1</v>
      </c>
      <c r="Q9094" s="3">
        <v>52.2</v>
      </c>
      <c r="R9094" s="3">
        <v>25</v>
      </c>
      <c r="S9094" s="3">
        <v>27.2</v>
      </c>
      <c r="T9094" t="s">
        <v>1954</v>
      </c>
      <c r="U9094" t="s">
        <v>72</v>
      </c>
    </row>
    <row r="9095" spans="1:21" x14ac:dyDescent="0.35">
      <c r="A9095" t="s">
        <v>11673</v>
      </c>
      <c r="B9095" s="2">
        <v>45953</v>
      </c>
      <c r="C9095">
        <v>10</v>
      </c>
      <c r="D9095">
        <v>2025</v>
      </c>
      <c r="F9095" t="s">
        <v>771</v>
      </c>
      <c r="G9095" t="s">
        <v>3442</v>
      </c>
      <c r="H9095" t="s">
        <v>1868</v>
      </c>
      <c r="I9095" t="s">
        <v>2113</v>
      </c>
      <c r="J9095" t="s">
        <v>2045</v>
      </c>
      <c r="K9095" t="s">
        <v>1910</v>
      </c>
      <c r="L9095" t="s">
        <v>1890</v>
      </c>
      <c r="M9095">
        <v>1</v>
      </c>
      <c r="N9095" s="3">
        <v>99</v>
      </c>
      <c r="O9095" s="3">
        <v>58</v>
      </c>
      <c r="P9095" s="4">
        <v>0.15</v>
      </c>
      <c r="Q9095" s="3">
        <v>84.15</v>
      </c>
      <c r="R9095" s="3">
        <v>58</v>
      </c>
      <c r="S9095" s="3">
        <v>26.15</v>
      </c>
      <c r="T9095" t="s">
        <v>1954</v>
      </c>
      <c r="U9095" t="s">
        <v>72</v>
      </c>
    </row>
    <row r="9096" spans="1:21" x14ac:dyDescent="0.35">
      <c r="A9096" t="s">
        <v>11674</v>
      </c>
      <c r="B9096" s="2">
        <v>45953</v>
      </c>
      <c r="C9096">
        <v>10</v>
      </c>
      <c r="D9096">
        <v>2025</v>
      </c>
      <c r="F9096" t="s">
        <v>94</v>
      </c>
      <c r="G9096" t="s">
        <v>62</v>
      </c>
      <c r="H9096" t="s">
        <v>1863</v>
      </c>
      <c r="I9096" t="s">
        <v>2056</v>
      </c>
      <c r="J9096" t="s">
        <v>2045</v>
      </c>
      <c r="K9096" t="s">
        <v>1910</v>
      </c>
      <c r="L9096" t="s">
        <v>1890</v>
      </c>
      <c r="M9096">
        <v>1</v>
      </c>
      <c r="N9096" s="3">
        <v>99</v>
      </c>
      <c r="O9096" s="3">
        <v>58</v>
      </c>
      <c r="P9096" s="4">
        <v>0.15</v>
      </c>
      <c r="Q9096" s="3">
        <v>84.15</v>
      </c>
      <c r="R9096" s="3">
        <v>58</v>
      </c>
      <c r="S9096" s="3">
        <v>26.15</v>
      </c>
      <c r="T9096" t="s">
        <v>1954</v>
      </c>
      <c r="U9096" t="s">
        <v>72</v>
      </c>
    </row>
    <row r="9097" spans="1:21" x14ac:dyDescent="0.35">
      <c r="A9097" t="s">
        <v>11675</v>
      </c>
      <c r="B9097" s="2">
        <v>45953</v>
      </c>
      <c r="C9097">
        <v>10</v>
      </c>
      <c r="D9097">
        <v>2025</v>
      </c>
      <c r="F9097" t="s">
        <v>269</v>
      </c>
      <c r="G9097" t="s">
        <v>3691</v>
      </c>
      <c r="H9097" t="s">
        <v>1871</v>
      </c>
      <c r="I9097" t="s">
        <v>2234</v>
      </c>
      <c r="J9097" t="s">
        <v>1971</v>
      </c>
      <c r="K9097" t="s">
        <v>1920</v>
      </c>
      <c r="L9097" t="s">
        <v>1886</v>
      </c>
      <c r="M9097">
        <v>1</v>
      </c>
      <c r="N9097" s="3">
        <v>45</v>
      </c>
      <c r="O9097" s="3">
        <v>19</v>
      </c>
      <c r="P9097" s="4">
        <v>0.1</v>
      </c>
      <c r="Q9097" s="3">
        <v>40.5</v>
      </c>
      <c r="R9097" s="3">
        <v>19</v>
      </c>
      <c r="S9097" s="3">
        <v>21.5</v>
      </c>
      <c r="T9097" t="s">
        <v>1954</v>
      </c>
      <c r="U9097" t="s">
        <v>72</v>
      </c>
    </row>
    <row r="9098" spans="1:21" x14ac:dyDescent="0.35">
      <c r="A9098" t="s">
        <v>11676</v>
      </c>
      <c r="B9098" s="2">
        <v>45953</v>
      </c>
      <c r="C9098">
        <v>10</v>
      </c>
      <c r="D9098">
        <v>2025</v>
      </c>
      <c r="F9098" t="s">
        <v>1145</v>
      </c>
      <c r="G9098" t="s">
        <v>2322</v>
      </c>
      <c r="H9098" t="s">
        <v>1866</v>
      </c>
      <c r="I9098" t="s">
        <v>1866</v>
      </c>
      <c r="J9098" t="s">
        <v>2183</v>
      </c>
      <c r="K9098" t="s">
        <v>1917</v>
      </c>
      <c r="L9098" t="s">
        <v>1886</v>
      </c>
      <c r="M9098">
        <v>1</v>
      </c>
      <c r="N9098" s="3">
        <v>72</v>
      </c>
      <c r="O9098" s="3">
        <v>34</v>
      </c>
      <c r="P9098" s="4">
        <v>0</v>
      </c>
      <c r="Q9098" s="3">
        <v>72</v>
      </c>
      <c r="R9098" s="3">
        <v>34</v>
      </c>
      <c r="S9098" s="3">
        <v>38</v>
      </c>
      <c r="T9098" t="s">
        <v>1954</v>
      </c>
      <c r="U9098" t="s">
        <v>71</v>
      </c>
    </row>
    <row r="9099" spans="1:21" x14ac:dyDescent="0.35">
      <c r="A9099" t="s">
        <v>11677</v>
      </c>
      <c r="B9099" s="2">
        <v>45953</v>
      </c>
      <c r="C9099">
        <v>10</v>
      </c>
      <c r="D9099">
        <v>2025</v>
      </c>
      <c r="F9099" t="s">
        <v>611</v>
      </c>
      <c r="G9099" t="s">
        <v>2402</v>
      </c>
      <c r="H9099" t="s">
        <v>1864</v>
      </c>
      <c r="I9099" t="s">
        <v>2087</v>
      </c>
      <c r="J9099" t="s">
        <v>1956</v>
      </c>
      <c r="K9099" t="s">
        <v>1909</v>
      </c>
      <c r="L9099" t="s">
        <v>1887</v>
      </c>
      <c r="M9099">
        <v>1</v>
      </c>
      <c r="N9099" s="3">
        <v>95</v>
      </c>
      <c r="O9099" s="3">
        <v>54</v>
      </c>
      <c r="P9099" s="4">
        <v>0.1</v>
      </c>
      <c r="Q9099" s="3">
        <v>85.5</v>
      </c>
      <c r="R9099" s="3">
        <v>54</v>
      </c>
      <c r="S9099" s="3">
        <v>31.5</v>
      </c>
      <c r="T9099" t="s">
        <v>1954</v>
      </c>
      <c r="U9099" t="s">
        <v>72</v>
      </c>
    </row>
    <row r="9100" spans="1:21" x14ac:dyDescent="0.35">
      <c r="A9100" t="s">
        <v>11678</v>
      </c>
      <c r="B9100" s="2">
        <v>45953</v>
      </c>
      <c r="C9100">
        <v>10</v>
      </c>
      <c r="D9100">
        <v>2025</v>
      </c>
      <c r="F9100" t="s">
        <v>1691</v>
      </c>
      <c r="G9100" t="s">
        <v>3944</v>
      </c>
      <c r="H9100" t="s">
        <v>1866</v>
      </c>
      <c r="I9100" t="s">
        <v>1866</v>
      </c>
      <c r="J9100" t="s">
        <v>2067</v>
      </c>
      <c r="K9100" t="s">
        <v>1918</v>
      </c>
      <c r="L9100" t="s">
        <v>1889</v>
      </c>
      <c r="M9100">
        <v>2</v>
      </c>
      <c r="N9100" s="3">
        <v>69</v>
      </c>
      <c r="O9100" s="3">
        <v>37</v>
      </c>
      <c r="P9100" s="4">
        <v>0.1</v>
      </c>
      <c r="Q9100" s="3">
        <v>124.2</v>
      </c>
      <c r="R9100" s="3">
        <v>74</v>
      </c>
      <c r="S9100" s="3">
        <v>50.2</v>
      </c>
      <c r="T9100" t="s">
        <v>1954</v>
      </c>
      <c r="U9100" t="s">
        <v>72</v>
      </c>
    </row>
    <row r="9101" spans="1:21" x14ac:dyDescent="0.35">
      <c r="A9101" t="s">
        <v>11679</v>
      </c>
      <c r="B9101" s="2">
        <v>45953</v>
      </c>
      <c r="C9101">
        <v>10</v>
      </c>
      <c r="D9101">
        <v>2025</v>
      </c>
      <c r="F9101" t="s">
        <v>569</v>
      </c>
      <c r="G9101" t="s">
        <v>2608</v>
      </c>
      <c r="H9101" t="s">
        <v>1875</v>
      </c>
      <c r="I9101" t="s">
        <v>1996</v>
      </c>
      <c r="J9101" t="s">
        <v>1967</v>
      </c>
      <c r="K9101" t="s">
        <v>1913</v>
      </c>
      <c r="L9101" t="s">
        <v>1888</v>
      </c>
      <c r="M9101">
        <v>2</v>
      </c>
      <c r="N9101" s="3">
        <v>78</v>
      </c>
      <c r="O9101" s="3">
        <v>39</v>
      </c>
      <c r="P9101" s="4">
        <v>0</v>
      </c>
      <c r="Q9101" s="3">
        <v>156</v>
      </c>
      <c r="R9101" s="3">
        <v>78</v>
      </c>
      <c r="S9101" s="3">
        <v>78</v>
      </c>
      <c r="T9101" t="s">
        <v>1954</v>
      </c>
      <c r="U9101" t="s">
        <v>72</v>
      </c>
    </row>
    <row r="9102" spans="1:21" x14ac:dyDescent="0.35">
      <c r="A9102" t="s">
        <v>11680</v>
      </c>
      <c r="B9102" s="2">
        <v>45953</v>
      </c>
      <c r="C9102">
        <v>10</v>
      </c>
      <c r="D9102">
        <v>2025</v>
      </c>
      <c r="F9102" t="s">
        <v>988</v>
      </c>
      <c r="G9102" t="s">
        <v>2156</v>
      </c>
      <c r="H9102" t="s">
        <v>1873</v>
      </c>
      <c r="I9102" t="s">
        <v>2070</v>
      </c>
      <c r="J9102" t="s">
        <v>2034</v>
      </c>
      <c r="K9102" t="s">
        <v>1904</v>
      </c>
      <c r="L9102" t="s">
        <v>1889</v>
      </c>
      <c r="M9102">
        <v>2</v>
      </c>
      <c r="N9102" s="3">
        <v>149</v>
      </c>
      <c r="O9102" s="3">
        <v>91</v>
      </c>
      <c r="P9102" s="4">
        <v>0.1</v>
      </c>
      <c r="Q9102" s="3">
        <v>268.2</v>
      </c>
      <c r="R9102" s="3">
        <v>182</v>
      </c>
      <c r="S9102" s="3">
        <v>86.2</v>
      </c>
      <c r="T9102" t="s">
        <v>1954</v>
      </c>
      <c r="U9102" t="s">
        <v>72</v>
      </c>
    </row>
    <row r="9103" spans="1:21" x14ac:dyDescent="0.35">
      <c r="A9103" t="s">
        <v>11681</v>
      </c>
      <c r="B9103" s="2">
        <v>45953</v>
      </c>
      <c r="C9103">
        <v>10</v>
      </c>
      <c r="D9103">
        <v>2025</v>
      </c>
      <c r="F9103" t="s">
        <v>443</v>
      </c>
      <c r="G9103" t="s">
        <v>2282</v>
      </c>
      <c r="H9103" t="s">
        <v>1864</v>
      </c>
      <c r="I9103" t="s">
        <v>2211</v>
      </c>
      <c r="J9103" t="s">
        <v>2015</v>
      </c>
      <c r="K9103" t="s">
        <v>1914</v>
      </c>
      <c r="L9103" t="s">
        <v>1888</v>
      </c>
      <c r="M9103">
        <v>4</v>
      </c>
      <c r="N9103" s="3">
        <v>65</v>
      </c>
      <c r="O9103" s="3">
        <v>32</v>
      </c>
      <c r="P9103" s="4">
        <v>0</v>
      </c>
      <c r="Q9103" s="3">
        <v>260</v>
      </c>
      <c r="R9103" s="3">
        <v>128</v>
      </c>
      <c r="S9103" s="3">
        <v>132</v>
      </c>
      <c r="T9103" t="s">
        <v>1954</v>
      </c>
      <c r="U9103" t="s">
        <v>72</v>
      </c>
    </row>
    <row r="9104" spans="1:21" x14ac:dyDescent="0.35">
      <c r="A9104" t="s">
        <v>11682</v>
      </c>
      <c r="B9104" s="2">
        <v>45953</v>
      </c>
      <c r="C9104">
        <v>10</v>
      </c>
      <c r="D9104">
        <v>2025</v>
      </c>
      <c r="F9104" t="s">
        <v>615</v>
      </c>
      <c r="G9104" t="s">
        <v>4962</v>
      </c>
      <c r="H9104" t="s">
        <v>1863</v>
      </c>
      <c r="I9104" t="s">
        <v>1952</v>
      </c>
      <c r="J9104" t="s">
        <v>1978</v>
      </c>
      <c r="K9104" t="s">
        <v>1916</v>
      </c>
      <c r="L9104" t="s">
        <v>1887</v>
      </c>
      <c r="M9104">
        <v>1</v>
      </c>
      <c r="N9104" s="3">
        <v>79</v>
      </c>
      <c r="O9104" s="3">
        <v>42</v>
      </c>
      <c r="P9104" s="4">
        <v>0</v>
      </c>
      <c r="Q9104" s="3">
        <v>79</v>
      </c>
      <c r="R9104" s="3">
        <v>42</v>
      </c>
      <c r="S9104" s="3">
        <v>37</v>
      </c>
      <c r="T9104" t="s">
        <v>1954</v>
      </c>
      <c r="U9104" t="s">
        <v>72</v>
      </c>
    </row>
    <row r="9105" spans="1:21" x14ac:dyDescent="0.35">
      <c r="A9105" t="s">
        <v>11683</v>
      </c>
      <c r="B9105" s="2">
        <v>45953</v>
      </c>
      <c r="C9105">
        <v>10</v>
      </c>
      <c r="D9105">
        <v>2025</v>
      </c>
      <c r="F9105" t="s">
        <v>165</v>
      </c>
      <c r="G9105" t="s">
        <v>1951</v>
      </c>
      <c r="H9105" t="s">
        <v>1866</v>
      </c>
      <c r="I9105" t="s">
        <v>1866</v>
      </c>
      <c r="J9105" t="s">
        <v>2114</v>
      </c>
      <c r="K9105" t="s">
        <v>1915</v>
      </c>
      <c r="L9105" t="s">
        <v>1886</v>
      </c>
      <c r="M9105">
        <v>2</v>
      </c>
      <c r="N9105" s="3">
        <v>85</v>
      </c>
      <c r="O9105" s="3">
        <v>41</v>
      </c>
      <c r="P9105" s="4">
        <v>0.05</v>
      </c>
      <c r="Q9105" s="3">
        <v>161.5</v>
      </c>
      <c r="R9105" s="3">
        <v>82</v>
      </c>
      <c r="S9105" s="3">
        <v>79.5</v>
      </c>
      <c r="T9105" t="s">
        <v>1954</v>
      </c>
      <c r="U9105" t="s">
        <v>72</v>
      </c>
    </row>
    <row r="9106" spans="1:21" x14ac:dyDescent="0.35">
      <c r="A9106" t="s">
        <v>11684</v>
      </c>
      <c r="B9106" s="2">
        <v>45953</v>
      </c>
      <c r="C9106">
        <v>10</v>
      </c>
      <c r="D9106">
        <v>2025</v>
      </c>
      <c r="F9106" t="s">
        <v>165</v>
      </c>
      <c r="G9106" t="s">
        <v>1951</v>
      </c>
      <c r="H9106" t="s">
        <v>1866</v>
      </c>
      <c r="I9106" t="s">
        <v>1866</v>
      </c>
      <c r="J9106" t="s">
        <v>2026</v>
      </c>
      <c r="K9106" t="s">
        <v>1919</v>
      </c>
      <c r="L9106" t="s">
        <v>1887</v>
      </c>
      <c r="M9106">
        <v>1</v>
      </c>
      <c r="N9106" s="3">
        <v>85</v>
      </c>
      <c r="O9106" s="3">
        <v>44</v>
      </c>
      <c r="P9106" s="4">
        <v>0.05</v>
      </c>
      <c r="Q9106" s="3">
        <v>80.75</v>
      </c>
      <c r="R9106" s="3">
        <v>44</v>
      </c>
      <c r="S9106" s="3">
        <v>36.75</v>
      </c>
      <c r="T9106" t="s">
        <v>1954</v>
      </c>
      <c r="U9106" t="s">
        <v>72</v>
      </c>
    </row>
    <row r="9107" spans="1:21" x14ac:dyDescent="0.35">
      <c r="A9107" t="s">
        <v>11685</v>
      </c>
      <c r="B9107" s="2">
        <v>45953</v>
      </c>
      <c r="C9107">
        <v>10</v>
      </c>
      <c r="D9107">
        <v>2025</v>
      </c>
      <c r="F9107" t="s">
        <v>1310</v>
      </c>
      <c r="G9107" t="s">
        <v>3497</v>
      </c>
      <c r="H9107" t="s">
        <v>1875</v>
      </c>
      <c r="I9107" t="s">
        <v>1981</v>
      </c>
      <c r="J9107" t="s">
        <v>2011</v>
      </c>
      <c r="K9107" t="s">
        <v>1927</v>
      </c>
      <c r="L9107" t="s">
        <v>1885</v>
      </c>
      <c r="M9107">
        <v>1</v>
      </c>
      <c r="N9107" s="3">
        <v>24</v>
      </c>
      <c r="O9107" s="3">
        <v>10</v>
      </c>
      <c r="P9107" s="4">
        <v>0.1</v>
      </c>
      <c r="Q9107" s="3">
        <v>21.6</v>
      </c>
      <c r="R9107" s="3">
        <v>10</v>
      </c>
      <c r="S9107" s="3">
        <v>11.6</v>
      </c>
      <c r="T9107" t="s">
        <v>1954</v>
      </c>
      <c r="U9107" t="s">
        <v>72</v>
      </c>
    </row>
    <row r="9108" spans="1:21" x14ac:dyDescent="0.35">
      <c r="A9108" t="s">
        <v>11686</v>
      </c>
      <c r="B9108" s="2">
        <v>45953</v>
      </c>
      <c r="C9108">
        <v>10</v>
      </c>
      <c r="D9108">
        <v>2025</v>
      </c>
      <c r="F9108" t="s">
        <v>1433</v>
      </c>
      <c r="G9108" t="s">
        <v>3398</v>
      </c>
      <c r="H9108" t="s">
        <v>1866</v>
      </c>
      <c r="I9108" t="s">
        <v>1866</v>
      </c>
      <c r="J9108" t="s">
        <v>2061</v>
      </c>
      <c r="K9108" t="s">
        <v>1923</v>
      </c>
      <c r="L9108" t="s">
        <v>1888</v>
      </c>
      <c r="M9108">
        <v>1</v>
      </c>
      <c r="N9108" s="3">
        <v>25</v>
      </c>
      <c r="O9108" s="3">
        <v>11</v>
      </c>
      <c r="P9108" s="4">
        <v>0</v>
      </c>
      <c r="Q9108" s="3">
        <v>25</v>
      </c>
      <c r="R9108" s="3">
        <v>11</v>
      </c>
      <c r="S9108" s="3">
        <v>14</v>
      </c>
      <c r="T9108" t="s">
        <v>1954</v>
      </c>
      <c r="U9108" t="s">
        <v>72</v>
      </c>
    </row>
    <row r="9109" spans="1:21" x14ac:dyDescent="0.35">
      <c r="A9109" t="s">
        <v>11687</v>
      </c>
      <c r="B9109" s="2">
        <v>45953</v>
      </c>
      <c r="C9109">
        <v>10</v>
      </c>
      <c r="D9109">
        <v>2025</v>
      </c>
      <c r="F9109" t="s">
        <v>599</v>
      </c>
      <c r="G9109" t="s">
        <v>2908</v>
      </c>
      <c r="H9109" t="s">
        <v>1873</v>
      </c>
      <c r="I9109" t="s">
        <v>2395</v>
      </c>
      <c r="J9109" t="s">
        <v>1997</v>
      </c>
      <c r="K9109" t="s">
        <v>1906</v>
      </c>
      <c r="L9109" t="s">
        <v>1889</v>
      </c>
      <c r="M9109">
        <v>1</v>
      </c>
      <c r="N9109" s="3">
        <v>89</v>
      </c>
      <c r="O9109" s="3">
        <v>48</v>
      </c>
      <c r="P9109" s="4">
        <v>0.1</v>
      </c>
      <c r="Q9109" s="3">
        <v>80.099999999999994</v>
      </c>
      <c r="R9109" s="3">
        <v>48</v>
      </c>
      <c r="S9109" s="3">
        <v>32.1</v>
      </c>
      <c r="T9109" t="s">
        <v>1954</v>
      </c>
      <c r="U9109" t="s">
        <v>72</v>
      </c>
    </row>
    <row r="9110" spans="1:21" x14ac:dyDescent="0.35">
      <c r="A9110" t="s">
        <v>11688</v>
      </c>
      <c r="B9110" s="2">
        <v>45953</v>
      </c>
      <c r="C9110">
        <v>10</v>
      </c>
      <c r="D9110">
        <v>2025</v>
      </c>
      <c r="F9110" t="s">
        <v>190</v>
      </c>
      <c r="G9110" t="s">
        <v>3032</v>
      </c>
      <c r="H9110" t="s">
        <v>1872</v>
      </c>
      <c r="I9110" t="s">
        <v>2357</v>
      </c>
      <c r="J9110" t="s">
        <v>2064</v>
      </c>
      <c r="K9110" t="s">
        <v>1922</v>
      </c>
      <c r="L9110" t="s">
        <v>1887</v>
      </c>
      <c r="M9110">
        <v>3</v>
      </c>
      <c r="N9110" s="3">
        <v>32</v>
      </c>
      <c r="O9110" s="3">
        <v>14</v>
      </c>
      <c r="P9110" s="4">
        <v>0.1</v>
      </c>
      <c r="Q9110" s="3">
        <v>86.4</v>
      </c>
      <c r="R9110" s="3">
        <v>42</v>
      </c>
      <c r="S9110" s="3">
        <v>44.4</v>
      </c>
      <c r="T9110" t="s">
        <v>1954</v>
      </c>
      <c r="U9110" t="s">
        <v>72</v>
      </c>
    </row>
    <row r="9111" spans="1:21" x14ac:dyDescent="0.35">
      <c r="A9111" t="s">
        <v>11689</v>
      </c>
      <c r="B9111" s="2">
        <v>45953</v>
      </c>
      <c r="C9111">
        <v>10</v>
      </c>
      <c r="D9111">
        <v>2025</v>
      </c>
      <c r="F9111" t="s">
        <v>478</v>
      </c>
      <c r="G9111" t="s">
        <v>2700</v>
      </c>
      <c r="H9111" t="s">
        <v>1873</v>
      </c>
      <c r="I9111" t="s">
        <v>2070</v>
      </c>
      <c r="J9111" t="s">
        <v>2067</v>
      </c>
      <c r="K9111" t="s">
        <v>1918</v>
      </c>
      <c r="L9111" t="s">
        <v>1889</v>
      </c>
      <c r="M9111">
        <v>1</v>
      </c>
      <c r="N9111" s="3">
        <v>69</v>
      </c>
      <c r="O9111" s="3">
        <v>37</v>
      </c>
      <c r="P9111" s="4">
        <v>0</v>
      </c>
      <c r="Q9111" s="3">
        <v>69</v>
      </c>
      <c r="R9111" s="3">
        <v>37</v>
      </c>
      <c r="S9111" s="3">
        <v>32</v>
      </c>
      <c r="T9111" t="s">
        <v>1954</v>
      </c>
      <c r="U9111" t="s">
        <v>72</v>
      </c>
    </row>
    <row r="9112" spans="1:21" x14ac:dyDescent="0.35">
      <c r="A9112" t="s">
        <v>11690</v>
      </c>
      <c r="B9112" s="2">
        <v>45954</v>
      </c>
      <c r="C9112">
        <v>10</v>
      </c>
      <c r="D9112">
        <v>2025</v>
      </c>
      <c r="F9112" t="s">
        <v>784</v>
      </c>
      <c r="G9112" t="s">
        <v>2445</v>
      </c>
      <c r="H9112" t="s">
        <v>1864</v>
      </c>
      <c r="I9112" t="s">
        <v>2044</v>
      </c>
      <c r="J9112" t="s">
        <v>1960</v>
      </c>
      <c r="K9112" t="s">
        <v>1924</v>
      </c>
      <c r="L9112" t="s">
        <v>1885</v>
      </c>
      <c r="M9112">
        <v>3</v>
      </c>
      <c r="N9112" s="3">
        <v>42</v>
      </c>
      <c r="O9112" s="3">
        <v>20</v>
      </c>
      <c r="P9112" s="4">
        <v>0</v>
      </c>
      <c r="Q9112" s="3">
        <v>126</v>
      </c>
      <c r="R9112" s="3">
        <v>60</v>
      </c>
      <c r="S9112" s="3">
        <v>66</v>
      </c>
      <c r="T9112" t="s">
        <v>1954</v>
      </c>
      <c r="U9112" t="s">
        <v>72</v>
      </c>
    </row>
    <row r="9113" spans="1:21" x14ac:dyDescent="0.35">
      <c r="A9113" t="s">
        <v>11691</v>
      </c>
      <c r="B9113" s="2">
        <v>45954</v>
      </c>
      <c r="C9113">
        <v>10</v>
      </c>
      <c r="D9113">
        <v>2025</v>
      </c>
      <c r="F9113" t="s">
        <v>781</v>
      </c>
      <c r="G9113" t="s">
        <v>2325</v>
      </c>
      <c r="H9113" t="s">
        <v>1870</v>
      </c>
      <c r="I9113" t="s">
        <v>2192</v>
      </c>
      <c r="J9113" t="s">
        <v>2183</v>
      </c>
      <c r="K9113" t="s">
        <v>1917</v>
      </c>
      <c r="L9113" t="s">
        <v>1886</v>
      </c>
      <c r="M9113">
        <v>1</v>
      </c>
      <c r="N9113" s="3">
        <v>72</v>
      </c>
      <c r="O9113" s="3">
        <v>34</v>
      </c>
      <c r="P9113" s="4">
        <v>0.15</v>
      </c>
      <c r="Q9113" s="3">
        <v>61.2</v>
      </c>
      <c r="R9113" s="3">
        <v>34</v>
      </c>
      <c r="S9113" s="3">
        <v>27.2</v>
      </c>
      <c r="T9113" t="s">
        <v>1954</v>
      </c>
      <c r="U9113" t="s">
        <v>72</v>
      </c>
    </row>
    <row r="9114" spans="1:21" x14ac:dyDescent="0.35">
      <c r="A9114" t="s">
        <v>11692</v>
      </c>
      <c r="B9114" s="2">
        <v>45954</v>
      </c>
      <c r="C9114">
        <v>10</v>
      </c>
      <c r="D9114">
        <v>2025</v>
      </c>
      <c r="F9114" t="s">
        <v>1080</v>
      </c>
      <c r="G9114" t="s">
        <v>2134</v>
      </c>
      <c r="H9114" t="s">
        <v>1866</v>
      </c>
      <c r="I9114" t="s">
        <v>1866</v>
      </c>
      <c r="J9114" t="s">
        <v>1956</v>
      </c>
      <c r="K9114" t="s">
        <v>1909</v>
      </c>
      <c r="L9114" t="s">
        <v>1887</v>
      </c>
      <c r="M9114">
        <v>1</v>
      </c>
      <c r="N9114" s="3">
        <v>95</v>
      </c>
      <c r="O9114" s="3">
        <v>54</v>
      </c>
      <c r="P9114" s="4">
        <v>0</v>
      </c>
      <c r="Q9114" s="3">
        <v>95</v>
      </c>
      <c r="R9114" s="3">
        <v>54</v>
      </c>
      <c r="S9114" s="3">
        <v>41</v>
      </c>
      <c r="T9114" t="s">
        <v>1954</v>
      </c>
      <c r="U9114" t="s">
        <v>72</v>
      </c>
    </row>
    <row r="9115" spans="1:21" x14ac:dyDescent="0.35">
      <c r="A9115" t="s">
        <v>11693</v>
      </c>
      <c r="B9115" s="2">
        <v>45954</v>
      </c>
      <c r="C9115">
        <v>10</v>
      </c>
      <c r="D9115">
        <v>2025</v>
      </c>
      <c r="F9115" t="s">
        <v>1458</v>
      </c>
      <c r="G9115" t="s">
        <v>2449</v>
      </c>
      <c r="H9115" t="s">
        <v>1870</v>
      </c>
      <c r="I9115" t="s">
        <v>2192</v>
      </c>
      <c r="J9115" t="s">
        <v>2026</v>
      </c>
      <c r="K9115" t="s">
        <v>1919</v>
      </c>
      <c r="L9115" t="s">
        <v>1887</v>
      </c>
      <c r="M9115">
        <v>2</v>
      </c>
      <c r="N9115" s="3">
        <v>85</v>
      </c>
      <c r="O9115" s="3">
        <v>44</v>
      </c>
      <c r="P9115" s="4">
        <v>0</v>
      </c>
      <c r="Q9115" s="3">
        <v>170</v>
      </c>
      <c r="R9115" s="3">
        <v>88</v>
      </c>
      <c r="S9115" s="3">
        <v>82</v>
      </c>
      <c r="T9115" t="s">
        <v>1954</v>
      </c>
      <c r="U9115" t="s">
        <v>72</v>
      </c>
    </row>
    <row r="9116" spans="1:21" x14ac:dyDescent="0.35">
      <c r="A9116" t="s">
        <v>11694</v>
      </c>
      <c r="B9116" s="2">
        <v>45954</v>
      </c>
      <c r="C9116">
        <v>10</v>
      </c>
      <c r="D9116">
        <v>2025</v>
      </c>
      <c r="F9116" t="s">
        <v>346</v>
      </c>
      <c r="G9116" t="s">
        <v>3013</v>
      </c>
      <c r="H9116" t="s">
        <v>1870</v>
      </c>
      <c r="I9116" t="s">
        <v>2060</v>
      </c>
      <c r="J9116" t="s">
        <v>1997</v>
      </c>
      <c r="K9116" t="s">
        <v>1906</v>
      </c>
      <c r="L9116" t="s">
        <v>1889</v>
      </c>
      <c r="M9116">
        <v>1</v>
      </c>
      <c r="N9116" s="3">
        <v>89</v>
      </c>
      <c r="O9116" s="3">
        <v>48</v>
      </c>
      <c r="P9116" s="4">
        <v>0.05</v>
      </c>
      <c r="Q9116" s="3">
        <v>84.55</v>
      </c>
      <c r="R9116" s="3">
        <v>48</v>
      </c>
      <c r="S9116" s="3">
        <v>36.549999999999997</v>
      </c>
      <c r="T9116" t="s">
        <v>1954</v>
      </c>
      <c r="U9116" t="s">
        <v>72</v>
      </c>
    </row>
    <row r="9117" spans="1:21" x14ac:dyDescent="0.35">
      <c r="A9117" t="s">
        <v>11695</v>
      </c>
      <c r="B9117" s="2">
        <v>45954</v>
      </c>
      <c r="C9117">
        <v>10</v>
      </c>
      <c r="D9117">
        <v>2025</v>
      </c>
      <c r="F9117" t="s">
        <v>912</v>
      </c>
      <c r="G9117" t="s">
        <v>3189</v>
      </c>
      <c r="H9117" t="s">
        <v>1869</v>
      </c>
      <c r="I9117" t="s">
        <v>2073</v>
      </c>
      <c r="J9117" t="s">
        <v>2183</v>
      </c>
      <c r="K9117" t="s">
        <v>1917</v>
      </c>
      <c r="L9117" t="s">
        <v>1886</v>
      </c>
      <c r="M9117">
        <v>3</v>
      </c>
      <c r="N9117" s="3">
        <v>72</v>
      </c>
      <c r="O9117" s="3">
        <v>34</v>
      </c>
      <c r="P9117" s="4">
        <v>0</v>
      </c>
      <c r="Q9117" s="3">
        <v>216</v>
      </c>
      <c r="R9117" s="3">
        <v>102</v>
      </c>
      <c r="S9117" s="3">
        <v>114</v>
      </c>
      <c r="T9117" t="s">
        <v>1954</v>
      </c>
      <c r="U9117" t="s">
        <v>72</v>
      </c>
    </row>
    <row r="9118" spans="1:21" x14ac:dyDescent="0.35">
      <c r="A9118" t="s">
        <v>11696</v>
      </c>
      <c r="B9118" s="2">
        <v>45954</v>
      </c>
      <c r="C9118">
        <v>10</v>
      </c>
      <c r="D9118">
        <v>2025</v>
      </c>
      <c r="F9118" t="s">
        <v>318</v>
      </c>
      <c r="G9118" t="s">
        <v>3948</v>
      </c>
      <c r="H9118" t="s">
        <v>1868</v>
      </c>
      <c r="I9118" t="s">
        <v>2113</v>
      </c>
      <c r="J9118" t="s">
        <v>1963</v>
      </c>
      <c r="K9118" t="s">
        <v>1907</v>
      </c>
      <c r="L9118" t="s">
        <v>1890</v>
      </c>
      <c r="M9118">
        <v>1</v>
      </c>
      <c r="N9118" s="3">
        <v>119</v>
      </c>
      <c r="O9118" s="3">
        <v>72</v>
      </c>
      <c r="P9118" s="4">
        <v>0.05</v>
      </c>
      <c r="Q9118" s="3">
        <v>113.05</v>
      </c>
      <c r="R9118" s="3">
        <v>72</v>
      </c>
      <c r="S9118" s="3">
        <v>41.05</v>
      </c>
      <c r="T9118" t="s">
        <v>1954</v>
      </c>
      <c r="U9118" t="s">
        <v>72</v>
      </c>
    </row>
    <row r="9119" spans="1:21" x14ac:dyDescent="0.35">
      <c r="A9119" t="s">
        <v>11697</v>
      </c>
      <c r="B9119" s="2">
        <v>45954</v>
      </c>
      <c r="C9119">
        <v>10</v>
      </c>
      <c r="D9119">
        <v>2025</v>
      </c>
      <c r="F9119" t="s">
        <v>1610</v>
      </c>
      <c r="G9119" t="s">
        <v>2757</v>
      </c>
      <c r="H9119" t="s">
        <v>1875</v>
      </c>
      <c r="I9119" t="s">
        <v>1981</v>
      </c>
      <c r="J9119" t="s">
        <v>2162</v>
      </c>
      <c r="K9119" t="s">
        <v>1921</v>
      </c>
      <c r="L9119" t="s">
        <v>1889</v>
      </c>
      <c r="M9119">
        <v>1</v>
      </c>
      <c r="N9119" s="3">
        <v>55</v>
      </c>
      <c r="O9119" s="3">
        <v>27</v>
      </c>
      <c r="P9119" s="4">
        <v>0.15</v>
      </c>
      <c r="Q9119" s="3">
        <v>46.75</v>
      </c>
      <c r="R9119" s="3">
        <v>27</v>
      </c>
      <c r="S9119" s="3">
        <v>19.75</v>
      </c>
      <c r="T9119" t="s">
        <v>1954</v>
      </c>
      <c r="U9119" t="s">
        <v>72</v>
      </c>
    </row>
    <row r="9120" spans="1:21" x14ac:dyDescent="0.35">
      <c r="A9120" t="s">
        <v>11698</v>
      </c>
      <c r="B9120" s="2">
        <v>45954</v>
      </c>
      <c r="C9120">
        <v>10</v>
      </c>
      <c r="D9120">
        <v>2025</v>
      </c>
      <c r="F9120" t="s">
        <v>1552</v>
      </c>
      <c r="G9120" t="s">
        <v>2208</v>
      </c>
      <c r="H9120" t="s">
        <v>1864</v>
      </c>
      <c r="I9120" t="s">
        <v>2044</v>
      </c>
      <c r="J9120" t="s">
        <v>2067</v>
      </c>
      <c r="K9120" t="s">
        <v>1918</v>
      </c>
      <c r="L9120" t="s">
        <v>1889</v>
      </c>
      <c r="M9120">
        <v>2</v>
      </c>
      <c r="N9120" s="3">
        <v>69</v>
      </c>
      <c r="O9120" s="3">
        <v>37</v>
      </c>
      <c r="P9120" s="4">
        <v>0.05</v>
      </c>
      <c r="Q9120" s="3">
        <v>131.1</v>
      </c>
      <c r="R9120" s="3">
        <v>74</v>
      </c>
      <c r="S9120" s="3">
        <v>57.1</v>
      </c>
      <c r="T9120" t="s">
        <v>1954</v>
      </c>
      <c r="U9120" t="s">
        <v>72</v>
      </c>
    </row>
    <row r="9121" spans="1:21" x14ac:dyDescent="0.35">
      <c r="A9121" t="s">
        <v>11699</v>
      </c>
      <c r="B9121" s="2">
        <v>45954</v>
      </c>
      <c r="C9121">
        <v>10</v>
      </c>
      <c r="D9121">
        <v>2025</v>
      </c>
      <c r="F9121" t="s">
        <v>1056</v>
      </c>
      <c r="G9121" t="s">
        <v>2164</v>
      </c>
      <c r="H9121" t="s">
        <v>1874</v>
      </c>
      <c r="I9121" t="s">
        <v>2186</v>
      </c>
      <c r="J9121" t="s">
        <v>2015</v>
      </c>
      <c r="K9121" t="s">
        <v>1914</v>
      </c>
      <c r="L9121" t="s">
        <v>1888</v>
      </c>
      <c r="M9121">
        <v>2</v>
      </c>
      <c r="N9121" s="3">
        <v>65</v>
      </c>
      <c r="O9121" s="3">
        <v>32</v>
      </c>
      <c r="P9121" s="4">
        <v>0.05</v>
      </c>
      <c r="Q9121" s="3">
        <v>123.5</v>
      </c>
      <c r="R9121" s="3">
        <v>64</v>
      </c>
      <c r="S9121" s="3">
        <v>59.5</v>
      </c>
      <c r="T9121" t="s">
        <v>1954</v>
      </c>
      <c r="U9121" t="s">
        <v>72</v>
      </c>
    </row>
    <row r="9122" spans="1:21" x14ac:dyDescent="0.35">
      <c r="A9122" t="s">
        <v>11700</v>
      </c>
      <c r="B9122" s="2">
        <v>45954</v>
      </c>
      <c r="C9122">
        <v>10</v>
      </c>
      <c r="D9122">
        <v>2025</v>
      </c>
      <c r="F9122" t="s">
        <v>183</v>
      </c>
      <c r="G9122" t="s">
        <v>2771</v>
      </c>
      <c r="H9122" t="s">
        <v>1874</v>
      </c>
      <c r="I9122" t="s">
        <v>2041</v>
      </c>
      <c r="J9122" t="s">
        <v>2015</v>
      </c>
      <c r="K9122" t="s">
        <v>1914</v>
      </c>
      <c r="L9122" t="s">
        <v>1888</v>
      </c>
      <c r="M9122">
        <v>1</v>
      </c>
      <c r="N9122" s="3">
        <v>65</v>
      </c>
      <c r="O9122" s="3">
        <v>32</v>
      </c>
      <c r="P9122" s="4">
        <v>0.2</v>
      </c>
      <c r="Q9122" s="3">
        <v>52</v>
      </c>
      <c r="R9122" s="3">
        <v>32</v>
      </c>
      <c r="S9122" s="3">
        <v>20</v>
      </c>
      <c r="T9122" t="s">
        <v>1954</v>
      </c>
      <c r="U9122" t="s">
        <v>72</v>
      </c>
    </row>
    <row r="9123" spans="1:21" x14ac:dyDescent="0.35">
      <c r="A9123" t="s">
        <v>11701</v>
      </c>
      <c r="B9123" s="2">
        <v>45954</v>
      </c>
      <c r="C9123">
        <v>10</v>
      </c>
      <c r="D9123">
        <v>2025</v>
      </c>
      <c r="F9123" t="s">
        <v>879</v>
      </c>
      <c r="G9123" t="s">
        <v>2606</v>
      </c>
      <c r="H9123" t="s">
        <v>1870</v>
      </c>
      <c r="I9123" t="s">
        <v>2192</v>
      </c>
      <c r="J9123" t="s">
        <v>1987</v>
      </c>
      <c r="K9123" t="s">
        <v>1908</v>
      </c>
      <c r="L9123" t="s">
        <v>1890</v>
      </c>
      <c r="M9123">
        <v>5</v>
      </c>
      <c r="N9123" s="3">
        <v>129</v>
      </c>
      <c r="O9123" s="3">
        <v>78</v>
      </c>
      <c r="P9123" s="4">
        <v>0.05</v>
      </c>
      <c r="Q9123" s="3">
        <v>612.75</v>
      </c>
      <c r="R9123" s="3">
        <v>390</v>
      </c>
      <c r="S9123" s="3">
        <v>222.75</v>
      </c>
      <c r="T9123" t="s">
        <v>1954</v>
      </c>
      <c r="U9123" t="s">
        <v>72</v>
      </c>
    </row>
    <row r="9124" spans="1:21" x14ac:dyDescent="0.35">
      <c r="A9124" t="s">
        <v>11702</v>
      </c>
      <c r="B9124" s="2">
        <v>45954</v>
      </c>
      <c r="C9124">
        <v>10</v>
      </c>
      <c r="D9124">
        <v>2025</v>
      </c>
      <c r="F9124" t="s">
        <v>933</v>
      </c>
      <c r="G9124" t="s">
        <v>2983</v>
      </c>
      <c r="H9124" t="s">
        <v>1868</v>
      </c>
      <c r="I9124" t="s">
        <v>1959</v>
      </c>
      <c r="J9124" t="s">
        <v>2011</v>
      </c>
      <c r="K9124" t="s">
        <v>1927</v>
      </c>
      <c r="L9124" t="s">
        <v>1885</v>
      </c>
      <c r="M9124">
        <v>1</v>
      </c>
      <c r="N9124" s="3">
        <v>24</v>
      </c>
      <c r="O9124" s="3">
        <v>10</v>
      </c>
      <c r="P9124" s="4">
        <v>0.1</v>
      </c>
      <c r="Q9124" s="3">
        <v>21.6</v>
      </c>
      <c r="R9124" s="3">
        <v>10</v>
      </c>
      <c r="S9124" s="3">
        <v>11.6</v>
      </c>
      <c r="T9124" t="s">
        <v>1954</v>
      </c>
      <c r="U9124" t="s">
        <v>72</v>
      </c>
    </row>
    <row r="9125" spans="1:21" x14ac:dyDescent="0.35">
      <c r="A9125" t="s">
        <v>11703</v>
      </c>
      <c r="B9125" s="2">
        <v>45954</v>
      </c>
      <c r="C9125">
        <v>10</v>
      </c>
      <c r="D9125">
        <v>2025</v>
      </c>
      <c r="F9125" t="s">
        <v>281</v>
      </c>
      <c r="G9125" t="s">
        <v>2684</v>
      </c>
      <c r="H9125" t="s">
        <v>1871</v>
      </c>
      <c r="I9125" t="s">
        <v>1966</v>
      </c>
      <c r="J9125" t="s">
        <v>1963</v>
      </c>
      <c r="K9125" t="s">
        <v>1907</v>
      </c>
      <c r="L9125" t="s">
        <v>1890</v>
      </c>
      <c r="M9125">
        <v>1</v>
      </c>
      <c r="N9125" s="3">
        <v>119</v>
      </c>
      <c r="O9125" s="3">
        <v>72</v>
      </c>
      <c r="P9125" s="4">
        <v>0.2</v>
      </c>
      <c r="Q9125" s="3">
        <v>95.2</v>
      </c>
      <c r="R9125" s="3">
        <v>72</v>
      </c>
      <c r="S9125" s="3">
        <v>23.2</v>
      </c>
      <c r="T9125" t="s">
        <v>1954</v>
      </c>
      <c r="U9125" t="s">
        <v>72</v>
      </c>
    </row>
    <row r="9126" spans="1:21" x14ac:dyDescent="0.35">
      <c r="A9126" t="s">
        <v>11704</v>
      </c>
      <c r="B9126" s="2">
        <v>45954</v>
      </c>
      <c r="C9126">
        <v>10</v>
      </c>
      <c r="D9126">
        <v>2025</v>
      </c>
      <c r="F9126" t="s">
        <v>580</v>
      </c>
      <c r="G9126" t="s">
        <v>4828</v>
      </c>
      <c r="H9126" t="s">
        <v>1863</v>
      </c>
      <c r="I9126" t="s">
        <v>2033</v>
      </c>
      <c r="J9126" t="s">
        <v>2064</v>
      </c>
      <c r="K9126" t="s">
        <v>1922</v>
      </c>
      <c r="L9126" t="s">
        <v>1887</v>
      </c>
      <c r="M9126">
        <v>1</v>
      </c>
      <c r="N9126" s="3">
        <v>32</v>
      </c>
      <c r="O9126" s="3">
        <v>14</v>
      </c>
      <c r="P9126" s="4">
        <v>0.15</v>
      </c>
      <c r="Q9126" s="3">
        <v>27.2</v>
      </c>
      <c r="R9126" s="3">
        <v>14</v>
      </c>
      <c r="S9126" s="3">
        <v>13.2</v>
      </c>
      <c r="T9126" t="s">
        <v>1954</v>
      </c>
      <c r="U9126" t="s">
        <v>72</v>
      </c>
    </row>
    <row r="9127" spans="1:21" x14ac:dyDescent="0.35">
      <c r="A9127" t="s">
        <v>11705</v>
      </c>
      <c r="B9127" s="2">
        <v>45954</v>
      </c>
      <c r="C9127">
        <v>10</v>
      </c>
      <c r="D9127">
        <v>2025</v>
      </c>
      <c r="F9127" t="s">
        <v>1021</v>
      </c>
      <c r="G9127" t="s">
        <v>2040</v>
      </c>
      <c r="H9127" t="s">
        <v>1868</v>
      </c>
      <c r="I9127" t="s">
        <v>1959</v>
      </c>
      <c r="J9127" t="s">
        <v>1997</v>
      </c>
      <c r="K9127" t="s">
        <v>1906</v>
      </c>
      <c r="L9127" t="s">
        <v>1889</v>
      </c>
      <c r="M9127">
        <v>1</v>
      </c>
      <c r="N9127" s="3">
        <v>89</v>
      </c>
      <c r="O9127" s="3">
        <v>48</v>
      </c>
      <c r="P9127" s="4">
        <v>0.05</v>
      </c>
      <c r="Q9127" s="3">
        <v>84.55</v>
      </c>
      <c r="R9127" s="3">
        <v>48</v>
      </c>
      <c r="S9127" s="3">
        <v>36.549999999999997</v>
      </c>
      <c r="T9127" t="s">
        <v>1954</v>
      </c>
      <c r="U9127" t="s">
        <v>72</v>
      </c>
    </row>
    <row r="9128" spans="1:21" x14ac:dyDescent="0.35">
      <c r="A9128" t="s">
        <v>11706</v>
      </c>
      <c r="B9128" s="2">
        <v>45955</v>
      </c>
      <c r="C9128">
        <v>10</v>
      </c>
      <c r="D9128">
        <v>2025</v>
      </c>
      <c r="F9128" t="s">
        <v>728</v>
      </c>
      <c r="G9128" t="s">
        <v>56</v>
      </c>
      <c r="H9128" t="s">
        <v>1868</v>
      </c>
      <c r="I9128" t="s">
        <v>2113</v>
      </c>
      <c r="J9128" t="s">
        <v>1987</v>
      </c>
      <c r="K9128" t="s">
        <v>1908</v>
      </c>
      <c r="L9128" t="s">
        <v>1890</v>
      </c>
      <c r="M9128">
        <v>1</v>
      </c>
      <c r="N9128" s="3">
        <v>129</v>
      </c>
      <c r="O9128" s="3">
        <v>78</v>
      </c>
      <c r="P9128" s="4">
        <v>0.05</v>
      </c>
      <c r="Q9128" s="3">
        <v>122.55</v>
      </c>
      <c r="R9128" s="3">
        <v>78</v>
      </c>
      <c r="S9128" s="3">
        <v>44.55</v>
      </c>
      <c r="T9128" t="s">
        <v>1954</v>
      </c>
      <c r="U9128" t="s">
        <v>72</v>
      </c>
    </row>
    <row r="9129" spans="1:21" x14ac:dyDescent="0.35">
      <c r="A9129" t="s">
        <v>11707</v>
      </c>
      <c r="B9129" s="2">
        <v>45955</v>
      </c>
      <c r="C9129">
        <v>10</v>
      </c>
      <c r="D9129">
        <v>2025</v>
      </c>
      <c r="F9129" t="s">
        <v>335</v>
      </c>
      <c r="G9129" t="s">
        <v>1951</v>
      </c>
      <c r="H9129" t="s">
        <v>1863</v>
      </c>
      <c r="I9129" t="s">
        <v>1952</v>
      </c>
      <c r="J9129" t="s">
        <v>2064</v>
      </c>
      <c r="K9129" t="s">
        <v>1922</v>
      </c>
      <c r="L9129" t="s">
        <v>1887</v>
      </c>
      <c r="M9129">
        <v>1</v>
      </c>
      <c r="N9129" s="3">
        <v>32</v>
      </c>
      <c r="O9129" s="3">
        <v>14</v>
      </c>
      <c r="P9129" s="4">
        <v>0.15</v>
      </c>
      <c r="Q9129" s="3">
        <v>27.2</v>
      </c>
      <c r="R9129" s="3">
        <v>14</v>
      </c>
      <c r="S9129" s="3">
        <v>13.2</v>
      </c>
      <c r="T9129" t="s">
        <v>1954</v>
      </c>
      <c r="U9129" t="s">
        <v>72</v>
      </c>
    </row>
    <row r="9130" spans="1:21" x14ac:dyDescent="0.35">
      <c r="A9130" t="s">
        <v>11708</v>
      </c>
      <c r="B9130" s="2">
        <v>45955</v>
      </c>
      <c r="C9130">
        <v>10</v>
      </c>
      <c r="D9130">
        <v>2025</v>
      </c>
      <c r="F9130" t="s">
        <v>76</v>
      </c>
      <c r="G9130" t="s">
        <v>2143</v>
      </c>
      <c r="H9130" t="s">
        <v>1872</v>
      </c>
      <c r="I9130" t="s">
        <v>2357</v>
      </c>
      <c r="J9130" t="s">
        <v>2001</v>
      </c>
      <c r="K9130" t="s">
        <v>1911</v>
      </c>
      <c r="L9130" t="s">
        <v>1886</v>
      </c>
      <c r="M9130">
        <v>1</v>
      </c>
      <c r="N9130" s="3">
        <v>58</v>
      </c>
      <c r="O9130" s="3">
        <v>25</v>
      </c>
      <c r="P9130" s="4">
        <v>0</v>
      </c>
      <c r="Q9130" s="3">
        <v>58</v>
      </c>
      <c r="R9130" s="3">
        <v>25</v>
      </c>
      <c r="S9130" s="3">
        <v>33</v>
      </c>
      <c r="T9130" t="s">
        <v>1954</v>
      </c>
      <c r="U9130" t="s">
        <v>72</v>
      </c>
    </row>
    <row r="9131" spans="1:21" x14ac:dyDescent="0.35">
      <c r="A9131" t="s">
        <v>11709</v>
      </c>
      <c r="B9131" s="2">
        <v>45955</v>
      </c>
      <c r="C9131">
        <v>10</v>
      </c>
      <c r="D9131">
        <v>2025</v>
      </c>
      <c r="F9131" t="s">
        <v>1697</v>
      </c>
      <c r="G9131" t="s">
        <v>3348</v>
      </c>
      <c r="H9131" t="s">
        <v>1866</v>
      </c>
      <c r="I9131" t="s">
        <v>1866</v>
      </c>
      <c r="J9131" t="s">
        <v>2120</v>
      </c>
      <c r="K9131" t="s">
        <v>1926</v>
      </c>
      <c r="L9131" t="s">
        <v>1885</v>
      </c>
      <c r="M9131">
        <v>1</v>
      </c>
      <c r="N9131" s="3">
        <v>28</v>
      </c>
      <c r="O9131" s="3">
        <v>13</v>
      </c>
      <c r="P9131" s="4">
        <v>0.1</v>
      </c>
      <c r="Q9131" s="3">
        <v>25.2</v>
      </c>
      <c r="R9131" s="3">
        <v>13</v>
      </c>
      <c r="S9131" s="3">
        <v>12.2</v>
      </c>
      <c r="T9131" t="s">
        <v>1954</v>
      </c>
      <c r="U9131" t="s">
        <v>72</v>
      </c>
    </row>
    <row r="9132" spans="1:21" x14ac:dyDescent="0.35">
      <c r="A9132" t="s">
        <v>11710</v>
      </c>
      <c r="B9132" s="2">
        <v>45955</v>
      </c>
      <c r="C9132">
        <v>10</v>
      </c>
      <c r="D9132">
        <v>2025</v>
      </c>
      <c r="F9132" t="s">
        <v>120</v>
      </c>
      <c r="G9132" t="s">
        <v>3499</v>
      </c>
      <c r="H9132" t="s">
        <v>1863</v>
      </c>
      <c r="I9132" t="s">
        <v>2056</v>
      </c>
      <c r="J9132" t="s">
        <v>2061</v>
      </c>
      <c r="K9132" t="s">
        <v>1923</v>
      </c>
      <c r="L9132" t="s">
        <v>1888</v>
      </c>
      <c r="M9132">
        <v>3</v>
      </c>
      <c r="N9132" s="3">
        <v>25</v>
      </c>
      <c r="O9132" s="3">
        <v>11</v>
      </c>
      <c r="P9132" s="4">
        <v>0.15</v>
      </c>
      <c r="Q9132" s="3">
        <v>63.75</v>
      </c>
      <c r="R9132" s="3">
        <v>33</v>
      </c>
      <c r="S9132" s="3">
        <v>30.75</v>
      </c>
      <c r="T9132" t="s">
        <v>1954</v>
      </c>
      <c r="U9132" t="s">
        <v>72</v>
      </c>
    </row>
    <row r="9133" spans="1:21" x14ac:dyDescent="0.35">
      <c r="A9133" t="s">
        <v>11711</v>
      </c>
      <c r="B9133" s="2">
        <v>45955</v>
      </c>
      <c r="C9133">
        <v>10</v>
      </c>
      <c r="D9133">
        <v>2025</v>
      </c>
      <c r="F9133" t="s">
        <v>139</v>
      </c>
      <c r="G9133" t="s">
        <v>2078</v>
      </c>
      <c r="H9133" t="s">
        <v>1875</v>
      </c>
      <c r="I9133" t="s">
        <v>2054</v>
      </c>
      <c r="J9133" t="s">
        <v>1971</v>
      </c>
      <c r="K9133" t="s">
        <v>1920</v>
      </c>
      <c r="L9133" t="s">
        <v>1886</v>
      </c>
      <c r="M9133">
        <v>3</v>
      </c>
      <c r="N9133" s="3">
        <v>45</v>
      </c>
      <c r="O9133" s="3">
        <v>19</v>
      </c>
      <c r="P9133" s="4">
        <v>0.15</v>
      </c>
      <c r="Q9133" s="3">
        <v>114.75</v>
      </c>
      <c r="R9133" s="3">
        <v>57</v>
      </c>
      <c r="S9133" s="3">
        <v>57.75</v>
      </c>
      <c r="T9133" t="s">
        <v>1954</v>
      </c>
      <c r="U9133" t="s">
        <v>72</v>
      </c>
    </row>
    <row r="9134" spans="1:21" x14ac:dyDescent="0.35">
      <c r="A9134" t="s">
        <v>11712</v>
      </c>
      <c r="B9134" s="2">
        <v>45955</v>
      </c>
      <c r="C9134">
        <v>10</v>
      </c>
      <c r="D9134">
        <v>2025</v>
      </c>
      <c r="F9134" t="s">
        <v>1774</v>
      </c>
      <c r="G9134" t="s">
        <v>2404</v>
      </c>
      <c r="H9134" t="s">
        <v>1872</v>
      </c>
      <c r="I9134" t="s">
        <v>1986</v>
      </c>
      <c r="J9134" t="s">
        <v>2064</v>
      </c>
      <c r="K9134" t="s">
        <v>1922</v>
      </c>
      <c r="L9134" t="s">
        <v>1887</v>
      </c>
      <c r="M9134">
        <v>2</v>
      </c>
      <c r="N9134" s="3">
        <v>32</v>
      </c>
      <c r="O9134" s="3">
        <v>14</v>
      </c>
      <c r="P9134" s="4">
        <v>0</v>
      </c>
      <c r="Q9134" s="3">
        <v>64</v>
      </c>
      <c r="R9134" s="3">
        <v>28</v>
      </c>
      <c r="S9134" s="3">
        <v>36</v>
      </c>
      <c r="T9134" t="s">
        <v>1954</v>
      </c>
      <c r="U9134" t="s">
        <v>72</v>
      </c>
    </row>
    <row r="9135" spans="1:21" x14ac:dyDescent="0.35">
      <c r="A9135" t="s">
        <v>11713</v>
      </c>
      <c r="B9135" s="2">
        <v>45955</v>
      </c>
      <c r="C9135">
        <v>10</v>
      </c>
      <c r="D9135">
        <v>2025</v>
      </c>
      <c r="F9135" t="s">
        <v>593</v>
      </c>
      <c r="G9135" t="s">
        <v>2227</v>
      </c>
      <c r="H9135" t="s">
        <v>1875</v>
      </c>
      <c r="I9135" t="s">
        <v>1981</v>
      </c>
      <c r="J9135" t="s">
        <v>1963</v>
      </c>
      <c r="K9135" t="s">
        <v>1907</v>
      </c>
      <c r="L9135" t="s">
        <v>1890</v>
      </c>
      <c r="M9135">
        <v>1</v>
      </c>
      <c r="N9135" s="3">
        <v>119</v>
      </c>
      <c r="O9135" s="3">
        <v>72</v>
      </c>
      <c r="P9135" s="4">
        <v>0.1</v>
      </c>
      <c r="Q9135" s="3">
        <v>107.1</v>
      </c>
      <c r="R9135" s="3">
        <v>72</v>
      </c>
      <c r="S9135" s="3">
        <v>35.1</v>
      </c>
      <c r="T9135" t="s">
        <v>1954</v>
      </c>
      <c r="U9135" t="s">
        <v>72</v>
      </c>
    </row>
    <row r="9136" spans="1:21" x14ac:dyDescent="0.35">
      <c r="A9136" t="s">
        <v>11714</v>
      </c>
      <c r="B9136" s="2">
        <v>45955</v>
      </c>
      <c r="C9136">
        <v>10</v>
      </c>
      <c r="D9136">
        <v>2025</v>
      </c>
      <c r="F9136" t="s">
        <v>623</v>
      </c>
      <c r="G9136" t="s">
        <v>3507</v>
      </c>
      <c r="H9136" t="s">
        <v>1863</v>
      </c>
      <c r="I9136" t="s">
        <v>1952</v>
      </c>
      <c r="J9136" t="s">
        <v>2001</v>
      </c>
      <c r="K9136" t="s">
        <v>1911</v>
      </c>
      <c r="L9136" t="s">
        <v>1886</v>
      </c>
      <c r="M9136">
        <v>3</v>
      </c>
      <c r="N9136" s="3">
        <v>58</v>
      </c>
      <c r="O9136" s="3">
        <v>25</v>
      </c>
      <c r="P9136" s="4">
        <v>0.1</v>
      </c>
      <c r="Q9136" s="3">
        <v>156.6</v>
      </c>
      <c r="R9136" s="3">
        <v>75</v>
      </c>
      <c r="S9136" s="3">
        <v>81.599999999999994</v>
      </c>
      <c r="T9136" t="s">
        <v>1954</v>
      </c>
      <c r="U9136" t="s">
        <v>72</v>
      </c>
    </row>
    <row r="9137" spans="1:21" x14ac:dyDescent="0.35">
      <c r="A9137" t="s">
        <v>11715</v>
      </c>
      <c r="B9137" s="2">
        <v>45955</v>
      </c>
      <c r="C9137">
        <v>10</v>
      </c>
      <c r="D9137">
        <v>2025</v>
      </c>
      <c r="F9137" t="s">
        <v>258</v>
      </c>
      <c r="G9137" t="s">
        <v>2434</v>
      </c>
      <c r="H9137" t="s">
        <v>1864</v>
      </c>
      <c r="I9137" t="s">
        <v>2101</v>
      </c>
      <c r="J9137" t="s">
        <v>1956</v>
      </c>
      <c r="K9137" t="s">
        <v>1909</v>
      </c>
      <c r="L9137" t="s">
        <v>1887</v>
      </c>
      <c r="M9137">
        <v>1</v>
      </c>
      <c r="N9137" s="3">
        <v>95</v>
      </c>
      <c r="O9137" s="3">
        <v>54</v>
      </c>
      <c r="P9137" s="4">
        <v>0.1</v>
      </c>
      <c r="Q9137" s="3">
        <v>85.5</v>
      </c>
      <c r="R9137" s="3">
        <v>54</v>
      </c>
      <c r="S9137" s="3">
        <v>31.5</v>
      </c>
      <c r="T9137" t="s">
        <v>1954</v>
      </c>
      <c r="U9137" t="s">
        <v>72</v>
      </c>
    </row>
    <row r="9138" spans="1:21" x14ac:dyDescent="0.35">
      <c r="A9138" t="s">
        <v>11716</v>
      </c>
      <c r="B9138" s="2">
        <v>45955</v>
      </c>
      <c r="C9138">
        <v>10</v>
      </c>
      <c r="D9138">
        <v>2025</v>
      </c>
      <c r="F9138" t="s">
        <v>333</v>
      </c>
      <c r="G9138" t="s">
        <v>2069</v>
      </c>
      <c r="H9138" t="s">
        <v>1873</v>
      </c>
      <c r="I9138" t="s">
        <v>2070</v>
      </c>
      <c r="J9138" t="s">
        <v>1987</v>
      </c>
      <c r="K9138" t="s">
        <v>1908</v>
      </c>
      <c r="L9138" t="s">
        <v>1890</v>
      </c>
      <c r="M9138">
        <v>1</v>
      </c>
      <c r="N9138" s="3">
        <v>129</v>
      </c>
      <c r="O9138" s="3">
        <v>78</v>
      </c>
      <c r="P9138" s="4">
        <v>0.15</v>
      </c>
      <c r="Q9138" s="3">
        <v>109.65</v>
      </c>
      <c r="R9138" s="3">
        <v>78</v>
      </c>
      <c r="S9138" s="3">
        <v>31.65</v>
      </c>
      <c r="T9138" t="s">
        <v>1954</v>
      </c>
      <c r="U9138" t="s">
        <v>72</v>
      </c>
    </row>
    <row r="9139" spans="1:21" x14ac:dyDescent="0.35">
      <c r="A9139" t="s">
        <v>11717</v>
      </c>
      <c r="B9139" s="2">
        <v>45956</v>
      </c>
      <c r="C9139">
        <v>10</v>
      </c>
      <c r="D9139">
        <v>2025</v>
      </c>
      <c r="F9139" t="s">
        <v>373</v>
      </c>
      <c r="G9139" t="s">
        <v>2331</v>
      </c>
      <c r="H9139" t="s">
        <v>1870</v>
      </c>
      <c r="I9139" t="s">
        <v>2060</v>
      </c>
      <c r="J9139" t="s">
        <v>1997</v>
      </c>
      <c r="K9139" t="s">
        <v>1906</v>
      </c>
      <c r="L9139" t="s">
        <v>1889</v>
      </c>
      <c r="M9139">
        <v>1</v>
      </c>
      <c r="N9139" s="3">
        <v>89</v>
      </c>
      <c r="O9139" s="3">
        <v>48</v>
      </c>
      <c r="P9139" s="4">
        <v>0</v>
      </c>
      <c r="Q9139" s="3">
        <v>89</v>
      </c>
      <c r="R9139" s="3">
        <v>48</v>
      </c>
      <c r="S9139" s="3">
        <v>41</v>
      </c>
      <c r="T9139" t="s">
        <v>1954</v>
      </c>
      <c r="U9139" t="s">
        <v>72</v>
      </c>
    </row>
    <row r="9140" spans="1:21" x14ac:dyDescent="0.35">
      <c r="A9140" t="s">
        <v>11718</v>
      </c>
      <c r="B9140" s="2">
        <v>45956</v>
      </c>
      <c r="C9140">
        <v>10</v>
      </c>
      <c r="D9140">
        <v>2025</v>
      </c>
      <c r="F9140" t="s">
        <v>1109</v>
      </c>
      <c r="G9140" t="s">
        <v>2786</v>
      </c>
      <c r="H9140" t="s">
        <v>1863</v>
      </c>
      <c r="I9140" t="s">
        <v>1952</v>
      </c>
      <c r="J9140" t="s">
        <v>1987</v>
      </c>
      <c r="K9140" t="s">
        <v>1908</v>
      </c>
      <c r="L9140" t="s">
        <v>1890</v>
      </c>
      <c r="M9140">
        <v>1</v>
      </c>
      <c r="N9140" s="3">
        <v>129</v>
      </c>
      <c r="O9140" s="3">
        <v>78</v>
      </c>
      <c r="P9140" s="4">
        <v>0</v>
      </c>
      <c r="Q9140" s="3">
        <v>129</v>
      </c>
      <c r="R9140" s="3">
        <v>78</v>
      </c>
      <c r="S9140" s="3">
        <v>51</v>
      </c>
      <c r="T9140" t="s">
        <v>1954</v>
      </c>
      <c r="U9140" t="s">
        <v>72</v>
      </c>
    </row>
    <row r="9141" spans="1:21" x14ac:dyDescent="0.35">
      <c r="A9141" t="s">
        <v>11719</v>
      </c>
      <c r="B9141" s="2">
        <v>45956</v>
      </c>
      <c r="C9141">
        <v>10</v>
      </c>
      <c r="D9141">
        <v>2025</v>
      </c>
      <c r="F9141" t="s">
        <v>1814</v>
      </c>
      <c r="G9141" t="s">
        <v>1985</v>
      </c>
      <c r="H9141" t="s">
        <v>1866</v>
      </c>
      <c r="I9141" t="s">
        <v>1866</v>
      </c>
      <c r="J9141" t="s">
        <v>1953</v>
      </c>
      <c r="K9141" t="s">
        <v>1905</v>
      </c>
      <c r="L9141" t="s">
        <v>1888</v>
      </c>
      <c r="M9141">
        <v>2</v>
      </c>
      <c r="N9141" s="3">
        <v>120</v>
      </c>
      <c r="O9141" s="3">
        <v>63</v>
      </c>
      <c r="P9141" s="4">
        <v>0.1</v>
      </c>
      <c r="Q9141" s="3">
        <v>216</v>
      </c>
      <c r="R9141" s="3">
        <v>126</v>
      </c>
      <c r="S9141" s="3">
        <v>90</v>
      </c>
      <c r="T9141" t="s">
        <v>1954</v>
      </c>
      <c r="U9141" t="s">
        <v>72</v>
      </c>
    </row>
    <row r="9142" spans="1:21" x14ac:dyDescent="0.35">
      <c r="A9142" t="s">
        <v>11720</v>
      </c>
      <c r="B9142" s="2">
        <v>45956</v>
      </c>
      <c r="C9142">
        <v>10</v>
      </c>
      <c r="D9142">
        <v>2025</v>
      </c>
      <c r="F9142" t="s">
        <v>188</v>
      </c>
      <c r="G9142" t="s">
        <v>2172</v>
      </c>
      <c r="H9142" t="s">
        <v>1871</v>
      </c>
      <c r="I9142" t="s">
        <v>1990</v>
      </c>
      <c r="J9142" t="s">
        <v>1991</v>
      </c>
      <c r="K9142" t="s">
        <v>1925</v>
      </c>
      <c r="L9142" t="s">
        <v>1885</v>
      </c>
      <c r="M9142">
        <v>1</v>
      </c>
      <c r="N9142" s="3">
        <v>35</v>
      </c>
      <c r="O9142" s="3">
        <v>16</v>
      </c>
      <c r="P9142" s="4">
        <v>0.05</v>
      </c>
      <c r="Q9142" s="3">
        <v>33.25</v>
      </c>
      <c r="R9142" s="3">
        <v>16</v>
      </c>
      <c r="S9142" s="3">
        <v>17.25</v>
      </c>
      <c r="T9142" t="s">
        <v>1954</v>
      </c>
      <c r="U9142" t="s">
        <v>72</v>
      </c>
    </row>
    <row r="9143" spans="1:21" x14ac:dyDescent="0.35">
      <c r="A9143" t="s">
        <v>11721</v>
      </c>
      <c r="B9143" s="2">
        <v>45956</v>
      </c>
      <c r="C9143">
        <v>10</v>
      </c>
      <c r="D9143">
        <v>2025</v>
      </c>
      <c r="F9143" t="s">
        <v>178</v>
      </c>
      <c r="G9143" t="s">
        <v>2822</v>
      </c>
      <c r="H9143" t="s">
        <v>1874</v>
      </c>
      <c r="I9143" t="s">
        <v>2186</v>
      </c>
      <c r="J9143" t="s">
        <v>2114</v>
      </c>
      <c r="K9143" t="s">
        <v>1915</v>
      </c>
      <c r="L9143" t="s">
        <v>1886</v>
      </c>
      <c r="M9143">
        <v>2</v>
      </c>
      <c r="N9143" s="3">
        <v>85</v>
      </c>
      <c r="O9143" s="3">
        <v>41</v>
      </c>
      <c r="P9143" s="4">
        <v>0</v>
      </c>
      <c r="Q9143" s="3">
        <v>170</v>
      </c>
      <c r="R9143" s="3">
        <v>82</v>
      </c>
      <c r="S9143" s="3">
        <v>88</v>
      </c>
      <c r="T9143" t="s">
        <v>1954</v>
      </c>
      <c r="U9143" t="s">
        <v>72</v>
      </c>
    </row>
    <row r="9144" spans="1:21" x14ac:dyDescent="0.35">
      <c r="A9144" t="s">
        <v>11722</v>
      </c>
      <c r="B9144" s="2">
        <v>45956</v>
      </c>
      <c r="C9144">
        <v>10</v>
      </c>
      <c r="D9144">
        <v>2025</v>
      </c>
      <c r="F9144" t="s">
        <v>523</v>
      </c>
      <c r="G9144" t="s">
        <v>2250</v>
      </c>
      <c r="H9144" t="s">
        <v>1871</v>
      </c>
      <c r="I9144" t="s">
        <v>1966</v>
      </c>
      <c r="J9144" t="s">
        <v>1963</v>
      </c>
      <c r="K9144" t="s">
        <v>1907</v>
      </c>
      <c r="L9144" t="s">
        <v>1890</v>
      </c>
      <c r="M9144">
        <v>1</v>
      </c>
      <c r="N9144" s="3">
        <v>119</v>
      </c>
      <c r="O9144" s="3">
        <v>72</v>
      </c>
      <c r="P9144" s="4">
        <v>0.15</v>
      </c>
      <c r="Q9144" s="3">
        <v>101.15</v>
      </c>
      <c r="R9144" s="3">
        <v>72</v>
      </c>
      <c r="S9144" s="3">
        <v>29.15</v>
      </c>
      <c r="T9144" t="s">
        <v>1954</v>
      </c>
      <c r="U9144" t="s">
        <v>72</v>
      </c>
    </row>
    <row r="9145" spans="1:21" x14ac:dyDescent="0.35">
      <c r="A9145" t="s">
        <v>11723</v>
      </c>
      <c r="B9145" s="2">
        <v>45956</v>
      </c>
      <c r="C9145">
        <v>10</v>
      </c>
      <c r="D9145">
        <v>2025</v>
      </c>
      <c r="F9145" t="s">
        <v>929</v>
      </c>
      <c r="G9145" t="s">
        <v>4075</v>
      </c>
      <c r="H9145" t="s">
        <v>1869</v>
      </c>
      <c r="I9145" t="s">
        <v>2157</v>
      </c>
      <c r="J9145" t="s">
        <v>2015</v>
      </c>
      <c r="K9145" t="s">
        <v>1914</v>
      </c>
      <c r="L9145" t="s">
        <v>1888</v>
      </c>
      <c r="M9145">
        <v>1</v>
      </c>
      <c r="N9145" s="3">
        <v>65</v>
      </c>
      <c r="O9145" s="3">
        <v>32</v>
      </c>
      <c r="P9145" s="4">
        <v>0</v>
      </c>
      <c r="Q9145" s="3">
        <v>65</v>
      </c>
      <c r="R9145" s="3">
        <v>32</v>
      </c>
      <c r="S9145" s="3">
        <v>33</v>
      </c>
      <c r="T9145" t="s">
        <v>1954</v>
      </c>
      <c r="U9145" t="s">
        <v>72</v>
      </c>
    </row>
    <row r="9146" spans="1:21" x14ac:dyDescent="0.35">
      <c r="A9146" t="s">
        <v>11724</v>
      </c>
      <c r="B9146" s="2">
        <v>45956</v>
      </c>
      <c r="C9146">
        <v>10</v>
      </c>
      <c r="D9146">
        <v>2025</v>
      </c>
      <c r="F9146" t="s">
        <v>825</v>
      </c>
      <c r="G9146" t="s">
        <v>3070</v>
      </c>
      <c r="H9146" t="s">
        <v>1864</v>
      </c>
      <c r="I9146" t="s">
        <v>2211</v>
      </c>
      <c r="J9146" t="s">
        <v>1991</v>
      </c>
      <c r="K9146" t="s">
        <v>1925</v>
      </c>
      <c r="L9146" t="s">
        <v>1885</v>
      </c>
      <c r="M9146">
        <v>1</v>
      </c>
      <c r="N9146" s="3">
        <v>35</v>
      </c>
      <c r="O9146" s="3">
        <v>16</v>
      </c>
      <c r="P9146" s="4">
        <v>0.15</v>
      </c>
      <c r="Q9146" s="3">
        <v>29.75</v>
      </c>
      <c r="R9146" s="3">
        <v>16</v>
      </c>
      <c r="S9146" s="3">
        <v>13.75</v>
      </c>
      <c r="T9146" t="s">
        <v>1954</v>
      </c>
      <c r="U9146" t="s">
        <v>72</v>
      </c>
    </row>
    <row r="9147" spans="1:21" x14ac:dyDescent="0.35">
      <c r="A9147" t="s">
        <v>11725</v>
      </c>
      <c r="B9147" s="2">
        <v>45956</v>
      </c>
      <c r="C9147">
        <v>10</v>
      </c>
      <c r="D9147">
        <v>2025</v>
      </c>
      <c r="F9147" t="s">
        <v>229</v>
      </c>
      <c r="G9147" t="s">
        <v>2048</v>
      </c>
      <c r="H9147" t="s">
        <v>1872</v>
      </c>
      <c r="I9147" t="s">
        <v>1986</v>
      </c>
      <c r="J9147" t="s">
        <v>1956</v>
      </c>
      <c r="K9147" t="s">
        <v>1909</v>
      </c>
      <c r="L9147" t="s">
        <v>1887</v>
      </c>
      <c r="M9147">
        <v>1</v>
      </c>
      <c r="N9147" s="3">
        <v>95</v>
      </c>
      <c r="O9147" s="3">
        <v>54</v>
      </c>
      <c r="P9147" s="4">
        <v>0.15</v>
      </c>
      <c r="Q9147" s="3">
        <v>80.75</v>
      </c>
      <c r="R9147" s="3">
        <v>54</v>
      </c>
      <c r="S9147" s="3">
        <v>26.75</v>
      </c>
      <c r="T9147" t="s">
        <v>1954</v>
      </c>
      <c r="U9147" t="s">
        <v>72</v>
      </c>
    </row>
    <row r="9148" spans="1:21" x14ac:dyDescent="0.35">
      <c r="A9148" t="s">
        <v>11726</v>
      </c>
      <c r="B9148" s="2">
        <v>45956</v>
      </c>
      <c r="C9148">
        <v>10</v>
      </c>
      <c r="D9148">
        <v>2025</v>
      </c>
      <c r="F9148" t="s">
        <v>813</v>
      </c>
      <c r="G9148" t="s">
        <v>2559</v>
      </c>
      <c r="H9148" t="s">
        <v>1871</v>
      </c>
      <c r="I9148" t="s">
        <v>2234</v>
      </c>
      <c r="J9148" t="s">
        <v>1967</v>
      </c>
      <c r="K9148" t="s">
        <v>1913</v>
      </c>
      <c r="L9148" t="s">
        <v>1888</v>
      </c>
      <c r="M9148">
        <v>1</v>
      </c>
      <c r="N9148" s="3">
        <v>78</v>
      </c>
      <c r="O9148" s="3">
        <v>39</v>
      </c>
      <c r="P9148" s="4">
        <v>0.2</v>
      </c>
      <c r="Q9148" s="3">
        <v>62.4</v>
      </c>
      <c r="R9148" s="3">
        <v>39</v>
      </c>
      <c r="S9148" s="3">
        <v>23.4</v>
      </c>
      <c r="T9148" t="s">
        <v>1954</v>
      </c>
      <c r="U9148" t="s">
        <v>72</v>
      </c>
    </row>
    <row r="9149" spans="1:21" x14ac:dyDescent="0.35">
      <c r="A9149" t="s">
        <v>11727</v>
      </c>
      <c r="B9149" s="2">
        <v>45956</v>
      </c>
      <c r="C9149">
        <v>10</v>
      </c>
      <c r="D9149">
        <v>2025</v>
      </c>
      <c r="F9149" t="s">
        <v>1747</v>
      </c>
      <c r="G9149" t="s">
        <v>2370</v>
      </c>
      <c r="H9149" t="s">
        <v>1871</v>
      </c>
      <c r="I9149" t="s">
        <v>2144</v>
      </c>
      <c r="J9149" t="s">
        <v>1960</v>
      </c>
      <c r="K9149" t="s">
        <v>1924</v>
      </c>
      <c r="L9149" t="s">
        <v>1885</v>
      </c>
      <c r="M9149">
        <v>1</v>
      </c>
      <c r="N9149" s="3">
        <v>42</v>
      </c>
      <c r="O9149" s="3">
        <v>20</v>
      </c>
      <c r="P9149" s="4">
        <v>0.15</v>
      </c>
      <c r="Q9149" s="3">
        <v>35.700000000000003</v>
      </c>
      <c r="R9149" s="3">
        <v>20</v>
      </c>
      <c r="S9149" s="3">
        <v>15.7</v>
      </c>
      <c r="T9149" t="s">
        <v>1954</v>
      </c>
      <c r="U9149" t="s">
        <v>72</v>
      </c>
    </row>
    <row r="9150" spans="1:21" x14ac:dyDescent="0.35">
      <c r="A9150" t="s">
        <v>11728</v>
      </c>
      <c r="B9150" s="2">
        <v>45956</v>
      </c>
      <c r="C9150">
        <v>10</v>
      </c>
      <c r="D9150">
        <v>2025</v>
      </c>
      <c r="F9150" t="s">
        <v>967</v>
      </c>
      <c r="G9150" t="s">
        <v>2794</v>
      </c>
      <c r="H9150" t="s">
        <v>1875</v>
      </c>
      <c r="I9150" t="s">
        <v>2054</v>
      </c>
      <c r="J9150" t="s">
        <v>1997</v>
      </c>
      <c r="K9150" t="s">
        <v>1906</v>
      </c>
      <c r="L9150" t="s">
        <v>1889</v>
      </c>
      <c r="M9150">
        <v>4</v>
      </c>
      <c r="N9150" s="3">
        <v>89</v>
      </c>
      <c r="O9150" s="3">
        <v>48</v>
      </c>
      <c r="P9150" s="4">
        <v>0.2</v>
      </c>
      <c r="Q9150" s="3">
        <v>284.8</v>
      </c>
      <c r="R9150" s="3">
        <v>192</v>
      </c>
      <c r="S9150" s="3">
        <v>92.8</v>
      </c>
      <c r="T9150" t="s">
        <v>1954</v>
      </c>
      <c r="U9150" t="s">
        <v>72</v>
      </c>
    </row>
    <row r="9151" spans="1:21" x14ac:dyDescent="0.35">
      <c r="A9151" t="s">
        <v>11729</v>
      </c>
      <c r="B9151" s="2">
        <v>45956</v>
      </c>
      <c r="C9151">
        <v>10</v>
      </c>
      <c r="D9151">
        <v>2025</v>
      </c>
      <c r="F9151" t="s">
        <v>1078</v>
      </c>
      <c r="G9151" t="s">
        <v>2134</v>
      </c>
      <c r="H9151" t="s">
        <v>1875</v>
      </c>
      <c r="I9151" t="s">
        <v>1996</v>
      </c>
      <c r="J9151" t="s">
        <v>2067</v>
      </c>
      <c r="K9151" t="s">
        <v>1918</v>
      </c>
      <c r="L9151" t="s">
        <v>1889</v>
      </c>
      <c r="M9151">
        <v>1</v>
      </c>
      <c r="N9151" s="3">
        <v>69</v>
      </c>
      <c r="O9151" s="3">
        <v>37</v>
      </c>
      <c r="P9151" s="4">
        <v>0.15</v>
      </c>
      <c r="Q9151" s="3">
        <v>58.65</v>
      </c>
      <c r="R9151" s="3">
        <v>37</v>
      </c>
      <c r="S9151" s="3">
        <v>21.65</v>
      </c>
      <c r="T9151" t="s">
        <v>1954</v>
      </c>
      <c r="U9151" t="s">
        <v>72</v>
      </c>
    </row>
    <row r="9152" spans="1:21" x14ac:dyDescent="0.35">
      <c r="A9152" t="s">
        <v>11730</v>
      </c>
      <c r="B9152" s="2">
        <v>45957</v>
      </c>
      <c r="C9152">
        <v>10</v>
      </c>
      <c r="D9152">
        <v>2025</v>
      </c>
      <c r="F9152" t="s">
        <v>646</v>
      </c>
      <c r="G9152" t="s">
        <v>2798</v>
      </c>
      <c r="H9152" t="s">
        <v>1864</v>
      </c>
      <c r="I9152" t="s">
        <v>2101</v>
      </c>
      <c r="J9152" t="s">
        <v>2034</v>
      </c>
      <c r="K9152" t="s">
        <v>1904</v>
      </c>
      <c r="L9152" t="s">
        <v>1889</v>
      </c>
      <c r="M9152">
        <v>1</v>
      </c>
      <c r="N9152" s="3">
        <v>149</v>
      </c>
      <c r="O9152" s="3">
        <v>91</v>
      </c>
      <c r="P9152" s="4">
        <v>0</v>
      </c>
      <c r="Q9152" s="3">
        <v>149</v>
      </c>
      <c r="R9152" s="3">
        <v>91</v>
      </c>
      <c r="S9152" s="3">
        <v>58</v>
      </c>
      <c r="T9152" t="s">
        <v>1954</v>
      </c>
      <c r="U9152" t="s">
        <v>72</v>
      </c>
    </row>
    <row r="9153" spans="1:21" x14ac:dyDescent="0.35">
      <c r="A9153" t="s">
        <v>11731</v>
      </c>
      <c r="B9153" s="2">
        <v>45957</v>
      </c>
      <c r="C9153">
        <v>10</v>
      </c>
      <c r="D9153">
        <v>2025</v>
      </c>
      <c r="F9153" t="s">
        <v>1067</v>
      </c>
      <c r="G9153" t="s">
        <v>2824</v>
      </c>
      <c r="H9153" t="s">
        <v>1875</v>
      </c>
      <c r="I9153" t="s">
        <v>1970</v>
      </c>
      <c r="J9153" t="s">
        <v>2015</v>
      </c>
      <c r="K9153" t="s">
        <v>1914</v>
      </c>
      <c r="L9153" t="s">
        <v>1888</v>
      </c>
      <c r="M9153">
        <v>5</v>
      </c>
      <c r="N9153" s="3">
        <v>65</v>
      </c>
      <c r="O9153" s="3">
        <v>32</v>
      </c>
      <c r="P9153" s="4">
        <v>0</v>
      </c>
      <c r="Q9153" s="3">
        <v>325</v>
      </c>
      <c r="R9153" s="3">
        <v>160</v>
      </c>
      <c r="S9153" s="3">
        <v>165</v>
      </c>
      <c r="T9153" t="s">
        <v>1954</v>
      </c>
      <c r="U9153" t="s">
        <v>72</v>
      </c>
    </row>
    <row r="9154" spans="1:21" x14ac:dyDescent="0.35">
      <c r="A9154" t="s">
        <v>11732</v>
      </c>
      <c r="B9154" s="2">
        <v>45957</v>
      </c>
      <c r="C9154">
        <v>10</v>
      </c>
      <c r="D9154">
        <v>2025</v>
      </c>
      <c r="F9154" t="s">
        <v>1586</v>
      </c>
      <c r="G9154" t="s">
        <v>2784</v>
      </c>
      <c r="H9154" t="s">
        <v>1866</v>
      </c>
      <c r="I9154" t="s">
        <v>1866</v>
      </c>
      <c r="J9154" t="s">
        <v>2001</v>
      </c>
      <c r="K9154" t="s">
        <v>1911</v>
      </c>
      <c r="L9154" t="s">
        <v>1886</v>
      </c>
      <c r="M9154">
        <v>2</v>
      </c>
      <c r="N9154" s="3">
        <v>58</v>
      </c>
      <c r="O9154" s="3">
        <v>25</v>
      </c>
      <c r="P9154" s="4">
        <v>0</v>
      </c>
      <c r="Q9154" s="3">
        <v>116</v>
      </c>
      <c r="R9154" s="3">
        <v>50</v>
      </c>
      <c r="S9154" s="3">
        <v>66</v>
      </c>
      <c r="T9154" t="s">
        <v>1954</v>
      </c>
      <c r="U9154" t="s">
        <v>72</v>
      </c>
    </row>
    <row r="9155" spans="1:21" x14ac:dyDescent="0.35">
      <c r="A9155" t="s">
        <v>11733</v>
      </c>
      <c r="B9155" s="2">
        <v>45957</v>
      </c>
      <c r="C9155">
        <v>10</v>
      </c>
      <c r="D9155">
        <v>2025</v>
      </c>
      <c r="F9155" t="s">
        <v>663</v>
      </c>
      <c r="G9155" t="s">
        <v>5019</v>
      </c>
      <c r="H9155" t="s">
        <v>1863</v>
      </c>
      <c r="I9155" t="s">
        <v>1952</v>
      </c>
      <c r="J9155" t="s">
        <v>1997</v>
      </c>
      <c r="K9155" t="s">
        <v>1906</v>
      </c>
      <c r="L9155" t="s">
        <v>1889</v>
      </c>
      <c r="M9155">
        <v>2</v>
      </c>
      <c r="N9155" s="3">
        <v>89</v>
      </c>
      <c r="O9155" s="3">
        <v>48</v>
      </c>
      <c r="P9155" s="4">
        <v>0</v>
      </c>
      <c r="Q9155" s="3">
        <v>178</v>
      </c>
      <c r="R9155" s="3">
        <v>96</v>
      </c>
      <c r="S9155" s="3">
        <v>82</v>
      </c>
      <c r="T9155" t="s">
        <v>1954</v>
      </c>
      <c r="U9155" t="s">
        <v>72</v>
      </c>
    </row>
    <row r="9156" spans="1:21" x14ac:dyDescent="0.35">
      <c r="A9156" t="s">
        <v>11734</v>
      </c>
      <c r="B9156" s="2">
        <v>45957</v>
      </c>
      <c r="C9156">
        <v>10</v>
      </c>
      <c r="D9156">
        <v>2025</v>
      </c>
      <c r="F9156" t="s">
        <v>461</v>
      </c>
      <c r="G9156" t="s">
        <v>2384</v>
      </c>
      <c r="H9156" t="s">
        <v>1869</v>
      </c>
      <c r="I9156" t="s">
        <v>2157</v>
      </c>
      <c r="J9156" t="s">
        <v>2061</v>
      </c>
      <c r="K9156" t="s">
        <v>1923</v>
      </c>
      <c r="L9156" t="s">
        <v>1888</v>
      </c>
      <c r="M9156">
        <v>1</v>
      </c>
      <c r="N9156" s="3">
        <v>25</v>
      </c>
      <c r="O9156" s="3">
        <v>11</v>
      </c>
      <c r="P9156" s="4">
        <v>0.05</v>
      </c>
      <c r="Q9156" s="3">
        <v>23.75</v>
      </c>
      <c r="R9156" s="3">
        <v>11</v>
      </c>
      <c r="S9156" s="3">
        <v>12.75</v>
      </c>
      <c r="T9156" t="s">
        <v>1954</v>
      </c>
      <c r="U9156" t="s">
        <v>72</v>
      </c>
    </row>
    <row r="9157" spans="1:21" x14ac:dyDescent="0.35">
      <c r="A9157" t="s">
        <v>11735</v>
      </c>
      <c r="B9157" s="2">
        <v>45957</v>
      </c>
      <c r="C9157">
        <v>10</v>
      </c>
      <c r="D9157">
        <v>2025</v>
      </c>
      <c r="F9157" t="s">
        <v>232</v>
      </c>
      <c r="G9157" t="s">
        <v>2430</v>
      </c>
      <c r="H9157" t="s">
        <v>1868</v>
      </c>
      <c r="I9157" t="s">
        <v>2022</v>
      </c>
      <c r="J9157" t="s">
        <v>1971</v>
      </c>
      <c r="K9157" t="s">
        <v>1920</v>
      </c>
      <c r="L9157" t="s">
        <v>1886</v>
      </c>
      <c r="M9157">
        <v>2</v>
      </c>
      <c r="N9157" s="3">
        <v>45</v>
      </c>
      <c r="O9157" s="3">
        <v>19</v>
      </c>
      <c r="P9157" s="4">
        <v>0.05</v>
      </c>
      <c r="Q9157" s="3">
        <v>85.5</v>
      </c>
      <c r="R9157" s="3">
        <v>38</v>
      </c>
      <c r="S9157" s="3">
        <v>47.5</v>
      </c>
      <c r="T9157" t="s">
        <v>1954</v>
      </c>
      <c r="U9157" t="s">
        <v>72</v>
      </c>
    </row>
    <row r="9158" spans="1:21" x14ac:dyDescent="0.35">
      <c r="A9158" t="s">
        <v>11736</v>
      </c>
      <c r="B9158" s="2">
        <v>45957</v>
      </c>
      <c r="C9158">
        <v>10</v>
      </c>
      <c r="D9158">
        <v>2025</v>
      </c>
      <c r="F9158" t="s">
        <v>296</v>
      </c>
      <c r="G9158" t="s">
        <v>3344</v>
      </c>
      <c r="H9158" t="s">
        <v>1866</v>
      </c>
      <c r="I9158" t="s">
        <v>1866</v>
      </c>
      <c r="J9158" t="s">
        <v>1960</v>
      </c>
      <c r="K9158" t="s">
        <v>1924</v>
      </c>
      <c r="L9158" t="s">
        <v>1885</v>
      </c>
      <c r="M9158">
        <v>2</v>
      </c>
      <c r="N9158" s="3">
        <v>42</v>
      </c>
      <c r="O9158" s="3">
        <v>20</v>
      </c>
      <c r="P9158" s="4">
        <v>0.1</v>
      </c>
      <c r="Q9158" s="3">
        <v>75.599999999999994</v>
      </c>
      <c r="R9158" s="3">
        <v>40</v>
      </c>
      <c r="S9158" s="3">
        <v>35.6</v>
      </c>
      <c r="T9158" t="s">
        <v>1954</v>
      </c>
      <c r="U9158" t="s">
        <v>72</v>
      </c>
    </row>
    <row r="9159" spans="1:21" x14ac:dyDescent="0.35">
      <c r="A9159" t="s">
        <v>11737</v>
      </c>
      <c r="B9159" s="2">
        <v>45957</v>
      </c>
      <c r="C9159">
        <v>10</v>
      </c>
      <c r="D9159">
        <v>2025</v>
      </c>
      <c r="F9159" t="s">
        <v>240</v>
      </c>
      <c r="G9159" t="s">
        <v>3299</v>
      </c>
      <c r="H9159" t="s">
        <v>1871</v>
      </c>
      <c r="I9159" t="s">
        <v>1966</v>
      </c>
      <c r="J9159" t="s">
        <v>2034</v>
      </c>
      <c r="K9159" t="s">
        <v>1904</v>
      </c>
      <c r="L9159" t="s">
        <v>1889</v>
      </c>
      <c r="M9159">
        <v>2</v>
      </c>
      <c r="N9159" s="3">
        <v>149</v>
      </c>
      <c r="O9159" s="3">
        <v>91</v>
      </c>
      <c r="P9159" s="4">
        <v>0</v>
      </c>
      <c r="Q9159" s="3">
        <v>298</v>
      </c>
      <c r="R9159" s="3">
        <v>182</v>
      </c>
      <c r="S9159" s="3">
        <v>116</v>
      </c>
      <c r="T9159" t="s">
        <v>1954</v>
      </c>
      <c r="U9159" t="s">
        <v>72</v>
      </c>
    </row>
    <row r="9160" spans="1:21" x14ac:dyDescent="0.35">
      <c r="A9160" t="s">
        <v>11738</v>
      </c>
      <c r="B9160" s="2">
        <v>45957</v>
      </c>
      <c r="C9160">
        <v>10</v>
      </c>
      <c r="D9160">
        <v>2025</v>
      </c>
      <c r="F9160" t="s">
        <v>226</v>
      </c>
      <c r="G9160" t="s">
        <v>2197</v>
      </c>
      <c r="H9160" t="s">
        <v>1871</v>
      </c>
      <c r="I9160" t="s">
        <v>2234</v>
      </c>
      <c r="J9160" t="s">
        <v>2183</v>
      </c>
      <c r="K9160" t="s">
        <v>1917</v>
      </c>
      <c r="L9160" t="s">
        <v>1886</v>
      </c>
      <c r="M9160">
        <v>1</v>
      </c>
      <c r="N9160" s="3">
        <v>72</v>
      </c>
      <c r="O9160" s="3">
        <v>34</v>
      </c>
      <c r="P9160" s="4">
        <v>0.15</v>
      </c>
      <c r="Q9160" s="3">
        <v>61.2</v>
      </c>
      <c r="R9160" s="3">
        <v>34</v>
      </c>
      <c r="S9160" s="3">
        <v>27.2</v>
      </c>
      <c r="T9160" t="s">
        <v>1954</v>
      </c>
      <c r="U9160" t="s">
        <v>72</v>
      </c>
    </row>
    <row r="9161" spans="1:21" x14ac:dyDescent="0.35">
      <c r="A9161" t="s">
        <v>11739</v>
      </c>
      <c r="B9161" s="2">
        <v>45957</v>
      </c>
      <c r="C9161">
        <v>10</v>
      </c>
      <c r="D9161">
        <v>2025</v>
      </c>
      <c r="F9161" t="s">
        <v>729</v>
      </c>
      <c r="G9161" t="s">
        <v>4803</v>
      </c>
      <c r="H9161" t="s">
        <v>1863</v>
      </c>
      <c r="I9161" t="s">
        <v>2056</v>
      </c>
      <c r="J9161" t="s">
        <v>2061</v>
      </c>
      <c r="K9161" t="s">
        <v>1923</v>
      </c>
      <c r="L9161" t="s">
        <v>1888</v>
      </c>
      <c r="M9161">
        <v>2</v>
      </c>
      <c r="N9161" s="3">
        <v>25</v>
      </c>
      <c r="O9161" s="3">
        <v>11</v>
      </c>
      <c r="P9161" s="4">
        <v>0</v>
      </c>
      <c r="Q9161" s="3">
        <v>50</v>
      </c>
      <c r="R9161" s="3">
        <v>22</v>
      </c>
      <c r="S9161" s="3">
        <v>28</v>
      </c>
      <c r="T9161" t="s">
        <v>1954</v>
      </c>
      <c r="U9161" t="s">
        <v>72</v>
      </c>
    </row>
    <row r="9162" spans="1:21" x14ac:dyDescent="0.35">
      <c r="A9162" t="s">
        <v>11740</v>
      </c>
      <c r="B9162" s="2">
        <v>45957</v>
      </c>
      <c r="C9162">
        <v>10</v>
      </c>
      <c r="D9162">
        <v>2025</v>
      </c>
      <c r="F9162" t="s">
        <v>492</v>
      </c>
      <c r="G9162" t="s">
        <v>62</v>
      </c>
      <c r="H9162" t="s">
        <v>1869</v>
      </c>
      <c r="I9162" t="s">
        <v>1977</v>
      </c>
      <c r="J9162" t="s">
        <v>1956</v>
      </c>
      <c r="K9162" t="s">
        <v>1909</v>
      </c>
      <c r="L9162" t="s">
        <v>1887</v>
      </c>
      <c r="M9162">
        <v>2</v>
      </c>
      <c r="N9162" s="3">
        <v>95</v>
      </c>
      <c r="O9162" s="3">
        <v>54</v>
      </c>
      <c r="P9162" s="4">
        <v>0</v>
      </c>
      <c r="Q9162" s="3">
        <v>190</v>
      </c>
      <c r="R9162" s="3">
        <v>108</v>
      </c>
      <c r="S9162" s="3">
        <v>82</v>
      </c>
      <c r="T9162" t="s">
        <v>1954</v>
      </c>
      <c r="U9162" t="s">
        <v>72</v>
      </c>
    </row>
    <row r="9163" spans="1:21" x14ac:dyDescent="0.35">
      <c r="A9163" t="s">
        <v>11741</v>
      </c>
      <c r="B9163" s="2">
        <v>45957</v>
      </c>
      <c r="C9163">
        <v>10</v>
      </c>
      <c r="D9163">
        <v>2025</v>
      </c>
      <c r="F9163" t="s">
        <v>194</v>
      </c>
      <c r="G9163" t="s">
        <v>2717</v>
      </c>
      <c r="H9163" t="s">
        <v>1871</v>
      </c>
      <c r="I9163" t="s">
        <v>2144</v>
      </c>
      <c r="J9163" t="s">
        <v>2064</v>
      </c>
      <c r="K9163" t="s">
        <v>1922</v>
      </c>
      <c r="L9163" t="s">
        <v>1887</v>
      </c>
      <c r="M9163">
        <v>1</v>
      </c>
      <c r="N9163" s="3">
        <v>32</v>
      </c>
      <c r="O9163" s="3">
        <v>14</v>
      </c>
      <c r="P9163" s="4">
        <v>0</v>
      </c>
      <c r="Q9163" s="3">
        <v>32</v>
      </c>
      <c r="R9163" s="3">
        <v>14</v>
      </c>
      <c r="S9163" s="3">
        <v>18</v>
      </c>
      <c r="T9163" t="s">
        <v>1954</v>
      </c>
      <c r="U9163" t="s">
        <v>72</v>
      </c>
    </row>
    <row r="9164" spans="1:21" x14ac:dyDescent="0.35">
      <c r="A9164" t="s">
        <v>11742</v>
      </c>
      <c r="B9164" s="2">
        <v>45957</v>
      </c>
      <c r="C9164">
        <v>10</v>
      </c>
      <c r="D9164">
        <v>2025</v>
      </c>
      <c r="F9164" t="s">
        <v>1699</v>
      </c>
      <c r="G9164" t="s">
        <v>2293</v>
      </c>
      <c r="H9164" t="s">
        <v>1874</v>
      </c>
      <c r="I9164" t="s">
        <v>2200</v>
      </c>
      <c r="J9164" t="s">
        <v>2001</v>
      </c>
      <c r="K9164" t="s">
        <v>1911</v>
      </c>
      <c r="L9164" t="s">
        <v>1886</v>
      </c>
      <c r="M9164">
        <v>1</v>
      </c>
      <c r="N9164" s="3">
        <v>58</v>
      </c>
      <c r="O9164" s="3">
        <v>25</v>
      </c>
      <c r="P9164" s="4">
        <v>0.1</v>
      </c>
      <c r="Q9164" s="3">
        <v>52.2</v>
      </c>
      <c r="R9164" s="3">
        <v>25</v>
      </c>
      <c r="S9164" s="3">
        <v>27.2</v>
      </c>
      <c r="T9164" t="s">
        <v>1954</v>
      </c>
      <c r="U9164" t="s">
        <v>72</v>
      </c>
    </row>
    <row r="9165" spans="1:21" x14ac:dyDescent="0.35">
      <c r="A9165" t="s">
        <v>11743</v>
      </c>
      <c r="B9165" s="2">
        <v>45957</v>
      </c>
      <c r="C9165">
        <v>10</v>
      </c>
      <c r="D9165">
        <v>2025</v>
      </c>
      <c r="F9165" t="s">
        <v>123</v>
      </c>
      <c r="G9165" t="s">
        <v>2486</v>
      </c>
      <c r="H9165" t="s">
        <v>1873</v>
      </c>
      <c r="I9165" t="s">
        <v>2320</v>
      </c>
      <c r="J9165" t="s">
        <v>2120</v>
      </c>
      <c r="K9165" t="s">
        <v>1926</v>
      </c>
      <c r="L9165" t="s">
        <v>1885</v>
      </c>
      <c r="M9165">
        <v>2</v>
      </c>
      <c r="N9165" s="3">
        <v>28</v>
      </c>
      <c r="O9165" s="3">
        <v>13</v>
      </c>
      <c r="P9165" s="4">
        <v>0.1</v>
      </c>
      <c r="Q9165" s="3">
        <v>50.4</v>
      </c>
      <c r="R9165" s="3">
        <v>26</v>
      </c>
      <c r="S9165" s="3">
        <v>24.4</v>
      </c>
      <c r="T9165" t="s">
        <v>1954</v>
      </c>
      <c r="U9165" t="s">
        <v>72</v>
      </c>
    </row>
    <row r="9166" spans="1:21" x14ac:dyDescent="0.35">
      <c r="A9166" t="s">
        <v>11744</v>
      </c>
      <c r="B9166" s="2">
        <v>45958</v>
      </c>
      <c r="C9166">
        <v>10</v>
      </c>
      <c r="D9166">
        <v>2025</v>
      </c>
      <c r="F9166" t="s">
        <v>1395</v>
      </c>
      <c r="G9166" t="s">
        <v>2189</v>
      </c>
      <c r="H9166" t="s">
        <v>1866</v>
      </c>
      <c r="I9166" t="s">
        <v>1866</v>
      </c>
      <c r="J9166" t="s">
        <v>2064</v>
      </c>
      <c r="K9166" t="s">
        <v>1922</v>
      </c>
      <c r="L9166" t="s">
        <v>1887</v>
      </c>
      <c r="M9166">
        <v>3</v>
      </c>
      <c r="N9166" s="3">
        <v>32</v>
      </c>
      <c r="O9166" s="3">
        <v>14</v>
      </c>
      <c r="P9166" s="4">
        <v>0.1</v>
      </c>
      <c r="Q9166" s="3">
        <v>86.4</v>
      </c>
      <c r="R9166" s="3">
        <v>42</v>
      </c>
      <c r="S9166" s="3">
        <v>44.4</v>
      </c>
      <c r="T9166" t="s">
        <v>1954</v>
      </c>
      <c r="U9166" t="s">
        <v>72</v>
      </c>
    </row>
    <row r="9167" spans="1:21" x14ac:dyDescent="0.35">
      <c r="A9167" t="s">
        <v>11745</v>
      </c>
      <c r="B9167" s="2">
        <v>45958</v>
      </c>
      <c r="C9167">
        <v>10</v>
      </c>
      <c r="D9167">
        <v>2025</v>
      </c>
      <c r="F9167" t="s">
        <v>353</v>
      </c>
      <c r="G9167" t="s">
        <v>4971</v>
      </c>
      <c r="H9167" t="s">
        <v>1868</v>
      </c>
      <c r="I9167" t="s">
        <v>2014</v>
      </c>
      <c r="J9167" t="s">
        <v>2061</v>
      </c>
      <c r="K9167" t="s">
        <v>1923</v>
      </c>
      <c r="L9167" t="s">
        <v>1888</v>
      </c>
      <c r="M9167">
        <v>4</v>
      </c>
      <c r="N9167" s="3">
        <v>25</v>
      </c>
      <c r="O9167" s="3">
        <v>11</v>
      </c>
      <c r="P9167" s="4">
        <v>0.15</v>
      </c>
      <c r="Q9167" s="3">
        <v>85</v>
      </c>
      <c r="R9167" s="3">
        <v>44</v>
      </c>
      <c r="S9167" s="3">
        <v>41</v>
      </c>
      <c r="T9167" t="s">
        <v>1954</v>
      </c>
      <c r="U9167" t="s">
        <v>72</v>
      </c>
    </row>
    <row r="9168" spans="1:21" x14ac:dyDescent="0.35">
      <c r="A9168" t="s">
        <v>11746</v>
      </c>
      <c r="B9168" s="2">
        <v>45958</v>
      </c>
      <c r="C9168">
        <v>10</v>
      </c>
      <c r="D9168">
        <v>2025</v>
      </c>
      <c r="F9168" t="s">
        <v>125</v>
      </c>
      <c r="G9168" t="s">
        <v>2327</v>
      </c>
      <c r="H9168" t="s">
        <v>1873</v>
      </c>
      <c r="I9168" t="s">
        <v>2323</v>
      </c>
      <c r="J9168" t="s">
        <v>1956</v>
      </c>
      <c r="K9168" t="s">
        <v>1909</v>
      </c>
      <c r="L9168" t="s">
        <v>1887</v>
      </c>
      <c r="M9168">
        <v>2</v>
      </c>
      <c r="N9168" s="3">
        <v>95</v>
      </c>
      <c r="O9168" s="3">
        <v>54</v>
      </c>
      <c r="P9168" s="4">
        <v>0.1</v>
      </c>
      <c r="Q9168" s="3">
        <v>171</v>
      </c>
      <c r="R9168" s="3">
        <v>108</v>
      </c>
      <c r="S9168" s="3">
        <v>63</v>
      </c>
      <c r="T9168" t="s">
        <v>1954</v>
      </c>
      <c r="U9168" t="s">
        <v>72</v>
      </c>
    </row>
    <row r="9169" spans="1:21" x14ac:dyDescent="0.35">
      <c r="A9169" t="s">
        <v>11747</v>
      </c>
      <c r="B9169" s="2">
        <v>45958</v>
      </c>
      <c r="C9169">
        <v>10</v>
      </c>
      <c r="D9169">
        <v>2025</v>
      </c>
      <c r="F9169" t="s">
        <v>743</v>
      </c>
      <c r="G9169" t="s">
        <v>2736</v>
      </c>
      <c r="H9169" t="s">
        <v>1863</v>
      </c>
      <c r="I9169" t="s">
        <v>2033</v>
      </c>
      <c r="J9169" t="s">
        <v>1997</v>
      </c>
      <c r="K9169" t="s">
        <v>1906</v>
      </c>
      <c r="L9169" t="s">
        <v>1889</v>
      </c>
      <c r="M9169">
        <v>2</v>
      </c>
      <c r="N9169" s="3">
        <v>89</v>
      </c>
      <c r="O9169" s="3">
        <v>48</v>
      </c>
      <c r="P9169" s="4">
        <v>0</v>
      </c>
      <c r="Q9169" s="3">
        <v>178</v>
      </c>
      <c r="R9169" s="3">
        <v>96</v>
      </c>
      <c r="S9169" s="3">
        <v>82</v>
      </c>
      <c r="T9169" t="s">
        <v>1954</v>
      </c>
      <c r="U9169" t="s">
        <v>72</v>
      </c>
    </row>
    <row r="9170" spans="1:21" x14ac:dyDescent="0.35">
      <c r="A9170" t="s">
        <v>11748</v>
      </c>
      <c r="B9170" s="2">
        <v>45958</v>
      </c>
      <c r="C9170">
        <v>10</v>
      </c>
      <c r="D9170">
        <v>2025</v>
      </c>
      <c r="F9170" t="s">
        <v>938</v>
      </c>
      <c r="G9170" t="s">
        <v>4235</v>
      </c>
      <c r="H9170" t="s">
        <v>1873</v>
      </c>
      <c r="I9170" t="s">
        <v>2320</v>
      </c>
      <c r="J9170" t="s">
        <v>1963</v>
      </c>
      <c r="K9170" t="s">
        <v>1907</v>
      </c>
      <c r="L9170" t="s">
        <v>1890</v>
      </c>
      <c r="M9170">
        <v>2</v>
      </c>
      <c r="N9170" s="3">
        <v>119</v>
      </c>
      <c r="O9170" s="3">
        <v>72</v>
      </c>
      <c r="P9170" s="4">
        <v>0.1</v>
      </c>
      <c r="Q9170" s="3">
        <v>214.2</v>
      </c>
      <c r="R9170" s="3">
        <v>144</v>
      </c>
      <c r="S9170" s="3">
        <v>70.2</v>
      </c>
      <c r="T9170" t="s">
        <v>1954</v>
      </c>
      <c r="U9170" t="s">
        <v>72</v>
      </c>
    </row>
    <row r="9171" spans="1:21" x14ac:dyDescent="0.35">
      <c r="A9171" t="s">
        <v>11749</v>
      </c>
      <c r="B9171" s="2">
        <v>45958</v>
      </c>
      <c r="C9171">
        <v>10</v>
      </c>
      <c r="D9171">
        <v>2025</v>
      </c>
      <c r="F9171" t="s">
        <v>722</v>
      </c>
      <c r="G9171" t="s">
        <v>2519</v>
      </c>
      <c r="H9171" t="s">
        <v>1863</v>
      </c>
      <c r="I9171" t="s">
        <v>2051</v>
      </c>
      <c r="J9171" t="s">
        <v>2061</v>
      </c>
      <c r="K9171" t="s">
        <v>1923</v>
      </c>
      <c r="L9171" t="s">
        <v>1888</v>
      </c>
      <c r="M9171">
        <v>1</v>
      </c>
      <c r="N9171" s="3">
        <v>25</v>
      </c>
      <c r="O9171" s="3">
        <v>11</v>
      </c>
      <c r="P9171" s="4">
        <v>0.05</v>
      </c>
      <c r="Q9171" s="3">
        <v>23.75</v>
      </c>
      <c r="R9171" s="3">
        <v>11</v>
      </c>
      <c r="S9171" s="3">
        <v>12.75</v>
      </c>
      <c r="T9171" t="s">
        <v>1954</v>
      </c>
      <c r="U9171" t="s">
        <v>72</v>
      </c>
    </row>
    <row r="9172" spans="1:21" x14ac:dyDescent="0.35">
      <c r="A9172" t="s">
        <v>11750</v>
      </c>
      <c r="B9172" s="2">
        <v>45958</v>
      </c>
      <c r="C9172">
        <v>10</v>
      </c>
      <c r="D9172">
        <v>2025</v>
      </c>
      <c r="F9172" t="s">
        <v>95</v>
      </c>
      <c r="G9172" t="s">
        <v>2105</v>
      </c>
      <c r="H9172" t="s">
        <v>1866</v>
      </c>
      <c r="I9172" t="s">
        <v>1866</v>
      </c>
      <c r="J9172" t="s">
        <v>2183</v>
      </c>
      <c r="K9172" t="s">
        <v>1917</v>
      </c>
      <c r="L9172" t="s">
        <v>1886</v>
      </c>
      <c r="M9172">
        <v>2</v>
      </c>
      <c r="N9172" s="3">
        <v>72</v>
      </c>
      <c r="O9172" s="3">
        <v>34</v>
      </c>
      <c r="P9172" s="4">
        <v>0</v>
      </c>
      <c r="Q9172" s="3">
        <v>144</v>
      </c>
      <c r="R9172" s="3">
        <v>68</v>
      </c>
      <c r="S9172" s="3">
        <v>76</v>
      </c>
      <c r="T9172" t="s">
        <v>1954</v>
      </c>
      <c r="U9172" t="s">
        <v>72</v>
      </c>
    </row>
    <row r="9173" spans="1:21" x14ac:dyDescent="0.35">
      <c r="A9173" t="s">
        <v>11751</v>
      </c>
      <c r="B9173" s="2">
        <v>45958</v>
      </c>
      <c r="C9173">
        <v>10</v>
      </c>
      <c r="D9173">
        <v>2025</v>
      </c>
      <c r="F9173" t="s">
        <v>1796</v>
      </c>
      <c r="G9173" t="s">
        <v>4514</v>
      </c>
      <c r="H9173" t="s">
        <v>1866</v>
      </c>
      <c r="I9173" t="s">
        <v>1866</v>
      </c>
      <c r="J9173" t="s">
        <v>1967</v>
      </c>
      <c r="K9173" t="s">
        <v>1913</v>
      </c>
      <c r="L9173" t="s">
        <v>1888</v>
      </c>
      <c r="M9173">
        <v>2</v>
      </c>
      <c r="N9173" s="3">
        <v>78</v>
      </c>
      <c r="O9173" s="3">
        <v>39</v>
      </c>
      <c r="P9173" s="4">
        <v>0.15</v>
      </c>
      <c r="Q9173" s="3">
        <v>132.6</v>
      </c>
      <c r="R9173" s="3">
        <v>78</v>
      </c>
      <c r="S9173" s="3">
        <v>54.6</v>
      </c>
      <c r="T9173" t="s">
        <v>1954</v>
      </c>
      <c r="U9173" t="s">
        <v>72</v>
      </c>
    </row>
    <row r="9174" spans="1:21" x14ac:dyDescent="0.35">
      <c r="A9174" t="s">
        <v>11752</v>
      </c>
      <c r="B9174" s="2">
        <v>45958</v>
      </c>
      <c r="C9174">
        <v>10</v>
      </c>
      <c r="D9174">
        <v>2025</v>
      </c>
      <c r="F9174" t="s">
        <v>1072</v>
      </c>
      <c r="G9174" t="s">
        <v>2397</v>
      </c>
      <c r="H9174" t="s">
        <v>1873</v>
      </c>
      <c r="I9174" t="s">
        <v>2323</v>
      </c>
      <c r="J9174" t="s">
        <v>2067</v>
      </c>
      <c r="K9174" t="s">
        <v>1918</v>
      </c>
      <c r="L9174" t="s">
        <v>1889</v>
      </c>
      <c r="M9174">
        <v>1</v>
      </c>
      <c r="N9174" s="3">
        <v>69</v>
      </c>
      <c r="O9174" s="3">
        <v>37</v>
      </c>
      <c r="P9174" s="4">
        <v>0.05</v>
      </c>
      <c r="Q9174" s="3">
        <v>65.55</v>
      </c>
      <c r="R9174" s="3">
        <v>37</v>
      </c>
      <c r="S9174" s="3">
        <v>28.55</v>
      </c>
      <c r="T9174" t="s">
        <v>1954</v>
      </c>
      <c r="U9174" t="s">
        <v>72</v>
      </c>
    </row>
    <row r="9175" spans="1:21" x14ac:dyDescent="0.35">
      <c r="A9175" t="s">
        <v>11753</v>
      </c>
      <c r="B9175" s="2">
        <v>45958</v>
      </c>
      <c r="C9175">
        <v>10</v>
      </c>
      <c r="D9175">
        <v>2025</v>
      </c>
      <c r="F9175" t="s">
        <v>1183</v>
      </c>
      <c r="G9175" t="s">
        <v>10133</v>
      </c>
      <c r="H9175" t="s">
        <v>1864</v>
      </c>
      <c r="I9175" t="s">
        <v>2044</v>
      </c>
      <c r="J9175" t="s">
        <v>1963</v>
      </c>
      <c r="K9175" t="s">
        <v>1907</v>
      </c>
      <c r="L9175" t="s">
        <v>1890</v>
      </c>
      <c r="M9175">
        <v>1</v>
      </c>
      <c r="N9175" s="3">
        <v>119</v>
      </c>
      <c r="O9175" s="3">
        <v>72</v>
      </c>
      <c r="P9175" s="4">
        <v>0.1</v>
      </c>
      <c r="Q9175" s="3">
        <v>107.1</v>
      </c>
      <c r="R9175" s="3">
        <v>72</v>
      </c>
      <c r="S9175" s="3">
        <v>35.1</v>
      </c>
      <c r="T9175" t="s">
        <v>1954</v>
      </c>
      <c r="U9175" t="s">
        <v>72</v>
      </c>
    </row>
    <row r="9176" spans="1:21" x14ac:dyDescent="0.35">
      <c r="A9176" t="s">
        <v>11754</v>
      </c>
      <c r="B9176" s="2">
        <v>45958</v>
      </c>
      <c r="C9176">
        <v>10</v>
      </c>
      <c r="D9176">
        <v>2025</v>
      </c>
      <c r="F9176" t="s">
        <v>1361</v>
      </c>
      <c r="G9176" t="s">
        <v>2953</v>
      </c>
      <c r="H9176" t="s">
        <v>1866</v>
      </c>
      <c r="I9176" t="s">
        <v>1866</v>
      </c>
      <c r="J9176" t="s">
        <v>1997</v>
      </c>
      <c r="K9176" t="s">
        <v>1906</v>
      </c>
      <c r="L9176" t="s">
        <v>1889</v>
      </c>
      <c r="M9176">
        <v>1</v>
      </c>
      <c r="N9176" s="3">
        <v>89</v>
      </c>
      <c r="O9176" s="3">
        <v>48</v>
      </c>
      <c r="P9176" s="4">
        <v>0</v>
      </c>
      <c r="Q9176" s="3">
        <v>89</v>
      </c>
      <c r="R9176" s="3">
        <v>48</v>
      </c>
      <c r="S9176" s="3">
        <v>41</v>
      </c>
      <c r="T9176" t="s">
        <v>1954</v>
      </c>
      <c r="U9176" t="s">
        <v>72</v>
      </c>
    </row>
    <row r="9177" spans="1:21" x14ac:dyDescent="0.35">
      <c r="A9177" t="s">
        <v>11755</v>
      </c>
      <c r="B9177" s="2">
        <v>45959</v>
      </c>
      <c r="C9177">
        <v>10</v>
      </c>
      <c r="D9177">
        <v>2025</v>
      </c>
      <c r="F9177" t="s">
        <v>152</v>
      </c>
      <c r="G9177" t="s">
        <v>2574</v>
      </c>
      <c r="H9177" t="s">
        <v>1868</v>
      </c>
      <c r="I9177" t="s">
        <v>2022</v>
      </c>
      <c r="J9177" t="s">
        <v>1967</v>
      </c>
      <c r="K9177" t="s">
        <v>1913</v>
      </c>
      <c r="L9177" t="s">
        <v>1888</v>
      </c>
      <c r="M9177">
        <v>4</v>
      </c>
      <c r="N9177" s="3">
        <v>78</v>
      </c>
      <c r="O9177" s="3">
        <v>39</v>
      </c>
      <c r="P9177" s="4">
        <v>0.1</v>
      </c>
      <c r="Q9177" s="3">
        <v>280.8</v>
      </c>
      <c r="R9177" s="3">
        <v>156</v>
      </c>
      <c r="S9177" s="3">
        <v>124.8</v>
      </c>
      <c r="T9177" t="s">
        <v>1954</v>
      </c>
      <c r="U9177" t="s">
        <v>72</v>
      </c>
    </row>
    <row r="9178" spans="1:21" x14ac:dyDescent="0.35">
      <c r="A9178" t="s">
        <v>11756</v>
      </c>
      <c r="B9178" s="2">
        <v>45959</v>
      </c>
      <c r="C9178">
        <v>10</v>
      </c>
      <c r="D9178">
        <v>2025</v>
      </c>
      <c r="F9178" t="s">
        <v>102</v>
      </c>
      <c r="G9178" t="s">
        <v>1958</v>
      </c>
      <c r="H9178" t="s">
        <v>1866</v>
      </c>
      <c r="I9178" t="s">
        <v>1866</v>
      </c>
      <c r="J9178" t="s">
        <v>2023</v>
      </c>
      <c r="K9178" t="s">
        <v>1912</v>
      </c>
      <c r="L9178" t="s">
        <v>1890</v>
      </c>
      <c r="M9178">
        <v>5</v>
      </c>
      <c r="N9178" s="3">
        <v>249</v>
      </c>
      <c r="O9178" s="3">
        <v>168</v>
      </c>
      <c r="P9178" s="4">
        <v>0.05</v>
      </c>
      <c r="Q9178" s="3">
        <v>1182.75</v>
      </c>
      <c r="R9178" s="3">
        <v>840</v>
      </c>
      <c r="S9178" s="3">
        <v>342.75</v>
      </c>
      <c r="T9178" t="s">
        <v>1954</v>
      </c>
      <c r="U9178" t="s">
        <v>72</v>
      </c>
    </row>
    <row r="9179" spans="1:21" x14ac:dyDescent="0.35">
      <c r="A9179" t="s">
        <v>11757</v>
      </c>
      <c r="B9179" s="2">
        <v>45959</v>
      </c>
      <c r="C9179">
        <v>10</v>
      </c>
      <c r="D9179">
        <v>2025</v>
      </c>
      <c r="F9179" t="s">
        <v>551</v>
      </c>
      <c r="G9179" t="s">
        <v>61</v>
      </c>
      <c r="H9179" t="s">
        <v>1864</v>
      </c>
      <c r="I9179" t="s">
        <v>2101</v>
      </c>
      <c r="J9179" t="s">
        <v>2162</v>
      </c>
      <c r="K9179" t="s">
        <v>1921</v>
      </c>
      <c r="L9179" t="s">
        <v>1889</v>
      </c>
      <c r="M9179">
        <v>2</v>
      </c>
      <c r="N9179" s="3">
        <v>55</v>
      </c>
      <c r="O9179" s="3">
        <v>27</v>
      </c>
      <c r="P9179" s="4">
        <v>0.05</v>
      </c>
      <c r="Q9179" s="3">
        <v>104.5</v>
      </c>
      <c r="R9179" s="3">
        <v>54</v>
      </c>
      <c r="S9179" s="3">
        <v>50.5</v>
      </c>
      <c r="T9179" t="s">
        <v>1954</v>
      </c>
      <c r="U9179" t="s">
        <v>72</v>
      </c>
    </row>
    <row r="9180" spans="1:21" x14ac:dyDescent="0.35">
      <c r="A9180" t="s">
        <v>11758</v>
      </c>
      <c r="B9180" s="2">
        <v>45959</v>
      </c>
      <c r="C9180">
        <v>10</v>
      </c>
      <c r="D9180">
        <v>2025</v>
      </c>
      <c r="F9180" t="s">
        <v>1290</v>
      </c>
      <c r="G9180" t="s">
        <v>2440</v>
      </c>
      <c r="H9180" t="s">
        <v>1866</v>
      </c>
      <c r="I9180" t="s">
        <v>1866</v>
      </c>
      <c r="J9180" t="s">
        <v>2114</v>
      </c>
      <c r="K9180" t="s">
        <v>1915</v>
      </c>
      <c r="L9180" t="s">
        <v>1886</v>
      </c>
      <c r="M9180">
        <v>2</v>
      </c>
      <c r="N9180" s="3">
        <v>85</v>
      </c>
      <c r="O9180" s="3">
        <v>41</v>
      </c>
      <c r="P9180" s="4">
        <v>0.15</v>
      </c>
      <c r="Q9180" s="3">
        <v>144.5</v>
      </c>
      <c r="R9180" s="3">
        <v>82</v>
      </c>
      <c r="S9180" s="3">
        <v>62.5</v>
      </c>
      <c r="T9180" t="s">
        <v>1954</v>
      </c>
      <c r="U9180" t="s">
        <v>72</v>
      </c>
    </row>
    <row r="9181" spans="1:21" x14ac:dyDescent="0.35">
      <c r="A9181" t="s">
        <v>11759</v>
      </c>
      <c r="B9181" s="2">
        <v>45959</v>
      </c>
      <c r="C9181">
        <v>10</v>
      </c>
      <c r="D9181">
        <v>2025</v>
      </c>
      <c r="F9181" t="s">
        <v>116</v>
      </c>
      <c r="G9181" t="s">
        <v>2449</v>
      </c>
      <c r="H9181" t="s">
        <v>1869</v>
      </c>
      <c r="I9181" t="s">
        <v>2157</v>
      </c>
      <c r="J9181" t="s">
        <v>2011</v>
      </c>
      <c r="K9181" t="s">
        <v>1927</v>
      </c>
      <c r="L9181" t="s">
        <v>1885</v>
      </c>
      <c r="M9181">
        <v>2</v>
      </c>
      <c r="N9181" s="3">
        <v>24</v>
      </c>
      <c r="O9181" s="3">
        <v>10</v>
      </c>
      <c r="P9181" s="4">
        <v>0.05</v>
      </c>
      <c r="Q9181" s="3">
        <v>45.6</v>
      </c>
      <c r="R9181" s="3">
        <v>20</v>
      </c>
      <c r="S9181" s="3">
        <v>25.6</v>
      </c>
      <c r="T9181" t="s">
        <v>1954</v>
      </c>
      <c r="U9181" t="s">
        <v>72</v>
      </c>
    </row>
    <row r="9182" spans="1:21" x14ac:dyDescent="0.35">
      <c r="A9182" t="s">
        <v>11760</v>
      </c>
      <c r="B9182" s="2">
        <v>45959</v>
      </c>
      <c r="C9182">
        <v>10</v>
      </c>
      <c r="D9182">
        <v>2025</v>
      </c>
      <c r="F9182" t="s">
        <v>1816</v>
      </c>
      <c r="G9182" t="s">
        <v>3572</v>
      </c>
      <c r="H9182" t="s">
        <v>1863</v>
      </c>
      <c r="I9182" t="s">
        <v>2033</v>
      </c>
      <c r="J9182" t="s">
        <v>2067</v>
      </c>
      <c r="K9182" t="s">
        <v>1918</v>
      </c>
      <c r="L9182" t="s">
        <v>1889</v>
      </c>
      <c r="M9182">
        <v>1</v>
      </c>
      <c r="N9182" s="3">
        <v>69</v>
      </c>
      <c r="O9182" s="3">
        <v>37</v>
      </c>
      <c r="P9182" s="4">
        <v>0.05</v>
      </c>
      <c r="Q9182" s="3">
        <v>65.55</v>
      </c>
      <c r="R9182" s="3">
        <v>37</v>
      </c>
      <c r="S9182" s="3">
        <v>28.55</v>
      </c>
      <c r="T9182" t="s">
        <v>1954</v>
      </c>
      <c r="U9182" t="s">
        <v>72</v>
      </c>
    </row>
    <row r="9183" spans="1:21" x14ac:dyDescent="0.35">
      <c r="A9183" t="s">
        <v>11761</v>
      </c>
      <c r="B9183" s="2">
        <v>45959</v>
      </c>
      <c r="C9183">
        <v>10</v>
      </c>
      <c r="D9183">
        <v>2025</v>
      </c>
      <c r="F9183" t="s">
        <v>1101</v>
      </c>
      <c r="G9183" t="s">
        <v>2347</v>
      </c>
      <c r="H9183" t="s">
        <v>1864</v>
      </c>
      <c r="I9183" t="s">
        <v>2101</v>
      </c>
      <c r="J9183" t="s">
        <v>2120</v>
      </c>
      <c r="K9183" t="s">
        <v>1926</v>
      </c>
      <c r="L9183" t="s">
        <v>1885</v>
      </c>
      <c r="M9183">
        <v>2</v>
      </c>
      <c r="N9183" s="3">
        <v>28</v>
      </c>
      <c r="O9183" s="3">
        <v>13</v>
      </c>
      <c r="P9183" s="4">
        <v>0.1</v>
      </c>
      <c r="Q9183" s="3">
        <v>50.4</v>
      </c>
      <c r="R9183" s="3">
        <v>26</v>
      </c>
      <c r="S9183" s="3">
        <v>24.4</v>
      </c>
      <c r="T9183" t="s">
        <v>1954</v>
      </c>
      <c r="U9183" t="s">
        <v>72</v>
      </c>
    </row>
    <row r="9184" spans="1:21" x14ac:dyDescent="0.35">
      <c r="A9184" t="s">
        <v>11762</v>
      </c>
      <c r="B9184" s="2">
        <v>45959</v>
      </c>
      <c r="C9184">
        <v>10</v>
      </c>
      <c r="D9184">
        <v>2025</v>
      </c>
      <c r="F9184" t="s">
        <v>240</v>
      </c>
      <c r="G9184" t="s">
        <v>3299</v>
      </c>
      <c r="H9184" t="s">
        <v>1871</v>
      </c>
      <c r="I9184" t="s">
        <v>1966</v>
      </c>
      <c r="J9184" t="s">
        <v>2034</v>
      </c>
      <c r="K9184" t="s">
        <v>1904</v>
      </c>
      <c r="L9184" t="s">
        <v>1889</v>
      </c>
      <c r="M9184">
        <v>1</v>
      </c>
      <c r="N9184" s="3">
        <v>149</v>
      </c>
      <c r="O9184" s="3">
        <v>91</v>
      </c>
      <c r="P9184" s="4">
        <v>0.1</v>
      </c>
      <c r="Q9184" s="3">
        <v>134.1</v>
      </c>
      <c r="R9184" s="3">
        <v>91</v>
      </c>
      <c r="S9184" s="3">
        <v>43.1</v>
      </c>
      <c r="T9184" t="s">
        <v>1954</v>
      </c>
      <c r="U9184" t="s">
        <v>72</v>
      </c>
    </row>
    <row r="9185" spans="1:21" x14ac:dyDescent="0.35">
      <c r="A9185" t="s">
        <v>11763</v>
      </c>
      <c r="B9185" s="2">
        <v>45959</v>
      </c>
      <c r="C9185">
        <v>10</v>
      </c>
      <c r="D9185">
        <v>2025</v>
      </c>
      <c r="F9185" t="s">
        <v>766</v>
      </c>
      <c r="G9185" t="s">
        <v>2910</v>
      </c>
      <c r="H9185" t="s">
        <v>1864</v>
      </c>
      <c r="I9185" t="s">
        <v>2087</v>
      </c>
      <c r="J9185" t="s">
        <v>2064</v>
      </c>
      <c r="K9185" t="s">
        <v>1922</v>
      </c>
      <c r="L9185" t="s">
        <v>1887</v>
      </c>
      <c r="M9185">
        <v>1</v>
      </c>
      <c r="N9185" s="3">
        <v>32</v>
      </c>
      <c r="O9185" s="3">
        <v>14</v>
      </c>
      <c r="P9185" s="4">
        <v>0.05</v>
      </c>
      <c r="Q9185" s="3">
        <v>30.4</v>
      </c>
      <c r="R9185" s="3">
        <v>14</v>
      </c>
      <c r="S9185" s="3">
        <v>16.399999999999999</v>
      </c>
      <c r="T9185" t="s">
        <v>1954</v>
      </c>
      <c r="U9185" t="s">
        <v>72</v>
      </c>
    </row>
    <row r="9186" spans="1:21" x14ac:dyDescent="0.35">
      <c r="A9186" t="s">
        <v>11764</v>
      </c>
      <c r="B9186" s="2">
        <v>45959</v>
      </c>
      <c r="C9186">
        <v>10</v>
      </c>
      <c r="D9186">
        <v>2025</v>
      </c>
      <c r="F9186" t="s">
        <v>1544</v>
      </c>
      <c r="G9186" t="s">
        <v>2227</v>
      </c>
      <c r="H9186" t="s">
        <v>1866</v>
      </c>
      <c r="I9186" t="s">
        <v>1866</v>
      </c>
      <c r="J9186" t="s">
        <v>2015</v>
      </c>
      <c r="K9186" t="s">
        <v>1914</v>
      </c>
      <c r="L9186" t="s">
        <v>1888</v>
      </c>
      <c r="M9186">
        <v>1</v>
      </c>
      <c r="N9186" s="3">
        <v>65</v>
      </c>
      <c r="O9186" s="3">
        <v>32</v>
      </c>
      <c r="P9186" s="4">
        <v>0.15</v>
      </c>
      <c r="Q9186" s="3">
        <v>55.25</v>
      </c>
      <c r="R9186" s="3">
        <v>32</v>
      </c>
      <c r="S9186" s="3">
        <v>23.25</v>
      </c>
      <c r="T9186" t="s">
        <v>1954</v>
      </c>
      <c r="U9186" t="s">
        <v>71</v>
      </c>
    </row>
    <row r="9187" spans="1:21" x14ac:dyDescent="0.35">
      <c r="A9187" t="s">
        <v>11765</v>
      </c>
      <c r="B9187" s="2">
        <v>45959</v>
      </c>
      <c r="C9187">
        <v>10</v>
      </c>
      <c r="D9187">
        <v>2025</v>
      </c>
      <c r="F9187" t="s">
        <v>1798</v>
      </c>
      <c r="G9187" t="s">
        <v>2559</v>
      </c>
      <c r="H9187" t="s">
        <v>1866</v>
      </c>
      <c r="I9187" t="s">
        <v>1866</v>
      </c>
      <c r="J9187" t="s">
        <v>2061</v>
      </c>
      <c r="K9187" t="s">
        <v>1923</v>
      </c>
      <c r="L9187" t="s">
        <v>1888</v>
      </c>
      <c r="M9187">
        <v>2</v>
      </c>
      <c r="N9187" s="3">
        <v>25</v>
      </c>
      <c r="O9187" s="3">
        <v>11</v>
      </c>
      <c r="P9187" s="4">
        <v>0.05</v>
      </c>
      <c r="Q9187" s="3">
        <v>47.5</v>
      </c>
      <c r="R9187" s="3">
        <v>22</v>
      </c>
      <c r="S9187" s="3">
        <v>25.5</v>
      </c>
      <c r="T9187" t="s">
        <v>1954</v>
      </c>
      <c r="U9187" t="s">
        <v>72</v>
      </c>
    </row>
    <row r="9188" spans="1:21" x14ac:dyDescent="0.35">
      <c r="A9188" t="s">
        <v>11766</v>
      </c>
      <c r="B9188" s="2">
        <v>45959</v>
      </c>
      <c r="C9188">
        <v>10</v>
      </c>
      <c r="D9188">
        <v>2025</v>
      </c>
      <c r="F9188" t="s">
        <v>157</v>
      </c>
      <c r="G9188" t="s">
        <v>3299</v>
      </c>
      <c r="H9188" t="s">
        <v>1863</v>
      </c>
      <c r="I9188" t="s">
        <v>2033</v>
      </c>
      <c r="J9188" t="s">
        <v>2026</v>
      </c>
      <c r="K9188" t="s">
        <v>1919</v>
      </c>
      <c r="L9188" t="s">
        <v>1887</v>
      </c>
      <c r="M9188">
        <v>1</v>
      </c>
      <c r="N9188" s="3">
        <v>85</v>
      </c>
      <c r="O9188" s="3">
        <v>44</v>
      </c>
      <c r="P9188" s="4">
        <v>0</v>
      </c>
      <c r="Q9188" s="3">
        <v>85</v>
      </c>
      <c r="R9188" s="3">
        <v>44</v>
      </c>
      <c r="S9188" s="3">
        <v>41</v>
      </c>
      <c r="T9188" t="s">
        <v>1954</v>
      </c>
      <c r="U9188" t="s">
        <v>72</v>
      </c>
    </row>
    <row r="9189" spans="1:21" x14ac:dyDescent="0.35">
      <c r="A9189" t="s">
        <v>11767</v>
      </c>
      <c r="B9189" s="2">
        <v>45959</v>
      </c>
      <c r="C9189">
        <v>10</v>
      </c>
      <c r="D9189">
        <v>2025</v>
      </c>
      <c r="F9189" t="s">
        <v>369</v>
      </c>
      <c r="G9189" t="s">
        <v>2943</v>
      </c>
      <c r="H9189" t="s">
        <v>1872</v>
      </c>
      <c r="I9189" t="s">
        <v>2152</v>
      </c>
      <c r="J9189" t="s">
        <v>2061</v>
      </c>
      <c r="K9189" t="s">
        <v>1923</v>
      </c>
      <c r="L9189" t="s">
        <v>1888</v>
      </c>
      <c r="M9189">
        <v>1</v>
      </c>
      <c r="N9189" s="3">
        <v>25</v>
      </c>
      <c r="O9189" s="3">
        <v>11</v>
      </c>
      <c r="P9189" s="4">
        <v>0</v>
      </c>
      <c r="Q9189" s="3">
        <v>25</v>
      </c>
      <c r="R9189" s="3">
        <v>11</v>
      </c>
      <c r="S9189" s="3">
        <v>14</v>
      </c>
      <c r="T9189" t="s">
        <v>1954</v>
      </c>
      <c r="U9189" t="s">
        <v>72</v>
      </c>
    </row>
    <row r="9190" spans="1:21" x14ac:dyDescent="0.35">
      <c r="A9190" t="s">
        <v>11768</v>
      </c>
      <c r="B9190" s="2">
        <v>45959</v>
      </c>
      <c r="C9190">
        <v>10</v>
      </c>
      <c r="D9190">
        <v>2025</v>
      </c>
      <c r="F9190" t="s">
        <v>1460</v>
      </c>
      <c r="G9190" t="s">
        <v>2272</v>
      </c>
      <c r="H9190" t="s">
        <v>1867</v>
      </c>
      <c r="I9190" t="s">
        <v>2036</v>
      </c>
      <c r="J9190" t="s">
        <v>2034</v>
      </c>
      <c r="K9190" t="s">
        <v>1904</v>
      </c>
      <c r="L9190" t="s">
        <v>1889</v>
      </c>
      <c r="M9190">
        <v>1</v>
      </c>
      <c r="N9190" s="3">
        <v>149</v>
      </c>
      <c r="O9190" s="3">
        <v>91</v>
      </c>
      <c r="P9190" s="4">
        <v>0</v>
      </c>
      <c r="Q9190" s="3">
        <v>149</v>
      </c>
      <c r="R9190" s="3">
        <v>91</v>
      </c>
      <c r="S9190" s="3">
        <v>58</v>
      </c>
      <c r="T9190" t="s">
        <v>1954</v>
      </c>
      <c r="U9190" t="s">
        <v>72</v>
      </c>
    </row>
    <row r="9191" spans="1:21" x14ac:dyDescent="0.35">
      <c r="A9191" t="s">
        <v>11769</v>
      </c>
      <c r="B9191" s="2">
        <v>45959</v>
      </c>
      <c r="C9191">
        <v>10</v>
      </c>
      <c r="D9191">
        <v>2025</v>
      </c>
      <c r="F9191" t="s">
        <v>737</v>
      </c>
      <c r="G9191" t="s">
        <v>2347</v>
      </c>
      <c r="H9191" t="s">
        <v>1870</v>
      </c>
      <c r="I9191" t="s">
        <v>2083</v>
      </c>
      <c r="J9191" t="s">
        <v>2015</v>
      </c>
      <c r="K9191" t="s">
        <v>1914</v>
      </c>
      <c r="L9191" t="s">
        <v>1888</v>
      </c>
      <c r="M9191">
        <v>1</v>
      </c>
      <c r="N9191" s="3">
        <v>65</v>
      </c>
      <c r="O9191" s="3">
        <v>32</v>
      </c>
      <c r="P9191" s="4">
        <v>0.05</v>
      </c>
      <c r="Q9191" s="3">
        <v>61.75</v>
      </c>
      <c r="R9191" s="3">
        <v>32</v>
      </c>
      <c r="S9191" s="3">
        <v>29.75</v>
      </c>
      <c r="T9191" t="s">
        <v>1954</v>
      </c>
      <c r="U9191" t="s">
        <v>72</v>
      </c>
    </row>
    <row r="9192" spans="1:21" x14ac:dyDescent="0.35">
      <c r="A9192" t="s">
        <v>11770</v>
      </c>
      <c r="B9192" s="2">
        <v>45959</v>
      </c>
      <c r="C9192">
        <v>10</v>
      </c>
      <c r="D9192">
        <v>2025</v>
      </c>
      <c r="F9192" t="s">
        <v>1357</v>
      </c>
      <c r="G9192" t="s">
        <v>2345</v>
      </c>
      <c r="H9192" t="s">
        <v>1872</v>
      </c>
      <c r="I9192" t="s">
        <v>2152</v>
      </c>
      <c r="J9192" t="s">
        <v>2114</v>
      </c>
      <c r="K9192" t="s">
        <v>1915</v>
      </c>
      <c r="L9192" t="s">
        <v>1886</v>
      </c>
      <c r="M9192">
        <v>1</v>
      </c>
      <c r="N9192" s="3">
        <v>85</v>
      </c>
      <c r="O9192" s="3">
        <v>41</v>
      </c>
      <c r="P9192" s="4">
        <v>0</v>
      </c>
      <c r="Q9192" s="3">
        <v>85</v>
      </c>
      <c r="R9192" s="3">
        <v>41</v>
      </c>
      <c r="S9192" s="3">
        <v>44</v>
      </c>
      <c r="T9192" t="s">
        <v>1954</v>
      </c>
      <c r="U9192" t="s">
        <v>72</v>
      </c>
    </row>
    <row r="9193" spans="1:21" x14ac:dyDescent="0.35">
      <c r="A9193" t="s">
        <v>11771</v>
      </c>
      <c r="B9193" s="2">
        <v>45959</v>
      </c>
      <c r="C9193">
        <v>10</v>
      </c>
      <c r="D9193">
        <v>2025</v>
      </c>
      <c r="F9193" t="s">
        <v>984</v>
      </c>
      <c r="G9193" t="s">
        <v>2633</v>
      </c>
      <c r="H9193" t="s">
        <v>1866</v>
      </c>
      <c r="I9193" t="s">
        <v>1866</v>
      </c>
      <c r="J9193" t="s">
        <v>1953</v>
      </c>
      <c r="K9193" t="s">
        <v>1905</v>
      </c>
      <c r="L9193" t="s">
        <v>1888</v>
      </c>
      <c r="M9193">
        <v>2</v>
      </c>
      <c r="N9193" s="3">
        <v>120</v>
      </c>
      <c r="O9193" s="3">
        <v>63</v>
      </c>
      <c r="P9193" s="4">
        <v>0.1</v>
      </c>
      <c r="Q9193" s="3">
        <v>216</v>
      </c>
      <c r="R9193" s="3">
        <v>126</v>
      </c>
      <c r="S9193" s="3">
        <v>90</v>
      </c>
      <c r="T9193" t="s">
        <v>1954</v>
      </c>
      <c r="U9193" t="s">
        <v>72</v>
      </c>
    </row>
    <row r="9194" spans="1:21" x14ac:dyDescent="0.35">
      <c r="A9194" t="s">
        <v>11772</v>
      </c>
      <c r="B9194" s="2">
        <v>45960</v>
      </c>
      <c r="C9194">
        <v>10</v>
      </c>
      <c r="D9194">
        <v>2025</v>
      </c>
      <c r="F9194" t="s">
        <v>331</v>
      </c>
      <c r="G9194" t="s">
        <v>2257</v>
      </c>
      <c r="H9194" t="s">
        <v>1875</v>
      </c>
      <c r="I9194" t="s">
        <v>1970</v>
      </c>
      <c r="J9194" t="s">
        <v>2045</v>
      </c>
      <c r="K9194" t="s">
        <v>1910</v>
      </c>
      <c r="L9194" t="s">
        <v>1890</v>
      </c>
      <c r="M9194">
        <v>1</v>
      </c>
      <c r="N9194" s="3">
        <v>99</v>
      </c>
      <c r="O9194" s="3">
        <v>58</v>
      </c>
      <c r="P9194" s="4">
        <v>0.05</v>
      </c>
      <c r="Q9194" s="3">
        <v>94.05</v>
      </c>
      <c r="R9194" s="3">
        <v>58</v>
      </c>
      <c r="S9194" s="3">
        <v>36.049999999999997</v>
      </c>
      <c r="T9194" t="s">
        <v>1954</v>
      </c>
      <c r="U9194" t="s">
        <v>72</v>
      </c>
    </row>
    <row r="9195" spans="1:21" x14ac:dyDescent="0.35">
      <c r="A9195" t="s">
        <v>11773</v>
      </c>
      <c r="B9195" s="2">
        <v>45960</v>
      </c>
      <c r="C9195">
        <v>10</v>
      </c>
      <c r="D9195">
        <v>2025</v>
      </c>
      <c r="F9195" t="s">
        <v>1840</v>
      </c>
      <c r="G9195" t="s">
        <v>2384</v>
      </c>
      <c r="H9195" t="s">
        <v>1872</v>
      </c>
      <c r="I9195" t="s">
        <v>2076</v>
      </c>
      <c r="J9195" t="s">
        <v>1967</v>
      </c>
      <c r="K9195" t="s">
        <v>1913</v>
      </c>
      <c r="L9195" t="s">
        <v>1888</v>
      </c>
      <c r="M9195">
        <v>1</v>
      </c>
      <c r="N9195" s="3">
        <v>78</v>
      </c>
      <c r="O9195" s="3">
        <v>39</v>
      </c>
      <c r="P9195" s="4">
        <v>0.05</v>
      </c>
      <c r="Q9195" s="3">
        <v>74.099999999999994</v>
      </c>
      <c r="R9195" s="3">
        <v>39</v>
      </c>
      <c r="S9195" s="3">
        <v>35.1</v>
      </c>
      <c r="T9195" t="s">
        <v>1954</v>
      </c>
      <c r="U9195" t="s">
        <v>72</v>
      </c>
    </row>
    <row r="9196" spans="1:21" x14ac:dyDescent="0.35">
      <c r="A9196" t="s">
        <v>11774</v>
      </c>
      <c r="B9196" s="2">
        <v>45960</v>
      </c>
      <c r="C9196">
        <v>10</v>
      </c>
      <c r="D9196">
        <v>2025</v>
      </c>
      <c r="F9196" t="s">
        <v>687</v>
      </c>
      <c r="G9196" t="s">
        <v>2146</v>
      </c>
      <c r="H9196" t="s">
        <v>1866</v>
      </c>
      <c r="I9196" t="s">
        <v>1866</v>
      </c>
      <c r="J9196" t="s">
        <v>1991</v>
      </c>
      <c r="K9196" t="s">
        <v>1925</v>
      </c>
      <c r="L9196" t="s">
        <v>1885</v>
      </c>
      <c r="M9196">
        <v>1</v>
      </c>
      <c r="N9196" s="3">
        <v>35</v>
      </c>
      <c r="O9196" s="3">
        <v>16</v>
      </c>
      <c r="P9196" s="4">
        <v>0.1</v>
      </c>
      <c r="Q9196" s="3">
        <v>31.5</v>
      </c>
      <c r="R9196" s="3">
        <v>16</v>
      </c>
      <c r="S9196" s="3">
        <v>15.5</v>
      </c>
      <c r="T9196" t="s">
        <v>1954</v>
      </c>
      <c r="U9196" t="s">
        <v>72</v>
      </c>
    </row>
    <row r="9197" spans="1:21" x14ac:dyDescent="0.35">
      <c r="A9197" t="s">
        <v>11775</v>
      </c>
      <c r="B9197" s="2">
        <v>45960</v>
      </c>
      <c r="C9197">
        <v>10</v>
      </c>
      <c r="D9197">
        <v>2025</v>
      </c>
      <c r="F9197" t="s">
        <v>1495</v>
      </c>
      <c r="G9197" t="s">
        <v>3714</v>
      </c>
      <c r="H9197" t="s">
        <v>1871</v>
      </c>
      <c r="I9197" t="s">
        <v>2144</v>
      </c>
      <c r="J9197" t="s">
        <v>2120</v>
      </c>
      <c r="K9197" t="s">
        <v>1926</v>
      </c>
      <c r="L9197" t="s">
        <v>1885</v>
      </c>
      <c r="M9197">
        <v>1</v>
      </c>
      <c r="N9197" s="3">
        <v>28</v>
      </c>
      <c r="O9197" s="3">
        <v>13</v>
      </c>
      <c r="P9197" s="4">
        <v>0.1</v>
      </c>
      <c r="Q9197" s="3">
        <v>25.2</v>
      </c>
      <c r="R9197" s="3">
        <v>13</v>
      </c>
      <c r="S9197" s="3">
        <v>12.2</v>
      </c>
      <c r="T9197" t="s">
        <v>1954</v>
      </c>
      <c r="U9197" t="s">
        <v>72</v>
      </c>
    </row>
    <row r="9198" spans="1:21" x14ac:dyDescent="0.35">
      <c r="A9198" t="s">
        <v>11776</v>
      </c>
      <c r="B9198" s="2">
        <v>45960</v>
      </c>
      <c r="C9198">
        <v>10</v>
      </c>
      <c r="D9198">
        <v>2025</v>
      </c>
      <c r="F9198" t="s">
        <v>840</v>
      </c>
      <c r="G9198" t="s">
        <v>2535</v>
      </c>
      <c r="H9198" t="s">
        <v>1874</v>
      </c>
      <c r="I9198" t="s">
        <v>2186</v>
      </c>
      <c r="J9198" t="s">
        <v>2026</v>
      </c>
      <c r="K9198" t="s">
        <v>1919</v>
      </c>
      <c r="L9198" t="s">
        <v>1887</v>
      </c>
      <c r="M9198">
        <v>3</v>
      </c>
      <c r="N9198" s="3">
        <v>85</v>
      </c>
      <c r="O9198" s="3">
        <v>44</v>
      </c>
      <c r="P9198" s="4">
        <v>0.05</v>
      </c>
      <c r="Q9198" s="3">
        <v>242.25</v>
      </c>
      <c r="R9198" s="3">
        <v>132</v>
      </c>
      <c r="S9198" s="3">
        <v>110.25</v>
      </c>
      <c r="T9198" t="s">
        <v>1954</v>
      </c>
      <c r="U9198" t="s">
        <v>72</v>
      </c>
    </row>
    <row r="9199" spans="1:21" x14ac:dyDescent="0.35">
      <c r="A9199" t="s">
        <v>11777</v>
      </c>
      <c r="B9199" s="2">
        <v>45960</v>
      </c>
      <c r="C9199">
        <v>10</v>
      </c>
      <c r="D9199">
        <v>2025</v>
      </c>
      <c r="F9199" t="s">
        <v>172</v>
      </c>
      <c r="G9199" t="s">
        <v>2464</v>
      </c>
      <c r="H9199" t="s">
        <v>1874</v>
      </c>
      <c r="I9199" t="s">
        <v>2119</v>
      </c>
      <c r="J9199" t="s">
        <v>2061</v>
      </c>
      <c r="K9199" t="s">
        <v>1923</v>
      </c>
      <c r="L9199" t="s">
        <v>1888</v>
      </c>
      <c r="M9199">
        <v>3</v>
      </c>
      <c r="N9199" s="3">
        <v>25</v>
      </c>
      <c r="O9199" s="3">
        <v>11</v>
      </c>
      <c r="P9199" s="4">
        <v>0.1</v>
      </c>
      <c r="Q9199" s="3">
        <v>67.5</v>
      </c>
      <c r="R9199" s="3">
        <v>33</v>
      </c>
      <c r="S9199" s="3">
        <v>34.5</v>
      </c>
      <c r="T9199" t="s">
        <v>1954</v>
      </c>
      <c r="U9199" t="s">
        <v>72</v>
      </c>
    </row>
    <row r="9200" spans="1:21" x14ac:dyDescent="0.35">
      <c r="A9200" t="s">
        <v>11778</v>
      </c>
      <c r="B9200" s="2">
        <v>45960</v>
      </c>
      <c r="C9200">
        <v>10</v>
      </c>
      <c r="D9200">
        <v>2025</v>
      </c>
      <c r="F9200" t="s">
        <v>77</v>
      </c>
      <c r="G9200" t="s">
        <v>60</v>
      </c>
      <c r="H9200" t="s">
        <v>1863</v>
      </c>
      <c r="I9200" t="s">
        <v>2056</v>
      </c>
      <c r="J9200" t="s">
        <v>2162</v>
      </c>
      <c r="K9200" t="s">
        <v>1921</v>
      </c>
      <c r="L9200" t="s">
        <v>1889</v>
      </c>
      <c r="M9200">
        <v>2</v>
      </c>
      <c r="N9200" s="3">
        <v>55</v>
      </c>
      <c r="O9200" s="3">
        <v>27</v>
      </c>
      <c r="P9200" s="4">
        <v>0.15</v>
      </c>
      <c r="Q9200" s="3">
        <v>93.5</v>
      </c>
      <c r="R9200" s="3">
        <v>54</v>
      </c>
      <c r="S9200" s="3">
        <v>39.5</v>
      </c>
      <c r="T9200" t="s">
        <v>1954</v>
      </c>
      <c r="U9200" t="s">
        <v>72</v>
      </c>
    </row>
    <row r="9201" spans="1:21" x14ac:dyDescent="0.35">
      <c r="A9201" t="s">
        <v>11779</v>
      </c>
      <c r="B9201" s="2">
        <v>45960</v>
      </c>
      <c r="C9201">
        <v>10</v>
      </c>
      <c r="D9201">
        <v>2025</v>
      </c>
      <c r="F9201" t="s">
        <v>1020</v>
      </c>
      <c r="G9201" t="s">
        <v>1995</v>
      </c>
      <c r="H9201" t="s">
        <v>1864</v>
      </c>
      <c r="J9201" t="s">
        <v>1971</v>
      </c>
      <c r="K9201" t="s">
        <v>1920</v>
      </c>
      <c r="L9201" t="s">
        <v>1886</v>
      </c>
      <c r="M9201">
        <v>3</v>
      </c>
      <c r="N9201" s="3">
        <v>45</v>
      </c>
      <c r="O9201" s="3">
        <v>19</v>
      </c>
      <c r="P9201" s="4">
        <v>0.1</v>
      </c>
      <c r="Q9201" s="3">
        <v>121.5</v>
      </c>
      <c r="R9201" s="3">
        <v>57</v>
      </c>
      <c r="S9201" s="3">
        <v>64.5</v>
      </c>
      <c r="T9201" t="s">
        <v>1954</v>
      </c>
      <c r="U9201" t="s">
        <v>72</v>
      </c>
    </row>
    <row r="9202" spans="1:21" x14ac:dyDescent="0.35">
      <c r="A9202" t="s">
        <v>11780</v>
      </c>
      <c r="B9202" s="2">
        <v>45960</v>
      </c>
      <c r="C9202">
        <v>10</v>
      </c>
      <c r="D9202">
        <v>2025</v>
      </c>
      <c r="F9202" t="s">
        <v>184</v>
      </c>
      <c r="G9202" t="s">
        <v>2261</v>
      </c>
      <c r="H9202" t="s">
        <v>1869</v>
      </c>
      <c r="I9202" t="s">
        <v>1977</v>
      </c>
      <c r="J9202" t="s">
        <v>1967</v>
      </c>
      <c r="K9202" t="s">
        <v>1913</v>
      </c>
      <c r="L9202" t="s">
        <v>1888</v>
      </c>
      <c r="M9202">
        <v>2</v>
      </c>
      <c r="N9202" s="3">
        <v>78</v>
      </c>
      <c r="O9202" s="3">
        <v>39</v>
      </c>
      <c r="P9202" s="4">
        <v>0.05</v>
      </c>
      <c r="Q9202" s="3">
        <v>148.19999999999999</v>
      </c>
      <c r="R9202" s="3">
        <v>78</v>
      </c>
      <c r="S9202" s="3">
        <v>70.2</v>
      </c>
      <c r="T9202" t="s">
        <v>1954</v>
      </c>
      <c r="U9202" t="s">
        <v>72</v>
      </c>
    </row>
    <row r="9203" spans="1:21" x14ac:dyDescent="0.35">
      <c r="A9203" t="s">
        <v>11781</v>
      </c>
      <c r="B9203" s="2">
        <v>45960</v>
      </c>
      <c r="C9203">
        <v>10</v>
      </c>
      <c r="D9203">
        <v>2025</v>
      </c>
      <c r="F9203" t="s">
        <v>355</v>
      </c>
      <c r="G9203" t="s">
        <v>2576</v>
      </c>
      <c r="H9203" t="s">
        <v>1866</v>
      </c>
      <c r="I9203" t="s">
        <v>1866</v>
      </c>
      <c r="J9203" t="s">
        <v>2183</v>
      </c>
      <c r="K9203" t="s">
        <v>1917</v>
      </c>
      <c r="L9203" t="s">
        <v>1886</v>
      </c>
      <c r="M9203">
        <v>2</v>
      </c>
      <c r="N9203" s="3">
        <v>72</v>
      </c>
      <c r="O9203" s="3">
        <v>34</v>
      </c>
      <c r="P9203" s="4">
        <v>0.1</v>
      </c>
      <c r="Q9203" s="3">
        <v>129.6</v>
      </c>
      <c r="R9203" s="3">
        <v>68</v>
      </c>
      <c r="S9203" s="3">
        <v>61.6</v>
      </c>
      <c r="T9203" t="s">
        <v>1954</v>
      </c>
      <c r="U9203" t="s">
        <v>72</v>
      </c>
    </row>
    <row r="9204" spans="1:21" x14ac:dyDescent="0.35">
      <c r="A9204" t="s">
        <v>11782</v>
      </c>
      <c r="B9204" s="2">
        <v>45960</v>
      </c>
      <c r="C9204">
        <v>10</v>
      </c>
      <c r="D9204">
        <v>2025</v>
      </c>
      <c r="F9204" t="s">
        <v>636</v>
      </c>
      <c r="G9204" t="s">
        <v>2434</v>
      </c>
      <c r="H9204" t="s">
        <v>1872</v>
      </c>
      <c r="I9204" t="s">
        <v>2076</v>
      </c>
      <c r="J9204" t="s">
        <v>1987</v>
      </c>
      <c r="K9204" t="s">
        <v>1908</v>
      </c>
      <c r="L9204" t="s">
        <v>1890</v>
      </c>
      <c r="M9204">
        <v>5</v>
      </c>
      <c r="N9204" s="3">
        <v>129</v>
      </c>
      <c r="O9204" s="3">
        <v>78</v>
      </c>
      <c r="P9204" s="4">
        <v>0.05</v>
      </c>
      <c r="Q9204" s="3">
        <v>612.75</v>
      </c>
      <c r="R9204" s="3">
        <v>390</v>
      </c>
      <c r="S9204" s="3">
        <v>222.75</v>
      </c>
      <c r="T9204" t="s">
        <v>1954</v>
      </c>
      <c r="U9204" t="s">
        <v>72</v>
      </c>
    </row>
    <row r="9205" spans="1:21" x14ac:dyDescent="0.35">
      <c r="A9205" t="s">
        <v>11783</v>
      </c>
      <c r="B9205" s="2">
        <v>45961</v>
      </c>
      <c r="C9205">
        <v>10</v>
      </c>
      <c r="D9205">
        <v>2025</v>
      </c>
      <c r="F9205" t="s">
        <v>825</v>
      </c>
      <c r="G9205" t="s">
        <v>3070</v>
      </c>
      <c r="H9205" t="s">
        <v>1864</v>
      </c>
      <c r="I9205" t="s">
        <v>2211</v>
      </c>
      <c r="J9205" t="s">
        <v>2015</v>
      </c>
      <c r="K9205" t="s">
        <v>1914</v>
      </c>
      <c r="L9205" t="s">
        <v>1888</v>
      </c>
      <c r="M9205">
        <v>1</v>
      </c>
      <c r="N9205" s="3">
        <v>65</v>
      </c>
      <c r="O9205" s="3">
        <v>32</v>
      </c>
      <c r="P9205" s="4">
        <v>0</v>
      </c>
      <c r="Q9205" s="3">
        <v>65</v>
      </c>
      <c r="R9205" s="3">
        <v>32</v>
      </c>
      <c r="S9205" s="3">
        <v>33</v>
      </c>
      <c r="T9205" t="s">
        <v>1954</v>
      </c>
      <c r="U9205" t="s">
        <v>72</v>
      </c>
    </row>
    <row r="9206" spans="1:21" x14ac:dyDescent="0.35">
      <c r="A9206" t="s">
        <v>11784</v>
      </c>
      <c r="B9206" s="2">
        <v>45961</v>
      </c>
      <c r="C9206">
        <v>10</v>
      </c>
      <c r="D9206">
        <v>2025</v>
      </c>
      <c r="F9206" t="s">
        <v>508</v>
      </c>
      <c r="G9206" t="s">
        <v>2284</v>
      </c>
      <c r="H9206" t="s">
        <v>1864</v>
      </c>
      <c r="I9206" t="s">
        <v>2044</v>
      </c>
      <c r="J9206" t="s">
        <v>1953</v>
      </c>
      <c r="K9206" t="s">
        <v>1905</v>
      </c>
      <c r="L9206" t="s">
        <v>1888</v>
      </c>
      <c r="M9206">
        <v>2</v>
      </c>
      <c r="N9206" s="3">
        <v>120</v>
      </c>
      <c r="O9206" s="3">
        <v>63</v>
      </c>
      <c r="P9206" s="4">
        <v>0</v>
      </c>
      <c r="Q9206" s="3">
        <v>240</v>
      </c>
      <c r="R9206" s="3">
        <v>126</v>
      </c>
      <c r="S9206" s="3">
        <v>114</v>
      </c>
      <c r="T9206" t="s">
        <v>1954</v>
      </c>
      <c r="U9206" t="s">
        <v>72</v>
      </c>
    </row>
    <row r="9207" spans="1:21" x14ac:dyDescent="0.35">
      <c r="A9207" t="s">
        <v>11785</v>
      </c>
      <c r="B9207" s="2">
        <v>45961</v>
      </c>
      <c r="C9207">
        <v>10</v>
      </c>
      <c r="D9207">
        <v>2025</v>
      </c>
      <c r="F9207" t="s">
        <v>563</v>
      </c>
      <c r="G9207" t="s">
        <v>2480</v>
      </c>
      <c r="H9207" t="s">
        <v>1871</v>
      </c>
      <c r="I9207" t="s">
        <v>1966</v>
      </c>
      <c r="J9207" t="s">
        <v>2067</v>
      </c>
      <c r="K9207" t="s">
        <v>1918</v>
      </c>
      <c r="L9207" t="s">
        <v>1889</v>
      </c>
      <c r="M9207">
        <v>4</v>
      </c>
      <c r="N9207" s="3">
        <v>69</v>
      </c>
      <c r="O9207" s="3">
        <v>37</v>
      </c>
      <c r="P9207" s="4">
        <v>0.05</v>
      </c>
      <c r="Q9207" s="3">
        <v>262.2</v>
      </c>
      <c r="R9207" s="3">
        <v>148</v>
      </c>
      <c r="S9207" s="3">
        <v>114.2</v>
      </c>
      <c r="T9207" t="s">
        <v>1954</v>
      </c>
      <c r="U9207" t="s">
        <v>72</v>
      </c>
    </row>
    <row r="9208" spans="1:21" x14ac:dyDescent="0.35">
      <c r="A9208" t="s">
        <v>11786</v>
      </c>
      <c r="B9208" s="2">
        <v>45961</v>
      </c>
      <c r="C9208">
        <v>10</v>
      </c>
      <c r="D9208">
        <v>2025</v>
      </c>
      <c r="F9208" t="s">
        <v>1515</v>
      </c>
      <c r="G9208" t="s">
        <v>2454</v>
      </c>
      <c r="H9208" t="s">
        <v>1871</v>
      </c>
      <c r="I9208" t="s">
        <v>2234</v>
      </c>
      <c r="J9208" t="s">
        <v>1991</v>
      </c>
      <c r="K9208" t="s">
        <v>1925</v>
      </c>
      <c r="L9208" t="s">
        <v>1885</v>
      </c>
      <c r="M9208">
        <v>1</v>
      </c>
      <c r="N9208" s="3">
        <v>35</v>
      </c>
      <c r="O9208" s="3">
        <v>16</v>
      </c>
      <c r="P9208" s="4">
        <v>0</v>
      </c>
      <c r="Q9208" s="3">
        <v>35</v>
      </c>
      <c r="R9208" s="3">
        <v>16</v>
      </c>
      <c r="S9208" s="3">
        <v>19</v>
      </c>
      <c r="T9208" t="s">
        <v>1954</v>
      </c>
      <c r="U9208" t="s">
        <v>72</v>
      </c>
    </row>
    <row r="9209" spans="1:21" x14ac:dyDescent="0.35">
      <c r="A9209" t="s">
        <v>11787</v>
      </c>
      <c r="B9209" s="2">
        <v>45961</v>
      </c>
      <c r="C9209">
        <v>10</v>
      </c>
      <c r="D9209">
        <v>2025</v>
      </c>
      <c r="F9209" t="s">
        <v>774</v>
      </c>
      <c r="G9209" t="s">
        <v>2257</v>
      </c>
      <c r="H9209" t="s">
        <v>1868</v>
      </c>
      <c r="I9209" t="s">
        <v>2022</v>
      </c>
      <c r="J9209" t="s">
        <v>2034</v>
      </c>
      <c r="K9209" t="s">
        <v>1904</v>
      </c>
      <c r="L9209" t="s">
        <v>1889</v>
      </c>
      <c r="M9209">
        <v>1</v>
      </c>
      <c r="N9209" s="3">
        <v>149</v>
      </c>
      <c r="O9209" s="3">
        <v>91</v>
      </c>
      <c r="P9209" s="4">
        <v>0</v>
      </c>
      <c r="Q9209" s="3">
        <v>149</v>
      </c>
      <c r="R9209" s="3">
        <v>91</v>
      </c>
      <c r="S9209" s="3">
        <v>58</v>
      </c>
      <c r="T9209" t="s">
        <v>1954</v>
      </c>
      <c r="U9209" t="s">
        <v>72</v>
      </c>
    </row>
    <row r="9210" spans="1:21" x14ac:dyDescent="0.35">
      <c r="A9210" t="s">
        <v>11788</v>
      </c>
      <c r="B9210" s="2">
        <v>45961</v>
      </c>
      <c r="C9210">
        <v>10</v>
      </c>
      <c r="D9210">
        <v>2025</v>
      </c>
      <c r="F9210" t="s">
        <v>1399</v>
      </c>
      <c r="G9210" t="s">
        <v>2566</v>
      </c>
      <c r="H9210" t="s">
        <v>1872</v>
      </c>
      <c r="I9210" t="s">
        <v>2076</v>
      </c>
      <c r="J9210" t="s">
        <v>2026</v>
      </c>
      <c r="K9210" t="s">
        <v>1919</v>
      </c>
      <c r="L9210" t="s">
        <v>1887</v>
      </c>
      <c r="M9210">
        <v>1</v>
      </c>
      <c r="N9210" s="3">
        <v>85</v>
      </c>
      <c r="O9210" s="3">
        <v>44</v>
      </c>
      <c r="P9210" s="4">
        <v>0.1</v>
      </c>
      <c r="Q9210" s="3">
        <v>76.5</v>
      </c>
      <c r="R9210" s="3">
        <v>44</v>
      </c>
      <c r="S9210" s="3">
        <v>32.5</v>
      </c>
      <c r="T9210" t="s">
        <v>1954</v>
      </c>
      <c r="U9210" t="s">
        <v>72</v>
      </c>
    </row>
    <row r="9211" spans="1:21" x14ac:dyDescent="0.35">
      <c r="A9211" t="s">
        <v>11789</v>
      </c>
      <c r="B9211" s="2">
        <v>45961</v>
      </c>
      <c r="C9211">
        <v>10</v>
      </c>
      <c r="D9211">
        <v>2025</v>
      </c>
      <c r="F9211" t="s">
        <v>843</v>
      </c>
      <c r="G9211" t="s">
        <v>2364</v>
      </c>
      <c r="H9211" t="s">
        <v>1871</v>
      </c>
      <c r="I9211" t="s">
        <v>2234</v>
      </c>
      <c r="J9211" t="s">
        <v>2001</v>
      </c>
      <c r="K9211" t="s">
        <v>1911</v>
      </c>
      <c r="L9211" t="s">
        <v>1886</v>
      </c>
      <c r="M9211">
        <v>3</v>
      </c>
      <c r="N9211" s="3">
        <v>58</v>
      </c>
      <c r="O9211" s="3">
        <v>25</v>
      </c>
      <c r="P9211" s="4">
        <v>0.05</v>
      </c>
      <c r="Q9211" s="3">
        <v>165.3</v>
      </c>
      <c r="R9211" s="3">
        <v>75</v>
      </c>
      <c r="S9211" s="3">
        <v>90.3</v>
      </c>
      <c r="T9211" t="s">
        <v>1954</v>
      </c>
      <c r="U9211" t="s">
        <v>72</v>
      </c>
    </row>
    <row r="9212" spans="1:21" x14ac:dyDescent="0.35">
      <c r="A9212" t="s">
        <v>11790</v>
      </c>
      <c r="B9212" s="2">
        <v>45961</v>
      </c>
      <c r="C9212">
        <v>10</v>
      </c>
      <c r="D9212">
        <v>2025</v>
      </c>
      <c r="F9212" t="s">
        <v>172</v>
      </c>
      <c r="G9212" t="s">
        <v>2464</v>
      </c>
      <c r="H9212" t="s">
        <v>1874</v>
      </c>
      <c r="I9212" t="s">
        <v>2119</v>
      </c>
      <c r="J9212" t="s">
        <v>1956</v>
      </c>
      <c r="K9212" t="s">
        <v>1909</v>
      </c>
      <c r="L9212" t="s">
        <v>1887</v>
      </c>
      <c r="M9212">
        <v>5</v>
      </c>
      <c r="N9212" s="3">
        <v>95</v>
      </c>
      <c r="O9212" s="3">
        <v>54</v>
      </c>
      <c r="P9212" s="4">
        <v>0.1</v>
      </c>
      <c r="Q9212" s="3">
        <v>427.5</v>
      </c>
      <c r="R9212" s="3">
        <v>270</v>
      </c>
      <c r="S9212" s="3">
        <v>157.5</v>
      </c>
      <c r="T9212" t="s">
        <v>1954</v>
      </c>
      <c r="U9212" t="s">
        <v>72</v>
      </c>
    </row>
    <row r="9213" spans="1:21" x14ac:dyDescent="0.35">
      <c r="A9213" t="s">
        <v>11791</v>
      </c>
      <c r="B9213" s="2">
        <v>45961</v>
      </c>
      <c r="C9213">
        <v>10</v>
      </c>
      <c r="D9213">
        <v>2025</v>
      </c>
      <c r="F9213" t="s">
        <v>83</v>
      </c>
      <c r="G9213" t="s">
        <v>2892</v>
      </c>
      <c r="H9213" t="s">
        <v>1866</v>
      </c>
      <c r="I9213" t="s">
        <v>1866</v>
      </c>
      <c r="J9213" t="s">
        <v>1956</v>
      </c>
      <c r="K9213" t="s">
        <v>1909</v>
      </c>
      <c r="L9213" t="s">
        <v>1887</v>
      </c>
      <c r="M9213">
        <v>1</v>
      </c>
      <c r="N9213" s="3">
        <v>95</v>
      </c>
      <c r="O9213" s="3">
        <v>54</v>
      </c>
      <c r="P9213" s="4">
        <v>0</v>
      </c>
      <c r="Q9213" s="3">
        <v>95</v>
      </c>
      <c r="R9213" s="3">
        <v>54</v>
      </c>
      <c r="S9213" s="3">
        <v>41</v>
      </c>
      <c r="T9213" t="s">
        <v>1954</v>
      </c>
      <c r="U9213" t="s">
        <v>72</v>
      </c>
    </row>
    <row r="9214" spans="1:21" x14ac:dyDescent="0.35">
      <c r="A9214" t="s">
        <v>11792</v>
      </c>
      <c r="B9214" s="2">
        <v>45961</v>
      </c>
      <c r="C9214">
        <v>10</v>
      </c>
      <c r="D9214">
        <v>2025</v>
      </c>
      <c r="F9214" t="s">
        <v>1734</v>
      </c>
      <c r="G9214" t="s">
        <v>4240</v>
      </c>
      <c r="H9214" t="s">
        <v>1866</v>
      </c>
      <c r="I9214" t="s">
        <v>1866</v>
      </c>
      <c r="J9214" t="s">
        <v>1963</v>
      </c>
      <c r="K9214" t="s">
        <v>1907</v>
      </c>
      <c r="L9214" t="s">
        <v>1890</v>
      </c>
      <c r="M9214">
        <v>3</v>
      </c>
      <c r="N9214" s="3">
        <v>119</v>
      </c>
      <c r="O9214" s="3">
        <v>72</v>
      </c>
      <c r="P9214" s="4">
        <v>0</v>
      </c>
      <c r="Q9214" s="3">
        <v>357</v>
      </c>
      <c r="R9214" s="3">
        <v>216</v>
      </c>
      <c r="S9214" s="3">
        <v>141</v>
      </c>
      <c r="T9214" t="s">
        <v>1954</v>
      </c>
      <c r="U9214" t="s">
        <v>72</v>
      </c>
    </row>
    <row r="9215" spans="1:21" x14ac:dyDescent="0.35">
      <c r="A9215" t="s">
        <v>11793</v>
      </c>
      <c r="B9215" s="2">
        <v>45961</v>
      </c>
      <c r="C9215">
        <v>10</v>
      </c>
      <c r="D9215">
        <v>2025</v>
      </c>
      <c r="F9215" t="s">
        <v>1108</v>
      </c>
      <c r="G9215" t="s">
        <v>3114</v>
      </c>
      <c r="H9215" t="s">
        <v>1868</v>
      </c>
      <c r="I9215" t="s">
        <v>1959</v>
      </c>
      <c r="J9215" t="s">
        <v>2061</v>
      </c>
      <c r="K9215" t="s">
        <v>1923</v>
      </c>
      <c r="L9215" t="s">
        <v>1888</v>
      </c>
      <c r="M9215">
        <v>2</v>
      </c>
      <c r="N9215" s="3">
        <v>25</v>
      </c>
      <c r="O9215" s="3">
        <v>11</v>
      </c>
      <c r="P9215" s="4">
        <v>0.1</v>
      </c>
      <c r="Q9215" s="3">
        <v>45</v>
      </c>
      <c r="R9215" s="3">
        <v>22</v>
      </c>
      <c r="S9215" s="3">
        <v>23</v>
      </c>
      <c r="T9215" t="s">
        <v>1954</v>
      </c>
      <c r="U9215" t="s">
        <v>72</v>
      </c>
    </row>
    <row r="9216" spans="1:21" x14ac:dyDescent="0.35">
      <c r="A9216" t="s">
        <v>11794</v>
      </c>
      <c r="B9216" s="2">
        <v>45961</v>
      </c>
      <c r="C9216">
        <v>10</v>
      </c>
      <c r="D9216">
        <v>2025</v>
      </c>
      <c r="F9216" t="s">
        <v>1746</v>
      </c>
      <c r="G9216" t="s">
        <v>2080</v>
      </c>
      <c r="H9216" t="s">
        <v>1868</v>
      </c>
      <c r="I9216" t="s">
        <v>2022</v>
      </c>
      <c r="J9216" t="s">
        <v>2064</v>
      </c>
      <c r="K9216" t="s">
        <v>1922</v>
      </c>
      <c r="L9216" t="s">
        <v>1887</v>
      </c>
      <c r="M9216">
        <v>2</v>
      </c>
      <c r="N9216" s="3">
        <v>32</v>
      </c>
      <c r="O9216" s="3">
        <v>14</v>
      </c>
      <c r="P9216" s="4">
        <v>0</v>
      </c>
      <c r="Q9216" s="3">
        <v>64</v>
      </c>
      <c r="R9216" s="3">
        <v>28</v>
      </c>
      <c r="S9216" s="3">
        <v>36</v>
      </c>
      <c r="T9216" t="s">
        <v>1954</v>
      </c>
      <c r="U9216" t="s">
        <v>72</v>
      </c>
    </row>
    <row r="9217" spans="1:21" x14ac:dyDescent="0.35">
      <c r="A9217" t="s">
        <v>11795</v>
      </c>
      <c r="B9217" s="2">
        <v>45961</v>
      </c>
      <c r="C9217">
        <v>10</v>
      </c>
      <c r="D9217">
        <v>2025</v>
      </c>
      <c r="F9217" t="s">
        <v>186</v>
      </c>
      <c r="G9217" t="s">
        <v>3304</v>
      </c>
      <c r="H9217" t="s">
        <v>1866</v>
      </c>
      <c r="I9217" t="s">
        <v>1866</v>
      </c>
      <c r="J9217" t="s">
        <v>2114</v>
      </c>
      <c r="K9217" t="s">
        <v>1915</v>
      </c>
      <c r="L9217" t="s">
        <v>1886</v>
      </c>
      <c r="M9217">
        <v>1</v>
      </c>
      <c r="N9217" s="3">
        <v>85</v>
      </c>
      <c r="O9217" s="3">
        <v>41</v>
      </c>
      <c r="P9217" s="4">
        <v>0.05</v>
      </c>
      <c r="Q9217" s="3">
        <v>80.75</v>
      </c>
      <c r="R9217" s="3">
        <v>41</v>
      </c>
      <c r="S9217" s="3">
        <v>39.75</v>
      </c>
      <c r="T9217" t="s">
        <v>1954</v>
      </c>
      <c r="U9217" t="s">
        <v>72</v>
      </c>
    </row>
    <row r="9218" spans="1:21" x14ac:dyDescent="0.35">
      <c r="A9218" t="s">
        <v>11796</v>
      </c>
      <c r="B9218" s="2">
        <v>45961</v>
      </c>
      <c r="C9218">
        <v>10</v>
      </c>
      <c r="D9218">
        <v>2025</v>
      </c>
      <c r="F9218" t="s">
        <v>1681</v>
      </c>
      <c r="G9218" t="s">
        <v>2296</v>
      </c>
      <c r="H9218" t="s">
        <v>1872</v>
      </c>
      <c r="I9218" t="s">
        <v>2152</v>
      </c>
      <c r="J9218" t="s">
        <v>1978</v>
      </c>
      <c r="K9218" t="s">
        <v>1916</v>
      </c>
      <c r="L9218" t="s">
        <v>1887</v>
      </c>
      <c r="M9218">
        <v>2</v>
      </c>
      <c r="N9218" s="3">
        <v>79</v>
      </c>
      <c r="O9218" s="3">
        <v>42</v>
      </c>
      <c r="P9218" s="4">
        <v>0.1</v>
      </c>
      <c r="Q9218" s="3">
        <v>142.19999999999999</v>
      </c>
      <c r="R9218" s="3">
        <v>84</v>
      </c>
      <c r="S9218" s="3">
        <v>58.2</v>
      </c>
      <c r="T9218" t="s">
        <v>1954</v>
      </c>
      <c r="U9218" t="s">
        <v>72</v>
      </c>
    </row>
    <row r="9219" spans="1:21" x14ac:dyDescent="0.35">
      <c r="A9219" t="s">
        <v>11797</v>
      </c>
      <c r="B9219" s="2">
        <v>45962</v>
      </c>
      <c r="C9219">
        <v>11</v>
      </c>
      <c r="D9219">
        <v>2025</v>
      </c>
      <c r="F9219" t="s">
        <v>1198</v>
      </c>
      <c r="G9219" t="s">
        <v>2288</v>
      </c>
      <c r="H9219" t="s">
        <v>1869</v>
      </c>
      <c r="I9219" t="s">
        <v>2073</v>
      </c>
      <c r="J9219" t="s">
        <v>2045</v>
      </c>
      <c r="K9219" t="s">
        <v>1910</v>
      </c>
      <c r="L9219" t="s">
        <v>1890</v>
      </c>
      <c r="M9219">
        <v>1</v>
      </c>
      <c r="N9219" s="3">
        <v>99</v>
      </c>
      <c r="O9219" s="3">
        <v>58</v>
      </c>
      <c r="P9219" s="4">
        <v>0.05</v>
      </c>
      <c r="Q9219" s="3">
        <v>94.05</v>
      </c>
      <c r="R9219" s="3">
        <v>58</v>
      </c>
      <c r="S9219" s="3">
        <v>36.049999999999997</v>
      </c>
      <c r="T9219" t="s">
        <v>1954</v>
      </c>
      <c r="U9219" t="s">
        <v>72</v>
      </c>
    </row>
    <row r="9220" spans="1:21" x14ac:dyDescent="0.35">
      <c r="A9220" t="s">
        <v>11798</v>
      </c>
      <c r="B9220" s="2">
        <v>45962</v>
      </c>
      <c r="C9220">
        <v>11</v>
      </c>
      <c r="D9220">
        <v>2025</v>
      </c>
      <c r="F9220" t="s">
        <v>1431</v>
      </c>
      <c r="G9220" t="s">
        <v>3971</v>
      </c>
      <c r="H9220" t="s">
        <v>1867</v>
      </c>
      <c r="I9220" t="s">
        <v>2004</v>
      </c>
      <c r="J9220" t="s">
        <v>1956</v>
      </c>
      <c r="K9220" t="s">
        <v>1909</v>
      </c>
      <c r="L9220" t="s">
        <v>1887</v>
      </c>
      <c r="M9220">
        <v>1</v>
      </c>
      <c r="N9220" s="3">
        <v>95</v>
      </c>
      <c r="O9220" s="3">
        <v>54</v>
      </c>
      <c r="P9220" s="4">
        <v>0.2</v>
      </c>
      <c r="Q9220" s="3">
        <v>76</v>
      </c>
      <c r="R9220" s="3">
        <v>54</v>
      </c>
      <c r="S9220" s="3">
        <v>22</v>
      </c>
      <c r="T9220" t="s">
        <v>1954</v>
      </c>
      <c r="U9220" t="s">
        <v>72</v>
      </c>
    </row>
    <row r="9221" spans="1:21" x14ac:dyDescent="0.35">
      <c r="A9221" t="s">
        <v>11799</v>
      </c>
      <c r="B9221" s="2">
        <v>45962</v>
      </c>
      <c r="C9221">
        <v>11</v>
      </c>
      <c r="D9221">
        <v>2025</v>
      </c>
      <c r="F9221" t="s">
        <v>1107</v>
      </c>
      <c r="G9221" t="s">
        <v>1980</v>
      </c>
      <c r="H9221" t="s">
        <v>1866</v>
      </c>
      <c r="I9221" t="s">
        <v>1866</v>
      </c>
      <c r="J9221" t="s">
        <v>1960</v>
      </c>
      <c r="K9221" t="s">
        <v>1924</v>
      </c>
      <c r="L9221" t="s">
        <v>1885</v>
      </c>
      <c r="M9221">
        <v>1</v>
      </c>
      <c r="N9221" s="3">
        <v>42</v>
      </c>
      <c r="O9221" s="3">
        <v>20</v>
      </c>
      <c r="P9221" s="4">
        <v>0.1</v>
      </c>
      <c r="Q9221" s="3">
        <v>37.799999999999997</v>
      </c>
      <c r="R9221" s="3">
        <v>20</v>
      </c>
      <c r="S9221" s="3">
        <v>17.8</v>
      </c>
      <c r="T9221" t="s">
        <v>1954</v>
      </c>
      <c r="U9221" t="s">
        <v>72</v>
      </c>
    </row>
    <row r="9222" spans="1:21" x14ac:dyDescent="0.35">
      <c r="A9222" t="s">
        <v>11800</v>
      </c>
      <c r="B9222" s="2">
        <v>45962</v>
      </c>
      <c r="C9222">
        <v>11</v>
      </c>
      <c r="D9222">
        <v>2025</v>
      </c>
      <c r="F9222" t="s">
        <v>368</v>
      </c>
      <c r="G9222" t="s">
        <v>2100</v>
      </c>
      <c r="H9222" t="s">
        <v>1875</v>
      </c>
      <c r="I9222" t="s">
        <v>1996</v>
      </c>
      <c r="J9222" t="s">
        <v>1978</v>
      </c>
      <c r="K9222" t="s">
        <v>1916</v>
      </c>
      <c r="L9222" t="s">
        <v>1887</v>
      </c>
      <c r="M9222">
        <v>3</v>
      </c>
      <c r="N9222" s="3">
        <v>79</v>
      </c>
      <c r="O9222" s="3">
        <v>42</v>
      </c>
      <c r="P9222" s="4">
        <v>0.15</v>
      </c>
      <c r="Q9222" s="3">
        <v>201.45</v>
      </c>
      <c r="R9222" s="3">
        <v>126</v>
      </c>
      <c r="S9222" s="3">
        <v>75.45</v>
      </c>
      <c r="T9222" t="s">
        <v>1954</v>
      </c>
      <c r="U9222" t="s">
        <v>72</v>
      </c>
    </row>
    <row r="9223" spans="1:21" x14ac:dyDescent="0.35">
      <c r="A9223" t="s">
        <v>11801</v>
      </c>
      <c r="B9223" s="2">
        <v>45962</v>
      </c>
      <c r="C9223">
        <v>11</v>
      </c>
      <c r="D9223">
        <v>2025</v>
      </c>
      <c r="F9223" t="s">
        <v>1526</v>
      </c>
      <c r="G9223" t="s">
        <v>2532</v>
      </c>
      <c r="H9223" t="s">
        <v>1872</v>
      </c>
      <c r="I9223" t="s">
        <v>2152</v>
      </c>
      <c r="J9223" t="s">
        <v>2183</v>
      </c>
      <c r="K9223" t="s">
        <v>1917</v>
      </c>
      <c r="L9223" t="s">
        <v>1886</v>
      </c>
      <c r="M9223">
        <v>2</v>
      </c>
      <c r="N9223" s="3">
        <v>72</v>
      </c>
      <c r="O9223" s="3">
        <v>34</v>
      </c>
      <c r="P9223" s="4">
        <v>0</v>
      </c>
      <c r="Q9223" s="3">
        <v>144</v>
      </c>
      <c r="R9223" s="3">
        <v>68</v>
      </c>
      <c r="S9223" s="3">
        <v>76</v>
      </c>
      <c r="T9223" t="s">
        <v>1954</v>
      </c>
      <c r="U9223" t="s">
        <v>72</v>
      </c>
    </row>
    <row r="9224" spans="1:21" x14ac:dyDescent="0.35">
      <c r="A9224" t="s">
        <v>11802</v>
      </c>
      <c r="B9224" s="2">
        <v>45962</v>
      </c>
      <c r="C9224">
        <v>11</v>
      </c>
      <c r="D9224">
        <v>2025</v>
      </c>
      <c r="F9224" t="s">
        <v>184</v>
      </c>
      <c r="G9224" t="s">
        <v>2261</v>
      </c>
      <c r="H9224" t="s">
        <v>1869</v>
      </c>
      <c r="I9224" t="s">
        <v>1977</v>
      </c>
      <c r="J9224" t="s">
        <v>2067</v>
      </c>
      <c r="K9224" t="s">
        <v>1918</v>
      </c>
      <c r="L9224" t="s">
        <v>1889</v>
      </c>
      <c r="M9224">
        <v>1</v>
      </c>
      <c r="N9224" s="3">
        <v>69</v>
      </c>
      <c r="O9224" s="3">
        <v>37</v>
      </c>
      <c r="P9224" s="4">
        <v>0</v>
      </c>
      <c r="Q9224" s="3">
        <v>69</v>
      </c>
      <c r="R9224" s="3">
        <v>37</v>
      </c>
      <c r="S9224" s="3">
        <v>32</v>
      </c>
      <c r="T9224" t="s">
        <v>1954</v>
      </c>
      <c r="U9224" t="s">
        <v>72</v>
      </c>
    </row>
    <row r="9225" spans="1:21" x14ac:dyDescent="0.35">
      <c r="A9225" t="s">
        <v>11803</v>
      </c>
      <c r="B9225" s="2">
        <v>45962</v>
      </c>
      <c r="C9225">
        <v>11</v>
      </c>
      <c r="D9225">
        <v>2025</v>
      </c>
      <c r="F9225" t="s">
        <v>675</v>
      </c>
      <c r="G9225" t="s">
        <v>4294</v>
      </c>
      <c r="H9225" t="s">
        <v>1868</v>
      </c>
      <c r="I9225" t="s">
        <v>2113</v>
      </c>
      <c r="J9225" t="s">
        <v>2034</v>
      </c>
      <c r="K9225" t="s">
        <v>1904</v>
      </c>
      <c r="L9225" t="s">
        <v>1889</v>
      </c>
      <c r="M9225">
        <v>1</v>
      </c>
      <c r="N9225" s="3">
        <v>149</v>
      </c>
      <c r="O9225" s="3">
        <v>91</v>
      </c>
      <c r="P9225" s="4">
        <v>0.15</v>
      </c>
      <c r="Q9225" s="3">
        <v>126.65</v>
      </c>
      <c r="R9225" s="3">
        <v>91</v>
      </c>
      <c r="S9225" s="3">
        <v>35.65</v>
      </c>
      <c r="T9225" t="s">
        <v>1954</v>
      </c>
      <c r="U9225" t="s">
        <v>72</v>
      </c>
    </row>
    <row r="9226" spans="1:21" x14ac:dyDescent="0.35">
      <c r="A9226" t="s">
        <v>11804</v>
      </c>
      <c r="B9226" s="2">
        <v>45962</v>
      </c>
      <c r="C9226">
        <v>11</v>
      </c>
      <c r="D9226">
        <v>2025</v>
      </c>
      <c r="F9226" t="s">
        <v>128</v>
      </c>
      <c r="G9226" t="s">
        <v>2641</v>
      </c>
      <c r="H9226" t="s">
        <v>1874</v>
      </c>
      <c r="I9226" t="s">
        <v>2119</v>
      </c>
      <c r="J9226" t="s">
        <v>1978</v>
      </c>
      <c r="K9226" t="s">
        <v>1916</v>
      </c>
      <c r="L9226" t="s">
        <v>1887</v>
      </c>
      <c r="M9226">
        <v>5</v>
      </c>
      <c r="N9226" s="3">
        <v>79</v>
      </c>
      <c r="O9226" s="3">
        <v>42</v>
      </c>
      <c r="P9226" s="4">
        <v>0</v>
      </c>
      <c r="Q9226" s="3">
        <v>395</v>
      </c>
      <c r="R9226" s="3">
        <v>210</v>
      </c>
      <c r="S9226" s="3">
        <v>185</v>
      </c>
      <c r="T9226" t="s">
        <v>1954</v>
      </c>
      <c r="U9226" t="s">
        <v>72</v>
      </c>
    </row>
    <row r="9227" spans="1:21" x14ac:dyDescent="0.35">
      <c r="A9227" t="s">
        <v>11805</v>
      </c>
      <c r="B9227" s="2">
        <v>45962</v>
      </c>
      <c r="C9227">
        <v>11</v>
      </c>
      <c r="D9227">
        <v>2025</v>
      </c>
      <c r="F9227" t="s">
        <v>112</v>
      </c>
      <c r="G9227" t="s">
        <v>2585</v>
      </c>
      <c r="H9227" t="s">
        <v>1866</v>
      </c>
      <c r="I9227" t="s">
        <v>1866</v>
      </c>
      <c r="J9227" t="s">
        <v>2120</v>
      </c>
      <c r="K9227" t="s">
        <v>1926</v>
      </c>
      <c r="L9227" t="s">
        <v>1885</v>
      </c>
      <c r="M9227">
        <v>1</v>
      </c>
      <c r="N9227" s="3">
        <v>28</v>
      </c>
      <c r="O9227" s="3">
        <v>13</v>
      </c>
      <c r="P9227" s="4">
        <v>0.15</v>
      </c>
      <c r="Q9227" s="3">
        <v>23.8</v>
      </c>
      <c r="R9227" s="3">
        <v>13</v>
      </c>
      <c r="S9227" s="3">
        <v>10.8</v>
      </c>
      <c r="T9227" t="s">
        <v>1954</v>
      </c>
      <c r="U9227" t="s">
        <v>72</v>
      </c>
    </row>
    <row r="9228" spans="1:21" x14ac:dyDescent="0.35">
      <c r="A9228" t="s">
        <v>11806</v>
      </c>
      <c r="B9228" s="2">
        <v>45962</v>
      </c>
      <c r="C9228">
        <v>11</v>
      </c>
      <c r="D9228">
        <v>2025</v>
      </c>
      <c r="F9228" t="s">
        <v>1017</v>
      </c>
      <c r="G9228" t="s">
        <v>3520</v>
      </c>
      <c r="H9228" t="s">
        <v>1872</v>
      </c>
      <c r="I9228" t="s">
        <v>2152</v>
      </c>
      <c r="J9228" t="s">
        <v>1967</v>
      </c>
      <c r="K9228" t="s">
        <v>1913</v>
      </c>
      <c r="L9228" t="s">
        <v>1888</v>
      </c>
      <c r="M9228">
        <v>1</v>
      </c>
      <c r="N9228" s="3">
        <v>78</v>
      </c>
      <c r="O9228" s="3">
        <v>39</v>
      </c>
      <c r="P9228" s="4">
        <v>0</v>
      </c>
      <c r="Q9228" s="3">
        <v>78</v>
      </c>
      <c r="R9228" s="3">
        <v>39</v>
      </c>
      <c r="S9228" s="3">
        <v>39</v>
      </c>
      <c r="T9228" t="s">
        <v>1954</v>
      </c>
      <c r="U9228" t="s">
        <v>72</v>
      </c>
    </row>
    <row r="9229" spans="1:21" x14ac:dyDescent="0.35">
      <c r="A9229" t="s">
        <v>11807</v>
      </c>
      <c r="B9229" s="2">
        <v>45962</v>
      </c>
      <c r="C9229">
        <v>11</v>
      </c>
      <c r="D9229">
        <v>2025</v>
      </c>
      <c r="F9229" t="s">
        <v>571</v>
      </c>
      <c r="G9229" t="s">
        <v>2489</v>
      </c>
      <c r="H9229" t="s">
        <v>1872</v>
      </c>
      <c r="I9229" t="s">
        <v>1986</v>
      </c>
      <c r="J9229" t="s">
        <v>1997</v>
      </c>
      <c r="K9229" t="s">
        <v>1906</v>
      </c>
      <c r="L9229" t="s">
        <v>1889</v>
      </c>
      <c r="M9229">
        <v>1</v>
      </c>
      <c r="N9229" s="3">
        <v>89</v>
      </c>
      <c r="O9229" s="3">
        <v>48</v>
      </c>
      <c r="P9229" s="4">
        <v>0.15</v>
      </c>
      <c r="Q9229" s="3">
        <v>75.650000000000006</v>
      </c>
      <c r="R9229" s="3">
        <v>48</v>
      </c>
      <c r="S9229" s="3">
        <v>27.65</v>
      </c>
      <c r="T9229" t="s">
        <v>1954</v>
      </c>
      <c r="U9229" t="s">
        <v>72</v>
      </c>
    </row>
    <row r="9230" spans="1:21" x14ac:dyDescent="0.35">
      <c r="A9230" t="s">
        <v>11808</v>
      </c>
      <c r="B9230" s="2">
        <v>45962</v>
      </c>
      <c r="C9230">
        <v>11</v>
      </c>
      <c r="D9230">
        <v>2025</v>
      </c>
      <c r="F9230" t="s">
        <v>1232</v>
      </c>
      <c r="G9230" t="s">
        <v>2517</v>
      </c>
      <c r="H9230" t="s">
        <v>1864</v>
      </c>
      <c r="I9230" t="s">
        <v>2211</v>
      </c>
      <c r="J9230" t="s">
        <v>2162</v>
      </c>
      <c r="K9230" t="s">
        <v>1921</v>
      </c>
      <c r="L9230" t="s">
        <v>1889</v>
      </c>
      <c r="M9230">
        <v>2</v>
      </c>
      <c r="N9230" s="3">
        <v>55</v>
      </c>
      <c r="O9230" s="3">
        <v>27</v>
      </c>
      <c r="P9230" s="4">
        <v>0.1</v>
      </c>
      <c r="Q9230" s="3">
        <v>99</v>
      </c>
      <c r="R9230" s="3">
        <v>54</v>
      </c>
      <c r="S9230" s="3">
        <v>45</v>
      </c>
      <c r="T9230" t="s">
        <v>1954</v>
      </c>
      <c r="U9230" t="s">
        <v>72</v>
      </c>
    </row>
    <row r="9231" spans="1:21" x14ac:dyDescent="0.35">
      <c r="A9231" t="s">
        <v>11809</v>
      </c>
      <c r="B9231" s="2">
        <v>45962</v>
      </c>
      <c r="C9231">
        <v>11</v>
      </c>
      <c r="D9231">
        <v>2025</v>
      </c>
      <c r="F9231" t="s">
        <v>250</v>
      </c>
      <c r="G9231" t="s">
        <v>1965</v>
      </c>
      <c r="H9231" t="s">
        <v>1871</v>
      </c>
      <c r="I9231" t="s">
        <v>1966</v>
      </c>
      <c r="J9231" t="s">
        <v>2114</v>
      </c>
      <c r="K9231" t="s">
        <v>1915</v>
      </c>
      <c r="L9231" t="s">
        <v>1886</v>
      </c>
      <c r="M9231">
        <v>1</v>
      </c>
      <c r="N9231" s="3">
        <v>85</v>
      </c>
      <c r="O9231" s="3">
        <v>41</v>
      </c>
      <c r="P9231" s="4">
        <v>0</v>
      </c>
      <c r="Q9231" s="3">
        <v>85</v>
      </c>
      <c r="R9231" s="3">
        <v>41</v>
      </c>
      <c r="S9231" s="3">
        <v>44</v>
      </c>
      <c r="T9231" t="s">
        <v>1954</v>
      </c>
      <c r="U9231" t="s">
        <v>72</v>
      </c>
    </row>
    <row r="9232" spans="1:21" x14ac:dyDescent="0.35">
      <c r="A9232" t="s">
        <v>11810</v>
      </c>
      <c r="B9232" s="2">
        <v>45962</v>
      </c>
      <c r="C9232">
        <v>11</v>
      </c>
      <c r="D9232">
        <v>2025</v>
      </c>
      <c r="F9232" t="s">
        <v>876</v>
      </c>
      <c r="G9232" t="s">
        <v>2222</v>
      </c>
      <c r="H9232" t="s">
        <v>1872</v>
      </c>
      <c r="I9232" t="s">
        <v>1986</v>
      </c>
      <c r="J9232" t="s">
        <v>2045</v>
      </c>
      <c r="K9232" t="s">
        <v>1910</v>
      </c>
      <c r="L9232" t="s">
        <v>1890</v>
      </c>
      <c r="M9232">
        <v>1</v>
      </c>
      <c r="N9232" s="3">
        <v>99</v>
      </c>
      <c r="O9232" s="3">
        <v>58</v>
      </c>
      <c r="P9232" s="4">
        <v>0.15</v>
      </c>
      <c r="Q9232" s="3">
        <v>84.15</v>
      </c>
      <c r="R9232" s="3">
        <v>58</v>
      </c>
      <c r="S9232" s="3">
        <v>26.15</v>
      </c>
      <c r="T9232" t="s">
        <v>1954</v>
      </c>
      <c r="U9232" t="s">
        <v>72</v>
      </c>
    </row>
    <row r="9233" spans="1:21" x14ac:dyDescent="0.35">
      <c r="A9233" t="s">
        <v>11811</v>
      </c>
      <c r="B9233" s="2">
        <v>45962</v>
      </c>
      <c r="C9233">
        <v>11</v>
      </c>
      <c r="D9233">
        <v>2025</v>
      </c>
      <c r="F9233" t="s">
        <v>1326</v>
      </c>
      <c r="G9233" t="s">
        <v>2006</v>
      </c>
      <c r="H9233" t="s">
        <v>1868</v>
      </c>
      <c r="I9233" t="s">
        <v>2113</v>
      </c>
      <c r="J9233" t="s">
        <v>1953</v>
      </c>
      <c r="K9233" t="s">
        <v>1905</v>
      </c>
      <c r="L9233" t="s">
        <v>1888</v>
      </c>
      <c r="M9233">
        <v>1</v>
      </c>
      <c r="N9233" s="3">
        <v>120</v>
      </c>
      <c r="O9233" s="3">
        <v>63</v>
      </c>
      <c r="P9233" s="4">
        <v>0.15</v>
      </c>
      <c r="Q9233" s="3">
        <v>102</v>
      </c>
      <c r="R9233" s="3">
        <v>63</v>
      </c>
      <c r="S9233" s="3">
        <v>39</v>
      </c>
      <c r="T9233" t="s">
        <v>1954</v>
      </c>
      <c r="U9233" t="s">
        <v>72</v>
      </c>
    </row>
    <row r="9234" spans="1:21" x14ac:dyDescent="0.35">
      <c r="A9234" t="s">
        <v>11812</v>
      </c>
      <c r="B9234" s="2">
        <v>45963</v>
      </c>
      <c r="C9234">
        <v>11</v>
      </c>
      <c r="D9234">
        <v>2025</v>
      </c>
      <c r="F9234" t="s">
        <v>955</v>
      </c>
      <c r="G9234" t="s">
        <v>3119</v>
      </c>
      <c r="H9234" t="s">
        <v>1873</v>
      </c>
      <c r="I9234" t="s">
        <v>2323</v>
      </c>
      <c r="J9234" t="s">
        <v>2045</v>
      </c>
      <c r="K9234" t="s">
        <v>1910</v>
      </c>
      <c r="L9234" t="s">
        <v>1890</v>
      </c>
      <c r="M9234">
        <v>1</v>
      </c>
      <c r="N9234" s="3">
        <v>99</v>
      </c>
      <c r="O9234" s="3">
        <v>58</v>
      </c>
      <c r="P9234" s="4">
        <v>0</v>
      </c>
      <c r="Q9234" s="3">
        <v>99</v>
      </c>
      <c r="R9234" s="3">
        <v>58</v>
      </c>
      <c r="S9234" s="3">
        <v>41</v>
      </c>
      <c r="T9234" t="s">
        <v>1954</v>
      </c>
      <c r="U9234" t="s">
        <v>72</v>
      </c>
    </row>
    <row r="9235" spans="1:21" x14ac:dyDescent="0.35">
      <c r="A9235" t="s">
        <v>11813</v>
      </c>
      <c r="B9235" s="2">
        <v>45963</v>
      </c>
      <c r="C9235">
        <v>11</v>
      </c>
      <c r="D9235">
        <v>2025</v>
      </c>
      <c r="F9235" t="s">
        <v>1623</v>
      </c>
      <c r="G9235" t="s">
        <v>2143</v>
      </c>
      <c r="H9235" t="s">
        <v>1871</v>
      </c>
      <c r="I9235" t="s">
        <v>1966</v>
      </c>
      <c r="J9235" t="s">
        <v>2026</v>
      </c>
      <c r="K9235" t="s">
        <v>1919</v>
      </c>
      <c r="L9235" t="s">
        <v>1887</v>
      </c>
      <c r="M9235">
        <v>1</v>
      </c>
      <c r="N9235" s="3">
        <v>85</v>
      </c>
      <c r="O9235" s="3">
        <v>44</v>
      </c>
      <c r="P9235" s="4">
        <v>0.15</v>
      </c>
      <c r="Q9235" s="3">
        <v>72.25</v>
      </c>
      <c r="R9235" s="3">
        <v>44</v>
      </c>
      <c r="S9235" s="3">
        <v>28.25</v>
      </c>
      <c r="T9235" t="s">
        <v>1954</v>
      </c>
      <c r="U9235" t="s">
        <v>72</v>
      </c>
    </row>
    <row r="9236" spans="1:21" x14ac:dyDescent="0.35">
      <c r="A9236" t="s">
        <v>11814</v>
      </c>
      <c r="B9236" s="2">
        <v>45963</v>
      </c>
      <c r="C9236">
        <v>11</v>
      </c>
      <c r="D9236">
        <v>2025</v>
      </c>
      <c r="F9236" t="s">
        <v>597</v>
      </c>
      <c r="G9236" t="s">
        <v>2739</v>
      </c>
      <c r="H9236" t="s">
        <v>1868</v>
      </c>
      <c r="I9236" t="s">
        <v>2022</v>
      </c>
      <c r="J9236" t="s">
        <v>2001</v>
      </c>
      <c r="K9236" t="s">
        <v>1911</v>
      </c>
      <c r="L9236" t="s">
        <v>1886</v>
      </c>
      <c r="M9236">
        <v>2</v>
      </c>
      <c r="N9236" s="3">
        <v>58</v>
      </c>
      <c r="O9236" s="3">
        <v>25</v>
      </c>
      <c r="P9236" s="4">
        <v>0.15</v>
      </c>
      <c r="Q9236" s="3">
        <v>98.6</v>
      </c>
      <c r="R9236" s="3">
        <v>50</v>
      </c>
      <c r="S9236" s="3">
        <v>48.6</v>
      </c>
      <c r="T9236" t="s">
        <v>1954</v>
      </c>
      <c r="U9236" t="s">
        <v>72</v>
      </c>
    </row>
    <row r="9237" spans="1:21" x14ac:dyDescent="0.35">
      <c r="A9237" t="s">
        <v>11815</v>
      </c>
      <c r="B9237" s="2">
        <v>45963</v>
      </c>
      <c r="C9237">
        <v>11</v>
      </c>
      <c r="D9237">
        <v>2025</v>
      </c>
      <c r="F9237" t="s">
        <v>403</v>
      </c>
      <c r="G9237" t="s">
        <v>2643</v>
      </c>
      <c r="H9237" t="s">
        <v>1871</v>
      </c>
      <c r="I9237" t="s">
        <v>2234</v>
      </c>
      <c r="J9237" t="s">
        <v>2034</v>
      </c>
      <c r="K9237" t="s">
        <v>1904</v>
      </c>
      <c r="L9237" t="s">
        <v>1889</v>
      </c>
      <c r="M9237">
        <v>1</v>
      </c>
      <c r="N9237" s="3">
        <v>149</v>
      </c>
      <c r="O9237" s="3">
        <v>91</v>
      </c>
      <c r="P9237" s="4">
        <v>0.05</v>
      </c>
      <c r="Q9237" s="3">
        <v>141.55000000000001</v>
      </c>
      <c r="R9237" s="3">
        <v>91</v>
      </c>
      <c r="S9237" s="3">
        <v>50.55</v>
      </c>
      <c r="T9237" t="s">
        <v>1954</v>
      </c>
      <c r="U9237" t="s">
        <v>72</v>
      </c>
    </row>
    <row r="9238" spans="1:21" x14ac:dyDescent="0.35">
      <c r="A9238" t="s">
        <v>11816</v>
      </c>
      <c r="B9238" s="2">
        <v>45963</v>
      </c>
      <c r="C9238">
        <v>11</v>
      </c>
      <c r="D9238">
        <v>2025</v>
      </c>
      <c r="F9238" t="s">
        <v>586</v>
      </c>
      <c r="G9238" t="s">
        <v>2652</v>
      </c>
      <c r="H9238" t="s">
        <v>1871</v>
      </c>
      <c r="I9238" t="s">
        <v>2144</v>
      </c>
      <c r="J9238" t="s">
        <v>2061</v>
      </c>
      <c r="K9238" t="s">
        <v>1923</v>
      </c>
      <c r="L9238" t="s">
        <v>1888</v>
      </c>
      <c r="M9238">
        <v>2</v>
      </c>
      <c r="N9238" s="3">
        <v>25</v>
      </c>
      <c r="O9238" s="3">
        <v>11</v>
      </c>
      <c r="P9238" s="4">
        <v>0.1</v>
      </c>
      <c r="Q9238" s="3">
        <v>45</v>
      </c>
      <c r="R9238" s="3">
        <v>22</v>
      </c>
      <c r="S9238" s="3">
        <v>23</v>
      </c>
      <c r="T9238" t="s">
        <v>1954</v>
      </c>
      <c r="U9238" t="s">
        <v>72</v>
      </c>
    </row>
    <row r="9239" spans="1:21" x14ac:dyDescent="0.35">
      <c r="A9239" t="s">
        <v>11817</v>
      </c>
      <c r="B9239" s="2">
        <v>45963</v>
      </c>
      <c r="C9239">
        <v>11</v>
      </c>
      <c r="D9239">
        <v>2025</v>
      </c>
      <c r="F9239" t="s">
        <v>1374</v>
      </c>
      <c r="G9239" t="s">
        <v>2949</v>
      </c>
      <c r="H9239" t="s">
        <v>1874</v>
      </c>
      <c r="I9239" t="s">
        <v>2041</v>
      </c>
      <c r="J9239" t="s">
        <v>1953</v>
      </c>
      <c r="K9239" t="s">
        <v>1905</v>
      </c>
      <c r="L9239" t="s">
        <v>1888</v>
      </c>
      <c r="M9239">
        <v>4</v>
      </c>
      <c r="N9239" s="3">
        <v>120</v>
      </c>
      <c r="O9239" s="3">
        <v>63</v>
      </c>
      <c r="P9239" s="4">
        <v>0.05</v>
      </c>
      <c r="Q9239" s="3">
        <v>456</v>
      </c>
      <c r="R9239" s="3">
        <v>252</v>
      </c>
      <c r="S9239" s="3">
        <v>204</v>
      </c>
      <c r="T9239" t="s">
        <v>1954</v>
      </c>
      <c r="U9239" t="s">
        <v>72</v>
      </c>
    </row>
    <row r="9240" spans="1:21" x14ac:dyDescent="0.35">
      <c r="A9240" t="s">
        <v>11818</v>
      </c>
      <c r="B9240" s="2">
        <v>45963</v>
      </c>
      <c r="C9240">
        <v>11</v>
      </c>
      <c r="D9240">
        <v>2025</v>
      </c>
      <c r="F9240" t="s">
        <v>1307</v>
      </c>
      <c r="G9240" t="s">
        <v>2658</v>
      </c>
      <c r="H9240" t="s">
        <v>1870</v>
      </c>
      <c r="I9240" t="s">
        <v>2060</v>
      </c>
      <c r="J9240" t="s">
        <v>1978</v>
      </c>
      <c r="K9240" t="s">
        <v>1916</v>
      </c>
      <c r="L9240" t="s">
        <v>1887</v>
      </c>
      <c r="M9240">
        <v>2</v>
      </c>
      <c r="N9240" s="3">
        <v>79</v>
      </c>
      <c r="O9240" s="3">
        <v>42</v>
      </c>
      <c r="P9240" s="4">
        <v>0.05</v>
      </c>
      <c r="Q9240" s="3">
        <v>150.1</v>
      </c>
      <c r="R9240" s="3">
        <v>84</v>
      </c>
      <c r="S9240" s="3">
        <v>66.099999999999994</v>
      </c>
      <c r="T9240" t="s">
        <v>1954</v>
      </c>
      <c r="U9240" t="s">
        <v>72</v>
      </c>
    </row>
    <row r="9241" spans="1:21" x14ac:dyDescent="0.35">
      <c r="A9241" t="s">
        <v>11819</v>
      </c>
      <c r="B9241" s="2">
        <v>45963</v>
      </c>
      <c r="C9241">
        <v>11</v>
      </c>
      <c r="D9241">
        <v>2025</v>
      </c>
      <c r="F9241" t="s">
        <v>394</v>
      </c>
      <c r="G9241" t="s">
        <v>3246</v>
      </c>
      <c r="H9241" t="s">
        <v>1863</v>
      </c>
      <c r="I9241" t="s">
        <v>2056</v>
      </c>
      <c r="J9241" t="s">
        <v>1991</v>
      </c>
      <c r="K9241" t="s">
        <v>1925</v>
      </c>
      <c r="L9241" t="s">
        <v>1885</v>
      </c>
      <c r="M9241">
        <v>1</v>
      </c>
      <c r="N9241" s="3">
        <v>35</v>
      </c>
      <c r="O9241" s="3">
        <v>16</v>
      </c>
      <c r="P9241" s="4">
        <v>0.05</v>
      </c>
      <c r="Q9241" s="3">
        <v>33.25</v>
      </c>
      <c r="R9241" s="3">
        <v>16</v>
      </c>
      <c r="S9241" s="3">
        <v>17.25</v>
      </c>
      <c r="T9241" t="s">
        <v>1954</v>
      </c>
      <c r="U9241" t="s">
        <v>72</v>
      </c>
    </row>
    <row r="9242" spans="1:21" x14ac:dyDescent="0.35">
      <c r="A9242" t="s">
        <v>11820</v>
      </c>
      <c r="B9242" s="2">
        <v>45963</v>
      </c>
      <c r="C9242">
        <v>11</v>
      </c>
      <c r="D9242">
        <v>2025</v>
      </c>
      <c r="F9242" t="s">
        <v>1671</v>
      </c>
      <c r="G9242" t="s">
        <v>3948</v>
      </c>
      <c r="H9242" t="s">
        <v>1864</v>
      </c>
      <c r="I9242" t="s">
        <v>2044</v>
      </c>
      <c r="J9242" t="s">
        <v>1956</v>
      </c>
      <c r="K9242" t="s">
        <v>1909</v>
      </c>
      <c r="L9242" t="s">
        <v>1887</v>
      </c>
      <c r="M9242">
        <v>1</v>
      </c>
      <c r="N9242" s="3">
        <v>95</v>
      </c>
      <c r="O9242" s="3">
        <v>54</v>
      </c>
      <c r="P9242" s="4">
        <v>0.05</v>
      </c>
      <c r="Q9242" s="3">
        <v>90.25</v>
      </c>
      <c r="R9242" s="3">
        <v>54</v>
      </c>
      <c r="S9242" s="3">
        <v>36.25</v>
      </c>
      <c r="T9242" t="s">
        <v>1954</v>
      </c>
      <c r="U9242" t="s">
        <v>72</v>
      </c>
    </row>
    <row r="9243" spans="1:21" x14ac:dyDescent="0.35">
      <c r="A9243" t="s">
        <v>11821</v>
      </c>
      <c r="B9243" s="2">
        <v>45963</v>
      </c>
      <c r="C9243">
        <v>11</v>
      </c>
      <c r="D9243">
        <v>2025</v>
      </c>
      <c r="F9243" t="s">
        <v>286</v>
      </c>
      <c r="G9243" t="s">
        <v>2898</v>
      </c>
      <c r="H9243" t="s">
        <v>1867</v>
      </c>
      <c r="I9243" t="s">
        <v>2165</v>
      </c>
      <c r="J9243" t="s">
        <v>2120</v>
      </c>
      <c r="K9243" t="s">
        <v>1926</v>
      </c>
      <c r="L9243" t="s">
        <v>1885</v>
      </c>
      <c r="M9243">
        <v>1</v>
      </c>
      <c r="N9243" s="3">
        <v>28</v>
      </c>
      <c r="O9243" s="3">
        <v>13</v>
      </c>
      <c r="P9243" s="4">
        <v>0.1</v>
      </c>
      <c r="Q9243" s="3">
        <v>25.2</v>
      </c>
      <c r="R9243" s="3">
        <v>13</v>
      </c>
      <c r="S9243" s="3">
        <v>12.2</v>
      </c>
      <c r="T9243" t="s">
        <v>1954</v>
      </c>
      <c r="U9243" t="s">
        <v>72</v>
      </c>
    </row>
    <row r="9244" spans="1:21" x14ac:dyDescent="0.35">
      <c r="A9244" t="s">
        <v>11822</v>
      </c>
      <c r="B9244" s="2">
        <v>45963</v>
      </c>
      <c r="C9244">
        <v>11</v>
      </c>
      <c r="D9244">
        <v>2025</v>
      </c>
      <c r="F9244" t="s">
        <v>1207</v>
      </c>
      <c r="G9244" t="s">
        <v>4549</v>
      </c>
      <c r="H9244" t="s">
        <v>1873</v>
      </c>
      <c r="I9244" t="s">
        <v>2395</v>
      </c>
      <c r="J9244" t="s">
        <v>1953</v>
      </c>
      <c r="K9244" t="s">
        <v>1905</v>
      </c>
      <c r="L9244" t="s">
        <v>1888</v>
      </c>
      <c r="M9244">
        <v>2</v>
      </c>
      <c r="N9244" s="3">
        <v>120</v>
      </c>
      <c r="O9244" s="3">
        <v>63</v>
      </c>
      <c r="P9244" s="4">
        <v>0</v>
      </c>
      <c r="Q9244" s="3">
        <v>240</v>
      </c>
      <c r="R9244" s="3">
        <v>126</v>
      </c>
      <c r="S9244" s="3">
        <v>114</v>
      </c>
      <c r="T9244" t="s">
        <v>1954</v>
      </c>
      <c r="U9244" t="s">
        <v>72</v>
      </c>
    </row>
    <row r="9245" spans="1:21" x14ac:dyDescent="0.35">
      <c r="A9245" t="s">
        <v>11823</v>
      </c>
      <c r="B9245" s="2">
        <v>45963</v>
      </c>
      <c r="C9245">
        <v>11</v>
      </c>
      <c r="D9245">
        <v>2025</v>
      </c>
      <c r="F9245" t="s">
        <v>678</v>
      </c>
      <c r="G9245" t="s">
        <v>2643</v>
      </c>
      <c r="H9245" t="s">
        <v>1873</v>
      </c>
      <c r="I9245" t="s">
        <v>2323</v>
      </c>
      <c r="J9245" t="s">
        <v>2034</v>
      </c>
      <c r="K9245" t="s">
        <v>1904</v>
      </c>
      <c r="L9245" t="s">
        <v>1889</v>
      </c>
      <c r="M9245">
        <v>1</v>
      </c>
      <c r="N9245" s="3">
        <v>149</v>
      </c>
      <c r="O9245" s="3">
        <v>91</v>
      </c>
      <c r="P9245" s="4">
        <v>0</v>
      </c>
      <c r="Q9245" s="3">
        <v>149</v>
      </c>
      <c r="R9245" s="3">
        <v>91</v>
      </c>
      <c r="S9245" s="3">
        <v>58</v>
      </c>
      <c r="T9245" t="s">
        <v>1954</v>
      </c>
      <c r="U9245" t="s">
        <v>72</v>
      </c>
    </row>
    <row r="9246" spans="1:21" x14ac:dyDescent="0.35">
      <c r="A9246" t="s">
        <v>11824</v>
      </c>
      <c r="B9246" s="2">
        <v>45963</v>
      </c>
      <c r="C9246">
        <v>11</v>
      </c>
      <c r="D9246">
        <v>2025</v>
      </c>
      <c r="F9246" t="s">
        <v>703</v>
      </c>
      <c r="G9246" t="s">
        <v>3691</v>
      </c>
      <c r="H9246" t="s">
        <v>1871</v>
      </c>
      <c r="I9246" t="s">
        <v>2234</v>
      </c>
      <c r="J9246" t="s">
        <v>2183</v>
      </c>
      <c r="K9246" t="s">
        <v>1917</v>
      </c>
      <c r="L9246" t="s">
        <v>1886</v>
      </c>
      <c r="M9246">
        <v>5</v>
      </c>
      <c r="N9246" s="3">
        <v>72</v>
      </c>
      <c r="O9246" s="3">
        <v>34</v>
      </c>
      <c r="P9246" s="4">
        <v>0</v>
      </c>
      <c r="Q9246" s="3">
        <v>360</v>
      </c>
      <c r="R9246" s="3">
        <v>170</v>
      </c>
      <c r="S9246" s="3">
        <v>190</v>
      </c>
      <c r="T9246" t="s">
        <v>1954</v>
      </c>
      <c r="U9246" t="s">
        <v>72</v>
      </c>
    </row>
    <row r="9247" spans="1:21" x14ac:dyDescent="0.35">
      <c r="A9247" t="s">
        <v>11825</v>
      </c>
      <c r="B9247" s="2">
        <v>45963</v>
      </c>
      <c r="C9247">
        <v>11</v>
      </c>
      <c r="D9247">
        <v>2025</v>
      </c>
      <c r="F9247" t="s">
        <v>271</v>
      </c>
      <c r="G9247" t="s">
        <v>3123</v>
      </c>
      <c r="H9247" t="s">
        <v>1871</v>
      </c>
      <c r="I9247" t="s">
        <v>1966</v>
      </c>
      <c r="J9247" t="s">
        <v>2045</v>
      </c>
      <c r="K9247" t="s">
        <v>1910</v>
      </c>
      <c r="L9247" t="s">
        <v>1890</v>
      </c>
      <c r="M9247">
        <v>5</v>
      </c>
      <c r="N9247" s="3">
        <v>99</v>
      </c>
      <c r="O9247" s="3">
        <v>58</v>
      </c>
      <c r="P9247" s="4">
        <v>0</v>
      </c>
      <c r="Q9247" s="3">
        <v>495</v>
      </c>
      <c r="R9247" s="3">
        <v>290</v>
      </c>
      <c r="S9247" s="3">
        <v>205</v>
      </c>
      <c r="T9247" t="s">
        <v>1954</v>
      </c>
      <c r="U9247" t="s">
        <v>72</v>
      </c>
    </row>
    <row r="9248" spans="1:21" x14ac:dyDescent="0.35">
      <c r="A9248" t="s">
        <v>11826</v>
      </c>
      <c r="B9248" s="2">
        <v>45964</v>
      </c>
      <c r="C9248">
        <v>11</v>
      </c>
      <c r="D9248">
        <v>2025</v>
      </c>
      <c r="F9248" t="s">
        <v>144</v>
      </c>
      <c r="G9248" t="s">
        <v>3603</v>
      </c>
      <c r="H9248" t="s">
        <v>1874</v>
      </c>
      <c r="I9248" t="s">
        <v>2041</v>
      </c>
      <c r="J9248" t="s">
        <v>2183</v>
      </c>
      <c r="K9248" t="s">
        <v>1917</v>
      </c>
      <c r="L9248" t="s">
        <v>1886</v>
      </c>
      <c r="M9248">
        <v>1</v>
      </c>
      <c r="N9248" s="3">
        <v>72</v>
      </c>
      <c r="O9248" s="3">
        <v>34</v>
      </c>
      <c r="P9248" s="4">
        <v>0.05</v>
      </c>
      <c r="Q9248" s="3">
        <v>68.400000000000006</v>
      </c>
      <c r="R9248" s="3">
        <v>34</v>
      </c>
      <c r="S9248" s="3">
        <v>34.4</v>
      </c>
      <c r="T9248" t="s">
        <v>1954</v>
      </c>
      <c r="U9248" t="s">
        <v>72</v>
      </c>
    </row>
    <row r="9249" spans="1:21" x14ac:dyDescent="0.35">
      <c r="A9249" t="s">
        <v>11827</v>
      </c>
      <c r="B9249" s="2">
        <v>45964</v>
      </c>
      <c r="C9249">
        <v>11</v>
      </c>
      <c r="D9249">
        <v>2025</v>
      </c>
      <c r="F9249" t="s">
        <v>1524</v>
      </c>
      <c r="G9249" t="s">
        <v>3315</v>
      </c>
      <c r="H9249" t="s">
        <v>1870</v>
      </c>
      <c r="I9249" t="s">
        <v>2083</v>
      </c>
      <c r="J9249" t="s">
        <v>2067</v>
      </c>
      <c r="K9249" t="s">
        <v>1918</v>
      </c>
      <c r="L9249" t="s">
        <v>1889</v>
      </c>
      <c r="M9249">
        <v>1</v>
      </c>
      <c r="N9249" s="3">
        <v>69</v>
      </c>
      <c r="O9249" s="3">
        <v>37</v>
      </c>
      <c r="P9249" s="4">
        <v>0.1</v>
      </c>
      <c r="Q9249" s="3">
        <v>62.1</v>
      </c>
      <c r="R9249" s="3">
        <v>37</v>
      </c>
      <c r="S9249" s="3">
        <v>25.1</v>
      </c>
      <c r="T9249" t="s">
        <v>1954</v>
      </c>
      <c r="U9249" t="s">
        <v>72</v>
      </c>
    </row>
    <row r="9250" spans="1:21" x14ac:dyDescent="0.35">
      <c r="A9250" t="s">
        <v>11828</v>
      </c>
      <c r="B9250" s="2">
        <v>45964</v>
      </c>
      <c r="C9250">
        <v>11</v>
      </c>
      <c r="D9250">
        <v>2025</v>
      </c>
      <c r="F9250" t="s">
        <v>732</v>
      </c>
      <c r="G9250" t="s">
        <v>4876</v>
      </c>
      <c r="H9250" t="s">
        <v>1863</v>
      </c>
      <c r="I9250" t="s">
        <v>1952</v>
      </c>
      <c r="J9250" t="s">
        <v>1978</v>
      </c>
      <c r="K9250" t="s">
        <v>1916</v>
      </c>
      <c r="L9250" t="s">
        <v>1887</v>
      </c>
      <c r="M9250">
        <v>1</v>
      </c>
      <c r="N9250" s="3">
        <v>79</v>
      </c>
      <c r="O9250" s="3">
        <v>42</v>
      </c>
      <c r="P9250" s="4">
        <v>0.1</v>
      </c>
      <c r="Q9250" s="3">
        <v>71.099999999999994</v>
      </c>
      <c r="R9250" s="3">
        <v>42</v>
      </c>
      <c r="S9250" s="3">
        <v>29.1</v>
      </c>
      <c r="T9250" t="s">
        <v>1954</v>
      </c>
      <c r="U9250" t="s">
        <v>72</v>
      </c>
    </row>
    <row r="9251" spans="1:21" x14ac:dyDescent="0.35">
      <c r="A9251" t="s">
        <v>11829</v>
      </c>
      <c r="B9251" s="2">
        <v>45964</v>
      </c>
      <c r="C9251">
        <v>11</v>
      </c>
      <c r="D9251">
        <v>2025</v>
      </c>
      <c r="F9251" t="s">
        <v>1790</v>
      </c>
      <c r="G9251" t="s">
        <v>4962</v>
      </c>
      <c r="H9251" t="s">
        <v>1868</v>
      </c>
      <c r="I9251" t="s">
        <v>2022</v>
      </c>
      <c r="J9251" t="s">
        <v>2183</v>
      </c>
      <c r="K9251" t="s">
        <v>1917</v>
      </c>
      <c r="L9251" t="s">
        <v>1886</v>
      </c>
      <c r="M9251">
        <v>1</v>
      </c>
      <c r="N9251" s="3">
        <v>72</v>
      </c>
      <c r="O9251" s="3">
        <v>34</v>
      </c>
      <c r="P9251" s="4">
        <v>0.1</v>
      </c>
      <c r="Q9251" s="3">
        <v>64.8</v>
      </c>
      <c r="R9251" s="3">
        <v>34</v>
      </c>
      <c r="S9251" s="3">
        <v>30.8</v>
      </c>
      <c r="T9251" t="s">
        <v>1954</v>
      </c>
      <c r="U9251" t="s">
        <v>72</v>
      </c>
    </row>
    <row r="9252" spans="1:21" x14ac:dyDescent="0.35">
      <c r="A9252" t="s">
        <v>11830</v>
      </c>
      <c r="B9252" s="2">
        <v>45964</v>
      </c>
      <c r="C9252">
        <v>11</v>
      </c>
      <c r="D9252">
        <v>2025</v>
      </c>
      <c r="F9252" t="s">
        <v>448</v>
      </c>
      <c r="G9252" t="s">
        <v>2250</v>
      </c>
      <c r="H9252" t="s">
        <v>1869</v>
      </c>
      <c r="I9252" t="s">
        <v>1974</v>
      </c>
      <c r="J9252" t="s">
        <v>1997</v>
      </c>
      <c r="K9252" t="s">
        <v>1906</v>
      </c>
      <c r="L9252" t="s">
        <v>1889</v>
      </c>
      <c r="M9252">
        <v>1</v>
      </c>
      <c r="N9252" s="3">
        <v>89</v>
      </c>
      <c r="O9252" s="3">
        <v>48</v>
      </c>
      <c r="P9252" s="4">
        <v>0.15</v>
      </c>
      <c r="Q9252" s="3">
        <v>75.650000000000006</v>
      </c>
      <c r="R9252" s="3">
        <v>48</v>
      </c>
      <c r="S9252" s="3">
        <v>27.65</v>
      </c>
      <c r="T9252" t="s">
        <v>1954</v>
      </c>
      <c r="U9252" t="s">
        <v>72</v>
      </c>
    </row>
    <row r="9253" spans="1:21" x14ac:dyDescent="0.35">
      <c r="A9253" t="s">
        <v>11831</v>
      </c>
      <c r="B9253" s="2">
        <v>45964</v>
      </c>
      <c r="C9253">
        <v>11</v>
      </c>
      <c r="D9253">
        <v>2025</v>
      </c>
      <c r="F9253" t="s">
        <v>711</v>
      </c>
      <c r="G9253" t="s">
        <v>3411</v>
      </c>
      <c r="H9253" t="s">
        <v>1868</v>
      </c>
      <c r="I9253" t="s">
        <v>2022</v>
      </c>
      <c r="J9253" t="s">
        <v>2183</v>
      </c>
      <c r="K9253" t="s">
        <v>1917</v>
      </c>
      <c r="L9253" t="s">
        <v>1886</v>
      </c>
      <c r="M9253">
        <v>1</v>
      </c>
      <c r="N9253" s="3">
        <v>72</v>
      </c>
      <c r="O9253" s="3">
        <v>34</v>
      </c>
      <c r="P9253" s="4">
        <v>0.15</v>
      </c>
      <c r="Q9253" s="3">
        <v>61.2</v>
      </c>
      <c r="R9253" s="3">
        <v>34</v>
      </c>
      <c r="S9253" s="3">
        <v>27.2</v>
      </c>
      <c r="T9253" t="s">
        <v>1954</v>
      </c>
      <c r="U9253" t="s">
        <v>72</v>
      </c>
    </row>
    <row r="9254" spans="1:21" x14ac:dyDescent="0.35">
      <c r="A9254" t="s">
        <v>11832</v>
      </c>
      <c r="B9254" s="2">
        <v>45964</v>
      </c>
      <c r="C9254">
        <v>11</v>
      </c>
      <c r="D9254">
        <v>2025</v>
      </c>
      <c r="F9254" t="s">
        <v>102</v>
      </c>
      <c r="G9254" t="s">
        <v>1958</v>
      </c>
      <c r="H9254" t="s">
        <v>1866</v>
      </c>
      <c r="I9254" t="s">
        <v>1866</v>
      </c>
      <c r="J9254" t="s">
        <v>2034</v>
      </c>
      <c r="K9254" t="s">
        <v>1904</v>
      </c>
      <c r="L9254" t="s">
        <v>1889</v>
      </c>
      <c r="M9254">
        <v>2</v>
      </c>
      <c r="N9254" s="3">
        <v>149</v>
      </c>
      <c r="O9254" s="3">
        <v>91</v>
      </c>
      <c r="P9254" s="4">
        <v>0</v>
      </c>
      <c r="Q9254" s="3">
        <v>298</v>
      </c>
      <c r="R9254" s="3">
        <v>182</v>
      </c>
      <c r="S9254" s="3">
        <v>116</v>
      </c>
      <c r="T9254" t="s">
        <v>1954</v>
      </c>
      <c r="U9254" t="s">
        <v>72</v>
      </c>
    </row>
    <row r="9255" spans="1:21" x14ac:dyDescent="0.35">
      <c r="A9255" t="s">
        <v>11833</v>
      </c>
      <c r="B9255" s="2">
        <v>45964</v>
      </c>
      <c r="C9255">
        <v>11</v>
      </c>
      <c r="D9255">
        <v>2025</v>
      </c>
      <c r="F9255" t="s">
        <v>574</v>
      </c>
      <c r="G9255" t="s">
        <v>3147</v>
      </c>
      <c r="H9255" t="s">
        <v>1874</v>
      </c>
      <c r="I9255" t="s">
        <v>2200</v>
      </c>
      <c r="J9255" t="s">
        <v>2026</v>
      </c>
      <c r="K9255" t="s">
        <v>1919</v>
      </c>
      <c r="L9255" t="s">
        <v>1887</v>
      </c>
      <c r="M9255">
        <v>2</v>
      </c>
      <c r="N9255" s="3">
        <v>85</v>
      </c>
      <c r="O9255" s="3">
        <v>44</v>
      </c>
      <c r="P9255" s="4">
        <v>0.05</v>
      </c>
      <c r="Q9255" s="3">
        <v>161.5</v>
      </c>
      <c r="R9255" s="3">
        <v>88</v>
      </c>
      <c r="S9255" s="3">
        <v>73.5</v>
      </c>
      <c r="T9255" t="s">
        <v>1954</v>
      </c>
      <c r="U9255" t="s">
        <v>72</v>
      </c>
    </row>
    <row r="9256" spans="1:21" x14ac:dyDescent="0.35">
      <c r="A9256" t="s">
        <v>11834</v>
      </c>
      <c r="B9256" s="2">
        <v>45964</v>
      </c>
      <c r="C9256">
        <v>11</v>
      </c>
      <c r="D9256">
        <v>2025</v>
      </c>
      <c r="F9256" t="s">
        <v>89</v>
      </c>
      <c r="G9256" t="s">
        <v>2206</v>
      </c>
      <c r="H9256" t="s">
        <v>1866</v>
      </c>
      <c r="I9256" t="s">
        <v>1866</v>
      </c>
      <c r="J9256" t="s">
        <v>1997</v>
      </c>
      <c r="K9256" t="s">
        <v>1906</v>
      </c>
      <c r="L9256" t="s">
        <v>1889</v>
      </c>
      <c r="M9256">
        <v>3</v>
      </c>
      <c r="N9256" s="3">
        <v>89</v>
      </c>
      <c r="O9256" s="3">
        <v>48</v>
      </c>
      <c r="P9256" s="4">
        <v>0</v>
      </c>
      <c r="Q9256" s="3">
        <v>267</v>
      </c>
      <c r="R9256" s="3">
        <v>144</v>
      </c>
      <c r="S9256" s="3">
        <v>123</v>
      </c>
      <c r="T9256" t="s">
        <v>1954</v>
      </c>
      <c r="U9256" t="s">
        <v>72</v>
      </c>
    </row>
    <row r="9257" spans="1:21" x14ac:dyDescent="0.35">
      <c r="A9257" t="s">
        <v>11835</v>
      </c>
      <c r="B9257" s="2">
        <v>45964</v>
      </c>
      <c r="C9257">
        <v>11</v>
      </c>
      <c r="D9257">
        <v>2025</v>
      </c>
      <c r="F9257" t="s">
        <v>1848</v>
      </c>
      <c r="G9257" t="s">
        <v>3070</v>
      </c>
      <c r="H9257" t="s">
        <v>1875</v>
      </c>
      <c r="I9257" t="s">
        <v>2054</v>
      </c>
      <c r="J9257" t="s">
        <v>2015</v>
      </c>
      <c r="K9257" t="s">
        <v>1914</v>
      </c>
      <c r="L9257" t="s">
        <v>1888</v>
      </c>
      <c r="M9257">
        <v>3</v>
      </c>
      <c r="N9257" s="3">
        <v>65</v>
      </c>
      <c r="O9257" s="3">
        <v>32</v>
      </c>
      <c r="P9257" s="4">
        <v>0</v>
      </c>
      <c r="Q9257" s="3">
        <v>195</v>
      </c>
      <c r="R9257" s="3">
        <v>96</v>
      </c>
      <c r="S9257" s="3">
        <v>99</v>
      </c>
      <c r="T9257" t="s">
        <v>1954</v>
      </c>
      <c r="U9257" t="s">
        <v>72</v>
      </c>
    </row>
    <row r="9258" spans="1:21" x14ac:dyDescent="0.35">
      <c r="A9258" t="s">
        <v>11836</v>
      </c>
      <c r="B9258" s="2">
        <v>45964</v>
      </c>
      <c r="C9258">
        <v>11</v>
      </c>
      <c r="D9258">
        <v>2025</v>
      </c>
      <c r="F9258" t="s">
        <v>964</v>
      </c>
      <c r="G9258" t="s">
        <v>2122</v>
      </c>
      <c r="H9258" t="s">
        <v>1866</v>
      </c>
      <c r="I9258" t="s">
        <v>1866</v>
      </c>
      <c r="J9258" t="s">
        <v>2045</v>
      </c>
      <c r="K9258" t="s">
        <v>1910</v>
      </c>
      <c r="L9258" t="s">
        <v>1890</v>
      </c>
      <c r="M9258">
        <v>1</v>
      </c>
      <c r="N9258" s="3">
        <v>99</v>
      </c>
      <c r="O9258" s="3">
        <v>58</v>
      </c>
      <c r="P9258" s="4">
        <v>0.05</v>
      </c>
      <c r="Q9258" s="3">
        <v>94.05</v>
      </c>
      <c r="R9258" s="3">
        <v>58</v>
      </c>
      <c r="S9258" s="3">
        <v>36.049999999999997</v>
      </c>
      <c r="T9258" t="s">
        <v>1954</v>
      </c>
      <c r="U9258" t="s">
        <v>72</v>
      </c>
    </row>
    <row r="9259" spans="1:21" x14ac:dyDescent="0.35">
      <c r="A9259" t="s">
        <v>11837</v>
      </c>
      <c r="B9259" s="2">
        <v>45964</v>
      </c>
      <c r="C9259">
        <v>11</v>
      </c>
      <c r="D9259">
        <v>2025</v>
      </c>
      <c r="F9259" t="s">
        <v>373</v>
      </c>
      <c r="G9259" t="s">
        <v>2331</v>
      </c>
      <c r="H9259" t="s">
        <v>1870</v>
      </c>
      <c r="I9259" t="s">
        <v>2060</v>
      </c>
      <c r="J9259" t="s">
        <v>2064</v>
      </c>
      <c r="K9259" t="s">
        <v>1922</v>
      </c>
      <c r="L9259" t="s">
        <v>1887</v>
      </c>
      <c r="M9259">
        <v>2</v>
      </c>
      <c r="N9259" s="3">
        <v>32</v>
      </c>
      <c r="O9259" s="3">
        <v>14</v>
      </c>
      <c r="P9259" s="4">
        <v>0.05</v>
      </c>
      <c r="Q9259" s="3">
        <v>60.8</v>
      </c>
      <c r="R9259" s="3">
        <v>28</v>
      </c>
      <c r="S9259" s="3">
        <v>32.799999999999997</v>
      </c>
      <c r="T9259" t="s">
        <v>1954</v>
      </c>
      <c r="U9259" t="s">
        <v>72</v>
      </c>
    </row>
    <row r="9260" spans="1:21" x14ac:dyDescent="0.35">
      <c r="A9260" t="s">
        <v>11838</v>
      </c>
      <c r="B9260" s="2">
        <v>45965</v>
      </c>
      <c r="C9260">
        <v>11</v>
      </c>
      <c r="D9260">
        <v>2025</v>
      </c>
      <c r="F9260" t="s">
        <v>612</v>
      </c>
      <c r="G9260" t="s">
        <v>2208</v>
      </c>
      <c r="H9260" t="s">
        <v>1875</v>
      </c>
      <c r="I9260" t="s">
        <v>1996</v>
      </c>
      <c r="J9260" t="s">
        <v>1963</v>
      </c>
      <c r="K9260" t="s">
        <v>1907</v>
      </c>
      <c r="L9260" t="s">
        <v>1890</v>
      </c>
      <c r="M9260">
        <v>1</v>
      </c>
      <c r="N9260" s="3">
        <v>119</v>
      </c>
      <c r="O9260" s="3">
        <v>72</v>
      </c>
      <c r="P9260" s="4">
        <v>0.05</v>
      </c>
      <c r="Q9260" s="3">
        <v>113.05</v>
      </c>
      <c r="R9260" s="3">
        <v>72</v>
      </c>
      <c r="S9260" s="3">
        <v>41.05</v>
      </c>
      <c r="T9260" t="s">
        <v>1954</v>
      </c>
      <c r="U9260" t="s">
        <v>72</v>
      </c>
    </row>
    <row r="9261" spans="1:21" x14ac:dyDescent="0.35">
      <c r="A9261" t="s">
        <v>11839</v>
      </c>
      <c r="B9261" s="2">
        <v>45965</v>
      </c>
      <c r="C9261">
        <v>11</v>
      </c>
      <c r="D9261">
        <v>2025</v>
      </c>
      <c r="F9261" t="s">
        <v>1022</v>
      </c>
      <c r="G9261" t="s">
        <v>2306</v>
      </c>
      <c r="H9261" t="s">
        <v>1871</v>
      </c>
      <c r="I9261" t="s">
        <v>2144</v>
      </c>
      <c r="J9261" t="s">
        <v>1997</v>
      </c>
      <c r="K9261" t="s">
        <v>1906</v>
      </c>
      <c r="L9261" t="s">
        <v>1889</v>
      </c>
      <c r="M9261">
        <v>2</v>
      </c>
      <c r="N9261" s="3">
        <v>89</v>
      </c>
      <c r="O9261" s="3">
        <v>48</v>
      </c>
      <c r="P9261" s="4">
        <v>0.1</v>
      </c>
      <c r="Q9261" s="3">
        <v>160.19999999999999</v>
      </c>
      <c r="R9261" s="3">
        <v>96</v>
      </c>
      <c r="S9261" s="3">
        <v>64.2</v>
      </c>
      <c r="T9261" t="s">
        <v>1954</v>
      </c>
      <c r="U9261" t="s">
        <v>72</v>
      </c>
    </row>
    <row r="9262" spans="1:21" x14ac:dyDescent="0.35">
      <c r="A9262" t="s">
        <v>11840</v>
      </c>
      <c r="B9262" s="2">
        <v>45965</v>
      </c>
      <c r="C9262">
        <v>11</v>
      </c>
      <c r="D9262">
        <v>2025</v>
      </c>
      <c r="F9262" t="s">
        <v>349</v>
      </c>
      <c r="G9262" t="s">
        <v>2812</v>
      </c>
      <c r="H9262" t="s">
        <v>1869</v>
      </c>
      <c r="I9262" t="s">
        <v>1977</v>
      </c>
      <c r="J9262" t="s">
        <v>1956</v>
      </c>
      <c r="K9262" t="s">
        <v>1909</v>
      </c>
      <c r="L9262" t="s">
        <v>1887</v>
      </c>
      <c r="M9262">
        <v>1</v>
      </c>
      <c r="N9262" s="3">
        <v>95</v>
      </c>
      <c r="O9262" s="3">
        <v>54</v>
      </c>
      <c r="P9262" s="4">
        <v>0.05</v>
      </c>
      <c r="Q9262" s="3">
        <v>90.25</v>
      </c>
      <c r="R9262" s="3">
        <v>54</v>
      </c>
      <c r="S9262" s="3">
        <v>36.25</v>
      </c>
      <c r="T9262" t="s">
        <v>1954</v>
      </c>
      <c r="U9262" t="s">
        <v>72</v>
      </c>
    </row>
    <row r="9263" spans="1:21" x14ac:dyDescent="0.35">
      <c r="A9263" t="s">
        <v>11841</v>
      </c>
      <c r="B9263" s="2">
        <v>45965</v>
      </c>
      <c r="C9263">
        <v>11</v>
      </c>
      <c r="D9263">
        <v>2025</v>
      </c>
      <c r="F9263" t="s">
        <v>864</v>
      </c>
      <c r="G9263" t="s">
        <v>2252</v>
      </c>
      <c r="H9263" t="s">
        <v>1870</v>
      </c>
      <c r="I9263" t="s">
        <v>2192</v>
      </c>
      <c r="J9263" t="s">
        <v>1967</v>
      </c>
      <c r="K9263" t="s">
        <v>1913</v>
      </c>
      <c r="L9263" t="s">
        <v>1888</v>
      </c>
      <c r="M9263">
        <v>4</v>
      </c>
      <c r="N9263" s="3">
        <v>78</v>
      </c>
      <c r="O9263" s="3">
        <v>39</v>
      </c>
      <c r="P9263" s="4">
        <v>0.05</v>
      </c>
      <c r="Q9263" s="3">
        <v>296.39999999999998</v>
      </c>
      <c r="R9263" s="3">
        <v>156</v>
      </c>
      <c r="S9263" s="3">
        <v>140.4</v>
      </c>
      <c r="T9263" t="s">
        <v>1954</v>
      </c>
      <c r="U9263" t="s">
        <v>72</v>
      </c>
    </row>
    <row r="9264" spans="1:21" x14ac:dyDescent="0.35">
      <c r="A9264" t="s">
        <v>11842</v>
      </c>
      <c r="B9264" s="2">
        <v>45965</v>
      </c>
      <c r="C9264">
        <v>11</v>
      </c>
      <c r="D9264">
        <v>2025</v>
      </c>
      <c r="F9264" t="s">
        <v>277</v>
      </c>
      <c r="G9264" t="s">
        <v>2449</v>
      </c>
      <c r="H9264" t="s">
        <v>1866</v>
      </c>
      <c r="I9264" t="s">
        <v>1866</v>
      </c>
      <c r="J9264" t="s">
        <v>1987</v>
      </c>
      <c r="K9264" t="s">
        <v>1908</v>
      </c>
      <c r="L9264" t="s">
        <v>1890</v>
      </c>
      <c r="M9264">
        <v>1</v>
      </c>
      <c r="N9264" s="3">
        <v>129</v>
      </c>
      <c r="O9264" s="3">
        <v>78</v>
      </c>
      <c r="P9264" s="4">
        <v>0.05</v>
      </c>
      <c r="Q9264" s="3">
        <v>122.55</v>
      </c>
      <c r="R9264" s="3">
        <v>78</v>
      </c>
      <c r="S9264" s="3">
        <v>44.55</v>
      </c>
      <c r="U9264" t="s">
        <v>72</v>
      </c>
    </row>
    <row r="9265" spans="1:21" x14ac:dyDescent="0.35">
      <c r="A9265" t="s">
        <v>11843</v>
      </c>
      <c r="B9265" s="2">
        <v>45965</v>
      </c>
      <c r="C9265">
        <v>11</v>
      </c>
      <c r="D9265">
        <v>2025</v>
      </c>
      <c r="F9265" t="s">
        <v>500</v>
      </c>
      <c r="G9265" t="s">
        <v>2747</v>
      </c>
      <c r="H9265" t="s">
        <v>1875</v>
      </c>
      <c r="I9265" t="s">
        <v>1996</v>
      </c>
      <c r="J9265" t="s">
        <v>1960</v>
      </c>
      <c r="K9265" t="s">
        <v>1924</v>
      </c>
      <c r="L9265" t="s">
        <v>1885</v>
      </c>
      <c r="M9265">
        <v>2</v>
      </c>
      <c r="N9265" s="3">
        <v>42</v>
      </c>
      <c r="O9265" s="3">
        <v>20</v>
      </c>
      <c r="P9265" s="4">
        <v>0.05</v>
      </c>
      <c r="Q9265" s="3">
        <v>79.8</v>
      </c>
      <c r="R9265" s="3">
        <v>40</v>
      </c>
      <c r="S9265" s="3">
        <v>39.799999999999997</v>
      </c>
      <c r="T9265" t="s">
        <v>1954</v>
      </c>
      <c r="U9265" t="s">
        <v>72</v>
      </c>
    </row>
    <row r="9266" spans="1:21" x14ac:dyDescent="0.35">
      <c r="A9266" t="s">
        <v>11844</v>
      </c>
      <c r="B9266" s="2">
        <v>45965</v>
      </c>
      <c r="C9266">
        <v>11</v>
      </c>
      <c r="D9266">
        <v>2025</v>
      </c>
      <c r="F9266" t="s">
        <v>639</v>
      </c>
      <c r="G9266" t="s">
        <v>3662</v>
      </c>
      <c r="H9266" t="s">
        <v>1866</v>
      </c>
      <c r="I9266" t="s">
        <v>1866</v>
      </c>
      <c r="J9266" t="s">
        <v>1991</v>
      </c>
      <c r="K9266" t="s">
        <v>1925</v>
      </c>
      <c r="L9266" t="s">
        <v>1885</v>
      </c>
      <c r="M9266">
        <v>5</v>
      </c>
      <c r="N9266" s="3">
        <v>35</v>
      </c>
      <c r="O9266" s="3">
        <v>16</v>
      </c>
      <c r="P9266" s="4">
        <v>0.05</v>
      </c>
      <c r="Q9266" s="3">
        <v>166.25</v>
      </c>
      <c r="R9266" s="3">
        <v>80</v>
      </c>
      <c r="S9266" s="3">
        <v>86.25</v>
      </c>
      <c r="T9266" t="s">
        <v>1954</v>
      </c>
      <c r="U9266" t="s">
        <v>72</v>
      </c>
    </row>
    <row r="9267" spans="1:21" x14ac:dyDescent="0.35">
      <c r="A9267" t="s">
        <v>11845</v>
      </c>
      <c r="B9267" s="2">
        <v>45965</v>
      </c>
      <c r="C9267">
        <v>11</v>
      </c>
      <c r="D9267">
        <v>2025</v>
      </c>
      <c r="F9267" t="s">
        <v>648</v>
      </c>
      <c r="G9267" t="s">
        <v>2019</v>
      </c>
      <c r="H9267" t="s">
        <v>1872</v>
      </c>
      <c r="I9267" t="s">
        <v>2076</v>
      </c>
      <c r="J9267" t="s">
        <v>2067</v>
      </c>
      <c r="K9267" t="s">
        <v>1918</v>
      </c>
      <c r="L9267" t="s">
        <v>1889</v>
      </c>
      <c r="M9267">
        <v>3</v>
      </c>
      <c r="N9267" s="3">
        <v>69</v>
      </c>
      <c r="O9267" s="3">
        <v>37</v>
      </c>
      <c r="P9267" s="4">
        <v>0</v>
      </c>
      <c r="Q9267" s="3">
        <v>207</v>
      </c>
      <c r="R9267" s="3">
        <v>111</v>
      </c>
      <c r="S9267" s="3">
        <v>96</v>
      </c>
      <c r="T9267" t="s">
        <v>1954</v>
      </c>
      <c r="U9267" t="s">
        <v>72</v>
      </c>
    </row>
    <row r="9268" spans="1:21" x14ac:dyDescent="0.35">
      <c r="A9268" t="s">
        <v>11846</v>
      </c>
      <c r="B9268" s="2">
        <v>45965</v>
      </c>
      <c r="C9268">
        <v>11</v>
      </c>
      <c r="D9268">
        <v>2025</v>
      </c>
      <c r="F9268" t="s">
        <v>787</v>
      </c>
      <c r="G9268" t="s">
        <v>2763</v>
      </c>
      <c r="H9268" t="s">
        <v>1863</v>
      </c>
      <c r="I9268" t="s">
        <v>1952</v>
      </c>
      <c r="J9268" t="s">
        <v>2067</v>
      </c>
      <c r="K9268" t="s">
        <v>1918</v>
      </c>
      <c r="L9268" t="s">
        <v>1889</v>
      </c>
      <c r="M9268">
        <v>2</v>
      </c>
      <c r="N9268" s="3">
        <v>69</v>
      </c>
      <c r="O9268" s="3">
        <v>37</v>
      </c>
      <c r="P9268" s="4">
        <v>0</v>
      </c>
      <c r="Q9268" s="3">
        <v>138</v>
      </c>
      <c r="R9268" s="3">
        <v>74</v>
      </c>
      <c r="S9268" s="3">
        <v>64</v>
      </c>
      <c r="T9268" t="s">
        <v>1954</v>
      </c>
      <c r="U9268" t="s">
        <v>72</v>
      </c>
    </row>
    <row r="9269" spans="1:21" x14ac:dyDescent="0.35">
      <c r="A9269" t="s">
        <v>11847</v>
      </c>
      <c r="B9269" s="2">
        <v>45965</v>
      </c>
      <c r="C9269">
        <v>11</v>
      </c>
      <c r="D9269">
        <v>2025</v>
      </c>
      <c r="F9269" t="s">
        <v>451</v>
      </c>
      <c r="G9269" t="s">
        <v>3562</v>
      </c>
      <c r="H9269" t="s">
        <v>1875</v>
      </c>
      <c r="I9269" t="s">
        <v>2054</v>
      </c>
      <c r="J9269" t="s">
        <v>1963</v>
      </c>
      <c r="K9269" t="s">
        <v>1907</v>
      </c>
      <c r="L9269" t="s">
        <v>1890</v>
      </c>
      <c r="M9269">
        <v>2</v>
      </c>
      <c r="N9269" s="3">
        <v>119</v>
      </c>
      <c r="O9269" s="3">
        <v>72</v>
      </c>
      <c r="P9269" s="4">
        <v>0</v>
      </c>
      <c r="Q9269" s="3">
        <v>238</v>
      </c>
      <c r="R9269" s="3">
        <v>144</v>
      </c>
      <c r="S9269" s="3">
        <v>94</v>
      </c>
      <c r="T9269" t="s">
        <v>1954</v>
      </c>
      <c r="U9269" t="s">
        <v>72</v>
      </c>
    </row>
    <row r="9270" spans="1:21" x14ac:dyDescent="0.35">
      <c r="A9270" t="s">
        <v>11848</v>
      </c>
      <c r="B9270" s="2">
        <v>45965</v>
      </c>
      <c r="C9270">
        <v>11</v>
      </c>
      <c r="D9270">
        <v>2025</v>
      </c>
      <c r="F9270" t="s">
        <v>1546</v>
      </c>
      <c r="G9270" t="s">
        <v>3398</v>
      </c>
      <c r="H9270" t="s">
        <v>1869</v>
      </c>
      <c r="I9270" t="s">
        <v>1974</v>
      </c>
      <c r="J9270" t="s">
        <v>2114</v>
      </c>
      <c r="K9270" t="s">
        <v>1915</v>
      </c>
      <c r="L9270" t="s">
        <v>1886</v>
      </c>
      <c r="M9270">
        <v>3</v>
      </c>
      <c r="N9270" s="3">
        <v>85</v>
      </c>
      <c r="O9270" s="3">
        <v>41</v>
      </c>
      <c r="P9270" s="4">
        <v>0</v>
      </c>
      <c r="Q9270" s="3">
        <v>255</v>
      </c>
      <c r="R9270" s="3">
        <v>123</v>
      </c>
      <c r="S9270" s="3">
        <v>132</v>
      </c>
      <c r="T9270" t="s">
        <v>1954</v>
      </c>
      <c r="U9270" t="s">
        <v>72</v>
      </c>
    </row>
    <row r="9271" spans="1:21" x14ac:dyDescent="0.35">
      <c r="A9271" t="s">
        <v>11849</v>
      </c>
      <c r="B9271" s="2">
        <v>45965</v>
      </c>
      <c r="C9271">
        <v>11</v>
      </c>
      <c r="D9271">
        <v>2025</v>
      </c>
      <c r="F9271" t="s">
        <v>1060</v>
      </c>
      <c r="G9271" t="s">
        <v>2720</v>
      </c>
      <c r="H9271" t="s">
        <v>1873</v>
      </c>
      <c r="I9271" t="s">
        <v>2320</v>
      </c>
      <c r="J9271" t="s">
        <v>2061</v>
      </c>
      <c r="K9271" t="s">
        <v>1923</v>
      </c>
      <c r="L9271" t="s">
        <v>1888</v>
      </c>
      <c r="M9271">
        <v>1</v>
      </c>
      <c r="N9271" s="3">
        <v>25</v>
      </c>
      <c r="O9271" s="3">
        <v>11</v>
      </c>
      <c r="P9271" s="4">
        <v>0</v>
      </c>
      <c r="Q9271" s="3">
        <v>25</v>
      </c>
      <c r="R9271" s="3">
        <v>11</v>
      </c>
      <c r="S9271" s="3">
        <v>14</v>
      </c>
      <c r="T9271" t="s">
        <v>1954</v>
      </c>
      <c r="U9271" t="s">
        <v>72</v>
      </c>
    </row>
    <row r="9272" spans="1:21" x14ac:dyDescent="0.35">
      <c r="A9272" t="s">
        <v>11850</v>
      </c>
      <c r="B9272" s="2">
        <v>45965</v>
      </c>
      <c r="C9272">
        <v>11</v>
      </c>
      <c r="D9272">
        <v>2025</v>
      </c>
      <c r="F9272" t="s">
        <v>126</v>
      </c>
      <c r="G9272" t="s">
        <v>2003</v>
      </c>
      <c r="H9272" t="s">
        <v>1867</v>
      </c>
      <c r="I9272" t="s">
        <v>2004</v>
      </c>
      <c r="J9272" t="s">
        <v>2162</v>
      </c>
      <c r="K9272" t="s">
        <v>1921</v>
      </c>
      <c r="L9272" t="s">
        <v>1889</v>
      </c>
      <c r="M9272">
        <v>1</v>
      </c>
      <c r="N9272" s="3">
        <v>55</v>
      </c>
      <c r="O9272" s="3">
        <v>27</v>
      </c>
      <c r="P9272" s="4">
        <v>0</v>
      </c>
      <c r="Q9272" s="3">
        <v>55</v>
      </c>
      <c r="R9272" s="3">
        <v>27</v>
      </c>
      <c r="S9272" s="3">
        <v>28</v>
      </c>
      <c r="T9272" t="s">
        <v>1954</v>
      </c>
      <c r="U9272" t="s">
        <v>72</v>
      </c>
    </row>
    <row r="9273" spans="1:21" x14ac:dyDescent="0.35">
      <c r="A9273" t="s">
        <v>11851</v>
      </c>
      <c r="B9273" s="2">
        <v>45966</v>
      </c>
      <c r="C9273">
        <v>11</v>
      </c>
      <c r="D9273">
        <v>2025</v>
      </c>
      <c r="F9273" t="s">
        <v>1842</v>
      </c>
      <c r="G9273" t="s">
        <v>1965</v>
      </c>
      <c r="H9273" t="s">
        <v>1872</v>
      </c>
      <c r="I9273" t="s">
        <v>2357</v>
      </c>
      <c r="J9273" t="s">
        <v>2162</v>
      </c>
      <c r="K9273" t="s">
        <v>1921</v>
      </c>
      <c r="L9273" t="s">
        <v>1889</v>
      </c>
      <c r="M9273">
        <v>2</v>
      </c>
      <c r="N9273" s="3">
        <v>55</v>
      </c>
      <c r="O9273" s="3">
        <v>27</v>
      </c>
      <c r="P9273" s="4">
        <v>0.2</v>
      </c>
      <c r="Q9273" s="3">
        <v>88</v>
      </c>
      <c r="R9273" s="3">
        <v>54</v>
      </c>
      <c r="S9273" s="3">
        <v>34</v>
      </c>
      <c r="T9273" t="s">
        <v>1954</v>
      </c>
      <c r="U9273" t="s">
        <v>72</v>
      </c>
    </row>
    <row r="9274" spans="1:21" x14ac:dyDescent="0.35">
      <c r="A9274" t="s">
        <v>11852</v>
      </c>
      <c r="B9274" s="2">
        <v>45966</v>
      </c>
      <c r="C9274">
        <v>11</v>
      </c>
      <c r="D9274">
        <v>2025</v>
      </c>
      <c r="F9274" t="s">
        <v>236</v>
      </c>
      <c r="G9274" t="s">
        <v>2846</v>
      </c>
      <c r="H9274" t="s">
        <v>1870</v>
      </c>
      <c r="I9274" t="s">
        <v>2083</v>
      </c>
      <c r="J9274" t="s">
        <v>2183</v>
      </c>
      <c r="K9274" t="s">
        <v>1917</v>
      </c>
      <c r="L9274" t="s">
        <v>1886</v>
      </c>
      <c r="M9274">
        <v>3</v>
      </c>
      <c r="N9274" s="3">
        <v>72</v>
      </c>
      <c r="O9274" s="3">
        <v>34</v>
      </c>
      <c r="P9274" s="4">
        <v>0.1</v>
      </c>
      <c r="Q9274" s="3">
        <v>194.4</v>
      </c>
      <c r="R9274" s="3">
        <v>102</v>
      </c>
      <c r="S9274" s="3">
        <v>92.4</v>
      </c>
      <c r="T9274" t="s">
        <v>1954</v>
      </c>
      <c r="U9274" t="s">
        <v>72</v>
      </c>
    </row>
    <row r="9275" spans="1:21" x14ac:dyDescent="0.35">
      <c r="A9275" t="s">
        <v>11853</v>
      </c>
      <c r="B9275" s="2">
        <v>45966</v>
      </c>
      <c r="C9275">
        <v>11</v>
      </c>
      <c r="D9275">
        <v>2025</v>
      </c>
      <c r="F9275" t="s">
        <v>399</v>
      </c>
      <c r="G9275" t="s">
        <v>2341</v>
      </c>
      <c r="H9275" t="s">
        <v>1863</v>
      </c>
      <c r="I9275" t="s">
        <v>2056</v>
      </c>
      <c r="J9275" t="s">
        <v>1997</v>
      </c>
      <c r="K9275" t="s">
        <v>1906</v>
      </c>
      <c r="L9275" t="s">
        <v>1889</v>
      </c>
      <c r="M9275">
        <v>1</v>
      </c>
      <c r="N9275" s="3">
        <v>89</v>
      </c>
      <c r="O9275" s="3">
        <v>48</v>
      </c>
      <c r="P9275" s="4">
        <v>0.1</v>
      </c>
      <c r="Q9275" s="3">
        <v>80.099999999999994</v>
      </c>
      <c r="R9275" s="3">
        <v>48</v>
      </c>
      <c r="S9275" s="3">
        <v>32.1</v>
      </c>
      <c r="T9275" t="s">
        <v>1954</v>
      </c>
      <c r="U9275" t="s">
        <v>72</v>
      </c>
    </row>
    <row r="9276" spans="1:21" x14ac:dyDescent="0.35">
      <c r="A9276" t="s">
        <v>11854</v>
      </c>
      <c r="B9276" s="2">
        <v>45966</v>
      </c>
      <c r="C9276">
        <v>11</v>
      </c>
      <c r="D9276">
        <v>2025</v>
      </c>
      <c r="F9276" t="s">
        <v>395</v>
      </c>
      <c r="G9276" t="s">
        <v>2854</v>
      </c>
      <c r="H9276" t="s">
        <v>1868</v>
      </c>
      <c r="I9276" t="s">
        <v>2014</v>
      </c>
      <c r="J9276" t="s">
        <v>1967</v>
      </c>
      <c r="K9276" t="s">
        <v>1913</v>
      </c>
      <c r="L9276" t="s">
        <v>1888</v>
      </c>
      <c r="M9276">
        <v>2</v>
      </c>
      <c r="N9276" s="3">
        <v>78</v>
      </c>
      <c r="O9276" s="3">
        <v>39</v>
      </c>
      <c r="P9276" s="4">
        <v>0.15</v>
      </c>
      <c r="Q9276" s="3">
        <v>132.6</v>
      </c>
      <c r="R9276" s="3">
        <v>78</v>
      </c>
      <c r="S9276" s="3">
        <v>54.6</v>
      </c>
      <c r="T9276" t="s">
        <v>1954</v>
      </c>
      <c r="U9276" t="s">
        <v>72</v>
      </c>
    </row>
    <row r="9277" spans="1:21" x14ac:dyDescent="0.35">
      <c r="A9277" t="s">
        <v>11855</v>
      </c>
      <c r="B9277" s="2">
        <v>45966</v>
      </c>
      <c r="C9277">
        <v>11</v>
      </c>
      <c r="D9277">
        <v>2025</v>
      </c>
      <c r="F9277" t="s">
        <v>510</v>
      </c>
      <c r="G9277" t="s">
        <v>4374</v>
      </c>
      <c r="H9277" t="s">
        <v>1866</v>
      </c>
      <c r="I9277" t="s">
        <v>1866</v>
      </c>
      <c r="J9277" t="s">
        <v>2061</v>
      </c>
      <c r="K9277" t="s">
        <v>1923</v>
      </c>
      <c r="L9277" t="s">
        <v>1888</v>
      </c>
      <c r="M9277">
        <v>4</v>
      </c>
      <c r="N9277" s="3">
        <v>25</v>
      </c>
      <c r="O9277" s="3">
        <v>11</v>
      </c>
      <c r="P9277" s="4">
        <v>0.05</v>
      </c>
      <c r="Q9277" s="3">
        <v>95</v>
      </c>
      <c r="R9277" s="3">
        <v>44</v>
      </c>
      <c r="S9277" s="3">
        <v>51</v>
      </c>
      <c r="T9277" t="s">
        <v>1954</v>
      </c>
      <c r="U9277" t="s">
        <v>72</v>
      </c>
    </row>
    <row r="9278" spans="1:21" x14ac:dyDescent="0.35">
      <c r="A9278" t="s">
        <v>11856</v>
      </c>
      <c r="B9278" s="2">
        <v>45966</v>
      </c>
      <c r="C9278">
        <v>11</v>
      </c>
      <c r="D9278">
        <v>2025</v>
      </c>
      <c r="F9278" t="s">
        <v>1734</v>
      </c>
      <c r="G9278" t="s">
        <v>4240</v>
      </c>
      <c r="H9278" t="s">
        <v>1866</v>
      </c>
      <c r="I9278" t="s">
        <v>1866</v>
      </c>
      <c r="J9278" t="s">
        <v>1978</v>
      </c>
      <c r="K9278" t="s">
        <v>1916</v>
      </c>
      <c r="L9278" t="s">
        <v>1887</v>
      </c>
      <c r="M9278">
        <v>1</v>
      </c>
      <c r="N9278" s="3">
        <v>79</v>
      </c>
      <c r="O9278" s="3">
        <v>42</v>
      </c>
      <c r="P9278" s="4">
        <v>0</v>
      </c>
      <c r="Q9278" s="3">
        <v>79</v>
      </c>
      <c r="R9278" s="3">
        <v>42</v>
      </c>
      <c r="S9278" s="3">
        <v>37</v>
      </c>
      <c r="T9278" t="s">
        <v>1954</v>
      </c>
      <c r="U9278" t="s">
        <v>72</v>
      </c>
    </row>
    <row r="9279" spans="1:21" x14ac:dyDescent="0.35">
      <c r="A9279" t="s">
        <v>11857</v>
      </c>
      <c r="B9279" s="2">
        <v>45966</v>
      </c>
      <c r="C9279">
        <v>11</v>
      </c>
      <c r="D9279">
        <v>2025</v>
      </c>
      <c r="F9279" t="s">
        <v>83</v>
      </c>
      <c r="G9279" t="s">
        <v>2892</v>
      </c>
      <c r="H9279" t="s">
        <v>1866</v>
      </c>
      <c r="I9279" t="s">
        <v>1866</v>
      </c>
      <c r="J9279" t="s">
        <v>1987</v>
      </c>
      <c r="K9279" t="s">
        <v>1908</v>
      </c>
      <c r="L9279" t="s">
        <v>1890</v>
      </c>
      <c r="M9279">
        <v>2</v>
      </c>
      <c r="N9279" s="3">
        <v>129</v>
      </c>
      <c r="O9279" s="3">
        <v>78</v>
      </c>
      <c r="P9279" s="4">
        <v>0.1</v>
      </c>
      <c r="Q9279" s="3">
        <v>232.2</v>
      </c>
      <c r="R9279" s="3">
        <v>156</v>
      </c>
      <c r="S9279" s="3">
        <v>76.2</v>
      </c>
      <c r="T9279" t="s">
        <v>1954</v>
      </c>
      <c r="U9279" t="s">
        <v>72</v>
      </c>
    </row>
    <row r="9280" spans="1:21" x14ac:dyDescent="0.35">
      <c r="A9280" t="s">
        <v>11858</v>
      </c>
      <c r="B9280" s="2">
        <v>45966</v>
      </c>
      <c r="C9280">
        <v>11</v>
      </c>
      <c r="D9280">
        <v>2025</v>
      </c>
      <c r="F9280" t="s">
        <v>435</v>
      </c>
      <c r="G9280" t="s">
        <v>3306</v>
      </c>
      <c r="H9280" t="s">
        <v>1863</v>
      </c>
      <c r="I9280" t="s">
        <v>2051</v>
      </c>
      <c r="J9280" t="s">
        <v>2183</v>
      </c>
      <c r="K9280" t="s">
        <v>1917</v>
      </c>
      <c r="L9280" t="s">
        <v>1886</v>
      </c>
      <c r="M9280">
        <v>1</v>
      </c>
      <c r="N9280" s="3">
        <v>72</v>
      </c>
      <c r="O9280" s="3">
        <v>34</v>
      </c>
      <c r="P9280" s="4">
        <v>0.1</v>
      </c>
      <c r="Q9280" s="3">
        <v>64.8</v>
      </c>
      <c r="R9280" s="3">
        <v>34</v>
      </c>
      <c r="S9280" s="3">
        <v>30.8</v>
      </c>
      <c r="T9280" t="s">
        <v>1954</v>
      </c>
      <c r="U9280" t="s">
        <v>72</v>
      </c>
    </row>
    <row r="9281" spans="1:21" x14ac:dyDescent="0.35">
      <c r="A9281" t="s">
        <v>11859</v>
      </c>
      <c r="B9281" s="2">
        <v>45966</v>
      </c>
      <c r="C9281">
        <v>11</v>
      </c>
      <c r="D9281">
        <v>2025</v>
      </c>
      <c r="F9281" t="s">
        <v>316</v>
      </c>
      <c r="G9281" t="s">
        <v>2673</v>
      </c>
      <c r="H9281" t="s">
        <v>1871</v>
      </c>
      <c r="I9281" t="s">
        <v>2144</v>
      </c>
      <c r="J9281" t="s">
        <v>1963</v>
      </c>
      <c r="K9281" t="s">
        <v>1907</v>
      </c>
      <c r="L9281" t="s">
        <v>1890</v>
      </c>
      <c r="M9281">
        <v>4</v>
      </c>
      <c r="N9281" s="3">
        <v>119</v>
      </c>
      <c r="O9281" s="3">
        <v>72</v>
      </c>
      <c r="P9281" s="4">
        <v>0.15</v>
      </c>
      <c r="Q9281" s="3">
        <v>404.6</v>
      </c>
      <c r="R9281" s="3">
        <v>288</v>
      </c>
      <c r="S9281" s="3">
        <v>116.6</v>
      </c>
      <c r="T9281" t="s">
        <v>1954</v>
      </c>
      <c r="U9281" t="s">
        <v>72</v>
      </c>
    </row>
    <row r="9282" spans="1:21" x14ac:dyDescent="0.35">
      <c r="A9282" t="s">
        <v>11860</v>
      </c>
      <c r="B9282" s="2">
        <v>45966</v>
      </c>
      <c r="C9282">
        <v>11</v>
      </c>
      <c r="D9282">
        <v>2025</v>
      </c>
      <c r="F9282" t="s">
        <v>578</v>
      </c>
      <c r="G9282" t="s">
        <v>2364</v>
      </c>
      <c r="H9282" t="s">
        <v>1864</v>
      </c>
      <c r="I9282" t="s">
        <v>2087</v>
      </c>
      <c r="J9282" t="s">
        <v>2061</v>
      </c>
      <c r="K9282" t="s">
        <v>1923</v>
      </c>
      <c r="L9282" t="s">
        <v>1888</v>
      </c>
      <c r="M9282">
        <v>2</v>
      </c>
      <c r="N9282" s="3">
        <v>25</v>
      </c>
      <c r="O9282" s="3">
        <v>11</v>
      </c>
      <c r="P9282" s="4">
        <v>0</v>
      </c>
      <c r="Q9282" s="3">
        <v>50</v>
      </c>
      <c r="R9282" s="3">
        <v>22</v>
      </c>
      <c r="S9282" s="3">
        <v>28</v>
      </c>
      <c r="T9282" t="s">
        <v>1954</v>
      </c>
      <c r="U9282" t="s">
        <v>72</v>
      </c>
    </row>
    <row r="9283" spans="1:21" x14ac:dyDescent="0.35">
      <c r="A9283" t="s">
        <v>11861</v>
      </c>
      <c r="B9283" s="2">
        <v>45966</v>
      </c>
      <c r="C9283">
        <v>11</v>
      </c>
      <c r="D9283">
        <v>2025</v>
      </c>
      <c r="F9283" t="s">
        <v>741</v>
      </c>
      <c r="G9283" t="s">
        <v>2673</v>
      </c>
      <c r="H9283" t="s">
        <v>1874</v>
      </c>
      <c r="I9283" t="s">
        <v>2186</v>
      </c>
      <c r="J9283" t="s">
        <v>2023</v>
      </c>
      <c r="K9283" t="s">
        <v>1912</v>
      </c>
      <c r="L9283" t="s">
        <v>1890</v>
      </c>
      <c r="M9283">
        <v>1</v>
      </c>
      <c r="N9283" s="3">
        <v>249</v>
      </c>
      <c r="O9283" s="3">
        <v>168</v>
      </c>
      <c r="P9283" s="4">
        <v>0.05</v>
      </c>
      <c r="Q9283" s="3">
        <v>236.55</v>
      </c>
      <c r="R9283" s="3">
        <v>168</v>
      </c>
      <c r="S9283" s="3">
        <v>68.55</v>
      </c>
      <c r="T9283" t="s">
        <v>1954</v>
      </c>
      <c r="U9283" t="s">
        <v>72</v>
      </c>
    </row>
    <row r="9284" spans="1:21" x14ac:dyDescent="0.35">
      <c r="A9284" t="s">
        <v>11862</v>
      </c>
      <c r="B9284" s="2">
        <v>45966</v>
      </c>
      <c r="C9284">
        <v>11</v>
      </c>
      <c r="D9284">
        <v>2025</v>
      </c>
      <c r="F9284" t="s">
        <v>950</v>
      </c>
      <c r="G9284" t="s">
        <v>3986</v>
      </c>
      <c r="H9284" t="s">
        <v>1871</v>
      </c>
      <c r="I9284" t="s">
        <v>2234</v>
      </c>
      <c r="J9284" t="s">
        <v>1971</v>
      </c>
      <c r="K9284" t="s">
        <v>1920</v>
      </c>
      <c r="L9284" t="s">
        <v>1886</v>
      </c>
      <c r="M9284">
        <v>1</v>
      </c>
      <c r="N9284" s="3">
        <v>45</v>
      </c>
      <c r="O9284" s="3">
        <v>19</v>
      </c>
      <c r="P9284" s="4">
        <v>0</v>
      </c>
      <c r="Q9284" s="3">
        <v>45</v>
      </c>
      <c r="R9284" s="3">
        <v>19</v>
      </c>
      <c r="S9284" s="3">
        <v>26</v>
      </c>
      <c r="T9284" t="s">
        <v>1954</v>
      </c>
      <c r="U9284" t="s">
        <v>72</v>
      </c>
    </row>
    <row r="9285" spans="1:21" x14ac:dyDescent="0.35">
      <c r="A9285" t="s">
        <v>11863</v>
      </c>
      <c r="B9285" s="2">
        <v>45967</v>
      </c>
      <c r="C9285">
        <v>11</v>
      </c>
      <c r="D9285">
        <v>2025</v>
      </c>
      <c r="F9285" t="s">
        <v>1349</v>
      </c>
      <c r="G9285" t="s">
        <v>2895</v>
      </c>
      <c r="H9285" t="s">
        <v>1866</v>
      </c>
      <c r="I9285" t="s">
        <v>1866</v>
      </c>
      <c r="J9285" t="s">
        <v>1963</v>
      </c>
      <c r="K9285" t="s">
        <v>1907</v>
      </c>
      <c r="L9285" t="s">
        <v>1890</v>
      </c>
      <c r="M9285">
        <v>2</v>
      </c>
      <c r="N9285" s="3">
        <v>119</v>
      </c>
      <c r="O9285" s="3">
        <v>72</v>
      </c>
      <c r="P9285" s="4">
        <v>0</v>
      </c>
      <c r="Q9285" s="3">
        <v>238</v>
      </c>
      <c r="R9285" s="3">
        <v>144</v>
      </c>
      <c r="S9285" s="3">
        <v>94</v>
      </c>
      <c r="T9285" t="s">
        <v>1954</v>
      </c>
      <c r="U9285" t="s">
        <v>72</v>
      </c>
    </row>
    <row r="9286" spans="1:21" x14ac:dyDescent="0.35">
      <c r="A9286" t="s">
        <v>11864</v>
      </c>
      <c r="B9286" s="2">
        <v>45967</v>
      </c>
      <c r="C9286">
        <v>11</v>
      </c>
      <c r="D9286">
        <v>2025</v>
      </c>
      <c r="F9286" t="s">
        <v>1097</v>
      </c>
      <c r="G9286" t="s">
        <v>3463</v>
      </c>
      <c r="H9286" t="s">
        <v>1863</v>
      </c>
      <c r="I9286" t="s">
        <v>2051</v>
      </c>
      <c r="J9286" t="s">
        <v>2026</v>
      </c>
      <c r="K9286" t="s">
        <v>1919</v>
      </c>
      <c r="L9286" t="s">
        <v>1887</v>
      </c>
      <c r="M9286">
        <v>1</v>
      </c>
      <c r="N9286" s="3">
        <v>85</v>
      </c>
      <c r="O9286" s="3">
        <v>44</v>
      </c>
      <c r="P9286" s="4">
        <v>0.05</v>
      </c>
      <c r="Q9286" s="3">
        <v>80.75</v>
      </c>
      <c r="R9286" s="3">
        <v>44</v>
      </c>
      <c r="S9286" s="3">
        <v>36.75</v>
      </c>
      <c r="T9286" t="s">
        <v>1954</v>
      </c>
      <c r="U9286" t="s">
        <v>72</v>
      </c>
    </row>
    <row r="9287" spans="1:21" x14ac:dyDescent="0.35">
      <c r="A9287" t="s">
        <v>11865</v>
      </c>
      <c r="B9287" s="2">
        <v>45967</v>
      </c>
      <c r="C9287">
        <v>11</v>
      </c>
      <c r="D9287">
        <v>2025</v>
      </c>
      <c r="F9287" t="s">
        <v>168</v>
      </c>
      <c r="G9287" t="s">
        <v>2476</v>
      </c>
      <c r="H9287" t="s">
        <v>1872</v>
      </c>
      <c r="I9287" t="s">
        <v>2152</v>
      </c>
      <c r="J9287" t="s">
        <v>2045</v>
      </c>
      <c r="K9287" t="s">
        <v>1910</v>
      </c>
      <c r="L9287" t="s">
        <v>1890</v>
      </c>
      <c r="M9287">
        <v>1</v>
      </c>
      <c r="N9287" s="3">
        <v>99</v>
      </c>
      <c r="O9287" s="3">
        <v>58</v>
      </c>
      <c r="P9287" s="4">
        <v>0.1</v>
      </c>
      <c r="Q9287" s="3">
        <v>89.1</v>
      </c>
      <c r="R9287" s="3">
        <v>58</v>
      </c>
      <c r="S9287" s="3">
        <v>31.1</v>
      </c>
      <c r="T9287" t="s">
        <v>1954</v>
      </c>
      <c r="U9287" t="s">
        <v>72</v>
      </c>
    </row>
    <row r="9288" spans="1:21" x14ac:dyDescent="0.35">
      <c r="A9288" t="s">
        <v>11866</v>
      </c>
      <c r="B9288" s="2">
        <v>45967</v>
      </c>
      <c r="C9288">
        <v>11</v>
      </c>
      <c r="D9288">
        <v>2025</v>
      </c>
      <c r="F9288" t="s">
        <v>1606</v>
      </c>
      <c r="G9288" t="s">
        <v>2384</v>
      </c>
      <c r="H9288" t="s">
        <v>1875</v>
      </c>
      <c r="I9288" t="s">
        <v>2054</v>
      </c>
      <c r="J9288" t="s">
        <v>2114</v>
      </c>
      <c r="K9288" t="s">
        <v>1915</v>
      </c>
      <c r="L9288" t="s">
        <v>1886</v>
      </c>
      <c r="M9288">
        <v>1</v>
      </c>
      <c r="N9288" s="3">
        <v>85</v>
      </c>
      <c r="O9288" s="3">
        <v>41</v>
      </c>
      <c r="P9288" s="4">
        <v>0.15</v>
      </c>
      <c r="Q9288" s="3">
        <v>72.25</v>
      </c>
      <c r="R9288" s="3">
        <v>41</v>
      </c>
      <c r="S9288" s="3">
        <v>31.25</v>
      </c>
      <c r="T9288" t="s">
        <v>1954</v>
      </c>
      <c r="U9288" t="s">
        <v>72</v>
      </c>
    </row>
    <row r="9289" spans="1:21" x14ac:dyDescent="0.35">
      <c r="A9289" t="s">
        <v>11867</v>
      </c>
      <c r="B9289" s="2">
        <v>45967</v>
      </c>
      <c r="C9289">
        <v>11</v>
      </c>
      <c r="D9289">
        <v>2025</v>
      </c>
      <c r="F9289" t="s">
        <v>1374</v>
      </c>
      <c r="G9289" t="s">
        <v>2949</v>
      </c>
      <c r="H9289" t="s">
        <v>1874</v>
      </c>
      <c r="I9289" t="s">
        <v>2041</v>
      </c>
      <c r="J9289" t="s">
        <v>2067</v>
      </c>
      <c r="K9289" t="s">
        <v>1918</v>
      </c>
      <c r="L9289" t="s">
        <v>1889</v>
      </c>
      <c r="M9289">
        <v>1</v>
      </c>
      <c r="N9289" s="3">
        <v>69</v>
      </c>
      <c r="O9289" s="3">
        <v>37</v>
      </c>
      <c r="P9289" s="4">
        <v>0</v>
      </c>
      <c r="Q9289" s="3">
        <v>69</v>
      </c>
      <c r="R9289" s="3">
        <v>37</v>
      </c>
      <c r="S9289" s="3">
        <v>32</v>
      </c>
      <c r="T9289" t="s">
        <v>1954</v>
      </c>
      <c r="U9289" t="s">
        <v>72</v>
      </c>
    </row>
    <row r="9290" spans="1:21" x14ac:dyDescent="0.35">
      <c r="A9290" t="s">
        <v>11868</v>
      </c>
      <c r="B9290" s="2">
        <v>45967</v>
      </c>
      <c r="C9290">
        <v>11</v>
      </c>
      <c r="D9290">
        <v>2025</v>
      </c>
      <c r="F9290" t="s">
        <v>1022</v>
      </c>
      <c r="G9290" t="s">
        <v>2306</v>
      </c>
      <c r="H9290" t="s">
        <v>1871</v>
      </c>
      <c r="I9290" t="s">
        <v>2144</v>
      </c>
      <c r="J9290" t="s">
        <v>1987</v>
      </c>
      <c r="K9290" t="s">
        <v>1908</v>
      </c>
      <c r="L9290" t="s">
        <v>1890</v>
      </c>
      <c r="M9290">
        <v>1</v>
      </c>
      <c r="N9290" s="3">
        <v>129</v>
      </c>
      <c r="O9290" s="3">
        <v>78</v>
      </c>
      <c r="P9290" s="4">
        <v>0</v>
      </c>
      <c r="Q9290" s="3">
        <v>129</v>
      </c>
      <c r="R9290" s="3">
        <v>78</v>
      </c>
      <c r="S9290" s="3">
        <v>51</v>
      </c>
      <c r="T9290" t="s">
        <v>1954</v>
      </c>
      <c r="U9290" t="s">
        <v>72</v>
      </c>
    </row>
    <row r="9291" spans="1:21" x14ac:dyDescent="0.35">
      <c r="A9291" t="s">
        <v>11869</v>
      </c>
      <c r="B9291" s="2">
        <v>45967</v>
      </c>
      <c r="C9291">
        <v>11</v>
      </c>
      <c r="D9291">
        <v>2025</v>
      </c>
      <c r="F9291" t="s">
        <v>114</v>
      </c>
      <c r="G9291" t="s">
        <v>3158</v>
      </c>
      <c r="H9291" t="s">
        <v>1866</v>
      </c>
      <c r="I9291" t="s">
        <v>1866</v>
      </c>
      <c r="J9291" t="s">
        <v>2023</v>
      </c>
      <c r="K9291" t="s">
        <v>1912</v>
      </c>
      <c r="L9291" t="s">
        <v>1890</v>
      </c>
      <c r="M9291">
        <v>1</v>
      </c>
      <c r="N9291" s="3">
        <v>249</v>
      </c>
      <c r="O9291" s="3">
        <v>168</v>
      </c>
      <c r="P9291" s="4">
        <v>0.05</v>
      </c>
      <c r="Q9291" s="3">
        <v>236.55</v>
      </c>
      <c r="R9291" s="3">
        <v>168</v>
      </c>
      <c r="S9291" s="3">
        <v>68.55</v>
      </c>
      <c r="T9291" t="s">
        <v>1954</v>
      </c>
      <c r="U9291" t="s">
        <v>72</v>
      </c>
    </row>
    <row r="9292" spans="1:21" x14ac:dyDescent="0.35">
      <c r="A9292" t="s">
        <v>11870</v>
      </c>
      <c r="B9292" s="2">
        <v>45967</v>
      </c>
      <c r="C9292">
        <v>11</v>
      </c>
      <c r="D9292">
        <v>2025</v>
      </c>
      <c r="F9292" t="s">
        <v>1285</v>
      </c>
      <c r="G9292" t="s">
        <v>2980</v>
      </c>
      <c r="H9292" t="s">
        <v>1872</v>
      </c>
      <c r="I9292" t="s">
        <v>2357</v>
      </c>
      <c r="J9292" t="s">
        <v>1971</v>
      </c>
      <c r="K9292" t="s">
        <v>1920</v>
      </c>
      <c r="L9292" t="s">
        <v>1886</v>
      </c>
      <c r="M9292">
        <v>1</v>
      </c>
      <c r="N9292" s="3">
        <v>45</v>
      </c>
      <c r="O9292" s="3">
        <v>19</v>
      </c>
      <c r="P9292" s="4">
        <v>0</v>
      </c>
      <c r="Q9292" s="3">
        <v>45</v>
      </c>
      <c r="R9292" s="3">
        <v>19</v>
      </c>
      <c r="S9292" s="3">
        <v>26</v>
      </c>
      <c r="T9292" t="s">
        <v>1954</v>
      </c>
      <c r="U9292" t="s">
        <v>72</v>
      </c>
    </row>
    <row r="9293" spans="1:21" x14ac:dyDescent="0.35">
      <c r="A9293" t="s">
        <v>11871</v>
      </c>
      <c r="B9293" s="2">
        <v>45967</v>
      </c>
      <c r="C9293">
        <v>11</v>
      </c>
      <c r="D9293">
        <v>2025</v>
      </c>
      <c r="F9293" t="s">
        <v>854</v>
      </c>
      <c r="G9293" t="s">
        <v>3631</v>
      </c>
      <c r="H9293" t="s">
        <v>1873</v>
      </c>
      <c r="I9293" t="s">
        <v>2320</v>
      </c>
      <c r="J9293" t="s">
        <v>2067</v>
      </c>
      <c r="K9293" t="s">
        <v>1918</v>
      </c>
      <c r="L9293" t="s">
        <v>1889</v>
      </c>
      <c r="M9293">
        <v>2</v>
      </c>
      <c r="N9293" s="3">
        <v>69</v>
      </c>
      <c r="O9293" s="3">
        <v>37</v>
      </c>
      <c r="P9293" s="4">
        <v>0.05</v>
      </c>
      <c r="Q9293" s="3">
        <v>131.1</v>
      </c>
      <c r="R9293" s="3">
        <v>74</v>
      </c>
      <c r="S9293" s="3">
        <v>57.1</v>
      </c>
      <c r="T9293" t="s">
        <v>1954</v>
      </c>
      <c r="U9293" t="s">
        <v>72</v>
      </c>
    </row>
    <row r="9294" spans="1:21" x14ac:dyDescent="0.35">
      <c r="A9294" t="s">
        <v>11872</v>
      </c>
      <c r="B9294" s="2">
        <v>45967</v>
      </c>
      <c r="C9294">
        <v>11</v>
      </c>
      <c r="D9294">
        <v>2025</v>
      </c>
      <c r="F9294" t="s">
        <v>1448</v>
      </c>
      <c r="G9294" t="s">
        <v>2592</v>
      </c>
      <c r="H9294" t="s">
        <v>1870</v>
      </c>
      <c r="I9294" t="s">
        <v>2060</v>
      </c>
      <c r="J9294" t="s">
        <v>2015</v>
      </c>
      <c r="K9294" t="s">
        <v>1914</v>
      </c>
      <c r="L9294" t="s">
        <v>1888</v>
      </c>
      <c r="M9294">
        <v>2</v>
      </c>
      <c r="N9294" s="3">
        <v>65</v>
      </c>
      <c r="O9294" s="3">
        <v>32</v>
      </c>
      <c r="P9294" s="4">
        <v>0.1</v>
      </c>
      <c r="Q9294" s="3">
        <v>117</v>
      </c>
      <c r="R9294" s="3">
        <v>64</v>
      </c>
      <c r="S9294" s="3">
        <v>53</v>
      </c>
      <c r="T9294" t="s">
        <v>1954</v>
      </c>
      <c r="U9294" t="s">
        <v>72</v>
      </c>
    </row>
    <row r="9295" spans="1:21" x14ac:dyDescent="0.35">
      <c r="A9295" t="s">
        <v>11873</v>
      </c>
      <c r="B9295" s="2">
        <v>45967</v>
      </c>
      <c r="C9295">
        <v>11</v>
      </c>
      <c r="D9295">
        <v>2025</v>
      </c>
      <c r="F9295" t="s">
        <v>508</v>
      </c>
      <c r="G9295" t="s">
        <v>2284</v>
      </c>
      <c r="H9295" t="s">
        <v>1864</v>
      </c>
      <c r="I9295" t="s">
        <v>2044</v>
      </c>
      <c r="J9295" t="s">
        <v>2061</v>
      </c>
      <c r="K9295" t="s">
        <v>1923</v>
      </c>
      <c r="L9295" t="s">
        <v>1888</v>
      </c>
      <c r="M9295">
        <v>4</v>
      </c>
      <c r="N9295" s="3">
        <v>25</v>
      </c>
      <c r="O9295" s="3">
        <v>11</v>
      </c>
      <c r="P9295" s="4">
        <v>0.05</v>
      </c>
      <c r="Q9295" s="3">
        <v>95</v>
      </c>
      <c r="R9295" s="3">
        <v>44</v>
      </c>
      <c r="S9295" s="3">
        <v>51</v>
      </c>
      <c r="T9295" t="s">
        <v>1954</v>
      </c>
      <c r="U9295" t="s">
        <v>72</v>
      </c>
    </row>
    <row r="9296" spans="1:21" x14ac:dyDescent="0.35">
      <c r="A9296" t="s">
        <v>11874</v>
      </c>
      <c r="B9296" s="2">
        <v>45967</v>
      </c>
      <c r="C9296">
        <v>11</v>
      </c>
      <c r="D9296">
        <v>2025</v>
      </c>
      <c r="F9296" t="s">
        <v>1741</v>
      </c>
      <c r="G9296" t="s">
        <v>3189</v>
      </c>
      <c r="H9296" t="s">
        <v>1866</v>
      </c>
      <c r="I9296" t="s">
        <v>1866</v>
      </c>
      <c r="J9296" t="s">
        <v>2034</v>
      </c>
      <c r="K9296" t="s">
        <v>1904</v>
      </c>
      <c r="L9296" t="s">
        <v>1889</v>
      </c>
      <c r="M9296">
        <v>1</v>
      </c>
      <c r="N9296" s="3">
        <v>149</v>
      </c>
      <c r="O9296" s="3">
        <v>91</v>
      </c>
      <c r="P9296" s="4">
        <v>0</v>
      </c>
      <c r="Q9296" s="3">
        <v>149</v>
      </c>
      <c r="R9296" s="3">
        <v>91</v>
      </c>
      <c r="S9296" s="3">
        <v>58</v>
      </c>
      <c r="T9296" t="s">
        <v>1954</v>
      </c>
      <c r="U9296" t="s">
        <v>72</v>
      </c>
    </row>
    <row r="9297" spans="1:21" x14ac:dyDescent="0.35">
      <c r="A9297" t="s">
        <v>11875</v>
      </c>
      <c r="B9297" s="2">
        <v>45968</v>
      </c>
      <c r="C9297">
        <v>11</v>
      </c>
      <c r="D9297">
        <v>2025</v>
      </c>
      <c r="F9297" t="s">
        <v>447</v>
      </c>
      <c r="G9297" t="s">
        <v>3714</v>
      </c>
      <c r="H9297" t="s">
        <v>1870</v>
      </c>
      <c r="I9297" t="s">
        <v>2060</v>
      </c>
      <c r="J9297" t="s">
        <v>2026</v>
      </c>
      <c r="K9297" t="s">
        <v>1919</v>
      </c>
      <c r="L9297" t="s">
        <v>1887</v>
      </c>
      <c r="M9297">
        <v>1</v>
      </c>
      <c r="N9297" s="3">
        <v>85</v>
      </c>
      <c r="O9297" s="3">
        <v>44</v>
      </c>
      <c r="P9297" s="4">
        <v>0.1</v>
      </c>
      <c r="Q9297" s="3">
        <v>76.5</v>
      </c>
      <c r="R9297" s="3">
        <v>44</v>
      </c>
      <c r="S9297" s="3">
        <v>32.5</v>
      </c>
      <c r="T9297" t="s">
        <v>1954</v>
      </c>
      <c r="U9297" t="s">
        <v>72</v>
      </c>
    </row>
    <row r="9298" spans="1:21" x14ac:dyDescent="0.35">
      <c r="A9298" t="s">
        <v>11876</v>
      </c>
      <c r="B9298" s="2">
        <v>45968</v>
      </c>
      <c r="C9298">
        <v>11</v>
      </c>
      <c r="D9298">
        <v>2025</v>
      </c>
      <c r="F9298" t="s">
        <v>416</v>
      </c>
      <c r="G9298" t="s">
        <v>2161</v>
      </c>
      <c r="H9298" t="s">
        <v>1868</v>
      </c>
      <c r="I9298" t="s">
        <v>2014</v>
      </c>
      <c r="J9298" t="s">
        <v>1956</v>
      </c>
      <c r="K9298" t="s">
        <v>1909</v>
      </c>
      <c r="L9298" t="s">
        <v>1887</v>
      </c>
      <c r="M9298">
        <v>1</v>
      </c>
      <c r="N9298" s="3">
        <v>95</v>
      </c>
      <c r="O9298" s="3">
        <v>54</v>
      </c>
      <c r="P9298" s="4">
        <v>0</v>
      </c>
      <c r="Q9298" s="3">
        <v>95</v>
      </c>
      <c r="R9298" s="3">
        <v>54</v>
      </c>
      <c r="S9298" s="3">
        <v>41</v>
      </c>
      <c r="T9298" t="s">
        <v>1954</v>
      </c>
      <c r="U9298" t="s">
        <v>72</v>
      </c>
    </row>
    <row r="9299" spans="1:21" x14ac:dyDescent="0.35">
      <c r="A9299" t="s">
        <v>11877</v>
      </c>
      <c r="B9299" s="2">
        <v>45968</v>
      </c>
      <c r="C9299">
        <v>11</v>
      </c>
      <c r="D9299">
        <v>2025</v>
      </c>
      <c r="F9299" t="s">
        <v>626</v>
      </c>
      <c r="G9299" t="s">
        <v>2521</v>
      </c>
      <c r="H9299" t="s">
        <v>1866</v>
      </c>
      <c r="I9299" t="s">
        <v>1866</v>
      </c>
      <c r="J9299" t="s">
        <v>2061</v>
      </c>
      <c r="K9299" t="s">
        <v>1923</v>
      </c>
      <c r="L9299" t="s">
        <v>1888</v>
      </c>
      <c r="M9299">
        <v>3</v>
      </c>
      <c r="N9299" s="3">
        <v>25</v>
      </c>
      <c r="O9299" s="3">
        <v>11</v>
      </c>
      <c r="P9299" s="4">
        <v>0.05</v>
      </c>
      <c r="Q9299" s="3">
        <v>71.25</v>
      </c>
      <c r="R9299" s="3">
        <v>33</v>
      </c>
      <c r="S9299" s="3">
        <v>38.25</v>
      </c>
      <c r="T9299" t="s">
        <v>1954</v>
      </c>
      <c r="U9299" t="s">
        <v>72</v>
      </c>
    </row>
    <row r="9300" spans="1:21" x14ac:dyDescent="0.35">
      <c r="A9300" t="s">
        <v>11878</v>
      </c>
      <c r="B9300" s="2">
        <v>45968</v>
      </c>
      <c r="C9300">
        <v>11</v>
      </c>
      <c r="D9300">
        <v>2025</v>
      </c>
      <c r="F9300" t="s">
        <v>1041</v>
      </c>
      <c r="G9300" t="s">
        <v>3520</v>
      </c>
      <c r="H9300" t="s">
        <v>1873</v>
      </c>
      <c r="I9300" t="s">
        <v>2070</v>
      </c>
      <c r="J9300" t="s">
        <v>2001</v>
      </c>
      <c r="K9300" t="s">
        <v>1911</v>
      </c>
      <c r="L9300" t="s">
        <v>1886</v>
      </c>
      <c r="M9300">
        <v>1</v>
      </c>
      <c r="N9300" s="3">
        <v>58</v>
      </c>
      <c r="O9300" s="3">
        <v>25</v>
      </c>
      <c r="P9300" s="4">
        <v>0</v>
      </c>
      <c r="Q9300" s="3">
        <v>58</v>
      </c>
      <c r="R9300" s="3">
        <v>25</v>
      </c>
      <c r="S9300" s="3">
        <v>33</v>
      </c>
      <c r="T9300" t="s">
        <v>1954</v>
      </c>
      <c r="U9300" t="s">
        <v>72</v>
      </c>
    </row>
    <row r="9301" spans="1:21" x14ac:dyDescent="0.35">
      <c r="A9301" t="s">
        <v>11879</v>
      </c>
      <c r="B9301" s="2">
        <v>45968</v>
      </c>
      <c r="C9301">
        <v>11</v>
      </c>
      <c r="D9301">
        <v>2025</v>
      </c>
      <c r="F9301" t="s">
        <v>221</v>
      </c>
      <c r="G9301" t="s">
        <v>59</v>
      </c>
      <c r="H9301" t="s">
        <v>1870</v>
      </c>
      <c r="I9301" t="s">
        <v>2060</v>
      </c>
      <c r="J9301" t="s">
        <v>1987</v>
      </c>
      <c r="K9301" t="s">
        <v>1908</v>
      </c>
      <c r="L9301" t="s">
        <v>1890</v>
      </c>
      <c r="M9301">
        <v>2</v>
      </c>
      <c r="N9301" s="3">
        <v>129</v>
      </c>
      <c r="O9301" s="3">
        <v>78</v>
      </c>
      <c r="P9301" s="4">
        <v>0.05</v>
      </c>
      <c r="Q9301" s="3">
        <v>245.1</v>
      </c>
      <c r="R9301" s="3">
        <v>156</v>
      </c>
      <c r="S9301" s="3">
        <v>89.1</v>
      </c>
      <c r="T9301" t="s">
        <v>1954</v>
      </c>
      <c r="U9301" t="s">
        <v>72</v>
      </c>
    </row>
    <row r="9302" spans="1:21" x14ac:dyDescent="0.35">
      <c r="A9302" t="s">
        <v>11880</v>
      </c>
      <c r="B9302" s="2">
        <v>45968</v>
      </c>
      <c r="C9302">
        <v>11</v>
      </c>
      <c r="D9302">
        <v>2025</v>
      </c>
      <c r="F9302" t="s">
        <v>542</v>
      </c>
      <c r="G9302" t="s">
        <v>1985</v>
      </c>
      <c r="H9302" t="s">
        <v>1867</v>
      </c>
      <c r="I9302" t="s">
        <v>2181</v>
      </c>
      <c r="J9302" t="s">
        <v>1978</v>
      </c>
      <c r="K9302" t="s">
        <v>1916</v>
      </c>
      <c r="L9302" t="s">
        <v>1887</v>
      </c>
      <c r="M9302">
        <v>1</v>
      </c>
      <c r="N9302" s="3">
        <v>79</v>
      </c>
      <c r="O9302" s="3">
        <v>42</v>
      </c>
      <c r="P9302" s="4">
        <v>0.1</v>
      </c>
      <c r="Q9302" s="3">
        <v>71.099999999999994</v>
      </c>
      <c r="R9302" s="3">
        <v>42</v>
      </c>
      <c r="S9302" s="3">
        <v>29.1</v>
      </c>
      <c r="T9302" t="s">
        <v>1954</v>
      </c>
      <c r="U9302" t="s">
        <v>72</v>
      </c>
    </row>
    <row r="9303" spans="1:21" x14ac:dyDescent="0.35">
      <c r="A9303" t="s">
        <v>11881</v>
      </c>
      <c r="B9303" s="2">
        <v>45968</v>
      </c>
      <c r="C9303">
        <v>11</v>
      </c>
      <c r="D9303">
        <v>2025</v>
      </c>
      <c r="F9303" t="s">
        <v>932</v>
      </c>
      <c r="G9303" t="s">
        <v>2384</v>
      </c>
      <c r="H9303" t="s">
        <v>1875</v>
      </c>
      <c r="I9303" t="s">
        <v>1996</v>
      </c>
      <c r="J9303" t="s">
        <v>2067</v>
      </c>
      <c r="K9303" t="s">
        <v>1918</v>
      </c>
      <c r="L9303" t="s">
        <v>1889</v>
      </c>
      <c r="M9303">
        <v>1</v>
      </c>
      <c r="N9303" s="3">
        <v>69</v>
      </c>
      <c r="O9303" s="3">
        <v>37</v>
      </c>
      <c r="P9303" s="4">
        <v>0</v>
      </c>
      <c r="Q9303" s="3">
        <v>69</v>
      </c>
      <c r="R9303" s="3">
        <v>37</v>
      </c>
      <c r="S9303" s="3">
        <v>32</v>
      </c>
      <c r="T9303" t="s">
        <v>1954</v>
      </c>
      <c r="U9303" t="s">
        <v>72</v>
      </c>
    </row>
    <row r="9304" spans="1:21" x14ac:dyDescent="0.35">
      <c r="A9304" t="s">
        <v>11882</v>
      </c>
      <c r="B9304" s="2">
        <v>45968</v>
      </c>
      <c r="C9304">
        <v>11</v>
      </c>
      <c r="D9304">
        <v>2025</v>
      </c>
      <c r="F9304" t="s">
        <v>731</v>
      </c>
      <c r="G9304" t="s">
        <v>2495</v>
      </c>
      <c r="H9304" t="s">
        <v>1868</v>
      </c>
      <c r="I9304" t="s">
        <v>2022</v>
      </c>
      <c r="J9304" t="s">
        <v>2120</v>
      </c>
      <c r="K9304" t="s">
        <v>1926</v>
      </c>
      <c r="L9304" t="s">
        <v>1885</v>
      </c>
      <c r="M9304">
        <v>1</v>
      </c>
      <c r="N9304" s="3">
        <v>28</v>
      </c>
      <c r="O9304" s="3">
        <v>13</v>
      </c>
      <c r="P9304" s="4">
        <v>0.05</v>
      </c>
      <c r="Q9304" s="3">
        <v>26.6</v>
      </c>
      <c r="R9304" s="3">
        <v>13</v>
      </c>
      <c r="S9304" s="3">
        <v>13.6</v>
      </c>
      <c r="T9304" t="s">
        <v>1954</v>
      </c>
      <c r="U9304" t="s">
        <v>72</v>
      </c>
    </row>
    <row r="9305" spans="1:21" x14ac:dyDescent="0.35">
      <c r="A9305" t="s">
        <v>11883</v>
      </c>
      <c r="B9305" s="2">
        <v>45968</v>
      </c>
      <c r="C9305">
        <v>11</v>
      </c>
      <c r="D9305">
        <v>2025</v>
      </c>
      <c r="F9305" t="s">
        <v>1841</v>
      </c>
      <c r="G9305" t="s">
        <v>3455</v>
      </c>
      <c r="H9305" t="s">
        <v>1874</v>
      </c>
      <c r="I9305" t="s">
        <v>2041</v>
      </c>
      <c r="J9305" t="s">
        <v>1967</v>
      </c>
      <c r="K9305" t="s">
        <v>1913</v>
      </c>
      <c r="L9305" t="s">
        <v>1888</v>
      </c>
      <c r="M9305">
        <v>1</v>
      </c>
      <c r="N9305" s="3">
        <v>78</v>
      </c>
      <c r="O9305" s="3">
        <v>39</v>
      </c>
      <c r="P9305" s="4">
        <v>0.1</v>
      </c>
      <c r="Q9305" s="3">
        <v>70.2</v>
      </c>
      <c r="R9305" s="3">
        <v>39</v>
      </c>
      <c r="S9305" s="3">
        <v>31.2</v>
      </c>
      <c r="T9305" t="s">
        <v>1954</v>
      </c>
      <c r="U9305" t="s">
        <v>72</v>
      </c>
    </row>
    <row r="9306" spans="1:21" x14ac:dyDescent="0.35">
      <c r="A9306" t="s">
        <v>11884</v>
      </c>
      <c r="B9306" s="2">
        <v>45968</v>
      </c>
      <c r="C9306">
        <v>11</v>
      </c>
      <c r="D9306">
        <v>2025</v>
      </c>
      <c r="F9306" t="s">
        <v>220</v>
      </c>
      <c r="G9306" t="s">
        <v>2269</v>
      </c>
      <c r="H9306" t="s">
        <v>1875</v>
      </c>
      <c r="I9306" t="s">
        <v>1996</v>
      </c>
      <c r="J9306" t="s">
        <v>2183</v>
      </c>
      <c r="K9306" t="s">
        <v>1917</v>
      </c>
      <c r="L9306" t="s">
        <v>1886</v>
      </c>
      <c r="M9306">
        <v>1</v>
      </c>
      <c r="N9306" s="3">
        <v>72</v>
      </c>
      <c r="O9306" s="3">
        <v>34</v>
      </c>
      <c r="P9306" s="4">
        <v>0</v>
      </c>
      <c r="Q9306" s="3">
        <v>72</v>
      </c>
      <c r="R9306" s="3">
        <v>34</v>
      </c>
      <c r="S9306" s="3">
        <v>38</v>
      </c>
      <c r="T9306" t="s">
        <v>1954</v>
      </c>
      <c r="U9306" t="s">
        <v>72</v>
      </c>
    </row>
    <row r="9307" spans="1:21" x14ac:dyDescent="0.35">
      <c r="A9307" t="s">
        <v>11885</v>
      </c>
      <c r="B9307" s="2">
        <v>45968</v>
      </c>
      <c r="C9307">
        <v>11</v>
      </c>
      <c r="D9307">
        <v>2025</v>
      </c>
      <c r="F9307" t="s">
        <v>658</v>
      </c>
      <c r="G9307" t="s">
        <v>2844</v>
      </c>
      <c r="H9307" t="s">
        <v>1873</v>
      </c>
      <c r="I9307" t="s">
        <v>2070</v>
      </c>
      <c r="J9307" t="s">
        <v>2011</v>
      </c>
      <c r="K9307" t="s">
        <v>1927</v>
      </c>
      <c r="L9307" t="s">
        <v>1885</v>
      </c>
      <c r="M9307">
        <v>1</v>
      </c>
      <c r="N9307" s="3">
        <v>24</v>
      </c>
      <c r="O9307" s="3">
        <v>10</v>
      </c>
      <c r="P9307" s="4">
        <v>0.15</v>
      </c>
      <c r="Q9307" s="3">
        <v>20.399999999999999</v>
      </c>
      <c r="R9307" s="3">
        <v>10</v>
      </c>
      <c r="S9307" s="3">
        <v>10.4</v>
      </c>
      <c r="T9307" t="s">
        <v>1954</v>
      </c>
      <c r="U9307" t="s">
        <v>72</v>
      </c>
    </row>
    <row r="9308" spans="1:21" x14ac:dyDescent="0.35">
      <c r="A9308" t="s">
        <v>11886</v>
      </c>
      <c r="B9308" s="2">
        <v>45968</v>
      </c>
      <c r="C9308">
        <v>11</v>
      </c>
      <c r="D9308">
        <v>2025</v>
      </c>
      <c r="F9308" t="s">
        <v>345</v>
      </c>
      <c r="G9308" t="s">
        <v>2210</v>
      </c>
      <c r="H9308" t="s">
        <v>1864</v>
      </c>
      <c r="I9308" t="s">
        <v>2211</v>
      </c>
      <c r="J9308" t="s">
        <v>1997</v>
      </c>
      <c r="K9308" t="s">
        <v>1906</v>
      </c>
      <c r="L9308" t="s">
        <v>1889</v>
      </c>
      <c r="M9308">
        <v>2</v>
      </c>
      <c r="N9308" s="3">
        <v>89</v>
      </c>
      <c r="O9308" s="3">
        <v>48</v>
      </c>
      <c r="P9308" s="4">
        <v>0.1</v>
      </c>
      <c r="Q9308" s="3">
        <v>160.19999999999999</v>
      </c>
      <c r="R9308" s="3">
        <v>96</v>
      </c>
      <c r="S9308" s="3">
        <v>64.2</v>
      </c>
      <c r="T9308" t="s">
        <v>1954</v>
      </c>
      <c r="U9308" t="s">
        <v>72</v>
      </c>
    </row>
    <row r="9309" spans="1:21" x14ac:dyDescent="0.35">
      <c r="A9309" t="s">
        <v>11887</v>
      </c>
      <c r="B9309" s="2">
        <v>45968</v>
      </c>
      <c r="C9309">
        <v>11</v>
      </c>
      <c r="D9309">
        <v>2025</v>
      </c>
      <c r="F9309" t="s">
        <v>627</v>
      </c>
      <c r="G9309" t="s">
        <v>3584</v>
      </c>
      <c r="H9309" t="s">
        <v>1869</v>
      </c>
      <c r="I9309" t="s">
        <v>1974</v>
      </c>
      <c r="J9309" t="s">
        <v>1997</v>
      </c>
      <c r="K9309" t="s">
        <v>1906</v>
      </c>
      <c r="L9309" t="s">
        <v>1889</v>
      </c>
      <c r="M9309">
        <v>1</v>
      </c>
      <c r="N9309" s="3">
        <v>89</v>
      </c>
      <c r="O9309" s="3">
        <v>48</v>
      </c>
      <c r="P9309" s="4">
        <v>0</v>
      </c>
      <c r="Q9309" s="3">
        <v>89</v>
      </c>
      <c r="R9309" s="3">
        <v>48</v>
      </c>
      <c r="S9309" s="3">
        <v>41</v>
      </c>
      <c r="T9309" t="s">
        <v>1954</v>
      </c>
      <c r="U9309" t="s">
        <v>72</v>
      </c>
    </row>
    <row r="9310" spans="1:21" x14ac:dyDescent="0.35">
      <c r="A9310" t="s">
        <v>11888</v>
      </c>
      <c r="B9310" s="2">
        <v>45968</v>
      </c>
      <c r="C9310">
        <v>11</v>
      </c>
      <c r="D9310">
        <v>2025</v>
      </c>
      <c r="F9310" t="s">
        <v>535</v>
      </c>
      <c r="G9310" t="s">
        <v>2178</v>
      </c>
      <c r="H9310" t="s">
        <v>1875</v>
      </c>
      <c r="I9310" t="s">
        <v>2054</v>
      </c>
      <c r="J9310" t="s">
        <v>1953</v>
      </c>
      <c r="K9310" t="s">
        <v>1905</v>
      </c>
      <c r="L9310" t="s">
        <v>1888</v>
      </c>
      <c r="M9310">
        <v>2</v>
      </c>
      <c r="N9310" s="3">
        <v>120</v>
      </c>
      <c r="O9310" s="3">
        <v>63</v>
      </c>
      <c r="P9310" s="4">
        <v>0.05</v>
      </c>
      <c r="Q9310" s="3">
        <v>228</v>
      </c>
      <c r="R9310" s="3">
        <v>126</v>
      </c>
      <c r="S9310" s="3">
        <v>102</v>
      </c>
      <c r="T9310" t="s">
        <v>1954</v>
      </c>
      <c r="U9310" t="s">
        <v>72</v>
      </c>
    </row>
    <row r="9311" spans="1:21" x14ac:dyDescent="0.35">
      <c r="A9311" t="s">
        <v>11889</v>
      </c>
      <c r="B9311" s="2">
        <v>45968</v>
      </c>
      <c r="C9311">
        <v>11</v>
      </c>
      <c r="D9311">
        <v>2025</v>
      </c>
      <c r="F9311" t="s">
        <v>888</v>
      </c>
      <c r="G9311" t="s">
        <v>2059</v>
      </c>
      <c r="H9311" t="s">
        <v>1874</v>
      </c>
      <c r="I9311" t="s">
        <v>2119</v>
      </c>
      <c r="J9311" t="s">
        <v>2034</v>
      </c>
      <c r="K9311" t="s">
        <v>1904</v>
      </c>
      <c r="L9311" t="s">
        <v>1889</v>
      </c>
      <c r="M9311">
        <v>2</v>
      </c>
      <c r="N9311" s="3">
        <v>149</v>
      </c>
      <c r="O9311" s="3">
        <v>91</v>
      </c>
      <c r="P9311" s="4">
        <v>0.1</v>
      </c>
      <c r="Q9311" s="3">
        <v>268.2</v>
      </c>
      <c r="R9311" s="3">
        <v>182</v>
      </c>
      <c r="S9311" s="3">
        <v>86.2</v>
      </c>
      <c r="T9311" t="s">
        <v>1954</v>
      </c>
      <c r="U9311" t="s">
        <v>72</v>
      </c>
    </row>
    <row r="9312" spans="1:21" x14ac:dyDescent="0.35">
      <c r="A9312" t="s">
        <v>11890</v>
      </c>
      <c r="B9312" s="2">
        <v>45968</v>
      </c>
      <c r="C9312">
        <v>11</v>
      </c>
      <c r="D9312">
        <v>2025</v>
      </c>
      <c r="F9312" t="s">
        <v>204</v>
      </c>
      <c r="G9312" t="s">
        <v>58</v>
      </c>
      <c r="H9312" t="s">
        <v>1872</v>
      </c>
      <c r="I9312" t="s">
        <v>1986</v>
      </c>
      <c r="J9312" t="s">
        <v>2061</v>
      </c>
      <c r="K9312" t="s">
        <v>1923</v>
      </c>
      <c r="L9312" t="s">
        <v>1888</v>
      </c>
      <c r="M9312">
        <v>1</v>
      </c>
      <c r="N9312" s="3">
        <v>25</v>
      </c>
      <c r="O9312" s="3">
        <v>11</v>
      </c>
      <c r="P9312" s="4">
        <v>0.1</v>
      </c>
      <c r="Q9312" s="3">
        <v>22.5</v>
      </c>
      <c r="R9312" s="3">
        <v>11</v>
      </c>
      <c r="S9312" s="3">
        <v>11.5</v>
      </c>
      <c r="T9312" t="s">
        <v>1954</v>
      </c>
      <c r="U9312" t="s">
        <v>72</v>
      </c>
    </row>
    <row r="9313" spans="1:21" x14ac:dyDescent="0.35">
      <c r="A9313" t="s">
        <v>11891</v>
      </c>
      <c r="B9313" s="2">
        <v>45968</v>
      </c>
      <c r="C9313">
        <v>11</v>
      </c>
      <c r="D9313">
        <v>2025</v>
      </c>
      <c r="F9313" t="s">
        <v>97</v>
      </c>
      <c r="G9313" t="s">
        <v>3022</v>
      </c>
      <c r="H9313" t="s">
        <v>1871</v>
      </c>
      <c r="I9313" t="s">
        <v>1966</v>
      </c>
      <c r="J9313" t="s">
        <v>1956</v>
      </c>
      <c r="K9313" t="s">
        <v>1909</v>
      </c>
      <c r="L9313" t="s">
        <v>1887</v>
      </c>
      <c r="M9313">
        <v>3</v>
      </c>
      <c r="N9313" s="3">
        <v>95</v>
      </c>
      <c r="O9313" s="3">
        <v>54</v>
      </c>
      <c r="P9313" s="4">
        <v>0.1</v>
      </c>
      <c r="Q9313" s="3">
        <v>256.5</v>
      </c>
      <c r="R9313" s="3">
        <v>162</v>
      </c>
      <c r="S9313" s="3">
        <v>94.5</v>
      </c>
      <c r="T9313" t="s">
        <v>1954</v>
      </c>
      <c r="U9313" t="s">
        <v>72</v>
      </c>
    </row>
    <row r="9314" spans="1:21" x14ac:dyDescent="0.35">
      <c r="A9314" t="s">
        <v>11892</v>
      </c>
      <c r="B9314" s="2">
        <v>45968</v>
      </c>
      <c r="C9314">
        <v>11</v>
      </c>
      <c r="D9314">
        <v>2025</v>
      </c>
      <c r="F9314" t="s">
        <v>492</v>
      </c>
      <c r="G9314" t="s">
        <v>62</v>
      </c>
      <c r="H9314" t="s">
        <v>1869</v>
      </c>
      <c r="I9314" t="s">
        <v>1977</v>
      </c>
      <c r="J9314" t="s">
        <v>2045</v>
      </c>
      <c r="K9314" t="s">
        <v>1910</v>
      </c>
      <c r="L9314" t="s">
        <v>1890</v>
      </c>
      <c r="M9314">
        <v>1</v>
      </c>
      <c r="N9314" s="3">
        <v>99</v>
      </c>
      <c r="O9314" s="3">
        <v>58</v>
      </c>
      <c r="P9314" s="4">
        <v>0.05</v>
      </c>
      <c r="Q9314" s="3">
        <v>94.05</v>
      </c>
      <c r="R9314" s="3">
        <v>58</v>
      </c>
      <c r="S9314" s="3">
        <v>36.049999999999997</v>
      </c>
      <c r="T9314" t="s">
        <v>1954</v>
      </c>
      <c r="U9314" t="s">
        <v>72</v>
      </c>
    </row>
    <row r="9315" spans="1:21" x14ac:dyDescent="0.35">
      <c r="A9315" t="s">
        <v>11893</v>
      </c>
      <c r="B9315" s="2">
        <v>45969</v>
      </c>
      <c r="C9315">
        <v>11</v>
      </c>
      <c r="D9315">
        <v>2025</v>
      </c>
      <c r="F9315" t="s">
        <v>1124</v>
      </c>
      <c r="G9315" t="s">
        <v>2445</v>
      </c>
      <c r="H9315" t="s">
        <v>1872</v>
      </c>
      <c r="I9315" t="s">
        <v>1986</v>
      </c>
      <c r="J9315" t="s">
        <v>2011</v>
      </c>
      <c r="K9315" t="s">
        <v>1927</v>
      </c>
      <c r="L9315" t="s">
        <v>1885</v>
      </c>
      <c r="M9315">
        <v>2</v>
      </c>
      <c r="N9315" s="3">
        <v>24</v>
      </c>
      <c r="O9315" s="3">
        <v>10</v>
      </c>
      <c r="P9315" s="4">
        <v>0.1</v>
      </c>
      <c r="Q9315" s="3">
        <v>43.2</v>
      </c>
      <c r="R9315" s="3">
        <v>20</v>
      </c>
      <c r="S9315" s="3">
        <v>23.2</v>
      </c>
      <c r="T9315" t="s">
        <v>1954</v>
      </c>
      <c r="U9315" t="s">
        <v>72</v>
      </c>
    </row>
    <row r="9316" spans="1:21" x14ac:dyDescent="0.35">
      <c r="A9316" t="s">
        <v>11894</v>
      </c>
      <c r="B9316" s="2">
        <v>45969</v>
      </c>
      <c r="C9316">
        <v>11</v>
      </c>
      <c r="D9316">
        <v>2025</v>
      </c>
      <c r="F9316" t="s">
        <v>212</v>
      </c>
      <c r="G9316" t="s">
        <v>2096</v>
      </c>
      <c r="H9316" t="s">
        <v>1866</v>
      </c>
      <c r="I9316" t="s">
        <v>1866</v>
      </c>
      <c r="J9316" t="s">
        <v>2183</v>
      </c>
      <c r="K9316" t="s">
        <v>1917</v>
      </c>
      <c r="L9316" t="s">
        <v>1886</v>
      </c>
      <c r="M9316">
        <v>2</v>
      </c>
      <c r="N9316" s="3">
        <v>72</v>
      </c>
      <c r="O9316" s="3">
        <v>34</v>
      </c>
      <c r="P9316" s="4">
        <v>0.05</v>
      </c>
      <c r="Q9316" s="3">
        <v>136.80000000000001</v>
      </c>
      <c r="R9316" s="3">
        <v>68</v>
      </c>
      <c r="S9316" s="3">
        <v>68.8</v>
      </c>
      <c r="T9316" t="s">
        <v>1954</v>
      </c>
      <c r="U9316" t="s">
        <v>72</v>
      </c>
    </row>
    <row r="9317" spans="1:21" x14ac:dyDescent="0.35">
      <c r="A9317" t="s">
        <v>11895</v>
      </c>
      <c r="B9317" s="2">
        <v>45969</v>
      </c>
      <c r="C9317">
        <v>11</v>
      </c>
      <c r="D9317">
        <v>2025</v>
      </c>
      <c r="F9317" t="s">
        <v>151</v>
      </c>
      <c r="G9317" t="s">
        <v>3398</v>
      </c>
      <c r="H9317" t="s">
        <v>1868</v>
      </c>
      <c r="I9317" t="s">
        <v>1959</v>
      </c>
      <c r="J9317" t="s">
        <v>2045</v>
      </c>
      <c r="K9317" t="s">
        <v>1910</v>
      </c>
      <c r="L9317" t="s">
        <v>1890</v>
      </c>
      <c r="M9317">
        <v>1</v>
      </c>
      <c r="N9317" s="3">
        <v>99</v>
      </c>
      <c r="O9317" s="3">
        <v>58</v>
      </c>
      <c r="P9317" s="4">
        <v>0.05</v>
      </c>
      <c r="Q9317" s="3">
        <v>94.05</v>
      </c>
      <c r="R9317" s="3">
        <v>58</v>
      </c>
      <c r="S9317" s="3">
        <v>36.049999999999997</v>
      </c>
      <c r="T9317" t="s">
        <v>1954</v>
      </c>
      <c r="U9317" t="s">
        <v>72</v>
      </c>
    </row>
    <row r="9318" spans="1:21" x14ac:dyDescent="0.35">
      <c r="A9318" t="s">
        <v>11896</v>
      </c>
      <c r="B9318" s="2">
        <v>45969</v>
      </c>
      <c r="C9318">
        <v>11</v>
      </c>
      <c r="D9318">
        <v>2025</v>
      </c>
      <c r="F9318" t="s">
        <v>542</v>
      </c>
      <c r="G9318" t="s">
        <v>1985</v>
      </c>
      <c r="H9318" t="s">
        <v>1867</v>
      </c>
      <c r="I9318" t="s">
        <v>2181</v>
      </c>
      <c r="J9318" t="s">
        <v>1997</v>
      </c>
      <c r="K9318" t="s">
        <v>1906</v>
      </c>
      <c r="L9318" t="s">
        <v>1889</v>
      </c>
      <c r="M9318">
        <v>1</v>
      </c>
      <c r="N9318" s="3">
        <v>89</v>
      </c>
      <c r="O9318" s="3">
        <v>48</v>
      </c>
      <c r="P9318" s="4">
        <v>0</v>
      </c>
      <c r="Q9318" s="3">
        <v>89</v>
      </c>
      <c r="R9318" s="3">
        <v>48</v>
      </c>
      <c r="S9318" s="3">
        <v>41</v>
      </c>
      <c r="T9318" t="s">
        <v>1954</v>
      </c>
      <c r="U9318" t="s">
        <v>72</v>
      </c>
    </row>
    <row r="9319" spans="1:21" x14ac:dyDescent="0.35">
      <c r="A9319" t="s">
        <v>11897</v>
      </c>
      <c r="B9319" s="2">
        <v>45969</v>
      </c>
      <c r="C9319">
        <v>11</v>
      </c>
      <c r="D9319">
        <v>2025</v>
      </c>
      <c r="F9319" t="s">
        <v>387</v>
      </c>
      <c r="G9319" t="s">
        <v>2154</v>
      </c>
      <c r="H9319" t="s">
        <v>1864</v>
      </c>
      <c r="I9319" t="s">
        <v>2211</v>
      </c>
      <c r="J9319" t="s">
        <v>2034</v>
      </c>
      <c r="K9319" t="s">
        <v>1904</v>
      </c>
      <c r="L9319" t="s">
        <v>1889</v>
      </c>
      <c r="M9319">
        <v>1</v>
      </c>
      <c r="N9319" s="3">
        <v>149</v>
      </c>
      <c r="O9319" s="3">
        <v>91</v>
      </c>
      <c r="P9319" s="4">
        <v>0.1</v>
      </c>
      <c r="Q9319" s="3">
        <v>134.1</v>
      </c>
      <c r="R9319" s="3">
        <v>91</v>
      </c>
      <c r="S9319" s="3">
        <v>43.1</v>
      </c>
      <c r="T9319" t="s">
        <v>1954</v>
      </c>
      <c r="U9319" t="s">
        <v>72</v>
      </c>
    </row>
    <row r="9320" spans="1:21" x14ac:dyDescent="0.35">
      <c r="A9320" t="s">
        <v>11898</v>
      </c>
      <c r="B9320" s="2">
        <v>45969</v>
      </c>
      <c r="C9320">
        <v>11</v>
      </c>
      <c r="D9320">
        <v>2025</v>
      </c>
      <c r="F9320" t="s">
        <v>1496</v>
      </c>
      <c r="G9320" t="s">
        <v>5401</v>
      </c>
      <c r="H9320" t="s">
        <v>1866</v>
      </c>
      <c r="I9320" t="s">
        <v>1866</v>
      </c>
      <c r="J9320" t="s">
        <v>1967</v>
      </c>
      <c r="K9320" t="s">
        <v>1913</v>
      </c>
      <c r="L9320" t="s">
        <v>1888</v>
      </c>
      <c r="M9320">
        <v>1</v>
      </c>
      <c r="N9320" s="3">
        <v>78</v>
      </c>
      <c r="O9320" s="3">
        <v>39</v>
      </c>
      <c r="P9320" s="4">
        <v>0.05</v>
      </c>
      <c r="Q9320" s="3">
        <v>74.099999999999994</v>
      </c>
      <c r="R9320" s="3">
        <v>39</v>
      </c>
      <c r="S9320" s="3">
        <v>35.1</v>
      </c>
      <c r="T9320" t="s">
        <v>1954</v>
      </c>
      <c r="U9320" t="s">
        <v>72</v>
      </c>
    </row>
    <row r="9321" spans="1:21" x14ac:dyDescent="0.35">
      <c r="A9321" t="s">
        <v>11899</v>
      </c>
      <c r="B9321" s="2">
        <v>45969</v>
      </c>
      <c r="C9321">
        <v>11</v>
      </c>
      <c r="D9321">
        <v>2025</v>
      </c>
      <c r="F9321" t="s">
        <v>136</v>
      </c>
      <c r="G9321" t="s">
        <v>1962</v>
      </c>
      <c r="H9321" t="s">
        <v>1866</v>
      </c>
      <c r="I9321" t="s">
        <v>1866</v>
      </c>
      <c r="J9321" t="s">
        <v>2011</v>
      </c>
      <c r="K9321" t="s">
        <v>1927</v>
      </c>
      <c r="L9321" t="s">
        <v>1885</v>
      </c>
      <c r="M9321">
        <v>3</v>
      </c>
      <c r="N9321" s="3">
        <v>24</v>
      </c>
      <c r="O9321" s="3">
        <v>10</v>
      </c>
      <c r="P9321" s="4">
        <v>0.15</v>
      </c>
      <c r="Q9321" s="3">
        <v>61.2</v>
      </c>
      <c r="R9321" s="3">
        <v>30</v>
      </c>
      <c r="S9321" s="3">
        <v>31.2</v>
      </c>
      <c r="T9321" t="s">
        <v>1954</v>
      </c>
      <c r="U9321" t="s">
        <v>72</v>
      </c>
    </row>
    <row r="9322" spans="1:21" x14ac:dyDescent="0.35">
      <c r="A9322" t="s">
        <v>11900</v>
      </c>
      <c r="B9322" s="2">
        <v>45969</v>
      </c>
      <c r="C9322">
        <v>11</v>
      </c>
      <c r="D9322">
        <v>2025</v>
      </c>
      <c r="F9322" t="s">
        <v>1082</v>
      </c>
      <c r="G9322" t="s">
        <v>2050</v>
      </c>
      <c r="H9322" t="s">
        <v>1868</v>
      </c>
      <c r="I9322" t="s">
        <v>2014</v>
      </c>
      <c r="J9322" t="s">
        <v>2061</v>
      </c>
      <c r="K9322" t="s">
        <v>1923</v>
      </c>
      <c r="L9322" t="s">
        <v>1888</v>
      </c>
      <c r="M9322">
        <v>1</v>
      </c>
      <c r="N9322" s="3">
        <v>25</v>
      </c>
      <c r="O9322" s="3">
        <v>11</v>
      </c>
      <c r="P9322" s="4">
        <v>0.1</v>
      </c>
      <c r="Q9322" s="3">
        <v>22.5</v>
      </c>
      <c r="R9322" s="3">
        <v>11</v>
      </c>
      <c r="S9322" s="3">
        <v>11.5</v>
      </c>
      <c r="T9322" t="s">
        <v>1954</v>
      </c>
      <c r="U9322" t="s">
        <v>72</v>
      </c>
    </row>
    <row r="9323" spans="1:21" x14ac:dyDescent="0.35">
      <c r="A9323" t="s">
        <v>11901</v>
      </c>
      <c r="B9323" s="2">
        <v>45969</v>
      </c>
      <c r="C9323">
        <v>11</v>
      </c>
      <c r="D9323">
        <v>2025</v>
      </c>
      <c r="F9323" t="s">
        <v>1378</v>
      </c>
      <c r="G9323" t="s">
        <v>2345</v>
      </c>
      <c r="H9323" t="s">
        <v>1874</v>
      </c>
      <c r="I9323" t="s">
        <v>2041</v>
      </c>
      <c r="J9323" t="s">
        <v>2001</v>
      </c>
      <c r="K9323" t="s">
        <v>1911</v>
      </c>
      <c r="L9323" t="s">
        <v>1886</v>
      </c>
      <c r="M9323">
        <v>1</v>
      </c>
      <c r="N9323" s="3">
        <v>58</v>
      </c>
      <c r="O9323" s="3">
        <v>25</v>
      </c>
      <c r="P9323" s="4">
        <v>0.05</v>
      </c>
      <c r="Q9323" s="3">
        <v>55.1</v>
      </c>
      <c r="R9323" s="3">
        <v>25</v>
      </c>
      <c r="S9323" s="3">
        <v>30.1</v>
      </c>
      <c r="T9323" t="s">
        <v>1954</v>
      </c>
      <c r="U9323" t="s">
        <v>72</v>
      </c>
    </row>
    <row r="9324" spans="1:21" x14ac:dyDescent="0.35">
      <c r="A9324" t="s">
        <v>11902</v>
      </c>
      <c r="B9324" s="2">
        <v>45969</v>
      </c>
      <c r="C9324">
        <v>11</v>
      </c>
      <c r="D9324">
        <v>2025</v>
      </c>
      <c r="F9324" t="s">
        <v>536</v>
      </c>
      <c r="G9324" t="s">
        <v>2094</v>
      </c>
      <c r="H9324" t="s">
        <v>1871</v>
      </c>
      <c r="I9324" t="s">
        <v>1990</v>
      </c>
      <c r="J9324" t="s">
        <v>1956</v>
      </c>
      <c r="K9324" t="s">
        <v>1909</v>
      </c>
      <c r="L9324" t="s">
        <v>1887</v>
      </c>
      <c r="M9324">
        <v>2</v>
      </c>
      <c r="N9324" s="3">
        <v>95</v>
      </c>
      <c r="O9324" s="3">
        <v>54</v>
      </c>
      <c r="P9324" s="4">
        <v>0.1</v>
      </c>
      <c r="Q9324" s="3">
        <v>171</v>
      </c>
      <c r="R9324" s="3">
        <v>108</v>
      </c>
      <c r="S9324" s="3">
        <v>63</v>
      </c>
      <c r="T9324" t="s">
        <v>1954</v>
      </c>
      <c r="U9324" t="s">
        <v>72</v>
      </c>
    </row>
    <row r="9325" spans="1:21" x14ac:dyDescent="0.35">
      <c r="A9325" t="s">
        <v>11903</v>
      </c>
      <c r="B9325" s="2">
        <v>45969</v>
      </c>
      <c r="C9325">
        <v>11</v>
      </c>
      <c r="D9325">
        <v>2025</v>
      </c>
      <c r="F9325" t="s">
        <v>270</v>
      </c>
      <c r="G9325" t="s">
        <v>2151</v>
      </c>
      <c r="H9325" t="s">
        <v>1872</v>
      </c>
      <c r="I9325" t="s">
        <v>2152</v>
      </c>
      <c r="J9325" t="s">
        <v>2183</v>
      </c>
      <c r="K9325" t="s">
        <v>1917</v>
      </c>
      <c r="L9325" t="s">
        <v>1886</v>
      </c>
      <c r="M9325">
        <v>1</v>
      </c>
      <c r="N9325" s="3">
        <v>72</v>
      </c>
      <c r="O9325" s="3">
        <v>34</v>
      </c>
      <c r="P9325" s="4">
        <v>0</v>
      </c>
      <c r="Q9325" s="3">
        <v>72</v>
      </c>
      <c r="R9325" s="3">
        <v>34</v>
      </c>
      <c r="S9325" s="3">
        <v>38</v>
      </c>
      <c r="T9325" t="s">
        <v>1954</v>
      </c>
      <c r="U9325" t="s">
        <v>72</v>
      </c>
    </row>
    <row r="9326" spans="1:21" x14ac:dyDescent="0.35">
      <c r="A9326" t="s">
        <v>11904</v>
      </c>
      <c r="B9326" s="2">
        <v>45969</v>
      </c>
      <c r="C9326">
        <v>11</v>
      </c>
      <c r="D9326">
        <v>2025</v>
      </c>
      <c r="F9326" t="s">
        <v>1565</v>
      </c>
      <c r="G9326" t="s">
        <v>3850</v>
      </c>
      <c r="H9326" t="s">
        <v>1871</v>
      </c>
      <c r="I9326" t="s">
        <v>2144</v>
      </c>
      <c r="J9326" t="s">
        <v>1987</v>
      </c>
      <c r="K9326" t="s">
        <v>1908</v>
      </c>
      <c r="L9326" t="s">
        <v>1890</v>
      </c>
      <c r="M9326">
        <v>1</v>
      </c>
      <c r="N9326" s="3">
        <v>129</v>
      </c>
      <c r="O9326" s="3">
        <v>78</v>
      </c>
      <c r="P9326" s="4">
        <v>0</v>
      </c>
      <c r="Q9326" s="3">
        <v>129</v>
      </c>
      <c r="R9326" s="3">
        <v>78</v>
      </c>
      <c r="S9326" s="3">
        <v>51</v>
      </c>
      <c r="T9326" t="s">
        <v>1954</v>
      </c>
      <c r="U9326" t="s">
        <v>72</v>
      </c>
    </row>
    <row r="9327" spans="1:21" x14ac:dyDescent="0.35">
      <c r="A9327" t="s">
        <v>11905</v>
      </c>
      <c r="B9327" s="2">
        <v>45969</v>
      </c>
      <c r="C9327">
        <v>11</v>
      </c>
      <c r="D9327">
        <v>2025</v>
      </c>
      <c r="F9327" t="s">
        <v>385</v>
      </c>
      <c r="G9327" t="s">
        <v>2238</v>
      </c>
      <c r="H9327" t="s">
        <v>1872</v>
      </c>
      <c r="I9327" t="s">
        <v>2076</v>
      </c>
      <c r="J9327" t="s">
        <v>2023</v>
      </c>
      <c r="K9327" t="s">
        <v>1912</v>
      </c>
      <c r="L9327" t="s">
        <v>1890</v>
      </c>
      <c r="M9327">
        <v>1</v>
      </c>
      <c r="N9327" s="3">
        <v>249</v>
      </c>
      <c r="O9327" s="3">
        <v>168</v>
      </c>
      <c r="P9327" s="4">
        <v>0</v>
      </c>
      <c r="Q9327" s="3">
        <v>249</v>
      </c>
      <c r="R9327" s="3">
        <v>168</v>
      </c>
      <c r="S9327" s="3">
        <v>81</v>
      </c>
      <c r="T9327" t="s">
        <v>1954</v>
      </c>
      <c r="U9327" t="s">
        <v>72</v>
      </c>
    </row>
    <row r="9328" spans="1:21" x14ac:dyDescent="0.35">
      <c r="A9328" t="s">
        <v>11906</v>
      </c>
      <c r="B9328" s="2">
        <v>45969</v>
      </c>
      <c r="C9328">
        <v>11</v>
      </c>
      <c r="D9328">
        <v>2025</v>
      </c>
      <c r="F9328" t="s">
        <v>646</v>
      </c>
      <c r="G9328" t="s">
        <v>2798</v>
      </c>
      <c r="H9328" t="s">
        <v>1864</v>
      </c>
      <c r="I9328" t="s">
        <v>2101</v>
      </c>
      <c r="J9328" t="s">
        <v>1963</v>
      </c>
      <c r="K9328" t="s">
        <v>1907</v>
      </c>
      <c r="L9328" t="s">
        <v>1890</v>
      </c>
      <c r="M9328">
        <v>2</v>
      </c>
      <c r="N9328" s="3">
        <v>119</v>
      </c>
      <c r="O9328" s="3">
        <v>72</v>
      </c>
      <c r="P9328" s="4">
        <v>0.15</v>
      </c>
      <c r="Q9328" s="3">
        <v>202.3</v>
      </c>
      <c r="R9328" s="3">
        <v>144</v>
      </c>
      <c r="S9328" s="3">
        <v>58.3</v>
      </c>
      <c r="T9328" t="s">
        <v>1954</v>
      </c>
      <c r="U9328" t="s">
        <v>72</v>
      </c>
    </row>
    <row r="9329" spans="1:21" x14ac:dyDescent="0.35">
      <c r="A9329" t="s">
        <v>11907</v>
      </c>
      <c r="B9329" s="2">
        <v>45969</v>
      </c>
      <c r="C9329">
        <v>11</v>
      </c>
      <c r="D9329">
        <v>2025</v>
      </c>
      <c r="F9329" t="s">
        <v>287</v>
      </c>
      <c r="G9329" t="s">
        <v>2252</v>
      </c>
      <c r="H9329" t="s">
        <v>1868</v>
      </c>
      <c r="I9329" t="s">
        <v>2113</v>
      </c>
      <c r="J9329" t="s">
        <v>2067</v>
      </c>
      <c r="K9329" t="s">
        <v>1918</v>
      </c>
      <c r="L9329" t="s">
        <v>1889</v>
      </c>
      <c r="M9329">
        <v>2</v>
      </c>
      <c r="N9329" s="3">
        <v>69</v>
      </c>
      <c r="O9329" s="3">
        <v>37</v>
      </c>
      <c r="P9329" s="4">
        <v>0</v>
      </c>
      <c r="Q9329" s="3">
        <v>138</v>
      </c>
      <c r="R9329" s="3">
        <v>74</v>
      </c>
      <c r="S9329" s="3">
        <v>64</v>
      </c>
      <c r="T9329" t="s">
        <v>1954</v>
      </c>
      <c r="U9329" t="s">
        <v>72</v>
      </c>
    </row>
    <row r="9330" spans="1:21" x14ac:dyDescent="0.35">
      <c r="A9330" t="s">
        <v>11908</v>
      </c>
      <c r="B9330" s="2">
        <v>45970</v>
      </c>
      <c r="C9330">
        <v>11</v>
      </c>
      <c r="D9330">
        <v>2025</v>
      </c>
      <c r="F9330" t="s">
        <v>633</v>
      </c>
      <c r="G9330" t="s">
        <v>2174</v>
      </c>
      <c r="H9330" t="s">
        <v>1866</v>
      </c>
      <c r="I9330" t="s">
        <v>1866</v>
      </c>
      <c r="J9330" t="s">
        <v>2162</v>
      </c>
      <c r="K9330" t="s">
        <v>1921</v>
      </c>
      <c r="L9330" t="s">
        <v>1889</v>
      </c>
      <c r="M9330">
        <v>4</v>
      </c>
      <c r="N9330" s="3">
        <v>55</v>
      </c>
      <c r="O9330" s="3">
        <v>27</v>
      </c>
      <c r="P9330" s="4">
        <v>0.05</v>
      </c>
      <c r="Q9330" s="3">
        <v>209</v>
      </c>
      <c r="R9330" s="3">
        <v>108</v>
      </c>
      <c r="S9330" s="3">
        <v>101</v>
      </c>
      <c r="T9330" t="s">
        <v>1954</v>
      </c>
      <c r="U9330" t="s">
        <v>72</v>
      </c>
    </row>
    <row r="9331" spans="1:21" x14ac:dyDescent="0.35">
      <c r="A9331" t="s">
        <v>11909</v>
      </c>
      <c r="B9331" s="2">
        <v>45970</v>
      </c>
      <c r="C9331">
        <v>11</v>
      </c>
      <c r="D9331">
        <v>2025</v>
      </c>
      <c r="F9331" t="s">
        <v>428</v>
      </c>
      <c r="G9331" t="s">
        <v>2306</v>
      </c>
      <c r="H9331" t="s">
        <v>1863</v>
      </c>
      <c r="I9331" t="s">
        <v>1952</v>
      </c>
      <c r="J9331" t="s">
        <v>1963</v>
      </c>
      <c r="K9331" t="s">
        <v>1907</v>
      </c>
      <c r="L9331" t="s">
        <v>1890</v>
      </c>
      <c r="M9331">
        <v>2</v>
      </c>
      <c r="N9331" s="3">
        <v>119</v>
      </c>
      <c r="O9331" s="3">
        <v>72</v>
      </c>
      <c r="P9331" s="4">
        <v>0.15</v>
      </c>
      <c r="Q9331" s="3">
        <v>202.3</v>
      </c>
      <c r="R9331" s="3">
        <v>144</v>
      </c>
      <c r="S9331" s="3">
        <v>58.3</v>
      </c>
      <c r="T9331" t="s">
        <v>1954</v>
      </c>
      <c r="U9331" t="s">
        <v>72</v>
      </c>
    </row>
    <row r="9332" spans="1:21" x14ac:dyDescent="0.35">
      <c r="A9332" t="s">
        <v>11910</v>
      </c>
      <c r="B9332" s="2">
        <v>45970</v>
      </c>
      <c r="C9332">
        <v>11</v>
      </c>
      <c r="D9332">
        <v>2025</v>
      </c>
      <c r="F9332" t="s">
        <v>236</v>
      </c>
      <c r="G9332" t="s">
        <v>2846</v>
      </c>
      <c r="H9332" t="s">
        <v>1870</v>
      </c>
      <c r="I9332" t="s">
        <v>2083</v>
      </c>
      <c r="J9332" t="s">
        <v>2064</v>
      </c>
      <c r="K9332" t="s">
        <v>1922</v>
      </c>
      <c r="L9332" t="s">
        <v>1887</v>
      </c>
      <c r="M9332">
        <v>2</v>
      </c>
      <c r="N9332" s="3">
        <v>32</v>
      </c>
      <c r="O9332" s="3">
        <v>14</v>
      </c>
      <c r="P9332" s="4">
        <v>0</v>
      </c>
      <c r="Q9332" s="3">
        <v>64</v>
      </c>
      <c r="R9332" s="3">
        <v>28</v>
      </c>
      <c r="S9332" s="3">
        <v>36</v>
      </c>
      <c r="T9332" t="s">
        <v>1954</v>
      </c>
      <c r="U9332" t="s">
        <v>72</v>
      </c>
    </row>
    <row r="9333" spans="1:21" x14ac:dyDescent="0.35">
      <c r="A9333" t="s">
        <v>11911</v>
      </c>
      <c r="B9333" s="2">
        <v>45970</v>
      </c>
      <c r="C9333">
        <v>11</v>
      </c>
      <c r="D9333">
        <v>2025</v>
      </c>
      <c r="F9333" t="s">
        <v>108</v>
      </c>
      <c r="G9333" t="s">
        <v>4512</v>
      </c>
      <c r="H9333" t="s">
        <v>1874</v>
      </c>
      <c r="I9333" t="s">
        <v>2041</v>
      </c>
      <c r="J9333" t="s">
        <v>1956</v>
      </c>
      <c r="K9333" t="s">
        <v>1909</v>
      </c>
      <c r="L9333" t="s">
        <v>1887</v>
      </c>
      <c r="M9333">
        <v>4</v>
      </c>
      <c r="N9333" s="3">
        <v>95</v>
      </c>
      <c r="O9333" s="3">
        <v>54</v>
      </c>
      <c r="P9333" s="4">
        <v>0.15</v>
      </c>
      <c r="Q9333" s="3">
        <v>323</v>
      </c>
      <c r="R9333" s="3">
        <v>216</v>
      </c>
      <c r="S9333" s="3">
        <v>107</v>
      </c>
      <c r="T9333" t="s">
        <v>1954</v>
      </c>
      <c r="U9333" t="s">
        <v>72</v>
      </c>
    </row>
    <row r="9334" spans="1:21" x14ac:dyDescent="0.35">
      <c r="A9334" t="s">
        <v>11912</v>
      </c>
      <c r="B9334" s="2">
        <v>45970</v>
      </c>
      <c r="C9334">
        <v>11</v>
      </c>
      <c r="D9334">
        <v>2025</v>
      </c>
      <c r="F9334" t="s">
        <v>1530</v>
      </c>
      <c r="G9334" t="s">
        <v>2552</v>
      </c>
      <c r="H9334" t="s">
        <v>1874</v>
      </c>
      <c r="I9334" t="s">
        <v>2041</v>
      </c>
      <c r="J9334" t="s">
        <v>1960</v>
      </c>
      <c r="K9334" t="s">
        <v>1924</v>
      </c>
      <c r="L9334" t="s">
        <v>1885</v>
      </c>
      <c r="M9334">
        <v>3</v>
      </c>
      <c r="N9334" s="3">
        <v>42</v>
      </c>
      <c r="O9334" s="3">
        <v>20</v>
      </c>
      <c r="P9334" s="4">
        <v>0</v>
      </c>
      <c r="Q9334" s="3">
        <v>126</v>
      </c>
      <c r="R9334" s="3">
        <v>60</v>
      </c>
      <c r="S9334" s="3">
        <v>66</v>
      </c>
      <c r="T9334" t="s">
        <v>1954</v>
      </c>
      <c r="U9334" t="s">
        <v>72</v>
      </c>
    </row>
    <row r="9335" spans="1:21" x14ac:dyDescent="0.35">
      <c r="A9335" t="s">
        <v>11913</v>
      </c>
      <c r="B9335" s="2">
        <v>45970</v>
      </c>
      <c r="C9335">
        <v>11</v>
      </c>
      <c r="D9335">
        <v>2025</v>
      </c>
      <c r="F9335" t="s">
        <v>1289</v>
      </c>
      <c r="G9335" t="s">
        <v>2250</v>
      </c>
      <c r="H9335" t="s">
        <v>1869</v>
      </c>
      <c r="I9335" t="s">
        <v>1974</v>
      </c>
      <c r="J9335" t="s">
        <v>1991</v>
      </c>
      <c r="K9335" t="s">
        <v>1925</v>
      </c>
      <c r="L9335" t="s">
        <v>1885</v>
      </c>
      <c r="M9335">
        <v>1</v>
      </c>
      <c r="N9335" s="3">
        <v>35</v>
      </c>
      <c r="O9335" s="3">
        <v>16</v>
      </c>
      <c r="P9335" s="4">
        <v>0</v>
      </c>
      <c r="Q9335" s="3">
        <v>35</v>
      </c>
      <c r="R9335" s="3">
        <v>16</v>
      </c>
      <c r="S9335" s="3">
        <v>19</v>
      </c>
      <c r="T9335" t="s">
        <v>1954</v>
      </c>
      <c r="U9335" t="s">
        <v>72</v>
      </c>
    </row>
    <row r="9336" spans="1:21" x14ac:dyDescent="0.35">
      <c r="A9336" t="s">
        <v>11914</v>
      </c>
      <c r="B9336" s="2">
        <v>45970</v>
      </c>
      <c r="C9336">
        <v>11</v>
      </c>
      <c r="D9336">
        <v>2025</v>
      </c>
      <c r="F9336" t="s">
        <v>1122</v>
      </c>
      <c r="G9336" t="s">
        <v>3990</v>
      </c>
      <c r="H9336" t="s">
        <v>1870</v>
      </c>
      <c r="I9336" t="s">
        <v>2000</v>
      </c>
      <c r="J9336" t="s">
        <v>1991</v>
      </c>
      <c r="K9336" t="s">
        <v>1925</v>
      </c>
      <c r="L9336" t="s">
        <v>1885</v>
      </c>
      <c r="M9336">
        <v>1</v>
      </c>
      <c r="N9336" s="3">
        <v>35</v>
      </c>
      <c r="O9336" s="3">
        <v>16</v>
      </c>
      <c r="P9336" s="4">
        <v>0.05</v>
      </c>
      <c r="Q9336" s="3">
        <v>33.25</v>
      </c>
      <c r="R9336" s="3">
        <v>16</v>
      </c>
      <c r="S9336" s="3">
        <v>17.25</v>
      </c>
      <c r="T9336" t="s">
        <v>1954</v>
      </c>
      <c r="U9336" t="s">
        <v>72</v>
      </c>
    </row>
    <row r="9337" spans="1:21" x14ac:dyDescent="0.35">
      <c r="A9337" t="s">
        <v>11915</v>
      </c>
      <c r="B9337" s="2">
        <v>45970</v>
      </c>
      <c r="C9337">
        <v>11</v>
      </c>
      <c r="D9337">
        <v>2025</v>
      </c>
      <c r="F9337" t="s">
        <v>812</v>
      </c>
      <c r="G9337" t="s">
        <v>2489</v>
      </c>
      <c r="H9337" t="s">
        <v>1863</v>
      </c>
      <c r="I9337" t="s">
        <v>2056</v>
      </c>
      <c r="J9337" t="s">
        <v>2023</v>
      </c>
      <c r="K9337" t="s">
        <v>1912</v>
      </c>
      <c r="L9337" t="s">
        <v>1890</v>
      </c>
      <c r="M9337">
        <v>1</v>
      </c>
      <c r="N9337" s="3">
        <v>249</v>
      </c>
      <c r="O9337" s="3">
        <v>168</v>
      </c>
      <c r="P9337" s="4">
        <v>0.1</v>
      </c>
      <c r="Q9337" s="3">
        <v>224.1</v>
      </c>
      <c r="R9337" s="3">
        <v>168</v>
      </c>
      <c r="S9337" s="3">
        <v>56.1</v>
      </c>
      <c r="T9337" t="s">
        <v>1954</v>
      </c>
      <c r="U9337" t="s">
        <v>72</v>
      </c>
    </row>
    <row r="9338" spans="1:21" x14ac:dyDescent="0.35">
      <c r="A9338" t="s">
        <v>11916</v>
      </c>
      <c r="B9338" s="2">
        <v>45970</v>
      </c>
      <c r="C9338">
        <v>11</v>
      </c>
      <c r="D9338">
        <v>2025</v>
      </c>
      <c r="F9338" t="s">
        <v>184</v>
      </c>
      <c r="G9338" t="s">
        <v>2261</v>
      </c>
      <c r="H9338" t="s">
        <v>1869</v>
      </c>
      <c r="I9338" t="s">
        <v>1977</v>
      </c>
      <c r="J9338" t="s">
        <v>2001</v>
      </c>
      <c r="K9338" t="s">
        <v>1911</v>
      </c>
      <c r="L9338" t="s">
        <v>1886</v>
      </c>
      <c r="M9338">
        <v>2</v>
      </c>
      <c r="N9338" s="3">
        <v>58</v>
      </c>
      <c r="O9338" s="3">
        <v>25</v>
      </c>
      <c r="P9338" s="4">
        <v>0.05</v>
      </c>
      <c r="Q9338" s="3">
        <v>110.2</v>
      </c>
      <c r="R9338" s="3">
        <v>50</v>
      </c>
      <c r="S9338" s="3">
        <v>60.2</v>
      </c>
      <c r="T9338" t="s">
        <v>1954</v>
      </c>
      <c r="U9338" t="s">
        <v>72</v>
      </c>
    </row>
    <row r="9339" spans="1:21" x14ac:dyDescent="0.35">
      <c r="A9339" t="s">
        <v>11917</v>
      </c>
      <c r="B9339" s="2">
        <v>45970</v>
      </c>
      <c r="C9339">
        <v>11</v>
      </c>
      <c r="D9339">
        <v>2025</v>
      </c>
      <c r="F9339" t="s">
        <v>389</v>
      </c>
      <c r="G9339" t="s">
        <v>3348</v>
      </c>
      <c r="H9339" t="s">
        <v>1872</v>
      </c>
      <c r="I9339" t="s">
        <v>2076</v>
      </c>
      <c r="J9339" t="s">
        <v>2061</v>
      </c>
      <c r="K9339" t="s">
        <v>1923</v>
      </c>
      <c r="L9339" t="s">
        <v>1888</v>
      </c>
      <c r="M9339">
        <v>5</v>
      </c>
      <c r="N9339" s="3">
        <v>25</v>
      </c>
      <c r="O9339" s="3">
        <v>11</v>
      </c>
      <c r="P9339" s="4">
        <v>0</v>
      </c>
      <c r="Q9339" s="3">
        <v>125</v>
      </c>
      <c r="R9339" s="3">
        <v>55</v>
      </c>
      <c r="S9339" s="3">
        <v>70</v>
      </c>
      <c r="T9339" t="s">
        <v>1954</v>
      </c>
      <c r="U9339" t="s">
        <v>72</v>
      </c>
    </row>
    <row r="9340" spans="1:21" x14ac:dyDescent="0.35">
      <c r="A9340" t="s">
        <v>11918</v>
      </c>
      <c r="B9340" s="2">
        <v>45970</v>
      </c>
      <c r="C9340">
        <v>11</v>
      </c>
      <c r="D9340">
        <v>2025</v>
      </c>
      <c r="F9340" t="s">
        <v>278</v>
      </c>
      <c r="G9340" t="s">
        <v>2504</v>
      </c>
      <c r="H9340" t="s">
        <v>1870</v>
      </c>
      <c r="I9340" t="s">
        <v>2000</v>
      </c>
      <c r="J9340" t="s">
        <v>2064</v>
      </c>
      <c r="K9340" t="s">
        <v>1922</v>
      </c>
      <c r="L9340" t="s">
        <v>1887</v>
      </c>
      <c r="M9340">
        <v>4</v>
      </c>
      <c r="N9340" s="3">
        <v>32</v>
      </c>
      <c r="O9340" s="3">
        <v>14</v>
      </c>
      <c r="P9340" s="4">
        <v>0.1</v>
      </c>
      <c r="Q9340" s="3">
        <v>115.2</v>
      </c>
      <c r="R9340" s="3">
        <v>56</v>
      </c>
      <c r="S9340" s="3">
        <v>59.2</v>
      </c>
      <c r="T9340" t="s">
        <v>1954</v>
      </c>
      <c r="U9340" t="s">
        <v>72</v>
      </c>
    </row>
    <row r="9341" spans="1:21" x14ac:dyDescent="0.35">
      <c r="A9341" t="s">
        <v>11919</v>
      </c>
      <c r="B9341" s="2">
        <v>45970</v>
      </c>
      <c r="C9341">
        <v>11</v>
      </c>
      <c r="D9341">
        <v>2025</v>
      </c>
      <c r="F9341" t="s">
        <v>1197</v>
      </c>
      <c r="G9341" t="s">
        <v>2648</v>
      </c>
      <c r="H9341" t="s">
        <v>1863</v>
      </c>
      <c r="I9341" t="s">
        <v>2033</v>
      </c>
      <c r="J9341" t="s">
        <v>2034</v>
      </c>
      <c r="K9341" t="s">
        <v>1904</v>
      </c>
      <c r="L9341" t="s">
        <v>1889</v>
      </c>
      <c r="M9341">
        <v>1</v>
      </c>
      <c r="N9341" s="3">
        <v>149</v>
      </c>
      <c r="O9341" s="3">
        <v>91</v>
      </c>
      <c r="P9341" s="4">
        <v>0.1</v>
      </c>
      <c r="Q9341" s="3">
        <v>134.1</v>
      </c>
      <c r="R9341" s="3">
        <v>91</v>
      </c>
      <c r="S9341" s="3">
        <v>43.1</v>
      </c>
      <c r="T9341" t="s">
        <v>1954</v>
      </c>
      <c r="U9341" t="s">
        <v>72</v>
      </c>
    </row>
    <row r="9342" spans="1:21" x14ac:dyDescent="0.35">
      <c r="A9342" t="s">
        <v>11920</v>
      </c>
      <c r="B9342" s="2">
        <v>45970</v>
      </c>
      <c r="C9342">
        <v>11</v>
      </c>
      <c r="D9342">
        <v>2025</v>
      </c>
      <c r="F9342" t="s">
        <v>1052</v>
      </c>
      <c r="G9342" t="s">
        <v>3429</v>
      </c>
      <c r="H9342" t="s">
        <v>1875</v>
      </c>
      <c r="I9342" t="s">
        <v>1981</v>
      </c>
      <c r="J9342" t="s">
        <v>1987</v>
      </c>
      <c r="K9342" t="s">
        <v>1908</v>
      </c>
      <c r="L9342" t="s">
        <v>1890</v>
      </c>
      <c r="M9342">
        <v>1</v>
      </c>
      <c r="N9342" s="3">
        <v>129</v>
      </c>
      <c r="O9342" s="3">
        <v>78</v>
      </c>
      <c r="P9342" s="4">
        <v>0.05</v>
      </c>
      <c r="Q9342" s="3">
        <v>122.55</v>
      </c>
      <c r="R9342" s="3">
        <v>78</v>
      </c>
      <c r="S9342" s="3">
        <v>44.55</v>
      </c>
      <c r="T9342" t="s">
        <v>1954</v>
      </c>
      <c r="U9342" t="s">
        <v>72</v>
      </c>
    </row>
    <row r="9343" spans="1:21" x14ac:dyDescent="0.35">
      <c r="A9343" t="s">
        <v>11921</v>
      </c>
      <c r="B9343" s="2">
        <v>45970</v>
      </c>
      <c r="C9343">
        <v>11</v>
      </c>
      <c r="D9343">
        <v>2025</v>
      </c>
      <c r="F9343" t="s">
        <v>658</v>
      </c>
      <c r="G9343" t="s">
        <v>2844</v>
      </c>
      <c r="H9343" t="s">
        <v>1873</v>
      </c>
      <c r="I9343" t="s">
        <v>2070</v>
      </c>
      <c r="J9343" t="s">
        <v>2045</v>
      </c>
      <c r="K9343" t="s">
        <v>1910</v>
      </c>
      <c r="L9343" t="s">
        <v>1890</v>
      </c>
      <c r="M9343">
        <v>1</v>
      </c>
      <c r="N9343" s="3">
        <v>99</v>
      </c>
      <c r="O9343" s="3">
        <v>58</v>
      </c>
      <c r="P9343" s="4">
        <v>0</v>
      </c>
      <c r="Q9343" s="3">
        <v>99</v>
      </c>
      <c r="R9343" s="3">
        <v>58</v>
      </c>
      <c r="S9343" s="3">
        <v>41</v>
      </c>
      <c r="T9343" t="s">
        <v>1954</v>
      </c>
      <c r="U9343" t="s">
        <v>72</v>
      </c>
    </row>
    <row r="9344" spans="1:21" x14ac:dyDescent="0.35">
      <c r="A9344" t="s">
        <v>11922</v>
      </c>
      <c r="B9344" s="2">
        <v>45970</v>
      </c>
      <c r="C9344">
        <v>11</v>
      </c>
      <c r="D9344">
        <v>2025</v>
      </c>
      <c r="F9344" t="s">
        <v>611</v>
      </c>
      <c r="G9344" t="s">
        <v>2402</v>
      </c>
      <c r="H9344" t="s">
        <v>1864</v>
      </c>
      <c r="I9344" t="s">
        <v>2087</v>
      </c>
      <c r="J9344" t="s">
        <v>2045</v>
      </c>
      <c r="K9344" t="s">
        <v>1910</v>
      </c>
      <c r="L9344" t="s">
        <v>1890</v>
      </c>
      <c r="M9344">
        <v>1</v>
      </c>
      <c r="N9344" s="3">
        <v>99</v>
      </c>
      <c r="O9344" s="3">
        <v>58</v>
      </c>
      <c r="P9344" s="4">
        <v>0</v>
      </c>
      <c r="Q9344" s="3">
        <v>99</v>
      </c>
      <c r="R9344" s="3">
        <v>58</v>
      </c>
      <c r="S9344" s="3">
        <v>41</v>
      </c>
      <c r="T9344" t="s">
        <v>1954</v>
      </c>
      <c r="U9344" t="s">
        <v>72</v>
      </c>
    </row>
    <row r="9345" spans="1:21" x14ac:dyDescent="0.35">
      <c r="A9345" t="s">
        <v>11923</v>
      </c>
      <c r="B9345" s="2">
        <v>45970</v>
      </c>
      <c r="C9345">
        <v>11</v>
      </c>
      <c r="D9345">
        <v>2025</v>
      </c>
      <c r="F9345" t="s">
        <v>1693</v>
      </c>
      <c r="G9345" t="s">
        <v>2146</v>
      </c>
      <c r="H9345" t="s">
        <v>1863</v>
      </c>
      <c r="I9345" t="s">
        <v>2051</v>
      </c>
      <c r="J9345" t="s">
        <v>1978</v>
      </c>
      <c r="K9345" t="s">
        <v>1916</v>
      </c>
      <c r="L9345" t="s">
        <v>1887</v>
      </c>
      <c r="M9345">
        <v>2</v>
      </c>
      <c r="N9345" s="3">
        <v>79</v>
      </c>
      <c r="O9345" s="3">
        <v>42</v>
      </c>
      <c r="P9345" s="4">
        <v>0</v>
      </c>
      <c r="Q9345" s="3">
        <v>158</v>
      </c>
      <c r="R9345" s="3">
        <v>84</v>
      </c>
      <c r="S9345" s="3">
        <v>74</v>
      </c>
      <c r="T9345" t="s">
        <v>1954</v>
      </c>
      <c r="U9345" t="s">
        <v>72</v>
      </c>
    </row>
    <row r="9346" spans="1:21" x14ac:dyDescent="0.35">
      <c r="A9346" t="s">
        <v>11924</v>
      </c>
      <c r="B9346" s="2">
        <v>45970</v>
      </c>
      <c r="C9346">
        <v>11</v>
      </c>
      <c r="D9346">
        <v>2025</v>
      </c>
      <c r="F9346" t="s">
        <v>1663</v>
      </c>
      <c r="G9346" t="s">
        <v>3442</v>
      </c>
      <c r="H9346" t="s">
        <v>1863</v>
      </c>
      <c r="I9346" t="s">
        <v>2051</v>
      </c>
      <c r="J9346" t="s">
        <v>2061</v>
      </c>
      <c r="K9346" t="s">
        <v>1923</v>
      </c>
      <c r="L9346" t="s">
        <v>1888</v>
      </c>
      <c r="M9346">
        <v>2</v>
      </c>
      <c r="N9346" s="3">
        <v>25</v>
      </c>
      <c r="O9346" s="3">
        <v>11</v>
      </c>
      <c r="P9346" s="4">
        <v>0.15</v>
      </c>
      <c r="Q9346" s="3">
        <v>42.5</v>
      </c>
      <c r="R9346" s="3">
        <v>22</v>
      </c>
      <c r="S9346" s="3">
        <v>20.5</v>
      </c>
      <c r="T9346" t="s">
        <v>1954</v>
      </c>
      <c r="U9346" t="s">
        <v>71</v>
      </c>
    </row>
    <row r="9347" spans="1:21" x14ac:dyDescent="0.35">
      <c r="A9347" t="s">
        <v>11925</v>
      </c>
      <c r="B9347" s="2">
        <v>45971</v>
      </c>
      <c r="C9347">
        <v>11</v>
      </c>
      <c r="D9347">
        <v>2025</v>
      </c>
      <c r="F9347" t="s">
        <v>1115</v>
      </c>
      <c r="G9347" t="s">
        <v>2072</v>
      </c>
      <c r="H9347" t="s">
        <v>1874</v>
      </c>
      <c r="I9347" t="s">
        <v>2041</v>
      </c>
      <c r="J9347" t="s">
        <v>2162</v>
      </c>
      <c r="K9347" t="s">
        <v>1921</v>
      </c>
      <c r="L9347" t="s">
        <v>1889</v>
      </c>
      <c r="M9347">
        <v>3</v>
      </c>
      <c r="N9347" s="3">
        <v>55</v>
      </c>
      <c r="O9347" s="3">
        <v>27</v>
      </c>
      <c r="P9347" s="4">
        <v>0.05</v>
      </c>
      <c r="Q9347" s="3">
        <v>156.75</v>
      </c>
      <c r="R9347" s="3">
        <v>81</v>
      </c>
      <c r="S9347" s="3">
        <v>75.75</v>
      </c>
      <c r="T9347" t="s">
        <v>1954</v>
      </c>
      <c r="U9347" t="s">
        <v>72</v>
      </c>
    </row>
    <row r="9348" spans="1:21" x14ac:dyDescent="0.35">
      <c r="A9348" t="s">
        <v>11926</v>
      </c>
      <c r="B9348" s="2">
        <v>45971</v>
      </c>
      <c r="C9348">
        <v>11</v>
      </c>
      <c r="D9348">
        <v>2025</v>
      </c>
      <c r="F9348" t="s">
        <v>134</v>
      </c>
      <c r="G9348" t="s">
        <v>2681</v>
      </c>
      <c r="H9348" t="s">
        <v>1868</v>
      </c>
      <c r="I9348" t="s">
        <v>2014</v>
      </c>
      <c r="J9348" t="s">
        <v>1997</v>
      </c>
      <c r="K9348" t="s">
        <v>1906</v>
      </c>
      <c r="L9348" t="s">
        <v>1889</v>
      </c>
      <c r="M9348">
        <v>1</v>
      </c>
      <c r="N9348" s="3">
        <v>89</v>
      </c>
      <c r="O9348" s="3">
        <v>48</v>
      </c>
      <c r="P9348" s="4">
        <v>0.1</v>
      </c>
      <c r="Q9348" s="3">
        <v>80.099999999999994</v>
      </c>
      <c r="R9348" s="3">
        <v>48</v>
      </c>
      <c r="S9348" s="3">
        <v>32.1</v>
      </c>
      <c r="T9348" t="s">
        <v>1954</v>
      </c>
      <c r="U9348" t="s">
        <v>72</v>
      </c>
    </row>
    <row r="9349" spans="1:21" x14ac:dyDescent="0.35">
      <c r="A9349" t="s">
        <v>11927</v>
      </c>
      <c r="B9349" s="2">
        <v>45971</v>
      </c>
      <c r="C9349">
        <v>11</v>
      </c>
      <c r="D9349">
        <v>2025</v>
      </c>
      <c r="F9349" t="s">
        <v>390</v>
      </c>
      <c r="G9349" t="s">
        <v>2222</v>
      </c>
      <c r="H9349" t="s">
        <v>1875</v>
      </c>
      <c r="I9349" t="s">
        <v>2054</v>
      </c>
      <c r="J9349" t="s">
        <v>2045</v>
      </c>
      <c r="K9349" t="s">
        <v>1910</v>
      </c>
      <c r="L9349" t="s">
        <v>1890</v>
      </c>
      <c r="M9349">
        <v>1</v>
      </c>
      <c r="N9349" s="3">
        <v>99</v>
      </c>
      <c r="O9349" s="3">
        <v>58</v>
      </c>
      <c r="P9349" s="4">
        <v>0</v>
      </c>
      <c r="Q9349" s="3">
        <v>99</v>
      </c>
      <c r="R9349" s="3">
        <v>58</v>
      </c>
      <c r="S9349" s="3">
        <v>41</v>
      </c>
      <c r="T9349" t="s">
        <v>1954</v>
      </c>
      <c r="U9349" t="s">
        <v>72</v>
      </c>
    </row>
    <row r="9350" spans="1:21" x14ac:dyDescent="0.35">
      <c r="A9350" t="s">
        <v>11928</v>
      </c>
      <c r="B9350" s="2">
        <v>45971</v>
      </c>
      <c r="C9350">
        <v>11</v>
      </c>
      <c r="D9350">
        <v>2025</v>
      </c>
      <c r="F9350" t="s">
        <v>362</v>
      </c>
      <c r="G9350" t="s">
        <v>2314</v>
      </c>
      <c r="H9350" t="s">
        <v>1871</v>
      </c>
      <c r="I9350" t="s">
        <v>1990</v>
      </c>
      <c r="J9350" t="s">
        <v>2001</v>
      </c>
      <c r="K9350" t="s">
        <v>1911</v>
      </c>
      <c r="L9350" t="s">
        <v>1886</v>
      </c>
      <c r="M9350">
        <v>4</v>
      </c>
      <c r="N9350" s="3">
        <v>58</v>
      </c>
      <c r="O9350" s="3">
        <v>25</v>
      </c>
      <c r="P9350" s="4">
        <v>0.1</v>
      </c>
      <c r="Q9350" s="3">
        <v>208.8</v>
      </c>
      <c r="R9350" s="3">
        <v>100</v>
      </c>
      <c r="S9350" s="3">
        <v>108.8</v>
      </c>
      <c r="T9350" t="s">
        <v>1954</v>
      </c>
      <c r="U9350" t="s">
        <v>72</v>
      </c>
    </row>
    <row r="9351" spans="1:21" x14ac:dyDescent="0.35">
      <c r="A9351" t="s">
        <v>11929</v>
      </c>
      <c r="B9351" s="2">
        <v>45971</v>
      </c>
      <c r="C9351">
        <v>11</v>
      </c>
      <c r="D9351">
        <v>2025</v>
      </c>
      <c r="F9351" t="s">
        <v>1431</v>
      </c>
      <c r="G9351" t="s">
        <v>3971</v>
      </c>
      <c r="H9351" t="s">
        <v>1867</v>
      </c>
      <c r="I9351" t="s">
        <v>2004</v>
      </c>
      <c r="J9351" t="s">
        <v>1987</v>
      </c>
      <c r="K9351" t="s">
        <v>1908</v>
      </c>
      <c r="L9351" t="s">
        <v>1890</v>
      </c>
      <c r="M9351">
        <v>2</v>
      </c>
      <c r="N9351" s="3">
        <v>129</v>
      </c>
      <c r="O9351" s="3">
        <v>78</v>
      </c>
      <c r="P9351" s="4">
        <v>0.05</v>
      </c>
      <c r="Q9351" s="3">
        <v>245.1</v>
      </c>
      <c r="R9351" s="3">
        <v>156</v>
      </c>
      <c r="S9351" s="3">
        <v>89.1</v>
      </c>
      <c r="T9351" t="s">
        <v>1954</v>
      </c>
      <c r="U9351" t="s">
        <v>72</v>
      </c>
    </row>
    <row r="9352" spans="1:21" x14ac:dyDescent="0.35">
      <c r="A9352" t="s">
        <v>11930</v>
      </c>
      <c r="B9352" s="2">
        <v>45971</v>
      </c>
      <c r="C9352">
        <v>11</v>
      </c>
      <c r="D9352">
        <v>2025</v>
      </c>
      <c r="F9352" t="s">
        <v>488</v>
      </c>
      <c r="G9352" t="s">
        <v>4178</v>
      </c>
      <c r="H9352" t="s">
        <v>1872</v>
      </c>
      <c r="I9352" t="s">
        <v>2152</v>
      </c>
      <c r="J9352" t="s">
        <v>2023</v>
      </c>
      <c r="K9352" t="s">
        <v>1912</v>
      </c>
      <c r="L9352" t="s">
        <v>1890</v>
      </c>
      <c r="M9352">
        <v>1</v>
      </c>
      <c r="N9352" s="3">
        <v>249</v>
      </c>
      <c r="O9352" s="3">
        <v>168</v>
      </c>
      <c r="P9352" s="4">
        <v>0</v>
      </c>
      <c r="Q9352" s="3">
        <v>249</v>
      </c>
      <c r="R9352" s="3">
        <v>168</v>
      </c>
      <c r="S9352" s="3">
        <v>81</v>
      </c>
      <c r="T9352" t="s">
        <v>1954</v>
      </c>
      <c r="U9352" t="s">
        <v>72</v>
      </c>
    </row>
    <row r="9353" spans="1:21" x14ac:dyDescent="0.35">
      <c r="A9353" t="s">
        <v>11931</v>
      </c>
      <c r="B9353" s="2">
        <v>45971</v>
      </c>
      <c r="C9353">
        <v>11</v>
      </c>
      <c r="D9353">
        <v>2025</v>
      </c>
      <c r="F9353" t="s">
        <v>76</v>
      </c>
      <c r="G9353" t="s">
        <v>2143</v>
      </c>
      <c r="H9353" t="s">
        <v>1872</v>
      </c>
      <c r="I9353" t="s">
        <v>2357</v>
      </c>
      <c r="J9353" t="s">
        <v>1991</v>
      </c>
      <c r="K9353" t="s">
        <v>1925</v>
      </c>
      <c r="L9353" t="s">
        <v>1885</v>
      </c>
      <c r="M9353">
        <v>2</v>
      </c>
      <c r="N9353" s="3">
        <v>35</v>
      </c>
      <c r="O9353" s="3">
        <v>16</v>
      </c>
      <c r="P9353" s="4">
        <v>0.05</v>
      </c>
      <c r="Q9353" s="3">
        <v>66.5</v>
      </c>
      <c r="R9353" s="3">
        <v>32</v>
      </c>
      <c r="S9353" s="3">
        <v>34.5</v>
      </c>
      <c r="T9353" t="s">
        <v>1954</v>
      </c>
      <c r="U9353" t="s">
        <v>72</v>
      </c>
    </row>
    <row r="9354" spans="1:21" x14ac:dyDescent="0.35">
      <c r="A9354" t="s">
        <v>11932</v>
      </c>
      <c r="B9354" s="2">
        <v>45971</v>
      </c>
      <c r="C9354">
        <v>11</v>
      </c>
      <c r="D9354">
        <v>2025</v>
      </c>
      <c r="F9354" t="s">
        <v>449</v>
      </c>
      <c r="G9354" t="s">
        <v>2837</v>
      </c>
      <c r="H9354" t="s">
        <v>1868</v>
      </c>
      <c r="I9354" t="s">
        <v>1959</v>
      </c>
      <c r="J9354" t="s">
        <v>1967</v>
      </c>
      <c r="K9354" t="s">
        <v>1913</v>
      </c>
      <c r="L9354" t="s">
        <v>1888</v>
      </c>
      <c r="M9354">
        <v>1</v>
      </c>
      <c r="N9354" s="3">
        <v>78</v>
      </c>
      <c r="O9354" s="3">
        <v>39</v>
      </c>
      <c r="P9354" s="4">
        <v>0.1</v>
      </c>
      <c r="Q9354" s="3">
        <v>70.2</v>
      </c>
      <c r="R9354" s="3">
        <v>39</v>
      </c>
      <c r="S9354" s="3">
        <v>31.2</v>
      </c>
      <c r="T9354" t="s">
        <v>1954</v>
      </c>
      <c r="U9354" t="s">
        <v>72</v>
      </c>
    </row>
    <row r="9355" spans="1:21" x14ac:dyDescent="0.35">
      <c r="A9355" t="s">
        <v>11933</v>
      </c>
      <c r="B9355" s="2">
        <v>45971</v>
      </c>
      <c r="C9355">
        <v>11</v>
      </c>
      <c r="D9355">
        <v>2025</v>
      </c>
      <c r="F9355" t="s">
        <v>729</v>
      </c>
      <c r="G9355" t="s">
        <v>4803</v>
      </c>
      <c r="H9355" t="s">
        <v>1863</v>
      </c>
      <c r="I9355" t="s">
        <v>2056</v>
      </c>
      <c r="J9355" t="s">
        <v>2015</v>
      </c>
      <c r="K9355" t="s">
        <v>1914</v>
      </c>
      <c r="L9355" t="s">
        <v>1888</v>
      </c>
      <c r="M9355">
        <v>1</v>
      </c>
      <c r="N9355" s="3">
        <v>65</v>
      </c>
      <c r="O9355" s="3">
        <v>32</v>
      </c>
      <c r="P9355" s="4">
        <v>0.1</v>
      </c>
      <c r="Q9355" s="3">
        <v>58.5</v>
      </c>
      <c r="R9355" s="3">
        <v>32</v>
      </c>
      <c r="S9355" s="3">
        <v>26.5</v>
      </c>
      <c r="T9355" t="s">
        <v>1954</v>
      </c>
      <c r="U9355" t="s">
        <v>72</v>
      </c>
    </row>
    <row r="9356" spans="1:21" x14ac:dyDescent="0.35">
      <c r="A9356" t="s">
        <v>11934</v>
      </c>
      <c r="B9356" s="2">
        <v>45971</v>
      </c>
      <c r="C9356">
        <v>11</v>
      </c>
      <c r="D9356">
        <v>2025</v>
      </c>
      <c r="F9356" t="s">
        <v>262</v>
      </c>
      <c r="G9356" t="s">
        <v>2404</v>
      </c>
      <c r="H9356" t="s">
        <v>1870</v>
      </c>
      <c r="I9356" t="s">
        <v>2060</v>
      </c>
      <c r="J9356" t="s">
        <v>2067</v>
      </c>
      <c r="K9356" t="s">
        <v>1918</v>
      </c>
      <c r="L9356" t="s">
        <v>1889</v>
      </c>
      <c r="M9356">
        <v>1</v>
      </c>
      <c r="N9356" s="3">
        <v>69</v>
      </c>
      <c r="O9356" s="3">
        <v>37</v>
      </c>
      <c r="P9356" s="4">
        <v>0</v>
      </c>
      <c r="Q9356" s="3">
        <v>69</v>
      </c>
      <c r="R9356" s="3">
        <v>37</v>
      </c>
      <c r="S9356" s="3">
        <v>32</v>
      </c>
      <c r="T9356" t="s">
        <v>1954</v>
      </c>
      <c r="U9356" t="s">
        <v>72</v>
      </c>
    </row>
    <row r="9357" spans="1:21" x14ac:dyDescent="0.35">
      <c r="A9357" t="s">
        <v>11935</v>
      </c>
      <c r="B9357" s="2">
        <v>45971</v>
      </c>
      <c r="C9357">
        <v>11</v>
      </c>
      <c r="D9357">
        <v>2025</v>
      </c>
      <c r="F9357" t="s">
        <v>1549</v>
      </c>
      <c r="G9357" t="s">
        <v>2687</v>
      </c>
      <c r="H9357" t="s">
        <v>1873</v>
      </c>
      <c r="I9357" t="s">
        <v>2323</v>
      </c>
      <c r="J9357" t="s">
        <v>1997</v>
      </c>
      <c r="K9357" t="s">
        <v>1906</v>
      </c>
      <c r="L9357" t="s">
        <v>1889</v>
      </c>
      <c r="M9357">
        <v>2</v>
      </c>
      <c r="N9357" s="3">
        <v>89</v>
      </c>
      <c r="O9357" s="3">
        <v>48</v>
      </c>
      <c r="P9357" s="4">
        <v>0</v>
      </c>
      <c r="Q9357" s="3">
        <v>178</v>
      </c>
      <c r="R9357" s="3">
        <v>96</v>
      </c>
      <c r="S9357" s="3">
        <v>82</v>
      </c>
      <c r="T9357" t="s">
        <v>1954</v>
      </c>
      <c r="U9357" t="s">
        <v>72</v>
      </c>
    </row>
    <row r="9358" spans="1:21" x14ac:dyDescent="0.35">
      <c r="A9358" t="s">
        <v>11936</v>
      </c>
      <c r="B9358" s="2">
        <v>45972</v>
      </c>
      <c r="C9358">
        <v>11</v>
      </c>
      <c r="D9358">
        <v>2025</v>
      </c>
      <c r="F9358" t="s">
        <v>1187</v>
      </c>
      <c r="G9358" t="s">
        <v>3694</v>
      </c>
      <c r="H9358" t="s">
        <v>1872</v>
      </c>
      <c r="I9358" t="s">
        <v>2076</v>
      </c>
      <c r="J9358" t="s">
        <v>2023</v>
      </c>
      <c r="K9358" t="s">
        <v>1912</v>
      </c>
      <c r="L9358" t="s">
        <v>1890</v>
      </c>
      <c r="M9358">
        <v>1</v>
      </c>
      <c r="N9358" s="3">
        <v>249</v>
      </c>
      <c r="O9358" s="3">
        <v>168</v>
      </c>
      <c r="P9358" s="4">
        <v>0.15</v>
      </c>
      <c r="Q9358" s="3">
        <v>211.65</v>
      </c>
      <c r="R9358" s="3">
        <v>168</v>
      </c>
      <c r="S9358" s="3">
        <v>43.65</v>
      </c>
      <c r="T9358" t="s">
        <v>1954</v>
      </c>
      <c r="U9358" t="s">
        <v>72</v>
      </c>
    </row>
    <row r="9359" spans="1:21" x14ac:dyDescent="0.35">
      <c r="A9359" t="s">
        <v>11937</v>
      </c>
      <c r="B9359" s="2">
        <v>45972</v>
      </c>
      <c r="C9359">
        <v>11</v>
      </c>
      <c r="D9359">
        <v>2025</v>
      </c>
      <c r="F9359" t="s">
        <v>402</v>
      </c>
      <c r="G9359" t="s">
        <v>2124</v>
      </c>
      <c r="H9359" t="s">
        <v>1871</v>
      </c>
      <c r="I9359" t="s">
        <v>1990</v>
      </c>
      <c r="J9359" t="s">
        <v>1987</v>
      </c>
      <c r="K9359" t="s">
        <v>1908</v>
      </c>
      <c r="L9359" t="s">
        <v>1890</v>
      </c>
      <c r="M9359">
        <v>1</v>
      </c>
      <c r="N9359" s="3">
        <v>129</v>
      </c>
      <c r="O9359" s="3">
        <v>78</v>
      </c>
      <c r="P9359" s="4">
        <v>0.05</v>
      </c>
      <c r="Q9359" s="3">
        <v>122.55</v>
      </c>
      <c r="R9359" s="3">
        <v>78</v>
      </c>
      <c r="S9359" s="3">
        <v>44.55</v>
      </c>
      <c r="T9359" t="s">
        <v>1954</v>
      </c>
      <c r="U9359" t="s">
        <v>72</v>
      </c>
    </row>
    <row r="9360" spans="1:21" x14ac:dyDescent="0.35">
      <c r="A9360" t="s">
        <v>11938</v>
      </c>
      <c r="B9360" s="2">
        <v>45972</v>
      </c>
      <c r="C9360">
        <v>11</v>
      </c>
      <c r="D9360">
        <v>2025</v>
      </c>
      <c r="F9360" t="s">
        <v>1468</v>
      </c>
      <c r="G9360" t="s">
        <v>2858</v>
      </c>
      <c r="H9360" t="s">
        <v>1871</v>
      </c>
      <c r="I9360" t="s">
        <v>2234</v>
      </c>
      <c r="J9360" t="s">
        <v>2120</v>
      </c>
      <c r="K9360" t="s">
        <v>1926</v>
      </c>
      <c r="L9360" t="s">
        <v>1885</v>
      </c>
      <c r="M9360">
        <v>3</v>
      </c>
      <c r="N9360" s="3">
        <v>28</v>
      </c>
      <c r="O9360" s="3">
        <v>13</v>
      </c>
      <c r="P9360" s="4">
        <v>0</v>
      </c>
      <c r="Q9360" s="3">
        <v>84</v>
      </c>
      <c r="R9360" s="3">
        <v>39</v>
      </c>
      <c r="S9360" s="3">
        <v>45</v>
      </c>
      <c r="T9360" t="s">
        <v>1954</v>
      </c>
      <c r="U9360" t="s">
        <v>72</v>
      </c>
    </row>
    <row r="9361" spans="1:21" x14ac:dyDescent="0.35">
      <c r="A9361" t="s">
        <v>11939</v>
      </c>
      <c r="B9361" s="2">
        <v>45972</v>
      </c>
      <c r="C9361">
        <v>11</v>
      </c>
      <c r="D9361">
        <v>2025</v>
      </c>
      <c r="F9361" t="s">
        <v>297</v>
      </c>
      <c r="G9361" t="s">
        <v>2038</v>
      </c>
      <c r="H9361" t="s">
        <v>1863</v>
      </c>
      <c r="I9361" t="s">
        <v>2056</v>
      </c>
      <c r="J9361" t="s">
        <v>2001</v>
      </c>
      <c r="K9361" t="s">
        <v>1911</v>
      </c>
      <c r="L9361" t="s">
        <v>1886</v>
      </c>
      <c r="M9361">
        <v>1</v>
      </c>
      <c r="N9361" s="3">
        <v>58</v>
      </c>
      <c r="O9361" s="3">
        <v>25</v>
      </c>
      <c r="P9361" s="4">
        <v>0.15</v>
      </c>
      <c r="Q9361" s="3">
        <v>49.3</v>
      </c>
      <c r="R9361" s="3">
        <v>25</v>
      </c>
      <c r="S9361" s="3">
        <v>24.3</v>
      </c>
      <c r="T9361" t="s">
        <v>1954</v>
      </c>
      <c r="U9361" t="s">
        <v>72</v>
      </c>
    </row>
    <row r="9362" spans="1:21" x14ac:dyDescent="0.35">
      <c r="A9362" t="s">
        <v>11940</v>
      </c>
      <c r="B9362" s="2">
        <v>45972</v>
      </c>
      <c r="C9362">
        <v>11</v>
      </c>
      <c r="D9362">
        <v>2025</v>
      </c>
      <c r="F9362" t="s">
        <v>1856</v>
      </c>
      <c r="G9362" t="s">
        <v>3333</v>
      </c>
      <c r="H9362" t="s">
        <v>1866</v>
      </c>
      <c r="I9362" t="s">
        <v>1866</v>
      </c>
      <c r="J9362" t="s">
        <v>1960</v>
      </c>
      <c r="K9362" t="s">
        <v>1924</v>
      </c>
      <c r="L9362" t="s">
        <v>1885</v>
      </c>
      <c r="M9362">
        <v>2</v>
      </c>
      <c r="N9362" s="3">
        <v>42</v>
      </c>
      <c r="O9362" s="3">
        <v>20</v>
      </c>
      <c r="P9362" s="4">
        <v>0</v>
      </c>
      <c r="Q9362" s="3">
        <v>84</v>
      </c>
      <c r="R9362" s="3">
        <v>40</v>
      </c>
      <c r="S9362" s="3">
        <v>44</v>
      </c>
      <c r="T9362" t="s">
        <v>1954</v>
      </c>
      <c r="U9362" t="s">
        <v>72</v>
      </c>
    </row>
    <row r="9363" spans="1:21" x14ac:dyDescent="0.35">
      <c r="A9363" t="s">
        <v>11941</v>
      </c>
      <c r="B9363" s="2">
        <v>45972</v>
      </c>
      <c r="C9363">
        <v>11</v>
      </c>
      <c r="D9363">
        <v>2025</v>
      </c>
      <c r="F9363" t="s">
        <v>560</v>
      </c>
      <c r="G9363" t="s">
        <v>2805</v>
      </c>
      <c r="H9363" t="s">
        <v>1866</v>
      </c>
      <c r="I9363" t="s">
        <v>1866</v>
      </c>
      <c r="J9363" t="s">
        <v>1991</v>
      </c>
      <c r="K9363" t="s">
        <v>1925</v>
      </c>
      <c r="L9363" t="s">
        <v>1885</v>
      </c>
      <c r="M9363">
        <v>2</v>
      </c>
      <c r="N9363" s="3">
        <v>35</v>
      </c>
      <c r="O9363" s="3">
        <v>16</v>
      </c>
      <c r="P9363" s="4">
        <v>0.1</v>
      </c>
      <c r="Q9363" s="3">
        <v>63</v>
      </c>
      <c r="R9363" s="3">
        <v>32</v>
      </c>
      <c r="S9363" s="3">
        <v>31</v>
      </c>
      <c r="T9363" t="s">
        <v>1954</v>
      </c>
      <c r="U9363" t="s">
        <v>72</v>
      </c>
    </row>
    <row r="9364" spans="1:21" x14ac:dyDescent="0.35">
      <c r="A9364" t="s">
        <v>11942</v>
      </c>
      <c r="B9364" s="2">
        <v>45972</v>
      </c>
      <c r="C9364">
        <v>11</v>
      </c>
      <c r="D9364">
        <v>2025</v>
      </c>
      <c r="F9364" t="s">
        <v>1745</v>
      </c>
      <c r="G9364" t="s">
        <v>4131</v>
      </c>
      <c r="H9364" t="s">
        <v>1872</v>
      </c>
      <c r="I9364" t="s">
        <v>2357</v>
      </c>
      <c r="J9364" t="s">
        <v>1971</v>
      </c>
      <c r="K9364" t="s">
        <v>1920</v>
      </c>
      <c r="L9364" t="s">
        <v>1886</v>
      </c>
      <c r="M9364">
        <v>2</v>
      </c>
      <c r="N9364" s="3">
        <v>45</v>
      </c>
      <c r="O9364" s="3">
        <v>19</v>
      </c>
      <c r="P9364" s="4">
        <v>0.1</v>
      </c>
      <c r="Q9364" s="3">
        <v>81</v>
      </c>
      <c r="R9364" s="3">
        <v>38</v>
      </c>
      <c r="S9364" s="3">
        <v>43</v>
      </c>
      <c r="T9364" t="s">
        <v>1954</v>
      </c>
      <c r="U9364" t="s">
        <v>72</v>
      </c>
    </row>
    <row r="9365" spans="1:21" x14ac:dyDescent="0.35">
      <c r="A9365" t="s">
        <v>11943</v>
      </c>
      <c r="B9365" s="2">
        <v>45972</v>
      </c>
      <c r="C9365">
        <v>11</v>
      </c>
      <c r="D9365">
        <v>2025</v>
      </c>
      <c r="F9365" t="s">
        <v>769</v>
      </c>
      <c r="G9365" t="s">
        <v>3306</v>
      </c>
      <c r="H9365" t="s">
        <v>1870</v>
      </c>
      <c r="I9365" t="s">
        <v>2192</v>
      </c>
      <c r="J9365" t="s">
        <v>1953</v>
      </c>
      <c r="K9365" t="s">
        <v>1905</v>
      </c>
      <c r="L9365" t="s">
        <v>1888</v>
      </c>
      <c r="M9365">
        <v>1</v>
      </c>
      <c r="N9365" s="3">
        <v>120</v>
      </c>
      <c r="O9365" s="3">
        <v>63</v>
      </c>
      <c r="P9365" s="4">
        <v>0.05</v>
      </c>
      <c r="Q9365" s="3">
        <v>114</v>
      </c>
      <c r="R9365" s="3">
        <v>63</v>
      </c>
      <c r="S9365" s="3">
        <v>51</v>
      </c>
      <c r="T9365" t="s">
        <v>1954</v>
      </c>
      <c r="U9365" t="s">
        <v>72</v>
      </c>
    </row>
    <row r="9366" spans="1:21" x14ac:dyDescent="0.35">
      <c r="A9366" t="s">
        <v>11944</v>
      </c>
      <c r="B9366" s="2">
        <v>45972</v>
      </c>
      <c r="C9366">
        <v>11</v>
      </c>
      <c r="D9366">
        <v>2025</v>
      </c>
      <c r="F9366" t="s">
        <v>913</v>
      </c>
      <c r="G9366" t="s">
        <v>2826</v>
      </c>
      <c r="H9366" t="s">
        <v>1864</v>
      </c>
      <c r="I9366" t="s">
        <v>2044</v>
      </c>
      <c r="J9366" t="s">
        <v>1967</v>
      </c>
      <c r="K9366" t="s">
        <v>1913</v>
      </c>
      <c r="L9366" t="s">
        <v>1888</v>
      </c>
      <c r="M9366">
        <v>4</v>
      </c>
      <c r="N9366" s="3">
        <v>78</v>
      </c>
      <c r="O9366" s="3">
        <v>39</v>
      </c>
      <c r="P9366" s="4">
        <v>0.05</v>
      </c>
      <c r="Q9366" s="3">
        <v>296.39999999999998</v>
      </c>
      <c r="R9366" s="3">
        <v>156</v>
      </c>
      <c r="S9366" s="3">
        <v>140.4</v>
      </c>
      <c r="T9366" t="s">
        <v>1954</v>
      </c>
      <c r="U9366" t="s">
        <v>72</v>
      </c>
    </row>
    <row r="9367" spans="1:21" x14ac:dyDescent="0.35">
      <c r="A9367" t="s">
        <v>11945</v>
      </c>
      <c r="B9367" s="2">
        <v>45972</v>
      </c>
      <c r="C9367">
        <v>11</v>
      </c>
      <c r="D9367">
        <v>2025</v>
      </c>
      <c r="F9367" t="s">
        <v>841</v>
      </c>
      <c r="G9367" t="s">
        <v>2606</v>
      </c>
      <c r="H9367" t="s">
        <v>1866</v>
      </c>
      <c r="I9367" t="s">
        <v>1866</v>
      </c>
      <c r="J9367" t="s">
        <v>1978</v>
      </c>
      <c r="K9367" t="s">
        <v>1916</v>
      </c>
      <c r="L9367" t="s">
        <v>1887</v>
      </c>
      <c r="M9367">
        <v>2</v>
      </c>
      <c r="N9367" s="3">
        <v>79</v>
      </c>
      <c r="O9367" s="3">
        <v>42</v>
      </c>
      <c r="P9367" s="4">
        <v>0.05</v>
      </c>
      <c r="Q9367" s="3">
        <v>150.1</v>
      </c>
      <c r="R9367" s="3">
        <v>84</v>
      </c>
      <c r="S9367" s="3">
        <v>66.099999999999994</v>
      </c>
      <c r="T9367" t="s">
        <v>1954</v>
      </c>
      <c r="U9367" t="s">
        <v>72</v>
      </c>
    </row>
    <row r="9368" spans="1:21" x14ac:dyDescent="0.35">
      <c r="A9368" t="s">
        <v>11946</v>
      </c>
      <c r="B9368" s="2">
        <v>45972</v>
      </c>
      <c r="C9368">
        <v>11</v>
      </c>
      <c r="D9368">
        <v>2025</v>
      </c>
      <c r="F9368" t="s">
        <v>944</v>
      </c>
      <c r="G9368" t="s">
        <v>2908</v>
      </c>
      <c r="H9368" t="s">
        <v>1870</v>
      </c>
      <c r="I9368" t="s">
        <v>2000</v>
      </c>
      <c r="J9368" t="s">
        <v>2183</v>
      </c>
      <c r="K9368" t="s">
        <v>1917</v>
      </c>
      <c r="L9368" t="s">
        <v>1886</v>
      </c>
      <c r="M9368">
        <v>1</v>
      </c>
      <c r="N9368" s="3">
        <v>72</v>
      </c>
      <c r="O9368" s="3">
        <v>34</v>
      </c>
      <c r="P9368" s="4">
        <v>0.05</v>
      </c>
      <c r="Q9368" s="3">
        <v>68.400000000000006</v>
      </c>
      <c r="R9368" s="3">
        <v>34</v>
      </c>
      <c r="S9368" s="3">
        <v>34.4</v>
      </c>
      <c r="T9368" t="s">
        <v>1954</v>
      </c>
      <c r="U9368" t="s">
        <v>72</v>
      </c>
    </row>
    <row r="9369" spans="1:21" x14ac:dyDescent="0.35">
      <c r="A9369" t="s">
        <v>11947</v>
      </c>
      <c r="B9369" s="2">
        <v>45972</v>
      </c>
      <c r="C9369">
        <v>11</v>
      </c>
      <c r="D9369">
        <v>2025</v>
      </c>
      <c r="F9369" t="s">
        <v>1049</v>
      </c>
      <c r="G9369" t="s">
        <v>2128</v>
      </c>
      <c r="H9369" t="s">
        <v>1874</v>
      </c>
      <c r="I9369" t="s">
        <v>2200</v>
      </c>
      <c r="J9369" t="s">
        <v>1953</v>
      </c>
      <c r="K9369" t="s">
        <v>1905</v>
      </c>
      <c r="L9369" t="s">
        <v>1888</v>
      </c>
      <c r="M9369">
        <v>1</v>
      </c>
      <c r="N9369" s="3">
        <v>120</v>
      </c>
      <c r="O9369" s="3">
        <v>63</v>
      </c>
      <c r="P9369" s="4">
        <v>0</v>
      </c>
      <c r="Q9369" s="3">
        <v>120</v>
      </c>
      <c r="R9369" s="3">
        <v>63</v>
      </c>
      <c r="S9369" s="3">
        <v>57</v>
      </c>
      <c r="T9369" t="s">
        <v>1954</v>
      </c>
      <c r="U9369" t="s">
        <v>72</v>
      </c>
    </row>
    <row r="9370" spans="1:21" x14ac:dyDescent="0.35">
      <c r="A9370" t="s">
        <v>11948</v>
      </c>
      <c r="B9370" s="2">
        <v>45972</v>
      </c>
      <c r="C9370">
        <v>11</v>
      </c>
      <c r="D9370">
        <v>2025</v>
      </c>
      <c r="F9370" t="s">
        <v>1387</v>
      </c>
      <c r="G9370" t="s">
        <v>3423</v>
      </c>
      <c r="H9370" t="s">
        <v>1873</v>
      </c>
      <c r="I9370" t="s">
        <v>2070</v>
      </c>
      <c r="J9370" t="s">
        <v>1978</v>
      </c>
      <c r="K9370" t="s">
        <v>1916</v>
      </c>
      <c r="L9370" t="s">
        <v>1887</v>
      </c>
      <c r="M9370">
        <v>3</v>
      </c>
      <c r="N9370" s="3">
        <v>79</v>
      </c>
      <c r="O9370" s="3">
        <v>42</v>
      </c>
      <c r="P9370" s="4">
        <v>0.1</v>
      </c>
      <c r="Q9370" s="3">
        <v>213.3</v>
      </c>
      <c r="R9370" s="3">
        <v>126</v>
      </c>
      <c r="S9370" s="3">
        <v>87.3</v>
      </c>
      <c r="T9370" t="s">
        <v>1954</v>
      </c>
      <c r="U9370" t="s">
        <v>72</v>
      </c>
    </row>
    <row r="9371" spans="1:21" x14ac:dyDescent="0.35">
      <c r="A9371" t="s">
        <v>11949</v>
      </c>
      <c r="B9371" s="2">
        <v>45972</v>
      </c>
      <c r="C9371">
        <v>11</v>
      </c>
      <c r="D9371">
        <v>2025</v>
      </c>
      <c r="F9371" t="s">
        <v>680</v>
      </c>
      <c r="G9371" t="s">
        <v>2930</v>
      </c>
      <c r="H9371" t="s">
        <v>1866</v>
      </c>
      <c r="I9371" t="s">
        <v>1866</v>
      </c>
      <c r="J9371" t="s">
        <v>1960</v>
      </c>
      <c r="K9371" t="s">
        <v>1924</v>
      </c>
      <c r="L9371" t="s">
        <v>1885</v>
      </c>
      <c r="M9371">
        <v>3</v>
      </c>
      <c r="N9371" s="3">
        <v>42</v>
      </c>
      <c r="O9371" s="3">
        <v>20</v>
      </c>
      <c r="P9371" s="4">
        <v>0</v>
      </c>
      <c r="Q9371" s="3">
        <v>126</v>
      </c>
      <c r="R9371" s="3">
        <v>60</v>
      </c>
      <c r="S9371" s="3">
        <v>66</v>
      </c>
      <c r="T9371" t="s">
        <v>1954</v>
      </c>
      <c r="U9371" t="s">
        <v>72</v>
      </c>
    </row>
    <row r="9372" spans="1:21" x14ac:dyDescent="0.35">
      <c r="A9372" t="s">
        <v>11950</v>
      </c>
      <c r="B9372" s="2">
        <v>45972</v>
      </c>
      <c r="C9372">
        <v>11</v>
      </c>
      <c r="D9372">
        <v>2025</v>
      </c>
      <c r="F9372" t="s">
        <v>1802</v>
      </c>
      <c r="G9372" t="s">
        <v>2312</v>
      </c>
      <c r="H9372" t="s">
        <v>1866</v>
      </c>
      <c r="I9372" t="s">
        <v>1866</v>
      </c>
      <c r="J9372" t="s">
        <v>1987</v>
      </c>
      <c r="K9372" t="s">
        <v>1908</v>
      </c>
      <c r="L9372" t="s">
        <v>1890</v>
      </c>
      <c r="M9372">
        <v>2</v>
      </c>
      <c r="N9372" s="3">
        <v>129</v>
      </c>
      <c r="O9372" s="3">
        <v>78</v>
      </c>
      <c r="P9372" s="4">
        <v>0.15</v>
      </c>
      <c r="Q9372" s="3">
        <v>219.3</v>
      </c>
      <c r="R9372" s="3">
        <v>156</v>
      </c>
      <c r="S9372" s="3">
        <v>63.3</v>
      </c>
      <c r="T9372" t="s">
        <v>1954</v>
      </c>
      <c r="U9372" t="s">
        <v>72</v>
      </c>
    </row>
    <row r="9373" spans="1:21" x14ac:dyDescent="0.35">
      <c r="A9373" t="s">
        <v>11951</v>
      </c>
      <c r="B9373" s="2">
        <v>45973</v>
      </c>
      <c r="C9373">
        <v>11</v>
      </c>
      <c r="D9373">
        <v>2025</v>
      </c>
      <c r="F9373" t="s">
        <v>1554</v>
      </c>
      <c r="G9373" t="s">
        <v>2747</v>
      </c>
      <c r="H9373" t="s">
        <v>1871</v>
      </c>
      <c r="I9373" t="s">
        <v>1990</v>
      </c>
      <c r="J9373" t="s">
        <v>1991</v>
      </c>
      <c r="K9373" t="s">
        <v>1925</v>
      </c>
      <c r="L9373" t="s">
        <v>1885</v>
      </c>
      <c r="M9373">
        <v>1</v>
      </c>
      <c r="N9373" s="3">
        <v>35</v>
      </c>
      <c r="O9373" s="3">
        <v>16</v>
      </c>
      <c r="P9373" s="4">
        <v>0.05</v>
      </c>
      <c r="Q9373" s="3">
        <v>33.25</v>
      </c>
      <c r="R9373" s="3">
        <v>16</v>
      </c>
      <c r="S9373" s="3">
        <v>17.25</v>
      </c>
      <c r="T9373" t="s">
        <v>1954</v>
      </c>
      <c r="U9373" t="s">
        <v>72</v>
      </c>
    </row>
    <row r="9374" spans="1:21" x14ac:dyDescent="0.35">
      <c r="A9374" t="s">
        <v>11952</v>
      </c>
      <c r="B9374" s="2">
        <v>45973</v>
      </c>
      <c r="C9374">
        <v>11</v>
      </c>
      <c r="D9374">
        <v>2025</v>
      </c>
      <c r="F9374" t="s">
        <v>212</v>
      </c>
      <c r="G9374" t="s">
        <v>2096</v>
      </c>
      <c r="H9374" t="s">
        <v>1866</v>
      </c>
      <c r="I9374" t="s">
        <v>1866</v>
      </c>
      <c r="J9374" t="s">
        <v>1991</v>
      </c>
      <c r="K9374" t="s">
        <v>1925</v>
      </c>
      <c r="L9374" t="s">
        <v>1885</v>
      </c>
      <c r="M9374">
        <v>1</v>
      </c>
      <c r="N9374" s="3">
        <v>35</v>
      </c>
      <c r="O9374" s="3">
        <v>16</v>
      </c>
      <c r="P9374" s="4">
        <v>0.1</v>
      </c>
      <c r="Q9374" s="3">
        <v>31.5</v>
      </c>
      <c r="R9374" s="3">
        <v>16</v>
      </c>
      <c r="S9374" s="3">
        <v>15.5</v>
      </c>
      <c r="T9374" t="s">
        <v>1954</v>
      </c>
      <c r="U9374" t="s">
        <v>72</v>
      </c>
    </row>
    <row r="9375" spans="1:21" x14ac:dyDescent="0.35">
      <c r="A9375" t="s">
        <v>11953</v>
      </c>
      <c r="B9375" s="2">
        <v>45973</v>
      </c>
      <c r="C9375">
        <v>11</v>
      </c>
      <c r="D9375">
        <v>2025</v>
      </c>
      <c r="F9375" t="s">
        <v>1190</v>
      </c>
      <c r="G9375" t="s">
        <v>3078</v>
      </c>
      <c r="H9375" t="s">
        <v>1864</v>
      </c>
      <c r="I9375" t="s">
        <v>2211</v>
      </c>
      <c r="J9375" t="s">
        <v>1978</v>
      </c>
      <c r="K9375" t="s">
        <v>1916</v>
      </c>
      <c r="L9375" t="s">
        <v>1887</v>
      </c>
      <c r="M9375">
        <v>2</v>
      </c>
      <c r="N9375" s="3">
        <v>79</v>
      </c>
      <c r="O9375" s="3">
        <v>42</v>
      </c>
      <c r="P9375" s="4">
        <v>0.1</v>
      </c>
      <c r="Q9375" s="3">
        <v>142.19999999999999</v>
      </c>
      <c r="R9375" s="3">
        <v>84</v>
      </c>
      <c r="S9375" s="3">
        <v>58.2</v>
      </c>
      <c r="T9375" t="s">
        <v>1954</v>
      </c>
      <c r="U9375" t="s">
        <v>72</v>
      </c>
    </row>
    <row r="9376" spans="1:21" x14ac:dyDescent="0.35">
      <c r="A9376" t="s">
        <v>11954</v>
      </c>
      <c r="B9376" s="2">
        <v>45973</v>
      </c>
      <c r="C9376">
        <v>11</v>
      </c>
      <c r="D9376">
        <v>2025</v>
      </c>
      <c r="F9376" t="s">
        <v>556</v>
      </c>
      <c r="G9376" t="s">
        <v>5067</v>
      </c>
      <c r="H9376" t="s">
        <v>1871</v>
      </c>
      <c r="I9376" t="s">
        <v>2234</v>
      </c>
      <c r="J9376" t="s">
        <v>1997</v>
      </c>
      <c r="K9376" t="s">
        <v>1906</v>
      </c>
      <c r="L9376" t="s">
        <v>1889</v>
      </c>
      <c r="M9376">
        <v>1</v>
      </c>
      <c r="N9376" s="3">
        <v>89</v>
      </c>
      <c r="O9376" s="3">
        <v>48</v>
      </c>
      <c r="P9376" s="4">
        <v>0</v>
      </c>
      <c r="Q9376" s="3">
        <v>89</v>
      </c>
      <c r="R9376" s="3">
        <v>48</v>
      </c>
      <c r="S9376" s="3">
        <v>41</v>
      </c>
      <c r="T9376" t="s">
        <v>1954</v>
      </c>
      <c r="U9376" t="s">
        <v>72</v>
      </c>
    </row>
    <row r="9377" spans="1:21" x14ac:dyDescent="0.35">
      <c r="A9377" t="s">
        <v>11955</v>
      </c>
      <c r="B9377" s="2">
        <v>45973</v>
      </c>
      <c r="C9377">
        <v>11</v>
      </c>
      <c r="D9377">
        <v>2025</v>
      </c>
      <c r="F9377" t="s">
        <v>440</v>
      </c>
      <c r="G9377" t="s">
        <v>2908</v>
      </c>
      <c r="H9377" t="s">
        <v>1874</v>
      </c>
      <c r="I9377" t="s">
        <v>2041</v>
      </c>
      <c r="J9377" t="s">
        <v>1987</v>
      </c>
      <c r="K9377" t="s">
        <v>1908</v>
      </c>
      <c r="L9377" t="s">
        <v>1890</v>
      </c>
      <c r="M9377">
        <v>3</v>
      </c>
      <c r="N9377" s="3">
        <v>129</v>
      </c>
      <c r="O9377" s="3">
        <v>78</v>
      </c>
      <c r="P9377" s="4">
        <v>0.05</v>
      </c>
      <c r="Q9377" s="3">
        <v>367.65</v>
      </c>
      <c r="R9377" s="3">
        <v>234</v>
      </c>
      <c r="S9377" s="3">
        <v>133.65</v>
      </c>
      <c r="T9377" t="s">
        <v>1954</v>
      </c>
      <c r="U9377" t="s">
        <v>72</v>
      </c>
    </row>
    <row r="9378" spans="1:21" x14ac:dyDescent="0.35">
      <c r="A9378" t="s">
        <v>11956</v>
      </c>
      <c r="B9378" s="2">
        <v>45973</v>
      </c>
      <c r="C9378">
        <v>11</v>
      </c>
      <c r="D9378">
        <v>2025</v>
      </c>
      <c r="F9378" t="s">
        <v>139</v>
      </c>
      <c r="G9378" t="s">
        <v>2078</v>
      </c>
      <c r="H9378" t="s">
        <v>1875</v>
      </c>
      <c r="I9378" t="s">
        <v>2054</v>
      </c>
      <c r="J9378" t="s">
        <v>2015</v>
      </c>
      <c r="K9378" t="s">
        <v>1914</v>
      </c>
      <c r="L9378" t="s">
        <v>1888</v>
      </c>
      <c r="M9378">
        <v>2</v>
      </c>
      <c r="N9378" s="3">
        <v>65</v>
      </c>
      <c r="O9378" s="3">
        <v>32</v>
      </c>
      <c r="P9378" s="4">
        <v>0.1</v>
      </c>
      <c r="Q9378" s="3">
        <v>117</v>
      </c>
      <c r="R9378" s="3">
        <v>64</v>
      </c>
      <c r="S9378" s="3">
        <v>53</v>
      </c>
      <c r="T9378" t="s">
        <v>1954</v>
      </c>
      <c r="U9378" t="s">
        <v>72</v>
      </c>
    </row>
    <row r="9379" spans="1:21" x14ac:dyDescent="0.35">
      <c r="A9379" t="s">
        <v>11957</v>
      </c>
      <c r="B9379" s="2">
        <v>45973</v>
      </c>
      <c r="C9379">
        <v>11</v>
      </c>
      <c r="D9379">
        <v>2025</v>
      </c>
      <c r="F9379" t="s">
        <v>907</v>
      </c>
      <c r="G9379" t="s">
        <v>2349</v>
      </c>
      <c r="H9379" t="s">
        <v>1871</v>
      </c>
      <c r="I9379" t="s">
        <v>2234</v>
      </c>
      <c r="J9379" t="s">
        <v>1953</v>
      </c>
      <c r="K9379" t="s">
        <v>1905</v>
      </c>
      <c r="L9379" t="s">
        <v>1888</v>
      </c>
      <c r="M9379">
        <v>4</v>
      </c>
      <c r="N9379" s="3">
        <v>120</v>
      </c>
      <c r="O9379" s="3">
        <v>63</v>
      </c>
      <c r="P9379" s="4">
        <v>0.15</v>
      </c>
      <c r="Q9379" s="3">
        <v>408</v>
      </c>
      <c r="R9379" s="3">
        <v>252</v>
      </c>
      <c r="S9379" s="3">
        <v>156</v>
      </c>
      <c r="T9379" t="s">
        <v>1954</v>
      </c>
      <c r="U9379" t="s">
        <v>72</v>
      </c>
    </row>
    <row r="9380" spans="1:21" x14ac:dyDescent="0.35">
      <c r="A9380" t="s">
        <v>11958</v>
      </c>
      <c r="B9380" s="2">
        <v>45974</v>
      </c>
      <c r="C9380">
        <v>11</v>
      </c>
      <c r="D9380">
        <v>2025</v>
      </c>
      <c r="F9380" t="s">
        <v>301</v>
      </c>
      <c r="G9380" t="s">
        <v>2972</v>
      </c>
      <c r="H9380" t="s">
        <v>1870</v>
      </c>
      <c r="I9380" t="s">
        <v>2192</v>
      </c>
      <c r="J9380" t="s">
        <v>1987</v>
      </c>
      <c r="K9380" t="s">
        <v>1908</v>
      </c>
      <c r="L9380" t="s">
        <v>1890</v>
      </c>
      <c r="M9380">
        <v>1</v>
      </c>
      <c r="N9380" s="3">
        <v>129</v>
      </c>
      <c r="O9380" s="3">
        <v>78</v>
      </c>
      <c r="P9380" s="4">
        <v>0.05</v>
      </c>
      <c r="Q9380" s="3">
        <v>122.55</v>
      </c>
      <c r="R9380" s="3">
        <v>78</v>
      </c>
      <c r="S9380" s="3">
        <v>44.55</v>
      </c>
      <c r="T9380" t="s">
        <v>1954</v>
      </c>
      <c r="U9380" t="s">
        <v>72</v>
      </c>
    </row>
    <row r="9381" spans="1:21" x14ac:dyDescent="0.35">
      <c r="A9381" t="s">
        <v>11959</v>
      </c>
      <c r="B9381" s="2">
        <v>45974</v>
      </c>
      <c r="C9381">
        <v>11</v>
      </c>
      <c r="D9381">
        <v>2025</v>
      </c>
      <c r="F9381" t="s">
        <v>605</v>
      </c>
      <c r="G9381" t="s">
        <v>3011</v>
      </c>
      <c r="H9381" t="s">
        <v>1864</v>
      </c>
      <c r="I9381" t="s">
        <v>2044</v>
      </c>
      <c r="J9381" t="s">
        <v>2034</v>
      </c>
      <c r="K9381" t="s">
        <v>1904</v>
      </c>
      <c r="L9381" t="s">
        <v>1889</v>
      </c>
      <c r="M9381">
        <v>1</v>
      </c>
      <c r="N9381" s="3">
        <v>149</v>
      </c>
      <c r="O9381" s="3">
        <v>91</v>
      </c>
      <c r="P9381" s="4">
        <v>0</v>
      </c>
      <c r="Q9381" s="3">
        <v>149</v>
      </c>
      <c r="R9381" s="3">
        <v>91</v>
      </c>
      <c r="S9381" s="3">
        <v>58</v>
      </c>
      <c r="T9381" t="s">
        <v>1954</v>
      </c>
      <c r="U9381" t="s">
        <v>72</v>
      </c>
    </row>
    <row r="9382" spans="1:21" x14ac:dyDescent="0.35">
      <c r="A9382" t="s">
        <v>11960</v>
      </c>
      <c r="B9382" s="2">
        <v>45974</v>
      </c>
      <c r="C9382">
        <v>11</v>
      </c>
      <c r="D9382">
        <v>2025</v>
      </c>
      <c r="F9382" t="s">
        <v>313</v>
      </c>
      <c r="G9382" t="s">
        <v>2648</v>
      </c>
      <c r="H9382" t="s">
        <v>1871</v>
      </c>
      <c r="I9382" t="s">
        <v>1990</v>
      </c>
      <c r="J9382" t="s">
        <v>2034</v>
      </c>
      <c r="K9382" t="s">
        <v>1904</v>
      </c>
      <c r="L9382" t="s">
        <v>1889</v>
      </c>
      <c r="M9382">
        <v>3</v>
      </c>
      <c r="N9382" s="3">
        <v>149</v>
      </c>
      <c r="O9382" s="3">
        <v>91</v>
      </c>
      <c r="P9382" s="4">
        <v>0.15</v>
      </c>
      <c r="Q9382" s="3">
        <v>379.95</v>
      </c>
      <c r="R9382" s="3">
        <v>273</v>
      </c>
      <c r="S9382" s="3">
        <v>106.95</v>
      </c>
      <c r="T9382" t="s">
        <v>1954</v>
      </c>
      <c r="U9382" t="s">
        <v>72</v>
      </c>
    </row>
    <row r="9383" spans="1:21" x14ac:dyDescent="0.35">
      <c r="A9383" t="s">
        <v>11961</v>
      </c>
      <c r="B9383" s="2">
        <v>45974</v>
      </c>
      <c r="C9383">
        <v>11</v>
      </c>
      <c r="D9383">
        <v>2025</v>
      </c>
      <c r="F9383" t="s">
        <v>374</v>
      </c>
      <c r="G9383" t="s">
        <v>2626</v>
      </c>
      <c r="H9383" t="s">
        <v>1866</v>
      </c>
      <c r="I9383" t="s">
        <v>1866</v>
      </c>
      <c r="J9383" t="s">
        <v>2120</v>
      </c>
      <c r="K9383" t="s">
        <v>1926</v>
      </c>
      <c r="L9383" t="s">
        <v>1885</v>
      </c>
      <c r="M9383">
        <v>1</v>
      </c>
      <c r="N9383" s="3">
        <v>28</v>
      </c>
      <c r="O9383" s="3">
        <v>13</v>
      </c>
      <c r="P9383" s="4">
        <v>0.1</v>
      </c>
      <c r="Q9383" s="3">
        <v>25.2</v>
      </c>
      <c r="R9383" s="3">
        <v>13</v>
      </c>
      <c r="S9383" s="3">
        <v>12.2</v>
      </c>
      <c r="T9383" t="s">
        <v>1954</v>
      </c>
      <c r="U9383" t="s">
        <v>72</v>
      </c>
    </row>
    <row r="9384" spans="1:21" x14ac:dyDescent="0.35">
      <c r="A9384" t="s">
        <v>11962</v>
      </c>
      <c r="B9384" s="2">
        <v>45974</v>
      </c>
      <c r="C9384">
        <v>11</v>
      </c>
      <c r="D9384">
        <v>2025</v>
      </c>
      <c r="F9384" t="s">
        <v>352</v>
      </c>
      <c r="G9384" t="s">
        <v>2107</v>
      </c>
      <c r="H9384" t="s">
        <v>1874</v>
      </c>
      <c r="I9384" t="s">
        <v>2041</v>
      </c>
      <c r="J9384" t="s">
        <v>2011</v>
      </c>
      <c r="K9384" t="s">
        <v>1927</v>
      </c>
      <c r="L9384" t="s">
        <v>1885</v>
      </c>
      <c r="M9384">
        <v>1</v>
      </c>
      <c r="N9384" s="3">
        <v>24</v>
      </c>
      <c r="O9384" s="3">
        <v>10</v>
      </c>
      <c r="P9384" s="4">
        <v>0</v>
      </c>
      <c r="Q9384" s="3">
        <v>24</v>
      </c>
      <c r="R9384" s="3">
        <v>10</v>
      </c>
      <c r="S9384" s="3">
        <v>14</v>
      </c>
      <c r="T9384" t="s">
        <v>1954</v>
      </c>
      <c r="U9384" t="s">
        <v>72</v>
      </c>
    </row>
    <row r="9385" spans="1:21" x14ac:dyDescent="0.35">
      <c r="A9385" t="s">
        <v>11963</v>
      </c>
      <c r="B9385" s="2">
        <v>45974</v>
      </c>
      <c r="C9385">
        <v>11</v>
      </c>
      <c r="D9385">
        <v>2025</v>
      </c>
      <c r="F9385" t="s">
        <v>669</v>
      </c>
      <c r="G9385" t="s">
        <v>2148</v>
      </c>
      <c r="H9385" t="s">
        <v>1869</v>
      </c>
      <c r="I9385" t="s">
        <v>1977</v>
      </c>
      <c r="J9385" t="s">
        <v>2034</v>
      </c>
      <c r="K9385" t="s">
        <v>1904</v>
      </c>
      <c r="L9385" t="s">
        <v>1889</v>
      </c>
      <c r="M9385">
        <v>1</v>
      </c>
      <c r="N9385" s="3">
        <v>149</v>
      </c>
      <c r="O9385" s="3">
        <v>91</v>
      </c>
      <c r="P9385" s="4">
        <v>0.05</v>
      </c>
      <c r="Q9385" s="3">
        <v>141.55000000000001</v>
      </c>
      <c r="R9385" s="3">
        <v>91</v>
      </c>
      <c r="S9385" s="3">
        <v>50.55</v>
      </c>
      <c r="T9385" t="s">
        <v>1954</v>
      </c>
      <c r="U9385" t="s">
        <v>72</v>
      </c>
    </row>
    <row r="9386" spans="1:21" x14ac:dyDescent="0.35">
      <c r="A9386" t="s">
        <v>11964</v>
      </c>
      <c r="B9386" s="2">
        <v>45974</v>
      </c>
      <c r="C9386">
        <v>11</v>
      </c>
      <c r="D9386">
        <v>2025</v>
      </c>
      <c r="F9386" t="s">
        <v>319</v>
      </c>
      <c r="G9386" t="s">
        <v>2582</v>
      </c>
      <c r="H9386" t="s">
        <v>1870</v>
      </c>
      <c r="I9386" t="s">
        <v>2060</v>
      </c>
      <c r="J9386" t="s">
        <v>2026</v>
      </c>
      <c r="K9386" t="s">
        <v>1919</v>
      </c>
      <c r="L9386" t="s">
        <v>1887</v>
      </c>
      <c r="M9386">
        <v>4</v>
      </c>
      <c r="N9386" s="3">
        <v>85</v>
      </c>
      <c r="O9386" s="3">
        <v>44</v>
      </c>
      <c r="P9386" s="4">
        <v>0</v>
      </c>
      <c r="Q9386" s="3">
        <v>340</v>
      </c>
      <c r="R9386" s="3">
        <v>176</v>
      </c>
      <c r="S9386" s="3">
        <v>164</v>
      </c>
      <c r="T9386" t="s">
        <v>1954</v>
      </c>
      <c r="U9386" t="s">
        <v>72</v>
      </c>
    </row>
    <row r="9387" spans="1:21" x14ac:dyDescent="0.35">
      <c r="A9387" t="s">
        <v>11965</v>
      </c>
      <c r="B9387" s="2">
        <v>45974</v>
      </c>
      <c r="C9387">
        <v>11</v>
      </c>
      <c r="D9387">
        <v>2025</v>
      </c>
      <c r="F9387" t="s">
        <v>1687</v>
      </c>
      <c r="G9387" t="s">
        <v>11632</v>
      </c>
      <c r="H9387" t="s">
        <v>1875</v>
      </c>
      <c r="I9387" t="s">
        <v>1970</v>
      </c>
      <c r="J9387" t="s">
        <v>2183</v>
      </c>
      <c r="K9387" t="s">
        <v>1917</v>
      </c>
      <c r="L9387" t="s">
        <v>1886</v>
      </c>
      <c r="M9387">
        <v>1</v>
      </c>
      <c r="N9387" s="3">
        <v>72</v>
      </c>
      <c r="O9387" s="3">
        <v>34</v>
      </c>
      <c r="P9387" s="4">
        <v>0.05</v>
      </c>
      <c r="Q9387" s="3">
        <v>68.400000000000006</v>
      </c>
      <c r="R9387" s="3">
        <v>34</v>
      </c>
      <c r="S9387" s="3">
        <v>34.4</v>
      </c>
      <c r="T9387" t="s">
        <v>1954</v>
      </c>
      <c r="U9387" t="s">
        <v>72</v>
      </c>
    </row>
    <row r="9388" spans="1:21" x14ac:dyDescent="0.35">
      <c r="A9388" t="s">
        <v>11966</v>
      </c>
      <c r="B9388" s="2">
        <v>45974</v>
      </c>
      <c r="C9388">
        <v>11</v>
      </c>
      <c r="D9388">
        <v>2025</v>
      </c>
      <c r="F9388" t="s">
        <v>564</v>
      </c>
      <c r="G9388" t="s">
        <v>2378</v>
      </c>
      <c r="H9388" t="s">
        <v>1870</v>
      </c>
      <c r="I9388" t="s">
        <v>2060</v>
      </c>
      <c r="J9388" t="s">
        <v>2067</v>
      </c>
      <c r="K9388" t="s">
        <v>1918</v>
      </c>
      <c r="L9388" t="s">
        <v>1889</v>
      </c>
      <c r="M9388">
        <v>2</v>
      </c>
      <c r="N9388" s="3">
        <v>69</v>
      </c>
      <c r="O9388" s="3">
        <v>37</v>
      </c>
      <c r="P9388" s="4">
        <v>0.05</v>
      </c>
      <c r="Q9388" s="3">
        <v>131.1</v>
      </c>
      <c r="R9388" s="3">
        <v>74</v>
      </c>
      <c r="S9388" s="3">
        <v>57.1</v>
      </c>
      <c r="T9388" t="s">
        <v>1954</v>
      </c>
      <c r="U9388" t="s">
        <v>72</v>
      </c>
    </row>
    <row r="9389" spans="1:21" x14ac:dyDescent="0.35">
      <c r="A9389" t="s">
        <v>11967</v>
      </c>
      <c r="B9389" s="2">
        <v>45974</v>
      </c>
      <c r="C9389">
        <v>11</v>
      </c>
      <c r="D9389">
        <v>2025</v>
      </c>
      <c r="F9389" t="s">
        <v>136</v>
      </c>
      <c r="G9389" t="s">
        <v>1962</v>
      </c>
      <c r="H9389" t="s">
        <v>1866</v>
      </c>
      <c r="I9389" t="s">
        <v>1866</v>
      </c>
      <c r="J9389" t="s">
        <v>1997</v>
      </c>
      <c r="K9389" t="s">
        <v>1906</v>
      </c>
      <c r="L9389" t="s">
        <v>1889</v>
      </c>
      <c r="M9389">
        <v>2</v>
      </c>
      <c r="N9389" s="3">
        <v>89</v>
      </c>
      <c r="O9389" s="3">
        <v>48</v>
      </c>
      <c r="P9389" s="4">
        <v>0.05</v>
      </c>
      <c r="Q9389" s="3">
        <v>169.1</v>
      </c>
      <c r="R9389" s="3">
        <v>96</v>
      </c>
      <c r="S9389" s="3">
        <v>73.099999999999994</v>
      </c>
      <c r="T9389" t="s">
        <v>1954</v>
      </c>
      <c r="U9389" t="s">
        <v>72</v>
      </c>
    </row>
    <row r="9390" spans="1:21" x14ac:dyDescent="0.35">
      <c r="A9390" t="s">
        <v>11968</v>
      </c>
      <c r="B9390" s="2">
        <v>45975</v>
      </c>
      <c r="C9390">
        <v>11</v>
      </c>
      <c r="D9390">
        <v>2025</v>
      </c>
      <c r="F9390" t="s">
        <v>507</v>
      </c>
      <c r="G9390" t="s">
        <v>2030</v>
      </c>
      <c r="H9390" t="s">
        <v>1871</v>
      </c>
      <c r="I9390" t="s">
        <v>1966</v>
      </c>
      <c r="J9390" t="s">
        <v>2001</v>
      </c>
      <c r="K9390" t="s">
        <v>1911</v>
      </c>
      <c r="L9390" t="s">
        <v>1886</v>
      </c>
      <c r="M9390">
        <v>1</v>
      </c>
      <c r="N9390" s="3">
        <v>58</v>
      </c>
      <c r="O9390" s="3">
        <v>25</v>
      </c>
      <c r="P9390" s="4">
        <v>0.1</v>
      </c>
      <c r="Q9390" s="3">
        <v>52.2</v>
      </c>
      <c r="R9390" s="3">
        <v>25</v>
      </c>
      <c r="S9390" s="3">
        <v>27.2</v>
      </c>
      <c r="T9390" t="s">
        <v>1954</v>
      </c>
      <c r="U9390" t="s">
        <v>72</v>
      </c>
    </row>
    <row r="9391" spans="1:21" x14ac:dyDescent="0.35">
      <c r="A9391" t="s">
        <v>11969</v>
      </c>
      <c r="B9391" s="2">
        <v>45975</v>
      </c>
      <c r="C9391">
        <v>11</v>
      </c>
      <c r="D9391">
        <v>2025</v>
      </c>
      <c r="F9391" t="s">
        <v>1184</v>
      </c>
      <c r="G9391" t="s">
        <v>2336</v>
      </c>
      <c r="H9391" t="s">
        <v>1864</v>
      </c>
      <c r="I9391" t="s">
        <v>2101</v>
      </c>
      <c r="J9391" t="s">
        <v>2067</v>
      </c>
      <c r="K9391" t="s">
        <v>1918</v>
      </c>
      <c r="L9391" t="s">
        <v>1889</v>
      </c>
      <c r="M9391">
        <v>3</v>
      </c>
      <c r="N9391" s="3">
        <v>69</v>
      </c>
      <c r="O9391" s="3">
        <v>37</v>
      </c>
      <c r="P9391" s="4">
        <v>0</v>
      </c>
      <c r="Q9391" s="3">
        <v>207</v>
      </c>
      <c r="R9391" s="3">
        <v>111</v>
      </c>
      <c r="S9391" s="3">
        <v>96</v>
      </c>
      <c r="T9391" t="s">
        <v>1954</v>
      </c>
      <c r="U9391" t="s">
        <v>72</v>
      </c>
    </row>
    <row r="9392" spans="1:21" x14ac:dyDescent="0.35">
      <c r="A9392" t="s">
        <v>11970</v>
      </c>
      <c r="B9392" s="2">
        <v>45975</v>
      </c>
      <c r="C9392">
        <v>11</v>
      </c>
      <c r="D9392">
        <v>2025</v>
      </c>
      <c r="F9392" t="s">
        <v>664</v>
      </c>
      <c r="G9392" t="s">
        <v>3927</v>
      </c>
      <c r="H9392" t="s">
        <v>1863</v>
      </c>
      <c r="I9392" t="s">
        <v>1952</v>
      </c>
      <c r="J9392" t="s">
        <v>1967</v>
      </c>
      <c r="K9392" t="s">
        <v>1913</v>
      </c>
      <c r="L9392" t="s">
        <v>1888</v>
      </c>
      <c r="M9392">
        <v>3</v>
      </c>
      <c r="N9392" s="3">
        <v>78</v>
      </c>
      <c r="O9392" s="3">
        <v>39</v>
      </c>
      <c r="P9392" s="4">
        <v>0.05</v>
      </c>
      <c r="Q9392" s="3">
        <v>222.3</v>
      </c>
      <c r="R9392" s="3">
        <v>117</v>
      </c>
      <c r="S9392" s="3">
        <v>105.3</v>
      </c>
      <c r="T9392" t="s">
        <v>1954</v>
      </c>
      <c r="U9392" t="s">
        <v>72</v>
      </c>
    </row>
    <row r="9393" spans="1:21" x14ac:dyDescent="0.35">
      <c r="A9393" t="s">
        <v>11971</v>
      </c>
      <c r="B9393" s="2">
        <v>45975</v>
      </c>
      <c r="C9393">
        <v>11</v>
      </c>
      <c r="D9393">
        <v>2025</v>
      </c>
      <c r="F9393" t="s">
        <v>604</v>
      </c>
      <c r="G9393" t="s">
        <v>2069</v>
      </c>
      <c r="H9393" t="s">
        <v>1869</v>
      </c>
      <c r="I9393" t="s">
        <v>2157</v>
      </c>
      <c r="J9393" t="s">
        <v>2162</v>
      </c>
      <c r="K9393" t="s">
        <v>1921</v>
      </c>
      <c r="L9393" t="s">
        <v>1889</v>
      </c>
      <c r="M9393">
        <v>2</v>
      </c>
      <c r="N9393" s="3">
        <v>55</v>
      </c>
      <c r="O9393" s="3">
        <v>27</v>
      </c>
      <c r="P9393" s="4">
        <v>0.15</v>
      </c>
      <c r="Q9393" s="3">
        <v>93.5</v>
      </c>
      <c r="R9393" s="3">
        <v>54</v>
      </c>
      <c r="S9393" s="3">
        <v>39.5</v>
      </c>
      <c r="T9393" t="s">
        <v>1954</v>
      </c>
      <c r="U9393" t="s">
        <v>72</v>
      </c>
    </row>
    <row r="9394" spans="1:21" x14ac:dyDescent="0.35">
      <c r="A9394" t="s">
        <v>11972</v>
      </c>
      <c r="B9394" s="2">
        <v>45975</v>
      </c>
      <c r="C9394">
        <v>11</v>
      </c>
      <c r="D9394">
        <v>2025</v>
      </c>
      <c r="F9394" t="s">
        <v>110</v>
      </c>
      <c r="G9394" t="s">
        <v>2820</v>
      </c>
      <c r="H9394" t="s">
        <v>1869</v>
      </c>
      <c r="I9394" t="s">
        <v>2157</v>
      </c>
      <c r="J9394" t="s">
        <v>1978</v>
      </c>
      <c r="K9394" t="s">
        <v>1916</v>
      </c>
      <c r="L9394" t="s">
        <v>1887</v>
      </c>
      <c r="M9394">
        <v>1</v>
      </c>
      <c r="N9394" s="3">
        <v>79</v>
      </c>
      <c r="O9394" s="3">
        <v>42</v>
      </c>
      <c r="P9394" s="4">
        <v>0.1</v>
      </c>
      <c r="Q9394" s="3">
        <v>71.099999999999994</v>
      </c>
      <c r="R9394" s="3">
        <v>42</v>
      </c>
      <c r="S9394" s="3">
        <v>29.1</v>
      </c>
      <c r="T9394" t="s">
        <v>1954</v>
      </c>
      <c r="U9394" t="s">
        <v>72</v>
      </c>
    </row>
    <row r="9395" spans="1:21" x14ac:dyDescent="0.35">
      <c r="A9395" t="s">
        <v>11973</v>
      </c>
      <c r="B9395" s="2">
        <v>45975</v>
      </c>
      <c r="C9395">
        <v>11</v>
      </c>
      <c r="D9395">
        <v>2025</v>
      </c>
      <c r="F9395" t="s">
        <v>539</v>
      </c>
      <c r="G9395" t="s">
        <v>1958</v>
      </c>
      <c r="H9395" t="s">
        <v>1868</v>
      </c>
      <c r="I9395" t="s">
        <v>1959</v>
      </c>
      <c r="J9395" t="s">
        <v>1956</v>
      </c>
      <c r="K9395" t="s">
        <v>1909</v>
      </c>
      <c r="L9395" t="s">
        <v>1887</v>
      </c>
      <c r="M9395">
        <v>2</v>
      </c>
      <c r="N9395" s="3">
        <v>95</v>
      </c>
      <c r="O9395" s="3">
        <v>54</v>
      </c>
      <c r="P9395" s="4">
        <v>0</v>
      </c>
      <c r="Q9395" s="3">
        <v>190</v>
      </c>
      <c r="R9395" s="3">
        <v>108</v>
      </c>
      <c r="S9395" s="3">
        <v>82</v>
      </c>
      <c r="T9395" t="s">
        <v>1954</v>
      </c>
      <c r="U9395" t="s">
        <v>72</v>
      </c>
    </row>
    <row r="9396" spans="1:21" x14ac:dyDescent="0.35">
      <c r="A9396" t="s">
        <v>11974</v>
      </c>
      <c r="B9396" s="2">
        <v>45975</v>
      </c>
      <c r="C9396">
        <v>11</v>
      </c>
      <c r="D9396">
        <v>2025</v>
      </c>
      <c r="F9396" t="s">
        <v>557</v>
      </c>
      <c r="G9396" t="s">
        <v>2464</v>
      </c>
      <c r="H9396" t="s">
        <v>1871</v>
      </c>
      <c r="I9396" t="s">
        <v>2234</v>
      </c>
      <c r="J9396" t="s">
        <v>2064</v>
      </c>
      <c r="K9396" t="s">
        <v>1922</v>
      </c>
      <c r="L9396" t="s">
        <v>1887</v>
      </c>
      <c r="M9396">
        <v>1</v>
      </c>
      <c r="N9396" s="3">
        <v>32</v>
      </c>
      <c r="O9396" s="3">
        <v>14</v>
      </c>
      <c r="P9396" s="4">
        <v>0</v>
      </c>
      <c r="Q9396" s="3">
        <v>32</v>
      </c>
      <c r="R9396" s="3">
        <v>14</v>
      </c>
      <c r="S9396" s="3">
        <v>18</v>
      </c>
      <c r="T9396" t="s">
        <v>1954</v>
      </c>
      <c r="U9396" t="s">
        <v>72</v>
      </c>
    </row>
    <row r="9397" spans="1:21" x14ac:dyDescent="0.35">
      <c r="A9397" t="s">
        <v>11975</v>
      </c>
      <c r="B9397" s="2">
        <v>45975</v>
      </c>
      <c r="C9397">
        <v>11</v>
      </c>
      <c r="D9397">
        <v>2025</v>
      </c>
      <c r="F9397" t="s">
        <v>369</v>
      </c>
      <c r="G9397" t="s">
        <v>2943</v>
      </c>
      <c r="H9397" t="s">
        <v>1872</v>
      </c>
      <c r="J9397" t="s">
        <v>1991</v>
      </c>
      <c r="K9397" t="s">
        <v>1925</v>
      </c>
      <c r="L9397" t="s">
        <v>1885</v>
      </c>
      <c r="M9397">
        <v>1</v>
      </c>
      <c r="N9397" s="3">
        <v>35</v>
      </c>
      <c r="O9397" s="3">
        <v>16</v>
      </c>
      <c r="P9397" s="4">
        <v>0.1</v>
      </c>
      <c r="Q9397" s="3">
        <v>31.5</v>
      </c>
      <c r="R9397" s="3">
        <v>16</v>
      </c>
      <c r="S9397" s="3">
        <v>15.5</v>
      </c>
      <c r="T9397" t="s">
        <v>1954</v>
      </c>
      <c r="U9397" t="s">
        <v>72</v>
      </c>
    </row>
    <row r="9398" spans="1:21" x14ac:dyDescent="0.35">
      <c r="A9398" t="s">
        <v>11976</v>
      </c>
      <c r="B9398" s="2">
        <v>45975</v>
      </c>
      <c r="C9398">
        <v>11</v>
      </c>
      <c r="D9398">
        <v>2025</v>
      </c>
      <c r="F9398" t="s">
        <v>996</v>
      </c>
      <c r="G9398" t="s">
        <v>3378</v>
      </c>
      <c r="H9398" t="s">
        <v>1864</v>
      </c>
      <c r="I9398" t="s">
        <v>2101</v>
      </c>
      <c r="J9398" t="s">
        <v>1997</v>
      </c>
      <c r="K9398" t="s">
        <v>1906</v>
      </c>
      <c r="L9398" t="s">
        <v>1889</v>
      </c>
      <c r="M9398">
        <v>1</v>
      </c>
      <c r="N9398" s="3">
        <v>89</v>
      </c>
      <c r="O9398" s="3">
        <v>48</v>
      </c>
      <c r="P9398" s="4">
        <v>0.1</v>
      </c>
      <c r="Q9398" s="3">
        <v>80.099999999999994</v>
      </c>
      <c r="R9398" s="3">
        <v>48</v>
      </c>
      <c r="S9398" s="3">
        <v>32.1</v>
      </c>
      <c r="T9398" t="s">
        <v>1954</v>
      </c>
      <c r="U9398" t="s">
        <v>72</v>
      </c>
    </row>
    <row r="9399" spans="1:21" x14ac:dyDescent="0.35">
      <c r="A9399" t="s">
        <v>11977</v>
      </c>
      <c r="B9399" s="2">
        <v>45975</v>
      </c>
      <c r="C9399">
        <v>11</v>
      </c>
      <c r="D9399">
        <v>2025</v>
      </c>
      <c r="F9399" t="s">
        <v>243</v>
      </c>
      <c r="G9399" t="s">
        <v>2164</v>
      </c>
      <c r="H9399" t="s">
        <v>1867</v>
      </c>
      <c r="I9399" t="s">
        <v>2004</v>
      </c>
      <c r="J9399" t="s">
        <v>2011</v>
      </c>
      <c r="K9399" t="s">
        <v>1927</v>
      </c>
      <c r="L9399" t="s">
        <v>1885</v>
      </c>
      <c r="M9399">
        <v>1</v>
      </c>
      <c r="N9399" s="3">
        <v>24</v>
      </c>
      <c r="O9399" s="3">
        <v>10</v>
      </c>
      <c r="P9399" s="4">
        <v>0</v>
      </c>
      <c r="Q9399" s="3">
        <v>24</v>
      </c>
      <c r="R9399" s="3">
        <v>10</v>
      </c>
      <c r="S9399" s="3">
        <v>14</v>
      </c>
      <c r="T9399" t="s">
        <v>1954</v>
      </c>
      <c r="U9399" t="s">
        <v>72</v>
      </c>
    </row>
    <row r="9400" spans="1:21" x14ac:dyDescent="0.35">
      <c r="A9400" t="s">
        <v>11978</v>
      </c>
      <c r="B9400" s="2">
        <v>45976</v>
      </c>
      <c r="C9400">
        <v>11</v>
      </c>
      <c r="D9400">
        <v>2025</v>
      </c>
      <c r="F9400" t="s">
        <v>107</v>
      </c>
      <c r="G9400" t="s">
        <v>3211</v>
      </c>
      <c r="H9400" t="s">
        <v>1864</v>
      </c>
      <c r="I9400" t="s">
        <v>2044</v>
      </c>
      <c r="J9400" t="s">
        <v>1963</v>
      </c>
      <c r="K9400" t="s">
        <v>1907</v>
      </c>
      <c r="L9400" t="s">
        <v>1890</v>
      </c>
      <c r="M9400">
        <v>4</v>
      </c>
      <c r="N9400" s="3">
        <v>119</v>
      </c>
      <c r="O9400" s="3">
        <v>72</v>
      </c>
      <c r="P9400" s="4">
        <v>0</v>
      </c>
      <c r="Q9400" s="3">
        <v>476</v>
      </c>
      <c r="R9400" s="3">
        <v>288</v>
      </c>
      <c r="S9400" s="3">
        <v>188</v>
      </c>
      <c r="T9400" t="s">
        <v>1954</v>
      </c>
      <c r="U9400" t="s">
        <v>72</v>
      </c>
    </row>
    <row r="9401" spans="1:21" x14ac:dyDescent="0.35">
      <c r="A9401" t="s">
        <v>11979</v>
      </c>
      <c r="B9401" s="2">
        <v>45976</v>
      </c>
      <c r="C9401">
        <v>11</v>
      </c>
      <c r="D9401">
        <v>2025</v>
      </c>
      <c r="F9401" t="s">
        <v>237</v>
      </c>
      <c r="G9401" t="s">
        <v>2080</v>
      </c>
      <c r="H9401" t="s">
        <v>1867</v>
      </c>
      <c r="I9401" t="s">
        <v>2004</v>
      </c>
      <c r="J9401" t="s">
        <v>2120</v>
      </c>
      <c r="K9401" t="s">
        <v>1926</v>
      </c>
      <c r="L9401" t="s">
        <v>1885</v>
      </c>
      <c r="M9401">
        <v>2</v>
      </c>
      <c r="N9401" s="3">
        <v>28</v>
      </c>
      <c r="O9401" s="3">
        <v>13</v>
      </c>
      <c r="P9401" s="4">
        <v>0.1</v>
      </c>
      <c r="Q9401" s="3">
        <v>50.4</v>
      </c>
      <c r="R9401" s="3">
        <v>26</v>
      </c>
      <c r="S9401" s="3">
        <v>24.4</v>
      </c>
      <c r="T9401" t="s">
        <v>1954</v>
      </c>
      <c r="U9401" t="s">
        <v>72</v>
      </c>
    </row>
    <row r="9402" spans="1:21" x14ac:dyDescent="0.35">
      <c r="A9402" t="s">
        <v>11980</v>
      </c>
      <c r="B9402" s="2">
        <v>45976</v>
      </c>
      <c r="C9402">
        <v>11</v>
      </c>
      <c r="D9402">
        <v>2025</v>
      </c>
      <c r="F9402" t="s">
        <v>1617</v>
      </c>
      <c r="G9402" t="s">
        <v>2178</v>
      </c>
      <c r="H9402" t="s">
        <v>1870</v>
      </c>
      <c r="I9402" t="s">
        <v>2083</v>
      </c>
      <c r="J9402" t="s">
        <v>2023</v>
      </c>
      <c r="K9402" t="s">
        <v>1912</v>
      </c>
      <c r="L9402" t="s">
        <v>1890</v>
      </c>
      <c r="M9402">
        <v>4</v>
      </c>
      <c r="N9402" s="3">
        <v>249</v>
      </c>
      <c r="O9402" s="3">
        <v>168</v>
      </c>
      <c r="P9402" s="4">
        <v>0.05</v>
      </c>
      <c r="Q9402" s="3">
        <v>946.2</v>
      </c>
      <c r="R9402" s="3">
        <v>672</v>
      </c>
      <c r="S9402" s="3">
        <v>274.2</v>
      </c>
      <c r="T9402" t="s">
        <v>1954</v>
      </c>
      <c r="U9402" t="s">
        <v>72</v>
      </c>
    </row>
    <row r="9403" spans="1:21" x14ac:dyDescent="0.35">
      <c r="A9403" t="s">
        <v>11981</v>
      </c>
      <c r="B9403" s="2">
        <v>45976</v>
      </c>
      <c r="C9403">
        <v>11</v>
      </c>
      <c r="D9403">
        <v>2025</v>
      </c>
      <c r="F9403" t="s">
        <v>293</v>
      </c>
      <c r="G9403" t="s">
        <v>2728</v>
      </c>
      <c r="H9403" t="s">
        <v>1866</v>
      </c>
      <c r="I9403" t="s">
        <v>1866</v>
      </c>
      <c r="J9403" t="s">
        <v>1971</v>
      </c>
      <c r="K9403" t="s">
        <v>1920</v>
      </c>
      <c r="L9403" t="s">
        <v>1886</v>
      </c>
      <c r="M9403">
        <v>1</v>
      </c>
      <c r="N9403" s="3">
        <v>45</v>
      </c>
      <c r="O9403" s="3">
        <v>19</v>
      </c>
      <c r="P9403" s="4">
        <v>0</v>
      </c>
      <c r="Q9403" s="3">
        <v>45</v>
      </c>
      <c r="R9403" s="3">
        <v>19</v>
      </c>
      <c r="S9403" s="3">
        <v>26</v>
      </c>
      <c r="T9403" t="s">
        <v>1954</v>
      </c>
      <c r="U9403" t="s">
        <v>72</v>
      </c>
    </row>
    <row r="9404" spans="1:21" x14ac:dyDescent="0.35">
      <c r="A9404" t="s">
        <v>11982</v>
      </c>
      <c r="B9404" s="2">
        <v>45976</v>
      </c>
      <c r="C9404">
        <v>11</v>
      </c>
      <c r="D9404">
        <v>2025</v>
      </c>
      <c r="F9404" t="s">
        <v>557</v>
      </c>
      <c r="G9404" t="s">
        <v>2464</v>
      </c>
      <c r="H9404" t="s">
        <v>1871</v>
      </c>
      <c r="I9404" t="s">
        <v>2234</v>
      </c>
      <c r="J9404" t="s">
        <v>2067</v>
      </c>
      <c r="K9404" t="s">
        <v>1918</v>
      </c>
      <c r="L9404" t="s">
        <v>1889</v>
      </c>
      <c r="M9404">
        <v>1</v>
      </c>
      <c r="N9404" s="3">
        <v>69</v>
      </c>
      <c r="O9404" s="3">
        <v>37</v>
      </c>
      <c r="P9404" s="4">
        <v>0.1</v>
      </c>
      <c r="Q9404" s="3">
        <v>62.1</v>
      </c>
      <c r="R9404" s="3">
        <v>37</v>
      </c>
      <c r="S9404" s="3">
        <v>25.1</v>
      </c>
      <c r="T9404" t="s">
        <v>1954</v>
      </c>
      <c r="U9404" t="s">
        <v>72</v>
      </c>
    </row>
    <row r="9405" spans="1:21" x14ac:dyDescent="0.35">
      <c r="A9405" t="s">
        <v>11983</v>
      </c>
      <c r="B9405" s="2">
        <v>45976</v>
      </c>
      <c r="C9405">
        <v>11</v>
      </c>
      <c r="D9405">
        <v>2025</v>
      </c>
      <c r="F9405" t="s">
        <v>964</v>
      </c>
      <c r="G9405" t="s">
        <v>2122</v>
      </c>
      <c r="H9405" t="s">
        <v>1866</v>
      </c>
      <c r="I9405" t="s">
        <v>1866</v>
      </c>
      <c r="J9405" t="s">
        <v>2045</v>
      </c>
      <c r="K9405" t="s">
        <v>1910</v>
      </c>
      <c r="L9405" t="s">
        <v>1890</v>
      </c>
      <c r="M9405">
        <v>1</v>
      </c>
      <c r="N9405" s="3">
        <v>99</v>
      </c>
      <c r="O9405" s="3">
        <v>58</v>
      </c>
      <c r="P9405" s="4">
        <v>0.1</v>
      </c>
      <c r="Q9405" s="3">
        <v>89.1</v>
      </c>
      <c r="R9405" s="3">
        <v>58</v>
      </c>
      <c r="S9405" s="3">
        <v>31.1</v>
      </c>
      <c r="T9405" t="s">
        <v>1954</v>
      </c>
      <c r="U9405" t="s">
        <v>72</v>
      </c>
    </row>
    <row r="9406" spans="1:21" x14ac:dyDescent="0.35">
      <c r="A9406" t="s">
        <v>11984</v>
      </c>
      <c r="B9406" s="2">
        <v>45976</v>
      </c>
      <c r="C9406">
        <v>11</v>
      </c>
      <c r="D9406">
        <v>2025</v>
      </c>
      <c r="F9406" t="s">
        <v>785</v>
      </c>
      <c r="G9406" t="s">
        <v>2389</v>
      </c>
      <c r="H9406" t="s">
        <v>1869</v>
      </c>
      <c r="I9406" t="s">
        <v>2073</v>
      </c>
      <c r="J9406" t="s">
        <v>1953</v>
      </c>
      <c r="K9406" t="s">
        <v>1905</v>
      </c>
      <c r="L9406" t="s">
        <v>1888</v>
      </c>
      <c r="M9406">
        <v>1</v>
      </c>
      <c r="N9406" s="3">
        <v>120</v>
      </c>
      <c r="O9406" s="3">
        <v>63</v>
      </c>
      <c r="P9406" s="4">
        <v>0</v>
      </c>
      <c r="Q9406" s="3">
        <v>120</v>
      </c>
      <c r="R9406" s="3">
        <v>63</v>
      </c>
      <c r="S9406" s="3">
        <v>57</v>
      </c>
      <c r="T9406" t="s">
        <v>1954</v>
      </c>
      <c r="U9406" t="s">
        <v>72</v>
      </c>
    </row>
    <row r="9407" spans="1:21" x14ac:dyDescent="0.35">
      <c r="A9407" t="s">
        <v>11985</v>
      </c>
      <c r="B9407" s="2">
        <v>45976</v>
      </c>
      <c r="C9407">
        <v>11</v>
      </c>
      <c r="D9407">
        <v>2025</v>
      </c>
      <c r="F9407" t="s">
        <v>1167</v>
      </c>
      <c r="G9407" t="s">
        <v>2639</v>
      </c>
      <c r="H9407" t="s">
        <v>1874</v>
      </c>
      <c r="I9407" t="s">
        <v>2186</v>
      </c>
      <c r="J9407" t="s">
        <v>2015</v>
      </c>
      <c r="K9407" t="s">
        <v>1914</v>
      </c>
      <c r="L9407" t="s">
        <v>1888</v>
      </c>
      <c r="M9407">
        <v>1</v>
      </c>
      <c r="N9407" s="3">
        <v>65</v>
      </c>
      <c r="O9407" s="3">
        <v>32</v>
      </c>
      <c r="P9407" s="4">
        <v>0</v>
      </c>
      <c r="Q9407" s="3">
        <v>65</v>
      </c>
      <c r="R9407" s="3">
        <v>32</v>
      </c>
      <c r="S9407" s="3">
        <v>33</v>
      </c>
      <c r="T9407" t="s">
        <v>1954</v>
      </c>
      <c r="U9407" t="s">
        <v>72</v>
      </c>
    </row>
    <row r="9408" spans="1:21" x14ac:dyDescent="0.35">
      <c r="A9408" t="s">
        <v>11986</v>
      </c>
      <c r="B9408" s="2">
        <v>45976</v>
      </c>
      <c r="C9408">
        <v>11</v>
      </c>
      <c r="D9408">
        <v>2025</v>
      </c>
      <c r="F9408" t="s">
        <v>282</v>
      </c>
      <c r="G9408" t="s">
        <v>2633</v>
      </c>
      <c r="H9408" t="s">
        <v>1864</v>
      </c>
      <c r="I9408" t="s">
        <v>2087</v>
      </c>
      <c r="J9408" t="s">
        <v>2120</v>
      </c>
      <c r="K9408" t="s">
        <v>1926</v>
      </c>
      <c r="L9408" t="s">
        <v>1885</v>
      </c>
      <c r="M9408">
        <v>2</v>
      </c>
      <c r="N9408" s="3">
        <v>28</v>
      </c>
      <c r="O9408" s="3">
        <v>13</v>
      </c>
      <c r="P9408" s="4">
        <v>0.05</v>
      </c>
      <c r="Q9408" s="3">
        <v>53.2</v>
      </c>
      <c r="R9408" s="3">
        <v>26</v>
      </c>
      <c r="S9408" s="3">
        <v>27.2</v>
      </c>
      <c r="T9408" t="s">
        <v>1954</v>
      </c>
      <c r="U9408" t="s">
        <v>72</v>
      </c>
    </row>
    <row r="9409" spans="1:21" x14ac:dyDescent="0.35">
      <c r="A9409" t="s">
        <v>11987</v>
      </c>
      <c r="B9409" s="2">
        <v>45976</v>
      </c>
      <c r="C9409">
        <v>11</v>
      </c>
      <c r="D9409">
        <v>2025</v>
      </c>
      <c r="F9409" t="s">
        <v>470</v>
      </c>
      <c r="G9409" t="s">
        <v>3457</v>
      </c>
      <c r="H9409" t="s">
        <v>1863</v>
      </c>
      <c r="I9409" t="s">
        <v>2051</v>
      </c>
      <c r="J9409" t="s">
        <v>2067</v>
      </c>
      <c r="K9409" t="s">
        <v>1918</v>
      </c>
      <c r="L9409" t="s">
        <v>1889</v>
      </c>
      <c r="M9409">
        <v>4</v>
      </c>
      <c r="N9409" s="3">
        <v>69</v>
      </c>
      <c r="O9409" s="3">
        <v>37</v>
      </c>
      <c r="P9409" s="4">
        <v>0</v>
      </c>
      <c r="Q9409" s="3">
        <v>276</v>
      </c>
      <c r="R9409" s="3">
        <v>148</v>
      </c>
      <c r="S9409" s="3">
        <v>128</v>
      </c>
      <c r="T9409" t="s">
        <v>1954</v>
      </c>
      <c r="U9409" t="s">
        <v>72</v>
      </c>
    </row>
    <row r="9410" spans="1:21" x14ac:dyDescent="0.35">
      <c r="A9410" t="s">
        <v>11988</v>
      </c>
      <c r="B9410" s="2">
        <v>45976</v>
      </c>
      <c r="C9410">
        <v>11</v>
      </c>
      <c r="D9410">
        <v>2025</v>
      </c>
      <c r="F9410" t="s">
        <v>109</v>
      </c>
      <c r="G9410" t="s">
        <v>3336</v>
      </c>
      <c r="H9410" t="s">
        <v>1874</v>
      </c>
      <c r="I9410" t="s">
        <v>2200</v>
      </c>
      <c r="J9410" t="s">
        <v>2120</v>
      </c>
      <c r="K9410" t="s">
        <v>1926</v>
      </c>
      <c r="L9410" t="s">
        <v>1885</v>
      </c>
      <c r="M9410">
        <v>2</v>
      </c>
      <c r="N9410" s="3">
        <v>28</v>
      </c>
      <c r="O9410" s="3">
        <v>13</v>
      </c>
      <c r="P9410" s="4">
        <v>0.15</v>
      </c>
      <c r="Q9410" s="3">
        <v>47.6</v>
      </c>
      <c r="R9410" s="3">
        <v>26</v>
      </c>
      <c r="S9410" s="3">
        <v>21.6</v>
      </c>
      <c r="T9410" t="s">
        <v>1954</v>
      </c>
      <c r="U9410" t="s">
        <v>72</v>
      </c>
    </row>
    <row r="9411" spans="1:21" x14ac:dyDescent="0.35">
      <c r="A9411" t="s">
        <v>11989</v>
      </c>
      <c r="B9411" s="2">
        <v>45976</v>
      </c>
      <c r="C9411">
        <v>11</v>
      </c>
      <c r="D9411">
        <v>2025</v>
      </c>
      <c r="F9411" t="s">
        <v>686</v>
      </c>
      <c r="G9411" t="s">
        <v>2752</v>
      </c>
      <c r="H9411" t="s">
        <v>1871</v>
      </c>
      <c r="I9411" t="s">
        <v>1966</v>
      </c>
      <c r="J9411" t="s">
        <v>1987</v>
      </c>
      <c r="K9411" t="s">
        <v>1908</v>
      </c>
      <c r="L9411" t="s">
        <v>1890</v>
      </c>
      <c r="M9411">
        <v>1</v>
      </c>
      <c r="N9411" s="3">
        <v>129</v>
      </c>
      <c r="O9411" s="3">
        <v>78</v>
      </c>
      <c r="P9411" s="4">
        <v>0</v>
      </c>
      <c r="Q9411" s="3">
        <v>129</v>
      </c>
      <c r="R9411" s="3">
        <v>78</v>
      </c>
      <c r="S9411" s="3">
        <v>51</v>
      </c>
      <c r="T9411" t="s">
        <v>1954</v>
      </c>
      <c r="U9411" t="s">
        <v>72</v>
      </c>
    </row>
    <row r="9412" spans="1:21" x14ac:dyDescent="0.35">
      <c r="A9412" t="s">
        <v>11990</v>
      </c>
      <c r="B9412" s="2">
        <v>45976</v>
      </c>
      <c r="C9412">
        <v>11</v>
      </c>
      <c r="D9412">
        <v>2025</v>
      </c>
      <c r="F9412" t="s">
        <v>1350</v>
      </c>
      <c r="G9412" t="s">
        <v>2792</v>
      </c>
      <c r="H9412" t="s">
        <v>1863</v>
      </c>
      <c r="I9412" t="s">
        <v>2051</v>
      </c>
      <c r="J9412" t="s">
        <v>1963</v>
      </c>
      <c r="K9412" t="s">
        <v>1907</v>
      </c>
      <c r="L9412" t="s">
        <v>1890</v>
      </c>
      <c r="M9412">
        <v>1</v>
      </c>
      <c r="N9412" s="3">
        <v>119</v>
      </c>
      <c r="O9412" s="3">
        <v>72</v>
      </c>
      <c r="P9412" s="4">
        <v>0.05</v>
      </c>
      <c r="Q9412" s="3">
        <v>113.05</v>
      </c>
      <c r="R9412" s="3">
        <v>72</v>
      </c>
      <c r="S9412" s="3">
        <v>41.05</v>
      </c>
      <c r="T9412" t="s">
        <v>1954</v>
      </c>
      <c r="U9412" t="s">
        <v>72</v>
      </c>
    </row>
    <row r="9413" spans="1:21" x14ac:dyDescent="0.35">
      <c r="A9413" t="s">
        <v>11991</v>
      </c>
      <c r="B9413" s="2">
        <v>45976</v>
      </c>
      <c r="C9413">
        <v>11</v>
      </c>
      <c r="D9413">
        <v>2025</v>
      </c>
      <c r="F9413" t="s">
        <v>917</v>
      </c>
      <c r="G9413" t="s">
        <v>2013</v>
      </c>
      <c r="H9413" t="s">
        <v>1864</v>
      </c>
      <c r="I9413" t="s">
        <v>2211</v>
      </c>
      <c r="J9413" t="s">
        <v>2034</v>
      </c>
      <c r="K9413" t="s">
        <v>1904</v>
      </c>
      <c r="L9413" t="s">
        <v>1889</v>
      </c>
      <c r="M9413">
        <v>2</v>
      </c>
      <c r="N9413" s="3">
        <v>149</v>
      </c>
      <c r="O9413" s="3">
        <v>91</v>
      </c>
      <c r="P9413" s="4">
        <v>0.1</v>
      </c>
      <c r="Q9413" s="3">
        <v>268.2</v>
      </c>
      <c r="R9413" s="3">
        <v>182</v>
      </c>
      <c r="S9413" s="3">
        <v>86.2</v>
      </c>
      <c r="T9413" t="s">
        <v>1954</v>
      </c>
      <c r="U9413" t="s">
        <v>72</v>
      </c>
    </row>
    <row r="9414" spans="1:21" x14ac:dyDescent="0.35">
      <c r="A9414" t="s">
        <v>11992</v>
      </c>
      <c r="B9414" s="2">
        <v>45976</v>
      </c>
      <c r="C9414">
        <v>11</v>
      </c>
      <c r="D9414">
        <v>2025</v>
      </c>
      <c r="F9414" t="s">
        <v>999</v>
      </c>
      <c r="G9414" t="s">
        <v>2824</v>
      </c>
      <c r="H9414" t="s">
        <v>1872</v>
      </c>
      <c r="I9414" t="s">
        <v>2152</v>
      </c>
      <c r="J9414" t="s">
        <v>2183</v>
      </c>
      <c r="K9414" t="s">
        <v>1917</v>
      </c>
      <c r="L9414" t="s">
        <v>1886</v>
      </c>
      <c r="M9414">
        <v>2</v>
      </c>
      <c r="N9414" s="3">
        <v>72</v>
      </c>
      <c r="O9414" s="3">
        <v>34</v>
      </c>
      <c r="P9414" s="4">
        <v>0.05</v>
      </c>
      <c r="Q9414" s="3">
        <v>136.80000000000001</v>
      </c>
      <c r="R9414" s="3">
        <v>68</v>
      </c>
      <c r="S9414" s="3">
        <v>68.8</v>
      </c>
      <c r="T9414" t="s">
        <v>1954</v>
      </c>
      <c r="U9414" t="s">
        <v>72</v>
      </c>
    </row>
    <row r="9415" spans="1:21" x14ac:dyDescent="0.35">
      <c r="A9415" t="s">
        <v>11993</v>
      </c>
      <c r="B9415" s="2">
        <v>45976</v>
      </c>
      <c r="C9415">
        <v>11</v>
      </c>
      <c r="D9415">
        <v>2025</v>
      </c>
      <c r="F9415" t="s">
        <v>973</v>
      </c>
      <c r="G9415" t="s">
        <v>3022</v>
      </c>
      <c r="H9415" t="s">
        <v>1869</v>
      </c>
      <c r="I9415" t="s">
        <v>2073</v>
      </c>
      <c r="J9415" t="s">
        <v>2183</v>
      </c>
      <c r="K9415" t="s">
        <v>1917</v>
      </c>
      <c r="L9415" t="s">
        <v>1886</v>
      </c>
      <c r="M9415">
        <v>4</v>
      </c>
      <c r="N9415" s="3">
        <v>72</v>
      </c>
      <c r="O9415" s="3">
        <v>34</v>
      </c>
      <c r="P9415" s="4">
        <v>0.05</v>
      </c>
      <c r="Q9415" s="3">
        <v>273.60000000000002</v>
      </c>
      <c r="R9415" s="3">
        <v>136</v>
      </c>
      <c r="S9415" s="3">
        <v>137.6</v>
      </c>
      <c r="T9415" t="s">
        <v>1954</v>
      </c>
      <c r="U9415" t="s">
        <v>72</v>
      </c>
    </row>
    <row r="9416" spans="1:21" x14ac:dyDescent="0.35">
      <c r="A9416" t="s">
        <v>11994</v>
      </c>
      <c r="B9416" s="2">
        <v>45976</v>
      </c>
      <c r="C9416">
        <v>11</v>
      </c>
      <c r="D9416">
        <v>2025</v>
      </c>
      <c r="F9416" t="s">
        <v>260</v>
      </c>
      <c r="G9416" t="s">
        <v>3866</v>
      </c>
      <c r="H9416" t="s">
        <v>1871</v>
      </c>
      <c r="I9416" t="s">
        <v>2144</v>
      </c>
      <c r="J9416" t="s">
        <v>1997</v>
      </c>
      <c r="K9416" t="s">
        <v>1906</v>
      </c>
      <c r="L9416" t="s">
        <v>1889</v>
      </c>
      <c r="M9416">
        <v>1</v>
      </c>
      <c r="N9416" s="3">
        <v>89</v>
      </c>
      <c r="O9416" s="3">
        <v>48</v>
      </c>
      <c r="P9416" s="4">
        <v>0.1</v>
      </c>
      <c r="Q9416" s="3">
        <v>80.099999999999994</v>
      </c>
      <c r="R9416" s="3">
        <v>48</v>
      </c>
      <c r="S9416" s="3">
        <v>32.1</v>
      </c>
      <c r="T9416" t="s">
        <v>1954</v>
      </c>
      <c r="U9416" t="s">
        <v>72</v>
      </c>
    </row>
    <row r="9417" spans="1:21" x14ac:dyDescent="0.35">
      <c r="A9417" t="s">
        <v>11995</v>
      </c>
      <c r="B9417" s="2">
        <v>45976</v>
      </c>
      <c r="C9417">
        <v>11</v>
      </c>
      <c r="D9417">
        <v>2025</v>
      </c>
      <c r="F9417" t="s">
        <v>955</v>
      </c>
      <c r="G9417" t="s">
        <v>3119</v>
      </c>
      <c r="H9417" t="s">
        <v>1873</v>
      </c>
      <c r="I9417" t="s">
        <v>2323</v>
      </c>
      <c r="J9417" t="s">
        <v>2045</v>
      </c>
      <c r="K9417" t="s">
        <v>1910</v>
      </c>
      <c r="L9417" t="s">
        <v>1890</v>
      </c>
      <c r="M9417">
        <v>2</v>
      </c>
      <c r="N9417" s="3">
        <v>99</v>
      </c>
      <c r="O9417" s="3">
        <v>58</v>
      </c>
      <c r="P9417" s="4">
        <v>0.05</v>
      </c>
      <c r="Q9417" s="3">
        <v>188.1</v>
      </c>
      <c r="R9417" s="3">
        <v>116</v>
      </c>
      <c r="S9417" s="3">
        <v>72.099999999999994</v>
      </c>
      <c r="T9417" t="s">
        <v>1954</v>
      </c>
      <c r="U9417" t="s">
        <v>72</v>
      </c>
    </row>
    <row r="9418" spans="1:21" x14ac:dyDescent="0.35">
      <c r="A9418" t="s">
        <v>11996</v>
      </c>
      <c r="B9418" s="2">
        <v>45976</v>
      </c>
      <c r="C9418">
        <v>11</v>
      </c>
      <c r="D9418">
        <v>2025</v>
      </c>
      <c r="F9418" t="s">
        <v>105</v>
      </c>
      <c r="G9418" t="s">
        <v>2885</v>
      </c>
      <c r="H9418" t="s">
        <v>1873</v>
      </c>
      <c r="I9418" t="s">
        <v>2395</v>
      </c>
      <c r="J9418" t="s">
        <v>2114</v>
      </c>
      <c r="K9418" t="s">
        <v>1915</v>
      </c>
      <c r="L9418" t="s">
        <v>1886</v>
      </c>
      <c r="M9418">
        <v>1</v>
      </c>
      <c r="N9418" s="3">
        <v>85</v>
      </c>
      <c r="O9418" s="3">
        <v>41</v>
      </c>
      <c r="P9418" s="4">
        <v>0.05</v>
      </c>
      <c r="Q9418" s="3">
        <v>80.75</v>
      </c>
      <c r="R9418" s="3">
        <v>41</v>
      </c>
      <c r="S9418" s="3">
        <v>39.75</v>
      </c>
      <c r="T9418" t="s">
        <v>1954</v>
      </c>
      <c r="U9418" t="s">
        <v>72</v>
      </c>
    </row>
    <row r="9419" spans="1:21" x14ac:dyDescent="0.35">
      <c r="A9419" t="s">
        <v>11997</v>
      </c>
      <c r="B9419" s="2">
        <v>45976</v>
      </c>
      <c r="C9419">
        <v>11</v>
      </c>
      <c r="D9419">
        <v>2025</v>
      </c>
      <c r="F9419" t="s">
        <v>151</v>
      </c>
      <c r="G9419" t="s">
        <v>3398</v>
      </c>
      <c r="H9419" t="s">
        <v>1868</v>
      </c>
      <c r="I9419" t="s">
        <v>1959</v>
      </c>
      <c r="J9419" t="s">
        <v>2015</v>
      </c>
      <c r="K9419" t="s">
        <v>1914</v>
      </c>
      <c r="L9419" t="s">
        <v>1888</v>
      </c>
      <c r="M9419">
        <v>1</v>
      </c>
      <c r="N9419" s="3">
        <v>65</v>
      </c>
      <c r="O9419" s="3">
        <v>32</v>
      </c>
      <c r="P9419" s="4">
        <v>0</v>
      </c>
      <c r="Q9419" s="3">
        <v>65</v>
      </c>
      <c r="R9419" s="3">
        <v>32</v>
      </c>
      <c r="S9419" s="3">
        <v>33</v>
      </c>
      <c r="T9419" t="s">
        <v>1954</v>
      </c>
      <c r="U9419" t="s">
        <v>72</v>
      </c>
    </row>
    <row r="9420" spans="1:21" x14ac:dyDescent="0.35">
      <c r="A9420" t="s">
        <v>11998</v>
      </c>
      <c r="B9420" s="2">
        <v>45976</v>
      </c>
      <c r="C9420">
        <v>11</v>
      </c>
      <c r="D9420">
        <v>2025</v>
      </c>
      <c r="F9420" t="s">
        <v>1781</v>
      </c>
      <c r="G9420" t="s">
        <v>2628</v>
      </c>
      <c r="H9420" t="s">
        <v>1873</v>
      </c>
      <c r="I9420" t="s">
        <v>2320</v>
      </c>
      <c r="J9420" t="s">
        <v>1956</v>
      </c>
      <c r="K9420" t="s">
        <v>1909</v>
      </c>
      <c r="L9420" t="s">
        <v>1887</v>
      </c>
      <c r="M9420">
        <v>3</v>
      </c>
      <c r="N9420" s="3">
        <v>95</v>
      </c>
      <c r="O9420" s="3">
        <v>54</v>
      </c>
      <c r="P9420" s="4">
        <v>0.2</v>
      </c>
      <c r="Q9420" s="3">
        <v>228</v>
      </c>
      <c r="R9420" s="3">
        <v>162</v>
      </c>
      <c r="S9420" s="3">
        <v>66</v>
      </c>
      <c r="T9420" t="s">
        <v>1954</v>
      </c>
      <c r="U9420" t="s">
        <v>72</v>
      </c>
    </row>
    <row r="9421" spans="1:21" x14ac:dyDescent="0.35">
      <c r="A9421" t="s">
        <v>11999</v>
      </c>
      <c r="B9421" s="2">
        <v>45976</v>
      </c>
      <c r="C9421">
        <v>11</v>
      </c>
      <c r="D9421">
        <v>2025</v>
      </c>
      <c r="F9421" t="s">
        <v>583</v>
      </c>
      <c r="G9421" t="s">
        <v>2739</v>
      </c>
      <c r="H9421" t="s">
        <v>1872</v>
      </c>
      <c r="I9421" t="s">
        <v>2076</v>
      </c>
      <c r="J9421" t="s">
        <v>2183</v>
      </c>
      <c r="K9421" t="s">
        <v>1917</v>
      </c>
      <c r="L9421" t="s">
        <v>1886</v>
      </c>
      <c r="M9421">
        <v>3</v>
      </c>
      <c r="N9421" s="3">
        <v>72</v>
      </c>
      <c r="O9421" s="3">
        <v>34</v>
      </c>
      <c r="P9421" s="4">
        <v>0</v>
      </c>
      <c r="Q9421" s="3">
        <v>216</v>
      </c>
      <c r="R9421" s="3">
        <v>102</v>
      </c>
      <c r="S9421" s="3">
        <v>114</v>
      </c>
      <c r="T9421" t="s">
        <v>1954</v>
      </c>
      <c r="U9421" t="s">
        <v>72</v>
      </c>
    </row>
    <row r="9422" spans="1:21" x14ac:dyDescent="0.35">
      <c r="A9422" t="s">
        <v>12000</v>
      </c>
      <c r="B9422" s="2">
        <v>45977</v>
      </c>
      <c r="C9422">
        <v>11</v>
      </c>
      <c r="D9422">
        <v>2025</v>
      </c>
      <c r="F9422" t="s">
        <v>212</v>
      </c>
      <c r="G9422" t="s">
        <v>2096</v>
      </c>
      <c r="H9422" t="s">
        <v>1866</v>
      </c>
      <c r="I9422" t="s">
        <v>1866</v>
      </c>
      <c r="J9422" t="s">
        <v>2183</v>
      </c>
      <c r="K9422" t="s">
        <v>1917</v>
      </c>
      <c r="L9422" t="s">
        <v>1886</v>
      </c>
      <c r="M9422">
        <v>3</v>
      </c>
      <c r="N9422" s="3">
        <v>72</v>
      </c>
      <c r="O9422" s="3">
        <v>34</v>
      </c>
      <c r="P9422" s="4">
        <v>0</v>
      </c>
      <c r="Q9422" s="3">
        <v>216</v>
      </c>
      <c r="R9422" s="3">
        <v>102</v>
      </c>
      <c r="S9422" s="3">
        <v>114</v>
      </c>
      <c r="T9422" t="s">
        <v>1954</v>
      </c>
      <c r="U9422" t="s">
        <v>72</v>
      </c>
    </row>
    <row r="9423" spans="1:21" x14ac:dyDescent="0.35">
      <c r="A9423" t="s">
        <v>12001</v>
      </c>
      <c r="B9423" s="2">
        <v>45977</v>
      </c>
      <c r="C9423">
        <v>11</v>
      </c>
      <c r="D9423">
        <v>2025</v>
      </c>
      <c r="F9423" t="s">
        <v>406</v>
      </c>
      <c r="G9423" t="s">
        <v>65</v>
      </c>
      <c r="H9423" t="s">
        <v>1867</v>
      </c>
      <c r="I9423" t="s">
        <v>2004</v>
      </c>
      <c r="J9423" t="s">
        <v>1967</v>
      </c>
      <c r="K9423" t="s">
        <v>1913</v>
      </c>
      <c r="L9423" t="s">
        <v>1888</v>
      </c>
      <c r="M9423">
        <v>1</v>
      </c>
      <c r="N9423" s="3">
        <v>78</v>
      </c>
      <c r="O9423" s="3">
        <v>39</v>
      </c>
      <c r="P9423" s="4">
        <v>0</v>
      </c>
      <c r="Q9423" s="3">
        <v>78</v>
      </c>
      <c r="R9423" s="3">
        <v>39</v>
      </c>
      <c r="S9423" s="3">
        <v>39</v>
      </c>
      <c r="T9423" t="s">
        <v>1954</v>
      </c>
      <c r="U9423" t="s">
        <v>72</v>
      </c>
    </row>
    <row r="9424" spans="1:21" x14ac:dyDescent="0.35">
      <c r="A9424" t="s">
        <v>12002</v>
      </c>
      <c r="B9424" s="2">
        <v>45977</v>
      </c>
      <c r="C9424">
        <v>11</v>
      </c>
      <c r="D9424">
        <v>2025</v>
      </c>
      <c r="F9424" t="s">
        <v>403</v>
      </c>
      <c r="G9424" t="s">
        <v>2643</v>
      </c>
      <c r="H9424" t="s">
        <v>1871</v>
      </c>
      <c r="I9424" t="s">
        <v>2234</v>
      </c>
      <c r="J9424" t="s">
        <v>1971</v>
      </c>
      <c r="K9424" t="s">
        <v>1920</v>
      </c>
      <c r="L9424" t="s">
        <v>1886</v>
      </c>
      <c r="M9424">
        <v>2</v>
      </c>
      <c r="N9424" s="3">
        <v>45</v>
      </c>
      <c r="O9424" s="3">
        <v>19</v>
      </c>
      <c r="P9424" s="4">
        <v>0.05</v>
      </c>
      <c r="Q9424" s="3">
        <v>85.5</v>
      </c>
      <c r="R9424" s="3">
        <v>38</v>
      </c>
      <c r="S9424" s="3">
        <v>47.5</v>
      </c>
      <c r="T9424" t="s">
        <v>1954</v>
      </c>
      <c r="U9424" t="s">
        <v>72</v>
      </c>
    </row>
    <row r="9425" spans="1:21" x14ac:dyDescent="0.35">
      <c r="A9425" t="s">
        <v>12003</v>
      </c>
      <c r="B9425" s="2">
        <v>45977</v>
      </c>
      <c r="C9425">
        <v>11</v>
      </c>
      <c r="D9425">
        <v>2025</v>
      </c>
      <c r="F9425" t="s">
        <v>1612</v>
      </c>
      <c r="G9425" t="s">
        <v>3542</v>
      </c>
      <c r="H9425" t="s">
        <v>1866</v>
      </c>
      <c r="I9425" t="s">
        <v>1866</v>
      </c>
      <c r="J9425" t="s">
        <v>2045</v>
      </c>
      <c r="K9425" t="s">
        <v>1910</v>
      </c>
      <c r="L9425" t="s">
        <v>1890</v>
      </c>
      <c r="M9425">
        <v>1</v>
      </c>
      <c r="N9425" s="3">
        <v>99</v>
      </c>
      <c r="O9425" s="3">
        <v>58</v>
      </c>
      <c r="P9425" s="4">
        <v>0.2</v>
      </c>
      <c r="Q9425" s="3">
        <v>79.2</v>
      </c>
      <c r="R9425" s="3">
        <v>58</v>
      </c>
      <c r="S9425" s="3">
        <v>21.2</v>
      </c>
      <c r="T9425" t="s">
        <v>1954</v>
      </c>
      <c r="U9425" t="s">
        <v>72</v>
      </c>
    </row>
    <row r="9426" spans="1:21" x14ac:dyDescent="0.35">
      <c r="A9426" t="s">
        <v>12004</v>
      </c>
      <c r="B9426" s="2">
        <v>45977</v>
      </c>
      <c r="C9426">
        <v>11</v>
      </c>
      <c r="D9426">
        <v>2025</v>
      </c>
      <c r="F9426" t="s">
        <v>1857</v>
      </c>
      <c r="G9426" t="s">
        <v>1951</v>
      </c>
      <c r="H9426" t="s">
        <v>1875</v>
      </c>
      <c r="I9426" t="s">
        <v>1981</v>
      </c>
      <c r="J9426" t="s">
        <v>1997</v>
      </c>
      <c r="K9426" t="s">
        <v>1906</v>
      </c>
      <c r="L9426" t="s">
        <v>1889</v>
      </c>
      <c r="M9426">
        <v>1</v>
      </c>
      <c r="N9426" s="3">
        <v>89</v>
      </c>
      <c r="O9426" s="3">
        <v>48</v>
      </c>
      <c r="P9426" s="4">
        <v>0</v>
      </c>
      <c r="Q9426" s="3">
        <v>89</v>
      </c>
      <c r="R9426" s="3">
        <v>48</v>
      </c>
      <c r="S9426" s="3">
        <v>41</v>
      </c>
      <c r="T9426" t="s">
        <v>1954</v>
      </c>
      <c r="U9426" t="s">
        <v>72</v>
      </c>
    </row>
    <row r="9427" spans="1:21" x14ac:dyDescent="0.35">
      <c r="A9427" t="s">
        <v>12005</v>
      </c>
      <c r="B9427" s="2">
        <v>45977</v>
      </c>
      <c r="C9427">
        <v>11</v>
      </c>
      <c r="D9427">
        <v>2025</v>
      </c>
      <c r="F9427" t="s">
        <v>1223</v>
      </c>
      <c r="G9427" t="s">
        <v>2506</v>
      </c>
      <c r="H9427" t="s">
        <v>1874</v>
      </c>
      <c r="I9427" t="s">
        <v>2200</v>
      </c>
      <c r="J9427" t="s">
        <v>2011</v>
      </c>
      <c r="K9427" t="s">
        <v>1927</v>
      </c>
      <c r="L9427" t="s">
        <v>1885</v>
      </c>
      <c r="M9427">
        <v>1</v>
      </c>
      <c r="N9427" s="3">
        <v>24</v>
      </c>
      <c r="O9427" s="3">
        <v>10</v>
      </c>
      <c r="P9427" s="4">
        <v>0.05</v>
      </c>
      <c r="Q9427" s="3">
        <v>22.8</v>
      </c>
      <c r="R9427" s="3">
        <v>10</v>
      </c>
      <c r="S9427" s="3">
        <v>12.8</v>
      </c>
      <c r="T9427" t="s">
        <v>1954</v>
      </c>
      <c r="U9427" t="s">
        <v>72</v>
      </c>
    </row>
    <row r="9428" spans="1:21" x14ac:dyDescent="0.35">
      <c r="A9428" t="s">
        <v>12006</v>
      </c>
      <c r="B9428" s="2">
        <v>45977</v>
      </c>
      <c r="C9428">
        <v>11</v>
      </c>
      <c r="D9428">
        <v>2025</v>
      </c>
      <c r="F9428" t="s">
        <v>522</v>
      </c>
      <c r="G9428" t="s">
        <v>2552</v>
      </c>
      <c r="H9428" t="s">
        <v>1874</v>
      </c>
      <c r="I9428" t="s">
        <v>2186</v>
      </c>
      <c r="J9428" t="s">
        <v>1956</v>
      </c>
      <c r="K9428" t="s">
        <v>1909</v>
      </c>
      <c r="L9428" t="s">
        <v>1887</v>
      </c>
      <c r="M9428">
        <v>1</v>
      </c>
      <c r="N9428" s="3">
        <v>95</v>
      </c>
      <c r="O9428" s="3">
        <v>54</v>
      </c>
      <c r="P9428" s="4">
        <v>0.1</v>
      </c>
      <c r="Q9428" s="3">
        <v>85.5</v>
      </c>
      <c r="R9428" s="3">
        <v>54</v>
      </c>
      <c r="S9428" s="3">
        <v>31.5</v>
      </c>
      <c r="T9428" t="s">
        <v>1954</v>
      </c>
      <c r="U9428" t="s">
        <v>72</v>
      </c>
    </row>
    <row r="9429" spans="1:21" x14ac:dyDescent="0.35">
      <c r="A9429" t="s">
        <v>12007</v>
      </c>
      <c r="B9429" s="2">
        <v>45977</v>
      </c>
      <c r="C9429">
        <v>11</v>
      </c>
      <c r="D9429">
        <v>2025</v>
      </c>
      <c r="F9429" t="s">
        <v>1756</v>
      </c>
      <c r="G9429" t="s">
        <v>2300</v>
      </c>
      <c r="H9429" t="s">
        <v>1864</v>
      </c>
      <c r="I9429" t="s">
        <v>2211</v>
      </c>
      <c r="J9429" t="s">
        <v>2015</v>
      </c>
      <c r="K9429" t="s">
        <v>1914</v>
      </c>
      <c r="L9429" t="s">
        <v>1888</v>
      </c>
      <c r="M9429">
        <v>3</v>
      </c>
      <c r="N9429" s="3">
        <v>65</v>
      </c>
      <c r="O9429" s="3">
        <v>32</v>
      </c>
      <c r="P9429" s="4">
        <v>0.15</v>
      </c>
      <c r="Q9429" s="3">
        <v>165.75</v>
      </c>
      <c r="R9429" s="3">
        <v>96</v>
      </c>
      <c r="S9429" s="3">
        <v>69.75</v>
      </c>
      <c r="T9429" t="s">
        <v>1954</v>
      </c>
      <c r="U9429" t="s">
        <v>72</v>
      </c>
    </row>
    <row r="9430" spans="1:21" x14ac:dyDescent="0.35">
      <c r="A9430" t="s">
        <v>12008</v>
      </c>
      <c r="B9430" s="2">
        <v>45977</v>
      </c>
      <c r="C9430">
        <v>11</v>
      </c>
      <c r="D9430">
        <v>2025</v>
      </c>
      <c r="F9430" t="s">
        <v>479</v>
      </c>
      <c r="G9430" t="s">
        <v>2291</v>
      </c>
      <c r="H9430" t="s">
        <v>1875</v>
      </c>
      <c r="I9430" t="s">
        <v>1970</v>
      </c>
      <c r="J9430" t="s">
        <v>2061</v>
      </c>
      <c r="K9430" t="s">
        <v>1923</v>
      </c>
      <c r="L9430" t="s">
        <v>1888</v>
      </c>
      <c r="M9430">
        <v>5</v>
      </c>
      <c r="N9430" s="3">
        <v>25</v>
      </c>
      <c r="O9430" s="3">
        <v>11</v>
      </c>
      <c r="P9430" s="4">
        <v>0</v>
      </c>
      <c r="Q9430" s="3">
        <v>125</v>
      </c>
      <c r="R9430" s="3">
        <v>55</v>
      </c>
      <c r="S9430" s="3">
        <v>70</v>
      </c>
      <c r="T9430" t="s">
        <v>1954</v>
      </c>
      <c r="U9430" t="s">
        <v>72</v>
      </c>
    </row>
    <row r="9431" spans="1:21" x14ac:dyDescent="0.35">
      <c r="A9431" t="s">
        <v>12009</v>
      </c>
      <c r="B9431" s="2">
        <v>45977</v>
      </c>
      <c r="C9431">
        <v>11</v>
      </c>
      <c r="D9431">
        <v>2025</v>
      </c>
      <c r="F9431" t="s">
        <v>1116</v>
      </c>
      <c r="G9431" t="s">
        <v>2858</v>
      </c>
      <c r="H9431" t="s">
        <v>1874</v>
      </c>
      <c r="I9431" t="s">
        <v>2186</v>
      </c>
      <c r="J9431" t="s">
        <v>1953</v>
      </c>
      <c r="K9431" t="s">
        <v>1905</v>
      </c>
      <c r="L9431" t="s">
        <v>1888</v>
      </c>
      <c r="M9431">
        <v>1</v>
      </c>
      <c r="N9431" s="3">
        <v>120</v>
      </c>
      <c r="O9431" s="3">
        <v>63</v>
      </c>
      <c r="P9431" s="4">
        <v>0</v>
      </c>
      <c r="Q9431" s="3">
        <v>120</v>
      </c>
      <c r="R9431" s="3">
        <v>63</v>
      </c>
      <c r="S9431" s="3">
        <v>57</v>
      </c>
      <c r="T9431" t="s">
        <v>1954</v>
      </c>
      <c r="U9431" t="s">
        <v>72</v>
      </c>
    </row>
    <row r="9432" spans="1:21" x14ac:dyDescent="0.35">
      <c r="A9432" t="s">
        <v>12010</v>
      </c>
      <c r="B9432" s="2">
        <v>45977</v>
      </c>
      <c r="C9432">
        <v>11</v>
      </c>
      <c r="D9432">
        <v>2025</v>
      </c>
      <c r="F9432" t="s">
        <v>109</v>
      </c>
      <c r="G9432" t="s">
        <v>3336</v>
      </c>
      <c r="H9432" t="s">
        <v>1874</v>
      </c>
      <c r="I9432" t="s">
        <v>2200</v>
      </c>
      <c r="J9432" t="s">
        <v>2045</v>
      </c>
      <c r="K9432" t="s">
        <v>1910</v>
      </c>
      <c r="L9432" t="s">
        <v>1890</v>
      </c>
      <c r="M9432">
        <v>2</v>
      </c>
      <c r="N9432" s="3">
        <v>99</v>
      </c>
      <c r="O9432" s="3">
        <v>58</v>
      </c>
      <c r="P9432" s="4">
        <v>0</v>
      </c>
      <c r="Q9432" s="3">
        <v>198</v>
      </c>
      <c r="R9432" s="3">
        <v>116</v>
      </c>
      <c r="S9432" s="3">
        <v>82</v>
      </c>
      <c r="T9432" t="s">
        <v>1954</v>
      </c>
      <c r="U9432" t="s">
        <v>72</v>
      </c>
    </row>
    <row r="9433" spans="1:21" x14ac:dyDescent="0.35">
      <c r="A9433" t="s">
        <v>12011</v>
      </c>
      <c r="B9433" s="2">
        <v>45977</v>
      </c>
      <c r="C9433">
        <v>11</v>
      </c>
      <c r="D9433">
        <v>2025</v>
      </c>
      <c r="F9433" t="s">
        <v>796</v>
      </c>
      <c r="G9433" t="s">
        <v>5401</v>
      </c>
      <c r="H9433" t="s">
        <v>1866</v>
      </c>
      <c r="I9433" t="s">
        <v>1866</v>
      </c>
      <c r="J9433" t="s">
        <v>2001</v>
      </c>
      <c r="K9433" t="s">
        <v>1911</v>
      </c>
      <c r="L9433" t="s">
        <v>1886</v>
      </c>
      <c r="M9433">
        <v>1</v>
      </c>
      <c r="N9433" s="3">
        <v>58</v>
      </c>
      <c r="O9433" s="3">
        <v>25</v>
      </c>
      <c r="P9433" s="4">
        <v>0</v>
      </c>
      <c r="Q9433" s="3">
        <v>58</v>
      </c>
      <c r="R9433" s="3">
        <v>25</v>
      </c>
      <c r="S9433" s="3">
        <v>33</v>
      </c>
      <c r="T9433" t="s">
        <v>1954</v>
      </c>
      <c r="U9433" t="s">
        <v>72</v>
      </c>
    </row>
    <row r="9434" spans="1:21" x14ac:dyDescent="0.35">
      <c r="A9434" t="s">
        <v>12012</v>
      </c>
      <c r="B9434" s="2">
        <v>45977</v>
      </c>
      <c r="C9434">
        <v>11</v>
      </c>
      <c r="D9434">
        <v>2025</v>
      </c>
      <c r="F9434" t="s">
        <v>512</v>
      </c>
      <c r="G9434" t="s">
        <v>3610</v>
      </c>
      <c r="H9434" t="s">
        <v>1866</v>
      </c>
      <c r="I9434" t="s">
        <v>1866</v>
      </c>
      <c r="J9434" t="s">
        <v>1997</v>
      </c>
      <c r="K9434" t="s">
        <v>1906</v>
      </c>
      <c r="L9434" t="s">
        <v>1889</v>
      </c>
      <c r="M9434">
        <v>2</v>
      </c>
      <c r="N9434" s="3">
        <v>89</v>
      </c>
      <c r="O9434" s="3">
        <v>48</v>
      </c>
      <c r="P9434" s="4">
        <v>0.05</v>
      </c>
      <c r="Q9434" s="3">
        <v>169.1</v>
      </c>
      <c r="R9434" s="3">
        <v>96</v>
      </c>
      <c r="S9434" s="3">
        <v>73.099999999999994</v>
      </c>
      <c r="T9434" t="s">
        <v>1954</v>
      </c>
      <c r="U9434" t="s">
        <v>72</v>
      </c>
    </row>
    <row r="9435" spans="1:21" x14ac:dyDescent="0.35">
      <c r="A9435" t="s">
        <v>12013</v>
      </c>
      <c r="B9435" s="2">
        <v>45978</v>
      </c>
      <c r="C9435">
        <v>11</v>
      </c>
      <c r="D9435">
        <v>2025</v>
      </c>
      <c r="F9435" t="s">
        <v>558</v>
      </c>
      <c r="G9435" t="s">
        <v>2402</v>
      </c>
      <c r="H9435" t="s">
        <v>1871</v>
      </c>
      <c r="I9435" t="s">
        <v>2144</v>
      </c>
      <c r="J9435" t="s">
        <v>2114</v>
      </c>
      <c r="K9435" t="s">
        <v>1915</v>
      </c>
      <c r="L9435" t="s">
        <v>1886</v>
      </c>
      <c r="M9435">
        <v>5</v>
      </c>
      <c r="N9435" s="3">
        <v>85</v>
      </c>
      <c r="O9435" s="3">
        <v>41</v>
      </c>
      <c r="P9435" s="4">
        <v>0.05</v>
      </c>
      <c r="Q9435" s="3">
        <v>403.75</v>
      </c>
      <c r="R9435" s="3">
        <v>205</v>
      </c>
      <c r="S9435" s="3">
        <v>198.75</v>
      </c>
      <c r="T9435" t="s">
        <v>1954</v>
      </c>
      <c r="U9435" t="s">
        <v>72</v>
      </c>
    </row>
    <row r="9436" spans="1:21" x14ac:dyDescent="0.35">
      <c r="A9436" t="s">
        <v>12014</v>
      </c>
      <c r="B9436" s="2">
        <v>45978</v>
      </c>
      <c r="C9436">
        <v>11</v>
      </c>
      <c r="D9436">
        <v>2025</v>
      </c>
      <c r="F9436" t="s">
        <v>1105</v>
      </c>
      <c r="G9436" t="s">
        <v>2425</v>
      </c>
      <c r="H9436" t="s">
        <v>1875</v>
      </c>
      <c r="I9436" t="s">
        <v>1996</v>
      </c>
      <c r="J9436" t="s">
        <v>2061</v>
      </c>
      <c r="K9436" t="s">
        <v>1923</v>
      </c>
      <c r="L9436" t="s">
        <v>1888</v>
      </c>
      <c r="M9436">
        <v>1</v>
      </c>
      <c r="N9436" s="3">
        <v>25</v>
      </c>
      <c r="O9436" s="3">
        <v>11</v>
      </c>
      <c r="P9436" s="4">
        <v>0</v>
      </c>
      <c r="Q9436" s="3">
        <v>25</v>
      </c>
      <c r="R9436" s="3">
        <v>11</v>
      </c>
      <c r="S9436" s="3">
        <v>14</v>
      </c>
      <c r="T9436" t="s">
        <v>1954</v>
      </c>
      <c r="U9436" t="s">
        <v>72</v>
      </c>
    </row>
    <row r="9437" spans="1:21" x14ac:dyDescent="0.35">
      <c r="A9437" t="s">
        <v>12015</v>
      </c>
      <c r="B9437" s="2">
        <v>45978</v>
      </c>
      <c r="C9437">
        <v>11</v>
      </c>
      <c r="D9437">
        <v>2025</v>
      </c>
      <c r="F9437" t="s">
        <v>1210</v>
      </c>
      <c r="G9437" t="s">
        <v>7636</v>
      </c>
      <c r="H9437" t="s">
        <v>1872</v>
      </c>
      <c r="I9437" t="s">
        <v>2076</v>
      </c>
      <c r="J9437" t="s">
        <v>2064</v>
      </c>
      <c r="K9437" t="s">
        <v>1922</v>
      </c>
      <c r="L9437" t="s">
        <v>1887</v>
      </c>
      <c r="M9437">
        <v>2</v>
      </c>
      <c r="N9437" s="3">
        <v>32</v>
      </c>
      <c r="O9437" s="3">
        <v>14</v>
      </c>
      <c r="P9437" s="4">
        <v>0</v>
      </c>
      <c r="Q9437" s="3">
        <v>64</v>
      </c>
      <c r="R9437" s="3">
        <v>28</v>
      </c>
      <c r="S9437" s="3">
        <v>36</v>
      </c>
      <c r="T9437" t="s">
        <v>1954</v>
      </c>
      <c r="U9437" t="s">
        <v>72</v>
      </c>
    </row>
    <row r="9438" spans="1:21" x14ac:dyDescent="0.35">
      <c r="A9438" t="s">
        <v>12016</v>
      </c>
      <c r="B9438" s="2">
        <v>45978</v>
      </c>
      <c r="C9438">
        <v>11</v>
      </c>
      <c r="D9438">
        <v>2025</v>
      </c>
      <c r="F9438" t="s">
        <v>225</v>
      </c>
      <c r="G9438" t="s">
        <v>2124</v>
      </c>
      <c r="H9438" t="s">
        <v>1875</v>
      </c>
      <c r="I9438" t="s">
        <v>1970</v>
      </c>
      <c r="J9438" t="s">
        <v>1997</v>
      </c>
      <c r="K9438" t="s">
        <v>1906</v>
      </c>
      <c r="L9438" t="s">
        <v>1889</v>
      </c>
      <c r="M9438">
        <v>1</v>
      </c>
      <c r="N9438" s="3">
        <v>89</v>
      </c>
      <c r="O9438" s="3">
        <v>48</v>
      </c>
      <c r="P9438" s="4">
        <v>0.1</v>
      </c>
      <c r="Q9438" s="3">
        <v>80.099999999999994</v>
      </c>
      <c r="R9438" s="3">
        <v>48</v>
      </c>
      <c r="S9438" s="3">
        <v>32.1</v>
      </c>
      <c r="T9438" t="s">
        <v>1954</v>
      </c>
      <c r="U9438" t="s">
        <v>72</v>
      </c>
    </row>
    <row r="9439" spans="1:21" x14ac:dyDescent="0.35">
      <c r="A9439" t="s">
        <v>12017</v>
      </c>
      <c r="B9439" s="2">
        <v>45978</v>
      </c>
      <c r="C9439">
        <v>11</v>
      </c>
      <c r="D9439">
        <v>2025</v>
      </c>
      <c r="F9439" t="s">
        <v>816</v>
      </c>
      <c r="G9439" t="s">
        <v>2788</v>
      </c>
      <c r="H9439" t="s">
        <v>1864</v>
      </c>
      <c r="I9439" t="s">
        <v>2211</v>
      </c>
      <c r="J9439" t="s">
        <v>1956</v>
      </c>
      <c r="K9439" t="s">
        <v>1909</v>
      </c>
      <c r="L9439" t="s">
        <v>1887</v>
      </c>
      <c r="M9439">
        <v>2</v>
      </c>
      <c r="N9439" s="3">
        <v>95</v>
      </c>
      <c r="O9439" s="3">
        <v>54</v>
      </c>
      <c r="P9439" s="4">
        <v>0.15</v>
      </c>
      <c r="Q9439" s="3">
        <v>161.5</v>
      </c>
      <c r="R9439" s="3">
        <v>108</v>
      </c>
      <c r="S9439" s="3">
        <v>53.5</v>
      </c>
      <c r="T9439" t="s">
        <v>1954</v>
      </c>
      <c r="U9439" t="s">
        <v>72</v>
      </c>
    </row>
    <row r="9440" spans="1:21" x14ac:dyDescent="0.35">
      <c r="A9440" t="s">
        <v>12018</v>
      </c>
      <c r="B9440" s="2">
        <v>45978</v>
      </c>
      <c r="C9440">
        <v>11</v>
      </c>
      <c r="D9440">
        <v>2025</v>
      </c>
      <c r="F9440" t="s">
        <v>311</v>
      </c>
      <c r="G9440" t="s">
        <v>2059</v>
      </c>
      <c r="H9440" t="s">
        <v>1868</v>
      </c>
      <c r="I9440" t="s">
        <v>1959</v>
      </c>
      <c r="J9440" t="s">
        <v>1978</v>
      </c>
      <c r="K9440" t="s">
        <v>1916</v>
      </c>
      <c r="L9440" t="s">
        <v>1887</v>
      </c>
      <c r="M9440">
        <v>2</v>
      </c>
      <c r="N9440" s="3">
        <v>79</v>
      </c>
      <c r="O9440" s="3">
        <v>42</v>
      </c>
      <c r="P9440" s="4">
        <v>0</v>
      </c>
      <c r="Q9440" s="3">
        <v>158</v>
      </c>
      <c r="R9440" s="3">
        <v>84</v>
      </c>
      <c r="S9440" s="3">
        <v>74</v>
      </c>
      <c r="T9440" t="s">
        <v>1954</v>
      </c>
      <c r="U9440" t="s">
        <v>72</v>
      </c>
    </row>
    <row r="9441" spans="1:21" x14ac:dyDescent="0.35">
      <c r="A9441" t="s">
        <v>12019</v>
      </c>
      <c r="B9441" s="2">
        <v>45978</v>
      </c>
      <c r="C9441">
        <v>11</v>
      </c>
      <c r="D9441">
        <v>2025</v>
      </c>
      <c r="F9441" t="s">
        <v>105</v>
      </c>
      <c r="G9441" t="s">
        <v>2885</v>
      </c>
      <c r="H9441" t="s">
        <v>1873</v>
      </c>
      <c r="I9441" t="s">
        <v>2395</v>
      </c>
      <c r="J9441" t="s">
        <v>2011</v>
      </c>
      <c r="K9441" t="s">
        <v>1927</v>
      </c>
      <c r="L9441" t="s">
        <v>1885</v>
      </c>
      <c r="M9441">
        <v>1</v>
      </c>
      <c r="N9441" s="3">
        <v>24</v>
      </c>
      <c r="O9441" s="3">
        <v>10</v>
      </c>
      <c r="P9441" s="4">
        <v>0.15</v>
      </c>
      <c r="Q9441" s="3">
        <v>20.399999999999999</v>
      </c>
      <c r="R9441" s="3">
        <v>10</v>
      </c>
      <c r="S9441" s="3">
        <v>10.4</v>
      </c>
      <c r="T9441" t="s">
        <v>1954</v>
      </c>
      <c r="U9441" t="s">
        <v>72</v>
      </c>
    </row>
    <row r="9442" spans="1:21" x14ac:dyDescent="0.35">
      <c r="A9442" t="s">
        <v>12020</v>
      </c>
      <c r="B9442" s="2">
        <v>45978</v>
      </c>
      <c r="C9442">
        <v>11</v>
      </c>
      <c r="D9442">
        <v>2025</v>
      </c>
      <c r="F9442" t="s">
        <v>1432</v>
      </c>
      <c r="G9442" t="s">
        <v>2080</v>
      </c>
      <c r="H9442" t="s">
        <v>1870</v>
      </c>
      <c r="I9442" t="s">
        <v>2000</v>
      </c>
      <c r="J9442" t="s">
        <v>1997</v>
      </c>
      <c r="K9442" t="s">
        <v>1906</v>
      </c>
      <c r="L9442" t="s">
        <v>1889</v>
      </c>
      <c r="M9442">
        <v>1</v>
      </c>
      <c r="N9442" s="3">
        <v>89</v>
      </c>
      <c r="O9442" s="3">
        <v>48</v>
      </c>
      <c r="P9442" s="4">
        <v>0.05</v>
      </c>
      <c r="Q9442" s="3">
        <v>84.55</v>
      </c>
      <c r="R9442" s="3">
        <v>48</v>
      </c>
      <c r="S9442" s="3">
        <v>36.549999999999997</v>
      </c>
      <c r="T9442" t="s">
        <v>1954</v>
      </c>
      <c r="U9442" t="s">
        <v>72</v>
      </c>
    </row>
    <row r="9443" spans="1:21" x14ac:dyDescent="0.35">
      <c r="A9443" t="s">
        <v>12021</v>
      </c>
      <c r="B9443" s="2">
        <v>45978</v>
      </c>
      <c r="C9443">
        <v>11</v>
      </c>
      <c r="D9443">
        <v>2025</v>
      </c>
      <c r="F9443" t="s">
        <v>1708</v>
      </c>
      <c r="G9443" t="s">
        <v>2341</v>
      </c>
      <c r="H9443" t="s">
        <v>1874</v>
      </c>
      <c r="I9443" t="s">
        <v>2119</v>
      </c>
      <c r="J9443" t="s">
        <v>1971</v>
      </c>
      <c r="K9443" t="s">
        <v>1920</v>
      </c>
      <c r="L9443" t="s">
        <v>1886</v>
      </c>
      <c r="M9443">
        <v>1</v>
      </c>
      <c r="N9443" s="3">
        <v>45</v>
      </c>
      <c r="O9443" s="3">
        <v>19</v>
      </c>
      <c r="P9443" s="4">
        <v>0.15</v>
      </c>
      <c r="Q9443" s="3">
        <v>38.25</v>
      </c>
      <c r="R9443" s="3">
        <v>19</v>
      </c>
      <c r="S9443" s="3">
        <v>19.25</v>
      </c>
      <c r="T9443" t="s">
        <v>1954</v>
      </c>
      <c r="U9443" t="s">
        <v>72</v>
      </c>
    </row>
    <row r="9444" spans="1:21" x14ac:dyDescent="0.35">
      <c r="A9444" t="s">
        <v>12022</v>
      </c>
      <c r="B9444" s="2">
        <v>45979</v>
      </c>
      <c r="C9444">
        <v>11</v>
      </c>
      <c r="D9444">
        <v>2025</v>
      </c>
      <c r="F9444" t="s">
        <v>112</v>
      </c>
      <c r="G9444" t="s">
        <v>2585</v>
      </c>
      <c r="H9444" t="s">
        <v>1866</v>
      </c>
      <c r="I9444" t="s">
        <v>1866</v>
      </c>
      <c r="J9444" t="s">
        <v>2064</v>
      </c>
      <c r="K9444" t="s">
        <v>1922</v>
      </c>
      <c r="L9444" t="s">
        <v>1887</v>
      </c>
      <c r="M9444">
        <v>1</v>
      </c>
      <c r="N9444" s="3">
        <v>32</v>
      </c>
      <c r="O9444" s="3">
        <v>14</v>
      </c>
      <c r="P9444" s="4">
        <v>0.05</v>
      </c>
      <c r="Q9444" s="3">
        <v>30.4</v>
      </c>
      <c r="R9444" s="3">
        <v>14</v>
      </c>
      <c r="S9444" s="3">
        <v>16.399999999999999</v>
      </c>
      <c r="T9444" t="s">
        <v>1954</v>
      </c>
      <c r="U9444" t="s">
        <v>72</v>
      </c>
    </row>
    <row r="9445" spans="1:21" x14ac:dyDescent="0.35">
      <c r="A9445" t="s">
        <v>12023</v>
      </c>
      <c r="B9445" s="2">
        <v>45979</v>
      </c>
      <c r="C9445">
        <v>11</v>
      </c>
      <c r="D9445">
        <v>2025</v>
      </c>
      <c r="F9445" t="s">
        <v>123</v>
      </c>
      <c r="G9445" t="s">
        <v>2486</v>
      </c>
      <c r="H9445" t="s">
        <v>1873</v>
      </c>
      <c r="I9445" t="s">
        <v>2320</v>
      </c>
      <c r="J9445" t="s">
        <v>2001</v>
      </c>
      <c r="K9445" t="s">
        <v>1911</v>
      </c>
      <c r="L9445" t="s">
        <v>1886</v>
      </c>
      <c r="M9445">
        <v>1</v>
      </c>
      <c r="N9445" s="3">
        <v>58</v>
      </c>
      <c r="O9445" s="3">
        <v>25</v>
      </c>
      <c r="P9445" s="4">
        <v>0.1</v>
      </c>
      <c r="Q9445" s="3">
        <v>52.2</v>
      </c>
      <c r="R9445" s="3">
        <v>25</v>
      </c>
      <c r="S9445" s="3">
        <v>27.2</v>
      </c>
      <c r="T9445" t="s">
        <v>1954</v>
      </c>
      <c r="U9445" t="s">
        <v>72</v>
      </c>
    </row>
    <row r="9446" spans="1:21" x14ac:dyDescent="0.35">
      <c r="A9446" t="s">
        <v>12024</v>
      </c>
      <c r="B9446" s="2">
        <v>45979</v>
      </c>
      <c r="C9446">
        <v>11</v>
      </c>
      <c r="D9446">
        <v>2025</v>
      </c>
      <c r="F9446" t="s">
        <v>565</v>
      </c>
      <c r="G9446" t="s">
        <v>2459</v>
      </c>
      <c r="H9446" t="s">
        <v>1874</v>
      </c>
      <c r="I9446" t="s">
        <v>2119</v>
      </c>
      <c r="J9446" t="s">
        <v>2120</v>
      </c>
      <c r="K9446" t="s">
        <v>1926</v>
      </c>
      <c r="L9446" t="s">
        <v>1885</v>
      </c>
      <c r="M9446">
        <v>1</v>
      </c>
      <c r="N9446" s="3">
        <v>28</v>
      </c>
      <c r="O9446" s="3">
        <v>13</v>
      </c>
      <c r="P9446" s="4">
        <v>0.1</v>
      </c>
      <c r="Q9446" s="3">
        <v>25.2</v>
      </c>
      <c r="R9446" s="3">
        <v>13</v>
      </c>
      <c r="S9446" s="3">
        <v>12.2</v>
      </c>
      <c r="T9446" t="s">
        <v>1954</v>
      </c>
      <c r="U9446" t="s">
        <v>72</v>
      </c>
    </row>
    <row r="9447" spans="1:21" x14ac:dyDescent="0.35">
      <c r="A9447" t="s">
        <v>12025</v>
      </c>
      <c r="B9447" s="2">
        <v>45979</v>
      </c>
      <c r="C9447">
        <v>11</v>
      </c>
      <c r="D9447">
        <v>2025</v>
      </c>
      <c r="F9447" t="s">
        <v>502</v>
      </c>
      <c r="G9447" t="s">
        <v>2454</v>
      </c>
      <c r="H9447" t="s">
        <v>1875</v>
      </c>
      <c r="I9447" t="s">
        <v>2054</v>
      </c>
      <c r="J9447" t="s">
        <v>2067</v>
      </c>
      <c r="K9447" t="s">
        <v>1918</v>
      </c>
      <c r="L9447" t="s">
        <v>1889</v>
      </c>
      <c r="M9447">
        <v>4</v>
      </c>
      <c r="N9447" s="3">
        <v>69</v>
      </c>
      <c r="O9447" s="3">
        <v>37</v>
      </c>
      <c r="P9447" s="4">
        <v>0.15</v>
      </c>
      <c r="Q9447" s="3">
        <v>234.6</v>
      </c>
      <c r="R9447" s="3">
        <v>148</v>
      </c>
      <c r="S9447" s="3">
        <v>86.6</v>
      </c>
      <c r="T9447" t="s">
        <v>1954</v>
      </c>
      <c r="U9447" t="s">
        <v>72</v>
      </c>
    </row>
    <row r="9448" spans="1:21" x14ac:dyDescent="0.35">
      <c r="A9448" t="s">
        <v>12026</v>
      </c>
      <c r="B9448" s="2">
        <v>45979</v>
      </c>
      <c r="C9448">
        <v>11</v>
      </c>
      <c r="D9448">
        <v>2025</v>
      </c>
      <c r="F9448" t="s">
        <v>1432</v>
      </c>
      <c r="G9448" t="s">
        <v>2080</v>
      </c>
      <c r="H9448" t="s">
        <v>1870</v>
      </c>
      <c r="I9448" t="s">
        <v>2000</v>
      </c>
      <c r="J9448" t="s">
        <v>2120</v>
      </c>
      <c r="K9448" t="s">
        <v>1926</v>
      </c>
      <c r="L9448" t="s">
        <v>1885</v>
      </c>
      <c r="M9448">
        <v>2</v>
      </c>
      <c r="N9448" s="3">
        <v>28</v>
      </c>
      <c r="O9448" s="3">
        <v>13</v>
      </c>
      <c r="P9448" s="4">
        <v>0</v>
      </c>
      <c r="Q9448" s="3">
        <v>56</v>
      </c>
      <c r="R9448" s="3">
        <v>26</v>
      </c>
      <c r="S9448" s="3">
        <v>30</v>
      </c>
      <c r="T9448" t="s">
        <v>1954</v>
      </c>
      <c r="U9448" t="s">
        <v>72</v>
      </c>
    </row>
    <row r="9449" spans="1:21" x14ac:dyDescent="0.35">
      <c r="A9449" t="s">
        <v>12027</v>
      </c>
      <c r="B9449" s="2">
        <v>45979</v>
      </c>
      <c r="C9449">
        <v>11</v>
      </c>
      <c r="D9449">
        <v>2025</v>
      </c>
      <c r="F9449" t="s">
        <v>823</v>
      </c>
      <c r="G9449" t="s">
        <v>2447</v>
      </c>
      <c r="H9449" t="s">
        <v>1866</v>
      </c>
      <c r="I9449" t="s">
        <v>1866</v>
      </c>
      <c r="J9449" t="s">
        <v>2015</v>
      </c>
      <c r="K9449" t="s">
        <v>1914</v>
      </c>
      <c r="L9449" t="s">
        <v>1888</v>
      </c>
      <c r="M9449">
        <v>1</v>
      </c>
      <c r="N9449" s="3">
        <v>65</v>
      </c>
      <c r="O9449" s="3">
        <v>32</v>
      </c>
      <c r="P9449" s="4">
        <v>0</v>
      </c>
      <c r="Q9449" s="3">
        <v>65</v>
      </c>
      <c r="R9449" s="3">
        <v>32</v>
      </c>
      <c r="S9449" s="3">
        <v>33</v>
      </c>
      <c r="T9449" t="s">
        <v>1954</v>
      </c>
      <c r="U9449" t="s">
        <v>72</v>
      </c>
    </row>
    <row r="9450" spans="1:21" x14ac:dyDescent="0.35">
      <c r="A9450" t="s">
        <v>12028</v>
      </c>
      <c r="B9450" s="2">
        <v>45979</v>
      </c>
      <c r="C9450">
        <v>11</v>
      </c>
      <c r="D9450">
        <v>2025</v>
      </c>
      <c r="F9450" t="s">
        <v>133</v>
      </c>
      <c r="G9450" t="s">
        <v>2486</v>
      </c>
      <c r="H9450" t="s">
        <v>1866</v>
      </c>
      <c r="I9450" t="s">
        <v>1866</v>
      </c>
      <c r="J9450" t="s">
        <v>1956</v>
      </c>
      <c r="K9450" t="s">
        <v>1909</v>
      </c>
      <c r="L9450" t="s">
        <v>1887</v>
      </c>
      <c r="M9450">
        <v>4</v>
      </c>
      <c r="N9450" s="3">
        <v>95</v>
      </c>
      <c r="O9450" s="3">
        <v>54</v>
      </c>
      <c r="P9450" s="4">
        <v>0.1</v>
      </c>
      <c r="Q9450" s="3">
        <v>342</v>
      </c>
      <c r="R9450" s="3">
        <v>216</v>
      </c>
      <c r="S9450" s="3">
        <v>126</v>
      </c>
      <c r="T9450" t="s">
        <v>1954</v>
      </c>
      <c r="U9450" t="s">
        <v>72</v>
      </c>
    </row>
    <row r="9451" spans="1:21" x14ac:dyDescent="0.35">
      <c r="A9451" t="s">
        <v>12029</v>
      </c>
      <c r="B9451" s="2">
        <v>45979</v>
      </c>
      <c r="C9451">
        <v>11</v>
      </c>
      <c r="D9451">
        <v>2025</v>
      </c>
      <c r="F9451" t="s">
        <v>519</v>
      </c>
      <c r="G9451" t="s">
        <v>2445</v>
      </c>
      <c r="H9451" t="s">
        <v>1866</v>
      </c>
      <c r="I9451" t="s">
        <v>1866</v>
      </c>
      <c r="J9451" t="s">
        <v>1953</v>
      </c>
      <c r="K9451" t="s">
        <v>1905</v>
      </c>
      <c r="L9451" t="s">
        <v>1888</v>
      </c>
      <c r="M9451">
        <v>1</v>
      </c>
      <c r="N9451" s="3">
        <v>120</v>
      </c>
      <c r="O9451" s="3">
        <v>63</v>
      </c>
      <c r="P9451" s="4">
        <v>0</v>
      </c>
      <c r="Q9451" s="3">
        <v>120</v>
      </c>
      <c r="R9451" s="3">
        <v>63</v>
      </c>
      <c r="S9451" s="3">
        <v>57</v>
      </c>
      <c r="T9451" t="s">
        <v>1954</v>
      </c>
      <c r="U9451" t="s">
        <v>72</v>
      </c>
    </row>
    <row r="9452" spans="1:21" x14ac:dyDescent="0.35">
      <c r="A9452" t="s">
        <v>12030</v>
      </c>
      <c r="B9452" s="2">
        <v>45980</v>
      </c>
      <c r="C9452">
        <v>11</v>
      </c>
      <c r="D9452">
        <v>2025</v>
      </c>
      <c r="F9452" t="s">
        <v>1051</v>
      </c>
      <c r="G9452" t="s">
        <v>2393</v>
      </c>
      <c r="H9452" t="s">
        <v>1875</v>
      </c>
      <c r="I9452" t="s">
        <v>1970</v>
      </c>
      <c r="J9452" t="s">
        <v>1963</v>
      </c>
      <c r="K9452" t="s">
        <v>1907</v>
      </c>
      <c r="L9452" t="s">
        <v>1890</v>
      </c>
      <c r="M9452">
        <v>1</v>
      </c>
      <c r="N9452" s="3">
        <v>119</v>
      </c>
      <c r="O9452" s="3">
        <v>72</v>
      </c>
      <c r="P9452" s="4">
        <v>0.2</v>
      </c>
      <c r="Q9452" s="3">
        <v>95.2</v>
      </c>
      <c r="R9452" s="3">
        <v>72</v>
      </c>
      <c r="S9452" s="3">
        <v>23.2</v>
      </c>
      <c r="T9452" t="s">
        <v>1954</v>
      </c>
      <c r="U9452" t="s">
        <v>72</v>
      </c>
    </row>
    <row r="9453" spans="1:21" x14ac:dyDescent="0.35">
      <c r="A9453" t="s">
        <v>12031</v>
      </c>
      <c r="B9453" s="2">
        <v>45980</v>
      </c>
      <c r="C9453">
        <v>11</v>
      </c>
      <c r="D9453">
        <v>2025</v>
      </c>
      <c r="F9453" t="s">
        <v>1097</v>
      </c>
      <c r="G9453" t="s">
        <v>3463</v>
      </c>
      <c r="H9453" t="s">
        <v>1863</v>
      </c>
      <c r="I9453" t="s">
        <v>2051</v>
      </c>
      <c r="J9453" t="s">
        <v>1963</v>
      </c>
      <c r="K9453" t="s">
        <v>1907</v>
      </c>
      <c r="L9453" t="s">
        <v>1890</v>
      </c>
      <c r="M9453">
        <v>1</v>
      </c>
      <c r="N9453" s="3">
        <v>119</v>
      </c>
      <c r="O9453" s="3">
        <v>72</v>
      </c>
      <c r="P9453" s="4">
        <v>0.1</v>
      </c>
      <c r="Q9453" s="3">
        <v>107.1</v>
      </c>
      <c r="R9453" s="3">
        <v>72</v>
      </c>
      <c r="S9453" s="3">
        <v>35.1</v>
      </c>
      <c r="T9453" t="s">
        <v>1954</v>
      </c>
      <c r="U9453" t="s">
        <v>72</v>
      </c>
    </row>
    <row r="9454" spans="1:21" x14ac:dyDescent="0.35">
      <c r="A9454" t="s">
        <v>12032</v>
      </c>
      <c r="B9454" s="2">
        <v>45980</v>
      </c>
      <c r="C9454">
        <v>11</v>
      </c>
      <c r="D9454">
        <v>2025</v>
      </c>
      <c r="F9454" t="s">
        <v>706</v>
      </c>
      <c r="G9454" t="s">
        <v>2499</v>
      </c>
      <c r="H9454" t="s">
        <v>1875</v>
      </c>
      <c r="I9454" t="s">
        <v>1981</v>
      </c>
      <c r="J9454" t="s">
        <v>2023</v>
      </c>
      <c r="K9454" t="s">
        <v>1912</v>
      </c>
      <c r="L9454" t="s">
        <v>1890</v>
      </c>
      <c r="M9454">
        <v>1</v>
      </c>
      <c r="N9454" s="3">
        <v>249</v>
      </c>
      <c r="O9454" s="3">
        <v>168</v>
      </c>
      <c r="P9454" s="4">
        <v>0</v>
      </c>
      <c r="Q9454" s="3">
        <v>249</v>
      </c>
      <c r="R9454" s="3">
        <v>168</v>
      </c>
      <c r="S9454" s="3">
        <v>81</v>
      </c>
      <c r="T9454" t="s">
        <v>1954</v>
      </c>
      <c r="U9454" t="s">
        <v>72</v>
      </c>
    </row>
    <row r="9455" spans="1:21" x14ac:dyDescent="0.35">
      <c r="A9455" t="s">
        <v>12033</v>
      </c>
      <c r="B9455" s="2">
        <v>45980</v>
      </c>
      <c r="C9455">
        <v>11</v>
      </c>
      <c r="D9455">
        <v>2025</v>
      </c>
      <c r="F9455" t="s">
        <v>240</v>
      </c>
      <c r="G9455" t="s">
        <v>3299</v>
      </c>
      <c r="H9455" t="s">
        <v>1871</v>
      </c>
      <c r="I9455" t="s">
        <v>1966</v>
      </c>
      <c r="J9455" t="s">
        <v>1997</v>
      </c>
      <c r="K9455" t="s">
        <v>1906</v>
      </c>
      <c r="L9455" t="s">
        <v>1889</v>
      </c>
      <c r="M9455">
        <v>1</v>
      </c>
      <c r="N9455" s="3">
        <v>89</v>
      </c>
      <c r="O9455" s="3">
        <v>48</v>
      </c>
      <c r="P9455" s="4">
        <v>0.15</v>
      </c>
      <c r="Q9455" s="3">
        <v>75.650000000000006</v>
      </c>
      <c r="R9455" s="3">
        <v>48</v>
      </c>
      <c r="S9455" s="3">
        <v>27.65</v>
      </c>
      <c r="T9455" t="s">
        <v>1954</v>
      </c>
      <c r="U9455" t="s">
        <v>72</v>
      </c>
    </row>
    <row r="9456" spans="1:21" x14ac:dyDescent="0.35">
      <c r="A9456" t="s">
        <v>12034</v>
      </c>
      <c r="B9456" s="2">
        <v>45980</v>
      </c>
      <c r="C9456">
        <v>11</v>
      </c>
      <c r="D9456">
        <v>2025</v>
      </c>
      <c r="F9456" t="s">
        <v>1832</v>
      </c>
      <c r="G9456" t="s">
        <v>4116</v>
      </c>
      <c r="H9456" t="s">
        <v>1866</v>
      </c>
      <c r="I9456" t="s">
        <v>1866</v>
      </c>
      <c r="J9456" t="s">
        <v>2120</v>
      </c>
      <c r="K9456" t="s">
        <v>1926</v>
      </c>
      <c r="L9456" t="s">
        <v>1885</v>
      </c>
      <c r="M9456">
        <v>2</v>
      </c>
      <c r="N9456" s="3">
        <v>28</v>
      </c>
      <c r="O9456" s="3">
        <v>13</v>
      </c>
      <c r="P9456" s="4">
        <v>0.1</v>
      </c>
      <c r="Q9456" s="3">
        <v>50.4</v>
      </c>
      <c r="R9456" s="3">
        <v>26</v>
      </c>
      <c r="S9456" s="3">
        <v>24.4</v>
      </c>
      <c r="T9456" t="s">
        <v>1954</v>
      </c>
      <c r="U9456" t="s">
        <v>72</v>
      </c>
    </row>
    <row r="9457" spans="1:21" x14ac:dyDescent="0.35">
      <c r="A9457" t="s">
        <v>12035</v>
      </c>
      <c r="B9457" s="2">
        <v>45980</v>
      </c>
      <c r="C9457">
        <v>11</v>
      </c>
      <c r="D9457">
        <v>2025</v>
      </c>
      <c r="F9457" t="s">
        <v>364</v>
      </c>
      <c r="G9457" t="s">
        <v>2393</v>
      </c>
      <c r="H9457" t="s">
        <v>1873</v>
      </c>
      <c r="I9457" t="s">
        <v>2070</v>
      </c>
      <c r="J9457" t="s">
        <v>1953</v>
      </c>
      <c r="K9457" t="s">
        <v>1905</v>
      </c>
      <c r="L9457" t="s">
        <v>1888</v>
      </c>
      <c r="M9457">
        <v>1</v>
      </c>
      <c r="N9457" s="3">
        <v>120</v>
      </c>
      <c r="O9457" s="3">
        <v>63</v>
      </c>
      <c r="P9457" s="4">
        <v>0</v>
      </c>
      <c r="Q9457" s="3">
        <v>120</v>
      </c>
      <c r="R9457" s="3">
        <v>63</v>
      </c>
      <c r="S9457" s="3">
        <v>57</v>
      </c>
      <c r="T9457" t="s">
        <v>1954</v>
      </c>
      <c r="U9457" t="s">
        <v>72</v>
      </c>
    </row>
    <row r="9458" spans="1:21" x14ac:dyDescent="0.35">
      <c r="A9458" t="s">
        <v>12036</v>
      </c>
      <c r="B9458" s="2">
        <v>45980</v>
      </c>
      <c r="C9458">
        <v>11</v>
      </c>
      <c r="D9458">
        <v>2025</v>
      </c>
      <c r="F9458" t="s">
        <v>130</v>
      </c>
      <c r="G9458" t="s">
        <v>2733</v>
      </c>
      <c r="H9458" t="s">
        <v>1871</v>
      </c>
      <c r="I9458" t="s">
        <v>1990</v>
      </c>
      <c r="J9458" t="s">
        <v>2064</v>
      </c>
      <c r="K9458" t="s">
        <v>1922</v>
      </c>
      <c r="L9458" t="s">
        <v>1887</v>
      </c>
      <c r="M9458">
        <v>1</v>
      </c>
      <c r="N9458" s="3">
        <v>32</v>
      </c>
      <c r="O9458" s="3">
        <v>14</v>
      </c>
      <c r="P9458" s="4">
        <v>0</v>
      </c>
      <c r="Q9458" s="3">
        <v>32</v>
      </c>
      <c r="R9458" s="3">
        <v>14</v>
      </c>
      <c r="S9458" s="3">
        <v>18</v>
      </c>
      <c r="T9458" t="s">
        <v>1954</v>
      </c>
      <c r="U9458" t="s">
        <v>72</v>
      </c>
    </row>
    <row r="9459" spans="1:21" x14ac:dyDescent="0.35">
      <c r="A9459" t="s">
        <v>12037</v>
      </c>
      <c r="B9459" s="2">
        <v>45980</v>
      </c>
      <c r="C9459">
        <v>11</v>
      </c>
      <c r="D9459">
        <v>2025</v>
      </c>
      <c r="F9459" t="s">
        <v>363</v>
      </c>
      <c r="G9459" t="s">
        <v>2233</v>
      </c>
      <c r="H9459" t="s">
        <v>1870</v>
      </c>
      <c r="I9459" t="s">
        <v>2083</v>
      </c>
      <c r="J9459" t="s">
        <v>2026</v>
      </c>
      <c r="K9459" t="s">
        <v>1919</v>
      </c>
      <c r="L9459" t="s">
        <v>1887</v>
      </c>
      <c r="M9459">
        <v>1</v>
      </c>
      <c r="N9459" s="3">
        <v>85</v>
      </c>
      <c r="O9459" s="3">
        <v>44</v>
      </c>
      <c r="P9459" s="4">
        <v>0.05</v>
      </c>
      <c r="Q9459" s="3">
        <v>80.75</v>
      </c>
      <c r="R9459" s="3">
        <v>44</v>
      </c>
      <c r="S9459" s="3">
        <v>36.75</v>
      </c>
      <c r="T9459" t="s">
        <v>1954</v>
      </c>
      <c r="U9459" t="s">
        <v>72</v>
      </c>
    </row>
    <row r="9460" spans="1:21" x14ac:dyDescent="0.35">
      <c r="A9460" t="s">
        <v>12038</v>
      </c>
      <c r="B9460" s="2">
        <v>45980</v>
      </c>
      <c r="C9460">
        <v>11</v>
      </c>
      <c r="D9460">
        <v>2025</v>
      </c>
      <c r="F9460" t="s">
        <v>314</v>
      </c>
      <c r="G9460" t="s">
        <v>2141</v>
      </c>
      <c r="H9460" t="s">
        <v>1870</v>
      </c>
      <c r="I9460" t="s">
        <v>2192</v>
      </c>
      <c r="J9460" t="s">
        <v>2061</v>
      </c>
      <c r="K9460" t="s">
        <v>1923</v>
      </c>
      <c r="L9460" t="s">
        <v>1888</v>
      </c>
      <c r="M9460">
        <v>1</v>
      </c>
      <c r="N9460" s="3">
        <v>25</v>
      </c>
      <c r="O9460" s="3">
        <v>11</v>
      </c>
      <c r="P9460" s="4">
        <v>0.15</v>
      </c>
      <c r="Q9460" s="3">
        <v>21.25</v>
      </c>
      <c r="R9460" s="3">
        <v>11</v>
      </c>
      <c r="S9460" s="3">
        <v>10.25</v>
      </c>
      <c r="T9460" t="s">
        <v>1954</v>
      </c>
      <c r="U9460" t="s">
        <v>72</v>
      </c>
    </row>
    <row r="9461" spans="1:21" x14ac:dyDescent="0.35">
      <c r="A9461" t="s">
        <v>12039</v>
      </c>
      <c r="B9461" s="2">
        <v>45980</v>
      </c>
      <c r="C9461">
        <v>11</v>
      </c>
      <c r="D9461">
        <v>2025</v>
      </c>
      <c r="F9461" t="s">
        <v>703</v>
      </c>
      <c r="G9461" t="s">
        <v>3691</v>
      </c>
      <c r="H9461" t="s">
        <v>1871</v>
      </c>
      <c r="I9461" t="s">
        <v>2234</v>
      </c>
      <c r="J9461" t="s">
        <v>2064</v>
      </c>
      <c r="K9461" t="s">
        <v>1922</v>
      </c>
      <c r="L9461" t="s">
        <v>1887</v>
      </c>
      <c r="M9461">
        <v>4</v>
      </c>
      <c r="N9461" s="3">
        <v>32</v>
      </c>
      <c r="O9461" s="3">
        <v>14</v>
      </c>
      <c r="P9461" s="4">
        <v>0</v>
      </c>
      <c r="Q9461" s="3">
        <v>128</v>
      </c>
      <c r="R9461" s="3">
        <v>56</v>
      </c>
      <c r="S9461" s="3">
        <v>72</v>
      </c>
      <c r="T9461" t="s">
        <v>1954</v>
      </c>
      <c r="U9461" t="s">
        <v>72</v>
      </c>
    </row>
    <row r="9462" spans="1:21" x14ac:dyDescent="0.35">
      <c r="A9462" t="s">
        <v>12040</v>
      </c>
      <c r="B9462" s="2">
        <v>45980</v>
      </c>
      <c r="C9462">
        <v>11</v>
      </c>
      <c r="D9462">
        <v>2025</v>
      </c>
      <c r="F9462" t="s">
        <v>1461</v>
      </c>
      <c r="G9462" t="s">
        <v>2386</v>
      </c>
      <c r="H9462" t="s">
        <v>1868</v>
      </c>
      <c r="I9462" t="s">
        <v>1959</v>
      </c>
      <c r="J9462" t="s">
        <v>1997</v>
      </c>
      <c r="K9462" t="s">
        <v>1906</v>
      </c>
      <c r="L9462" t="s">
        <v>1889</v>
      </c>
      <c r="M9462">
        <v>2</v>
      </c>
      <c r="N9462" s="3">
        <v>89</v>
      </c>
      <c r="O9462" s="3">
        <v>48</v>
      </c>
      <c r="P9462" s="4">
        <v>0.15</v>
      </c>
      <c r="Q9462" s="3">
        <v>151.30000000000001</v>
      </c>
      <c r="R9462" s="3">
        <v>96</v>
      </c>
      <c r="S9462" s="3">
        <v>55.3</v>
      </c>
      <c r="T9462" t="s">
        <v>1954</v>
      </c>
      <c r="U9462" t="s">
        <v>72</v>
      </c>
    </row>
    <row r="9463" spans="1:21" x14ac:dyDescent="0.35">
      <c r="A9463" t="s">
        <v>12041</v>
      </c>
      <c r="B9463" s="2">
        <v>45980</v>
      </c>
      <c r="C9463">
        <v>11</v>
      </c>
      <c r="D9463">
        <v>2025</v>
      </c>
      <c r="F9463" t="s">
        <v>1135</v>
      </c>
      <c r="G9463" t="s">
        <v>2959</v>
      </c>
      <c r="H9463" t="s">
        <v>1873</v>
      </c>
      <c r="I9463" t="s">
        <v>2070</v>
      </c>
      <c r="J9463" t="s">
        <v>1963</v>
      </c>
      <c r="K9463" t="s">
        <v>1907</v>
      </c>
      <c r="L9463" t="s">
        <v>1890</v>
      </c>
      <c r="M9463">
        <v>3</v>
      </c>
      <c r="N9463" s="3">
        <v>119</v>
      </c>
      <c r="O9463" s="3">
        <v>72</v>
      </c>
      <c r="P9463" s="4">
        <v>0.05</v>
      </c>
      <c r="Q9463" s="3">
        <v>339.15</v>
      </c>
      <c r="R9463" s="3">
        <v>216</v>
      </c>
      <c r="S9463" s="3">
        <v>123.15</v>
      </c>
      <c r="T9463" t="s">
        <v>1954</v>
      </c>
      <c r="U9463" t="s">
        <v>72</v>
      </c>
    </row>
    <row r="9464" spans="1:21" x14ac:dyDescent="0.35">
      <c r="A9464" t="s">
        <v>12042</v>
      </c>
      <c r="B9464" s="2">
        <v>45981</v>
      </c>
      <c r="C9464">
        <v>11</v>
      </c>
      <c r="D9464">
        <v>2025</v>
      </c>
      <c r="F9464" t="s">
        <v>731</v>
      </c>
      <c r="G9464" t="s">
        <v>2495</v>
      </c>
      <c r="H9464" t="s">
        <v>1868</v>
      </c>
      <c r="I9464" t="s">
        <v>2022</v>
      </c>
      <c r="J9464" t="s">
        <v>1987</v>
      </c>
      <c r="K9464" t="s">
        <v>1908</v>
      </c>
      <c r="L9464" t="s">
        <v>1890</v>
      </c>
      <c r="M9464">
        <v>5</v>
      </c>
      <c r="N9464" s="3">
        <v>129</v>
      </c>
      <c r="O9464" s="3">
        <v>78</v>
      </c>
      <c r="P9464" s="4">
        <v>0.05</v>
      </c>
      <c r="Q9464" s="3">
        <v>612.75</v>
      </c>
      <c r="R9464" s="3">
        <v>390</v>
      </c>
      <c r="S9464" s="3">
        <v>222.75</v>
      </c>
      <c r="T9464" t="s">
        <v>1954</v>
      </c>
      <c r="U9464" t="s">
        <v>72</v>
      </c>
    </row>
    <row r="9465" spans="1:21" x14ac:dyDescent="0.35">
      <c r="A9465" t="s">
        <v>12043</v>
      </c>
      <c r="B9465" s="2">
        <v>45981</v>
      </c>
      <c r="C9465">
        <v>11</v>
      </c>
      <c r="D9465">
        <v>2025</v>
      </c>
      <c r="F9465" t="s">
        <v>434</v>
      </c>
      <c r="G9465" t="s">
        <v>2351</v>
      </c>
      <c r="H9465" t="s">
        <v>1872</v>
      </c>
      <c r="I9465" t="s">
        <v>2152</v>
      </c>
      <c r="J9465" t="s">
        <v>1956</v>
      </c>
      <c r="K9465" t="s">
        <v>1909</v>
      </c>
      <c r="L9465" t="s">
        <v>1887</v>
      </c>
      <c r="M9465">
        <v>1</v>
      </c>
      <c r="N9465" s="3">
        <v>95</v>
      </c>
      <c r="O9465" s="3">
        <v>54</v>
      </c>
      <c r="P9465" s="4">
        <v>0</v>
      </c>
      <c r="Q9465" s="3">
        <v>95</v>
      </c>
      <c r="R9465" s="3">
        <v>54</v>
      </c>
      <c r="S9465" s="3">
        <v>41</v>
      </c>
      <c r="T9465" t="s">
        <v>1954</v>
      </c>
      <c r="U9465" t="s">
        <v>72</v>
      </c>
    </row>
    <row r="9466" spans="1:21" x14ac:dyDescent="0.35">
      <c r="A9466" t="s">
        <v>12044</v>
      </c>
      <c r="B9466" s="2">
        <v>45981</v>
      </c>
      <c r="C9466">
        <v>11</v>
      </c>
      <c r="D9466">
        <v>2025</v>
      </c>
      <c r="F9466" t="s">
        <v>592</v>
      </c>
      <c r="G9466" t="s">
        <v>3442</v>
      </c>
      <c r="H9466" t="s">
        <v>1872</v>
      </c>
      <c r="I9466" t="s">
        <v>1986</v>
      </c>
      <c r="J9466" t="s">
        <v>2064</v>
      </c>
      <c r="K9466" t="s">
        <v>1922</v>
      </c>
      <c r="L9466" t="s">
        <v>1887</v>
      </c>
      <c r="M9466">
        <v>2</v>
      </c>
      <c r="N9466" s="3">
        <v>32</v>
      </c>
      <c r="O9466" s="3">
        <v>14</v>
      </c>
      <c r="P9466" s="4">
        <v>0</v>
      </c>
      <c r="Q9466" s="3">
        <v>64</v>
      </c>
      <c r="R9466" s="3">
        <v>28</v>
      </c>
      <c r="S9466" s="3">
        <v>36</v>
      </c>
      <c r="T9466" t="s">
        <v>1954</v>
      </c>
      <c r="U9466" t="s">
        <v>72</v>
      </c>
    </row>
    <row r="9467" spans="1:21" x14ac:dyDescent="0.35">
      <c r="A9467" t="s">
        <v>12045</v>
      </c>
      <c r="B9467" s="2">
        <v>45981</v>
      </c>
      <c r="C9467">
        <v>11</v>
      </c>
      <c r="D9467">
        <v>2025</v>
      </c>
      <c r="F9467" t="s">
        <v>354</v>
      </c>
      <c r="G9467" t="s">
        <v>3179</v>
      </c>
      <c r="H9467" t="s">
        <v>1866</v>
      </c>
      <c r="I9467" t="s">
        <v>1866</v>
      </c>
      <c r="J9467" t="s">
        <v>2034</v>
      </c>
      <c r="K9467" t="s">
        <v>1904</v>
      </c>
      <c r="L9467" t="s">
        <v>1889</v>
      </c>
      <c r="M9467">
        <v>1</v>
      </c>
      <c r="N9467" s="3">
        <v>149</v>
      </c>
      <c r="O9467" s="3">
        <v>91</v>
      </c>
      <c r="P9467" s="4">
        <v>0.2</v>
      </c>
      <c r="Q9467" s="3">
        <v>119.2</v>
      </c>
      <c r="R9467" s="3">
        <v>91</v>
      </c>
      <c r="S9467" s="3">
        <v>28.2</v>
      </c>
      <c r="T9467" t="s">
        <v>1954</v>
      </c>
      <c r="U9467" t="s">
        <v>72</v>
      </c>
    </row>
    <row r="9468" spans="1:21" x14ac:dyDescent="0.35">
      <c r="A9468" t="s">
        <v>12046</v>
      </c>
      <c r="B9468" s="2">
        <v>45981</v>
      </c>
      <c r="C9468">
        <v>11</v>
      </c>
      <c r="D9468">
        <v>2025</v>
      </c>
      <c r="F9468" t="s">
        <v>519</v>
      </c>
      <c r="G9468" t="s">
        <v>2445</v>
      </c>
      <c r="H9468" t="s">
        <v>1866</v>
      </c>
      <c r="I9468" t="s">
        <v>1866</v>
      </c>
      <c r="J9468" t="s">
        <v>1963</v>
      </c>
      <c r="K9468" t="s">
        <v>1907</v>
      </c>
      <c r="L9468" t="s">
        <v>1890</v>
      </c>
      <c r="M9468">
        <v>1</v>
      </c>
      <c r="N9468" s="3">
        <v>119</v>
      </c>
      <c r="O9468" s="3">
        <v>72</v>
      </c>
      <c r="P9468" s="4">
        <v>0.1</v>
      </c>
      <c r="Q9468" s="3">
        <v>107.1</v>
      </c>
      <c r="R9468" s="3">
        <v>72</v>
      </c>
      <c r="S9468" s="3">
        <v>35.1</v>
      </c>
      <c r="T9468" t="s">
        <v>1954</v>
      </c>
      <c r="U9468" t="s">
        <v>72</v>
      </c>
    </row>
    <row r="9469" spans="1:21" x14ac:dyDescent="0.35">
      <c r="A9469" t="s">
        <v>12047</v>
      </c>
      <c r="B9469" s="2">
        <v>45981</v>
      </c>
      <c r="C9469">
        <v>11</v>
      </c>
      <c r="D9469">
        <v>2025</v>
      </c>
      <c r="F9469" t="s">
        <v>771</v>
      </c>
      <c r="G9469" t="s">
        <v>3442</v>
      </c>
      <c r="H9469" t="s">
        <v>1868</v>
      </c>
      <c r="I9469" t="s">
        <v>2113</v>
      </c>
      <c r="J9469" t="s">
        <v>2183</v>
      </c>
      <c r="K9469" t="s">
        <v>1917</v>
      </c>
      <c r="L9469" t="s">
        <v>1886</v>
      </c>
      <c r="M9469">
        <v>2</v>
      </c>
      <c r="N9469" s="3">
        <v>72</v>
      </c>
      <c r="O9469" s="3">
        <v>34</v>
      </c>
      <c r="P9469" s="4">
        <v>0</v>
      </c>
      <c r="Q9469" s="3">
        <v>144</v>
      </c>
      <c r="R9469" s="3">
        <v>68</v>
      </c>
      <c r="S9469" s="3">
        <v>76</v>
      </c>
      <c r="T9469" t="s">
        <v>1954</v>
      </c>
      <c r="U9469" t="s">
        <v>72</v>
      </c>
    </row>
    <row r="9470" spans="1:21" x14ac:dyDescent="0.35">
      <c r="A9470" t="s">
        <v>12048</v>
      </c>
      <c r="B9470" s="2">
        <v>45981</v>
      </c>
      <c r="C9470">
        <v>11</v>
      </c>
      <c r="D9470">
        <v>2025</v>
      </c>
      <c r="F9470" t="s">
        <v>633</v>
      </c>
      <c r="G9470" t="s">
        <v>2174</v>
      </c>
      <c r="H9470" t="s">
        <v>1866</v>
      </c>
      <c r="I9470" t="s">
        <v>1866</v>
      </c>
      <c r="J9470" t="s">
        <v>2183</v>
      </c>
      <c r="K9470" t="s">
        <v>1917</v>
      </c>
      <c r="L9470" t="s">
        <v>1886</v>
      </c>
      <c r="M9470">
        <v>2</v>
      </c>
      <c r="N9470" s="3">
        <v>72</v>
      </c>
      <c r="O9470" s="3">
        <v>34</v>
      </c>
      <c r="P9470" s="4">
        <v>0.05</v>
      </c>
      <c r="Q9470" s="3">
        <v>136.80000000000001</v>
      </c>
      <c r="R9470" s="3">
        <v>68</v>
      </c>
      <c r="S9470" s="3">
        <v>68.8</v>
      </c>
      <c r="T9470" t="s">
        <v>1954</v>
      </c>
      <c r="U9470" t="s">
        <v>72</v>
      </c>
    </row>
    <row r="9471" spans="1:21" x14ac:dyDescent="0.35">
      <c r="A9471" t="s">
        <v>12049</v>
      </c>
      <c r="B9471" s="2">
        <v>45981</v>
      </c>
      <c r="C9471">
        <v>11</v>
      </c>
      <c r="D9471">
        <v>2025</v>
      </c>
      <c r="F9471" t="s">
        <v>965</v>
      </c>
      <c r="G9471" t="s">
        <v>2389</v>
      </c>
      <c r="H9471" t="s">
        <v>1874</v>
      </c>
      <c r="I9471" t="s">
        <v>2186</v>
      </c>
      <c r="J9471" t="s">
        <v>1997</v>
      </c>
      <c r="K9471" t="s">
        <v>1906</v>
      </c>
      <c r="L9471" t="s">
        <v>1889</v>
      </c>
      <c r="M9471">
        <v>1</v>
      </c>
      <c r="N9471" s="3">
        <v>89</v>
      </c>
      <c r="O9471" s="3">
        <v>48</v>
      </c>
      <c r="P9471" s="4">
        <v>0.05</v>
      </c>
      <c r="Q9471" s="3">
        <v>84.55</v>
      </c>
      <c r="R9471" s="3">
        <v>48</v>
      </c>
      <c r="S9471" s="3">
        <v>36.549999999999997</v>
      </c>
      <c r="T9471" t="s">
        <v>1954</v>
      </c>
      <c r="U9471" t="s">
        <v>72</v>
      </c>
    </row>
    <row r="9472" spans="1:21" x14ac:dyDescent="0.35">
      <c r="A9472" t="s">
        <v>12050</v>
      </c>
      <c r="B9472" s="2">
        <v>45981</v>
      </c>
      <c r="C9472">
        <v>11</v>
      </c>
      <c r="D9472">
        <v>2025</v>
      </c>
      <c r="F9472" t="s">
        <v>130</v>
      </c>
      <c r="G9472" t="s">
        <v>2733</v>
      </c>
      <c r="H9472" t="s">
        <v>1871</v>
      </c>
      <c r="I9472" t="s">
        <v>1990</v>
      </c>
      <c r="J9472" t="s">
        <v>1997</v>
      </c>
      <c r="K9472" t="s">
        <v>1906</v>
      </c>
      <c r="L9472" t="s">
        <v>1889</v>
      </c>
      <c r="M9472">
        <v>1</v>
      </c>
      <c r="N9472" s="3">
        <v>89</v>
      </c>
      <c r="O9472" s="3">
        <v>48</v>
      </c>
      <c r="P9472" s="4">
        <v>0</v>
      </c>
      <c r="Q9472" s="3">
        <v>89</v>
      </c>
      <c r="R9472" s="3">
        <v>48</v>
      </c>
      <c r="S9472" s="3">
        <v>41</v>
      </c>
      <c r="T9472" t="s">
        <v>1954</v>
      </c>
      <c r="U9472" t="s">
        <v>72</v>
      </c>
    </row>
    <row r="9473" spans="1:21" x14ac:dyDescent="0.35">
      <c r="A9473" t="s">
        <v>12051</v>
      </c>
      <c r="B9473" s="2">
        <v>45981</v>
      </c>
      <c r="C9473">
        <v>11</v>
      </c>
      <c r="D9473">
        <v>2025</v>
      </c>
      <c r="F9473" t="s">
        <v>1375</v>
      </c>
      <c r="G9473" t="s">
        <v>3603</v>
      </c>
      <c r="H9473" t="s">
        <v>1872</v>
      </c>
      <c r="I9473" t="s">
        <v>1986</v>
      </c>
      <c r="J9473" t="s">
        <v>2026</v>
      </c>
      <c r="K9473" t="s">
        <v>1919</v>
      </c>
      <c r="L9473" t="s">
        <v>1887</v>
      </c>
      <c r="M9473">
        <v>3</v>
      </c>
      <c r="N9473" s="3">
        <v>85</v>
      </c>
      <c r="O9473" s="3">
        <v>44</v>
      </c>
      <c r="P9473" s="4">
        <v>0.15</v>
      </c>
      <c r="Q9473" s="3">
        <v>216.75</v>
      </c>
      <c r="R9473" s="3">
        <v>132</v>
      </c>
      <c r="S9473" s="3">
        <v>84.75</v>
      </c>
      <c r="T9473" t="s">
        <v>1954</v>
      </c>
      <c r="U9473" t="s">
        <v>72</v>
      </c>
    </row>
    <row r="9474" spans="1:21" x14ac:dyDescent="0.35">
      <c r="A9474" t="s">
        <v>12052</v>
      </c>
      <c r="B9474" s="2">
        <v>45981</v>
      </c>
      <c r="C9474">
        <v>11</v>
      </c>
      <c r="D9474">
        <v>2025</v>
      </c>
      <c r="F9474" t="s">
        <v>1474</v>
      </c>
      <c r="G9474" t="s">
        <v>2648</v>
      </c>
      <c r="H9474" t="s">
        <v>1866</v>
      </c>
      <c r="I9474" t="s">
        <v>1866</v>
      </c>
      <c r="J9474" t="s">
        <v>2026</v>
      </c>
      <c r="K9474" t="s">
        <v>1919</v>
      </c>
      <c r="L9474" t="s">
        <v>1887</v>
      </c>
      <c r="M9474">
        <v>1</v>
      </c>
      <c r="N9474" s="3">
        <v>85</v>
      </c>
      <c r="O9474" s="3">
        <v>44</v>
      </c>
      <c r="P9474" s="4">
        <v>0.1</v>
      </c>
      <c r="Q9474" s="3">
        <v>76.5</v>
      </c>
      <c r="R9474" s="3">
        <v>44</v>
      </c>
      <c r="S9474" s="3">
        <v>32.5</v>
      </c>
      <c r="T9474" t="s">
        <v>1954</v>
      </c>
      <c r="U9474" t="s">
        <v>72</v>
      </c>
    </row>
    <row r="9475" spans="1:21" x14ac:dyDescent="0.35">
      <c r="A9475" t="s">
        <v>12053</v>
      </c>
      <c r="B9475" s="2">
        <v>45981</v>
      </c>
      <c r="C9475">
        <v>11</v>
      </c>
      <c r="D9475">
        <v>2025</v>
      </c>
      <c r="F9475" t="s">
        <v>850</v>
      </c>
      <c r="G9475" t="s">
        <v>2286</v>
      </c>
      <c r="H9475" t="s">
        <v>1875</v>
      </c>
      <c r="I9475" t="s">
        <v>2054</v>
      </c>
      <c r="J9475" t="s">
        <v>1971</v>
      </c>
      <c r="K9475" t="s">
        <v>1920</v>
      </c>
      <c r="L9475" t="s">
        <v>1886</v>
      </c>
      <c r="M9475">
        <v>4</v>
      </c>
      <c r="N9475" s="3">
        <v>45</v>
      </c>
      <c r="O9475" s="3">
        <v>19</v>
      </c>
      <c r="P9475" s="4">
        <v>0</v>
      </c>
      <c r="Q9475" s="3">
        <v>180</v>
      </c>
      <c r="R9475" s="3">
        <v>76</v>
      </c>
      <c r="S9475" s="3">
        <v>104</v>
      </c>
      <c r="T9475" t="s">
        <v>1954</v>
      </c>
      <c r="U9475" t="s">
        <v>72</v>
      </c>
    </row>
    <row r="9476" spans="1:21" x14ac:dyDescent="0.35">
      <c r="A9476" t="s">
        <v>12054</v>
      </c>
      <c r="B9476" s="2">
        <v>45981</v>
      </c>
      <c r="C9476">
        <v>11</v>
      </c>
      <c r="D9476">
        <v>2025</v>
      </c>
      <c r="F9476" t="s">
        <v>1206</v>
      </c>
      <c r="G9476" t="s">
        <v>2250</v>
      </c>
      <c r="H9476" t="s">
        <v>1866</v>
      </c>
      <c r="I9476" t="s">
        <v>1866</v>
      </c>
      <c r="J9476" t="s">
        <v>2026</v>
      </c>
      <c r="K9476" t="s">
        <v>1919</v>
      </c>
      <c r="L9476" t="s">
        <v>1887</v>
      </c>
      <c r="M9476">
        <v>2</v>
      </c>
      <c r="N9476" s="3">
        <v>85</v>
      </c>
      <c r="O9476" s="3">
        <v>44</v>
      </c>
      <c r="P9476" s="4">
        <v>0.15</v>
      </c>
      <c r="Q9476" s="3">
        <v>144.5</v>
      </c>
      <c r="R9476" s="3">
        <v>88</v>
      </c>
      <c r="S9476" s="3">
        <v>56.5</v>
      </c>
      <c r="T9476" t="s">
        <v>1954</v>
      </c>
      <c r="U9476" t="s">
        <v>72</v>
      </c>
    </row>
    <row r="9477" spans="1:21" x14ac:dyDescent="0.35">
      <c r="A9477" t="s">
        <v>12055</v>
      </c>
      <c r="B9477" s="2">
        <v>45981</v>
      </c>
      <c r="C9477">
        <v>11</v>
      </c>
      <c r="D9477">
        <v>2025</v>
      </c>
      <c r="F9477" t="s">
        <v>822</v>
      </c>
      <c r="G9477" t="s">
        <v>3659</v>
      </c>
      <c r="H9477" t="s">
        <v>1873</v>
      </c>
      <c r="I9477" t="s">
        <v>2070</v>
      </c>
      <c r="J9477" t="s">
        <v>2001</v>
      </c>
      <c r="K9477" t="s">
        <v>1911</v>
      </c>
      <c r="L9477" t="s">
        <v>1886</v>
      </c>
      <c r="M9477">
        <v>3</v>
      </c>
      <c r="N9477" s="3">
        <v>58</v>
      </c>
      <c r="O9477" s="3">
        <v>25</v>
      </c>
      <c r="P9477" s="4">
        <v>0.2</v>
      </c>
      <c r="Q9477" s="3">
        <v>139.19999999999999</v>
      </c>
      <c r="R9477" s="3">
        <v>75</v>
      </c>
      <c r="S9477" s="3">
        <v>64.2</v>
      </c>
      <c r="T9477" t="s">
        <v>1954</v>
      </c>
      <c r="U9477" t="s">
        <v>72</v>
      </c>
    </row>
    <row r="9478" spans="1:21" x14ac:dyDescent="0.35">
      <c r="A9478" t="s">
        <v>12056</v>
      </c>
      <c r="B9478" s="2">
        <v>45981</v>
      </c>
      <c r="C9478">
        <v>11</v>
      </c>
      <c r="D9478">
        <v>2025</v>
      </c>
      <c r="F9478" t="s">
        <v>269</v>
      </c>
      <c r="G9478" t="s">
        <v>3691</v>
      </c>
      <c r="H9478" t="s">
        <v>1871</v>
      </c>
      <c r="I9478" t="s">
        <v>2234</v>
      </c>
      <c r="J9478" t="s">
        <v>2120</v>
      </c>
      <c r="K9478" t="s">
        <v>1926</v>
      </c>
      <c r="L9478" t="s">
        <v>1885</v>
      </c>
      <c r="M9478">
        <v>4</v>
      </c>
      <c r="N9478" s="3">
        <v>28</v>
      </c>
      <c r="O9478" s="3">
        <v>13</v>
      </c>
      <c r="P9478" s="4">
        <v>0.05</v>
      </c>
      <c r="Q9478" s="3">
        <v>106.4</v>
      </c>
      <c r="R9478" s="3">
        <v>52</v>
      </c>
      <c r="S9478" s="3">
        <v>54.4</v>
      </c>
      <c r="T9478" t="s">
        <v>1954</v>
      </c>
      <c r="U9478" t="s">
        <v>72</v>
      </c>
    </row>
    <row r="9479" spans="1:21" x14ac:dyDescent="0.35">
      <c r="A9479" t="s">
        <v>12057</v>
      </c>
      <c r="B9479" s="2">
        <v>45981</v>
      </c>
      <c r="C9479">
        <v>11</v>
      </c>
      <c r="D9479">
        <v>2025</v>
      </c>
      <c r="F9479" t="s">
        <v>1075</v>
      </c>
      <c r="G9479" t="s">
        <v>4998</v>
      </c>
      <c r="H9479" t="s">
        <v>1873</v>
      </c>
      <c r="I9479" t="s">
        <v>2323</v>
      </c>
      <c r="J9479" t="s">
        <v>1963</v>
      </c>
      <c r="K9479" t="s">
        <v>1907</v>
      </c>
      <c r="L9479" t="s">
        <v>1890</v>
      </c>
      <c r="M9479">
        <v>1</v>
      </c>
      <c r="N9479" s="3">
        <v>119</v>
      </c>
      <c r="O9479" s="3">
        <v>72</v>
      </c>
      <c r="P9479" s="4">
        <v>0.2</v>
      </c>
      <c r="Q9479" s="3">
        <v>95.2</v>
      </c>
      <c r="R9479" s="3">
        <v>72</v>
      </c>
      <c r="S9479" s="3">
        <v>23.2</v>
      </c>
      <c r="T9479" t="s">
        <v>1954</v>
      </c>
      <c r="U9479" t="s">
        <v>72</v>
      </c>
    </row>
    <row r="9480" spans="1:21" x14ac:dyDescent="0.35">
      <c r="A9480" t="s">
        <v>12058</v>
      </c>
      <c r="B9480" s="2">
        <v>45982</v>
      </c>
      <c r="C9480">
        <v>11</v>
      </c>
      <c r="D9480">
        <v>2025</v>
      </c>
      <c r="F9480" t="s">
        <v>506</v>
      </c>
      <c r="G9480" t="s">
        <v>1985</v>
      </c>
      <c r="H9480" t="s">
        <v>1871</v>
      </c>
      <c r="I9480" t="s">
        <v>1990</v>
      </c>
      <c r="J9480" t="s">
        <v>1971</v>
      </c>
      <c r="K9480" t="s">
        <v>1920</v>
      </c>
      <c r="L9480" t="s">
        <v>1886</v>
      </c>
      <c r="M9480">
        <v>1</v>
      </c>
      <c r="N9480" s="3">
        <v>45</v>
      </c>
      <c r="O9480" s="3">
        <v>19</v>
      </c>
      <c r="P9480" s="4">
        <v>0.05</v>
      </c>
      <c r="Q9480" s="3">
        <v>42.75</v>
      </c>
      <c r="R9480" s="3">
        <v>19</v>
      </c>
      <c r="S9480" s="3">
        <v>23.75</v>
      </c>
      <c r="T9480" t="s">
        <v>1954</v>
      </c>
      <c r="U9480" t="s">
        <v>72</v>
      </c>
    </row>
    <row r="9481" spans="1:21" x14ac:dyDescent="0.35">
      <c r="A9481" t="s">
        <v>12059</v>
      </c>
      <c r="B9481" s="2">
        <v>45982</v>
      </c>
      <c r="C9481">
        <v>11</v>
      </c>
      <c r="D9481">
        <v>2025</v>
      </c>
      <c r="F9481" t="s">
        <v>1600</v>
      </c>
      <c r="G9481" t="s">
        <v>2837</v>
      </c>
      <c r="H9481" t="s">
        <v>1874</v>
      </c>
      <c r="I9481" t="s">
        <v>2200</v>
      </c>
      <c r="J9481" t="s">
        <v>1997</v>
      </c>
      <c r="K9481" t="s">
        <v>1906</v>
      </c>
      <c r="L9481" t="s">
        <v>1889</v>
      </c>
      <c r="M9481">
        <v>1</v>
      </c>
      <c r="N9481" s="3">
        <v>89</v>
      </c>
      <c r="O9481" s="3">
        <v>48</v>
      </c>
      <c r="P9481" s="4">
        <v>0</v>
      </c>
      <c r="Q9481" s="3">
        <v>89</v>
      </c>
      <c r="R9481" s="3">
        <v>48</v>
      </c>
      <c r="S9481" s="3">
        <v>41</v>
      </c>
      <c r="T9481" t="s">
        <v>1954</v>
      </c>
      <c r="U9481" t="s">
        <v>72</v>
      </c>
    </row>
    <row r="9482" spans="1:21" x14ac:dyDescent="0.35">
      <c r="A9482" t="s">
        <v>12060</v>
      </c>
      <c r="B9482" s="2">
        <v>45982</v>
      </c>
      <c r="C9482">
        <v>11</v>
      </c>
      <c r="D9482">
        <v>2025</v>
      </c>
      <c r="F9482" t="s">
        <v>494</v>
      </c>
      <c r="G9482" t="s">
        <v>1958</v>
      </c>
      <c r="H9482" t="s">
        <v>1873</v>
      </c>
      <c r="I9482" t="s">
        <v>2070</v>
      </c>
      <c r="J9482" t="s">
        <v>1960</v>
      </c>
      <c r="K9482" t="s">
        <v>1924</v>
      </c>
      <c r="L9482" t="s">
        <v>1885</v>
      </c>
      <c r="M9482">
        <v>1</v>
      </c>
      <c r="N9482" s="3">
        <v>42</v>
      </c>
      <c r="O9482" s="3">
        <v>20</v>
      </c>
      <c r="P9482" s="4">
        <v>0.05</v>
      </c>
      <c r="Q9482" s="3">
        <v>39.9</v>
      </c>
      <c r="R9482" s="3">
        <v>20</v>
      </c>
      <c r="S9482" s="3">
        <v>19.899999999999999</v>
      </c>
      <c r="T9482" t="s">
        <v>1954</v>
      </c>
      <c r="U9482" t="s">
        <v>72</v>
      </c>
    </row>
    <row r="9483" spans="1:21" x14ac:dyDescent="0.35">
      <c r="A9483" t="s">
        <v>12061</v>
      </c>
      <c r="B9483" s="2">
        <v>45982</v>
      </c>
      <c r="C9483">
        <v>11</v>
      </c>
      <c r="D9483">
        <v>2025</v>
      </c>
      <c r="F9483" t="s">
        <v>509</v>
      </c>
      <c r="G9483" t="s">
        <v>2545</v>
      </c>
      <c r="H9483" t="s">
        <v>1870</v>
      </c>
      <c r="I9483" t="s">
        <v>2192</v>
      </c>
      <c r="J9483" t="s">
        <v>1963</v>
      </c>
      <c r="K9483" t="s">
        <v>1907</v>
      </c>
      <c r="L9483" t="s">
        <v>1890</v>
      </c>
      <c r="M9483">
        <v>1</v>
      </c>
      <c r="N9483" s="3">
        <v>119</v>
      </c>
      <c r="O9483" s="3">
        <v>72</v>
      </c>
      <c r="P9483" s="4">
        <v>0.05</v>
      </c>
      <c r="Q9483" s="3">
        <v>113.05</v>
      </c>
      <c r="R9483" s="3">
        <v>72</v>
      </c>
      <c r="S9483" s="3">
        <v>41.05</v>
      </c>
      <c r="T9483" t="s">
        <v>1954</v>
      </c>
      <c r="U9483" t="s">
        <v>72</v>
      </c>
    </row>
    <row r="9484" spans="1:21" x14ac:dyDescent="0.35">
      <c r="A9484" t="s">
        <v>12062</v>
      </c>
      <c r="B9484" s="2">
        <v>45982</v>
      </c>
      <c r="C9484">
        <v>11</v>
      </c>
      <c r="D9484">
        <v>2025</v>
      </c>
      <c r="F9484" t="s">
        <v>1128</v>
      </c>
      <c r="G9484" t="s">
        <v>2366</v>
      </c>
      <c r="H9484" t="s">
        <v>1868</v>
      </c>
      <c r="I9484" t="s">
        <v>2014</v>
      </c>
      <c r="J9484" t="s">
        <v>2045</v>
      </c>
      <c r="K9484" t="s">
        <v>1910</v>
      </c>
      <c r="L9484" t="s">
        <v>1890</v>
      </c>
      <c r="M9484">
        <v>3</v>
      </c>
      <c r="N9484" s="3">
        <v>99</v>
      </c>
      <c r="O9484" s="3">
        <v>58</v>
      </c>
      <c r="P9484" s="4">
        <v>0.05</v>
      </c>
      <c r="Q9484" s="3">
        <v>282.14999999999998</v>
      </c>
      <c r="R9484" s="3">
        <v>174</v>
      </c>
      <c r="S9484" s="3">
        <v>108.15</v>
      </c>
      <c r="T9484" t="s">
        <v>1954</v>
      </c>
      <c r="U9484" t="s">
        <v>72</v>
      </c>
    </row>
    <row r="9485" spans="1:21" x14ac:dyDescent="0.35">
      <c r="A9485" t="s">
        <v>12063</v>
      </c>
      <c r="B9485" s="2">
        <v>45982</v>
      </c>
      <c r="C9485">
        <v>11</v>
      </c>
      <c r="D9485">
        <v>2025</v>
      </c>
      <c r="F9485" t="s">
        <v>283</v>
      </c>
      <c r="G9485" t="s">
        <v>2499</v>
      </c>
      <c r="H9485" t="s">
        <v>1866</v>
      </c>
      <c r="I9485" t="s">
        <v>1866</v>
      </c>
      <c r="J9485" t="s">
        <v>1987</v>
      </c>
      <c r="K9485" t="s">
        <v>1908</v>
      </c>
      <c r="L9485" t="s">
        <v>1890</v>
      </c>
      <c r="M9485">
        <v>3</v>
      </c>
      <c r="N9485" s="3">
        <v>129</v>
      </c>
      <c r="O9485" s="3">
        <v>78</v>
      </c>
      <c r="P9485" s="4">
        <v>0.05</v>
      </c>
      <c r="Q9485" s="3">
        <v>367.65</v>
      </c>
      <c r="R9485" s="3">
        <v>234</v>
      </c>
      <c r="S9485" s="3">
        <v>133.65</v>
      </c>
      <c r="T9485" t="s">
        <v>1954</v>
      </c>
      <c r="U9485" t="s">
        <v>72</v>
      </c>
    </row>
    <row r="9486" spans="1:21" x14ac:dyDescent="0.35">
      <c r="A9486" t="s">
        <v>12064</v>
      </c>
      <c r="B9486" s="2">
        <v>45982</v>
      </c>
      <c r="C9486">
        <v>11</v>
      </c>
      <c r="D9486">
        <v>2025</v>
      </c>
      <c r="F9486" t="s">
        <v>340</v>
      </c>
      <c r="G9486" t="s">
        <v>3606</v>
      </c>
      <c r="H9486" t="s">
        <v>1875</v>
      </c>
      <c r="I9486" t="s">
        <v>1981</v>
      </c>
      <c r="J9486" t="s">
        <v>1978</v>
      </c>
      <c r="K9486" t="s">
        <v>1916</v>
      </c>
      <c r="L9486" t="s">
        <v>1887</v>
      </c>
      <c r="M9486">
        <v>1</v>
      </c>
      <c r="N9486" s="3">
        <v>79</v>
      </c>
      <c r="O9486" s="3">
        <v>42</v>
      </c>
      <c r="P9486" s="4">
        <v>0</v>
      </c>
      <c r="Q9486" s="3">
        <v>79</v>
      </c>
      <c r="R9486" s="3">
        <v>42</v>
      </c>
      <c r="S9486" s="3">
        <v>37</v>
      </c>
      <c r="T9486" t="s">
        <v>1954</v>
      </c>
      <c r="U9486" t="s">
        <v>72</v>
      </c>
    </row>
    <row r="9487" spans="1:21" x14ac:dyDescent="0.35">
      <c r="A9487" t="s">
        <v>12065</v>
      </c>
      <c r="B9487" s="2">
        <v>45982</v>
      </c>
      <c r="C9487">
        <v>11</v>
      </c>
      <c r="D9487">
        <v>2025</v>
      </c>
      <c r="F9487" t="s">
        <v>533</v>
      </c>
      <c r="G9487" t="s">
        <v>2407</v>
      </c>
      <c r="H9487" t="s">
        <v>1866</v>
      </c>
      <c r="I9487" t="s">
        <v>1866</v>
      </c>
      <c r="J9487" t="s">
        <v>2045</v>
      </c>
      <c r="K9487" t="s">
        <v>1910</v>
      </c>
      <c r="L9487" t="s">
        <v>1890</v>
      </c>
      <c r="M9487">
        <v>2</v>
      </c>
      <c r="N9487" s="3">
        <v>99</v>
      </c>
      <c r="O9487" s="3">
        <v>58</v>
      </c>
      <c r="P9487" s="4">
        <v>0.15</v>
      </c>
      <c r="Q9487" s="3">
        <v>168.3</v>
      </c>
      <c r="R9487" s="3">
        <v>116</v>
      </c>
      <c r="S9487" s="3">
        <v>52.3</v>
      </c>
      <c r="T9487" t="s">
        <v>1954</v>
      </c>
      <c r="U9487" t="s">
        <v>72</v>
      </c>
    </row>
    <row r="9488" spans="1:21" x14ac:dyDescent="0.35">
      <c r="A9488" t="s">
        <v>12066</v>
      </c>
      <c r="B9488" s="2">
        <v>45982</v>
      </c>
      <c r="C9488">
        <v>11</v>
      </c>
      <c r="D9488">
        <v>2025</v>
      </c>
      <c r="F9488" t="s">
        <v>343</v>
      </c>
      <c r="G9488" t="s">
        <v>2445</v>
      </c>
      <c r="H9488" t="s">
        <v>1875</v>
      </c>
      <c r="I9488" t="s">
        <v>1996</v>
      </c>
      <c r="J9488" t="s">
        <v>2114</v>
      </c>
      <c r="K9488" t="s">
        <v>1915</v>
      </c>
      <c r="L9488" t="s">
        <v>1886</v>
      </c>
      <c r="M9488">
        <v>1</v>
      </c>
      <c r="N9488" s="3">
        <v>85</v>
      </c>
      <c r="O9488" s="3">
        <v>41</v>
      </c>
      <c r="P9488" s="4">
        <v>0.15</v>
      </c>
      <c r="Q9488" s="3">
        <v>72.25</v>
      </c>
      <c r="R9488" s="3">
        <v>41</v>
      </c>
      <c r="S9488" s="3">
        <v>31.25</v>
      </c>
      <c r="T9488" t="s">
        <v>1954</v>
      </c>
      <c r="U9488" t="s">
        <v>72</v>
      </c>
    </row>
    <row r="9489" spans="1:21" x14ac:dyDescent="0.35">
      <c r="A9489" t="s">
        <v>12067</v>
      </c>
      <c r="B9489" s="2">
        <v>45982</v>
      </c>
      <c r="C9489">
        <v>11</v>
      </c>
      <c r="D9489">
        <v>2025</v>
      </c>
      <c r="F9489" t="s">
        <v>1050</v>
      </c>
      <c r="G9489" t="s">
        <v>2124</v>
      </c>
      <c r="H9489" t="s">
        <v>1869</v>
      </c>
      <c r="I9489" t="s">
        <v>1977</v>
      </c>
      <c r="J9489" t="s">
        <v>1963</v>
      </c>
      <c r="K9489" t="s">
        <v>1907</v>
      </c>
      <c r="L9489" t="s">
        <v>1890</v>
      </c>
      <c r="M9489">
        <v>1</v>
      </c>
      <c r="N9489" s="3">
        <v>119</v>
      </c>
      <c r="O9489" s="3">
        <v>72</v>
      </c>
      <c r="P9489" s="4">
        <v>0.05</v>
      </c>
      <c r="Q9489" s="3">
        <v>113.05</v>
      </c>
      <c r="R9489" s="3">
        <v>72</v>
      </c>
      <c r="S9489" s="3">
        <v>41.05</v>
      </c>
      <c r="T9489" t="s">
        <v>1954</v>
      </c>
      <c r="U9489" t="s">
        <v>72</v>
      </c>
    </row>
    <row r="9490" spans="1:21" x14ac:dyDescent="0.35">
      <c r="A9490" t="s">
        <v>12068</v>
      </c>
      <c r="B9490" s="2">
        <v>45982</v>
      </c>
      <c r="C9490">
        <v>11</v>
      </c>
      <c r="D9490">
        <v>2025</v>
      </c>
      <c r="F9490" t="s">
        <v>1068</v>
      </c>
      <c r="G9490" t="s">
        <v>2224</v>
      </c>
      <c r="H9490" t="s">
        <v>1864</v>
      </c>
      <c r="I9490" t="s">
        <v>2101</v>
      </c>
      <c r="J9490" t="s">
        <v>1956</v>
      </c>
      <c r="K9490" t="s">
        <v>1909</v>
      </c>
      <c r="L9490" t="s">
        <v>1887</v>
      </c>
      <c r="M9490">
        <v>1</v>
      </c>
      <c r="N9490" s="3">
        <v>95</v>
      </c>
      <c r="O9490" s="3">
        <v>54</v>
      </c>
      <c r="P9490" s="4">
        <v>0.05</v>
      </c>
      <c r="Q9490" s="3">
        <v>90.25</v>
      </c>
      <c r="R9490" s="3">
        <v>54</v>
      </c>
      <c r="S9490" s="3">
        <v>36.25</v>
      </c>
      <c r="T9490" t="s">
        <v>1954</v>
      </c>
      <c r="U9490" t="s">
        <v>72</v>
      </c>
    </row>
    <row r="9491" spans="1:21" x14ac:dyDescent="0.35">
      <c r="A9491" t="s">
        <v>12069</v>
      </c>
      <c r="B9491" s="2">
        <v>45982</v>
      </c>
      <c r="C9491">
        <v>11</v>
      </c>
      <c r="D9491">
        <v>2025</v>
      </c>
      <c r="F9491" t="s">
        <v>625</v>
      </c>
      <c r="G9491" t="s">
        <v>3572</v>
      </c>
      <c r="H9491" t="s">
        <v>1867</v>
      </c>
      <c r="I9491" t="s">
        <v>2181</v>
      </c>
      <c r="J9491" t="s">
        <v>2026</v>
      </c>
      <c r="K9491" t="s">
        <v>1919</v>
      </c>
      <c r="L9491" t="s">
        <v>1887</v>
      </c>
      <c r="M9491">
        <v>1</v>
      </c>
      <c r="N9491" s="3">
        <v>85</v>
      </c>
      <c r="O9491" s="3">
        <v>44</v>
      </c>
      <c r="P9491" s="4">
        <v>0</v>
      </c>
      <c r="Q9491" s="3">
        <v>85</v>
      </c>
      <c r="R9491" s="3">
        <v>44</v>
      </c>
      <c r="S9491" s="3">
        <v>41</v>
      </c>
      <c r="T9491" t="s">
        <v>1954</v>
      </c>
      <c r="U9491" t="s">
        <v>72</v>
      </c>
    </row>
    <row r="9492" spans="1:21" x14ac:dyDescent="0.35">
      <c r="A9492" t="s">
        <v>12070</v>
      </c>
      <c r="B9492" s="2">
        <v>45982</v>
      </c>
      <c r="C9492">
        <v>11</v>
      </c>
      <c r="D9492">
        <v>2025</v>
      </c>
      <c r="F9492" t="s">
        <v>145</v>
      </c>
      <c r="G9492" t="s">
        <v>2956</v>
      </c>
      <c r="H9492" t="s">
        <v>1875</v>
      </c>
      <c r="I9492" t="s">
        <v>1970</v>
      </c>
      <c r="J9492" t="s">
        <v>1967</v>
      </c>
      <c r="K9492" t="s">
        <v>1913</v>
      </c>
      <c r="L9492" t="s">
        <v>1888</v>
      </c>
      <c r="M9492">
        <v>1</v>
      </c>
      <c r="N9492" s="3">
        <v>78</v>
      </c>
      <c r="O9492" s="3">
        <v>39</v>
      </c>
      <c r="P9492" s="4">
        <v>0.05</v>
      </c>
      <c r="Q9492" s="3">
        <v>74.099999999999994</v>
      </c>
      <c r="R9492" s="3">
        <v>39</v>
      </c>
      <c r="S9492" s="3">
        <v>35.1</v>
      </c>
      <c r="T9492" t="s">
        <v>1954</v>
      </c>
      <c r="U9492" t="s">
        <v>72</v>
      </c>
    </row>
    <row r="9493" spans="1:21" x14ac:dyDescent="0.35">
      <c r="A9493" t="s">
        <v>12071</v>
      </c>
      <c r="B9493" s="2">
        <v>45983</v>
      </c>
      <c r="C9493">
        <v>11</v>
      </c>
      <c r="D9493">
        <v>2025</v>
      </c>
      <c r="F9493" t="s">
        <v>761</v>
      </c>
      <c r="G9493" t="s">
        <v>2318</v>
      </c>
      <c r="H9493" t="s">
        <v>1875</v>
      </c>
      <c r="I9493" t="s">
        <v>1981</v>
      </c>
      <c r="J9493" t="s">
        <v>1963</v>
      </c>
      <c r="K9493" t="s">
        <v>1907</v>
      </c>
      <c r="L9493" t="s">
        <v>1890</v>
      </c>
      <c r="M9493">
        <v>1</v>
      </c>
      <c r="N9493" s="3">
        <v>119</v>
      </c>
      <c r="O9493" s="3">
        <v>72</v>
      </c>
      <c r="P9493" s="4">
        <v>0.1</v>
      </c>
      <c r="Q9493" s="3">
        <v>107.1</v>
      </c>
      <c r="R9493" s="3">
        <v>72</v>
      </c>
      <c r="S9493" s="3">
        <v>35.1</v>
      </c>
      <c r="T9493" t="s">
        <v>1954</v>
      </c>
      <c r="U9493" t="s">
        <v>72</v>
      </c>
    </row>
    <row r="9494" spans="1:21" x14ac:dyDescent="0.35">
      <c r="A9494" t="s">
        <v>12072</v>
      </c>
      <c r="B9494" s="2">
        <v>45983</v>
      </c>
      <c r="C9494">
        <v>11</v>
      </c>
      <c r="D9494">
        <v>2025</v>
      </c>
      <c r="F9494" t="s">
        <v>1453</v>
      </c>
      <c r="G9494" t="s">
        <v>2755</v>
      </c>
      <c r="H9494" t="s">
        <v>1866</v>
      </c>
      <c r="I9494" t="s">
        <v>1866</v>
      </c>
      <c r="J9494" t="s">
        <v>1967</v>
      </c>
      <c r="K9494" t="s">
        <v>1913</v>
      </c>
      <c r="L9494" t="s">
        <v>1888</v>
      </c>
      <c r="M9494">
        <v>2</v>
      </c>
      <c r="N9494" s="3">
        <v>78</v>
      </c>
      <c r="O9494" s="3">
        <v>39</v>
      </c>
      <c r="P9494" s="4">
        <v>0.1</v>
      </c>
      <c r="Q9494" s="3">
        <v>140.4</v>
      </c>
      <c r="R9494" s="3">
        <v>78</v>
      </c>
      <c r="S9494" s="3">
        <v>62.4</v>
      </c>
      <c r="T9494" t="s">
        <v>1954</v>
      </c>
      <c r="U9494" t="s">
        <v>72</v>
      </c>
    </row>
    <row r="9495" spans="1:21" x14ac:dyDescent="0.35">
      <c r="A9495" t="s">
        <v>12073</v>
      </c>
      <c r="B9495" s="2">
        <v>45983</v>
      </c>
      <c r="C9495">
        <v>11</v>
      </c>
      <c r="D9495">
        <v>2025</v>
      </c>
      <c r="F9495" t="s">
        <v>274</v>
      </c>
      <c r="G9495" t="s">
        <v>3463</v>
      </c>
      <c r="H9495" t="s">
        <v>1870</v>
      </c>
      <c r="I9495" t="s">
        <v>2060</v>
      </c>
      <c r="J9495" t="s">
        <v>1987</v>
      </c>
      <c r="K9495" t="s">
        <v>1908</v>
      </c>
      <c r="L9495" t="s">
        <v>1890</v>
      </c>
      <c r="M9495">
        <v>2</v>
      </c>
      <c r="N9495" s="3">
        <v>129</v>
      </c>
      <c r="O9495" s="3">
        <v>78</v>
      </c>
      <c r="P9495" s="4">
        <v>0</v>
      </c>
      <c r="Q9495" s="3">
        <v>258</v>
      </c>
      <c r="R9495" s="3">
        <v>156</v>
      </c>
      <c r="S9495" s="3">
        <v>102</v>
      </c>
      <c r="T9495" t="s">
        <v>1954</v>
      </c>
      <c r="U9495" t="s">
        <v>72</v>
      </c>
    </row>
    <row r="9496" spans="1:21" x14ac:dyDescent="0.35">
      <c r="A9496" t="s">
        <v>12074</v>
      </c>
      <c r="B9496" s="2">
        <v>45983</v>
      </c>
      <c r="C9496">
        <v>11</v>
      </c>
      <c r="D9496">
        <v>2025</v>
      </c>
      <c r="F9496" t="s">
        <v>771</v>
      </c>
      <c r="G9496" t="s">
        <v>3442</v>
      </c>
      <c r="H9496" t="s">
        <v>1868</v>
      </c>
      <c r="I9496" t="s">
        <v>2113</v>
      </c>
      <c r="J9496" t="s">
        <v>1987</v>
      </c>
      <c r="K9496" t="s">
        <v>1908</v>
      </c>
      <c r="L9496" t="s">
        <v>1890</v>
      </c>
      <c r="M9496">
        <v>3</v>
      </c>
      <c r="N9496" s="3">
        <v>129</v>
      </c>
      <c r="O9496" s="3">
        <v>78</v>
      </c>
      <c r="P9496" s="4">
        <v>0.1</v>
      </c>
      <c r="Q9496" s="3">
        <v>348.3</v>
      </c>
      <c r="R9496" s="3">
        <v>234</v>
      </c>
      <c r="S9496" s="3">
        <v>114.3</v>
      </c>
      <c r="T9496" t="s">
        <v>1954</v>
      </c>
      <c r="U9496" t="s">
        <v>72</v>
      </c>
    </row>
    <row r="9497" spans="1:21" x14ac:dyDescent="0.35">
      <c r="A9497" t="s">
        <v>12075</v>
      </c>
      <c r="B9497" s="2">
        <v>45983</v>
      </c>
      <c r="C9497">
        <v>11</v>
      </c>
      <c r="D9497">
        <v>2025</v>
      </c>
      <c r="F9497" t="s">
        <v>289</v>
      </c>
      <c r="G9497" t="s">
        <v>2254</v>
      </c>
      <c r="H9497" t="s">
        <v>1868</v>
      </c>
      <c r="I9497" t="s">
        <v>1959</v>
      </c>
      <c r="J9497" t="s">
        <v>2183</v>
      </c>
      <c r="K9497" t="s">
        <v>1917</v>
      </c>
      <c r="L9497" t="s">
        <v>1886</v>
      </c>
      <c r="M9497">
        <v>1</v>
      </c>
      <c r="N9497" s="3">
        <v>72</v>
      </c>
      <c r="O9497" s="3">
        <v>34</v>
      </c>
      <c r="P9497" s="4">
        <v>0.1</v>
      </c>
      <c r="Q9497" s="3">
        <v>64.8</v>
      </c>
      <c r="R9497" s="3">
        <v>34</v>
      </c>
      <c r="S9497" s="3">
        <v>30.8</v>
      </c>
      <c r="T9497" t="s">
        <v>1954</v>
      </c>
      <c r="U9497" t="s">
        <v>72</v>
      </c>
    </row>
    <row r="9498" spans="1:21" x14ac:dyDescent="0.35">
      <c r="A9498" t="s">
        <v>12076</v>
      </c>
      <c r="B9498" s="2">
        <v>45983</v>
      </c>
      <c r="C9498">
        <v>11</v>
      </c>
      <c r="D9498">
        <v>2025</v>
      </c>
      <c r="F9498" t="s">
        <v>937</v>
      </c>
      <c r="G9498" t="s">
        <v>2278</v>
      </c>
      <c r="H9498" t="s">
        <v>1868</v>
      </c>
      <c r="I9498" t="s">
        <v>2022</v>
      </c>
      <c r="J9498" t="s">
        <v>1997</v>
      </c>
      <c r="K9498" t="s">
        <v>1906</v>
      </c>
      <c r="L9498" t="s">
        <v>1889</v>
      </c>
      <c r="M9498">
        <v>2</v>
      </c>
      <c r="N9498" s="3">
        <v>89</v>
      </c>
      <c r="O9498" s="3">
        <v>48</v>
      </c>
      <c r="P9498" s="4">
        <v>0.05</v>
      </c>
      <c r="Q9498" s="3">
        <v>169.1</v>
      </c>
      <c r="R9498" s="3">
        <v>96</v>
      </c>
      <c r="S9498" s="3">
        <v>73.099999999999994</v>
      </c>
      <c r="T9498" t="s">
        <v>1954</v>
      </c>
      <c r="U9498" t="s">
        <v>72</v>
      </c>
    </row>
    <row r="9499" spans="1:21" x14ac:dyDescent="0.35">
      <c r="A9499" t="s">
        <v>12077</v>
      </c>
      <c r="B9499" s="2">
        <v>45983</v>
      </c>
      <c r="C9499">
        <v>11</v>
      </c>
      <c r="D9499">
        <v>2025</v>
      </c>
      <c r="F9499" t="s">
        <v>1365</v>
      </c>
      <c r="G9499" t="s">
        <v>2343</v>
      </c>
      <c r="H9499" t="s">
        <v>1872</v>
      </c>
      <c r="I9499" t="s">
        <v>1986</v>
      </c>
      <c r="J9499" t="s">
        <v>2061</v>
      </c>
      <c r="K9499" t="s">
        <v>1923</v>
      </c>
      <c r="L9499" t="s">
        <v>1888</v>
      </c>
      <c r="M9499">
        <v>1</v>
      </c>
      <c r="N9499" s="3">
        <v>25</v>
      </c>
      <c r="O9499" s="3">
        <v>11</v>
      </c>
      <c r="P9499" s="4">
        <v>0.1</v>
      </c>
      <c r="Q9499" s="3">
        <v>22.5</v>
      </c>
      <c r="R9499" s="3">
        <v>11</v>
      </c>
      <c r="S9499" s="3">
        <v>11.5</v>
      </c>
      <c r="T9499" t="s">
        <v>1954</v>
      </c>
      <c r="U9499" t="s">
        <v>72</v>
      </c>
    </row>
    <row r="9500" spans="1:21" x14ac:dyDescent="0.35">
      <c r="A9500" t="s">
        <v>12078</v>
      </c>
      <c r="B9500" s="2">
        <v>45983</v>
      </c>
      <c r="C9500">
        <v>11</v>
      </c>
      <c r="D9500">
        <v>2025</v>
      </c>
      <c r="F9500" t="s">
        <v>94</v>
      </c>
      <c r="G9500" t="s">
        <v>62</v>
      </c>
      <c r="H9500" t="s">
        <v>1863</v>
      </c>
      <c r="I9500" t="s">
        <v>2056</v>
      </c>
      <c r="J9500" t="s">
        <v>2015</v>
      </c>
      <c r="K9500" t="s">
        <v>1914</v>
      </c>
      <c r="L9500" t="s">
        <v>1888</v>
      </c>
      <c r="M9500">
        <v>1</v>
      </c>
      <c r="N9500" s="3">
        <v>65</v>
      </c>
      <c r="O9500" s="3">
        <v>32</v>
      </c>
      <c r="P9500" s="4">
        <v>0.1</v>
      </c>
      <c r="Q9500" s="3">
        <v>58.5</v>
      </c>
      <c r="R9500" s="3">
        <v>32</v>
      </c>
      <c r="S9500" s="3">
        <v>26.5</v>
      </c>
      <c r="T9500" t="s">
        <v>1954</v>
      </c>
      <c r="U9500" t="s">
        <v>72</v>
      </c>
    </row>
    <row r="9501" spans="1:21" x14ac:dyDescent="0.35">
      <c r="A9501" t="s">
        <v>12079</v>
      </c>
      <c r="B9501" s="2">
        <v>45983</v>
      </c>
      <c r="C9501">
        <v>11</v>
      </c>
      <c r="D9501">
        <v>2025</v>
      </c>
      <c r="F9501" t="s">
        <v>230</v>
      </c>
      <c r="G9501" t="s">
        <v>4178</v>
      </c>
      <c r="H9501" t="s">
        <v>1863</v>
      </c>
      <c r="I9501" t="s">
        <v>2056</v>
      </c>
      <c r="J9501" t="s">
        <v>2034</v>
      </c>
      <c r="K9501" t="s">
        <v>1904</v>
      </c>
      <c r="L9501" t="s">
        <v>1889</v>
      </c>
      <c r="M9501">
        <v>1</v>
      </c>
      <c r="N9501" s="3">
        <v>149</v>
      </c>
      <c r="O9501" s="3">
        <v>91</v>
      </c>
      <c r="P9501" s="4">
        <v>0.2</v>
      </c>
      <c r="Q9501" s="3">
        <v>119.2</v>
      </c>
      <c r="R9501" s="3">
        <v>91</v>
      </c>
      <c r="S9501" s="3">
        <v>28.2</v>
      </c>
      <c r="T9501" t="s">
        <v>1954</v>
      </c>
      <c r="U9501" t="s">
        <v>72</v>
      </c>
    </row>
    <row r="9502" spans="1:21" x14ac:dyDescent="0.35">
      <c r="A9502" t="s">
        <v>12080</v>
      </c>
      <c r="B9502" s="2">
        <v>45983</v>
      </c>
      <c r="C9502">
        <v>11</v>
      </c>
      <c r="D9502">
        <v>2025</v>
      </c>
      <c r="F9502" t="s">
        <v>1371</v>
      </c>
      <c r="G9502" t="s">
        <v>2222</v>
      </c>
      <c r="H9502" t="s">
        <v>1871</v>
      </c>
      <c r="I9502" t="s">
        <v>1990</v>
      </c>
      <c r="J9502" t="s">
        <v>2064</v>
      </c>
      <c r="K9502" t="s">
        <v>1922</v>
      </c>
      <c r="L9502" t="s">
        <v>1887</v>
      </c>
      <c r="M9502">
        <v>4</v>
      </c>
      <c r="N9502" s="3">
        <v>32</v>
      </c>
      <c r="O9502" s="3">
        <v>14</v>
      </c>
      <c r="P9502" s="4">
        <v>0</v>
      </c>
      <c r="Q9502" s="3">
        <v>128</v>
      </c>
      <c r="R9502" s="3">
        <v>56</v>
      </c>
      <c r="S9502" s="3">
        <v>72</v>
      </c>
      <c r="T9502" t="s">
        <v>1954</v>
      </c>
      <c r="U9502" t="s">
        <v>72</v>
      </c>
    </row>
    <row r="9503" spans="1:21" x14ac:dyDescent="0.35">
      <c r="A9503" t="s">
        <v>12081</v>
      </c>
      <c r="B9503" s="2">
        <v>45983</v>
      </c>
      <c r="C9503">
        <v>11</v>
      </c>
      <c r="D9503">
        <v>2025</v>
      </c>
      <c r="F9503" t="s">
        <v>1567</v>
      </c>
      <c r="G9503" t="s">
        <v>2386</v>
      </c>
      <c r="H9503" t="s">
        <v>1875</v>
      </c>
      <c r="I9503" t="s">
        <v>1970</v>
      </c>
      <c r="J9503" t="s">
        <v>2011</v>
      </c>
      <c r="K9503" t="s">
        <v>1927</v>
      </c>
      <c r="L9503" t="s">
        <v>1885</v>
      </c>
      <c r="M9503">
        <v>5</v>
      </c>
      <c r="N9503" s="3">
        <v>24</v>
      </c>
      <c r="O9503" s="3">
        <v>10</v>
      </c>
      <c r="P9503" s="4">
        <v>0</v>
      </c>
      <c r="Q9503" s="3">
        <v>120</v>
      </c>
      <c r="R9503" s="3">
        <v>50</v>
      </c>
      <c r="S9503" s="3">
        <v>70</v>
      </c>
      <c r="T9503" t="s">
        <v>1954</v>
      </c>
      <c r="U9503" t="s">
        <v>72</v>
      </c>
    </row>
    <row r="9504" spans="1:21" x14ac:dyDescent="0.35">
      <c r="A9504" t="s">
        <v>12082</v>
      </c>
      <c r="B9504" s="2">
        <v>45983</v>
      </c>
      <c r="C9504">
        <v>11</v>
      </c>
      <c r="D9504">
        <v>2025</v>
      </c>
      <c r="F9504" t="s">
        <v>177</v>
      </c>
      <c r="G9504" t="s">
        <v>3013</v>
      </c>
      <c r="H9504" t="s">
        <v>1870</v>
      </c>
      <c r="I9504" t="s">
        <v>2083</v>
      </c>
      <c r="J9504" t="s">
        <v>2034</v>
      </c>
      <c r="K9504" t="s">
        <v>1904</v>
      </c>
      <c r="L9504" t="s">
        <v>1889</v>
      </c>
      <c r="M9504">
        <v>1</v>
      </c>
      <c r="N9504" s="3">
        <v>149</v>
      </c>
      <c r="O9504" s="3">
        <v>91</v>
      </c>
      <c r="P9504" s="4">
        <v>0</v>
      </c>
      <c r="Q9504" s="3">
        <v>149</v>
      </c>
      <c r="R9504" s="3">
        <v>91</v>
      </c>
      <c r="S9504" s="3">
        <v>58</v>
      </c>
      <c r="T9504" t="s">
        <v>1954</v>
      </c>
      <c r="U9504" t="s">
        <v>72</v>
      </c>
    </row>
    <row r="9505" spans="1:21" x14ac:dyDescent="0.35">
      <c r="A9505" t="s">
        <v>12083</v>
      </c>
      <c r="B9505" s="2">
        <v>45983</v>
      </c>
      <c r="C9505">
        <v>11</v>
      </c>
      <c r="D9505">
        <v>2025</v>
      </c>
      <c r="F9505" t="s">
        <v>1675</v>
      </c>
      <c r="G9505" t="s">
        <v>1985</v>
      </c>
      <c r="H9505" t="s">
        <v>1868</v>
      </c>
      <c r="I9505" t="s">
        <v>2014</v>
      </c>
      <c r="J9505" t="s">
        <v>2034</v>
      </c>
      <c r="K9505" t="s">
        <v>1904</v>
      </c>
      <c r="L9505" t="s">
        <v>1889</v>
      </c>
      <c r="M9505">
        <v>4</v>
      </c>
      <c r="N9505" s="3">
        <v>149</v>
      </c>
      <c r="O9505" s="3">
        <v>91</v>
      </c>
      <c r="P9505" s="4">
        <v>0.15</v>
      </c>
      <c r="Q9505" s="3">
        <v>506.6</v>
      </c>
      <c r="R9505" s="3">
        <v>364</v>
      </c>
      <c r="S9505" s="3">
        <v>142.6</v>
      </c>
      <c r="T9505" t="s">
        <v>1954</v>
      </c>
      <c r="U9505" t="s">
        <v>72</v>
      </c>
    </row>
    <row r="9506" spans="1:21" x14ac:dyDescent="0.35">
      <c r="A9506" t="s">
        <v>12084</v>
      </c>
      <c r="B9506" s="2">
        <v>45983</v>
      </c>
      <c r="C9506">
        <v>11</v>
      </c>
      <c r="D9506">
        <v>2025</v>
      </c>
      <c r="F9506" t="s">
        <v>255</v>
      </c>
      <c r="G9506" t="s">
        <v>2402</v>
      </c>
      <c r="H9506" t="s">
        <v>1871</v>
      </c>
      <c r="I9506" t="s">
        <v>2144</v>
      </c>
      <c r="J9506" t="s">
        <v>1987</v>
      </c>
      <c r="K9506" t="s">
        <v>1908</v>
      </c>
      <c r="L9506" t="s">
        <v>1890</v>
      </c>
      <c r="M9506">
        <v>2</v>
      </c>
      <c r="N9506" s="3">
        <v>129</v>
      </c>
      <c r="O9506" s="3">
        <v>78</v>
      </c>
      <c r="P9506" s="4">
        <v>0</v>
      </c>
      <c r="Q9506" s="3">
        <v>258</v>
      </c>
      <c r="R9506" s="3">
        <v>156</v>
      </c>
      <c r="S9506" s="3">
        <v>102</v>
      </c>
      <c r="T9506" t="s">
        <v>1954</v>
      </c>
      <c r="U9506" t="s">
        <v>72</v>
      </c>
    </row>
    <row r="9507" spans="1:21" x14ac:dyDescent="0.35">
      <c r="A9507" t="s">
        <v>12085</v>
      </c>
      <c r="B9507" s="2">
        <v>45983</v>
      </c>
      <c r="C9507">
        <v>11</v>
      </c>
      <c r="D9507">
        <v>2025</v>
      </c>
      <c r="F9507" t="s">
        <v>296</v>
      </c>
      <c r="G9507" t="s">
        <v>3344</v>
      </c>
      <c r="H9507" t="s">
        <v>1866</v>
      </c>
      <c r="I9507" t="s">
        <v>1866</v>
      </c>
      <c r="J9507" t="s">
        <v>2061</v>
      </c>
      <c r="K9507" t="s">
        <v>1923</v>
      </c>
      <c r="L9507" t="s">
        <v>1888</v>
      </c>
      <c r="M9507">
        <v>2</v>
      </c>
      <c r="N9507" s="3">
        <v>25</v>
      </c>
      <c r="O9507" s="3">
        <v>11</v>
      </c>
      <c r="P9507" s="4">
        <v>0</v>
      </c>
      <c r="Q9507" s="3">
        <v>50</v>
      </c>
      <c r="R9507" s="3">
        <v>22</v>
      </c>
      <c r="S9507" s="3">
        <v>28</v>
      </c>
      <c r="T9507" t="s">
        <v>1954</v>
      </c>
      <c r="U9507" t="s">
        <v>72</v>
      </c>
    </row>
    <row r="9508" spans="1:21" x14ac:dyDescent="0.35">
      <c r="A9508" t="s">
        <v>12086</v>
      </c>
      <c r="B9508" s="2">
        <v>45983</v>
      </c>
      <c r="C9508">
        <v>11</v>
      </c>
      <c r="D9508">
        <v>2025</v>
      </c>
      <c r="F9508" t="s">
        <v>953</v>
      </c>
      <c r="G9508" t="s">
        <v>3836</v>
      </c>
      <c r="H9508" t="s">
        <v>1863</v>
      </c>
      <c r="I9508" t="s">
        <v>2033</v>
      </c>
      <c r="J9508" t="s">
        <v>2067</v>
      </c>
      <c r="K9508" t="s">
        <v>1918</v>
      </c>
      <c r="L9508" t="s">
        <v>1889</v>
      </c>
      <c r="M9508">
        <v>5</v>
      </c>
      <c r="N9508" s="3">
        <v>69</v>
      </c>
      <c r="O9508" s="3">
        <v>37</v>
      </c>
      <c r="P9508" s="4">
        <v>0.15</v>
      </c>
      <c r="Q9508" s="3">
        <v>293.25</v>
      </c>
      <c r="R9508" s="3">
        <v>185</v>
      </c>
      <c r="S9508" s="3">
        <v>108.25</v>
      </c>
      <c r="T9508" t="s">
        <v>1954</v>
      </c>
      <c r="U9508" t="s">
        <v>72</v>
      </c>
    </row>
    <row r="9509" spans="1:21" x14ac:dyDescent="0.35">
      <c r="A9509" t="s">
        <v>12087</v>
      </c>
      <c r="B9509" s="2">
        <v>45983</v>
      </c>
      <c r="C9509">
        <v>11</v>
      </c>
      <c r="D9509">
        <v>2025</v>
      </c>
      <c r="F9509" t="s">
        <v>1281</v>
      </c>
      <c r="G9509" t="s">
        <v>2489</v>
      </c>
      <c r="H9509" t="s">
        <v>1875</v>
      </c>
      <c r="I9509" t="s">
        <v>1996</v>
      </c>
      <c r="J9509" t="s">
        <v>1953</v>
      </c>
      <c r="K9509" t="s">
        <v>1905</v>
      </c>
      <c r="L9509" t="s">
        <v>1888</v>
      </c>
      <c r="M9509">
        <v>1</v>
      </c>
      <c r="N9509" s="3">
        <v>120</v>
      </c>
      <c r="O9509" s="3">
        <v>63</v>
      </c>
      <c r="P9509" s="4">
        <v>0.1</v>
      </c>
      <c r="Q9509" s="3">
        <v>108</v>
      </c>
      <c r="R9509" s="3">
        <v>63</v>
      </c>
      <c r="S9509" s="3">
        <v>45</v>
      </c>
      <c r="T9509" t="s">
        <v>1954</v>
      </c>
      <c r="U9509" t="s">
        <v>72</v>
      </c>
    </row>
    <row r="9510" spans="1:21" x14ac:dyDescent="0.35">
      <c r="A9510" t="s">
        <v>12088</v>
      </c>
      <c r="B9510" s="2">
        <v>45983</v>
      </c>
      <c r="C9510">
        <v>11</v>
      </c>
      <c r="D9510">
        <v>2025</v>
      </c>
      <c r="F9510" t="s">
        <v>136</v>
      </c>
      <c r="G9510" t="s">
        <v>1962</v>
      </c>
      <c r="H9510" t="s">
        <v>1866</v>
      </c>
      <c r="I9510" t="s">
        <v>1866</v>
      </c>
      <c r="J9510" t="s">
        <v>1960</v>
      </c>
      <c r="K9510" t="s">
        <v>1924</v>
      </c>
      <c r="L9510" t="s">
        <v>1885</v>
      </c>
      <c r="M9510">
        <v>1</v>
      </c>
      <c r="N9510" s="3">
        <v>42</v>
      </c>
      <c r="O9510" s="3">
        <v>20</v>
      </c>
      <c r="P9510" s="4">
        <v>0.1</v>
      </c>
      <c r="Q9510" s="3">
        <v>37.799999999999997</v>
      </c>
      <c r="R9510" s="3">
        <v>20</v>
      </c>
      <c r="S9510" s="3">
        <v>17.8</v>
      </c>
      <c r="T9510" t="s">
        <v>1954</v>
      </c>
      <c r="U9510" t="s">
        <v>72</v>
      </c>
    </row>
    <row r="9511" spans="1:21" x14ac:dyDescent="0.35">
      <c r="A9511" t="s">
        <v>12089</v>
      </c>
      <c r="B9511" s="2">
        <v>45984</v>
      </c>
      <c r="C9511">
        <v>11</v>
      </c>
      <c r="D9511">
        <v>2025</v>
      </c>
      <c r="F9511" t="s">
        <v>905</v>
      </c>
      <c r="G9511" t="s">
        <v>3775</v>
      </c>
      <c r="H9511" t="s">
        <v>1872</v>
      </c>
      <c r="I9511" t="s">
        <v>1986</v>
      </c>
      <c r="J9511" t="s">
        <v>1960</v>
      </c>
      <c r="K9511" t="s">
        <v>1924</v>
      </c>
      <c r="L9511" t="s">
        <v>1885</v>
      </c>
      <c r="M9511">
        <v>5</v>
      </c>
      <c r="N9511" s="3">
        <v>42</v>
      </c>
      <c r="O9511" s="3">
        <v>20</v>
      </c>
      <c r="P9511" s="4">
        <v>0.05</v>
      </c>
      <c r="Q9511" s="3">
        <v>199.5</v>
      </c>
      <c r="R9511" s="3">
        <v>100</v>
      </c>
      <c r="S9511" s="3">
        <v>99.5</v>
      </c>
      <c r="T9511" t="s">
        <v>1954</v>
      </c>
      <c r="U9511" t="s">
        <v>72</v>
      </c>
    </row>
    <row r="9512" spans="1:21" x14ac:dyDescent="0.35">
      <c r="A9512" t="s">
        <v>12090</v>
      </c>
      <c r="B9512" s="2">
        <v>45984</v>
      </c>
      <c r="C9512">
        <v>11</v>
      </c>
      <c r="D9512">
        <v>2025</v>
      </c>
      <c r="F9512" t="s">
        <v>299</v>
      </c>
      <c r="G9512" t="s">
        <v>2336</v>
      </c>
      <c r="H9512" t="s">
        <v>1868</v>
      </c>
      <c r="I9512" t="s">
        <v>2113</v>
      </c>
      <c r="J9512" t="s">
        <v>1967</v>
      </c>
      <c r="K9512" t="s">
        <v>1913</v>
      </c>
      <c r="L9512" t="s">
        <v>1888</v>
      </c>
      <c r="M9512">
        <v>4</v>
      </c>
      <c r="N9512" s="3">
        <v>78</v>
      </c>
      <c r="O9512" s="3">
        <v>39</v>
      </c>
      <c r="P9512" s="4">
        <v>0</v>
      </c>
      <c r="Q9512" s="3">
        <v>312</v>
      </c>
      <c r="R9512" s="3">
        <v>156</v>
      </c>
      <c r="S9512" s="3">
        <v>156</v>
      </c>
      <c r="T9512" t="s">
        <v>1954</v>
      </c>
      <c r="U9512" t="s">
        <v>72</v>
      </c>
    </row>
    <row r="9513" spans="1:21" x14ac:dyDescent="0.35">
      <c r="A9513" t="s">
        <v>12091</v>
      </c>
      <c r="B9513" s="2">
        <v>45984</v>
      </c>
      <c r="C9513">
        <v>11</v>
      </c>
      <c r="D9513">
        <v>2025</v>
      </c>
      <c r="F9513" t="s">
        <v>911</v>
      </c>
      <c r="G9513" t="s">
        <v>2466</v>
      </c>
      <c r="H9513" t="s">
        <v>1868</v>
      </c>
      <c r="I9513" t="s">
        <v>2022</v>
      </c>
      <c r="J9513" t="s">
        <v>2001</v>
      </c>
      <c r="K9513" t="s">
        <v>1911</v>
      </c>
      <c r="L9513" t="s">
        <v>1886</v>
      </c>
      <c r="M9513">
        <v>2</v>
      </c>
      <c r="N9513" s="3">
        <v>58</v>
      </c>
      <c r="O9513" s="3">
        <v>25</v>
      </c>
      <c r="P9513" s="4">
        <v>0</v>
      </c>
      <c r="Q9513" s="3">
        <v>116</v>
      </c>
      <c r="R9513" s="3">
        <v>50</v>
      </c>
      <c r="S9513" s="3">
        <v>66</v>
      </c>
      <c r="T9513" t="s">
        <v>1954</v>
      </c>
      <c r="U9513" t="s">
        <v>72</v>
      </c>
    </row>
    <row r="9514" spans="1:21" x14ac:dyDescent="0.35">
      <c r="A9514" t="s">
        <v>12092</v>
      </c>
      <c r="B9514" s="2">
        <v>45984</v>
      </c>
      <c r="C9514">
        <v>11</v>
      </c>
      <c r="D9514">
        <v>2025</v>
      </c>
      <c r="F9514" t="s">
        <v>1431</v>
      </c>
      <c r="G9514" t="s">
        <v>3971</v>
      </c>
      <c r="H9514" t="s">
        <v>1867</v>
      </c>
      <c r="I9514" t="s">
        <v>2004</v>
      </c>
      <c r="J9514" t="s">
        <v>1963</v>
      </c>
      <c r="K9514" t="s">
        <v>1907</v>
      </c>
      <c r="L9514" t="s">
        <v>1890</v>
      </c>
      <c r="M9514">
        <v>1</v>
      </c>
      <c r="N9514" s="3">
        <v>119</v>
      </c>
      <c r="O9514" s="3">
        <v>72</v>
      </c>
      <c r="P9514" s="4">
        <v>0.1</v>
      </c>
      <c r="Q9514" s="3">
        <v>107.1</v>
      </c>
      <c r="R9514" s="3">
        <v>72</v>
      </c>
      <c r="S9514" s="3">
        <v>35.1</v>
      </c>
      <c r="T9514" t="s">
        <v>1954</v>
      </c>
      <c r="U9514" t="s">
        <v>72</v>
      </c>
    </row>
    <row r="9515" spans="1:21" x14ac:dyDescent="0.35">
      <c r="A9515" t="s">
        <v>12093</v>
      </c>
      <c r="B9515" s="2">
        <v>45984</v>
      </c>
      <c r="C9515">
        <v>11</v>
      </c>
      <c r="D9515">
        <v>2025</v>
      </c>
      <c r="F9515" t="s">
        <v>616</v>
      </c>
      <c r="G9515" t="s">
        <v>3037</v>
      </c>
      <c r="H9515" t="s">
        <v>1871</v>
      </c>
      <c r="I9515" t="s">
        <v>2144</v>
      </c>
      <c r="J9515" t="s">
        <v>2034</v>
      </c>
      <c r="K9515" t="s">
        <v>1904</v>
      </c>
      <c r="L9515" t="s">
        <v>1889</v>
      </c>
      <c r="M9515">
        <v>1</v>
      </c>
      <c r="N9515" s="3">
        <v>149</v>
      </c>
      <c r="O9515" s="3">
        <v>91</v>
      </c>
      <c r="P9515" s="4">
        <v>0.1</v>
      </c>
      <c r="Q9515" s="3">
        <v>134.1</v>
      </c>
      <c r="R9515" s="3">
        <v>91</v>
      </c>
      <c r="S9515" s="3">
        <v>43.1</v>
      </c>
      <c r="T9515" t="s">
        <v>1954</v>
      </c>
      <c r="U9515" t="s">
        <v>72</v>
      </c>
    </row>
    <row r="9516" spans="1:21" x14ac:dyDescent="0.35">
      <c r="A9516" t="s">
        <v>12094</v>
      </c>
      <c r="B9516" s="2">
        <v>45984</v>
      </c>
      <c r="C9516">
        <v>11</v>
      </c>
      <c r="D9516">
        <v>2025</v>
      </c>
      <c r="F9516" t="s">
        <v>1548</v>
      </c>
      <c r="G9516" t="s">
        <v>2032</v>
      </c>
      <c r="H9516" t="s">
        <v>1872</v>
      </c>
      <c r="I9516" t="s">
        <v>2152</v>
      </c>
      <c r="J9516" t="s">
        <v>2183</v>
      </c>
      <c r="K9516" t="s">
        <v>1917</v>
      </c>
      <c r="L9516" t="s">
        <v>1886</v>
      </c>
      <c r="M9516">
        <v>1</v>
      </c>
      <c r="N9516" s="3">
        <v>72</v>
      </c>
      <c r="O9516" s="3">
        <v>34</v>
      </c>
      <c r="P9516" s="4">
        <v>0</v>
      </c>
      <c r="Q9516" s="3">
        <v>72</v>
      </c>
      <c r="R9516" s="3">
        <v>34</v>
      </c>
      <c r="S9516" s="3">
        <v>38</v>
      </c>
      <c r="T9516" t="s">
        <v>1954</v>
      </c>
      <c r="U9516" t="s">
        <v>72</v>
      </c>
    </row>
    <row r="9517" spans="1:21" x14ac:dyDescent="0.35">
      <c r="A9517" t="s">
        <v>12095</v>
      </c>
      <c r="B9517" s="2">
        <v>45984</v>
      </c>
      <c r="C9517">
        <v>11</v>
      </c>
      <c r="D9517">
        <v>2025</v>
      </c>
      <c r="F9517" t="s">
        <v>1821</v>
      </c>
      <c r="G9517" t="s">
        <v>3845</v>
      </c>
      <c r="H9517" t="s">
        <v>1873</v>
      </c>
      <c r="I9517" t="s">
        <v>2323</v>
      </c>
      <c r="J9517" t="s">
        <v>1987</v>
      </c>
      <c r="K9517" t="s">
        <v>1908</v>
      </c>
      <c r="L9517" t="s">
        <v>1890</v>
      </c>
      <c r="M9517">
        <v>2</v>
      </c>
      <c r="N9517" s="3">
        <v>129</v>
      </c>
      <c r="O9517" s="3">
        <v>78</v>
      </c>
      <c r="P9517" s="4">
        <v>0</v>
      </c>
      <c r="Q9517" s="3">
        <v>258</v>
      </c>
      <c r="R9517" s="3">
        <v>156</v>
      </c>
      <c r="S9517" s="3">
        <v>102</v>
      </c>
      <c r="T9517" t="s">
        <v>1954</v>
      </c>
      <c r="U9517" t="s">
        <v>71</v>
      </c>
    </row>
    <row r="9518" spans="1:21" x14ac:dyDescent="0.35">
      <c r="A9518" t="s">
        <v>12096</v>
      </c>
      <c r="B9518" s="2">
        <v>45984</v>
      </c>
      <c r="C9518">
        <v>11</v>
      </c>
      <c r="D9518">
        <v>2025</v>
      </c>
      <c r="F9518" t="s">
        <v>338</v>
      </c>
      <c r="G9518" t="s">
        <v>2078</v>
      </c>
      <c r="H9518" t="s">
        <v>1864</v>
      </c>
      <c r="I9518" t="s">
        <v>2211</v>
      </c>
      <c r="J9518" t="s">
        <v>2015</v>
      </c>
      <c r="K9518" t="s">
        <v>1914</v>
      </c>
      <c r="L9518" t="s">
        <v>1888</v>
      </c>
      <c r="M9518">
        <v>1</v>
      </c>
      <c r="N9518" s="3">
        <v>65</v>
      </c>
      <c r="O9518" s="3">
        <v>32</v>
      </c>
      <c r="P9518" s="4">
        <v>0.1</v>
      </c>
      <c r="Q9518" s="3">
        <v>58.5</v>
      </c>
      <c r="R9518" s="3">
        <v>32</v>
      </c>
      <c r="S9518" s="3">
        <v>26.5</v>
      </c>
      <c r="T9518" t="s">
        <v>1954</v>
      </c>
      <c r="U9518" t="s">
        <v>72</v>
      </c>
    </row>
    <row r="9519" spans="1:21" x14ac:dyDescent="0.35">
      <c r="A9519" t="s">
        <v>12097</v>
      </c>
      <c r="B9519" s="2">
        <v>45984</v>
      </c>
      <c r="C9519">
        <v>11</v>
      </c>
      <c r="D9519">
        <v>2025</v>
      </c>
      <c r="F9519" t="s">
        <v>1612</v>
      </c>
      <c r="G9519" t="s">
        <v>3542</v>
      </c>
      <c r="H9519" t="s">
        <v>1866</v>
      </c>
      <c r="I9519" t="s">
        <v>1866</v>
      </c>
      <c r="J9519" t="s">
        <v>2120</v>
      </c>
      <c r="K9519" t="s">
        <v>1926</v>
      </c>
      <c r="L9519" t="s">
        <v>1885</v>
      </c>
      <c r="M9519">
        <v>1</v>
      </c>
      <c r="N9519" s="3">
        <v>28</v>
      </c>
      <c r="O9519" s="3">
        <v>13</v>
      </c>
      <c r="P9519" s="4">
        <v>0.1</v>
      </c>
      <c r="Q9519" s="3">
        <v>25.2</v>
      </c>
      <c r="R9519" s="3">
        <v>13</v>
      </c>
      <c r="S9519" s="3">
        <v>12.2</v>
      </c>
      <c r="T9519" t="s">
        <v>1954</v>
      </c>
      <c r="U9519" t="s">
        <v>72</v>
      </c>
    </row>
    <row r="9520" spans="1:21" x14ac:dyDescent="0.35">
      <c r="A9520" t="s">
        <v>12098</v>
      </c>
      <c r="B9520" s="2">
        <v>45984</v>
      </c>
      <c r="C9520">
        <v>11</v>
      </c>
      <c r="D9520">
        <v>2025</v>
      </c>
      <c r="F9520" t="s">
        <v>218</v>
      </c>
      <c r="G9520" t="s">
        <v>2566</v>
      </c>
      <c r="H9520" t="s">
        <v>1870</v>
      </c>
      <c r="I9520" t="s">
        <v>2083</v>
      </c>
      <c r="J9520" t="s">
        <v>1967</v>
      </c>
      <c r="K9520" t="s">
        <v>1913</v>
      </c>
      <c r="L9520" t="s">
        <v>1888</v>
      </c>
      <c r="M9520">
        <v>1</v>
      </c>
      <c r="N9520" s="3">
        <v>78</v>
      </c>
      <c r="O9520" s="3">
        <v>39</v>
      </c>
      <c r="P9520" s="4">
        <v>0.2</v>
      </c>
      <c r="Q9520" s="3">
        <v>62.4</v>
      </c>
      <c r="R9520" s="3">
        <v>39</v>
      </c>
      <c r="S9520" s="3">
        <v>23.4</v>
      </c>
      <c r="T9520" t="s">
        <v>1954</v>
      </c>
      <c r="U9520" t="s">
        <v>72</v>
      </c>
    </row>
    <row r="9521" spans="1:21" x14ac:dyDescent="0.35">
      <c r="A9521" t="s">
        <v>12099</v>
      </c>
      <c r="B9521" s="2">
        <v>45984</v>
      </c>
      <c r="C9521">
        <v>11</v>
      </c>
      <c r="D9521">
        <v>2025</v>
      </c>
      <c r="F9521" t="s">
        <v>113</v>
      </c>
      <c r="G9521" t="s">
        <v>2038</v>
      </c>
      <c r="H9521" t="s">
        <v>1868</v>
      </c>
      <c r="I9521" t="s">
        <v>1959</v>
      </c>
      <c r="J9521" t="s">
        <v>2064</v>
      </c>
      <c r="K9521" t="s">
        <v>1922</v>
      </c>
      <c r="L9521" t="s">
        <v>1887</v>
      </c>
      <c r="M9521">
        <v>1</v>
      </c>
      <c r="N9521" s="3">
        <v>32</v>
      </c>
      <c r="O9521" s="3">
        <v>14</v>
      </c>
      <c r="P9521" s="4">
        <v>0</v>
      </c>
      <c r="Q9521" s="3">
        <v>32</v>
      </c>
      <c r="R9521" s="3">
        <v>14</v>
      </c>
      <c r="S9521" s="3">
        <v>18</v>
      </c>
      <c r="T9521" t="s">
        <v>1954</v>
      </c>
      <c r="U9521" t="s">
        <v>72</v>
      </c>
    </row>
    <row r="9522" spans="1:21" x14ac:dyDescent="0.35">
      <c r="A9522" t="s">
        <v>12100</v>
      </c>
      <c r="B9522" s="2">
        <v>45984</v>
      </c>
      <c r="C9522">
        <v>11</v>
      </c>
      <c r="D9522">
        <v>2025</v>
      </c>
      <c r="F9522" t="s">
        <v>911</v>
      </c>
      <c r="G9522" t="s">
        <v>2466</v>
      </c>
      <c r="H9522" t="s">
        <v>1868</v>
      </c>
      <c r="I9522" t="s">
        <v>2022</v>
      </c>
      <c r="J9522" t="s">
        <v>2001</v>
      </c>
      <c r="K9522" t="s">
        <v>1911</v>
      </c>
      <c r="L9522" t="s">
        <v>1886</v>
      </c>
      <c r="M9522">
        <v>1</v>
      </c>
      <c r="N9522" s="3">
        <v>58</v>
      </c>
      <c r="O9522" s="3">
        <v>25</v>
      </c>
      <c r="P9522" s="4">
        <v>0</v>
      </c>
      <c r="Q9522" s="3">
        <v>58</v>
      </c>
      <c r="R9522" s="3">
        <v>25</v>
      </c>
      <c r="S9522" s="3">
        <v>33</v>
      </c>
      <c r="T9522" t="s">
        <v>1954</v>
      </c>
      <c r="U9522" t="s">
        <v>72</v>
      </c>
    </row>
    <row r="9523" spans="1:21" x14ac:dyDescent="0.35">
      <c r="A9523" t="s">
        <v>12101</v>
      </c>
      <c r="B9523" s="2">
        <v>45984</v>
      </c>
      <c r="C9523">
        <v>11</v>
      </c>
      <c r="D9523">
        <v>2025</v>
      </c>
      <c r="F9523" t="s">
        <v>396</v>
      </c>
      <c r="G9523" t="s">
        <v>2752</v>
      </c>
      <c r="H9523" t="s">
        <v>1863</v>
      </c>
      <c r="I9523" t="s">
        <v>1952</v>
      </c>
      <c r="J9523" t="s">
        <v>1978</v>
      </c>
      <c r="K9523" t="s">
        <v>1916</v>
      </c>
      <c r="L9523" t="s">
        <v>1887</v>
      </c>
      <c r="M9523">
        <v>1</v>
      </c>
      <c r="N9523" s="3">
        <v>79</v>
      </c>
      <c r="O9523" s="3">
        <v>42</v>
      </c>
      <c r="P9523" s="4">
        <v>0.1</v>
      </c>
      <c r="Q9523" s="3">
        <v>71.099999999999994</v>
      </c>
      <c r="R9523" s="3">
        <v>42</v>
      </c>
      <c r="S9523" s="3">
        <v>29.1</v>
      </c>
      <c r="T9523" t="s">
        <v>1954</v>
      </c>
      <c r="U9523" t="s">
        <v>72</v>
      </c>
    </row>
    <row r="9524" spans="1:21" x14ac:dyDescent="0.35">
      <c r="A9524" t="s">
        <v>12102</v>
      </c>
      <c r="B9524" s="2">
        <v>45984</v>
      </c>
      <c r="C9524">
        <v>11</v>
      </c>
      <c r="D9524">
        <v>2025</v>
      </c>
      <c r="F9524" t="s">
        <v>1692</v>
      </c>
      <c r="G9524" t="s">
        <v>3147</v>
      </c>
      <c r="H9524" t="s">
        <v>1868</v>
      </c>
      <c r="I9524" t="s">
        <v>2022</v>
      </c>
      <c r="J9524" t="s">
        <v>2045</v>
      </c>
      <c r="K9524" t="s">
        <v>1910</v>
      </c>
      <c r="L9524" t="s">
        <v>1890</v>
      </c>
      <c r="M9524">
        <v>1</v>
      </c>
      <c r="N9524" s="3">
        <v>99</v>
      </c>
      <c r="O9524" s="3">
        <v>58</v>
      </c>
      <c r="P9524" s="4">
        <v>0</v>
      </c>
      <c r="Q9524" s="3">
        <v>99</v>
      </c>
      <c r="R9524" s="3">
        <v>58</v>
      </c>
      <c r="S9524" s="3">
        <v>41</v>
      </c>
      <c r="T9524" t="s">
        <v>1954</v>
      </c>
      <c r="U9524" t="s">
        <v>72</v>
      </c>
    </row>
    <row r="9525" spans="1:21" x14ac:dyDescent="0.35">
      <c r="A9525" t="s">
        <v>12103</v>
      </c>
      <c r="B9525" s="2">
        <v>45984</v>
      </c>
      <c r="C9525">
        <v>11</v>
      </c>
      <c r="D9525">
        <v>2025</v>
      </c>
      <c r="F9525" t="s">
        <v>859</v>
      </c>
      <c r="G9525" t="s">
        <v>2040</v>
      </c>
      <c r="H9525" t="s">
        <v>1874</v>
      </c>
      <c r="I9525" t="s">
        <v>2041</v>
      </c>
      <c r="J9525" t="s">
        <v>2120</v>
      </c>
      <c r="K9525" t="s">
        <v>1926</v>
      </c>
      <c r="L9525" t="s">
        <v>1885</v>
      </c>
      <c r="M9525">
        <v>3</v>
      </c>
      <c r="N9525" s="3">
        <v>28</v>
      </c>
      <c r="O9525" s="3">
        <v>13</v>
      </c>
      <c r="P9525" s="4">
        <v>0.2</v>
      </c>
      <c r="Q9525" s="3">
        <v>67.2</v>
      </c>
      <c r="R9525" s="3">
        <v>39</v>
      </c>
      <c r="S9525" s="3">
        <v>28.2</v>
      </c>
      <c r="T9525" t="s">
        <v>1954</v>
      </c>
      <c r="U9525" t="s">
        <v>72</v>
      </c>
    </row>
    <row r="9526" spans="1:21" x14ac:dyDescent="0.35">
      <c r="A9526" t="s">
        <v>12104</v>
      </c>
      <c r="B9526" s="2">
        <v>45984</v>
      </c>
      <c r="C9526">
        <v>11</v>
      </c>
      <c r="D9526">
        <v>2025</v>
      </c>
      <c r="F9526" t="s">
        <v>1826</v>
      </c>
      <c r="G9526" t="s">
        <v>6458</v>
      </c>
      <c r="H9526" t="s">
        <v>1868</v>
      </c>
      <c r="I9526" t="s">
        <v>1959</v>
      </c>
      <c r="J9526" t="s">
        <v>1991</v>
      </c>
      <c r="K9526" t="s">
        <v>1925</v>
      </c>
      <c r="L9526" t="s">
        <v>1885</v>
      </c>
      <c r="M9526">
        <v>3</v>
      </c>
      <c r="N9526" s="3">
        <v>35</v>
      </c>
      <c r="O9526" s="3">
        <v>16</v>
      </c>
      <c r="P9526" s="4">
        <v>0</v>
      </c>
      <c r="Q9526" s="3">
        <v>105</v>
      </c>
      <c r="R9526" s="3">
        <v>48</v>
      </c>
      <c r="S9526" s="3">
        <v>57</v>
      </c>
      <c r="T9526" t="s">
        <v>1954</v>
      </c>
      <c r="U9526" t="s">
        <v>72</v>
      </c>
    </row>
    <row r="9527" spans="1:21" x14ac:dyDescent="0.35">
      <c r="A9527" t="s">
        <v>12105</v>
      </c>
      <c r="B9527" s="2">
        <v>45985</v>
      </c>
      <c r="C9527">
        <v>11</v>
      </c>
      <c r="D9527">
        <v>2025</v>
      </c>
      <c r="F9527" t="s">
        <v>1497</v>
      </c>
      <c r="G9527" t="s">
        <v>2132</v>
      </c>
      <c r="H9527" t="s">
        <v>1868</v>
      </c>
      <c r="I9527" t="s">
        <v>1959</v>
      </c>
      <c r="J9527" t="s">
        <v>1953</v>
      </c>
      <c r="K9527" t="s">
        <v>1905</v>
      </c>
      <c r="L9527" t="s">
        <v>1888</v>
      </c>
      <c r="M9527">
        <v>3</v>
      </c>
      <c r="N9527" s="3">
        <v>120</v>
      </c>
      <c r="O9527" s="3">
        <v>63</v>
      </c>
      <c r="P9527" s="4">
        <v>0.1</v>
      </c>
      <c r="Q9527" s="3">
        <v>324</v>
      </c>
      <c r="R9527" s="3">
        <v>189</v>
      </c>
      <c r="S9527" s="3">
        <v>135</v>
      </c>
      <c r="T9527" t="s">
        <v>1954</v>
      </c>
      <c r="U9527" t="s">
        <v>72</v>
      </c>
    </row>
    <row r="9528" spans="1:21" x14ac:dyDescent="0.35">
      <c r="A9528" t="s">
        <v>12106</v>
      </c>
      <c r="B9528" s="2">
        <v>45985</v>
      </c>
      <c r="C9528">
        <v>11</v>
      </c>
      <c r="D9528">
        <v>2025</v>
      </c>
      <c r="F9528" t="s">
        <v>333</v>
      </c>
      <c r="G9528" t="s">
        <v>2069</v>
      </c>
      <c r="H9528" t="s">
        <v>1873</v>
      </c>
      <c r="I9528" t="s">
        <v>2070</v>
      </c>
      <c r="J9528" t="s">
        <v>1956</v>
      </c>
      <c r="K9528" t="s">
        <v>1909</v>
      </c>
      <c r="L9528" t="s">
        <v>1887</v>
      </c>
      <c r="M9528">
        <v>2</v>
      </c>
      <c r="N9528" s="3">
        <v>95</v>
      </c>
      <c r="O9528" s="3">
        <v>54</v>
      </c>
      <c r="P9528" s="4">
        <v>0</v>
      </c>
      <c r="Q9528" s="3">
        <v>190</v>
      </c>
      <c r="R9528" s="3">
        <v>108</v>
      </c>
      <c r="S9528" s="3">
        <v>82</v>
      </c>
      <c r="T9528" t="s">
        <v>1954</v>
      </c>
      <c r="U9528" t="s">
        <v>72</v>
      </c>
    </row>
    <row r="9529" spans="1:21" x14ac:dyDescent="0.35">
      <c r="A9529" t="s">
        <v>12107</v>
      </c>
      <c r="B9529" s="2">
        <v>45985</v>
      </c>
      <c r="C9529">
        <v>11</v>
      </c>
      <c r="D9529">
        <v>2025</v>
      </c>
      <c r="F9529" t="s">
        <v>572</v>
      </c>
      <c r="G9529" t="s">
        <v>2072</v>
      </c>
      <c r="H9529" t="s">
        <v>1873</v>
      </c>
      <c r="I9529" t="s">
        <v>2070</v>
      </c>
      <c r="J9529" t="s">
        <v>1991</v>
      </c>
      <c r="K9529" t="s">
        <v>1925</v>
      </c>
      <c r="L9529" t="s">
        <v>1885</v>
      </c>
      <c r="M9529">
        <v>2</v>
      </c>
      <c r="N9529" s="3">
        <v>35</v>
      </c>
      <c r="O9529" s="3">
        <v>16</v>
      </c>
      <c r="P9529" s="4">
        <v>0.05</v>
      </c>
      <c r="Q9529" s="3">
        <v>66.5</v>
      </c>
      <c r="R9529" s="3">
        <v>32</v>
      </c>
      <c r="S9529" s="3">
        <v>34.5</v>
      </c>
      <c r="T9529" t="s">
        <v>1954</v>
      </c>
      <c r="U9529" t="s">
        <v>72</v>
      </c>
    </row>
    <row r="9530" spans="1:21" x14ac:dyDescent="0.35">
      <c r="A9530" t="s">
        <v>12108</v>
      </c>
      <c r="B9530" s="2">
        <v>45985</v>
      </c>
      <c r="C9530">
        <v>11</v>
      </c>
      <c r="D9530">
        <v>2025</v>
      </c>
      <c r="F9530" t="s">
        <v>353</v>
      </c>
      <c r="G9530" t="s">
        <v>4971</v>
      </c>
      <c r="H9530" t="s">
        <v>1868</v>
      </c>
      <c r="I9530" t="s">
        <v>2014</v>
      </c>
      <c r="J9530" t="s">
        <v>2045</v>
      </c>
      <c r="K9530" t="s">
        <v>1910</v>
      </c>
      <c r="L9530" t="s">
        <v>1890</v>
      </c>
      <c r="M9530">
        <v>4</v>
      </c>
      <c r="N9530" s="3">
        <v>99</v>
      </c>
      <c r="O9530" s="3">
        <v>58</v>
      </c>
      <c r="P9530" s="4">
        <v>0</v>
      </c>
      <c r="Q9530" s="3">
        <v>396</v>
      </c>
      <c r="R9530" s="3">
        <v>232</v>
      </c>
      <c r="S9530" s="3">
        <v>164</v>
      </c>
      <c r="T9530" t="s">
        <v>1954</v>
      </c>
      <c r="U9530" t="s">
        <v>72</v>
      </c>
    </row>
    <row r="9531" spans="1:21" x14ac:dyDescent="0.35">
      <c r="A9531" t="s">
        <v>12109</v>
      </c>
      <c r="B9531" s="2">
        <v>45985</v>
      </c>
      <c r="C9531">
        <v>11</v>
      </c>
      <c r="D9531">
        <v>2025</v>
      </c>
      <c r="F9531" t="s">
        <v>1515</v>
      </c>
      <c r="G9531" t="s">
        <v>2454</v>
      </c>
      <c r="H9531" t="s">
        <v>1871</v>
      </c>
      <c r="I9531" t="s">
        <v>2234</v>
      </c>
      <c r="J9531" t="s">
        <v>2183</v>
      </c>
      <c r="K9531" t="s">
        <v>1917</v>
      </c>
      <c r="L9531" t="s">
        <v>1886</v>
      </c>
      <c r="M9531">
        <v>3</v>
      </c>
      <c r="N9531" s="3">
        <v>72</v>
      </c>
      <c r="O9531" s="3">
        <v>34</v>
      </c>
      <c r="P9531" s="4">
        <v>0.1</v>
      </c>
      <c r="Q9531" s="3">
        <v>194.4</v>
      </c>
      <c r="R9531" s="3">
        <v>102</v>
      </c>
      <c r="S9531" s="3">
        <v>92.4</v>
      </c>
      <c r="T9531" t="s">
        <v>1954</v>
      </c>
      <c r="U9531" t="s">
        <v>72</v>
      </c>
    </row>
    <row r="9532" spans="1:21" x14ac:dyDescent="0.35">
      <c r="A9532" t="s">
        <v>12110</v>
      </c>
      <c r="B9532" s="2">
        <v>45985</v>
      </c>
      <c r="C9532">
        <v>11</v>
      </c>
      <c r="D9532">
        <v>2025</v>
      </c>
      <c r="F9532" t="s">
        <v>1117</v>
      </c>
      <c r="G9532" t="s">
        <v>3289</v>
      </c>
      <c r="H9532" t="s">
        <v>1874</v>
      </c>
      <c r="I9532" t="s">
        <v>2119</v>
      </c>
      <c r="J9532" t="s">
        <v>1997</v>
      </c>
      <c r="K9532" t="s">
        <v>1906</v>
      </c>
      <c r="L9532" t="s">
        <v>1889</v>
      </c>
      <c r="M9532">
        <v>1</v>
      </c>
      <c r="N9532" s="3">
        <v>89</v>
      </c>
      <c r="O9532" s="3">
        <v>48</v>
      </c>
      <c r="P9532" s="4">
        <v>0.05</v>
      </c>
      <c r="Q9532" s="3">
        <v>84.55</v>
      </c>
      <c r="R9532" s="3">
        <v>48</v>
      </c>
      <c r="S9532" s="3">
        <v>36.549999999999997</v>
      </c>
      <c r="T9532" t="s">
        <v>1954</v>
      </c>
      <c r="U9532" t="s">
        <v>72</v>
      </c>
    </row>
    <row r="9533" spans="1:21" x14ac:dyDescent="0.35">
      <c r="A9533" t="s">
        <v>12111</v>
      </c>
      <c r="B9533" s="2">
        <v>45985</v>
      </c>
      <c r="C9533">
        <v>11</v>
      </c>
      <c r="D9533">
        <v>2025</v>
      </c>
      <c r="F9533" t="s">
        <v>1010</v>
      </c>
      <c r="G9533" t="s">
        <v>2240</v>
      </c>
      <c r="H9533" t="s">
        <v>1871</v>
      </c>
      <c r="I9533" t="s">
        <v>2234</v>
      </c>
      <c r="J9533" t="s">
        <v>2114</v>
      </c>
      <c r="K9533" t="s">
        <v>1915</v>
      </c>
      <c r="L9533" t="s">
        <v>1886</v>
      </c>
      <c r="M9533">
        <v>2</v>
      </c>
      <c r="N9533" s="3">
        <v>85</v>
      </c>
      <c r="O9533" s="3">
        <v>41</v>
      </c>
      <c r="P9533" s="4">
        <v>0.1</v>
      </c>
      <c r="Q9533" s="3">
        <v>153</v>
      </c>
      <c r="R9533" s="3">
        <v>82</v>
      </c>
      <c r="S9533" s="3">
        <v>71</v>
      </c>
      <c r="T9533" t="s">
        <v>1954</v>
      </c>
      <c r="U9533" t="s">
        <v>71</v>
      </c>
    </row>
    <row r="9534" spans="1:21" x14ac:dyDescent="0.35">
      <c r="A9534" t="s">
        <v>12112</v>
      </c>
      <c r="B9534" s="2">
        <v>45985</v>
      </c>
      <c r="C9534">
        <v>11</v>
      </c>
      <c r="D9534">
        <v>2025</v>
      </c>
      <c r="F9534" t="s">
        <v>519</v>
      </c>
      <c r="G9534" t="s">
        <v>2445</v>
      </c>
      <c r="H9534" t="s">
        <v>1866</v>
      </c>
      <c r="I9534" t="s">
        <v>1866</v>
      </c>
      <c r="J9534" t="s">
        <v>1987</v>
      </c>
      <c r="K9534" t="s">
        <v>1908</v>
      </c>
      <c r="L9534" t="s">
        <v>1890</v>
      </c>
      <c r="M9534">
        <v>2</v>
      </c>
      <c r="N9534" s="3">
        <v>129</v>
      </c>
      <c r="O9534" s="3">
        <v>78</v>
      </c>
      <c r="P9534" s="4">
        <v>0.2</v>
      </c>
      <c r="Q9534" s="3">
        <v>206.4</v>
      </c>
      <c r="R9534" s="3">
        <v>156</v>
      </c>
      <c r="S9534" s="3">
        <v>50.4</v>
      </c>
      <c r="T9534" t="s">
        <v>1954</v>
      </c>
      <c r="U9534" t="s">
        <v>72</v>
      </c>
    </row>
    <row r="9535" spans="1:21" x14ac:dyDescent="0.35">
      <c r="A9535" t="s">
        <v>12113</v>
      </c>
      <c r="B9535" s="2">
        <v>45985</v>
      </c>
      <c r="C9535">
        <v>11</v>
      </c>
      <c r="D9535">
        <v>2025</v>
      </c>
      <c r="F9535" t="s">
        <v>1023</v>
      </c>
      <c r="G9535" t="s">
        <v>3139</v>
      </c>
      <c r="H9535" t="s">
        <v>1868</v>
      </c>
      <c r="I9535" t="s">
        <v>2022</v>
      </c>
      <c r="J9535" t="s">
        <v>1963</v>
      </c>
      <c r="K9535" t="s">
        <v>1907</v>
      </c>
      <c r="L9535" t="s">
        <v>1890</v>
      </c>
      <c r="M9535">
        <v>4</v>
      </c>
      <c r="N9535" s="3">
        <v>119</v>
      </c>
      <c r="O9535" s="3">
        <v>72</v>
      </c>
      <c r="P9535" s="4">
        <v>0</v>
      </c>
      <c r="Q9535" s="3">
        <v>476</v>
      </c>
      <c r="R9535" s="3">
        <v>288</v>
      </c>
      <c r="S9535" s="3">
        <v>188</v>
      </c>
      <c r="T9535" t="s">
        <v>1954</v>
      </c>
      <c r="U9535" t="s">
        <v>72</v>
      </c>
    </row>
    <row r="9536" spans="1:21" x14ac:dyDescent="0.35">
      <c r="A9536" t="s">
        <v>12114</v>
      </c>
      <c r="B9536" s="2">
        <v>45985</v>
      </c>
      <c r="C9536">
        <v>11</v>
      </c>
      <c r="D9536">
        <v>2025</v>
      </c>
      <c r="F9536" t="s">
        <v>127</v>
      </c>
      <c r="G9536" t="s">
        <v>3099</v>
      </c>
      <c r="H9536" t="s">
        <v>1866</v>
      </c>
      <c r="I9536" t="s">
        <v>1866</v>
      </c>
      <c r="J9536" t="s">
        <v>2045</v>
      </c>
      <c r="K9536" t="s">
        <v>1910</v>
      </c>
      <c r="L9536" t="s">
        <v>1890</v>
      </c>
      <c r="M9536">
        <v>1</v>
      </c>
      <c r="N9536" s="3">
        <v>99</v>
      </c>
      <c r="O9536" s="3">
        <v>58</v>
      </c>
      <c r="P9536" s="4">
        <v>0</v>
      </c>
      <c r="Q9536" s="3">
        <v>99</v>
      </c>
      <c r="R9536" s="3">
        <v>58</v>
      </c>
      <c r="S9536" s="3">
        <v>41</v>
      </c>
      <c r="T9536" t="s">
        <v>1954</v>
      </c>
      <c r="U9536" t="s">
        <v>72</v>
      </c>
    </row>
    <row r="9537" spans="1:21" x14ac:dyDescent="0.35">
      <c r="A9537" t="s">
        <v>12115</v>
      </c>
      <c r="B9537" s="2">
        <v>45985</v>
      </c>
      <c r="C9537">
        <v>11</v>
      </c>
      <c r="D9537">
        <v>2025</v>
      </c>
      <c r="F9537" t="s">
        <v>642</v>
      </c>
      <c r="G9537" t="s">
        <v>2139</v>
      </c>
      <c r="H9537" t="s">
        <v>1866</v>
      </c>
      <c r="I9537" t="s">
        <v>1866</v>
      </c>
      <c r="J9537" t="s">
        <v>2120</v>
      </c>
      <c r="K9537" t="s">
        <v>1926</v>
      </c>
      <c r="L9537" t="s">
        <v>1885</v>
      </c>
      <c r="M9537">
        <v>1</v>
      </c>
      <c r="N9537" s="3">
        <v>28</v>
      </c>
      <c r="O9537" s="3">
        <v>13</v>
      </c>
      <c r="P9537" s="4">
        <v>0</v>
      </c>
      <c r="Q9537" s="3">
        <v>28</v>
      </c>
      <c r="R9537" s="3">
        <v>13</v>
      </c>
      <c r="S9537" s="3">
        <v>15</v>
      </c>
      <c r="T9537" t="s">
        <v>1954</v>
      </c>
      <c r="U9537" t="s">
        <v>72</v>
      </c>
    </row>
    <row r="9538" spans="1:21" x14ac:dyDescent="0.35">
      <c r="A9538" t="s">
        <v>12116</v>
      </c>
      <c r="B9538" s="2">
        <v>45985</v>
      </c>
      <c r="C9538">
        <v>11</v>
      </c>
      <c r="D9538">
        <v>2025</v>
      </c>
      <c r="F9538" t="s">
        <v>836</v>
      </c>
      <c r="G9538" t="s">
        <v>3548</v>
      </c>
      <c r="H9538" t="s">
        <v>1868</v>
      </c>
      <c r="I9538" t="s">
        <v>2014</v>
      </c>
      <c r="J9538" t="s">
        <v>1963</v>
      </c>
      <c r="K9538" t="s">
        <v>1907</v>
      </c>
      <c r="L9538" t="s">
        <v>1890</v>
      </c>
      <c r="M9538">
        <v>1</v>
      </c>
      <c r="N9538" s="3">
        <v>119</v>
      </c>
      <c r="O9538" s="3">
        <v>72</v>
      </c>
      <c r="P9538" s="4">
        <v>0.05</v>
      </c>
      <c r="Q9538" s="3">
        <v>113.05</v>
      </c>
      <c r="R9538" s="3">
        <v>72</v>
      </c>
      <c r="S9538" s="3">
        <v>41.05</v>
      </c>
      <c r="T9538" t="s">
        <v>1954</v>
      </c>
      <c r="U9538" t="s">
        <v>72</v>
      </c>
    </row>
    <row r="9539" spans="1:21" x14ac:dyDescent="0.35">
      <c r="A9539" t="s">
        <v>12117</v>
      </c>
      <c r="B9539" s="2">
        <v>45985</v>
      </c>
      <c r="C9539">
        <v>11</v>
      </c>
      <c r="D9539">
        <v>2025</v>
      </c>
      <c r="F9539" t="s">
        <v>815</v>
      </c>
      <c r="G9539" t="s">
        <v>3338</v>
      </c>
      <c r="H9539" t="s">
        <v>1871</v>
      </c>
      <c r="I9539" t="s">
        <v>2144</v>
      </c>
      <c r="J9539" t="s">
        <v>2120</v>
      </c>
      <c r="K9539" t="s">
        <v>1926</v>
      </c>
      <c r="L9539" t="s">
        <v>1885</v>
      </c>
      <c r="M9539">
        <v>1</v>
      </c>
      <c r="N9539" s="3">
        <v>28</v>
      </c>
      <c r="O9539" s="3">
        <v>13</v>
      </c>
      <c r="P9539" s="4">
        <v>0</v>
      </c>
      <c r="Q9539" s="3">
        <v>28</v>
      </c>
      <c r="R9539" s="3">
        <v>13</v>
      </c>
      <c r="S9539" s="3">
        <v>15</v>
      </c>
      <c r="T9539" t="s">
        <v>1954</v>
      </c>
      <c r="U9539" t="s">
        <v>72</v>
      </c>
    </row>
    <row r="9540" spans="1:21" x14ac:dyDescent="0.35">
      <c r="A9540" t="s">
        <v>12118</v>
      </c>
      <c r="B9540" s="2">
        <v>45986</v>
      </c>
      <c r="C9540">
        <v>11</v>
      </c>
      <c r="D9540">
        <v>2025</v>
      </c>
      <c r="F9540" t="s">
        <v>361</v>
      </c>
      <c r="G9540" t="s">
        <v>2920</v>
      </c>
      <c r="H9540" t="s">
        <v>1867</v>
      </c>
      <c r="I9540" t="s">
        <v>2004</v>
      </c>
      <c r="J9540" t="s">
        <v>2162</v>
      </c>
      <c r="K9540" t="s">
        <v>1921</v>
      </c>
      <c r="L9540" t="s">
        <v>1889</v>
      </c>
      <c r="M9540">
        <v>1</v>
      </c>
      <c r="N9540" s="3">
        <v>55</v>
      </c>
      <c r="O9540" s="3">
        <v>27</v>
      </c>
      <c r="P9540" s="4">
        <v>0.1</v>
      </c>
      <c r="Q9540" s="3">
        <v>49.5</v>
      </c>
      <c r="R9540" s="3">
        <v>27</v>
      </c>
      <c r="S9540" s="3">
        <v>22.5</v>
      </c>
      <c r="T9540" t="s">
        <v>1954</v>
      </c>
      <c r="U9540" t="s">
        <v>72</v>
      </c>
    </row>
    <row r="9541" spans="1:21" x14ac:dyDescent="0.35">
      <c r="A9541" t="s">
        <v>12119</v>
      </c>
      <c r="B9541" s="2">
        <v>45986</v>
      </c>
      <c r="C9541">
        <v>11</v>
      </c>
      <c r="D9541">
        <v>2025</v>
      </c>
      <c r="F9541" t="s">
        <v>1851</v>
      </c>
      <c r="G9541" t="s">
        <v>2008</v>
      </c>
      <c r="H9541" t="s">
        <v>1868</v>
      </c>
      <c r="I9541" t="s">
        <v>2113</v>
      </c>
      <c r="J9541" t="s">
        <v>1967</v>
      </c>
      <c r="K9541" t="s">
        <v>1913</v>
      </c>
      <c r="L9541" t="s">
        <v>1888</v>
      </c>
      <c r="M9541">
        <v>1</v>
      </c>
      <c r="N9541" s="3">
        <v>78</v>
      </c>
      <c r="O9541" s="3">
        <v>39</v>
      </c>
      <c r="P9541" s="4">
        <v>0</v>
      </c>
      <c r="Q9541" s="3">
        <v>78</v>
      </c>
      <c r="R9541" s="3">
        <v>39</v>
      </c>
      <c r="S9541" s="3">
        <v>39</v>
      </c>
      <c r="T9541" t="s">
        <v>1954</v>
      </c>
      <c r="U9541" t="s">
        <v>72</v>
      </c>
    </row>
    <row r="9542" spans="1:21" x14ac:dyDescent="0.35">
      <c r="A9542" t="s">
        <v>12120</v>
      </c>
      <c r="B9542" s="2">
        <v>45986</v>
      </c>
      <c r="C9542">
        <v>11</v>
      </c>
      <c r="D9542">
        <v>2025</v>
      </c>
      <c r="F9542" t="s">
        <v>1262</v>
      </c>
      <c r="G9542" t="s">
        <v>2730</v>
      </c>
      <c r="H9542" t="s">
        <v>1875</v>
      </c>
      <c r="I9542" t="s">
        <v>2054</v>
      </c>
      <c r="J9542" t="s">
        <v>2026</v>
      </c>
      <c r="K9542" t="s">
        <v>1919</v>
      </c>
      <c r="L9542" t="s">
        <v>1887</v>
      </c>
      <c r="M9542">
        <v>5</v>
      </c>
      <c r="N9542" s="3">
        <v>85</v>
      </c>
      <c r="O9542" s="3">
        <v>44</v>
      </c>
      <c r="P9542" s="4">
        <v>0.05</v>
      </c>
      <c r="Q9542" s="3">
        <v>403.75</v>
      </c>
      <c r="R9542" s="3">
        <v>220</v>
      </c>
      <c r="S9542" s="3">
        <v>183.75</v>
      </c>
      <c r="T9542" t="s">
        <v>1954</v>
      </c>
      <c r="U9542" t="s">
        <v>72</v>
      </c>
    </row>
    <row r="9543" spans="1:21" x14ac:dyDescent="0.35">
      <c r="A9543" t="s">
        <v>12121</v>
      </c>
      <c r="B9543" s="2">
        <v>45986</v>
      </c>
      <c r="C9543">
        <v>11</v>
      </c>
      <c r="D9543">
        <v>2025</v>
      </c>
      <c r="F9543" t="s">
        <v>1776</v>
      </c>
      <c r="G9543" t="s">
        <v>64</v>
      </c>
      <c r="H9543" t="s">
        <v>1873</v>
      </c>
      <c r="I9543" t="s">
        <v>2323</v>
      </c>
      <c r="J9543" t="s">
        <v>1967</v>
      </c>
      <c r="K9543" t="s">
        <v>1913</v>
      </c>
      <c r="L9543" t="s">
        <v>1888</v>
      </c>
      <c r="M9543">
        <v>1</v>
      </c>
      <c r="N9543" s="3">
        <v>78</v>
      </c>
      <c r="O9543" s="3">
        <v>39</v>
      </c>
      <c r="P9543" s="4">
        <v>0</v>
      </c>
      <c r="Q9543" s="3">
        <v>78</v>
      </c>
      <c r="R9543" s="3">
        <v>39</v>
      </c>
      <c r="S9543" s="3">
        <v>39</v>
      </c>
      <c r="T9543" t="s">
        <v>1954</v>
      </c>
      <c r="U9543" t="s">
        <v>72</v>
      </c>
    </row>
    <row r="9544" spans="1:21" x14ac:dyDescent="0.35">
      <c r="A9544" t="s">
        <v>12122</v>
      </c>
      <c r="B9544" s="2">
        <v>45986</v>
      </c>
      <c r="C9544">
        <v>11</v>
      </c>
      <c r="D9544">
        <v>2025</v>
      </c>
      <c r="F9544" t="s">
        <v>1534</v>
      </c>
      <c r="G9544" t="s">
        <v>2514</v>
      </c>
      <c r="H9544" t="s">
        <v>1871</v>
      </c>
      <c r="I9544" t="s">
        <v>1966</v>
      </c>
      <c r="J9544" t="s">
        <v>1960</v>
      </c>
      <c r="K9544" t="s">
        <v>1924</v>
      </c>
      <c r="L9544" t="s">
        <v>1885</v>
      </c>
      <c r="M9544">
        <v>1</v>
      </c>
      <c r="N9544" s="3">
        <v>42</v>
      </c>
      <c r="O9544" s="3">
        <v>20</v>
      </c>
      <c r="P9544" s="4">
        <v>0.1</v>
      </c>
      <c r="Q9544" s="3">
        <v>37.799999999999997</v>
      </c>
      <c r="R9544" s="3">
        <v>20</v>
      </c>
      <c r="S9544" s="3">
        <v>17.8</v>
      </c>
      <c r="T9544" t="s">
        <v>1954</v>
      </c>
      <c r="U9544" t="s">
        <v>72</v>
      </c>
    </row>
    <row r="9545" spans="1:21" x14ac:dyDescent="0.35">
      <c r="A9545" t="s">
        <v>12123</v>
      </c>
      <c r="B9545" s="2">
        <v>45986</v>
      </c>
      <c r="C9545">
        <v>11</v>
      </c>
      <c r="D9545">
        <v>2025</v>
      </c>
      <c r="F9545" t="s">
        <v>762</v>
      </c>
      <c r="G9545" t="s">
        <v>2013</v>
      </c>
      <c r="H9545" t="s">
        <v>1868</v>
      </c>
      <c r="I9545" t="s">
        <v>2014</v>
      </c>
      <c r="J9545" t="s">
        <v>1956</v>
      </c>
      <c r="K9545" t="s">
        <v>1909</v>
      </c>
      <c r="L9545" t="s">
        <v>1887</v>
      </c>
      <c r="M9545">
        <v>1</v>
      </c>
      <c r="N9545" s="3">
        <v>95</v>
      </c>
      <c r="O9545" s="3">
        <v>54</v>
      </c>
      <c r="P9545" s="4">
        <v>0.1</v>
      </c>
      <c r="Q9545" s="3">
        <v>85.5</v>
      </c>
      <c r="R9545" s="3">
        <v>54</v>
      </c>
      <c r="S9545" s="3">
        <v>31.5</v>
      </c>
      <c r="T9545" t="s">
        <v>1954</v>
      </c>
      <c r="U9545" t="s">
        <v>72</v>
      </c>
    </row>
    <row r="9546" spans="1:21" x14ac:dyDescent="0.35">
      <c r="A9546" t="s">
        <v>12124</v>
      </c>
      <c r="B9546" s="2">
        <v>45986</v>
      </c>
      <c r="C9546">
        <v>11</v>
      </c>
      <c r="D9546">
        <v>2025</v>
      </c>
      <c r="F9546" t="s">
        <v>1512</v>
      </c>
      <c r="G9546" t="s">
        <v>2100</v>
      </c>
      <c r="H9546" t="s">
        <v>1872</v>
      </c>
      <c r="I9546" t="s">
        <v>2152</v>
      </c>
      <c r="J9546" t="s">
        <v>2162</v>
      </c>
      <c r="K9546" t="s">
        <v>1921</v>
      </c>
      <c r="L9546" t="s">
        <v>1889</v>
      </c>
      <c r="M9546">
        <v>1</v>
      </c>
      <c r="N9546" s="3">
        <v>55</v>
      </c>
      <c r="O9546" s="3">
        <v>27</v>
      </c>
      <c r="P9546" s="4">
        <v>0.05</v>
      </c>
      <c r="Q9546" s="3">
        <v>52.25</v>
      </c>
      <c r="R9546" s="3">
        <v>27</v>
      </c>
      <c r="S9546" s="3">
        <v>25.25</v>
      </c>
      <c r="T9546" t="s">
        <v>1954</v>
      </c>
      <c r="U9546" t="s">
        <v>72</v>
      </c>
    </row>
    <row r="9547" spans="1:21" x14ac:dyDescent="0.35">
      <c r="A9547" t="s">
        <v>12125</v>
      </c>
      <c r="B9547" s="2">
        <v>45986</v>
      </c>
      <c r="C9547">
        <v>11</v>
      </c>
      <c r="D9547">
        <v>2025</v>
      </c>
      <c r="F9547" t="s">
        <v>1542</v>
      </c>
      <c r="G9547" t="s">
        <v>1976</v>
      </c>
      <c r="H9547" t="s">
        <v>1863</v>
      </c>
      <c r="I9547" t="s">
        <v>2056</v>
      </c>
      <c r="J9547" t="s">
        <v>1971</v>
      </c>
      <c r="K9547" t="s">
        <v>1920</v>
      </c>
      <c r="L9547" t="s">
        <v>1886</v>
      </c>
      <c r="M9547">
        <v>2</v>
      </c>
      <c r="N9547" s="3">
        <v>45</v>
      </c>
      <c r="O9547" s="3">
        <v>19</v>
      </c>
      <c r="P9547" s="4">
        <v>0</v>
      </c>
      <c r="Q9547" s="3">
        <v>90</v>
      </c>
      <c r="R9547" s="3">
        <v>38</v>
      </c>
      <c r="S9547" s="3">
        <v>52</v>
      </c>
      <c r="T9547" t="s">
        <v>1954</v>
      </c>
      <c r="U9547" t="s">
        <v>72</v>
      </c>
    </row>
    <row r="9548" spans="1:21" x14ac:dyDescent="0.35">
      <c r="A9548" t="s">
        <v>12126</v>
      </c>
      <c r="B9548" s="2">
        <v>45986</v>
      </c>
      <c r="C9548">
        <v>11</v>
      </c>
      <c r="D9548">
        <v>2025</v>
      </c>
      <c r="F9548" t="s">
        <v>1063</v>
      </c>
      <c r="G9548" t="s">
        <v>2934</v>
      </c>
      <c r="H9548" t="s">
        <v>1875</v>
      </c>
      <c r="I9548" t="s">
        <v>1970</v>
      </c>
      <c r="J9548" t="s">
        <v>2045</v>
      </c>
      <c r="K9548" t="s">
        <v>1910</v>
      </c>
      <c r="L9548" t="s">
        <v>1890</v>
      </c>
      <c r="M9548">
        <v>1</v>
      </c>
      <c r="N9548" s="3">
        <v>99</v>
      </c>
      <c r="O9548" s="3">
        <v>58</v>
      </c>
      <c r="P9548" s="4">
        <v>0.1</v>
      </c>
      <c r="Q9548" s="3">
        <v>89.1</v>
      </c>
      <c r="R9548" s="3">
        <v>58</v>
      </c>
      <c r="S9548" s="3">
        <v>31.1</v>
      </c>
      <c r="T9548" t="s">
        <v>1954</v>
      </c>
      <c r="U9548" t="s">
        <v>72</v>
      </c>
    </row>
    <row r="9549" spans="1:21" x14ac:dyDescent="0.35">
      <c r="A9549" t="s">
        <v>12127</v>
      </c>
      <c r="B9549" s="2">
        <v>45986</v>
      </c>
      <c r="C9549">
        <v>11</v>
      </c>
      <c r="D9549">
        <v>2025</v>
      </c>
      <c r="F9549" t="s">
        <v>664</v>
      </c>
      <c r="G9549" t="s">
        <v>3927</v>
      </c>
      <c r="H9549" t="s">
        <v>1863</v>
      </c>
      <c r="I9549" t="s">
        <v>1952</v>
      </c>
      <c r="J9549" t="s">
        <v>2034</v>
      </c>
      <c r="K9549" t="s">
        <v>1904</v>
      </c>
      <c r="L9549" t="s">
        <v>1889</v>
      </c>
      <c r="M9549">
        <v>2</v>
      </c>
      <c r="N9549" s="3">
        <v>149</v>
      </c>
      <c r="O9549" s="3">
        <v>91</v>
      </c>
      <c r="P9549" s="4">
        <v>0.15</v>
      </c>
      <c r="Q9549" s="3">
        <v>253.3</v>
      </c>
      <c r="R9549" s="3">
        <v>182</v>
      </c>
      <c r="S9549" s="3">
        <v>71.3</v>
      </c>
      <c r="T9549" t="s">
        <v>1954</v>
      </c>
      <c r="U9549" t="s">
        <v>72</v>
      </c>
    </row>
    <row r="9550" spans="1:21" x14ac:dyDescent="0.35">
      <c r="A9550" t="s">
        <v>12128</v>
      </c>
      <c r="B9550" s="2">
        <v>45986</v>
      </c>
      <c r="C9550">
        <v>11</v>
      </c>
      <c r="D9550">
        <v>2025</v>
      </c>
      <c r="F9550" t="s">
        <v>1575</v>
      </c>
      <c r="G9550" t="s">
        <v>65</v>
      </c>
      <c r="H9550" t="s">
        <v>1870</v>
      </c>
      <c r="I9550" t="s">
        <v>2083</v>
      </c>
      <c r="J9550" t="s">
        <v>2026</v>
      </c>
      <c r="K9550" t="s">
        <v>1919</v>
      </c>
      <c r="L9550" t="s">
        <v>1887</v>
      </c>
      <c r="M9550">
        <v>1</v>
      </c>
      <c r="N9550" s="3">
        <v>85</v>
      </c>
      <c r="O9550" s="3">
        <v>44</v>
      </c>
      <c r="P9550" s="4">
        <v>0.15</v>
      </c>
      <c r="Q9550" s="3">
        <v>72.25</v>
      </c>
      <c r="R9550" s="3">
        <v>44</v>
      </c>
      <c r="S9550" s="3">
        <v>28.25</v>
      </c>
      <c r="T9550" t="s">
        <v>1954</v>
      </c>
      <c r="U9550" t="s">
        <v>72</v>
      </c>
    </row>
    <row r="9551" spans="1:21" x14ac:dyDescent="0.35">
      <c r="A9551" t="s">
        <v>12129</v>
      </c>
      <c r="B9551" s="2">
        <v>45987</v>
      </c>
      <c r="C9551">
        <v>11</v>
      </c>
      <c r="D9551">
        <v>2025</v>
      </c>
      <c r="F9551" t="s">
        <v>863</v>
      </c>
      <c r="G9551" t="s">
        <v>2143</v>
      </c>
      <c r="H9551" t="s">
        <v>1866</v>
      </c>
      <c r="I9551" t="s">
        <v>1866</v>
      </c>
      <c r="J9551" t="s">
        <v>1960</v>
      </c>
      <c r="K9551" t="s">
        <v>1924</v>
      </c>
      <c r="L9551" t="s">
        <v>1885</v>
      </c>
      <c r="M9551">
        <v>3</v>
      </c>
      <c r="N9551" s="3">
        <v>42</v>
      </c>
      <c r="O9551" s="3">
        <v>20</v>
      </c>
      <c r="P9551" s="4">
        <v>0.1</v>
      </c>
      <c r="Q9551" s="3">
        <v>113.4</v>
      </c>
      <c r="R9551" s="3">
        <v>60</v>
      </c>
      <c r="S9551" s="3">
        <v>53.4</v>
      </c>
      <c r="T9551" t="s">
        <v>1954</v>
      </c>
      <c r="U9551" t="s">
        <v>72</v>
      </c>
    </row>
    <row r="9552" spans="1:21" x14ac:dyDescent="0.35">
      <c r="A9552" t="s">
        <v>12130</v>
      </c>
      <c r="B9552" s="2">
        <v>45987</v>
      </c>
      <c r="C9552">
        <v>11</v>
      </c>
      <c r="D9552">
        <v>2025</v>
      </c>
      <c r="F9552" t="s">
        <v>369</v>
      </c>
      <c r="G9552" t="s">
        <v>2943</v>
      </c>
      <c r="H9552" t="s">
        <v>1872</v>
      </c>
      <c r="I9552" t="s">
        <v>2152</v>
      </c>
      <c r="J9552" t="s">
        <v>1953</v>
      </c>
      <c r="K9552" t="s">
        <v>1905</v>
      </c>
      <c r="L9552" t="s">
        <v>1888</v>
      </c>
      <c r="M9552">
        <v>1</v>
      </c>
      <c r="N9552" s="3">
        <v>120</v>
      </c>
      <c r="O9552" s="3">
        <v>63</v>
      </c>
      <c r="P9552" s="4">
        <v>0.2</v>
      </c>
      <c r="Q9552" s="3">
        <v>96</v>
      </c>
      <c r="R9552" s="3">
        <v>63</v>
      </c>
      <c r="S9552" s="3">
        <v>33</v>
      </c>
      <c r="T9552" t="s">
        <v>1954</v>
      </c>
      <c r="U9552" t="s">
        <v>72</v>
      </c>
    </row>
    <row r="9553" spans="1:21" x14ac:dyDescent="0.35">
      <c r="A9553" t="s">
        <v>12131</v>
      </c>
      <c r="B9553" s="2">
        <v>45987</v>
      </c>
      <c r="C9553">
        <v>11</v>
      </c>
      <c r="D9553">
        <v>2025</v>
      </c>
      <c r="F9553" t="s">
        <v>1122</v>
      </c>
      <c r="G9553" t="s">
        <v>3990</v>
      </c>
      <c r="H9553" t="s">
        <v>1870</v>
      </c>
      <c r="I9553" t="s">
        <v>2000</v>
      </c>
      <c r="J9553" t="s">
        <v>1963</v>
      </c>
      <c r="K9553" t="s">
        <v>1907</v>
      </c>
      <c r="L9553" t="s">
        <v>1890</v>
      </c>
      <c r="M9553">
        <v>1</v>
      </c>
      <c r="N9553" s="3">
        <v>119</v>
      </c>
      <c r="O9553" s="3">
        <v>72</v>
      </c>
      <c r="P9553" s="4">
        <v>0</v>
      </c>
      <c r="Q9553" s="3">
        <v>119</v>
      </c>
      <c r="R9553" s="3">
        <v>72</v>
      </c>
      <c r="S9553" s="3">
        <v>47</v>
      </c>
      <c r="T9553" t="s">
        <v>1954</v>
      </c>
      <c r="U9553" t="s">
        <v>72</v>
      </c>
    </row>
    <row r="9554" spans="1:21" x14ac:dyDescent="0.35">
      <c r="A9554" t="s">
        <v>12132</v>
      </c>
      <c r="B9554" s="2">
        <v>45987</v>
      </c>
      <c r="C9554">
        <v>11</v>
      </c>
      <c r="D9554">
        <v>2025</v>
      </c>
      <c r="F9554" t="s">
        <v>1460</v>
      </c>
      <c r="G9554" t="s">
        <v>2272</v>
      </c>
      <c r="H9554" t="s">
        <v>1867</v>
      </c>
      <c r="I9554" t="s">
        <v>2036</v>
      </c>
      <c r="J9554" t="s">
        <v>1987</v>
      </c>
      <c r="K9554" t="s">
        <v>1908</v>
      </c>
      <c r="L9554" t="s">
        <v>1890</v>
      </c>
      <c r="M9554">
        <v>1</v>
      </c>
      <c r="N9554" s="3">
        <v>129</v>
      </c>
      <c r="O9554" s="3">
        <v>78</v>
      </c>
      <c r="P9554" s="4">
        <v>0</v>
      </c>
      <c r="Q9554" s="3">
        <v>129</v>
      </c>
      <c r="R9554" s="3">
        <v>78</v>
      </c>
      <c r="S9554" s="3">
        <v>51</v>
      </c>
      <c r="T9554" t="s">
        <v>1954</v>
      </c>
      <c r="U9554" t="s">
        <v>72</v>
      </c>
    </row>
    <row r="9555" spans="1:21" x14ac:dyDescent="0.35">
      <c r="A9555" t="s">
        <v>12133</v>
      </c>
      <c r="B9555" s="2">
        <v>45987</v>
      </c>
      <c r="C9555">
        <v>11</v>
      </c>
      <c r="D9555">
        <v>2025</v>
      </c>
      <c r="F9555" t="s">
        <v>1135</v>
      </c>
      <c r="G9555" t="s">
        <v>2959</v>
      </c>
      <c r="H9555" t="s">
        <v>1873</v>
      </c>
      <c r="I9555" t="s">
        <v>2070</v>
      </c>
      <c r="J9555" t="s">
        <v>2162</v>
      </c>
      <c r="K9555" t="s">
        <v>1921</v>
      </c>
      <c r="L9555" t="s">
        <v>1889</v>
      </c>
      <c r="M9555">
        <v>1</v>
      </c>
      <c r="N9555" s="3">
        <v>55</v>
      </c>
      <c r="O9555" s="3">
        <v>27</v>
      </c>
      <c r="P9555" s="4">
        <v>0</v>
      </c>
      <c r="Q9555" s="3">
        <v>55</v>
      </c>
      <c r="R9555" s="3">
        <v>27</v>
      </c>
      <c r="S9555" s="3">
        <v>28</v>
      </c>
      <c r="T9555" t="s">
        <v>1954</v>
      </c>
      <c r="U9555" t="s">
        <v>72</v>
      </c>
    </row>
    <row r="9556" spans="1:21" x14ac:dyDescent="0.35">
      <c r="A9556" t="s">
        <v>12134</v>
      </c>
      <c r="B9556" s="2">
        <v>45987</v>
      </c>
      <c r="C9556">
        <v>11</v>
      </c>
      <c r="D9556">
        <v>2025</v>
      </c>
      <c r="F9556" t="s">
        <v>1688</v>
      </c>
      <c r="G9556" t="s">
        <v>3520</v>
      </c>
      <c r="H9556" t="s">
        <v>1866</v>
      </c>
      <c r="I9556" t="s">
        <v>1866</v>
      </c>
      <c r="J9556" t="s">
        <v>2162</v>
      </c>
      <c r="K9556" t="s">
        <v>1921</v>
      </c>
      <c r="L9556" t="s">
        <v>1889</v>
      </c>
      <c r="M9556">
        <v>4</v>
      </c>
      <c r="N9556" s="3">
        <v>55</v>
      </c>
      <c r="O9556" s="3">
        <v>27</v>
      </c>
      <c r="P9556" s="4">
        <v>0</v>
      </c>
      <c r="Q9556" s="3">
        <v>220</v>
      </c>
      <c r="R9556" s="3">
        <v>108</v>
      </c>
      <c r="S9556" s="3">
        <v>112</v>
      </c>
      <c r="T9556" t="s">
        <v>1954</v>
      </c>
      <c r="U9556" t="s">
        <v>72</v>
      </c>
    </row>
    <row r="9557" spans="1:21" x14ac:dyDescent="0.35">
      <c r="A9557" t="s">
        <v>12135</v>
      </c>
      <c r="B9557" s="2">
        <v>45987</v>
      </c>
      <c r="C9557">
        <v>11</v>
      </c>
      <c r="D9557">
        <v>2025</v>
      </c>
      <c r="F9557" t="s">
        <v>557</v>
      </c>
      <c r="G9557" t="s">
        <v>2464</v>
      </c>
      <c r="H9557" t="s">
        <v>1871</v>
      </c>
      <c r="I9557" t="s">
        <v>2234</v>
      </c>
      <c r="J9557" t="s">
        <v>1953</v>
      </c>
      <c r="K9557" t="s">
        <v>1905</v>
      </c>
      <c r="L9557" t="s">
        <v>1888</v>
      </c>
      <c r="M9557">
        <v>3</v>
      </c>
      <c r="N9557" s="3">
        <v>120</v>
      </c>
      <c r="O9557" s="3">
        <v>63</v>
      </c>
      <c r="P9557" s="4">
        <v>0.05</v>
      </c>
      <c r="Q9557" s="3">
        <v>342</v>
      </c>
      <c r="R9557" s="3">
        <v>189</v>
      </c>
      <c r="S9557" s="3">
        <v>153</v>
      </c>
      <c r="T9557" t="s">
        <v>1954</v>
      </c>
      <c r="U9557" t="s">
        <v>72</v>
      </c>
    </row>
    <row r="9558" spans="1:21" x14ac:dyDescent="0.35">
      <c r="A9558" t="s">
        <v>12136</v>
      </c>
      <c r="B9558" s="2">
        <v>45987</v>
      </c>
      <c r="C9558">
        <v>11</v>
      </c>
      <c r="D9558">
        <v>2025</v>
      </c>
      <c r="F9558" t="s">
        <v>448</v>
      </c>
      <c r="G9558" t="s">
        <v>2250</v>
      </c>
      <c r="H9558" t="s">
        <v>1869</v>
      </c>
      <c r="I9558" t="s">
        <v>1974</v>
      </c>
      <c r="J9558" t="s">
        <v>2067</v>
      </c>
      <c r="K9558" t="s">
        <v>1918</v>
      </c>
      <c r="L9558" t="s">
        <v>1889</v>
      </c>
      <c r="M9558">
        <v>1</v>
      </c>
      <c r="N9558" s="3">
        <v>69</v>
      </c>
      <c r="O9558" s="3">
        <v>37</v>
      </c>
      <c r="P9558" s="4">
        <v>0.05</v>
      </c>
      <c r="Q9558" s="3">
        <v>65.55</v>
      </c>
      <c r="R9558" s="3">
        <v>37</v>
      </c>
      <c r="S9558" s="3">
        <v>28.55</v>
      </c>
      <c r="T9558" t="s">
        <v>1954</v>
      </c>
      <c r="U9558" t="s">
        <v>72</v>
      </c>
    </row>
    <row r="9559" spans="1:21" x14ac:dyDescent="0.35">
      <c r="A9559" t="s">
        <v>12137</v>
      </c>
      <c r="B9559" s="2">
        <v>45987</v>
      </c>
      <c r="C9559">
        <v>11</v>
      </c>
      <c r="D9559">
        <v>2025</v>
      </c>
      <c r="F9559" t="s">
        <v>134</v>
      </c>
      <c r="G9559" t="s">
        <v>2681</v>
      </c>
      <c r="H9559" t="s">
        <v>1868</v>
      </c>
      <c r="I9559" t="s">
        <v>2014</v>
      </c>
      <c r="J9559" t="s">
        <v>1987</v>
      </c>
      <c r="K9559" t="s">
        <v>1908</v>
      </c>
      <c r="L9559" t="s">
        <v>1890</v>
      </c>
      <c r="M9559">
        <v>1</v>
      </c>
      <c r="N9559" s="3">
        <v>129</v>
      </c>
      <c r="O9559" s="3">
        <v>78</v>
      </c>
      <c r="P9559" s="4">
        <v>0.05</v>
      </c>
      <c r="Q9559" s="3">
        <v>122.55</v>
      </c>
      <c r="R9559" s="3">
        <v>78</v>
      </c>
      <c r="S9559" s="3">
        <v>44.55</v>
      </c>
      <c r="T9559" t="s">
        <v>1954</v>
      </c>
      <c r="U9559" t="s">
        <v>72</v>
      </c>
    </row>
    <row r="9560" spans="1:21" x14ac:dyDescent="0.35">
      <c r="A9560" t="s">
        <v>12138</v>
      </c>
      <c r="B9560" s="2">
        <v>45987</v>
      </c>
      <c r="C9560">
        <v>11</v>
      </c>
      <c r="D9560">
        <v>2025</v>
      </c>
      <c r="F9560" t="s">
        <v>1081</v>
      </c>
      <c r="G9560" t="s">
        <v>2222</v>
      </c>
      <c r="H9560" t="s">
        <v>1874</v>
      </c>
      <c r="I9560" t="s">
        <v>2186</v>
      </c>
      <c r="J9560" t="s">
        <v>1956</v>
      </c>
      <c r="K9560" t="s">
        <v>1909</v>
      </c>
      <c r="L9560" t="s">
        <v>1887</v>
      </c>
      <c r="M9560">
        <v>2</v>
      </c>
      <c r="N9560" s="3">
        <v>95</v>
      </c>
      <c r="O9560" s="3">
        <v>54</v>
      </c>
      <c r="P9560" s="4">
        <v>0</v>
      </c>
      <c r="Q9560" s="3">
        <v>190</v>
      </c>
      <c r="R9560" s="3">
        <v>108</v>
      </c>
      <c r="S9560" s="3">
        <v>82</v>
      </c>
      <c r="T9560" t="s">
        <v>1954</v>
      </c>
      <c r="U9560" t="s">
        <v>72</v>
      </c>
    </row>
    <row r="9561" spans="1:21" x14ac:dyDescent="0.35">
      <c r="A9561" t="s">
        <v>12139</v>
      </c>
      <c r="B9561" s="2">
        <v>45987</v>
      </c>
      <c r="C9561">
        <v>11</v>
      </c>
      <c r="D9561">
        <v>2025</v>
      </c>
      <c r="F9561" t="s">
        <v>739</v>
      </c>
      <c r="G9561" t="s">
        <v>3365</v>
      </c>
      <c r="H9561" t="s">
        <v>1864</v>
      </c>
      <c r="I9561" t="s">
        <v>2211</v>
      </c>
      <c r="J9561" t="s">
        <v>2034</v>
      </c>
      <c r="K9561" t="s">
        <v>1904</v>
      </c>
      <c r="L9561" t="s">
        <v>1889</v>
      </c>
      <c r="M9561">
        <v>5</v>
      </c>
      <c r="N9561" s="3">
        <v>149</v>
      </c>
      <c r="O9561" s="3">
        <v>91</v>
      </c>
      <c r="P9561" s="4">
        <v>0.05</v>
      </c>
      <c r="Q9561" s="3">
        <v>707.75</v>
      </c>
      <c r="R9561" s="3">
        <v>455</v>
      </c>
      <c r="S9561" s="3">
        <v>252.75</v>
      </c>
      <c r="T9561" t="s">
        <v>1954</v>
      </c>
      <c r="U9561" t="s">
        <v>72</v>
      </c>
    </row>
    <row r="9562" spans="1:21" x14ac:dyDescent="0.35">
      <c r="A9562" t="s">
        <v>12140</v>
      </c>
      <c r="B9562" s="2">
        <v>45987</v>
      </c>
      <c r="C9562">
        <v>11</v>
      </c>
      <c r="D9562">
        <v>2025</v>
      </c>
      <c r="F9562" t="s">
        <v>147</v>
      </c>
      <c r="G9562" t="s">
        <v>2322</v>
      </c>
      <c r="H9562" t="s">
        <v>1873</v>
      </c>
      <c r="I9562" t="s">
        <v>2323</v>
      </c>
      <c r="J9562" t="s">
        <v>2015</v>
      </c>
      <c r="K9562" t="s">
        <v>1914</v>
      </c>
      <c r="L9562" t="s">
        <v>1888</v>
      </c>
      <c r="M9562">
        <v>3</v>
      </c>
      <c r="N9562" s="3">
        <v>65</v>
      </c>
      <c r="O9562" s="3">
        <v>32</v>
      </c>
      <c r="P9562" s="4">
        <v>0</v>
      </c>
      <c r="Q9562" s="3">
        <v>195</v>
      </c>
      <c r="R9562" s="3">
        <v>96</v>
      </c>
      <c r="S9562" s="3">
        <v>99</v>
      </c>
      <c r="T9562" t="s">
        <v>1954</v>
      </c>
      <c r="U9562" t="s">
        <v>72</v>
      </c>
    </row>
    <row r="9563" spans="1:21" x14ac:dyDescent="0.35">
      <c r="A9563" t="s">
        <v>12141</v>
      </c>
      <c r="B9563" s="2">
        <v>45987</v>
      </c>
      <c r="C9563">
        <v>11</v>
      </c>
      <c r="D9563">
        <v>2025</v>
      </c>
      <c r="F9563" t="s">
        <v>847</v>
      </c>
      <c r="G9563" t="s">
        <v>61</v>
      </c>
      <c r="H9563" t="s">
        <v>1870</v>
      </c>
      <c r="I9563" t="s">
        <v>2083</v>
      </c>
      <c r="J9563" t="s">
        <v>1953</v>
      </c>
      <c r="K9563" t="s">
        <v>1905</v>
      </c>
      <c r="L9563" t="s">
        <v>1888</v>
      </c>
      <c r="M9563">
        <v>2</v>
      </c>
      <c r="N9563" s="3">
        <v>120</v>
      </c>
      <c r="O9563" s="3">
        <v>63</v>
      </c>
      <c r="P9563" s="4">
        <v>0.05</v>
      </c>
      <c r="Q9563" s="3">
        <v>228</v>
      </c>
      <c r="R9563" s="3">
        <v>126</v>
      </c>
      <c r="S9563" s="3">
        <v>102</v>
      </c>
      <c r="T9563" t="s">
        <v>1954</v>
      </c>
      <c r="U9563" t="s">
        <v>72</v>
      </c>
    </row>
    <row r="9564" spans="1:21" x14ac:dyDescent="0.35">
      <c r="A9564" t="s">
        <v>12142</v>
      </c>
      <c r="B9564" s="2">
        <v>45988</v>
      </c>
      <c r="C9564">
        <v>11</v>
      </c>
      <c r="D9564">
        <v>2025</v>
      </c>
      <c r="F9564" t="s">
        <v>100</v>
      </c>
      <c r="G9564" t="s">
        <v>2552</v>
      </c>
      <c r="H9564" t="s">
        <v>1864</v>
      </c>
      <c r="I9564" t="s">
        <v>2101</v>
      </c>
      <c r="J9564" t="s">
        <v>2067</v>
      </c>
      <c r="K9564" t="s">
        <v>1918</v>
      </c>
      <c r="L9564" t="s">
        <v>1889</v>
      </c>
      <c r="M9564">
        <v>3</v>
      </c>
      <c r="N9564" s="3">
        <v>69</v>
      </c>
      <c r="O9564" s="3">
        <v>37</v>
      </c>
      <c r="P9564" s="4">
        <v>0.05</v>
      </c>
      <c r="Q9564" s="3">
        <v>196.65</v>
      </c>
      <c r="R9564" s="3">
        <v>111</v>
      </c>
      <c r="S9564" s="3">
        <v>85.65</v>
      </c>
      <c r="T9564" t="s">
        <v>1954</v>
      </c>
      <c r="U9564" t="s">
        <v>72</v>
      </c>
    </row>
    <row r="9565" spans="1:21" x14ac:dyDescent="0.35">
      <c r="A9565" t="s">
        <v>12143</v>
      </c>
      <c r="B9565" s="2">
        <v>45988</v>
      </c>
      <c r="C9565">
        <v>11</v>
      </c>
      <c r="D9565">
        <v>2025</v>
      </c>
      <c r="F9565" t="s">
        <v>1514</v>
      </c>
      <c r="G9565" t="s">
        <v>2778</v>
      </c>
      <c r="H9565" t="s">
        <v>1873</v>
      </c>
      <c r="I9565" t="s">
        <v>2070</v>
      </c>
      <c r="J9565" t="s">
        <v>1991</v>
      </c>
      <c r="K9565" t="s">
        <v>1925</v>
      </c>
      <c r="L9565" t="s">
        <v>1885</v>
      </c>
      <c r="M9565">
        <v>3</v>
      </c>
      <c r="N9565" s="3">
        <v>35</v>
      </c>
      <c r="O9565" s="3">
        <v>16</v>
      </c>
      <c r="P9565" s="4">
        <v>0.15</v>
      </c>
      <c r="Q9565" s="3">
        <v>89.25</v>
      </c>
      <c r="R9565" s="3">
        <v>48</v>
      </c>
      <c r="S9565" s="3">
        <v>41.25</v>
      </c>
      <c r="T9565" t="s">
        <v>1954</v>
      </c>
      <c r="U9565" t="s">
        <v>72</v>
      </c>
    </row>
    <row r="9566" spans="1:21" x14ac:dyDescent="0.35">
      <c r="A9566" t="s">
        <v>12144</v>
      </c>
      <c r="B9566" s="2">
        <v>45988</v>
      </c>
      <c r="C9566">
        <v>11</v>
      </c>
      <c r="D9566">
        <v>2025</v>
      </c>
      <c r="F9566" t="s">
        <v>789</v>
      </c>
      <c r="G9566" t="s">
        <v>2614</v>
      </c>
      <c r="H9566" t="s">
        <v>1867</v>
      </c>
      <c r="I9566" t="s">
        <v>2181</v>
      </c>
      <c r="J9566" t="s">
        <v>1963</v>
      </c>
      <c r="K9566" t="s">
        <v>1907</v>
      </c>
      <c r="L9566" t="s">
        <v>1890</v>
      </c>
      <c r="M9566">
        <v>2</v>
      </c>
      <c r="N9566" s="3">
        <v>119</v>
      </c>
      <c r="O9566" s="3">
        <v>72</v>
      </c>
      <c r="P9566" s="4">
        <v>0.2</v>
      </c>
      <c r="Q9566" s="3">
        <v>190.4</v>
      </c>
      <c r="R9566" s="3">
        <v>144</v>
      </c>
      <c r="S9566" s="3">
        <v>46.4</v>
      </c>
      <c r="T9566" t="s">
        <v>1954</v>
      </c>
      <c r="U9566" t="s">
        <v>72</v>
      </c>
    </row>
    <row r="9567" spans="1:21" x14ac:dyDescent="0.35">
      <c r="A9567" t="s">
        <v>12145</v>
      </c>
      <c r="B9567" s="2">
        <v>45988</v>
      </c>
      <c r="C9567">
        <v>11</v>
      </c>
      <c r="D9567">
        <v>2025</v>
      </c>
      <c r="F9567" t="s">
        <v>221</v>
      </c>
      <c r="G9567" t="s">
        <v>59</v>
      </c>
      <c r="H9567" t="s">
        <v>1870</v>
      </c>
      <c r="I9567" t="s">
        <v>2060</v>
      </c>
      <c r="J9567" t="s">
        <v>1987</v>
      </c>
      <c r="K9567" t="s">
        <v>1908</v>
      </c>
      <c r="L9567" t="s">
        <v>1890</v>
      </c>
      <c r="M9567">
        <v>4</v>
      </c>
      <c r="N9567" s="3">
        <v>129</v>
      </c>
      <c r="O9567" s="3">
        <v>78</v>
      </c>
      <c r="P9567" s="4">
        <v>0</v>
      </c>
      <c r="Q9567" s="3">
        <v>516</v>
      </c>
      <c r="R9567" s="3">
        <v>312</v>
      </c>
      <c r="S9567" s="3">
        <v>204</v>
      </c>
      <c r="T9567" t="s">
        <v>1954</v>
      </c>
      <c r="U9567" t="s">
        <v>72</v>
      </c>
    </row>
    <row r="9568" spans="1:21" x14ac:dyDescent="0.35">
      <c r="A9568" t="s">
        <v>12146</v>
      </c>
      <c r="B9568" s="2">
        <v>45988</v>
      </c>
      <c r="C9568">
        <v>11</v>
      </c>
      <c r="D9568">
        <v>2025</v>
      </c>
      <c r="F9568" t="s">
        <v>433</v>
      </c>
      <c r="G9568" t="s">
        <v>3085</v>
      </c>
      <c r="H9568" t="s">
        <v>1870</v>
      </c>
      <c r="I9568" t="s">
        <v>2000</v>
      </c>
      <c r="J9568" t="s">
        <v>1987</v>
      </c>
      <c r="K9568" t="s">
        <v>1908</v>
      </c>
      <c r="L9568" t="s">
        <v>1890</v>
      </c>
      <c r="M9568">
        <v>1</v>
      </c>
      <c r="N9568" s="3">
        <v>129</v>
      </c>
      <c r="O9568" s="3">
        <v>78</v>
      </c>
      <c r="P9568" s="4">
        <v>0.05</v>
      </c>
      <c r="Q9568" s="3">
        <v>122.55</v>
      </c>
      <c r="R9568" s="3">
        <v>78</v>
      </c>
      <c r="S9568" s="3">
        <v>44.55</v>
      </c>
      <c r="T9568" t="s">
        <v>1954</v>
      </c>
      <c r="U9568" t="s">
        <v>72</v>
      </c>
    </row>
    <row r="9569" spans="1:21" x14ac:dyDescent="0.35">
      <c r="A9569" t="s">
        <v>12147</v>
      </c>
      <c r="B9569" s="2">
        <v>45988</v>
      </c>
      <c r="C9569">
        <v>11</v>
      </c>
      <c r="D9569">
        <v>2025</v>
      </c>
      <c r="F9569" t="s">
        <v>1068</v>
      </c>
      <c r="G9569" t="s">
        <v>2224</v>
      </c>
      <c r="H9569" t="s">
        <v>1864</v>
      </c>
      <c r="I9569" t="s">
        <v>2101</v>
      </c>
      <c r="J9569" t="s">
        <v>1971</v>
      </c>
      <c r="K9569" t="s">
        <v>1920</v>
      </c>
      <c r="L9569" t="s">
        <v>1886</v>
      </c>
      <c r="M9569">
        <v>3</v>
      </c>
      <c r="N9569" s="3">
        <v>45</v>
      </c>
      <c r="O9569" s="3">
        <v>19</v>
      </c>
      <c r="P9569" s="4">
        <v>0.1</v>
      </c>
      <c r="Q9569" s="3">
        <v>121.5</v>
      </c>
      <c r="R9569" s="3">
        <v>57</v>
      </c>
      <c r="S9569" s="3">
        <v>64.5</v>
      </c>
      <c r="T9569" t="s">
        <v>1954</v>
      </c>
      <c r="U9569" t="s">
        <v>72</v>
      </c>
    </row>
    <row r="9570" spans="1:21" x14ac:dyDescent="0.35">
      <c r="A9570" t="s">
        <v>12148</v>
      </c>
      <c r="B9570" s="2">
        <v>45988</v>
      </c>
      <c r="C9570">
        <v>11</v>
      </c>
      <c r="D9570">
        <v>2025</v>
      </c>
      <c r="F9570" t="s">
        <v>84</v>
      </c>
      <c r="G9570" t="s">
        <v>2370</v>
      </c>
      <c r="H9570" t="s">
        <v>1873</v>
      </c>
      <c r="I9570" t="s">
        <v>2070</v>
      </c>
      <c r="J9570" t="s">
        <v>1997</v>
      </c>
      <c r="K9570" t="s">
        <v>1906</v>
      </c>
      <c r="L9570" t="s">
        <v>1889</v>
      </c>
      <c r="M9570">
        <v>1</v>
      </c>
      <c r="N9570" s="3">
        <v>89</v>
      </c>
      <c r="O9570" s="3">
        <v>48</v>
      </c>
      <c r="P9570" s="4">
        <v>0</v>
      </c>
      <c r="Q9570" s="3">
        <v>89</v>
      </c>
      <c r="R9570" s="3">
        <v>48</v>
      </c>
      <c r="S9570" s="3">
        <v>41</v>
      </c>
      <c r="T9570" t="s">
        <v>1954</v>
      </c>
      <c r="U9570" t="s">
        <v>72</v>
      </c>
    </row>
    <row r="9571" spans="1:21" x14ac:dyDescent="0.35">
      <c r="A9571" t="s">
        <v>12149</v>
      </c>
      <c r="B9571" s="2">
        <v>45988</v>
      </c>
      <c r="C9571">
        <v>11</v>
      </c>
      <c r="D9571">
        <v>2025</v>
      </c>
      <c r="F9571" t="s">
        <v>1351</v>
      </c>
      <c r="G9571" t="s">
        <v>4481</v>
      </c>
      <c r="H9571" t="s">
        <v>1868</v>
      </c>
      <c r="I9571" t="s">
        <v>2022</v>
      </c>
      <c r="J9571" t="s">
        <v>1997</v>
      </c>
      <c r="K9571" t="s">
        <v>1906</v>
      </c>
      <c r="L9571" t="s">
        <v>1889</v>
      </c>
      <c r="M9571">
        <v>2</v>
      </c>
      <c r="N9571" s="3">
        <v>89</v>
      </c>
      <c r="O9571" s="3">
        <v>48</v>
      </c>
      <c r="P9571" s="4">
        <v>0</v>
      </c>
      <c r="Q9571" s="3">
        <v>178</v>
      </c>
      <c r="R9571" s="3">
        <v>96</v>
      </c>
      <c r="S9571" s="3">
        <v>82</v>
      </c>
      <c r="T9571" t="s">
        <v>1954</v>
      </c>
      <c r="U9571" t="s">
        <v>72</v>
      </c>
    </row>
    <row r="9572" spans="1:21" x14ac:dyDescent="0.35">
      <c r="A9572" t="s">
        <v>12150</v>
      </c>
      <c r="B9572" s="2">
        <v>45988</v>
      </c>
      <c r="C9572">
        <v>11</v>
      </c>
      <c r="D9572">
        <v>2025</v>
      </c>
      <c r="F9572" t="s">
        <v>818</v>
      </c>
      <c r="G9572" t="s">
        <v>3259</v>
      </c>
      <c r="H9572" t="s">
        <v>1875</v>
      </c>
      <c r="I9572" t="s">
        <v>2054</v>
      </c>
      <c r="J9572" t="s">
        <v>1960</v>
      </c>
      <c r="K9572" t="s">
        <v>1924</v>
      </c>
      <c r="L9572" t="s">
        <v>1885</v>
      </c>
      <c r="M9572">
        <v>2</v>
      </c>
      <c r="N9572" s="3">
        <v>42</v>
      </c>
      <c r="O9572" s="3">
        <v>20</v>
      </c>
      <c r="P9572" s="4">
        <v>0</v>
      </c>
      <c r="Q9572" s="3">
        <v>84</v>
      </c>
      <c r="R9572" s="3">
        <v>40</v>
      </c>
      <c r="S9572" s="3">
        <v>44</v>
      </c>
      <c r="T9572" t="s">
        <v>1954</v>
      </c>
      <c r="U9572" t="s">
        <v>72</v>
      </c>
    </row>
    <row r="9573" spans="1:21" x14ac:dyDescent="0.35">
      <c r="A9573" t="s">
        <v>12151</v>
      </c>
      <c r="B9573" s="2">
        <v>45988</v>
      </c>
      <c r="C9573">
        <v>11</v>
      </c>
      <c r="D9573">
        <v>2025</v>
      </c>
      <c r="F9573" t="s">
        <v>187</v>
      </c>
      <c r="G9573" t="s">
        <v>2265</v>
      </c>
      <c r="H9573" t="s">
        <v>1868</v>
      </c>
      <c r="I9573" t="s">
        <v>2022</v>
      </c>
      <c r="J9573" t="s">
        <v>2061</v>
      </c>
      <c r="K9573" t="s">
        <v>1923</v>
      </c>
      <c r="L9573" t="s">
        <v>1888</v>
      </c>
      <c r="M9573">
        <v>1</v>
      </c>
      <c r="N9573" s="3">
        <v>25</v>
      </c>
      <c r="O9573" s="3">
        <v>11</v>
      </c>
      <c r="P9573" s="4">
        <v>0</v>
      </c>
      <c r="Q9573" s="3">
        <v>25</v>
      </c>
      <c r="R9573" s="3">
        <v>11</v>
      </c>
      <c r="S9573" s="3">
        <v>14</v>
      </c>
      <c r="T9573" t="s">
        <v>1954</v>
      </c>
      <c r="U9573" t="s">
        <v>72</v>
      </c>
    </row>
    <row r="9574" spans="1:21" x14ac:dyDescent="0.35">
      <c r="A9574" t="s">
        <v>12152</v>
      </c>
      <c r="B9574" s="2">
        <v>45988</v>
      </c>
      <c r="C9574">
        <v>11</v>
      </c>
      <c r="D9574">
        <v>2025</v>
      </c>
      <c r="F9574" t="s">
        <v>1194</v>
      </c>
      <c r="G9574" t="s">
        <v>2717</v>
      </c>
      <c r="H9574" t="s">
        <v>1870</v>
      </c>
      <c r="I9574" t="s">
        <v>2000</v>
      </c>
      <c r="J9574" t="s">
        <v>2023</v>
      </c>
      <c r="K9574" t="s">
        <v>1912</v>
      </c>
      <c r="L9574" t="s">
        <v>1890</v>
      </c>
      <c r="M9574">
        <v>2</v>
      </c>
      <c r="N9574" s="3">
        <v>249</v>
      </c>
      <c r="O9574" s="3">
        <v>168</v>
      </c>
      <c r="P9574" s="4">
        <v>0</v>
      </c>
      <c r="Q9574" s="3">
        <v>498</v>
      </c>
      <c r="R9574" s="3">
        <v>336</v>
      </c>
      <c r="S9574" s="3">
        <v>162</v>
      </c>
      <c r="T9574" t="s">
        <v>1954</v>
      </c>
      <c r="U9574" t="s">
        <v>72</v>
      </c>
    </row>
    <row r="9575" spans="1:21" x14ac:dyDescent="0.35">
      <c r="A9575" t="s">
        <v>12153</v>
      </c>
      <c r="B9575" s="2">
        <v>45989</v>
      </c>
      <c r="C9575">
        <v>11</v>
      </c>
      <c r="D9575">
        <v>2025</v>
      </c>
      <c r="F9575" t="s">
        <v>851</v>
      </c>
      <c r="G9575" t="s">
        <v>3048</v>
      </c>
      <c r="H9575" t="s">
        <v>1870</v>
      </c>
      <c r="I9575" t="s">
        <v>2083</v>
      </c>
      <c r="J9575" t="s">
        <v>2067</v>
      </c>
      <c r="K9575" t="s">
        <v>1918</v>
      </c>
      <c r="L9575" t="s">
        <v>1889</v>
      </c>
      <c r="M9575">
        <v>3</v>
      </c>
      <c r="N9575" s="3">
        <v>69</v>
      </c>
      <c r="O9575" s="3">
        <v>37</v>
      </c>
      <c r="P9575" s="4">
        <v>0.05</v>
      </c>
      <c r="Q9575" s="3">
        <v>196.65</v>
      </c>
      <c r="R9575" s="3">
        <v>111</v>
      </c>
      <c r="S9575" s="3">
        <v>85.65</v>
      </c>
      <c r="T9575" t="s">
        <v>1954</v>
      </c>
      <c r="U9575" t="s">
        <v>72</v>
      </c>
    </row>
    <row r="9576" spans="1:21" x14ac:dyDescent="0.35">
      <c r="A9576" t="s">
        <v>12154</v>
      </c>
      <c r="B9576" s="2">
        <v>45989</v>
      </c>
      <c r="C9576">
        <v>11</v>
      </c>
      <c r="D9576">
        <v>2025</v>
      </c>
      <c r="F9576" t="s">
        <v>620</v>
      </c>
      <c r="G9576" t="s">
        <v>2846</v>
      </c>
      <c r="H9576" t="s">
        <v>1870</v>
      </c>
      <c r="I9576" t="s">
        <v>2000</v>
      </c>
      <c r="J9576" t="s">
        <v>2162</v>
      </c>
      <c r="K9576" t="s">
        <v>1921</v>
      </c>
      <c r="L9576" t="s">
        <v>1889</v>
      </c>
      <c r="M9576">
        <v>2</v>
      </c>
      <c r="N9576" s="3">
        <v>55</v>
      </c>
      <c r="O9576" s="3">
        <v>27</v>
      </c>
      <c r="P9576" s="4">
        <v>0.05</v>
      </c>
      <c r="Q9576" s="3">
        <v>104.5</v>
      </c>
      <c r="R9576" s="3">
        <v>54</v>
      </c>
      <c r="S9576" s="3">
        <v>50.5</v>
      </c>
      <c r="T9576" t="s">
        <v>1954</v>
      </c>
      <c r="U9576" t="s">
        <v>72</v>
      </c>
    </row>
    <row r="9577" spans="1:21" x14ac:dyDescent="0.35">
      <c r="A9577" t="s">
        <v>12155</v>
      </c>
      <c r="B9577" s="2">
        <v>45989</v>
      </c>
      <c r="C9577">
        <v>11</v>
      </c>
      <c r="D9577">
        <v>2025</v>
      </c>
      <c r="F9577" t="s">
        <v>1695</v>
      </c>
      <c r="G9577" t="s">
        <v>2331</v>
      </c>
      <c r="H9577" t="s">
        <v>1866</v>
      </c>
      <c r="I9577" t="s">
        <v>1866</v>
      </c>
      <c r="J9577" t="s">
        <v>1953</v>
      </c>
      <c r="K9577" t="s">
        <v>1905</v>
      </c>
      <c r="L9577" t="s">
        <v>1888</v>
      </c>
      <c r="M9577">
        <v>1</v>
      </c>
      <c r="N9577" s="3">
        <v>120</v>
      </c>
      <c r="O9577" s="3">
        <v>63</v>
      </c>
      <c r="P9577" s="4">
        <v>0.1</v>
      </c>
      <c r="Q9577" s="3">
        <v>108</v>
      </c>
      <c r="R9577" s="3">
        <v>63</v>
      </c>
      <c r="S9577" s="3">
        <v>45</v>
      </c>
      <c r="T9577" t="s">
        <v>1954</v>
      </c>
      <c r="U9577" t="s">
        <v>72</v>
      </c>
    </row>
    <row r="9578" spans="1:21" x14ac:dyDescent="0.35">
      <c r="A9578" t="s">
        <v>12156</v>
      </c>
      <c r="B9578" s="2">
        <v>45989</v>
      </c>
      <c r="C9578">
        <v>11</v>
      </c>
      <c r="D9578">
        <v>2025</v>
      </c>
      <c r="F9578" t="s">
        <v>1243</v>
      </c>
      <c r="G9578" t="s">
        <v>3330</v>
      </c>
      <c r="H9578" t="s">
        <v>1863</v>
      </c>
      <c r="I9578" t="s">
        <v>2051</v>
      </c>
      <c r="J9578" t="s">
        <v>2011</v>
      </c>
      <c r="K9578" t="s">
        <v>1927</v>
      </c>
      <c r="L9578" t="s">
        <v>1885</v>
      </c>
      <c r="M9578">
        <v>2</v>
      </c>
      <c r="N9578" s="3">
        <v>24</v>
      </c>
      <c r="O9578" s="3">
        <v>10</v>
      </c>
      <c r="P9578" s="4">
        <v>0.05</v>
      </c>
      <c r="Q9578" s="3">
        <v>45.6</v>
      </c>
      <c r="R9578" s="3">
        <v>20</v>
      </c>
      <c r="S9578" s="3">
        <v>25.6</v>
      </c>
      <c r="T9578" t="s">
        <v>1954</v>
      </c>
      <c r="U9578" t="s">
        <v>72</v>
      </c>
    </row>
    <row r="9579" spans="1:21" x14ac:dyDescent="0.35">
      <c r="A9579" t="s">
        <v>12157</v>
      </c>
      <c r="B9579" s="2">
        <v>45989</v>
      </c>
      <c r="C9579">
        <v>11</v>
      </c>
      <c r="D9579">
        <v>2025</v>
      </c>
      <c r="F9579" t="s">
        <v>768</v>
      </c>
      <c r="G9579" t="s">
        <v>3909</v>
      </c>
      <c r="H9579" t="s">
        <v>1863</v>
      </c>
      <c r="I9579" t="s">
        <v>2033</v>
      </c>
      <c r="J9579" t="s">
        <v>2034</v>
      </c>
      <c r="K9579" t="s">
        <v>1904</v>
      </c>
      <c r="L9579" t="s">
        <v>1889</v>
      </c>
      <c r="M9579">
        <v>1</v>
      </c>
      <c r="N9579" s="3">
        <v>149</v>
      </c>
      <c r="O9579" s="3">
        <v>91</v>
      </c>
      <c r="P9579" s="4">
        <v>0</v>
      </c>
      <c r="Q9579" s="3">
        <v>149</v>
      </c>
      <c r="R9579" s="3">
        <v>91</v>
      </c>
      <c r="S9579" s="3">
        <v>58</v>
      </c>
      <c r="T9579" t="s">
        <v>1954</v>
      </c>
      <c r="U9579" t="s">
        <v>72</v>
      </c>
    </row>
    <row r="9580" spans="1:21" x14ac:dyDescent="0.35">
      <c r="A9580" t="s">
        <v>12158</v>
      </c>
      <c r="B9580" s="2">
        <v>45989</v>
      </c>
      <c r="C9580">
        <v>11</v>
      </c>
      <c r="D9580">
        <v>2025</v>
      </c>
      <c r="F9580" t="s">
        <v>79</v>
      </c>
      <c r="G9580" t="s">
        <v>2028</v>
      </c>
      <c r="H9580" t="s">
        <v>1866</v>
      </c>
      <c r="I9580" t="s">
        <v>1866</v>
      </c>
      <c r="J9580" t="s">
        <v>2026</v>
      </c>
      <c r="K9580" t="s">
        <v>1919</v>
      </c>
      <c r="L9580" t="s">
        <v>1887</v>
      </c>
      <c r="M9580">
        <v>2</v>
      </c>
      <c r="N9580" s="3">
        <v>85</v>
      </c>
      <c r="O9580" s="3">
        <v>44</v>
      </c>
      <c r="P9580" s="4">
        <v>0.05</v>
      </c>
      <c r="Q9580" s="3">
        <v>161.5</v>
      </c>
      <c r="R9580" s="3">
        <v>88</v>
      </c>
      <c r="S9580" s="3">
        <v>73.5</v>
      </c>
      <c r="T9580" t="s">
        <v>1954</v>
      </c>
      <c r="U9580" t="s">
        <v>72</v>
      </c>
    </row>
    <row r="9581" spans="1:21" x14ac:dyDescent="0.35">
      <c r="A9581" t="s">
        <v>12159</v>
      </c>
      <c r="B9581" s="2">
        <v>45989</v>
      </c>
      <c r="C9581">
        <v>11</v>
      </c>
      <c r="D9581">
        <v>2025</v>
      </c>
      <c r="F9581" t="s">
        <v>78</v>
      </c>
      <c r="G9581" t="s">
        <v>2302</v>
      </c>
      <c r="H9581" t="s">
        <v>1864</v>
      </c>
      <c r="I9581" t="s">
        <v>2044</v>
      </c>
      <c r="J9581" t="s">
        <v>2061</v>
      </c>
      <c r="K9581" t="s">
        <v>1923</v>
      </c>
      <c r="L9581" t="s">
        <v>1888</v>
      </c>
      <c r="M9581">
        <v>1</v>
      </c>
      <c r="N9581" s="3">
        <v>25</v>
      </c>
      <c r="O9581" s="3">
        <v>11</v>
      </c>
      <c r="P9581" s="4">
        <v>0.05</v>
      </c>
      <c r="Q9581" s="3">
        <v>23.75</v>
      </c>
      <c r="R9581" s="3">
        <v>11</v>
      </c>
      <c r="S9581" s="3">
        <v>12.75</v>
      </c>
      <c r="T9581" t="s">
        <v>1954</v>
      </c>
      <c r="U9581" t="s">
        <v>72</v>
      </c>
    </row>
    <row r="9582" spans="1:21" x14ac:dyDescent="0.35">
      <c r="A9582" t="s">
        <v>12160</v>
      </c>
      <c r="B9582" s="2">
        <v>45989</v>
      </c>
      <c r="C9582">
        <v>11</v>
      </c>
      <c r="D9582">
        <v>2025</v>
      </c>
      <c r="F9582" t="s">
        <v>606</v>
      </c>
      <c r="G9582" t="s">
        <v>4157</v>
      </c>
      <c r="H9582" t="s">
        <v>1871</v>
      </c>
      <c r="I9582" t="s">
        <v>1966</v>
      </c>
      <c r="J9582" t="s">
        <v>2026</v>
      </c>
      <c r="K9582" t="s">
        <v>1919</v>
      </c>
      <c r="L9582" t="s">
        <v>1887</v>
      </c>
      <c r="M9582">
        <v>1</v>
      </c>
      <c r="N9582" s="3">
        <v>85</v>
      </c>
      <c r="O9582" s="3">
        <v>44</v>
      </c>
      <c r="P9582" s="4">
        <v>0.05</v>
      </c>
      <c r="Q9582" s="3">
        <v>80.75</v>
      </c>
      <c r="R9582" s="3">
        <v>44</v>
      </c>
      <c r="S9582" s="3">
        <v>36.75</v>
      </c>
      <c r="T9582" t="s">
        <v>1954</v>
      </c>
      <c r="U9582" t="s">
        <v>72</v>
      </c>
    </row>
    <row r="9583" spans="1:21" x14ac:dyDescent="0.35">
      <c r="A9583" t="s">
        <v>12161</v>
      </c>
      <c r="B9583" s="2">
        <v>45989</v>
      </c>
      <c r="C9583">
        <v>11</v>
      </c>
      <c r="D9583">
        <v>2025</v>
      </c>
      <c r="F9583" t="s">
        <v>1221</v>
      </c>
      <c r="G9583" t="s">
        <v>3306</v>
      </c>
      <c r="H9583" t="s">
        <v>1868</v>
      </c>
      <c r="I9583" t="s">
        <v>1959</v>
      </c>
      <c r="J9583" t="s">
        <v>1978</v>
      </c>
      <c r="K9583" t="s">
        <v>1916</v>
      </c>
      <c r="L9583" t="s">
        <v>1887</v>
      </c>
      <c r="M9583">
        <v>3</v>
      </c>
      <c r="N9583" s="3">
        <v>79</v>
      </c>
      <c r="O9583" s="3">
        <v>42</v>
      </c>
      <c r="P9583" s="4">
        <v>0.15</v>
      </c>
      <c r="Q9583" s="3">
        <v>201.45</v>
      </c>
      <c r="R9583" s="3">
        <v>126</v>
      </c>
      <c r="S9583" s="3">
        <v>75.45</v>
      </c>
      <c r="T9583" t="s">
        <v>1954</v>
      </c>
      <c r="U9583" t="s">
        <v>72</v>
      </c>
    </row>
    <row r="9584" spans="1:21" x14ac:dyDescent="0.35">
      <c r="A9584" t="s">
        <v>12162</v>
      </c>
      <c r="B9584" s="2">
        <v>45989</v>
      </c>
      <c r="C9584">
        <v>11</v>
      </c>
      <c r="D9584">
        <v>2025</v>
      </c>
      <c r="F9584" t="s">
        <v>1417</v>
      </c>
      <c r="G9584" t="s">
        <v>2889</v>
      </c>
      <c r="H9584" t="s">
        <v>1873</v>
      </c>
      <c r="I9584" t="s">
        <v>2395</v>
      </c>
      <c r="J9584" t="s">
        <v>2034</v>
      </c>
      <c r="K9584" t="s">
        <v>1904</v>
      </c>
      <c r="L9584" t="s">
        <v>1889</v>
      </c>
      <c r="M9584">
        <v>1</v>
      </c>
      <c r="N9584" s="3">
        <v>149</v>
      </c>
      <c r="O9584" s="3">
        <v>91</v>
      </c>
      <c r="P9584" s="4">
        <v>0.05</v>
      </c>
      <c r="Q9584" s="3">
        <v>141.55000000000001</v>
      </c>
      <c r="R9584" s="3">
        <v>91</v>
      </c>
      <c r="S9584" s="3">
        <v>50.55</v>
      </c>
      <c r="T9584" t="s">
        <v>1954</v>
      </c>
      <c r="U9584" t="s">
        <v>72</v>
      </c>
    </row>
    <row r="9585" spans="1:21" x14ac:dyDescent="0.35">
      <c r="A9585" t="s">
        <v>12163</v>
      </c>
      <c r="B9585" s="2">
        <v>45989</v>
      </c>
      <c r="C9585">
        <v>11</v>
      </c>
      <c r="D9585">
        <v>2025</v>
      </c>
      <c r="F9585" t="s">
        <v>460</v>
      </c>
      <c r="G9585" t="s">
        <v>1962</v>
      </c>
      <c r="H9585" t="s">
        <v>1866</v>
      </c>
      <c r="I9585" t="s">
        <v>1866</v>
      </c>
      <c r="J9585" t="s">
        <v>1967</v>
      </c>
      <c r="K9585" t="s">
        <v>1913</v>
      </c>
      <c r="L9585" t="s">
        <v>1888</v>
      </c>
      <c r="M9585">
        <v>3</v>
      </c>
      <c r="N9585" s="3">
        <v>78</v>
      </c>
      <c r="O9585" s="3">
        <v>39</v>
      </c>
      <c r="P9585" s="4">
        <v>0</v>
      </c>
      <c r="Q9585" s="3">
        <v>234</v>
      </c>
      <c r="R9585" s="3">
        <v>117</v>
      </c>
      <c r="S9585" s="3">
        <v>117</v>
      </c>
      <c r="T9585" t="s">
        <v>1954</v>
      </c>
      <c r="U9585" t="s">
        <v>72</v>
      </c>
    </row>
    <row r="9586" spans="1:21" x14ac:dyDescent="0.35">
      <c r="A9586" t="s">
        <v>12164</v>
      </c>
      <c r="B9586" s="2">
        <v>45989</v>
      </c>
      <c r="C9586">
        <v>11</v>
      </c>
      <c r="D9586">
        <v>2025</v>
      </c>
      <c r="F9586" t="s">
        <v>1254</v>
      </c>
      <c r="G9586" t="s">
        <v>3453</v>
      </c>
      <c r="H9586" t="s">
        <v>1875</v>
      </c>
      <c r="I9586" t="s">
        <v>1970</v>
      </c>
      <c r="J9586" t="s">
        <v>2120</v>
      </c>
      <c r="K9586" t="s">
        <v>1926</v>
      </c>
      <c r="L9586" t="s">
        <v>1885</v>
      </c>
      <c r="M9586">
        <v>1</v>
      </c>
      <c r="N9586" s="3">
        <v>28</v>
      </c>
      <c r="O9586" s="3">
        <v>13</v>
      </c>
      <c r="P9586" s="4">
        <v>0.05</v>
      </c>
      <c r="Q9586" s="3">
        <v>26.6</v>
      </c>
      <c r="R9586" s="3">
        <v>13</v>
      </c>
      <c r="S9586" s="3">
        <v>13.6</v>
      </c>
      <c r="T9586" t="s">
        <v>1954</v>
      </c>
      <c r="U9586" t="s">
        <v>72</v>
      </c>
    </row>
    <row r="9587" spans="1:21" x14ac:dyDescent="0.35">
      <c r="A9587" t="s">
        <v>12165</v>
      </c>
      <c r="B9587" s="2">
        <v>45989</v>
      </c>
      <c r="C9587">
        <v>11</v>
      </c>
      <c r="D9587">
        <v>2025</v>
      </c>
      <c r="F9587" t="s">
        <v>608</v>
      </c>
      <c r="G9587" t="s">
        <v>2641</v>
      </c>
      <c r="H9587" t="s">
        <v>1863</v>
      </c>
      <c r="I9587" t="s">
        <v>2051</v>
      </c>
      <c r="J9587" t="s">
        <v>2061</v>
      </c>
      <c r="K9587" t="s">
        <v>1923</v>
      </c>
      <c r="L9587" t="s">
        <v>1888</v>
      </c>
      <c r="M9587">
        <v>4</v>
      </c>
      <c r="N9587" s="3">
        <v>25</v>
      </c>
      <c r="O9587" s="3">
        <v>11</v>
      </c>
      <c r="P9587" s="4">
        <v>0</v>
      </c>
      <c r="Q9587" s="3">
        <v>100</v>
      </c>
      <c r="R9587" s="3">
        <v>44</v>
      </c>
      <c r="S9587" s="3">
        <v>56</v>
      </c>
      <c r="T9587" t="s">
        <v>1954</v>
      </c>
      <c r="U9587" t="s">
        <v>72</v>
      </c>
    </row>
    <row r="9588" spans="1:21" x14ac:dyDescent="0.35">
      <c r="A9588" t="s">
        <v>12166</v>
      </c>
      <c r="B9588" s="2">
        <v>45989</v>
      </c>
      <c r="C9588">
        <v>11</v>
      </c>
      <c r="D9588">
        <v>2025</v>
      </c>
      <c r="F9588" t="s">
        <v>1313</v>
      </c>
      <c r="G9588" t="s">
        <v>6562</v>
      </c>
      <c r="H9588" t="s">
        <v>1875</v>
      </c>
      <c r="I9588" t="s">
        <v>2054</v>
      </c>
      <c r="J9588" t="s">
        <v>1967</v>
      </c>
      <c r="K9588" t="s">
        <v>1913</v>
      </c>
      <c r="L9588" t="s">
        <v>1888</v>
      </c>
      <c r="M9588">
        <v>4</v>
      </c>
      <c r="N9588" s="3">
        <v>78</v>
      </c>
      <c r="O9588" s="3">
        <v>39</v>
      </c>
      <c r="P9588" s="4">
        <v>0.1</v>
      </c>
      <c r="Q9588" s="3">
        <v>280.8</v>
      </c>
      <c r="R9588" s="3">
        <v>156</v>
      </c>
      <c r="S9588" s="3">
        <v>124.8</v>
      </c>
      <c r="T9588" t="s">
        <v>1954</v>
      </c>
      <c r="U9588" t="s">
        <v>72</v>
      </c>
    </row>
    <row r="9589" spans="1:21" x14ac:dyDescent="0.35">
      <c r="A9589" t="s">
        <v>12167</v>
      </c>
      <c r="B9589" s="2">
        <v>45989</v>
      </c>
      <c r="C9589">
        <v>11</v>
      </c>
      <c r="D9589">
        <v>2025</v>
      </c>
      <c r="F9589" t="s">
        <v>1605</v>
      </c>
      <c r="G9589" t="s">
        <v>2349</v>
      </c>
      <c r="H9589" t="s">
        <v>1874</v>
      </c>
      <c r="I9589" t="s">
        <v>2119</v>
      </c>
      <c r="J9589" t="s">
        <v>2061</v>
      </c>
      <c r="K9589" t="s">
        <v>1923</v>
      </c>
      <c r="L9589" t="s">
        <v>1888</v>
      </c>
      <c r="M9589">
        <v>2</v>
      </c>
      <c r="N9589" s="3">
        <v>25</v>
      </c>
      <c r="O9589" s="3">
        <v>11</v>
      </c>
      <c r="P9589" s="4">
        <v>0</v>
      </c>
      <c r="Q9589" s="3">
        <v>50</v>
      </c>
      <c r="R9589" s="3">
        <v>22</v>
      </c>
      <c r="S9589" s="3">
        <v>28</v>
      </c>
      <c r="T9589" t="s">
        <v>1954</v>
      </c>
      <c r="U9589" t="s">
        <v>71</v>
      </c>
    </row>
    <row r="9590" spans="1:21" x14ac:dyDescent="0.35">
      <c r="A9590" t="s">
        <v>12168</v>
      </c>
      <c r="B9590" s="2">
        <v>45990</v>
      </c>
      <c r="C9590">
        <v>11</v>
      </c>
      <c r="D9590">
        <v>2025</v>
      </c>
      <c r="F9590" t="s">
        <v>154</v>
      </c>
      <c r="G9590" t="s">
        <v>60</v>
      </c>
      <c r="H9590" t="s">
        <v>1874</v>
      </c>
      <c r="I9590" t="s">
        <v>2200</v>
      </c>
      <c r="J9590" t="s">
        <v>2064</v>
      </c>
      <c r="K9590" t="s">
        <v>1922</v>
      </c>
      <c r="L9590" t="s">
        <v>1887</v>
      </c>
      <c r="M9590">
        <v>2</v>
      </c>
      <c r="N9590" s="3">
        <v>32</v>
      </c>
      <c r="O9590" s="3">
        <v>14</v>
      </c>
      <c r="P9590" s="4">
        <v>0</v>
      </c>
      <c r="Q9590" s="3">
        <v>64</v>
      </c>
      <c r="R9590" s="3">
        <v>28</v>
      </c>
      <c r="S9590" s="3">
        <v>36</v>
      </c>
      <c r="T9590" t="s">
        <v>1954</v>
      </c>
      <c r="U9590" t="s">
        <v>72</v>
      </c>
    </row>
    <row r="9591" spans="1:21" x14ac:dyDescent="0.35">
      <c r="A9591" t="s">
        <v>12169</v>
      </c>
      <c r="B9591" s="2">
        <v>45990</v>
      </c>
      <c r="C9591">
        <v>11</v>
      </c>
      <c r="D9591">
        <v>2025</v>
      </c>
      <c r="F9591" t="s">
        <v>433</v>
      </c>
      <c r="G9591" t="s">
        <v>3085</v>
      </c>
      <c r="H9591" t="s">
        <v>1870</v>
      </c>
      <c r="I9591" t="s">
        <v>2000</v>
      </c>
      <c r="J9591" t="s">
        <v>2061</v>
      </c>
      <c r="K9591" t="s">
        <v>1923</v>
      </c>
      <c r="L9591" t="s">
        <v>1888</v>
      </c>
      <c r="M9591">
        <v>2</v>
      </c>
      <c r="N9591" s="3">
        <v>25</v>
      </c>
      <c r="O9591" s="3">
        <v>11</v>
      </c>
      <c r="P9591" s="4">
        <v>0.2</v>
      </c>
      <c r="Q9591" s="3">
        <v>40</v>
      </c>
      <c r="R9591" s="3">
        <v>22</v>
      </c>
      <c r="S9591" s="3">
        <v>18</v>
      </c>
      <c r="T9591" t="s">
        <v>1954</v>
      </c>
      <c r="U9591" t="s">
        <v>72</v>
      </c>
    </row>
    <row r="9592" spans="1:21" x14ac:dyDescent="0.35">
      <c r="A9592" t="s">
        <v>12170</v>
      </c>
      <c r="B9592" s="2">
        <v>45990</v>
      </c>
      <c r="C9592">
        <v>11</v>
      </c>
      <c r="D9592">
        <v>2025</v>
      </c>
      <c r="F9592" t="s">
        <v>1300</v>
      </c>
      <c r="G9592" t="s">
        <v>6103</v>
      </c>
      <c r="H9592" t="s">
        <v>1871</v>
      </c>
      <c r="I9592" t="s">
        <v>2144</v>
      </c>
      <c r="J9592" t="s">
        <v>1987</v>
      </c>
      <c r="K9592" t="s">
        <v>1908</v>
      </c>
      <c r="L9592" t="s">
        <v>1890</v>
      </c>
      <c r="M9592">
        <v>3</v>
      </c>
      <c r="N9592" s="3">
        <v>129</v>
      </c>
      <c r="O9592" s="3">
        <v>78</v>
      </c>
      <c r="P9592" s="4">
        <v>0.05</v>
      </c>
      <c r="Q9592" s="3">
        <v>367.65</v>
      </c>
      <c r="R9592" s="3">
        <v>234</v>
      </c>
      <c r="S9592" s="3">
        <v>133.65</v>
      </c>
      <c r="T9592" t="s">
        <v>1954</v>
      </c>
      <c r="U9592" t="s">
        <v>72</v>
      </c>
    </row>
    <row r="9593" spans="1:21" x14ac:dyDescent="0.35">
      <c r="A9593" t="s">
        <v>12171</v>
      </c>
      <c r="B9593" s="2">
        <v>45990</v>
      </c>
      <c r="C9593">
        <v>11</v>
      </c>
      <c r="D9593">
        <v>2025</v>
      </c>
      <c r="F9593" t="s">
        <v>710</v>
      </c>
      <c r="G9593" t="s">
        <v>2541</v>
      </c>
      <c r="H9593" t="s">
        <v>1875</v>
      </c>
      <c r="I9593" t="s">
        <v>1981</v>
      </c>
      <c r="J9593" t="s">
        <v>2023</v>
      </c>
      <c r="K9593" t="s">
        <v>1912</v>
      </c>
      <c r="L9593" t="s">
        <v>1890</v>
      </c>
      <c r="M9593">
        <v>1</v>
      </c>
      <c r="N9593" s="3">
        <v>249</v>
      </c>
      <c r="O9593" s="3">
        <v>168</v>
      </c>
      <c r="P9593" s="4">
        <v>0.1</v>
      </c>
      <c r="Q9593" s="3">
        <v>224.1</v>
      </c>
      <c r="R9593" s="3">
        <v>168</v>
      </c>
      <c r="S9593" s="3">
        <v>56.1</v>
      </c>
      <c r="T9593" t="s">
        <v>1954</v>
      </c>
      <c r="U9593" t="s">
        <v>72</v>
      </c>
    </row>
    <row r="9594" spans="1:21" x14ac:dyDescent="0.35">
      <c r="A9594" t="s">
        <v>12172</v>
      </c>
      <c r="B9594" s="2">
        <v>45990</v>
      </c>
      <c r="C9594">
        <v>11</v>
      </c>
      <c r="D9594">
        <v>2025</v>
      </c>
      <c r="F9594" t="s">
        <v>1574</v>
      </c>
      <c r="G9594" t="s">
        <v>2810</v>
      </c>
      <c r="H9594" t="s">
        <v>1871</v>
      </c>
      <c r="I9594" t="s">
        <v>2234</v>
      </c>
      <c r="J9594" t="s">
        <v>2061</v>
      </c>
      <c r="K9594" t="s">
        <v>1923</v>
      </c>
      <c r="L9594" t="s">
        <v>1888</v>
      </c>
      <c r="M9594">
        <v>1</v>
      </c>
      <c r="N9594" s="3">
        <v>25</v>
      </c>
      <c r="O9594" s="3">
        <v>11</v>
      </c>
      <c r="P9594" s="4">
        <v>0.1</v>
      </c>
      <c r="Q9594" s="3">
        <v>22.5</v>
      </c>
      <c r="R9594" s="3">
        <v>11</v>
      </c>
      <c r="S9594" s="3">
        <v>11.5</v>
      </c>
      <c r="T9594" t="s">
        <v>1954</v>
      </c>
      <c r="U9594" t="s">
        <v>72</v>
      </c>
    </row>
    <row r="9595" spans="1:21" x14ac:dyDescent="0.35">
      <c r="A9595" t="s">
        <v>12173</v>
      </c>
      <c r="B9595" s="2">
        <v>45990</v>
      </c>
      <c r="C9595">
        <v>11</v>
      </c>
      <c r="D9595">
        <v>2025</v>
      </c>
      <c r="F9595" t="s">
        <v>1572</v>
      </c>
      <c r="G9595" t="s">
        <v>3850</v>
      </c>
      <c r="H9595" t="s">
        <v>1871</v>
      </c>
      <c r="I9595" t="s">
        <v>2144</v>
      </c>
      <c r="J9595" t="s">
        <v>2015</v>
      </c>
      <c r="K9595" t="s">
        <v>1914</v>
      </c>
      <c r="L9595" t="s">
        <v>1888</v>
      </c>
      <c r="M9595">
        <v>1</v>
      </c>
      <c r="N9595" s="3">
        <v>65</v>
      </c>
      <c r="O9595" s="3">
        <v>32</v>
      </c>
      <c r="P9595" s="4">
        <v>0.05</v>
      </c>
      <c r="Q9595" s="3">
        <v>61.75</v>
      </c>
      <c r="R9595" s="3">
        <v>32</v>
      </c>
      <c r="S9595" s="3">
        <v>29.75</v>
      </c>
      <c r="T9595" t="s">
        <v>1954</v>
      </c>
      <c r="U9595" t="s">
        <v>72</v>
      </c>
    </row>
    <row r="9596" spans="1:21" x14ac:dyDescent="0.35">
      <c r="A9596" t="s">
        <v>12174</v>
      </c>
      <c r="B9596" s="2">
        <v>45990</v>
      </c>
      <c r="C9596">
        <v>11</v>
      </c>
      <c r="D9596">
        <v>2025</v>
      </c>
      <c r="F9596" t="s">
        <v>341</v>
      </c>
      <c r="G9596" t="s">
        <v>3056</v>
      </c>
      <c r="H9596" t="s">
        <v>1868</v>
      </c>
      <c r="I9596" t="s">
        <v>2113</v>
      </c>
      <c r="J9596" t="s">
        <v>2034</v>
      </c>
      <c r="K9596" t="s">
        <v>1904</v>
      </c>
      <c r="L9596" t="s">
        <v>1889</v>
      </c>
      <c r="M9596">
        <v>2</v>
      </c>
      <c r="N9596" s="3">
        <v>149</v>
      </c>
      <c r="O9596" s="3">
        <v>91</v>
      </c>
      <c r="P9596" s="4">
        <v>0.1</v>
      </c>
      <c r="Q9596" s="3">
        <v>268.2</v>
      </c>
      <c r="R9596" s="3">
        <v>182</v>
      </c>
      <c r="S9596" s="3">
        <v>86.2</v>
      </c>
      <c r="T9596" t="s">
        <v>1954</v>
      </c>
      <c r="U9596" t="s">
        <v>72</v>
      </c>
    </row>
    <row r="9597" spans="1:21" x14ac:dyDescent="0.35">
      <c r="A9597" t="s">
        <v>12175</v>
      </c>
      <c r="B9597" s="2">
        <v>45990</v>
      </c>
      <c r="C9597">
        <v>11</v>
      </c>
      <c r="D9597">
        <v>2025</v>
      </c>
      <c r="F9597" t="s">
        <v>753</v>
      </c>
      <c r="G9597" t="s">
        <v>2818</v>
      </c>
      <c r="H9597" t="s">
        <v>1866</v>
      </c>
      <c r="I9597" t="s">
        <v>1866</v>
      </c>
      <c r="J9597" t="s">
        <v>2001</v>
      </c>
      <c r="K9597" t="s">
        <v>1911</v>
      </c>
      <c r="L9597" t="s">
        <v>1886</v>
      </c>
      <c r="M9597">
        <v>2</v>
      </c>
      <c r="N9597" s="3">
        <v>58</v>
      </c>
      <c r="O9597" s="3">
        <v>25</v>
      </c>
      <c r="P9597" s="4">
        <v>0.05</v>
      </c>
      <c r="Q9597" s="3">
        <v>110.2</v>
      </c>
      <c r="R9597" s="3">
        <v>50</v>
      </c>
      <c r="S9597" s="3">
        <v>60.2</v>
      </c>
      <c r="T9597" t="s">
        <v>1954</v>
      </c>
      <c r="U9597" t="s">
        <v>72</v>
      </c>
    </row>
    <row r="9598" spans="1:21" x14ac:dyDescent="0.35">
      <c r="A9598" t="s">
        <v>12176</v>
      </c>
      <c r="B9598" s="2">
        <v>45990</v>
      </c>
      <c r="C9598">
        <v>11</v>
      </c>
      <c r="D9598">
        <v>2025</v>
      </c>
      <c r="F9598" t="s">
        <v>1295</v>
      </c>
      <c r="G9598" t="s">
        <v>4116</v>
      </c>
      <c r="H9598" t="s">
        <v>1875</v>
      </c>
      <c r="I9598" t="s">
        <v>2054</v>
      </c>
      <c r="J9598" t="s">
        <v>1978</v>
      </c>
      <c r="K9598" t="s">
        <v>1916</v>
      </c>
      <c r="L9598" t="s">
        <v>1887</v>
      </c>
      <c r="M9598">
        <v>2</v>
      </c>
      <c r="N9598" s="3">
        <v>79</v>
      </c>
      <c r="O9598" s="3">
        <v>42</v>
      </c>
      <c r="P9598" s="4">
        <v>0</v>
      </c>
      <c r="Q9598" s="3">
        <v>158</v>
      </c>
      <c r="R9598" s="3">
        <v>84</v>
      </c>
      <c r="S9598" s="3">
        <v>74</v>
      </c>
      <c r="T9598" t="s">
        <v>1954</v>
      </c>
      <c r="U9598" t="s">
        <v>72</v>
      </c>
    </row>
    <row r="9599" spans="1:21" x14ac:dyDescent="0.35">
      <c r="A9599" t="s">
        <v>12177</v>
      </c>
      <c r="B9599" s="2">
        <v>45990</v>
      </c>
      <c r="C9599">
        <v>11</v>
      </c>
      <c r="D9599">
        <v>2025</v>
      </c>
      <c r="F9599" t="s">
        <v>549</v>
      </c>
      <c r="G9599" t="s">
        <v>2576</v>
      </c>
      <c r="H9599" t="s">
        <v>1870</v>
      </c>
      <c r="I9599" t="s">
        <v>2083</v>
      </c>
      <c r="J9599" t="s">
        <v>1953</v>
      </c>
      <c r="K9599" t="s">
        <v>1905</v>
      </c>
      <c r="L9599" t="s">
        <v>1888</v>
      </c>
      <c r="M9599">
        <v>1</v>
      </c>
      <c r="N9599" s="3">
        <v>120</v>
      </c>
      <c r="O9599" s="3">
        <v>63</v>
      </c>
      <c r="P9599" s="4">
        <v>0.05</v>
      </c>
      <c r="Q9599" s="3">
        <v>114</v>
      </c>
      <c r="R9599" s="3">
        <v>63</v>
      </c>
      <c r="S9599" s="3">
        <v>51</v>
      </c>
      <c r="T9599" t="s">
        <v>1954</v>
      </c>
      <c r="U9599" t="s">
        <v>72</v>
      </c>
    </row>
    <row r="9600" spans="1:21" x14ac:dyDescent="0.35">
      <c r="A9600" t="s">
        <v>12178</v>
      </c>
      <c r="B9600" s="2">
        <v>45990</v>
      </c>
      <c r="C9600">
        <v>11</v>
      </c>
      <c r="D9600">
        <v>2025</v>
      </c>
      <c r="F9600" t="s">
        <v>1035</v>
      </c>
      <c r="G9600" t="s">
        <v>2242</v>
      </c>
      <c r="H9600" t="s">
        <v>1863</v>
      </c>
      <c r="I9600" t="s">
        <v>2051</v>
      </c>
      <c r="J9600" t="s">
        <v>2034</v>
      </c>
      <c r="K9600" t="s">
        <v>1904</v>
      </c>
      <c r="L9600" t="s">
        <v>1889</v>
      </c>
      <c r="M9600">
        <v>1</v>
      </c>
      <c r="N9600" s="3">
        <v>149</v>
      </c>
      <c r="O9600" s="3">
        <v>91</v>
      </c>
      <c r="P9600" s="4">
        <v>0.05</v>
      </c>
      <c r="Q9600" s="3">
        <v>141.55000000000001</v>
      </c>
      <c r="R9600" s="3">
        <v>91</v>
      </c>
      <c r="S9600" s="3">
        <v>50.55</v>
      </c>
      <c r="T9600" t="s">
        <v>1954</v>
      </c>
      <c r="U9600" t="s">
        <v>72</v>
      </c>
    </row>
    <row r="9601" spans="1:21" x14ac:dyDescent="0.35">
      <c r="A9601" t="s">
        <v>12179</v>
      </c>
      <c r="B9601" s="2">
        <v>45990</v>
      </c>
      <c r="C9601">
        <v>11</v>
      </c>
      <c r="D9601">
        <v>2025</v>
      </c>
      <c r="F9601" t="s">
        <v>190</v>
      </c>
      <c r="G9601" t="s">
        <v>3032</v>
      </c>
      <c r="H9601" t="s">
        <v>1872</v>
      </c>
      <c r="I9601" t="s">
        <v>2357</v>
      </c>
      <c r="J9601" t="s">
        <v>2015</v>
      </c>
      <c r="K9601" t="s">
        <v>1914</v>
      </c>
      <c r="L9601" t="s">
        <v>1888</v>
      </c>
      <c r="M9601">
        <v>3</v>
      </c>
      <c r="N9601" s="3">
        <v>65</v>
      </c>
      <c r="O9601" s="3">
        <v>32</v>
      </c>
      <c r="P9601" s="4">
        <v>0</v>
      </c>
      <c r="Q9601" s="3">
        <v>195</v>
      </c>
      <c r="R9601" s="3">
        <v>96</v>
      </c>
      <c r="S9601" s="3">
        <v>99</v>
      </c>
      <c r="T9601" t="s">
        <v>1954</v>
      </c>
      <c r="U9601" t="s">
        <v>72</v>
      </c>
    </row>
    <row r="9602" spans="1:21" x14ac:dyDescent="0.35">
      <c r="A9602" t="s">
        <v>12180</v>
      </c>
      <c r="B9602" s="2">
        <v>45990</v>
      </c>
      <c r="C9602">
        <v>11</v>
      </c>
      <c r="D9602">
        <v>2025</v>
      </c>
      <c r="F9602" t="s">
        <v>1707</v>
      </c>
      <c r="G9602" t="s">
        <v>2178</v>
      </c>
      <c r="H9602" t="s">
        <v>1864</v>
      </c>
      <c r="I9602" t="s">
        <v>2101</v>
      </c>
      <c r="J9602" t="s">
        <v>1991</v>
      </c>
      <c r="K9602" t="s">
        <v>1925</v>
      </c>
      <c r="L9602" t="s">
        <v>1885</v>
      </c>
      <c r="M9602">
        <v>1</v>
      </c>
      <c r="N9602" s="3">
        <v>35</v>
      </c>
      <c r="O9602" s="3">
        <v>16</v>
      </c>
      <c r="P9602" s="4">
        <v>0.05</v>
      </c>
      <c r="Q9602" s="3">
        <v>33.25</v>
      </c>
      <c r="R9602" s="3">
        <v>16</v>
      </c>
      <c r="S9602" s="3">
        <v>17.25</v>
      </c>
      <c r="T9602" t="s">
        <v>1954</v>
      </c>
      <c r="U9602" t="s">
        <v>72</v>
      </c>
    </row>
    <row r="9603" spans="1:21" x14ac:dyDescent="0.35">
      <c r="A9603" t="s">
        <v>12181</v>
      </c>
      <c r="B9603" s="2">
        <v>45990</v>
      </c>
      <c r="C9603">
        <v>11</v>
      </c>
      <c r="D9603">
        <v>2025</v>
      </c>
      <c r="F9603" t="s">
        <v>1683</v>
      </c>
      <c r="G9603" t="s">
        <v>4939</v>
      </c>
      <c r="H9603" t="s">
        <v>1866</v>
      </c>
      <c r="I9603" t="s">
        <v>1866</v>
      </c>
      <c r="J9603" t="s">
        <v>2001</v>
      </c>
      <c r="K9603" t="s">
        <v>1911</v>
      </c>
      <c r="L9603" t="s">
        <v>1886</v>
      </c>
      <c r="M9603">
        <v>1</v>
      </c>
      <c r="N9603" s="3">
        <v>58</v>
      </c>
      <c r="O9603" s="3">
        <v>25</v>
      </c>
      <c r="P9603" s="4">
        <v>0</v>
      </c>
      <c r="Q9603" s="3">
        <v>58</v>
      </c>
      <c r="R9603" s="3">
        <v>25</v>
      </c>
      <c r="S9603" s="3">
        <v>33</v>
      </c>
      <c r="T9603" t="s">
        <v>1954</v>
      </c>
      <c r="U9603" t="s">
        <v>72</v>
      </c>
    </row>
    <row r="9604" spans="1:21" x14ac:dyDescent="0.35">
      <c r="A9604" t="s">
        <v>12182</v>
      </c>
      <c r="B9604" s="2">
        <v>45990</v>
      </c>
      <c r="C9604">
        <v>11</v>
      </c>
      <c r="D9604">
        <v>2025</v>
      </c>
      <c r="F9604" t="s">
        <v>160</v>
      </c>
      <c r="G9604" t="s">
        <v>2384</v>
      </c>
      <c r="H9604" t="s">
        <v>1874</v>
      </c>
      <c r="I9604" t="s">
        <v>2186</v>
      </c>
      <c r="J9604" t="s">
        <v>1953</v>
      </c>
      <c r="K9604" t="s">
        <v>1905</v>
      </c>
      <c r="L9604" t="s">
        <v>1888</v>
      </c>
      <c r="M9604">
        <v>1</v>
      </c>
      <c r="N9604" s="3">
        <v>120</v>
      </c>
      <c r="O9604" s="3">
        <v>63</v>
      </c>
      <c r="P9604" s="4">
        <v>0.05</v>
      </c>
      <c r="Q9604" s="3">
        <v>114</v>
      </c>
      <c r="R9604" s="3">
        <v>63</v>
      </c>
      <c r="S9604" s="3">
        <v>51</v>
      </c>
      <c r="T9604" t="s">
        <v>1954</v>
      </c>
      <c r="U9604" t="s">
        <v>72</v>
      </c>
    </row>
    <row r="9605" spans="1:21" x14ac:dyDescent="0.35">
      <c r="A9605" t="s">
        <v>12183</v>
      </c>
      <c r="B9605" s="2">
        <v>45990</v>
      </c>
      <c r="C9605">
        <v>11</v>
      </c>
      <c r="D9605">
        <v>2025</v>
      </c>
      <c r="F9605" t="s">
        <v>194</v>
      </c>
      <c r="G9605" t="s">
        <v>2717</v>
      </c>
      <c r="H9605" t="s">
        <v>1871</v>
      </c>
      <c r="I9605" t="s">
        <v>2144</v>
      </c>
      <c r="J9605" t="s">
        <v>2034</v>
      </c>
      <c r="K9605" t="s">
        <v>1904</v>
      </c>
      <c r="L9605" t="s">
        <v>1889</v>
      </c>
      <c r="M9605">
        <v>4</v>
      </c>
      <c r="N9605" s="3">
        <v>149</v>
      </c>
      <c r="O9605" s="3">
        <v>91</v>
      </c>
      <c r="P9605" s="4">
        <v>0.1</v>
      </c>
      <c r="Q9605" s="3">
        <v>536.4</v>
      </c>
      <c r="R9605" s="3">
        <v>364</v>
      </c>
      <c r="S9605" s="3">
        <v>172.4</v>
      </c>
      <c r="T9605" t="s">
        <v>1954</v>
      </c>
      <c r="U9605" t="s">
        <v>72</v>
      </c>
    </row>
    <row r="9606" spans="1:21" x14ac:dyDescent="0.35">
      <c r="A9606" t="s">
        <v>12184</v>
      </c>
      <c r="B9606" s="2">
        <v>45990</v>
      </c>
      <c r="C9606">
        <v>11</v>
      </c>
      <c r="D9606">
        <v>2025</v>
      </c>
      <c r="F9606" t="s">
        <v>137</v>
      </c>
      <c r="G9606" t="s">
        <v>57</v>
      </c>
      <c r="H9606" t="s">
        <v>1873</v>
      </c>
      <c r="I9606" t="s">
        <v>2395</v>
      </c>
      <c r="J9606" t="s">
        <v>2045</v>
      </c>
      <c r="K9606" t="s">
        <v>1910</v>
      </c>
      <c r="L9606" t="s">
        <v>1890</v>
      </c>
      <c r="M9606">
        <v>1</v>
      </c>
      <c r="N9606" s="3">
        <v>99</v>
      </c>
      <c r="O9606" s="3">
        <v>58</v>
      </c>
      <c r="P9606" s="4">
        <v>0</v>
      </c>
      <c r="Q9606" s="3">
        <v>99</v>
      </c>
      <c r="R9606" s="3">
        <v>58</v>
      </c>
      <c r="S9606" s="3">
        <v>41</v>
      </c>
      <c r="T9606" t="s">
        <v>1954</v>
      </c>
      <c r="U9606" t="s">
        <v>72</v>
      </c>
    </row>
    <row r="9607" spans="1:21" x14ac:dyDescent="0.35">
      <c r="A9607" t="s">
        <v>12185</v>
      </c>
      <c r="B9607" s="2">
        <v>45991</v>
      </c>
      <c r="C9607">
        <v>11</v>
      </c>
      <c r="D9607">
        <v>2025</v>
      </c>
      <c r="F9607" t="s">
        <v>1419</v>
      </c>
      <c r="G9607" t="s">
        <v>4538</v>
      </c>
      <c r="H9607" t="s">
        <v>1875</v>
      </c>
      <c r="I9607" t="s">
        <v>2054</v>
      </c>
      <c r="J9607" t="s">
        <v>2015</v>
      </c>
      <c r="K9607" t="s">
        <v>1914</v>
      </c>
      <c r="L9607" t="s">
        <v>1888</v>
      </c>
      <c r="M9607">
        <v>1</v>
      </c>
      <c r="N9607" s="3">
        <v>65</v>
      </c>
      <c r="O9607" s="3">
        <v>32</v>
      </c>
      <c r="P9607" s="4">
        <v>0.05</v>
      </c>
      <c r="Q9607" s="3">
        <v>61.75</v>
      </c>
      <c r="R9607" s="3">
        <v>32</v>
      </c>
      <c r="S9607" s="3">
        <v>29.75</v>
      </c>
      <c r="T9607" t="s">
        <v>1954</v>
      </c>
      <c r="U9607" t="s">
        <v>72</v>
      </c>
    </row>
    <row r="9608" spans="1:21" x14ac:dyDescent="0.35">
      <c r="A9608" t="s">
        <v>12186</v>
      </c>
      <c r="B9608" s="2">
        <v>45991</v>
      </c>
      <c r="C9608">
        <v>11</v>
      </c>
      <c r="D9608">
        <v>2025</v>
      </c>
      <c r="F9608" t="s">
        <v>1557</v>
      </c>
      <c r="G9608" t="s">
        <v>2359</v>
      </c>
      <c r="H9608" t="s">
        <v>1866</v>
      </c>
      <c r="I9608" t="s">
        <v>1866</v>
      </c>
      <c r="J9608" t="s">
        <v>2015</v>
      </c>
      <c r="K9608" t="s">
        <v>1914</v>
      </c>
      <c r="L9608" t="s">
        <v>1888</v>
      </c>
      <c r="M9608">
        <v>1</v>
      </c>
      <c r="N9608" s="3">
        <v>65</v>
      </c>
      <c r="O9608" s="3">
        <v>32</v>
      </c>
      <c r="P9608" s="4">
        <v>0</v>
      </c>
      <c r="Q9608" s="3">
        <v>65</v>
      </c>
      <c r="R9608" s="3">
        <v>32</v>
      </c>
      <c r="S9608" s="3">
        <v>33</v>
      </c>
      <c r="T9608" t="s">
        <v>1954</v>
      </c>
      <c r="U9608" t="s">
        <v>72</v>
      </c>
    </row>
    <row r="9609" spans="1:21" x14ac:dyDescent="0.35">
      <c r="A9609" t="s">
        <v>12187</v>
      </c>
      <c r="B9609" s="2">
        <v>45991</v>
      </c>
      <c r="C9609">
        <v>11</v>
      </c>
      <c r="D9609">
        <v>2025</v>
      </c>
      <c r="F9609" t="s">
        <v>1260</v>
      </c>
      <c r="G9609" t="s">
        <v>4124</v>
      </c>
      <c r="H9609" t="s">
        <v>1873</v>
      </c>
      <c r="I9609" t="s">
        <v>2320</v>
      </c>
      <c r="J9609" t="s">
        <v>2114</v>
      </c>
      <c r="K9609" t="s">
        <v>1915</v>
      </c>
      <c r="L9609" t="s">
        <v>1886</v>
      </c>
      <c r="M9609">
        <v>3</v>
      </c>
      <c r="N9609" s="3">
        <v>85</v>
      </c>
      <c r="O9609" s="3">
        <v>41</v>
      </c>
      <c r="P9609" s="4">
        <v>0</v>
      </c>
      <c r="Q9609" s="3">
        <v>255</v>
      </c>
      <c r="R9609" s="3">
        <v>123</v>
      </c>
      <c r="S9609" s="3">
        <v>132</v>
      </c>
      <c r="T9609" t="s">
        <v>1954</v>
      </c>
      <c r="U9609" t="s">
        <v>72</v>
      </c>
    </row>
    <row r="9610" spans="1:21" x14ac:dyDescent="0.35">
      <c r="A9610" t="s">
        <v>12188</v>
      </c>
      <c r="B9610" s="2">
        <v>45991</v>
      </c>
      <c r="C9610">
        <v>11</v>
      </c>
      <c r="D9610">
        <v>2025</v>
      </c>
      <c r="F9610" t="s">
        <v>976</v>
      </c>
      <c r="G9610" t="s">
        <v>2790</v>
      </c>
      <c r="H9610" t="s">
        <v>1866</v>
      </c>
      <c r="I9610" t="s">
        <v>1866</v>
      </c>
      <c r="J9610" t="s">
        <v>2183</v>
      </c>
      <c r="K9610" t="s">
        <v>1917</v>
      </c>
      <c r="L9610" t="s">
        <v>1886</v>
      </c>
      <c r="M9610">
        <v>1</v>
      </c>
      <c r="N9610" s="3">
        <v>72</v>
      </c>
      <c r="O9610" s="3">
        <v>34</v>
      </c>
      <c r="P9610" s="4">
        <v>0.05</v>
      </c>
      <c r="Q9610" s="3">
        <v>68.400000000000006</v>
      </c>
      <c r="R9610" s="3">
        <v>34</v>
      </c>
      <c r="S9610" s="3">
        <v>34.4</v>
      </c>
      <c r="T9610" t="s">
        <v>1954</v>
      </c>
      <c r="U9610" t="s">
        <v>72</v>
      </c>
    </row>
    <row r="9611" spans="1:21" x14ac:dyDescent="0.35">
      <c r="A9611" t="s">
        <v>12189</v>
      </c>
      <c r="B9611" s="2">
        <v>45991</v>
      </c>
      <c r="C9611">
        <v>11</v>
      </c>
      <c r="D9611">
        <v>2025</v>
      </c>
      <c r="F9611" t="s">
        <v>1425</v>
      </c>
      <c r="G9611" t="s">
        <v>2174</v>
      </c>
      <c r="H9611" t="s">
        <v>1868</v>
      </c>
      <c r="I9611" t="s">
        <v>2014</v>
      </c>
      <c r="J9611" t="s">
        <v>1953</v>
      </c>
      <c r="K9611" t="s">
        <v>1905</v>
      </c>
      <c r="L9611" t="s">
        <v>1888</v>
      </c>
      <c r="M9611">
        <v>1</v>
      </c>
      <c r="N9611" s="3">
        <v>120</v>
      </c>
      <c r="O9611" s="3">
        <v>63</v>
      </c>
      <c r="P9611" s="4">
        <v>0</v>
      </c>
      <c r="Q9611" s="3">
        <v>120</v>
      </c>
      <c r="R9611" s="3">
        <v>63</v>
      </c>
      <c r="S9611" s="3">
        <v>57</v>
      </c>
      <c r="T9611" t="s">
        <v>1954</v>
      </c>
      <c r="U9611" t="s">
        <v>72</v>
      </c>
    </row>
    <row r="9612" spans="1:21" x14ac:dyDescent="0.35">
      <c r="A9612" t="s">
        <v>12190</v>
      </c>
      <c r="B9612" s="2">
        <v>45991</v>
      </c>
      <c r="C9612">
        <v>11</v>
      </c>
      <c r="D9612">
        <v>2025</v>
      </c>
      <c r="F9612" t="s">
        <v>439</v>
      </c>
      <c r="G9612" t="s">
        <v>2118</v>
      </c>
      <c r="H9612" t="s">
        <v>1870</v>
      </c>
      <c r="I9612" t="s">
        <v>2083</v>
      </c>
      <c r="J9612" t="s">
        <v>2015</v>
      </c>
      <c r="K9612" t="s">
        <v>1914</v>
      </c>
      <c r="L9612" t="s">
        <v>1888</v>
      </c>
      <c r="M9612">
        <v>1</v>
      </c>
      <c r="N9612" s="3">
        <v>65</v>
      </c>
      <c r="O9612" s="3">
        <v>32</v>
      </c>
      <c r="P9612" s="4">
        <v>0</v>
      </c>
      <c r="Q9612" s="3">
        <v>65</v>
      </c>
      <c r="R9612" s="3">
        <v>32</v>
      </c>
      <c r="S9612" s="3">
        <v>33</v>
      </c>
      <c r="T9612" t="s">
        <v>1954</v>
      </c>
      <c r="U9612" t="s">
        <v>72</v>
      </c>
    </row>
    <row r="9613" spans="1:21" x14ac:dyDescent="0.35">
      <c r="A9613" t="s">
        <v>12191</v>
      </c>
      <c r="B9613" s="2">
        <v>45991</v>
      </c>
      <c r="C9613">
        <v>11</v>
      </c>
      <c r="D9613">
        <v>2025</v>
      </c>
      <c r="F9613" t="s">
        <v>118</v>
      </c>
      <c r="G9613" t="s">
        <v>64</v>
      </c>
      <c r="H9613" t="s">
        <v>1869</v>
      </c>
      <c r="I9613" t="s">
        <v>2073</v>
      </c>
      <c r="J9613" t="s">
        <v>1987</v>
      </c>
      <c r="K9613" t="s">
        <v>1908</v>
      </c>
      <c r="L9613" t="s">
        <v>1890</v>
      </c>
      <c r="M9613">
        <v>1</v>
      </c>
      <c r="N9613" s="3">
        <v>129</v>
      </c>
      <c r="O9613" s="3">
        <v>78</v>
      </c>
      <c r="P9613" s="4">
        <v>0.05</v>
      </c>
      <c r="Q9613" s="3">
        <v>122.55</v>
      </c>
      <c r="R9613" s="3">
        <v>78</v>
      </c>
      <c r="S9613" s="3">
        <v>44.55</v>
      </c>
      <c r="T9613" t="s">
        <v>1954</v>
      </c>
      <c r="U9613" t="s">
        <v>72</v>
      </c>
    </row>
    <row r="9614" spans="1:21" x14ac:dyDescent="0.35">
      <c r="A9614" t="s">
        <v>12192</v>
      </c>
      <c r="B9614" s="2">
        <v>45991</v>
      </c>
      <c r="C9614">
        <v>11</v>
      </c>
      <c r="D9614">
        <v>2025</v>
      </c>
      <c r="F9614" t="s">
        <v>1367</v>
      </c>
      <c r="G9614" t="s">
        <v>3704</v>
      </c>
      <c r="H9614" t="s">
        <v>1866</v>
      </c>
      <c r="I9614" t="s">
        <v>1866</v>
      </c>
      <c r="J9614" t="s">
        <v>2064</v>
      </c>
      <c r="K9614" t="s">
        <v>1922</v>
      </c>
      <c r="L9614" t="s">
        <v>1887</v>
      </c>
      <c r="M9614">
        <v>1</v>
      </c>
      <c r="N9614" s="3">
        <v>32</v>
      </c>
      <c r="O9614" s="3">
        <v>14</v>
      </c>
      <c r="P9614" s="4">
        <v>0</v>
      </c>
      <c r="Q9614" s="3">
        <v>32</v>
      </c>
      <c r="R9614" s="3">
        <v>14</v>
      </c>
      <c r="S9614" s="3">
        <v>18</v>
      </c>
      <c r="T9614" t="s">
        <v>1954</v>
      </c>
      <c r="U9614" t="s">
        <v>72</v>
      </c>
    </row>
    <row r="9615" spans="1:21" x14ac:dyDescent="0.35">
      <c r="A9615" t="s">
        <v>12193</v>
      </c>
      <c r="B9615" s="2">
        <v>45991</v>
      </c>
      <c r="C9615">
        <v>11</v>
      </c>
      <c r="D9615">
        <v>2025</v>
      </c>
      <c r="F9615" t="s">
        <v>1259</v>
      </c>
      <c r="G9615" t="s">
        <v>2486</v>
      </c>
      <c r="H9615" t="s">
        <v>1870</v>
      </c>
      <c r="I9615" t="s">
        <v>2060</v>
      </c>
      <c r="J9615" t="s">
        <v>1963</v>
      </c>
      <c r="K9615" t="s">
        <v>1907</v>
      </c>
      <c r="L9615" t="s">
        <v>1890</v>
      </c>
      <c r="M9615">
        <v>1</v>
      </c>
      <c r="N9615" s="3">
        <v>119</v>
      </c>
      <c r="O9615" s="3">
        <v>72</v>
      </c>
      <c r="P9615" s="4">
        <v>0.05</v>
      </c>
      <c r="Q9615" s="3">
        <v>113.05</v>
      </c>
      <c r="R9615" s="3">
        <v>72</v>
      </c>
      <c r="S9615" s="3">
        <v>41.05</v>
      </c>
      <c r="T9615" t="s">
        <v>1954</v>
      </c>
      <c r="U9615" t="s">
        <v>72</v>
      </c>
    </row>
    <row r="9616" spans="1:21" x14ac:dyDescent="0.35">
      <c r="A9616" t="s">
        <v>12194</v>
      </c>
      <c r="B9616" s="2">
        <v>45991</v>
      </c>
      <c r="C9616">
        <v>11</v>
      </c>
      <c r="D9616">
        <v>2025</v>
      </c>
      <c r="F9616" t="s">
        <v>244</v>
      </c>
      <c r="G9616" t="s">
        <v>2466</v>
      </c>
      <c r="H9616" t="s">
        <v>1868</v>
      </c>
      <c r="I9616" t="s">
        <v>2014</v>
      </c>
      <c r="J9616" t="s">
        <v>2034</v>
      </c>
      <c r="K9616" t="s">
        <v>1904</v>
      </c>
      <c r="L9616" t="s">
        <v>1889</v>
      </c>
      <c r="M9616">
        <v>2</v>
      </c>
      <c r="N9616" s="3">
        <v>149</v>
      </c>
      <c r="O9616" s="3">
        <v>91</v>
      </c>
      <c r="P9616" s="4">
        <v>0.05</v>
      </c>
      <c r="Q9616" s="3">
        <v>283.10000000000002</v>
      </c>
      <c r="R9616" s="3">
        <v>182</v>
      </c>
      <c r="S9616" s="3">
        <v>101.1</v>
      </c>
      <c r="T9616" t="s">
        <v>1954</v>
      </c>
      <c r="U9616" t="s">
        <v>72</v>
      </c>
    </row>
    <row r="9617" spans="1:21" x14ac:dyDescent="0.35">
      <c r="A9617" t="s">
        <v>12195</v>
      </c>
      <c r="B9617" s="2">
        <v>45991</v>
      </c>
      <c r="C9617">
        <v>11</v>
      </c>
      <c r="D9617">
        <v>2025</v>
      </c>
      <c r="F9617" t="s">
        <v>1086</v>
      </c>
      <c r="G9617" t="s">
        <v>2300</v>
      </c>
      <c r="H9617" t="s">
        <v>1870</v>
      </c>
      <c r="I9617" t="s">
        <v>2060</v>
      </c>
      <c r="J9617" t="s">
        <v>1991</v>
      </c>
      <c r="K9617" t="s">
        <v>1925</v>
      </c>
      <c r="L9617" t="s">
        <v>1885</v>
      </c>
      <c r="M9617">
        <v>1</v>
      </c>
      <c r="N9617" s="3">
        <v>35</v>
      </c>
      <c r="O9617" s="3">
        <v>16</v>
      </c>
      <c r="P9617" s="4">
        <v>0.1</v>
      </c>
      <c r="Q9617" s="3">
        <v>31.5</v>
      </c>
      <c r="R9617" s="3">
        <v>16</v>
      </c>
      <c r="S9617" s="3">
        <v>15.5</v>
      </c>
      <c r="T9617" t="s">
        <v>1954</v>
      </c>
      <c r="U9617" t="s">
        <v>72</v>
      </c>
    </row>
    <row r="9618" spans="1:21" x14ac:dyDescent="0.35">
      <c r="A9618" t="s">
        <v>12196</v>
      </c>
      <c r="B9618" s="2">
        <v>45991</v>
      </c>
      <c r="C9618">
        <v>11</v>
      </c>
      <c r="D9618">
        <v>2025</v>
      </c>
      <c r="F9618" t="s">
        <v>635</v>
      </c>
      <c r="G9618" t="s">
        <v>2769</v>
      </c>
      <c r="H9618" t="s">
        <v>1873</v>
      </c>
      <c r="I9618" t="s">
        <v>2320</v>
      </c>
      <c r="J9618" t="s">
        <v>1978</v>
      </c>
      <c r="K9618" t="s">
        <v>1916</v>
      </c>
      <c r="L9618" t="s">
        <v>1887</v>
      </c>
      <c r="M9618">
        <v>1</v>
      </c>
      <c r="N9618" s="3">
        <v>79</v>
      </c>
      <c r="O9618" s="3">
        <v>42</v>
      </c>
      <c r="P9618" s="4">
        <v>0.1</v>
      </c>
      <c r="Q9618" s="3">
        <v>71.099999999999994</v>
      </c>
      <c r="R9618" s="3">
        <v>42</v>
      </c>
      <c r="S9618" s="3">
        <v>29.1</v>
      </c>
      <c r="T9618" t="s">
        <v>1954</v>
      </c>
      <c r="U9618" t="s">
        <v>72</v>
      </c>
    </row>
    <row r="9619" spans="1:21" x14ac:dyDescent="0.35">
      <c r="A9619" t="s">
        <v>12197</v>
      </c>
      <c r="B9619" s="2">
        <v>45992</v>
      </c>
      <c r="C9619">
        <v>12</v>
      </c>
      <c r="D9619">
        <v>2025</v>
      </c>
      <c r="F9619" t="s">
        <v>1262</v>
      </c>
      <c r="G9619" t="s">
        <v>2730</v>
      </c>
      <c r="H9619" t="s">
        <v>1875</v>
      </c>
      <c r="I9619" t="s">
        <v>2054</v>
      </c>
      <c r="J9619" t="s">
        <v>1997</v>
      </c>
      <c r="K9619" t="s">
        <v>1906</v>
      </c>
      <c r="L9619" t="s">
        <v>1889</v>
      </c>
      <c r="M9619">
        <v>1</v>
      </c>
      <c r="N9619" s="3">
        <v>89</v>
      </c>
      <c r="O9619" s="3">
        <v>48</v>
      </c>
      <c r="P9619" s="4">
        <v>0.1</v>
      </c>
      <c r="Q9619" s="3">
        <v>80.099999999999994</v>
      </c>
      <c r="R9619" s="3">
        <v>48</v>
      </c>
      <c r="S9619" s="3">
        <v>32.1</v>
      </c>
      <c r="T9619" t="s">
        <v>1954</v>
      </c>
      <c r="U9619" t="s">
        <v>72</v>
      </c>
    </row>
    <row r="9620" spans="1:21" x14ac:dyDescent="0.35">
      <c r="A9620" t="s">
        <v>12198</v>
      </c>
      <c r="B9620" s="2">
        <v>45992</v>
      </c>
      <c r="C9620">
        <v>12</v>
      </c>
      <c r="D9620">
        <v>2025</v>
      </c>
      <c r="F9620" t="s">
        <v>485</v>
      </c>
      <c r="G9620" t="s">
        <v>2003</v>
      </c>
      <c r="H9620" t="s">
        <v>1864</v>
      </c>
      <c r="I9620" t="s">
        <v>2101</v>
      </c>
      <c r="J9620" t="s">
        <v>2001</v>
      </c>
      <c r="K9620" t="s">
        <v>1911</v>
      </c>
      <c r="L9620" t="s">
        <v>1886</v>
      </c>
      <c r="M9620">
        <v>1</v>
      </c>
      <c r="N9620" s="3">
        <v>58</v>
      </c>
      <c r="O9620" s="3">
        <v>25</v>
      </c>
      <c r="P9620" s="4">
        <v>0</v>
      </c>
      <c r="Q9620" s="3">
        <v>58</v>
      </c>
      <c r="R9620" s="3">
        <v>25</v>
      </c>
      <c r="S9620" s="3">
        <v>33</v>
      </c>
      <c r="T9620" t="s">
        <v>1954</v>
      </c>
      <c r="U9620" t="s">
        <v>72</v>
      </c>
    </row>
    <row r="9621" spans="1:21" x14ac:dyDescent="0.35">
      <c r="A9621" t="s">
        <v>12199</v>
      </c>
      <c r="B9621" s="2">
        <v>45992</v>
      </c>
      <c r="C9621">
        <v>12</v>
      </c>
      <c r="D9621">
        <v>2025</v>
      </c>
      <c r="F9621" t="s">
        <v>202</v>
      </c>
      <c r="G9621" t="s">
        <v>3548</v>
      </c>
      <c r="H9621" t="s">
        <v>1868</v>
      </c>
      <c r="I9621" t="s">
        <v>1959</v>
      </c>
      <c r="J9621" t="s">
        <v>2034</v>
      </c>
      <c r="K9621" t="s">
        <v>1904</v>
      </c>
      <c r="L9621" t="s">
        <v>1889</v>
      </c>
      <c r="M9621">
        <v>4</v>
      </c>
      <c r="N9621" s="3">
        <v>149</v>
      </c>
      <c r="O9621" s="3">
        <v>91</v>
      </c>
      <c r="P9621" s="4">
        <v>0.15</v>
      </c>
      <c r="Q9621" s="3">
        <v>506.6</v>
      </c>
      <c r="R9621" s="3">
        <v>364</v>
      </c>
      <c r="S9621" s="3">
        <v>142.6</v>
      </c>
      <c r="T9621" t="s">
        <v>1954</v>
      </c>
      <c r="U9621" t="s">
        <v>72</v>
      </c>
    </row>
    <row r="9622" spans="1:21" x14ac:dyDescent="0.35">
      <c r="A9622" t="s">
        <v>12200</v>
      </c>
      <c r="B9622" s="2">
        <v>45992</v>
      </c>
      <c r="C9622">
        <v>12</v>
      </c>
      <c r="D9622">
        <v>2025</v>
      </c>
      <c r="F9622" t="s">
        <v>1500</v>
      </c>
      <c r="G9622" t="s">
        <v>2854</v>
      </c>
      <c r="H9622" t="s">
        <v>1871</v>
      </c>
      <c r="I9622" t="s">
        <v>2144</v>
      </c>
      <c r="J9622" t="s">
        <v>1978</v>
      </c>
      <c r="K9622" t="s">
        <v>1916</v>
      </c>
      <c r="L9622" t="s">
        <v>1887</v>
      </c>
      <c r="M9622">
        <v>1</v>
      </c>
      <c r="N9622" s="3">
        <v>79</v>
      </c>
      <c r="O9622" s="3">
        <v>42</v>
      </c>
      <c r="P9622" s="4">
        <v>0.1</v>
      </c>
      <c r="Q9622" s="3">
        <v>71.099999999999994</v>
      </c>
      <c r="R9622" s="3">
        <v>42</v>
      </c>
      <c r="S9622" s="3">
        <v>29.1</v>
      </c>
      <c r="T9622" t="s">
        <v>1954</v>
      </c>
      <c r="U9622" t="s">
        <v>72</v>
      </c>
    </row>
    <row r="9623" spans="1:21" x14ac:dyDescent="0.35">
      <c r="A9623" t="s">
        <v>12201</v>
      </c>
      <c r="B9623" s="2">
        <v>45992</v>
      </c>
      <c r="C9623">
        <v>12</v>
      </c>
      <c r="D9623">
        <v>2025</v>
      </c>
      <c r="F9623" t="s">
        <v>530</v>
      </c>
      <c r="G9623" t="s">
        <v>3445</v>
      </c>
      <c r="H9623" t="s">
        <v>1870</v>
      </c>
      <c r="I9623" t="s">
        <v>2000</v>
      </c>
      <c r="J9623" t="s">
        <v>2034</v>
      </c>
      <c r="K9623" t="s">
        <v>1904</v>
      </c>
      <c r="L9623" t="s">
        <v>1889</v>
      </c>
      <c r="M9623">
        <v>2</v>
      </c>
      <c r="N9623" s="3">
        <v>149</v>
      </c>
      <c r="O9623" s="3">
        <v>91</v>
      </c>
      <c r="P9623" s="4">
        <v>0.05</v>
      </c>
      <c r="Q9623" s="3">
        <v>283.10000000000002</v>
      </c>
      <c r="R9623" s="3">
        <v>182</v>
      </c>
      <c r="S9623" s="3">
        <v>101.1</v>
      </c>
      <c r="T9623" t="s">
        <v>1954</v>
      </c>
      <c r="U9623" t="s">
        <v>72</v>
      </c>
    </row>
    <row r="9624" spans="1:21" x14ac:dyDescent="0.35">
      <c r="A9624" t="s">
        <v>12202</v>
      </c>
      <c r="B9624" s="2">
        <v>45992</v>
      </c>
      <c r="C9624">
        <v>12</v>
      </c>
      <c r="D9624">
        <v>2025</v>
      </c>
      <c r="F9624" t="s">
        <v>955</v>
      </c>
      <c r="G9624" t="s">
        <v>3119</v>
      </c>
      <c r="H9624" t="s">
        <v>1873</v>
      </c>
      <c r="I9624" t="s">
        <v>2323</v>
      </c>
      <c r="J9624" t="s">
        <v>2034</v>
      </c>
      <c r="K9624" t="s">
        <v>1904</v>
      </c>
      <c r="L9624" t="s">
        <v>1889</v>
      </c>
      <c r="M9624">
        <v>1</v>
      </c>
      <c r="N9624" s="3">
        <v>149</v>
      </c>
      <c r="O9624" s="3">
        <v>91</v>
      </c>
      <c r="P9624" s="4">
        <v>0.1</v>
      </c>
      <c r="Q9624" s="3">
        <v>134.1</v>
      </c>
      <c r="R9624" s="3">
        <v>91</v>
      </c>
      <c r="S9624" s="3">
        <v>43.1</v>
      </c>
      <c r="T9624" t="s">
        <v>1954</v>
      </c>
      <c r="U9624" t="s">
        <v>72</v>
      </c>
    </row>
    <row r="9625" spans="1:21" x14ac:dyDescent="0.35">
      <c r="A9625" t="s">
        <v>12203</v>
      </c>
      <c r="B9625" s="2">
        <v>45992</v>
      </c>
      <c r="C9625">
        <v>12</v>
      </c>
      <c r="D9625">
        <v>2025</v>
      </c>
      <c r="F9625" t="s">
        <v>1107</v>
      </c>
      <c r="G9625" t="s">
        <v>1980</v>
      </c>
      <c r="H9625" t="s">
        <v>1866</v>
      </c>
      <c r="I9625" t="s">
        <v>1866</v>
      </c>
      <c r="J9625" t="s">
        <v>2045</v>
      </c>
      <c r="K9625" t="s">
        <v>1910</v>
      </c>
      <c r="L9625" t="s">
        <v>1890</v>
      </c>
      <c r="M9625">
        <v>1</v>
      </c>
      <c r="N9625" s="3">
        <v>99</v>
      </c>
      <c r="O9625" s="3">
        <v>58</v>
      </c>
      <c r="P9625" s="4">
        <v>0.1</v>
      </c>
      <c r="Q9625" s="3">
        <v>89.1</v>
      </c>
      <c r="R9625" s="3">
        <v>58</v>
      </c>
      <c r="S9625" s="3">
        <v>31.1</v>
      </c>
      <c r="T9625" t="s">
        <v>1954</v>
      </c>
      <c r="U9625" t="s">
        <v>72</v>
      </c>
    </row>
    <row r="9626" spans="1:21" x14ac:dyDescent="0.35">
      <c r="A9626" t="s">
        <v>12204</v>
      </c>
      <c r="B9626" s="2">
        <v>45992</v>
      </c>
      <c r="C9626">
        <v>12</v>
      </c>
      <c r="D9626">
        <v>2025</v>
      </c>
      <c r="F9626" t="s">
        <v>781</v>
      </c>
      <c r="G9626" t="s">
        <v>2325</v>
      </c>
      <c r="H9626" t="s">
        <v>1870</v>
      </c>
      <c r="I9626" t="s">
        <v>2192</v>
      </c>
      <c r="J9626" t="s">
        <v>1963</v>
      </c>
      <c r="K9626" t="s">
        <v>1907</v>
      </c>
      <c r="L9626" t="s">
        <v>1890</v>
      </c>
      <c r="M9626">
        <v>2</v>
      </c>
      <c r="N9626" s="3">
        <v>119</v>
      </c>
      <c r="O9626" s="3">
        <v>72</v>
      </c>
      <c r="P9626" s="4">
        <v>0</v>
      </c>
      <c r="Q9626" s="3">
        <v>238</v>
      </c>
      <c r="R9626" s="3">
        <v>144</v>
      </c>
      <c r="S9626" s="3">
        <v>94</v>
      </c>
      <c r="T9626" t="s">
        <v>1954</v>
      </c>
      <c r="U9626" t="s">
        <v>72</v>
      </c>
    </row>
    <row r="9627" spans="1:21" x14ac:dyDescent="0.35">
      <c r="A9627" t="s">
        <v>12205</v>
      </c>
      <c r="B9627" s="2">
        <v>45992</v>
      </c>
      <c r="C9627">
        <v>12</v>
      </c>
      <c r="D9627">
        <v>2025</v>
      </c>
      <c r="F9627" t="s">
        <v>1774</v>
      </c>
      <c r="G9627" t="s">
        <v>2404</v>
      </c>
      <c r="H9627" t="s">
        <v>1872</v>
      </c>
      <c r="I9627" t="s">
        <v>1986</v>
      </c>
      <c r="J9627" t="s">
        <v>1956</v>
      </c>
      <c r="K9627" t="s">
        <v>1909</v>
      </c>
      <c r="L9627" t="s">
        <v>1887</v>
      </c>
      <c r="M9627">
        <v>2</v>
      </c>
      <c r="N9627" s="3">
        <v>95</v>
      </c>
      <c r="O9627" s="3">
        <v>54</v>
      </c>
      <c r="P9627" s="4">
        <v>0.05</v>
      </c>
      <c r="Q9627" s="3">
        <v>180.5</v>
      </c>
      <c r="R9627" s="3">
        <v>108</v>
      </c>
      <c r="S9627" s="3">
        <v>72.5</v>
      </c>
      <c r="T9627" t="s">
        <v>1954</v>
      </c>
      <c r="U9627" t="s">
        <v>72</v>
      </c>
    </row>
    <row r="9628" spans="1:21" x14ac:dyDescent="0.35">
      <c r="A9628" t="s">
        <v>12206</v>
      </c>
      <c r="B9628" s="2">
        <v>45992</v>
      </c>
      <c r="C9628">
        <v>12</v>
      </c>
      <c r="D9628">
        <v>2025</v>
      </c>
      <c r="F9628" t="s">
        <v>1291</v>
      </c>
      <c r="G9628" t="s">
        <v>3351</v>
      </c>
      <c r="H9628" t="s">
        <v>1871</v>
      </c>
      <c r="I9628" t="s">
        <v>1966</v>
      </c>
      <c r="J9628" t="s">
        <v>1971</v>
      </c>
      <c r="K9628" t="s">
        <v>1920</v>
      </c>
      <c r="L9628" t="s">
        <v>1886</v>
      </c>
      <c r="M9628">
        <v>4</v>
      </c>
      <c r="N9628" s="3">
        <v>45</v>
      </c>
      <c r="O9628" s="3">
        <v>19</v>
      </c>
      <c r="P9628" s="4">
        <v>0.05</v>
      </c>
      <c r="Q9628" s="3">
        <v>171</v>
      </c>
      <c r="R9628" s="3">
        <v>76</v>
      </c>
      <c r="S9628" s="3">
        <v>95</v>
      </c>
      <c r="T9628" t="s">
        <v>1954</v>
      </c>
      <c r="U9628" t="s">
        <v>72</v>
      </c>
    </row>
    <row r="9629" spans="1:21" x14ac:dyDescent="0.35">
      <c r="A9629" t="s">
        <v>12207</v>
      </c>
      <c r="B9629" s="2">
        <v>45992</v>
      </c>
      <c r="C9629">
        <v>12</v>
      </c>
      <c r="D9629">
        <v>2025</v>
      </c>
      <c r="F9629" t="s">
        <v>328</v>
      </c>
      <c r="G9629" t="s">
        <v>3229</v>
      </c>
      <c r="H9629" t="s">
        <v>1874</v>
      </c>
      <c r="I9629" t="s">
        <v>2200</v>
      </c>
      <c r="J9629" t="s">
        <v>2067</v>
      </c>
      <c r="K9629" t="s">
        <v>1918</v>
      </c>
      <c r="L9629" t="s">
        <v>1889</v>
      </c>
      <c r="M9629">
        <v>1</v>
      </c>
      <c r="N9629" s="3">
        <v>69</v>
      </c>
      <c r="O9629" s="3">
        <v>37</v>
      </c>
      <c r="P9629" s="4">
        <v>0</v>
      </c>
      <c r="Q9629" s="3">
        <v>69</v>
      </c>
      <c r="R9629" s="3">
        <v>37</v>
      </c>
      <c r="S9629" s="3">
        <v>32</v>
      </c>
      <c r="T9629" t="s">
        <v>1954</v>
      </c>
      <c r="U9629" t="s">
        <v>72</v>
      </c>
    </row>
    <row r="9630" spans="1:21" x14ac:dyDescent="0.35">
      <c r="A9630" t="s">
        <v>12208</v>
      </c>
      <c r="B9630" s="2">
        <v>45992</v>
      </c>
      <c r="C9630">
        <v>12</v>
      </c>
      <c r="D9630">
        <v>2025</v>
      </c>
      <c r="F9630" t="s">
        <v>618</v>
      </c>
      <c r="G9630" t="s">
        <v>2517</v>
      </c>
      <c r="H9630" t="s">
        <v>1874</v>
      </c>
      <c r="I9630" t="s">
        <v>2119</v>
      </c>
      <c r="J9630" t="s">
        <v>2034</v>
      </c>
      <c r="K9630" t="s">
        <v>1904</v>
      </c>
      <c r="L9630" t="s">
        <v>1889</v>
      </c>
      <c r="M9630">
        <v>2</v>
      </c>
      <c r="N9630" s="3">
        <v>149</v>
      </c>
      <c r="O9630" s="3">
        <v>91</v>
      </c>
      <c r="P9630" s="4">
        <v>0</v>
      </c>
      <c r="Q9630" s="3">
        <v>298</v>
      </c>
      <c r="R9630" s="3">
        <v>182</v>
      </c>
      <c r="S9630" s="3">
        <v>116</v>
      </c>
      <c r="T9630" t="s">
        <v>1954</v>
      </c>
      <c r="U9630" t="s">
        <v>72</v>
      </c>
    </row>
    <row r="9631" spans="1:21" x14ac:dyDescent="0.35">
      <c r="A9631" t="s">
        <v>12209</v>
      </c>
      <c r="B9631" s="2">
        <v>45992</v>
      </c>
      <c r="C9631">
        <v>12</v>
      </c>
      <c r="D9631">
        <v>2025</v>
      </c>
      <c r="F9631" t="s">
        <v>1165</v>
      </c>
      <c r="G9631" t="s">
        <v>4269</v>
      </c>
      <c r="H9631" t="s">
        <v>1867</v>
      </c>
      <c r="I9631" t="s">
        <v>2004</v>
      </c>
      <c r="J9631" t="s">
        <v>2001</v>
      </c>
      <c r="K9631" t="s">
        <v>1911</v>
      </c>
      <c r="L9631" t="s">
        <v>1886</v>
      </c>
      <c r="M9631">
        <v>2</v>
      </c>
      <c r="N9631" s="3">
        <v>58</v>
      </c>
      <c r="O9631" s="3">
        <v>25</v>
      </c>
      <c r="P9631" s="4">
        <v>0</v>
      </c>
      <c r="Q9631" s="3">
        <v>116</v>
      </c>
      <c r="R9631" s="3">
        <v>50</v>
      </c>
      <c r="S9631" s="3">
        <v>66</v>
      </c>
      <c r="T9631" t="s">
        <v>1954</v>
      </c>
      <c r="U9631" t="s">
        <v>72</v>
      </c>
    </row>
    <row r="9632" spans="1:21" x14ac:dyDescent="0.35">
      <c r="A9632" t="s">
        <v>12210</v>
      </c>
      <c r="B9632" s="2">
        <v>45992</v>
      </c>
      <c r="C9632">
        <v>12</v>
      </c>
      <c r="D9632">
        <v>2025</v>
      </c>
      <c r="F9632" t="s">
        <v>1036</v>
      </c>
      <c r="G9632" t="s">
        <v>2837</v>
      </c>
      <c r="H9632" t="s">
        <v>1863</v>
      </c>
      <c r="I9632" t="s">
        <v>2051</v>
      </c>
      <c r="J9632" t="s">
        <v>1963</v>
      </c>
      <c r="K9632" t="s">
        <v>1907</v>
      </c>
      <c r="L9632" t="s">
        <v>1890</v>
      </c>
      <c r="M9632">
        <v>4</v>
      </c>
      <c r="N9632" s="3">
        <v>119</v>
      </c>
      <c r="O9632" s="3">
        <v>72</v>
      </c>
      <c r="P9632" s="4">
        <v>0</v>
      </c>
      <c r="Q9632" s="3">
        <v>476</v>
      </c>
      <c r="R9632" s="3">
        <v>288</v>
      </c>
      <c r="S9632" s="3">
        <v>188</v>
      </c>
      <c r="T9632" t="s">
        <v>1954</v>
      </c>
      <c r="U9632" t="s">
        <v>72</v>
      </c>
    </row>
    <row r="9633" spans="1:21" x14ac:dyDescent="0.35">
      <c r="A9633" t="s">
        <v>12211</v>
      </c>
      <c r="B9633" s="2">
        <v>45992</v>
      </c>
      <c r="C9633">
        <v>12</v>
      </c>
      <c r="D9633">
        <v>2025</v>
      </c>
      <c r="F9633" t="s">
        <v>1317</v>
      </c>
      <c r="G9633" t="s">
        <v>3389</v>
      </c>
      <c r="H9633" t="s">
        <v>1863</v>
      </c>
      <c r="I9633" t="s">
        <v>2051</v>
      </c>
      <c r="J9633" t="s">
        <v>1953</v>
      </c>
      <c r="K9633" t="s">
        <v>1905</v>
      </c>
      <c r="L9633" t="s">
        <v>1888</v>
      </c>
      <c r="M9633">
        <v>1</v>
      </c>
      <c r="N9633" s="3">
        <v>120</v>
      </c>
      <c r="O9633" s="3">
        <v>63</v>
      </c>
      <c r="P9633" s="4">
        <v>0.05</v>
      </c>
      <c r="Q9633" s="3">
        <v>114</v>
      </c>
      <c r="R9633" s="3">
        <v>63</v>
      </c>
      <c r="S9633" s="3">
        <v>51</v>
      </c>
      <c r="T9633" t="s">
        <v>1954</v>
      </c>
      <c r="U9633" t="s">
        <v>72</v>
      </c>
    </row>
    <row r="9634" spans="1:21" x14ac:dyDescent="0.35">
      <c r="A9634" t="s">
        <v>12212</v>
      </c>
      <c r="B9634" s="2">
        <v>45992</v>
      </c>
      <c r="C9634">
        <v>12</v>
      </c>
      <c r="D9634">
        <v>2025</v>
      </c>
      <c r="F9634" t="s">
        <v>324</v>
      </c>
      <c r="G9634" t="s">
        <v>2630</v>
      </c>
      <c r="H9634" t="s">
        <v>1866</v>
      </c>
      <c r="I9634" t="s">
        <v>1866</v>
      </c>
      <c r="J9634" t="s">
        <v>2183</v>
      </c>
      <c r="K9634" t="s">
        <v>1917</v>
      </c>
      <c r="L9634" t="s">
        <v>1886</v>
      </c>
      <c r="M9634">
        <v>1</v>
      </c>
      <c r="N9634" s="3">
        <v>72</v>
      </c>
      <c r="O9634" s="3">
        <v>34</v>
      </c>
      <c r="P9634" s="4">
        <v>0</v>
      </c>
      <c r="Q9634" s="3">
        <v>72</v>
      </c>
      <c r="R9634" s="3">
        <v>34</v>
      </c>
      <c r="S9634" s="3">
        <v>38</v>
      </c>
      <c r="T9634" t="s">
        <v>1954</v>
      </c>
      <c r="U9634" t="s">
        <v>72</v>
      </c>
    </row>
    <row r="9635" spans="1:21" x14ac:dyDescent="0.35">
      <c r="A9635" t="s">
        <v>12213</v>
      </c>
      <c r="B9635" s="2">
        <v>45992</v>
      </c>
      <c r="C9635">
        <v>12</v>
      </c>
      <c r="D9635">
        <v>2025</v>
      </c>
      <c r="F9635" t="s">
        <v>1085</v>
      </c>
      <c r="G9635" t="s">
        <v>61</v>
      </c>
      <c r="H9635" t="s">
        <v>1869</v>
      </c>
      <c r="I9635" t="s">
        <v>2073</v>
      </c>
      <c r="J9635" t="s">
        <v>2026</v>
      </c>
      <c r="K9635" t="s">
        <v>1919</v>
      </c>
      <c r="L9635" t="s">
        <v>1887</v>
      </c>
      <c r="M9635">
        <v>2</v>
      </c>
      <c r="N9635" s="3">
        <v>85</v>
      </c>
      <c r="O9635" s="3">
        <v>44</v>
      </c>
      <c r="P9635" s="4">
        <v>0.05</v>
      </c>
      <c r="Q9635" s="3">
        <v>161.5</v>
      </c>
      <c r="R9635" s="3">
        <v>88</v>
      </c>
      <c r="S9635" s="3">
        <v>73.5</v>
      </c>
      <c r="T9635" t="s">
        <v>1954</v>
      </c>
      <c r="U9635" t="s">
        <v>72</v>
      </c>
    </row>
    <row r="9636" spans="1:21" x14ac:dyDescent="0.35">
      <c r="A9636" t="s">
        <v>12214</v>
      </c>
      <c r="B9636" s="2">
        <v>45992</v>
      </c>
      <c r="C9636">
        <v>12</v>
      </c>
      <c r="D9636">
        <v>2025</v>
      </c>
      <c r="F9636" t="s">
        <v>123</v>
      </c>
      <c r="G9636" t="s">
        <v>2486</v>
      </c>
      <c r="H9636" t="s">
        <v>1873</v>
      </c>
      <c r="I9636" t="s">
        <v>2320</v>
      </c>
      <c r="J9636" t="s">
        <v>2183</v>
      </c>
      <c r="K9636" t="s">
        <v>1917</v>
      </c>
      <c r="L9636" t="s">
        <v>1886</v>
      </c>
      <c r="M9636">
        <v>3</v>
      </c>
      <c r="N9636" s="3">
        <v>72</v>
      </c>
      <c r="O9636" s="3">
        <v>34</v>
      </c>
      <c r="P9636" s="4">
        <v>0</v>
      </c>
      <c r="Q9636" s="3">
        <v>216</v>
      </c>
      <c r="R9636" s="3">
        <v>102</v>
      </c>
      <c r="S9636" s="3">
        <v>114</v>
      </c>
      <c r="T9636" t="s">
        <v>1954</v>
      </c>
      <c r="U9636" t="s">
        <v>72</v>
      </c>
    </row>
    <row r="9637" spans="1:21" x14ac:dyDescent="0.35">
      <c r="A9637" t="s">
        <v>12215</v>
      </c>
      <c r="B9637" s="2">
        <v>45992</v>
      </c>
      <c r="C9637">
        <v>12</v>
      </c>
      <c r="D9637">
        <v>2025</v>
      </c>
      <c r="F9637" t="s">
        <v>1375</v>
      </c>
      <c r="G9637" t="s">
        <v>3603</v>
      </c>
      <c r="H9637" t="s">
        <v>1872</v>
      </c>
      <c r="I9637" t="s">
        <v>1986</v>
      </c>
      <c r="J9637" t="s">
        <v>2114</v>
      </c>
      <c r="K9637" t="s">
        <v>1915</v>
      </c>
      <c r="L9637" t="s">
        <v>1886</v>
      </c>
      <c r="M9637">
        <v>1</v>
      </c>
      <c r="N9637" s="3">
        <v>85</v>
      </c>
      <c r="O9637" s="3">
        <v>41</v>
      </c>
      <c r="P9637" s="4">
        <v>0</v>
      </c>
      <c r="Q9637" s="3">
        <v>85</v>
      </c>
      <c r="R9637" s="3">
        <v>41</v>
      </c>
      <c r="S9637" s="3">
        <v>44</v>
      </c>
      <c r="T9637" t="s">
        <v>1954</v>
      </c>
      <c r="U9637" t="s">
        <v>72</v>
      </c>
    </row>
    <row r="9638" spans="1:21" x14ac:dyDescent="0.35">
      <c r="A9638" t="s">
        <v>12216</v>
      </c>
      <c r="B9638" s="2">
        <v>45993</v>
      </c>
      <c r="C9638">
        <v>12</v>
      </c>
      <c r="D9638">
        <v>2025</v>
      </c>
      <c r="F9638" t="s">
        <v>232</v>
      </c>
      <c r="G9638" t="s">
        <v>2430</v>
      </c>
      <c r="H9638" t="s">
        <v>1868</v>
      </c>
      <c r="I9638" t="s">
        <v>2022</v>
      </c>
      <c r="J9638" t="s">
        <v>2001</v>
      </c>
      <c r="K9638" t="s">
        <v>1911</v>
      </c>
      <c r="L9638" t="s">
        <v>1886</v>
      </c>
      <c r="M9638">
        <v>2</v>
      </c>
      <c r="N9638" s="3">
        <v>58</v>
      </c>
      <c r="O9638" s="3">
        <v>25</v>
      </c>
      <c r="P9638" s="4">
        <v>0.05</v>
      </c>
      <c r="Q9638" s="3">
        <v>110.2</v>
      </c>
      <c r="R9638" s="3">
        <v>50</v>
      </c>
      <c r="S9638" s="3">
        <v>60.2</v>
      </c>
      <c r="T9638" t="s">
        <v>1954</v>
      </c>
      <c r="U9638" t="s">
        <v>72</v>
      </c>
    </row>
    <row r="9639" spans="1:21" x14ac:dyDescent="0.35">
      <c r="A9639" t="s">
        <v>12217</v>
      </c>
      <c r="B9639" s="2">
        <v>45993</v>
      </c>
      <c r="C9639">
        <v>12</v>
      </c>
      <c r="D9639">
        <v>2025</v>
      </c>
      <c r="F9639" t="s">
        <v>519</v>
      </c>
      <c r="G9639" t="s">
        <v>2445</v>
      </c>
      <c r="H9639" t="s">
        <v>1866</v>
      </c>
      <c r="I9639" t="s">
        <v>1866</v>
      </c>
      <c r="J9639" t="s">
        <v>2061</v>
      </c>
      <c r="K9639" t="s">
        <v>1923</v>
      </c>
      <c r="L9639" t="s">
        <v>1888</v>
      </c>
      <c r="M9639">
        <v>4</v>
      </c>
      <c r="N9639" s="3">
        <v>25</v>
      </c>
      <c r="O9639" s="3">
        <v>11</v>
      </c>
      <c r="P9639" s="4">
        <v>0</v>
      </c>
      <c r="Q9639" s="3">
        <v>100</v>
      </c>
      <c r="R9639" s="3">
        <v>44</v>
      </c>
      <c r="S9639" s="3">
        <v>56</v>
      </c>
      <c r="T9639" t="s">
        <v>1954</v>
      </c>
      <c r="U9639" t="s">
        <v>72</v>
      </c>
    </row>
    <row r="9640" spans="1:21" x14ac:dyDescent="0.35">
      <c r="A9640" t="s">
        <v>12218</v>
      </c>
      <c r="B9640" s="2">
        <v>45993</v>
      </c>
      <c r="C9640">
        <v>12</v>
      </c>
      <c r="D9640">
        <v>2025</v>
      </c>
      <c r="F9640" t="s">
        <v>465</v>
      </c>
      <c r="G9640" t="s">
        <v>2025</v>
      </c>
      <c r="H9640" t="s">
        <v>1866</v>
      </c>
      <c r="I9640" t="s">
        <v>1866</v>
      </c>
      <c r="J9640" t="s">
        <v>1967</v>
      </c>
      <c r="K9640" t="s">
        <v>1913</v>
      </c>
      <c r="L9640" t="s">
        <v>1888</v>
      </c>
      <c r="M9640">
        <v>2</v>
      </c>
      <c r="N9640" s="3">
        <v>78</v>
      </c>
      <c r="O9640" s="3">
        <v>39</v>
      </c>
      <c r="P9640" s="4">
        <v>0.05</v>
      </c>
      <c r="Q9640" s="3">
        <v>148.19999999999999</v>
      </c>
      <c r="R9640" s="3">
        <v>78</v>
      </c>
      <c r="S9640" s="3">
        <v>70.2</v>
      </c>
      <c r="T9640" t="s">
        <v>1954</v>
      </c>
      <c r="U9640" t="s">
        <v>72</v>
      </c>
    </row>
    <row r="9641" spans="1:21" x14ac:dyDescent="0.35">
      <c r="A9641" t="s">
        <v>12219</v>
      </c>
      <c r="B9641" s="2">
        <v>45993</v>
      </c>
      <c r="C9641">
        <v>12</v>
      </c>
      <c r="D9641">
        <v>2025</v>
      </c>
      <c r="F9641" t="s">
        <v>733</v>
      </c>
      <c r="G9641" t="s">
        <v>3289</v>
      </c>
      <c r="H9641" t="s">
        <v>1867</v>
      </c>
      <c r="I9641" t="s">
        <v>2004</v>
      </c>
      <c r="J9641" t="s">
        <v>2183</v>
      </c>
      <c r="K9641" t="s">
        <v>1917</v>
      </c>
      <c r="L9641" t="s">
        <v>1886</v>
      </c>
      <c r="M9641">
        <v>2</v>
      </c>
      <c r="N9641" s="3">
        <v>72</v>
      </c>
      <c r="O9641" s="3">
        <v>34</v>
      </c>
      <c r="P9641" s="4">
        <v>0.1</v>
      </c>
      <c r="Q9641" s="3">
        <v>129.6</v>
      </c>
      <c r="R9641" s="3">
        <v>68</v>
      </c>
      <c r="S9641" s="3">
        <v>61.6</v>
      </c>
      <c r="T9641" t="s">
        <v>1954</v>
      </c>
      <c r="U9641" t="s">
        <v>72</v>
      </c>
    </row>
    <row r="9642" spans="1:21" x14ac:dyDescent="0.35">
      <c r="A9642" t="s">
        <v>12220</v>
      </c>
      <c r="B9642" s="2">
        <v>45993</v>
      </c>
      <c r="C9642">
        <v>12</v>
      </c>
      <c r="D9642">
        <v>2025</v>
      </c>
      <c r="F9642" t="s">
        <v>1695</v>
      </c>
      <c r="G9642" t="s">
        <v>2331</v>
      </c>
      <c r="H9642" t="s">
        <v>1866</v>
      </c>
      <c r="I9642" t="s">
        <v>1866</v>
      </c>
      <c r="J9642" t="s">
        <v>1997</v>
      </c>
      <c r="K9642" t="s">
        <v>1906</v>
      </c>
      <c r="L9642" t="s">
        <v>1889</v>
      </c>
      <c r="M9642">
        <v>1</v>
      </c>
      <c r="N9642" s="3">
        <v>89</v>
      </c>
      <c r="O9642" s="3">
        <v>48</v>
      </c>
      <c r="P9642" s="4">
        <v>0.15</v>
      </c>
      <c r="Q9642" s="3">
        <v>75.650000000000006</v>
      </c>
      <c r="R9642" s="3">
        <v>48</v>
      </c>
      <c r="S9642" s="3">
        <v>27.65</v>
      </c>
      <c r="T9642" t="s">
        <v>1954</v>
      </c>
      <c r="U9642" t="s">
        <v>72</v>
      </c>
    </row>
    <row r="9643" spans="1:21" x14ac:dyDescent="0.35">
      <c r="A9643" t="s">
        <v>12221</v>
      </c>
      <c r="B9643" s="2">
        <v>45993</v>
      </c>
      <c r="C9643">
        <v>12</v>
      </c>
      <c r="D9643">
        <v>2025</v>
      </c>
      <c r="F9643" t="s">
        <v>1854</v>
      </c>
      <c r="G9643" t="s">
        <v>2231</v>
      </c>
      <c r="H9643" t="s">
        <v>1864</v>
      </c>
      <c r="I9643" t="s">
        <v>2044</v>
      </c>
      <c r="J9643" t="s">
        <v>2064</v>
      </c>
      <c r="K9643" t="s">
        <v>1922</v>
      </c>
      <c r="L9643" t="s">
        <v>1887</v>
      </c>
      <c r="M9643">
        <v>3</v>
      </c>
      <c r="N9643" s="3">
        <v>32</v>
      </c>
      <c r="O9643" s="3">
        <v>14</v>
      </c>
      <c r="P9643" s="4">
        <v>0.1</v>
      </c>
      <c r="Q9643" s="3">
        <v>86.4</v>
      </c>
      <c r="R9643" s="3">
        <v>42</v>
      </c>
      <c r="S9643" s="3">
        <v>44.4</v>
      </c>
      <c r="T9643" t="s">
        <v>1954</v>
      </c>
      <c r="U9643" t="s">
        <v>72</v>
      </c>
    </row>
    <row r="9644" spans="1:21" x14ac:dyDescent="0.35">
      <c r="A9644" t="s">
        <v>12222</v>
      </c>
      <c r="B9644" s="2">
        <v>45993</v>
      </c>
      <c r="C9644">
        <v>12</v>
      </c>
      <c r="D9644">
        <v>2025</v>
      </c>
      <c r="F9644" t="s">
        <v>424</v>
      </c>
      <c r="G9644" t="s">
        <v>2595</v>
      </c>
      <c r="H9644" t="s">
        <v>1873</v>
      </c>
      <c r="I9644" t="s">
        <v>2070</v>
      </c>
      <c r="J9644" t="s">
        <v>1956</v>
      </c>
      <c r="K9644" t="s">
        <v>1909</v>
      </c>
      <c r="L9644" t="s">
        <v>1887</v>
      </c>
      <c r="M9644">
        <v>2</v>
      </c>
      <c r="N9644" s="3">
        <v>95</v>
      </c>
      <c r="O9644" s="3">
        <v>54</v>
      </c>
      <c r="P9644" s="4">
        <v>0</v>
      </c>
      <c r="Q9644" s="3">
        <v>190</v>
      </c>
      <c r="R9644" s="3">
        <v>108</v>
      </c>
      <c r="S9644" s="3">
        <v>82</v>
      </c>
      <c r="T9644" t="s">
        <v>1954</v>
      </c>
      <c r="U9644" t="s">
        <v>72</v>
      </c>
    </row>
    <row r="9645" spans="1:21" x14ac:dyDescent="0.35">
      <c r="A9645" t="s">
        <v>12223</v>
      </c>
      <c r="B9645" s="2">
        <v>45993</v>
      </c>
      <c r="C9645">
        <v>12</v>
      </c>
      <c r="D9645">
        <v>2025</v>
      </c>
      <c r="F9645" t="s">
        <v>385</v>
      </c>
      <c r="G9645" t="s">
        <v>2238</v>
      </c>
      <c r="H9645" t="s">
        <v>1872</v>
      </c>
      <c r="I9645" t="s">
        <v>2076</v>
      </c>
      <c r="J9645" t="s">
        <v>1991</v>
      </c>
      <c r="K9645" t="s">
        <v>1925</v>
      </c>
      <c r="L9645" t="s">
        <v>1885</v>
      </c>
      <c r="M9645">
        <v>1</v>
      </c>
      <c r="N9645" s="3">
        <v>35</v>
      </c>
      <c r="O9645" s="3">
        <v>16</v>
      </c>
      <c r="P9645" s="4">
        <v>0</v>
      </c>
      <c r="Q9645" s="3">
        <v>35</v>
      </c>
      <c r="R9645" s="3">
        <v>16</v>
      </c>
      <c r="S9645" s="3">
        <v>19</v>
      </c>
      <c r="T9645" t="s">
        <v>1954</v>
      </c>
      <c r="U9645" t="s">
        <v>72</v>
      </c>
    </row>
    <row r="9646" spans="1:21" x14ac:dyDescent="0.35">
      <c r="A9646" t="s">
        <v>12224</v>
      </c>
      <c r="B9646" s="2">
        <v>45993</v>
      </c>
      <c r="C9646">
        <v>12</v>
      </c>
      <c r="D9646">
        <v>2025</v>
      </c>
      <c r="F9646" t="s">
        <v>945</v>
      </c>
      <c r="G9646" t="s">
        <v>3099</v>
      </c>
      <c r="H9646" t="s">
        <v>1875</v>
      </c>
      <c r="I9646" t="s">
        <v>1981</v>
      </c>
      <c r="J9646" t="s">
        <v>2120</v>
      </c>
      <c r="K9646" t="s">
        <v>1926</v>
      </c>
      <c r="L9646" t="s">
        <v>1885</v>
      </c>
      <c r="M9646">
        <v>1</v>
      </c>
      <c r="N9646" s="3">
        <v>28</v>
      </c>
      <c r="O9646" s="3">
        <v>13</v>
      </c>
      <c r="P9646" s="4">
        <v>0.1</v>
      </c>
      <c r="Q9646" s="3">
        <v>25.2</v>
      </c>
      <c r="R9646" s="3">
        <v>13</v>
      </c>
      <c r="S9646" s="3">
        <v>12.2</v>
      </c>
      <c r="T9646" t="s">
        <v>1954</v>
      </c>
      <c r="U9646" t="s">
        <v>72</v>
      </c>
    </row>
    <row r="9647" spans="1:21" x14ac:dyDescent="0.35">
      <c r="A9647" t="s">
        <v>12225</v>
      </c>
      <c r="B9647" s="2">
        <v>45993</v>
      </c>
      <c r="C9647">
        <v>12</v>
      </c>
      <c r="D9647">
        <v>2025</v>
      </c>
      <c r="F9647" t="s">
        <v>1310</v>
      </c>
      <c r="G9647" t="s">
        <v>3497</v>
      </c>
      <c r="H9647" t="s">
        <v>1875</v>
      </c>
      <c r="I9647" t="s">
        <v>1981</v>
      </c>
      <c r="J9647" t="s">
        <v>2001</v>
      </c>
      <c r="K9647" t="s">
        <v>1911</v>
      </c>
      <c r="L9647" t="s">
        <v>1886</v>
      </c>
      <c r="M9647">
        <v>4</v>
      </c>
      <c r="N9647" s="3">
        <v>58</v>
      </c>
      <c r="O9647" s="3">
        <v>25</v>
      </c>
      <c r="P9647" s="4">
        <v>0.1</v>
      </c>
      <c r="Q9647" s="3">
        <v>208.8</v>
      </c>
      <c r="R9647" s="3">
        <v>100</v>
      </c>
      <c r="S9647" s="3">
        <v>108.8</v>
      </c>
      <c r="T9647" t="s">
        <v>1954</v>
      </c>
      <c r="U9647" t="s">
        <v>72</v>
      </c>
    </row>
    <row r="9648" spans="1:21" x14ac:dyDescent="0.35">
      <c r="A9648" t="s">
        <v>12226</v>
      </c>
      <c r="B9648" s="2">
        <v>45993</v>
      </c>
      <c r="C9648">
        <v>12</v>
      </c>
      <c r="D9648">
        <v>2025</v>
      </c>
      <c r="F9648" t="s">
        <v>174</v>
      </c>
      <c r="G9648" t="s">
        <v>2296</v>
      </c>
      <c r="H9648" t="s">
        <v>1870</v>
      </c>
      <c r="I9648" t="s">
        <v>2000</v>
      </c>
      <c r="J9648" t="s">
        <v>2045</v>
      </c>
      <c r="K9648" t="s">
        <v>1910</v>
      </c>
      <c r="L9648" t="s">
        <v>1890</v>
      </c>
      <c r="M9648">
        <v>1</v>
      </c>
      <c r="N9648" s="3">
        <v>99</v>
      </c>
      <c r="O9648" s="3">
        <v>58</v>
      </c>
      <c r="P9648" s="4">
        <v>0.1</v>
      </c>
      <c r="Q9648" s="3">
        <v>89.1</v>
      </c>
      <c r="R9648" s="3">
        <v>58</v>
      </c>
      <c r="S9648" s="3">
        <v>31.1</v>
      </c>
      <c r="T9648" t="s">
        <v>1954</v>
      </c>
      <c r="U9648" t="s">
        <v>72</v>
      </c>
    </row>
    <row r="9649" spans="1:21" x14ac:dyDescent="0.35">
      <c r="A9649" t="s">
        <v>12227</v>
      </c>
      <c r="B9649" s="2">
        <v>45993</v>
      </c>
      <c r="C9649">
        <v>12</v>
      </c>
      <c r="D9649">
        <v>2025</v>
      </c>
      <c r="F9649" t="s">
        <v>1803</v>
      </c>
      <c r="G9649" t="s">
        <v>3391</v>
      </c>
      <c r="H9649" t="s">
        <v>1866</v>
      </c>
      <c r="I9649" t="s">
        <v>1866</v>
      </c>
      <c r="J9649" t="s">
        <v>2023</v>
      </c>
      <c r="K9649" t="s">
        <v>1912</v>
      </c>
      <c r="L9649" t="s">
        <v>1890</v>
      </c>
      <c r="M9649">
        <v>3</v>
      </c>
      <c r="N9649" s="3">
        <v>249</v>
      </c>
      <c r="O9649" s="3">
        <v>168</v>
      </c>
      <c r="P9649" s="4">
        <v>0</v>
      </c>
      <c r="Q9649" s="3">
        <v>747</v>
      </c>
      <c r="R9649" s="3">
        <v>504</v>
      </c>
      <c r="S9649" s="3">
        <v>243</v>
      </c>
      <c r="T9649" t="s">
        <v>1954</v>
      </c>
      <c r="U9649" t="s">
        <v>72</v>
      </c>
    </row>
    <row r="9650" spans="1:21" x14ac:dyDescent="0.35">
      <c r="A9650" t="s">
        <v>12228</v>
      </c>
      <c r="B9650" s="2">
        <v>45994</v>
      </c>
      <c r="C9650">
        <v>12</v>
      </c>
      <c r="D9650">
        <v>2025</v>
      </c>
      <c r="F9650" t="s">
        <v>1168</v>
      </c>
      <c r="G9650" t="s">
        <v>64</v>
      </c>
      <c r="H9650" t="s">
        <v>1869</v>
      </c>
      <c r="I9650" t="s">
        <v>1974</v>
      </c>
      <c r="J9650" t="s">
        <v>1963</v>
      </c>
      <c r="K9650" t="s">
        <v>1907</v>
      </c>
      <c r="L9650" t="s">
        <v>1890</v>
      </c>
      <c r="M9650">
        <v>1</v>
      </c>
      <c r="N9650" s="3">
        <v>119</v>
      </c>
      <c r="O9650" s="3">
        <v>72</v>
      </c>
      <c r="P9650" s="4">
        <v>0.15</v>
      </c>
      <c r="Q9650" s="3">
        <v>101.15</v>
      </c>
      <c r="R9650" s="3">
        <v>72</v>
      </c>
      <c r="S9650" s="3">
        <v>29.15</v>
      </c>
      <c r="T9650" t="s">
        <v>1954</v>
      </c>
      <c r="U9650" t="s">
        <v>72</v>
      </c>
    </row>
    <row r="9651" spans="1:21" x14ac:dyDescent="0.35">
      <c r="A9651" t="s">
        <v>12229</v>
      </c>
      <c r="B9651" s="2">
        <v>45994</v>
      </c>
      <c r="C9651">
        <v>12</v>
      </c>
      <c r="D9651">
        <v>2025</v>
      </c>
      <c r="F9651" t="s">
        <v>559</v>
      </c>
      <c r="G9651" t="s">
        <v>5570</v>
      </c>
      <c r="H9651" t="s">
        <v>1868</v>
      </c>
      <c r="I9651" t="s">
        <v>2022</v>
      </c>
      <c r="J9651" t="s">
        <v>2011</v>
      </c>
      <c r="K9651" t="s">
        <v>1927</v>
      </c>
      <c r="L9651" t="s">
        <v>1885</v>
      </c>
      <c r="M9651">
        <v>1</v>
      </c>
      <c r="N9651" s="3">
        <v>24</v>
      </c>
      <c r="O9651" s="3">
        <v>10</v>
      </c>
      <c r="P9651" s="4">
        <v>0</v>
      </c>
      <c r="Q9651" s="3">
        <v>24</v>
      </c>
      <c r="R9651" s="3">
        <v>10</v>
      </c>
      <c r="S9651" s="3">
        <v>14</v>
      </c>
      <c r="T9651" t="s">
        <v>1954</v>
      </c>
      <c r="U9651" t="s">
        <v>72</v>
      </c>
    </row>
    <row r="9652" spans="1:21" x14ac:dyDescent="0.35">
      <c r="A9652" t="s">
        <v>12230</v>
      </c>
      <c r="B9652" s="2">
        <v>45994</v>
      </c>
      <c r="C9652">
        <v>12</v>
      </c>
      <c r="D9652">
        <v>2025</v>
      </c>
      <c r="F9652" t="s">
        <v>1029</v>
      </c>
      <c r="G9652" t="s">
        <v>2092</v>
      </c>
      <c r="H9652" t="s">
        <v>1868</v>
      </c>
      <c r="J9652" t="s">
        <v>1953</v>
      </c>
      <c r="K9652" t="s">
        <v>1905</v>
      </c>
      <c r="L9652" t="s">
        <v>1888</v>
      </c>
      <c r="M9652">
        <v>2</v>
      </c>
      <c r="N9652" s="3">
        <v>120</v>
      </c>
      <c r="O9652" s="3">
        <v>63</v>
      </c>
      <c r="P9652" s="4">
        <v>0.15</v>
      </c>
      <c r="Q9652" s="3">
        <v>204</v>
      </c>
      <c r="R9652" s="3">
        <v>126</v>
      </c>
      <c r="S9652" s="3">
        <v>78</v>
      </c>
      <c r="T9652" t="s">
        <v>1954</v>
      </c>
      <c r="U9652" t="s">
        <v>72</v>
      </c>
    </row>
    <row r="9653" spans="1:21" x14ac:dyDescent="0.35">
      <c r="A9653" t="s">
        <v>12231</v>
      </c>
      <c r="B9653" s="2">
        <v>45994</v>
      </c>
      <c r="C9653">
        <v>12</v>
      </c>
      <c r="D9653">
        <v>2025</v>
      </c>
      <c r="F9653" t="s">
        <v>1732</v>
      </c>
      <c r="G9653" t="s">
        <v>2298</v>
      </c>
      <c r="H9653" t="s">
        <v>1869</v>
      </c>
      <c r="I9653" t="s">
        <v>1974</v>
      </c>
      <c r="J9653" t="s">
        <v>1967</v>
      </c>
      <c r="K9653" t="s">
        <v>1913</v>
      </c>
      <c r="L9653" t="s">
        <v>1888</v>
      </c>
      <c r="M9653">
        <v>1</v>
      </c>
      <c r="N9653" s="3">
        <v>78</v>
      </c>
      <c r="O9653" s="3">
        <v>39</v>
      </c>
      <c r="P9653" s="4">
        <v>0</v>
      </c>
      <c r="Q9653" s="3">
        <v>78</v>
      </c>
      <c r="R9653" s="3">
        <v>39</v>
      </c>
      <c r="S9653" s="3">
        <v>39</v>
      </c>
      <c r="T9653" t="s">
        <v>1954</v>
      </c>
      <c r="U9653" t="s">
        <v>72</v>
      </c>
    </row>
    <row r="9654" spans="1:21" x14ac:dyDescent="0.35">
      <c r="A9654" t="s">
        <v>12232</v>
      </c>
      <c r="B9654" s="2">
        <v>45994</v>
      </c>
      <c r="C9654">
        <v>12</v>
      </c>
      <c r="D9654">
        <v>2025</v>
      </c>
      <c r="F9654" t="s">
        <v>1052</v>
      </c>
      <c r="G9654" t="s">
        <v>3429</v>
      </c>
      <c r="H9654" t="s">
        <v>1875</v>
      </c>
      <c r="I9654" t="s">
        <v>1981</v>
      </c>
      <c r="J9654" t="s">
        <v>1987</v>
      </c>
      <c r="K9654" t="s">
        <v>1908</v>
      </c>
      <c r="L9654" t="s">
        <v>1890</v>
      </c>
      <c r="M9654">
        <v>1</v>
      </c>
      <c r="N9654" s="3">
        <v>129</v>
      </c>
      <c r="O9654" s="3">
        <v>78</v>
      </c>
      <c r="P9654" s="4">
        <v>0.05</v>
      </c>
      <c r="Q9654" s="3">
        <v>122.55</v>
      </c>
      <c r="R9654" s="3">
        <v>78</v>
      </c>
      <c r="S9654" s="3">
        <v>44.55</v>
      </c>
      <c r="T9654" t="s">
        <v>1954</v>
      </c>
      <c r="U9654" t="s">
        <v>72</v>
      </c>
    </row>
    <row r="9655" spans="1:21" x14ac:dyDescent="0.35">
      <c r="A9655" t="s">
        <v>12233</v>
      </c>
      <c r="B9655" s="2">
        <v>45994</v>
      </c>
      <c r="C9655">
        <v>12</v>
      </c>
      <c r="D9655">
        <v>2025</v>
      </c>
      <c r="F9655" t="s">
        <v>607</v>
      </c>
      <c r="G9655" t="s">
        <v>3775</v>
      </c>
      <c r="H9655" t="s">
        <v>1875</v>
      </c>
      <c r="I9655" t="s">
        <v>2054</v>
      </c>
      <c r="J9655" t="s">
        <v>1987</v>
      </c>
      <c r="K9655" t="s">
        <v>1908</v>
      </c>
      <c r="L9655" t="s">
        <v>1890</v>
      </c>
      <c r="M9655">
        <v>3</v>
      </c>
      <c r="N9655" s="3">
        <v>129</v>
      </c>
      <c r="O9655" s="3">
        <v>78</v>
      </c>
      <c r="P9655" s="4">
        <v>0</v>
      </c>
      <c r="Q9655" s="3">
        <v>387</v>
      </c>
      <c r="R9655" s="3">
        <v>234</v>
      </c>
      <c r="S9655" s="3">
        <v>153</v>
      </c>
      <c r="T9655" t="s">
        <v>1954</v>
      </c>
      <c r="U9655" t="s">
        <v>72</v>
      </c>
    </row>
    <row r="9656" spans="1:21" x14ac:dyDescent="0.35">
      <c r="A9656" t="s">
        <v>12234</v>
      </c>
      <c r="B9656" s="2">
        <v>45994</v>
      </c>
      <c r="C9656">
        <v>12</v>
      </c>
      <c r="D9656">
        <v>2025</v>
      </c>
      <c r="F9656" t="s">
        <v>278</v>
      </c>
      <c r="G9656" t="s">
        <v>2504</v>
      </c>
      <c r="H9656" t="s">
        <v>1870</v>
      </c>
      <c r="I9656" t="s">
        <v>2000</v>
      </c>
      <c r="J9656" t="s">
        <v>1967</v>
      </c>
      <c r="K9656" t="s">
        <v>1913</v>
      </c>
      <c r="L9656" t="s">
        <v>1888</v>
      </c>
      <c r="M9656">
        <v>1</v>
      </c>
      <c r="N9656" s="3">
        <v>78</v>
      </c>
      <c r="O9656" s="3">
        <v>39</v>
      </c>
      <c r="P9656" s="4">
        <v>0.05</v>
      </c>
      <c r="Q9656" s="3">
        <v>74.099999999999994</v>
      </c>
      <c r="R9656" s="3">
        <v>39</v>
      </c>
      <c r="S9656" s="3">
        <v>35.1</v>
      </c>
      <c r="T9656" t="s">
        <v>1954</v>
      </c>
      <c r="U9656" t="s">
        <v>72</v>
      </c>
    </row>
    <row r="9657" spans="1:21" x14ac:dyDescent="0.35">
      <c r="A9657" t="s">
        <v>12235</v>
      </c>
      <c r="B9657" s="2">
        <v>45994</v>
      </c>
      <c r="C9657">
        <v>12</v>
      </c>
      <c r="D9657">
        <v>2025</v>
      </c>
      <c r="F9657" t="s">
        <v>271</v>
      </c>
      <c r="G9657" t="s">
        <v>3123</v>
      </c>
      <c r="H9657" t="s">
        <v>1871</v>
      </c>
      <c r="I9657" t="s">
        <v>1966</v>
      </c>
      <c r="J9657" t="s">
        <v>1991</v>
      </c>
      <c r="K9657" t="s">
        <v>1925</v>
      </c>
      <c r="L9657" t="s">
        <v>1885</v>
      </c>
      <c r="M9657">
        <v>2</v>
      </c>
      <c r="N9657" s="3">
        <v>35</v>
      </c>
      <c r="O9657" s="3">
        <v>16</v>
      </c>
      <c r="P9657" s="4">
        <v>0</v>
      </c>
      <c r="Q9657" s="3">
        <v>70</v>
      </c>
      <c r="R9657" s="3">
        <v>32</v>
      </c>
      <c r="S9657" s="3">
        <v>38</v>
      </c>
      <c r="T9657" t="s">
        <v>1954</v>
      </c>
      <c r="U9657" t="s">
        <v>72</v>
      </c>
    </row>
    <row r="9658" spans="1:21" x14ac:dyDescent="0.35">
      <c r="A9658" t="s">
        <v>12236</v>
      </c>
      <c r="B9658" s="2">
        <v>45994</v>
      </c>
      <c r="C9658">
        <v>12</v>
      </c>
      <c r="D9658">
        <v>2025</v>
      </c>
      <c r="F9658" t="s">
        <v>681</v>
      </c>
      <c r="G9658" t="s">
        <v>2259</v>
      </c>
      <c r="H9658" t="s">
        <v>1872</v>
      </c>
      <c r="I9658" t="s">
        <v>2152</v>
      </c>
      <c r="J9658" t="s">
        <v>1971</v>
      </c>
      <c r="K9658" t="s">
        <v>1920</v>
      </c>
      <c r="L9658" t="s">
        <v>1886</v>
      </c>
      <c r="M9658">
        <v>1</v>
      </c>
      <c r="N9658" s="3">
        <v>45</v>
      </c>
      <c r="O9658" s="3">
        <v>19</v>
      </c>
      <c r="P9658" s="4">
        <v>0.15</v>
      </c>
      <c r="Q9658" s="3">
        <v>38.25</v>
      </c>
      <c r="R9658" s="3">
        <v>19</v>
      </c>
      <c r="S9658" s="3">
        <v>19.25</v>
      </c>
      <c r="T9658" t="s">
        <v>1954</v>
      </c>
      <c r="U9658" t="s">
        <v>72</v>
      </c>
    </row>
    <row r="9659" spans="1:21" x14ac:dyDescent="0.35">
      <c r="A9659" t="s">
        <v>12237</v>
      </c>
      <c r="B9659" s="2">
        <v>45994</v>
      </c>
      <c r="C9659">
        <v>12</v>
      </c>
      <c r="D9659">
        <v>2025</v>
      </c>
      <c r="F9659" t="s">
        <v>404</v>
      </c>
      <c r="G9659" t="s">
        <v>3533</v>
      </c>
      <c r="H9659" t="s">
        <v>1866</v>
      </c>
      <c r="I9659" t="s">
        <v>1866</v>
      </c>
      <c r="J9659" t="s">
        <v>1997</v>
      </c>
      <c r="K9659" t="s">
        <v>1906</v>
      </c>
      <c r="L9659" t="s">
        <v>1889</v>
      </c>
      <c r="M9659">
        <v>1</v>
      </c>
      <c r="N9659" s="3">
        <v>89</v>
      </c>
      <c r="O9659" s="3">
        <v>48</v>
      </c>
      <c r="P9659" s="4">
        <v>0.1</v>
      </c>
      <c r="Q9659" s="3">
        <v>80.099999999999994</v>
      </c>
      <c r="R9659" s="3">
        <v>48</v>
      </c>
      <c r="S9659" s="3">
        <v>32.1</v>
      </c>
      <c r="T9659" t="s">
        <v>1954</v>
      </c>
      <c r="U9659" t="s">
        <v>72</v>
      </c>
    </row>
    <row r="9660" spans="1:21" x14ac:dyDescent="0.35">
      <c r="A9660" t="s">
        <v>12238</v>
      </c>
      <c r="B9660" s="2">
        <v>45994</v>
      </c>
      <c r="C9660">
        <v>12</v>
      </c>
      <c r="D9660">
        <v>2025</v>
      </c>
      <c r="F9660" t="s">
        <v>1377</v>
      </c>
      <c r="G9660" t="s">
        <v>2043</v>
      </c>
      <c r="H9660" t="s">
        <v>1872</v>
      </c>
      <c r="I9660" t="s">
        <v>2357</v>
      </c>
      <c r="J9660" t="s">
        <v>1953</v>
      </c>
      <c r="K9660" t="s">
        <v>1905</v>
      </c>
      <c r="L9660" t="s">
        <v>1888</v>
      </c>
      <c r="M9660">
        <v>2</v>
      </c>
      <c r="N9660" s="3">
        <v>120</v>
      </c>
      <c r="O9660" s="3">
        <v>63</v>
      </c>
      <c r="P9660" s="4">
        <v>0.05</v>
      </c>
      <c r="Q9660" s="3">
        <v>228</v>
      </c>
      <c r="R9660" s="3">
        <v>126</v>
      </c>
      <c r="S9660" s="3">
        <v>102</v>
      </c>
      <c r="T9660" t="s">
        <v>1954</v>
      </c>
      <c r="U9660" t="s">
        <v>72</v>
      </c>
    </row>
    <row r="9661" spans="1:21" x14ac:dyDescent="0.35">
      <c r="A9661" t="s">
        <v>12239</v>
      </c>
      <c r="B9661" s="2">
        <v>45995</v>
      </c>
      <c r="C9661">
        <v>12</v>
      </c>
      <c r="D9661">
        <v>2025</v>
      </c>
      <c r="F9661" t="s">
        <v>687</v>
      </c>
      <c r="G9661" t="s">
        <v>2146</v>
      </c>
      <c r="H9661" t="s">
        <v>1866</v>
      </c>
      <c r="I9661" t="s">
        <v>1866</v>
      </c>
      <c r="J9661" t="s">
        <v>2001</v>
      </c>
      <c r="K9661" t="s">
        <v>1911</v>
      </c>
      <c r="L9661" t="s">
        <v>1886</v>
      </c>
      <c r="M9661">
        <v>2</v>
      </c>
      <c r="N9661" s="3">
        <v>58</v>
      </c>
      <c r="O9661" s="3">
        <v>25</v>
      </c>
      <c r="P9661" s="4">
        <v>0</v>
      </c>
      <c r="Q9661" s="3">
        <v>116</v>
      </c>
      <c r="R9661" s="3">
        <v>50</v>
      </c>
      <c r="S9661" s="3">
        <v>66</v>
      </c>
      <c r="T9661" t="s">
        <v>1954</v>
      </c>
      <c r="U9661" t="s">
        <v>72</v>
      </c>
    </row>
    <row r="9662" spans="1:21" x14ac:dyDescent="0.35">
      <c r="A9662" t="s">
        <v>12240</v>
      </c>
      <c r="B9662" s="2">
        <v>45995</v>
      </c>
      <c r="C9662">
        <v>12</v>
      </c>
      <c r="D9662">
        <v>2025</v>
      </c>
      <c r="F9662" t="s">
        <v>1588</v>
      </c>
      <c r="G9662" t="s">
        <v>2668</v>
      </c>
      <c r="H9662" t="s">
        <v>1868</v>
      </c>
      <c r="I9662" t="s">
        <v>2014</v>
      </c>
      <c r="J9662" t="s">
        <v>2001</v>
      </c>
      <c r="K9662" t="s">
        <v>1911</v>
      </c>
      <c r="L9662" t="s">
        <v>1886</v>
      </c>
      <c r="M9662">
        <v>3</v>
      </c>
      <c r="N9662" s="3">
        <v>58</v>
      </c>
      <c r="O9662" s="3">
        <v>25</v>
      </c>
      <c r="P9662" s="4">
        <v>0.1</v>
      </c>
      <c r="Q9662" s="3">
        <v>156.6</v>
      </c>
      <c r="R9662" s="3">
        <v>75</v>
      </c>
      <c r="S9662" s="3">
        <v>81.599999999999994</v>
      </c>
      <c r="T9662" t="s">
        <v>1954</v>
      </c>
      <c r="U9662" t="s">
        <v>72</v>
      </c>
    </row>
    <row r="9663" spans="1:21" x14ac:dyDescent="0.35">
      <c r="A9663" t="s">
        <v>12241</v>
      </c>
      <c r="B9663" s="2">
        <v>45995</v>
      </c>
      <c r="C9663">
        <v>12</v>
      </c>
      <c r="D9663">
        <v>2025</v>
      </c>
      <c r="F9663" t="s">
        <v>674</v>
      </c>
      <c r="G9663" t="s">
        <v>2934</v>
      </c>
      <c r="H9663" t="s">
        <v>1875</v>
      </c>
      <c r="I9663" t="s">
        <v>2054</v>
      </c>
      <c r="J9663" t="s">
        <v>2183</v>
      </c>
      <c r="K9663" t="s">
        <v>1917</v>
      </c>
      <c r="L9663" t="s">
        <v>1886</v>
      </c>
      <c r="M9663">
        <v>1</v>
      </c>
      <c r="N9663" s="3">
        <v>72</v>
      </c>
      <c r="O9663" s="3">
        <v>34</v>
      </c>
      <c r="P9663" s="4">
        <v>0.05</v>
      </c>
      <c r="Q9663" s="3">
        <v>68.400000000000006</v>
      </c>
      <c r="R9663" s="3">
        <v>34</v>
      </c>
      <c r="S9663" s="3">
        <v>34.4</v>
      </c>
      <c r="T9663" t="s">
        <v>1954</v>
      </c>
      <c r="U9663" t="s">
        <v>72</v>
      </c>
    </row>
    <row r="9664" spans="1:21" x14ac:dyDescent="0.35">
      <c r="A9664" t="s">
        <v>12242</v>
      </c>
      <c r="B9664" s="2">
        <v>45995</v>
      </c>
      <c r="C9664">
        <v>12</v>
      </c>
      <c r="D9664">
        <v>2025</v>
      </c>
      <c r="F9664" t="s">
        <v>527</v>
      </c>
      <c r="G9664" t="s">
        <v>2519</v>
      </c>
      <c r="H9664" t="s">
        <v>1868</v>
      </c>
      <c r="I9664" t="s">
        <v>1959</v>
      </c>
      <c r="J9664" t="s">
        <v>2045</v>
      </c>
      <c r="K9664" t="s">
        <v>1910</v>
      </c>
      <c r="L9664" t="s">
        <v>1890</v>
      </c>
      <c r="M9664">
        <v>3</v>
      </c>
      <c r="N9664" s="3">
        <v>99</v>
      </c>
      <c r="O9664" s="3">
        <v>58</v>
      </c>
      <c r="P9664" s="4">
        <v>0</v>
      </c>
      <c r="Q9664" s="3">
        <v>297</v>
      </c>
      <c r="R9664" s="3">
        <v>174</v>
      </c>
      <c r="S9664" s="3">
        <v>123</v>
      </c>
      <c r="T9664" t="s">
        <v>1954</v>
      </c>
      <c r="U9664" t="s">
        <v>72</v>
      </c>
    </row>
    <row r="9665" spans="1:21" x14ac:dyDescent="0.35">
      <c r="A9665" t="s">
        <v>12243</v>
      </c>
      <c r="B9665" s="2">
        <v>45995</v>
      </c>
      <c r="C9665">
        <v>12</v>
      </c>
      <c r="D9665">
        <v>2025</v>
      </c>
      <c r="F9665" t="s">
        <v>704</v>
      </c>
      <c r="G9665" t="s">
        <v>2784</v>
      </c>
      <c r="H9665" t="s">
        <v>1864</v>
      </c>
      <c r="I9665" t="s">
        <v>2087</v>
      </c>
      <c r="J9665" t="s">
        <v>2015</v>
      </c>
      <c r="K9665" t="s">
        <v>1914</v>
      </c>
      <c r="L9665" t="s">
        <v>1888</v>
      </c>
      <c r="M9665">
        <v>1</v>
      </c>
      <c r="N9665" s="3">
        <v>65</v>
      </c>
      <c r="O9665" s="3">
        <v>32</v>
      </c>
      <c r="P9665" s="4">
        <v>0</v>
      </c>
      <c r="Q9665" s="3">
        <v>65</v>
      </c>
      <c r="R9665" s="3">
        <v>32</v>
      </c>
      <c r="S9665" s="3">
        <v>33</v>
      </c>
      <c r="T9665" t="s">
        <v>1954</v>
      </c>
      <c r="U9665" t="s">
        <v>72</v>
      </c>
    </row>
    <row r="9666" spans="1:21" x14ac:dyDescent="0.35">
      <c r="A9666" t="s">
        <v>12244</v>
      </c>
      <c r="B9666" s="2">
        <v>45995</v>
      </c>
      <c r="C9666">
        <v>12</v>
      </c>
      <c r="D9666">
        <v>2025</v>
      </c>
      <c r="F9666" t="s">
        <v>791</v>
      </c>
      <c r="G9666" t="s">
        <v>2892</v>
      </c>
      <c r="H9666" t="s">
        <v>1873</v>
      </c>
      <c r="I9666" t="s">
        <v>2323</v>
      </c>
      <c r="J9666" t="s">
        <v>2064</v>
      </c>
      <c r="K9666" t="s">
        <v>1922</v>
      </c>
      <c r="L9666" t="s">
        <v>1887</v>
      </c>
      <c r="M9666">
        <v>1</v>
      </c>
      <c r="N9666" s="3">
        <v>32</v>
      </c>
      <c r="O9666" s="3">
        <v>14</v>
      </c>
      <c r="P9666" s="4">
        <v>0.15</v>
      </c>
      <c r="Q9666" s="3">
        <v>27.2</v>
      </c>
      <c r="R9666" s="3">
        <v>14</v>
      </c>
      <c r="S9666" s="3">
        <v>13.2</v>
      </c>
      <c r="T9666" t="s">
        <v>1954</v>
      </c>
      <c r="U9666" t="s">
        <v>72</v>
      </c>
    </row>
    <row r="9667" spans="1:21" x14ac:dyDescent="0.35">
      <c r="A9667" t="s">
        <v>12245</v>
      </c>
      <c r="B9667" s="2">
        <v>45995</v>
      </c>
      <c r="C9667">
        <v>12</v>
      </c>
      <c r="D9667">
        <v>2025</v>
      </c>
      <c r="F9667" t="s">
        <v>510</v>
      </c>
      <c r="G9667" t="s">
        <v>4374</v>
      </c>
      <c r="H9667" t="s">
        <v>1866</v>
      </c>
      <c r="I9667" t="s">
        <v>1866</v>
      </c>
      <c r="J9667" t="s">
        <v>2061</v>
      </c>
      <c r="K9667" t="s">
        <v>1923</v>
      </c>
      <c r="L9667" t="s">
        <v>1888</v>
      </c>
      <c r="M9667">
        <v>1</v>
      </c>
      <c r="N9667" s="3">
        <v>25</v>
      </c>
      <c r="O9667" s="3">
        <v>11</v>
      </c>
      <c r="P9667" s="4">
        <v>0.05</v>
      </c>
      <c r="Q9667" s="3">
        <v>23.75</v>
      </c>
      <c r="R9667" s="3">
        <v>11</v>
      </c>
      <c r="S9667" s="3">
        <v>12.75</v>
      </c>
      <c r="T9667" t="s">
        <v>1954</v>
      </c>
      <c r="U9667" t="s">
        <v>72</v>
      </c>
    </row>
    <row r="9668" spans="1:21" x14ac:dyDescent="0.35">
      <c r="A9668" t="s">
        <v>12246</v>
      </c>
      <c r="B9668" s="2">
        <v>45995</v>
      </c>
      <c r="C9668">
        <v>12</v>
      </c>
      <c r="D9668">
        <v>2025</v>
      </c>
      <c r="F9668" t="s">
        <v>679</v>
      </c>
      <c r="G9668" t="s">
        <v>3706</v>
      </c>
      <c r="H9668" t="s">
        <v>1874</v>
      </c>
      <c r="I9668" t="s">
        <v>2119</v>
      </c>
      <c r="J9668" t="s">
        <v>2120</v>
      </c>
      <c r="K9668" t="s">
        <v>1926</v>
      </c>
      <c r="L9668" t="s">
        <v>1885</v>
      </c>
      <c r="M9668">
        <v>1</v>
      </c>
      <c r="N9668" s="3">
        <v>28</v>
      </c>
      <c r="O9668" s="3">
        <v>13</v>
      </c>
      <c r="P9668" s="4">
        <v>0.05</v>
      </c>
      <c r="Q9668" s="3">
        <v>26.6</v>
      </c>
      <c r="R9668" s="3">
        <v>13</v>
      </c>
      <c r="S9668" s="3">
        <v>13.6</v>
      </c>
      <c r="T9668" t="s">
        <v>1954</v>
      </c>
      <c r="U9668" t="s">
        <v>72</v>
      </c>
    </row>
    <row r="9669" spans="1:21" x14ac:dyDescent="0.35">
      <c r="A9669" t="s">
        <v>12247</v>
      </c>
      <c r="B9669" s="2">
        <v>45996</v>
      </c>
      <c r="C9669">
        <v>12</v>
      </c>
      <c r="D9669">
        <v>2025</v>
      </c>
      <c r="F9669" t="s">
        <v>679</v>
      </c>
      <c r="G9669" t="s">
        <v>3706</v>
      </c>
      <c r="H9669" t="s">
        <v>1874</v>
      </c>
      <c r="I9669" t="s">
        <v>2119</v>
      </c>
      <c r="J9669" t="s">
        <v>2064</v>
      </c>
      <c r="K9669" t="s">
        <v>1922</v>
      </c>
      <c r="L9669" t="s">
        <v>1887</v>
      </c>
      <c r="M9669">
        <v>5</v>
      </c>
      <c r="N9669" s="3">
        <v>32</v>
      </c>
      <c r="O9669" s="3">
        <v>14</v>
      </c>
      <c r="P9669" s="4">
        <v>0.15</v>
      </c>
      <c r="Q9669" s="3">
        <v>136</v>
      </c>
      <c r="R9669" s="3">
        <v>70</v>
      </c>
      <c r="S9669" s="3">
        <v>66</v>
      </c>
      <c r="T9669" t="s">
        <v>1954</v>
      </c>
      <c r="U9669" t="s">
        <v>72</v>
      </c>
    </row>
    <row r="9670" spans="1:21" x14ac:dyDescent="0.35">
      <c r="A9670" t="s">
        <v>12248</v>
      </c>
      <c r="B9670" s="2">
        <v>45996</v>
      </c>
      <c r="C9670">
        <v>12</v>
      </c>
      <c r="D9670">
        <v>2025</v>
      </c>
      <c r="F9670" t="s">
        <v>124</v>
      </c>
      <c r="G9670" t="s">
        <v>2624</v>
      </c>
      <c r="H9670" t="s">
        <v>1872</v>
      </c>
      <c r="I9670" t="s">
        <v>2076</v>
      </c>
      <c r="J9670" t="s">
        <v>2067</v>
      </c>
      <c r="K9670" t="s">
        <v>1918</v>
      </c>
      <c r="L9670" t="s">
        <v>1889</v>
      </c>
      <c r="M9670">
        <v>2</v>
      </c>
      <c r="N9670" s="3">
        <v>69</v>
      </c>
      <c r="O9670" s="3">
        <v>37</v>
      </c>
      <c r="P9670" s="4">
        <v>0</v>
      </c>
      <c r="Q9670" s="3">
        <v>138</v>
      </c>
      <c r="R9670" s="3">
        <v>74</v>
      </c>
      <c r="S9670" s="3">
        <v>64</v>
      </c>
      <c r="T9670" t="s">
        <v>1954</v>
      </c>
      <c r="U9670" t="s">
        <v>72</v>
      </c>
    </row>
    <row r="9671" spans="1:21" x14ac:dyDescent="0.35">
      <c r="A9671" t="s">
        <v>12249</v>
      </c>
      <c r="B9671" s="2">
        <v>45996</v>
      </c>
      <c r="C9671">
        <v>12</v>
      </c>
      <c r="D9671">
        <v>2025</v>
      </c>
      <c r="F9671" t="s">
        <v>123</v>
      </c>
      <c r="G9671" t="s">
        <v>2486</v>
      </c>
      <c r="H9671" t="s">
        <v>1873</v>
      </c>
      <c r="I9671" t="s">
        <v>2320</v>
      </c>
      <c r="J9671" t="s">
        <v>2067</v>
      </c>
      <c r="K9671" t="s">
        <v>1918</v>
      </c>
      <c r="L9671" t="s">
        <v>1889</v>
      </c>
      <c r="M9671">
        <v>1</v>
      </c>
      <c r="N9671" s="3">
        <v>69</v>
      </c>
      <c r="O9671" s="3">
        <v>37</v>
      </c>
      <c r="P9671" s="4">
        <v>0.2</v>
      </c>
      <c r="Q9671" s="3">
        <v>55.2</v>
      </c>
      <c r="R9671" s="3">
        <v>37</v>
      </c>
      <c r="S9671" s="3">
        <v>18.2</v>
      </c>
      <c r="T9671" t="s">
        <v>1954</v>
      </c>
      <c r="U9671" t="s">
        <v>72</v>
      </c>
    </row>
    <row r="9672" spans="1:21" x14ac:dyDescent="0.35">
      <c r="A9672" t="s">
        <v>12250</v>
      </c>
      <c r="B9672" s="2">
        <v>45996</v>
      </c>
      <c r="C9672">
        <v>12</v>
      </c>
      <c r="D9672">
        <v>2025</v>
      </c>
      <c r="F9672" t="s">
        <v>1427</v>
      </c>
      <c r="G9672" t="s">
        <v>2343</v>
      </c>
      <c r="H9672" t="s">
        <v>1873</v>
      </c>
      <c r="I9672" t="s">
        <v>2070</v>
      </c>
      <c r="J9672" t="s">
        <v>1953</v>
      </c>
      <c r="K9672" t="s">
        <v>1905</v>
      </c>
      <c r="L9672" t="s">
        <v>1888</v>
      </c>
      <c r="M9672">
        <v>1</v>
      </c>
      <c r="N9672" s="3">
        <v>120</v>
      </c>
      <c r="O9672" s="3">
        <v>63</v>
      </c>
      <c r="P9672" s="4">
        <v>0.15</v>
      </c>
      <c r="Q9672" s="3">
        <v>102</v>
      </c>
      <c r="R9672" s="3">
        <v>63</v>
      </c>
      <c r="S9672" s="3">
        <v>39</v>
      </c>
      <c r="T9672" t="s">
        <v>1954</v>
      </c>
      <c r="U9672" t="s">
        <v>72</v>
      </c>
    </row>
    <row r="9673" spans="1:21" x14ac:dyDescent="0.35">
      <c r="A9673" t="s">
        <v>12251</v>
      </c>
      <c r="B9673" s="2">
        <v>45996</v>
      </c>
      <c r="C9673">
        <v>12</v>
      </c>
      <c r="D9673">
        <v>2025</v>
      </c>
      <c r="F9673" t="s">
        <v>314</v>
      </c>
      <c r="G9673" t="s">
        <v>2141</v>
      </c>
      <c r="H9673" t="s">
        <v>1870</v>
      </c>
      <c r="I9673" t="s">
        <v>2192</v>
      </c>
      <c r="J9673" t="s">
        <v>1971</v>
      </c>
      <c r="K9673" t="s">
        <v>1920</v>
      </c>
      <c r="L9673" t="s">
        <v>1886</v>
      </c>
      <c r="M9673">
        <v>2</v>
      </c>
      <c r="N9673" s="3">
        <v>45</v>
      </c>
      <c r="O9673" s="3">
        <v>19</v>
      </c>
      <c r="P9673" s="4">
        <v>0</v>
      </c>
      <c r="Q9673" s="3">
        <v>90</v>
      </c>
      <c r="R9673" s="3">
        <v>38</v>
      </c>
      <c r="S9673" s="3">
        <v>52</v>
      </c>
      <c r="T9673" t="s">
        <v>1954</v>
      </c>
      <c r="U9673" t="s">
        <v>72</v>
      </c>
    </row>
    <row r="9674" spans="1:21" x14ac:dyDescent="0.35">
      <c r="A9674" t="s">
        <v>12252</v>
      </c>
      <c r="B9674" s="2">
        <v>45996</v>
      </c>
      <c r="C9674">
        <v>12</v>
      </c>
      <c r="D9674">
        <v>2025</v>
      </c>
      <c r="F9674" t="s">
        <v>1806</v>
      </c>
      <c r="G9674" t="s">
        <v>2318</v>
      </c>
      <c r="H9674" t="s">
        <v>1874</v>
      </c>
      <c r="I9674" t="s">
        <v>2041</v>
      </c>
      <c r="J9674" t="s">
        <v>1997</v>
      </c>
      <c r="K9674" t="s">
        <v>1906</v>
      </c>
      <c r="L9674" t="s">
        <v>1889</v>
      </c>
      <c r="M9674">
        <v>4</v>
      </c>
      <c r="N9674" s="3">
        <v>89</v>
      </c>
      <c r="O9674" s="3">
        <v>48</v>
      </c>
      <c r="P9674" s="4">
        <v>0.1</v>
      </c>
      <c r="Q9674" s="3">
        <v>320.39999999999998</v>
      </c>
      <c r="R9674" s="3">
        <v>192</v>
      </c>
      <c r="S9674" s="3">
        <v>128.4</v>
      </c>
      <c r="T9674" t="s">
        <v>1954</v>
      </c>
      <c r="U9674" t="s">
        <v>72</v>
      </c>
    </row>
    <row r="9675" spans="1:21" x14ac:dyDescent="0.35">
      <c r="A9675" t="s">
        <v>12253</v>
      </c>
      <c r="B9675" s="2">
        <v>45996</v>
      </c>
      <c r="C9675">
        <v>12</v>
      </c>
      <c r="D9675">
        <v>2025</v>
      </c>
      <c r="F9675" t="s">
        <v>456</v>
      </c>
      <c r="G9675" t="s">
        <v>2098</v>
      </c>
      <c r="H9675" t="s">
        <v>1870</v>
      </c>
      <c r="I9675" t="s">
        <v>2060</v>
      </c>
      <c r="J9675" t="s">
        <v>1963</v>
      </c>
      <c r="K9675" t="s">
        <v>1907</v>
      </c>
      <c r="L9675" t="s">
        <v>1890</v>
      </c>
      <c r="M9675">
        <v>3</v>
      </c>
      <c r="N9675" s="3">
        <v>119</v>
      </c>
      <c r="O9675" s="3">
        <v>72</v>
      </c>
      <c r="P9675" s="4">
        <v>0</v>
      </c>
      <c r="Q9675" s="3">
        <v>357</v>
      </c>
      <c r="R9675" s="3">
        <v>216</v>
      </c>
      <c r="S9675" s="3">
        <v>141</v>
      </c>
      <c r="T9675" t="s">
        <v>1954</v>
      </c>
      <c r="U9675" t="s">
        <v>72</v>
      </c>
    </row>
    <row r="9676" spans="1:21" x14ac:dyDescent="0.35">
      <c r="A9676" t="s">
        <v>12254</v>
      </c>
      <c r="B9676" s="2">
        <v>45996</v>
      </c>
      <c r="C9676">
        <v>12</v>
      </c>
      <c r="D9676">
        <v>2025</v>
      </c>
      <c r="F9676" t="s">
        <v>713</v>
      </c>
      <c r="G9676" t="s">
        <v>2075</v>
      </c>
      <c r="H9676" t="s">
        <v>1872</v>
      </c>
      <c r="I9676" t="s">
        <v>2076</v>
      </c>
      <c r="J9676" t="s">
        <v>2067</v>
      </c>
      <c r="K9676" t="s">
        <v>1918</v>
      </c>
      <c r="L9676" t="s">
        <v>1889</v>
      </c>
      <c r="M9676">
        <v>3</v>
      </c>
      <c r="N9676" s="3">
        <v>69</v>
      </c>
      <c r="O9676" s="3">
        <v>37</v>
      </c>
      <c r="P9676" s="4">
        <v>0.1</v>
      </c>
      <c r="Q9676" s="3">
        <v>186.3</v>
      </c>
      <c r="R9676" s="3">
        <v>111</v>
      </c>
      <c r="S9676" s="3">
        <v>75.3</v>
      </c>
      <c r="T9676" t="s">
        <v>1954</v>
      </c>
      <c r="U9676" t="s">
        <v>72</v>
      </c>
    </row>
    <row r="9677" spans="1:21" x14ac:dyDescent="0.35">
      <c r="A9677" t="s">
        <v>12255</v>
      </c>
      <c r="B9677" s="2">
        <v>45996</v>
      </c>
      <c r="C9677">
        <v>12</v>
      </c>
      <c r="D9677">
        <v>2025</v>
      </c>
      <c r="F9677" t="s">
        <v>124</v>
      </c>
      <c r="G9677" t="s">
        <v>2624</v>
      </c>
      <c r="H9677" t="s">
        <v>1872</v>
      </c>
      <c r="I9677" t="s">
        <v>2076</v>
      </c>
      <c r="J9677" t="s">
        <v>2183</v>
      </c>
      <c r="K9677" t="s">
        <v>1917</v>
      </c>
      <c r="L9677" t="s">
        <v>1886</v>
      </c>
      <c r="M9677">
        <v>1</v>
      </c>
      <c r="N9677" s="3">
        <v>72</v>
      </c>
      <c r="O9677" s="3">
        <v>34</v>
      </c>
      <c r="P9677" s="4">
        <v>0.05</v>
      </c>
      <c r="Q9677" s="3">
        <v>68.400000000000006</v>
      </c>
      <c r="R9677" s="3">
        <v>34</v>
      </c>
      <c r="S9677" s="3">
        <v>34.4</v>
      </c>
      <c r="T9677" t="s">
        <v>1954</v>
      </c>
      <c r="U9677" t="s">
        <v>72</v>
      </c>
    </row>
    <row r="9678" spans="1:21" x14ac:dyDescent="0.35">
      <c r="A9678" t="s">
        <v>12256</v>
      </c>
      <c r="B9678" s="2">
        <v>45996</v>
      </c>
      <c r="C9678">
        <v>12</v>
      </c>
      <c r="D9678">
        <v>2025</v>
      </c>
      <c r="F9678" t="s">
        <v>1338</v>
      </c>
      <c r="G9678" t="s">
        <v>3114</v>
      </c>
      <c r="H9678" t="s">
        <v>1875</v>
      </c>
      <c r="I9678" t="s">
        <v>2054</v>
      </c>
      <c r="J9678" t="s">
        <v>1953</v>
      </c>
      <c r="K9678" t="s">
        <v>1905</v>
      </c>
      <c r="L9678" t="s">
        <v>1888</v>
      </c>
      <c r="M9678">
        <v>1</v>
      </c>
      <c r="N9678" s="3">
        <v>120</v>
      </c>
      <c r="O9678" s="3">
        <v>63</v>
      </c>
      <c r="P9678" s="4">
        <v>0.1</v>
      </c>
      <c r="Q9678" s="3">
        <v>108</v>
      </c>
      <c r="R9678" s="3">
        <v>63</v>
      </c>
      <c r="S9678" s="3">
        <v>45</v>
      </c>
      <c r="T9678" t="s">
        <v>1954</v>
      </c>
      <c r="U9678" t="s">
        <v>72</v>
      </c>
    </row>
    <row r="9679" spans="1:21" x14ac:dyDescent="0.35">
      <c r="A9679" t="s">
        <v>12257</v>
      </c>
      <c r="B9679" s="2">
        <v>45996</v>
      </c>
      <c r="C9679">
        <v>12</v>
      </c>
      <c r="D9679">
        <v>2025</v>
      </c>
      <c r="F9679" t="s">
        <v>123</v>
      </c>
      <c r="G9679" t="s">
        <v>2486</v>
      </c>
      <c r="H9679" t="s">
        <v>1873</v>
      </c>
      <c r="I9679" t="s">
        <v>2320</v>
      </c>
      <c r="J9679" t="s">
        <v>2162</v>
      </c>
      <c r="K9679" t="s">
        <v>1921</v>
      </c>
      <c r="L9679" t="s">
        <v>1889</v>
      </c>
      <c r="M9679">
        <v>5</v>
      </c>
      <c r="N9679" s="3">
        <v>55</v>
      </c>
      <c r="O9679" s="3">
        <v>27</v>
      </c>
      <c r="P9679" s="4">
        <v>0.1</v>
      </c>
      <c r="Q9679" s="3">
        <v>247.5</v>
      </c>
      <c r="R9679" s="3">
        <v>135</v>
      </c>
      <c r="S9679" s="3">
        <v>112.5</v>
      </c>
      <c r="T9679" t="s">
        <v>1954</v>
      </c>
      <c r="U9679" t="s">
        <v>72</v>
      </c>
    </row>
    <row r="9680" spans="1:21" x14ac:dyDescent="0.35">
      <c r="A9680" t="s">
        <v>12258</v>
      </c>
      <c r="B9680" s="2">
        <v>45996</v>
      </c>
      <c r="C9680">
        <v>12</v>
      </c>
      <c r="D9680">
        <v>2025</v>
      </c>
      <c r="F9680" t="s">
        <v>407</v>
      </c>
      <c r="G9680" t="s">
        <v>2094</v>
      </c>
      <c r="H9680" t="s">
        <v>1870</v>
      </c>
      <c r="I9680" t="s">
        <v>2060</v>
      </c>
      <c r="J9680" t="s">
        <v>1953</v>
      </c>
      <c r="K9680" t="s">
        <v>1905</v>
      </c>
      <c r="L9680" t="s">
        <v>1888</v>
      </c>
      <c r="M9680">
        <v>1</v>
      </c>
      <c r="N9680" s="3">
        <v>120</v>
      </c>
      <c r="O9680" s="3">
        <v>63</v>
      </c>
      <c r="P9680" s="4">
        <v>0.1</v>
      </c>
      <c r="Q9680" s="3">
        <v>108</v>
      </c>
      <c r="R9680" s="3">
        <v>63</v>
      </c>
      <c r="S9680" s="3">
        <v>45</v>
      </c>
      <c r="T9680" t="s">
        <v>1954</v>
      </c>
      <c r="U9680" t="s">
        <v>72</v>
      </c>
    </row>
    <row r="9681" spans="1:21" x14ac:dyDescent="0.35">
      <c r="A9681" t="s">
        <v>12259</v>
      </c>
      <c r="B9681" s="2">
        <v>45997</v>
      </c>
      <c r="C9681">
        <v>12</v>
      </c>
      <c r="D9681">
        <v>2025</v>
      </c>
      <c r="F9681" t="s">
        <v>770</v>
      </c>
      <c r="G9681" t="s">
        <v>2412</v>
      </c>
      <c r="H9681" t="s">
        <v>1875</v>
      </c>
      <c r="I9681" t="s">
        <v>1981</v>
      </c>
      <c r="J9681" t="s">
        <v>2011</v>
      </c>
      <c r="K9681" t="s">
        <v>1927</v>
      </c>
      <c r="L9681" t="s">
        <v>1885</v>
      </c>
      <c r="M9681">
        <v>1</v>
      </c>
      <c r="N9681" s="3">
        <v>24</v>
      </c>
      <c r="O9681" s="3">
        <v>10</v>
      </c>
      <c r="P9681" s="4">
        <v>0</v>
      </c>
      <c r="Q9681" s="3">
        <v>24</v>
      </c>
      <c r="R9681" s="3">
        <v>10</v>
      </c>
      <c r="S9681" s="3">
        <v>14</v>
      </c>
      <c r="T9681" t="s">
        <v>1954</v>
      </c>
      <c r="U9681" t="s">
        <v>72</v>
      </c>
    </row>
    <row r="9682" spans="1:21" x14ac:dyDescent="0.35">
      <c r="A9682" t="s">
        <v>12260</v>
      </c>
      <c r="B9682" s="2">
        <v>45997</v>
      </c>
      <c r="C9682">
        <v>12</v>
      </c>
      <c r="D9682">
        <v>2025</v>
      </c>
      <c r="F9682" t="s">
        <v>771</v>
      </c>
      <c r="G9682" t="s">
        <v>3442</v>
      </c>
      <c r="H9682" t="s">
        <v>1868</v>
      </c>
      <c r="I9682" t="s">
        <v>2113</v>
      </c>
      <c r="J9682" t="s">
        <v>2001</v>
      </c>
      <c r="K9682" t="s">
        <v>1911</v>
      </c>
      <c r="L9682" t="s">
        <v>1886</v>
      </c>
      <c r="M9682">
        <v>3</v>
      </c>
      <c r="N9682" s="3">
        <v>58</v>
      </c>
      <c r="O9682" s="3">
        <v>25</v>
      </c>
      <c r="P9682" s="4">
        <v>0</v>
      </c>
      <c r="Q9682" s="3">
        <v>174</v>
      </c>
      <c r="R9682" s="3">
        <v>75</v>
      </c>
      <c r="S9682" s="3">
        <v>99</v>
      </c>
      <c r="T9682" t="s">
        <v>1954</v>
      </c>
      <c r="U9682" t="s">
        <v>72</v>
      </c>
    </row>
    <row r="9683" spans="1:21" x14ac:dyDescent="0.35">
      <c r="A9683" t="s">
        <v>12261</v>
      </c>
      <c r="B9683" s="2">
        <v>45997</v>
      </c>
      <c r="C9683">
        <v>12</v>
      </c>
      <c r="D9683">
        <v>2025</v>
      </c>
      <c r="F9683" t="s">
        <v>185</v>
      </c>
      <c r="G9683" t="s">
        <v>2252</v>
      </c>
      <c r="H9683" t="s">
        <v>1866</v>
      </c>
      <c r="I9683" t="s">
        <v>1866</v>
      </c>
      <c r="J9683" t="s">
        <v>1987</v>
      </c>
      <c r="K9683" t="s">
        <v>1908</v>
      </c>
      <c r="L9683" t="s">
        <v>1890</v>
      </c>
      <c r="M9683">
        <v>3</v>
      </c>
      <c r="N9683" s="3">
        <v>129</v>
      </c>
      <c r="O9683" s="3">
        <v>78</v>
      </c>
      <c r="P9683" s="4">
        <v>0.05</v>
      </c>
      <c r="Q9683" s="3">
        <v>367.65</v>
      </c>
      <c r="R9683" s="3">
        <v>234</v>
      </c>
      <c r="S9683" s="3">
        <v>133.65</v>
      </c>
      <c r="T9683" t="s">
        <v>1954</v>
      </c>
      <c r="U9683" t="s">
        <v>72</v>
      </c>
    </row>
    <row r="9684" spans="1:21" x14ac:dyDescent="0.35">
      <c r="A9684" t="s">
        <v>12262</v>
      </c>
      <c r="B9684" s="2">
        <v>45997</v>
      </c>
      <c r="C9684">
        <v>12</v>
      </c>
      <c r="D9684">
        <v>2025</v>
      </c>
      <c r="F9684" t="s">
        <v>1451</v>
      </c>
      <c r="G9684" t="s">
        <v>2116</v>
      </c>
      <c r="H9684" t="s">
        <v>1875</v>
      </c>
      <c r="I9684" t="s">
        <v>2054</v>
      </c>
      <c r="J9684" t="s">
        <v>2061</v>
      </c>
      <c r="K9684" t="s">
        <v>1923</v>
      </c>
      <c r="L9684" t="s">
        <v>1888</v>
      </c>
      <c r="M9684">
        <v>1</v>
      </c>
      <c r="N9684" s="3">
        <v>25</v>
      </c>
      <c r="O9684" s="3">
        <v>11</v>
      </c>
      <c r="P9684" s="4">
        <v>0</v>
      </c>
      <c r="Q9684" s="3">
        <v>25</v>
      </c>
      <c r="R9684" s="3">
        <v>11</v>
      </c>
      <c r="S9684" s="3">
        <v>14</v>
      </c>
      <c r="T9684" t="s">
        <v>1954</v>
      </c>
      <c r="U9684" t="s">
        <v>72</v>
      </c>
    </row>
    <row r="9685" spans="1:21" x14ac:dyDescent="0.35">
      <c r="A9685" t="s">
        <v>12263</v>
      </c>
      <c r="B9685" s="2">
        <v>45997</v>
      </c>
      <c r="C9685">
        <v>12</v>
      </c>
      <c r="D9685">
        <v>2025</v>
      </c>
      <c r="F9685" t="s">
        <v>297</v>
      </c>
      <c r="G9685" t="s">
        <v>2038</v>
      </c>
      <c r="H9685" t="s">
        <v>1863</v>
      </c>
      <c r="I9685" t="s">
        <v>2056</v>
      </c>
      <c r="J9685" t="s">
        <v>2045</v>
      </c>
      <c r="K9685" t="s">
        <v>1910</v>
      </c>
      <c r="L9685" t="s">
        <v>1890</v>
      </c>
      <c r="M9685">
        <v>1</v>
      </c>
      <c r="N9685" s="3">
        <v>99</v>
      </c>
      <c r="O9685" s="3">
        <v>58</v>
      </c>
      <c r="P9685" s="4">
        <v>0</v>
      </c>
      <c r="Q9685" s="3">
        <v>99</v>
      </c>
      <c r="R9685" s="3">
        <v>58</v>
      </c>
      <c r="S9685" s="3">
        <v>41</v>
      </c>
      <c r="T9685" t="s">
        <v>1954</v>
      </c>
      <c r="U9685" t="s">
        <v>72</v>
      </c>
    </row>
    <row r="9686" spans="1:21" x14ac:dyDescent="0.35">
      <c r="A9686" t="s">
        <v>12264</v>
      </c>
      <c r="B9686" s="2">
        <v>45997</v>
      </c>
      <c r="C9686">
        <v>12</v>
      </c>
      <c r="D9686">
        <v>2025</v>
      </c>
      <c r="F9686" t="s">
        <v>547</v>
      </c>
      <c r="G9686" t="s">
        <v>2098</v>
      </c>
      <c r="H9686" t="s">
        <v>1866</v>
      </c>
      <c r="I9686" t="s">
        <v>1866</v>
      </c>
      <c r="J9686" t="s">
        <v>1978</v>
      </c>
      <c r="K9686" t="s">
        <v>1916</v>
      </c>
      <c r="L9686" t="s">
        <v>1887</v>
      </c>
      <c r="M9686">
        <v>1</v>
      </c>
      <c r="N9686" s="3">
        <v>79</v>
      </c>
      <c r="O9686" s="3">
        <v>42</v>
      </c>
      <c r="P9686" s="4">
        <v>0.1</v>
      </c>
      <c r="Q9686" s="3">
        <v>71.099999999999994</v>
      </c>
      <c r="R9686" s="3">
        <v>42</v>
      </c>
      <c r="S9686" s="3">
        <v>29.1</v>
      </c>
      <c r="T9686" t="s">
        <v>1954</v>
      </c>
      <c r="U9686" t="s">
        <v>72</v>
      </c>
    </row>
    <row r="9687" spans="1:21" x14ac:dyDescent="0.35">
      <c r="A9687" t="s">
        <v>12265</v>
      </c>
      <c r="B9687" s="2">
        <v>45997</v>
      </c>
      <c r="C9687">
        <v>12</v>
      </c>
      <c r="D9687">
        <v>2025</v>
      </c>
      <c r="F9687" t="s">
        <v>1759</v>
      </c>
      <c r="G9687" t="s">
        <v>3530</v>
      </c>
      <c r="H9687" t="s">
        <v>1868</v>
      </c>
      <c r="I9687" t="s">
        <v>2022</v>
      </c>
      <c r="J9687" t="s">
        <v>2064</v>
      </c>
      <c r="K9687" t="s">
        <v>1922</v>
      </c>
      <c r="L9687" t="s">
        <v>1887</v>
      </c>
      <c r="M9687">
        <v>1</v>
      </c>
      <c r="N9687" s="3">
        <v>32</v>
      </c>
      <c r="O9687" s="3">
        <v>14</v>
      </c>
      <c r="P9687" s="4">
        <v>0.15</v>
      </c>
      <c r="Q9687" s="3">
        <v>27.2</v>
      </c>
      <c r="R9687" s="3">
        <v>14</v>
      </c>
      <c r="S9687" s="3">
        <v>13.2</v>
      </c>
      <c r="T9687" t="s">
        <v>1954</v>
      </c>
      <c r="U9687" t="s">
        <v>72</v>
      </c>
    </row>
    <row r="9688" spans="1:21" x14ac:dyDescent="0.35">
      <c r="A9688" t="s">
        <v>12266</v>
      </c>
      <c r="B9688" s="2">
        <v>45997</v>
      </c>
      <c r="C9688">
        <v>12</v>
      </c>
      <c r="D9688">
        <v>2025</v>
      </c>
      <c r="F9688" t="s">
        <v>689</v>
      </c>
      <c r="G9688" t="s">
        <v>3845</v>
      </c>
      <c r="H9688" t="s">
        <v>1866</v>
      </c>
      <c r="I9688" t="s">
        <v>1866</v>
      </c>
      <c r="J9688" t="s">
        <v>1991</v>
      </c>
      <c r="K9688" t="s">
        <v>1925</v>
      </c>
      <c r="L9688" t="s">
        <v>1885</v>
      </c>
      <c r="M9688">
        <v>4</v>
      </c>
      <c r="N9688" s="3">
        <v>35</v>
      </c>
      <c r="O9688" s="3">
        <v>16</v>
      </c>
      <c r="P9688" s="4">
        <v>0.15</v>
      </c>
      <c r="Q9688" s="3">
        <v>119</v>
      </c>
      <c r="R9688" s="3">
        <v>64</v>
      </c>
      <c r="S9688" s="3">
        <v>55</v>
      </c>
      <c r="T9688" t="s">
        <v>1954</v>
      </c>
      <c r="U9688" t="s">
        <v>72</v>
      </c>
    </row>
    <row r="9689" spans="1:21" x14ac:dyDescent="0.35">
      <c r="A9689" t="s">
        <v>12267</v>
      </c>
      <c r="B9689" s="2">
        <v>45997</v>
      </c>
      <c r="C9689">
        <v>12</v>
      </c>
      <c r="D9689">
        <v>2025</v>
      </c>
      <c r="F9689" t="s">
        <v>607</v>
      </c>
      <c r="G9689" t="s">
        <v>3775</v>
      </c>
      <c r="H9689" t="s">
        <v>1875</v>
      </c>
      <c r="I9689" t="s">
        <v>2054</v>
      </c>
      <c r="J9689" t="s">
        <v>2064</v>
      </c>
      <c r="K9689" t="s">
        <v>1922</v>
      </c>
      <c r="L9689" t="s">
        <v>1887</v>
      </c>
      <c r="M9689">
        <v>3</v>
      </c>
      <c r="N9689" s="3">
        <v>32</v>
      </c>
      <c r="O9689" s="3">
        <v>14</v>
      </c>
      <c r="P9689" s="4">
        <v>0</v>
      </c>
      <c r="Q9689" s="3">
        <v>96</v>
      </c>
      <c r="R9689" s="3">
        <v>42</v>
      </c>
      <c r="S9689" s="3">
        <v>54</v>
      </c>
      <c r="T9689" t="s">
        <v>1954</v>
      </c>
      <c r="U9689" t="s">
        <v>72</v>
      </c>
    </row>
    <row r="9690" spans="1:21" x14ac:dyDescent="0.35">
      <c r="A9690" t="s">
        <v>12268</v>
      </c>
      <c r="B9690" s="2">
        <v>45997</v>
      </c>
      <c r="C9690">
        <v>12</v>
      </c>
      <c r="D9690">
        <v>2025</v>
      </c>
      <c r="F9690" t="s">
        <v>1317</v>
      </c>
      <c r="G9690" t="s">
        <v>3389</v>
      </c>
      <c r="H9690" t="s">
        <v>1863</v>
      </c>
      <c r="I9690" t="s">
        <v>2051</v>
      </c>
      <c r="J9690" t="s">
        <v>1956</v>
      </c>
      <c r="K9690" t="s">
        <v>1909</v>
      </c>
      <c r="L9690" t="s">
        <v>1887</v>
      </c>
      <c r="M9690">
        <v>2</v>
      </c>
      <c r="N9690" s="3">
        <v>95</v>
      </c>
      <c r="O9690" s="3">
        <v>54</v>
      </c>
      <c r="P9690" s="4">
        <v>0.05</v>
      </c>
      <c r="Q9690" s="3">
        <v>180.5</v>
      </c>
      <c r="R9690" s="3">
        <v>108</v>
      </c>
      <c r="S9690" s="3">
        <v>72.5</v>
      </c>
      <c r="T9690" t="s">
        <v>1954</v>
      </c>
      <c r="U9690" t="s">
        <v>72</v>
      </c>
    </row>
    <row r="9691" spans="1:21" x14ac:dyDescent="0.35">
      <c r="A9691" t="s">
        <v>12269</v>
      </c>
      <c r="B9691" s="2">
        <v>45997</v>
      </c>
      <c r="C9691">
        <v>12</v>
      </c>
      <c r="D9691">
        <v>2025</v>
      </c>
      <c r="F9691" t="s">
        <v>1147</v>
      </c>
      <c r="G9691" t="s">
        <v>56</v>
      </c>
      <c r="H9691" t="s">
        <v>1874</v>
      </c>
      <c r="I9691" t="s">
        <v>2200</v>
      </c>
      <c r="J9691" t="s">
        <v>2183</v>
      </c>
      <c r="K9691" t="s">
        <v>1917</v>
      </c>
      <c r="L9691" t="s">
        <v>1886</v>
      </c>
      <c r="M9691">
        <v>4</v>
      </c>
      <c r="N9691" s="3">
        <v>72</v>
      </c>
      <c r="O9691" s="3">
        <v>34</v>
      </c>
      <c r="P9691" s="4">
        <v>0.2</v>
      </c>
      <c r="Q9691" s="3">
        <v>230.4</v>
      </c>
      <c r="R9691" s="3">
        <v>136</v>
      </c>
      <c r="S9691" s="3">
        <v>94.4</v>
      </c>
      <c r="T9691" t="s">
        <v>1954</v>
      </c>
      <c r="U9691" t="s">
        <v>72</v>
      </c>
    </row>
    <row r="9692" spans="1:21" x14ac:dyDescent="0.35">
      <c r="A9692" t="s">
        <v>12270</v>
      </c>
      <c r="B9692" s="2">
        <v>45997</v>
      </c>
      <c r="C9692">
        <v>12</v>
      </c>
      <c r="D9692">
        <v>2025</v>
      </c>
      <c r="F9692" t="s">
        <v>216</v>
      </c>
      <c r="G9692" t="s">
        <v>4828</v>
      </c>
      <c r="H9692" t="s">
        <v>1866</v>
      </c>
      <c r="I9692" t="s">
        <v>1866</v>
      </c>
      <c r="J9692" t="s">
        <v>1953</v>
      </c>
      <c r="K9692" t="s">
        <v>1905</v>
      </c>
      <c r="L9692" t="s">
        <v>1888</v>
      </c>
      <c r="M9692">
        <v>1</v>
      </c>
      <c r="N9692" s="3">
        <v>120</v>
      </c>
      <c r="O9692" s="3">
        <v>63</v>
      </c>
      <c r="P9692" s="4">
        <v>0</v>
      </c>
      <c r="Q9692" s="3">
        <v>120</v>
      </c>
      <c r="R9692" s="3">
        <v>63</v>
      </c>
      <c r="S9692" s="3">
        <v>57</v>
      </c>
      <c r="T9692" t="s">
        <v>1954</v>
      </c>
      <c r="U9692" t="s">
        <v>72</v>
      </c>
    </row>
    <row r="9693" spans="1:21" x14ac:dyDescent="0.35">
      <c r="A9693" t="s">
        <v>12271</v>
      </c>
      <c r="B9693" s="2">
        <v>45997</v>
      </c>
      <c r="C9693">
        <v>12</v>
      </c>
      <c r="D9693">
        <v>2025</v>
      </c>
      <c r="F9693" t="s">
        <v>1804</v>
      </c>
      <c r="G9693" t="s">
        <v>2473</v>
      </c>
      <c r="H9693" t="s">
        <v>1873</v>
      </c>
      <c r="I9693" t="s">
        <v>2070</v>
      </c>
      <c r="J9693" t="s">
        <v>1953</v>
      </c>
      <c r="K9693" t="s">
        <v>1905</v>
      </c>
      <c r="L9693" t="s">
        <v>1888</v>
      </c>
      <c r="M9693">
        <v>1</v>
      </c>
      <c r="N9693" s="3">
        <v>120</v>
      </c>
      <c r="O9693" s="3">
        <v>63</v>
      </c>
      <c r="P9693" s="4">
        <v>0.15</v>
      </c>
      <c r="Q9693" s="3">
        <v>102</v>
      </c>
      <c r="R9693" s="3">
        <v>63</v>
      </c>
      <c r="S9693" s="3">
        <v>39</v>
      </c>
      <c r="T9693" t="s">
        <v>1954</v>
      </c>
      <c r="U9693" t="s">
        <v>72</v>
      </c>
    </row>
    <row r="9694" spans="1:21" x14ac:dyDescent="0.35">
      <c r="A9694" t="s">
        <v>12272</v>
      </c>
      <c r="B9694" s="2">
        <v>45997</v>
      </c>
      <c r="C9694">
        <v>12</v>
      </c>
      <c r="D9694">
        <v>2025</v>
      </c>
      <c r="F9694" t="s">
        <v>525</v>
      </c>
      <c r="G9694" t="s">
        <v>4211</v>
      </c>
      <c r="H9694" t="s">
        <v>1869</v>
      </c>
      <c r="I9694" t="s">
        <v>2157</v>
      </c>
      <c r="J9694" t="s">
        <v>2015</v>
      </c>
      <c r="K9694" t="s">
        <v>1914</v>
      </c>
      <c r="L9694" t="s">
        <v>1888</v>
      </c>
      <c r="M9694">
        <v>4</v>
      </c>
      <c r="N9694" s="3">
        <v>65</v>
      </c>
      <c r="O9694" s="3">
        <v>32</v>
      </c>
      <c r="P9694" s="4">
        <v>0.05</v>
      </c>
      <c r="Q9694" s="3">
        <v>247</v>
      </c>
      <c r="R9694" s="3">
        <v>128</v>
      </c>
      <c r="S9694" s="3">
        <v>119</v>
      </c>
      <c r="T9694" t="s">
        <v>1954</v>
      </c>
      <c r="U9694" t="s">
        <v>72</v>
      </c>
    </row>
    <row r="9695" spans="1:21" x14ac:dyDescent="0.35">
      <c r="A9695" t="s">
        <v>12273</v>
      </c>
      <c r="B9695" s="2">
        <v>45998</v>
      </c>
      <c r="C9695">
        <v>12</v>
      </c>
      <c r="D9695">
        <v>2025</v>
      </c>
      <c r="F9695" t="s">
        <v>222</v>
      </c>
      <c r="G9695" t="s">
        <v>2687</v>
      </c>
      <c r="H9695" t="s">
        <v>1867</v>
      </c>
      <c r="I9695" t="s">
        <v>2004</v>
      </c>
      <c r="J9695" t="s">
        <v>2026</v>
      </c>
      <c r="K9695" t="s">
        <v>1919</v>
      </c>
      <c r="L9695" t="s">
        <v>1887</v>
      </c>
      <c r="M9695">
        <v>1</v>
      </c>
      <c r="N9695" s="3">
        <v>85</v>
      </c>
      <c r="O9695" s="3">
        <v>44</v>
      </c>
      <c r="P9695" s="4">
        <v>0.1</v>
      </c>
      <c r="Q9695" s="3">
        <v>76.5</v>
      </c>
      <c r="R9695" s="3">
        <v>44</v>
      </c>
      <c r="S9695" s="3">
        <v>32.5</v>
      </c>
      <c r="T9695" t="s">
        <v>1954</v>
      </c>
      <c r="U9695" t="s">
        <v>72</v>
      </c>
    </row>
    <row r="9696" spans="1:21" x14ac:dyDescent="0.35">
      <c r="A9696" t="s">
        <v>12274</v>
      </c>
      <c r="B9696" s="2">
        <v>45998</v>
      </c>
      <c r="C9696">
        <v>12</v>
      </c>
      <c r="D9696">
        <v>2025</v>
      </c>
      <c r="F9696" t="s">
        <v>279</v>
      </c>
      <c r="G9696" t="s">
        <v>2559</v>
      </c>
      <c r="H9696" t="s">
        <v>1873</v>
      </c>
      <c r="I9696" t="s">
        <v>2070</v>
      </c>
      <c r="J9696" t="s">
        <v>2034</v>
      </c>
      <c r="K9696" t="s">
        <v>1904</v>
      </c>
      <c r="L9696" t="s">
        <v>1889</v>
      </c>
      <c r="M9696">
        <v>1</v>
      </c>
      <c r="N9696" s="3">
        <v>149</v>
      </c>
      <c r="O9696" s="3">
        <v>91</v>
      </c>
      <c r="P9696" s="4">
        <v>0.05</v>
      </c>
      <c r="Q9696" s="3">
        <v>141.55000000000001</v>
      </c>
      <c r="R9696" s="3">
        <v>91</v>
      </c>
      <c r="S9696" s="3">
        <v>50.55</v>
      </c>
      <c r="T9696" t="s">
        <v>1954</v>
      </c>
      <c r="U9696" t="s">
        <v>72</v>
      </c>
    </row>
    <row r="9697" spans="1:21" x14ac:dyDescent="0.35">
      <c r="A9697" t="s">
        <v>12275</v>
      </c>
      <c r="B9697" s="2">
        <v>45998</v>
      </c>
      <c r="C9697">
        <v>12</v>
      </c>
      <c r="D9697">
        <v>2025</v>
      </c>
      <c r="F9697" t="s">
        <v>453</v>
      </c>
      <c r="G9697" t="s">
        <v>3526</v>
      </c>
      <c r="H9697" t="s">
        <v>1871</v>
      </c>
      <c r="I9697" t="s">
        <v>1990</v>
      </c>
      <c r="J9697" t="s">
        <v>2026</v>
      </c>
      <c r="K9697" t="s">
        <v>1919</v>
      </c>
      <c r="L9697" t="s">
        <v>1887</v>
      </c>
      <c r="M9697">
        <v>2</v>
      </c>
      <c r="N9697" s="3">
        <v>85</v>
      </c>
      <c r="O9697" s="3">
        <v>44</v>
      </c>
      <c r="P9697" s="4">
        <v>0.1</v>
      </c>
      <c r="Q9697" s="3">
        <v>153</v>
      </c>
      <c r="R9697" s="3">
        <v>88</v>
      </c>
      <c r="S9697" s="3">
        <v>65</v>
      </c>
      <c r="T9697" t="s">
        <v>1954</v>
      </c>
      <c r="U9697" t="s">
        <v>72</v>
      </c>
    </row>
    <row r="9698" spans="1:21" x14ac:dyDescent="0.35">
      <c r="A9698" t="s">
        <v>12276</v>
      </c>
      <c r="B9698" s="2">
        <v>45998</v>
      </c>
      <c r="C9698">
        <v>12</v>
      </c>
      <c r="D9698">
        <v>2025</v>
      </c>
      <c r="F9698" t="s">
        <v>1610</v>
      </c>
      <c r="G9698" t="s">
        <v>2757</v>
      </c>
      <c r="H9698" t="s">
        <v>1875</v>
      </c>
      <c r="I9698" t="s">
        <v>1981</v>
      </c>
      <c r="J9698" t="s">
        <v>2015</v>
      </c>
      <c r="K9698" t="s">
        <v>1914</v>
      </c>
      <c r="L9698" t="s">
        <v>1888</v>
      </c>
      <c r="M9698">
        <v>1</v>
      </c>
      <c r="N9698" s="3">
        <v>65</v>
      </c>
      <c r="O9698" s="3">
        <v>32</v>
      </c>
      <c r="P9698" s="4">
        <v>0.1</v>
      </c>
      <c r="Q9698" s="3">
        <v>58.5</v>
      </c>
      <c r="R9698" s="3">
        <v>32</v>
      </c>
      <c r="S9698" s="3">
        <v>26.5</v>
      </c>
      <c r="T9698" t="s">
        <v>1954</v>
      </c>
      <c r="U9698" t="s">
        <v>72</v>
      </c>
    </row>
    <row r="9699" spans="1:21" x14ac:dyDescent="0.35">
      <c r="A9699" t="s">
        <v>12277</v>
      </c>
      <c r="B9699" s="2">
        <v>45998</v>
      </c>
      <c r="C9699">
        <v>12</v>
      </c>
      <c r="D9699">
        <v>2025</v>
      </c>
      <c r="F9699" t="s">
        <v>178</v>
      </c>
      <c r="G9699" t="s">
        <v>2822</v>
      </c>
      <c r="H9699" t="s">
        <v>1874</v>
      </c>
      <c r="I9699" t="s">
        <v>2186</v>
      </c>
      <c r="J9699" t="s">
        <v>1997</v>
      </c>
      <c r="K9699" t="s">
        <v>1906</v>
      </c>
      <c r="L9699" t="s">
        <v>1889</v>
      </c>
      <c r="M9699">
        <v>4</v>
      </c>
      <c r="N9699" s="3">
        <v>89</v>
      </c>
      <c r="O9699" s="3">
        <v>48</v>
      </c>
      <c r="P9699" s="4">
        <v>0</v>
      </c>
      <c r="Q9699" s="3">
        <v>356</v>
      </c>
      <c r="R9699" s="3">
        <v>192</v>
      </c>
      <c r="S9699" s="3">
        <v>164</v>
      </c>
      <c r="T9699" t="s">
        <v>1954</v>
      </c>
      <c r="U9699" t="s">
        <v>72</v>
      </c>
    </row>
    <row r="9700" spans="1:21" x14ac:dyDescent="0.35">
      <c r="A9700" t="s">
        <v>12278</v>
      </c>
      <c r="B9700" s="2">
        <v>45998</v>
      </c>
      <c r="C9700">
        <v>12</v>
      </c>
      <c r="D9700">
        <v>2025</v>
      </c>
      <c r="F9700" t="s">
        <v>284</v>
      </c>
      <c r="G9700" t="s">
        <v>3644</v>
      </c>
      <c r="H9700" t="s">
        <v>1871</v>
      </c>
      <c r="I9700" t="s">
        <v>1966</v>
      </c>
      <c r="J9700" t="s">
        <v>2001</v>
      </c>
      <c r="K9700" t="s">
        <v>1911</v>
      </c>
      <c r="L9700" t="s">
        <v>1886</v>
      </c>
      <c r="M9700">
        <v>1</v>
      </c>
      <c r="N9700" s="3">
        <v>58</v>
      </c>
      <c r="O9700" s="3">
        <v>25</v>
      </c>
      <c r="P9700" s="4">
        <v>0.1</v>
      </c>
      <c r="Q9700" s="3">
        <v>52.2</v>
      </c>
      <c r="R9700" s="3">
        <v>25</v>
      </c>
      <c r="S9700" s="3">
        <v>27.2</v>
      </c>
      <c r="T9700" t="s">
        <v>1954</v>
      </c>
      <c r="U9700" t="s">
        <v>72</v>
      </c>
    </row>
    <row r="9701" spans="1:21" x14ac:dyDescent="0.35">
      <c r="A9701" t="s">
        <v>12279</v>
      </c>
      <c r="B9701" s="2">
        <v>45998</v>
      </c>
      <c r="C9701">
        <v>12</v>
      </c>
      <c r="D9701">
        <v>2025</v>
      </c>
      <c r="F9701" t="s">
        <v>429</v>
      </c>
      <c r="G9701" t="s">
        <v>2480</v>
      </c>
      <c r="H9701" t="s">
        <v>1870</v>
      </c>
      <c r="I9701" t="s">
        <v>2192</v>
      </c>
      <c r="J9701" t="s">
        <v>1987</v>
      </c>
      <c r="K9701" t="s">
        <v>1908</v>
      </c>
      <c r="L9701" t="s">
        <v>1890</v>
      </c>
      <c r="M9701">
        <v>2</v>
      </c>
      <c r="N9701" s="3">
        <v>129</v>
      </c>
      <c r="O9701" s="3">
        <v>78</v>
      </c>
      <c r="P9701" s="4">
        <v>0.1</v>
      </c>
      <c r="Q9701" s="3">
        <v>232.2</v>
      </c>
      <c r="R9701" s="3">
        <v>156</v>
      </c>
      <c r="S9701" s="3">
        <v>76.2</v>
      </c>
      <c r="T9701" t="s">
        <v>1954</v>
      </c>
      <c r="U9701" t="s">
        <v>72</v>
      </c>
    </row>
    <row r="9702" spans="1:21" x14ac:dyDescent="0.35">
      <c r="A9702" t="s">
        <v>12280</v>
      </c>
      <c r="B9702" s="2">
        <v>45998</v>
      </c>
      <c r="C9702">
        <v>12</v>
      </c>
      <c r="D9702">
        <v>2025</v>
      </c>
      <c r="F9702" t="s">
        <v>115</v>
      </c>
      <c r="G9702" t="s">
        <v>2532</v>
      </c>
      <c r="H9702" t="s">
        <v>1866</v>
      </c>
      <c r="I9702" t="s">
        <v>1866</v>
      </c>
      <c r="J9702" t="s">
        <v>2034</v>
      </c>
      <c r="K9702" t="s">
        <v>1904</v>
      </c>
      <c r="L9702" t="s">
        <v>1889</v>
      </c>
      <c r="M9702">
        <v>1</v>
      </c>
      <c r="N9702" s="3">
        <v>149</v>
      </c>
      <c r="O9702" s="3">
        <v>91</v>
      </c>
      <c r="P9702" s="4">
        <v>0.05</v>
      </c>
      <c r="Q9702" s="3">
        <v>141.55000000000001</v>
      </c>
      <c r="R9702" s="3">
        <v>91</v>
      </c>
      <c r="S9702" s="3">
        <v>50.55</v>
      </c>
      <c r="T9702" t="s">
        <v>1954</v>
      </c>
      <c r="U9702" t="s">
        <v>72</v>
      </c>
    </row>
    <row r="9703" spans="1:21" x14ac:dyDescent="0.35">
      <c r="A9703" t="s">
        <v>12281</v>
      </c>
      <c r="B9703" s="2">
        <v>45998</v>
      </c>
      <c r="C9703">
        <v>12</v>
      </c>
      <c r="D9703">
        <v>2025</v>
      </c>
      <c r="F9703" t="s">
        <v>876</v>
      </c>
      <c r="G9703" t="s">
        <v>2222</v>
      </c>
      <c r="H9703" t="s">
        <v>1872</v>
      </c>
      <c r="I9703" t="s">
        <v>1986</v>
      </c>
      <c r="J9703" t="s">
        <v>1997</v>
      </c>
      <c r="K9703" t="s">
        <v>1906</v>
      </c>
      <c r="L9703" t="s">
        <v>1889</v>
      </c>
      <c r="M9703">
        <v>1</v>
      </c>
      <c r="N9703" s="3">
        <v>89</v>
      </c>
      <c r="O9703" s="3">
        <v>48</v>
      </c>
      <c r="P9703" s="4">
        <v>0</v>
      </c>
      <c r="Q9703" s="3">
        <v>89</v>
      </c>
      <c r="R9703" s="3">
        <v>48</v>
      </c>
      <c r="S9703" s="3">
        <v>41</v>
      </c>
      <c r="T9703" t="s">
        <v>1954</v>
      </c>
      <c r="U9703" t="s">
        <v>72</v>
      </c>
    </row>
    <row r="9704" spans="1:21" x14ac:dyDescent="0.35">
      <c r="A9704" t="s">
        <v>12282</v>
      </c>
      <c r="B9704" s="2">
        <v>45998</v>
      </c>
      <c r="C9704">
        <v>12</v>
      </c>
      <c r="D9704">
        <v>2025</v>
      </c>
      <c r="F9704" t="s">
        <v>117</v>
      </c>
      <c r="G9704" t="s">
        <v>2300</v>
      </c>
      <c r="H9704" t="s">
        <v>1875</v>
      </c>
      <c r="I9704" t="s">
        <v>1981</v>
      </c>
      <c r="J9704" t="s">
        <v>1963</v>
      </c>
      <c r="K9704" t="s">
        <v>1907</v>
      </c>
      <c r="L9704" t="s">
        <v>1890</v>
      </c>
      <c r="M9704">
        <v>1</v>
      </c>
      <c r="N9704" s="3">
        <v>119</v>
      </c>
      <c r="O9704" s="3">
        <v>72</v>
      </c>
      <c r="P9704" s="4">
        <v>0.15</v>
      </c>
      <c r="Q9704" s="3">
        <v>101.15</v>
      </c>
      <c r="R9704" s="3">
        <v>72</v>
      </c>
      <c r="S9704" s="3">
        <v>29.15</v>
      </c>
      <c r="T9704" t="s">
        <v>1954</v>
      </c>
      <c r="U9704" t="s">
        <v>72</v>
      </c>
    </row>
    <row r="9705" spans="1:21" x14ac:dyDescent="0.35">
      <c r="A9705" t="s">
        <v>12283</v>
      </c>
      <c r="B9705" s="2">
        <v>45999</v>
      </c>
      <c r="C9705">
        <v>12</v>
      </c>
      <c r="D9705">
        <v>2025</v>
      </c>
      <c r="F9705" t="s">
        <v>406</v>
      </c>
      <c r="G9705" t="s">
        <v>65</v>
      </c>
      <c r="H9705" t="s">
        <v>1867</v>
      </c>
      <c r="I9705" t="s">
        <v>2004</v>
      </c>
      <c r="J9705" t="s">
        <v>2011</v>
      </c>
      <c r="K9705" t="s">
        <v>1927</v>
      </c>
      <c r="L9705" t="s">
        <v>1885</v>
      </c>
      <c r="M9705">
        <v>3</v>
      </c>
      <c r="N9705" s="3">
        <v>24</v>
      </c>
      <c r="O9705" s="3">
        <v>10</v>
      </c>
      <c r="P9705" s="4">
        <v>0.1</v>
      </c>
      <c r="Q9705" s="3">
        <v>64.8</v>
      </c>
      <c r="R9705" s="3">
        <v>30</v>
      </c>
      <c r="S9705" s="3">
        <v>34.799999999999997</v>
      </c>
      <c r="T9705" t="s">
        <v>1954</v>
      </c>
      <c r="U9705" t="s">
        <v>72</v>
      </c>
    </row>
    <row r="9706" spans="1:21" x14ac:dyDescent="0.35">
      <c r="A9706" t="s">
        <v>12284</v>
      </c>
      <c r="B9706" s="2">
        <v>45999</v>
      </c>
      <c r="C9706">
        <v>12</v>
      </c>
      <c r="D9706">
        <v>2025</v>
      </c>
      <c r="F9706" t="s">
        <v>536</v>
      </c>
      <c r="G9706" t="s">
        <v>2094</v>
      </c>
      <c r="H9706" t="s">
        <v>1871</v>
      </c>
      <c r="I9706" t="s">
        <v>1990</v>
      </c>
      <c r="J9706" t="s">
        <v>1956</v>
      </c>
      <c r="K9706" t="s">
        <v>1909</v>
      </c>
      <c r="L9706" t="s">
        <v>1887</v>
      </c>
      <c r="M9706">
        <v>1</v>
      </c>
      <c r="N9706" s="3">
        <v>95</v>
      </c>
      <c r="O9706" s="3">
        <v>54</v>
      </c>
      <c r="P9706" s="4">
        <v>0.15</v>
      </c>
      <c r="Q9706" s="3">
        <v>80.75</v>
      </c>
      <c r="R9706" s="3">
        <v>54</v>
      </c>
      <c r="S9706" s="3">
        <v>26.75</v>
      </c>
      <c r="T9706" t="s">
        <v>1954</v>
      </c>
      <c r="U9706" t="s">
        <v>72</v>
      </c>
    </row>
    <row r="9707" spans="1:21" x14ac:dyDescent="0.35">
      <c r="A9707" t="s">
        <v>12285</v>
      </c>
      <c r="B9707" s="2">
        <v>45999</v>
      </c>
      <c r="C9707">
        <v>12</v>
      </c>
      <c r="D9707">
        <v>2025</v>
      </c>
      <c r="F9707" t="s">
        <v>1303</v>
      </c>
      <c r="G9707" t="s">
        <v>2541</v>
      </c>
      <c r="H9707" t="s">
        <v>1871</v>
      </c>
      <c r="I9707" t="s">
        <v>1966</v>
      </c>
      <c r="J9707" t="s">
        <v>1967</v>
      </c>
      <c r="K9707" t="s">
        <v>1913</v>
      </c>
      <c r="L9707" t="s">
        <v>1888</v>
      </c>
      <c r="M9707">
        <v>2</v>
      </c>
      <c r="N9707" s="3">
        <v>78</v>
      </c>
      <c r="O9707" s="3">
        <v>39</v>
      </c>
      <c r="P9707" s="4">
        <v>0</v>
      </c>
      <c r="Q9707" s="3">
        <v>156</v>
      </c>
      <c r="R9707" s="3">
        <v>78</v>
      </c>
      <c r="S9707" s="3">
        <v>78</v>
      </c>
      <c r="T9707" t="s">
        <v>1954</v>
      </c>
      <c r="U9707" t="s">
        <v>72</v>
      </c>
    </row>
    <row r="9708" spans="1:21" x14ac:dyDescent="0.35">
      <c r="A9708" t="s">
        <v>12286</v>
      </c>
      <c r="B9708" s="2">
        <v>45999</v>
      </c>
      <c r="C9708">
        <v>12</v>
      </c>
      <c r="D9708">
        <v>2025</v>
      </c>
      <c r="F9708" t="s">
        <v>927</v>
      </c>
      <c r="G9708" t="s">
        <v>2691</v>
      </c>
      <c r="H9708" t="s">
        <v>1870</v>
      </c>
      <c r="I9708" t="s">
        <v>2192</v>
      </c>
      <c r="J9708" t="s">
        <v>2061</v>
      </c>
      <c r="K9708" t="s">
        <v>1923</v>
      </c>
      <c r="L9708" t="s">
        <v>1888</v>
      </c>
      <c r="M9708">
        <v>1</v>
      </c>
      <c r="N9708" s="3">
        <v>25</v>
      </c>
      <c r="O9708" s="3">
        <v>11</v>
      </c>
      <c r="P9708" s="4">
        <v>0</v>
      </c>
      <c r="Q9708" s="3">
        <v>25</v>
      </c>
      <c r="R9708" s="3">
        <v>11</v>
      </c>
      <c r="S9708" s="3">
        <v>14</v>
      </c>
      <c r="T9708" t="s">
        <v>1954</v>
      </c>
      <c r="U9708" t="s">
        <v>72</v>
      </c>
    </row>
    <row r="9709" spans="1:21" x14ac:dyDescent="0.35">
      <c r="A9709" t="s">
        <v>12287</v>
      </c>
      <c r="B9709" s="2">
        <v>45999</v>
      </c>
      <c r="C9709">
        <v>12</v>
      </c>
      <c r="D9709">
        <v>2025</v>
      </c>
      <c r="F9709" t="s">
        <v>1331</v>
      </c>
      <c r="G9709" t="s">
        <v>2347</v>
      </c>
      <c r="H9709" t="s">
        <v>1866</v>
      </c>
      <c r="I9709" t="s">
        <v>1866</v>
      </c>
      <c r="J9709" t="s">
        <v>2067</v>
      </c>
      <c r="K9709" t="s">
        <v>1918</v>
      </c>
      <c r="L9709" t="s">
        <v>1889</v>
      </c>
      <c r="M9709">
        <v>2</v>
      </c>
      <c r="N9709" s="3">
        <v>69</v>
      </c>
      <c r="O9709" s="3">
        <v>37</v>
      </c>
      <c r="P9709" s="4">
        <v>0.2</v>
      </c>
      <c r="Q9709" s="3">
        <v>110.4</v>
      </c>
      <c r="R9709" s="3">
        <v>74</v>
      </c>
      <c r="S9709" s="3">
        <v>36.4</v>
      </c>
      <c r="T9709" t="s">
        <v>1954</v>
      </c>
      <c r="U9709" t="s">
        <v>72</v>
      </c>
    </row>
    <row r="9710" spans="1:21" x14ac:dyDescent="0.35">
      <c r="A9710" t="s">
        <v>12288</v>
      </c>
      <c r="B9710" s="2">
        <v>45999</v>
      </c>
      <c r="C9710">
        <v>12</v>
      </c>
      <c r="D9710">
        <v>2025</v>
      </c>
      <c r="F9710" t="s">
        <v>1392</v>
      </c>
      <c r="G9710" t="s">
        <v>3211</v>
      </c>
      <c r="H9710" t="s">
        <v>1870</v>
      </c>
      <c r="I9710" t="s">
        <v>2060</v>
      </c>
      <c r="J9710" t="s">
        <v>2015</v>
      </c>
      <c r="K9710" t="s">
        <v>1914</v>
      </c>
      <c r="L9710" t="s">
        <v>1888</v>
      </c>
      <c r="M9710">
        <v>3</v>
      </c>
      <c r="N9710" s="3">
        <v>65</v>
      </c>
      <c r="O9710" s="3">
        <v>32</v>
      </c>
      <c r="P9710" s="4">
        <v>0.05</v>
      </c>
      <c r="Q9710" s="3">
        <v>185.25</v>
      </c>
      <c r="R9710" s="3">
        <v>96</v>
      </c>
      <c r="S9710" s="3">
        <v>89.25</v>
      </c>
      <c r="T9710" t="s">
        <v>1954</v>
      </c>
      <c r="U9710" t="s">
        <v>72</v>
      </c>
    </row>
    <row r="9711" spans="1:21" x14ac:dyDescent="0.35">
      <c r="A9711" t="s">
        <v>12289</v>
      </c>
      <c r="B9711" s="2">
        <v>45999</v>
      </c>
      <c r="C9711">
        <v>12</v>
      </c>
      <c r="D9711">
        <v>2025</v>
      </c>
      <c r="F9711" t="s">
        <v>1302</v>
      </c>
      <c r="G9711" t="s">
        <v>3211</v>
      </c>
      <c r="H9711" t="s">
        <v>1863</v>
      </c>
      <c r="I9711" t="s">
        <v>2056</v>
      </c>
      <c r="J9711" t="s">
        <v>1963</v>
      </c>
      <c r="K9711" t="s">
        <v>1907</v>
      </c>
      <c r="L9711" t="s">
        <v>1890</v>
      </c>
      <c r="M9711">
        <v>1</v>
      </c>
      <c r="N9711" s="3">
        <v>119</v>
      </c>
      <c r="O9711" s="3">
        <v>72</v>
      </c>
      <c r="P9711" s="4">
        <v>0.05</v>
      </c>
      <c r="Q9711" s="3">
        <v>113.05</v>
      </c>
      <c r="R9711" s="3">
        <v>72</v>
      </c>
      <c r="S9711" s="3">
        <v>41.05</v>
      </c>
      <c r="T9711" t="s">
        <v>1954</v>
      </c>
      <c r="U9711" t="s">
        <v>72</v>
      </c>
    </row>
    <row r="9712" spans="1:21" x14ac:dyDescent="0.35">
      <c r="A9712" t="s">
        <v>12290</v>
      </c>
      <c r="B9712" s="2">
        <v>45999</v>
      </c>
      <c r="C9712">
        <v>12</v>
      </c>
      <c r="D9712">
        <v>2025</v>
      </c>
      <c r="F9712" t="s">
        <v>230</v>
      </c>
      <c r="G9712" t="s">
        <v>4178</v>
      </c>
      <c r="H9712" t="s">
        <v>1863</v>
      </c>
      <c r="I9712" t="s">
        <v>2056</v>
      </c>
      <c r="J9712" t="s">
        <v>1956</v>
      </c>
      <c r="K9712" t="s">
        <v>1909</v>
      </c>
      <c r="L9712" t="s">
        <v>1887</v>
      </c>
      <c r="M9712">
        <v>3</v>
      </c>
      <c r="N9712" s="3">
        <v>95</v>
      </c>
      <c r="O9712" s="3">
        <v>54</v>
      </c>
      <c r="P9712" s="4">
        <v>0.05</v>
      </c>
      <c r="Q9712" s="3">
        <v>270.75</v>
      </c>
      <c r="R9712" s="3">
        <v>162</v>
      </c>
      <c r="S9712" s="3">
        <v>108.75</v>
      </c>
      <c r="T9712" t="s">
        <v>1954</v>
      </c>
      <c r="U9712" t="s">
        <v>72</v>
      </c>
    </row>
    <row r="9713" spans="1:21" x14ac:dyDescent="0.35">
      <c r="A9713" t="s">
        <v>12291</v>
      </c>
      <c r="B9713" s="2">
        <v>45999</v>
      </c>
      <c r="C9713">
        <v>12</v>
      </c>
      <c r="D9713">
        <v>2025</v>
      </c>
      <c r="F9713" t="s">
        <v>1343</v>
      </c>
      <c r="G9713" t="s">
        <v>3959</v>
      </c>
      <c r="H9713" t="s">
        <v>1870</v>
      </c>
      <c r="I9713" t="s">
        <v>2060</v>
      </c>
      <c r="J9713" t="s">
        <v>1967</v>
      </c>
      <c r="K9713" t="s">
        <v>1913</v>
      </c>
      <c r="L9713" t="s">
        <v>1888</v>
      </c>
      <c r="M9713">
        <v>2</v>
      </c>
      <c r="N9713" s="3">
        <v>78</v>
      </c>
      <c r="O9713" s="3">
        <v>39</v>
      </c>
      <c r="P9713" s="4">
        <v>0.15</v>
      </c>
      <c r="Q9713" s="3">
        <v>132.6</v>
      </c>
      <c r="R9713" s="3">
        <v>78</v>
      </c>
      <c r="S9713" s="3">
        <v>54.6</v>
      </c>
      <c r="T9713" t="s">
        <v>1954</v>
      </c>
      <c r="U9713" t="s">
        <v>72</v>
      </c>
    </row>
    <row r="9714" spans="1:21" x14ac:dyDescent="0.35">
      <c r="A9714" t="s">
        <v>12292</v>
      </c>
      <c r="B9714" s="2">
        <v>45999</v>
      </c>
      <c r="C9714">
        <v>12</v>
      </c>
      <c r="D9714">
        <v>2025</v>
      </c>
      <c r="F9714" t="s">
        <v>1451</v>
      </c>
      <c r="G9714" t="s">
        <v>2116</v>
      </c>
      <c r="H9714" t="s">
        <v>1875</v>
      </c>
      <c r="I9714" t="s">
        <v>2054</v>
      </c>
      <c r="J9714" t="s">
        <v>2114</v>
      </c>
      <c r="K9714" t="s">
        <v>1915</v>
      </c>
      <c r="L9714" t="s">
        <v>1886</v>
      </c>
      <c r="M9714">
        <v>3</v>
      </c>
      <c r="N9714" s="3">
        <v>85</v>
      </c>
      <c r="O9714" s="3">
        <v>41</v>
      </c>
      <c r="P9714" s="4">
        <v>0.15</v>
      </c>
      <c r="Q9714" s="3">
        <v>216.75</v>
      </c>
      <c r="R9714" s="3">
        <v>123</v>
      </c>
      <c r="S9714" s="3">
        <v>93.75</v>
      </c>
      <c r="T9714" t="s">
        <v>1954</v>
      </c>
      <c r="U9714" t="s">
        <v>72</v>
      </c>
    </row>
    <row r="9715" spans="1:21" x14ac:dyDescent="0.35">
      <c r="A9715" t="s">
        <v>12293</v>
      </c>
      <c r="B9715" s="2">
        <v>45999</v>
      </c>
      <c r="C9715">
        <v>12</v>
      </c>
      <c r="D9715">
        <v>2025</v>
      </c>
      <c r="F9715" t="s">
        <v>99</v>
      </c>
      <c r="G9715" t="s">
        <v>2213</v>
      </c>
      <c r="H9715" t="s">
        <v>1864</v>
      </c>
      <c r="I9715" t="s">
        <v>2211</v>
      </c>
      <c r="J9715" t="s">
        <v>2061</v>
      </c>
      <c r="K9715" t="s">
        <v>1923</v>
      </c>
      <c r="L9715" t="s">
        <v>1888</v>
      </c>
      <c r="M9715">
        <v>2</v>
      </c>
      <c r="N9715" s="3">
        <v>25</v>
      </c>
      <c r="O9715" s="3">
        <v>11</v>
      </c>
      <c r="P9715" s="4">
        <v>0.15</v>
      </c>
      <c r="Q9715" s="3">
        <v>42.5</v>
      </c>
      <c r="R9715" s="3">
        <v>22</v>
      </c>
      <c r="S9715" s="3">
        <v>20.5</v>
      </c>
      <c r="T9715" t="s">
        <v>1954</v>
      </c>
      <c r="U9715" t="s">
        <v>72</v>
      </c>
    </row>
    <row r="9716" spans="1:21" x14ac:dyDescent="0.35">
      <c r="A9716" t="s">
        <v>12294</v>
      </c>
      <c r="B9716" s="2">
        <v>45999</v>
      </c>
      <c r="C9716">
        <v>12</v>
      </c>
      <c r="D9716">
        <v>2025</v>
      </c>
      <c r="F9716" t="s">
        <v>181</v>
      </c>
      <c r="G9716" t="s">
        <v>2244</v>
      </c>
      <c r="H9716" t="s">
        <v>1868</v>
      </c>
      <c r="I9716" t="s">
        <v>2014</v>
      </c>
      <c r="J9716" t="s">
        <v>2045</v>
      </c>
      <c r="K9716" t="s">
        <v>1910</v>
      </c>
      <c r="L9716" t="s">
        <v>1890</v>
      </c>
      <c r="M9716">
        <v>2</v>
      </c>
      <c r="N9716" s="3">
        <v>99</v>
      </c>
      <c r="O9716" s="3">
        <v>58</v>
      </c>
      <c r="P9716" s="4">
        <v>0.15</v>
      </c>
      <c r="Q9716" s="3">
        <v>168.3</v>
      </c>
      <c r="R9716" s="3">
        <v>116</v>
      </c>
      <c r="S9716" s="3">
        <v>52.3</v>
      </c>
      <c r="T9716" t="s">
        <v>1954</v>
      </c>
      <c r="U9716" t="s">
        <v>72</v>
      </c>
    </row>
    <row r="9717" spans="1:21" x14ac:dyDescent="0.35">
      <c r="A9717" t="s">
        <v>12295</v>
      </c>
      <c r="B9717" s="2">
        <v>45999</v>
      </c>
      <c r="C9717">
        <v>12</v>
      </c>
      <c r="D9717">
        <v>2025</v>
      </c>
      <c r="F9717" t="s">
        <v>1663</v>
      </c>
      <c r="G9717" t="s">
        <v>3442</v>
      </c>
      <c r="H9717" t="s">
        <v>1863</v>
      </c>
      <c r="I9717" t="s">
        <v>2051</v>
      </c>
      <c r="J9717" t="s">
        <v>1997</v>
      </c>
      <c r="K9717" t="s">
        <v>1906</v>
      </c>
      <c r="L9717" t="s">
        <v>1889</v>
      </c>
      <c r="M9717">
        <v>1</v>
      </c>
      <c r="N9717" s="3">
        <v>89</v>
      </c>
      <c r="O9717" s="3">
        <v>48</v>
      </c>
      <c r="P9717" s="4">
        <v>0.15</v>
      </c>
      <c r="Q9717" s="3">
        <v>75.650000000000006</v>
      </c>
      <c r="R9717" s="3">
        <v>48</v>
      </c>
      <c r="S9717" s="3">
        <v>27.65</v>
      </c>
      <c r="T9717" t="s">
        <v>1954</v>
      </c>
      <c r="U9717" t="s">
        <v>72</v>
      </c>
    </row>
    <row r="9718" spans="1:21" x14ac:dyDescent="0.35">
      <c r="A9718" t="s">
        <v>12296</v>
      </c>
      <c r="B9718" s="2">
        <v>46000</v>
      </c>
      <c r="C9718">
        <v>12</v>
      </c>
      <c r="D9718">
        <v>2025</v>
      </c>
      <c r="F9718" t="s">
        <v>128</v>
      </c>
      <c r="G9718" t="s">
        <v>2641</v>
      </c>
      <c r="H9718" t="s">
        <v>1874</v>
      </c>
      <c r="I9718" t="s">
        <v>2119</v>
      </c>
      <c r="J9718" t="s">
        <v>2061</v>
      </c>
      <c r="K9718" t="s">
        <v>1923</v>
      </c>
      <c r="L9718" t="s">
        <v>1888</v>
      </c>
      <c r="M9718">
        <v>1</v>
      </c>
      <c r="N9718" s="3">
        <v>25</v>
      </c>
      <c r="O9718" s="3">
        <v>11</v>
      </c>
      <c r="P9718" s="4">
        <v>0.1</v>
      </c>
      <c r="Q9718" s="3">
        <v>22.5</v>
      </c>
      <c r="R9718" s="3">
        <v>11</v>
      </c>
      <c r="S9718" s="3">
        <v>11.5</v>
      </c>
      <c r="T9718" t="s">
        <v>1954</v>
      </c>
      <c r="U9718" t="s">
        <v>72</v>
      </c>
    </row>
    <row r="9719" spans="1:21" x14ac:dyDescent="0.35">
      <c r="A9719" t="s">
        <v>12297</v>
      </c>
      <c r="B9719" s="2">
        <v>46000</v>
      </c>
      <c r="C9719">
        <v>12</v>
      </c>
      <c r="D9719">
        <v>2025</v>
      </c>
      <c r="F9719" t="s">
        <v>1295</v>
      </c>
      <c r="G9719" t="s">
        <v>4116</v>
      </c>
      <c r="H9719" t="s">
        <v>1875</v>
      </c>
      <c r="I9719" t="s">
        <v>2054</v>
      </c>
      <c r="J9719" t="s">
        <v>2162</v>
      </c>
      <c r="K9719" t="s">
        <v>1921</v>
      </c>
      <c r="L9719" t="s">
        <v>1889</v>
      </c>
      <c r="M9719">
        <v>1</v>
      </c>
      <c r="N9719" s="3">
        <v>55</v>
      </c>
      <c r="O9719" s="3">
        <v>27</v>
      </c>
      <c r="P9719" s="4">
        <v>0.15</v>
      </c>
      <c r="Q9719" s="3">
        <v>46.75</v>
      </c>
      <c r="R9719" s="3">
        <v>27</v>
      </c>
      <c r="S9719" s="3">
        <v>19.75</v>
      </c>
      <c r="T9719" t="s">
        <v>1954</v>
      </c>
      <c r="U9719" t="s">
        <v>72</v>
      </c>
    </row>
    <row r="9720" spans="1:21" x14ac:dyDescent="0.35">
      <c r="A9720" t="s">
        <v>12298</v>
      </c>
      <c r="B9720" s="2">
        <v>46000</v>
      </c>
      <c r="C9720">
        <v>12</v>
      </c>
      <c r="D9720">
        <v>2025</v>
      </c>
      <c r="F9720" t="s">
        <v>827</v>
      </c>
      <c r="G9720" t="s">
        <v>6453</v>
      </c>
      <c r="H9720" t="s">
        <v>1868</v>
      </c>
      <c r="I9720" t="s">
        <v>2022</v>
      </c>
      <c r="J9720" t="s">
        <v>2061</v>
      </c>
      <c r="K9720" t="s">
        <v>1923</v>
      </c>
      <c r="L9720" t="s">
        <v>1888</v>
      </c>
      <c r="M9720">
        <v>2</v>
      </c>
      <c r="N9720" s="3">
        <v>25</v>
      </c>
      <c r="O9720" s="3">
        <v>11</v>
      </c>
      <c r="P9720" s="4">
        <v>0.15</v>
      </c>
      <c r="Q9720" s="3">
        <v>42.5</v>
      </c>
      <c r="R9720" s="3">
        <v>22</v>
      </c>
      <c r="S9720" s="3">
        <v>20.5</v>
      </c>
      <c r="T9720" t="s">
        <v>1954</v>
      </c>
      <c r="U9720" t="s">
        <v>72</v>
      </c>
    </row>
    <row r="9721" spans="1:21" x14ac:dyDescent="0.35">
      <c r="A9721" t="s">
        <v>12299</v>
      </c>
      <c r="B9721" s="2">
        <v>46000</v>
      </c>
      <c r="C9721">
        <v>12</v>
      </c>
      <c r="D9721">
        <v>2025</v>
      </c>
      <c r="F9721" t="s">
        <v>1478</v>
      </c>
      <c r="G9721" t="s">
        <v>57</v>
      </c>
      <c r="H9721" t="s">
        <v>1871</v>
      </c>
      <c r="I9721" t="s">
        <v>1990</v>
      </c>
      <c r="J9721" t="s">
        <v>2015</v>
      </c>
      <c r="K9721" t="s">
        <v>1914</v>
      </c>
      <c r="L9721" t="s">
        <v>1888</v>
      </c>
      <c r="M9721">
        <v>1</v>
      </c>
      <c r="N9721" s="3">
        <v>65</v>
      </c>
      <c r="O9721" s="3">
        <v>32</v>
      </c>
      <c r="P9721" s="4">
        <v>0.15</v>
      </c>
      <c r="Q9721" s="3">
        <v>55.25</v>
      </c>
      <c r="R9721" s="3">
        <v>32</v>
      </c>
      <c r="S9721" s="3">
        <v>23.25</v>
      </c>
      <c r="T9721" t="s">
        <v>1954</v>
      </c>
      <c r="U9721" t="s">
        <v>72</v>
      </c>
    </row>
    <row r="9722" spans="1:21" x14ac:dyDescent="0.35">
      <c r="A9722" t="s">
        <v>12300</v>
      </c>
      <c r="B9722" s="2">
        <v>46000</v>
      </c>
      <c r="C9722">
        <v>12</v>
      </c>
      <c r="D9722">
        <v>2025</v>
      </c>
      <c r="F9722" t="s">
        <v>530</v>
      </c>
      <c r="G9722" t="s">
        <v>3445</v>
      </c>
      <c r="H9722" t="s">
        <v>1870</v>
      </c>
      <c r="I9722" t="s">
        <v>2000</v>
      </c>
      <c r="J9722" t="s">
        <v>1953</v>
      </c>
      <c r="K9722" t="s">
        <v>1905</v>
      </c>
      <c r="L9722" t="s">
        <v>1888</v>
      </c>
      <c r="M9722">
        <v>2</v>
      </c>
      <c r="N9722" s="3">
        <v>120</v>
      </c>
      <c r="O9722" s="3">
        <v>63</v>
      </c>
      <c r="P9722" s="4">
        <v>0.15</v>
      </c>
      <c r="Q9722" s="3">
        <v>204</v>
      </c>
      <c r="R9722" s="3">
        <v>126</v>
      </c>
      <c r="S9722" s="3">
        <v>78</v>
      </c>
      <c r="T9722" t="s">
        <v>1954</v>
      </c>
      <c r="U9722" t="s">
        <v>72</v>
      </c>
    </row>
    <row r="9723" spans="1:21" x14ac:dyDescent="0.35">
      <c r="A9723" t="s">
        <v>12301</v>
      </c>
      <c r="B9723" s="2">
        <v>46000</v>
      </c>
      <c r="C9723">
        <v>12</v>
      </c>
      <c r="D9723">
        <v>2025</v>
      </c>
      <c r="F9723" t="s">
        <v>476</v>
      </c>
      <c r="G9723" t="s">
        <v>2965</v>
      </c>
      <c r="H9723" t="s">
        <v>1866</v>
      </c>
      <c r="I9723" t="s">
        <v>1866</v>
      </c>
      <c r="J9723" t="s">
        <v>2045</v>
      </c>
      <c r="K9723" t="s">
        <v>1910</v>
      </c>
      <c r="L9723" t="s">
        <v>1890</v>
      </c>
      <c r="M9723">
        <v>1</v>
      </c>
      <c r="N9723" s="3">
        <v>99</v>
      </c>
      <c r="O9723" s="3">
        <v>58</v>
      </c>
      <c r="P9723" s="4">
        <v>0.15</v>
      </c>
      <c r="Q9723" s="3">
        <v>84.15</v>
      </c>
      <c r="R9723" s="3">
        <v>58</v>
      </c>
      <c r="S9723" s="3">
        <v>26.15</v>
      </c>
      <c r="T9723" t="s">
        <v>1954</v>
      </c>
      <c r="U9723" t="s">
        <v>72</v>
      </c>
    </row>
    <row r="9724" spans="1:21" x14ac:dyDescent="0.35">
      <c r="A9724" t="s">
        <v>12302</v>
      </c>
      <c r="B9724" s="2">
        <v>46000</v>
      </c>
      <c r="C9724">
        <v>12</v>
      </c>
      <c r="D9724">
        <v>2025</v>
      </c>
      <c r="F9724" t="s">
        <v>665</v>
      </c>
      <c r="G9724" t="s">
        <v>3365</v>
      </c>
      <c r="H9724" t="s">
        <v>1864</v>
      </c>
      <c r="I9724" t="s">
        <v>2087</v>
      </c>
      <c r="J9724" t="s">
        <v>1956</v>
      </c>
      <c r="K9724" t="s">
        <v>1909</v>
      </c>
      <c r="L9724" t="s">
        <v>1887</v>
      </c>
      <c r="M9724">
        <v>2</v>
      </c>
      <c r="N9724" s="3">
        <v>95</v>
      </c>
      <c r="O9724" s="3">
        <v>54</v>
      </c>
      <c r="P9724" s="4">
        <v>0</v>
      </c>
      <c r="Q9724" s="3">
        <v>190</v>
      </c>
      <c r="R9724" s="3">
        <v>108</v>
      </c>
      <c r="S9724" s="3">
        <v>82</v>
      </c>
      <c r="T9724" t="s">
        <v>1954</v>
      </c>
      <c r="U9724" t="s">
        <v>72</v>
      </c>
    </row>
    <row r="9725" spans="1:21" x14ac:dyDescent="0.35">
      <c r="A9725" t="s">
        <v>12303</v>
      </c>
      <c r="B9725" s="2">
        <v>46001</v>
      </c>
      <c r="C9725">
        <v>12</v>
      </c>
      <c r="D9725">
        <v>2025</v>
      </c>
      <c r="F9725" t="s">
        <v>328</v>
      </c>
      <c r="G9725" t="s">
        <v>3229</v>
      </c>
      <c r="H9725" t="s">
        <v>1874</v>
      </c>
      <c r="I9725" t="s">
        <v>2200</v>
      </c>
      <c r="J9725" t="s">
        <v>1991</v>
      </c>
      <c r="K9725" t="s">
        <v>1925</v>
      </c>
      <c r="L9725" t="s">
        <v>1885</v>
      </c>
      <c r="M9725">
        <v>1</v>
      </c>
      <c r="N9725" s="3">
        <v>35</v>
      </c>
      <c r="O9725" s="3">
        <v>16</v>
      </c>
      <c r="P9725" s="4">
        <v>0</v>
      </c>
      <c r="Q9725" s="3">
        <v>35</v>
      </c>
      <c r="R9725" s="3">
        <v>16</v>
      </c>
      <c r="S9725" s="3">
        <v>19</v>
      </c>
      <c r="T9725" t="s">
        <v>1954</v>
      </c>
      <c r="U9725" t="s">
        <v>72</v>
      </c>
    </row>
    <row r="9726" spans="1:21" x14ac:dyDescent="0.35">
      <c r="A9726" t="s">
        <v>12304</v>
      </c>
      <c r="B9726" s="2">
        <v>46001</v>
      </c>
      <c r="C9726">
        <v>12</v>
      </c>
      <c r="D9726">
        <v>2025</v>
      </c>
      <c r="F9726" t="s">
        <v>200</v>
      </c>
      <c r="G9726" t="s">
        <v>2763</v>
      </c>
      <c r="H9726" t="s">
        <v>1863</v>
      </c>
      <c r="I9726" t="s">
        <v>1952</v>
      </c>
      <c r="J9726" t="s">
        <v>2015</v>
      </c>
      <c r="K9726" t="s">
        <v>1914</v>
      </c>
      <c r="L9726" t="s">
        <v>1888</v>
      </c>
      <c r="M9726">
        <v>3</v>
      </c>
      <c r="N9726" s="3">
        <v>65</v>
      </c>
      <c r="O9726" s="3">
        <v>32</v>
      </c>
      <c r="P9726" s="4">
        <v>0</v>
      </c>
      <c r="Q9726" s="3">
        <v>195</v>
      </c>
      <c r="R9726" s="3">
        <v>96</v>
      </c>
      <c r="S9726" s="3">
        <v>99</v>
      </c>
      <c r="T9726" t="s">
        <v>1954</v>
      </c>
      <c r="U9726" t="s">
        <v>72</v>
      </c>
    </row>
    <row r="9727" spans="1:21" x14ac:dyDescent="0.35">
      <c r="A9727" t="s">
        <v>12305</v>
      </c>
      <c r="B9727" s="2">
        <v>46001</v>
      </c>
      <c r="C9727">
        <v>12</v>
      </c>
      <c r="D9727">
        <v>2025</v>
      </c>
      <c r="F9727" t="s">
        <v>614</v>
      </c>
      <c r="G9727" t="s">
        <v>3328</v>
      </c>
      <c r="H9727" t="s">
        <v>1871</v>
      </c>
      <c r="I9727" t="s">
        <v>1966</v>
      </c>
      <c r="J9727" t="s">
        <v>2034</v>
      </c>
      <c r="K9727" t="s">
        <v>1904</v>
      </c>
      <c r="L9727" t="s">
        <v>1889</v>
      </c>
      <c r="M9727">
        <v>2</v>
      </c>
      <c r="N9727" s="3">
        <v>149</v>
      </c>
      <c r="O9727" s="3">
        <v>91</v>
      </c>
      <c r="P9727" s="4">
        <v>0</v>
      </c>
      <c r="Q9727" s="3">
        <v>298</v>
      </c>
      <c r="R9727" s="3">
        <v>182</v>
      </c>
      <c r="S9727" s="3">
        <v>116</v>
      </c>
      <c r="T9727" t="s">
        <v>1954</v>
      </c>
      <c r="U9727" t="s">
        <v>72</v>
      </c>
    </row>
    <row r="9728" spans="1:21" x14ac:dyDescent="0.35">
      <c r="A9728" t="s">
        <v>12306</v>
      </c>
      <c r="B9728" s="2">
        <v>46001</v>
      </c>
      <c r="C9728">
        <v>12</v>
      </c>
      <c r="D9728">
        <v>2025</v>
      </c>
      <c r="F9728" t="s">
        <v>425</v>
      </c>
      <c r="G9728" t="s">
        <v>62</v>
      </c>
      <c r="H9728" t="s">
        <v>1872</v>
      </c>
      <c r="I9728" t="s">
        <v>2076</v>
      </c>
      <c r="J9728" t="s">
        <v>1991</v>
      </c>
      <c r="K9728" t="s">
        <v>1925</v>
      </c>
      <c r="L9728" t="s">
        <v>1885</v>
      </c>
      <c r="M9728">
        <v>1</v>
      </c>
      <c r="N9728" s="3">
        <v>35</v>
      </c>
      <c r="O9728" s="3">
        <v>16</v>
      </c>
      <c r="P9728" s="4">
        <v>0</v>
      </c>
      <c r="Q9728" s="3">
        <v>35</v>
      </c>
      <c r="R9728" s="3">
        <v>16</v>
      </c>
      <c r="S9728" s="3">
        <v>19</v>
      </c>
      <c r="T9728" t="s">
        <v>1954</v>
      </c>
      <c r="U9728" t="s">
        <v>72</v>
      </c>
    </row>
    <row r="9729" spans="1:21" x14ac:dyDescent="0.35">
      <c r="A9729" t="s">
        <v>12307</v>
      </c>
      <c r="B9729" s="2">
        <v>46001</v>
      </c>
      <c r="C9729">
        <v>12</v>
      </c>
      <c r="D9729">
        <v>2025</v>
      </c>
      <c r="F9729" t="s">
        <v>335</v>
      </c>
      <c r="G9729" t="s">
        <v>1951</v>
      </c>
      <c r="H9729" t="s">
        <v>1863</v>
      </c>
      <c r="I9729" t="s">
        <v>1952</v>
      </c>
      <c r="J9729" t="s">
        <v>1991</v>
      </c>
      <c r="K9729" t="s">
        <v>1925</v>
      </c>
      <c r="L9729" t="s">
        <v>1885</v>
      </c>
      <c r="M9729">
        <v>3</v>
      </c>
      <c r="N9729" s="3">
        <v>35</v>
      </c>
      <c r="O9729" s="3">
        <v>16</v>
      </c>
      <c r="P9729" s="4">
        <v>0</v>
      </c>
      <c r="Q9729" s="3">
        <v>105</v>
      </c>
      <c r="R9729" s="3">
        <v>48</v>
      </c>
      <c r="S9729" s="3">
        <v>57</v>
      </c>
      <c r="T9729" t="s">
        <v>1954</v>
      </c>
      <c r="U9729" t="s">
        <v>72</v>
      </c>
    </row>
    <row r="9730" spans="1:21" x14ac:dyDescent="0.35">
      <c r="A9730" t="s">
        <v>12308</v>
      </c>
      <c r="B9730" s="2">
        <v>46001</v>
      </c>
      <c r="C9730">
        <v>12</v>
      </c>
      <c r="D9730">
        <v>2025</v>
      </c>
      <c r="F9730" t="s">
        <v>1378</v>
      </c>
      <c r="G9730" t="s">
        <v>2345</v>
      </c>
      <c r="H9730" t="s">
        <v>1874</v>
      </c>
      <c r="I9730" t="s">
        <v>2041</v>
      </c>
      <c r="J9730" t="s">
        <v>2011</v>
      </c>
      <c r="K9730" t="s">
        <v>1927</v>
      </c>
      <c r="L9730" t="s">
        <v>1885</v>
      </c>
      <c r="M9730">
        <v>1</v>
      </c>
      <c r="N9730" s="3">
        <v>24</v>
      </c>
      <c r="O9730" s="3">
        <v>10</v>
      </c>
      <c r="P9730" s="4">
        <v>0.05</v>
      </c>
      <c r="Q9730" s="3">
        <v>22.8</v>
      </c>
      <c r="R9730" s="3">
        <v>10</v>
      </c>
      <c r="S9730" s="3">
        <v>12.8</v>
      </c>
      <c r="T9730" t="s">
        <v>1954</v>
      </c>
      <c r="U9730" t="s">
        <v>72</v>
      </c>
    </row>
    <row r="9731" spans="1:21" x14ac:dyDescent="0.35">
      <c r="A9731" t="s">
        <v>12309</v>
      </c>
      <c r="B9731" s="2">
        <v>46001</v>
      </c>
      <c r="C9731">
        <v>12</v>
      </c>
      <c r="D9731">
        <v>2025</v>
      </c>
      <c r="F9731" t="s">
        <v>1693</v>
      </c>
      <c r="G9731" t="s">
        <v>2146</v>
      </c>
      <c r="H9731" t="s">
        <v>1863</v>
      </c>
      <c r="I9731" t="s">
        <v>2051</v>
      </c>
      <c r="J9731" t="s">
        <v>1997</v>
      </c>
      <c r="K9731" t="s">
        <v>1906</v>
      </c>
      <c r="L9731" t="s">
        <v>1889</v>
      </c>
      <c r="M9731">
        <v>1</v>
      </c>
      <c r="N9731" s="3">
        <v>89</v>
      </c>
      <c r="O9731" s="3">
        <v>48</v>
      </c>
      <c r="P9731" s="4">
        <v>0</v>
      </c>
      <c r="Q9731" s="3">
        <v>89</v>
      </c>
      <c r="R9731" s="3">
        <v>48</v>
      </c>
      <c r="S9731" s="3">
        <v>41</v>
      </c>
      <c r="T9731" t="s">
        <v>1954</v>
      </c>
      <c r="U9731" t="s">
        <v>72</v>
      </c>
    </row>
    <row r="9732" spans="1:21" x14ac:dyDescent="0.35">
      <c r="A9732" t="s">
        <v>12310</v>
      </c>
      <c r="B9732" s="2">
        <v>46001</v>
      </c>
      <c r="C9732">
        <v>12</v>
      </c>
      <c r="D9732">
        <v>2025</v>
      </c>
      <c r="F9732" t="s">
        <v>661</v>
      </c>
      <c r="G9732" t="s">
        <v>4751</v>
      </c>
      <c r="H9732" t="s">
        <v>1874</v>
      </c>
      <c r="I9732" t="s">
        <v>2200</v>
      </c>
      <c r="J9732" t="s">
        <v>1956</v>
      </c>
      <c r="K9732" t="s">
        <v>1909</v>
      </c>
      <c r="L9732" t="s">
        <v>1887</v>
      </c>
      <c r="M9732">
        <v>1</v>
      </c>
      <c r="N9732" s="3">
        <v>95</v>
      </c>
      <c r="O9732" s="3">
        <v>54</v>
      </c>
      <c r="P9732" s="4">
        <v>0.05</v>
      </c>
      <c r="Q9732" s="3">
        <v>90.25</v>
      </c>
      <c r="R9732" s="3">
        <v>54</v>
      </c>
      <c r="S9732" s="3">
        <v>36.25</v>
      </c>
      <c r="T9732" t="s">
        <v>1954</v>
      </c>
      <c r="U9732" t="s">
        <v>72</v>
      </c>
    </row>
    <row r="9733" spans="1:21" x14ac:dyDescent="0.35">
      <c r="A9733" t="s">
        <v>12311</v>
      </c>
      <c r="B9733" s="2">
        <v>46002</v>
      </c>
      <c r="C9733">
        <v>12</v>
      </c>
      <c r="D9733">
        <v>2025</v>
      </c>
      <c r="F9733" t="s">
        <v>591</v>
      </c>
      <c r="G9733" t="s">
        <v>2078</v>
      </c>
      <c r="H9733" t="s">
        <v>1871</v>
      </c>
      <c r="I9733" t="s">
        <v>1990</v>
      </c>
      <c r="J9733" t="s">
        <v>2011</v>
      </c>
      <c r="K9733" t="s">
        <v>1927</v>
      </c>
      <c r="L9733" t="s">
        <v>1885</v>
      </c>
      <c r="M9733">
        <v>2</v>
      </c>
      <c r="N9733" s="3">
        <v>24</v>
      </c>
      <c r="O9733" s="3">
        <v>10</v>
      </c>
      <c r="P9733" s="4">
        <v>0.15</v>
      </c>
      <c r="Q9733" s="3">
        <v>40.799999999999997</v>
      </c>
      <c r="R9733" s="3">
        <v>20</v>
      </c>
      <c r="S9733" s="3">
        <v>20.8</v>
      </c>
      <c r="T9733" t="s">
        <v>1954</v>
      </c>
      <c r="U9733" t="s">
        <v>72</v>
      </c>
    </row>
    <row r="9734" spans="1:21" x14ac:dyDescent="0.35">
      <c r="A9734" t="s">
        <v>12312</v>
      </c>
      <c r="B9734" s="2">
        <v>46002</v>
      </c>
      <c r="C9734">
        <v>12</v>
      </c>
      <c r="D9734">
        <v>2025</v>
      </c>
      <c r="F9734" t="s">
        <v>246</v>
      </c>
      <c r="G9734" t="s">
        <v>3205</v>
      </c>
      <c r="H9734" t="s">
        <v>1870</v>
      </c>
      <c r="I9734" t="s">
        <v>2192</v>
      </c>
      <c r="J9734" t="s">
        <v>1971</v>
      </c>
      <c r="K9734" t="s">
        <v>1920</v>
      </c>
      <c r="L9734" t="s">
        <v>1886</v>
      </c>
      <c r="M9734">
        <v>2</v>
      </c>
      <c r="N9734" s="3">
        <v>45</v>
      </c>
      <c r="O9734" s="3">
        <v>19</v>
      </c>
      <c r="P9734" s="4">
        <v>0.05</v>
      </c>
      <c r="Q9734" s="3">
        <v>85.5</v>
      </c>
      <c r="R9734" s="3">
        <v>38</v>
      </c>
      <c r="S9734" s="3">
        <v>47.5</v>
      </c>
      <c r="T9734" t="s">
        <v>1954</v>
      </c>
      <c r="U9734" t="s">
        <v>72</v>
      </c>
    </row>
    <row r="9735" spans="1:21" x14ac:dyDescent="0.35">
      <c r="A9735" t="s">
        <v>12313</v>
      </c>
      <c r="B9735" s="2">
        <v>46002</v>
      </c>
      <c r="C9735">
        <v>12</v>
      </c>
      <c r="D9735">
        <v>2025</v>
      </c>
      <c r="F9735" t="s">
        <v>698</v>
      </c>
      <c r="G9735" t="s">
        <v>3059</v>
      </c>
      <c r="H9735" t="s">
        <v>1872</v>
      </c>
      <c r="I9735" t="s">
        <v>1986</v>
      </c>
      <c r="J9735" t="s">
        <v>2011</v>
      </c>
      <c r="K9735" t="s">
        <v>1927</v>
      </c>
      <c r="L9735" t="s">
        <v>1885</v>
      </c>
      <c r="M9735">
        <v>2</v>
      </c>
      <c r="N9735" s="3">
        <v>24</v>
      </c>
      <c r="O9735" s="3">
        <v>10</v>
      </c>
      <c r="P9735" s="4">
        <v>0.1</v>
      </c>
      <c r="Q9735" s="3">
        <v>43.2</v>
      </c>
      <c r="R9735" s="3">
        <v>20</v>
      </c>
      <c r="S9735" s="3">
        <v>23.2</v>
      </c>
      <c r="T9735" t="s">
        <v>1954</v>
      </c>
      <c r="U9735" t="s">
        <v>71</v>
      </c>
    </row>
    <row r="9736" spans="1:21" x14ac:dyDescent="0.35">
      <c r="A9736" t="s">
        <v>12314</v>
      </c>
      <c r="B9736" s="2">
        <v>46002</v>
      </c>
      <c r="C9736">
        <v>12</v>
      </c>
      <c r="D9736">
        <v>2025</v>
      </c>
      <c r="F9736" t="s">
        <v>527</v>
      </c>
      <c r="G9736" t="s">
        <v>2519</v>
      </c>
      <c r="H9736" t="s">
        <v>1868</v>
      </c>
      <c r="I9736" t="s">
        <v>1959</v>
      </c>
      <c r="J9736" t="s">
        <v>1953</v>
      </c>
      <c r="K9736" t="s">
        <v>1905</v>
      </c>
      <c r="L9736" t="s">
        <v>1888</v>
      </c>
      <c r="M9736">
        <v>1</v>
      </c>
      <c r="N9736" s="3">
        <v>120</v>
      </c>
      <c r="O9736" s="3">
        <v>63</v>
      </c>
      <c r="P9736" s="4">
        <v>0.15</v>
      </c>
      <c r="Q9736" s="3">
        <v>102</v>
      </c>
      <c r="R9736" s="3">
        <v>63</v>
      </c>
      <c r="S9736" s="3">
        <v>39</v>
      </c>
      <c r="T9736" t="s">
        <v>1954</v>
      </c>
      <c r="U9736" t="s">
        <v>72</v>
      </c>
    </row>
    <row r="9737" spans="1:21" x14ac:dyDescent="0.35">
      <c r="A9737" t="s">
        <v>12315</v>
      </c>
      <c r="B9737" s="2">
        <v>46002</v>
      </c>
      <c r="C9737">
        <v>12</v>
      </c>
      <c r="D9737">
        <v>2025</v>
      </c>
      <c r="F9737" t="s">
        <v>119</v>
      </c>
      <c r="G9737" t="s">
        <v>2242</v>
      </c>
      <c r="H9737" t="s">
        <v>1874</v>
      </c>
      <c r="I9737" t="s">
        <v>2200</v>
      </c>
      <c r="J9737" t="s">
        <v>2183</v>
      </c>
      <c r="K9737" t="s">
        <v>1917</v>
      </c>
      <c r="L9737" t="s">
        <v>1886</v>
      </c>
      <c r="M9737">
        <v>2</v>
      </c>
      <c r="N9737" s="3">
        <v>72</v>
      </c>
      <c r="O9737" s="3">
        <v>34</v>
      </c>
      <c r="P9737" s="4">
        <v>0.1</v>
      </c>
      <c r="Q9737" s="3">
        <v>129.6</v>
      </c>
      <c r="R9737" s="3">
        <v>68</v>
      </c>
      <c r="S9737" s="3">
        <v>61.6</v>
      </c>
      <c r="T9737" t="s">
        <v>1954</v>
      </c>
      <c r="U9737" t="s">
        <v>72</v>
      </c>
    </row>
    <row r="9738" spans="1:21" x14ac:dyDescent="0.35">
      <c r="A9738" t="s">
        <v>12316</v>
      </c>
      <c r="B9738" s="2">
        <v>46002</v>
      </c>
      <c r="C9738">
        <v>12</v>
      </c>
      <c r="D9738">
        <v>2025</v>
      </c>
      <c r="F9738" t="s">
        <v>368</v>
      </c>
      <c r="G9738" t="s">
        <v>2100</v>
      </c>
      <c r="H9738" t="s">
        <v>1875</v>
      </c>
      <c r="I9738" t="s">
        <v>1996</v>
      </c>
      <c r="J9738" t="s">
        <v>1987</v>
      </c>
      <c r="K9738" t="s">
        <v>1908</v>
      </c>
      <c r="L9738" t="s">
        <v>1890</v>
      </c>
      <c r="M9738">
        <v>5</v>
      </c>
      <c r="N9738" s="3">
        <v>129</v>
      </c>
      <c r="O9738" s="3">
        <v>78</v>
      </c>
      <c r="P9738" s="4">
        <v>0</v>
      </c>
      <c r="Q9738" s="3">
        <v>645</v>
      </c>
      <c r="R9738" s="3">
        <v>390</v>
      </c>
      <c r="S9738" s="3">
        <v>255</v>
      </c>
      <c r="T9738" t="s">
        <v>1954</v>
      </c>
      <c r="U9738" t="s">
        <v>72</v>
      </c>
    </row>
    <row r="9739" spans="1:21" x14ac:dyDescent="0.35">
      <c r="A9739" t="s">
        <v>12317</v>
      </c>
      <c r="B9739" s="2">
        <v>46002</v>
      </c>
      <c r="C9739">
        <v>12</v>
      </c>
      <c r="D9739">
        <v>2025</v>
      </c>
      <c r="F9739" t="s">
        <v>801</v>
      </c>
      <c r="G9739" t="s">
        <v>3497</v>
      </c>
      <c r="H9739" t="s">
        <v>1871</v>
      </c>
      <c r="I9739" t="s">
        <v>2234</v>
      </c>
      <c r="J9739" t="s">
        <v>1987</v>
      </c>
      <c r="K9739" t="s">
        <v>1908</v>
      </c>
      <c r="L9739" t="s">
        <v>1890</v>
      </c>
      <c r="M9739">
        <v>1</v>
      </c>
      <c r="N9739" s="3">
        <v>129</v>
      </c>
      <c r="O9739" s="3">
        <v>78</v>
      </c>
      <c r="P9739" s="4">
        <v>0.05</v>
      </c>
      <c r="Q9739" s="3">
        <v>122.55</v>
      </c>
      <c r="R9739" s="3">
        <v>78</v>
      </c>
      <c r="S9739" s="3">
        <v>44.55</v>
      </c>
      <c r="T9739" t="s">
        <v>1954</v>
      </c>
      <c r="U9739" t="s">
        <v>72</v>
      </c>
    </row>
    <row r="9740" spans="1:21" x14ac:dyDescent="0.35">
      <c r="A9740" t="s">
        <v>12318</v>
      </c>
      <c r="B9740" s="2">
        <v>46002</v>
      </c>
      <c r="C9740">
        <v>12</v>
      </c>
      <c r="D9740">
        <v>2025</v>
      </c>
      <c r="F9740" t="s">
        <v>572</v>
      </c>
      <c r="G9740" t="s">
        <v>2072</v>
      </c>
      <c r="H9740" t="s">
        <v>1873</v>
      </c>
      <c r="I9740" t="s">
        <v>2070</v>
      </c>
      <c r="J9740" t="s">
        <v>2061</v>
      </c>
      <c r="K9740" t="s">
        <v>1923</v>
      </c>
      <c r="L9740" t="s">
        <v>1888</v>
      </c>
      <c r="M9740">
        <v>2</v>
      </c>
      <c r="N9740" s="3">
        <v>25</v>
      </c>
      <c r="O9740" s="3">
        <v>11</v>
      </c>
      <c r="P9740" s="4">
        <v>0</v>
      </c>
      <c r="Q9740" s="3">
        <v>50</v>
      </c>
      <c r="R9740" s="3">
        <v>22</v>
      </c>
      <c r="S9740" s="3">
        <v>28</v>
      </c>
      <c r="U9740" t="s">
        <v>72</v>
      </c>
    </row>
    <row r="9741" spans="1:21" x14ac:dyDescent="0.35">
      <c r="A9741" t="s">
        <v>12319</v>
      </c>
      <c r="B9741" s="2">
        <v>46002</v>
      </c>
      <c r="C9741">
        <v>12</v>
      </c>
      <c r="D9741">
        <v>2025</v>
      </c>
      <c r="F9741" t="s">
        <v>220</v>
      </c>
      <c r="G9741" t="s">
        <v>2269</v>
      </c>
      <c r="H9741" t="s">
        <v>1875</v>
      </c>
      <c r="I9741" t="s">
        <v>1996</v>
      </c>
      <c r="J9741" t="s">
        <v>1956</v>
      </c>
      <c r="K9741" t="s">
        <v>1909</v>
      </c>
      <c r="L9741" t="s">
        <v>1887</v>
      </c>
      <c r="M9741">
        <v>2</v>
      </c>
      <c r="N9741" s="3">
        <v>95</v>
      </c>
      <c r="O9741" s="3">
        <v>54</v>
      </c>
      <c r="P9741" s="4">
        <v>0.1</v>
      </c>
      <c r="Q9741" s="3">
        <v>171</v>
      </c>
      <c r="R9741" s="3">
        <v>108</v>
      </c>
      <c r="S9741" s="3">
        <v>63</v>
      </c>
      <c r="T9741" t="s">
        <v>1954</v>
      </c>
      <c r="U9741" t="s">
        <v>72</v>
      </c>
    </row>
    <row r="9742" spans="1:21" x14ac:dyDescent="0.35">
      <c r="A9742" t="s">
        <v>12320</v>
      </c>
      <c r="B9742" s="2">
        <v>46002</v>
      </c>
      <c r="C9742">
        <v>12</v>
      </c>
      <c r="D9742">
        <v>2025</v>
      </c>
      <c r="F9742" t="s">
        <v>637</v>
      </c>
      <c r="G9742" t="s">
        <v>3673</v>
      </c>
      <c r="H9742" t="s">
        <v>1866</v>
      </c>
      <c r="I9742" t="s">
        <v>1866</v>
      </c>
      <c r="J9742" t="s">
        <v>2026</v>
      </c>
      <c r="K9742" t="s">
        <v>1919</v>
      </c>
      <c r="L9742" t="s">
        <v>1887</v>
      </c>
      <c r="M9742">
        <v>4</v>
      </c>
      <c r="N9742" s="3">
        <v>85</v>
      </c>
      <c r="O9742" s="3">
        <v>44</v>
      </c>
      <c r="P9742" s="4">
        <v>0</v>
      </c>
      <c r="Q9742" s="3">
        <v>340</v>
      </c>
      <c r="R9742" s="3">
        <v>176</v>
      </c>
      <c r="S9742" s="3">
        <v>164</v>
      </c>
      <c r="T9742" t="s">
        <v>1954</v>
      </c>
      <c r="U9742" t="s">
        <v>72</v>
      </c>
    </row>
    <row r="9743" spans="1:21" x14ac:dyDescent="0.35">
      <c r="A9743" t="s">
        <v>12321</v>
      </c>
      <c r="B9743" s="2">
        <v>46002</v>
      </c>
      <c r="C9743">
        <v>12</v>
      </c>
      <c r="D9743">
        <v>2025</v>
      </c>
      <c r="F9743" t="s">
        <v>628</v>
      </c>
      <c r="G9743" t="s">
        <v>3608</v>
      </c>
      <c r="H9743" t="s">
        <v>1874</v>
      </c>
      <c r="I9743" t="s">
        <v>2186</v>
      </c>
      <c r="J9743" t="s">
        <v>2114</v>
      </c>
      <c r="K9743" t="s">
        <v>1915</v>
      </c>
      <c r="L9743" t="s">
        <v>1886</v>
      </c>
      <c r="M9743">
        <v>1</v>
      </c>
      <c r="N9743" s="3">
        <v>85</v>
      </c>
      <c r="O9743" s="3">
        <v>41</v>
      </c>
      <c r="P9743" s="4">
        <v>0.15</v>
      </c>
      <c r="Q9743" s="3">
        <v>72.25</v>
      </c>
      <c r="R9743" s="3">
        <v>41</v>
      </c>
      <c r="S9743" s="3">
        <v>31.25</v>
      </c>
      <c r="T9743" t="s">
        <v>1954</v>
      </c>
      <c r="U9743" t="s">
        <v>72</v>
      </c>
    </row>
    <row r="9744" spans="1:21" x14ac:dyDescent="0.35">
      <c r="A9744" t="s">
        <v>12322</v>
      </c>
      <c r="B9744" s="2">
        <v>46002</v>
      </c>
      <c r="C9744">
        <v>12</v>
      </c>
      <c r="D9744">
        <v>2025</v>
      </c>
      <c r="F9744" t="s">
        <v>1142</v>
      </c>
      <c r="G9744" t="s">
        <v>3024</v>
      </c>
      <c r="H9744" t="s">
        <v>1866</v>
      </c>
      <c r="I9744" t="s">
        <v>1866</v>
      </c>
      <c r="J9744" t="s">
        <v>1953</v>
      </c>
      <c r="K9744" t="s">
        <v>1905</v>
      </c>
      <c r="L9744" t="s">
        <v>1888</v>
      </c>
      <c r="M9744">
        <v>2</v>
      </c>
      <c r="N9744" s="3">
        <v>120</v>
      </c>
      <c r="O9744" s="3">
        <v>63</v>
      </c>
      <c r="P9744" s="4">
        <v>0.15</v>
      </c>
      <c r="Q9744" s="3">
        <v>204</v>
      </c>
      <c r="R9744" s="3">
        <v>126</v>
      </c>
      <c r="S9744" s="3">
        <v>78</v>
      </c>
      <c r="T9744" t="s">
        <v>1954</v>
      </c>
      <c r="U9744" t="s">
        <v>72</v>
      </c>
    </row>
    <row r="9745" spans="1:21" x14ac:dyDescent="0.35">
      <c r="A9745" t="s">
        <v>12323</v>
      </c>
      <c r="B9745" s="2">
        <v>46003</v>
      </c>
      <c r="C9745">
        <v>12</v>
      </c>
      <c r="D9745">
        <v>2025</v>
      </c>
      <c r="F9745" t="s">
        <v>113</v>
      </c>
      <c r="G9745" t="s">
        <v>2038</v>
      </c>
      <c r="H9745" t="s">
        <v>1868</v>
      </c>
      <c r="I9745" t="s">
        <v>1959</v>
      </c>
      <c r="J9745" t="s">
        <v>2011</v>
      </c>
      <c r="K9745" t="s">
        <v>1927</v>
      </c>
      <c r="L9745" t="s">
        <v>1885</v>
      </c>
      <c r="M9745">
        <v>3</v>
      </c>
      <c r="N9745" s="3">
        <v>24</v>
      </c>
      <c r="O9745" s="3">
        <v>10</v>
      </c>
      <c r="P9745" s="4">
        <v>0</v>
      </c>
      <c r="Q9745" s="3">
        <v>72</v>
      </c>
      <c r="R9745" s="3">
        <v>30</v>
      </c>
      <c r="S9745" s="3">
        <v>42</v>
      </c>
      <c r="T9745" t="s">
        <v>1954</v>
      </c>
      <c r="U9745" t="s">
        <v>72</v>
      </c>
    </row>
    <row r="9746" spans="1:21" x14ac:dyDescent="0.35">
      <c r="A9746" t="s">
        <v>12324</v>
      </c>
      <c r="B9746" s="2">
        <v>46003</v>
      </c>
      <c r="C9746">
        <v>12</v>
      </c>
      <c r="D9746">
        <v>2025</v>
      </c>
      <c r="F9746" t="s">
        <v>1125</v>
      </c>
      <c r="G9746" t="s">
        <v>2402</v>
      </c>
      <c r="H9746" t="s">
        <v>1870</v>
      </c>
      <c r="I9746" t="s">
        <v>2000</v>
      </c>
      <c r="J9746" t="s">
        <v>1971</v>
      </c>
      <c r="K9746" t="s">
        <v>1920</v>
      </c>
      <c r="L9746" t="s">
        <v>1886</v>
      </c>
      <c r="M9746">
        <v>1</v>
      </c>
      <c r="N9746" s="3">
        <v>45</v>
      </c>
      <c r="O9746" s="3">
        <v>19</v>
      </c>
      <c r="P9746" s="4">
        <v>0</v>
      </c>
      <c r="Q9746" s="3">
        <v>45</v>
      </c>
      <c r="R9746" s="3">
        <v>19</v>
      </c>
      <c r="S9746" s="3">
        <v>26</v>
      </c>
      <c r="T9746" t="s">
        <v>1954</v>
      </c>
      <c r="U9746" t="s">
        <v>72</v>
      </c>
    </row>
    <row r="9747" spans="1:21" x14ac:dyDescent="0.35">
      <c r="A9747" t="s">
        <v>12325</v>
      </c>
      <c r="B9747" s="2">
        <v>46003</v>
      </c>
      <c r="C9747">
        <v>12</v>
      </c>
      <c r="D9747">
        <v>2025</v>
      </c>
      <c r="F9747" t="s">
        <v>144</v>
      </c>
      <c r="G9747" t="s">
        <v>3603</v>
      </c>
      <c r="H9747" t="s">
        <v>1874</v>
      </c>
      <c r="I9747" t="s">
        <v>2041</v>
      </c>
      <c r="J9747" t="s">
        <v>1987</v>
      </c>
      <c r="K9747" t="s">
        <v>1908</v>
      </c>
      <c r="L9747" t="s">
        <v>1890</v>
      </c>
      <c r="M9747">
        <v>3</v>
      </c>
      <c r="N9747" s="3">
        <v>129</v>
      </c>
      <c r="O9747" s="3">
        <v>78</v>
      </c>
      <c r="P9747" s="4">
        <v>0.1</v>
      </c>
      <c r="Q9747" s="3">
        <v>348.3</v>
      </c>
      <c r="R9747" s="3">
        <v>234</v>
      </c>
      <c r="S9747" s="3">
        <v>114.3</v>
      </c>
      <c r="T9747" t="s">
        <v>1954</v>
      </c>
      <c r="U9747" t="s">
        <v>72</v>
      </c>
    </row>
    <row r="9748" spans="1:21" x14ac:dyDescent="0.35">
      <c r="A9748" t="s">
        <v>12326</v>
      </c>
      <c r="B9748" s="2">
        <v>46003</v>
      </c>
      <c r="C9748">
        <v>12</v>
      </c>
      <c r="D9748">
        <v>2025</v>
      </c>
      <c r="F9748" t="s">
        <v>1674</v>
      </c>
      <c r="G9748" t="s">
        <v>3497</v>
      </c>
      <c r="H9748" t="s">
        <v>1873</v>
      </c>
      <c r="I9748" t="s">
        <v>2070</v>
      </c>
      <c r="J9748" t="s">
        <v>2114</v>
      </c>
      <c r="K9748" t="s">
        <v>1915</v>
      </c>
      <c r="L9748" t="s">
        <v>1886</v>
      </c>
      <c r="M9748">
        <v>1</v>
      </c>
      <c r="N9748" s="3">
        <v>85</v>
      </c>
      <c r="O9748" s="3">
        <v>41</v>
      </c>
      <c r="P9748" s="4">
        <v>0</v>
      </c>
      <c r="Q9748" s="3">
        <v>85</v>
      </c>
      <c r="R9748" s="3">
        <v>41</v>
      </c>
      <c r="S9748" s="3">
        <v>44</v>
      </c>
      <c r="T9748" t="s">
        <v>1954</v>
      </c>
      <c r="U9748" t="s">
        <v>72</v>
      </c>
    </row>
    <row r="9749" spans="1:21" x14ac:dyDescent="0.35">
      <c r="A9749" t="s">
        <v>12327</v>
      </c>
      <c r="B9749" s="2">
        <v>46003</v>
      </c>
      <c r="C9749">
        <v>12</v>
      </c>
      <c r="D9749">
        <v>2025</v>
      </c>
      <c r="F9749" t="s">
        <v>1463</v>
      </c>
      <c r="G9749" t="s">
        <v>2156</v>
      </c>
      <c r="H9749" t="s">
        <v>1871</v>
      </c>
      <c r="I9749" t="s">
        <v>1990</v>
      </c>
      <c r="J9749" t="s">
        <v>2067</v>
      </c>
      <c r="K9749" t="s">
        <v>1918</v>
      </c>
      <c r="L9749" t="s">
        <v>1889</v>
      </c>
      <c r="M9749">
        <v>2</v>
      </c>
      <c r="N9749" s="3">
        <v>69</v>
      </c>
      <c r="O9749" s="3">
        <v>37</v>
      </c>
      <c r="P9749" s="4">
        <v>0.1</v>
      </c>
      <c r="Q9749" s="3">
        <v>124.2</v>
      </c>
      <c r="R9749" s="3">
        <v>74</v>
      </c>
      <c r="S9749" s="3">
        <v>50.2</v>
      </c>
      <c r="T9749" t="s">
        <v>1954</v>
      </c>
      <c r="U9749" t="s">
        <v>71</v>
      </c>
    </row>
    <row r="9750" spans="1:21" x14ac:dyDescent="0.35">
      <c r="A9750" t="s">
        <v>12328</v>
      </c>
      <c r="B9750" s="2">
        <v>46003</v>
      </c>
      <c r="C9750">
        <v>12</v>
      </c>
      <c r="D9750">
        <v>2025</v>
      </c>
      <c r="F9750" t="s">
        <v>77</v>
      </c>
      <c r="G9750" t="s">
        <v>60</v>
      </c>
      <c r="H9750" t="s">
        <v>1863</v>
      </c>
      <c r="I9750" t="s">
        <v>2056</v>
      </c>
      <c r="J9750" t="s">
        <v>2061</v>
      </c>
      <c r="K9750" t="s">
        <v>1923</v>
      </c>
      <c r="L9750" t="s">
        <v>1888</v>
      </c>
      <c r="M9750">
        <v>2</v>
      </c>
      <c r="N9750" s="3">
        <v>25</v>
      </c>
      <c r="O9750" s="3">
        <v>11</v>
      </c>
      <c r="P9750" s="4">
        <v>0.05</v>
      </c>
      <c r="Q9750" s="3">
        <v>47.5</v>
      </c>
      <c r="R9750" s="3">
        <v>22</v>
      </c>
      <c r="S9750" s="3">
        <v>25.5</v>
      </c>
      <c r="T9750" t="s">
        <v>1954</v>
      </c>
      <c r="U9750" t="s">
        <v>72</v>
      </c>
    </row>
    <row r="9751" spans="1:21" x14ac:dyDescent="0.35">
      <c r="A9751" t="s">
        <v>12329</v>
      </c>
      <c r="B9751" s="2">
        <v>46003</v>
      </c>
      <c r="C9751">
        <v>12</v>
      </c>
      <c r="D9751">
        <v>2025</v>
      </c>
      <c r="F9751" t="s">
        <v>689</v>
      </c>
      <c r="G9751" t="s">
        <v>3845</v>
      </c>
      <c r="H9751" t="s">
        <v>1866</v>
      </c>
      <c r="I9751" t="s">
        <v>1866</v>
      </c>
      <c r="J9751" t="s">
        <v>1953</v>
      </c>
      <c r="K9751" t="s">
        <v>1905</v>
      </c>
      <c r="L9751" t="s">
        <v>1888</v>
      </c>
      <c r="M9751">
        <v>1</v>
      </c>
      <c r="N9751" s="3">
        <v>120</v>
      </c>
      <c r="O9751" s="3">
        <v>63</v>
      </c>
      <c r="P9751" s="4">
        <v>0</v>
      </c>
      <c r="Q9751" s="3">
        <v>120</v>
      </c>
      <c r="R9751" s="3">
        <v>63</v>
      </c>
      <c r="S9751" s="3">
        <v>57</v>
      </c>
      <c r="T9751" t="s">
        <v>1954</v>
      </c>
      <c r="U9751" t="s">
        <v>72</v>
      </c>
    </row>
    <row r="9752" spans="1:21" x14ac:dyDescent="0.35">
      <c r="A9752" t="s">
        <v>12330</v>
      </c>
      <c r="B9752" s="2">
        <v>46003</v>
      </c>
      <c r="C9752">
        <v>12</v>
      </c>
      <c r="D9752">
        <v>2025</v>
      </c>
      <c r="F9752" t="s">
        <v>1630</v>
      </c>
      <c r="G9752" t="s">
        <v>2025</v>
      </c>
      <c r="H9752" t="s">
        <v>1872</v>
      </c>
      <c r="I9752" t="s">
        <v>2357</v>
      </c>
      <c r="J9752" t="s">
        <v>2067</v>
      </c>
      <c r="K9752" t="s">
        <v>1918</v>
      </c>
      <c r="L9752" t="s">
        <v>1889</v>
      </c>
      <c r="M9752">
        <v>4</v>
      </c>
      <c r="N9752" s="3">
        <v>69</v>
      </c>
      <c r="O9752" s="3">
        <v>37</v>
      </c>
      <c r="P9752" s="4">
        <v>0.15</v>
      </c>
      <c r="Q9752" s="3">
        <v>234.6</v>
      </c>
      <c r="R9752" s="3">
        <v>148</v>
      </c>
      <c r="S9752" s="3">
        <v>86.6</v>
      </c>
      <c r="T9752" t="s">
        <v>1954</v>
      </c>
      <c r="U9752" t="s">
        <v>72</v>
      </c>
    </row>
    <row r="9753" spans="1:21" x14ac:dyDescent="0.35">
      <c r="A9753" t="s">
        <v>12331</v>
      </c>
      <c r="B9753" s="2">
        <v>46003</v>
      </c>
      <c r="C9753">
        <v>12</v>
      </c>
      <c r="D9753">
        <v>2025</v>
      </c>
      <c r="F9753" t="s">
        <v>1737</v>
      </c>
      <c r="G9753" t="s">
        <v>3278</v>
      </c>
      <c r="H9753" t="s">
        <v>1875</v>
      </c>
      <c r="I9753" t="s">
        <v>1981</v>
      </c>
      <c r="J9753" t="s">
        <v>1953</v>
      </c>
      <c r="K9753" t="s">
        <v>1905</v>
      </c>
      <c r="L9753" t="s">
        <v>1888</v>
      </c>
      <c r="M9753">
        <v>2</v>
      </c>
      <c r="N9753" s="3">
        <v>120</v>
      </c>
      <c r="O9753" s="3">
        <v>63</v>
      </c>
      <c r="P9753" s="4">
        <v>0.15</v>
      </c>
      <c r="Q9753" s="3">
        <v>204</v>
      </c>
      <c r="R9753" s="3">
        <v>126</v>
      </c>
      <c r="S9753" s="3">
        <v>78</v>
      </c>
      <c r="T9753" t="s">
        <v>1954</v>
      </c>
      <c r="U9753" t="s">
        <v>72</v>
      </c>
    </row>
    <row r="9754" spans="1:21" x14ac:dyDescent="0.35">
      <c r="A9754" t="s">
        <v>12332</v>
      </c>
      <c r="B9754" s="2">
        <v>46003</v>
      </c>
      <c r="C9754">
        <v>12</v>
      </c>
      <c r="D9754">
        <v>2025</v>
      </c>
      <c r="F9754" t="s">
        <v>891</v>
      </c>
      <c r="G9754" t="s">
        <v>59</v>
      </c>
      <c r="H9754" t="s">
        <v>1870</v>
      </c>
      <c r="I9754" t="s">
        <v>2000</v>
      </c>
      <c r="J9754" t="s">
        <v>1971</v>
      </c>
      <c r="K9754" t="s">
        <v>1920</v>
      </c>
      <c r="L9754" t="s">
        <v>1886</v>
      </c>
      <c r="M9754">
        <v>1</v>
      </c>
      <c r="N9754" s="3">
        <v>45</v>
      </c>
      <c r="O9754" s="3">
        <v>19</v>
      </c>
      <c r="P9754" s="4">
        <v>0</v>
      </c>
      <c r="Q9754" s="3">
        <v>45</v>
      </c>
      <c r="R9754" s="3">
        <v>19</v>
      </c>
      <c r="S9754" s="3">
        <v>26</v>
      </c>
      <c r="T9754" t="s">
        <v>1954</v>
      </c>
      <c r="U9754" t="s">
        <v>72</v>
      </c>
    </row>
    <row r="9755" spans="1:21" x14ac:dyDescent="0.35">
      <c r="A9755" t="s">
        <v>12333</v>
      </c>
      <c r="B9755" s="2">
        <v>46003</v>
      </c>
      <c r="C9755">
        <v>12</v>
      </c>
      <c r="D9755">
        <v>2025</v>
      </c>
      <c r="F9755" t="s">
        <v>712</v>
      </c>
      <c r="G9755" t="s">
        <v>4962</v>
      </c>
      <c r="H9755" t="s">
        <v>1869</v>
      </c>
      <c r="I9755" t="s">
        <v>2157</v>
      </c>
      <c r="J9755" t="s">
        <v>2026</v>
      </c>
      <c r="K9755" t="s">
        <v>1919</v>
      </c>
      <c r="L9755" t="s">
        <v>1887</v>
      </c>
      <c r="M9755">
        <v>5</v>
      </c>
      <c r="N9755" s="3">
        <v>85</v>
      </c>
      <c r="O9755" s="3">
        <v>44</v>
      </c>
      <c r="P9755" s="4">
        <v>0.1</v>
      </c>
      <c r="Q9755" s="3">
        <v>382.5</v>
      </c>
      <c r="R9755" s="3">
        <v>220</v>
      </c>
      <c r="S9755" s="3">
        <v>162.5</v>
      </c>
      <c r="T9755" t="s">
        <v>1954</v>
      </c>
      <c r="U9755" t="s">
        <v>72</v>
      </c>
    </row>
    <row r="9756" spans="1:21" x14ac:dyDescent="0.35">
      <c r="A9756" t="s">
        <v>12334</v>
      </c>
      <c r="B9756" s="2">
        <v>46004</v>
      </c>
      <c r="C9756">
        <v>12</v>
      </c>
      <c r="D9756">
        <v>2025</v>
      </c>
      <c r="F9756" t="s">
        <v>914</v>
      </c>
      <c r="G9756" t="s">
        <v>2053</v>
      </c>
      <c r="H9756" t="s">
        <v>1875</v>
      </c>
      <c r="I9756" t="s">
        <v>2054</v>
      </c>
      <c r="J9756" t="s">
        <v>1960</v>
      </c>
      <c r="K9756" t="s">
        <v>1924</v>
      </c>
      <c r="L9756" t="s">
        <v>1885</v>
      </c>
      <c r="M9756">
        <v>2</v>
      </c>
      <c r="N9756" s="3">
        <v>42</v>
      </c>
      <c r="O9756" s="3">
        <v>20</v>
      </c>
      <c r="P9756" s="4">
        <v>0.1</v>
      </c>
      <c r="Q9756" s="3">
        <v>75.599999999999994</v>
      </c>
      <c r="R9756" s="3">
        <v>40</v>
      </c>
      <c r="S9756" s="3">
        <v>35.6</v>
      </c>
      <c r="T9756" t="s">
        <v>1954</v>
      </c>
      <c r="U9756" t="s">
        <v>72</v>
      </c>
    </row>
    <row r="9757" spans="1:21" x14ac:dyDescent="0.35">
      <c r="A9757" t="s">
        <v>12335</v>
      </c>
      <c r="B9757" s="2">
        <v>46004</v>
      </c>
      <c r="C9757">
        <v>12</v>
      </c>
      <c r="D9757">
        <v>2025</v>
      </c>
      <c r="F9757" t="s">
        <v>959</v>
      </c>
      <c r="G9757" t="s">
        <v>2291</v>
      </c>
      <c r="H9757" t="s">
        <v>1864</v>
      </c>
      <c r="I9757" t="s">
        <v>2211</v>
      </c>
      <c r="J9757" t="s">
        <v>2064</v>
      </c>
      <c r="K9757" t="s">
        <v>1922</v>
      </c>
      <c r="L9757" t="s">
        <v>1887</v>
      </c>
      <c r="M9757">
        <v>1</v>
      </c>
      <c r="N9757" s="3">
        <v>32</v>
      </c>
      <c r="O9757" s="3">
        <v>14</v>
      </c>
      <c r="P9757" s="4">
        <v>0</v>
      </c>
      <c r="Q9757" s="3">
        <v>32</v>
      </c>
      <c r="R9757" s="3">
        <v>14</v>
      </c>
      <c r="S9757" s="3">
        <v>18</v>
      </c>
      <c r="T9757" t="s">
        <v>1954</v>
      </c>
      <c r="U9757" t="s">
        <v>72</v>
      </c>
    </row>
    <row r="9758" spans="1:21" x14ac:dyDescent="0.35">
      <c r="A9758" t="s">
        <v>12336</v>
      </c>
      <c r="B9758" s="2">
        <v>46004</v>
      </c>
      <c r="C9758">
        <v>12</v>
      </c>
      <c r="D9758">
        <v>2025</v>
      </c>
      <c r="F9758" t="s">
        <v>1246</v>
      </c>
      <c r="G9758" t="s">
        <v>4271</v>
      </c>
      <c r="H9758" t="s">
        <v>1866</v>
      </c>
      <c r="I9758" t="s">
        <v>1866</v>
      </c>
      <c r="J9758" t="s">
        <v>1967</v>
      </c>
      <c r="K9758" t="s">
        <v>1913</v>
      </c>
      <c r="L9758" t="s">
        <v>1888</v>
      </c>
      <c r="M9758">
        <v>3</v>
      </c>
      <c r="N9758" s="3">
        <v>78</v>
      </c>
      <c r="O9758" s="3">
        <v>39</v>
      </c>
      <c r="P9758" s="4">
        <v>0.1</v>
      </c>
      <c r="Q9758" s="3">
        <v>210.6</v>
      </c>
      <c r="R9758" s="3">
        <v>117</v>
      </c>
      <c r="S9758" s="3">
        <v>93.6</v>
      </c>
      <c r="T9758" t="s">
        <v>1954</v>
      </c>
      <c r="U9758" t="s">
        <v>72</v>
      </c>
    </row>
    <row r="9759" spans="1:21" x14ac:dyDescent="0.35">
      <c r="A9759" t="s">
        <v>12337</v>
      </c>
      <c r="B9759" s="2">
        <v>46004</v>
      </c>
      <c r="C9759">
        <v>12</v>
      </c>
      <c r="D9759">
        <v>2025</v>
      </c>
      <c r="F9759" t="s">
        <v>1185</v>
      </c>
      <c r="G9759" t="s">
        <v>2828</v>
      </c>
      <c r="H9759" t="s">
        <v>1868</v>
      </c>
      <c r="I9759" t="s">
        <v>2022</v>
      </c>
      <c r="J9759" t="s">
        <v>2001</v>
      </c>
      <c r="K9759" t="s">
        <v>1911</v>
      </c>
      <c r="L9759" t="s">
        <v>1886</v>
      </c>
      <c r="M9759">
        <v>1</v>
      </c>
      <c r="N9759" s="3">
        <v>58</v>
      </c>
      <c r="O9759" s="3">
        <v>25</v>
      </c>
      <c r="P9759" s="4">
        <v>0.2</v>
      </c>
      <c r="Q9759" s="3">
        <v>46.4</v>
      </c>
      <c r="R9759" s="3">
        <v>25</v>
      </c>
      <c r="S9759" s="3">
        <v>21.4</v>
      </c>
      <c r="T9759" t="s">
        <v>1954</v>
      </c>
      <c r="U9759" t="s">
        <v>72</v>
      </c>
    </row>
    <row r="9760" spans="1:21" x14ac:dyDescent="0.35">
      <c r="A9760" t="s">
        <v>12338</v>
      </c>
      <c r="B9760" s="2">
        <v>46004</v>
      </c>
      <c r="C9760">
        <v>12</v>
      </c>
      <c r="D9760">
        <v>2025</v>
      </c>
      <c r="F9760" t="s">
        <v>238</v>
      </c>
      <c r="G9760" t="s">
        <v>63</v>
      </c>
      <c r="H9760" t="s">
        <v>1866</v>
      </c>
      <c r="I9760" t="s">
        <v>1866</v>
      </c>
      <c r="J9760" t="s">
        <v>2015</v>
      </c>
      <c r="K9760" t="s">
        <v>1914</v>
      </c>
      <c r="L9760" t="s">
        <v>1888</v>
      </c>
      <c r="M9760">
        <v>4</v>
      </c>
      <c r="N9760" s="3">
        <v>65</v>
      </c>
      <c r="O9760" s="3">
        <v>32</v>
      </c>
      <c r="P9760" s="4">
        <v>0.05</v>
      </c>
      <c r="Q9760" s="3">
        <v>247</v>
      </c>
      <c r="R9760" s="3">
        <v>128</v>
      </c>
      <c r="S9760" s="3">
        <v>119</v>
      </c>
      <c r="T9760" t="s">
        <v>1954</v>
      </c>
      <c r="U9760" t="s">
        <v>72</v>
      </c>
    </row>
    <row r="9761" spans="1:21" x14ac:dyDescent="0.35">
      <c r="A9761" t="s">
        <v>12339</v>
      </c>
      <c r="B9761" s="2">
        <v>46004</v>
      </c>
      <c r="C9761">
        <v>12</v>
      </c>
      <c r="D9761">
        <v>2025</v>
      </c>
      <c r="F9761" t="s">
        <v>1457</v>
      </c>
      <c r="G9761" t="s">
        <v>2449</v>
      </c>
      <c r="H9761" t="s">
        <v>1871</v>
      </c>
      <c r="I9761" t="s">
        <v>1990</v>
      </c>
      <c r="J9761" t="s">
        <v>1960</v>
      </c>
      <c r="K9761" t="s">
        <v>1924</v>
      </c>
      <c r="L9761" t="s">
        <v>1885</v>
      </c>
      <c r="M9761">
        <v>5</v>
      </c>
      <c r="N9761" s="3">
        <v>42</v>
      </c>
      <c r="O9761" s="3">
        <v>20</v>
      </c>
      <c r="P9761" s="4">
        <v>0.15</v>
      </c>
      <c r="Q9761" s="3">
        <v>178.5</v>
      </c>
      <c r="R9761" s="3">
        <v>100</v>
      </c>
      <c r="S9761" s="3">
        <v>78.5</v>
      </c>
      <c r="T9761" t="s">
        <v>1954</v>
      </c>
      <c r="U9761" t="s">
        <v>72</v>
      </c>
    </row>
    <row r="9762" spans="1:21" x14ac:dyDescent="0.35">
      <c r="A9762" t="s">
        <v>12340</v>
      </c>
      <c r="B9762" s="2">
        <v>46004</v>
      </c>
      <c r="C9762">
        <v>12</v>
      </c>
      <c r="D9762">
        <v>2025</v>
      </c>
      <c r="F9762" t="s">
        <v>280</v>
      </c>
      <c r="G9762" t="s">
        <v>1958</v>
      </c>
      <c r="H9762" t="s">
        <v>1875</v>
      </c>
      <c r="I9762" t="s">
        <v>2054</v>
      </c>
      <c r="J9762" t="s">
        <v>2045</v>
      </c>
      <c r="K9762" t="s">
        <v>1910</v>
      </c>
      <c r="L9762" t="s">
        <v>1890</v>
      </c>
      <c r="M9762">
        <v>1</v>
      </c>
      <c r="N9762" s="3">
        <v>99</v>
      </c>
      <c r="O9762" s="3">
        <v>58</v>
      </c>
      <c r="P9762" s="4">
        <v>0.1</v>
      </c>
      <c r="Q9762" s="3">
        <v>89.1</v>
      </c>
      <c r="R9762" s="3">
        <v>58</v>
      </c>
      <c r="S9762" s="3">
        <v>31.1</v>
      </c>
      <c r="T9762" t="s">
        <v>1954</v>
      </c>
      <c r="U9762" t="s">
        <v>72</v>
      </c>
    </row>
    <row r="9763" spans="1:21" x14ac:dyDescent="0.35">
      <c r="A9763" t="s">
        <v>12341</v>
      </c>
      <c r="B9763" s="2">
        <v>46004</v>
      </c>
      <c r="C9763">
        <v>12</v>
      </c>
      <c r="D9763">
        <v>2025</v>
      </c>
      <c r="F9763" t="s">
        <v>248</v>
      </c>
      <c r="G9763" t="s">
        <v>2053</v>
      </c>
      <c r="H9763" t="s">
        <v>1871</v>
      </c>
      <c r="I9763" t="s">
        <v>2234</v>
      </c>
      <c r="J9763" t="s">
        <v>1967</v>
      </c>
      <c r="K9763" t="s">
        <v>1913</v>
      </c>
      <c r="L9763" t="s">
        <v>1888</v>
      </c>
      <c r="M9763">
        <v>1</v>
      </c>
      <c r="N9763" s="3">
        <v>78</v>
      </c>
      <c r="O9763" s="3">
        <v>39</v>
      </c>
      <c r="P9763" s="4">
        <v>0.1</v>
      </c>
      <c r="Q9763" s="3">
        <v>70.2</v>
      </c>
      <c r="R9763" s="3">
        <v>39</v>
      </c>
      <c r="S9763" s="3">
        <v>31.2</v>
      </c>
      <c r="T9763" t="s">
        <v>1954</v>
      </c>
      <c r="U9763" t="s">
        <v>72</v>
      </c>
    </row>
    <row r="9764" spans="1:21" x14ac:dyDescent="0.35">
      <c r="A9764" t="s">
        <v>12342</v>
      </c>
      <c r="B9764" s="2">
        <v>46004</v>
      </c>
      <c r="C9764">
        <v>12</v>
      </c>
      <c r="D9764">
        <v>2025</v>
      </c>
      <c r="F9764" t="s">
        <v>1422</v>
      </c>
      <c r="G9764" t="s">
        <v>2794</v>
      </c>
      <c r="H9764" t="s">
        <v>1866</v>
      </c>
      <c r="I9764" t="s">
        <v>1866</v>
      </c>
      <c r="J9764" t="s">
        <v>1956</v>
      </c>
      <c r="K9764" t="s">
        <v>1909</v>
      </c>
      <c r="L9764" t="s">
        <v>1887</v>
      </c>
      <c r="M9764">
        <v>4</v>
      </c>
      <c r="N9764" s="3">
        <v>95</v>
      </c>
      <c r="O9764" s="3">
        <v>54</v>
      </c>
      <c r="P9764" s="4">
        <v>0.1</v>
      </c>
      <c r="Q9764" s="3">
        <v>342</v>
      </c>
      <c r="R9764" s="3">
        <v>216</v>
      </c>
      <c r="S9764" s="3">
        <v>126</v>
      </c>
      <c r="T9764" t="s">
        <v>1954</v>
      </c>
      <c r="U9764" t="s">
        <v>72</v>
      </c>
    </row>
    <row r="9765" spans="1:21" x14ac:dyDescent="0.35">
      <c r="A9765" t="s">
        <v>12343</v>
      </c>
      <c r="B9765" s="2">
        <v>46005</v>
      </c>
      <c r="C9765">
        <v>12</v>
      </c>
      <c r="D9765">
        <v>2025</v>
      </c>
      <c r="F9765" t="s">
        <v>172</v>
      </c>
      <c r="G9765" t="s">
        <v>2464</v>
      </c>
      <c r="H9765" t="s">
        <v>1874</v>
      </c>
      <c r="I9765" t="s">
        <v>2119</v>
      </c>
      <c r="J9765" t="s">
        <v>1978</v>
      </c>
      <c r="K9765" t="s">
        <v>1916</v>
      </c>
      <c r="L9765" t="s">
        <v>1887</v>
      </c>
      <c r="M9765">
        <v>1</v>
      </c>
      <c r="N9765" s="3">
        <v>79</v>
      </c>
      <c r="O9765" s="3">
        <v>42</v>
      </c>
      <c r="P9765" s="4">
        <v>0</v>
      </c>
      <c r="Q9765" s="3">
        <v>79</v>
      </c>
      <c r="R9765" s="3">
        <v>42</v>
      </c>
      <c r="S9765" s="3">
        <v>37</v>
      </c>
      <c r="T9765" t="s">
        <v>1954</v>
      </c>
      <c r="U9765" t="s">
        <v>72</v>
      </c>
    </row>
    <row r="9766" spans="1:21" x14ac:dyDescent="0.35">
      <c r="A9766" t="s">
        <v>12344</v>
      </c>
      <c r="B9766" s="2">
        <v>46005</v>
      </c>
      <c r="C9766">
        <v>12</v>
      </c>
      <c r="D9766">
        <v>2025</v>
      </c>
      <c r="F9766" t="s">
        <v>1302</v>
      </c>
      <c r="G9766" t="s">
        <v>3211</v>
      </c>
      <c r="H9766" t="s">
        <v>1863</v>
      </c>
      <c r="I9766" t="s">
        <v>2056</v>
      </c>
      <c r="J9766" t="s">
        <v>1991</v>
      </c>
      <c r="K9766" t="s">
        <v>1925</v>
      </c>
      <c r="L9766" t="s">
        <v>1885</v>
      </c>
      <c r="M9766">
        <v>1</v>
      </c>
      <c r="N9766" s="3">
        <v>35</v>
      </c>
      <c r="O9766" s="3">
        <v>16</v>
      </c>
      <c r="P9766" s="4">
        <v>0.05</v>
      </c>
      <c r="Q9766" s="3">
        <v>33.25</v>
      </c>
      <c r="R9766" s="3">
        <v>16</v>
      </c>
      <c r="S9766" s="3">
        <v>17.25</v>
      </c>
      <c r="T9766" t="s">
        <v>1954</v>
      </c>
      <c r="U9766" t="s">
        <v>72</v>
      </c>
    </row>
    <row r="9767" spans="1:21" x14ac:dyDescent="0.35">
      <c r="A9767" t="s">
        <v>12345</v>
      </c>
      <c r="B9767" s="2">
        <v>46005</v>
      </c>
      <c r="C9767">
        <v>12</v>
      </c>
      <c r="D9767">
        <v>2025</v>
      </c>
      <c r="F9767" t="s">
        <v>125</v>
      </c>
      <c r="G9767" t="s">
        <v>2327</v>
      </c>
      <c r="H9767" t="s">
        <v>1873</v>
      </c>
      <c r="I9767" t="s">
        <v>2323</v>
      </c>
      <c r="J9767" t="s">
        <v>2045</v>
      </c>
      <c r="K9767" t="s">
        <v>1910</v>
      </c>
      <c r="L9767" t="s">
        <v>1890</v>
      </c>
      <c r="M9767">
        <v>1</v>
      </c>
      <c r="N9767" s="3">
        <v>99</v>
      </c>
      <c r="O9767" s="3">
        <v>58</v>
      </c>
      <c r="P9767" s="4">
        <v>0.1</v>
      </c>
      <c r="Q9767" s="3">
        <v>89.1</v>
      </c>
      <c r="R9767" s="3">
        <v>58</v>
      </c>
      <c r="S9767" s="3">
        <v>31.1</v>
      </c>
      <c r="T9767" t="s">
        <v>1954</v>
      </c>
      <c r="U9767" t="s">
        <v>72</v>
      </c>
    </row>
    <row r="9768" spans="1:21" x14ac:dyDescent="0.35">
      <c r="A9768" t="s">
        <v>12346</v>
      </c>
      <c r="B9768" s="2">
        <v>46005</v>
      </c>
      <c r="C9768">
        <v>12</v>
      </c>
      <c r="D9768">
        <v>2025</v>
      </c>
      <c r="F9768" t="s">
        <v>1729</v>
      </c>
      <c r="G9768" t="s">
        <v>2419</v>
      </c>
      <c r="H9768" t="s">
        <v>1866</v>
      </c>
      <c r="I9768" t="s">
        <v>1866</v>
      </c>
      <c r="J9768" t="s">
        <v>2120</v>
      </c>
      <c r="K9768" t="s">
        <v>1926</v>
      </c>
      <c r="L9768" t="s">
        <v>1885</v>
      </c>
      <c r="M9768">
        <v>1</v>
      </c>
      <c r="N9768" s="3">
        <v>28</v>
      </c>
      <c r="O9768" s="3">
        <v>13</v>
      </c>
      <c r="P9768" s="4">
        <v>0.05</v>
      </c>
      <c r="Q9768" s="3">
        <v>26.6</v>
      </c>
      <c r="R9768" s="3">
        <v>13</v>
      </c>
      <c r="S9768" s="3">
        <v>13.6</v>
      </c>
      <c r="T9768" t="s">
        <v>1954</v>
      </c>
      <c r="U9768" t="s">
        <v>72</v>
      </c>
    </row>
    <row r="9769" spans="1:21" x14ac:dyDescent="0.35">
      <c r="A9769" t="s">
        <v>12347</v>
      </c>
      <c r="B9769" s="2">
        <v>46005</v>
      </c>
      <c r="C9769">
        <v>12</v>
      </c>
      <c r="D9769">
        <v>2025</v>
      </c>
      <c r="F9769" t="s">
        <v>776</v>
      </c>
      <c r="G9769" t="s">
        <v>2017</v>
      </c>
      <c r="H9769" t="s">
        <v>1875</v>
      </c>
      <c r="I9769" t="s">
        <v>1981</v>
      </c>
      <c r="J9769" t="s">
        <v>2026</v>
      </c>
      <c r="K9769" t="s">
        <v>1919</v>
      </c>
      <c r="L9769" t="s">
        <v>1887</v>
      </c>
      <c r="M9769">
        <v>3</v>
      </c>
      <c r="N9769" s="3">
        <v>85</v>
      </c>
      <c r="O9769" s="3">
        <v>44</v>
      </c>
      <c r="P9769" s="4">
        <v>0</v>
      </c>
      <c r="Q9769" s="3">
        <v>255</v>
      </c>
      <c r="R9769" s="3">
        <v>132</v>
      </c>
      <c r="S9769" s="3">
        <v>123</v>
      </c>
      <c r="T9769" t="s">
        <v>1954</v>
      </c>
      <c r="U9769" t="s">
        <v>72</v>
      </c>
    </row>
    <row r="9770" spans="1:21" x14ac:dyDescent="0.35">
      <c r="A9770" t="s">
        <v>12348</v>
      </c>
      <c r="B9770" s="2">
        <v>46005</v>
      </c>
      <c r="C9770">
        <v>12</v>
      </c>
      <c r="D9770">
        <v>2025</v>
      </c>
      <c r="F9770" t="s">
        <v>126</v>
      </c>
      <c r="G9770" t="s">
        <v>2003</v>
      </c>
      <c r="H9770" t="s">
        <v>1867</v>
      </c>
      <c r="I9770" t="s">
        <v>2004</v>
      </c>
      <c r="J9770" t="s">
        <v>1960</v>
      </c>
      <c r="K9770" t="s">
        <v>1924</v>
      </c>
      <c r="L9770" t="s">
        <v>1885</v>
      </c>
      <c r="M9770">
        <v>2</v>
      </c>
      <c r="N9770" s="3">
        <v>42</v>
      </c>
      <c r="O9770" s="3">
        <v>20</v>
      </c>
      <c r="P9770" s="4">
        <v>0</v>
      </c>
      <c r="Q9770" s="3">
        <v>84</v>
      </c>
      <c r="R9770" s="3">
        <v>40</v>
      </c>
      <c r="S9770" s="3">
        <v>44</v>
      </c>
      <c r="T9770" t="s">
        <v>1954</v>
      </c>
      <c r="U9770" t="s">
        <v>72</v>
      </c>
    </row>
    <row r="9771" spans="1:21" x14ac:dyDescent="0.35">
      <c r="A9771" t="s">
        <v>12349</v>
      </c>
      <c r="B9771" s="2">
        <v>46005</v>
      </c>
      <c r="C9771">
        <v>12</v>
      </c>
      <c r="D9771">
        <v>2025</v>
      </c>
      <c r="F9771" t="s">
        <v>929</v>
      </c>
      <c r="G9771" t="s">
        <v>4075</v>
      </c>
      <c r="H9771" t="s">
        <v>1869</v>
      </c>
      <c r="I9771" t="s">
        <v>2157</v>
      </c>
      <c r="J9771" t="s">
        <v>1997</v>
      </c>
      <c r="K9771" t="s">
        <v>1906</v>
      </c>
      <c r="L9771" t="s">
        <v>1889</v>
      </c>
      <c r="M9771">
        <v>2</v>
      </c>
      <c r="N9771" s="3">
        <v>89</v>
      </c>
      <c r="O9771" s="3">
        <v>48</v>
      </c>
      <c r="P9771" s="4">
        <v>0.1</v>
      </c>
      <c r="Q9771" s="3">
        <v>160.19999999999999</v>
      </c>
      <c r="R9771" s="3">
        <v>96</v>
      </c>
      <c r="S9771" s="3">
        <v>64.2</v>
      </c>
      <c r="T9771" t="s">
        <v>1954</v>
      </c>
      <c r="U9771" t="s">
        <v>72</v>
      </c>
    </row>
    <row r="9772" spans="1:21" x14ac:dyDescent="0.35">
      <c r="A9772" t="s">
        <v>12350</v>
      </c>
      <c r="B9772" s="2">
        <v>46005</v>
      </c>
      <c r="C9772">
        <v>12</v>
      </c>
      <c r="D9772">
        <v>2025</v>
      </c>
      <c r="F9772" t="s">
        <v>1367</v>
      </c>
      <c r="G9772" t="s">
        <v>3704</v>
      </c>
      <c r="H9772" t="s">
        <v>1866</v>
      </c>
      <c r="I9772" t="s">
        <v>1866</v>
      </c>
      <c r="J9772" t="s">
        <v>2061</v>
      </c>
      <c r="K9772" t="s">
        <v>1923</v>
      </c>
      <c r="L9772" t="s">
        <v>1888</v>
      </c>
      <c r="M9772">
        <v>1</v>
      </c>
      <c r="N9772" s="3">
        <v>25</v>
      </c>
      <c r="O9772" s="3">
        <v>11</v>
      </c>
      <c r="P9772" s="4">
        <v>0</v>
      </c>
      <c r="Q9772" s="3">
        <v>25</v>
      </c>
      <c r="R9772" s="3">
        <v>11</v>
      </c>
      <c r="S9772" s="3">
        <v>14</v>
      </c>
      <c r="T9772" t="s">
        <v>1954</v>
      </c>
      <c r="U9772" t="s">
        <v>72</v>
      </c>
    </row>
    <row r="9773" spans="1:21" x14ac:dyDescent="0.35">
      <c r="A9773" t="s">
        <v>12351</v>
      </c>
      <c r="B9773" s="2">
        <v>46005</v>
      </c>
      <c r="C9773">
        <v>12</v>
      </c>
      <c r="D9773">
        <v>2025</v>
      </c>
      <c r="F9773" t="s">
        <v>121</v>
      </c>
      <c r="G9773" t="s">
        <v>4310</v>
      </c>
      <c r="H9773" t="s">
        <v>1866</v>
      </c>
      <c r="I9773" t="s">
        <v>1866</v>
      </c>
      <c r="J9773" t="s">
        <v>1963</v>
      </c>
      <c r="K9773" t="s">
        <v>1907</v>
      </c>
      <c r="L9773" t="s">
        <v>1890</v>
      </c>
      <c r="M9773">
        <v>2</v>
      </c>
      <c r="N9773" s="3">
        <v>119</v>
      </c>
      <c r="O9773" s="3">
        <v>72</v>
      </c>
      <c r="P9773" s="4">
        <v>0.1</v>
      </c>
      <c r="Q9773" s="3">
        <v>214.2</v>
      </c>
      <c r="R9773" s="3">
        <v>144</v>
      </c>
      <c r="S9773" s="3">
        <v>70.2</v>
      </c>
      <c r="T9773" t="s">
        <v>1954</v>
      </c>
      <c r="U9773" t="s">
        <v>72</v>
      </c>
    </row>
    <row r="9774" spans="1:21" x14ac:dyDescent="0.35">
      <c r="A9774" t="s">
        <v>12352</v>
      </c>
      <c r="B9774" s="2">
        <v>46005</v>
      </c>
      <c r="C9774">
        <v>12</v>
      </c>
      <c r="D9774">
        <v>2025</v>
      </c>
      <c r="F9774" t="s">
        <v>1083</v>
      </c>
      <c r="G9774" t="s">
        <v>2626</v>
      </c>
      <c r="H9774" t="s">
        <v>1872</v>
      </c>
      <c r="I9774" t="s">
        <v>1986</v>
      </c>
      <c r="J9774" t="s">
        <v>1987</v>
      </c>
      <c r="K9774" t="s">
        <v>1908</v>
      </c>
      <c r="L9774" t="s">
        <v>1890</v>
      </c>
      <c r="M9774">
        <v>1</v>
      </c>
      <c r="N9774" s="3">
        <v>129</v>
      </c>
      <c r="O9774" s="3">
        <v>78</v>
      </c>
      <c r="P9774" s="4">
        <v>0.05</v>
      </c>
      <c r="Q9774" s="3">
        <v>122.55</v>
      </c>
      <c r="R9774" s="3">
        <v>78</v>
      </c>
      <c r="S9774" s="3">
        <v>44.55</v>
      </c>
      <c r="T9774" t="s">
        <v>1954</v>
      </c>
      <c r="U9774" t="s">
        <v>72</v>
      </c>
    </row>
    <row r="9775" spans="1:21" x14ac:dyDescent="0.35">
      <c r="A9775" t="s">
        <v>12353</v>
      </c>
      <c r="B9775" s="2">
        <v>46006</v>
      </c>
      <c r="C9775">
        <v>12</v>
      </c>
      <c r="D9775">
        <v>2025</v>
      </c>
      <c r="F9775" t="s">
        <v>541</v>
      </c>
      <c r="G9775" t="s">
        <v>2361</v>
      </c>
      <c r="H9775" t="s">
        <v>1864</v>
      </c>
      <c r="I9775" t="s">
        <v>2211</v>
      </c>
      <c r="J9775" t="s">
        <v>2015</v>
      </c>
      <c r="K9775" t="s">
        <v>1914</v>
      </c>
      <c r="L9775" t="s">
        <v>1888</v>
      </c>
      <c r="M9775">
        <v>1</v>
      </c>
      <c r="N9775" s="3">
        <v>65</v>
      </c>
      <c r="O9775" s="3">
        <v>32</v>
      </c>
      <c r="P9775" s="4">
        <v>0</v>
      </c>
      <c r="Q9775" s="3">
        <v>65</v>
      </c>
      <c r="R9775" s="3">
        <v>32</v>
      </c>
      <c r="S9775" s="3">
        <v>33</v>
      </c>
      <c r="T9775" t="s">
        <v>1954</v>
      </c>
      <c r="U9775" t="s">
        <v>72</v>
      </c>
    </row>
    <row r="9776" spans="1:21" x14ac:dyDescent="0.35">
      <c r="A9776" t="s">
        <v>12354</v>
      </c>
      <c r="B9776" s="2">
        <v>46006</v>
      </c>
      <c r="C9776">
        <v>12</v>
      </c>
      <c r="D9776">
        <v>2025</v>
      </c>
      <c r="F9776" t="s">
        <v>249</v>
      </c>
      <c r="G9776" t="s">
        <v>2082</v>
      </c>
      <c r="H9776" t="s">
        <v>1866</v>
      </c>
      <c r="I9776" t="s">
        <v>1866</v>
      </c>
      <c r="J9776" t="s">
        <v>2061</v>
      </c>
      <c r="K9776" t="s">
        <v>1923</v>
      </c>
      <c r="L9776" t="s">
        <v>1888</v>
      </c>
      <c r="M9776">
        <v>2</v>
      </c>
      <c r="N9776" s="3">
        <v>25</v>
      </c>
      <c r="O9776" s="3">
        <v>11</v>
      </c>
      <c r="P9776" s="4">
        <v>0</v>
      </c>
      <c r="Q9776" s="3">
        <v>50</v>
      </c>
      <c r="R9776" s="3">
        <v>22</v>
      </c>
      <c r="S9776" s="3">
        <v>28</v>
      </c>
      <c r="T9776" t="s">
        <v>1954</v>
      </c>
      <c r="U9776" t="s">
        <v>72</v>
      </c>
    </row>
    <row r="9777" spans="1:21" x14ac:dyDescent="0.35">
      <c r="A9777" t="s">
        <v>12355</v>
      </c>
      <c r="B9777" s="2">
        <v>46006</v>
      </c>
      <c r="C9777">
        <v>12</v>
      </c>
      <c r="D9777">
        <v>2025</v>
      </c>
      <c r="F9777" t="s">
        <v>460</v>
      </c>
      <c r="G9777" t="s">
        <v>1962</v>
      </c>
      <c r="H9777" t="s">
        <v>1866</v>
      </c>
      <c r="I9777" t="s">
        <v>1866</v>
      </c>
      <c r="J9777" t="s">
        <v>1987</v>
      </c>
      <c r="K9777" t="s">
        <v>1908</v>
      </c>
      <c r="L9777" t="s">
        <v>1890</v>
      </c>
      <c r="M9777">
        <v>1</v>
      </c>
      <c r="N9777" s="3">
        <v>129</v>
      </c>
      <c r="O9777" s="3">
        <v>78</v>
      </c>
      <c r="P9777" s="4">
        <v>0.1</v>
      </c>
      <c r="Q9777" s="3">
        <v>116.1</v>
      </c>
      <c r="R9777" s="3">
        <v>78</v>
      </c>
      <c r="S9777" s="3">
        <v>38.1</v>
      </c>
      <c r="T9777" t="s">
        <v>1954</v>
      </c>
      <c r="U9777" t="s">
        <v>72</v>
      </c>
    </row>
    <row r="9778" spans="1:21" x14ac:dyDescent="0.35">
      <c r="A9778" t="s">
        <v>12356</v>
      </c>
      <c r="B9778" s="2">
        <v>46006</v>
      </c>
      <c r="C9778">
        <v>12</v>
      </c>
      <c r="D9778">
        <v>2025</v>
      </c>
      <c r="F9778" t="s">
        <v>1817</v>
      </c>
      <c r="G9778" t="s">
        <v>2172</v>
      </c>
      <c r="H9778" t="s">
        <v>1866</v>
      </c>
      <c r="I9778" t="s">
        <v>1866</v>
      </c>
      <c r="J9778" t="s">
        <v>1963</v>
      </c>
      <c r="K9778" t="s">
        <v>1907</v>
      </c>
      <c r="L9778" t="s">
        <v>1890</v>
      </c>
      <c r="M9778">
        <v>2</v>
      </c>
      <c r="N9778" s="3">
        <v>119</v>
      </c>
      <c r="O9778" s="3">
        <v>72</v>
      </c>
      <c r="P9778" s="4">
        <v>0</v>
      </c>
      <c r="Q9778" s="3">
        <v>238</v>
      </c>
      <c r="R9778" s="3">
        <v>144</v>
      </c>
      <c r="S9778" s="3">
        <v>94</v>
      </c>
      <c r="T9778" t="s">
        <v>1954</v>
      </c>
      <c r="U9778" t="s">
        <v>72</v>
      </c>
    </row>
    <row r="9779" spans="1:21" x14ac:dyDescent="0.35">
      <c r="A9779" t="s">
        <v>12357</v>
      </c>
      <c r="B9779" s="2">
        <v>46006</v>
      </c>
      <c r="C9779">
        <v>12</v>
      </c>
      <c r="D9779">
        <v>2025</v>
      </c>
      <c r="F9779" t="s">
        <v>497</v>
      </c>
      <c r="G9779" t="s">
        <v>2576</v>
      </c>
      <c r="H9779" t="s">
        <v>1875</v>
      </c>
      <c r="I9779" t="s">
        <v>1996</v>
      </c>
      <c r="J9779" t="s">
        <v>1991</v>
      </c>
      <c r="K9779" t="s">
        <v>1925</v>
      </c>
      <c r="L9779" t="s">
        <v>1885</v>
      </c>
      <c r="M9779">
        <v>1</v>
      </c>
      <c r="N9779" s="3">
        <v>35</v>
      </c>
      <c r="O9779" s="3">
        <v>16</v>
      </c>
      <c r="P9779" s="4">
        <v>0.15</v>
      </c>
      <c r="Q9779" s="3">
        <v>29.75</v>
      </c>
      <c r="R9779" s="3">
        <v>16</v>
      </c>
      <c r="S9779" s="3">
        <v>13.75</v>
      </c>
      <c r="T9779" t="s">
        <v>1954</v>
      </c>
      <c r="U9779" t="s">
        <v>72</v>
      </c>
    </row>
    <row r="9780" spans="1:21" x14ac:dyDescent="0.35">
      <c r="A9780" t="s">
        <v>12358</v>
      </c>
      <c r="B9780" s="2">
        <v>46006</v>
      </c>
      <c r="C9780">
        <v>12</v>
      </c>
      <c r="D9780">
        <v>2025</v>
      </c>
      <c r="F9780" t="s">
        <v>1025</v>
      </c>
      <c r="G9780" t="s">
        <v>4751</v>
      </c>
      <c r="H9780" t="s">
        <v>1870</v>
      </c>
      <c r="I9780" t="s">
        <v>2083</v>
      </c>
      <c r="J9780" t="s">
        <v>1963</v>
      </c>
      <c r="K9780" t="s">
        <v>1907</v>
      </c>
      <c r="L9780" t="s">
        <v>1890</v>
      </c>
      <c r="M9780">
        <v>2</v>
      </c>
      <c r="N9780" s="3">
        <v>119</v>
      </c>
      <c r="O9780" s="3">
        <v>72</v>
      </c>
      <c r="P9780" s="4">
        <v>0.05</v>
      </c>
      <c r="Q9780" s="3">
        <v>226.1</v>
      </c>
      <c r="R9780" s="3">
        <v>144</v>
      </c>
      <c r="S9780" s="3">
        <v>82.1</v>
      </c>
      <c r="T9780" t="s">
        <v>1954</v>
      </c>
      <c r="U9780" t="s">
        <v>72</v>
      </c>
    </row>
    <row r="9781" spans="1:21" x14ac:dyDescent="0.35">
      <c r="A9781" t="s">
        <v>12359</v>
      </c>
      <c r="B9781" s="2">
        <v>46006</v>
      </c>
      <c r="C9781">
        <v>12</v>
      </c>
      <c r="D9781">
        <v>2025</v>
      </c>
      <c r="F9781" t="s">
        <v>568</v>
      </c>
      <c r="G9781" t="s">
        <v>2595</v>
      </c>
      <c r="H9781" t="s">
        <v>1866</v>
      </c>
      <c r="I9781" t="s">
        <v>1866</v>
      </c>
      <c r="J9781" t="s">
        <v>1997</v>
      </c>
      <c r="K9781" t="s">
        <v>1906</v>
      </c>
      <c r="L9781" t="s">
        <v>1889</v>
      </c>
      <c r="M9781">
        <v>2</v>
      </c>
      <c r="N9781" s="3">
        <v>89</v>
      </c>
      <c r="O9781" s="3">
        <v>48</v>
      </c>
      <c r="P9781" s="4">
        <v>0</v>
      </c>
      <c r="Q9781" s="3">
        <v>178</v>
      </c>
      <c r="R9781" s="3">
        <v>96</v>
      </c>
      <c r="S9781" s="3">
        <v>82</v>
      </c>
      <c r="T9781" t="s">
        <v>1954</v>
      </c>
      <c r="U9781" t="s">
        <v>72</v>
      </c>
    </row>
    <row r="9782" spans="1:21" x14ac:dyDescent="0.35">
      <c r="A9782" t="s">
        <v>12360</v>
      </c>
      <c r="B9782" s="2">
        <v>46006</v>
      </c>
      <c r="C9782">
        <v>12</v>
      </c>
      <c r="D9782">
        <v>2025</v>
      </c>
      <c r="F9782" t="s">
        <v>320</v>
      </c>
      <c r="G9782" t="s">
        <v>2139</v>
      </c>
      <c r="H9782" t="s">
        <v>1871</v>
      </c>
      <c r="I9782" t="s">
        <v>1966</v>
      </c>
      <c r="J9782" t="s">
        <v>2067</v>
      </c>
      <c r="K9782" t="s">
        <v>1918</v>
      </c>
      <c r="L9782" t="s">
        <v>1889</v>
      </c>
      <c r="M9782">
        <v>2</v>
      </c>
      <c r="N9782" s="3">
        <v>69</v>
      </c>
      <c r="O9782" s="3">
        <v>37</v>
      </c>
      <c r="P9782" s="4">
        <v>0</v>
      </c>
      <c r="Q9782" s="3">
        <v>138</v>
      </c>
      <c r="R9782" s="3">
        <v>74</v>
      </c>
      <c r="S9782" s="3">
        <v>64</v>
      </c>
      <c r="T9782" t="s">
        <v>1954</v>
      </c>
      <c r="U9782" t="s">
        <v>72</v>
      </c>
    </row>
    <row r="9783" spans="1:21" x14ac:dyDescent="0.35">
      <c r="A9783" t="s">
        <v>12361</v>
      </c>
      <c r="B9783" s="2">
        <v>46006</v>
      </c>
      <c r="C9783">
        <v>12</v>
      </c>
      <c r="D9783">
        <v>2025</v>
      </c>
      <c r="F9783" t="s">
        <v>354</v>
      </c>
      <c r="G9783" t="s">
        <v>3179</v>
      </c>
      <c r="H9783" t="s">
        <v>1866</v>
      </c>
      <c r="I9783" t="s">
        <v>1866</v>
      </c>
      <c r="J9783" t="s">
        <v>2064</v>
      </c>
      <c r="K9783" t="s">
        <v>1922</v>
      </c>
      <c r="L9783" t="s">
        <v>1887</v>
      </c>
      <c r="M9783">
        <v>1</v>
      </c>
      <c r="N9783" s="3">
        <v>32</v>
      </c>
      <c r="O9783" s="3">
        <v>14</v>
      </c>
      <c r="P9783" s="4">
        <v>0.1</v>
      </c>
      <c r="Q9783" s="3">
        <v>28.8</v>
      </c>
      <c r="R9783" s="3">
        <v>14</v>
      </c>
      <c r="S9783" s="3">
        <v>14.8</v>
      </c>
      <c r="T9783" t="s">
        <v>1954</v>
      </c>
      <c r="U9783" t="s">
        <v>72</v>
      </c>
    </row>
    <row r="9784" spans="1:21" x14ac:dyDescent="0.35">
      <c r="A9784" t="s">
        <v>12362</v>
      </c>
      <c r="B9784" s="2">
        <v>46006</v>
      </c>
      <c r="C9784">
        <v>12</v>
      </c>
      <c r="D9784">
        <v>2025</v>
      </c>
      <c r="F9784" t="s">
        <v>163</v>
      </c>
      <c r="G9784" t="s">
        <v>3280</v>
      </c>
      <c r="H9784" t="s">
        <v>1870</v>
      </c>
      <c r="I9784" t="s">
        <v>2060</v>
      </c>
      <c r="J9784" t="s">
        <v>1997</v>
      </c>
      <c r="K9784" t="s">
        <v>1906</v>
      </c>
      <c r="L9784" t="s">
        <v>1889</v>
      </c>
      <c r="M9784">
        <v>1</v>
      </c>
      <c r="N9784" s="3">
        <v>89</v>
      </c>
      <c r="O9784" s="3">
        <v>48</v>
      </c>
      <c r="P9784" s="4">
        <v>0.05</v>
      </c>
      <c r="Q9784" s="3">
        <v>84.55</v>
      </c>
      <c r="R9784" s="3">
        <v>48</v>
      </c>
      <c r="S9784" s="3">
        <v>36.549999999999997</v>
      </c>
      <c r="T9784" t="s">
        <v>1954</v>
      </c>
      <c r="U9784" t="s">
        <v>72</v>
      </c>
    </row>
    <row r="9785" spans="1:21" x14ac:dyDescent="0.35">
      <c r="A9785" t="s">
        <v>12363</v>
      </c>
      <c r="B9785" s="2">
        <v>46006</v>
      </c>
      <c r="C9785">
        <v>12</v>
      </c>
      <c r="D9785">
        <v>2025</v>
      </c>
      <c r="F9785" t="s">
        <v>464</v>
      </c>
      <c r="G9785" t="s">
        <v>2953</v>
      </c>
      <c r="H9785" t="s">
        <v>1868</v>
      </c>
      <c r="I9785" t="s">
        <v>2113</v>
      </c>
      <c r="J9785" t="s">
        <v>2045</v>
      </c>
      <c r="K9785" t="s">
        <v>1910</v>
      </c>
      <c r="L9785" t="s">
        <v>1890</v>
      </c>
      <c r="M9785">
        <v>2</v>
      </c>
      <c r="N9785" s="3">
        <v>99</v>
      </c>
      <c r="O9785" s="3">
        <v>58</v>
      </c>
      <c r="P9785" s="4">
        <v>0.05</v>
      </c>
      <c r="Q9785" s="3">
        <v>188.1</v>
      </c>
      <c r="R9785" s="3">
        <v>116</v>
      </c>
      <c r="S9785" s="3">
        <v>72.099999999999994</v>
      </c>
      <c r="T9785" t="s">
        <v>1954</v>
      </c>
      <c r="U9785" t="s">
        <v>72</v>
      </c>
    </row>
    <row r="9786" spans="1:21" x14ac:dyDescent="0.35">
      <c r="A9786" t="s">
        <v>12364</v>
      </c>
      <c r="B9786" s="2">
        <v>46006</v>
      </c>
      <c r="C9786">
        <v>12</v>
      </c>
      <c r="D9786">
        <v>2025</v>
      </c>
      <c r="F9786" t="s">
        <v>1389</v>
      </c>
      <c r="G9786" t="s">
        <v>3024</v>
      </c>
      <c r="H9786" t="s">
        <v>1869</v>
      </c>
      <c r="I9786" t="s">
        <v>1977</v>
      </c>
      <c r="J9786" t="s">
        <v>1997</v>
      </c>
      <c r="K9786" t="s">
        <v>1906</v>
      </c>
      <c r="L9786" t="s">
        <v>1889</v>
      </c>
      <c r="M9786">
        <v>1</v>
      </c>
      <c r="N9786" s="3">
        <v>89</v>
      </c>
      <c r="O9786" s="3">
        <v>48</v>
      </c>
      <c r="P9786" s="4">
        <v>0.1</v>
      </c>
      <c r="Q9786" s="3">
        <v>80.099999999999994</v>
      </c>
      <c r="R9786" s="3">
        <v>48</v>
      </c>
      <c r="S9786" s="3">
        <v>32.1</v>
      </c>
      <c r="T9786" t="s">
        <v>1954</v>
      </c>
      <c r="U9786" t="s">
        <v>72</v>
      </c>
    </row>
    <row r="9787" spans="1:21" x14ac:dyDescent="0.35">
      <c r="A9787" t="s">
        <v>12365</v>
      </c>
      <c r="B9787" s="2">
        <v>46006</v>
      </c>
      <c r="C9787">
        <v>12</v>
      </c>
      <c r="D9787">
        <v>2025</v>
      </c>
      <c r="F9787" t="s">
        <v>487</v>
      </c>
      <c r="G9787" t="s">
        <v>2717</v>
      </c>
      <c r="H9787" t="s">
        <v>1875</v>
      </c>
      <c r="I9787" t="s">
        <v>2054</v>
      </c>
      <c r="J9787" t="s">
        <v>2120</v>
      </c>
      <c r="K9787" t="s">
        <v>1926</v>
      </c>
      <c r="L9787" t="s">
        <v>1885</v>
      </c>
      <c r="M9787">
        <v>1</v>
      </c>
      <c r="N9787" s="3">
        <v>28</v>
      </c>
      <c r="O9787" s="3">
        <v>13</v>
      </c>
      <c r="P9787" s="4">
        <v>0.1</v>
      </c>
      <c r="Q9787" s="3">
        <v>25.2</v>
      </c>
      <c r="R9787" s="3">
        <v>13</v>
      </c>
      <c r="S9787" s="3">
        <v>12.2</v>
      </c>
      <c r="T9787" t="s">
        <v>1954</v>
      </c>
      <c r="U9787" t="s">
        <v>72</v>
      </c>
    </row>
    <row r="9788" spans="1:21" x14ac:dyDescent="0.35">
      <c r="A9788" t="s">
        <v>12366</v>
      </c>
      <c r="B9788" s="2">
        <v>46006</v>
      </c>
      <c r="C9788">
        <v>12</v>
      </c>
      <c r="D9788">
        <v>2025</v>
      </c>
      <c r="F9788" t="s">
        <v>343</v>
      </c>
      <c r="G9788" t="s">
        <v>2445</v>
      </c>
      <c r="H9788" t="s">
        <v>1875</v>
      </c>
      <c r="I9788" t="s">
        <v>1996</v>
      </c>
      <c r="J9788" t="s">
        <v>1956</v>
      </c>
      <c r="K9788" t="s">
        <v>1909</v>
      </c>
      <c r="L9788" t="s">
        <v>1887</v>
      </c>
      <c r="M9788">
        <v>1</v>
      </c>
      <c r="N9788" s="3">
        <v>95</v>
      </c>
      <c r="O9788" s="3">
        <v>54</v>
      </c>
      <c r="P9788" s="4">
        <v>0.2</v>
      </c>
      <c r="Q9788" s="3">
        <v>76</v>
      </c>
      <c r="R9788" s="3">
        <v>54</v>
      </c>
      <c r="S9788" s="3">
        <v>22</v>
      </c>
      <c r="T9788" t="s">
        <v>1954</v>
      </c>
      <c r="U9788" t="s">
        <v>72</v>
      </c>
    </row>
    <row r="9789" spans="1:21" x14ac:dyDescent="0.35">
      <c r="A9789" t="s">
        <v>12367</v>
      </c>
      <c r="B9789" s="2">
        <v>46007</v>
      </c>
      <c r="C9789">
        <v>12</v>
      </c>
      <c r="D9789">
        <v>2025</v>
      </c>
      <c r="F9789" t="s">
        <v>77</v>
      </c>
      <c r="G9789" t="s">
        <v>60</v>
      </c>
      <c r="H9789" t="s">
        <v>1863</v>
      </c>
      <c r="I9789" t="s">
        <v>2056</v>
      </c>
      <c r="J9789" t="s">
        <v>2045</v>
      </c>
      <c r="K9789" t="s">
        <v>1910</v>
      </c>
      <c r="L9789" t="s">
        <v>1890</v>
      </c>
      <c r="M9789">
        <v>1</v>
      </c>
      <c r="N9789" s="3">
        <v>99</v>
      </c>
      <c r="O9789" s="3">
        <v>58</v>
      </c>
      <c r="P9789" s="4">
        <v>0</v>
      </c>
      <c r="Q9789" s="3">
        <v>99</v>
      </c>
      <c r="R9789" s="3">
        <v>58</v>
      </c>
      <c r="S9789" s="3">
        <v>41</v>
      </c>
      <c r="T9789" t="s">
        <v>1954</v>
      </c>
      <c r="U9789" t="s">
        <v>72</v>
      </c>
    </row>
    <row r="9790" spans="1:21" x14ac:dyDescent="0.35">
      <c r="A9790" t="s">
        <v>12368</v>
      </c>
      <c r="B9790" s="2">
        <v>46007</v>
      </c>
      <c r="C9790">
        <v>12</v>
      </c>
      <c r="D9790">
        <v>2025</v>
      </c>
      <c r="F9790" t="s">
        <v>533</v>
      </c>
      <c r="G9790" t="s">
        <v>2407</v>
      </c>
      <c r="H9790" t="s">
        <v>1866</v>
      </c>
      <c r="I9790" t="s">
        <v>1866</v>
      </c>
      <c r="J9790" t="s">
        <v>2183</v>
      </c>
      <c r="K9790" t="s">
        <v>1917</v>
      </c>
      <c r="L9790" t="s">
        <v>1886</v>
      </c>
      <c r="M9790">
        <v>1</v>
      </c>
      <c r="N9790" s="3">
        <v>72</v>
      </c>
      <c r="O9790" s="3">
        <v>34</v>
      </c>
      <c r="P9790" s="4">
        <v>0</v>
      </c>
      <c r="Q9790" s="3">
        <v>72</v>
      </c>
      <c r="R9790" s="3">
        <v>34</v>
      </c>
      <c r="S9790" s="3">
        <v>38</v>
      </c>
      <c r="T9790" t="s">
        <v>1954</v>
      </c>
      <c r="U9790" t="s">
        <v>72</v>
      </c>
    </row>
    <row r="9791" spans="1:21" x14ac:dyDescent="0.35">
      <c r="A9791" t="s">
        <v>12369</v>
      </c>
      <c r="B9791" s="2">
        <v>46007</v>
      </c>
      <c r="C9791">
        <v>12</v>
      </c>
      <c r="D9791">
        <v>2025</v>
      </c>
      <c r="F9791" t="s">
        <v>88</v>
      </c>
      <c r="G9791" t="s">
        <v>2040</v>
      </c>
      <c r="H9791" t="s">
        <v>1863</v>
      </c>
      <c r="I9791" t="s">
        <v>2051</v>
      </c>
      <c r="J9791" t="s">
        <v>1978</v>
      </c>
      <c r="K9791" t="s">
        <v>1916</v>
      </c>
      <c r="L9791" t="s">
        <v>1887</v>
      </c>
      <c r="M9791">
        <v>1</v>
      </c>
      <c r="N9791" s="3">
        <v>79</v>
      </c>
      <c r="O9791" s="3">
        <v>42</v>
      </c>
      <c r="P9791" s="4">
        <v>0.1</v>
      </c>
      <c r="Q9791" s="3">
        <v>71.099999999999994</v>
      </c>
      <c r="R9791" s="3">
        <v>42</v>
      </c>
      <c r="S9791" s="3">
        <v>29.1</v>
      </c>
      <c r="T9791" t="s">
        <v>1954</v>
      </c>
      <c r="U9791" t="s">
        <v>72</v>
      </c>
    </row>
    <row r="9792" spans="1:21" x14ac:dyDescent="0.35">
      <c r="A9792" t="s">
        <v>12370</v>
      </c>
      <c r="B9792" s="2">
        <v>46007</v>
      </c>
      <c r="C9792">
        <v>12</v>
      </c>
      <c r="D9792">
        <v>2025</v>
      </c>
      <c r="F9792" t="s">
        <v>260</v>
      </c>
      <c r="G9792" t="s">
        <v>3866</v>
      </c>
      <c r="H9792" t="s">
        <v>1871</v>
      </c>
      <c r="I9792" t="s">
        <v>2144</v>
      </c>
      <c r="J9792" t="s">
        <v>2045</v>
      </c>
      <c r="K9792" t="s">
        <v>1910</v>
      </c>
      <c r="L9792" t="s">
        <v>1890</v>
      </c>
      <c r="M9792">
        <v>3</v>
      </c>
      <c r="N9792" s="3">
        <v>99</v>
      </c>
      <c r="O9792" s="3">
        <v>58</v>
      </c>
      <c r="P9792" s="4">
        <v>0</v>
      </c>
      <c r="Q9792" s="3">
        <v>297</v>
      </c>
      <c r="R9792" s="3">
        <v>174</v>
      </c>
      <c r="S9792" s="3">
        <v>123</v>
      </c>
      <c r="T9792" t="s">
        <v>1954</v>
      </c>
      <c r="U9792" t="s">
        <v>72</v>
      </c>
    </row>
    <row r="9793" spans="1:21" x14ac:dyDescent="0.35">
      <c r="A9793" t="s">
        <v>12371</v>
      </c>
      <c r="B9793" s="2">
        <v>46007</v>
      </c>
      <c r="C9793">
        <v>12</v>
      </c>
      <c r="D9793">
        <v>2025</v>
      </c>
      <c r="F9793" t="s">
        <v>180</v>
      </c>
      <c r="G9793" t="s">
        <v>2080</v>
      </c>
      <c r="H9793" t="s">
        <v>1868</v>
      </c>
      <c r="I9793" t="s">
        <v>2014</v>
      </c>
      <c r="J9793" t="s">
        <v>2183</v>
      </c>
      <c r="K9793" t="s">
        <v>1917</v>
      </c>
      <c r="L9793" t="s">
        <v>1886</v>
      </c>
      <c r="M9793">
        <v>4</v>
      </c>
      <c r="N9793" s="3">
        <v>72</v>
      </c>
      <c r="O9793" s="3">
        <v>34</v>
      </c>
      <c r="P9793" s="4">
        <v>0.1</v>
      </c>
      <c r="Q9793" s="3">
        <v>259.2</v>
      </c>
      <c r="R9793" s="3">
        <v>136</v>
      </c>
      <c r="S9793" s="3">
        <v>123.2</v>
      </c>
      <c r="T9793" t="s">
        <v>1954</v>
      </c>
      <c r="U9793" t="s">
        <v>72</v>
      </c>
    </row>
    <row r="9794" spans="1:21" x14ac:dyDescent="0.35">
      <c r="A9794" t="s">
        <v>12372</v>
      </c>
      <c r="B9794" s="2">
        <v>46007</v>
      </c>
      <c r="C9794">
        <v>12</v>
      </c>
      <c r="D9794">
        <v>2025</v>
      </c>
      <c r="F9794" t="s">
        <v>209</v>
      </c>
      <c r="G9794" t="s">
        <v>1980</v>
      </c>
      <c r="H9794" t="s">
        <v>1871</v>
      </c>
      <c r="I9794" t="s">
        <v>2234</v>
      </c>
      <c r="J9794" t="s">
        <v>1960</v>
      </c>
      <c r="K9794" t="s">
        <v>1924</v>
      </c>
      <c r="L9794" t="s">
        <v>1885</v>
      </c>
      <c r="M9794">
        <v>1</v>
      </c>
      <c r="N9794" s="3">
        <v>42</v>
      </c>
      <c r="O9794" s="3">
        <v>20</v>
      </c>
      <c r="P9794" s="4">
        <v>0.15</v>
      </c>
      <c r="Q9794" s="3">
        <v>35.700000000000003</v>
      </c>
      <c r="R9794" s="3">
        <v>20</v>
      </c>
      <c r="S9794" s="3">
        <v>15.7</v>
      </c>
      <c r="T9794" t="s">
        <v>1954</v>
      </c>
      <c r="U9794" t="s">
        <v>72</v>
      </c>
    </row>
    <row r="9795" spans="1:21" x14ac:dyDescent="0.35">
      <c r="A9795" t="s">
        <v>12373</v>
      </c>
      <c r="B9795" s="2">
        <v>46007</v>
      </c>
      <c r="C9795">
        <v>12</v>
      </c>
      <c r="D9795">
        <v>2025</v>
      </c>
      <c r="F9795" t="s">
        <v>1084</v>
      </c>
      <c r="G9795" t="s">
        <v>2963</v>
      </c>
      <c r="H9795" t="s">
        <v>1872</v>
      </c>
      <c r="I9795" t="s">
        <v>2076</v>
      </c>
      <c r="J9795" t="s">
        <v>1978</v>
      </c>
      <c r="K9795" t="s">
        <v>1916</v>
      </c>
      <c r="L9795" t="s">
        <v>1887</v>
      </c>
      <c r="M9795">
        <v>3</v>
      </c>
      <c r="N9795" s="3">
        <v>79</v>
      </c>
      <c r="O9795" s="3">
        <v>42</v>
      </c>
      <c r="P9795" s="4">
        <v>0.15</v>
      </c>
      <c r="Q9795" s="3">
        <v>201.45</v>
      </c>
      <c r="R9795" s="3">
        <v>126</v>
      </c>
      <c r="S9795" s="3">
        <v>75.45</v>
      </c>
      <c r="T9795" t="s">
        <v>1954</v>
      </c>
      <c r="U9795" t="s">
        <v>72</v>
      </c>
    </row>
    <row r="9796" spans="1:21" x14ac:dyDescent="0.35">
      <c r="A9796" t="s">
        <v>12374</v>
      </c>
      <c r="B9796" s="2">
        <v>46007</v>
      </c>
      <c r="C9796">
        <v>12</v>
      </c>
      <c r="D9796">
        <v>2025</v>
      </c>
      <c r="F9796" t="s">
        <v>122</v>
      </c>
      <c r="G9796" t="s">
        <v>1989</v>
      </c>
      <c r="H9796" t="s">
        <v>1871</v>
      </c>
      <c r="I9796" t="s">
        <v>1990</v>
      </c>
      <c r="J9796" t="s">
        <v>2120</v>
      </c>
      <c r="K9796" t="s">
        <v>1926</v>
      </c>
      <c r="L9796" t="s">
        <v>1885</v>
      </c>
      <c r="M9796">
        <v>3</v>
      </c>
      <c r="N9796" s="3">
        <v>28</v>
      </c>
      <c r="O9796" s="3">
        <v>13</v>
      </c>
      <c r="P9796" s="4">
        <v>0</v>
      </c>
      <c r="Q9796" s="3">
        <v>84</v>
      </c>
      <c r="R9796" s="3">
        <v>39</v>
      </c>
      <c r="S9796" s="3">
        <v>45</v>
      </c>
      <c r="T9796" t="s">
        <v>1954</v>
      </c>
      <c r="U9796" t="s">
        <v>72</v>
      </c>
    </row>
    <row r="9797" spans="1:21" x14ac:dyDescent="0.35">
      <c r="A9797" t="s">
        <v>12375</v>
      </c>
      <c r="B9797" s="2">
        <v>46007</v>
      </c>
      <c r="C9797">
        <v>12</v>
      </c>
      <c r="D9797">
        <v>2025</v>
      </c>
      <c r="F9797" t="s">
        <v>100</v>
      </c>
      <c r="G9797" t="s">
        <v>2552</v>
      </c>
      <c r="H9797" t="s">
        <v>1864</v>
      </c>
      <c r="I9797" t="s">
        <v>2101</v>
      </c>
      <c r="J9797" t="s">
        <v>1978</v>
      </c>
      <c r="K9797" t="s">
        <v>1916</v>
      </c>
      <c r="L9797" t="s">
        <v>1887</v>
      </c>
      <c r="M9797">
        <v>1</v>
      </c>
      <c r="N9797" s="3">
        <v>79</v>
      </c>
      <c r="O9797" s="3">
        <v>42</v>
      </c>
      <c r="P9797" s="4">
        <v>0.2</v>
      </c>
      <c r="Q9797" s="3">
        <v>63.2</v>
      </c>
      <c r="R9797" s="3">
        <v>42</v>
      </c>
      <c r="S9797" s="3">
        <v>21.2</v>
      </c>
      <c r="T9797" t="s">
        <v>1954</v>
      </c>
      <c r="U9797" t="s">
        <v>72</v>
      </c>
    </row>
    <row r="9798" spans="1:21" x14ac:dyDescent="0.35">
      <c r="A9798" t="s">
        <v>12376</v>
      </c>
      <c r="B9798" s="2">
        <v>46007</v>
      </c>
      <c r="C9798">
        <v>12</v>
      </c>
      <c r="D9798">
        <v>2025</v>
      </c>
      <c r="F9798" t="s">
        <v>1771</v>
      </c>
      <c r="G9798" t="s">
        <v>4740</v>
      </c>
      <c r="H9798" t="s">
        <v>1868</v>
      </c>
      <c r="I9798" t="s">
        <v>2014</v>
      </c>
      <c r="J9798" t="s">
        <v>1963</v>
      </c>
      <c r="K9798" t="s">
        <v>1907</v>
      </c>
      <c r="L9798" t="s">
        <v>1890</v>
      </c>
      <c r="M9798">
        <v>1</v>
      </c>
      <c r="N9798" s="3">
        <v>119</v>
      </c>
      <c r="O9798" s="3">
        <v>72</v>
      </c>
      <c r="P9798" s="4">
        <v>0</v>
      </c>
      <c r="Q9798" s="3">
        <v>119</v>
      </c>
      <c r="R9798" s="3">
        <v>72</v>
      </c>
      <c r="S9798" s="3">
        <v>47</v>
      </c>
      <c r="T9798" t="s">
        <v>1954</v>
      </c>
      <c r="U9798" t="s">
        <v>72</v>
      </c>
    </row>
    <row r="9799" spans="1:21" x14ac:dyDescent="0.35">
      <c r="A9799" t="s">
        <v>12377</v>
      </c>
      <c r="B9799" s="2">
        <v>46007</v>
      </c>
      <c r="C9799">
        <v>12</v>
      </c>
      <c r="D9799">
        <v>2025</v>
      </c>
      <c r="F9799" t="s">
        <v>688</v>
      </c>
      <c r="G9799" t="s">
        <v>3137</v>
      </c>
      <c r="H9799" t="s">
        <v>1871</v>
      </c>
      <c r="I9799" t="s">
        <v>1990</v>
      </c>
      <c r="J9799" t="s">
        <v>2034</v>
      </c>
      <c r="K9799" t="s">
        <v>1904</v>
      </c>
      <c r="L9799" t="s">
        <v>1889</v>
      </c>
      <c r="M9799">
        <v>3</v>
      </c>
      <c r="N9799" s="3">
        <v>149</v>
      </c>
      <c r="O9799" s="3">
        <v>91</v>
      </c>
      <c r="P9799" s="4">
        <v>0.05</v>
      </c>
      <c r="Q9799" s="3">
        <v>424.65</v>
      </c>
      <c r="R9799" s="3">
        <v>273</v>
      </c>
      <c r="S9799" s="3">
        <v>151.65</v>
      </c>
      <c r="T9799" t="s">
        <v>1954</v>
      </c>
      <c r="U9799" t="s">
        <v>72</v>
      </c>
    </row>
    <row r="9800" spans="1:21" x14ac:dyDescent="0.35">
      <c r="A9800" t="s">
        <v>12378</v>
      </c>
      <c r="B9800" s="2">
        <v>46008</v>
      </c>
      <c r="C9800">
        <v>12</v>
      </c>
      <c r="D9800">
        <v>2025</v>
      </c>
      <c r="F9800" t="s">
        <v>937</v>
      </c>
      <c r="G9800" t="s">
        <v>2278</v>
      </c>
      <c r="H9800" t="s">
        <v>1868</v>
      </c>
      <c r="I9800" t="s">
        <v>2022</v>
      </c>
      <c r="J9800" t="s">
        <v>2034</v>
      </c>
      <c r="K9800" t="s">
        <v>1904</v>
      </c>
      <c r="L9800" t="s">
        <v>1889</v>
      </c>
      <c r="M9800">
        <v>2</v>
      </c>
      <c r="N9800" s="3">
        <v>149</v>
      </c>
      <c r="O9800" s="3">
        <v>91</v>
      </c>
      <c r="P9800" s="4">
        <v>0.1</v>
      </c>
      <c r="Q9800" s="3">
        <v>268.2</v>
      </c>
      <c r="R9800" s="3">
        <v>182</v>
      </c>
      <c r="S9800" s="3">
        <v>86.2</v>
      </c>
      <c r="T9800" t="s">
        <v>1954</v>
      </c>
      <c r="U9800" t="s">
        <v>72</v>
      </c>
    </row>
    <row r="9801" spans="1:21" x14ac:dyDescent="0.35">
      <c r="A9801" t="s">
        <v>12379</v>
      </c>
      <c r="B9801" s="2">
        <v>46008</v>
      </c>
      <c r="C9801">
        <v>12</v>
      </c>
      <c r="D9801">
        <v>2025</v>
      </c>
      <c r="F9801" t="s">
        <v>1391</v>
      </c>
      <c r="G9801" t="s">
        <v>2128</v>
      </c>
      <c r="H9801" t="s">
        <v>1869</v>
      </c>
      <c r="I9801" t="s">
        <v>2073</v>
      </c>
      <c r="J9801" t="s">
        <v>2064</v>
      </c>
      <c r="K9801" t="s">
        <v>1922</v>
      </c>
      <c r="L9801" t="s">
        <v>1887</v>
      </c>
      <c r="M9801">
        <v>2</v>
      </c>
      <c r="N9801" s="3">
        <v>32</v>
      </c>
      <c r="O9801" s="3">
        <v>14</v>
      </c>
      <c r="P9801" s="4">
        <v>0.1</v>
      </c>
      <c r="Q9801" s="3">
        <v>57.6</v>
      </c>
      <c r="R9801" s="3">
        <v>28</v>
      </c>
      <c r="S9801" s="3">
        <v>29.6</v>
      </c>
      <c r="T9801" t="s">
        <v>1954</v>
      </c>
      <c r="U9801" t="s">
        <v>72</v>
      </c>
    </row>
    <row r="9802" spans="1:21" x14ac:dyDescent="0.35">
      <c r="A9802" t="s">
        <v>12380</v>
      </c>
      <c r="B9802" s="2">
        <v>46008</v>
      </c>
      <c r="C9802">
        <v>12</v>
      </c>
      <c r="D9802">
        <v>2025</v>
      </c>
      <c r="F9802" t="s">
        <v>1336</v>
      </c>
      <c r="G9802" t="s">
        <v>1973</v>
      </c>
      <c r="H9802" t="s">
        <v>1869</v>
      </c>
      <c r="I9802" t="s">
        <v>1977</v>
      </c>
      <c r="J9802" t="s">
        <v>2120</v>
      </c>
      <c r="K9802" t="s">
        <v>1926</v>
      </c>
      <c r="L9802" t="s">
        <v>1885</v>
      </c>
      <c r="M9802">
        <v>3</v>
      </c>
      <c r="N9802" s="3">
        <v>28</v>
      </c>
      <c r="O9802" s="3">
        <v>13</v>
      </c>
      <c r="P9802" s="4">
        <v>0.05</v>
      </c>
      <c r="Q9802" s="3">
        <v>79.8</v>
      </c>
      <c r="R9802" s="3">
        <v>39</v>
      </c>
      <c r="S9802" s="3">
        <v>40.799999999999997</v>
      </c>
      <c r="T9802" t="s">
        <v>1954</v>
      </c>
      <c r="U9802" t="s">
        <v>72</v>
      </c>
    </row>
    <row r="9803" spans="1:21" x14ac:dyDescent="0.35">
      <c r="A9803" t="s">
        <v>12381</v>
      </c>
      <c r="B9803" s="2">
        <v>46008</v>
      </c>
      <c r="C9803">
        <v>12</v>
      </c>
      <c r="D9803">
        <v>2025</v>
      </c>
      <c r="F9803" t="s">
        <v>1642</v>
      </c>
      <c r="G9803" t="s">
        <v>3085</v>
      </c>
      <c r="H9803" t="s">
        <v>1871</v>
      </c>
      <c r="I9803" t="s">
        <v>2234</v>
      </c>
      <c r="J9803" t="s">
        <v>1997</v>
      </c>
      <c r="K9803" t="s">
        <v>1906</v>
      </c>
      <c r="L9803" t="s">
        <v>1889</v>
      </c>
      <c r="M9803">
        <v>3</v>
      </c>
      <c r="N9803" s="3">
        <v>89</v>
      </c>
      <c r="O9803" s="3">
        <v>48</v>
      </c>
      <c r="P9803" s="4">
        <v>0.05</v>
      </c>
      <c r="Q9803" s="3">
        <v>253.65</v>
      </c>
      <c r="R9803" s="3">
        <v>144</v>
      </c>
      <c r="S9803" s="3">
        <v>109.65</v>
      </c>
      <c r="T9803" t="s">
        <v>1954</v>
      </c>
      <c r="U9803" t="s">
        <v>72</v>
      </c>
    </row>
    <row r="9804" spans="1:21" x14ac:dyDescent="0.35">
      <c r="A9804" t="s">
        <v>12382</v>
      </c>
      <c r="B9804" s="2">
        <v>46008</v>
      </c>
      <c r="C9804">
        <v>12</v>
      </c>
      <c r="D9804">
        <v>2025</v>
      </c>
      <c r="F9804" t="s">
        <v>1357</v>
      </c>
      <c r="G9804" t="s">
        <v>2345</v>
      </c>
      <c r="H9804" t="s">
        <v>1872</v>
      </c>
      <c r="I9804" t="s">
        <v>2152</v>
      </c>
      <c r="J9804" t="s">
        <v>1953</v>
      </c>
      <c r="K9804" t="s">
        <v>1905</v>
      </c>
      <c r="L9804" t="s">
        <v>1888</v>
      </c>
      <c r="M9804">
        <v>2</v>
      </c>
      <c r="N9804" s="3">
        <v>120</v>
      </c>
      <c r="O9804" s="3">
        <v>63</v>
      </c>
      <c r="P9804" s="4">
        <v>0</v>
      </c>
      <c r="Q9804" s="3">
        <v>240</v>
      </c>
      <c r="R9804" s="3">
        <v>126</v>
      </c>
      <c r="S9804" s="3">
        <v>114</v>
      </c>
      <c r="T9804" t="s">
        <v>1954</v>
      </c>
      <c r="U9804" t="s">
        <v>72</v>
      </c>
    </row>
    <row r="9805" spans="1:21" x14ac:dyDescent="0.35">
      <c r="A9805" t="s">
        <v>12383</v>
      </c>
      <c r="B9805" s="2">
        <v>46008</v>
      </c>
      <c r="C9805">
        <v>12</v>
      </c>
      <c r="D9805">
        <v>2025</v>
      </c>
      <c r="F9805" t="s">
        <v>90</v>
      </c>
      <c r="G9805" t="s">
        <v>2322</v>
      </c>
      <c r="H9805" t="s">
        <v>1866</v>
      </c>
      <c r="I9805" t="s">
        <v>1866</v>
      </c>
      <c r="J9805" t="s">
        <v>2045</v>
      </c>
      <c r="K9805" t="s">
        <v>1910</v>
      </c>
      <c r="L9805" t="s">
        <v>1890</v>
      </c>
      <c r="M9805">
        <v>1</v>
      </c>
      <c r="N9805" s="3">
        <v>99</v>
      </c>
      <c r="O9805" s="3">
        <v>58</v>
      </c>
      <c r="P9805" s="4">
        <v>0.1</v>
      </c>
      <c r="Q9805" s="3">
        <v>89.1</v>
      </c>
      <c r="R9805" s="3">
        <v>58</v>
      </c>
      <c r="S9805" s="3">
        <v>31.1</v>
      </c>
      <c r="T9805" t="s">
        <v>1954</v>
      </c>
      <c r="U9805" t="s">
        <v>72</v>
      </c>
    </row>
    <row r="9806" spans="1:21" x14ac:dyDescent="0.35">
      <c r="A9806" t="s">
        <v>12384</v>
      </c>
      <c r="B9806" s="2">
        <v>46008</v>
      </c>
      <c r="C9806">
        <v>12</v>
      </c>
      <c r="D9806">
        <v>2025</v>
      </c>
      <c r="F9806" t="s">
        <v>861</v>
      </c>
      <c r="G9806" t="s">
        <v>3070</v>
      </c>
      <c r="H9806" t="s">
        <v>1871</v>
      </c>
      <c r="I9806" t="s">
        <v>2234</v>
      </c>
      <c r="J9806" t="s">
        <v>2067</v>
      </c>
      <c r="K9806" t="s">
        <v>1918</v>
      </c>
      <c r="L9806" t="s">
        <v>1889</v>
      </c>
      <c r="M9806">
        <v>5</v>
      </c>
      <c r="N9806" s="3">
        <v>69</v>
      </c>
      <c r="O9806" s="3">
        <v>37</v>
      </c>
      <c r="P9806" s="4">
        <v>0.15</v>
      </c>
      <c r="Q9806" s="3">
        <v>293.25</v>
      </c>
      <c r="R9806" s="3">
        <v>185</v>
      </c>
      <c r="S9806" s="3">
        <v>108.25</v>
      </c>
      <c r="T9806" t="s">
        <v>1954</v>
      </c>
      <c r="U9806" t="s">
        <v>72</v>
      </c>
    </row>
    <row r="9807" spans="1:21" x14ac:dyDescent="0.35">
      <c r="A9807" t="s">
        <v>12385</v>
      </c>
      <c r="B9807" s="2">
        <v>46009</v>
      </c>
      <c r="C9807">
        <v>12</v>
      </c>
      <c r="D9807">
        <v>2025</v>
      </c>
      <c r="F9807" t="s">
        <v>1069</v>
      </c>
      <c r="G9807" t="s">
        <v>2708</v>
      </c>
      <c r="H9807" t="s">
        <v>1868</v>
      </c>
      <c r="I9807" t="s">
        <v>2014</v>
      </c>
      <c r="J9807" t="s">
        <v>2011</v>
      </c>
      <c r="K9807" t="s">
        <v>1927</v>
      </c>
      <c r="L9807" t="s">
        <v>1885</v>
      </c>
      <c r="M9807">
        <v>1</v>
      </c>
      <c r="N9807" s="3">
        <v>24</v>
      </c>
      <c r="O9807" s="3">
        <v>10</v>
      </c>
      <c r="P9807" s="4">
        <v>0.15</v>
      </c>
      <c r="Q9807" s="3">
        <v>20.399999999999999</v>
      </c>
      <c r="R9807" s="3">
        <v>10</v>
      </c>
      <c r="S9807" s="3">
        <v>10.4</v>
      </c>
      <c r="T9807" t="s">
        <v>1954</v>
      </c>
      <c r="U9807" t="s">
        <v>72</v>
      </c>
    </row>
    <row r="9808" spans="1:21" x14ac:dyDescent="0.35">
      <c r="A9808" t="s">
        <v>12386</v>
      </c>
      <c r="B9808" s="2">
        <v>46009</v>
      </c>
      <c r="C9808">
        <v>12</v>
      </c>
      <c r="D9808">
        <v>2025</v>
      </c>
      <c r="F9808" t="s">
        <v>1733</v>
      </c>
      <c r="G9808" t="s">
        <v>4131</v>
      </c>
      <c r="H9808" t="s">
        <v>1866</v>
      </c>
      <c r="I9808" t="s">
        <v>1866</v>
      </c>
      <c r="J9808" t="s">
        <v>1987</v>
      </c>
      <c r="K9808" t="s">
        <v>1908</v>
      </c>
      <c r="L9808" t="s">
        <v>1890</v>
      </c>
      <c r="M9808">
        <v>1</v>
      </c>
      <c r="N9808" s="3">
        <v>129</v>
      </c>
      <c r="O9808" s="3">
        <v>78</v>
      </c>
      <c r="P9808" s="4">
        <v>0.05</v>
      </c>
      <c r="Q9808" s="3">
        <v>122.55</v>
      </c>
      <c r="R9808" s="3">
        <v>78</v>
      </c>
      <c r="S9808" s="3">
        <v>44.55</v>
      </c>
      <c r="T9808" t="s">
        <v>1954</v>
      </c>
      <c r="U9808" t="s">
        <v>72</v>
      </c>
    </row>
    <row r="9809" spans="1:21" x14ac:dyDescent="0.35">
      <c r="A9809" t="s">
        <v>12387</v>
      </c>
      <c r="B9809" s="2">
        <v>46009</v>
      </c>
      <c r="C9809">
        <v>12</v>
      </c>
      <c r="D9809">
        <v>2025</v>
      </c>
      <c r="F9809" t="s">
        <v>541</v>
      </c>
      <c r="G9809" t="s">
        <v>2361</v>
      </c>
      <c r="H9809" t="s">
        <v>1864</v>
      </c>
      <c r="I9809" t="s">
        <v>2211</v>
      </c>
      <c r="J9809" t="s">
        <v>2045</v>
      </c>
      <c r="K9809" t="s">
        <v>1910</v>
      </c>
      <c r="L9809" t="s">
        <v>1890</v>
      </c>
      <c r="M9809">
        <v>1</v>
      </c>
      <c r="N9809" s="3">
        <v>99</v>
      </c>
      <c r="O9809" s="3">
        <v>58</v>
      </c>
      <c r="P9809" s="4">
        <v>0.05</v>
      </c>
      <c r="Q9809" s="3">
        <v>94.05</v>
      </c>
      <c r="R9809" s="3">
        <v>58</v>
      </c>
      <c r="S9809" s="3">
        <v>36.049999999999997</v>
      </c>
      <c r="T9809" t="s">
        <v>1954</v>
      </c>
      <c r="U9809" t="s">
        <v>72</v>
      </c>
    </row>
    <row r="9810" spans="1:21" x14ac:dyDescent="0.35">
      <c r="A9810" t="s">
        <v>12388</v>
      </c>
      <c r="B9810" s="2">
        <v>46009</v>
      </c>
      <c r="C9810">
        <v>12</v>
      </c>
      <c r="D9810">
        <v>2025</v>
      </c>
      <c r="F9810" t="s">
        <v>663</v>
      </c>
      <c r="G9810" t="s">
        <v>5019</v>
      </c>
      <c r="H9810" t="s">
        <v>1863</v>
      </c>
      <c r="I9810" t="s">
        <v>1952</v>
      </c>
      <c r="J9810" t="s">
        <v>1953</v>
      </c>
      <c r="K9810" t="s">
        <v>1905</v>
      </c>
      <c r="L9810" t="s">
        <v>1888</v>
      </c>
      <c r="M9810">
        <v>1</v>
      </c>
      <c r="N9810" s="3">
        <v>120</v>
      </c>
      <c r="O9810" s="3">
        <v>63</v>
      </c>
      <c r="P9810" s="4">
        <v>0.15</v>
      </c>
      <c r="Q9810" s="3">
        <v>102</v>
      </c>
      <c r="R9810" s="3">
        <v>63</v>
      </c>
      <c r="S9810" s="3">
        <v>39</v>
      </c>
      <c r="T9810" t="s">
        <v>1954</v>
      </c>
      <c r="U9810" t="s">
        <v>72</v>
      </c>
    </row>
    <row r="9811" spans="1:21" x14ac:dyDescent="0.35">
      <c r="A9811" t="s">
        <v>12389</v>
      </c>
      <c r="B9811" s="2">
        <v>46009</v>
      </c>
      <c r="C9811">
        <v>12</v>
      </c>
      <c r="D9811">
        <v>2025</v>
      </c>
      <c r="F9811" t="s">
        <v>943</v>
      </c>
      <c r="G9811" t="s">
        <v>2178</v>
      </c>
      <c r="H9811" t="s">
        <v>1867</v>
      </c>
      <c r="I9811" t="s">
        <v>2181</v>
      </c>
      <c r="J9811" t="s">
        <v>2120</v>
      </c>
      <c r="K9811" t="s">
        <v>1926</v>
      </c>
      <c r="L9811" t="s">
        <v>1885</v>
      </c>
      <c r="M9811">
        <v>1</v>
      </c>
      <c r="N9811" s="3">
        <v>28</v>
      </c>
      <c r="O9811" s="3">
        <v>13</v>
      </c>
      <c r="P9811" s="4">
        <v>0.15</v>
      </c>
      <c r="Q9811" s="3">
        <v>23.8</v>
      </c>
      <c r="R9811" s="3">
        <v>13</v>
      </c>
      <c r="S9811" s="3">
        <v>10.8</v>
      </c>
      <c r="T9811" t="s">
        <v>1954</v>
      </c>
      <c r="U9811" t="s">
        <v>72</v>
      </c>
    </row>
    <row r="9812" spans="1:21" x14ac:dyDescent="0.35">
      <c r="A9812" t="s">
        <v>12390</v>
      </c>
      <c r="B9812" s="2">
        <v>46009</v>
      </c>
      <c r="C9812">
        <v>12</v>
      </c>
      <c r="D9812">
        <v>2025</v>
      </c>
      <c r="F9812" t="s">
        <v>77</v>
      </c>
      <c r="G9812" t="s">
        <v>60</v>
      </c>
      <c r="H9812" t="s">
        <v>1863</v>
      </c>
      <c r="I9812" t="s">
        <v>2056</v>
      </c>
      <c r="J9812" t="s">
        <v>2001</v>
      </c>
      <c r="K9812" t="s">
        <v>1911</v>
      </c>
      <c r="L9812" t="s">
        <v>1886</v>
      </c>
      <c r="M9812">
        <v>1</v>
      </c>
      <c r="N9812" s="3">
        <v>58</v>
      </c>
      <c r="O9812" s="3">
        <v>25</v>
      </c>
      <c r="P9812" s="4">
        <v>0</v>
      </c>
      <c r="Q9812" s="3">
        <v>58</v>
      </c>
      <c r="R9812" s="3">
        <v>25</v>
      </c>
      <c r="S9812" s="3">
        <v>33</v>
      </c>
      <c r="T9812" t="s">
        <v>1954</v>
      </c>
      <c r="U9812" t="s">
        <v>72</v>
      </c>
    </row>
    <row r="9813" spans="1:21" x14ac:dyDescent="0.35">
      <c r="A9813" t="s">
        <v>12391</v>
      </c>
      <c r="B9813" s="2">
        <v>46009</v>
      </c>
      <c r="C9813">
        <v>12</v>
      </c>
      <c r="D9813">
        <v>2025</v>
      </c>
      <c r="F9813" t="s">
        <v>674</v>
      </c>
      <c r="G9813" t="s">
        <v>2934</v>
      </c>
      <c r="H9813" t="s">
        <v>1875</v>
      </c>
      <c r="I9813" t="s">
        <v>2054</v>
      </c>
      <c r="J9813" t="s">
        <v>2015</v>
      </c>
      <c r="K9813" t="s">
        <v>1914</v>
      </c>
      <c r="L9813" t="s">
        <v>1888</v>
      </c>
      <c r="M9813">
        <v>1</v>
      </c>
      <c r="N9813" s="3">
        <v>65</v>
      </c>
      <c r="O9813" s="3">
        <v>32</v>
      </c>
      <c r="P9813" s="4">
        <v>0.05</v>
      </c>
      <c r="Q9813" s="3">
        <v>61.75</v>
      </c>
      <c r="R9813" s="3">
        <v>32</v>
      </c>
      <c r="S9813" s="3">
        <v>29.75</v>
      </c>
      <c r="T9813" t="s">
        <v>1954</v>
      </c>
      <c r="U9813" t="s">
        <v>72</v>
      </c>
    </row>
    <row r="9814" spans="1:21" x14ac:dyDescent="0.35">
      <c r="A9814" t="s">
        <v>12392</v>
      </c>
      <c r="B9814" s="2">
        <v>46009</v>
      </c>
      <c r="C9814">
        <v>12</v>
      </c>
      <c r="D9814">
        <v>2025</v>
      </c>
      <c r="F9814" t="s">
        <v>684</v>
      </c>
      <c r="G9814" t="s">
        <v>2658</v>
      </c>
      <c r="H9814" t="s">
        <v>1869</v>
      </c>
      <c r="I9814" t="s">
        <v>2073</v>
      </c>
      <c r="J9814" t="s">
        <v>1971</v>
      </c>
      <c r="K9814" t="s">
        <v>1920</v>
      </c>
      <c r="L9814" t="s">
        <v>1886</v>
      </c>
      <c r="M9814">
        <v>3</v>
      </c>
      <c r="N9814" s="3">
        <v>45</v>
      </c>
      <c r="O9814" s="3">
        <v>19</v>
      </c>
      <c r="P9814" s="4">
        <v>0.1</v>
      </c>
      <c r="Q9814" s="3">
        <v>121.5</v>
      </c>
      <c r="R9814" s="3">
        <v>57</v>
      </c>
      <c r="S9814" s="3">
        <v>64.5</v>
      </c>
      <c r="T9814" t="s">
        <v>1954</v>
      </c>
      <c r="U9814" t="s">
        <v>72</v>
      </c>
    </row>
    <row r="9815" spans="1:21" x14ac:dyDescent="0.35">
      <c r="A9815" t="s">
        <v>12393</v>
      </c>
      <c r="B9815" s="2">
        <v>46009</v>
      </c>
      <c r="C9815">
        <v>12</v>
      </c>
      <c r="D9815">
        <v>2025</v>
      </c>
      <c r="F9815" t="s">
        <v>172</v>
      </c>
      <c r="G9815" t="s">
        <v>2464</v>
      </c>
      <c r="H9815" t="s">
        <v>1874</v>
      </c>
      <c r="I9815" t="s">
        <v>2119</v>
      </c>
      <c r="J9815" t="s">
        <v>1953</v>
      </c>
      <c r="K9815" t="s">
        <v>1905</v>
      </c>
      <c r="L9815" t="s">
        <v>1888</v>
      </c>
      <c r="M9815">
        <v>2</v>
      </c>
      <c r="N9815" s="3">
        <v>120</v>
      </c>
      <c r="O9815" s="3">
        <v>63</v>
      </c>
      <c r="P9815" s="4">
        <v>0</v>
      </c>
      <c r="Q9815" s="3">
        <v>240</v>
      </c>
      <c r="R9815" s="3">
        <v>126</v>
      </c>
      <c r="S9815" s="3">
        <v>114</v>
      </c>
      <c r="T9815" t="s">
        <v>1954</v>
      </c>
      <c r="U9815" t="s">
        <v>72</v>
      </c>
    </row>
    <row r="9816" spans="1:21" x14ac:dyDescent="0.35">
      <c r="A9816" t="s">
        <v>12394</v>
      </c>
      <c r="B9816" s="2">
        <v>46009</v>
      </c>
      <c r="C9816">
        <v>12</v>
      </c>
      <c r="D9816">
        <v>2025</v>
      </c>
      <c r="F9816" t="s">
        <v>331</v>
      </c>
      <c r="G9816" t="s">
        <v>2257</v>
      </c>
      <c r="H9816" t="s">
        <v>1875</v>
      </c>
      <c r="I9816" t="s">
        <v>1970</v>
      </c>
      <c r="J9816" t="s">
        <v>1963</v>
      </c>
      <c r="K9816" t="s">
        <v>1907</v>
      </c>
      <c r="L9816" t="s">
        <v>1890</v>
      </c>
      <c r="M9816">
        <v>1</v>
      </c>
      <c r="N9816" s="3">
        <v>119</v>
      </c>
      <c r="O9816" s="3">
        <v>72</v>
      </c>
      <c r="P9816" s="4">
        <v>0.05</v>
      </c>
      <c r="Q9816" s="3">
        <v>113.05</v>
      </c>
      <c r="R9816" s="3">
        <v>72</v>
      </c>
      <c r="S9816" s="3">
        <v>41.05</v>
      </c>
      <c r="T9816" t="s">
        <v>1954</v>
      </c>
      <c r="U9816" t="s">
        <v>72</v>
      </c>
    </row>
    <row r="9817" spans="1:21" x14ac:dyDescent="0.35">
      <c r="A9817" t="s">
        <v>12395</v>
      </c>
      <c r="B9817" s="2">
        <v>46009</v>
      </c>
      <c r="C9817">
        <v>12</v>
      </c>
      <c r="D9817">
        <v>2025</v>
      </c>
      <c r="F9817" t="s">
        <v>834</v>
      </c>
      <c r="G9817" t="s">
        <v>2637</v>
      </c>
      <c r="H9817" t="s">
        <v>1874</v>
      </c>
      <c r="I9817" t="s">
        <v>2041</v>
      </c>
      <c r="J9817" t="s">
        <v>2067</v>
      </c>
      <c r="K9817" t="s">
        <v>1918</v>
      </c>
      <c r="L9817" t="s">
        <v>1889</v>
      </c>
      <c r="M9817">
        <v>1</v>
      </c>
      <c r="N9817" s="3">
        <v>69</v>
      </c>
      <c r="O9817" s="3">
        <v>37</v>
      </c>
      <c r="P9817" s="4">
        <v>0.15</v>
      </c>
      <c r="Q9817" s="3">
        <v>58.65</v>
      </c>
      <c r="R9817" s="3">
        <v>37</v>
      </c>
      <c r="S9817" s="3">
        <v>21.65</v>
      </c>
      <c r="T9817" t="s">
        <v>1954</v>
      </c>
      <c r="U9817" t="s">
        <v>72</v>
      </c>
    </row>
    <row r="9818" spans="1:21" x14ac:dyDescent="0.35">
      <c r="A9818" t="s">
        <v>12396</v>
      </c>
      <c r="B9818" s="2">
        <v>46009</v>
      </c>
      <c r="C9818">
        <v>12</v>
      </c>
      <c r="D9818">
        <v>2025</v>
      </c>
      <c r="F9818" t="s">
        <v>547</v>
      </c>
      <c r="G9818" t="s">
        <v>2098</v>
      </c>
      <c r="H9818" t="s">
        <v>1866</v>
      </c>
      <c r="I9818" t="s">
        <v>1866</v>
      </c>
      <c r="J9818" t="s">
        <v>2064</v>
      </c>
      <c r="K9818" t="s">
        <v>1922</v>
      </c>
      <c r="L9818" t="s">
        <v>1887</v>
      </c>
      <c r="M9818">
        <v>1</v>
      </c>
      <c r="N9818" s="3">
        <v>32</v>
      </c>
      <c r="O9818" s="3">
        <v>14</v>
      </c>
      <c r="P9818" s="4">
        <v>0.05</v>
      </c>
      <c r="Q9818" s="3">
        <v>30.4</v>
      </c>
      <c r="R9818" s="3">
        <v>14</v>
      </c>
      <c r="S9818" s="3">
        <v>16.399999999999999</v>
      </c>
      <c r="T9818" t="s">
        <v>1954</v>
      </c>
      <c r="U9818" t="s">
        <v>72</v>
      </c>
    </row>
    <row r="9819" spans="1:21" x14ac:dyDescent="0.35">
      <c r="A9819" t="s">
        <v>12397</v>
      </c>
      <c r="B9819" s="2">
        <v>46009</v>
      </c>
      <c r="C9819">
        <v>12</v>
      </c>
      <c r="D9819">
        <v>2025</v>
      </c>
      <c r="F9819" t="s">
        <v>338</v>
      </c>
      <c r="G9819" t="s">
        <v>2078</v>
      </c>
      <c r="H9819" t="s">
        <v>1864</v>
      </c>
      <c r="I9819" t="s">
        <v>2211</v>
      </c>
      <c r="J9819" t="s">
        <v>2015</v>
      </c>
      <c r="K9819" t="s">
        <v>1914</v>
      </c>
      <c r="L9819" t="s">
        <v>1888</v>
      </c>
      <c r="M9819">
        <v>1</v>
      </c>
      <c r="N9819" s="3">
        <v>65</v>
      </c>
      <c r="O9819" s="3">
        <v>32</v>
      </c>
      <c r="P9819" s="4">
        <v>0.15</v>
      </c>
      <c r="Q9819" s="3">
        <v>55.25</v>
      </c>
      <c r="R9819" s="3">
        <v>32</v>
      </c>
      <c r="S9819" s="3">
        <v>23.25</v>
      </c>
      <c r="T9819" t="s">
        <v>1954</v>
      </c>
      <c r="U9819" t="s">
        <v>72</v>
      </c>
    </row>
    <row r="9820" spans="1:21" x14ac:dyDescent="0.35">
      <c r="A9820" t="s">
        <v>12398</v>
      </c>
      <c r="B9820" s="2">
        <v>46009</v>
      </c>
      <c r="C9820">
        <v>12</v>
      </c>
      <c r="D9820">
        <v>2025</v>
      </c>
      <c r="F9820" t="s">
        <v>98</v>
      </c>
      <c r="G9820" t="s">
        <v>3143</v>
      </c>
      <c r="H9820" t="s">
        <v>1870</v>
      </c>
      <c r="I9820" t="s">
        <v>2192</v>
      </c>
      <c r="J9820" t="s">
        <v>1997</v>
      </c>
      <c r="K9820" t="s">
        <v>1906</v>
      </c>
      <c r="L9820" t="s">
        <v>1889</v>
      </c>
      <c r="M9820">
        <v>4</v>
      </c>
      <c r="N9820" s="3">
        <v>89</v>
      </c>
      <c r="O9820" s="3">
        <v>48</v>
      </c>
      <c r="P9820" s="4">
        <v>0.05</v>
      </c>
      <c r="Q9820" s="3">
        <v>338.2</v>
      </c>
      <c r="R9820" s="3">
        <v>192</v>
      </c>
      <c r="S9820" s="3">
        <v>146.19999999999999</v>
      </c>
      <c r="T9820" t="s">
        <v>1954</v>
      </c>
      <c r="U9820" t="s">
        <v>72</v>
      </c>
    </row>
    <row r="9821" spans="1:21" x14ac:dyDescent="0.35">
      <c r="A9821" t="s">
        <v>12399</v>
      </c>
      <c r="B9821" s="2">
        <v>46009</v>
      </c>
      <c r="C9821">
        <v>12</v>
      </c>
      <c r="D9821">
        <v>2025</v>
      </c>
      <c r="F9821" t="s">
        <v>1111</v>
      </c>
      <c r="G9821" t="s">
        <v>2715</v>
      </c>
      <c r="H9821" t="s">
        <v>1864</v>
      </c>
      <c r="I9821" t="s">
        <v>2087</v>
      </c>
      <c r="J9821" t="s">
        <v>2015</v>
      </c>
      <c r="K9821" t="s">
        <v>1914</v>
      </c>
      <c r="L9821" t="s">
        <v>1888</v>
      </c>
      <c r="M9821">
        <v>1</v>
      </c>
      <c r="N9821" s="3">
        <v>65</v>
      </c>
      <c r="O9821" s="3">
        <v>32</v>
      </c>
      <c r="P9821" s="4">
        <v>0</v>
      </c>
      <c r="Q9821" s="3">
        <v>65</v>
      </c>
      <c r="R9821" s="3">
        <v>32</v>
      </c>
      <c r="S9821" s="3">
        <v>33</v>
      </c>
      <c r="T9821" t="s">
        <v>1954</v>
      </c>
      <c r="U9821" t="s">
        <v>72</v>
      </c>
    </row>
    <row r="9822" spans="1:21" x14ac:dyDescent="0.35">
      <c r="A9822" t="s">
        <v>12400</v>
      </c>
      <c r="B9822" s="2">
        <v>46009</v>
      </c>
      <c r="C9822">
        <v>12</v>
      </c>
      <c r="D9822">
        <v>2025</v>
      </c>
      <c r="F9822" t="s">
        <v>1374</v>
      </c>
      <c r="G9822" t="s">
        <v>2949</v>
      </c>
      <c r="H9822" t="s">
        <v>1874</v>
      </c>
      <c r="I9822" t="s">
        <v>2041</v>
      </c>
      <c r="J9822" t="s">
        <v>2045</v>
      </c>
      <c r="K9822" t="s">
        <v>1910</v>
      </c>
      <c r="L9822" t="s">
        <v>1890</v>
      </c>
      <c r="M9822">
        <v>1</v>
      </c>
      <c r="N9822" s="3">
        <v>99</v>
      </c>
      <c r="O9822" s="3">
        <v>58</v>
      </c>
      <c r="P9822" s="4">
        <v>0.05</v>
      </c>
      <c r="Q9822" s="3">
        <v>94.05</v>
      </c>
      <c r="R9822" s="3">
        <v>58</v>
      </c>
      <c r="S9822" s="3">
        <v>36.049999999999997</v>
      </c>
      <c r="T9822" t="s">
        <v>1954</v>
      </c>
      <c r="U9822" t="s">
        <v>72</v>
      </c>
    </row>
    <row r="9823" spans="1:21" x14ac:dyDescent="0.35">
      <c r="A9823" t="s">
        <v>12401</v>
      </c>
      <c r="B9823" s="2">
        <v>46009</v>
      </c>
      <c r="C9823">
        <v>12</v>
      </c>
      <c r="D9823">
        <v>2025</v>
      </c>
      <c r="F9823" t="s">
        <v>1105</v>
      </c>
      <c r="G9823" t="s">
        <v>2425</v>
      </c>
      <c r="H9823" t="s">
        <v>1875</v>
      </c>
      <c r="I9823" t="s">
        <v>1996</v>
      </c>
      <c r="J9823" t="s">
        <v>1997</v>
      </c>
      <c r="K9823" t="s">
        <v>1906</v>
      </c>
      <c r="L9823" t="s">
        <v>1889</v>
      </c>
      <c r="M9823">
        <v>1</v>
      </c>
      <c r="N9823" s="3">
        <v>89</v>
      </c>
      <c r="O9823" s="3">
        <v>48</v>
      </c>
      <c r="P9823" s="4">
        <v>0.15</v>
      </c>
      <c r="Q9823" s="3">
        <v>75.650000000000006</v>
      </c>
      <c r="R9823" s="3">
        <v>48</v>
      </c>
      <c r="S9823" s="3">
        <v>27.65</v>
      </c>
      <c r="T9823" t="s">
        <v>1954</v>
      </c>
      <c r="U9823" t="s">
        <v>72</v>
      </c>
    </row>
    <row r="9824" spans="1:21" x14ac:dyDescent="0.35">
      <c r="A9824" t="s">
        <v>12402</v>
      </c>
      <c r="B9824" s="2">
        <v>46009</v>
      </c>
      <c r="C9824">
        <v>12</v>
      </c>
      <c r="D9824">
        <v>2025</v>
      </c>
      <c r="F9824" t="s">
        <v>140</v>
      </c>
      <c r="G9824" t="s">
        <v>2105</v>
      </c>
      <c r="H9824" t="s">
        <v>1875</v>
      </c>
      <c r="I9824" t="s">
        <v>1996</v>
      </c>
      <c r="J9824" t="s">
        <v>1956</v>
      </c>
      <c r="K9824" t="s">
        <v>1909</v>
      </c>
      <c r="L9824" t="s">
        <v>1887</v>
      </c>
      <c r="M9824">
        <v>1</v>
      </c>
      <c r="N9824" s="3">
        <v>95</v>
      </c>
      <c r="O9824" s="3">
        <v>54</v>
      </c>
      <c r="P9824" s="4">
        <v>0</v>
      </c>
      <c r="Q9824" s="3">
        <v>95</v>
      </c>
      <c r="R9824" s="3">
        <v>54</v>
      </c>
      <c r="S9824" s="3">
        <v>41</v>
      </c>
      <c r="T9824" t="s">
        <v>1954</v>
      </c>
      <c r="U9824" t="s">
        <v>72</v>
      </c>
    </row>
    <row r="9825" spans="1:21" x14ac:dyDescent="0.35">
      <c r="A9825" t="s">
        <v>12403</v>
      </c>
      <c r="B9825" s="2">
        <v>46010</v>
      </c>
      <c r="C9825">
        <v>12</v>
      </c>
      <c r="D9825">
        <v>2025</v>
      </c>
      <c r="F9825" t="s">
        <v>875</v>
      </c>
      <c r="G9825" t="s">
        <v>2412</v>
      </c>
      <c r="H9825" t="s">
        <v>1873</v>
      </c>
      <c r="I9825" t="s">
        <v>2320</v>
      </c>
      <c r="J9825" t="s">
        <v>2034</v>
      </c>
      <c r="K9825" t="s">
        <v>1904</v>
      </c>
      <c r="L9825" t="s">
        <v>1889</v>
      </c>
      <c r="M9825">
        <v>1</v>
      </c>
      <c r="N9825" s="3">
        <v>149</v>
      </c>
      <c r="O9825" s="3">
        <v>91</v>
      </c>
      <c r="P9825" s="4">
        <v>0</v>
      </c>
      <c r="Q9825" s="3">
        <v>149</v>
      </c>
      <c r="R9825" s="3">
        <v>91</v>
      </c>
      <c r="S9825" s="3">
        <v>58</v>
      </c>
      <c r="T9825" t="s">
        <v>1954</v>
      </c>
      <c r="U9825" t="s">
        <v>72</v>
      </c>
    </row>
    <row r="9826" spans="1:21" x14ac:dyDescent="0.35">
      <c r="A9826" t="s">
        <v>12404</v>
      </c>
      <c r="B9826" s="2">
        <v>46010</v>
      </c>
      <c r="C9826">
        <v>12</v>
      </c>
      <c r="D9826">
        <v>2025</v>
      </c>
      <c r="F9826" t="s">
        <v>1159</v>
      </c>
      <c r="G9826" t="s">
        <v>2658</v>
      </c>
      <c r="H9826" t="s">
        <v>1867</v>
      </c>
      <c r="I9826" t="s">
        <v>2004</v>
      </c>
      <c r="J9826" t="s">
        <v>2114</v>
      </c>
      <c r="K9826" t="s">
        <v>1915</v>
      </c>
      <c r="L9826" t="s">
        <v>1886</v>
      </c>
      <c r="M9826">
        <v>1</v>
      </c>
      <c r="N9826" s="3">
        <v>85</v>
      </c>
      <c r="O9826" s="3">
        <v>41</v>
      </c>
      <c r="P9826" s="4">
        <v>0.05</v>
      </c>
      <c r="Q9826" s="3">
        <v>80.75</v>
      </c>
      <c r="R9826" s="3">
        <v>41</v>
      </c>
      <c r="S9826" s="3">
        <v>39.75</v>
      </c>
      <c r="T9826" t="s">
        <v>1954</v>
      </c>
      <c r="U9826" t="s">
        <v>72</v>
      </c>
    </row>
    <row r="9827" spans="1:21" x14ac:dyDescent="0.35">
      <c r="A9827" t="s">
        <v>12405</v>
      </c>
      <c r="B9827" s="2">
        <v>46010</v>
      </c>
      <c r="C9827">
        <v>12</v>
      </c>
      <c r="D9827">
        <v>2025</v>
      </c>
      <c r="F9827" t="s">
        <v>241</v>
      </c>
      <c r="G9827" t="s">
        <v>2419</v>
      </c>
      <c r="H9827" t="s">
        <v>1874</v>
      </c>
      <c r="I9827" t="s">
        <v>2186</v>
      </c>
      <c r="J9827" t="s">
        <v>1971</v>
      </c>
      <c r="K9827" t="s">
        <v>1920</v>
      </c>
      <c r="L9827" t="s">
        <v>1886</v>
      </c>
      <c r="M9827">
        <v>4</v>
      </c>
      <c r="N9827" s="3">
        <v>45</v>
      </c>
      <c r="O9827" s="3">
        <v>19</v>
      </c>
      <c r="P9827" s="4">
        <v>0.05</v>
      </c>
      <c r="Q9827" s="3">
        <v>171</v>
      </c>
      <c r="R9827" s="3">
        <v>76</v>
      </c>
      <c r="S9827" s="3">
        <v>95</v>
      </c>
      <c r="T9827" t="s">
        <v>1954</v>
      </c>
      <c r="U9827" t="s">
        <v>72</v>
      </c>
    </row>
    <row r="9828" spans="1:21" x14ac:dyDescent="0.35">
      <c r="A9828" t="s">
        <v>12406</v>
      </c>
      <c r="B9828" s="2">
        <v>46010</v>
      </c>
      <c r="C9828">
        <v>12</v>
      </c>
      <c r="D9828">
        <v>2025</v>
      </c>
      <c r="F9828" t="s">
        <v>909</v>
      </c>
      <c r="G9828" t="s">
        <v>2370</v>
      </c>
      <c r="H9828" t="s">
        <v>1872</v>
      </c>
      <c r="I9828" t="s">
        <v>2152</v>
      </c>
      <c r="J9828" t="s">
        <v>2162</v>
      </c>
      <c r="K9828" t="s">
        <v>1921</v>
      </c>
      <c r="L9828" t="s">
        <v>1889</v>
      </c>
      <c r="M9828">
        <v>1</v>
      </c>
      <c r="N9828" s="3">
        <v>55</v>
      </c>
      <c r="O9828" s="3">
        <v>27</v>
      </c>
      <c r="P9828" s="4">
        <v>0</v>
      </c>
      <c r="Q9828" s="3">
        <v>55</v>
      </c>
      <c r="R9828" s="3">
        <v>27</v>
      </c>
      <c r="S9828" s="3">
        <v>28</v>
      </c>
      <c r="T9828" t="s">
        <v>1954</v>
      </c>
      <c r="U9828" t="s">
        <v>72</v>
      </c>
    </row>
    <row r="9829" spans="1:21" x14ac:dyDescent="0.35">
      <c r="A9829" t="s">
        <v>12407</v>
      </c>
      <c r="B9829" s="2">
        <v>46010</v>
      </c>
      <c r="C9829">
        <v>12</v>
      </c>
      <c r="D9829">
        <v>2025</v>
      </c>
      <c r="F9829" t="s">
        <v>1482</v>
      </c>
      <c r="G9829" t="s">
        <v>2936</v>
      </c>
      <c r="H9829" t="s">
        <v>1870</v>
      </c>
      <c r="I9829" t="s">
        <v>2083</v>
      </c>
      <c r="J9829" t="s">
        <v>1997</v>
      </c>
      <c r="K9829" t="s">
        <v>1906</v>
      </c>
      <c r="L9829" t="s">
        <v>1889</v>
      </c>
      <c r="M9829">
        <v>2</v>
      </c>
      <c r="N9829" s="3">
        <v>89</v>
      </c>
      <c r="O9829" s="3">
        <v>48</v>
      </c>
      <c r="P9829" s="4">
        <v>0.1</v>
      </c>
      <c r="Q9829" s="3">
        <v>160.19999999999999</v>
      </c>
      <c r="R9829" s="3">
        <v>96</v>
      </c>
      <c r="S9829" s="3">
        <v>64.2</v>
      </c>
      <c r="T9829" t="s">
        <v>1954</v>
      </c>
      <c r="U9829" t="s">
        <v>72</v>
      </c>
    </row>
    <row r="9830" spans="1:21" x14ac:dyDescent="0.35">
      <c r="A9830" t="s">
        <v>12408</v>
      </c>
      <c r="B9830" s="2">
        <v>46010</v>
      </c>
      <c r="C9830">
        <v>12</v>
      </c>
      <c r="D9830">
        <v>2025</v>
      </c>
      <c r="F9830" t="s">
        <v>979</v>
      </c>
      <c r="G9830" t="s">
        <v>2080</v>
      </c>
      <c r="H9830" t="s">
        <v>1875</v>
      </c>
      <c r="I9830" t="s">
        <v>1970</v>
      </c>
      <c r="J9830" t="s">
        <v>2067</v>
      </c>
      <c r="K9830" t="s">
        <v>1918</v>
      </c>
      <c r="L9830" t="s">
        <v>1889</v>
      </c>
      <c r="M9830">
        <v>1</v>
      </c>
      <c r="N9830" s="3">
        <v>69</v>
      </c>
      <c r="O9830" s="3">
        <v>37</v>
      </c>
      <c r="P9830" s="4">
        <v>0.05</v>
      </c>
      <c r="Q9830" s="3">
        <v>65.55</v>
      </c>
      <c r="R9830" s="3">
        <v>37</v>
      </c>
      <c r="S9830" s="3">
        <v>28.55</v>
      </c>
      <c r="T9830" t="s">
        <v>1954</v>
      </c>
      <c r="U9830" t="s">
        <v>72</v>
      </c>
    </row>
    <row r="9831" spans="1:21" x14ac:dyDescent="0.35">
      <c r="A9831" t="s">
        <v>12409</v>
      </c>
      <c r="B9831" s="2">
        <v>46010</v>
      </c>
      <c r="C9831">
        <v>12</v>
      </c>
      <c r="D9831">
        <v>2025</v>
      </c>
      <c r="F9831" t="s">
        <v>145</v>
      </c>
      <c r="G9831" t="s">
        <v>2956</v>
      </c>
      <c r="H9831" t="s">
        <v>1875</v>
      </c>
      <c r="I9831" t="s">
        <v>1970</v>
      </c>
      <c r="J9831" t="s">
        <v>1963</v>
      </c>
      <c r="K9831" t="s">
        <v>1907</v>
      </c>
      <c r="L9831" t="s">
        <v>1890</v>
      </c>
      <c r="M9831">
        <v>3</v>
      </c>
      <c r="N9831" s="3">
        <v>119</v>
      </c>
      <c r="O9831" s="3">
        <v>72</v>
      </c>
      <c r="P9831" s="4">
        <v>0</v>
      </c>
      <c r="Q9831" s="3">
        <v>357</v>
      </c>
      <c r="R9831" s="3">
        <v>216</v>
      </c>
      <c r="S9831" s="3">
        <v>141</v>
      </c>
      <c r="T9831" t="s">
        <v>1954</v>
      </c>
      <c r="U9831" t="s">
        <v>72</v>
      </c>
    </row>
    <row r="9832" spans="1:21" x14ac:dyDescent="0.35">
      <c r="A9832" t="s">
        <v>12410</v>
      </c>
      <c r="B9832" s="2">
        <v>46010</v>
      </c>
      <c r="C9832">
        <v>12</v>
      </c>
      <c r="D9832">
        <v>2025</v>
      </c>
      <c r="F9832" t="s">
        <v>1606</v>
      </c>
      <c r="G9832" t="s">
        <v>2384</v>
      </c>
      <c r="H9832" t="s">
        <v>1875</v>
      </c>
      <c r="I9832" t="s">
        <v>2054</v>
      </c>
      <c r="J9832" t="s">
        <v>1953</v>
      </c>
      <c r="K9832" t="s">
        <v>1905</v>
      </c>
      <c r="L9832" t="s">
        <v>1888</v>
      </c>
      <c r="M9832">
        <v>4</v>
      </c>
      <c r="N9832" s="3">
        <v>120</v>
      </c>
      <c r="O9832" s="3">
        <v>63</v>
      </c>
      <c r="P9832" s="4">
        <v>0.15</v>
      </c>
      <c r="Q9832" s="3">
        <v>408</v>
      </c>
      <c r="R9832" s="3">
        <v>252</v>
      </c>
      <c r="S9832" s="3">
        <v>156</v>
      </c>
      <c r="T9832" t="s">
        <v>1954</v>
      </c>
      <c r="U9832" t="s">
        <v>72</v>
      </c>
    </row>
    <row r="9833" spans="1:21" x14ac:dyDescent="0.35">
      <c r="A9833" t="s">
        <v>12411</v>
      </c>
      <c r="B9833" s="2">
        <v>46010</v>
      </c>
      <c r="C9833">
        <v>12</v>
      </c>
      <c r="D9833">
        <v>2025</v>
      </c>
      <c r="F9833" t="s">
        <v>1793</v>
      </c>
      <c r="G9833" t="s">
        <v>4075</v>
      </c>
      <c r="H9833" t="s">
        <v>1866</v>
      </c>
      <c r="I9833" t="s">
        <v>1866</v>
      </c>
      <c r="J9833" t="s">
        <v>2114</v>
      </c>
      <c r="K9833" t="s">
        <v>1915</v>
      </c>
      <c r="L9833" t="s">
        <v>1886</v>
      </c>
      <c r="M9833">
        <v>1</v>
      </c>
      <c r="N9833" s="3">
        <v>85</v>
      </c>
      <c r="O9833" s="3">
        <v>41</v>
      </c>
      <c r="P9833" s="4">
        <v>0.15</v>
      </c>
      <c r="Q9833" s="3">
        <v>72.25</v>
      </c>
      <c r="R9833" s="3">
        <v>41</v>
      </c>
      <c r="S9833" s="3">
        <v>31.25</v>
      </c>
      <c r="T9833" t="s">
        <v>1954</v>
      </c>
      <c r="U9833" t="s">
        <v>72</v>
      </c>
    </row>
    <row r="9834" spans="1:21" x14ac:dyDescent="0.35">
      <c r="A9834" t="s">
        <v>12412</v>
      </c>
      <c r="B9834" s="2">
        <v>46010</v>
      </c>
      <c r="C9834">
        <v>12</v>
      </c>
      <c r="D9834">
        <v>2025</v>
      </c>
      <c r="F9834" t="s">
        <v>846</v>
      </c>
      <c r="G9834" t="s">
        <v>3121</v>
      </c>
      <c r="H9834" t="s">
        <v>1864</v>
      </c>
      <c r="I9834" t="s">
        <v>2211</v>
      </c>
      <c r="J9834" t="s">
        <v>1960</v>
      </c>
      <c r="K9834" t="s">
        <v>1924</v>
      </c>
      <c r="L9834" t="s">
        <v>1885</v>
      </c>
      <c r="M9834">
        <v>2</v>
      </c>
      <c r="N9834" s="3">
        <v>42</v>
      </c>
      <c r="O9834" s="3">
        <v>20</v>
      </c>
      <c r="P9834" s="4">
        <v>0.05</v>
      </c>
      <c r="Q9834" s="3">
        <v>79.8</v>
      </c>
      <c r="R9834" s="3">
        <v>40</v>
      </c>
      <c r="S9834" s="3">
        <v>39.799999999999997</v>
      </c>
      <c r="T9834" t="s">
        <v>1954</v>
      </c>
      <c r="U9834" t="s">
        <v>72</v>
      </c>
    </row>
    <row r="9835" spans="1:21" x14ac:dyDescent="0.35">
      <c r="A9835" t="s">
        <v>12413</v>
      </c>
      <c r="B9835" s="2">
        <v>46010</v>
      </c>
      <c r="C9835">
        <v>12</v>
      </c>
      <c r="D9835">
        <v>2025</v>
      </c>
      <c r="F9835" t="s">
        <v>362</v>
      </c>
      <c r="G9835" t="s">
        <v>2314</v>
      </c>
      <c r="H9835" t="s">
        <v>1871</v>
      </c>
      <c r="I9835" t="s">
        <v>1990</v>
      </c>
      <c r="J9835" t="s">
        <v>2162</v>
      </c>
      <c r="K9835" t="s">
        <v>1921</v>
      </c>
      <c r="L9835" t="s">
        <v>1889</v>
      </c>
      <c r="M9835">
        <v>2</v>
      </c>
      <c r="N9835" s="3">
        <v>55</v>
      </c>
      <c r="O9835" s="3">
        <v>27</v>
      </c>
      <c r="P9835" s="4">
        <v>0.1</v>
      </c>
      <c r="Q9835" s="3">
        <v>99</v>
      </c>
      <c r="R9835" s="3">
        <v>54</v>
      </c>
      <c r="S9835" s="3">
        <v>45</v>
      </c>
      <c r="T9835" t="s">
        <v>1954</v>
      </c>
      <c r="U9835" t="s">
        <v>72</v>
      </c>
    </row>
    <row r="9836" spans="1:21" x14ac:dyDescent="0.35">
      <c r="A9836" t="s">
        <v>12414</v>
      </c>
      <c r="B9836" s="2">
        <v>46010</v>
      </c>
      <c r="C9836">
        <v>12</v>
      </c>
      <c r="D9836">
        <v>2025</v>
      </c>
      <c r="F9836" t="s">
        <v>223</v>
      </c>
      <c r="G9836" t="s">
        <v>5609</v>
      </c>
      <c r="H9836" t="s">
        <v>1866</v>
      </c>
      <c r="I9836" t="s">
        <v>1866</v>
      </c>
      <c r="J9836" t="s">
        <v>1987</v>
      </c>
      <c r="K9836" t="s">
        <v>1908</v>
      </c>
      <c r="L9836" t="s">
        <v>1890</v>
      </c>
      <c r="M9836">
        <v>1</v>
      </c>
      <c r="N9836" s="3">
        <v>129</v>
      </c>
      <c r="O9836" s="3">
        <v>78</v>
      </c>
      <c r="P9836" s="4">
        <v>0.1</v>
      </c>
      <c r="Q9836" s="3">
        <v>116.1</v>
      </c>
      <c r="R9836" s="3">
        <v>78</v>
      </c>
      <c r="S9836" s="3">
        <v>38.1</v>
      </c>
      <c r="T9836" t="s">
        <v>1954</v>
      </c>
      <c r="U9836" t="s">
        <v>72</v>
      </c>
    </row>
    <row r="9837" spans="1:21" x14ac:dyDescent="0.35">
      <c r="A9837" t="s">
        <v>12415</v>
      </c>
      <c r="B9837" s="2">
        <v>46010</v>
      </c>
      <c r="C9837">
        <v>12</v>
      </c>
      <c r="D9837">
        <v>2025</v>
      </c>
      <c r="F9837" t="s">
        <v>1026</v>
      </c>
      <c r="G9837" t="s">
        <v>3344</v>
      </c>
      <c r="H9837" t="s">
        <v>1875</v>
      </c>
      <c r="I9837" t="s">
        <v>1981</v>
      </c>
      <c r="J9837" t="s">
        <v>2023</v>
      </c>
      <c r="K9837" t="s">
        <v>1912</v>
      </c>
      <c r="L9837" t="s">
        <v>1890</v>
      </c>
      <c r="M9837">
        <v>1</v>
      </c>
      <c r="N9837" s="3">
        <v>249</v>
      </c>
      <c r="O9837" s="3">
        <v>168</v>
      </c>
      <c r="P9837" s="4">
        <v>0</v>
      </c>
      <c r="Q9837" s="3">
        <v>249</v>
      </c>
      <c r="R9837" s="3">
        <v>168</v>
      </c>
      <c r="S9837" s="3">
        <v>81</v>
      </c>
      <c r="T9837" t="s">
        <v>1954</v>
      </c>
      <c r="U9837" t="s">
        <v>72</v>
      </c>
    </row>
    <row r="9838" spans="1:21" x14ac:dyDescent="0.35">
      <c r="A9838" t="s">
        <v>12416</v>
      </c>
      <c r="B9838" s="2">
        <v>46011</v>
      </c>
      <c r="C9838">
        <v>12</v>
      </c>
      <c r="D9838">
        <v>2025</v>
      </c>
      <c r="F9838" t="s">
        <v>802</v>
      </c>
      <c r="G9838" t="s">
        <v>2265</v>
      </c>
      <c r="H9838" t="s">
        <v>1868</v>
      </c>
      <c r="I9838" t="s">
        <v>2113</v>
      </c>
      <c r="J9838" t="s">
        <v>2034</v>
      </c>
      <c r="K9838" t="s">
        <v>1904</v>
      </c>
      <c r="L9838" t="s">
        <v>1889</v>
      </c>
      <c r="M9838">
        <v>1</v>
      </c>
      <c r="N9838" s="3">
        <v>149</v>
      </c>
      <c r="O9838" s="3">
        <v>91</v>
      </c>
      <c r="P9838" s="4">
        <v>0.1</v>
      </c>
      <c r="Q9838" s="3">
        <v>134.1</v>
      </c>
      <c r="R9838" s="3">
        <v>91</v>
      </c>
      <c r="S9838" s="3">
        <v>43.1</v>
      </c>
      <c r="T9838" t="s">
        <v>1954</v>
      </c>
      <c r="U9838" t="s">
        <v>72</v>
      </c>
    </row>
    <row r="9839" spans="1:21" x14ac:dyDescent="0.35">
      <c r="A9839" t="s">
        <v>12417</v>
      </c>
      <c r="B9839" s="2">
        <v>46011</v>
      </c>
      <c r="C9839">
        <v>12</v>
      </c>
      <c r="D9839">
        <v>2025</v>
      </c>
      <c r="F9839" t="s">
        <v>374</v>
      </c>
      <c r="G9839" t="s">
        <v>2626</v>
      </c>
      <c r="H9839" t="s">
        <v>1866</v>
      </c>
      <c r="I9839" t="s">
        <v>1866</v>
      </c>
      <c r="J9839" t="s">
        <v>1987</v>
      </c>
      <c r="K9839" t="s">
        <v>1908</v>
      </c>
      <c r="L9839" t="s">
        <v>1890</v>
      </c>
      <c r="M9839">
        <v>2</v>
      </c>
      <c r="N9839" s="3">
        <v>129</v>
      </c>
      <c r="O9839" s="3">
        <v>78</v>
      </c>
      <c r="P9839" s="4">
        <v>0.05</v>
      </c>
      <c r="Q9839" s="3">
        <v>245.1</v>
      </c>
      <c r="R9839" s="3">
        <v>156</v>
      </c>
      <c r="S9839" s="3">
        <v>89.1</v>
      </c>
      <c r="T9839" t="s">
        <v>1954</v>
      </c>
      <c r="U9839" t="s">
        <v>72</v>
      </c>
    </row>
    <row r="9840" spans="1:21" x14ac:dyDescent="0.35">
      <c r="A9840" t="s">
        <v>12418</v>
      </c>
      <c r="B9840" s="2">
        <v>46011</v>
      </c>
      <c r="C9840">
        <v>12</v>
      </c>
      <c r="D9840">
        <v>2025</v>
      </c>
      <c r="F9840" t="s">
        <v>1420</v>
      </c>
      <c r="G9840" t="s">
        <v>2658</v>
      </c>
      <c r="H9840" t="s">
        <v>1871</v>
      </c>
      <c r="I9840" t="s">
        <v>1966</v>
      </c>
      <c r="J9840" t="s">
        <v>1953</v>
      </c>
      <c r="K9840" t="s">
        <v>1905</v>
      </c>
      <c r="L9840" t="s">
        <v>1888</v>
      </c>
      <c r="M9840">
        <v>5</v>
      </c>
      <c r="N9840" s="3">
        <v>120</v>
      </c>
      <c r="O9840" s="3">
        <v>63</v>
      </c>
      <c r="P9840" s="4">
        <v>0</v>
      </c>
      <c r="Q9840" s="3">
        <v>600</v>
      </c>
      <c r="R9840" s="3">
        <v>315</v>
      </c>
      <c r="S9840" s="3">
        <v>285</v>
      </c>
      <c r="T9840" t="s">
        <v>1954</v>
      </c>
      <c r="U9840" t="s">
        <v>72</v>
      </c>
    </row>
    <row r="9841" spans="1:21" x14ac:dyDescent="0.35">
      <c r="A9841" t="s">
        <v>12419</v>
      </c>
      <c r="B9841" s="2">
        <v>46011</v>
      </c>
      <c r="C9841">
        <v>12</v>
      </c>
      <c r="D9841">
        <v>2025</v>
      </c>
      <c r="F9841" t="s">
        <v>1422</v>
      </c>
      <c r="G9841" t="s">
        <v>2794</v>
      </c>
      <c r="H9841" t="s">
        <v>1866</v>
      </c>
      <c r="I9841" t="s">
        <v>1866</v>
      </c>
      <c r="J9841" t="s">
        <v>2015</v>
      </c>
      <c r="K9841" t="s">
        <v>1914</v>
      </c>
      <c r="L9841" t="s">
        <v>1888</v>
      </c>
      <c r="M9841">
        <v>3</v>
      </c>
      <c r="N9841" s="3">
        <v>65</v>
      </c>
      <c r="O9841" s="3">
        <v>32</v>
      </c>
      <c r="P9841" s="4">
        <v>0</v>
      </c>
      <c r="Q9841" s="3">
        <v>195</v>
      </c>
      <c r="R9841" s="3">
        <v>96</v>
      </c>
      <c r="S9841" s="3">
        <v>99</v>
      </c>
      <c r="T9841" t="s">
        <v>1954</v>
      </c>
      <c r="U9841" t="s">
        <v>72</v>
      </c>
    </row>
    <row r="9842" spans="1:21" x14ac:dyDescent="0.35">
      <c r="A9842" t="s">
        <v>12420</v>
      </c>
      <c r="B9842" s="2">
        <v>46011</v>
      </c>
      <c r="C9842">
        <v>12</v>
      </c>
      <c r="D9842">
        <v>2025</v>
      </c>
      <c r="F9842" t="s">
        <v>877</v>
      </c>
      <c r="G9842" t="s">
        <v>2407</v>
      </c>
      <c r="H9842" t="s">
        <v>1863</v>
      </c>
      <c r="I9842" t="s">
        <v>2051</v>
      </c>
      <c r="J9842" t="s">
        <v>1963</v>
      </c>
      <c r="K9842" t="s">
        <v>1907</v>
      </c>
      <c r="L9842" t="s">
        <v>1890</v>
      </c>
      <c r="M9842">
        <v>2</v>
      </c>
      <c r="N9842" s="3">
        <v>119</v>
      </c>
      <c r="O9842" s="3">
        <v>72</v>
      </c>
      <c r="P9842" s="4">
        <v>0.05</v>
      </c>
      <c r="Q9842" s="3">
        <v>226.1</v>
      </c>
      <c r="R9842" s="3">
        <v>144</v>
      </c>
      <c r="S9842" s="3">
        <v>82.1</v>
      </c>
      <c r="T9842" t="s">
        <v>1954</v>
      </c>
      <c r="U9842" t="s">
        <v>72</v>
      </c>
    </row>
    <row r="9843" spans="1:21" x14ac:dyDescent="0.35">
      <c r="A9843" t="s">
        <v>12421</v>
      </c>
      <c r="B9843" s="2">
        <v>46011</v>
      </c>
      <c r="C9843">
        <v>12</v>
      </c>
      <c r="D9843">
        <v>2025</v>
      </c>
      <c r="F9843" t="s">
        <v>1728</v>
      </c>
      <c r="G9843" t="s">
        <v>2393</v>
      </c>
      <c r="H9843" t="s">
        <v>1863</v>
      </c>
      <c r="I9843" t="s">
        <v>1952</v>
      </c>
      <c r="J9843" t="s">
        <v>2023</v>
      </c>
      <c r="K9843" t="s">
        <v>1912</v>
      </c>
      <c r="L9843" t="s">
        <v>1890</v>
      </c>
      <c r="M9843">
        <v>1</v>
      </c>
      <c r="N9843" s="3">
        <v>249</v>
      </c>
      <c r="O9843" s="3">
        <v>168</v>
      </c>
      <c r="P9843" s="4">
        <v>0.1</v>
      </c>
      <c r="Q9843" s="3">
        <v>224.1</v>
      </c>
      <c r="R9843" s="3">
        <v>168</v>
      </c>
      <c r="S9843" s="3">
        <v>56.1</v>
      </c>
      <c r="T9843" t="s">
        <v>1954</v>
      </c>
      <c r="U9843" t="s">
        <v>72</v>
      </c>
    </row>
    <row r="9844" spans="1:21" x14ac:dyDescent="0.35">
      <c r="A9844" t="s">
        <v>12422</v>
      </c>
      <c r="B9844" s="2">
        <v>46011</v>
      </c>
      <c r="C9844">
        <v>12</v>
      </c>
      <c r="D9844">
        <v>2025</v>
      </c>
      <c r="F9844" t="s">
        <v>1560</v>
      </c>
      <c r="G9844" t="s">
        <v>3139</v>
      </c>
      <c r="H9844" t="s">
        <v>1874</v>
      </c>
      <c r="I9844" t="s">
        <v>2119</v>
      </c>
      <c r="J9844" t="s">
        <v>2045</v>
      </c>
      <c r="K9844" t="s">
        <v>1910</v>
      </c>
      <c r="L9844" t="s">
        <v>1890</v>
      </c>
      <c r="M9844">
        <v>3</v>
      </c>
      <c r="N9844" s="3">
        <v>99</v>
      </c>
      <c r="O9844" s="3">
        <v>58</v>
      </c>
      <c r="P9844" s="4">
        <v>0</v>
      </c>
      <c r="Q9844" s="3">
        <v>297</v>
      </c>
      <c r="R9844" s="3">
        <v>174</v>
      </c>
      <c r="S9844" s="3">
        <v>123</v>
      </c>
      <c r="T9844" t="s">
        <v>1954</v>
      </c>
      <c r="U9844" t="s">
        <v>72</v>
      </c>
    </row>
    <row r="9845" spans="1:21" x14ac:dyDescent="0.35">
      <c r="A9845" t="s">
        <v>12423</v>
      </c>
      <c r="B9845" s="2">
        <v>46011</v>
      </c>
      <c r="C9845">
        <v>12</v>
      </c>
      <c r="D9845">
        <v>2025</v>
      </c>
      <c r="F9845" t="s">
        <v>109</v>
      </c>
      <c r="G9845" t="s">
        <v>3336</v>
      </c>
      <c r="H9845" t="s">
        <v>1874</v>
      </c>
      <c r="I9845" t="s">
        <v>2200</v>
      </c>
      <c r="J9845" t="s">
        <v>2183</v>
      </c>
      <c r="K9845" t="s">
        <v>1917</v>
      </c>
      <c r="L9845" t="s">
        <v>1886</v>
      </c>
      <c r="M9845">
        <v>2</v>
      </c>
      <c r="N9845" s="3">
        <v>72</v>
      </c>
      <c r="O9845" s="3">
        <v>34</v>
      </c>
      <c r="P9845" s="4">
        <v>0</v>
      </c>
      <c r="Q9845" s="3">
        <v>144</v>
      </c>
      <c r="R9845" s="3">
        <v>68</v>
      </c>
      <c r="S9845" s="3">
        <v>76</v>
      </c>
      <c r="T9845" t="s">
        <v>1954</v>
      </c>
      <c r="U9845" t="s">
        <v>72</v>
      </c>
    </row>
    <row r="9846" spans="1:21" x14ac:dyDescent="0.35">
      <c r="A9846" t="s">
        <v>12424</v>
      </c>
      <c r="B9846" s="2">
        <v>46011</v>
      </c>
      <c r="C9846">
        <v>12</v>
      </c>
      <c r="D9846">
        <v>2025</v>
      </c>
      <c r="F9846" t="s">
        <v>1463</v>
      </c>
      <c r="G9846" t="s">
        <v>2156</v>
      </c>
      <c r="H9846" t="s">
        <v>1871</v>
      </c>
      <c r="I9846" t="s">
        <v>1990</v>
      </c>
      <c r="J9846" t="s">
        <v>1997</v>
      </c>
      <c r="K9846" t="s">
        <v>1906</v>
      </c>
      <c r="L9846" t="s">
        <v>1889</v>
      </c>
      <c r="M9846">
        <v>1</v>
      </c>
      <c r="N9846" s="3">
        <v>89</v>
      </c>
      <c r="O9846" s="3">
        <v>48</v>
      </c>
      <c r="P9846" s="4">
        <v>0.05</v>
      </c>
      <c r="Q9846" s="3">
        <v>84.55</v>
      </c>
      <c r="R9846" s="3">
        <v>48</v>
      </c>
      <c r="S9846" s="3">
        <v>36.549999999999997</v>
      </c>
      <c r="T9846" t="s">
        <v>1954</v>
      </c>
      <c r="U9846" t="s">
        <v>72</v>
      </c>
    </row>
    <row r="9847" spans="1:21" x14ac:dyDescent="0.35">
      <c r="A9847" t="s">
        <v>12425</v>
      </c>
      <c r="B9847" s="2">
        <v>46011</v>
      </c>
      <c r="C9847">
        <v>12</v>
      </c>
      <c r="D9847">
        <v>2025</v>
      </c>
      <c r="F9847" t="s">
        <v>238</v>
      </c>
      <c r="G9847" t="s">
        <v>63</v>
      </c>
      <c r="H9847" t="s">
        <v>1866</v>
      </c>
      <c r="I9847" t="s">
        <v>1866</v>
      </c>
      <c r="J9847" t="s">
        <v>2001</v>
      </c>
      <c r="K9847" t="s">
        <v>1911</v>
      </c>
      <c r="L9847" t="s">
        <v>1886</v>
      </c>
      <c r="M9847">
        <v>5</v>
      </c>
      <c r="N9847" s="3">
        <v>58</v>
      </c>
      <c r="O9847" s="3">
        <v>25</v>
      </c>
      <c r="P9847" s="4">
        <v>0</v>
      </c>
      <c r="Q9847" s="3">
        <v>290</v>
      </c>
      <c r="R9847" s="3">
        <v>125</v>
      </c>
      <c r="S9847" s="3">
        <v>165</v>
      </c>
      <c r="T9847" t="s">
        <v>1954</v>
      </c>
      <c r="U9847" t="s">
        <v>72</v>
      </c>
    </row>
    <row r="9848" spans="1:21" x14ac:dyDescent="0.35">
      <c r="A9848" t="s">
        <v>12426</v>
      </c>
      <c r="B9848" s="2">
        <v>46012</v>
      </c>
      <c r="C9848">
        <v>12</v>
      </c>
      <c r="D9848">
        <v>2025</v>
      </c>
      <c r="F9848" t="s">
        <v>959</v>
      </c>
      <c r="G9848" t="s">
        <v>2291</v>
      </c>
      <c r="H9848" t="s">
        <v>1864</v>
      </c>
      <c r="I9848" t="s">
        <v>2211</v>
      </c>
      <c r="J9848" t="s">
        <v>1960</v>
      </c>
      <c r="K9848" t="s">
        <v>1924</v>
      </c>
      <c r="L9848" t="s">
        <v>1885</v>
      </c>
      <c r="M9848">
        <v>4</v>
      </c>
      <c r="N9848" s="3">
        <v>42</v>
      </c>
      <c r="O9848" s="3">
        <v>20</v>
      </c>
      <c r="P9848" s="4">
        <v>0.1</v>
      </c>
      <c r="Q9848" s="3">
        <v>151.19999999999999</v>
      </c>
      <c r="R9848" s="3">
        <v>80</v>
      </c>
      <c r="S9848" s="3">
        <v>71.2</v>
      </c>
      <c r="T9848" t="s">
        <v>1954</v>
      </c>
      <c r="U9848" t="s">
        <v>72</v>
      </c>
    </row>
    <row r="9849" spans="1:21" x14ac:dyDescent="0.35">
      <c r="A9849" t="s">
        <v>12427</v>
      </c>
      <c r="B9849" s="2">
        <v>46012</v>
      </c>
      <c r="C9849">
        <v>12</v>
      </c>
      <c r="D9849">
        <v>2025</v>
      </c>
      <c r="F9849" t="s">
        <v>1467</v>
      </c>
      <c r="G9849" t="s">
        <v>2325</v>
      </c>
      <c r="H9849" t="s">
        <v>1863</v>
      </c>
      <c r="I9849" t="s">
        <v>2056</v>
      </c>
      <c r="J9849" t="s">
        <v>2067</v>
      </c>
      <c r="K9849" t="s">
        <v>1918</v>
      </c>
      <c r="L9849" t="s">
        <v>1889</v>
      </c>
      <c r="M9849">
        <v>3</v>
      </c>
      <c r="N9849" s="3">
        <v>69</v>
      </c>
      <c r="O9849" s="3">
        <v>37</v>
      </c>
      <c r="P9849" s="4">
        <v>0</v>
      </c>
      <c r="Q9849" s="3">
        <v>207</v>
      </c>
      <c r="R9849" s="3">
        <v>111</v>
      </c>
      <c r="S9849" s="3">
        <v>96</v>
      </c>
      <c r="T9849" t="s">
        <v>1954</v>
      </c>
      <c r="U9849" t="s">
        <v>72</v>
      </c>
    </row>
    <row r="9850" spans="1:21" x14ac:dyDescent="0.35">
      <c r="A9850" t="s">
        <v>12428</v>
      </c>
      <c r="B9850" s="2">
        <v>46012</v>
      </c>
      <c r="C9850">
        <v>12</v>
      </c>
      <c r="D9850">
        <v>2025</v>
      </c>
      <c r="F9850" t="s">
        <v>91</v>
      </c>
      <c r="G9850" t="s">
        <v>2532</v>
      </c>
      <c r="H9850" t="s">
        <v>1869</v>
      </c>
      <c r="I9850" t="s">
        <v>2157</v>
      </c>
      <c r="J9850" t="s">
        <v>2183</v>
      </c>
      <c r="K9850" t="s">
        <v>1917</v>
      </c>
      <c r="L9850" t="s">
        <v>1886</v>
      </c>
      <c r="M9850">
        <v>1</v>
      </c>
      <c r="N9850" s="3">
        <v>72</v>
      </c>
      <c r="O9850" s="3">
        <v>34</v>
      </c>
      <c r="P9850" s="4">
        <v>0.05</v>
      </c>
      <c r="Q9850" s="3">
        <v>68.400000000000006</v>
      </c>
      <c r="R9850" s="3">
        <v>34</v>
      </c>
      <c r="S9850" s="3">
        <v>34.4</v>
      </c>
      <c r="T9850" t="s">
        <v>1954</v>
      </c>
      <c r="U9850" t="s">
        <v>72</v>
      </c>
    </row>
    <row r="9851" spans="1:21" x14ac:dyDescent="0.35">
      <c r="A9851" t="s">
        <v>12429</v>
      </c>
      <c r="B9851" s="2">
        <v>46012</v>
      </c>
      <c r="C9851">
        <v>12</v>
      </c>
      <c r="D9851">
        <v>2025</v>
      </c>
      <c r="F9851" t="s">
        <v>159</v>
      </c>
      <c r="G9851" t="s">
        <v>3411</v>
      </c>
      <c r="H9851" t="s">
        <v>1867</v>
      </c>
      <c r="I9851" t="s">
        <v>2165</v>
      </c>
      <c r="J9851" t="s">
        <v>2183</v>
      </c>
      <c r="K9851" t="s">
        <v>1917</v>
      </c>
      <c r="L9851" t="s">
        <v>1886</v>
      </c>
      <c r="M9851">
        <v>1</v>
      </c>
      <c r="N9851" s="3">
        <v>72</v>
      </c>
      <c r="O9851" s="3">
        <v>34</v>
      </c>
      <c r="P9851" s="4">
        <v>0.05</v>
      </c>
      <c r="Q9851" s="3">
        <v>68.400000000000006</v>
      </c>
      <c r="R9851" s="3">
        <v>34</v>
      </c>
      <c r="S9851" s="3">
        <v>34.4</v>
      </c>
      <c r="T9851" t="s">
        <v>1954</v>
      </c>
      <c r="U9851" t="s">
        <v>72</v>
      </c>
    </row>
    <row r="9852" spans="1:21" x14ac:dyDescent="0.35">
      <c r="A9852" t="s">
        <v>12430</v>
      </c>
      <c r="B9852" s="2">
        <v>46012</v>
      </c>
      <c r="C9852">
        <v>12</v>
      </c>
      <c r="D9852">
        <v>2025</v>
      </c>
      <c r="F9852" t="s">
        <v>1398</v>
      </c>
      <c r="G9852" t="s">
        <v>5086</v>
      </c>
      <c r="H9852" t="s">
        <v>1871</v>
      </c>
      <c r="I9852" t="s">
        <v>2144</v>
      </c>
      <c r="J9852" t="s">
        <v>1967</v>
      </c>
      <c r="K9852" t="s">
        <v>1913</v>
      </c>
      <c r="L9852" t="s">
        <v>1888</v>
      </c>
      <c r="M9852">
        <v>2</v>
      </c>
      <c r="N9852" s="3">
        <v>78</v>
      </c>
      <c r="O9852" s="3">
        <v>39</v>
      </c>
      <c r="P9852" s="4">
        <v>0</v>
      </c>
      <c r="Q9852" s="3">
        <v>156</v>
      </c>
      <c r="R9852" s="3">
        <v>78</v>
      </c>
      <c r="S9852" s="3">
        <v>78</v>
      </c>
      <c r="T9852" t="s">
        <v>1954</v>
      </c>
      <c r="U9852" t="s">
        <v>72</v>
      </c>
    </row>
    <row r="9853" spans="1:21" x14ac:dyDescent="0.35">
      <c r="A9853" t="s">
        <v>12431</v>
      </c>
      <c r="B9853" s="2">
        <v>46012</v>
      </c>
      <c r="C9853">
        <v>12</v>
      </c>
      <c r="D9853">
        <v>2025</v>
      </c>
      <c r="F9853" t="s">
        <v>242</v>
      </c>
      <c r="G9853" t="s">
        <v>2378</v>
      </c>
      <c r="H9853" t="s">
        <v>1866</v>
      </c>
      <c r="I9853" t="s">
        <v>1866</v>
      </c>
      <c r="J9853" t="s">
        <v>1956</v>
      </c>
      <c r="K9853" t="s">
        <v>1909</v>
      </c>
      <c r="L9853" t="s">
        <v>1887</v>
      </c>
      <c r="M9853">
        <v>1</v>
      </c>
      <c r="N9853" s="3">
        <v>95</v>
      </c>
      <c r="O9853" s="3">
        <v>54</v>
      </c>
      <c r="P9853" s="4">
        <v>0.1</v>
      </c>
      <c r="Q9853" s="3">
        <v>85.5</v>
      </c>
      <c r="R9853" s="3">
        <v>54</v>
      </c>
      <c r="S9853" s="3">
        <v>31.5</v>
      </c>
      <c r="T9853" t="s">
        <v>1954</v>
      </c>
      <c r="U9853" t="s">
        <v>72</v>
      </c>
    </row>
    <row r="9854" spans="1:21" x14ac:dyDescent="0.35">
      <c r="A9854" t="s">
        <v>12432</v>
      </c>
      <c r="B9854" s="2">
        <v>46012</v>
      </c>
      <c r="C9854">
        <v>12</v>
      </c>
      <c r="D9854">
        <v>2025</v>
      </c>
      <c r="F9854" t="s">
        <v>1783</v>
      </c>
      <c r="G9854" t="s">
        <v>2652</v>
      </c>
      <c r="H9854" t="s">
        <v>1875</v>
      </c>
      <c r="I9854" t="s">
        <v>2054</v>
      </c>
      <c r="J9854" t="s">
        <v>2026</v>
      </c>
      <c r="K9854" t="s">
        <v>1919</v>
      </c>
      <c r="L9854" t="s">
        <v>1887</v>
      </c>
      <c r="M9854">
        <v>1</v>
      </c>
      <c r="N9854" s="3">
        <v>85</v>
      </c>
      <c r="O9854" s="3">
        <v>44</v>
      </c>
      <c r="P9854" s="4">
        <v>0</v>
      </c>
      <c r="Q9854" s="3">
        <v>85</v>
      </c>
      <c r="R9854" s="3">
        <v>44</v>
      </c>
      <c r="S9854" s="3">
        <v>41</v>
      </c>
      <c r="T9854" t="s">
        <v>1954</v>
      </c>
      <c r="U9854" t="s">
        <v>72</v>
      </c>
    </row>
    <row r="9855" spans="1:21" x14ac:dyDescent="0.35">
      <c r="A9855" t="s">
        <v>12433</v>
      </c>
      <c r="B9855" s="2">
        <v>46012</v>
      </c>
      <c r="C9855">
        <v>12</v>
      </c>
      <c r="D9855">
        <v>2025</v>
      </c>
      <c r="F9855" t="s">
        <v>1852</v>
      </c>
      <c r="G9855" t="s">
        <v>2397</v>
      </c>
      <c r="H9855" t="s">
        <v>1871</v>
      </c>
      <c r="I9855" t="s">
        <v>1966</v>
      </c>
      <c r="J9855" t="s">
        <v>1956</v>
      </c>
      <c r="K9855" t="s">
        <v>1909</v>
      </c>
      <c r="L9855" t="s">
        <v>1887</v>
      </c>
      <c r="M9855">
        <v>1</v>
      </c>
      <c r="N9855" s="3">
        <v>95</v>
      </c>
      <c r="O9855" s="3">
        <v>54</v>
      </c>
      <c r="P9855" s="4">
        <v>0.15</v>
      </c>
      <c r="Q9855" s="3">
        <v>80.75</v>
      </c>
      <c r="R9855" s="3">
        <v>54</v>
      </c>
      <c r="S9855" s="3">
        <v>26.75</v>
      </c>
      <c r="T9855" t="s">
        <v>1954</v>
      </c>
      <c r="U9855" t="s">
        <v>72</v>
      </c>
    </row>
    <row r="9856" spans="1:21" x14ac:dyDescent="0.35">
      <c r="A9856" t="s">
        <v>12434</v>
      </c>
      <c r="B9856" s="2">
        <v>46012</v>
      </c>
      <c r="C9856">
        <v>12</v>
      </c>
      <c r="D9856">
        <v>2025</v>
      </c>
      <c r="F9856" t="s">
        <v>974</v>
      </c>
      <c r="G9856" t="s">
        <v>2521</v>
      </c>
      <c r="H9856" t="s">
        <v>1871</v>
      </c>
      <c r="I9856" t="s">
        <v>2144</v>
      </c>
      <c r="J9856" t="s">
        <v>2026</v>
      </c>
      <c r="K9856" t="s">
        <v>1919</v>
      </c>
      <c r="L9856" t="s">
        <v>1887</v>
      </c>
      <c r="M9856">
        <v>1</v>
      </c>
      <c r="N9856" s="3">
        <v>85</v>
      </c>
      <c r="O9856" s="3">
        <v>44</v>
      </c>
      <c r="P9856" s="4">
        <v>0.1</v>
      </c>
      <c r="Q9856" s="3">
        <v>76.5</v>
      </c>
      <c r="R9856" s="3">
        <v>44</v>
      </c>
      <c r="S9856" s="3">
        <v>32.5</v>
      </c>
      <c r="T9856" t="s">
        <v>1954</v>
      </c>
      <c r="U9856" t="s">
        <v>72</v>
      </c>
    </row>
    <row r="9857" spans="1:21" x14ac:dyDescent="0.35">
      <c r="A9857" t="s">
        <v>12435</v>
      </c>
      <c r="B9857" s="2">
        <v>46012</v>
      </c>
      <c r="C9857">
        <v>12</v>
      </c>
      <c r="D9857">
        <v>2025</v>
      </c>
      <c r="F9857" t="s">
        <v>260</v>
      </c>
      <c r="G9857" t="s">
        <v>3866</v>
      </c>
      <c r="H9857" t="s">
        <v>1871</v>
      </c>
      <c r="I9857" t="s">
        <v>2144</v>
      </c>
      <c r="J9857" t="s">
        <v>2026</v>
      </c>
      <c r="K9857" t="s">
        <v>1919</v>
      </c>
      <c r="L9857" t="s">
        <v>1887</v>
      </c>
      <c r="M9857">
        <v>1</v>
      </c>
      <c r="N9857" s="3">
        <v>85</v>
      </c>
      <c r="O9857" s="3">
        <v>44</v>
      </c>
      <c r="P9857" s="4">
        <v>0.1</v>
      </c>
      <c r="Q9857" s="3">
        <v>76.5</v>
      </c>
      <c r="R9857" s="3">
        <v>44</v>
      </c>
      <c r="S9857" s="3">
        <v>32.5</v>
      </c>
      <c r="T9857" t="s">
        <v>1954</v>
      </c>
      <c r="U9857" t="s">
        <v>72</v>
      </c>
    </row>
    <row r="9858" spans="1:21" x14ac:dyDescent="0.35">
      <c r="A9858" t="s">
        <v>12436</v>
      </c>
      <c r="B9858" s="2">
        <v>46012</v>
      </c>
      <c r="C9858">
        <v>12</v>
      </c>
      <c r="D9858">
        <v>2025</v>
      </c>
      <c r="F9858" t="s">
        <v>1747</v>
      </c>
      <c r="G9858" t="s">
        <v>2370</v>
      </c>
      <c r="H9858" t="s">
        <v>1871</v>
      </c>
      <c r="I9858" t="s">
        <v>2144</v>
      </c>
      <c r="J9858" t="s">
        <v>2183</v>
      </c>
      <c r="K9858" t="s">
        <v>1917</v>
      </c>
      <c r="L9858" t="s">
        <v>1886</v>
      </c>
      <c r="M9858">
        <v>1</v>
      </c>
      <c r="N9858" s="3">
        <v>72</v>
      </c>
      <c r="O9858" s="3">
        <v>34</v>
      </c>
      <c r="P9858" s="4">
        <v>0</v>
      </c>
      <c r="Q9858" s="3">
        <v>72</v>
      </c>
      <c r="R9858" s="3">
        <v>34</v>
      </c>
      <c r="S9858" s="3">
        <v>38</v>
      </c>
      <c r="T9858" t="s">
        <v>1954</v>
      </c>
      <c r="U9858" t="s">
        <v>72</v>
      </c>
    </row>
    <row r="9859" spans="1:21" x14ac:dyDescent="0.35">
      <c r="A9859" t="s">
        <v>12437</v>
      </c>
      <c r="B9859" s="2">
        <v>46012</v>
      </c>
      <c r="C9859">
        <v>12</v>
      </c>
      <c r="D9859">
        <v>2025</v>
      </c>
      <c r="F9859" t="s">
        <v>1394</v>
      </c>
      <c r="G9859" t="s">
        <v>4939</v>
      </c>
      <c r="H9859" t="s">
        <v>1871</v>
      </c>
      <c r="I9859" t="s">
        <v>2144</v>
      </c>
      <c r="J9859" t="s">
        <v>2064</v>
      </c>
      <c r="K9859" t="s">
        <v>1922</v>
      </c>
      <c r="L9859" t="s">
        <v>1887</v>
      </c>
      <c r="M9859">
        <v>2</v>
      </c>
      <c r="N9859" s="3">
        <v>32</v>
      </c>
      <c r="O9859" s="3">
        <v>14</v>
      </c>
      <c r="P9859" s="4">
        <v>0.1</v>
      </c>
      <c r="Q9859" s="3">
        <v>57.6</v>
      </c>
      <c r="R9859" s="3">
        <v>28</v>
      </c>
      <c r="S9859" s="3">
        <v>29.6</v>
      </c>
      <c r="T9859" t="s">
        <v>1954</v>
      </c>
      <c r="U9859" t="s">
        <v>72</v>
      </c>
    </row>
    <row r="9860" spans="1:21" x14ac:dyDescent="0.35">
      <c r="A9860" t="s">
        <v>12438</v>
      </c>
      <c r="B9860" s="2">
        <v>46012</v>
      </c>
      <c r="C9860">
        <v>12</v>
      </c>
      <c r="D9860">
        <v>2025</v>
      </c>
      <c r="F9860" t="s">
        <v>1335</v>
      </c>
      <c r="G9860" t="s">
        <v>2263</v>
      </c>
      <c r="H9860" t="s">
        <v>1870</v>
      </c>
      <c r="I9860" t="s">
        <v>2060</v>
      </c>
      <c r="J9860" t="s">
        <v>2162</v>
      </c>
      <c r="K9860" t="s">
        <v>1921</v>
      </c>
      <c r="L9860" t="s">
        <v>1889</v>
      </c>
      <c r="M9860">
        <v>3</v>
      </c>
      <c r="N9860" s="3">
        <v>55</v>
      </c>
      <c r="O9860" s="3">
        <v>27</v>
      </c>
      <c r="P9860" s="4">
        <v>0.05</v>
      </c>
      <c r="Q9860" s="3">
        <v>156.75</v>
      </c>
      <c r="R9860" s="3">
        <v>81</v>
      </c>
      <c r="S9860" s="3">
        <v>75.75</v>
      </c>
      <c r="T9860" t="s">
        <v>1954</v>
      </c>
      <c r="U9860" t="s">
        <v>72</v>
      </c>
    </row>
    <row r="9861" spans="1:21" x14ac:dyDescent="0.35">
      <c r="A9861" t="s">
        <v>12439</v>
      </c>
      <c r="B9861" s="2">
        <v>46012</v>
      </c>
      <c r="C9861">
        <v>12</v>
      </c>
      <c r="D9861">
        <v>2025</v>
      </c>
      <c r="F9861" t="s">
        <v>927</v>
      </c>
      <c r="G9861" t="s">
        <v>2691</v>
      </c>
      <c r="H9861" t="s">
        <v>1870</v>
      </c>
      <c r="I9861" t="s">
        <v>2192</v>
      </c>
      <c r="J9861" t="s">
        <v>2034</v>
      </c>
      <c r="K9861" t="s">
        <v>1904</v>
      </c>
      <c r="L9861" t="s">
        <v>1889</v>
      </c>
      <c r="M9861">
        <v>2</v>
      </c>
      <c r="N9861" s="3">
        <v>149</v>
      </c>
      <c r="O9861" s="3">
        <v>91</v>
      </c>
      <c r="P9861" s="4">
        <v>0</v>
      </c>
      <c r="Q9861" s="3">
        <v>298</v>
      </c>
      <c r="R9861" s="3">
        <v>182</v>
      </c>
      <c r="S9861" s="3">
        <v>116</v>
      </c>
      <c r="T9861" t="s">
        <v>1954</v>
      </c>
      <c r="U9861" t="s">
        <v>72</v>
      </c>
    </row>
    <row r="9862" spans="1:21" x14ac:dyDescent="0.35">
      <c r="A9862" t="s">
        <v>12440</v>
      </c>
      <c r="B9862" s="2">
        <v>46012</v>
      </c>
      <c r="C9862">
        <v>12</v>
      </c>
      <c r="D9862">
        <v>2025</v>
      </c>
      <c r="F9862" t="s">
        <v>635</v>
      </c>
      <c r="G9862" t="s">
        <v>2769</v>
      </c>
      <c r="H9862" t="s">
        <v>1873</v>
      </c>
      <c r="I9862" t="s">
        <v>2320</v>
      </c>
      <c r="J9862" t="s">
        <v>2120</v>
      </c>
      <c r="K9862" t="s">
        <v>1926</v>
      </c>
      <c r="L9862" t="s">
        <v>1885</v>
      </c>
      <c r="M9862">
        <v>2</v>
      </c>
      <c r="N9862" s="3">
        <v>28</v>
      </c>
      <c r="O9862" s="3">
        <v>13</v>
      </c>
      <c r="P9862" s="4">
        <v>0.1</v>
      </c>
      <c r="Q9862" s="3">
        <v>50.4</v>
      </c>
      <c r="R9862" s="3">
        <v>26</v>
      </c>
      <c r="S9862" s="3">
        <v>24.4</v>
      </c>
      <c r="T9862" t="s">
        <v>1954</v>
      </c>
      <c r="U9862" t="s">
        <v>72</v>
      </c>
    </row>
    <row r="9863" spans="1:21" x14ac:dyDescent="0.35">
      <c r="A9863" t="s">
        <v>12441</v>
      </c>
      <c r="B9863" s="2">
        <v>46012</v>
      </c>
      <c r="C9863">
        <v>12</v>
      </c>
      <c r="D9863">
        <v>2025</v>
      </c>
      <c r="F9863" t="s">
        <v>1089</v>
      </c>
      <c r="G9863" t="s">
        <v>9500</v>
      </c>
      <c r="H9863" t="s">
        <v>1866</v>
      </c>
      <c r="I9863" t="s">
        <v>1866</v>
      </c>
      <c r="J9863" t="s">
        <v>1997</v>
      </c>
      <c r="K9863" t="s">
        <v>1906</v>
      </c>
      <c r="L9863" t="s">
        <v>1889</v>
      </c>
      <c r="M9863">
        <v>2</v>
      </c>
      <c r="N9863" s="3">
        <v>89</v>
      </c>
      <c r="O9863" s="3">
        <v>48</v>
      </c>
      <c r="P9863" s="4">
        <v>0.1</v>
      </c>
      <c r="Q9863" s="3">
        <v>160.19999999999999</v>
      </c>
      <c r="R9863" s="3">
        <v>96</v>
      </c>
      <c r="S9863" s="3">
        <v>64.2</v>
      </c>
      <c r="T9863" t="s">
        <v>1954</v>
      </c>
      <c r="U9863" t="s">
        <v>72</v>
      </c>
    </row>
    <row r="9864" spans="1:21" x14ac:dyDescent="0.35">
      <c r="A9864" t="s">
        <v>12442</v>
      </c>
      <c r="B9864" s="2">
        <v>46012</v>
      </c>
      <c r="C9864">
        <v>12</v>
      </c>
      <c r="D9864">
        <v>2025</v>
      </c>
      <c r="F9864" t="s">
        <v>869</v>
      </c>
      <c r="G9864" t="s">
        <v>2312</v>
      </c>
      <c r="H9864" t="s">
        <v>1864</v>
      </c>
      <c r="I9864" t="s">
        <v>2087</v>
      </c>
      <c r="J9864" t="s">
        <v>1987</v>
      </c>
      <c r="K9864" t="s">
        <v>1908</v>
      </c>
      <c r="L9864" t="s">
        <v>1890</v>
      </c>
      <c r="M9864">
        <v>2</v>
      </c>
      <c r="N9864" s="3">
        <v>129</v>
      </c>
      <c r="O9864" s="3">
        <v>78</v>
      </c>
      <c r="P9864" s="4">
        <v>0.05</v>
      </c>
      <c r="Q9864" s="3">
        <v>245.1</v>
      </c>
      <c r="R9864" s="3">
        <v>156</v>
      </c>
      <c r="S9864" s="3">
        <v>89.1</v>
      </c>
      <c r="T9864" t="s">
        <v>1954</v>
      </c>
      <c r="U9864" t="s">
        <v>72</v>
      </c>
    </row>
    <row r="9865" spans="1:21" x14ac:dyDescent="0.35">
      <c r="A9865" t="s">
        <v>12443</v>
      </c>
      <c r="B9865" s="2">
        <v>46012</v>
      </c>
      <c r="C9865">
        <v>12</v>
      </c>
      <c r="D9865">
        <v>2025</v>
      </c>
      <c r="F9865" t="s">
        <v>1179</v>
      </c>
      <c r="G9865" t="s">
        <v>2389</v>
      </c>
      <c r="H9865" t="s">
        <v>1870</v>
      </c>
      <c r="I9865" t="s">
        <v>2000</v>
      </c>
      <c r="J9865" t="s">
        <v>2067</v>
      </c>
      <c r="K9865" t="s">
        <v>1918</v>
      </c>
      <c r="L9865" t="s">
        <v>1889</v>
      </c>
      <c r="M9865">
        <v>1</v>
      </c>
      <c r="N9865" s="3">
        <v>69</v>
      </c>
      <c r="O9865" s="3">
        <v>37</v>
      </c>
      <c r="P9865" s="4">
        <v>0.05</v>
      </c>
      <c r="Q9865" s="3">
        <v>65.55</v>
      </c>
      <c r="R9865" s="3">
        <v>37</v>
      </c>
      <c r="S9865" s="3">
        <v>28.55</v>
      </c>
      <c r="T9865" t="s">
        <v>1954</v>
      </c>
      <c r="U9865" t="s">
        <v>72</v>
      </c>
    </row>
    <row r="9866" spans="1:21" x14ac:dyDescent="0.35">
      <c r="A9866" t="s">
        <v>12444</v>
      </c>
      <c r="B9866" s="2">
        <v>46012</v>
      </c>
      <c r="C9866">
        <v>12</v>
      </c>
      <c r="D9866">
        <v>2025</v>
      </c>
      <c r="F9866" t="s">
        <v>746</v>
      </c>
      <c r="G9866" t="s">
        <v>2381</v>
      </c>
      <c r="H9866" t="s">
        <v>1864</v>
      </c>
      <c r="I9866" t="s">
        <v>2211</v>
      </c>
      <c r="J9866" t="s">
        <v>1997</v>
      </c>
      <c r="K9866" t="s">
        <v>1906</v>
      </c>
      <c r="L9866" t="s">
        <v>1889</v>
      </c>
      <c r="M9866">
        <v>3</v>
      </c>
      <c r="N9866" s="3">
        <v>89</v>
      </c>
      <c r="O9866" s="3">
        <v>48</v>
      </c>
      <c r="P9866" s="4">
        <v>0.1</v>
      </c>
      <c r="Q9866" s="3">
        <v>240.3</v>
      </c>
      <c r="R9866" s="3">
        <v>144</v>
      </c>
      <c r="S9866" s="3">
        <v>96.3</v>
      </c>
      <c r="T9866" t="s">
        <v>1954</v>
      </c>
      <c r="U9866" t="s">
        <v>72</v>
      </c>
    </row>
    <row r="9867" spans="1:21" x14ac:dyDescent="0.35">
      <c r="A9867" t="s">
        <v>12445</v>
      </c>
      <c r="B9867" s="2">
        <v>46012</v>
      </c>
      <c r="C9867">
        <v>12</v>
      </c>
      <c r="D9867">
        <v>2025</v>
      </c>
      <c r="F9867" t="s">
        <v>104</v>
      </c>
      <c r="G9867" t="s">
        <v>3378</v>
      </c>
      <c r="H9867" t="s">
        <v>1866</v>
      </c>
      <c r="I9867" t="s">
        <v>1866</v>
      </c>
      <c r="J9867" t="s">
        <v>1956</v>
      </c>
      <c r="K9867" t="s">
        <v>1909</v>
      </c>
      <c r="L9867" t="s">
        <v>1887</v>
      </c>
      <c r="M9867">
        <v>3</v>
      </c>
      <c r="N9867" s="3">
        <v>95</v>
      </c>
      <c r="O9867" s="3">
        <v>54</v>
      </c>
      <c r="P9867" s="4">
        <v>0.05</v>
      </c>
      <c r="Q9867" s="3">
        <v>270.75</v>
      </c>
      <c r="R9867" s="3">
        <v>162</v>
      </c>
      <c r="S9867" s="3">
        <v>108.75</v>
      </c>
      <c r="T9867" t="s">
        <v>1954</v>
      </c>
      <c r="U9867" t="s">
        <v>72</v>
      </c>
    </row>
    <row r="9868" spans="1:21" x14ac:dyDescent="0.35">
      <c r="A9868" t="s">
        <v>12446</v>
      </c>
      <c r="B9868" s="2">
        <v>46012</v>
      </c>
      <c r="C9868">
        <v>12</v>
      </c>
      <c r="D9868">
        <v>2025</v>
      </c>
      <c r="F9868" t="s">
        <v>661</v>
      </c>
      <c r="G9868" t="s">
        <v>4751</v>
      </c>
      <c r="H9868" t="s">
        <v>1874</v>
      </c>
      <c r="I9868" t="s">
        <v>2200</v>
      </c>
      <c r="J9868" t="s">
        <v>2061</v>
      </c>
      <c r="K9868" t="s">
        <v>1923</v>
      </c>
      <c r="L9868" t="s">
        <v>1888</v>
      </c>
      <c r="M9868">
        <v>1</v>
      </c>
      <c r="N9868" s="3">
        <v>25</v>
      </c>
      <c r="O9868" s="3">
        <v>11</v>
      </c>
      <c r="P9868" s="4">
        <v>0.1</v>
      </c>
      <c r="Q9868" s="3">
        <v>22.5</v>
      </c>
      <c r="R9868" s="3">
        <v>11</v>
      </c>
      <c r="S9868" s="3">
        <v>11.5</v>
      </c>
      <c r="T9868" t="s">
        <v>1954</v>
      </c>
      <c r="U9868" t="s">
        <v>72</v>
      </c>
    </row>
    <row r="9869" spans="1:21" x14ac:dyDescent="0.35">
      <c r="A9869" t="s">
        <v>12447</v>
      </c>
      <c r="B9869" s="2">
        <v>46013</v>
      </c>
      <c r="C9869">
        <v>12</v>
      </c>
      <c r="D9869">
        <v>2025</v>
      </c>
      <c r="F9869" t="s">
        <v>599</v>
      </c>
      <c r="G9869" t="s">
        <v>2908</v>
      </c>
      <c r="H9869" t="s">
        <v>1873</v>
      </c>
      <c r="I9869" t="s">
        <v>2395</v>
      </c>
      <c r="J9869" t="s">
        <v>1987</v>
      </c>
      <c r="K9869" t="s">
        <v>1908</v>
      </c>
      <c r="L9869" t="s">
        <v>1890</v>
      </c>
      <c r="M9869">
        <v>1</v>
      </c>
      <c r="N9869" s="3">
        <v>129</v>
      </c>
      <c r="O9869" s="3">
        <v>78</v>
      </c>
      <c r="P9869" s="4">
        <v>0.1</v>
      </c>
      <c r="Q9869" s="3">
        <v>116.1</v>
      </c>
      <c r="R9869" s="3">
        <v>78</v>
      </c>
      <c r="S9869" s="3">
        <v>38.1</v>
      </c>
      <c r="T9869" t="s">
        <v>1954</v>
      </c>
      <c r="U9869" t="s">
        <v>72</v>
      </c>
    </row>
    <row r="9870" spans="1:21" x14ac:dyDescent="0.35">
      <c r="A9870" t="s">
        <v>12448</v>
      </c>
      <c r="B9870" s="2">
        <v>46013</v>
      </c>
      <c r="C9870">
        <v>12</v>
      </c>
      <c r="D9870">
        <v>2025</v>
      </c>
      <c r="F9870" t="s">
        <v>242</v>
      </c>
      <c r="G9870" t="s">
        <v>2378</v>
      </c>
      <c r="H9870" t="s">
        <v>1866</v>
      </c>
      <c r="I9870" t="s">
        <v>1866</v>
      </c>
      <c r="J9870" t="s">
        <v>1960</v>
      </c>
      <c r="K9870" t="s">
        <v>1924</v>
      </c>
      <c r="L9870" t="s">
        <v>1885</v>
      </c>
      <c r="M9870">
        <v>2</v>
      </c>
      <c r="N9870" s="3">
        <v>42</v>
      </c>
      <c r="O9870" s="3">
        <v>20</v>
      </c>
      <c r="P9870" s="4">
        <v>0</v>
      </c>
      <c r="Q9870" s="3">
        <v>84</v>
      </c>
      <c r="R9870" s="3">
        <v>40</v>
      </c>
      <c r="S9870" s="3">
        <v>44</v>
      </c>
      <c r="T9870" t="s">
        <v>1954</v>
      </c>
      <c r="U9870" t="s">
        <v>72</v>
      </c>
    </row>
    <row r="9871" spans="1:21" x14ac:dyDescent="0.35">
      <c r="A9871" t="s">
        <v>12449</v>
      </c>
      <c r="B9871" s="2">
        <v>46013</v>
      </c>
      <c r="C9871">
        <v>12</v>
      </c>
      <c r="D9871">
        <v>2025</v>
      </c>
      <c r="F9871" t="s">
        <v>311</v>
      </c>
      <c r="G9871" t="s">
        <v>2059</v>
      </c>
      <c r="H9871" t="s">
        <v>1868</v>
      </c>
      <c r="I9871" t="s">
        <v>1959</v>
      </c>
      <c r="J9871" t="s">
        <v>2023</v>
      </c>
      <c r="K9871" t="s">
        <v>1912</v>
      </c>
      <c r="L9871" t="s">
        <v>1890</v>
      </c>
      <c r="M9871">
        <v>1</v>
      </c>
      <c r="N9871" s="3">
        <v>249</v>
      </c>
      <c r="O9871" s="3">
        <v>168</v>
      </c>
      <c r="P9871" s="4">
        <v>0</v>
      </c>
      <c r="Q9871" s="3">
        <v>249</v>
      </c>
      <c r="R9871" s="3">
        <v>168</v>
      </c>
      <c r="S9871" s="3">
        <v>81</v>
      </c>
      <c r="T9871" t="s">
        <v>1954</v>
      </c>
      <c r="U9871" t="s">
        <v>72</v>
      </c>
    </row>
    <row r="9872" spans="1:21" x14ac:dyDescent="0.35">
      <c r="A9872" t="s">
        <v>12450</v>
      </c>
      <c r="B9872" s="2">
        <v>46013</v>
      </c>
      <c r="C9872">
        <v>12</v>
      </c>
      <c r="D9872">
        <v>2025</v>
      </c>
      <c r="F9872" t="s">
        <v>555</v>
      </c>
      <c r="G9872" t="s">
        <v>3608</v>
      </c>
      <c r="H9872" t="s">
        <v>1863</v>
      </c>
      <c r="I9872" t="s">
        <v>2051</v>
      </c>
      <c r="J9872" t="s">
        <v>1971</v>
      </c>
      <c r="K9872" t="s">
        <v>1920</v>
      </c>
      <c r="L9872" t="s">
        <v>1886</v>
      </c>
      <c r="M9872">
        <v>1</v>
      </c>
      <c r="N9872" s="3">
        <v>45</v>
      </c>
      <c r="O9872" s="3">
        <v>19</v>
      </c>
      <c r="P9872" s="4">
        <v>0</v>
      </c>
      <c r="Q9872" s="3">
        <v>45</v>
      </c>
      <c r="R9872" s="3">
        <v>19</v>
      </c>
      <c r="S9872" s="3">
        <v>26</v>
      </c>
      <c r="T9872" t="s">
        <v>1954</v>
      </c>
      <c r="U9872" t="s">
        <v>72</v>
      </c>
    </row>
    <row r="9873" spans="1:21" x14ac:dyDescent="0.35">
      <c r="A9873" t="s">
        <v>12451</v>
      </c>
      <c r="B9873" s="2">
        <v>46013</v>
      </c>
      <c r="C9873">
        <v>12</v>
      </c>
      <c r="D9873">
        <v>2025</v>
      </c>
      <c r="F9873" t="s">
        <v>83</v>
      </c>
      <c r="G9873" t="s">
        <v>2892</v>
      </c>
      <c r="H9873" t="s">
        <v>1866</v>
      </c>
      <c r="I9873" t="s">
        <v>1866</v>
      </c>
      <c r="J9873" t="s">
        <v>2045</v>
      </c>
      <c r="K9873" t="s">
        <v>1910</v>
      </c>
      <c r="L9873" t="s">
        <v>1890</v>
      </c>
      <c r="M9873">
        <v>1</v>
      </c>
      <c r="N9873" s="3">
        <v>99</v>
      </c>
      <c r="O9873" s="3">
        <v>58</v>
      </c>
      <c r="P9873" s="4">
        <v>0</v>
      </c>
      <c r="Q9873" s="3">
        <v>99</v>
      </c>
      <c r="R9873" s="3">
        <v>58</v>
      </c>
      <c r="S9873" s="3">
        <v>41</v>
      </c>
      <c r="T9873" t="s">
        <v>1954</v>
      </c>
      <c r="U9873" t="s">
        <v>72</v>
      </c>
    </row>
    <row r="9874" spans="1:21" x14ac:dyDescent="0.35">
      <c r="A9874" t="s">
        <v>12452</v>
      </c>
      <c r="B9874" s="2">
        <v>46013</v>
      </c>
      <c r="C9874">
        <v>12</v>
      </c>
      <c r="D9874">
        <v>2025</v>
      </c>
      <c r="F9874" t="s">
        <v>728</v>
      </c>
      <c r="G9874" t="s">
        <v>56</v>
      </c>
      <c r="H9874" t="s">
        <v>1868</v>
      </c>
      <c r="I9874" t="s">
        <v>2113</v>
      </c>
      <c r="J9874" t="s">
        <v>2015</v>
      </c>
      <c r="K9874" t="s">
        <v>1914</v>
      </c>
      <c r="L9874" t="s">
        <v>1888</v>
      </c>
      <c r="M9874">
        <v>2</v>
      </c>
      <c r="N9874" s="3">
        <v>65</v>
      </c>
      <c r="O9874" s="3">
        <v>32</v>
      </c>
      <c r="P9874" s="4">
        <v>0.1</v>
      </c>
      <c r="Q9874" s="3">
        <v>117</v>
      </c>
      <c r="R9874" s="3">
        <v>64</v>
      </c>
      <c r="S9874" s="3">
        <v>53</v>
      </c>
      <c r="T9874" t="s">
        <v>1954</v>
      </c>
      <c r="U9874" t="s">
        <v>72</v>
      </c>
    </row>
    <row r="9875" spans="1:21" x14ac:dyDescent="0.35">
      <c r="A9875" t="s">
        <v>12453</v>
      </c>
      <c r="B9875" s="2">
        <v>46013</v>
      </c>
      <c r="C9875">
        <v>12</v>
      </c>
      <c r="D9875">
        <v>2025</v>
      </c>
      <c r="F9875" t="s">
        <v>1757</v>
      </c>
      <c r="G9875" t="s">
        <v>2879</v>
      </c>
      <c r="H9875" t="s">
        <v>1866</v>
      </c>
      <c r="I9875" t="s">
        <v>1866</v>
      </c>
      <c r="J9875" t="s">
        <v>2183</v>
      </c>
      <c r="K9875" t="s">
        <v>1917</v>
      </c>
      <c r="L9875" t="s">
        <v>1886</v>
      </c>
      <c r="M9875">
        <v>2</v>
      </c>
      <c r="N9875" s="3">
        <v>72</v>
      </c>
      <c r="O9875" s="3">
        <v>34</v>
      </c>
      <c r="P9875" s="4">
        <v>0.1</v>
      </c>
      <c r="Q9875" s="3">
        <v>129.6</v>
      </c>
      <c r="R9875" s="3">
        <v>68</v>
      </c>
      <c r="S9875" s="3">
        <v>61.6</v>
      </c>
      <c r="T9875" t="s">
        <v>1954</v>
      </c>
      <c r="U9875" t="s">
        <v>72</v>
      </c>
    </row>
    <row r="9876" spans="1:21" x14ac:dyDescent="0.35">
      <c r="A9876" t="s">
        <v>12454</v>
      </c>
      <c r="B9876" s="2">
        <v>46013</v>
      </c>
      <c r="C9876">
        <v>12</v>
      </c>
      <c r="D9876">
        <v>2025</v>
      </c>
      <c r="F9876" t="s">
        <v>1479</v>
      </c>
      <c r="G9876" t="s">
        <v>1973</v>
      </c>
      <c r="H9876" t="s">
        <v>1869</v>
      </c>
      <c r="I9876" t="s">
        <v>1974</v>
      </c>
      <c r="J9876" t="s">
        <v>1960</v>
      </c>
      <c r="K9876" t="s">
        <v>1924</v>
      </c>
      <c r="L9876" t="s">
        <v>1885</v>
      </c>
      <c r="M9876">
        <v>2</v>
      </c>
      <c r="N9876" s="3">
        <v>42</v>
      </c>
      <c r="O9876" s="3">
        <v>20</v>
      </c>
      <c r="P9876" s="4">
        <v>0.1</v>
      </c>
      <c r="Q9876" s="3">
        <v>75.599999999999994</v>
      </c>
      <c r="R9876" s="3">
        <v>40</v>
      </c>
      <c r="S9876" s="3">
        <v>35.6</v>
      </c>
      <c r="T9876" t="s">
        <v>1954</v>
      </c>
      <c r="U9876" t="s">
        <v>72</v>
      </c>
    </row>
    <row r="9877" spans="1:21" x14ac:dyDescent="0.35">
      <c r="A9877" t="s">
        <v>12455</v>
      </c>
      <c r="B9877" s="2">
        <v>46013</v>
      </c>
      <c r="C9877">
        <v>12</v>
      </c>
      <c r="D9877">
        <v>2025</v>
      </c>
      <c r="F9877" t="s">
        <v>270</v>
      </c>
      <c r="G9877" t="s">
        <v>2151</v>
      </c>
      <c r="H9877" t="s">
        <v>1872</v>
      </c>
      <c r="I9877" t="s">
        <v>2152</v>
      </c>
      <c r="J9877" t="s">
        <v>2061</v>
      </c>
      <c r="K9877" t="s">
        <v>1923</v>
      </c>
      <c r="L9877" t="s">
        <v>1888</v>
      </c>
      <c r="M9877">
        <v>1</v>
      </c>
      <c r="N9877" s="3">
        <v>25</v>
      </c>
      <c r="O9877" s="3">
        <v>11</v>
      </c>
      <c r="P9877" s="4">
        <v>0.1</v>
      </c>
      <c r="Q9877" s="3">
        <v>22.5</v>
      </c>
      <c r="R9877" s="3">
        <v>11</v>
      </c>
      <c r="S9877" s="3">
        <v>11.5</v>
      </c>
      <c r="T9877" t="s">
        <v>1954</v>
      </c>
      <c r="U9877" t="s">
        <v>72</v>
      </c>
    </row>
    <row r="9878" spans="1:21" x14ac:dyDescent="0.35">
      <c r="A9878" t="s">
        <v>12456</v>
      </c>
      <c r="B9878" s="2">
        <v>46014</v>
      </c>
      <c r="C9878">
        <v>12</v>
      </c>
      <c r="D9878">
        <v>2025</v>
      </c>
      <c r="F9878" t="s">
        <v>412</v>
      </c>
      <c r="G9878" t="s">
        <v>3022</v>
      </c>
      <c r="H9878" t="s">
        <v>1868</v>
      </c>
      <c r="I9878" t="s">
        <v>2022</v>
      </c>
      <c r="J9878" t="s">
        <v>1978</v>
      </c>
      <c r="K9878" t="s">
        <v>1916</v>
      </c>
      <c r="L9878" t="s">
        <v>1887</v>
      </c>
      <c r="M9878">
        <v>1</v>
      </c>
      <c r="N9878" s="3">
        <v>79</v>
      </c>
      <c r="O9878" s="3">
        <v>42</v>
      </c>
      <c r="P9878" s="4">
        <v>0.05</v>
      </c>
      <c r="Q9878" s="3">
        <v>75.05</v>
      </c>
      <c r="R9878" s="3">
        <v>42</v>
      </c>
      <c r="S9878" s="3">
        <v>33.049999999999997</v>
      </c>
      <c r="T9878" t="s">
        <v>1954</v>
      </c>
      <c r="U9878" t="s">
        <v>72</v>
      </c>
    </row>
    <row r="9879" spans="1:21" x14ac:dyDescent="0.35">
      <c r="A9879" t="s">
        <v>12457</v>
      </c>
      <c r="B9879" s="2">
        <v>46014</v>
      </c>
      <c r="C9879">
        <v>12</v>
      </c>
      <c r="D9879">
        <v>2025</v>
      </c>
      <c r="F9879" t="s">
        <v>623</v>
      </c>
      <c r="G9879" t="s">
        <v>3507</v>
      </c>
      <c r="H9879" t="s">
        <v>1863</v>
      </c>
      <c r="I9879" t="s">
        <v>1952</v>
      </c>
      <c r="J9879" t="s">
        <v>2011</v>
      </c>
      <c r="K9879" t="s">
        <v>1927</v>
      </c>
      <c r="L9879" t="s">
        <v>1885</v>
      </c>
      <c r="M9879">
        <v>1</v>
      </c>
      <c r="N9879" s="3">
        <v>24</v>
      </c>
      <c r="O9879" s="3">
        <v>10</v>
      </c>
      <c r="P9879" s="4">
        <v>0</v>
      </c>
      <c r="Q9879" s="3">
        <v>24</v>
      </c>
      <c r="R9879" s="3">
        <v>10</v>
      </c>
      <c r="S9879" s="3">
        <v>14</v>
      </c>
      <c r="T9879" t="s">
        <v>1954</v>
      </c>
      <c r="U9879" t="s">
        <v>72</v>
      </c>
    </row>
    <row r="9880" spans="1:21" x14ac:dyDescent="0.35">
      <c r="A9880" t="s">
        <v>12458</v>
      </c>
      <c r="B9880" s="2">
        <v>46014</v>
      </c>
      <c r="C9880">
        <v>12</v>
      </c>
      <c r="D9880">
        <v>2025</v>
      </c>
      <c r="F9880" t="s">
        <v>849</v>
      </c>
      <c r="G9880" t="s">
        <v>2517</v>
      </c>
      <c r="H9880" t="s">
        <v>1863</v>
      </c>
      <c r="I9880" t="s">
        <v>2051</v>
      </c>
      <c r="J9880" t="s">
        <v>2061</v>
      </c>
      <c r="K9880" t="s">
        <v>1923</v>
      </c>
      <c r="L9880" t="s">
        <v>1888</v>
      </c>
      <c r="M9880">
        <v>1</v>
      </c>
      <c r="N9880" s="3">
        <v>25</v>
      </c>
      <c r="O9880" s="3">
        <v>11</v>
      </c>
      <c r="P9880" s="4">
        <v>0.05</v>
      </c>
      <c r="Q9880" s="3">
        <v>23.75</v>
      </c>
      <c r="R9880" s="3">
        <v>11</v>
      </c>
      <c r="S9880" s="3">
        <v>12.75</v>
      </c>
      <c r="T9880" t="s">
        <v>1954</v>
      </c>
      <c r="U9880" t="s">
        <v>72</v>
      </c>
    </row>
    <row r="9881" spans="1:21" x14ac:dyDescent="0.35">
      <c r="A9881" t="s">
        <v>12459</v>
      </c>
      <c r="B9881" s="2">
        <v>46014</v>
      </c>
      <c r="C9881">
        <v>12</v>
      </c>
      <c r="D9881">
        <v>2025</v>
      </c>
      <c r="F9881" t="s">
        <v>1792</v>
      </c>
      <c r="G9881" t="s">
        <v>3022</v>
      </c>
      <c r="H9881" t="s">
        <v>1875</v>
      </c>
      <c r="I9881" t="s">
        <v>2054</v>
      </c>
      <c r="J9881" t="s">
        <v>1963</v>
      </c>
      <c r="K9881" t="s">
        <v>1907</v>
      </c>
      <c r="L9881" t="s">
        <v>1890</v>
      </c>
      <c r="M9881">
        <v>4</v>
      </c>
      <c r="N9881" s="3">
        <v>119</v>
      </c>
      <c r="O9881" s="3">
        <v>72</v>
      </c>
      <c r="P9881" s="4">
        <v>0.05</v>
      </c>
      <c r="Q9881" s="3">
        <v>452.2</v>
      </c>
      <c r="R9881" s="3">
        <v>288</v>
      </c>
      <c r="S9881" s="3">
        <v>164.2</v>
      </c>
      <c r="T9881" t="s">
        <v>1954</v>
      </c>
      <c r="U9881" t="s">
        <v>72</v>
      </c>
    </row>
    <row r="9882" spans="1:21" x14ac:dyDescent="0.35">
      <c r="A9882" t="s">
        <v>12460</v>
      </c>
      <c r="B9882" s="2">
        <v>46014</v>
      </c>
      <c r="C9882">
        <v>12</v>
      </c>
      <c r="D9882">
        <v>2025</v>
      </c>
      <c r="F9882" t="s">
        <v>100</v>
      </c>
      <c r="G9882" t="s">
        <v>2552</v>
      </c>
      <c r="H9882" t="s">
        <v>1864</v>
      </c>
      <c r="I9882" t="s">
        <v>2101</v>
      </c>
      <c r="J9882" t="s">
        <v>2162</v>
      </c>
      <c r="K9882" t="s">
        <v>1921</v>
      </c>
      <c r="L9882" t="s">
        <v>1889</v>
      </c>
      <c r="M9882">
        <v>2</v>
      </c>
      <c r="N9882" s="3">
        <v>55</v>
      </c>
      <c r="O9882" s="3">
        <v>27</v>
      </c>
      <c r="P9882" s="4">
        <v>0.1</v>
      </c>
      <c r="Q9882" s="3">
        <v>99</v>
      </c>
      <c r="R9882" s="3">
        <v>54</v>
      </c>
      <c r="S9882" s="3">
        <v>45</v>
      </c>
      <c r="T9882" t="s">
        <v>1954</v>
      </c>
      <c r="U9882" t="s">
        <v>72</v>
      </c>
    </row>
    <row r="9883" spans="1:21" x14ac:dyDescent="0.35">
      <c r="A9883" t="s">
        <v>12461</v>
      </c>
      <c r="B9883" s="2">
        <v>46014</v>
      </c>
      <c r="C9883">
        <v>12</v>
      </c>
      <c r="D9883">
        <v>2025</v>
      </c>
      <c r="F9883" t="s">
        <v>241</v>
      </c>
      <c r="G9883" t="s">
        <v>2419</v>
      </c>
      <c r="H9883" t="s">
        <v>1874</v>
      </c>
      <c r="I9883" t="s">
        <v>2186</v>
      </c>
      <c r="J9883" t="s">
        <v>1978</v>
      </c>
      <c r="K9883" t="s">
        <v>1916</v>
      </c>
      <c r="L9883" t="s">
        <v>1887</v>
      </c>
      <c r="M9883">
        <v>3</v>
      </c>
      <c r="N9883" s="3">
        <v>79</v>
      </c>
      <c r="O9883" s="3">
        <v>42</v>
      </c>
      <c r="P9883" s="4">
        <v>0</v>
      </c>
      <c r="Q9883" s="3">
        <v>237</v>
      </c>
      <c r="R9883" s="3">
        <v>126</v>
      </c>
      <c r="S9883" s="3">
        <v>111</v>
      </c>
      <c r="T9883" t="s">
        <v>1954</v>
      </c>
      <c r="U9883" t="s">
        <v>72</v>
      </c>
    </row>
    <row r="9884" spans="1:21" x14ac:dyDescent="0.35">
      <c r="A9884" t="s">
        <v>12462</v>
      </c>
      <c r="B9884" s="2">
        <v>46014</v>
      </c>
      <c r="C9884">
        <v>12</v>
      </c>
      <c r="D9884">
        <v>2025</v>
      </c>
      <c r="F9884" t="s">
        <v>698</v>
      </c>
      <c r="G9884" t="s">
        <v>3059</v>
      </c>
      <c r="H9884" t="s">
        <v>1872</v>
      </c>
      <c r="I9884" t="s">
        <v>1986</v>
      </c>
      <c r="J9884" t="s">
        <v>1953</v>
      </c>
      <c r="K9884" t="s">
        <v>1905</v>
      </c>
      <c r="L9884" t="s">
        <v>1888</v>
      </c>
      <c r="M9884">
        <v>1</v>
      </c>
      <c r="N9884" s="3">
        <v>120</v>
      </c>
      <c r="O9884" s="3">
        <v>63</v>
      </c>
      <c r="P9884" s="4">
        <v>0.1</v>
      </c>
      <c r="Q9884" s="3">
        <v>108</v>
      </c>
      <c r="R9884" s="3">
        <v>63</v>
      </c>
      <c r="S9884" s="3">
        <v>45</v>
      </c>
      <c r="T9884" t="s">
        <v>1954</v>
      </c>
      <c r="U9884" t="s">
        <v>72</v>
      </c>
    </row>
    <row r="9885" spans="1:21" x14ac:dyDescent="0.35">
      <c r="A9885" t="s">
        <v>12463</v>
      </c>
      <c r="B9885" s="2">
        <v>46014</v>
      </c>
      <c r="C9885">
        <v>12</v>
      </c>
      <c r="D9885">
        <v>2025</v>
      </c>
      <c r="F9885" t="s">
        <v>197</v>
      </c>
      <c r="G9885" t="s">
        <v>2308</v>
      </c>
      <c r="H9885" t="s">
        <v>1870</v>
      </c>
      <c r="I9885" t="s">
        <v>2060</v>
      </c>
      <c r="J9885" t="s">
        <v>2001</v>
      </c>
      <c r="K9885" t="s">
        <v>1911</v>
      </c>
      <c r="L9885" t="s">
        <v>1886</v>
      </c>
      <c r="M9885">
        <v>1</v>
      </c>
      <c r="N9885" s="3">
        <v>58</v>
      </c>
      <c r="O9885" s="3">
        <v>25</v>
      </c>
      <c r="P9885" s="4">
        <v>0.1</v>
      </c>
      <c r="Q9885" s="3">
        <v>52.2</v>
      </c>
      <c r="R9885" s="3">
        <v>25</v>
      </c>
      <c r="S9885" s="3">
        <v>27.2</v>
      </c>
      <c r="T9885" t="s">
        <v>1954</v>
      </c>
      <c r="U9885" t="s">
        <v>72</v>
      </c>
    </row>
    <row r="9886" spans="1:21" x14ac:dyDescent="0.35">
      <c r="A9886" t="s">
        <v>12464</v>
      </c>
      <c r="B9886" s="2">
        <v>46014</v>
      </c>
      <c r="C9886">
        <v>12</v>
      </c>
      <c r="D9886">
        <v>2025</v>
      </c>
      <c r="F9886" t="s">
        <v>882</v>
      </c>
      <c r="G9886" t="s">
        <v>2197</v>
      </c>
      <c r="H9886" t="s">
        <v>1864</v>
      </c>
      <c r="I9886" t="s">
        <v>2087</v>
      </c>
      <c r="J9886" t="s">
        <v>2045</v>
      </c>
      <c r="K9886" t="s">
        <v>1910</v>
      </c>
      <c r="L9886" t="s">
        <v>1890</v>
      </c>
      <c r="M9886">
        <v>3</v>
      </c>
      <c r="N9886" s="3">
        <v>99</v>
      </c>
      <c r="O9886" s="3">
        <v>58</v>
      </c>
      <c r="P9886" s="4">
        <v>0.1</v>
      </c>
      <c r="Q9886" s="3">
        <v>267.3</v>
      </c>
      <c r="R9886" s="3">
        <v>174</v>
      </c>
      <c r="S9886" s="3">
        <v>93.3</v>
      </c>
      <c r="T9886" t="s">
        <v>1954</v>
      </c>
      <c r="U9886" t="s">
        <v>72</v>
      </c>
    </row>
    <row r="9887" spans="1:21" x14ac:dyDescent="0.35">
      <c r="A9887" t="s">
        <v>12465</v>
      </c>
      <c r="B9887" s="2">
        <v>46014</v>
      </c>
      <c r="C9887">
        <v>12</v>
      </c>
      <c r="D9887">
        <v>2025</v>
      </c>
      <c r="F9887" t="s">
        <v>366</v>
      </c>
      <c r="G9887" t="s">
        <v>2128</v>
      </c>
      <c r="H9887" t="s">
        <v>1870</v>
      </c>
      <c r="I9887" t="s">
        <v>2060</v>
      </c>
      <c r="J9887" t="s">
        <v>1960</v>
      </c>
      <c r="K9887" t="s">
        <v>1924</v>
      </c>
      <c r="L9887" t="s">
        <v>1885</v>
      </c>
      <c r="M9887">
        <v>1</v>
      </c>
      <c r="N9887" s="3">
        <v>42</v>
      </c>
      <c r="O9887" s="3">
        <v>20</v>
      </c>
      <c r="P9887" s="4">
        <v>0.05</v>
      </c>
      <c r="Q9887" s="3">
        <v>39.9</v>
      </c>
      <c r="R9887" s="3">
        <v>20</v>
      </c>
      <c r="S9887" s="3">
        <v>19.899999999999999</v>
      </c>
      <c r="T9887" t="s">
        <v>1954</v>
      </c>
      <c r="U9887" t="s">
        <v>72</v>
      </c>
    </row>
    <row r="9888" spans="1:21" x14ac:dyDescent="0.35">
      <c r="A9888" t="s">
        <v>12466</v>
      </c>
      <c r="B9888" s="2">
        <v>46014</v>
      </c>
      <c r="C9888">
        <v>12</v>
      </c>
      <c r="D9888">
        <v>2025</v>
      </c>
      <c r="F9888" t="s">
        <v>1237</v>
      </c>
      <c r="G9888" t="s">
        <v>4065</v>
      </c>
      <c r="H9888" t="s">
        <v>1872</v>
      </c>
      <c r="I9888" t="s">
        <v>1986</v>
      </c>
      <c r="J9888" t="s">
        <v>2061</v>
      </c>
      <c r="K9888" t="s">
        <v>1923</v>
      </c>
      <c r="L9888" t="s">
        <v>1888</v>
      </c>
      <c r="M9888">
        <v>5</v>
      </c>
      <c r="N9888" s="3">
        <v>25</v>
      </c>
      <c r="O9888" s="3">
        <v>11</v>
      </c>
      <c r="P9888" s="4">
        <v>0.1</v>
      </c>
      <c r="Q9888" s="3">
        <v>112.5</v>
      </c>
      <c r="R9888" s="3">
        <v>55</v>
      </c>
      <c r="S9888" s="3">
        <v>57.5</v>
      </c>
      <c r="T9888" t="s">
        <v>1954</v>
      </c>
      <c r="U9888" t="s">
        <v>72</v>
      </c>
    </row>
    <row r="9889" spans="1:21" x14ac:dyDescent="0.35">
      <c r="A9889" t="s">
        <v>12467</v>
      </c>
      <c r="B9889" s="2">
        <v>46014</v>
      </c>
      <c r="C9889">
        <v>12</v>
      </c>
      <c r="D9889">
        <v>2025</v>
      </c>
      <c r="F9889" t="s">
        <v>1605</v>
      </c>
      <c r="G9889" t="s">
        <v>2349</v>
      </c>
      <c r="H9889" t="s">
        <v>1874</v>
      </c>
      <c r="I9889" t="s">
        <v>2119</v>
      </c>
      <c r="J9889" t="s">
        <v>1956</v>
      </c>
      <c r="K9889" t="s">
        <v>1909</v>
      </c>
      <c r="L9889" t="s">
        <v>1887</v>
      </c>
      <c r="M9889">
        <v>1</v>
      </c>
      <c r="N9889" s="3">
        <v>95</v>
      </c>
      <c r="O9889" s="3">
        <v>54</v>
      </c>
      <c r="P9889" s="4">
        <v>0.05</v>
      </c>
      <c r="Q9889" s="3">
        <v>90.25</v>
      </c>
      <c r="R9889" s="3">
        <v>54</v>
      </c>
      <c r="S9889" s="3">
        <v>36.25</v>
      </c>
      <c r="T9889" t="s">
        <v>1954</v>
      </c>
      <c r="U9889" t="s">
        <v>72</v>
      </c>
    </row>
    <row r="9890" spans="1:21" x14ac:dyDescent="0.35">
      <c r="A9890" t="s">
        <v>12468</v>
      </c>
      <c r="B9890" s="2">
        <v>46014</v>
      </c>
      <c r="C9890">
        <v>12</v>
      </c>
      <c r="D9890">
        <v>2025</v>
      </c>
      <c r="F9890" t="s">
        <v>1539</v>
      </c>
      <c r="G9890" t="s">
        <v>2464</v>
      </c>
      <c r="H9890" t="s">
        <v>1870</v>
      </c>
      <c r="I9890" t="s">
        <v>2083</v>
      </c>
      <c r="J9890" t="s">
        <v>2023</v>
      </c>
      <c r="K9890" t="s">
        <v>1912</v>
      </c>
      <c r="L9890" t="s">
        <v>1890</v>
      </c>
      <c r="M9890">
        <v>2</v>
      </c>
      <c r="N9890" s="3">
        <v>249</v>
      </c>
      <c r="O9890" s="3">
        <v>168</v>
      </c>
      <c r="P9890" s="4">
        <v>0.05</v>
      </c>
      <c r="Q9890" s="3">
        <v>473.1</v>
      </c>
      <c r="R9890" s="3">
        <v>336</v>
      </c>
      <c r="S9890" s="3">
        <v>137.1</v>
      </c>
      <c r="T9890" t="s">
        <v>1954</v>
      </c>
      <c r="U9890" t="s">
        <v>72</v>
      </c>
    </row>
    <row r="9891" spans="1:21" x14ac:dyDescent="0.35">
      <c r="A9891" t="s">
        <v>12469</v>
      </c>
      <c r="B9891" s="2">
        <v>46014</v>
      </c>
      <c r="C9891">
        <v>12</v>
      </c>
      <c r="D9891">
        <v>2025</v>
      </c>
      <c r="F9891" t="s">
        <v>1098</v>
      </c>
      <c r="G9891" t="s">
        <v>4652</v>
      </c>
      <c r="H9891" t="s">
        <v>1866</v>
      </c>
      <c r="I9891" t="s">
        <v>1866</v>
      </c>
      <c r="J9891" t="s">
        <v>2120</v>
      </c>
      <c r="K9891" t="s">
        <v>1926</v>
      </c>
      <c r="L9891" t="s">
        <v>1885</v>
      </c>
      <c r="M9891">
        <v>5</v>
      </c>
      <c r="N9891" s="3">
        <v>28</v>
      </c>
      <c r="O9891" s="3">
        <v>13</v>
      </c>
      <c r="P9891" s="4">
        <v>0</v>
      </c>
      <c r="Q9891" s="3">
        <v>140</v>
      </c>
      <c r="R9891" s="3">
        <v>65</v>
      </c>
      <c r="S9891" s="3">
        <v>75</v>
      </c>
      <c r="T9891" t="s">
        <v>1954</v>
      </c>
      <c r="U9891" t="s">
        <v>72</v>
      </c>
    </row>
    <row r="9892" spans="1:21" x14ac:dyDescent="0.35">
      <c r="A9892" t="s">
        <v>12470</v>
      </c>
      <c r="B9892" s="2">
        <v>46014</v>
      </c>
      <c r="C9892">
        <v>12</v>
      </c>
      <c r="D9892">
        <v>2025</v>
      </c>
      <c r="F9892" t="s">
        <v>1163</v>
      </c>
      <c r="G9892" t="s">
        <v>3387</v>
      </c>
      <c r="H9892" t="s">
        <v>1868</v>
      </c>
      <c r="I9892" t="s">
        <v>2113</v>
      </c>
      <c r="J9892" t="s">
        <v>1997</v>
      </c>
      <c r="K9892" t="s">
        <v>1906</v>
      </c>
      <c r="L9892" t="s">
        <v>1889</v>
      </c>
      <c r="M9892">
        <v>2</v>
      </c>
      <c r="N9892" s="3">
        <v>89</v>
      </c>
      <c r="O9892" s="3">
        <v>48</v>
      </c>
      <c r="P9892" s="4">
        <v>0.1</v>
      </c>
      <c r="Q9892" s="3">
        <v>160.19999999999999</v>
      </c>
      <c r="R9892" s="3">
        <v>96</v>
      </c>
      <c r="S9892" s="3">
        <v>64.2</v>
      </c>
      <c r="T9892" t="s">
        <v>1954</v>
      </c>
      <c r="U9892" t="s">
        <v>72</v>
      </c>
    </row>
    <row r="9893" spans="1:21" x14ac:dyDescent="0.35">
      <c r="A9893" t="s">
        <v>12471</v>
      </c>
      <c r="B9893" s="2">
        <v>46015</v>
      </c>
      <c r="C9893">
        <v>12</v>
      </c>
      <c r="D9893">
        <v>2025</v>
      </c>
      <c r="F9893" t="s">
        <v>727</v>
      </c>
      <c r="G9893" t="s">
        <v>2261</v>
      </c>
      <c r="H9893" t="s">
        <v>1866</v>
      </c>
      <c r="I9893" t="s">
        <v>1866</v>
      </c>
      <c r="J9893" t="s">
        <v>1978</v>
      </c>
      <c r="K9893" t="s">
        <v>1916</v>
      </c>
      <c r="L9893" t="s">
        <v>1887</v>
      </c>
      <c r="M9893">
        <v>4</v>
      </c>
      <c r="N9893" s="3">
        <v>79</v>
      </c>
      <c r="O9893" s="3">
        <v>42</v>
      </c>
      <c r="P9893" s="4">
        <v>0</v>
      </c>
      <c r="Q9893" s="3">
        <v>316</v>
      </c>
      <c r="R9893" s="3">
        <v>168</v>
      </c>
      <c r="S9893" s="3">
        <v>148</v>
      </c>
      <c r="T9893" t="s">
        <v>1954</v>
      </c>
      <c r="U9893" t="s">
        <v>72</v>
      </c>
    </row>
    <row r="9894" spans="1:21" x14ac:dyDescent="0.35">
      <c r="A9894" t="s">
        <v>12472</v>
      </c>
      <c r="B9894" s="2">
        <v>46015</v>
      </c>
      <c r="C9894">
        <v>12</v>
      </c>
      <c r="D9894">
        <v>2025</v>
      </c>
      <c r="F9894" t="s">
        <v>179</v>
      </c>
      <c r="G9894" t="s">
        <v>2231</v>
      </c>
      <c r="H9894" t="s">
        <v>1874</v>
      </c>
      <c r="I9894" t="s">
        <v>2186</v>
      </c>
      <c r="J9894" t="s">
        <v>2067</v>
      </c>
      <c r="K9894" t="s">
        <v>1918</v>
      </c>
      <c r="L9894" t="s">
        <v>1889</v>
      </c>
      <c r="M9894">
        <v>1</v>
      </c>
      <c r="N9894" s="3">
        <v>69</v>
      </c>
      <c r="O9894" s="3">
        <v>37</v>
      </c>
      <c r="P9894" s="4">
        <v>0</v>
      </c>
      <c r="Q9894" s="3">
        <v>69</v>
      </c>
      <c r="R9894" s="3">
        <v>37</v>
      </c>
      <c r="S9894" s="3">
        <v>32</v>
      </c>
      <c r="T9894" t="s">
        <v>1954</v>
      </c>
      <c r="U9894" t="s">
        <v>72</v>
      </c>
    </row>
    <row r="9895" spans="1:21" x14ac:dyDescent="0.35">
      <c r="A9895" t="s">
        <v>12473</v>
      </c>
      <c r="B9895" s="2">
        <v>46015</v>
      </c>
      <c r="C9895">
        <v>12</v>
      </c>
      <c r="D9895">
        <v>2025</v>
      </c>
      <c r="F9895" t="s">
        <v>406</v>
      </c>
      <c r="G9895" t="s">
        <v>65</v>
      </c>
      <c r="H9895" t="s">
        <v>1867</v>
      </c>
      <c r="I9895" t="s">
        <v>2004</v>
      </c>
      <c r="J9895" t="s">
        <v>1953</v>
      </c>
      <c r="K9895" t="s">
        <v>1905</v>
      </c>
      <c r="L9895" t="s">
        <v>1888</v>
      </c>
      <c r="M9895">
        <v>1</v>
      </c>
      <c r="N9895" s="3">
        <v>120</v>
      </c>
      <c r="O9895" s="3">
        <v>63</v>
      </c>
      <c r="P9895" s="4">
        <v>0</v>
      </c>
      <c r="Q9895" s="3">
        <v>120</v>
      </c>
      <c r="R9895" s="3">
        <v>63</v>
      </c>
      <c r="S9895" s="3">
        <v>57</v>
      </c>
      <c r="T9895" t="s">
        <v>1954</v>
      </c>
      <c r="U9895" t="s">
        <v>72</v>
      </c>
    </row>
    <row r="9896" spans="1:21" x14ac:dyDescent="0.35">
      <c r="A9896" t="s">
        <v>12474</v>
      </c>
      <c r="B9896" s="2">
        <v>46015</v>
      </c>
      <c r="C9896">
        <v>12</v>
      </c>
      <c r="D9896">
        <v>2025</v>
      </c>
      <c r="F9896" t="s">
        <v>1676</v>
      </c>
      <c r="G9896" t="s">
        <v>3203</v>
      </c>
      <c r="H9896" t="s">
        <v>1872</v>
      </c>
      <c r="I9896" t="s">
        <v>1986</v>
      </c>
      <c r="J9896" t="s">
        <v>1963</v>
      </c>
      <c r="K9896" t="s">
        <v>1907</v>
      </c>
      <c r="L9896" t="s">
        <v>1890</v>
      </c>
      <c r="M9896">
        <v>2</v>
      </c>
      <c r="N9896" s="3">
        <v>119</v>
      </c>
      <c r="O9896" s="3">
        <v>72</v>
      </c>
      <c r="P9896" s="4">
        <v>0.1</v>
      </c>
      <c r="Q9896" s="3">
        <v>214.2</v>
      </c>
      <c r="R9896" s="3">
        <v>144</v>
      </c>
      <c r="S9896" s="3">
        <v>70.2</v>
      </c>
      <c r="T9896" t="s">
        <v>1954</v>
      </c>
      <c r="U9896" t="s">
        <v>72</v>
      </c>
    </row>
    <row r="9897" spans="1:21" x14ac:dyDescent="0.35">
      <c r="A9897" t="s">
        <v>12475</v>
      </c>
      <c r="B9897" s="2">
        <v>46015</v>
      </c>
      <c r="C9897">
        <v>12</v>
      </c>
      <c r="D9897">
        <v>2025</v>
      </c>
      <c r="F9897" t="s">
        <v>1704</v>
      </c>
      <c r="G9897" t="s">
        <v>2159</v>
      </c>
      <c r="H9897" t="s">
        <v>1874</v>
      </c>
      <c r="I9897" t="s">
        <v>2041</v>
      </c>
      <c r="J9897" t="s">
        <v>1997</v>
      </c>
      <c r="K9897" t="s">
        <v>1906</v>
      </c>
      <c r="L9897" t="s">
        <v>1889</v>
      </c>
      <c r="M9897">
        <v>1</v>
      </c>
      <c r="N9897" s="3">
        <v>89</v>
      </c>
      <c r="O9897" s="3">
        <v>48</v>
      </c>
      <c r="P9897" s="4">
        <v>0</v>
      </c>
      <c r="Q9897" s="3">
        <v>89</v>
      </c>
      <c r="R9897" s="3">
        <v>48</v>
      </c>
      <c r="S9897" s="3">
        <v>41</v>
      </c>
      <c r="T9897" t="s">
        <v>1954</v>
      </c>
      <c r="U9897" t="s">
        <v>72</v>
      </c>
    </row>
    <row r="9898" spans="1:21" x14ac:dyDescent="0.35">
      <c r="A9898" t="s">
        <v>12476</v>
      </c>
      <c r="B9898" s="2">
        <v>46015</v>
      </c>
      <c r="C9898">
        <v>12</v>
      </c>
      <c r="D9898">
        <v>2025</v>
      </c>
      <c r="F9898" t="s">
        <v>759</v>
      </c>
      <c r="G9898" t="s">
        <v>2351</v>
      </c>
      <c r="H9898" t="s">
        <v>1870</v>
      </c>
      <c r="I9898" t="s">
        <v>2083</v>
      </c>
      <c r="J9898" t="s">
        <v>1963</v>
      </c>
      <c r="K9898" t="s">
        <v>1907</v>
      </c>
      <c r="L9898" t="s">
        <v>1890</v>
      </c>
      <c r="M9898">
        <v>1</v>
      </c>
      <c r="N9898" s="3">
        <v>119</v>
      </c>
      <c r="O9898" s="3">
        <v>72</v>
      </c>
      <c r="P9898" s="4">
        <v>0</v>
      </c>
      <c r="Q9898" s="3">
        <v>119</v>
      </c>
      <c r="R9898" s="3">
        <v>72</v>
      </c>
      <c r="S9898" s="3">
        <v>47</v>
      </c>
      <c r="T9898" t="s">
        <v>1954</v>
      </c>
      <c r="U9898" t="s">
        <v>72</v>
      </c>
    </row>
    <row r="9899" spans="1:21" x14ac:dyDescent="0.35">
      <c r="A9899" t="s">
        <v>12477</v>
      </c>
      <c r="B9899" s="2">
        <v>46015</v>
      </c>
      <c r="C9899">
        <v>12</v>
      </c>
      <c r="D9899">
        <v>2025</v>
      </c>
      <c r="F9899" t="s">
        <v>1468</v>
      </c>
      <c r="G9899" t="s">
        <v>2858</v>
      </c>
      <c r="H9899" t="s">
        <v>1871</v>
      </c>
      <c r="I9899" t="s">
        <v>2234</v>
      </c>
      <c r="J9899" t="s">
        <v>2034</v>
      </c>
      <c r="K9899" t="s">
        <v>1904</v>
      </c>
      <c r="L9899" t="s">
        <v>1889</v>
      </c>
      <c r="M9899">
        <v>1</v>
      </c>
      <c r="N9899" s="3">
        <v>149</v>
      </c>
      <c r="O9899" s="3">
        <v>91</v>
      </c>
      <c r="P9899" s="4">
        <v>0.05</v>
      </c>
      <c r="Q9899" s="3">
        <v>141.55000000000001</v>
      </c>
      <c r="R9899" s="3">
        <v>91</v>
      </c>
      <c r="S9899" s="3">
        <v>50.55</v>
      </c>
      <c r="T9899" t="s">
        <v>1954</v>
      </c>
      <c r="U9899" t="s">
        <v>72</v>
      </c>
    </row>
    <row r="9900" spans="1:21" x14ac:dyDescent="0.35">
      <c r="A9900" t="s">
        <v>12478</v>
      </c>
      <c r="B9900" s="2">
        <v>46015</v>
      </c>
      <c r="C9900">
        <v>12</v>
      </c>
      <c r="D9900">
        <v>2025</v>
      </c>
      <c r="F9900" t="s">
        <v>1065</v>
      </c>
      <c r="G9900" t="s">
        <v>2293</v>
      </c>
      <c r="H9900" t="s">
        <v>1871</v>
      </c>
      <c r="I9900" t="s">
        <v>1966</v>
      </c>
      <c r="J9900" t="s">
        <v>1963</v>
      </c>
      <c r="K9900" t="s">
        <v>1907</v>
      </c>
      <c r="L9900" t="s">
        <v>1890</v>
      </c>
      <c r="M9900">
        <v>1</v>
      </c>
      <c r="N9900" s="3">
        <v>119</v>
      </c>
      <c r="O9900" s="3">
        <v>72</v>
      </c>
      <c r="P9900" s="4">
        <v>0.1</v>
      </c>
      <c r="Q9900" s="3">
        <v>107.1</v>
      </c>
      <c r="R9900" s="3">
        <v>72</v>
      </c>
      <c r="S9900" s="3">
        <v>35.1</v>
      </c>
      <c r="T9900" t="s">
        <v>1954</v>
      </c>
      <c r="U9900" t="s">
        <v>72</v>
      </c>
    </row>
    <row r="9901" spans="1:21" x14ac:dyDescent="0.35">
      <c r="A9901" t="s">
        <v>12479</v>
      </c>
      <c r="B9901" s="2">
        <v>46015</v>
      </c>
      <c r="C9901">
        <v>12</v>
      </c>
      <c r="D9901">
        <v>2025</v>
      </c>
      <c r="F9901" t="s">
        <v>514</v>
      </c>
      <c r="G9901" t="s">
        <v>4509</v>
      </c>
      <c r="H9901" t="s">
        <v>1870</v>
      </c>
      <c r="I9901" t="s">
        <v>2192</v>
      </c>
      <c r="J9901" t="s">
        <v>1963</v>
      </c>
      <c r="K9901" t="s">
        <v>1907</v>
      </c>
      <c r="L9901" t="s">
        <v>1890</v>
      </c>
      <c r="M9901">
        <v>1</v>
      </c>
      <c r="N9901" s="3">
        <v>119</v>
      </c>
      <c r="O9901" s="3">
        <v>72</v>
      </c>
      <c r="P9901" s="4">
        <v>0.15</v>
      </c>
      <c r="Q9901" s="3">
        <v>101.15</v>
      </c>
      <c r="R9901" s="3">
        <v>72</v>
      </c>
      <c r="S9901" s="3">
        <v>29.15</v>
      </c>
      <c r="T9901" t="s">
        <v>1954</v>
      </c>
      <c r="U9901" t="s">
        <v>72</v>
      </c>
    </row>
    <row r="9902" spans="1:21" x14ac:dyDescent="0.35">
      <c r="A9902" t="s">
        <v>12480</v>
      </c>
      <c r="B9902" s="2">
        <v>46015</v>
      </c>
      <c r="C9902">
        <v>12</v>
      </c>
      <c r="D9902">
        <v>2025</v>
      </c>
      <c r="F9902" t="s">
        <v>1426</v>
      </c>
      <c r="G9902" t="s">
        <v>2130</v>
      </c>
      <c r="H9902" t="s">
        <v>1870</v>
      </c>
      <c r="I9902" t="s">
        <v>2060</v>
      </c>
      <c r="J9902" t="s">
        <v>2162</v>
      </c>
      <c r="K9902" t="s">
        <v>1921</v>
      </c>
      <c r="L9902" t="s">
        <v>1889</v>
      </c>
      <c r="M9902">
        <v>2</v>
      </c>
      <c r="N9902" s="3">
        <v>55</v>
      </c>
      <c r="O9902" s="3">
        <v>27</v>
      </c>
      <c r="P9902" s="4">
        <v>0.1</v>
      </c>
      <c r="Q9902" s="3">
        <v>99</v>
      </c>
      <c r="R9902" s="3">
        <v>54</v>
      </c>
      <c r="S9902" s="3">
        <v>45</v>
      </c>
      <c r="T9902" t="s">
        <v>1954</v>
      </c>
      <c r="U9902" t="s">
        <v>72</v>
      </c>
    </row>
    <row r="9903" spans="1:21" x14ac:dyDescent="0.35">
      <c r="A9903" t="s">
        <v>12481</v>
      </c>
      <c r="B9903" s="2">
        <v>46015</v>
      </c>
      <c r="C9903">
        <v>12</v>
      </c>
      <c r="D9903">
        <v>2025</v>
      </c>
      <c r="F9903" t="s">
        <v>303</v>
      </c>
      <c r="G9903" t="s">
        <v>2148</v>
      </c>
      <c r="H9903" t="s">
        <v>1864</v>
      </c>
      <c r="I9903" t="s">
        <v>2087</v>
      </c>
      <c r="J9903" t="s">
        <v>1991</v>
      </c>
      <c r="K9903" t="s">
        <v>1925</v>
      </c>
      <c r="L9903" t="s">
        <v>1885</v>
      </c>
      <c r="M9903">
        <v>1</v>
      </c>
      <c r="N9903" s="3">
        <v>35</v>
      </c>
      <c r="O9903" s="3">
        <v>16</v>
      </c>
      <c r="P9903" s="4">
        <v>0.1</v>
      </c>
      <c r="Q9903" s="3">
        <v>31.5</v>
      </c>
      <c r="R9903" s="3">
        <v>16</v>
      </c>
      <c r="S9903" s="3">
        <v>15.5</v>
      </c>
      <c r="T9903" t="s">
        <v>1954</v>
      </c>
      <c r="U9903" t="s">
        <v>72</v>
      </c>
    </row>
    <row r="9904" spans="1:21" x14ac:dyDescent="0.35">
      <c r="A9904" t="s">
        <v>12482</v>
      </c>
      <c r="B9904" s="2">
        <v>46015</v>
      </c>
      <c r="C9904">
        <v>12</v>
      </c>
      <c r="D9904">
        <v>2025</v>
      </c>
      <c r="F9904" t="s">
        <v>260</v>
      </c>
      <c r="G9904" t="s">
        <v>3866</v>
      </c>
      <c r="H9904" t="s">
        <v>1871</v>
      </c>
      <c r="I9904" t="s">
        <v>2144</v>
      </c>
      <c r="J9904" t="s">
        <v>1953</v>
      </c>
      <c r="K9904" t="s">
        <v>1905</v>
      </c>
      <c r="L9904" t="s">
        <v>1888</v>
      </c>
      <c r="M9904">
        <v>1</v>
      </c>
      <c r="N9904" s="3">
        <v>120</v>
      </c>
      <c r="O9904" s="3">
        <v>63</v>
      </c>
      <c r="P9904" s="4">
        <v>0.15</v>
      </c>
      <c r="Q9904" s="3">
        <v>102</v>
      </c>
      <c r="R9904" s="3">
        <v>63</v>
      </c>
      <c r="S9904" s="3">
        <v>39</v>
      </c>
      <c r="T9904" t="s">
        <v>1954</v>
      </c>
      <c r="U9904" t="s">
        <v>72</v>
      </c>
    </row>
    <row r="9905" spans="1:21" x14ac:dyDescent="0.35">
      <c r="A9905" t="s">
        <v>12483</v>
      </c>
      <c r="B9905" s="2">
        <v>46016</v>
      </c>
      <c r="C9905">
        <v>12</v>
      </c>
      <c r="D9905">
        <v>2025</v>
      </c>
      <c r="F9905" t="s">
        <v>1848</v>
      </c>
      <c r="G9905" t="s">
        <v>3070</v>
      </c>
      <c r="H9905" t="s">
        <v>1875</v>
      </c>
      <c r="I9905" t="s">
        <v>2054</v>
      </c>
      <c r="J9905" t="s">
        <v>1971</v>
      </c>
      <c r="K9905" t="s">
        <v>1920</v>
      </c>
      <c r="L9905" t="s">
        <v>1886</v>
      </c>
      <c r="M9905">
        <v>2</v>
      </c>
      <c r="N9905" s="3">
        <v>45</v>
      </c>
      <c r="O9905" s="3">
        <v>19</v>
      </c>
      <c r="P9905" s="4">
        <v>0.1</v>
      </c>
      <c r="Q9905" s="3">
        <v>81</v>
      </c>
      <c r="R9905" s="3">
        <v>38</v>
      </c>
      <c r="S9905" s="3">
        <v>43</v>
      </c>
      <c r="T9905" t="s">
        <v>1954</v>
      </c>
      <c r="U9905" t="s">
        <v>72</v>
      </c>
    </row>
    <row r="9906" spans="1:21" x14ac:dyDescent="0.35">
      <c r="A9906" t="s">
        <v>12484</v>
      </c>
      <c r="B9906" s="2">
        <v>46016</v>
      </c>
      <c r="C9906">
        <v>12</v>
      </c>
      <c r="D9906">
        <v>2025</v>
      </c>
      <c r="F9906" t="s">
        <v>1815</v>
      </c>
      <c r="G9906" t="s">
        <v>2197</v>
      </c>
      <c r="H9906" t="s">
        <v>1872</v>
      </c>
      <c r="I9906" t="s">
        <v>1986</v>
      </c>
      <c r="J9906" t="s">
        <v>1978</v>
      </c>
      <c r="K9906" t="s">
        <v>1916</v>
      </c>
      <c r="L9906" t="s">
        <v>1887</v>
      </c>
      <c r="M9906">
        <v>2</v>
      </c>
      <c r="N9906" s="3">
        <v>79</v>
      </c>
      <c r="O9906" s="3">
        <v>42</v>
      </c>
      <c r="P9906" s="4">
        <v>0.05</v>
      </c>
      <c r="Q9906" s="3">
        <v>150.1</v>
      </c>
      <c r="R9906" s="3">
        <v>84</v>
      </c>
      <c r="S9906" s="3">
        <v>66.099999999999994</v>
      </c>
      <c r="T9906" t="s">
        <v>1954</v>
      </c>
      <c r="U9906" t="s">
        <v>72</v>
      </c>
    </row>
    <row r="9907" spans="1:21" x14ac:dyDescent="0.35">
      <c r="A9907" t="s">
        <v>12485</v>
      </c>
      <c r="B9907" s="2">
        <v>46016</v>
      </c>
      <c r="C9907">
        <v>12</v>
      </c>
      <c r="D9907">
        <v>2025</v>
      </c>
      <c r="F9907" t="s">
        <v>794</v>
      </c>
      <c r="G9907" t="s">
        <v>2934</v>
      </c>
      <c r="H9907" t="s">
        <v>1866</v>
      </c>
      <c r="I9907" t="s">
        <v>1866</v>
      </c>
      <c r="J9907" t="s">
        <v>2183</v>
      </c>
      <c r="K9907" t="s">
        <v>1917</v>
      </c>
      <c r="L9907" t="s">
        <v>1886</v>
      </c>
      <c r="M9907">
        <v>2</v>
      </c>
      <c r="N9907" s="3">
        <v>72</v>
      </c>
      <c r="O9907" s="3">
        <v>34</v>
      </c>
      <c r="P9907" s="4">
        <v>0</v>
      </c>
      <c r="Q9907" s="3">
        <v>144</v>
      </c>
      <c r="R9907" s="3">
        <v>68</v>
      </c>
      <c r="S9907" s="3">
        <v>76</v>
      </c>
      <c r="T9907" t="s">
        <v>1954</v>
      </c>
      <c r="U9907" t="s">
        <v>72</v>
      </c>
    </row>
    <row r="9908" spans="1:21" x14ac:dyDescent="0.35">
      <c r="A9908" t="s">
        <v>12486</v>
      </c>
      <c r="B9908" s="2">
        <v>46016</v>
      </c>
      <c r="C9908">
        <v>12</v>
      </c>
      <c r="D9908">
        <v>2025</v>
      </c>
      <c r="F9908" t="s">
        <v>1083</v>
      </c>
      <c r="G9908" t="s">
        <v>2626</v>
      </c>
      <c r="H9908" t="s">
        <v>1872</v>
      </c>
      <c r="I9908" t="s">
        <v>1986</v>
      </c>
      <c r="J9908" t="s">
        <v>1956</v>
      </c>
      <c r="K9908" t="s">
        <v>1909</v>
      </c>
      <c r="L9908" t="s">
        <v>1887</v>
      </c>
      <c r="M9908">
        <v>3</v>
      </c>
      <c r="N9908" s="3">
        <v>95</v>
      </c>
      <c r="O9908" s="3">
        <v>54</v>
      </c>
      <c r="P9908" s="4">
        <v>0</v>
      </c>
      <c r="Q9908" s="3">
        <v>285</v>
      </c>
      <c r="R9908" s="3">
        <v>162</v>
      </c>
      <c r="S9908" s="3">
        <v>123</v>
      </c>
      <c r="T9908" t="s">
        <v>1954</v>
      </c>
      <c r="U9908" t="s">
        <v>72</v>
      </c>
    </row>
    <row r="9909" spans="1:21" x14ac:dyDescent="0.35">
      <c r="A9909" t="s">
        <v>12487</v>
      </c>
      <c r="B9909" s="2">
        <v>46016</v>
      </c>
      <c r="C9909">
        <v>12</v>
      </c>
      <c r="D9909">
        <v>2025</v>
      </c>
      <c r="F9909" t="s">
        <v>1108</v>
      </c>
      <c r="G9909" t="s">
        <v>3114</v>
      </c>
      <c r="H9909" t="s">
        <v>1868</v>
      </c>
      <c r="I9909" t="s">
        <v>1959</v>
      </c>
      <c r="J9909" t="s">
        <v>2026</v>
      </c>
      <c r="K9909" t="s">
        <v>1919</v>
      </c>
      <c r="L9909" t="s">
        <v>1887</v>
      </c>
      <c r="M9909">
        <v>2</v>
      </c>
      <c r="N9909" s="3">
        <v>85</v>
      </c>
      <c r="O9909" s="3">
        <v>44</v>
      </c>
      <c r="P9909" s="4">
        <v>0</v>
      </c>
      <c r="Q9909" s="3">
        <v>170</v>
      </c>
      <c r="R9909" s="3">
        <v>88</v>
      </c>
      <c r="S9909" s="3">
        <v>82</v>
      </c>
      <c r="T9909" t="s">
        <v>1954</v>
      </c>
      <c r="U9909" t="s">
        <v>72</v>
      </c>
    </row>
    <row r="9910" spans="1:21" x14ac:dyDescent="0.35">
      <c r="A9910" t="s">
        <v>12488</v>
      </c>
      <c r="B9910" s="2">
        <v>46016</v>
      </c>
      <c r="C9910">
        <v>12</v>
      </c>
      <c r="D9910">
        <v>2025</v>
      </c>
      <c r="F9910" t="s">
        <v>487</v>
      </c>
      <c r="G9910" t="s">
        <v>2717</v>
      </c>
      <c r="H9910" t="s">
        <v>1875</v>
      </c>
      <c r="I9910" t="s">
        <v>2054</v>
      </c>
      <c r="J9910" t="s">
        <v>2061</v>
      </c>
      <c r="K9910" t="s">
        <v>1923</v>
      </c>
      <c r="L9910" t="s">
        <v>1888</v>
      </c>
      <c r="M9910">
        <v>1</v>
      </c>
      <c r="N9910" s="3">
        <v>25</v>
      </c>
      <c r="O9910" s="3">
        <v>11</v>
      </c>
      <c r="P9910" s="4">
        <v>0.05</v>
      </c>
      <c r="Q9910" s="3">
        <v>23.75</v>
      </c>
      <c r="R9910" s="3">
        <v>11</v>
      </c>
      <c r="S9910" s="3">
        <v>12.75</v>
      </c>
      <c r="T9910" t="s">
        <v>1954</v>
      </c>
      <c r="U9910" t="s">
        <v>72</v>
      </c>
    </row>
    <row r="9911" spans="1:21" x14ac:dyDescent="0.35">
      <c r="A9911" t="s">
        <v>12489</v>
      </c>
      <c r="B9911" s="2">
        <v>46016</v>
      </c>
      <c r="C9911">
        <v>12</v>
      </c>
      <c r="D9911">
        <v>2025</v>
      </c>
      <c r="F9911" t="s">
        <v>1453</v>
      </c>
      <c r="G9911" t="s">
        <v>2755</v>
      </c>
      <c r="H9911" t="s">
        <v>1866</v>
      </c>
      <c r="I9911" t="s">
        <v>1866</v>
      </c>
      <c r="J9911" t="s">
        <v>2001</v>
      </c>
      <c r="K9911" t="s">
        <v>1911</v>
      </c>
      <c r="L9911" t="s">
        <v>1886</v>
      </c>
      <c r="M9911">
        <v>3</v>
      </c>
      <c r="N9911" s="3">
        <v>58</v>
      </c>
      <c r="O9911" s="3">
        <v>25</v>
      </c>
      <c r="P9911" s="4">
        <v>0.1</v>
      </c>
      <c r="Q9911" s="3">
        <v>156.6</v>
      </c>
      <c r="R9911" s="3">
        <v>75</v>
      </c>
      <c r="S9911" s="3">
        <v>81.599999999999994</v>
      </c>
      <c r="T9911" t="s">
        <v>1954</v>
      </c>
      <c r="U9911" t="s">
        <v>72</v>
      </c>
    </row>
    <row r="9912" spans="1:21" x14ac:dyDescent="0.35">
      <c r="A9912" t="s">
        <v>12490</v>
      </c>
      <c r="B9912" s="2">
        <v>46016</v>
      </c>
      <c r="C9912">
        <v>12</v>
      </c>
      <c r="D9912">
        <v>2025</v>
      </c>
      <c r="F9912" t="s">
        <v>1062</v>
      </c>
      <c r="G9912" t="s">
        <v>3330</v>
      </c>
      <c r="H9912" t="s">
        <v>1873</v>
      </c>
      <c r="I9912" t="s">
        <v>2323</v>
      </c>
      <c r="J9912" t="s">
        <v>2045</v>
      </c>
      <c r="K9912" t="s">
        <v>1910</v>
      </c>
      <c r="L9912" t="s">
        <v>1890</v>
      </c>
      <c r="M9912">
        <v>1</v>
      </c>
      <c r="N9912" s="3">
        <v>99</v>
      </c>
      <c r="O9912" s="3">
        <v>58</v>
      </c>
      <c r="P9912" s="4">
        <v>0.1</v>
      </c>
      <c r="Q9912" s="3">
        <v>89.1</v>
      </c>
      <c r="R9912" s="3">
        <v>58</v>
      </c>
      <c r="S9912" s="3">
        <v>31.1</v>
      </c>
      <c r="T9912" t="s">
        <v>1954</v>
      </c>
      <c r="U9912" t="s">
        <v>72</v>
      </c>
    </row>
    <row r="9913" spans="1:21" x14ac:dyDescent="0.35">
      <c r="A9913" t="s">
        <v>12491</v>
      </c>
      <c r="B9913" s="2">
        <v>46016</v>
      </c>
      <c r="C9913">
        <v>12</v>
      </c>
      <c r="D9913">
        <v>2025</v>
      </c>
      <c r="F9913" t="s">
        <v>582</v>
      </c>
      <c r="G9913" t="s">
        <v>2763</v>
      </c>
      <c r="H9913" t="s">
        <v>1866</v>
      </c>
      <c r="I9913" t="s">
        <v>1866</v>
      </c>
      <c r="J9913" t="s">
        <v>1963</v>
      </c>
      <c r="K9913" t="s">
        <v>1907</v>
      </c>
      <c r="L9913" t="s">
        <v>1890</v>
      </c>
      <c r="M9913">
        <v>1</v>
      </c>
      <c r="N9913" s="3">
        <v>119</v>
      </c>
      <c r="O9913" s="3">
        <v>72</v>
      </c>
      <c r="P9913" s="4">
        <v>0</v>
      </c>
      <c r="Q9913" s="3">
        <v>119</v>
      </c>
      <c r="R9913" s="3">
        <v>72</v>
      </c>
      <c r="S9913" s="3">
        <v>47</v>
      </c>
      <c r="T9913" t="s">
        <v>1954</v>
      </c>
      <c r="U9913" t="s">
        <v>72</v>
      </c>
    </row>
    <row r="9914" spans="1:21" x14ac:dyDescent="0.35">
      <c r="A9914" t="s">
        <v>12492</v>
      </c>
      <c r="B9914" s="2">
        <v>46016</v>
      </c>
      <c r="C9914">
        <v>12</v>
      </c>
      <c r="D9914">
        <v>2025</v>
      </c>
      <c r="F9914" t="s">
        <v>1702</v>
      </c>
      <c r="G9914" t="s">
        <v>2161</v>
      </c>
      <c r="H9914" t="s">
        <v>1872</v>
      </c>
      <c r="I9914" t="s">
        <v>2076</v>
      </c>
      <c r="J9914" t="s">
        <v>1967</v>
      </c>
      <c r="K9914" t="s">
        <v>1913</v>
      </c>
      <c r="L9914" t="s">
        <v>1888</v>
      </c>
      <c r="M9914">
        <v>2</v>
      </c>
      <c r="N9914" s="3">
        <v>78</v>
      </c>
      <c r="O9914" s="3">
        <v>39</v>
      </c>
      <c r="P9914" s="4">
        <v>0.15</v>
      </c>
      <c r="Q9914" s="3">
        <v>132.6</v>
      </c>
      <c r="R9914" s="3">
        <v>78</v>
      </c>
      <c r="S9914" s="3">
        <v>54.6</v>
      </c>
      <c r="T9914" t="s">
        <v>1954</v>
      </c>
      <c r="U9914" t="s">
        <v>72</v>
      </c>
    </row>
    <row r="9915" spans="1:21" x14ac:dyDescent="0.35">
      <c r="A9915" t="s">
        <v>12493</v>
      </c>
      <c r="B9915" s="2">
        <v>46016</v>
      </c>
      <c r="C9915">
        <v>12</v>
      </c>
      <c r="D9915">
        <v>2025</v>
      </c>
      <c r="F9915" t="s">
        <v>780</v>
      </c>
      <c r="G9915" t="s">
        <v>2298</v>
      </c>
      <c r="H9915" t="s">
        <v>1875</v>
      </c>
      <c r="I9915" t="s">
        <v>1996</v>
      </c>
      <c r="J9915" t="s">
        <v>2064</v>
      </c>
      <c r="K9915" t="s">
        <v>1922</v>
      </c>
      <c r="L9915" t="s">
        <v>1887</v>
      </c>
      <c r="M9915">
        <v>1</v>
      </c>
      <c r="N9915" s="3">
        <v>32</v>
      </c>
      <c r="O9915" s="3">
        <v>14</v>
      </c>
      <c r="P9915" s="4">
        <v>0.05</v>
      </c>
      <c r="Q9915" s="3">
        <v>30.4</v>
      </c>
      <c r="R9915" s="3">
        <v>14</v>
      </c>
      <c r="S9915" s="3">
        <v>16.399999999999999</v>
      </c>
      <c r="T9915" t="s">
        <v>1954</v>
      </c>
      <c r="U9915" t="s">
        <v>72</v>
      </c>
    </row>
    <row r="9916" spans="1:21" x14ac:dyDescent="0.35">
      <c r="A9916" t="s">
        <v>12494</v>
      </c>
      <c r="B9916" s="2">
        <v>46016</v>
      </c>
      <c r="C9916">
        <v>12</v>
      </c>
      <c r="D9916">
        <v>2025</v>
      </c>
      <c r="F9916" t="s">
        <v>500</v>
      </c>
      <c r="G9916" t="s">
        <v>2747</v>
      </c>
      <c r="H9916" t="s">
        <v>1875</v>
      </c>
      <c r="I9916" t="s">
        <v>1996</v>
      </c>
      <c r="J9916" t="s">
        <v>1987</v>
      </c>
      <c r="K9916" t="s">
        <v>1908</v>
      </c>
      <c r="L9916" t="s">
        <v>1890</v>
      </c>
      <c r="M9916">
        <v>2</v>
      </c>
      <c r="N9916" s="3">
        <v>129</v>
      </c>
      <c r="O9916" s="3">
        <v>78</v>
      </c>
      <c r="P9916" s="4">
        <v>0</v>
      </c>
      <c r="Q9916" s="3">
        <v>258</v>
      </c>
      <c r="R9916" s="3">
        <v>156</v>
      </c>
      <c r="S9916" s="3">
        <v>102</v>
      </c>
      <c r="T9916" t="s">
        <v>1954</v>
      </c>
      <c r="U9916" t="s">
        <v>72</v>
      </c>
    </row>
    <row r="9917" spans="1:21" x14ac:dyDescent="0.35">
      <c r="A9917" t="s">
        <v>12495</v>
      </c>
      <c r="B9917" s="2">
        <v>46016</v>
      </c>
      <c r="C9917">
        <v>12</v>
      </c>
      <c r="D9917">
        <v>2025</v>
      </c>
      <c r="F9917" t="s">
        <v>1452</v>
      </c>
      <c r="G9917" t="s">
        <v>2848</v>
      </c>
      <c r="H9917" t="s">
        <v>1866</v>
      </c>
      <c r="I9917" t="s">
        <v>1866</v>
      </c>
      <c r="J9917" t="s">
        <v>1987</v>
      </c>
      <c r="K9917" t="s">
        <v>1908</v>
      </c>
      <c r="L9917" t="s">
        <v>1890</v>
      </c>
      <c r="M9917">
        <v>1</v>
      </c>
      <c r="N9917" s="3">
        <v>129</v>
      </c>
      <c r="O9917" s="3">
        <v>78</v>
      </c>
      <c r="P9917" s="4">
        <v>0.1</v>
      </c>
      <c r="Q9917" s="3">
        <v>116.1</v>
      </c>
      <c r="R9917" s="3">
        <v>78</v>
      </c>
      <c r="S9917" s="3">
        <v>38.1</v>
      </c>
      <c r="T9917" t="s">
        <v>1954</v>
      </c>
      <c r="U9917" t="s">
        <v>72</v>
      </c>
    </row>
    <row r="9918" spans="1:21" x14ac:dyDescent="0.35">
      <c r="A9918" t="s">
        <v>12496</v>
      </c>
      <c r="B9918" s="2">
        <v>46017</v>
      </c>
      <c r="C9918">
        <v>12</v>
      </c>
      <c r="D9918">
        <v>2025</v>
      </c>
      <c r="F9918" t="s">
        <v>1750</v>
      </c>
      <c r="G9918" t="s">
        <v>2349</v>
      </c>
      <c r="H9918" t="s">
        <v>1866</v>
      </c>
      <c r="I9918" t="s">
        <v>1866</v>
      </c>
      <c r="J9918" t="s">
        <v>2045</v>
      </c>
      <c r="K9918" t="s">
        <v>1910</v>
      </c>
      <c r="L9918" t="s">
        <v>1890</v>
      </c>
      <c r="M9918">
        <v>5</v>
      </c>
      <c r="N9918" s="3">
        <v>99</v>
      </c>
      <c r="O9918" s="3">
        <v>58</v>
      </c>
      <c r="P9918" s="4">
        <v>0.05</v>
      </c>
      <c r="Q9918" s="3">
        <v>470.25</v>
      </c>
      <c r="R9918" s="3">
        <v>290</v>
      </c>
      <c r="S9918" s="3">
        <v>180.25</v>
      </c>
      <c r="T9918" t="s">
        <v>1954</v>
      </c>
      <c r="U9918" t="s">
        <v>72</v>
      </c>
    </row>
    <row r="9919" spans="1:21" x14ac:dyDescent="0.35">
      <c r="A9919" t="s">
        <v>12497</v>
      </c>
      <c r="B9919" s="2">
        <v>46017</v>
      </c>
      <c r="C9919">
        <v>12</v>
      </c>
      <c r="D9919">
        <v>2025</v>
      </c>
      <c r="F9919" t="s">
        <v>109</v>
      </c>
      <c r="G9919" t="s">
        <v>3336</v>
      </c>
      <c r="H9919" t="s">
        <v>1874</v>
      </c>
      <c r="I9919" t="s">
        <v>2200</v>
      </c>
      <c r="J9919" t="s">
        <v>1997</v>
      </c>
      <c r="K9919" t="s">
        <v>1906</v>
      </c>
      <c r="L9919" t="s">
        <v>1889</v>
      </c>
      <c r="M9919">
        <v>1</v>
      </c>
      <c r="N9919" s="3">
        <v>89</v>
      </c>
      <c r="O9919" s="3">
        <v>48</v>
      </c>
      <c r="P9919" s="4">
        <v>0.05</v>
      </c>
      <c r="Q9919" s="3">
        <v>84.55</v>
      </c>
      <c r="R9919" s="3">
        <v>48</v>
      </c>
      <c r="S9919" s="3">
        <v>36.549999999999997</v>
      </c>
      <c r="T9919" t="s">
        <v>1954</v>
      </c>
      <c r="U9919" t="s">
        <v>72</v>
      </c>
    </row>
    <row r="9920" spans="1:21" x14ac:dyDescent="0.35">
      <c r="A9920" t="s">
        <v>12498</v>
      </c>
      <c r="B9920" s="2">
        <v>46017</v>
      </c>
      <c r="C9920">
        <v>12</v>
      </c>
      <c r="D9920">
        <v>2025</v>
      </c>
      <c r="F9920" t="s">
        <v>1695</v>
      </c>
      <c r="G9920" t="s">
        <v>2331</v>
      </c>
      <c r="H9920" t="s">
        <v>1866</v>
      </c>
      <c r="I9920" t="s">
        <v>1866</v>
      </c>
      <c r="J9920" t="s">
        <v>2001</v>
      </c>
      <c r="K9920" t="s">
        <v>1911</v>
      </c>
      <c r="L9920" t="s">
        <v>1886</v>
      </c>
      <c r="M9920">
        <v>2</v>
      </c>
      <c r="N9920" s="3">
        <v>58</v>
      </c>
      <c r="O9920" s="3">
        <v>25</v>
      </c>
      <c r="P9920" s="4">
        <v>0</v>
      </c>
      <c r="Q9920" s="3">
        <v>116</v>
      </c>
      <c r="R9920" s="3">
        <v>50</v>
      </c>
      <c r="S9920" s="3">
        <v>66</v>
      </c>
      <c r="T9920" t="s">
        <v>1954</v>
      </c>
      <c r="U9920" t="s">
        <v>72</v>
      </c>
    </row>
    <row r="9921" spans="1:21" x14ac:dyDescent="0.35">
      <c r="A9921" t="s">
        <v>12499</v>
      </c>
      <c r="B9921" s="2">
        <v>46017</v>
      </c>
      <c r="C9921">
        <v>12</v>
      </c>
      <c r="D9921">
        <v>2025</v>
      </c>
      <c r="F9921" t="s">
        <v>749</v>
      </c>
      <c r="G9921" t="s">
        <v>2148</v>
      </c>
      <c r="H9921" t="s">
        <v>1868</v>
      </c>
      <c r="I9921" t="s">
        <v>2022</v>
      </c>
      <c r="J9921" t="s">
        <v>1963</v>
      </c>
      <c r="K9921" t="s">
        <v>1907</v>
      </c>
      <c r="L9921" t="s">
        <v>1890</v>
      </c>
      <c r="M9921">
        <v>1</v>
      </c>
      <c r="N9921" s="3">
        <v>119</v>
      </c>
      <c r="O9921" s="3">
        <v>72</v>
      </c>
      <c r="P9921" s="4">
        <v>0.15</v>
      </c>
      <c r="Q9921" s="3">
        <v>101.15</v>
      </c>
      <c r="R9921" s="3">
        <v>72</v>
      </c>
      <c r="S9921" s="3">
        <v>29.15</v>
      </c>
      <c r="T9921" t="s">
        <v>1954</v>
      </c>
      <c r="U9921" t="s">
        <v>72</v>
      </c>
    </row>
    <row r="9922" spans="1:21" x14ac:dyDescent="0.35">
      <c r="A9922" t="s">
        <v>12500</v>
      </c>
      <c r="B9922" s="2">
        <v>46017</v>
      </c>
      <c r="C9922">
        <v>12</v>
      </c>
      <c r="D9922">
        <v>2025</v>
      </c>
      <c r="F9922" t="s">
        <v>276</v>
      </c>
      <c r="G9922" t="s">
        <v>2739</v>
      </c>
      <c r="H9922" t="s">
        <v>1864</v>
      </c>
      <c r="I9922" t="s">
        <v>2101</v>
      </c>
      <c r="J9922" t="s">
        <v>2183</v>
      </c>
      <c r="K9922" t="s">
        <v>1917</v>
      </c>
      <c r="L9922" t="s">
        <v>1886</v>
      </c>
      <c r="M9922">
        <v>1</v>
      </c>
      <c r="N9922" s="3">
        <v>72</v>
      </c>
      <c r="O9922" s="3">
        <v>34</v>
      </c>
      <c r="P9922" s="4">
        <v>0.05</v>
      </c>
      <c r="Q9922" s="3">
        <v>68.400000000000006</v>
      </c>
      <c r="R9922" s="3">
        <v>34</v>
      </c>
      <c r="S9922" s="3">
        <v>34.4</v>
      </c>
      <c r="T9922" t="s">
        <v>1954</v>
      </c>
      <c r="U9922" t="s">
        <v>72</v>
      </c>
    </row>
    <row r="9923" spans="1:21" x14ac:dyDescent="0.35">
      <c r="A9923" t="s">
        <v>12501</v>
      </c>
      <c r="B9923" s="2">
        <v>46017</v>
      </c>
      <c r="C9923">
        <v>12</v>
      </c>
      <c r="D9923">
        <v>2025</v>
      </c>
      <c r="F9923" t="s">
        <v>100</v>
      </c>
      <c r="G9923" t="s">
        <v>2552</v>
      </c>
      <c r="H9923" t="s">
        <v>1864</v>
      </c>
      <c r="I9923" t="s">
        <v>2101</v>
      </c>
      <c r="J9923" t="s">
        <v>1960</v>
      </c>
      <c r="K9923" t="s">
        <v>1924</v>
      </c>
      <c r="L9923" t="s">
        <v>1885</v>
      </c>
      <c r="M9923">
        <v>5</v>
      </c>
      <c r="N9923" s="3">
        <v>42</v>
      </c>
      <c r="O9923" s="3">
        <v>20</v>
      </c>
      <c r="P9923" s="4">
        <v>0.05</v>
      </c>
      <c r="Q9923" s="3">
        <v>199.5</v>
      </c>
      <c r="R9923" s="3">
        <v>100</v>
      </c>
      <c r="S9923" s="3">
        <v>99.5</v>
      </c>
      <c r="T9923" t="s">
        <v>1954</v>
      </c>
      <c r="U9923" t="s">
        <v>72</v>
      </c>
    </row>
    <row r="9924" spans="1:21" x14ac:dyDescent="0.35">
      <c r="A9924" t="s">
        <v>12502</v>
      </c>
      <c r="B9924" s="2">
        <v>46017</v>
      </c>
      <c r="C9924">
        <v>12</v>
      </c>
      <c r="D9924">
        <v>2025</v>
      </c>
      <c r="F9924" t="s">
        <v>1240</v>
      </c>
      <c r="G9924" t="s">
        <v>3749</v>
      </c>
      <c r="H9924" t="s">
        <v>1871</v>
      </c>
      <c r="I9924" t="s">
        <v>1966</v>
      </c>
      <c r="J9924" t="s">
        <v>2114</v>
      </c>
      <c r="K9924" t="s">
        <v>1915</v>
      </c>
      <c r="L9924" t="s">
        <v>1886</v>
      </c>
      <c r="M9924">
        <v>1</v>
      </c>
      <c r="N9924" s="3">
        <v>85</v>
      </c>
      <c r="O9924" s="3">
        <v>41</v>
      </c>
      <c r="P9924" s="4">
        <v>0</v>
      </c>
      <c r="Q9924" s="3">
        <v>85</v>
      </c>
      <c r="R9924" s="3">
        <v>41</v>
      </c>
      <c r="S9924" s="3">
        <v>44</v>
      </c>
      <c r="T9924" t="s">
        <v>1954</v>
      </c>
      <c r="U9924" t="s">
        <v>72</v>
      </c>
    </row>
    <row r="9925" spans="1:21" x14ac:dyDescent="0.35">
      <c r="A9925" t="s">
        <v>12503</v>
      </c>
      <c r="B9925" s="2">
        <v>46017</v>
      </c>
      <c r="C9925">
        <v>12</v>
      </c>
      <c r="D9925">
        <v>2025</v>
      </c>
      <c r="F9925" t="s">
        <v>331</v>
      </c>
      <c r="G9925" t="s">
        <v>2257</v>
      </c>
      <c r="H9925" t="s">
        <v>1875</v>
      </c>
      <c r="I9925" t="s">
        <v>1970</v>
      </c>
      <c r="J9925" t="s">
        <v>1978</v>
      </c>
      <c r="K9925" t="s">
        <v>1916</v>
      </c>
      <c r="L9925" t="s">
        <v>1887</v>
      </c>
      <c r="M9925">
        <v>1</v>
      </c>
      <c r="N9925" s="3">
        <v>79</v>
      </c>
      <c r="O9925" s="3">
        <v>42</v>
      </c>
      <c r="P9925" s="4">
        <v>0.1</v>
      </c>
      <c r="Q9925" s="3">
        <v>71.099999999999994</v>
      </c>
      <c r="R9925" s="3">
        <v>42</v>
      </c>
      <c r="S9925" s="3">
        <v>29.1</v>
      </c>
      <c r="T9925" t="s">
        <v>1954</v>
      </c>
      <c r="U9925" t="s">
        <v>72</v>
      </c>
    </row>
    <row r="9926" spans="1:21" x14ac:dyDescent="0.35">
      <c r="A9926" t="s">
        <v>12504</v>
      </c>
      <c r="B9926" s="2">
        <v>46017</v>
      </c>
      <c r="C9926">
        <v>12</v>
      </c>
      <c r="D9926">
        <v>2025</v>
      </c>
      <c r="F9926" t="s">
        <v>451</v>
      </c>
      <c r="G9926" t="s">
        <v>3562</v>
      </c>
      <c r="H9926" t="s">
        <v>1875</v>
      </c>
      <c r="I9926" t="s">
        <v>2054</v>
      </c>
      <c r="J9926" t="s">
        <v>2162</v>
      </c>
      <c r="K9926" t="s">
        <v>1921</v>
      </c>
      <c r="L9926" t="s">
        <v>1889</v>
      </c>
      <c r="M9926">
        <v>1</v>
      </c>
      <c r="N9926" s="3">
        <v>55</v>
      </c>
      <c r="O9926" s="3">
        <v>27</v>
      </c>
      <c r="P9926" s="4">
        <v>0</v>
      </c>
      <c r="Q9926" s="3">
        <v>55</v>
      </c>
      <c r="R9926" s="3">
        <v>27</v>
      </c>
      <c r="S9926" s="3">
        <v>28</v>
      </c>
      <c r="T9926" t="s">
        <v>1954</v>
      </c>
      <c r="U9926" t="s">
        <v>72</v>
      </c>
    </row>
    <row r="9927" spans="1:21" x14ac:dyDescent="0.35">
      <c r="A9927" t="s">
        <v>12505</v>
      </c>
      <c r="B9927" s="2">
        <v>46017</v>
      </c>
      <c r="C9927">
        <v>12</v>
      </c>
      <c r="D9927">
        <v>2025</v>
      </c>
      <c r="F9927" t="s">
        <v>1381</v>
      </c>
      <c r="G9927" t="s">
        <v>2983</v>
      </c>
      <c r="H9927" t="s">
        <v>1872</v>
      </c>
      <c r="I9927" t="s">
        <v>2357</v>
      </c>
      <c r="J9927" t="s">
        <v>2061</v>
      </c>
      <c r="K9927" t="s">
        <v>1923</v>
      </c>
      <c r="L9927" t="s">
        <v>1888</v>
      </c>
      <c r="M9927">
        <v>2</v>
      </c>
      <c r="N9927" s="3">
        <v>25</v>
      </c>
      <c r="O9927" s="3">
        <v>11</v>
      </c>
      <c r="P9927" s="4">
        <v>0.2</v>
      </c>
      <c r="Q9927" s="3">
        <v>40</v>
      </c>
      <c r="R9927" s="3">
        <v>22</v>
      </c>
      <c r="S9927" s="3">
        <v>18</v>
      </c>
      <c r="T9927" t="s">
        <v>1954</v>
      </c>
      <c r="U9927" t="s">
        <v>72</v>
      </c>
    </row>
    <row r="9928" spans="1:21" x14ac:dyDescent="0.35">
      <c r="A9928" t="s">
        <v>12506</v>
      </c>
      <c r="B9928" s="2">
        <v>46017</v>
      </c>
      <c r="C9928">
        <v>12</v>
      </c>
      <c r="D9928">
        <v>2025</v>
      </c>
      <c r="F9928" t="s">
        <v>1538</v>
      </c>
      <c r="G9928" t="s">
        <v>2164</v>
      </c>
      <c r="H9928" t="s">
        <v>1866</v>
      </c>
      <c r="I9928" t="s">
        <v>1866</v>
      </c>
      <c r="J9928" t="s">
        <v>2064</v>
      </c>
      <c r="K9928" t="s">
        <v>1922</v>
      </c>
      <c r="L9928" t="s">
        <v>1887</v>
      </c>
      <c r="M9928">
        <v>2</v>
      </c>
      <c r="N9928" s="3">
        <v>32</v>
      </c>
      <c r="O9928" s="3">
        <v>14</v>
      </c>
      <c r="P9928" s="4">
        <v>0.15</v>
      </c>
      <c r="Q9928" s="3">
        <v>54.4</v>
      </c>
      <c r="R9928" s="3">
        <v>28</v>
      </c>
      <c r="S9928" s="3">
        <v>26.4</v>
      </c>
      <c r="T9928" t="s">
        <v>1954</v>
      </c>
      <c r="U9928" t="s">
        <v>72</v>
      </c>
    </row>
    <row r="9929" spans="1:21" x14ac:dyDescent="0.35">
      <c r="A9929" t="s">
        <v>12507</v>
      </c>
      <c r="B9929" s="2">
        <v>46017</v>
      </c>
      <c r="C9929">
        <v>12</v>
      </c>
      <c r="D9929">
        <v>2025</v>
      </c>
      <c r="F9929" t="s">
        <v>173</v>
      </c>
      <c r="G9929" t="s">
        <v>2351</v>
      </c>
      <c r="H9929" t="s">
        <v>1868</v>
      </c>
      <c r="I9929" t="s">
        <v>2113</v>
      </c>
      <c r="J9929" t="s">
        <v>2061</v>
      </c>
      <c r="K9929" t="s">
        <v>1923</v>
      </c>
      <c r="L9929" t="s">
        <v>1888</v>
      </c>
      <c r="M9929">
        <v>1</v>
      </c>
      <c r="N9929" s="3">
        <v>25</v>
      </c>
      <c r="O9929" s="3">
        <v>11</v>
      </c>
      <c r="P9929" s="4">
        <v>0.05</v>
      </c>
      <c r="Q9929" s="3">
        <v>23.75</v>
      </c>
      <c r="R9929" s="3">
        <v>11</v>
      </c>
      <c r="S9929" s="3">
        <v>12.75</v>
      </c>
      <c r="T9929" t="s">
        <v>1954</v>
      </c>
      <c r="U9929" t="s">
        <v>72</v>
      </c>
    </row>
    <row r="9930" spans="1:21" x14ac:dyDescent="0.35">
      <c r="A9930" t="s">
        <v>12508</v>
      </c>
      <c r="B9930" s="2">
        <v>46017</v>
      </c>
      <c r="C9930">
        <v>12</v>
      </c>
      <c r="D9930">
        <v>2025</v>
      </c>
      <c r="F9930" t="s">
        <v>507</v>
      </c>
      <c r="G9930" t="s">
        <v>2030</v>
      </c>
      <c r="H9930" t="s">
        <v>1871</v>
      </c>
      <c r="I9930" t="s">
        <v>1966</v>
      </c>
      <c r="J9930" t="s">
        <v>1991</v>
      </c>
      <c r="K9930" t="s">
        <v>1925</v>
      </c>
      <c r="L9930" t="s">
        <v>1885</v>
      </c>
      <c r="M9930">
        <v>2</v>
      </c>
      <c r="N9930" s="3">
        <v>35</v>
      </c>
      <c r="O9930" s="3">
        <v>16</v>
      </c>
      <c r="P9930" s="4">
        <v>0</v>
      </c>
      <c r="Q9930" s="3">
        <v>70</v>
      </c>
      <c r="R9930" s="3">
        <v>32</v>
      </c>
      <c r="S9930" s="3">
        <v>38</v>
      </c>
      <c r="T9930" t="s">
        <v>1954</v>
      </c>
      <c r="U9930" t="s">
        <v>72</v>
      </c>
    </row>
    <row r="9931" spans="1:21" x14ac:dyDescent="0.35">
      <c r="A9931" t="s">
        <v>12509</v>
      </c>
      <c r="B9931" s="2">
        <v>46017</v>
      </c>
      <c r="C9931">
        <v>12</v>
      </c>
      <c r="D9931">
        <v>2025</v>
      </c>
      <c r="F9931" t="s">
        <v>1501</v>
      </c>
      <c r="G9931" t="s">
        <v>2846</v>
      </c>
      <c r="H9931" t="s">
        <v>1871</v>
      </c>
      <c r="I9931" t="s">
        <v>1966</v>
      </c>
      <c r="J9931" t="s">
        <v>1991</v>
      </c>
      <c r="K9931" t="s">
        <v>1925</v>
      </c>
      <c r="L9931" t="s">
        <v>1885</v>
      </c>
      <c r="M9931">
        <v>2</v>
      </c>
      <c r="N9931" s="3">
        <v>35</v>
      </c>
      <c r="O9931" s="3">
        <v>16</v>
      </c>
      <c r="P9931" s="4">
        <v>0</v>
      </c>
      <c r="Q9931" s="3">
        <v>70</v>
      </c>
      <c r="R9931" s="3">
        <v>32</v>
      </c>
      <c r="S9931" s="3">
        <v>38</v>
      </c>
      <c r="T9931" t="s">
        <v>1954</v>
      </c>
      <c r="U9931" t="s">
        <v>72</v>
      </c>
    </row>
    <row r="9932" spans="1:21" x14ac:dyDescent="0.35">
      <c r="A9932" t="s">
        <v>12510</v>
      </c>
      <c r="B9932" s="2">
        <v>46017</v>
      </c>
      <c r="C9932">
        <v>12</v>
      </c>
      <c r="D9932">
        <v>2025</v>
      </c>
      <c r="F9932" t="s">
        <v>1708</v>
      </c>
      <c r="G9932" t="s">
        <v>2341</v>
      </c>
      <c r="H9932" t="s">
        <v>1874</v>
      </c>
      <c r="I9932" t="s">
        <v>2119</v>
      </c>
      <c r="J9932" t="s">
        <v>1971</v>
      </c>
      <c r="K9932" t="s">
        <v>1920</v>
      </c>
      <c r="L9932" t="s">
        <v>1886</v>
      </c>
      <c r="M9932">
        <v>3</v>
      </c>
      <c r="N9932" s="3">
        <v>45</v>
      </c>
      <c r="O9932" s="3">
        <v>19</v>
      </c>
      <c r="P9932" s="4">
        <v>0.1</v>
      </c>
      <c r="Q9932" s="3">
        <v>121.5</v>
      </c>
      <c r="R9932" s="3">
        <v>57</v>
      </c>
      <c r="S9932" s="3">
        <v>64.5</v>
      </c>
      <c r="T9932" t="s">
        <v>1954</v>
      </c>
      <c r="U9932" t="s">
        <v>72</v>
      </c>
    </row>
    <row r="9933" spans="1:21" x14ac:dyDescent="0.35">
      <c r="A9933" t="s">
        <v>12511</v>
      </c>
      <c r="B9933" s="2">
        <v>46018</v>
      </c>
      <c r="C9933">
        <v>12</v>
      </c>
      <c r="D9933">
        <v>2025</v>
      </c>
      <c r="F9933" t="s">
        <v>459</v>
      </c>
      <c r="G9933" t="s">
        <v>2480</v>
      </c>
      <c r="H9933" t="s">
        <v>1868</v>
      </c>
      <c r="I9933" t="s">
        <v>2022</v>
      </c>
      <c r="J9933" t="s">
        <v>1978</v>
      </c>
      <c r="K9933" t="s">
        <v>1916</v>
      </c>
      <c r="L9933" t="s">
        <v>1887</v>
      </c>
      <c r="M9933">
        <v>1</v>
      </c>
      <c r="N9933" s="3">
        <v>79</v>
      </c>
      <c r="O9933" s="3">
        <v>42</v>
      </c>
      <c r="P9933" s="4">
        <v>0.05</v>
      </c>
      <c r="Q9933" s="3">
        <v>75.05</v>
      </c>
      <c r="R9933" s="3">
        <v>42</v>
      </c>
      <c r="S9933" s="3">
        <v>33.049999999999997</v>
      </c>
      <c r="T9933" t="s">
        <v>1954</v>
      </c>
      <c r="U9933" t="s">
        <v>72</v>
      </c>
    </row>
    <row r="9934" spans="1:21" x14ac:dyDescent="0.35">
      <c r="A9934" t="s">
        <v>12512</v>
      </c>
      <c r="B9934" s="2">
        <v>46018</v>
      </c>
      <c r="C9934">
        <v>12</v>
      </c>
      <c r="D9934">
        <v>2025</v>
      </c>
      <c r="F9934" t="s">
        <v>449</v>
      </c>
      <c r="G9934" t="s">
        <v>2837</v>
      </c>
      <c r="H9934" t="s">
        <v>1868</v>
      </c>
      <c r="I9934" t="s">
        <v>1959</v>
      </c>
      <c r="J9934" t="s">
        <v>2034</v>
      </c>
      <c r="K9934" t="s">
        <v>1904</v>
      </c>
      <c r="L9934" t="s">
        <v>1889</v>
      </c>
      <c r="M9934">
        <v>1</v>
      </c>
      <c r="N9934" s="3">
        <v>149</v>
      </c>
      <c r="O9934" s="3">
        <v>91</v>
      </c>
      <c r="P9934" s="4">
        <v>0.05</v>
      </c>
      <c r="Q9934" s="3">
        <v>141.55000000000001</v>
      </c>
      <c r="R9934" s="3">
        <v>91</v>
      </c>
      <c r="S9934" s="3">
        <v>50.55</v>
      </c>
      <c r="T9934" t="s">
        <v>1954</v>
      </c>
      <c r="U9934" t="s">
        <v>72</v>
      </c>
    </row>
    <row r="9935" spans="1:21" x14ac:dyDescent="0.35">
      <c r="A9935" t="s">
        <v>12513</v>
      </c>
      <c r="B9935" s="2">
        <v>46018</v>
      </c>
      <c r="C9935">
        <v>12</v>
      </c>
      <c r="D9935">
        <v>2025</v>
      </c>
      <c r="F9935" t="s">
        <v>1023</v>
      </c>
      <c r="G9935" t="s">
        <v>3139</v>
      </c>
      <c r="H9935" t="s">
        <v>1868</v>
      </c>
      <c r="I9935" t="s">
        <v>2022</v>
      </c>
      <c r="J9935" t="s">
        <v>2015</v>
      </c>
      <c r="K9935" t="s">
        <v>1914</v>
      </c>
      <c r="L9935" t="s">
        <v>1888</v>
      </c>
      <c r="M9935">
        <v>1</v>
      </c>
      <c r="N9935" s="3">
        <v>65</v>
      </c>
      <c r="O9935" s="3">
        <v>32</v>
      </c>
      <c r="P9935" s="4">
        <v>0.15</v>
      </c>
      <c r="Q9935" s="3">
        <v>55.25</v>
      </c>
      <c r="R9935" s="3">
        <v>32</v>
      </c>
      <c r="S9935" s="3">
        <v>23.25</v>
      </c>
      <c r="T9935" t="s">
        <v>1954</v>
      </c>
      <c r="U9935" t="s">
        <v>72</v>
      </c>
    </row>
    <row r="9936" spans="1:21" x14ac:dyDescent="0.35">
      <c r="A9936" t="s">
        <v>12514</v>
      </c>
      <c r="B9936" s="2">
        <v>46018</v>
      </c>
      <c r="C9936">
        <v>12</v>
      </c>
      <c r="D9936">
        <v>2025</v>
      </c>
      <c r="F9936" t="s">
        <v>218</v>
      </c>
      <c r="G9936" t="s">
        <v>2566</v>
      </c>
      <c r="H9936" t="s">
        <v>1870</v>
      </c>
      <c r="I9936" t="s">
        <v>2083</v>
      </c>
      <c r="J9936" t="s">
        <v>2067</v>
      </c>
      <c r="K9936" t="s">
        <v>1918</v>
      </c>
      <c r="L9936" t="s">
        <v>1889</v>
      </c>
      <c r="M9936">
        <v>3</v>
      </c>
      <c r="N9936" s="3">
        <v>69</v>
      </c>
      <c r="O9936" s="3">
        <v>37</v>
      </c>
      <c r="P9936" s="4">
        <v>0.05</v>
      </c>
      <c r="Q9936" s="3">
        <v>196.65</v>
      </c>
      <c r="R9936" s="3">
        <v>111</v>
      </c>
      <c r="S9936" s="3">
        <v>85.65</v>
      </c>
      <c r="T9936" t="s">
        <v>1954</v>
      </c>
      <c r="U9936" t="s">
        <v>72</v>
      </c>
    </row>
    <row r="9937" spans="1:21" x14ac:dyDescent="0.35">
      <c r="A9937" t="s">
        <v>12515</v>
      </c>
      <c r="B9937" s="2">
        <v>46018</v>
      </c>
      <c r="C9937">
        <v>12</v>
      </c>
      <c r="D9937">
        <v>2025</v>
      </c>
      <c r="F9937" t="s">
        <v>1087</v>
      </c>
      <c r="G9937" t="s">
        <v>2224</v>
      </c>
      <c r="H9937" t="s">
        <v>1873</v>
      </c>
      <c r="I9937" t="s">
        <v>2070</v>
      </c>
      <c r="J9937" t="s">
        <v>1978</v>
      </c>
      <c r="K9937" t="s">
        <v>1916</v>
      </c>
      <c r="L9937" t="s">
        <v>1887</v>
      </c>
      <c r="M9937">
        <v>4</v>
      </c>
      <c r="N9937" s="3">
        <v>79</v>
      </c>
      <c r="O9937" s="3">
        <v>42</v>
      </c>
      <c r="P9937" s="4">
        <v>0.05</v>
      </c>
      <c r="Q9937" s="3">
        <v>300.2</v>
      </c>
      <c r="R9937" s="3">
        <v>168</v>
      </c>
      <c r="S9937" s="3">
        <v>132.19999999999999</v>
      </c>
      <c r="T9937" t="s">
        <v>1954</v>
      </c>
      <c r="U9937" t="s">
        <v>72</v>
      </c>
    </row>
    <row r="9938" spans="1:21" x14ac:dyDescent="0.35">
      <c r="A9938" t="s">
        <v>12516</v>
      </c>
      <c r="B9938" s="2">
        <v>46018</v>
      </c>
      <c r="C9938">
        <v>12</v>
      </c>
      <c r="D9938">
        <v>2025</v>
      </c>
      <c r="F9938" t="s">
        <v>190</v>
      </c>
      <c r="G9938" t="s">
        <v>3032</v>
      </c>
      <c r="H9938" t="s">
        <v>1872</v>
      </c>
      <c r="I9938" t="s">
        <v>2357</v>
      </c>
      <c r="J9938" t="s">
        <v>1956</v>
      </c>
      <c r="K9938" t="s">
        <v>1909</v>
      </c>
      <c r="L9938" t="s">
        <v>1887</v>
      </c>
      <c r="M9938">
        <v>2</v>
      </c>
      <c r="N9938" s="3">
        <v>95</v>
      </c>
      <c r="O9938" s="3">
        <v>54</v>
      </c>
      <c r="P9938" s="4">
        <v>0.1</v>
      </c>
      <c r="Q9938" s="3">
        <v>171</v>
      </c>
      <c r="R9938" s="3">
        <v>108</v>
      </c>
      <c r="S9938" s="3">
        <v>63</v>
      </c>
      <c r="T9938" t="s">
        <v>1954</v>
      </c>
      <c r="U9938" t="s">
        <v>72</v>
      </c>
    </row>
    <row r="9939" spans="1:21" x14ac:dyDescent="0.35">
      <c r="A9939" t="s">
        <v>12517</v>
      </c>
      <c r="B9939" s="2">
        <v>46018</v>
      </c>
      <c r="C9939">
        <v>12</v>
      </c>
      <c r="D9939">
        <v>2025</v>
      </c>
      <c r="F9939" t="s">
        <v>308</v>
      </c>
      <c r="G9939" t="s">
        <v>2983</v>
      </c>
      <c r="H9939" t="s">
        <v>1863</v>
      </c>
      <c r="I9939" t="s">
        <v>2051</v>
      </c>
      <c r="J9939" t="s">
        <v>1963</v>
      </c>
      <c r="K9939" t="s">
        <v>1907</v>
      </c>
      <c r="L9939" t="s">
        <v>1890</v>
      </c>
      <c r="M9939">
        <v>1</v>
      </c>
      <c r="N9939" s="3">
        <v>119</v>
      </c>
      <c r="O9939" s="3">
        <v>72</v>
      </c>
      <c r="P9939" s="4">
        <v>0</v>
      </c>
      <c r="Q9939" s="3">
        <v>119</v>
      </c>
      <c r="R9939" s="3">
        <v>72</v>
      </c>
      <c r="S9939" s="3">
        <v>47</v>
      </c>
      <c r="T9939" t="s">
        <v>1954</v>
      </c>
      <c r="U9939" t="s">
        <v>72</v>
      </c>
    </row>
    <row r="9940" spans="1:21" x14ac:dyDescent="0.35">
      <c r="A9940" t="s">
        <v>12518</v>
      </c>
      <c r="B9940" s="2">
        <v>46018</v>
      </c>
      <c r="C9940">
        <v>12</v>
      </c>
      <c r="D9940">
        <v>2025</v>
      </c>
      <c r="F9940" t="s">
        <v>830</v>
      </c>
      <c r="G9940" t="s">
        <v>2414</v>
      </c>
      <c r="H9940" t="s">
        <v>1863</v>
      </c>
      <c r="I9940" t="s">
        <v>2033</v>
      </c>
      <c r="J9940" t="s">
        <v>2120</v>
      </c>
      <c r="K9940" t="s">
        <v>1926</v>
      </c>
      <c r="L9940" t="s">
        <v>1885</v>
      </c>
      <c r="M9940">
        <v>1</v>
      </c>
      <c r="N9940" s="3">
        <v>28</v>
      </c>
      <c r="O9940" s="3">
        <v>13</v>
      </c>
      <c r="P9940" s="4">
        <v>0.15</v>
      </c>
      <c r="Q9940" s="3">
        <v>23.8</v>
      </c>
      <c r="R9940" s="3">
        <v>13</v>
      </c>
      <c r="S9940" s="3">
        <v>10.8</v>
      </c>
      <c r="T9940" t="s">
        <v>1954</v>
      </c>
      <c r="U9940" t="s">
        <v>72</v>
      </c>
    </row>
    <row r="9941" spans="1:21" x14ac:dyDescent="0.35">
      <c r="A9941" t="s">
        <v>12519</v>
      </c>
      <c r="B9941" s="2">
        <v>46018</v>
      </c>
      <c r="C9941">
        <v>12</v>
      </c>
      <c r="D9941">
        <v>2025</v>
      </c>
      <c r="F9941" t="s">
        <v>1464</v>
      </c>
      <c r="G9941" t="s">
        <v>3009</v>
      </c>
      <c r="H9941" t="s">
        <v>1870</v>
      </c>
      <c r="I9941" t="s">
        <v>2000</v>
      </c>
      <c r="J9941" t="s">
        <v>1963</v>
      </c>
      <c r="K9941" t="s">
        <v>1907</v>
      </c>
      <c r="L9941" t="s">
        <v>1890</v>
      </c>
      <c r="M9941">
        <v>1</v>
      </c>
      <c r="N9941" s="3">
        <v>119</v>
      </c>
      <c r="O9941" s="3">
        <v>72</v>
      </c>
      <c r="P9941" s="4">
        <v>0</v>
      </c>
      <c r="Q9941" s="3">
        <v>119</v>
      </c>
      <c r="R9941" s="3">
        <v>72</v>
      </c>
      <c r="S9941" s="3">
        <v>47</v>
      </c>
      <c r="T9941" t="s">
        <v>1954</v>
      </c>
      <c r="U9941" t="s">
        <v>72</v>
      </c>
    </row>
    <row r="9942" spans="1:21" x14ac:dyDescent="0.35">
      <c r="A9942" t="s">
        <v>12520</v>
      </c>
      <c r="B9942" s="2">
        <v>46018</v>
      </c>
      <c r="C9942">
        <v>12</v>
      </c>
      <c r="D9942">
        <v>2025</v>
      </c>
      <c r="F9942" t="s">
        <v>665</v>
      </c>
      <c r="G9942" t="s">
        <v>3365</v>
      </c>
      <c r="H9942" t="s">
        <v>1864</v>
      </c>
      <c r="I9942" t="s">
        <v>2087</v>
      </c>
      <c r="J9942" t="s">
        <v>2061</v>
      </c>
      <c r="K9942" t="s">
        <v>1923</v>
      </c>
      <c r="L9942" t="s">
        <v>1888</v>
      </c>
      <c r="M9942">
        <v>2</v>
      </c>
      <c r="N9942" s="3">
        <v>25</v>
      </c>
      <c r="O9942" s="3">
        <v>11</v>
      </c>
      <c r="P9942" s="4">
        <v>0</v>
      </c>
      <c r="Q9942" s="3">
        <v>50</v>
      </c>
      <c r="R9942" s="3">
        <v>22</v>
      </c>
      <c r="S9942" s="3">
        <v>28</v>
      </c>
      <c r="T9942" t="s">
        <v>1954</v>
      </c>
      <c r="U9942" t="s">
        <v>72</v>
      </c>
    </row>
    <row r="9943" spans="1:21" x14ac:dyDescent="0.35">
      <c r="A9943" t="s">
        <v>12521</v>
      </c>
      <c r="B9943" s="2">
        <v>46018</v>
      </c>
      <c r="C9943">
        <v>12</v>
      </c>
      <c r="D9943">
        <v>2025</v>
      </c>
      <c r="F9943" t="s">
        <v>1599</v>
      </c>
      <c r="G9943" t="s">
        <v>2096</v>
      </c>
      <c r="H9943" t="s">
        <v>1864</v>
      </c>
      <c r="I9943" t="s">
        <v>2087</v>
      </c>
      <c r="J9943" t="s">
        <v>1963</v>
      </c>
      <c r="K9943" t="s">
        <v>1907</v>
      </c>
      <c r="L9943" t="s">
        <v>1890</v>
      </c>
      <c r="M9943">
        <v>2</v>
      </c>
      <c r="N9943" s="3">
        <v>119</v>
      </c>
      <c r="O9943" s="3">
        <v>72</v>
      </c>
      <c r="P9943" s="4">
        <v>0</v>
      </c>
      <c r="Q9943" s="3">
        <v>238</v>
      </c>
      <c r="R9943" s="3">
        <v>144</v>
      </c>
      <c r="S9943" s="3">
        <v>94</v>
      </c>
      <c r="T9943" t="s">
        <v>1954</v>
      </c>
      <c r="U9943" t="s">
        <v>72</v>
      </c>
    </row>
    <row r="9944" spans="1:21" x14ac:dyDescent="0.35">
      <c r="A9944" t="s">
        <v>12522</v>
      </c>
      <c r="B9944" s="2">
        <v>46019</v>
      </c>
      <c r="C9944">
        <v>12</v>
      </c>
      <c r="D9944">
        <v>2025</v>
      </c>
      <c r="F9944" t="s">
        <v>132</v>
      </c>
      <c r="G9944" t="s">
        <v>2308</v>
      </c>
      <c r="H9944" t="s">
        <v>1863</v>
      </c>
      <c r="I9944" t="s">
        <v>2051</v>
      </c>
      <c r="J9944" t="s">
        <v>1987</v>
      </c>
      <c r="K9944" t="s">
        <v>1908</v>
      </c>
      <c r="L9944" t="s">
        <v>1890</v>
      </c>
      <c r="M9944">
        <v>1</v>
      </c>
      <c r="N9944" s="3">
        <v>129</v>
      </c>
      <c r="O9944" s="3">
        <v>78</v>
      </c>
      <c r="P9944" s="4">
        <v>0.15</v>
      </c>
      <c r="Q9944" s="3">
        <v>109.65</v>
      </c>
      <c r="R9944" s="3">
        <v>78</v>
      </c>
      <c r="S9944" s="3">
        <v>31.65</v>
      </c>
      <c r="T9944" t="s">
        <v>1954</v>
      </c>
      <c r="U9944" t="s">
        <v>72</v>
      </c>
    </row>
    <row r="9945" spans="1:21" x14ac:dyDescent="0.35">
      <c r="A9945" t="s">
        <v>12523</v>
      </c>
      <c r="B9945" s="2">
        <v>46019</v>
      </c>
      <c r="C9945">
        <v>12</v>
      </c>
      <c r="D9945">
        <v>2025</v>
      </c>
      <c r="F9945" t="s">
        <v>733</v>
      </c>
      <c r="G9945" t="s">
        <v>3289</v>
      </c>
      <c r="H9945" t="s">
        <v>1867</v>
      </c>
      <c r="I9945" t="s">
        <v>2004</v>
      </c>
      <c r="J9945" t="s">
        <v>2067</v>
      </c>
      <c r="K9945" t="s">
        <v>1918</v>
      </c>
      <c r="L9945" t="s">
        <v>1889</v>
      </c>
      <c r="M9945">
        <v>1</v>
      </c>
      <c r="N9945" s="3">
        <v>69</v>
      </c>
      <c r="O9945" s="3">
        <v>37</v>
      </c>
      <c r="P9945" s="4">
        <v>0</v>
      </c>
      <c r="Q9945" s="3">
        <v>69</v>
      </c>
      <c r="R9945" s="3">
        <v>37</v>
      </c>
      <c r="S9945" s="3">
        <v>32</v>
      </c>
      <c r="T9945" t="s">
        <v>1954</v>
      </c>
      <c r="U9945" t="s">
        <v>72</v>
      </c>
    </row>
    <row r="9946" spans="1:21" x14ac:dyDescent="0.35">
      <c r="A9946" t="s">
        <v>12524</v>
      </c>
      <c r="B9946" s="2">
        <v>46019</v>
      </c>
      <c r="C9946">
        <v>12</v>
      </c>
      <c r="D9946">
        <v>2025</v>
      </c>
      <c r="F9946" t="s">
        <v>344</v>
      </c>
      <c r="G9946" t="s">
        <v>2202</v>
      </c>
      <c r="H9946" t="s">
        <v>1866</v>
      </c>
      <c r="I9946" t="s">
        <v>1866</v>
      </c>
      <c r="J9946" t="s">
        <v>1987</v>
      </c>
      <c r="K9946" t="s">
        <v>1908</v>
      </c>
      <c r="L9946" t="s">
        <v>1890</v>
      </c>
      <c r="M9946">
        <v>3</v>
      </c>
      <c r="N9946" s="3">
        <v>129</v>
      </c>
      <c r="O9946" s="3">
        <v>78</v>
      </c>
      <c r="P9946" s="4">
        <v>0.2</v>
      </c>
      <c r="Q9946" s="3">
        <v>309.60000000000002</v>
      </c>
      <c r="R9946" s="3">
        <v>234</v>
      </c>
      <c r="S9946" s="3">
        <v>75.599999999999994</v>
      </c>
      <c r="T9946" t="s">
        <v>1954</v>
      </c>
      <c r="U9946" t="s">
        <v>72</v>
      </c>
    </row>
    <row r="9947" spans="1:21" x14ac:dyDescent="0.35">
      <c r="A9947" t="s">
        <v>12525</v>
      </c>
      <c r="B9947" s="2">
        <v>46019</v>
      </c>
      <c r="C9947">
        <v>12</v>
      </c>
      <c r="D9947">
        <v>2025</v>
      </c>
      <c r="F9947" t="s">
        <v>1793</v>
      </c>
      <c r="G9947" t="s">
        <v>4075</v>
      </c>
      <c r="H9947" t="s">
        <v>1866</v>
      </c>
      <c r="I9947" t="s">
        <v>1866</v>
      </c>
      <c r="J9947" t="s">
        <v>2064</v>
      </c>
      <c r="K9947" t="s">
        <v>1922</v>
      </c>
      <c r="L9947" t="s">
        <v>1887</v>
      </c>
      <c r="M9947">
        <v>1</v>
      </c>
      <c r="N9947" s="3">
        <v>32</v>
      </c>
      <c r="O9947" s="3">
        <v>14</v>
      </c>
      <c r="P9947" s="4">
        <v>0.1</v>
      </c>
      <c r="Q9947" s="3">
        <v>28.8</v>
      </c>
      <c r="R9947" s="3">
        <v>14</v>
      </c>
      <c r="S9947" s="3">
        <v>14.8</v>
      </c>
      <c r="T9947" t="s">
        <v>1954</v>
      </c>
      <c r="U9947" t="s">
        <v>72</v>
      </c>
    </row>
    <row r="9948" spans="1:21" x14ac:dyDescent="0.35">
      <c r="A9948" t="s">
        <v>12526</v>
      </c>
      <c r="B9948" s="2">
        <v>46019</v>
      </c>
      <c r="C9948">
        <v>12</v>
      </c>
      <c r="D9948">
        <v>2025</v>
      </c>
      <c r="F9948" t="s">
        <v>262</v>
      </c>
      <c r="G9948" t="s">
        <v>2404</v>
      </c>
      <c r="H9948" t="s">
        <v>1870</v>
      </c>
      <c r="I9948" t="s">
        <v>2060</v>
      </c>
      <c r="J9948" t="s">
        <v>2183</v>
      </c>
      <c r="K9948" t="s">
        <v>1917</v>
      </c>
      <c r="L9948" t="s">
        <v>1886</v>
      </c>
      <c r="M9948">
        <v>1</v>
      </c>
      <c r="N9948" s="3">
        <v>72</v>
      </c>
      <c r="O9948" s="3">
        <v>34</v>
      </c>
      <c r="P9948" s="4">
        <v>0</v>
      </c>
      <c r="Q9948" s="3">
        <v>72</v>
      </c>
      <c r="R9948" s="3">
        <v>34</v>
      </c>
      <c r="S9948" s="3">
        <v>38</v>
      </c>
      <c r="T9948" t="s">
        <v>1954</v>
      </c>
      <c r="U9948" t="s">
        <v>72</v>
      </c>
    </row>
    <row r="9949" spans="1:21" x14ac:dyDescent="0.35">
      <c r="A9949" t="s">
        <v>12527</v>
      </c>
      <c r="B9949" s="2">
        <v>46019</v>
      </c>
      <c r="C9949">
        <v>12</v>
      </c>
      <c r="D9949">
        <v>2025</v>
      </c>
      <c r="F9949" t="s">
        <v>130</v>
      </c>
      <c r="G9949" t="s">
        <v>2733</v>
      </c>
      <c r="H9949" t="s">
        <v>1871</v>
      </c>
      <c r="I9949" t="s">
        <v>1990</v>
      </c>
      <c r="J9949" t="s">
        <v>2026</v>
      </c>
      <c r="K9949" t="s">
        <v>1919</v>
      </c>
      <c r="L9949" t="s">
        <v>1887</v>
      </c>
      <c r="M9949">
        <v>1</v>
      </c>
      <c r="N9949" s="3">
        <v>85</v>
      </c>
      <c r="O9949" s="3">
        <v>44</v>
      </c>
      <c r="P9949" s="4">
        <v>0.05</v>
      </c>
      <c r="Q9949" s="3">
        <v>80.75</v>
      </c>
      <c r="R9949" s="3">
        <v>44</v>
      </c>
      <c r="S9949" s="3">
        <v>36.75</v>
      </c>
      <c r="T9949" t="s">
        <v>1954</v>
      </c>
      <c r="U9949" t="s">
        <v>72</v>
      </c>
    </row>
    <row r="9950" spans="1:21" x14ac:dyDescent="0.35">
      <c r="A9950" t="s">
        <v>12528</v>
      </c>
      <c r="B9950" s="2">
        <v>46019</v>
      </c>
      <c r="C9950">
        <v>12</v>
      </c>
      <c r="D9950">
        <v>2025</v>
      </c>
      <c r="F9950" t="s">
        <v>1691</v>
      </c>
      <c r="G9950" t="s">
        <v>3944</v>
      </c>
      <c r="H9950" t="s">
        <v>1866</v>
      </c>
      <c r="I9950" t="s">
        <v>1866</v>
      </c>
      <c r="J9950" t="s">
        <v>2067</v>
      </c>
      <c r="K9950" t="s">
        <v>1918</v>
      </c>
      <c r="L9950" t="s">
        <v>1889</v>
      </c>
      <c r="M9950">
        <v>5</v>
      </c>
      <c r="N9950" s="3">
        <v>69</v>
      </c>
      <c r="O9950" s="3">
        <v>37</v>
      </c>
      <c r="P9950" s="4">
        <v>0.15</v>
      </c>
      <c r="Q9950" s="3">
        <v>293.25</v>
      </c>
      <c r="R9950" s="3">
        <v>185</v>
      </c>
      <c r="S9950" s="3">
        <v>108.25</v>
      </c>
      <c r="T9950" t="s">
        <v>1954</v>
      </c>
      <c r="U9950" t="s">
        <v>72</v>
      </c>
    </row>
    <row r="9951" spans="1:21" x14ac:dyDescent="0.35">
      <c r="A9951" t="s">
        <v>12529</v>
      </c>
      <c r="B9951" s="2">
        <v>46019</v>
      </c>
      <c r="C9951">
        <v>12</v>
      </c>
      <c r="D9951">
        <v>2025</v>
      </c>
      <c r="F9951" t="s">
        <v>874</v>
      </c>
      <c r="G9951" t="s">
        <v>3836</v>
      </c>
      <c r="H9951" t="s">
        <v>1866</v>
      </c>
      <c r="I9951" t="s">
        <v>1866</v>
      </c>
      <c r="J9951" t="s">
        <v>2001</v>
      </c>
      <c r="K9951" t="s">
        <v>1911</v>
      </c>
      <c r="L9951" t="s">
        <v>1886</v>
      </c>
      <c r="M9951">
        <v>1</v>
      </c>
      <c r="N9951" s="3">
        <v>58</v>
      </c>
      <c r="O9951" s="3">
        <v>25</v>
      </c>
      <c r="P9951" s="4">
        <v>0.05</v>
      </c>
      <c r="Q9951" s="3">
        <v>55.1</v>
      </c>
      <c r="R9951" s="3">
        <v>25</v>
      </c>
      <c r="S9951" s="3">
        <v>30.1</v>
      </c>
      <c r="T9951" t="s">
        <v>1954</v>
      </c>
      <c r="U9951" t="s">
        <v>72</v>
      </c>
    </row>
    <row r="9952" spans="1:21" x14ac:dyDescent="0.35">
      <c r="A9952" t="s">
        <v>12530</v>
      </c>
      <c r="B9952" s="2">
        <v>46019</v>
      </c>
      <c r="C9952">
        <v>12</v>
      </c>
      <c r="D9952">
        <v>2025</v>
      </c>
      <c r="F9952" t="s">
        <v>1584</v>
      </c>
      <c r="G9952" t="s">
        <v>2040</v>
      </c>
      <c r="H9952" t="s">
        <v>1873</v>
      </c>
      <c r="I9952" t="s">
        <v>2320</v>
      </c>
      <c r="J9952" t="s">
        <v>2061</v>
      </c>
      <c r="K9952" t="s">
        <v>1923</v>
      </c>
      <c r="L9952" t="s">
        <v>1888</v>
      </c>
      <c r="M9952">
        <v>2</v>
      </c>
      <c r="N9952" s="3">
        <v>25</v>
      </c>
      <c r="O9952" s="3">
        <v>11</v>
      </c>
      <c r="P9952" s="4">
        <v>0.1</v>
      </c>
      <c r="Q9952" s="3">
        <v>45</v>
      </c>
      <c r="R9952" s="3">
        <v>22</v>
      </c>
      <c r="S9952" s="3">
        <v>23</v>
      </c>
      <c r="T9952" t="s">
        <v>1954</v>
      </c>
      <c r="U9952" t="s">
        <v>72</v>
      </c>
    </row>
    <row r="9953" spans="1:21" x14ac:dyDescent="0.35">
      <c r="A9953" t="s">
        <v>12531</v>
      </c>
      <c r="B9953" s="2">
        <v>46019</v>
      </c>
      <c r="C9953">
        <v>12</v>
      </c>
      <c r="D9953">
        <v>2025</v>
      </c>
      <c r="F9953" t="s">
        <v>799</v>
      </c>
      <c r="G9953" t="s">
        <v>3874</v>
      </c>
      <c r="H9953" t="s">
        <v>1872</v>
      </c>
      <c r="I9953" t="s">
        <v>1986</v>
      </c>
      <c r="J9953" t="s">
        <v>2064</v>
      </c>
      <c r="K9953" t="s">
        <v>1922</v>
      </c>
      <c r="L9953" t="s">
        <v>1887</v>
      </c>
      <c r="M9953">
        <v>2</v>
      </c>
      <c r="N9953" s="3">
        <v>32</v>
      </c>
      <c r="O9953" s="3">
        <v>14</v>
      </c>
      <c r="P9953" s="4">
        <v>0.05</v>
      </c>
      <c r="Q9953" s="3">
        <v>60.8</v>
      </c>
      <c r="R9953" s="3">
        <v>28</v>
      </c>
      <c r="S9953" s="3">
        <v>32.799999999999997</v>
      </c>
      <c r="T9953" t="s">
        <v>1954</v>
      </c>
      <c r="U9953" t="s">
        <v>72</v>
      </c>
    </row>
    <row r="9954" spans="1:21" x14ac:dyDescent="0.35">
      <c r="A9954" t="s">
        <v>12532</v>
      </c>
      <c r="B9954" s="2">
        <v>46019</v>
      </c>
      <c r="C9954">
        <v>12</v>
      </c>
      <c r="D9954">
        <v>2025</v>
      </c>
      <c r="F9954" t="s">
        <v>1097</v>
      </c>
      <c r="G9954" t="s">
        <v>3463</v>
      </c>
      <c r="H9954" t="s">
        <v>1863</v>
      </c>
      <c r="I9954" t="s">
        <v>2051</v>
      </c>
      <c r="J9954" t="s">
        <v>1953</v>
      </c>
      <c r="K9954" t="s">
        <v>1905</v>
      </c>
      <c r="L9954" t="s">
        <v>1888</v>
      </c>
      <c r="M9954">
        <v>2</v>
      </c>
      <c r="N9954" s="3">
        <v>120</v>
      </c>
      <c r="O9954" s="3">
        <v>63</v>
      </c>
      <c r="P9954" s="4">
        <v>0</v>
      </c>
      <c r="Q9954" s="3">
        <v>240</v>
      </c>
      <c r="R9954" s="3">
        <v>126</v>
      </c>
      <c r="S9954" s="3">
        <v>114</v>
      </c>
      <c r="T9954" t="s">
        <v>1954</v>
      </c>
      <c r="U9954" t="s">
        <v>72</v>
      </c>
    </row>
    <row r="9955" spans="1:21" x14ac:dyDescent="0.35">
      <c r="A9955" t="s">
        <v>12533</v>
      </c>
      <c r="B9955" s="2">
        <v>46019</v>
      </c>
      <c r="C9955">
        <v>12</v>
      </c>
      <c r="D9955">
        <v>2025</v>
      </c>
      <c r="F9955" t="s">
        <v>1054</v>
      </c>
      <c r="G9955" t="s">
        <v>2010</v>
      </c>
      <c r="H9955" t="s">
        <v>1866</v>
      </c>
      <c r="I9955" t="s">
        <v>1866</v>
      </c>
      <c r="J9955" t="s">
        <v>2011</v>
      </c>
      <c r="K9955" t="s">
        <v>1927</v>
      </c>
      <c r="L9955" t="s">
        <v>1885</v>
      </c>
      <c r="M9955">
        <v>1</v>
      </c>
      <c r="N9955" s="3">
        <v>24</v>
      </c>
      <c r="O9955" s="3">
        <v>10</v>
      </c>
      <c r="P9955" s="4">
        <v>0</v>
      </c>
      <c r="Q9955" s="3">
        <v>24</v>
      </c>
      <c r="R9955" s="3">
        <v>10</v>
      </c>
      <c r="S9955" s="3">
        <v>14</v>
      </c>
      <c r="T9955" t="s">
        <v>1954</v>
      </c>
      <c r="U9955" t="s">
        <v>72</v>
      </c>
    </row>
    <row r="9956" spans="1:21" x14ac:dyDescent="0.35">
      <c r="A9956" t="s">
        <v>12534</v>
      </c>
      <c r="B9956" s="2">
        <v>46020</v>
      </c>
      <c r="C9956">
        <v>12</v>
      </c>
      <c r="D9956">
        <v>2025</v>
      </c>
      <c r="F9956" t="s">
        <v>174</v>
      </c>
      <c r="G9956" t="s">
        <v>2296</v>
      </c>
      <c r="H9956" t="s">
        <v>1870</v>
      </c>
      <c r="I9956" t="s">
        <v>2000</v>
      </c>
      <c r="J9956" t="s">
        <v>1991</v>
      </c>
      <c r="K9956" t="s">
        <v>1925</v>
      </c>
      <c r="L9956" t="s">
        <v>1885</v>
      </c>
      <c r="M9956">
        <v>1</v>
      </c>
      <c r="N9956" s="3">
        <v>35</v>
      </c>
      <c r="O9956" s="3">
        <v>16</v>
      </c>
      <c r="P9956" s="4">
        <v>0.1</v>
      </c>
      <c r="Q9956" s="3">
        <v>31.5</v>
      </c>
      <c r="R9956" s="3">
        <v>16</v>
      </c>
      <c r="S9956" s="3">
        <v>15.5</v>
      </c>
      <c r="T9956" t="s">
        <v>1954</v>
      </c>
      <c r="U9956" t="s">
        <v>72</v>
      </c>
    </row>
    <row r="9957" spans="1:21" x14ac:dyDescent="0.35">
      <c r="A9957" t="s">
        <v>12535</v>
      </c>
      <c r="B9957" s="2">
        <v>46020</v>
      </c>
      <c r="C9957">
        <v>12</v>
      </c>
      <c r="D9957">
        <v>2025</v>
      </c>
      <c r="F9957" t="s">
        <v>369</v>
      </c>
      <c r="G9957" t="s">
        <v>2943</v>
      </c>
      <c r="H9957" t="s">
        <v>1872</v>
      </c>
      <c r="I9957" t="s">
        <v>2152</v>
      </c>
      <c r="J9957" t="s">
        <v>1963</v>
      </c>
      <c r="K9957" t="s">
        <v>1907</v>
      </c>
      <c r="L9957" t="s">
        <v>1890</v>
      </c>
      <c r="M9957">
        <v>3</v>
      </c>
      <c r="N9957" s="3">
        <v>119</v>
      </c>
      <c r="O9957" s="3">
        <v>72</v>
      </c>
      <c r="P9957" s="4">
        <v>0.15</v>
      </c>
      <c r="Q9957" s="3">
        <v>303.45</v>
      </c>
      <c r="R9957" s="3">
        <v>216</v>
      </c>
      <c r="S9957" s="3">
        <v>87.45</v>
      </c>
      <c r="T9957" t="s">
        <v>1954</v>
      </c>
      <c r="U9957" t="s">
        <v>72</v>
      </c>
    </row>
    <row r="9958" spans="1:21" x14ac:dyDescent="0.35">
      <c r="A9958" t="s">
        <v>12536</v>
      </c>
      <c r="B9958" s="2">
        <v>46020</v>
      </c>
      <c r="C9958">
        <v>12</v>
      </c>
      <c r="D9958">
        <v>2025</v>
      </c>
      <c r="F9958" t="s">
        <v>546</v>
      </c>
      <c r="G9958" t="s">
        <v>2040</v>
      </c>
      <c r="H9958" t="s">
        <v>1873</v>
      </c>
      <c r="I9958" t="s">
        <v>2070</v>
      </c>
      <c r="J9958" t="s">
        <v>2001</v>
      </c>
      <c r="K9958" t="s">
        <v>1911</v>
      </c>
      <c r="L9958" t="s">
        <v>1886</v>
      </c>
      <c r="M9958">
        <v>3</v>
      </c>
      <c r="N9958" s="3">
        <v>58</v>
      </c>
      <c r="O9958" s="3">
        <v>25</v>
      </c>
      <c r="P9958" s="4">
        <v>0.1</v>
      </c>
      <c r="Q9958" s="3">
        <v>156.6</v>
      </c>
      <c r="R9958" s="3">
        <v>75</v>
      </c>
      <c r="S9958" s="3">
        <v>81.599999999999994</v>
      </c>
      <c r="T9958" t="s">
        <v>1954</v>
      </c>
      <c r="U9958" t="s">
        <v>72</v>
      </c>
    </row>
    <row r="9959" spans="1:21" x14ac:dyDescent="0.35">
      <c r="A9959" t="s">
        <v>12537</v>
      </c>
      <c r="B9959" s="2">
        <v>46020</v>
      </c>
      <c r="C9959">
        <v>12</v>
      </c>
      <c r="D9959">
        <v>2025</v>
      </c>
      <c r="F9959" t="s">
        <v>1160</v>
      </c>
      <c r="G9959" t="s">
        <v>1951</v>
      </c>
      <c r="H9959" t="s">
        <v>1866</v>
      </c>
      <c r="I9959" t="s">
        <v>1866</v>
      </c>
      <c r="J9959" t="s">
        <v>2183</v>
      </c>
      <c r="K9959" t="s">
        <v>1917</v>
      </c>
      <c r="L9959" t="s">
        <v>1886</v>
      </c>
      <c r="M9959">
        <v>1</v>
      </c>
      <c r="N9959" s="3">
        <v>72</v>
      </c>
      <c r="O9959" s="3">
        <v>34</v>
      </c>
      <c r="P9959" s="4">
        <v>0.05</v>
      </c>
      <c r="Q9959" s="3">
        <v>68.400000000000006</v>
      </c>
      <c r="R9959" s="3">
        <v>34</v>
      </c>
      <c r="S9959" s="3">
        <v>34.4</v>
      </c>
      <c r="T9959" t="s">
        <v>1954</v>
      </c>
      <c r="U9959" t="s">
        <v>72</v>
      </c>
    </row>
    <row r="9960" spans="1:21" x14ac:dyDescent="0.35">
      <c r="A9960" t="s">
        <v>12538</v>
      </c>
      <c r="B9960" s="2">
        <v>46020</v>
      </c>
      <c r="C9960">
        <v>12</v>
      </c>
      <c r="D9960">
        <v>2025</v>
      </c>
      <c r="F9960" t="s">
        <v>91</v>
      </c>
      <c r="G9960" t="s">
        <v>2532</v>
      </c>
      <c r="H9960" t="s">
        <v>1869</v>
      </c>
      <c r="I9960" t="s">
        <v>2157</v>
      </c>
      <c r="J9960" t="s">
        <v>1971</v>
      </c>
      <c r="K9960" t="s">
        <v>1920</v>
      </c>
      <c r="L9960" t="s">
        <v>1886</v>
      </c>
      <c r="M9960">
        <v>4</v>
      </c>
      <c r="N9960" s="3">
        <v>45</v>
      </c>
      <c r="O9960" s="3">
        <v>19</v>
      </c>
      <c r="P9960" s="4">
        <v>0</v>
      </c>
      <c r="Q9960" s="3">
        <v>180</v>
      </c>
      <c r="R9960" s="3">
        <v>76</v>
      </c>
      <c r="S9960" s="3">
        <v>104</v>
      </c>
      <c r="T9960" t="s">
        <v>1954</v>
      </c>
      <c r="U9960" t="s">
        <v>72</v>
      </c>
    </row>
    <row r="9961" spans="1:21" x14ac:dyDescent="0.35">
      <c r="A9961" t="s">
        <v>12539</v>
      </c>
      <c r="B9961" s="2">
        <v>46020</v>
      </c>
      <c r="C9961">
        <v>12</v>
      </c>
      <c r="D9961">
        <v>2025</v>
      </c>
      <c r="F9961" t="s">
        <v>706</v>
      </c>
      <c r="G9961" t="s">
        <v>2499</v>
      </c>
      <c r="H9961" t="s">
        <v>1875</v>
      </c>
      <c r="I9961" t="s">
        <v>1981</v>
      </c>
      <c r="J9961" t="s">
        <v>2015</v>
      </c>
      <c r="K9961" t="s">
        <v>1914</v>
      </c>
      <c r="L9961" t="s">
        <v>1888</v>
      </c>
      <c r="M9961">
        <v>1</v>
      </c>
      <c r="N9961" s="3">
        <v>65</v>
      </c>
      <c r="O9961" s="3">
        <v>32</v>
      </c>
      <c r="P9961" s="4">
        <v>0</v>
      </c>
      <c r="Q9961" s="3">
        <v>65</v>
      </c>
      <c r="R9961" s="3">
        <v>32</v>
      </c>
      <c r="S9961" s="3">
        <v>33</v>
      </c>
      <c r="T9961" t="s">
        <v>1954</v>
      </c>
      <c r="U9961" t="s">
        <v>72</v>
      </c>
    </row>
    <row r="9962" spans="1:21" x14ac:dyDescent="0.35">
      <c r="A9962" t="s">
        <v>12540</v>
      </c>
      <c r="B9962" s="2">
        <v>46020</v>
      </c>
      <c r="C9962">
        <v>12</v>
      </c>
      <c r="D9962">
        <v>2025</v>
      </c>
      <c r="F9962" t="s">
        <v>696</v>
      </c>
      <c r="G9962" t="s">
        <v>2805</v>
      </c>
      <c r="H9962" t="s">
        <v>1868</v>
      </c>
      <c r="I9962" t="s">
        <v>2022</v>
      </c>
      <c r="J9962" t="s">
        <v>2183</v>
      </c>
      <c r="K9962" t="s">
        <v>1917</v>
      </c>
      <c r="L9962" t="s">
        <v>1886</v>
      </c>
      <c r="M9962">
        <v>1</v>
      </c>
      <c r="N9962" s="3">
        <v>72</v>
      </c>
      <c r="O9962" s="3">
        <v>34</v>
      </c>
      <c r="P9962" s="4">
        <v>0</v>
      </c>
      <c r="Q9962" s="3">
        <v>72</v>
      </c>
      <c r="R9962" s="3">
        <v>34</v>
      </c>
      <c r="S9962" s="3">
        <v>38</v>
      </c>
      <c r="T9962" t="s">
        <v>1954</v>
      </c>
      <c r="U9962" t="s">
        <v>72</v>
      </c>
    </row>
    <row r="9963" spans="1:21" x14ac:dyDescent="0.35">
      <c r="A9963" t="s">
        <v>12541</v>
      </c>
      <c r="B9963" s="2">
        <v>46020</v>
      </c>
      <c r="C9963">
        <v>12</v>
      </c>
      <c r="D9963">
        <v>2025</v>
      </c>
      <c r="F9963" t="s">
        <v>546</v>
      </c>
      <c r="G9963" t="s">
        <v>2040</v>
      </c>
      <c r="H9963" t="s">
        <v>1873</v>
      </c>
      <c r="I9963" t="s">
        <v>2070</v>
      </c>
      <c r="J9963" t="s">
        <v>2162</v>
      </c>
      <c r="K9963" t="s">
        <v>1921</v>
      </c>
      <c r="L9963" t="s">
        <v>1889</v>
      </c>
      <c r="M9963">
        <v>1</v>
      </c>
      <c r="N9963" s="3">
        <v>55</v>
      </c>
      <c r="O9963" s="3">
        <v>27</v>
      </c>
      <c r="P9963" s="4">
        <v>0</v>
      </c>
      <c r="Q9963" s="3">
        <v>55</v>
      </c>
      <c r="R9963" s="3">
        <v>27</v>
      </c>
      <c r="S9963" s="3">
        <v>28</v>
      </c>
      <c r="T9963" t="s">
        <v>1954</v>
      </c>
      <c r="U9963" t="s">
        <v>72</v>
      </c>
    </row>
    <row r="9964" spans="1:21" x14ac:dyDescent="0.35">
      <c r="A9964" t="s">
        <v>12542</v>
      </c>
      <c r="B9964" s="2">
        <v>46020</v>
      </c>
      <c r="C9964">
        <v>12</v>
      </c>
      <c r="D9964">
        <v>2025</v>
      </c>
      <c r="F9964" t="s">
        <v>804</v>
      </c>
      <c r="G9964" t="s">
        <v>2063</v>
      </c>
      <c r="H9964" t="s">
        <v>1864</v>
      </c>
      <c r="I9964" t="s">
        <v>2044</v>
      </c>
      <c r="J9964" t="s">
        <v>1967</v>
      </c>
      <c r="K9964" t="s">
        <v>1913</v>
      </c>
      <c r="L9964" t="s">
        <v>1888</v>
      </c>
      <c r="M9964">
        <v>1</v>
      </c>
      <c r="N9964" s="3">
        <v>78</v>
      </c>
      <c r="O9964" s="3">
        <v>39</v>
      </c>
      <c r="P9964" s="4">
        <v>0.1</v>
      </c>
      <c r="Q9964" s="3">
        <v>70.2</v>
      </c>
      <c r="R9964" s="3">
        <v>39</v>
      </c>
      <c r="S9964" s="3">
        <v>31.2</v>
      </c>
      <c r="T9964" t="s">
        <v>1954</v>
      </c>
      <c r="U9964" t="s">
        <v>72</v>
      </c>
    </row>
    <row r="9965" spans="1:21" x14ac:dyDescent="0.35">
      <c r="A9965" t="s">
        <v>12543</v>
      </c>
      <c r="B9965" s="2">
        <v>46020</v>
      </c>
      <c r="C9965">
        <v>12</v>
      </c>
      <c r="D9965">
        <v>2025</v>
      </c>
      <c r="F9965" t="s">
        <v>673</v>
      </c>
      <c r="G9965" t="s">
        <v>2459</v>
      </c>
      <c r="H9965" t="s">
        <v>1870</v>
      </c>
      <c r="I9965" t="s">
        <v>2000</v>
      </c>
      <c r="J9965" t="s">
        <v>2162</v>
      </c>
      <c r="K9965" t="s">
        <v>1921</v>
      </c>
      <c r="L9965" t="s">
        <v>1889</v>
      </c>
      <c r="M9965">
        <v>5</v>
      </c>
      <c r="N9965" s="3">
        <v>55</v>
      </c>
      <c r="O9965" s="3">
        <v>27</v>
      </c>
      <c r="P9965" s="4">
        <v>0.15</v>
      </c>
      <c r="Q9965" s="3">
        <v>233.75</v>
      </c>
      <c r="R9965" s="3">
        <v>135</v>
      </c>
      <c r="S9965" s="3">
        <v>98.75</v>
      </c>
      <c r="T9965" t="s">
        <v>1954</v>
      </c>
      <c r="U9965" t="s">
        <v>72</v>
      </c>
    </row>
    <row r="9966" spans="1:21" x14ac:dyDescent="0.35">
      <c r="A9966" t="s">
        <v>12544</v>
      </c>
      <c r="B9966" s="2">
        <v>46020</v>
      </c>
      <c r="C9966">
        <v>12</v>
      </c>
      <c r="D9966">
        <v>2025</v>
      </c>
      <c r="F9966" t="s">
        <v>516</v>
      </c>
      <c r="G9966" t="s">
        <v>3507</v>
      </c>
      <c r="H9966" t="s">
        <v>1863</v>
      </c>
      <c r="I9966" t="s">
        <v>1952</v>
      </c>
      <c r="J9966" t="s">
        <v>2067</v>
      </c>
      <c r="K9966" t="s">
        <v>1918</v>
      </c>
      <c r="L9966" t="s">
        <v>1889</v>
      </c>
      <c r="M9966">
        <v>1</v>
      </c>
      <c r="N9966" s="3">
        <v>69</v>
      </c>
      <c r="O9966" s="3">
        <v>37</v>
      </c>
      <c r="P9966" s="4">
        <v>0.1</v>
      </c>
      <c r="Q9966" s="3">
        <v>62.1</v>
      </c>
      <c r="R9966" s="3">
        <v>37</v>
      </c>
      <c r="S9966" s="3">
        <v>25.1</v>
      </c>
      <c r="T9966" t="s">
        <v>1954</v>
      </c>
      <c r="U9966" t="s">
        <v>72</v>
      </c>
    </row>
    <row r="9967" spans="1:21" x14ac:dyDescent="0.35">
      <c r="A9967" t="s">
        <v>12545</v>
      </c>
      <c r="B9967" s="2">
        <v>46020</v>
      </c>
      <c r="C9967">
        <v>12</v>
      </c>
      <c r="D9967">
        <v>2025</v>
      </c>
      <c r="F9967" t="s">
        <v>1395</v>
      </c>
      <c r="G9967" t="s">
        <v>2189</v>
      </c>
      <c r="H9967" t="s">
        <v>1866</v>
      </c>
      <c r="I9967" t="s">
        <v>1866</v>
      </c>
      <c r="J9967" t="s">
        <v>1956</v>
      </c>
      <c r="K9967" t="s">
        <v>1909</v>
      </c>
      <c r="L9967" t="s">
        <v>1887</v>
      </c>
      <c r="M9967">
        <v>1</v>
      </c>
      <c r="N9967" s="3">
        <v>95</v>
      </c>
      <c r="O9967" s="3">
        <v>54</v>
      </c>
      <c r="P9967" s="4">
        <v>0</v>
      </c>
      <c r="Q9967" s="3">
        <v>95</v>
      </c>
      <c r="R9967" s="3">
        <v>54</v>
      </c>
      <c r="S9967" s="3">
        <v>41</v>
      </c>
      <c r="T9967" t="s">
        <v>1954</v>
      </c>
      <c r="U9967" t="s">
        <v>72</v>
      </c>
    </row>
    <row r="9968" spans="1:21" x14ac:dyDescent="0.35">
      <c r="A9968" t="s">
        <v>12546</v>
      </c>
      <c r="B9968" s="2">
        <v>46020</v>
      </c>
      <c r="C9968">
        <v>12</v>
      </c>
      <c r="D9968">
        <v>2025</v>
      </c>
      <c r="F9968" t="s">
        <v>670</v>
      </c>
      <c r="G9968" t="s">
        <v>3292</v>
      </c>
      <c r="H9968" t="s">
        <v>1867</v>
      </c>
      <c r="I9968" t="s">
        <v>2036</v>
      </c>
      <c r="J9968" t="s">
        <v>2120</v>
      </c>
      <c r="K9968" t="s">
        <v>1926</v>
      </c>
      <c r="L9968" t="s">
        <v>1885</v>
      </c>
      <c r="M9968">
        <v>2</v>
      </c>
      <c r="N9968" s="3">
        <v>28</v>
      </c>
      <c r="O9968" s="3">
        <v>13</v>
      </c>
      <c r="P9968" s="4">
        <v>0</v>
      </c>
      <c r="Q9968" s="3">
        <v>56</v>
      </c>
      <c r="R9968" s="3">
        <v>26</v>
      </c>
      <c r="S9968" s="3">
        <v>30</v>
      </c>
      <c r="T9968" t="s">
        <v>1954</v>
      </c>
      <c r="U9968" t="s">
        <v>72</v>
      </c>
    </row>
    <row r="9969" spans="1:21" x14ac:dyDescent="0.35">
      <c r="A9969" t="s">
        <v>12547</v>
      </c>
      <c r="B9969" s="2">
        <v>46020</v>
      </c>
      <c r="C9969">
        <v>12</v>
      </c>
      <c r="D9969">
        <v>2025</v>
      </c>
      <c r="F9969" t="s">
        <v>264</v>
      </c>
      <c r="G9969" t="s">
        <v>2242</v>
      </c>
      <c r="H9969" t="s">
        <v>1873</v>
      </c>
      <c r="I9969" t="s">
        <v>2320</v>
      </c>
      <c r="J9969" t="s">
        <v>2114</v>
      </c>
      <c r="K9969" t="s">
        <v>1915</v>
      </c>
      <c r="L9969" t="s">
        <v>1886</v>
      </c>
      <c r="M9969">
        <v>1</v>
      </c>
      <c r="N9969" s="3">
        <v>85</v>
      </c>
      <c r="O9969" s="3">
        <v>41</v>
      </c>
      <c r="P9969" s="4">
        <v>0</v>
      </c>
      <c r="Q9969" s="3">
        <v>85</v>
      </c>
      <c r="R9969" s="3">
        <v>41</v>
      </c>
      <c r="S9969" s="3">
        <v>44</v>
      </c>
      <c r="T9969" t="s">
        <v>1954</v>
      </c>
      <c r="U9969" t="s">
        <v>72</v>
      </c>
    </row>
    <row r="9970" spans="1:21" x14ac:dyDescent="0.35">
      <c r="A9970" t="s">
        <v>12548</v>
      </c>
      <c r="B9970" s="2">
        <v>46020</v>
      </c>
      <c r="C9970">
        <v>12</v>
      </c>
      <c r="D9970">
        <v>2025</v>
      </c>
      <c r="F9970" t="s">
        <v>597</v>
      </c>
      <c r="G9970" t="s">
        <v>2739</v>
      </c>
      <c r="H9970" t="s">
        <v>1868</v>
      </c>
      <c r="I9970" t="s">
        <v>2022</v>
      </c>
      <c r="J9970" t="s">
        <v>2034</v>
      </c>
      <c r="K9970" t="s">
        <v>1904</v>
      </c>
      <c r="L9970" t="s">
        <v>1889</v>
      </c>
      <c r="M9970">
        <v>2</v>
      </c>
      <c r="N9970" s="3">
        <v>149</v>
      </c>
      <c r="O9970" s="3">
        <v>91</v>
      </c>
      <c r="P9970" s="4">
        <v>0</v>
      </c>
      <c r="Q9970" s="3">
        <v>298</v>
      </c>
      <c r="R9970" s="3">
        <v>182</v>
      </c>
      <c r="S9970" s="3">
        <v>116</v>
      </c>
      <c r="T9970" t="s">
        <v>1954</v>
      </c>
      <c r="U9970" t="s">
        <v>72</v>
      </c>
    </row>
    <row r="9971" spans="1:21" x14ac:dyDescent="0.35">
      <c r="A9971" t="s">
        <v>12549</v>
      </c>
      <c r="B9971" s="2">
        <v>46021</v>
      </c>
      <c r="C9971">
        <v>12</v>
      </c>
      <c r="D9971">
        <v>2025</v>
      </c>
      <c r="F9971" t="s">
        <v>717</v>
      </c>
      <c r="G9971" t="s">
        <v>2932</v>
      </c>
      <c r="H9971" t="s">
        <v>1874</v>
      </c>
      <c r="I9971" t="s">
        <v>2200</v>
      </c>
      <c r="J9971" t="s">
        <v>1997</v>
      </c>
      <c r="K9971" t="s">
        <v>1906</v>
      </c>
      <c r="L9971" t="s">
        <v>1889</v>
      </c>
      <c r="M9971">
        <v>2</v>
      </c>
      <c r="N9971" s="3">
        <v>89</v>
      </c>
      <c r="O9971" s="3">
        <v>48</v>
      </c>
      <c r="P9971" s="4">
        <v>0</v>
      </c>
      <c r="Q9971" s="3">
        <v>178</v>
      </c>
      <c r="R9971" s="3">
        <v>96</v>
      </c>
      <c r="S9971" s="3">
        <v>82</v>
      </c>
      <c r="T9971" t="s">
        <v>1954</v>
      </c>
      <c r="U9971" t="s">
        <v>71</v>
      </c>
    </row>
    <row r="9972" spans="1:21" x14ac:dyDescent="0.35">
      <c r="A9972" t="s">
        <v>12550</v>
      </c>
      <c r="B9972" s="2">
        <v>46021</v>
      </c>
      <c r="C9972">
        <v>12</v>
      </c>
      <c r="D9972">
        <v>2025</v>
      </c>
      <c r="F9972" t="s">
        <v>279</v>
      </c>
      <c r="G9972" t="s">
        <v>2559</v>
      </c>
      <c r="H9972" t="s">
        <v>1873</v>
      </c>
      <c r="I9972" t="s">
        <v>2070</v>
      </c>
      <c r="J9972" t="s">
        <v>2061</v>
      </c>
      <c r="K9972" t="s">
        <v>1923</v>
      </c>
      <c r="L9972" t="s">
        <v>1888</v>
      </c>
      <c r="M9972">
        <v>3</v>
      </c>
      <c r="N9972" s="3">
        <v>25</v>
      </c>
      <c r="O9972" s="3">
        <v>11</v>
      </c>
      <c r="P9972" s="4">
        <v>0.05</v>
      </c>
      <c r="Q9972" s="3">
        <v>71.25</v>
      </c>
      <c r="R9972" s="3">
        <v>33</v>
      </c>
      <c r="S9972" s="3">
        <v>38.25</v>
      </c>
      <c r="T9972" t="s">
        <v>1954</v>
      </c>
      <c r="U9972" t="s">
        <v>72</v>
      </c>
    </row>
    <row r="9973" spans="1:21" x14ac:dyDescent="0.35">
      <c r="A9973" t="s">
        <v>12551</v>
      </c>
      <c r="B9973" s="2">
        <v>46021</v>
      </c>
      <c r="C9973">
        <v>12</v>
      </c>
      <c r="D9973">
        <v>2025</v>
      </c>
      <c r="F9973" t="s">
        <v>99</v>
      </c>
      <c r="G9973" t="s">
        <v>2213</v>
      </c>
      <c r="H9973" t="s">
        <v>1864</v>
      </c>
      <c r="I9973" t="s">
        <v>2211</v>
      </c>
      <c r="J9973" t="s">
        <v>2183</v>
      </c>
      <c r="K9973" t="s">
        <v>1917</v>
      </c>
      <c r="L9973" t="s">
        <v>1886</v>
      </c>
      <c r="M9973">
        <v>1</v>
      </c>
      <c r="N9973" s="3">
        <v>72</v>
      </c>
      <c r="O9973" s="3">
        <v>34</v>
      </c>
      <c r="P9973" s="4">
        <v>0</v>
      </c>
      <c r="Q9973" s="3">
        <v>72</v>
      </c>
      <c r="R9973" s="3">
        <v>34</v>
      </c>
      <c r="S9973" s="3">
        <v>38</v>
      </c>
      <c r="T9973" t="s">
        <v>1954</v>
      </c>
      <c r="U9973" t="s">
        <v>72</v>
      </c>
    </row>
    <row r="9974" spans="1:21" x14ac:dyDescent="0.35">
      <c r="A9974" t="s">
        <v>12552</v>
      </c>
      <c r="B9974" s="2">
        <v>46021</v>
      </c>
      <c r="C9974">
        <v>12</v>
      </c>
      <c r="D9974">
        <v>2025</v>
      </c>
      <c r="F9974" t="s">
        <v>1180</v>
      </c>
      <c r="G9974" t="s">
        <v>3463</v>
      </c>
      <c r="H9974" t="s">
        <v>1875</v>
      </c>
      <c r="I9974" t="s">
        <v>2054</v>
      </c>
      <c r="J9974" t="s">
        <v>1991</v>
      </c>
      <c r="K9974" t="s">
        <v>1925</v>
      </c>
      <c r="L9974" t="s">
        <v>1885</v>
      </c>
      <c r="M9974">
        <v>3</v>
      </c>
      <c r="N9974" s="3">
        <v>35</v>
      </c>
      <c r="O9974" s="3">
        <v>16</v>
      </c>
      <c r="P9974" s="4">
        <v>0.15</v>
      </c>
      <c r="Q9974" s="3">
        <v>89.25</v>
      </c>
      <c r="R9974" s="3">
        <v>48</v>
      </c>
      <c r="S9974" s="3">
        <v>41.25</v>
      </c>
      <c r="T9974" t="s">
        <v>1954</v>
      </c>
      <c r="U9974" t="s">
        <v>72</v>
      </c>
    </row>
    <row r="9975" spans="1:21" x14ac:dyDescent="0.35">
      <c r="A9975" t="s">
        <v>12553</v>
      </c>
      <c r="B9975" s="2">
        <v>46021</v>
      </c>
      <c r="C9975">
        <v>12</v>
      </c>
      <c r="D9975">
        <v>2025</v>
      </c>
      <c r="F9975" t="s">
        <v>1391</v>
      </c>
      <c r="G9975" t="s">
        <v>2128</v>
      </c>
      <c r="H9975" t="s">
        <v>1869</v>
      </c>
      <c r="I9975" t="s">
        <v>2073</v>
      </c>
      <c r="J9975" t="s">
        <v>1963</v>
      </c>
      <c r="K9975" t="s">
        <v>1907</v>
      </c>
      <c r="L9975" t="s">
        <v>1890</v>
      </c>
      <c r="M9975">
        <v>1</v>
      </c>
      <c r="N9975" s="3">
        <v>119</v>
      </c>
      <c r="O9975" s="3">
        <v>72</v>
      </c>
      <c r="P9975" s="4">
        <v>0.1</v>
      </c>
      <c r="Q9975" s="3">
        <v>107.1</v>
      </c>
      <c r="R9975" s="3">
        <v>72</v>
      </c>
      <c r="S9975" s="3">
        <v>35.1</v>
      </c>
      <c r="T9975" t="s">
        <v>1954</v>
      </c>
      <c r="U9975" t="s">
        <v>72</v>
      </c>
    </row>
    <row r="9976" spans="1:21" x14ac:dyDescent="0.35">
      <c r="A9976" t="s">
        <v>12554</v>
      </c>
      <c r="B9976" s="2">
        <v>46021</v>
      </c>
      <c r="C9976">
        <v>12</v>
      </c>
      <c r="D9976">
        <v>2025</v>
      </c>
      <c r="F9976" t="s">
        <v>312</v>
      </c>
      <c r="G9976" t="s">
        <v>2208</v>
      </c>
      <c r="H9976" t="s">
        <v>1866</v>
      </c>
      <c r="I9976" t="s">
        <v>1866</v>
      </c>
      <c r="J9976" t="s">
        <v>2162</v>
      </c>
      <c r="K9976" t="s">
        <v>1921</v>
      </c>
      <c r="L9976" t="s">
        <v>1889</v>
      </c>
      <c r="M9976">
        <v>2</v>
      </c>
      <c r="N9976" s="3">
        <v>55</v>
      </c>
      <c r="O9976" s="3">
        <v>27</v>
      </c>
      <c r="P9976" s="4">
        <v>0</v>
      </c>
      <c r="Q9976" s="3">
        <v>110</v>
      </c>
      <c r="R9976" s="3">
        <v>54</v>
      </c>
      <c r="S9976" s="3">
        <v>56</v>
      </c>
      <c r="T9976" t="s">
        <v>1954</v>
      </c>
      <c r="U9976" t="s">
        <v>72</v>
      </c>
    </row>
    <row r="9977" spans="1:21" x14ac:dyDescent="0.35">
      <c r="A9977" t="s">
        <v>12555</v>
      </c>
      <c r="B9977" s="2">
        <v>46021</v>
      </c>
      <c r="C9977">
        <v>12</v>
      </c>
      <c r="D9977">
        <v>2025</v>
      </c>
      <c r="F9977" t="s">
        <v>1368</v>
      </c>
      <c r="G9977" t="s">
        <v>2063</v>
      </c>
      <c r="H9977" t="s">
        <v>1868</v>
      </c>
      <c r="I9977" t="s">
        <v>2014</v>
      </c>
      <c r="J9977" t="s">
        <v>2045</v>
      </c>
      <c r="K9977" t="s">
        <v>1910</v>
      </c>
      <c r="L9977" t="s">
        <v>1890</v>
      </c>
      <c r="M9977">
        <v>2</v>
      </c>
      <c r="N9977" s="3">
        <v>99</v>
      </c>
      <c r="O9977" s="3">
        <v>58</v>
      </c>
      <c r="P9977" s="4">
        <v>0.15</v>
      </c>
      <c r="Q9977" s="3">
        <v>168.3</v>
      </c>
      <c r="R9977" s="3">
        <v>116</v>
      </c>
      <c r="S9977" s="3">
        <v>52.3</v>
      </c>
      <c r="T9977" t="s">
        <v>1954</v>
      </c>
      <c r="U9977" t="s">
        <v>72</v>
      </c>
    </row>
    <row r="9978" spans="1:21" x14ac:dyDescent="0.35">
      <c r="A9978" t="s">
        <v>12556</v>
      </c>
      <c r="B9978" s="2">
        <v>46021</v>
      </c>
      <c r="C9978">
        <v>12</v>
      </c>
      <c r="D9978">
        <v>2025</v>
      </c>
      <c r="F9978" t="s">
        <v>320</v>
      </c>
      <c r="G9978" t="s">
        <v>2139</v>
      </c>
      <c r="H9978" t="s">
        <v>1871</v>
      </c>
      <c r="I9978" t="s">
        <v>1966</v>
      </c>
      <c r="J9978" t="s">
        <v>2034</v>
      </c>
      <c r="K9978" t="s">
        <v>1904</v>
      </c>
      <c r="L9978" t="s">
        <v>1889</v>
      </c>
      <c r="M9978">
        <v>2</v>
      </c>
      <c r="N9978" s="3">
        <v>149</v>
      </c>
      <c r="O9978" s="3">
        <v>91</v>
      </c>
      <c r="P9978" s="4">
        <v>0</v>
      </c>
      <c r="Q9978" s="3">
        <v>298</v>
      </c>
      <c r="R9978" s="3">
        <v>182</v>
      </c>
      <c r="S9978" s="3">
        <v>116</v>
      </c>
      <c r="T9978" t="s">
        <v>1954</v>
      </c>
      <c r="U9978" t="s">
        <v>72</v>
      </c>
    </row>
    <row r="9979" spans="1:21" x14ac:dyDescent="0.35">
      <c r="A9979" t="s">
        <v>12557</v>
      </c>
      <c r="B9979" s="2">
        <v>46021</v>
      </c>
      <c r="C9979">
        <v>12</v>
      </c>
      <c r="D9979">
        <v>2025</v>
      </c>
      <c r="F9979" t="s">
        <v>109</v>
      </c>
      <c r="G9979" t="s">
        <v>3336</v>
      </c>
      <c r="H9979" t="s">
        <v>1874</v>
      </c>
      <c r="I9979" t="s">
        <v>2200</v>
      </c>
      <c r="J9979" t="s">
        <v>1960</v>
      </c>
      <c r="K9979" t="s">
        <v>1924</v>
      </c>
      <c r="L9979" t="s">
        <v>1885</v>
      </c>
      <c r="M9979">
        <v>2</v>
      </c>
      <c r="N9979" s="3">
        <v>42</v>
      </c>
      <c r="O9979" s="3">
        <v>20</v>
      </c>
      <c r="P9979" s="4">
        <v>0</v>
      </c>
      <c r="Q9979" s="3">
        <v>84</v>
      </c>
      <c r="R9979" s="3">
        <v>40</v>
      </c>
      <c r="S9979" s="3">
        <v>44</v>
      </c>
      <c r="T9979" t="s">
        <v>1954</v>
      </c>
      <c r="U9979" t="s">
        <v>72</v>
      </c>
    </row>
    <row r="9980" spans="1:21" x14ac:dyDescent="0.35">
      <c r="A9980" t="s">
        <v>12558</v>
      </c>
      <c r="B9980" s="2">
        <v>46021</v>
      </c>
      <c r="C9980">
        <v>12</v>
      </c>
      <c r="D9980">
        <v>2025</v>
      </c>
      <c r="F9980" t="s">
        <v>418</v>
      </c>
      <c r="G9980" t="s">
        <v>2325</v>
      </c>
      <c r="H9980" t="s">
        <v>1863</v>
      </c>
      <c r="I9980" t="s">
        <v>1952</v>
      </c>
      <c r="J9980" t="s">
        <v>2045</v>
      </c>
      <c r="K9980" t="s">
        <v>1910</v>
      </c>
      <c r="L9980" t="s">
        <v>1890</v>
      </c>
      <c r="M9980">
        <v>1</v>
      </c>
      <c r="N9980" s="3">
        <v>99</v>
      </c>
      <c r="O9980" s="3">
        <v>58</v>
      </c>
      <c r="P9980" s="4">
        <v>0.1</v>
      </c>
      <c r="Q9980" s="3">
        <v>89.1</v>
      </c>
      <c r="R9980" s="3">
        <v>58</v>
      </c>
      <c r="S9980" s="3">
        <v>31.1</v>
      </c>
      <c r="T9980" t="s">
        <v>1954</v>
      </c>
      <c r="U9980" t="s">
        <v>71</v>
      </c>
    </row>
    <row r="9981" spans="1:21" x14ac:dyDescent="0.35">
      <c r="A9981" t="s">
        <v>12559</v>
      </c>
      <c r="B9981" s="2">
        <v>46021</v>
      </c>
      <c r="C9981">
        <v>12</v>
      </c>
      <c r="D9981">
        <v>2025</v>
      </c>
      <c r="F9981" t="s">
        <v>79</v>
      </c>
      <c r="G9981" t="s">
        <v>2028</v>
      </c>
      <c r="H9981" t="s">
        <v>1866</v>
      </c>
      <c r="I9981" t="s">
        <v>1866</v>
      </c>
      <c r="J9981" t="s">
        <v>2067</v>
      </c>
      <c r="K9981" t="s">
        <v>1918</v>
      </c>
      <c r="L9981" t="s">
        <v>1889</v>
      </c>
      <c r="M9981">
        <v>2</v>
      </c>
      <c r="N9981" s="3">
        <v>69</v>
      </c>
      <c r="O9981" s="3">
        <v>37</v>
      </c>
      <c r="P9981" s="4">
        <v>0</v>
      </c>
      <c r="Q9981" s="3">
        <v>138</v>
      </c>
      <c r="R9981" s="3">
        <v>74</v>
      </c>
      <c r="S9981" s="3">
        <v>64</v>
      </c>
      <c r="T9981" t="s">
        <v>1954</v>
      </c>
      <c r="U9981" t="s">
        <v>72</v>
      </c>
    </row>
    <row r="9982" spans="1:21" x14ac:dyDescent="0.35">
      <c r="A9982" t="s">
        <v>12560</v>
      </c>
      <c r="B9982" s="2">
        <v>46021</v>
      </c>
      <c r="C9982">
        <v>12</v>
      </c>
      <c r="D9982">
        <v>2025</v>
      </c>
      <c r="F9982" t="s">
        <v>304</v>
      </c>
      <c r="G9982" t="s">
        <v>2345</v>
      </c>
      <c r="H9982" t="s">
        <v>1870</v>
      </c>
      <c r="I9982" t="s">
        <v>2000</v>
      </c>
      <c r="J9982" t="s">
        <v>2120</v>
      </c>
      <c r="K9982" t="s">
        <v>1926</v>
      </c>
      <c r="L9982" t="s">
        <v>1885</v>
      </c>
      <c r="M9982">
        <v>1</v>
      </c>
      <c r="N9982" s="3">
        <v>28</v>
      </c>
      <c r="O9982" s="3">
        <v>13</v>
      </c>
      <c r="P9982" s="4">
        <v>0</v>
      </c>
      <c r="Q9982" s="3">
        <v>28</v>
      </c>
      <c r="R9982" s="3">
        <v>13</v>
      </c>
      <c r="S9982" s="3">
        <v>15</v>
      </c>
      <c r="T9982" t="s">
        <v>1954</v>
      </c>
      <c r="U9982" t="s">
        <v>72</v>
      </c>
    </row>
    <row r="9983" spans="1:21" x14ac:dyDescent="0.35">
      <c r="A9983" t="s">
        <v>12561</v>
      </c>
      <c r="B9983" s="2">
        <v>46021</v>
      </c>
      <c r="C9983">
        <v>12</v>
      </c>
      <c r="D9983">
        <v>2025</v>
      </c>
      <c r="F9983" t="s">
        <v>467</v>
      </c>
      <c r="G9983" t="s">
        <v>2050</v>
      </c>
      <c r="H9983" t="s">
        <v>1874</v>
      </c>
      <c r="I9983" t="s">
        <v>2119</v>
      </c>
      <c r="J9983" t="s">
        <v>2067</v>
      </c>
      <c r="K9983" t="s">
        <v>1918</v>
      </c>
      <c r="L9983" t="s">
        <v>1889</v>
      </c>
      <c r="M9983">
        <v>1</v>
      </c>
      <c r="N9983" s="3">
        <v>69</v>
      </c>
      <c r="O9983" s="3">
        <v>37</v>
      </c>
      <c r="P9983" s="4">
        <v>0.05</v>
      </c>
      <c r="Q9983" s="3">
        <v>65.55</v>
      </c>
      <c r="R9983" s="3">
        <v>37</v>
      </c>
      <c r="S9983" s="3">
        <v>28.55</v>
      </c>
      <c r="T9983" t="s">
        <v>1954</v>
      </c>
      <c r="U9983" t="s">
        <v>72</v>
      </c>
    </row>
    <row r="9984" spans="1:21" x14ac:dyDescent="0.35">
      <c r="A9984" t="s">
        <v>12562</v>
      </c>
      <c r="B9984" s="2">
        <v>46021</v>
      </c>
      <c r="C9984">
        <v>12</v>
      </c>
      <c r="D9984">
        <v>2025</v>
      </c>
      <c r="F9984" t="s">
        <v>1113</v>
      </c>
      <c r="G9984" t="s">
        <v>2628</v>
      </c>
      <c r="H9984" t="s">
        <v>1868</v>
      </c>
      <c r="I9984" t="s">
        <v>1959</v>
      </c>
      <c r="J9984" t="s">
        <v>2114</v>
      </c>
      <c r="K9984" t="s">
        <v>1915</v>
      </c>
      <c r="L9984" t="s">
        <v>1886</v>
      </c>
      <c r="M9984">
        <v>1</v>
      </c>
      <c r="N9984" s="3">
        <v>85</v>
      </c>
      <c r="O9984" s="3">
        <v>41</v>
      </c>
      <c r="P9984" s="4">
        <v>0</v>
      </c>
      <c r="Q9984" s="3">
        <v>85</v>
      </c>
      <c r="R9984" s="3">
        <v>41</v>
      </c>
      <c r="S9984" s="3">
        <v>44</v>
      </c>
      <c r="T9984" t="s">
        <v>1954</v>
      </c>
      <c r="U9984" t="s">
        <v>72</v>
      </c>
    </row>
    <row r="9985" spans="1:21" x14ac:dyDescent="0.35">
      <c r="A9985" t="s">
        <v>12563</v>
      </c>
      <c r="B9985" s="2">
        <v>46022</v>
      </c>
      <c r="C9985">
        <v>12</v>
      </c>
      <c r="D9985">
        <v>2025</v>
      </c>
      <c r="F9985" t="s">
        <v>651</v>
      </c>
      <c r="G9985" t="s">
        <v>2769</v>
      </c>
      <c r="H9985" t="s">
        <v>1864</v>
      </c>
      <c r="I9985" t="s">
        <v>2044</v>
      </c>
      <c r="J9985" t="s">
        <v>1971</v>
      </c>
      <c r="K9985" t="s">
        <v>1920</v>
      </c>
      <c r="L9985" t="s">
        <v>1886</v>
      </c>
      <c r="M9985">
        <v>3</v>
      </c>
      <c r="N9985" s="3">
        <v>45</v>
      </c>
      <c r="O9985" s="3">
        <v>19</v>
      </c>
      <c r="P9985" s="4">
        <v>0.1</v>
      </c>
      <c r="Q9985" s="3">
        <v>121.5</v>
      </c>
      <c r="R9985" s="3">
        <v>57</v>
      </c>
      <c r="S9985" s="3">
        <v>64.5</v>
      </c>
      <c r="T9985" t="s">
        <v>1954</v>
      </c>
      <c r="U9985" t="s">
        <v>72</v>
      </c>
    </row>
    <row r="9986" spans="1:21" x14ac:dyDescent="0.35">
      <c r="A9986" t="s">
        <v>12564</v>
      </c>
      <c r="B9986" s="2">
        <v>46022</v>
      </c>
      <c r="C9986">
        <v>12</v>
      </c>
      <c r="D9986">
        <v>2025</v>
      </c>
      <c r="F9986" t="s">
        <v>508</v>
      </c>
      <c r="G9986" t="s">
        <v>2284</v>
      </c>
      <c r="H9986" t="s">
        <v>1864</v>
      </c>
      <c r="I9986" t="s">
        <v>2044</v>
      </c>
      <c r="J9986" t="s">
        <v>2120</v>
      </c>
      <c r="K9986" t="s">
        <v>1926</v>
      </c>
      <c r="L9986" t="s">
        <v>1885</v>
      </c>
      <c r="M9986">
        <v>3</v>
      </c>
      <c r="N9986" s="3">
        <v>28</v>
      </c>
      <c r="O9986" s="3">
        <v>13</v>
      </c>
      <c r="P9986" s="4">
        <v>0.2</v>
      </c>
      <c r="Q9986" s="3">
        <v>67.2</v>
      </c>
      <c r="R9986" s="3">
        <v>39</v>
      </c>
      <c r="S9986" s="3">
        <v>28.2</v>
      </c>
      <c r="T9986" t="s">
        <v>1954</v>
      </c>
      <c r="U9986" t="s">
        <v>72</v>
      </c>
    </row>
    <row r="9987" spans="1:21" x14ac:dyDescent="0.35">
      <c r="A9987" t="s">
        <v>12565</v>
      </c>
      <c r="B9987" s="2">
        <v>46022</v>
      </c>
      <c r="C9987">
        <v>12</v>
      </c>
      <c r="D9987">
        <v>2025</v>
      </c>
      <c r="F9987" t="s">
        <v>130</v>
      </c>
      <c r="G9987" t="s">
        <v>2733</v>
      </c>
      <c r="H9987" t="s">
        <v>1871</v>
      </c>
      <c r="I9987" t="s">
        <v>1990</v>
      </c>
      <c r="J9987" t="s">
        <v>1956</v>
      </c>
      <c r="K9987" t="s">
        <v>1909</v>
      </c>
      <c r="L9987" t="s">
        <v>1887</v>
      </c>
      <c r="M9987">
        <v>1</v>
      </c>
      <c r="N9987" s="3">
        <v>95</v>
      </c>
      <c r="O9987" s="3">
        <v>54</v>
      </c>
      <c r="P9987" s="4">
        <v>0.1</v>
      </c>
      <c r="Q9987" s="3">
        <v>85.5</v>
      </c>
      <c r="R9987" s="3">
        <v>54</v>
      </c>
      <c r="S9987" s="3">
        <v>31.5</v>
      </c>
      <c r="T9987" t="s">
        <v>1954</v>
      </c>
      <c r="U9987" t="s">
        <v>72</v>
      </c>
    </row>
    <row r="9988" spans="1:21" x14ac:dyDescent="0.35">
      <c r="A9988" t="s">
        <v>12566</v>
      </c>
      <c r="B9988" s="2">
        <v>46022</v>
      </c>
      <c r="C9988">
        <v>12</v>
      </c>
      <c r="D9988">
        <v>2025</v>
      </c>
      <c r="F9988" t="s">
        <v>1250</v>
      </c>
      <c r="G9988" t="s">
        <v>5215</v>
      </c>
      <c r="H9988" t="s">
        <v>1863</v>
      </c>
      <c r="I9988" t="s">
        <v>2056</v>
      </c>
      <c r="J9988" t="s">
        <v>1963</v>
      </c>
      <c r="K9988" t="s">
        <v>1907</v>
      </c>
      <c r="L9988" t="s">
        <v>1890</v>
      </c>
      <c r="M9988">
        <v>4</v>
      </c>
      <c r="N9988" s="3">
        <v>119</v>
      </c>
      <c r="O9988" s="3">
        <v>72</v>
      </c>
      <c r="P9988" s="4">
        <v>0.1</v>
      </c>
      <c r="Q9988" s="3">
        <v>428.4</v>
      </c>
      <c r="R9988" s="3">
        <v>288</v>
      </c>
      <c r="S9988" s="3">
        <v>140.4</v>
      </c>
      <c r="T9988" t="s">
        <v>1954</v>
      </c>
      <c r="U9988" t="s">
        <v>72</v>
      </c>
    </row>
    <row r="9989" spans="1:21" x14ac:dyDescent="0.35">
      <c r="A9989" t="s">
        <v>12567</v>
      </c>
      <c r="B9989" s="2">
        <v>46022</v>
      </c>
      <c r="C9989">
        <v>12</v>
      </c>
      <c r="D9989">
        <v>2025</v>
      </c>
      <c r="F9989" t="s">
        <v>333</v>
      </c>
      <c r="G9989" t="s">
        <v>2069</v>
      </c>
      <c r="H9989" t="s">
        <v>1873</v>
      </c>
      <c r="I9989" t="s">
        <v>2070</v>
      </c>
      <c r="J9989" t="s">
        <v>2183</v>
      </c>
      <c r="K9989" t="s">
        <v>1917</v>
      </c>
      <c r="L9989" t="s">
        <v>1886</v>
      </c>
      <c r="M9989">
        <v>1</v>
      </c>
      <c r="N9989" s="3">
        <v>72</v>
      </c>
      <c r="O9989" s="3">
        <v>34</v>
      </c>
      <c r="P9989" s="4">
        <v>0.1</v>
      </c>
      <c r="Q9989" s="3">
        <v>64.8</v>
      </c>
      <c r="R9989" s="3">
        <v>34</v>
      </c>
      <c r="S9989" s="3">
        <v>30.8</v>
      </c>
      <c r="T9989" t="s">
        <v>1954</v>
      </c>
      <c r="U9989" t="s">
        <v>72</v>
      </c>
    </row>
    <row r="9990" spans="1:21" x14ac:dyDescent="0.35">
      <c r="A9990" t="s">
        <v>12568</v>
      </c>
      <c r="B9990" s="2">
        <v>46022</v>
      </c>
      <c r="C9990">
        <v>12</v>
      </c>
      <c r="D9990">
        <v>2025</v>
      </c>
      <c r="F9990" t="s">
        <v>1834</v>
      </c>
      <c r="G9990" t="s">
        <v>2908</v>
      </c>
      <c r="H9990" t="s">
        <v>1869</v>
      </c>
      <c r="I9990" t="s">
        <v>1977</v>
      </c>
      <c r="J9990" t="s">
        <v>2061</v>
      </c>
      <c r="K9990" t="s">
        <v>1923</v>
      </c>
      <c r="L9990" t="s">
        <v>1888</v>
      </c>
      <c r="M9990">
        <v>1</v>
      </c>
      <c r="N9990" s="3">
        <v>25</v>
      </c>
      <c r="O9990" s="3">
        <v>11</v>
      </c>
      <c r="P9990" s="4">
        <v>0.1</v>
      </c>
      <c r="Q9990" s="3">
        <v>22.5</v>
      </c>
      <c r="R9990" s="3">
        <v>11</v>
      </c>
      <c r="S9990" s="3">
        <v>11.5</v>
      </c>
      <c r="T9990" t="s">
        <v>1954</v>
      </c>
      <c r="U9990" t="s">
        <v>72</v>
      </c>
    </row>
    <row r="9991" spans="1:21" x14ac:dyDescent="0.35">
      <c r="A9991" t="s">
        <v>12569</v>
      </c>
      <c r="B9991" s="2">
        <v>46022</v>
      </c>
      <c r="C9991">
        <v>12</v>
      </c>
      <c r="D9991">
        <v>2025</v>
      </c>
      <c r="F9991" t="s">
        <v>1526</v>
      </c>
      <c r="G9991" t="s">
        <v>2532</v>
      </c>
      <c r="H9991" t="s">
        <v>1872</v>
      </c>
      <c r="I9991" t="s">
        <v>2152</v>
      </c>
      <c r="J9991" t="s">
        <v>2067</v>
      </c>
      <c r="K9991" t="s">
        <v>1918</v>
      </c>
      <c r="L9991" t="s">
        <v>1889</v>
      </c>
      <c r="M9991">
        <v>4</v>
      </c>
      <c r="N9991" s="3">
        <v>69</v>
      </c>
      <c r="O9991" s="3">
        <v>37</v>
      </c>
      <c r="P9991" s="4">
        <v>0.15</v>
      </c>
      <c r="Q9991" s="3">
        <v>234.6</v>
      </c>
      <c r="R9991" s="3">
        <v>148</v>
      </c>
      <c r="S9991" s="3">
        <v>86.6</v>
      </c>
      <c r="T9991" t="s">
        <v>1954</v>
      </c>
      <c r="U9991" t="s">
        <v>72</v>
      </c>
    </row>
    <row r="9992" spans="1:21" x14ac:dyDescent="0.35">
      <c r="A9992" t="s">
        <v>12570</v>
      </c>
      <c r="B9992" s="2">
        <v>46022</v>
      </c>
      <c r="C9992">
        <v>12</v>
      </c>
      <c r="D9992">
        <v>2025</v>
      </c>
      <c r="F9992" t="s">
        <v>128</v>
      </c>
      <c r="G9992" t="s">
        <v>2641</v>
      </c>
      <c r="H9992" t="s">
        <v>1874</v>
      </c>
      <c r="I9992" t="s">
        <v>2119</v>
      </c>
      <c r="J9992" t="s">
        <v>1953</v>
      </c>
      <c r="K9992" t="s">
        <v>1905</v>
      </c>
      <c r="L9992" t="s">
        <v>1888</v>
      </c>
      <c r="M9992">
        <v>1</v>
      </c>
      <c r="N9992" s="3">
        <v>120</v>
      </c>
      <c r="O9992" s="3">
        <v>63</v>
      </c>
      <c r="P9992" s="4">
        <v>0</v>
      </c>
      <c r="Q9992" s="3">
        <v>120</v>
      </c>
      <c r="R9992" s="3">
        <v>63</v>
      </c>
      <c r="S9992" s="3">
        <v>57</v>
      </c>
      <c r="T9992" t="s">
        <v>1954</v>
      </c>
      <c r="U9992" t="s">
        <v>72</v>
      </c>
    </row>
    <row r="9993" spans="1:21" x14ac:dyDescent="0.35">
      <c r="A9993" t="s">
        <v>12571</v>
      </c>
      <c r="B9993" s="2">
        <v>46022</v>
      </c>
      <c r="C9993">
        <v>12</v>
      </c>
      <c r="D9993">
        <v>2025</v>
      </c>
      <c r="F9993" t="s">
        <v>1754</v>
      </c>
      <c r="G9993" t="s">
        <v>3877</v>
      </c>
      <c r="H9993" t="s">
        <v>1871</v>
      </c>
      <c r="I9993" t="s">
        <v>2234</v>
      </c>
      <c r="J9993" t="s">
        <v>1953</v>
      </c>
      <c r="K9993" t="s">
        <v>1905</v>
      </c>
      <c r="L9993" t="s">
        <v>1888</v>
      </c>
      <c r="M9993">
        <v>1</v>
      </c>
      <c r="N9993" s="3">
        <v>120</v>
      </c>
      <c r="O9993" s="3">
        <v>63</v>
      </c>
      <c r="P9993" s="4">
        <v>0.1</v>
      </c>
      <c r="Q9993" s="3">
        <v>108</v>
      </c>
      <c r="R9993" s="3">
        <v>63</v>
      </c>
      <c r="S9993" s="3">
        <v>45</v>
      </c>
      <c r="T9993" t="s">
        <v>1954</v>
      </c>
      <c r="U9993" t="s">
        <v>72</v>
      </c>
    </row>
    <row r="9994" spans="1:21" x14ac:dyDescent="0.35">
      <c r="A9994" t="s">
        <v>12572</v>
      </c>
      <c r="B9994" s="2">
        <v>46022</v>
      </c>
      <c r="C9994">
        <v>12</v>
      </c>
      <c r="D9994">
        <v>2025</v>
      </c>
      <c r="F9994" t="s">
        <v>1323</v>
      </c>
      <c r="G9994" t="s">
        <v>4944</v>
      </c>
      <c r="H9994" t="s">
        <v>1868</v>
      </c>
      <c r="I9994" t="s">
        <v>2113</v>
      </c>
      <c r="J9994" t="s">
        <v>1960</v>
      </c>
      <c r="K9994" t="s">
        <v>1924</v>
      </c>
      <c r="L9994" t="s">
        <v>1885</v>
      </c>
      <c r="M9994">
        <v>1</v>
      </c>
      <c r="N9994" s="3">
        <v>42</v>
      </c>
      <c r="O9994" s="3">
        <v>20</v>
      </c>
      <c r="P9994" s="4">
        <v>0.2</v>
      </c>
      <c r="Q9994" s="3">
        <v>33.6</v>
      </c>
      <c r="R9994" s="3">
        <v>20</v>
      </c>
      <c r="S9994" s="3">
        <v>13.6</v>
      </c>
      <c r="T9994" t="s">
        <v>1954</v>
      </c>
      <c r="U9994" t="s">
        <v>72</v>
      </c>
    </row>
    <row r="9995" spans="1:21" x14ac:dyDescent="0.35">
      <c r="A9995" t="s">
        <v>12573</v>
      </c>
      <c r="B9995" s="2">
        <v>46022</v>
      </c>
      <c r="C9995">
        <v>12</v>
      </c>
      <c r="D9995">
        <v>2025</v>
      </c>
      <c r="F9995" t="s">
        <v>204</v>
      </c>
      <c r="G9995" t="s">
        <v>58</v>
      </c>
      <c r="H9995" t="s">
        <v>1872</v>
      </c>
      <c r="I9995" t="s">
        <v>1986</v>
      </c>
      <c r="J9995" t="s">
        <v>2061</v>
      </c>
      <c r="K9995" t="s">
        <v>1923</v>
      </c>
      <c r="L9995" t="s">
        <v>1888</v>
      </c>
      <c r="M9995">
        <v>1</v>
      </c>
      <c r="N9995" s="3">
        <v>25</v>
      </c>
      <c r="O9995" s="3">
        <v>11</v>
      </c>
      <c r="P9995" s="4">
        <v>0.15</v>
      </c>
      <c r="Q9995" s="3">
        <v>21.25</v>
      </c>
      <c r="R9995" s="3">
        <v>11</v>
      </c>
      <c r="S9995" s="3">
        <v>10.25</v>
      </c>
      <c r="T9995" t="s">
        <v>1954</v>
      </c>
      <c r="U9995" t="s">
        <v>72</v>
      </c>
    </row>
    <row r="9996" spans="1:21" x14ac:dyDescent="0.35">
      <c r="A9996" t="s">
        <v>12574</v>
      </c>
      <c r="B9996" s="2">
        <v>46022</v>
      </c>
      <c r="C9996">
        <v>12</v>
      </c>
      <c r="D9996">
        <v>2025</v>
      </c>
      <c r="F9996" t="s">
        <v>228</v>
      </c>
      <c r="G9996" t="s">
        <v>3833</v>
      </c>
      <c r="H9996" t="s">
        <v>1866</v>
      </c>
      <c r="I9996" t="s">
        <v>1866</v>
      </c>
      <c r="J9996" t="s">
        <v>2067</v>
      </c>
      <c r="K9996" t="s">
        <v>1918</v>
      </c>
      <c r="L9996" t="s">
        <v>1889</v>
      </c>
      <c r="M9996">
        <v>5</v>
      </c>
      <c r="N9996" s="3">
        <v>69</v>
      </c>
      <c r="O9996" s="3">
        <v>37</v>
      </c>
      <c r="P9996" s="4">
        <v>0.1</v>
      </c>
      <c r="Q9996" s="3">
        <v>310.5</v>
      </c>
      <c r="R9996" s="3">
        <v>185</v>
      </c>
      <c r="S9996" s="3">
        <v>125.5</v>
      </c>
      <c r="T9996" t="s">
        <v>1954</v>
      </c>
      <c r="U9996" t="s">
        <v>72</v>
      </c>
    </row>
    <row r="9997" spans="1:21" x14ac:dyDescent="0.35">
      <c r="A9997" t="s">
        <v>12575</v>
      </c>
      <c r="B9997" s="2">
        <v>46022</v>
      </c>
      <c r="C9997">
        <v>12</v>
      </c>
      <c r="D9997">
        <v>2025</v>
      </c>
      <c r="F9997" t="s">
        <v>1416</v>
      </c>
      <c r="G9997" t="s">
        <v>2495</v>
      </c>
      <c r="H9997" t="s">
        <v>1867</v>
      </c>
      <c r="I9997" t="s">
        <v>2181</v>
      </c>
      <c r="J9997" t="s">
        <v>1991</v>
      </c>
      <c r="K9997" t="s">
        <v>1925</v>
      </c>
      <c r="L9997" t="s">
        <v>1885</v>
      </c>
      <c r="M9997">
        <v>2</v>
      </c>
      <c r="N9997" s="3">
        <v>35</v>
      </c>
      <c r="O9997" s="3">
        <v>16</v>
      </c>
      <c r="P9997" s="4">
        <v>0.05</v>
      </c>
      <c r="Q9997" s="3">
        <v>66.5</v>
      </c>
      <c r="R9997" s="3">
        <v>32</v>
      </c>
      <c r="S9997" s="3">
        <v>34.5</v>
      </c>
      <c r="T9997" t="s">
        <v>1954</v>
      </c>
      <c r="U9997" t="s">
        <v>72</v>
      </c>
    </row>
    <row r="9998" spans="1:21" x14ac:dyDescent="0.35">
      <c r="A9998" t="s">
        <v>12576</v>
      </c>
      <c r="B9998" s="2">
        <v>46022</v>
      </c>
      <c r="C9998">
        <v>12</v>
      </c>
      <c r="D9998">
        <v>2025</v>
      </c>
      <c r="F9998" t="s">
        <v>1812</v>
      </c>
      <c r="G9998" t="s">
        <v>1973</v>
      </c>
      <c r="H9998" t="s">
        <v>1871</v>
      </c>
      <c r="I9998" t="s">
        <v>1990</v>
      </c>
      <c r="J9998" t="s">
        <v>2114</v>
      </c>
      <c r="K9998" t="s">
        <v>1915</v>
      </c>
      <c r="L9998" t="s">
        <v>1886</v>
      </c>
      <c r="M9998">
        <v>1</v>
      </c>
      <c r="N9998" s="3">
        <v>85</v>
      </c>
      <c r="O9998" s="3">
        <v>41</v>
      </c>
      <c r="P9998" s="4">
        <v>0.15</v>
      </c>
      <c r="Q9998" s="3">
        <v>72.25</v>
      </c>
      <c r="R9998" s="3">
        <v>41</v>
      </c>
      <c r="S9998" s="3">
        <v>31.25</v>
      </c>
      <c r="T9998" t="s">
        <v>1954</v>
      </c>
      <c r="U9998" t="s">
        <v>72</v>
      </c>
    </row>
    <row r="9999" spans="1:21" x14ac:dyDescent="0.35">
      <c r="A9999" t="s">
        <v>12577</v>
      </c>
      <c r="B9999" s="2">
        <v>46022</v>
      </c>
      <c r="C9999">
        <v>12</v>
      </c>
      <c r="D9999">
        <v>2025</v>
      </c>
      <c r="F9999" t="s">
        <v>1145</v>
      </c>
      <c r="G9999" t="s">
        <v>2322</v>
      </c>
      <c r="H9999" t="s">
        <v>1866</v>
      </c>
      <c r="I9999" t="s">
        <v>1866</v>
      </c>
      <c r="J9999" t="s">
        <v>1991</v>
      </c>
      <c r="K9999" t="s">
        <v>1925</v>
      </c>
      <c r="L9999" t="s">
        <v>1885</v>
      </c>
      <c r="M9999">
        <v>3</v>
      </c>
      <c r="N9999" s="3">
        <v>35</v>
      </c>
      <c r="O9999" s="3">
        <v>16</v>
      </c>
      <c r="P9999" s="4">
        <v>0.1</v>
      </c>
      <c r="Q9999" s="3">
        <v>94.5</v>
      </c>
      <c r="R9999" s="3">
        <v>48</v>
      </c>
      <c r="S9999" s="3">
        <v>46.5</v>
      </c>
      <c r="T9999" t="s">
        <v>1954</v>
      </c>
      <c r="U9999" t="s">
        <v>72</v>
      </c>
    </row>
    <row r="10000" spans="1:21" x14ac:dyDescent="0.35">
      <c r="A10000" t="s">
        <v>12578</v>
      </c>
      <c r="B10000" s="2">
        <v>46022</v>
      </c>
      <c r="C10000">
        <v>12</v>
      </c>
      <c r="D10000">
        <v>2025</v>
      </c>
      <c r="F10000" t="s">
        <v>169</v>
      </c>
      <c r="G10000" t="s">
        <v>2466</v>
      </c>
      <c r="H10000" t="s">
        <v>1874</v>
      </c>
      <c r="I10000" t="s">
        <v>2200</v>
      </c>
      <c r="J10000" t="s">
        <v>2015</v>
      </c>
      <c r="K10000" t="s">
        <v>1914</v>
      </c>
      <c r="L10000" t="s">
        <v>1888</v>
      </c>
      <c r="M10000">
        <v>1</v>
      </c>
      <c r="N10000" s="3">
        <v>65</v>
      </c>
      <c r="O10000" s="3">
        <v>32</v>
      </c>
      <c r="P10000" s="4">
        <v>0</v>
      </c>
      <c r="Q10000" s="3">
        <v>65</v>
      </c>
      <c r="R10000" s="3">
        <v>32</v>
      </c>
      <c r="S10000" s="3">
        <v>33</v>
      </c>
      <c r="T10000" t="s">
        <v>1954</v>
      </c>
      <c r="U10000" t="s">
        <v>72</v>
      </c>
    </row>
    <row r="10001" spans="1:21" x14ac:dyDescent="0.35">
      <c r="A10001" t="s">
        <v>12579</v>
      </c>
      <c r="B10001" s="2">
        <v>46022</v>
      </c>
      <c r="C10001">
        <v>12</v>
      </c>
      <c r="D10001">
        <v>2025</v>
      </c>
      <c r="F10001" t="s">
        <v>1157</v>
      </c>
      <c r="G10001" t="s">
        <v>3059</v>
      </c>
      <c r="H10001" t="s">
        <v>1866</v>
      </c>
      <c r="I10001" t="s">
        <v>1866</v>
      </c>
      <c r="J10001" t="s">
        <v>2114</v>
      </c>
      <c r="K10001" t="s">
        <v>1915</v>
      </c>
      <c r="L10001" t="s">
        <v>1886</v>
      </c>
      <c r="M10001">
        <v>3</v>
      </c>
      <c r="N10001" s="3">
        <v>85</v>
      </c>
      <c r="O10001" s="3">
        <v>41</v>
      </c>
      <c r="P10001" s="4">
        <v>0.1</v>
      </c>
      <c r="Q10001" s="3">
        <v>229.5</v>
      </c>
      <c r="R10001" s="3">
        <v>123</v>
      </c>
      <c r="S10001" s="3">
        <v>106.5</v>
      </c>
      <c r="T10001" t="s">
        <v>1954</v>
      </c>
      <c r="U10001" t="s">
        <v>72</v>
      </c>
    </row>
  </sheetData>
  <autoFilter ref="A1:X10001" xr:uid="{00000000-0001-0000-0B00-000000000000}"/>
  <conditionalFormatting sqref="A1:A1048576">
    <cfRule type="duplicateValues" dxfId="1" priority="3"/>
  </conditionalFormatting>
  <conditionalFormatting sqref="F1:F1048576">
    <cfRule type="duplicateValues" priority="1"/>
    <cfRule type="duplicateValues" dxfId="0" priority="2"/>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CB6AE-AC98-4FE6-B008-2466436C8DCC}">
  <dimension ref="A1:C572"/>
  <sheetViews>
    <sheetView tabSelected="1" workbookViewId="0">
      <selection activeCell="G7" sqref="G7:K12"/>
    </sheetView>
  </sheetViews>
  <sheetFormatPr defaultRowHeight="14.5" x14ac:dyDescent="0.35"/>
  <cols>
    <col min="1" max="1" width="17.6328125" bestFit="1" customWidth="1"/>
    <col min="2" max="3" width="15.81640625" bestFit="1" customWidth="1"/>
    <col min="7" max="7" width="12.7265625" bestFit="1" customWidth="1"/>
  </cols>
  <sheetData>
    <row r="1" spans="1:3" x14ac:dyDescent="0.35">
      <c r="A1" t="s">
        <v>12624</v>
      </c>
      <c r="B1" t="s">
        <v>12625</v>
      </c>
      <c r="C1" t="s">
        <v>12627</v>
      </c>
    </row>
    <row r="2" spans="1:3" x14ac:dyDescent="0.35">
      <c r="A2" t="s">
        <v>1951</v>
      </c>
      <c r="B2" t="s">
        <v>1951</v>
      </c>
      <c r="C2" t="s">
        <v>1951</v>
      </c>
    </row>
    <row r="3" spans="1:3" x14ac:dyDescent="0.35">
      <c r="A3" t="s">
        <v>2975</v>
      </c>
      <c r="B3" t="s">
        <v>2975</v>
      </c>
      <c r="C3" t="s">
        <v>2975</v>
      </c>
    </row>
    <row r="4" spans="1:3" x14ac:dyDescent="0.35">
      <c r="A4" t="s">
        <v>2537</v>
      </c>
      <c r="B4" t="s">
        <v>2537</v>
      </c>
      <c r="C4" t="s">
        <v>2537</v>
      </c>
    </row>
    <row r="5" spans="1:3" x14ac:dyDescent="0.35">
      <c r="A5" t="s">
        <v>1973</v>
      </c>
      <c r="B5" t="s">
        <v>1973</v>
      </c>
      <c r="C5" t="s">
        <v>1973</v>
      </c>
    </row>
    <row r="6" spans="1:3" x14ac:dyDescent="0.35">
      <c r="A6" t="s">
        <v>2161</v>
      </c>
      <c r="B6" t="s">
        <v>2161</v>
      </c>
      <c r="C6" t="s">
        <v>2161</v>
      </c>
    </row>
    <row r="7" spans="1:3" x14ac:dyDescent="0.35">
      <c r="A7" t="s">
        <v>58</v>
      </c>
      <c r="B7" t="s">
        <v>58</v>
      </c>
      <c r="C7" t="s">
        <v>58</v>
      </c>
    </row>
    <row r="8" spans="1:3" x14ac:dyDescent="0.35">
      <c r="A8" t="s">
        <v>2639</v>
      </c>
      <c r="B8" t="s">
        <v>2639</v>
      </c>
      <c r="C8" t="s">
        <v>2639</v>
      </c>
    </row>
    <row r="9" spans="1:3" x14ac:dyDescent="0.35">
      <c r="A9" t="s">
        <v>3676</v>
      </c>
      <c r="B9" t="s">
        <v>3676</v>
      </c>
      <c r="C9" t="s">
        <v>2624</v>
      </c>
    </row>
    <row r="10" spans="1:3" x14ac:dyDescent="0.35">
      <c r="A10" t="s">
        <v>2624</v>
      </c>
      <c r="B10" t="s">
        <v>2624</v>
      </c>
      <c r="C10" t="s">
        <v>6763</v>
      </c>
    </row>
    <row r="11" spans="1:3" x14ac:dyDescent="0.35">
      <c r="A11" t="s">
        <v>6763</v>
      </c>
      <c r="B11" t="s">
        <v>6763</v>
      </c>
      <c r="C11" t="s">
        <v>2932</v>
      </c>
    </row>
    <row r="12" spans="1:3" x14ac:dyDescent="0.35">
      <c r="A12" t="s">
        <v>2932</v>
      </c>
      <c r="B12" t="s">
        <v>2932</v>
      </c>
      <c r="C12" t="s">
        <v>2148</v>
      </c>
    </row>
    <row r="13" spans="1:3" x14ac:dyDescent="0.35">
      <c r="A13" t="s">
        <v>2148</v>
      </c>
      <c r="B13" t="s">
        <v>2148</v>
      </c>
      <c r="C13" t="s">
        <v>63</v>
      </c>
    </row>
    <row r="14" spans="1:3" x14ac:dyDescent="0.35">
      <c r="A14" t="s">
        <v>63</v>
      </c>
      <c r="B14" t="s">
        <v>63</v>
      </c>
      <c r="C14" t="s">
        <v>2828</v>
      </c>
    </row>
    <row r="15" spans="1:3" x14ac:dyDescent="0.35">
      <c r="A15" t="s">
        <v>2828</v>
      </c>
      <c r="B15" t="s">
        <v>2828</v>
      </c>
      <c r="C15" t="s">
        <v>3526</v>
      </c>
    </row>
    <row r="16" spans="1:3" x14ac:dyDescent="0.35">
      <c r="A16" t="s">
        <v>3526</v>
      </c>
      <c r="B16" t="s">
        <v>3526</v>
      </c>
      <c r="C16" t="s">
        <v>3304</v>
      </c>
    </row>
    <row r="17" spans="1:3" x14ac:dyDescent="0.35">
      <c r="A17" t="s">
        <v>3304</v>
      </c>
      <c r="B17" t="s">
        <v>3304</v>
      </c>
      <c r="C17" t="s">
        <v>2434</v>
      </c>
    </row>
    <row r="18" spans="1:3" x14ac:dyDescent="0.35">
      <c r="A18" t="s">
        <v>2434</v>
      </c>
      <c r="B18" t="s">
        <v>2434</v>
      </c>
      <c r="C18" t="s">
        <v>2480</v>
      </c>
    </row>
    <row r="19" spans="1:3" x14ac:dyDescent="0.35">
      <c r="A19" t="s">
        <v>2480</v>
      </c>
      <c r="B19" t="s">
        <v>2480</v>
      </c>
      <c r="C19" t="s">
        <v>2291</v>
      </c>
    </row>
    <row r="20" spans="1:3" x14ac:dyDescent="0.35">
      <c r="A20" t="s">
        <v>2291</v>
      </c>
      <c r="B20" t="s">
        <v>2291</v>
      </c>
      <c r="C20" t="s">
        <v>56</v>
      </c>
    </row>
    <row r="21" spans="1:3" x14ac:dyDescent="0.35">
      <c r="A21" t="s">
        <v>56</v>
      </c>
      <c r="B21" t="s">
        <v>56</v>
      </c>
      <c r="C21" t="s">
        <v>2687</v>
      </c>
    </row>
    <row r="22" spans="1:3" x14ac:dyDescent="0.35">
      <c r="A22" t="s">
        <v>2687</v>
      </c>
      <c r="B22" t="s">
        <v>2687</v>
      </c>
      <c r="C22" t="s">
        <v>1989</v>
      </c>
    </row>
    <row r="23" spans="1:3" x14ac:dyDescent="0.35">
      <c r="A23" t="s">
        <v>1989</v>
      </c>
      <c r="B23" t="s">
        <v>1989</v>
      </c>
      <c r="C23" t="s">
        <v>2652</v>
      </c>
    </row>
    <row r="24" spans="1:3" x14ac:dyDescent="0.35">
      <c r="A24" t="s">
        <v>2652</v>
      </c>
      <c r="B24" t="s">
        <v>2652</v>
      </c>
      <c r="C24" t="s">
        <v>2691</v>
      </c>
    </row>
    <row r="25" spans="1:3" x14ac:dyDescent="0.35">
      <c r="A25" t="s">
        <v>2691</v>
      </c>
      <c r="B25" t="s">
        <v>2691</v>
      </c>
      <c r="C25" t="s">
        <v>3205</v>
      </c>
    </row>
    <row r="26" spans="1:3" x14ac:dyDescent="0.35">
      <c r="A26" t="s">
        <v>3205</v>
      </c>
      <c r="B26" t="s">
        <v>3205</v>
      </c>
      <c r="C26" t="s">
        <v>2139</v>
      </c>
    </row>
    <row r="27" spans="1:3" x14ac:dyDescent="0.35">
      <c r="A27" t="s">
        <v>4254</v>
      </c>
      <c r="B27" t="s">
        <v>4254</v>
      </c>
      <c r="C27" t="s">
        <v>2986</v>
      </c>
    </row>
    <row r="28" spans="1:3" x14ac:dyDescent="0.35">
      <c r="A28" t="s">
        <v>2139</v>
      </c>
      <c r="B28" t="s">
        <v>2139</v>
      </c>
      <c r="C28" t="s">
        <v>2684</v>
      </c>
    </row>
    <row r="29" spans="1:3" x14ac:dyDescent="0.35">
      <c r="A29" t="s">
        <v>2986</v>
      </c>
      <c r="B29" t="s">
        <v>2986</v>
      </c>
      <c r="C29" t="s">
        <v>2347</v>
      </c>
    </row>
    <row r="30" spans="1:3" x14ac:dyDescent="0.35">
      <c r="A30" t="s">
        <v>2684</v>
      </c>
      <c r="B30" t="s">
        <v>2684</v>
      </c>
      <c r="C30" t="s">
        <v>2134</v>
      </c>
    </row>
    <row r="31" spans="1:3" x14ac:dyDescent="0.35">
      <c r="A31" t="s">
        <v>2347</v>
      </c>
      <c r="B31" t="s">
        <v>2347</v>
      </c>
      <c r="C31" t="s">
        <v>3246</v>
      </c>
    </row>
    <row r="32" spans="1:3" x14ac:dyDescent="0.35">
      <c r="A32" t="s">
        <v>2134</v>
      </c>
      <c r="B32" t="s">
        <v>2134</v>
      </c>
      <c r="C32" t="s">
        <v>2717</v>
      </c>
    </row>
    <row r="33" spans="1:3" x14ac:dyDescent="0.35">
      <c r="A33" t="s">
        <v>3246</v>
      </c>
      <c r="B33" t="s">
        <v>3246</v>
      </c>
      <c r="C33" t="s">
        <v>3051</v>
      </c>
    </row>
    <row r="34" spans="1:3" x14ac:dyDescent="0.35">
      <c r="A34" t="s">
        <v>2717</v>
      </c>
      <c r="B34" t="s">
        <v>2717</v>
      </c>
      <c r="C34" t="s">
        <v>4941</v>
      </c>
    </row>
    <row r="35" spans="1:3" x14ac:dyDescent="0.35">
      <c r="A35" t="s">
        <v>3051</v>
      </c>
      <c r="B35" t="s">
        <v>3051</v>
      </c>
      <c r="C35" t="s">
        <v>3497</v>
      </c>
    </row>
    <row r="36" spans="1:3" x14ac:dyDescent="0.35">
      <c r="A36" t="s">
        <v>4941</v>
      </c>
      <c r="B36" t="s">
        <v>4941</v>
      </c>
      <c r="C36" t="s">
        <v>2837</v>
      </c>
    </row>
    <row r="37" spans="1:3" x14ac:dyDescent="0.35">
      <c r="A37" t="s">
        <v>3497</v>
      </c>
      <c r="B37" t="s">
        <v>3497</v>
      </c>
      <c r="C37" t="s">
        <v>4974</v>
      </c>
    </row>
    <row r="38" spans="1:3" x14ac:dyDescent="0.35">
      <c r="A38" t="s">
        <v>2837</v>
      </c>
      <c r="B38" t="s">
        <v>2837</v>
      </c>
      <c r="C38" t="s">
        <v>3775</v>
      </c>
    </row>
    <row r="39" spans="1:3" x14ac:dyDescent="0.35">
      <c r="A39" t="s">
        <v>4974</v>
      </c>
      <c r="B39" t="s">
        <v>4974</v>
      </c>
      <c r="C39" t="s">
        <v>3804</v>
      </c>
    </row>
    <row r="40" spans="1:3" x14ac:dyDescent="0.35">
      <c r="A40" t="s">
        <v>3775</v>
      </c>
      <c r="B40" t="s">
        <v>3775</v>
      </c>
      <c r="C40" t="s">
        <v>3584</v>
      </c>
    </row>
    <row r="41" spans="1:3" x14ac:dyDescent="0.35">
      <c r="A41" t="s">
        <v>3804</v>
      </c>
      <c r="B41" t="s">
        <v>3804</v>
      </c>
      <c r="C41" t="s">
        <v>2790</v>
      </c>
    </row>
    <row r="42" spans="1:3" x14ac:dyDescent="0.35">
      <c r="A42" t="s">
        <v>3584</v>
      </c>
      <c r="B42" t="s">
        <v>3584</v>
      </c>
      <c r="C42" t="s">
        <v>3273</v>
      </c>
    </row>
    <row r="43" spans="1:3" x14ac:dyDescent="0.35">
      <c r="A43" t="s">
        <v>2790</v>
      </c>
      <c r="B43" t="s">
        <v>2790</v>
      </c>
      <c r="C43" t="s">
        <v>2257</v>
      </c>
    </row>
    <row r="44" spans="1:3" x14ac:dyDescent="0.35">
      <c r="A44" t="s">
        <v>3273</v>
      </c>
      <c r="B44" t="s">
        <v>3273</v>
      </c>
      <c r="C44" t="s">
        <v>4269</v>
      </c>
    </row>
    <row r="45" spans="1:3" x14ac:dyDescent="0.35">
      <c r="A45" t="s">
        <v>2257</v>
      </c>
      <c r="B45" t="s">
        <v>2257</v>
      </c>
      <c r="C45" t="s">
        <v>2812</v>
      </c>
    </row>
    <row r="46" spans="1:3" x14ac:dyDescent="0.35">
      <c r="A46" t="s">
        <v>4269</v>
      </c>
      <c r="B46" t="s">
        <v>4269</v>
      </c>
      <c r="C46" t="s">
        <v>2630</v>
      </c>
    </row>
    <row r="47" spans="1:3" x14ac:dyDescent="0.35">
      <c r="A47" t="s">
        <v>2812</v>
      </c>
      <c r="B47" t="s">
        <v>2812</v>
      </c>
      <c r="C47" t="s">
        <v>2265</v>
      </c>
    </row>
    <row r="48" spans="1:3" x14ac:dyDescent="0.35">
      <c r="A48" t="s">
        <v>2630</v>
      </c>
      <c r="B48" t="s">
        <v>2630</v>
      </c>
      <c r="C48" t="s">
        <v>2965</v>
      </c>
    </row>
    <row r="49" spans="1:3" x14ac:dyDescent="0.35">
      <c r="A49" t="s">
        <v>2265</v>
      </c>
      <c r="B49" t="s">
        <v>2265</v>
      </c>
      <c r="C49" t="s">
        <v>3048</v>
      </c>
    </row>
    <row r="50" spans="1:3" x14ac:dyDescent="0.35">
      <c r="A50" t="s">
        <v>2965</v>
      </c>
      <c r="B50" t="s">
        <v>2965</v>
      </c>
      <c r="C50" t="s">
        <v>2370</v>
      </c>
    </row>
    <row r="51" spans="1:3" x14ac:dyDescent="0.35">
      <c r="A51" t="s">
        <v>3048</v>
      </c>
      <c r="B51" t="s">
        <v>3048</v>
      </c>
      <c r="C51" t="s">
        <v>2263</v>
      </c>
    </row>
    <row r="52" spans="1:3" x14ac:dyDescent="0.35">
      <c r="A52" t="s">
        <v>2370</v>
      </c>
      <c r="B52" t="s">
        <v>2370</v>
      </c>
      <c r="C52" t="s">
        <v>2805</v>
      </c>
    </row>
    <row r="53" spans="1:3" x14ac:dyDescent="0.35">
      <c r="A53" t="s">
        <v>2263</v>
      </c>
      <c r="B53" t="s">
        <v>2263</v>
      </c>
      <c r="C53" t="s">
        <v>2261</v>
      </c>
    </row>
    <row r="54" spans="1:3" x14ac:dyDescent="0.35">
      <c r="A54" t="s">
        <v>2805</v>
      </c>
      <c r="B54" t="s">
        <v>2805</v>
      </c>
      <c r="C54" t="s">
        <v>2156</v>
      </c>
    </row>
    <row r="55" spans="1:3" x14ac:dyDescent="0.35">
      <c r="A55" t="s">
        <v>2261</v>
      </c>
      <c r="B55" t="s">
        <v>2261</v>
      </c>
      <c r="C55" t="s">
        <v>2345</v>
      </c>
    </row>
    <row r="56" spans="1:3" x14ac:dyDescent="0.35">
      <c r="A56" t="s">
        <v>2156</v>
      </c>
      <c r="B56" t="s">
        <v>2156</v>
      </c>
      <c r="C56" t="s">
        <v>5041</v>
      </c>
    </row>
    <row r="57" spans="1:3" x14ac:dyDescent="0.35">
      <c r="A57" t="s">
        <v>2345</v>
      </c>
      <c r="B57" t="s">
        <v>2345</v>
      </c>
      <c r="C57" t="s">
        <v>3447</v>
      </c>
    </row>
    <row r="58" spans="1:3" x14ac:dyDescent="0.35">
      <c r="A58" t="s">
        <v>5041</v>
      </c>
      <c r="B58" t="s">
        <v>5041</v>
      </c>
      <c r="C58" t="s">
        <v>3530</v>
      </c>
    </row>
    <row r="59" spans="1:3" x14ac:dyDescent="0.35">
      <c r="A59" t="s">
        <v>3447</v>
      </c>
      <c r="B59" t="s">
        <v>3447</v>
      </c>
      <c r="C59" t="s">
        <v>3714</v>
      </c>
    </row>
    <row r="60" spans="1:3" x14ac:dyDescent="0.35">
      <c r="A60" t="s">
        <v>3530</v>
      </c>
      <c r="B60" t="s">
        <v>3530</v>
      </c>
      <c r="C60" t="s">
        <v>2879</v>
      </c>
    </row>
    <row r="61" spans="1:3" x14ac:dyDescent="0.35">
      <c r="A61" t="s">
        <v>3714</v>
      </c>
      <c r="B61" t="s">
        <v>3714</v>
      </c>
      <c r="C61" t="s">
        <v>2094</v>
      </c>
    </row>
    <row r="62" spans="1:3" x14ac:dyDescent="0.35">
      <c r="A62" t="s">
        <v>2879</v>
      </c>
      <c r="B62" t="s">
        <v>2879</v>
      </c>
      <c r="C62" t="s">
        <v>2752</v>
      </c>
    </row>
    <row r="63" spans="1:3" x14ac:dyDescent="0.35">
      <c r="A63" t="s">
        <v>2094</v>
      </c>
      <c r="B63" t="s">
        <v>2094</v>
      </c>
      <c r="C63" t="s">
        <v>2110</v>
      </c>
    </row>
    <row r="64" spans="1:3" x14ac:dyDescent="0.35">
      <c r="A64" t="s">
        <v>2752</v>
      </c>
      <c r="B64" t="s">
        <v>2752</v>
      </c>
      <c r="C64" t="s">
        <v>2464</v>
      </c>
    </row>
    <row r="65" spans="1:3" x14ac:dyDescent="0.35">
      <c r="A65" t="s">
        <v>2110</v>
      </c>
      <c r="B65" t="s">
        <v>2110</v>
      </c>
      <c r="C65" t="s">
        <v>2759</v>
      </c>
    </row>
    <row r="66" spans="1:3" x14ac:dyDescent="0.35">
      <c r="A66" t="s">
        <v>2464</v>
      </c>
      <c r="B66" t="s">
        <v>2464</v>
      </c>
      <c r="C66" t="s">
        <v>2720</v>
      </c>
    </row>
    <row r="67" spans="1:3" x14ac:dyDescent="0.35">
      <c r="A67" t="s">
        <v>2759</v>
      </c>
      <c r="B67" t="s">
        <v>2759</v>
      </c>
      <c r="C67" t="s">
        <v>3256</v>
      </c>
    </row>
    <row r="68" spans="1:3" x14ac:dyDescent="0.35">
      <c r="A68" t="s">
        <v>2720</v>
      </c>
      <c r="B68" t="s">
        <v>2720</v>
      </c>
      <c r="C68" t="s">
        <v>2442</v>
      </c>
    </row>
    <row r="69" spans="1:3" x14ac:dyDescent="0.35">
      <c r="A69" t="s">
        <v>3256</v>
      </c>
      <c r="B69" t="s">
        <v>3256</v>
      </c>
      <c r="C69" t="s">
        <v>1985</v>
      </c>
    </row>
    <row r="70" spans="1:3" x14ac:dyDescent="0.35">
      <c r="A70" t="s">
        <v>2442</v>
      </c>
      <c r="B70" t="s">
        <v>2442</v>
      </c>
      <c r="C70" t="s">
        <v>2381</v>
      </c>
    </row>
    <row r="71" spans="1:3" x14ac:dyDescent="0.35">
      <c r="A71" t="s">
        <v>1985</v>
      </c>
      <c r="B71" t="s">
        <v>1985</v>
      </c>
      <c r="C71" t="s">
        <v>2100</v>
      </c>
    </row>
    <row r="72" spans="1:3" x14ac:dyDescent="0.35">
      <c r="A72" t="s">
        <v>2381</v>
      </c>
      <c r="B72" t="s">
        <v>2381</v>
      </c>
      <c r="C72" t="s">
        <v>2202</v>
      </c>
    </row>
    <row r="73" spans="1:3" x14ac:dyDescent="0.35">
      <c r="A73" t="s">
        <v>2100</v>
      </c>
      <c r="B73" t="s">
        <v>2100</v>
      </c>
      <c r="C73" t="s">
        <v>2428</v>
      </c>
    </row>
    <row r="74" spans="1:3" x14ac:dyDescent="0.35">
      <c r="A74" t="s">
        <v>2202</v>
      </c>
      <c r="B74" t="s">
        <v>2202</v>
      </c>
      <c r="C74" t="s">
        <v>3299</v>
      </c>
    </row>
    <row r="75" spans="1:3" x14ac:dyDescent="0.35">
      <c r="A75" t="s">
        <v>2428</v>
      </c>
      <c r="B75" t="s">
        <v>2428</v>
      </c>
      <c r="C75" t="s">
        <v>3919</v>
      </c>
    </row>
    <row r="76" spans="1:3" x14ac:dyDescent="0.35">
      <c r="A76" t="s">
        <v>2329</v>
      </c>
      <c r="B76" t="s">
        <v>2329</v>
      </c>
      <c r="C76" t="s">
        <v>3717</v>
      </c>
    </row>
    <row r="77" spans="1:3" x14ac:dyDescent="0.35">
      <c r="A77" t="s">
        <v>3299</v>
      </c>
      <c r="B77" t="s">
        <v>3299</v>
      </c>
      <c r="C77" t="s">
        <v>2633</v>
      </c>
    </row>
    <row r="78" spans="1:3" x14ac:dyDescent="0.35">
      <c r="A78" t="s">
        <v>3919</v>
      </c>
      <c r="B78" t="s">
        <v>3919</v>
      </c>
      <c r="C78" t="s">
        <v>2626</v>
      </c>
    </row>
    <row r="79" spans="1:3" x14ac:dyDescent="0.35">
      <c r="A79" t="s">
        <v>3717</v>
      </c>
      <c r="B79" t="s">
        <v>3717</v>
      </c>
      <c r="C79" t="s">
        <v>4962</v>
      </c>
    </row>
    <row r="80" spans="1:3" x14ac:dyDescent="0.35">
      <c r="A80" t="s">
        <v>2633</v>
      </c>
      <c r="B80" t="s">
        <v>2633</v>
      </c>
      <c r="C80" t="s">
        <v>2336</v>
      </c>
    </row>
    <row r="81" spans="1:3" x14ac:dyDescent="0.35">
      <c r="A81" t="s">
        <v>2626</v>
      </c>
      <c r="B81" t="s">
        <v>2626</v>
      </c>
      <c r="C81" t="s">
        <v>2643</v>
      </c>
    </row>
    <row r="82" spans="1:3" x14ac:dyDescent="0.35">
      <c r="A82" t="s">
        <v>4962</v>
      </c>
      <c r="B82" t="s">
        <v>4962</v>
      </c>
      <c r="C82" t="s">
        <v>2075</v>
      </c>
    </row>
    <row r="83" spans="1:3" x14ac:dyDescent="0.35">
      <c r="A83" t="s">
        <v>2336</v>
      </c>
      <c r="B83" t="s">
        <v>2336</v>
      </c>
      <c r="C83" t="s">
        <v>2078</v>
      </c>
    </row>
    <row r="84" spans="1:3" x14ac:dyDescent="0.35">
      <c r="A84" t="s">
        <v>2643</v>
      </c>
      <c r="B84" t="s">
        <v>2643</v>
      </c>
      <c r="C84" t="s">
        <v>5447</v>
      </c>
    </row>
    <row r="85" spans="1:3" x14ac:dyDescent="0.35">
      <c r="A85" t="s">
        <v>2075</v>
      </c>
      <c r="B85" t="s">
        <v>2075</v>
      </c>
      <c r="C85" t="s">
        <v>2641</v>
      </c>
    </row>
    <row r="86" spans="1:3" x14ac:dyDescent="0.35">
      <c r="A86" t="s">
        <v>2078</v>
      </c>
      <c r="B86" t="s">
        <v>2078</v>
      </c>
      <c r="C86" t="s">
        <v>3944</v>
      </c>
    </row>
    <row r="87" spans="1:3" x14ac:dyDescent="0.35">
      <c r="A87" t="s">
        <v>5447</v>
      </c>
      <c r="B87" t="s">
        <v>5447</v>
      </c>
      <c r="C87" t="s">
        <v>2105</v>
      </c>
    </row>
    <row r="88" spans="1:3" x14ac:dyDescent="0.35">
      <c r="A88" t="s">
        <v>2641</v>
      </c>
      <c r="B88" t="s">
        <v>2641</v>
      </c>
      <c r="C88" t="s">
        <v>2366</v>
      </c>
    </row>
    <row r="89" spans="1:3" x14ac:dyDescent="0.35">
      <c r="A89" t="s">
        <v>3944</v>
      </c>
      <c r="B89" t="s">
        <v>3944</v>
      </c>
      <c r="C89" t="s">
        <v>2949</v>
      </c>
    </row>
    <row r="90" spans="1:3" x14ac:dyDescent="0.35">
      <c r="A90" t="s">
        <v>2105</v>
      </c>
      <c r="B90" t="s">
        <v>2105</v>
      </c>
      <c r="C90" t="s">
        <v>2404</v>
      </c>
    </row>
    <row r="91" spans="1:3" x14ac:dyDescent="0.35">
      <c r="A91" t="s">
        <v>2366</v>
      </c>
      <c r="B91" t="s">
        <v>2366</v>
      </c>
      <c r="C91" t="s">
        <v>2393</v>
      </c>
    </row>
    <row r="92" spans="1:3" x14ac:dyDescent="0.35">
      <c r="A92" t="s">
        <v>2949</v>
      </c>
      <c r="B92" t="s">
        <v>2949</v>
      </c>
      <c r="C92" t="s">
        <v>3654</v>
      </c>
    </row>
    <row r="93" spans="1:3" x14ac:dyDescent="0.35">
      <c r="A93" t="s">
        <v>2404</v>
      </c>
      <c r="B93" t="s">
        <v>2404</v>
      </c>
      <c r="C93" t="s">
        <v>2535</v>
      </c>
    </row>
    <row r="94" spans="1:3" x14ac:dyDescent="0.35">
      <c r="A94" t="s">
        <v>2393</v>
      </c>
      <c r="B94" t="s">
        <v>2393</v>
      </c>
      <c r="C94" t="s">
        <v>2514</v>
      </c>
    </row>
    <row r="95" spans="1:3" x14ac:dyDescent="0.35">
      <c r="A95" t="s">
        <v>3654</v>
      </c>
      <c r="B95" t="s">
        <v>3654</v>
      </c>
      <c r="C95" t="s">
        <v>2885</v>
      </c>
    </row>
    <row r="96" spans="1:3" x14ac:dyDescent="0.35">
      <c r="A96" t="s">
        <v>2535</v>
      </c>
      <c r="B96" t="s">
        <v>2535</v>
      </c>
      <c r="C96" t="s">
        <v>7111</v>
      </c>
    </row>
    <row r="97" spans="1:3" x14ac:dyDescent="0.35">
      <c r="A97" t="s">
        <v>2514</v>
      </c>
      <c r="B97" t="s">
        <v>2514</v>
      </c>
      <c r="C97" t="s">
        <v>2006</v>
      </c>
    </row>
    <row r="98" spans="1:3" x14ac:dyDescent="0.35">
      <c r="A98" t="s">
        <v>2885</v>
      </c>
      <c r="B98" t="s">
        <v>2885</v>
      </c>
      <c r="C98" t="s">
        <v>2080</v>
      </c>
    </row>
    <row r="99" spans="1:3" x14ac:dyDescent="0.35">
      <c r="A99" t="s">
        <v>7111</v>
      </c>
      <c r="B99" t="s">
        <v>7111</v>
      </c>
      <c r="C99" t="s">
        <v>2136</v>
      </c>
    </row>
    <row r="100" spans="1:3" x14ac:dyDescent="0.35">
      <c r="A100" t="s">
        <v>2006</v>
      </c>
      <c r="B100" t="s">
        <v>2006</v>
      </c>
      <c r="C100" t="s">
        <v>2595</v>
      </c>
    </row>
    <row r="101" spans="1:3" x14ac:dyDescent="0.35">
      <c r="A101" t="s">
        <v>2080</v>
      </c>
      <c r="B101" t="s">
        <v>2080</v>
      </c>
      <c r="C101" t="s">
        <v>59</v>
      </c>
    </row>
    <row r="102" spans="1:3" x14ac:dyDescent="0.35">
      <c r="A102" t="s">
        <v>2136</v>
      </c>
      <c r="B102" t="s">
        <v>2136</v>
      </c>
      <c r="C102" t="s">
        <v>2953</v>
      </c>
    </row>
    <row r="103" spans="1:3" x14ac:dyDescent="0.35">
      <c r="A103" t="s">
        <v>2595</v>
      </c>
      <c r="B103" t="s">
        <v>2595</v>
      </c>
      <c r="C103" t="s">
        <v>2892</v>
      </c>
    </row>
    <row r="104" spans="1:3" x14ac:dyDescent="0.35">
      <c r="A104" t="s">
        <v>59</v>
      </c>
      <c r="B104" t="s">
        <v>59</v>
      </c>
      <c r="C104" t="s">
        <v>2210</v>
      </c>
    </row>
    <row r="105" spans="1:3" x14ac:dyDescent="0.35">
      <c r="A105" t="s">
        <v>2953</v>
      </c>
      <c r="B105" t="s">
        <v>2953</v>
      </c>
      <c r="C105" t="s">
        <v>2495</v>
      </c>
    </row>
    <row r="106" spans="1:3" x14ac:dyDescent="0.35">
      <c r="A106" t="s">
        <v>2892</v>
      </c>
      <c r="B106" t="s">
        <v>2892</v>
      </c>
      <c r="C106" t="s">
        <v>3833</v>
      </c>
    </row>
    <row r="107" spans="1:3" x14ac:dyDescent="0.35">
      <c r="A107" t="s">
        <v>2210</v>
      </c>
      <c r="B107" t="s">
        <v>2210</v>
      </c>
      <c r="C107" t="s">
        <v>2848</v>
      </c>
    </row>
    <row r="108" spans="1:3" x14ac:dyDescent="0.35">
      <c r="A108" t="s">
        <v>2495</v>
      </c>
      <c r="B108" t="s">
        <v>2495</v>
      </c>
      <c r="C108" t="s">
        <v>3112</v>
      </c>
    </row>
    <row r="109" spans="1:3" x14ac:dyDescent="0.35">
      <c r="A109" t="s">
        <v>3833</v>
      </c>
      <c r="B109" t="s">
        <v>3833</v>
      </c>
      <c r="C109" t="s">
        <v>2293</v>
      </c>
    </row>
    <row r="110" spans="1:3" x14ac:dyDescent="0.35">
      <c r="A110" t="s">
        <v>2848</v>
      </c>
      <c r="B110" t="s">
        <v>2848</v>
      </c>
      <c r="C110" t="s">
        <v>2824</v>
      </c>
    </row>
    <row r="111" spans="1:3" x14ac:dyDescent="0.35">
      <c r="A111" t="s">
        <v>3112</v>
      </c>
      <c r="B111" t="s">
        <v>3112</v>
      </c>
      <c r="C111" t="s">
        <v>4944</v>
      </c>
    </row>
    <row r="112" spans="1:3" x14ac:dyDescent="0.35">
      <c r="A112" t="s">
        <v>2293</v>
      </c>
      <c r="B112" t="s">
        <v>2293</v>
      </c>
      <c r="C112" t="s">
        <v>2519</v>
      </c>
    </row>
    <row r="113" spans="1:3" x14ac:dyDescent="0.35">
      <c r="A113" t="s">
        <v>2824</v>
      </c>
      <c r="B113" t="s">
        <v>2824</v>
      </c>
      <c r="C113" t="s">
        <v>4512</v>
      </c>
    </row>
    <row r="114" spans="1:3" x14ac:dyDescent="0.35">
      <c r="A114" t="s">
        <v>4944</v>
      </c>
      <c r="B114" t="s">
        <v>4944</v>
      </c>
      <c r="C114" t="s">
        <v>1965</v>
      </c>
    </row>
    <row r="115" spans="1:3" x14ac:dyDescent="0.35">
      <c r="A115" t="s">
        <v>2519</v>
      </c>
      <c r="B115" t="s">
        <v>2519</v>
      </c>
      <c r="C115" t="s">
        <v>2089</v>
      </c>
    </row>
    <row r="116" spans="1:3" x14ac:dyDescent="0.35">
      <c r="A116" t="s">
        <v>4512</v>
      </c>
      <c r="B116" t="s">
        <v>4512</v>
      </c>
      <c r="C116" t="s">
        <v>3333</v>
      </c>
    </row>
    <row r="117" spans="1:3" x14ac:dyDescent="0.35">
      <c r="A117" t="s">
        <v>1965</v>
      </c>
      <c r="B117" t="s">
        <v>1965</v>
      </c>
      <c r="C117" t="s">
        <v>2124</v>
      </c>
    </row>
    <row r="118" spans="1:3" x14ac:dyDescent="0.35">
      <c r="A118" t="s">
        <v>2089</v>
      </c>
      <c r="B118" t="s">
        <v>2089</v>
      </c>
      <c r="C118" t="s">
        <v>3704</v>
      </c>
    </row>
    <row r="119" spans="1:3" x14ac:dyDescent="0.35">
      <c r="A119" t="s">
        <v>3333</v>
      </c>
      <c r="B119" t="s">
        <v>3333</v>
      </c>
      <c r="C119" t="s">
        <v>2545</v>
      </c>
    </row>
    <row r="120" spans="1:3" x14ac:dyDescent="0.35">
      <c r="A120" t="s">
        <v>2124</v>
      </c>
      <c r="B120" t="s">
        <v>2124</v>
      </c>
      <c r="C120" t="s">
        <v>5635</v>
      </c>
    </row>
    <row r="121" spans="1:3" x14ac:dyDescent="0.35">
      <c r="A121" t="s">
        <v>3704</v>
      </c>
      <c r="B121" t="s">
        <v>3704</v>
      </c>
      <c r="C121" t="s">
        <v>2576</v>
      </c>
    </row>
    <row r="122" spans="1:3" x14ac:dyDescent="0.35">
      <c r="A122" t="s">
        <v>2545</v>
      </c>
      <c r="B122" t="s">
        <v>2545</v>
      </c>
      <c r="C122" t="s">
        <v>4549</v>
      </c>
    </row>
    <row r="123" spans="1:3" x14ac:dyDescent="0.35">
      <c r="A123" t="s">
        <v>5635</v>
      </c>
      <c r="B123" t="s">
        <v>5635</v>
      </c>
      <c r="C123" t="s">
        <v>2943</v>
      </c>
    </row>
    <row r="124" spans="1:3" x14ac:dyDescent="0.35">
      <c r="A124" t="s">
        <v>2576</v>
      </c>
      <c r="B124" t="s">
        <v>2576</v>
      </c>
      <c r="C124" t="s">
        <v>2425</v>
      </c>
    </row>
    <row r="125" spans="1:3" x14ac:dyDescent="0.35">
      <c r="A125" t="s">
        <v>4549</v>
      </c>
      <c r="B125" t="s">
        <v>4549</v>
      </c>
      <c r="C125" t="s">
        <v>3158</v>
      </c>
    </row>
    <row r="126" spans="1:3" x14ac:dyDescent="0.35">
      <c r="A126" t="s">
        <v>2943</v>
      </c>
      <c r="B126" t="s">
        <v>2943</v>
      </c>
      <c r="C126" t="s">
        <v>5401</v>
      </c>
    </row>
    <row r="127" spans="1:3" x14ac:dyDescent="0.35">
      <c r="A127" t="s">
        <v>2425</v>
      </c>
      <c r="B127" t="s">
        <v>2425</v>
      </c>
      <c r="C127" t="s">
        <v>2698</v>
      </c>
    </row>
    <row r="128" spans="1:3" x14ac:dyDescent="0.35">
      <c r="A128" t="s">
        <v>3158</v>
      </c>
      <c r="B128" t="s">
        <v>3158</v>
      </c>
      <c r="C128" t="s">
        <v>2274</v>
      </c>
    </row>
    <row r="129" spans="1:3" x14ac:dyDescent="0.35">
      <c r="A129" t="s">
        <v>5401</v>
      </c>
      <c r="B129" t="s">
        <v>5401</v>
      </c>
      <c r="C129" t="s">
        <v>3119</v>
      </c>
    </row>
    <row r="130" spans="1:3" x14ac:dyDescent="0.35">
      <c r="A130" t="s">
        <v>2698</v>
      </c>
      <c r="B130" t="s">
        <v>2698</v>
      </c>
      <c r="C130" t="s">
        <v>2763</v>
      </c>
    </row>
    <row r="131" spans="1:3" x14ac:dyDescent="0.35">
      <c r="A131" t="s">
        <v>2274</v>
      </c>
      <c r="B131" t="s">
        <v>2274</v>
      </c>
      <c r="C131" t="s">
        <v>2132</v>
      </c>
    </row>
    <row r="132" spans="1:3" x14ac:dyDescent="0.35">
      <c r="A132" t="s">
        <v>3119</v>
      </c>
      <c r="B132" t="s">
        <v>3119</v>
      </c>
      <c r="C132" t="s">
        <v>2666</v>
      </c>
    </row>
    <row r="133" spans="1:3" x14ac:dyDescent="0.35">
      <c r="A133" t="s">
        <v>2763</v>
      </c>
      <c r="B133" t="s">
        <v>2763</v>
      </c>
      <c r="C133" t="s">
        <v>2722</v>
      </c>
    </row>
    <row r="134" spans="1:3" x14ac:dyDescent="0.35">
      <c r="A134" t="s">
        <v>2132</v>
      </c>
      <c r="B134" t="s">
        <v>2132</v>
      </c>
      <c r="C134" t="s">
        <v>3032</v>
      </c>
    </row>
    <row r="135" spans="1:3" x14ac:dyDescent="0.35">
      <c r="A135" t="s">
        <v>2666</v>
      </c>
      <c r="B135" t="s">
        <v>2666</v>
      </c>
      <c r="C135" t="s">
        <v>4374</v>
      </c>
    </row>
    <row r="136" spans="1:3" x14ac:dyDescent="0.35">
      <c r="A136" t="s">
        <v>2722</v>
      </c>
      <c r="B136" t="s">
        <v>2722</v>
      </c>
      <c r="C136" t="s">
        <v>3179</v>
      </c>
    </row>
    <row r="137" spans="1:3" x14ac:dyDescent="0.35">
      <c r="A137" t="s">
        <v>3032</v>
      </c>
      <c r="B137" t="s">
        <v>3032</v>
      </c>
      <c r="C137" t="s">
        <v>3306</v>
      </c>
    </row>
    <row r="138" spans="1:3" x14ac:dyDescent="0.35">
      <c r="A138" t="s">
        <v>4374</v>
      </c>
      <c r="B138" t="s">
        <v>4374</v>
      </c>
      <c r="C138" t="s">
        <v>2118</v>
      </c>
    </row>
    <row r="139" spans="1:3" x14ac:dyDescent="0.35">
      <c r="A139" t="s">
        <v>3179</v>
      </c>
      <c r="B139" t="s">
        <v>3179</v>
      </c>
      <c r="C139" t="s">
        <v>2397</v>
      </c>
    </row>
    <row r="140" spans="1:3" x14ac:dyDescent="0.35">
      <c r="A140" t="s">
        <v>3306</v>
      </c>
      <c r="B140" t="s">
        <v>3306</v>
      </c>
      <c r="C140" t="s">
        <v>4365</v>
      </c>
    </row>
    <row r="141" spans="1:3" x14ac:dyDescent="0.35">
      <c r="A141" t="s">
        <v>2118</v>
      </c>
      <c r="B141" t="s">
        <v>2118</v>
      </c>
      <c r="C141" t="s">
        <v>3398</v>
      </c>
    </row>
    <row r="142" spans="1:3" x14ac:dyDescent="0.35">
      <c r="A142" t="s">
        <v>2397</v>
      </c>
      <c r="B142" t="s">
        <v>2397</v>
      </c>
      <c r="C142" t="s">
        <v>2252</v>
      </c>
    </row>
    <row r="143" spans="1:3" x14ac:dyDescent="0.35">
      <c r="A143" t="s">
        <v>4365</v>
      </c>
      <c r="B143" t="s">
        <v>4365</v>
      </c>
      <c r="C143" t="s">
        <v>2229</v>
      </c>
    </row>
    <row r="144" spans="1:3" x14ac:dyDescent="0.35">
      <c r="A144" t="s">
        <v>3398</v>
      </c>
      <c r="B144" t="s">
        <v>3398</v>
      </c>
      <c r="C144" t="s">
        <v>57</v>
      </c>
    </row>
    <row r="145" spans="1:3" x14ac:dyDescent="0.35">
      <c r="A145" t="s">
        <v>2252</v>
      </c>
      <c r="B145" t="s">
        <v>2252</v>
      </c>
      <c r="C145" t="s">
        <v>2901</v>
      </c>
    </row>
    <row r="146" spans="1:3" x14ac:dyDescent="0.35">
      <c r="A146" t="s">
        <v>2229</v>
      </c>
      <c r="B146" t="s">
        <v>2229</v>
      </c>
      <c r="C146" t="s">
        <v>3328</v>
      </c>
    </row>
    <row r="147" spans="1:3" x14ac:dyDescent="0.35">
      <c r="A147" t="s">
        <v>57</v>
      </c>
      <c r="B147" t="s">
        <v>57</v>
      </c>
      <c r="C147" t="s">
        <v>2854</v>
      </c>
    </row>
    <row r="148" spans="1:3" x14ac:dyDescent="0.35">
      <c r="A148" t="s">
        <v>2901</v>
      </c>
      <c r="B148" t="s">
        <v>2901</v>
      </c>
      <c r="C148" t="s">
        <v>2267</v>
      </c>
    </row>
    <row r="149" spans="1:3" x14ac:dyDescent="0.35">
      <c r="A149" t="s">
        <v>3328</v>
      </c>
      <c r="B149" t="s">
        <v>3328</v>
      </c>
      <c r="C149" t="s">
        <v>4294</v>
      </c>
    </row>
    <row r="150" spans="1:3" x14ac:dyDescent="0.35">
      <c r="A150" t="s">
        <v>2854</v>
      </c>
      <c r="B150" t="s">
        <v>2854</v>
      </c>
      <c r="C150" t="s">
        <v>2021</v>
      </c>
    </row>
    <row r="151" spans="1:3" x14ac:dyDescent="0.35">
      <c r="A151" t="s">
        <v>2267</v>
      </c>
      <c r="B151" t="s">
        <v>2267</v>
      </c>
      <c r="C151" t="s">
        <v>2733</v>
      </c>
    </row>
    <row r="152" spans="1:3" x14ac:dyDescent="0.35">
      <c r="A152" t="s">
        <v>4294</v>
      </c>
      <c r="B152" t="s">
        <v>4294</v>
      </c>
      <c r="C152" t="s">
        <v>2412</v>
      </c>
    </row>
    <row r="153" spans="1:3" x14ac:dyDescent="0.35">
      <c r="A153" t="s">
        <v>2021</v>
      </c>
      <c r="B153" t="s">
        <v>2021</v>
      </c>
      <c r="C153" t="s">
        <v>2920</v>
      </c>
    </row>
    <row r="154" spans="1:3" x14ac:dyDescent="0.35">
      <c r="A154" t="s">
        <v>2733</v>
      </c>
      <c r="B154" t="s">
        <v>2733</v>
      </c>
      <c r="C154" t="s">
        <v>3229</v>
      </c>
    </row>
    <row r="155" spans="1:3" x14ac:dyDescent="0.35">
      <c r="A155" t="s">
        <v>2412</v>
      </c>
      <c r="B155" t="s">
        <v>2412</v>
      </c>
      <c r="C155" t="s">
        <v>2648</v>
      </c>
    </row>
    <row r="156" spans="1:3" x14ac:dyDescent="0.35">
      <c r="A156" t="s">
        <v>2920</v>
      </c>
      <c r="B156" t="s">
        <v>2920</v>
      </c>
      <c r="C156" t="s">
        <v>3189</v>
      </c>
    </row>
    <row r="157" spans="1:3" x14ac:dyDescent="0.35">
      <c r="A157" t="s">
        <v>3229</v>
      </c>
      <c r="B157" t="s">
        <v>3229</v>
      </c>
      <c r="C157" t="s">
        <v>2244</v>
      </c>
    </row>
    <row r="158" spans="1:3" x14ac:dyDescent="0.35">
      <c r="A158" t="s">
        <v>2648</v>
      </c>
      <c r="B158" t="s">
        <v>2648</v>
      </c>
      <c r="C158" t="s">
        <v>4509</v>
      </c>
    </row>
    <row r="159" spans="1:3" x14ac:dyDescent="0.35">
      <c r="A159" t="s">
        <v>3189</v>
      </c>
      <c r="B159" t="s">
        <v>3189</v>
      </c>
      <c r="C159" t="s">
        <v>3984</v>
      </c>
    </row>
    <row r="160" spans="1:3" x14ac:dyDescent="0.35">
      <c r="A160" t="s">
        <v>2244</v>
      </c>
      <c r="B160" t="s">
        <v>2244</v>
      </c>
      <c r="C160" t="s">
        <v>1976</v>
      </c>
    </row>
    <row r="161" spans="1:3" x14ac:dyDescent="0.35">
      <c r="A161" t="s">
        <v>4509</v>
      </c>
      <c r="B161" t="s">
        <v>4509</v>
      </c>
      <c r="C161" t="s">
        <v>2025</v>
      </c>
    </row>
    <row r="162" spans="1:3" x14ac:dyDescent="0.35">
      <c r="A162" t="s">
        <v>3984</v>
      </c>
      <c r="B162" t="s">
        <v>3984</v>
      </c>
      <c r="C162" t="s">
        <v>2059</v>
      </c>
    </row>
    <row r="163" spans="1:3" x14ac:dyDescent="0.35">
      <c r="A163" t="s">
        <v>1976</v>
      </c>
      <c r="B163" t="s">
        <v>1976</v>
      </c>
      <c r="C163" t="s">
        <v>2574</v>
      </c>
    </row>
    <row r="164" spans="1:3" x14ac:dyDescent="0.35">
      <c r="A164" t="s">
        <v>2025</v>
      </c>
      <c r="B164" t="s">
        <v>2025</v>
      </c>
      <c r="C164" t="s">
        <v>2934</v>
      </c>
    </row>
    <row r="165" spans="1:3" x14ac:dyDescent="0.35">
      <c r="A165" t="s">
        <v>2059</v>
      </c>
      <c r="B165" t="s">
        <v>2059</v>
      </c>
      <c r="C165" t="s">
        <v>2452</v>
      </c>
    </row>
    <row r="166" spans="1:3" x14ac:dyDescent="0.35">
      <c r="A166" t="s">
        <v>2574</v>
      </c>
      <c r="B166" t="s">
        <v>2574</v>
      </c>
      <c r="C166" t="s">
        <v>2400</v>
      </c>
    </row>
    <row r="167" spans="1:3" x14ac:dyDescent="0.35">
      <c r="A167" t="s">
        <v>2934</v>
      </c>
      <c r="B167" t="s">
        <v>2934</v>
      </c>
      <c r="C167" t="s">
        <v>3639</v>
      </c>
    </row>
    <row r="168" spans="1:3" x14ac:dyDescent="0.35">
      <c r="A168" t="s">
        <v>2452</v>
      </c>
      <c r="B168" t="s">
        <v>2452</v>
      </c>
      <c r="C168" t="s">
        <v>2053</v>
      </c>
    </row>
    <row r="169" spans="1:3" x14ac:dyDescent="0.35">
      <c r="A169" t="s">
        <v>2400</v>
      </c>
      <c r="B169" t="s">
        <v>2400</v>
      </c>
      <c r="C169" t="s">
        <v>3836</v>
      </c>
    </row>
    <row r="170" spans="1:3" x14ac:dyDescent="0.35">
      <c r="A170" t="s">
        <v>3639</v>
      </c>
      <c r="B170" t="s">
        <v>3639</v>
      </c>
      <c r="C170" t="s">
        <v>2043</v>
      </c>
    </row>
    <row r="171" spans="1:3" x14ac:dyDescent="0.35">
      <c r="A171" t="s">
        <v>2053</v>
      </c>
      <c r="B171" t="s">
        <v>2053</v>
      </c>
      <c r="C171" t="s">
        <v>3507</v>
      </c>
    </row>
    <row r="172" spans="1:3" x14ac:dyDescent="0.35">
      <c r="A172" t="s">
        <v>3836</v>
      </c>
      <c r="B172" t="s">
        <v>3836</v>
      </c>
      <c r="C172" t="s">
        <v>2489</v>
      </c>
    </row>
    <row r="173" spans="1:3" x14ac:dyDescent="0.35">
      <c r="A173" t="s">
        <v>2043</v>
      </c>
      <c r="B173" t="s">
        <v>2043</v>
      </c>
      <c r="C173" t="s">
        <v>2361</v>
      </c>
    </row>
    <row r="174" spans="1:3" x14ac:dyDescent="0.35">
      <c r="A174" t="s">
        <v>3507</v>
      </c>
      <c r="B174" t="s">
        <v>3507</v>
      </c>
      <c r="C174" t="s">
        <v>2713</v>
      </c>
    </row>
    <row r="175" spans="1:3" x14ac:dyDescent="0.35">
      <c r="A175" t="s">
        <v>2489</v>
      </c>
      <c r="B175" t="s">
        <v>2489</v>
      </c>
      <c r="C175" t="s">
        <v>2378</v>
      </c>
    </row>
    <row r="176" spans="1:3" x14ac:dyDescent="0.35">
      <c r="A176" t="s">
        <v>2361</v>
      </c>
      <c r="B176" t="s">
        <v>2361</v>
      </c>
      <c r="C176" t="s">
        <v>2222</v>
      </c>
    </row>
    <row r="177" spans="1:3" x14ac:dyDescent="0.35">
      <c r="A177" t="s">
        <v>2713</v>
      </c>
      <c r="B177" t="s">
        <v>2713</v>
      </c>
      <c r="C177" t="s">
        <v>3520</v>
      </c>
    </row>
    <row r="178" spans="1:3" x14ac:dyDescent="0.35">
      <c r="A178" t="s">
        <v>2378</v>
      </c>
      <c r="B178" t="s">
        <v>2378</v>
      </c>
      <c r="C178" t="s">
        <v>2189</v>
      </c>
    </row>
    <row r="179" spans="1:3" x14ac:dyDescent="0.35">
      <c r="A179" t="s">
        <v>2222</v>
      </c>
      <c r="B179" t="s">
        <v>2222</v>
      </c>
      <c r="C179" t="s">
        <v>3990</v>
      </c>
    </row>
    <row r="180" spans="1:3" x14ac:dyDescent="0.35">
      <c r="A180" t="s">
        <v>3520</v>
      </c>
      <c r="B180" t="s">
        <v>3520</v>
      </c>
      <c r="C180" t="s">
        <v>2316</v>
      </c>
    </row>
    <row r="181" spans="1:3" x14ac:dyDescent="0.35">
      <c r="A181" t="s">
        <v>2189</v>
      </c>
      <c r="B181" t="s">
        <v>2189</v>
      </c>
      <c r="C181" t="s">
        <v>2170</v>
      </c>
    </row>
    <row r="182" spans="1:3" x14ac:dyDescent="0.35">
      <c r="A182" t="s">
        <v>3990</v>
      </c>
      <c r="B182" t="s">
        <v>3990</v>
      </c>
      <c r="C182" t="s">
        <v>2130</v>
      </c>
    </row>
    <row r="183" spans="1:3" x14ac:dyDescent="0.35">
      <c r="A183" t="s">
        <v>2316</v>
      </c>
      <c r="B183" t="s">
        <v>2316</v>
      </c>
      <c r="C183" t="s">
        <v>2620</v>
      </c>
    </row>
    <row r="184" spans="1:3" x14ac:dyDescent="0.35">
      <c r="A184" t="s">
        <v>2170</v>
      </c>
      <c r="B184" t="s">
        <v>2170</v>
      </c>
      <c r="C184" t="s">
        <v>1999</v>
      </c>
    </row>
    <row r="185" spans="1:3" x14ac:dyDescent="0.35">
      <c r="A185" t="s">
        <v>2130</v>
      </c>
      <c r="B185" t="s">
        <v>2130</v>
      </c>
      <c r="C185" t="s">
        <v>3442</v>
      </c>
    </row>
    <row r="186" spans="1:3" x14ac:dyDescent="0.35">
      <c r="A186" t="s">
        <v>2620</v>
      </c>
      <c r="B186" t="s">
        <v>2620</v>
      </c>
      <c r="C186" t="s">
        <v>2491</v>
      </c>
    </row>
    <row r="187" spans="1:3" x14ac:dyDescent="0.35">
      <c r="A187" t="s">
        <v>1999</v>
      </c>
      <c r="B187" t="s">
        <v>1999</v>
      </c>
      <c r="C187" t="s">
        <v>5570</v>
      </c>
    </row>
    <row r="188" spans="1:3" x14ac:dyDescent="0.35">
      <c r="A188" t="s">
        <v>3442</v>
      </c>
      <c r="B188" t="s">
        <v>3442</v>
      </c>
      <c r="C188" t="s">
        <v>2454</v>
      </c>
    </row>
    <row r="189" spans="1:3" x14ac:dyDescent="0.35">
      <c r="A189" t="s">
        <v>2491</v>
      </c>
      <c r="B189" t="s">
        <v>2491</v>
      </c>
      <c r="C189" t="s">
        <v>3336</v>
      </c>
    </row>
    <row r="190" spans="1:3" x14ac:dyDescent="0.35">
      <c r="A190" t="s">
        <v>5570</v>
      </c>
      <c r="B190" t="s">
        <v>5570</v>
      </c>
      <c r="C190" t="s">
        <v>2571</v>
      </c>
    </row>
    <row r="191" spans="1:3" x14ac:dyDescent="0.35">
      <c r="A191" t="s">
        <v>2454</v>
      </c>
      <c r="B191" t="s">
        <v>2454</v>
      </c>
      <c r="C191" t="s">
        <v>2219</v>
      </c>
    </row>
    <row r="192" spans="1:3" x14ac:dyDescent="0.35">
      <c r="A192" t="s">
        <v>3336</v>
      </c>
      <c r="B192" t="s">
        <v>3336</v>
      </c>
      <c r="C192" t="s">
        <v>3662</v>
      </c>
    </row>
    <row r="193" spans="1:3" x14ac:dyDescent="0.35">
      <c r="A193" t="s">
        <v>2571</v>
      </c>
      <c r="B193" t="s">
        <v>2571</v>
      </c>
      <c r="C193" t="s">
        <v>2017</v>
      </c>
    </row>
    <row r="194" spans="1:3" x14ac:dyDescent="0.35">
      <c r="A194" t="s">
        <v>2219</v>
      </c>
      <c r="B194" t="s">
        <v>2219</v>
      </c>
      <c r="C194" t="s">
        <v>3039</v>
      </c>
    </row>
    <row r="195" spans="1:3" x14ac:dyDescent="0.35">
      <c r="A195" t="s">
        <v>3662</v>
      </c>
      <c r="B195" t="s">
        <v>3662</v>
      </c>
      <c r="C195" t="s">
        <v>2384</v>
      </c>
    </row>
    <row r="196" spans="1:3" x14ac:dyDescent="0.35">
      <c r="A196" t="s">
        <v>2017</v>
      </c>
      <c r="B196" t="s">
        <v>2017</v>
      </c>
      <c r="C196" t="s">
        <v>4481</v>
      </c>
    </row>
    <row r="197" spans="1:3" x14ac:dyDescent="0.35">
      <c r="A197" t="s">
        <v>3039</v>
      </c>
      <c r="B197" t="s">
        <v>3039</v>
      </c>
      <c r="C197" t="s">
        <v>3685</v>
      </c>
    </row>
    <row r="198" spans="1:3" x14ac:dyDescent="0.35">
      <c r="A198" t="s">
        <v>2384</v>
      </c>
      <c r="B198" t="s">
        <v>2384</v>
      </c>
      <c r="C198" t="s">
        <v>2541</v>
      </c>
    </row>
    <row r="199" spans="1:3" x14ac:dyDescent="0.35">
      <c r="A199" t="s">
        <v>4481</v>
      </c>
      <c r="B199" t="s">
        <v>4481</v>
      </c>
      <c r="C199" t="s">
        <v>2231</v>
      </c>
    </row>
    <row r="200" spans="1:3" x14ac:dyDescent="0.35">
      <c r="A200" t="s">
        <v>3685</v>
      </c>
      <c r="B200" t="s">
        <v>3685</v>
      </c>
      <c r="C200" t="s">
        <v>2359</v>
      </c>
    </row>
    <row r="201" spans="1:3" x14ac:dyDescent="0.35">
      <c r="A201" t="s">
        <v>2541</v>
      </c>
      <c r="B201" t="s">
        <v>2541</v>
      </c>
      <c r="C201" t="s">
        <v>2582</v>
      </c>
    </row>
    <row r="202" spans="1:3" x14ac:dyDescent="0.35">
      <c r="A202" t="s">
        <v>2231</v>
      </c>
      <c r="B202" t="s">
        <v>2231</v>
      </c>
      <c r="C202" t="s">
        <v>2983</v>
      </c>
    </row>
    <row r="203" spans="1:3" x14ac:dyDescent="0.35">
      <c r="A203" t="s">
        <v>2359</v>
      </c>
      <c r="B203" t="s">
        <v>2359</v>
      </c>
      <c r="C203" t="s">
        <v>2476</v>
      </c>
    </row>
    <row r="204" spans="1:3" x14ac:dyDescent="0.35">
      <c r="A204" t="s">
        <v>2582</v>
      </c>
      <c r="B204" t="s">
        <v>2582</v>
      </c>
      <c r="C204" t="s">
        <v>8813</v>
      </c>
    </row>
    <row r="205" spans="1:3" x14ac:dyDescent="0.35">
      <c r="A205" t="s">
        <v>2983</v>
      </c>
      <c r="B205" t="s">
        <v>2983</v>
      </c>
      <c r="C205" t="s">
        <v>2486</v>
      </c>
    </row>
    <row r="206" spans="1:3" x14ac:dyDescent="0.35">
      <c r="A206" t="s">
        <v>2476</v>
      </c>
      <c r="B206" t="s">
        <v>2476</v>
      </c>
      <c r="C206" t="s">
        <v>3986</v>
      </c>
    </row>
    <row r="207" spans="1:3" x14ac:dyDescent="0.35">
      <c r="A207" t="s">
        <v>8813</v>
      </c>
      <c r="B207" t="s">
        <v>2486</v>
      </c>
      <c r="C207" t="s">
        <v>3310</v>
      </c>
    </row>
    <row r="208" spans="1:3" x14ac:dyDescent="0.35">
      <c r="A208" t="s">
        <v>2486</v>
      </c>
      <c r="B208" t="s">
        <v>3986</v>
      </c>
      <c r="C208" t="s">
        <v>2708</v>
      </c>
    </row>
    <row r="209" spans="1:3" x14ac:dyDescent="0.35">
      <c r="A209" t="s">
        <v>3986</v>
      </c>
      <c r="B209" t="s">
        <v>3310</v>
      </c>
      <c r="C209" t="s">
        <v>2194</v>
      </c>
    </row>
    <row r="210" spans="1:3" x14ac:dyDescent="0.35">
      <c r="A210" t="s">
        <v>3310</v>
      </c>
      <c r="B210" t="s">
        <v>2708</v>
      </c>
      <c r="C210" t="s">
        <v>2414</v>
      </c>
    </row>
    <row r="211" spans="1:3" x14ac:dyDescent="0.35">
      <c r="A211" t="s">
        <v>2708</v>
      </c>
      <c r="B211" t="s">
        <v>2194</v>
      </c>
      <c r="C211" t="s">
        <v>10133</v>
      </c>
    </row>
    <row r="212" spans="1:3" x14ac:dyDescent="0.35">
      <c r="A212" t="s">
        <v>2194</v>
      </c>
      <c r="B212" t="s">
        <v>2414</v>
      </c>
      <c r="C212" t="s">
        <v>2579</v>
      </c>
    </row>
    <row r="213" spans="1:3" x14ac:dyDescent="0.35">
      <c r="A213" t="s">
        <v>2414</v>
      </c>
      <c r="B213" t="s">
        <v>2579</v>
      </c>
      <c r="C213" t="s">
        <v>2755</v>
      </c>
    </row>
    <row r="214" spans="1:3" x14ac:dyDescent="0.35">
      <c r="A214" t="s">
        <v>10133</v>
      </c>
      <c r="B214" t="s">
        <v>2755</v>
      </c>
      <c r="C214" t="s">
        <v>4235</v>
      </c>
    </row>
    <row r="215" spans="1:3" x14ac:dyDescent="0.35">
      <c r="A215" t="s">
        <v>2579</v>
      </c>
      <c r="B215" t="s">
        <v>4235</v>
      </c>
      <c r="C215" t="s">
        <v>1969</v>
      </c>
    </row>
    <row r="216" spans="1:3" x14ac:dyDescent="0.35">
      <c r="A216" t="s">
        <v>2755</v>
      </c>
      <c r="B216" t="s">
        <v>1969</v>
      </c>
      <c r="C216" t="s">
        <v>2143</v>
      </c>
    </row>
    <row r="217" spans="1:3" x14ac:dyDescent="0.35">
      <c r="A217" t="s">
        <v>4235</v>
      </c>
      <c r="B217" t="s">
        <v>2143</v>
      </c>
      <c r="C217" t="s">
        <v>2810</v>
      </c>
    </row>
    <row r="218" spans="1:3" x14ac:dyDescent="0.35">
      <c r="A218" t="s">
        <v>1969</v>
      </c>
      <c r="B218" t="s">
        <v>2810</v>
      </c>
      <c r="C218" t="s">
        <v>2668</v>
      </c>
    </row>
    <row r="219" spans="1:3" x14ac:dyDescent="0.35">
      <c r="A219" t="s">
        <v>2143</v>
      </c>
      <c r="B219" t="s">
        <v>2668</v>
      </c>
      <c r="C219" t="s">
        <v>4191</v>
      </c>
    </row>
    <row r="220" spans="1:3" x14ac:dyDescent="0.35">
      <c r="A220" t="s">
        <v>2810</v>
      </c>
      <c r="B220" t="s">
        <v>4191</v>
      </c>
      <c r="C220" t="s">
        <v>2861</v>
      </c>
    </row>
    <row r="221" spans="1:3" x14ac:dyDescent="0.35">
      <c r="A221" t="s">
        <v>2668</v>
      </c>
      <c r="B221" t="s">
        <v>2861</v>
      </c>
      <c r="C221" t="s">
        <v>3463</v>
      </c>
    </row>
    <row r="222" spans="1:3" x14ac:dyDescent="0.35">
      <c r="A222" t="s">
        <v>4191</v>
      </c>
      <c r="B222" t="s">
        <v>3463</v>
      </c>
      <c r="C222" t="s">
        <v>2028</v>
      </c>
    </row>
    <row r="223" spans="1:3" x14ac:dyDescent="0.35">
      <c r="A223" t="s">
        <v>2861</v>
      </c>
      <c r="B223" t="s">
        <v>2028</v>
      </c>
      <c r="C223" t="s">
        <v>3673</v>
      </c>
    </row>
    <row r="224" spans="1:3" x14ac:dyDescent="0.35">
      <c r="A224" t="s">
        <v>3463</v>
      </c>
      <c r="B224" t="s">
        <v>3673</v>
      </c>
      <c r="C224" t="s">
        <v>2473</v>
      </c>
    </row>
    <row r="225" spans="1:3" x14ac:dyDescent="0.35">
      <c r="A225" t="s">
        <v>2028</v>
      </c>
      <c r="B225" t="s">
        <v>2473</v>
      </c>
      <c r="C225" t="s">
        <v>2588</v>
      </c>
    </row>
    <row r="226" spans="1:3" x14ac:dyDescent="0.35">
      <c r="A226" t="s">
        <v>3673</v>
      </c>
      <c r="B226" t="s">
        <v>2588</v>
      </c>
      <c r="C226" t="s">
        <v>2373</v>
      </c>
    </row>
    <row r="227" spans="1:3" x14ac:dyDescent="0.35">
      <c r="A227" t="s">
        <v>2473</v>
      </c>
      <c r="B227" t="s">
        <v>2373</v>
      </c>
      <c r="C227" t="s">
        <v>2298</v>
      </c>
    </row>
    <row r="228" spans="1:3" x14ac:dyDescent="0.35">
      <c r="A228" t="s">
        <v>2588</v>
      </c>
      <c r="B228" t="s">
        <v>2298</v>
      </c>
      <c r="C228" t="s">
        <v>9500</v>
      </c>
    </row>
    <row r="229" spans="1:3" x14ac:dyDescent="0.35">
      <c r="A229" t="s">
        <v>2373</v>
      </c>
      <c r="B229" t="s">
        <v>2608</v>
      </c>
      <c r="C229" t="s">
        <v>2608</v>
      </c>
    </row>
    <row r="230" spans="1:3" x14ac:dyDescent="0.35">
      <c r="A230" t="s">
        <v>2298</v>
      </c>
      <c r="B230" t="s">
        <v>3085</v>
      </c>
      <c r="C230" t="s">
        <v>3085</v>
      </c>
    </row>
    <row r="231" spans="1:3" x14ac:dyDescent="0.35">
      <c r="A231" t="s">
        <v>9500</v>
      </c>
      <c r="B231" t="s">
        <v>2846</v>
      </c>
      <c r="C231" t="s">
        <v>2846</v>
      </c>
    </row>
    <row r="232" spans="1:3" x14ac:dyDescent="0.35">
      <c r="A232" t="s">
        <v>2608</v>
      </c>
      <c r="B232" t="s">
        <v>3608</v>
      </c>
      <c r="C232" t="s">
        <v>3608</v>
      </c>
    </row>
    <row r="233" spans="1:3" x14ac:dyDescent="0.35">
      <c r="A233" t="s">
        <v>3085</v>
      </c>
      <c r="B233" t="s">
        <v>2174</v>
      </c>
      <c r="C233" t="s">
        <v>2174</v>
      </c>
    </row>
    <row r="234" spans="1:3" x14ac:dyDescent="0.35">
      <c r="A234" t="s">
        <v>2846</v>
      </c>
      <c r="B234" t="s">
        <v>2628</v>
      </c>
      <c r="C234" t="s">
        <v>2628</v>
      </c>
    </row>
    <row r="235" spans="1:3" x14ac:dyDescent="0.35">
      <c r="A235" t="s">
        <v>3608</v>
      </c>
      <c r="B235" t="s">
        <v>2681</v>
      </c>
      <c r="C235" t="s">
        <v>2681</v>
      </c>
    </row>
    <row r="236" spans="1:3" x14ac:dyDescent="0.35">
      <c r="A236" t="s">
        <v>2174</v>
      </c>
      <c r="B236" t="s">
        <v>3176</v>
      </c>
      <c r="C236" t="s">
        <v>3176</v>
      </c>
    </row>
    <row r="237" spans="1:3" x14ac:dyDescent="0.35">
      <c r="A237" t="s">
        <v>2628</v>
      </c>
      <c r="B237" t="s">
        <v>2449</v>
      </c>
      <c r="C237" t="s">
        <v>2449</v>
      </c>
    </row>
    <row r="238" spans="1:3" x14ac:dyDescent="0.35">
      <c r="A238" t="s">
        <v>2681</v>
      </c>
      <c r="B238" t="s">
        <v>3378</v>
      </c>
      <c r="C238" t="s">
        <v>3378</v>
      </c>
    </row>
    <row r="239" spans="1:3" x14ac:dyDescent="0.35">
      <c r="A239" t="s">
        <v>3176</v>
      </c>
      <c r="B239" t="s">
        <v>3667</v>
      </c>
      <c r="C239" t="s">
        <v>3667</v>
      </c>
    </row>
    <row r="240" spans="1:3" x14ac:dyDescent="0.35">
      <c r="A240" t="s">
        <v>2449</v>
      </c>
      <c r="B240" t="s">
        <v>2063</v>
      </c>
      <c r="C240" t="s">
        <v>2063</v>
      </c>
    </row>
    <row r="241" spans="1:3" x14ac:dyDescent="0.35">
      <c r="A241" t="s">
        <v>3378</v>
      </c>
      <c r="B241" t="s">
        <v>2637</v>
      </c>
      <c r="C241" t="s">
        <v>2637</v>
      </c>
    </row>
    <row r="242" spans="1:3" x14ac:dyDescent="0.35">
      <c r="A242" t="s">
        <v>3667</v>
      </c>
      <c r="B242" t="s">
        <v>4740</v>
      </c>
      <c r="C242" t="s">
        <v>4740</v>
      </c>
    </row>
    <row r="243" spans="1:3" x14ac:dyDescent="0.35">
      <c r="A243" t="s">
        <v>2063</v>
      </c>
      <c r="B243" t="s">
        <v>2197</v>
      </c>
      <c r="C243" t="s">
        <v>2197</v>
      </c>
    </row>
    <row r="244" spans="1:3" x14ac:dyDescent="0.35">
      <c r="A244" t="s">
        <v>2637</v>
      </c>
      <c r="B244" t="s">
        <v>2300</v>
      </c>
      <c r="C244" t="s">
        <v>2300</v>
      </c>
    </row>
    <row r="245" spans="1:3" x14ac:dyDescent="0.35">
      <c r="A245" t="s">
        <v>4740</v>
      </c>
      <c r="B245" t="s">
        <v>4876</v>
      </c>
      <c r="C245" t="s">
        <v>4876</v>
      </c>
    </row>
    <row r="246" spans="1:3" x14ac:dyDescent="0.35">
      <c r="A246" t="s">
        <v>2197</v>
      </c>
      <c r="B246" t="s">
        <v>5019</v>
      </c>
      <c r="C246" t="s">
        <v>5019</v>
      </c>
    </row>
    <row r="247" spans="1:3" x14ac:dyDescent="0.35">
      <c r="A247" t="s">
        <v>2300</v>
      </c>
      <c r="B247" t="s">
        <v>2327</v>
      </c>
      <c r="C247" t="s">
        <v>2327</v>
      </c>
    </row>
    <row r="248" spans="1:3" x14ac:dyDescent="0.35">
      <c r="A248" t="s">
        <v>4876</v>
      </c>
      <c r="B248" t="s">
        <v>2447</v>
      </c>
      <c r="C248" t="s">
        <v>2447</v>
      </c>
    </row>
    <row r="249" spans="1:3" x14ac:dyDescent="0.35">
      <c r="A249" t="s">
        <v>5019</v>
      </c>
      <c r="B249" t="s">
        <v>4538</v>
      </c>
      <c r="C249" t="s">
        <v>4538</v>
      </c>
    </row>
    <row r="250" spans="1:3" x14ac:dyDescent="0.35">
      <c r="A250" t="s">
        <v>2327</v>
      </c>
      <c r="B250" t="s">
        <v>2466</v>
      </c>
      <c r="C250" t="s">
        <v>2466</v>
      </c>
    </row>
    <row r="251" spans="1:3" x14ac:dyDescent="0.35">
      <c r="A251" t="s">
        <v>2447</v>
      </c>
      <c r="B251" t="s">
        <v>3292</v>
      </c>
      <c r="C251" t="s">
        <v>3292</v>
      </c>
    </row>
    <row r="252" spans="1:3" x14ac:dyDescent="0.35">
      <c r="A252" t="s">
        <v>4538</v>
      </c>
      <c r="B252" t="s">
        <v>2302</v>
      </c>
      <c r="C252" t="s">
        <v>2302</v>
      </c>
    </row>
    <row r="253" spans="1:3" x14ac:dyDescent="0.35">
      <c r="A253" t="s">
        <v>2466</v>
      </c>
      <c r="B253" t="s">
        <v>3823</v>
      </c>
      <c r="C253" t="s">
        <v>2715</v>
      </c>
    </row>
    <row r="254" spans="1:3" x14ac:dyDescent="0.35">
      <c r="A254" t="s">
        <v>3292</v>
      </c>
      <c r="B254" t="s">
        <v>2715</v>
      </c>
      <c r="C254" t="s">
        <v>3937</v>
      </c>
    </row>
    <row r="255" spans="1:3" x14ac:dyDescent="0.35">
      <c r="A255" t="s">
        <v>2302</v>
      </c>
      <c r="B255" t="s">
        <v>3937</v>
      </c>
      <c r="C255" t="s">
        <v>2650</v>
      </c>
    </row>
    <row r="256" spans="1:3" x14ac:dyDescent="0.35">
      <c r="A256" t="s">
        <v>3823</v>
      </c>
      <c r="B256" t="s">
        <v>2650</v>
      </c>
      <c r="C256" t="s">
        <v>2430</v>
      </c>
    </row>
    <row r="257" spans="1:3" x14ac:dyDescent="0.35">
      <c r="A257" t="s">
        <v>2715</v>
      </c>
      <c r="B257" t="s">
        <v>2430</v>
      </c>
      <c r="C257" t="s">
        <v>2402</v>
      </c>
    </row>
    <row r="258" spans="1:3" x14ac:dyDescent="0.35">
      <c r="A258" t="s">
        <v>3937</v>
      </c>
      <c r="B258" t="s">
        <v>2402</v>
      </c>
      <c r="C258" t="s">
        <v>4503</v>
      </c>
    </row>
    <row r="259" spans="1:3" x14ac:dyDescent="0.35">
      <c r="A259" t="s">
        <v>2650</v>
      </c>
      <c r="B259" t="s">
        <v>4503</v>
      </c>
      <c r="C259" t="s">
        <v>3022</v>
      </c>
    </row>
    <row r="260" spans="1:3" x14ac:dyDescent="0.35">
      <c r="A260" t="s">
        <v>2430</v>
      </c>
      <c r="B260" t="s">
        <v>3022</v>
      </c>
      <c r="C260" t="s">
        <v>3239</v>
      </c>
    </row>
    <row r="261" spans="1:3" x14ac:dyDescent="0.35">
      <c r="A261" t="s">
        <v>2402</v>
      </c>
      <c r="B261" t="s">
        <v>3239</v>
      </c>
      <c r="C261" t="s">
        <v>2566</v>
      </c>
    </row>
    <row r="262" spans="1:3" x14ac:dyDescent="0.35">
      <c r="A262" t="s">
        <v>4503</v>
      </c>
      <c r="B262" t="s">
        <v>2566</v>
      </c>
      <c r="C262" t="s">
        <v>3845</v>
      </c>
    </row>
    <row r="263" spans="1:3" x14ac:dyDescent="0.35">
      <c r="A263" t="s">
        <v>3022</v>
      </c>
      <c r="B263" t="s">
        <v>3845</v>
      </c>
      <c r="C263" t="s">
        <v>2972</v>
      </c>
    </row>
    <row r="264" spans="1:3" x14ac:dyDescent="0.35">
      <c r="A264" t="s">
        <v>3239</v>
      </c>
      <c r="B264" t="s">
        <v>2972</v>
      </c>
      <c r="C264" t="s">
        <v>2092</v>
      </c>
    </row>
    <row r="265" spans="1:3" x14ac:dyDescent="0.35">
      <c r="A265" t="s">
        <v>2566</v>
      </c>
      <c r="B265" t="s">
        <v>2092</v>
      </c>
      <c r="C265" t="s">
        <v>2956</v>
      </c>
    </row>
    <row r="266" spans="1:3" x14ac:dyDescent="0.35">
      <c r="A266" t="s">
        <v>3845</v>
      </c>
      <c r="B266" t="s">
        <v>2956</v>
      </c>
      <c r="C266" t="s">
        <v>1995</v>
      </c>
    </row>
    <row r="267" spans="1:3" x14ac:dyDescent="0.35">
      <c r="A267" t="s">
        <v>2972</v>
      </c>
      <c r="B267" t="s">
        <v>1995</v>
      </c>
      <c r="C267" t="s">
        <v>2248</v>
      </c>
    </row>
    <row r="268" spans="1:3" x14ac:dyDescent="0.35">
      <c r="A268" t="s">
        <v>2092</v>
      </c>
      <c r="B268" t="s">
        <v>2248</v>
      </c>
      <c r="C268" t="s">
        <v>3877</v>
      </c>
    </row>
    <row r="269" spans="1:3" x14ac:dyDescent="0.35">
      <c r="A269" t="s">
        <v>2956</v>
      </c>
      <c r="B269" t="s">
        <v>3877</v>
      </c>
      <c r="C269" t="s">
        <v>2872</v>
      </c>
    </row>
    <row r="270" spans="1:3" x14ac:dyDescent="0.35">
      <c r="A270" t="s">
        <v>1995</v>
      </c>
      <c r="B270" t="s">
        <v>2872</v>
      </c>
      <c r="C270" t="s">
        <v>3016</v>
      </c>
    </row>
    <row r="271" spans="1:3" x14ac:dyDescent="0.35">
      <c r="A271" t="s">
        <v>2248</v>
      </c>
      <c r="B271" t="s">
        <v>3016</v>
      </c>
      <c r="C271" t="s">
        <v>2930</v>
      </c>
    </row>
    <row r="272" spans="1:3" x14ac:dyDescent="0.35">
      <c r="A272" t="s">
        <v>3877</v>
      </c>
      <c r="B272" t="s">
        <v>2930</v>
      </c>
      <c r="C272" t="s">
        <v>2741</v>
      </c>
    </row>
    <row r="273" spans="1:3" x14ac:dyDescent="0.35">
      <c r="A273" t="s">
        <v>2872</v>
      </c>
      <c r="B273" t="s">
        <v>2741</v>
      </c>
      <c r="C273" t="s">
        <v>9531</v>
      </c>
    </row>
    <row r="274" spans="1:3" x14ac:dyDescent="0.35">
      <c r="A274" t="s">
        <v>3016</v>
      </c>
      <c r="B274" t="s">
        <v>6458</v>
      </c>
      <c r="C274" t="s">
        <v>6458</v>
      </c>
    </row>
    <row r="275" spans="1:3" x14ac:dyDescent="0.35">
      <c r="A275" t="s">
        <v>2930</v>
      </c>
      <c r="B275" t="s">
        <v>2552</v>
      </c>
      <c r="C275" t="s">
        <v>2552</v>
      </c>
    </row>
    <row r="276" spans="1:3" x14ac:dyDescent="0.35">
      <c r="A276" t="s">
        <v>2741</v>
      </c>
      <c r="B276" t="s">
        <v>2126</v>
      </c>
      <c r="C276" t="s">
        <v>2126</v>
      </c>
    </row>
    <row r="277" spans="1:3" x14ac:dyDescent="0.35">
      <c r="A277" t="s">
        <v>9531</v>
      </c>
      <c r="B277" t="s">
        <v>2308</v>
      </c>
      <c r="C277" t="s">
        <v>2308</v>
      </c>
    </row>
    <row r="278" spans="1:3" x14ac:dyDescent="0.35">
      <c r="A278" t="s">
        <v>6458</v>
      </c>
      <c r="B278" t="s">
        <v>4131</v>
      </c>
      <c r="C278" t="s">
        <v>4131</v>
      </c>
    </row>
    <row r="279" spans="1:3" x14ac:dyDescent="0.35">
      <c r="A279" t="s">
        <v>2552</v>
      </c>
      <c r="B279" t="s">
        <v>3152</v>
      </c>
      <c r="C279" t="s">
        <v>2798</v>
      </c>
    </row>
    <row r="280" spans="1:3" x14ac:dyDescent="0.35">
      <c r="A280" t="s">
        <v>2126</v>
      </c>
      <c r="B280" t="s">
        <v>2798</v>
      </c>
      <c r="C280" t="s">
        <v>2561</v>
      </c>
    </row>
    <row r="281" spans="1:3" x14ac:dyDescent="0.35">
      <c r="A281" t="s">
        <v>2308</v>
      </c>
      <c r="B281" t="s">
        <v>2561</v>
      </c>
      <c r="C281" t="s">
        <v>1980</v>
      </c>
    </row>
    <row r="282" spans="1:3" x14ac:dyDescent="0.35">
      <c r="A282" t="s">
        <v>4131</v>
      </c>
      <c r="B282" t="s">
        <v>1980</v>
      </c>
      <c r="C282" t="s">
        <v>2820</v>
      </c>
    </row>
    <row r="283" spans="1:3" x14ac:dyDescent="0.35">
      <c r="A283" t="s">
        <v>3152</v>
      </c>
      <c r="B283" t="s">
        <v>2820</v>
      </c>
      <c r="C283" t="s">
        <v>2227</v>
      </c>
    </row>
    <row r="284" spans="1:3" x14ac:dyDescent="0.35">
      <c r="A284" t="s">
        <v>2798</v>
      </c>
      <c r="B284" t="s">
        <v>2227</v>
      </c>
      <c r="C284" t="s">
        <v>3644</v>
      </c>
    </row>
    <row r="285" spans="1:3" x14ac:dyDescent="0.35">
      <c r="A285" t="s">
        <v>2561</v>
      </c>
      <c r="B285" t="s">
        <v>3644</v>
      </c>
      <c r="C285" t="s">
        <v>2334</v>
      </c>
    </row>
    <row r="286" spans="1:3" x14ac:dyDescent="0.35">
      <c r="A286" t="s">
        <v>1980</v>
      </c>
      <c r="B286" t="s">
        <v>2334</v>
      </c>
      <c r="C286" t="s">
        <v>4751</v>
      </c>
    </row>
    <row r="287" spans="1:3" x14ac:dyDescent="0.35">
      <c r="A287" t="s">
        <v>2820</v>
      </c>
      <c r="B287" t="s">
        <v>4751</v>
      </c>
      <c r="C287" t="s">
        <v>3453</v>
      </c>
    </row>
    <row r="288" spans="1:3" x14ac:dyDescent="0.35">
      <c r="A288" t="s">
        <v>2227</v>
      </c>
      <c r="B288" t="s">
        <v>3453</v>
      </c>
      <c r="C288" t="s">
        <v>2744</v>
      </c>
    </row>
    <row r="289" spans="1:3" x14ac:dyDescent="0.35">
      <c r="A289" t="s">
        <v>3644</v>
      </c>
      <c r="B289" t="s">
        <v>2744</v>
      </c>
      <c r="C289" t="s">
        <v>3606</v>
      </c>
    </row>
    <row r="290" spans="1:3" x14ac:dyDescent="0.35">
      <c r="A290" t="s">
        <v>2334</v>
      </c>
      <c r="B290" t="s">
        <v>3606</v>
      </c>
      <c r="C290" t="s">
        <v>2112</v>
      </c>
    </row>
    <row r="291" spans="1:3" x14ac:dyDescent="0.35">
      <c r="A291" t="s">
        <v>4751</v>
      </c>
      <c r="B291" t="s">
        <v>2112</v>
      </c>
      <c r="C291" t="s">
        <v>4907</v>
      </c>
    </row>
    <row r="292" spans="1:3" x14ac:dyDescent="0.35">
      <c r="A292" t="s">
        <v>3453</v>
      </c>
      <c r="B292" t="s">
        <v>4907</v>
      </c>
      <c r="C292" t="s">
        <v>3429</v>
      </c>
    </row>
    <row r="293" spans="1:3" x14ac:dyDescent="0.35">
      <c r="A293" t="s">
        <v>2744</v>
      </c>
      <c r="B293" t="s">
        <v>3429</v>
      </c>
      <c r="C293" t="s">
        <v>6128</v>
      </c>
    </row>
    <row r="294" spans="1:3" x14ac:dyDescent="0.35">
      <c r="A294" t="s">
        <v>3606</v>
      </c>
      <c r="B294" t="s">
        <v>6128</v>
      </c>
      <c r="C294" t="s">
        <v>3624</v>
      </c>
    </row>
    <row r="295" spans="1:3" x14ac:dyDescent="0.35">
      <c r="A295" t="s">
        <v>2112</v>
      </c>
      <c r="B295" t="s">
        <v>3624</v>
      </c>
      <c r="C295" t="s">
        <v>2724</v>
      </c>
    </row>
    <row r="296" spans="1:3" x14ac:dyDescent="0.35">
      <c r="A296" t="s">
        <v>4907</v>
      </c>
      <c r="B296" t="s">
        <v>2724</v>
      </c>
      <c r="C296" t="s">
        <v>2050</v>
      </c>
    </row>
    <row r="297" spans="1:3" x14ac:dyDescent="0.35">
      <c r="A297" t="s">
        <v>3429</v>
      </c>
      <c r="B297" t="s">
        <v>3864</v>
      </c>
      <c r="C297" t="s">
        <v>2376</v>
      </c>
    </row>
    <row r="298" spans="1:3" x14ac:dyDescent="0.35">
      <c r="A298" t="s">
        <v>6128</v>
      </c>
      <c r="B298" t="s">
        <v>2050</v>
      </c>
      <c r="C298" t="s">
        <v>2936</v>
      </c>
    </row>
    <row r="299" spans="1:3" x14ac:dyDescent="0.35">
      <c r="A299" t="s">
        <v>3624</v>
      </c>
      <c r="B299" t="s">
        <v>2376</v>
      </c>
      <c r="C299" t="s">
        <v>2646</v>
      </c>
    </row>
    <row r="300" spans="1:3" x14ac:dyDescent="0.35">
      <c r="A300" t="s">
        <v>2724</v>
      </c>
      <c r="B300" t="s">
        <v>2936</v>
      </c>
      <c r="C300" t="s">
        <v>3123</v>
      </c>
    </row>
    <row r="301" spans="1:3" x14ac:dyDescent="0.35">
      <c r="A301" t="s">
        <v>3864</v>
      </c>
      <c r="B301" t="s">
        <v>2646</v>
      </c>
      <c r="C301" t="s">
        <v>4065</v>
      </c>
    </row>
    <row r="302" spans="1:3" x14ac:dyDescent="0.35">
      <c r="A302" t="s">
        <v>2050</v>
      </c>
      <c r="B302" t="s">
        <v>3123</v>
      </c>
      <c r="C302" t="s">
        <v>2671</v>
      </c>
    </row>
    <row r="303" spans="1:3" x14ac:dyDescent="0.35">
      <c r="A303" t="s">
        <v>2376</v>
      </c>
      <c r="B303" t="s">
        <v>4065</v>
      </c>
      <c r="C303" t="s">
        <v>65</v>
      </c>
    </row>
    <row r="304" spans="1:3" x14ac:dyDescent="0.35">
      <c r="A304" t="s">
        <v>2936</v>
      </c>
      <c r="B304" t="s">
        <v>2671</v>
      </c>
      <c r="C304" t="s">
        <v>2322</v>
      </c>
    </row>
    <row r="305" spans="1:3" x14ac:dyDescent="0.35">
      <c r="A305" t="s">
        <v>2646</v>
      </c>
      <c r="B305" t="s">
        <v>65</v>
      </c>
      <c r="C305" t="s">
        <v>2786</v>
      </c>
    </row>
    <row r="306" spans="1:3" x14ac:dyDescent="0.35">
      <c r="A306" t="s">
        <v>3123</v>
      </c>
      <c r="B306" t="s">
        <v>2322</v>
      </c>
      <c r="C306" t="s">
        <v>2038</v>
      </c>
    </row>
    <row r="307" spans="1:3" x14ac:dyDescent="0.35">
      <c r="A307" t="s">
        <v>4065</v>
      </c>
      <c r="B307" t="s">
        <v>2786</v>
      </c>
      <c r="C307" t="s">
        <v>2739</v>
      </c>
    </row>
    <row r="308" spans="1:3" x14ac:dyDescent="0.35">
      <c r="A308" t="s">
        <v>2671</v>
      </c>
      <c r="B308" t="s">
        <v>2038</v>
      </c>
      <c r="C308" t="s">
        <v>4652</v>
      </c>
    </row>
    <row r="309" spans="1:3" x14ac:dyDescent="0.35">
      <c r="A309" t="s">
        <v>65</v>
      </c>
      <c r="B309" t="s">
        <v>2739</v>
      </c>
      <c r="C309" t="s">
        <v>3652</v>
      </c>
    </row>
    <row r="310" spans="1:3" x14ac:dyDescent="0.35">
      <c r="A310" t="s">
        <v>2322</v>
      </c>
      <c r="B310" t="s">
        <v>4652</v>
      </c>
      <c r="C310" t="s">
        <v>2527</v>
      </c>
    </row>
    <row r="311" spans="1:3" x14ac:dyDescent="0.35">
      <c r="A311" t="s">
        <v>2786</v>
      </c>
      <c r="B311" t="s">
        <v>3652</v>
      </c>
      <c r="C311" t="s">
        <v>2673</v>
      </c>
    </row>
    <row r="312" spans="1:3" x14ac:dyDescent="0.35">
      <c r="A312" t="s">
        <v>2038</v>
      </c>
      <c r="B312" t="s">
        <v>2527</v>
      </c>
      <c r="C312" t="s">
        <v>3090</v>
      </c>
    </row>
    <row r="313" spans="1:3" x14ac:dyDescent="0.35">
      <c r="A313" t="s">
        <v>2739</v>
      </c>
      <c r="B313" t="s">
        <v>2673</v>
      </c>
      <c r="C313" t="s">
        <v>3548</v>
      </c>
    </row>
    <row r="314" spans="1:3" x14ac:dyDescent="0.35">
      <c r="A314" t="s">
        <v>4652</v>
      </c>
      <c r="B314" t="s">
        <v>3090</v>
      </c>
      <c r="C314" t="s">
        <v>2980</v>
      </c>
    </row>
    <row r="315" spans="1:3" x14ac:dyDescent="0.35">
      <c r="A315" t="s">
        <v>3652</v>
      </c>
      <c r="B315" t="s">
        <v>3548</v>
      </c>
      <c r="C315" t="s">
        <v>7295</v>
      </c>
    </row>
    <row r="316" spans="1:3" x14ac:dyDescent="0.35">
      <c r="A316" t="s">
        <v>2527</v>
      </c>
      <c r="B316" t="s">
        <v>2980</v>
      </c>
      <c r="C316" t="s">
        <v>5609</v>
      </c>
    </row>
    <row r="317" spans="1:3" x14ac:dyDescent="0.35">
      <c r="A317" t="s">
        <v>2673</v>
      </c>
      <c r="B317" t="s">
        <v>7295</v>
      </c>
      <c r="C317" t="s">
        <v>2822</v>
      </c>
    </row>
    <row r="318" spans="1:3" x14ac:dyDescent="0.35">
      <c r="A318" t="s">
        <v>3090</v>
      </c>
      <c r="B318" t="s">
        <v>5609</v>
      </c>
      <c r="C318" t="s">
        <v>1993</v>
      </c>
    </row>
    <row r="319" spans="1:3" x14ac:dyDescent="0.35">
      <c r="A319" t="s">
        <v>3548</v>
      </c>
      <c r="B319" t="s">
        <v>2822</v>
      </c>
      <c r="C319" t="s">
        <v>3408</v>
      </c>
    </row>
    <row r="320" spans="1:3" x14ac:dyDescent="0.35">
      <c r="A320" t="s">
        <v>2980</v>
      </c>
      <c r="B320" t="s">
        <v>1993</v>
      </c>
      <c r="C320" t="s">
        <v>3445</v>
      </c>
    </row>
    <row r="321" spans="1:3" x14ac:dyDescent="0.35">
      <c r="A321" t="s">
        <v>7295</v>
      </c>
      <c r="B321" t="s">
        <v>3408</v>
      </c>
      <c r="C321" t="s">
        <v>2128</v>
      </c>
    </row>
    <row r="322" spans="1:3" x14ac:dyDescent="0.35">
      <c r="A322" t="s">
        <v>5609</v>
      </c>
      <c r="B322" t="s">
        <v>3445</v>
      </c>
      <c r="C322" t="s">
        <v>2341</v>
      </c>
    </row>
    <row r="323" spans="1:3" x14ac:dyDescent="0.35">
      <c r="A323" t="s">
        <v>2822</v>
      </c>
      <c r="B323" t="s">
        <v>2128</v>
      </c>
      <c r="C323" t="s">
        <v>2792</v>
      </c>
    </row>
    <row r="324" spans="1:3" x14ac:dyDescent="0.35">
      <c r="A324" t="s">
        <v>1993</v>
      </c>
      <c r="B324" t="s">
        <v>2341</v>
      </c>
      <c r="C324" t="s">
        <v>2168</v>
      </c>
    </row>
    <row r="325" spans="1:3" x14ac:dyDescent="0.35">
      <c r="A325" t="s">
        <v>3408</v>
      </c>
      <c r="B325" t="s">
        <v>2792</v>
      </c>
      <c r="C325" t="s">
        <v>3359</v>
      </c>
    </row>
    <row r="326" spans="1:3" x14ac:dyDescent="0.35">
      <c r="A326" t="s">
        <v>3445</v>
      </c>
      <c r="B326" t="s">
        <v>2168</v>
      </c>
      <c r="C326" t="s">
        <v>3542</v>
      </c>
    </row>
    <row r="327" spans="1:3" x14ac:dyDescent="0.35">
      <c r="A327" t="s">
        <v>2128</v>
      </c>
      <c r="B327" t="s">
        <v>3359</v>
      </c>
      <c r="C327" t="s">
        <v>3024</v>
      </c>
    </row>
    <row r="328" spans="1:3" x14ac:dyDescent="0.35">
      <c r="A328" t="s">
        <v>2341</v>
      </c>
      <c r="B328" t="s">
        <v>3542</v>
      </c>
      <c r="C328" t="s">
        <v>2747</v>
      </c>
    </row>
    <row r="329" spans="1:3" x14ac:dyDescent="0.35">
      <c r="A329" t="s">
        <v>2792</v>
      </c>
      <c r="B329" t="s">
        <v>3024</v>
      </c>
      <c r="C329" t="s">
        <v>62</v>
      </c>
    </row>
    <row r="330" spans="1:3" x14ac:dyDescent="0.35">
      <c r="A330" t="s">
        <v>2168</v>
      </c>
      <c r="B330" t="s">
        <v>2747</v>
      </c>
      <c r="C330" t="s">
        <v>2757</v>
      </c>
    </row>
    <row r="331" spans="1:3" x14ac:dyDescent="0.35">
      <c r="A331" t="s">
        <v>3359</v>
      </c>
      <c r="B331" t="s">
        <v>62</v>
      </c>
      <c r="C331" t="s">
        <v>5093</v>
      </c>
    </row>
    <row r="332" spans="1:3" x14ac:dyDescent="0.35">
      <c r="A332" t="s">
        <v>3542</v>
      </c>
      <c r="B332" t="s">
        <v>2757</v>
      </c>
      <c r="C332" t="s">
        <v>2072</v>
      </c>
    </row>
    <row r="333" spans="1:3" x14ac:dyDescent="0.35">
      <c r="A333" t="s">
        <v>3024</v>
      </c>
      <c r="B333" t="s">
        <v>5093</v>
      </c>
      <c r="C333" t="s">
        <v>4939</v>
      </c>
    </row>
    <row r="334" spans="1:3" x14ac:dyDescent="0.35">
      <c r="A334" t="s">
        <v>2747</v>
      </c>
      <c r="B334" t="s">
        <v>2072</v>
      </c>
      <c r="C334" t="s">
        <v>2592</v>
      </c>
    </row>
    <row r="335" spans="1:3" x14ac:dyDescent="0.35">
      <c r="A335" t="s">
        <v>62</v>
      </c>
      <c r="B335" t="s">
        <v>4939</v>
      </c>
      <c r="C335" t="s">
        <v>2389</v>
      </c>
    </row>
    <row r="336" spans="1:3" x14ac:dyDescent="0.35">
      <c r="A336" t="s">
        <v>2757</v>
      </c>
      <c r="B336" t="s">
        <v>2592</v>
      </c>
      <c r="C336" t="s">
        <v>2995</v>
      </c>
    </row>
    <row r="337" spans="1:3" x14ac:dyDescent="0.35">
      <c r="A337" t="s">
        <v>5093</v>
      </c>
      <c r="B337" t="s">
        <v>2389</v>
      </c>
      <c r="C337" t="s">
        <v>6562</v>
      </c>
    </row>
    <row r="338" spans="1:3" x14ac:dyDescent="0.35">
      <c r="A338" t="s">
        <v>2072</v>
      </c>
      <c r="B338" t="s">
        <v>2995</v>
      </c>
      <c r="C338" t="s">
        <v>2614</v>
      </c>
    </row>
    <row r="339" spans="1:3" x14ac:dyDescent="0.35">
      <c r="A339" t="s">
        <v>4939</v>
      </c>
      <c r="B339" t="s">
        <v>6562</v>
      </c>
      <c r="C339" t="s">
        <v>2858</v>
      </c>
    </row>
    <row r="340" spans="1:3" x14ac:dyDescent="0.35">
      <c r="A340" t="s">
        <v>2592</v>
      </c>
      <c r="B340" t="s">
        <v>2614</v>
      </c>
      <c r="C340" t="s">
        <v>4799</v>
      </c>
    </row>
    <row r="341" spans="1:3" x14ac:dyDescent="0.35">
      <c r="A341" t="s">
        <v>2389</v>
      </c>
      <c r="B341" t="s">
        <v>2858</v>
      </c>
      <c r="C341" t="s">
        <v>4384</v>
      </c>
    </row>
    <row r="342" spans="1:3" x14ac:dyDescent="0.35">
      <c r="A342" t="s">
        <v>2995</v>
      </c>
      <c r="B342" t="s">
        <v>4799</v>
      </c>
      <c r="C342" t="s">
        <v>2364</v>
      </c>
    </row>
    <row r="343" spans="1:3" x14ac:dyDescent="0.35">
      <c r="A343" t="s">
        <v>6562</v>
      </c>
      <c r="B343" t="s">
        <v>4384</v>
      </c>
      <c r="C343" t="s">
        <v>4157</v>
      </c>
    </row>
    <row r="344" spans="1:3" x14ac:dyDescent="0.35">
      <c r="A344" t="s">
        <v>2614</v>
      </c>
      <c r="B344" t="s">
        <v>2364</v>
      </c>
      <c r="C344" t="s">
        <v>3104</v>
      </c>
    </row>
    <row r="345" spans="1:3" x14ac:dyDescent="0.35">
      <c r="A345" t="s">
        <v>2858</v>
      </c>
      <c r="B345" t="s">
        <v>4157</v>
      </c>
      <c r="C345" t="s">
        <v>2238</v>
      </c>
    </row>
    <row r="346" spans="1:3" x14ac:dyDescent="0.35">
      <c r="A346" t="s">
        <v>4799</v>
      </c>
      <c r="B346" t="s">
        <v>3104</v>
      </c>
      <c r="C346" t="s">
        <v>5379</v>
      </c>
    </row>
    <row r="347" spans="1:3" x14ac:dyDescent="0.35">
      <c r="A347" t="s">
        <v>4384</v>
      </c>
      <c r="B347" t="s">
        <v>2238</v>
      </c>
      <c r="C347" t="s">
        <v>2511</v>
      </c>
    </row>
    <row r="348" spans="1:3" x14ac:dyDescent="0.35">
      <c r="A348" t="s">
        <v>2364</v>
      </c>
      <c r="B348" t="s">
        <v>5379</v>
      </c>
      <c r="C348" t="s">
        <v>3909</v>
      </c>
    </row>
    <row r="349" spans="1:3" x14ac:dyDescent="0.35">
      <c r="A349" t="s">
        <v>4157</v>
      </c>
      <c r="B349" t="s">
        <v>2511</v>
      </c>
      <c r="C349" t="s">
        <v>3389</v>
      </c>
    </row>
    <row r="350" spans="1:3" x14ac:dyDescent="0.35">
      <c r="A350" t="s">
        <v>3104</v>
      </c>
      <c r="B350" t="s">
        <v>3909</v>
      </c>
      <c r="C350" t="s">
        <v>4211</v>
      </c>
    </row>
    <row r="351" spans="1:3" x14ac:dyDescent="0.35">
      <c r="A351" t="s">
        <v>2238</v>
      </c>
      <c r="B351" t="s">
        <v>3389</v>
      </c>
      <c r="C351" t="s">
        <v>3874</v>
      </c>
    </row>
    <row r="352" spans="1:3" x14ac:dyDescent="0.35">
      <c r="A352" t="s">
        <v>5379</v>
      </c>
      <c r="B352" t="s">
        <v>4211</v>
      </c>
      <c r="C352" t="s">
        <v>3455</v>
      </c>
    </row>
    <row r="353" spans="1:3" x14ac:dyDescent="0.35">
      <c r="A353" t="s">
        <v>2511</v>
      </c>
      <c r="B353" t="s">
        <v>3874</v>
      </c>
      <c r="C353" t="s">
        <v>2003</v>
      </c>
    </row>
    <row r="354" spans="1:3" x14ac:dyDescent="0.35">
      <c r="A354" t="s">
        <v>3909</v>
      </c>
      <c r="B354" t="s">
        <v>3455</v>
      </c>
      <c r="C354" t="s">
        <v>3850</v>
      </c>
    </row>
    <row r="355" spans="1:3" x14ac:dyDescent="0.35">
      <c r="A355" t="s">
        <v>3389</v>
      </c>
      <c r="B355" t="s">
        <v>2003</v>
      </c>
      <c r="C355" t="s">
        <v>2278</v>
      </c>
    </row>
    <row r="356" spans="1:3" x14ac:dyDescent="0.35">
      <c r="A356" t="s">
        <v>4211</v>
      </c>
      <c r="B356" t="s">
        <v>3850</v>
      </c>
      <c r="C356" t="s">
        <v>3691</v>
      </c>
    </row>
    <row r="357" spans="1:3" x14ac:dyDescent="0.35">
      <c r="A357" t="s">
        <v>3874</v>
      </c>
      <c r="B357" t="s">
        <v>2278</v>
      </c>
      <c r="C357" t="s">
        <v>2259</v>
      </c>
    </row>
    <row r="358" spans="1:3" x14ac:dyDescent="0.35">
      <c r="A358" t="s">
        <v>3455</v>
      </c>
      <c r="B358" t="s">
        <v>3691</v>
      </c>
      <c r="C358" t="s">
        <v>2711</v>
      </c>
    </row>
    <row r="359" spans="1:3" x14ac:dyDescent="0.35">
      <c r="A359" t="s">
        <v>2003</v>
      </c>
      <c r="B359" t="s">
        <v>2259</v>
      </c>
      <c r="C359" t="s">
        <v>2386</v>
      </c>
    </row>
    <row r="360" spans="1:3" x14ac:dyDescent="0.35">
      <c r="A360" t="s">
        <v>3850</v>
      </c>
      <c r="B360" t="s">
        <v>2711</v>
      </c>
      <c r="C360" t="s">
        <v>3280</v>
      </c>
    </row>
    <row r="361" spans="1:3" x14ac:dyDescent="0.35">
      <c r="A361" t="s">
        <v>2278</v>
      </c>
      <c r="B361" t="s">
        <v>2386</v>
      </c>
      <c r="C361" t="s">
        <v>2844</v>
      </c>
    </row>
    <row r="362" spans="1:3" x14ac:dyDescent="0.35">
      <c r="A362" t="s">
        <v>3691</v>
      </c>
      <c r="B362" t="s">
        <v>3280</v>
      </c>
      <c r="C362" t="s">
        <v>2898</v>
      </c>
    </row>
    <row r="363" spans="1:3" x14ac:dyDescent="0.35">
      <c r="A363" t="s">
        <v>2259</v>
      </c>
      <c r="B363" t="s">
        <v>2844</v>
      </c>
      <c r="C363" t="s">
        <v>4971</v>
      </c>
    </row>
    <row r="364" spans="1:3" x14ac:dyDescent="0.35">
      <c r="A364" t="s">
        <v>2711</v>
      </c>
      <c r="B364" t="s">
        <v>2898</v>
      </c>
      <c r="C364" t="s">
        <v>2959</v>
      </c>
    </row>
    <row r="365" spans="1:3" x14ac:dyDescent="0.35">
      <c r="A365" t="s">
        <v>2386</v>
      </c>
      <c r="B365" t="s">
        <v>4971</v>
      </c>
      <c r="C365" t="s">
        <v>6103</v>
      </c>
    </row>
    <row r="366" spans="1:3" x14ac:dyDescent="0.35">
      <c r="A366" t="s">
        <v>3280</v>
      </c>
      <c r="B366" t="s">
        <v>2959</v>
      </c>
      <c r="C366" t="s">
        <v>2585</v>
      </c>
    </row>
    <row r="367" spans="1:3" x14ac:dyDescent="0.35">
      <c r="A367" t="s">
        <v>2844</v>
      </c>
      <c r="B367" t="s">
        <v>6103</v>
      </c>
      <c r="C367" t="s">
        <v>2963</v>
      </c>
    </row>
    <row r="368" spans="1:3" x14ac:dyDescent="0.35">
      <c r="A368" t="s">
        <v>2898</v>
      </c>
      <c r="B368" t="s">
        <v>2585</v>
      </c>
      <c r="C368" t="s">
        <v>2288</v>
      </c>
    </row>
    <row r="369" spans="1:3" x14ac:dyDescent="0.35">
      <c r="A369" t="s">
        <v>4971</v>
      </c>
      <c r="B369" t="s">
        <v>2963</v>
      </c>
      <c r="C369" t="s">
        <v>4828</v>
      </c>
    </row>
    <row r="370" spans="1:3" x14ac:dyDescent="0.35">
      <c r="A370" t="s">
        <v>2959</v>
      </c>
      <c r="B370" t="s">
        <v>2288</v>
      </c>
      <c r="C370" t="s">
        <v>3694</v>
      </c>
    </row>
    <row r="371" spans="1:3" x14ac:dyDescent="0.35">
      <c r="A371" t="s">
        <v>6103</v>
      </c>
      <c r="B371" t="s">
        <v>4828</v>
      </c>
      <c r="C371" t="s">
        <v>2122</v>
      </c>
    </row>
    <row r="372" spans="1:3" x14ac:dyDescent="0.35">
      <c r="A372" t="s">
        <v>2585</v>
      </c>
      <c r="B372" t="s">
        <v>3694</v>
      </c>
      <c r="C372" t="s">
        <v>3627</v>
      </c>
    </row>
    <row r="373" spans="1:3" x14ac:dyDescent="0.35">
      <c r="A373" t="s">
        <v>2963</v>
      </c>
      <c r="B373" t="s">
        <v>2122</v>
      </c>
      <c r="C373" t="s">
        <v>2154</v>
      </c>
    </row>
    <row r="374" spans="1:3" x14ac:dyDescent="0.35">
      <c r="A374" t="s">
        <v>2288</v>
      </c>
      <c r="B374" t="s">
        <v>3627</v>
      </c>
      <c r="C374" t="s">
        <v>2506</v>
      </c>
    </row>
    <row r="375" spans="1:3" x14ac:dyDescent="0.35">
      <c r="A375" t="s">
        <v>4828</v>
      </c>
      <c r="B375" t="s">
        <v>2154</v>
      </c>
      <c r="C375" t="s">
        <v>2272</v>
      </c>
    </row>
    <row r="376" spans="1:3" x14ac:dyDescent="0.35">
      <c r="A376" t="s">
        <v>3694</v>
      </c>
      <c r="B376" t="s">
        <v>2506</v>
      </c>
      <c r="C376" t="s">
        <v>2254</v>
      </c>
    </row>
    <row r="377" spans="1:3" x14ac:dyDescent="0.35">
      <c r="A377" t="s">
        <v>2122</v>
      </c>
      <c r="B377" t="s">
        <v>2272</v>
      </c>
      <c r="C377" t="s">
        <v>2325</v>
      </c>
    </row>
    <row r="378" spans="1:3" x14ac:dyDescent="0.35">
      <c r="A378" t="s">
        <v>3627</v>
      </c>
      <c r="B378" t="s">
        <v>2254</v>
      </c>
      <c r="C378" t="s">
        <v>3054</v>
      </c>
    </row>
    <row r="379" spans="1:3" x14ac:dyDescent="0.35">
      <c r="A379" t="s">
        <v>2154</v>
      </c>
      <c r="B379" t="s">
        <v>2325</v>
      </c>
      <c r="C379" t="s">
        <v>3070</v>
      </c>
    </row>
    <row r="380" spans="1:3" x14ac:dyDescent="0.35">
      <c r="A380" t="s">
        <v>2506</v>
      </c>
      <c r="B380" t="s">
        <v>3054</v>
      </c>
      <c r="C380" t="s">
        <v>2664</v>
      </c>
    </row>
    <row r="381" spans="1:3" x14ac:dyDescent="0.35">
      <c r="A381" t="s">
        <v>2272</v>
      </c>
      <c r="B381" t="s">
        <v>3070</v>
      </c>
      <c r="C381" t="s">
        <v>3348</v>
      </c>
    </row>
    <row r="382" spans="1:3" x14ac:dyDescent="0.35">
      <c r="A382" t="s">
        <v>2254</v>
      </c>
      <c r="B382" t="s">
        <v>2664</v>
      </c>
      <c r="C382" t="s">
        <v>2069</v>
      </c>
    </row>
    <row r="383" spans="1:3" x14ac:dyDescent="0.35">
      <c r="A383" t="s">
        <v>2325</v>
      </c>
      <c r="B383" t="s">
        <v>3348</v>
      </c>
      <c r="C383" t="s">
        <v>2559</v>
      </c>
    </row>
    <row r="384" spans="1:3" x14ac:dyDescent="0.35">
      <c r="A384" t="s">
        <v>3054</v>
      </c>
      <c r="B384" t="s">
        <v>2069</v>
      </c>
      <c r="C384" t="s">
        <v>2818</v>
      </c>
    </row>
    <row r="385" spans="1:3" x14ac:dyDescent="0.35">
      <c r="A385" t="s">
        <v>3070</v>
      </c>
      <c r="B385" t="s">
        <v>2559</v>
      </c>
      <c r="C385" t="s">
        <v>4521</v>
      </c>
    </row>
    <row r="386" spans="1:3" x14ac:dyDescent="0.35">
      <c r="A386" t="s">
        <v>2664</v>
      </c>
      <c r="B386" t="s">
        <v>2818</v>
      </c>
      <c r="C386" t="s">
        <v>3533</v>
      </c>
    </row>
    <row r="387" spans="1:3" x14ac:dyDescent="0.35">
      <c r="A387" t="s">
        <v>3348</v>
      </c>
      <c r="B387" t="s">
        <v>4521</v>
      </c>
      <c r="C387" t="s">
        <v>2010</v>
      </c>
    </row>
    <row r="388" spans="1:3" x14ac:dyDescent="0.35">
      <c r="A388" t="s">
        <v>2069</v>
      </c>
      <c r="B388" t="s">
        <v>3533</v>
      </c>
      <c r="C388" t="s">
        <v>2351</v>
      </c>
    </row>
    <row r="389" spans="1:3" x14ac:dyDescent="0.35">
      <c r="A389" t="s">
        <v>2559</v>
      </c>
      <c r="B389" t="s">
        <v>2010</v>
      </c>
      <c r="C389" t="s">
        <v>2040</v>
      </c>
    </row>
    <row r="390" spans="1:3" x14ac:dyDescent="0.35">
      <c r="A390" t="s">
        <v>2818</v>
      </c>
      <c r="B390" t="s">
        <v>2351</v>
      </c>
      <c r="C390" t="s">
        <v>2172</v>
      </c>
    </row>
    <row r="391" spans="1:3" x14ac:dyDescent="0.35">
      <c r="A391" t="s">
        <v>4521</v>
      </c>
      <c r="B391" t="s">
        <v>2040</v>
      </c>
      <c r="C391" t="s">
        <v>3059</v>
      </c>
    </row>
    <row r="392" spans="1:3" x14ac:dyDescent="0.35">
      <c r="A392" t="s">
        <v>3533</v>
      </c>
      <c r="B392" t="s">
        <v>2172</v>
      </c>
      <c r="C392" t="s">
        <v>2356</v>
      </c>
    </row>
    <row r="393" spans="1:3" x14ac:dyDescent="0.35">
      <c r="A393" t="s">
        <v>2010</v>
      </c>
      <c r="B393" t="s">
        <v>3059</v>
      </c>
      <c r="C393" t="s">
        <v>3056</v>
      </c>
    </row>
    <row r="394" spans="1:3" x14ac:dyDescent="0.35">
      <c r="A394" t="s">
        <v>2351</v>
      </c>
      <c r="B394" t="s">
        <v>2356</v>
      </c>
      <c r="C394" t="s">
        <v>2286</v>
      </c>
    </row>
    <row r="395" spans="1:3" x14ac:dyDescent="0.35">
      <c r="A395" t="s">
        <v>2040</v>
      </c>
      <c r="B395" t="s">
        <v>3056</v>
      </c>
      <c r="C395" t="s">
        <v>3313</v>
      </c>
    </row>
    <row r="396" spans="1:3" x14ac:dyDescent="0.35">
      <c r="A396" t="s">
        <v>2172</v>
      </c>
      <c r="B396" t="s">
        <v>2286</v>
      </c>
      <c r="C396" t="s">
        <v>2606</v>
      </c>
    </row>
    <row r="397" spans="1:3" x14ac:dyDescent="0.35">
      <c r="A397" t="s">
        <v>3059</v>
      </c>
      <c r="B397" t="s">
        <v>3313</v>
      </c>
      <c r="C397" t="s">
        <v>5153</v>
      </c>
    </row>
    <row r="398" spans="1:3" x14ac:dyDescent="0.35">
      <c r="A398" t="s">
        <v>2356</v>
      </c>
      <c r="B398" t="s">
        <v>2606</v>
      </c>
      <c r="C398" t="s">
        <v>3134</v>
      </c>
    </row>
    <row r="399" spans="1:3" x14ac:dyDescent="0.35">
      <c r="A399" t="s">
        <v>3056</v>
      </c>
      <c r="B399" t="s">
        <v>5153</v>
      </c>
      <c r="C399" t="s">
        <v>3562</v>
      </c>
    </row>
    <row r="400" spans="1:3" x14ac:dyDescent="0.35">
      <c r="A400" t="s">
        <v>2286</v>
      </c>
      <c r="B400" t="s">
        <v>3134</v>
      </c>
      <c r="C400" t="s">
        <v>2368</v>
      </c>
    </row>
    <row r="401" spans="1:3" x14ac:dyDescent="0.35">
      <c r="A401" t="s">
        <v>3313</v>
      </c>
      <c r="B401" t="s">
        <v>3562</v>
      </c>
      <c r="C401" t="s">
        <v>2550</v>
      </c>
    </row>
    <row r="402" spans="1:3" x14ac:dyDescent="0.35">
      <c r="A402" t="s">
        <v>2606</v>
      </c>
      <c r="B402" t="s">
        <v>2368</v>
      </c>
      <c r="C402" t="s">
        <v>3499</v>
      </c>
    </row>
    <row r="403" spans="1:3" x14ac:dyDescent="0.35">
      <c r="A403" t="s">
        <v>5153</v>
      </c>
      <c r="B403" t="s">
        <v>2550</v>
      </c>
      <c r="C403" t="s">
        <v>2517</v>
      </c>
    </row>
    <row r="404" spans="1:3" x14ac:dyDescent="0.35">
      <c r="A404" t="s">
        <v>3134</v>
      </c>
      <c r="B404" t="s">
        <v>3499</v>
      </c>
      <c r="C404" t="s">
        <v>4075</v>
      </c>
    </row>
    <row r="405" spans="1:3" x14ac:dyDescent="0.35">
      <c r="A405" t="s">
        <v>3562</v>
      </c>
      <c r="B405" t="s">
        <v>2517</v>
      </c>
      <c r="C405" t="s">
        <v>2778</v>
      </c>
    </row>
    <row r="406" spans="1:3" x14ac:dyDescent="0.35">
      <c r="A406" t="s">
        <v>2368</v>
      </c>
      <c r="B406" t="s">
        <v>4075</v>
      </c>
      <c r="C406" t="s">
        <v>3631</v>
      </c>
    </row>
    <row r="407" spans="1:3" x14ac:dyDescent="0.35">
      <c r="A407" t="s">
        <v>2550</v>
      </c>
      <c r="B407" t="s">
        <v>2778</v>
      </c>
      <c r="C407" t="s">
        <v>2895</v>
      </c>
    </row>
    <row r="408" spans="1:3" x14ac:dyDescent="0.35">
      <c r="A408" t="s">
        <v>3499</v>
      </c>
      <c r="B408" t="s">
        <v>3631</v>
      </c>
      <c r="C408" t="s">
        <v>2622</v>
      </c>
    </row>
    <row r="409" spans="1:3" x14ac:dyDescent="0.35">
      <c r="A409" t="s">
        <v>2517</v>
      </c>
      <c r="B409" t="s">
        <v>2895</v>
      </c>
      <c r="C409" t="s">
        <v>2240</v>
      </c>
    </row>
    <row r="410" spans="1:3" x14ac:dyDescent="0.35">
      <c r="A410" t="s">
        <v>4075</v>
      </c>
      <c r="B410" t="s">
        <v>2622</v>
      </c>
      <c r="C410" t="s">
        <v>61</v>
      </c>
    </row>
    <row r="411" spans="1:3" x14ac:dyDescent="0.35">
      <c r="A411" t="s">
        <v>2778</v>
      </c>
      <c r="B411" t="s">
        <v>2240</v>
      </c>
      <c r="C411" t="s">
        <v>2164</v>
      </c>
    </row>
    <row r="412" spans="1:3" x14ac:dyDescent="0.35">
      <c r="A412" t="s">
        <v>3631</v>
      </c>
      <c r="B412" t="s">
        <v>61</v>
      </c>
      <c r="C412" t="s">
        <v>2457</v>
      </c>
    </row>
    <row r="413" spans="1:3" x14ac:dyDescent="0.35">
      <c r="A413" t="s">
        <v>2895</v>
      </c>
      <c r="B413" t="s">
        <v>2164</v>
      </c>
      <c r="C413" t="s">
        <v>3959</v>
      </c>
    </row>
    <row r="414" spans="1:3" x14ac:dyDescent="0.35">
      <c r="A414" t="s">
        <v>2622</v>
      </c>
      <c r="B414" t="s">
        <v>2457</v>
      </c>
      <c r="C414" t="s">
        <v>7636</v>
      </c>
    </row>
    <row r="415" spans="1:3" x14ac:dyDescent="0.35">
      <c r="A415" t="s">
        <v>2240</v>
      </c>
      <c r="B415" t="s">
        <v>3959</v>
      </c>
      <c r="C415" t="s">
        <v>2233</v>
      </c>
    </row>
    <row r="416" spans="1:3" x14ac:dyDescent="0.35">
      <c r="A416" t="s">
        <v>61</v>
      </c>
      <c r="B416" t="s">
        <v>2233</v>
      </c>
      <c r="C416" t="s">
        <v>2199</v>
      </c>
    </row>
    <row r="417" spans="1:3" x14ac:dyDescent="0.35">
      <c r="A417" t="s">
        <v>2164</v>
      </c>
      <c r="B417" t="s">
        <v>2199</v>
      </c>
      <c r="C417" t="s">
        <v>2910</v>
      </c>
    </row>
    <row r="418" spans="1:3" x14ac:dyDescent="0.35">
      <c r="A418" t="s">
        <v>2457</v>
      </c>
      <c r="B418" t="s">
        <v>2910</v>
      </c>
      <c r="C418" t="s">
        <v>3391</v>
      </c>
    </row>
    <row r="419" spans="1:3" x14ac:dyDescent="0.35">
      <c r="A419" t="s">
        <v>3959</v>
      </c>
      <c r="B419" t="s">
        <v>3391</v>
      </c>
      <c r="C419" t="s">
        <v>2569</v>
      </c>
    </row>
    <row r="420" spans="1:3" x14ac:dyDescent="0.35">
      <c r="A420" t="s">
        <v>7636</v>
      </c>
      <c r="B420" t="s">
        <v>2569</v>
      </c>
      <c r="C420" t="s">
        <v>2470</v>
      </c>
    </row>
    <row r="421" spans="1:3" x14ac:dyDescent="0.35">
      <c r="A421" t="s">
        <v>2233</v>
      </c>
      <c r="B421" t="s">
        <v>2470</v>
      </c>
      <c r="C421" t="s">
        <v>1983</v>
      </c>
    </row>
    <row r="422" spans="1:3" x14ac:dyDescent="0.35">
      <c r="A422" t="s">
        <v>2199</v>
      </c>
      <c r="B422" t="s">
        <v>1983</v>
      </c>
      <c r="C422" t="s">
        <v>3411</v>
      </c>
    </row>
    <row r="423" spans="1:3" x14ac:dyDescent="0.35">
      <c r="A423" t="s">
        <v>2910</v>
      </c>
      <c r="B423" t="s">
        <v>3411</v>
      </c>
      <c r="C423" t="s">
        <v>3457</v>
      </c>
    </row>
    <row r="424" spans="1:3" x14ac:dyDescent="0.35">
      <c r="A424" t="s">
        <v>3391</v>
      </c>
      <c r="B424" t="s">
        <v>3457</v>
      </c>
      <c r="C424" t="s">
        <v>2445</v>
      </c>
    </row>
    <row r="425" spans="1:3" x14ac:dyDescent="0.35">
      <c r="A425" t="s">
        <v>2569</v>
      </c>
      <c r="B425" t="s">
        <v>2445</v>
      </c>
      <c r="C425" t="s">
        <v>4022</v>
      </c>
    </row>
    <row r="426" spans="1:3" x14ac:dyDescent="0.35">
      <c r="A426" t="s">
        <v>2470</v>
      </c>
      <c r="B426" t="s">
        <v>4022</v>
      </c>
      <c r="C426" t="s">
        <v>2658</v>
      </c>
    </row>
    <row r="427" spans="1:3" x14ac:dyDescent="0.35">
      <c r="A427" t="s">
        <v>1983</v>
      </c>
      <c r="B427" t="s">
        <v>2658</v>
      </c>
      <c r="C427" t="s">
        <v>5463</v>
      </c>
    </row>
    <row r="428" spans="1:3" x14ac:dyDescent="0.35">
      <c r="A428" t="s">
        <v>3411</v>
      </c>
      <c r="B428" t="s">
        <v>5463</v>
      </c>
      <c r="C428" t="s">
        <v>2159</v>
      </c>
    </row>
    <row r="429" spans="1:3" x14ac:dyDescent="0.35">
      <c r="A429" t="s">
        <v>3457</v>
      </c>
      <c r="B429" t="s">
        <v>2159</v>
      </c>
      <c r="C429" t="s">
        <v>3603</v>
      </c>
    </row>
    <row r="430" spans="1:3" x14ac:dyDescent="0.35">
      <c r="A430" t="s">
        <v>2445</v>
      </c>
      <c r="B430" t="s">
        <v>3603</v>
      </c>
      <c r="C430" t="s">
        <v>3706</v>
      </c>
    </row>
    <row r="431" spans="1:3" x14ac:dyDescent="0.35">
      <c r="A431" t="s">
        <v>4022</v>
      </c>
      <c r="B431" t="s">
        <v>3706</v>
      </c>
      <c r="C431" t="s">
        <v>2497</v>
      </c>
    </row>
    <row r="432" spans="1:3" x14ac:dyDescent="0.35">
      <c r="A432" t="s">
        <v>2658</v>
      </c>
      <c r="B432" t="s">
        <v>2497</v>
      </c>
      <c r="C432" t="s">
        <v>3078</v>
      </c>
    </row>
    <row r="433" spans="1:3" x14ac:dyDescent="0.35">
      <c r="A433" t="s">
        <v>5463</v>
      </c>
      <c r="B433" t="s">
        <v>3078</v>
      </c>
      <c r="C433" t="s">
        <v>3365</v>
      </c>
    </row>
    <row r="434" spans="1:3" x14ac:dyDescent="0.35">
      <c r="A434" t="s">
        <v>2159</v>
      </c>
      <c r="B434" t="s">
        <v>3365</v>
      </c>
      <c r="C434" t="s">
        <v>4850</v>
      </c>
    </row>
    <row r="435" spans="1:3" x14ac:dyDescent="0.35">
      <c r="A435" t="s">
        <v>3603</v>
      </c>
      <c r="B435" t="s">
        <v>4850</v>
      </c>
      <c r="C435" t="s">
        <v>4514</v>
      </c>
    </row>
    <row r="436" spans="1:3" x14ac:dyDescent="0.35">
      <c r="A436" t="s">
        <v>3706</v>
      </c>
      <c r="B436" t="s">
        <v>4514</v>
      </c>
      <c r="C436" t="s">
        <v>4896</v>
      </c>
    </row>
    <row r="437" spans="1:3" x14ac:dyDescent="0.35">
      <c r="A437" t="s">
        <v>2497</v>
      </c>
      <c r="B437" t="s">
        <v>4896</v>
      </c>
      <c r="C437" t="s">
        <v>2306</v>
      </c>
    </row>
    <row r="438" spans="1:3" x14ac:dyDescent="0.35">
      <c r="A438" t="s">
        <v>3078</v>
      </c>
      <c r="B438" t="s">
        <v>2306</v>
      </c>
      <c r="C438" t="s">
        <v>3114</v>
      </c>
    </row>
    <row r="439" spans="1:3" x14ac:dyDescent="0.35">
      <c r="A439" t="s">
        <v>3365</v>
      </c>
      <c r="B439" t="s">
        <v>3114</v>
      </c>
      <c r="C439" t="s">
        <v>2116</v>
      </c>
    </row>
    <row r="440" spans="1:3" x14ac:dyDescent="0.35">
      <c r="A440" t="s">
        <v>4850</v>
      </c>
      <c r="B440" t="s">
        <v>2116</v>
      </c>
      <c r="C440" t="s">
        <v>2213</v>
      </c>
    </row>
    <row r="441" spans="1:3" x14ac:dyDescent="0.35">
      <c r="A441" t="s">
        <v>4514</v>
      </c>
      <c r="B441" t="s">
        <v>2213</v>
      </c>
      <c r="C441" t="s">
        <v>2730</v>
      </c>
    </row>
    <row r="442" spans="1:3" x14ac:dyDescent="0.35">
      <c r="A442" t="s">
        <v>4896</v>
      </c>
      <c r="B442" t="s">
        <v>2730</v>
      </c>
      <c r="C442" t="s">
        <v>2331</v>
      </c>
    </row>
    <row r="443" spans="1:3" x14ac:dyDescent="0.35">
      <c r="A443" t="s">
        <v>2306</v>
      </c>
      <c r="B443" t="s">
        <v>2331</v>
      </c>
      <c r="C443" t="s">
        <v>3011</v>
      </c>
    </row>
    <row r="444" spans="1:3" x14ac:dyDescent="0.35">
      <c r="A444" t="s">
        <v>3114</v>
      </c>
      <c r="B444" t="s">
        <v>3011</v>
      </c>
      <c r="C444" t="s">
        <v>4240</v>
      </c>
    </row>
    <row r="445" spans="1:3" x14ac:dyDescent="0.35">
      <c r="A445" t="s">
        <v>2116</v>
      </c>
      <c r="B445" t="s">
        <v>4240</v>
      </c>
      <c r="C445" t="s">
        <v>2318</v>
      </c>
    </row>
    <row r="446" spans="1:3" x14ac:dyDescent="0.35">
      <c r="A446" t="s">
        <v>2213</v>
      </c>
      <c r="B446" t="s">
        <v>2318</v>
      </c>
      <c r="C446" t="s">
        <v>2407</v>
      </c>
    </row>
    <row r="447" spans="1:3" x14ac:dyDescent="0.35">
      <c r="A447" t="s">
        <v>2730</v>
      </c>
      <c r="B447" t="s">
        <v>2407</v>
      </c>
      <c r="C447" t="s">
        <v>3767</v>
      </c>
    </row>
    <row r="448" spans="1:3" x14ac:dyDescent="0.35">
      <c r="A448" t="s">
        <v>2331</v>
      </c>
      <c r="B448" t="s">
        <v>3767</v>
      </c>
      <c r="C448" t="s">
        <v>3037</v>
      </c>
    </row>
    <row r="449" spans="1:3" x14ac:dyDescent="0.35">
      <c r="A449" t="s">
        <v>3011</v>
      </c>
      <c r="B449" t="s">
        <v>3037</v>
      </c>
      <c r="C449" t="s">
        <v>2178</v>
      </c>
    </row>
    <row r="450" spans="1:3" x14ac:dyDescent="0.35">
      <c r="A450" t="s">
        <v>4240</v>
      </c>
      <c r="B450" t="s">
        <v>2178</v>
      </c>
      <c r="C450" t="s">
        <v>2208</v>
      </c>
    </row>
    <row r="451" spans="1:3" x14ac:dyDescent="0.35">
      <c r="A451" t="s">
        <v>2318</v>
      </c>
      <c r="B451" t="s">
        <v>2208</v>
      </c>
      <c r="C451" t="s">
        <v>3092</v>
      </c>
    </row>
    <row r="452" spans="1:3" x14ac:dyDescent="0.35">
      <c r="A452" t="s">
        <v>2407</v>
      </c>
      <c r="B452" t="s">
        <v>3092</v>
      </c>
      <c r="C452" t="s">
        <v>2419</v>
      </c>
    </row>
    <row r="453" spans="1:3" x14ac:dyDescent="0.35">
      <c r="A453" t="s">
        <v>3767</v>
      </c>
      <c r="B453" t="s">
        <v>2419</v>
      </c>
      <c r="C453" t="s">
        <v>2224</v>
      </c>
    </row>
    <row r="454" spans="1:3" x14ac:dyDescent="0.35">
      <c r="A454" t="s">
        <v>3037</v>
      </c>
      <c r="B454" t="s">
        <v>2224</v>
      </c>
      <c r="C454" t="s">
        <v>5250</v>
      </c>
    </row>
    <row r="455" spans="1:3" x14ac:dyDescent="0.35">
      <c r="A455" t="s">
        <v>2178</v>
      </c>
      <c r="B455" t="s">
        <v>5250</v>
      </c>
      <c r="C455" t="s">
        <v>2728</v>
      </c>
    </row>
    <row r="456" spans="1:3" x14ac:dyDescent="0.35">
      <c r="A456" t="s">
        <v>2208</v>
      </c>
      <c r="B456" t="s">
        <v>2728</v>
      </c>
      <c r="C456" t="s">
        <v>2019</v>
      </c>
    </row>
    <row r="457" spans="1:3" x14ac:dyDescent="0.35">
      <c r="A457" t="s">
        <v>3092</v>
      </c>
      <c r="B457" t="s">
        <v>2019</v>
      </c>
      <c r="C457" t="s">
        <v>3289</v>
      </c>
    </row>
    <row r="458" spans="1:3" x14ac:dyDescent="0.35">
      <c r="A458" t="s">
        <v>2419</v>
      </c>
      <c r="B458" t="s">
        <v>3289</v>
      </c>
      <c r="C458" t="s">
        <v>3147</v>
      </c>
    </row>
    <row r="459" spans="1:3" x14ac:dyDescent="0.35">
      <c r="A459" t="s">
        <v>2224</v>
      </c>
      <c r="B459" t="s">
        <v>3147</v>
      </c>
      <c r="C459" t="s">
        <v>11632</v>
      </c>
    </row>
    <row r="460" spans="1:3" x14ac:dyDescent="0.35">
      <c r="A460" t="s">
        <v>5250</v>
      </c>
      <c r="B460" t="s">
        <v>2349</v>
      </c>
      <c r="C460" t="s">
        <v>2349</v>
      </c>
    </row>
    <row r="461" spans="1:3" x14ac:dyDescent="0.35">
      <c r="A461" t="s">
        <v>2728</v>
      </c>
      <c r="B461" t="s">
        <v>3137</v>
      </c>
      <c r="C461" t="s">
        <v>3137</v>
      </c>
    </row>
    <row r="462" spans="1:3" x14ac:dyDescent="0.35">
      <c r="A462" t="s">
        <v>2019</v>
      </c>
      <c r="B462" t="s">
        <v>6453</v>
      </c>
      <c r="C462" t="s">
        <v>6453</v>
      </c>
    </row>
    <row r="463" spans="1:3" x14ac:dyDescent="0.35">
      <c r="A463" t="s">
        <v>3289</v>
      </c>
      <c r="B463" t="s">
        <v>60</v>
      </c>
      <c r="C463" t="s">
        <v>60</v>
      </c>
    </row>
    <row r="464" spans="1:3" x14ac:dyDescent="0.35">
      <c r="A464" t="s">
        <v>3147</v>
      </c>
      <c r="B464" t="s">
        <v>2217</v>
      </c>
      <c r="C464" t="s">
        <v>2217</v>
      </c>
    </row>
    <row r="465" spans="1:3" x14ac:dyDescent="0.35">
      <c r="A465" t="s">
        <v>11632</v>
      </c>
      <c r="B465" t="s">
        <v>4310</v>
      </c>
      <c r="C465" t="s">
        <v>4310</v>
      </c>
    </row>
    <row r="466" spans="1:3" x14ac:dyDescent="0.35">
      <c r="A466" t="s">
        <v>2349</v>
      </c>
      <c r="B466" t="s">
        <v>2509</v>
      </c>
      <c r="C466" t="s">
        <v>2509</v>
      </c>
    </row>
    <row r="467" spans="1:3" x14ac:dyDescent="0.35">
      <c r="A467" t="s">
        <v>3137</v>
      </c>
      <c r="B467" t="s">
        <v>4013</v>
      </c>
      <c r="C467" t="s">
        <v>4013</v>
      </c>
    </row>
    <row r="468" spans="1:3" x14ac:dyDescent="0.35">
      <c r="A468" t="s">
        <v>6453</v>
      </c>
      <c r="B468" t="s">
        <v>2339</v>
      </c>
      <c r="C468" t="s">
        <v>2339</v>
      </c>
    </row>
    <row r="469" spans="1:3" x14ac:dyDescent="0.35">
      <c r="A469" t="s">
        <v>60</v>
      </c>
      <c r="B469" t="s">
        <v>2704</v>
      </c>
      <c r="C469" t="s">
        <v>2704</v>
      </c>
    </row>
    <row r="470" spans="1:3" x14ac:dyDescent="0.35">
      <c r="A470" t="s">
        <v>2217</v>
      </c>
      <c r="B470" t="s">
        <v>3971</v>
      </c>
      <c r="C470" t="s">
        <v>3971</v>
      </c>
    </row>
    <row r="471" spans="1:3" x14ac:dyDescent="0.35">
      <c r="A471" t="s">
        <v>4310</v>
      </c>
      <c r="B471" t="s">
        <v>2794</v>
      </c>
      <c r="C471" t="s">
        <v>2794</v>
      </c>
    </row>
    <row r="472" spans="1:3" x14ac:dyDescent="0.35">
      <c r="A472" t="s">
        <v>2509</v>
      </c>
      <c r="B472" t="s">
        <v>3009</v>
      </c>
      <c r="C472" t="s">
        <v>3009</v>
      </c>
    </row>
    <row r="473" spans="1:3" x14ac:dyDescent="0.35">
      <c r="A473" t="s">
        <v>4013</v>
      </c>
      <c r="B473" t="s">
        <v>2146</v>
      </c>
      <c r="C473" t="s">
        <v>2146</v>
      </c>
    </row>
    <row r="474" spans="1:3" x14ac:dyDescent="0.35">
      <c r="A474" t="s">
        <v>2339</v>
      </c>
      <c r="B474" t="s">
        <v>2215</v>
      </c>
      <c r="C474" t="s">
        <v>2215</v>
      </c>
    </row>
    <row r="475" spans="1:3" x14ac:dyDescent="0.35">
      <c r="A475" t="s">
        <v>2704</v>
      </c>
      <c r="B475" t="s">
        <v>2521</v>
      </c>
      <c r="C475" t="s">
        <v>2521</v>
      </c>
    </row>
    <row r="476" spans="1:3" x14ac:dyDescent="0.35">
      <c r="A476" t="s">
        <v>3971</v>
      </c>
      <c r="B476" t="s">
        <v>2236</v>
      </c>
      <c r="C476" t="s">
        <v>2236</v>
      </c>
    </row>
    <row r="477" spans="1:3" x14ac:dyDescent="0.35">
      <c r="A477" t="s">
        <v>2794</v>
      </c>
      <c r="B477" t="s">
        <v>2250</v>
      </c>
      <c r="C477" t="s">
        <v>2250</v>
      </c>
    </row>
    <row r="478" spans="1:3" x14ac:dyDescent="0.35">
      <c r="A478" t="s">
        <v>3009</v>
      </c>
      <c r="B478" t="s">
        <v>3927</v>
      </c>
      <c r="C478" t="s">
        <v>3927</v>
      </c>
    </row>
    <row r="479" spans="1:3" x14ac:dyDescent="0.35">
      <c r="A479" t="s">
        <v>2146</v>
      </c>
      <c r="B479" t="s">
        <v>2296</v>
      </c>
      <c r="C479" t="s">
        <v>2296</v>
      </c>
    </row>
    <row r="480" spans="1:3" x14ac:dyDescent="0.35">
      <c r="A480" t="s">
        <v>2215</v>
      </c>
      <c r="B480" t="s">
        <v>1958</v>
      </c>
      <c r="C480" t="s">
        <v>1958</v>
      </c>
    </row>
    <row r="481" spans="1:3" x14ac:dyDescent="0.35">
      <c r="A481" t="s">
        <v>2521</v>
      </c>
      <c r="B481" t="s">
        <v>2769</v>
      </c>
      <c r="C481" t="s">
        <v>2769</v>
      </c>
    </row>
    <row r="482" spans="1:3" x14ac:dyDescent="0.35">
      <c r="A482" t="s">
        <v>2236</v>
      </c>
      <c r="B482" t="s">
        <v>3473</v>
      </c>
      <c r="C482" t="s">
        <v>3473</v>
      </c>
    </row>
    <row r="483" spans="1:3" x14ac:dyDescent="0.35">
      <c r="A483" t="s">
        <v>2250</v>
      </c>
      <c r="B483" t="s">
        <v>2312</v>
      </c>
      <c r="C483" t="s">
        <v>2312</v>
      </c>
    </row>
    <row r="484" spans="1:3" x14ac:dyDescent="0.35">
      <c r="A484" t="s">
        <v>3927</v>
      </c>
      <c r="B484" t="s">
        <v>2555</v>
      </c>
      <c r="C484" t="s">
        <v>2555</v>
      </c>
    </row>
    <row r="485" spans="1:3" x14ac:dyDescent="0.35">
      <c r="A485" t="s">
        <v>2296</v>
      </c>
      <c r="B485" t="s">
        <v>2459</v>
      </c>
      <c r="C485" t="s">
        <v>2459</v>
      </c>
    </row>
    <row r="486" spans="1:3" x14ac:dyDescent="0.35">
      <c r="A486" t="s">
        <v>1958</v>
      </c>
      <c r="B486" t="s">
        <v>3387</v>
      </c>
      <c r="C486" t="s">
        <v>3387</v>
      </c>
    </row>
    <row r="487" spans="1:3" x14ac:dyDescent="0.35">
      <c r="A487" t="s">
        <v>2769</v>
      </c>
      <c r="B487" t="s">
        <v>3659</v>
      </c>
      <c r="C487" t="s">
        <v>3659</v>
      </c>
    </row>
    <row r="488" spans="1:3" x14ac:dyDescent="0.35">
      <c r="A488" t="s">
        <v>3473</v>
      </c>
      <c r="B488" t="s">
        <v>2151</v>
      </c>
      <c r="C488" t="s">
        <v>2151</v>
      </c>
    </row>
    <row r="489" spans="1:3" x14ac:dyDescent="0.35">
      <c r="A489" t="s">
        <v>2312</v>
      </c>
      <c r="B489" t="s">
        <v>2284</v>
      </c>
      <c r="C489" t="s">
        <v>2284</v>
      </c>
    </row>
    <row r="490" spans="1:3" x14ac:dyDescent="0.35">
      <c r="A490" t="s">
        <v>2555</v>
      </c>
      <c r="B490" t="s">
        <v>2086</v>
      </c>
      <c r="C490" t="s">
        <v>2086</v>
      </c>
    </row>
    <row r="491" spans="1:3" x14ac:dyDescent="0.35">
      <c r="A491" t="s">
        <v>2459</v>
      </c>
      <c r="B491" t="s">
        <v>2440</v>
      </c>
      <c r="C491" t="s">
        <v>2440</v>
      </c>
    </row>
    <row r="492" spans="1:3" x14ac:dyDescent="0.35">
      <c r="A492" t="s">
        <v>3387</v>
      </c>
      <c r="B492" t="s">
        <v>2030</v>
      </c>
      <c r="C492" t="s">
        <v>2030</v>
      </c>
    </row>
    <row r="493" spans="1:3" x14ac:dyDescent="0.35">
      <c r="A493" t="s">
        <v>3659</v>
      </c>
      <c r="B493" t="s">
        <v>3351</v>
      </c>
      <c r="C493" t="s">
        <v>3351</v>
      </c>
    </row>
    <row r="494" spans="1:3" x14ac:dyDescent="0.35">
      <c r="A494" t="s">
        <v>2151</v>
      </c>
      <c r="B494" t="s">
        <v>64</v>
      </c>
      <c r="C494" t="s">
        <v>64</v>
      </c>
    </row>
    <row r="495" spans="1:3" x14ac:dyDescent="0.35">
      <c r="A495" t="s">
        <v>2284</v>
      </c>
      <c r="B495" t="s">
        <v>2504</v>
      </c>
      <c r="C495" t="s">
        <v>2504</v>
      </c>
    </row>
    <row r="496" spans="1:3" x14ac:dyDescent="0.35">
      <c r="A496" t="s">
        <v>2086</v>
      </c>
      <c r="B496" t="s">
        <v>2532</v>
      </c>
      <c r="C496" t="s">
        <v>2532</v>
      </c>
    </row>
    <row r="497" spans="1:3" x14ac:dyDescent="0.35">
      <c r="A497" t="s">
        <v>2440</v>
      </c>
      <c r="B497" t="s">
        <v>2269</v>
      </c>
      <c r="C497" t="s">
        <v>2269</v>
      </c>
    </row>
    <row r="498" spans="1:3" x14ac:dyDescent="0.35">
      <c r="A498" t="s">
        <v>2030</v>
      </c>
      <c r="B498" t="s">
        <v>3184</v>
      </c>
      <c r="C498" t="s">
        <v>3184</v>
      </c>
    </row>
    <row r="499" spans="1:3" x14ac:dyDescent="0.35">
      <c r="A499" t="s">
        <v>3351</v>
      </c>
      <c r="B499" t="s">
        <v>2736</v>
      </c>
      <c r="C499" t="s">
        <v>2736</v>
      </c>
    </row>
    <row r="500" spans="1:3" x14ac:dyDescent="0.35">
      <c r="A500" t="s">
        <v>64</v>
      </c>
      <c r="B500" t="s">
        <v>2082</v>
      </c>
      <c r="C500" t="s">
        <v>2082</v>
      </c>
    </row>
    <row r="501" spans="1:3" x14ac:dyDescent="0.35">
      <c r="A501" t="s">
        <v>2504</v>
      </c>
      <c r="B501" t="s">
        <v>4473</v>
      </c>
      <c r="C501" t="s">
        <v>4473</v>
      </c>
    </row>
    <row r="502" spans="1:3" x14ac:dyDescent="0.35">
      <c r="A502" t="s">
        <v>2532</v>
      </c>
      <c r="B502" t="s">
        <v>3948</v>
      </c>
      <c r="C502" t="s">
        <v>3948</v>
      </c>
    </row>
    <row r="503" spans="1:3" x14ac:dyDescent="0.35">
      <c r="A503" t="s">
        <v>2269</v>
      </c>
      <c r="B503" t="s">
        <v>3139</v>
      </c>
      <c r="C503" t="s">
        <v>3139</v>
      </c>
    </row>
    <row r="504" spans="1:3" x14ac:dyDescent="0.35">
      <c r="A504" t="s">
        <v>3184</v>
      </c>
      <c r="B504" t="s">
        <v>1962</v>
      </c>
      <c r="C504" t="s">
        <v>1962</v>
      </c>
    </row>
    <row r="505" spans="1:3" x14ac:dyDescent="0.35">
      <c r="A505" t="s">
        <v>2736</v>
      </c>
      <c r="B505" t="s">
        <v>3259</v>
      </c>
      <c r="C505" t="s">
        <v>3259</v>
      </c>
    </row>
    <row r="506" spans="1:3" x14ac:dyDescent="0.35">
      <c r="A506" t="s">
        <v>2082</v>
      </c>
      <c r="B506" t="s">
        <v>2096</v>
      </c>
      <c r="C506" t="s">
        <v>2096</v>
      </c>
    </row>
    <row r="507" spans="1:3" x14ac:dyDescent="0.35">
      <c r="A507" t="s">
        <v>4473</v>
      </c>
      <c r="B507" t="s">
        <v>2008</v>
      </c>
      <c r="C507" t="s">
        <v>2008</v>
      </c>
    </row>
    <row r="508" spans="1:3" x14ac:dyDescent="0.35">
      <c r="A508" t="s">
        <v>3948</v>
      </c>
      <c r="B508" t="s">
        <v>3954</v>
      </c>
      <c r="C508" t="s">
        <v>2343</v>
      </c>
    </row>
    <row r="509" spans="1:3" x14ac:dyDescent="0.35">
      <c r="A509" t="s">
        <v>3139</v>
      </c>
      <c r="B509" t="s">
        <v>2343</v>
      </c>
      <c r="C509" t="s">
        <v>2282</v>
      </c>
    </row>
    <row r="510" spans="1:3" x14ac:dyDescent="0.35">
      <c r="A510" t="s">
        <v>1962</v>
      </c>
      <c r="B510" t="s">
        <v>2282</v>
      </c>
      <c r="C510" t="s">
        <v>4116</v>
      </c>
    </row>
    <row r="511" spans="1:3" x14ac:dyDescent="0.35">
      <c r="A511" t="s">
        <v>3259</v>
      </c>
      <c r="B511" t="s">
        <v>4116</v>
      </c>
      <c r="C511" t="s">
        <v>3572</v>
      </c>
    </row>
    <row r="512" spans="1:3" x14ac:dyDescent="0.35">
      <c r="A512" t="s">
        <v>2096</v>
      </c>
      <c r="B512" t="s">
        <v>3572</v>
      </c>
      <c r="C512" t="s">
        <v>2771</v>
      </c>
    </row>
    <row r="513" spans="1:3" x14ac:dyDescent="0.35">
      <c r="A513" t="s">
        <v>2008</v>
      </c>
      <c r="B513" t="s">
        <v>2771</v>
      </c>
      <c r="C513" t="s">
        <v>3108</v>
      </c>
    </row>
    <row r="514" spans="1:3" x14ac:dyDescent="0.35">
      <c r="A514" t="s">
        <v>3954</v>
      </c>
      <c r="B514" t="s">
        <v>3108</v>
      </c>
      <c r="C514" t="s">
        <v>3121</v>
      </c>
    </row>
    <row r="515" spans="1:3" x14ac:dyDescent="0.35">
      <c r="A515" t="s">
        <v>2343</v>
      </c>
      <c r="B515" t="s">
        <v>3121</v>
      </c>
      <c r="C515" t="s">
        <v>2889</v>
      </c>
    </row>
    <row r="516" spans="1:3" x14ac:dyDescent="0.35">
      <c r="A516" t="s">
        <v>2282</v>
      </c>
      <c r="B516" t="s">
        <v>2889</v>
      </c>
      <c r="C516" t="s">
        <v>3315</v>
      </c>
    </row>
    <row r="517" spans="1:3" x14ac:dyDescent="0.35">
      <c r="A517" t="s">
        <v>4116</v>
      </c>
      <c r="B517" t="s">
        <v>3315</v>
      </c>
      <c r="C517" t="s">
        <v>2529</v>
      </c>
    </row>
    <row r="518" spans="1:3" x14ac:dyDescent="0.35">
      <c r="A518" t="s">
        <v>3572</v>
      </c>
      <c r="B518" t="s">
        <v>2529</v>
      </c>
      <c r="C518" t="s">
        <v>3099</v>
      </c>
    </row>
    <row r="519" spans="1:3" x14ac:dyDescent="0.35">
      <c r="A519" t="s">
        <v>2771</v>
      </c>
      <c r="B519" t="s">
        <v>3099</v>
      </c>
      <c r="C519" t="s">
        <v>2908</v>
      </c>
    </row>
    <row r="520" spans="1:3" x14ac:dyDescent="0.35">
      <c r="A520" t="s">
        <v>3108</v>
      </c>
      <c r="B520" t="s">
        <v>2908</v>
      </c>
      <c r="C520" t="s">
        <v>2103</v>
      </c>
    </row>
    <row r="521" spans="1:3" x14ac:dyDescent="0.35">
      <c r="A521" t="s">
        <v>3121</v>
      </c>
      <c r="B521" t="s">
        <v>2103</v>
      </c>
      <c r="C521" t="s">
        <v>4124</v>
      </c>
    </row>
    <row r="522" spans="1:3" x14ac:dyDescent="0.35">
      <c r="A522" t="s">
        <v>2889</v>
      </c>
      <c r="B522" t="s">
        <v>4124</v>
      </c>
      <c r="C522" t="s">
        <v>5067</v>
      </c>
    </row>
    <row r="523" spans="1:3" x14ac:dyDescent="0.35">
      <c r="A523" t="s">
        <v>3315</v>
      </c>
      <c r="B523" t="s">
        <v>5067</v>
      </c>
      <c r="C523" t="s">
        <v>2098</v>
      </c>
    </row>
    <row r="524" spans="1:3" x14ac:dyDescent="0.35">
      <c r="A524" t="s">
        <v>2529</v>
      </c>
      <c r="B524" t="s">
        <v>2098</v>
      </c>
      <c r="C524" t="s">
        <v>2204</v>
      </c>
    </row>
    <row r="525" spans="1:3" x14ac:dyDescent="0.35">
      <c r="A525" t="s">
        <v>3099</v>
      </c>
      <c r="B525" t="s">
        <v>2204</v>
      </c>
      <c r="C525" t="s">
        <v>2788</v>
      </c>
    </row>
    <row r="526" spans="1:3" x14ac:dyDescent="0.35">
      <c r="A526" t="s">
        <v>2908</v>
      </c>
      <c r="B526" t="s">
        <v>2788</v>
      </c>
      <c r="C526" t="s">
        <v>3278</v>
      </c>
    </row>
    <row r="527" spans="1:3" x14ac:dyDescent="0.35">
      <c r="A527" t="s">
        <v>2103</v>
      </c>
      <c r="B527" t="s">
        <v>3278</v>
      </c>
      <c r="C527" t="s">
        <v>2176</v>
      </c>
    </row>
    <row r="528" spans="1:3" x14ac:dyDescent="0.35">
      <c r="A528" t="s">
        <v>4124</v>
      </c>
      <c r="B528" t="s">
        <v>2176</v>
      </c>
      <c r="C528" t="s">
        <v>2013</v>
      </c>
    </row>
    <row r="529" spans="1:3" x14ac:dyDescent="0.35">
      <c r="A529" t="s">
        <v>5067</v>
      </c>
      <c r="B529" t="s">
        <v>2013</v>
      </c>
      <c r="C529" t="s">
        <v>3171</v>
      </c>
    </row>
    <row r="530" spans="1:3" x14ac:dyDescent="0.35">
      <c r="A530" t="s">
        <v>2098</v>
      </c>
      <c r="B530" t="s">
        <v>3171</v>
      </c>
      <c r="C530" t="s">
        <v>2499</v>
      </c>
    </row>
    <row r="531" spans="1:3" x14ac:dyDescent="0.35">
      <c r="A531" t="s">
        <v>2204</v>
      </c>
      <c r="B531" t="s">
        <v>2499</v>
      </c>
      <c r="C531" t="s">
        <v>2421</v>
      </c>
    </row>
    <row r="532" spans="1:3" x14ac:dyDescent="0.35">
      <c r="A532" t="s">
        <v>2788</v>
      </c>
      <c r="B532" t="s">
        <v>2421</v>
      </c>
      <c r="C532" t="s">
        <v>5215</v>
      </c>
    </row>
    <row r="533" spans="1:3" x14ac:dyDescent="0.35">
      <c r="A533" t="s">
        <v>3278</v>
      </c>
      <c r="B533" t="s">
        <v>5215</v>
      </c>
      <c r="C533" t="s">
        <v>2314</v>
      </c>
    </row>
    <row r="534" spans="1:3" x14ac:dyDescent="0.35">
      <c r="A534" t="s">
        <v>2176</v>
      </c>
      <c r="B534" t="s">
        <v>2314</v>
      </c>
      <c r="C534" t="s">
        <v>5086</v>
      </c>
    </row>
    <row r="535" spans="1:3" x14ac:dyDescent="0.35">
      <c r="A535" t="s">
        <v>2013</v>
      </c>
      <c r="B535" t="s">
        <v>5086</v>
      </c>
      <c r="C535" t="s">
        <v>2185</v>
      </c>
    </row>
    <row r="536" spans="1:3" x14ac:dyDescent="0.35">
      <c r="A536" t="s">
        <v>3171</v>
      </c>
      <c r="B536" t="s">
        <v>2185</v>
      </c>
      <c r="C536" t="s">
        <v>3013</v>
      </c>
    </row>
    <row r="537" spans="1:3" x14ac:dyDescent="0.35">
      <c r="A537" t="s">
        <v>2499</v>
      </c>
      <c r="B537" t="s">
        <v>3013</v>
      </c>
      <c r="C537" t="s">
        <v>2206</v>
      </c>
    </row>
    <row r="538" spans="1:3" x14ac:dyDescent="0.35">
      <c r="A538" t="s">
        <v>2421</v>
      </c>
      <c r="B538" t="s">
        <v>2206</v>
      </c>
      <c r="C538" t="s">
        <v>3423</v>
      </c>
    </row>
    <row r="539" spans="1:3" x14ac:dyDescent="0.35">
      <c r="A539" t="s">
        <v>5215</v>
      </c>
      <c r="B539" t="s">
        <v>3423</v>
      </c>
      <c r="C539" t="s">
        <v>3338</v>
      </c>
    </row>
    <row r="540" spans="1:3" x14ac:dyDescent="0.35">
      <c r="A540" t="s">
        <v>2314</v>
      </c>
      <c r="B540" t="s">
        <v>3338</v>
      </c>
      <c r="C540" t="s">
        <v>2141</v>
      </c>
    </row>
    <row r="541" spans="1:3" x14ac:dyDescent="0.35">
      <c r="A541" t="s">
        <v>5086</v>
      </c>
      <c r="B541" t="s">
        <v>2141</v>
      </c>
      <c r="C541" t="s">
        <v>4178</v>
      </c>
    </row>
    <row r="542" spans="1:3" x14ac:dyDescent="0.35">
      <c r="A542" t="s">
        <v>2185</v>
      </c>
      <c r="B542" t="s">
        <v>4178</v>
      </c>
      <c r="C542" t="s">
        <v>2032</v>
      </c>
    </row>
    <row r="543" spans="1:3" x14ac:dyDescent="0.35">
      <c r="A543" t="s">
        <v>3013</v>
      </c>
      <c r="B543" t="s">
        <v>2032</v>
      </c>
      <c r="C543" t="s">
        <v>3143</v>
      </c>
    </row>
    <row r="544" spans="1:3" x14ac:dyDescent="0.35">
      <c r="A544" t="s">
        <v>2206</v>
      </c>
      <c r="B544" t="s">
        <v>3143</v>
      </c>
      <c r="C544" t="s">
        <v>4271</v>
      </c>
    </row>
    <row r="545" spans="1:3" x14ac:dyDescent="0.35">
      <c r="A545" t="s">
        <v>3423</v>
      </c>
      <c r="B545" t="s">
        <v>4271</v>
      </c>
      <c r="C545" t="s">
        <v>2826</v>
      </c>
    </row>
    <row r="546" spans="1:3" x14ac:dyDescent="0.35">
      <c r="A546" t="s">
        <v>3338</v>
      </c>
      <c r="B546" t="s">
        <v>2826</v>
      </c>
      <c r="C546" t="s">
        <v>4803</v>
      </c>
    </row>
    <row r="547" spans="1:3" x14ac:dyDescent="0.35">
      <c r="A547" t="s">
        <v>2141</v>
      </c>
      <c r="B547" t="s">
        <v>4803</v>
      </c>
      <c r="C547" t="s">
        <v>3211</v>
      </c>
    </row>
    <row r="548" spans="1:3" x14ac:dyDescent="0.35">
      <c r="A548" t="s">
        <v>4178</v>
      </c>
      <c r="B548" t="s">
        <v>3211</v>
      </c>
      <c r="C548" t="s">
        <v>3753</v>
      </c>
    </row>
    <row r="549" spans="1:3" x14ac:dyDescent="0.35">
      <c r="A549" t="s">
        <v>2032</v>
      </c>
      <c r="B549" t="s">
        <v>3753</v>
      </c>
      <c r="C549" t="s">
        <v>2280</v>
      </c>
    </row>
    <row r="550" spans="1:3" x14ac:dyDescent="0.35">
      <c r="A550" t="s">
        <v>3143</v>
      </c>
      <c r="B550" t="s">
        <v>2280</v>
      </c>
      <c r="C550" t="s">
        <v>2700</v>
      </c>
    </row>
    <row r="551" spans="1:3" x14ac:dyDescent="0.35">
      <c r="A551" t="s">
        <v>4271</v>
      </c>
      <c r="B551" t="s">
        <v>2700</v>
      </c>
      <c r="C551" t="s">
        <v>2107</v>
      </c>
    </row>
    <row r="552" spans="1:3" x14ac:dyDescent="0.35">
      <c r="A552" t="s">
        <v>2826</v>
      </c>
      <c r="B552" t="s">
        <v>2107</v>
      </c>
      <c r="C552" t="s">
        <v>2048</v>
      </c>
    </row>
    <row r="553" spans="1:3" x14ac:dyDescent="0.35">
      <c r="A553" t="s">
        <v>4803</v>
      </c>
      <c r="B553" t="s">
        <v>2048</v>
      </c>
      <c r="C553" t="s">
        <v>2242</v>
      </c>
    </row>
    <row r="554" spans="1:3" x14ac:dyDescent="0.35">
      <c r="A554" t="s">
        <v>3211</v>
      </c>
      <c r="B554" t="s">
        <v>2242</v>
      </c>
      <c r="C554" t="s">
        <v>4998</v>
      </c>
    </row>
    <row r="555" spans="1:3" x14ac:dyDescent="0.35">
      <c r="A555" t="s">
        <v>3753</v>
      </c>
      <c r="B555" t="s">
        <v>4998</v>
      </c>
      <c r="C555" t="s">
        <v>3341</v>
      </c>
    </row>
    <row r="556" spans="1:3" x14ac:dyDescent="0.35">
      <c r="A556" t="s">
        <v>2280</v>
      </c>
      <c r="B556" t="s">
        <v>3341</v>
      </c>
      <c r="C556" t="s">
        <v>3330</v>
      </c>
    </row>
    <row r="557" spans="1:3" x14ac:dyDescent="0.35">
      <c r="A557" t="s">
        <v>2700</v>
      </c>
      <c r="B557" t="s">
        <v>3330</v>
      </c>
      <c r="C557" t="s">
        <v>2784</v>
      </c>
    </row>
    <row r="558" spans="1:3" x14ac:dyDescent="0.35">
      <c r="A558" t="s">
        <v>2107</v>
      </c>
      <c r="B558" t="s">
        <v>2784</v>
      </c>
      <c r="C558" t="s">
        <v>2066</v>
      </c>
    </row>
    <row r="559" spans="1:3" x14ac:dyDescent="0.35">
      <c r="A559" t="s">
        <v>2048</v>
      </c>
      <c r="B559" t="s">
        <v>2066</v>
      </c>
      <c r="C559" t="s">
        <v>3749</v>
      </c>
    </row>
    <row r="560" spans="1:3" x14ac:dyDescent="0.35">
      <c r="A560" t="s">
        <v>2242</v>
      </c>
      <c r="B560" t="s">
        <v>3749</v>
      </c>
      <c r="C560" t="s">
        <v>3866</v>
      </c>
    </row>
    <row r="561" spans="1:3" x14ac:dyDescent="0.35">
      <c r="A561" t="s">
        <v>4998</v>
      </c>
      <c r="B561" t="s">
        <v>3866</v>
      </c>
      <c r="C561" t="s">
        <v>3203</v>
      </c>
    </row>
    <row r="562" spans="1:3" x14ac:dyDescent="0.35">
      <c r="A562" t="s">
        <v>3341</v>
      </c>
      <c r="B562" t="s">
        <v>3203</v>
      </c>
      <c r="C562" t="s">
        <v>3511</v>
      </c>
    </row>
    <row r="563" spans="1:3" x14ac:dyDescent="0.35">
      <c r="A563" t="s">
        <v>3330</v>
      </c>
      <c r="B563" t="s">
        <v>3511</v>
      </c>
      <c r="C563" t="s">
        <v>3344</v>
      </c>
    </row>
    <row r="564" spans="1:3" x14ac:dyDescent="0.35">
      <c r="A564" t="s">
        <v>2784</v>
      </c>
      <c r="B564" t="s">
        <v>3344</v>
      </c>
      <c r="C564" t="s">
        <v>3610</v>
      </c>
    </row>
    <row r="565" spans="1:3" x14ac:dyDescent="0.35">
      <c r="A565" t="s">
        <v>2066</v>
      </c>
      <c r="B565" t="s">
        <v>3610</v>
      </c>
      <c r="C565" t="s">
        <v>2590</v>
      </c>
    </row>
    <row r="566" spans="1:3" x14ac:dyDescent="0.35">
      <c r="A566" t="s">
        <v>3749</v>
      </c>
      <c r="B566" t="s">
        <v>2590</v>
      </c>
    </row>
    <row r="567" spans="1:3" x14ac:dyDescent="0.35">
      <c r="A567" t="s">
        <v>3866</v>
      </c>
    </row>
    <row r="568" spans="1:3" x14ac:dyDescent="0.35">
      <c r="A568" t="s">
        <v>3203</v>
      </c>
    </row>
    <row r="569" spans="1:3" x14ac:dyDescent="0.35">
      <c r="A569" t="s">
        <v>3511</v>
      </c>
    </row>
    <row r="570" spans="1:3" x14ac:dyDescent="0.35">
      <c r="A570" t="s">
        <v>3344</v>
      </c>
    </row>
    <row r="571" spans="1:3" x14ac:dyDescent="0.35">
      <c r="A571" t="s">
        <v>3610</v>
      </c>
    </row>
    <row r="572" spans="1:3" x14ac:dyDescent="0.35">
      <c r="A572" t="s">
        <v>2590</v>
      </c>
    </row>
  </sheetData>
  <autoFilter ref="A1:J572" xr:uid="{332CB6AE-AC98-4FE6-B008-2466436C8DCC}"/>
  <sortState xmlns:xlrd2="http://schemas.microsoft.com/office/spreadsheetml/2017/richdata2" ref="C2:C574">
    <sortCondition ref="C1:C574"/>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workbookViewId="0">
      <selection activeCell="W8" sqref="W8"/>
    </sheetView>
  </sheetViews>
  <sheetFormatPr defaultRowHeight="14.5" x14ac:dyDescent="0.35"/>
  <cols>
    <col min="1" max="1" width="12.7265625" bestFit="1" customWidth="1"/>
    <col min="2" max="2" width="13.54296875" bestFit="1" customWidth="1"/>
    <col min="3" max="3" width="14.08984375" bestFit="1" customWidth="1"/>
  </cols>
  <sheetData>
    <row r="1" spans="1:3" x14ac:dyDescent="0.35">
      <c r="A1" t="s">
        <v>53</v>
      </c>
      <c r="B1" t="s">
        <v>54</v>
      </c>
      <c r="C1" t="s">
        <v>55</v>
      </c>
    </row>
    <row r="2" spans="1:3" x14ac:dyDescent="0.35">
      <c r="A2" t="s">
        <v>56</v>
      </c>
      <c r="B2">
        <v>7795.9</v>
      </c>
      <c r="C2">
        <v>3214.9</v>
      </c>
    </row>
    <row r="3" spans="1:3" x14ac:dyDescent="0.35">
      <c r="A3" t="s">
        <v>57</v>
      </c>
      <c r="B3">
        <v>7666.8</v>
      </c>
      <c r="C3">
        <v>3236.8</v>
      </c>
    </row>
    <row r="4" spans="1:3" x14ac:dyDescent="0.35">
      <c r="A4" t="s">
        <v>58</v>
      </c>
      <c r="B4">
        <v>7534.25</v>
      </c>
      <c r="C4">
        <v>3152.25</v>
      </c>
    </row>
    <row r="5" spans="1:3" x14ac:dyDescent="0.35">
      <c r="A5" t="s">
        <v>59</v>
      </c>
      <c r="B5">
        <v>7479</v>
      </c>
      <c r="C5">
        <v>3075</v>
      </c>
    </row>
    <row r="6" spans="1:3" x14ac:dyDescent="0.35">
      <c r="A6" t="s">
        <v>60</v>
      </c>
      <c r="B6">
        <v>7311.8</v>
      </c>
      <c r="C6">
        <v>2994.8</v>
      </c>
    </row>
    <row r="7" spans="1:3" x14ac:dyDescent="0.35">
      <c r="A7" t="s">
        <v>61</v>
      </c>
      <c r="B7">
        <v>7211.3</v>
      </c>
      <c r="C7">
        <v>3043.3</v>
      </c>
    </row>
    <row r="8" spans="1:3" x14ac:dyDescent="0.35">
      <c r="A8" t="s">
        <v>62</v>
      </c>
      <c r="B8">
        <v>7151.85</v>
      </c>
      <c r="C8">
        <v>2920.85</v>
      </c>
    </row>
    <row r="9" spans="1:3" x14ac:dyDescent="0.35">
      <c r="A9" t="s">
        <v>63</v>
      </c>
      <c r="B9">
        <v>7045.65</v>
      </c>
      <c r="C9">
        <v>2875.65</v>
      </c>
    </row>
    <row r="10" spans="1:3" x14ac:dyDescent="0.35">
      <c r="A10" t="s">
        <v>64</v>
      </c>
      <c r="B10">
        <v>6742.4</v>
      </c>
      <c r="C10">
        <v>2870.4</v>
      </c>
    </row>
    <row r="11" spans="1:3" x14ac:dyDescent="0.35">
      <c r="A11" t="s">
        <v>65</v>
      </c>
      <c r="B11">
        <v>6641.7</v>
      </c>
      <c r="C11">
        <v>2834.7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95"/>
  <sheetViews>
    <sheetView workbookViewId="0">
      <selection activeCell="G31" sqref="G31"/>
    </sheetView>
  </sheetViews>
  <sheetFormatPr defaultRowHeight="14.5" x14ac:dyDescent="0.35"/>
  <cols>
    <col min="1" max="1" width="15.81640625" bestFit="1" customWidth="1"/>
    <col min="2" max="2" width="13" bestFit="1" customWidth="1"/>
    <col min="3" max="3" width="16.36328125" bestFit="1" customWidth="1"/>
    <col min="4" max="4" width="12.453125" bestFit="1" customWidth="1"/>
    <col min="5" max="5" width="11.81640625" bestFit="1" customWidth="1"/>
    <col min="6" max="6" width="9.08984375" bestFit="1" customWidth="1"/>
    <col min="7" max="7" width="9.6328125" bestFit="1" customWidth="1"/>
    <col min="8" max="8" width="9.90625" bestFit="1" customWidth="1"/>
    <col min="9" max="9" width="8" bestFit="1" customWidth="1"/>
    <col min="10" max="10" width="11" bestFit="1" customWidth="1"/>
    <col min="11" max="11" width="9.453125" bestFit="1" customWidth="1"/>
    <col min="12" max="12" width="8.90625" bestFit="1" customWidth="1"/>
    <col min="13" max="13" width="9.36328125" bestFit="1" customWidth="1"/>
    <col min="14" max="14" width="10.54296875" bestFit="1" customWidth="1"/>
    <col min="15" max="15" width="11.54296875" bestFit="1" customWidth="1"/>
    <col min="16" max="16" width="10.453125" bestFit="1" customWidth="1"/>
    <col min="17" max="17" width="11.36328125" bestFit="1" customWidth="1"/>
    <col min="18" max="18" width="10.36328125" bestFit="1" customWidth="1"/>
    <col min="19" max="19" width="11.36328125" bestFit="1" customWidth="1"/>
    <col min="20" max="20" width="9.08984375" bestFit="1" customWidth="1"/>
    <col min="21" max="21" width="9.6328125" bestFit="1" customWidth="1"/>
    <col min="22" max="22" width="10" bestFit="1" customWidth="1"/>
    <col min="23" max="23" width="11.453125" bestFit="1" customWidth="1"/>
    <col min="24" max="24" width="10.81640625" bestFit="1" customWidth="1"/>
    <col min="25" max="25" width="11.36328125" bestFit="1" customWidth="1"/>
    <col min="26" max="26" width="9.90625" bestFit="1" customWidth="1"/>
    <col min="27" max="27" width="11.90625" bestFit="1" customWidth="1"/>
    <col min="28" max="28" width="10.54296875" bestFit="1" customWidth="1"/>
    <col min="29" max="29" width="12.7265625" bestFit="1" customWidth="1"/>
    <col min="30" max="30" width="11.81640625" bestFit="1" customWidth="1"/>
    <col min="31" max="31" width="12.453125" bestFit="1" customWidth="1"/>
    <col min="32" max="32" width="14.90625" bestFit="1" customWidth="1"/>
    <col min="33" max="33" width="12.26953125" bestFit="1" customWidth="1"/>
    <col min="34" max="34" width="11.26953125" bestFit="1" customWidth="1"/>
    <col min="35" max="35" width="12.453125" bestFit="1" customWidth="1"/>
    <col min="36" max="36" width="11.81640625" bestFit="1" customWidth="1"/>
    <col min="37" max="37" width="12.08984375" bestFit="1" customWidth="1"/>
    <col min="38" max="38" width="10.1796875" bestFit="1" customWidth="1"/>
    <col min="39" max="39" width="12" bestFit="1" customWidth="1"/>
    <col min="40" max="40" width="13.26953125" bestFit="1" customWidth="1"/>
    <col min="41" max="41" width="11.6328125" bestFit="1" customWidth="1"/>
    <col min="42" max="42" width="10.90625" bestFit="1" customWidth="1"/>
    <col min="43" max="43" width="11.54296875" bestFit="1" customWidth="1"/>
    <col min="44" max="44" width="12.7265625" bestFit="1" customWidth="1"/>
    <col min="45" max="45" width="13.81640625" bestFit="1" customWidth="1"/>
    <col min="46" max="46" width="12.6328125" bestFit="1" customWidth="1"/>
    <col min="47" max="47" width="13.6328125" bestFit="1" customWidth="1"/>
    <col min="48" max="48" width="12.54296875" bestFit="1" customWidth="1"/>
    <col min="49" max="49" width="13.6328125" bestFit="1" customWidth="1"/>
    <col min="50" max="50" width="11.26953125" bestFit="1" customWidth="1"/>
    <col min="51" max="51" width="11.81640625" bestFit="1" customWidth="1"/>
    <col min="52" max="52" width="12.1796875" bestFit="1" customWidth="1"/>
    <col min="53" max="53" width="13.7265625" bestFit="1" customWidth="1"/>
    <col min="54" max="54" width="13.6328125" bestFit="1" customWidth="1"/>
    <col min="55" max="55" width="12.08984375" bestFit="1" customWidth="1"/>
    <col min="56" max="56" width="14.1796875" bestFit="1" customWidth="1"/>
    <col min="57" max="57" width="12.7265625" bestFit="1" customWidth="1"/>
    <col min="58" max="58" width="9.1796875" bestFit="1" customWidth="1"/>
    <col min="59" max="59" width="9.81640625" bestFit="1" customWidth="1"/>
    <col min="60" max="60" width="12.1796875" bestFit="1" customWidth="1"/>
    <col min="61" max="61" width="9.6328125" bestFit="1" customWidth="1"/>
    <col min="62" max="62" width="8.90625" bestFit="1" customWidth="1"/>
    <col min="63" max="63" width="9.81640625" bestFit="1" customWidth="1"/>
    <col min="64" max="64" width="9.1796875" bestFit="1" customWidth="1"/>
    <col min="65" max="65" width="9.453125" bestFit="1" customWidth="1"/>
    <col min="66" max="66" width="8.90625" bestFit="1" customWidth="1"/>
    <col min="67" max="67" width="9.36328125" bestFit="1" customWidth="1"/>
    <col min="68" max="68" width="10.54296875" bestFit="1" customWidth="1"/>
    <col min="69" max="69" width="9" bestFit="1" customWidth="1"/>
    <col min="70" max="71" width="8.90625" bestFit="1" customWidth="1"/>
    <col min="72" max="72" width="10.08984375" bestFit="1" customWidth="1"/>
    <col min="73" max="73" width="11.08984375" bestFit="1" customWidth="1"/>
    <col min="74" max="74" width="10" bestFit="1" customWidth="1"/>
    <col min="75" max="76" width="10.90625" bestFit="1" customWidth="1"/>
    <col min="77" max="77" width="8.90625" bestFit="1" customWidth="1"/>
    <col min="78" max="78" width="9.1796875" bestFit="1" customWidth="1"/>
    <col min="79" max="79" width="9.54296875" bestFit="1" customWidth="1"/>
    <col min="80" max="80" width="11" bestFit="1" customWidth="1"/>
    <col min="81" max="81" width="10.36328125" bestFit="1" customWidth="1"/>
    <col min="82" max="82" width="10.90625" bestFit="1" customWidth="1"/>
    <col min="83" max="83" width="9.453125" bestFit="1" customWidth="1"/>
    <col min="84" max="84" width="11.453125" bestFit="1" customWidth="1"/>
    <col min="85" max="85" width="10.08984375" bestFit="1" customWidth="1"/>
    <col min="86" max="86" width="12.26953125" bestFit="1" customWidth="1"/>
    <col min="87" max="87" width="11.36328125" bestFit="1" customWidth="1"/>
    <col min="88" max="88" width="12" bestFit="1" customWidth="1"/>
    <col min="89" max="89" width="14.453125" bestFit="1" customWidth="1"/>
    <col min="90" max="90" width="11.81640625" bestFit="1" customWidth="1"/>
    <col min="91" max="91" width="10.81640625" bestFit="1" customWidth="1"/>
    <col min="92" max="92" width="12" bestFit="1" customWidth="1"/>
    <col min="93" max="93" width="11.36328125" bestFit="1" customWidth="1"/>
    <col min="94" max="94" width="11.6328125" bestFit="1" customWidth="1"/>
    <col min="95" max="95" width="9.7265625" bestFit="1" customWidth="1"/>
    <col min="96" max="96" width="12.7265625" bestFit="1" customWidth="1"/>
    <col min="97" max="97" width="11.1796875" bestFit="1" customWidth="1"/>
    <col min="98" max="98" width="10.453125" bestFit="1" customWidth="1"/>
    <col min="99" max="99" width="11.08984375" bestFit="1" customWidth="1"/>
    <col min="100" max="100" width="12.26953125" bestFit="1" customWidth="1"/>
    <col min="101" max="101" width="13.36328125" bestFit="1" customWidth="1"/>
    <col min="102" max="102" width="12.1796875" bestFit="1" customWidth="1"/>
    <col min="103" max="103" width="13.1796875" bestFit="1" customWidth="1"/>
    <col min="104" max="104" width="12.08984375" bestFit="1" customWidth="1"/>
    <col min="105" max="105" width="13.1796875" bestFit="1" customWidth="1"/>
    <col min="106" max="106" width="10.81640625" bestFit="1" customWidth="1"/>
    <col min="107" max="107" width="11.36328125" bestFit="1" customWidth="1"/>
    <col min="108" max="108" width="11.7265625" bestFit="1" customWidth="1"/>
    <col min="109" max="109" width="13.26953125" bestFit="1" customWidth="1"/>
    <col min="110" max="110" width="12.54296875" bestFit="1" customWidth="1"/>
    <col min="111" max="111" width="13.1796875" bestFit="1" customWidth="1"/>
    <col min="112" max="112" width="11.6328125" bestFit="1" customWidth="1"/>
    <col min="113" max="113" width="13.7265625" bestFit="1" customWidth="1"/>
    <col min="114" max="115" width="12.26953125" bestFit="1" customWidth="1"/>
    <col min="116" max="116" width="11.36328125" bestFit="1" customWidth="1"/>
    <col min="117" max="117" width="12" bestFit="1" customWidth="1"/>
    <col min="118" max="118" width="14.453125" bestFit="1" customWidth="1"/>
    <col min="119" max="119" width="11.81640625" bestFit="1" customWidth="1"/>
    <col min="120" max="120" width="10.81640625" bestFit="1" customWidth="1"/>
    <col min="121" max="121" width="12" bestFit="1" customWidth="1"/>
    <col min="122" max="122" width="11.36328125" bestFit="1" customWidth="1"/>
    <col min="123" max="123" width="11.6328125" bestFit="1" customWidth="1"/>
    <col min="124" max="124" width="9.7265625" bestFit="1" customWidth="1"/>
    <col min="125" max="125" width="11.54296875" bestFit="1" customWidth="1"/>
    <col min="126" max="126" width="12.7265625" bestFit="1" customWidth="1"/>
    <col min="127" max="127" width="11.1796875" bestFit="1" customWidth="1"/>
    <col min="128" max="128" width="10.453125" bestFit="1" customWidth="1"/>
    <col min="129" max="129" width="11.08984375" bestFit="1" customWidth="1"/>
    <col min="130" max="130" width="12.26953125" bestFit="1" customWidth="1"/>
    <col min="131" max="131" width="13.36328125" bestFit="1" customWidth="1"/>
    <col min="132" max="132" width="12.1796875" bestFit="1" customWidth="1"/>
    <col min="133" max="133" width="13.1796875" bestFit="1" customWidth="1"/>
    <col min="134" max="134" width="12.08984375" bestFit="1" customWidth="1"/>
    <col min="135" max="135" width="13.1796875" bestFit="1" customWidth="1"/>
    <col min="136" max="136" width="10.81640625" bestFit="1" customWidth="1"/>
    <col min="137" max="137" width="11.36328125" bestFit="1" customWidth="1"/>
    <col min="138" max="138" width="11.7265625" bestFit="1" customWidth="1"/>
    <col min="139" max="139" width="13.26953125" bestFit="1" customWidth="1"/>
    <col min="140" max="140" width="12.54296875" bestFit="1" customWidth="1"/>
    <col min="141" max="141" width="13.1796875" bestFit="1" customWidth="1"/>
    <col min="142" max="142" width="11.6328125" bestFit="1" customWidth="1"/>
    <col min="143" max="143" width="13.7265625" bestFit="1" customWidth="1"/>
    <col min="144" max="144" width="12.26953125" bestFit="1" customWidth="1"/>
    <col min="145" max="145" width="13.08984375" bestFit="1" customWidth="1"/>
    <col min="146" max="146" width="12.08984375" bestFit="1" customWidth="1"/>
    <col min="147" max="147" width="12.7265625" bestFit="1" customWidth="1"/>
    <col min="148" max="148" width="15.1796875" bestFit="1" customWidth="1"/>
    <col min="149" max="149" width="12.54296875" bestFit="1" customWidth="1"/>
    <col min="150" max="150" width="11.54296875" bestFit="1" customWidth="1"/>
    <col min="151" max="151" width="12.7265625" bestFit="1" customWidth="1"/>
    <col min="152" max="152" width="12.08984375" bestFit="1" customWidth="1"/>
    <col min="153" max="153" width="12.36328125" bestFit="1" customWidth="1"/>
    <col min="154" max="154" width="10.453125" bestFit="1" customWidth="1"/>
    <col min="155" max="155" width="12.26953125" bestFit="1" customWidth="1"/>
    <col min="156" max="156" width="13.54296875" bestFit="1" customWidth="1"/>
    <col min="157" max="157" width="11.90625" bestFit="1" customWidth="1"/>
    <col min="158" max="158" width="11.81640625" bestFit="1" customWidth="1"/>
    <col min="159" max="159" width="13.08984375" bestFit="1" customWidth="1"/>
    <col min="160" max="160" width="14.08984375" bestFit="1" customWidth="1"/>
    <col min="161" max="161" width="13" bestFit="1" customWidth="1"/>
    <col min="162" max="162" width="13.90625" bestFit="1" customWidth="1"/>
    <col min="163" max="163" width="12.90625" bestFit="1" customWidth="1"/>
    <col min="164" max="164" width="13.90625" bestFit="1" customWidth="1"/>
    <col min="165" max="165" width="11.54296875" bestFit="1" customWidth="1"/>
    <col min="166" max="166" width="12.08984375" bestFit="1" customWidth="1"/>
    <col min="167" max="167" width="12.453125" bestFit="1" customWidth="1"/>
    <col min="168" max="168" width="14" bestFit="1" customWidth="1"/>
    <col min="169" max="169" width="13.36328125" bestFit="1" customWidth="1"/>
    <col min="170" max="170" width="13.90625" bestFit="1" customWidth="1"/>
    <col min="171" max="171" width="12.36328125" bestFit="1" customWidth="1"/>
    <col min="172" max="172" width="14.453125" bestFit="1" customWidth="1"/>
    <col min="173" max="173" width="13.08984375" bestFit="1" customWidth="1"/>
    <col min="174" max="174" width="11.81640625" bestFit="1" customWidth="1"/>
    <col min="175" max="175" width="10.90625" bestFit="1" customWidth="1"/>
    <col min="176" max="176" width="11.54296875" bestFit="1" customWidth="1"/>
    <col min="177" max="177" width="11.36328125" bestFit="1" customWidth="1"/>
    <col min="178" max="178" width="10.36328125" bestFit="1" customWidth="1"/>
    <col min="179" max="179" width="11.54296875" bestFit="1" customWidth="1"/>
    <col min="180" max="180" width="11.1796875" bestFit="1" customWidth="1"/>
    <col min="181" max="181" width="9.26953125" bestFit="1" customWidth="1"/>
    <col min="182" max="182" width="12.26953125" bestFit="1" customWidth="1"/>
    <col min="183" max="183" width="10.7265625" bestFit="1" customWidth="1"/>
    <col min="184" max="184" width="10" bestFit="1" customWidth="1"/>
    <col min="185" max="185" width="10.6328125" bestFit="1" customWidth="1"/>
    <col min="186" max="186" width="11.81640625" bestFit="1" customWidth="1"/>
    <col min="187" max="187" width="12.90625" bestFit="1" customWidth="1"/>
    <col min="188" max="188" width="11.7265625" bestFit="1" customWidth="1"/>
    <col min="189" max="189" width="12.6328125" bestFit="1" customWidth="1"/>
    <col min="190" max="190" width="11.6328125" bestFit="1" customWidth="1"/>
    <col min="191" max="191" width="12.6328125" bestFit="1" customWidth="1"/>
    <col min="192" max="192" width="10.36328125" bestFit="1" customWidth="1"/>
    <col min="193" max="193" width="10.90625" bestFit="1" customWidth="1"/>
    <col min="194" max="194" width="11.26953125" bestFit="1" customWidth="1"/>
    <col min="195" max="195" width="12.7265625" bestFit="1" customWidth="1"/>
    <col min="196" max="196" width="12.08984375" bestFit="1" customWidth="1"/>
    <col min="197" max="197" width="12.6328125" bestFit="1" customWidth="1"/>
    <col min="198" max="198" width="11.1796875" bestFit="1" customWidth="1"/>
    <col min="199" max="199" width="13.26953125" bestFit="1" customWidth="1"/>
    <col min="200" max="200" width="11.81640625" bestFit="1" customWidth="1"/>
    <col min="201" max="201" width="11.6328125" bestFit="1" customWidth="1"/>
    <col min="202" max="202" width="10.7265625" bestFit="1" customWidth="1"/>
    <col min="203" max="203" width="11.36328125" bestFit="1" customWidth="1"/>
    <col min="204" max="204" width="13.81640625" bestFit="1" customWidth="1"/>
    <col min="205" max="205" width="11.1796875" bestFit="1" customWidth="1"/>
    <col min="206" max="206" width="10.1796875" bestFit="1" customWidth="1"/>
    <col min="207" max="207" width="11.36328125" bestFit="1" customWidth="1"/>
    <col min="208" max="208" width="11" bestFit="1" customWidth="1"/>
    <col min="209" max="209" width="9.08984375" bestFit="1" customWidth="1"/>
    <col min="210" max="210" width="10.90625" bestFit="1" customWidth="1"/>
    <col min="211" max="211" width="12.08984375" bestFit="1" customWidth="1"/>
    <col min="212" max="212" width="10.54296875" bestFit="1" customWidth="1"/>
    <col min="213" max="213" width="9.81640625" bestFit="1" customWidth="1"/>
    <col min="214" max="214" width="10.453125" bestFit="1" customWidth="1"/>
    <col min="215" max="215" width="11.6328125" bestFit="1" customWidth="1"/>
    <col min="216" max="216" width="12.6328125" bestFit="1" customWidth="1"/>
    <col min="217" max="217" width="11.54296875" bestFit="1" customWidth="1"/>
    <col min="218" max="218" width="12.453125" bestFit="1" customWidth="1"/>
    <col min="219" max="219" width="11.453125" bestFit="1" customWidth="1"/>
    <col min="220" max="220" width="12.453125" bestFit="1" customWidth="1"/>
    <col min="221" max="221" width="10.1796875" bestFit="1" customWidth="1"/>
    <col min="222" max="222" width="10.7265625" bestFit="1" customWidth="1"/>
    <col min="223" max="223" width="11.08984375" bestFit="1" customWidth="1"/>
    <col min="224" max="224" width="12.54296875" bestFit="1" customWidth="1"/>
    <col min="225" max="225" width="11.90625" bestFit="1" customWidth="1"/>
    <col min="226" max="226" width="12.453125" bestFit="1" customWidth="1"/>
    <col min="227" max="227" width="11" bestFit="1" customWidth="1"/>
    <col min="228" max="228" width="11.6328125" bestFit="1" customWidth="1"/>
    <col min="229" max="229" width="9.81640625" bestFit="1" customWidth="1"/>
    <col min="230" max="230" width="8.90625" bestFit="1" customWidth="1"/>
    <col min="231" max="231" width="11.90625" bestFit="1" customWidth="1"/>
    <col min="232" max="232" width="9.36328125" bestFit="1" customWidth="1"/>
    <col min="233" max="233" width="8.90625" bestFit="1" customWidth="1"/>
    <col min="234" max="234" width="9.54296875" bestFit="1" customWidth="1"/>
    <col min="235" max="236" width="8.90625" bestFit="1" customWidth="1"/>
    <col min="237" max="237" width="9.08984375" bestFit="1" customWidth="1"/>
    <col min="238" max="238" width="10.26953125" bestFit="1" customWidth="1"/>
    <col min="239" max="239" width="8.7265625" bestFit="1" customWidth="1"/>
    <col min="240" max="241" width="8.90625" bestFit="1" customWidth="1"/>
    <col min="242" max="242" width="9.81640625" bestFit="1" customWidth="1"/>
    <col min="243" max="243" width="10.81640625" bestFit="1" customWidth="1"/>
    <col min="244" max="244" width="9.7265625" bestFit="1" customWidth="1"/>
    <col min="245" max="245" width="10.6328125" bestFit="1" customWidth="1"/>
    <col min="246" max="246" width="9.6328125" bestFit="1" customWidth="1"/>
    <col min="247" max="247" width="10.6328125" bestFit="1" customWidth="1"/>
    <col min="248" max="248" width="8.36328125" bestFit="1" customWidth="1"/>
    <col min="249" max="249" width="8.90625" bestFit="1" customWidth="1"/>
    <col min="250" max="250" width="9.26953125" bestFit="1" customWidth="1"/>
    <col min="251" max="251" width="10.7265625" bestFit="1" customWidth="1"/>
    <col min="252" max="252" width="10.08984375" bestFit="1" customWidth="1"/>
    <col min="253" max="253" width="10.6328125" bestFit="1" customWidth="1"/>
    <col min="254" max="254" width="9.1796875" bestFit="1" customWidth="1"/>
    <col min="255" max="255" width="11.1796875" bestFit="1" customWidth="1"/>
    <col min="256" max="256" width="9.81640625" bestFit="1" customWidth="1"/>
    <col min="257" max="257" width="10.453125" bestFit="1" customWidth="1"/>
    <col min="258" max="258" width="9.54296875" bestFit="1" customWidth="1"/>
    <col min="259" max="259" width="10.1796875" bestFit="1" customWidth="1"/>
    <col min="260" max="260" width="12.54296875" bestFit="1" customWidth="1"/>
    <col min="261" max="261" width="10" bestFit="1" customWidth="1"/>
    <col min="262" max="262" width="9" bestFit="1" customWidth="1"/>
    <col min="263" max="263" width="10.1796875" bestFit="1" customWidth="1"/>
    <col min="264" max="264" width="9.54296875" bestFit="1" customWidth="1"/>
    <col min="265" max="265" width="9.81640625" bestFit="1" customWidth="1"/>
    <col min="266" max="266" width="7.90625" bestFit="1" customWidth="1"/>
    <col min="267" max="267" width="10.90625" bestFit="1" customWidth="1"/>
    <col min="268" max="268" width="9.36328125" bestFit="1" customWidth="1"/>
    <col min="269" max="269" width="9.26953125" bestFit="1" customWidth="1"/>
    <col min="270" max="270" width="11.453125" bestFit="1" customWidth="1"/>
    <col min="271" max="271" width="10.36328125" bestFit="1" customWidth="1"/>
    <col min="272" max="272" width="11.26953125" bestFit="1" customWidth="1"/>
    <col min="273" max="273" width="10.26953125" bestFit="1" customWidth="1"/>
    <col min="274" max="274" width="11.26953125" bestFit="1" customWidth="1"/>
    <col min="275" max="275" width="9" bestFit="1" customWidth="1"/>
    <col min="276" max="276" width="9.54296875" bestFit="1" customWidth="1"/>
    <col min="277" max="277" width="9.90625" bestFit="1" customWidth="1"/>
    <col min="278" max="278" width="11.36328125" bestFit="1" customWidth="1"/>
    <col min="279" max="279" width="10.7265625" bestFit="1" customWidth="1"/>
    <col min="280" max="280" width="11.26953125" bestFit="1" customWidth="1"/>
    <col min="281" max="281" width="9.81640625" bestFit="1" customWidth="1"/>
    <col min="282" max="282" width="11.81640625" bestFit="1" customWidth="1"/>
    <col min="283" max="283" width="10.453125" bestFit="1" customWidth="1"/>
    <col min="284" max="284" width="12.54296875" bestFit="1" customWidth="1"/>
    <col min="285" max="285" width="11.6328125" bestFit="1" customWidth="1"/>
    <col min="286" max="286" width="12.26953125" bestFit="1" customWidth="1"/>
    <col min="287" max="287" width="14.7265625" bestFit="1" customWidth="1"/>
    <col min="288" max="288" width="12.08984375" bestFit="1" customWidth="1"/>
    <col min="289" max="289" width="11.08984375" bestFit="1" customWidth="1"/>
    <col min="290" max="290" width="12.26953125" bestFit="1" customWidth="1"/>
    <col min="291" max="291" width="11.6328125" bestFit="1" customWidth="1"/>
    <col min="292" max="292" width="11.90625" bestFit="1" customWidth="1"/>
    <col min="293" max="293" width="10" bestFit="1" customWidth="1"/>
    <col min="294" max="294" width="11.81640625" bestFit="1" customWidth="1"/>
    <col min="295" max="295" width="13.08984375" bestFit="1" customWidth="1"/>
    <col min="296" max="296" width="11.453125" bestFit="1" customWidth="1"/>
    <col min="297" max="297" width="10.7265625" bestFit="1" customWidth="1"/>
    <col min="298" max="298" width="11.36328125" bestFit="1" customWidth="1"/>
    <col min="299" max="299" width="12.54296875" bestFit="1" customWidth="1"/>
    <col min="300" max="300" width="13.6328125" bestFit="1" customWidth="1"/>
    <col min="301" max="301" width="12.453125" bestFit="1" customWidth="1"/>
    <col min="302" max="302" width="13.453125" bestFit="1" customWidth="1"/>
    <col min="303" max="303" width="12.36328125" bestFit="1" customWidth="1"/>
    <col min="304" max="304" width="13.453125" bestFit="1" customWidth="1"/>
    <col min="305" max="305" width="11.08984375" bestFit="1" customWidth="1"/>
    <col min="306" max="306" width="11.6328125" bestFit="1" customWidth="1"/>
    <col min="307" max="307" width="12" bestFit="1" customWidth="1"/>
    <col min="308" max="308" width="13.54296875" bestFit="1" customWidth="1"/>
    <col min="309" max="309" width="12.90625" bestFit="1" customWidth="1"/>
    <col min="310" max="310" width="11.90625" bestFit="1" customWidth="1"/>
    <col min="311" max="311" width="14" bestFit="1" customWidth="1"/>
    <col min="312" max="312" width="12.54296875" bestFit="1" customWidth="1"/>
    <col min="313" max="313" width="9.90625" bestFit="1" customWidth="1"/>
    <col min="314" max="314" width="9" bestFit="1" customWidth="1"/>
    <col min="315" max="315" width="9.6328125" bestFit="1" customWidth="1"/>
    <col min="316" max="316" width="12" bestFit="1" customWidth="1"/>
    <col min="317" max="317" width="9.453125" bestFit="1" customWidth="1"/>
    <col min="318" max="318" width="8.90625" bestFit="1" customWidth="1"/>
    <col min="319" max="319" width="9.6328125" bestFit="1" customWidth="1"/>
    <col min="320" max="320" width="9" bestFit="1" customWidth="1"/>
    <col min="321" max="321" width="9.26953125" bestFit="1" customWidth="1"/>
    <col min="322" max="322" width="9.1796875" bestFit="1" customWidth="1"/>
    <col min="323" max="323" width="10.36328125" bestFit="1" customWidth="1"/>
    <col min="324" max="324" width="8.90625" bestFit="1" customWidth="1"/>
    <col min="325" max="325" width="8.08984375" bestFit="1" customWidth="1"/>
    <col min="326" max="326" width="8.90625" bestFit="1" customWidth="1"/>
    <col min="327" max="327" width="9.90625" bestFit="1" customWidth="1"/>
    <col min="328" max="328" width="10.90625" bestFit="1" customWidth="1"/>
    <col min="329" max="329" width="9.81640625" bestFit="1" customWidth="1"/>
    <col min="330" max="331" width="10.7265625" bestFit="1" customWidth="1"/>
    <col min="332" max="332" width="8.90625" bestFit="1" customWidth="1"/>
    <col min="333" max="333" width="9" bestFit="1" customWidth="1"/>
    <col min="334" max="334" width="9.36328125" bestFit="1" customWidth="1"/>
    <col min="335" max="335" width="10.81640625" bestFit="1" customWidth="1"/>
    <col min="336" max="336" width="10.1796875" bestFit="1" customWidth="1"/>
    <col min="337" max="337" width="10.7265625" bestFit="1" customWidth="1"/>
    <col min="338" max="338" width="9.26953125" bestFit="1" customWidth="1"/>
    <col min="339" max="339" width="11.26953125" bestFit="1" customWidth="1"/>
    <col min="340" max="340" width="9.90625" bestFit="1" customWidth="1"/>
    <col min="341" max="341" width="10.90625" bestFit="1" customWidth="1"/>
    <col min="342" max="342" width="10" bestFit="1" customWidth="1"/>
    <col min="343" max="343" width="10.6328125" bestFit="1" customWidth="1"/>
    <col min="344" max="344" width="13.08984375" bestFit="1" customWidth="1"/>
    <col min="345" max="345" width="10.453125" bestFit="1" customWidth="1"/>
    <col min="346" max="346" width="9.453125" bestFit="1" customWidth="1"/>
    <col min="347" max="347" width="10.6328125" bestFit="1" customWidth="1"/>
    <col min="348" max="348" width="10" bestFit="1" customWidth="1"/>
    <col min="349" max="349" width="10.26953125" bestFit="1" customWidth="1"/>
    <col min="350" max="350" width="8.90625" bestFit="1" customWidth="1"/>
    <col min="351" max="351" width="10.1796875" bestFit="1" customWidth="1"/>
    <col min="352" max="352" width="11.36328125" bestFit="1" customWidth="1"/>
    <col min="353" max="353" width="9.81640625" bestFit="1" customWidth="1"/>
    <col min="354" max="354" width="9.08984375" bestFit="1" customWidth="1"/>
    <col min="355" max="355" width="9.7265625" bestFit="1" customWidth="1"/>
    <col min="356" max="356" width="10.90625" bestFit="1" customWidth="1"/>
    <col min="357" max="357" width="11.90625" bestFit="1" customWidth="1"/>
    <col min="358" max="358" width="10.81640625" bestFit="1" customWidth="1"/>
    <col min="359" max="359" width="11.7265625" bestFit="1" customWidth="1"/>
    <col min="360" max="360" width="10.7265625" bestFit="1" customWidth="1"/>
    <col min="361" max="361" width="11.7265625" bestFit="1" customWidth="1"/>
    <col min="362" max="362" width="9.453125" bestFit="1" customWidth="1"/>
    <col min="363" max="363" width="10" bestFit="1" customWidth="1"/>
    <col min="364" max="364" width="10.36328125" bestFit="1" customWidth="1"/>
    <col min="365" max="365" width="11.81640625" bestFit="1" customWidth="1"/>
    <col min="366" max="366" width="11.1796875" bestFit="1" customWidth="1"/>
    <col min="367" max="367" width="11.7265625" bestFit="1" customWidth="1"/>
    <col min="368" max="368" width="10.26953125" bestFit="1" customWidth="1"/>
    <col min="369" max="369" width="12.26953125" bestFit="1" customWidth="1"/>
    <col min="370" max="370" width="10.90625" bestFit="1" customWidth="1"/>
    <col min="371" max="371" width="10.1796875" bestFit="1" customWidth="1"/>
    <col min="372" max="372" width="9.26953125" bestFit="1" customWidth="1"/>
    <col min="373" max="373" width="9.90625" bestFit="1" customWidth="1"/>
    <col min="374" max="374" width="12.26953125" bestFit="1" customWidth="1"/>
    <col min="375" max="375" width="9.7265625" bestFit="1" customWidth="1"/>
    <col min="376" max="376" width="8.90625" bestFit="1" customWidth="1"/>
    <col min="377" max="377" width="9.90625" bestFit="1" customWidth="1"/>
    <col min="378" max="378" width="9.26953125" bestFit="1" customWidth="1"/>
    <col min="379" max="379" width="9.54296875" bestFit="1" customWidth="1"/>
    <col min="380" max="380" width="8.90625" bestFit="1" customWidth="1"/>
    <col min="381" max="381" width="9.453125" bestFit="1" customWidth="1"/>
    <col min="382" max="382" width="10.6328125" bestFit="1" customWidth="1"/>
    <col min="383" max="383" width="9.08984375" bestFit="1" customWidth="1"/>
    <col min="384" max="384" width="8.36328125" bestFit="1" customWidth="1"/>
    <col min="385" max="385" width="9" bestFit="1" customWidth="1"/>
    <col min="386" max="386" width="10.1796875" bestFit="1" customWidth="1"/>
    <col min="387" max="387" width="11.1796875" bestFit="1" customWidth="1"/>
    <col min="388" max="388" width="10.08984375" bestFit="1" customWidth="1"/>
    <col min="389" max="389" width="11" bestFit="1" customWidth="1"/>
    <col min="390" max="390" width="10" bestFit="1" customWidth="1"/>
    <col min="391" max="391" width="11" bestFit="1" customWidth="1"/>
    <col min="392" max="392" width="8.90625" bestFit="1" customWidth="1"/>
    <col min="393" max="393" width="9.26953125" bestFit="1" customWidth="1"/>
    <col min="394" max="394" width="9.6328125" bestFit="1" customWidth="1"/>
    <col min="395" max="395" width="11.08984375" bestFit="1" customWidth="1"/>
    <col min="396" max="396" width="10.453125" bestFit="1" customWidth="1"/>
    <col min="397" max="397" width="11" bestFit="1" customWidth="1"/>
    <col min="398" max="398" width="9.54296875" bestFit="1" customWidth="1"/>
    <col min="399" max="399" width="11.54296875" bestFit="1" customWidth="1"/>
    <col min="400" max="400" width="10.1796875" bestFit="1" customWidth="1"/>
    <col min="401" max="401" width="11.453125" bestFit="1" customWidth="1"/>
    <col min="402" max="402" width="10.54296875" bestFit="1" customWidth="1"/>
    <col min="403" max="403" width="11.1796875" bestFit="1" customWidth="1"/>
    <col min="404" max="404" width="13.6328125" bestFit="1" customWidth="1"/>
    <col min="405" max="405" width="11" bestFit="1" customWidth="1"/>
    <col min="406" max="406" width="10" bestFit="1" customWidth="1"/>
    <col min="407" max="407" width="10.54296875" bestFit="1" customWidth="1"/>
    <col min="408" max="408" width="10.81640625" bestFit="1" customWidth="1"/>
    <col min="409" max="409" width="8.90625" bestFit="1" customWidth="1"/>
    <col min="410" max="410" width="10.7265625" bestFit="1" customWidth="1"/>
    <col min="411" max="411" width="11.90625" bestFit="1" customWidth="1"/>
    <col min="412" max="412" width="10.36328125" bestFit="1" customWidth="1"/>
    <col min="413" max="413" width="9.6328125" bestFit="1" customWidth="1"/>
    <col min="414" max="414" width="10.26953125" bestFit="1" customWidth="1"/>
    <col min="415" max="415" width="12.453125" bestFit="1" customWidth="1"/>
    <col min="416" max="416" width="11.36328125" bestFit="1" customWidth="1"/>
    <col min="417" max="417" width="12.26953125" bestFit="1" customWidth="1"/>
    <col min="418" max="418" width="11.26953125" bestFit="1" customWidth="1"/>
    <col min="419" max="419" width="12.26953125" bestFit="1" customWidth="1"/>
    <col min="420" max="420" width="10" bestFit="1" customWidth="1"/>
    <col min="421" max="421" width="10.54296875" bestFit="1" customWidth="1"/>
    <col min="422" max="422" width="10.90625" bestFit="1" customWidth="1"/>
    <col min="423" max="423" width="12.36328125" bestFit="1" customWidth="1"/>
    <col min="424" max="424" width="11.7265625" bestFit="1" customWidth="1"/>
    <col min="425" max="425" width="12.26953125" bestFit="1" customWidth="1"/>
    <col min="426" max="426" width="10.81640625" bestFit="1" customWidth="1"/>
    <col min="427" max="427" width="12.90625" bestFit="1" customWidth="1"/>
    <col min="428" max="428" width="11.453125" bestFit="1" customWidth="1"/>
    <col min="429" max="429" width="11.6328125" bestFit="1" customWidth="1"/>
    <col min="430" max="430" width="10.7265625" bestFit="1" customWidth="1"/>
    <col min="431" max="431" width="11.36328125" bestFit="1" customWidth="1"/>
    <col min="432" max="432" width="13.81640625" bestFit="1" customWidth="1"/>
    <col min="433" max="433" width="11.1796875" bestFit="1" customWidth="1"/>
    <col min="434" max="434" width="10.1796875" bestFit="1" customWidth="1"/>
    <col min="435" max="435" width="11.36328125" bestFit="1" customWidth="1"/>
    <col min="436" max="436" width="10.7265625" bestFit="1" customWidth="1"/>
    <col min="437" max="437" width="11" bestFit="1" customWidth="1"/>
    <col min="438" max="438" width="9.08984375" bestFit="1" customWidth="1"/>
    <col min="439" max="439" width="10.90625" bestFit="1" customWidth="1"/>
    <col min="440" max="440" width="12.08984375" bestFit="1" customWidth="1"/>
    <col min="441" max="441" width="10.54296875" bestFit="1" customWidth="1"/>
    <col min="442" max="442" width="9.81640625" bestFit="1" customWidth="1"/>
    <col min="443" max="443" width="10.453125" bestFit="1" customWidth="1"/>
    <col min="444" max="444" width="11.6328125" bestFit="1" customWidth="1"/>
    <col min="445" max="445" width="12.6328125" bestFit="1" customWidth="1"/>
    <col min="446" max="446" width="11.54296875" bestFit="1" customWidth="1"/>
    <col min="447" max="447" width="12.453125" bestFit="1" customWidth="1"/>
    <col min="448" max="448" width="11.453125" bestFit="1" customWidth="1"/>
    <col min="449" max="449" width="12.453125" bestFit="1" customWidth="1"/>
    <col min="450" max="450" width="10.1796875" bestFit="1" customWidth="1"/>
    <col min="451" max="451" width="10.7265625" bestFit="1" customWidth="1"/>
    <col min="452" max="452" width="11.08984375" bestFit="1" customWidth="1"/>
    <col min="453" max="453" width="12.54296875" bestFit="1" customWidth="1"/>
    <col min="454" max="454" width="11.90625" bestFit="1" customWidth="1"/>
    <col min="455" max="455" width="12.453125" bestFit="1" customWidth="1"/>
    <col min="456" max="456" width="11" bestFit="1" customWidth="1"/>
    <col min="457" max="457" width="13.08984375" bestFit="1" customWidth="1"/>
    <col min="458" max="458" width="11.6328125" bestFit="1" customWidth="1"/>
    <col min="459" max="459" width="11.7265625" bestFit="1" customWidth="1"/>
    <col min="460" max="460" width="10.81640625" bestFit="1" customWidth="1"/>
    <col min="461" max="461" width="11.453125" bestFit="1" customWidth="1"/>
    <col min="462" max="462" width="13.90625" bestFit="1" customWidth="1"/>
    <col min="463" max="463" width="11.26953125" bestFit="1" customWidth="1"/>
    <col min="464" max="464" width="10.26953125" bestFit="1" customWidth="1"/>
    <col min="465" max="465" width="11.453125" bestFit="1" customWidth="1"/>
    <col min="466" max="466" width="10.81640625" bestFit="1" customWidth="1"/>
    <col min="467" max="467" width="11.08984375" bestFit="1" customWidth="1"/>
    <col min="468" max="468" width="9.1796875" bestFit="1" customWidth="1"/>
    <col min="469" max="469" width="11" bestFit="1" customWidth="1"/>
    <col min="470" max="470" width="12.1796875" bestFit="1" customWidth="1"/>
    <col min="471" max="471" width="10.6328125" bestFit="1" customWidth="1"/>
    <col min="472" max="472" width="9.90625" bestFit="1" customWidth="1"/>
    <col min="473" max="473" width="10.54296875" bestFit="1" customWidth="1"/>
    <col min="474" max="474" width="11.7265625" bestFit="1" customWidth="1"/>
    <col min="475" max="475" width="12.7265625" bestFit="1" customWidth="1"/>
    <col min="476" max="476" width="11.6328125" bestFit="1" customWidth="1"/>
    <col min="477" max="477" width="12.54296875" bestFit="1" customWidth="1"/>
    <col min="478" max="478" width="11.54296875" bestFit="1" customWidth="1"/>
    <col min="479" max="479" width="12.54296875" bestFit="1" customWidth="1"/>
    <col min="480" max="480" width="10.26953125" bestFit="1" customWidth="1"/>
    <col min="481" max="481" width="10.81640625" bestFit="1" customWidth="1"/>
    <col min="482" max="482" width="11.1796875" bestFit="1" customWidth="1"/>
    <col min="483" max="483" width="12.6328125" bestFit="1" customWidth="1"/>
    <col min="484" max="484" width="12" bestFit="1" customWidth="1"/>
    <col min="485" max="485" width="12.54296875" bestFit="1" customWidth="1"/>
    <col min="486" max="486" width="11.08984375" bestFit="1" customWidth="1"/>
    <col min="487" max="487" width="13.1796875" bestFit="1" customWidth="1"/>
    <col min="488" max="488" width="11.7265625" bestFit="1" customWidth="1"/>
    <col min="489" max="489" width="12.6328125" bestFit="1" customWidth="1"/>
    <col min="490" max="490" width="11.7265625" bestFit="1" customWidth="1"/>
    <col min="491" max="491" width="14.81640625" bestFit="1" customWidth="1"/>
    <col min="492" max="492" width="12.1796875" bestFit="1" customWidth="1"/>
    <col min="493" max="493" width="11.1796875" bestFit="1" customWidth="1"/>
    <col min="494" max="494" width="12.36328125" bestFit="1" customWidth="1"/>
    <col min="495" max="495" width="11.7265625" bestFit="1" customWidth="1"/>
    <col min="496" max="496" width="12" bestFit="1" customWidth="1"/>
    <col min="497" max="497" width="10.08984375" bestFit="1" customWidth="1"/>
    <col min="498" max="498" width="11.90625" bestFit="1" customWidth="1"/>
    <col min="499" max="499" width="13.1796875" bestFit="1" customWidth="1"/>
    <col min="500" max="500" width="11.54296875" bestFit="1" customWidth="1"/>
    <col min="501" max="501" width="10.81640625" bestFit="1" customWidth="1"/>
    <col min="502" max="502" width="11.453125" bestFit="1" customWidth="1"/>
    <col min="503" max="503" width="12.6328125" bestFit="1" customWidth="1"/>
    <col min="504" max="504" width="13.7265625" bestFit="1" customWidth="1"/>
    <col min="505" max="505" width="12.54296875" bestFit="1" customWidth="1"/>
    <col min="506" max="506" width="13.54296875" bestFit="1" customWidth="1"/>
    <col min="507" max="507" width="12.453125" bestFit="1" customWidth="1"/>
    <col min="508" max="508" width="13.54296875" bestFit="1" customWidth="1"/>
    <col min="509" max="509" width="11.1796875" bestFit="1" customWidth="1"/>
    <col min="510" max="510" width="11.7265625" bestFit="1" customWidth="1"/>
    <col min="511" max="511" width="12.08984375" bestFit="1" customWidth="1"/>
    <col min="512" max="512" width="13.6328125" bestFit="1" customWidth="1"/>
    <col min="513" max="513" width="13" bestFit="1" customWidth="1"/>
    <col min="514" max="514" width="13.54296875" bestFit="1" customWidth="1"/>
    <col min="515" max="515" width="12" bestFit="1" customWidth="1"/>
    <col min="516" max="516" width="14.08984375" bestFit="1" customWidth="1"/>
    <col min="517" max="517" width="12.6328125" bestFit="1" customWidth="1"/>
    <col min="518" max="518" width="13.7265625" bestFit="1" customWidth="1"/>
    <col min="519" max="519" width="12.7265625" bestFit="1" customWidth="1"/>
    <col min="520" max="520" width="13.453125" bestFit="1" customWidth="1"/>
    <col min="521" max="521" width="15.81640625" bestFit="1" customWidth="1"/>
    <col min="522" max="522" width="13.26953125" bestFit="1" customWidth="1"/>
    <col min="523" max="523" width="12.1796875" bestFit="1" customWidth="1"/>
    <col min="524" max="524" width="13.453125" bestFit="1" customWidth="1"/>
    <col min="525" max="525" width="12.7265625" bestFit="1" customWidth="1"/>
    <col min="526" max="526" width="13.08984375" bestFit="1" customWidth="1"/>
    <col min="527" max="527" width="11.08984375" bestFit="1" customWidth="1"/>
    <col min="528" max="528" width="13" bestFit="1" customWidth="1"/>
    <col min="529" max="529" width="14.1796875" bestFit="1" customWidth="1"/>
    <col min="530" max="530" width="12.54296875" bestFit="1" customWidth="1"/>
    <col min="531" max="531" width="11.81640625" bestFit="1" customWidth="1"/>
    <col min="532" max="532" width="12.453125" bestFit="1" customWidth="1"/>
    <col min="533" max="533" width="13.7265625" bestFit="1" customWidth="1"/>
    <col min="534" max="534" width="14.7265625" bestFit="1" customWidth="1"/>
    <col min="535" max="535" width="13.6328125" bestFit="1" customWidth="1"/>
    <col min="536" max="536" width="14.54296875" bestFit="1" customWidth="1"/>
    <col min="537" max="537" width="13.54296875" bestFit="1" customWidth="1"/>
    <col min="538" max="538" width="14.54296875" bestFit="1" customWidth="1"/>
    <col min="539" max="539" width="12.1796875" bestFit="1" customWidth="1"/>
    <col min="540" max="540" width="12.7265625" bestFit="1" customWidth="1"/>
    <col min="541" max="541" width="13.1796875" bestFit="1" customWidth="1"/>
    <col min="542" max="542" width="14.6328125" bestFit="1" customWidth="1"/>
    <col min="543" max="543" width="14" bestFit="1" customWidth="1"/>
    <col min="544" max="544" width="14.54296875" bestFit="1" customWidth="1"/>
    <col min="545" max="545" width="13.08984375" bestFit="1" customWidth="1"/>
    <col min="546" max="546" width="15.08984375" bestFit="1" customWidth="1"/>
    <col min="547" max="547" width="13.7265625" bestFit="1" customWidth="1"/>
    <col min="548" max="548" width="12.36328125" bestFit="1" customWidth="1"/>
    <col min="549" max="549" width="13.08984375" bestFit="1" customWidth="1"/>
    <col min="550" max="550" width="15.453125" bestFit="1" customWidth="1"/>
    <col min="551" max="551" width="12.90625" bestFit="1" customWidth="1"/>
    <col min="552" max="552" width="11.81640625" bestFit="1" customWidth="1"/>
    <col min="553" max="553" width="13.08984375" bestFit="1" customWidth="1"/>
    <col min="554" max="554" width="12.36328125" bestFit="1" customWidth="1"/>
    <col min="555" max="555" width="10.7265625" bestFit="1" customWidth="1"/>
    <col min="556" max="556" width="12.54296875" bestFit="1" customWidth="1"/>
    <col min="557" max="557" width="13.81640625" bestFit="1" customWidth="1"/>
    <col min="558" max="558" width="12.1796875" bestFit="1" customWidth="1"/>
    <col min="559" max="559" width="11.453125" bestFit="1" customWidth="1"/>
    <col min="560" max="560" width="12.08984375" bestFit="1" customWidth="1"/>
    <col min="561" max="561" width="14.36328125" bestFit="1" customWidth="1"/>
    <col min="562" max="562" width="13.26953125" bestFit="1" customWidth="1"/>
    <col min="563" max="564" width="14.1796875" bestFit="1" customWidth="1"/>
    <col min="565" max="565" width="12.36328125" bestFit="1" customWidth="1"/>
    <col min="566" max="566" width="12.7265625" bestFit="1" customWidth="1"/>
    <col min="567" max="567" width="14.26953125" bestFit="1" customWidth="1"/>
    <col min="568" max="568" width="13.6328125" bestFit="1" customWidth="1"/>
    <col min="569" max="569" width="14.1796875" bestFit="1" customWidth="1"/>
    <col min="570" max="570" width="12.6328125" bestFit="1" customWidth="1"/>
    <col min="571" max="571" width="14.7265625" bestFit="1" customWidth="1"/>
    <col min="572" max="572" width="13.36328125" bestFit="1" customWidth="1"/>
    <col min="573" max="573" width="16.36328125" bestFit="1" customWidth="1"/>
    <col min="574" max="574" width="9.6328125" bestFit="1" customWidth="1"/>
    <col min="575" max="575" width="10.26953125" bestFit="1" customWidth="1"/>
    <col min="576" max="576" width="12.6328125" bestFit="1" customWidth="1"/>
    <col min="577" max="577" width="9.08984375" bestFit="1" customWidth="1"/>
    <col min="578" max="578" width="9.6328125" bestFit="1" customWidth="1"/>
    <col min="579" max="579" width="9.90625" bestFit="1" customWidth="1"/>
    <col min="580" max="580" width="8" bestFit="1" customWidth="1"/>
    <col min="581" max="581" width="11" bestFit="1" customWidth="1"/>
    <col min="582" max="582" width="9.453125" bestFit="1" customWidth="1"/>
    <col min="583" max="583" width="8.7265625" bestFit="1" customWidth="1"/>
    <col min="584" max="584" width="9.36328125" bestFit="1" customWidth="1"/>
    <col min="585" max="585" width="10.54296875" bestFit="1" customWidth="1"/>
    <col min="586" max="586" width="11.54296875" bestFit="1" customWidth="1"/>
    <col min="587" max="587" width="10.453125" bestFit="1" customWidth="1"/>
    <col min="588" max="588" width="11.36328125" bestFit="1" customWidth="1"/>
    <col min="589" max="589" width="10.36328125" bestFit="1" customWidth="1"/>
    <col min="590" max="590" width="11.36328125" bestFit="1" customWidth="1"/>
    <col min="591" max="591" width="9.08984375" bestFit="1" customWidth="1"/>
    <col min="592" max="592" width="9.6328125" bestFit="1" customWidth="1"/>
    <col min="593" max="593" width="10" bestFit="1" customWidth="1"/>
    <col min="594" max="594" width="11.453125" bestFit="1" customWidth="1"/>
    <col min="595" max="595" width="10.81640625" bestFit="1" customWidth="1"/>
    <col min="596" max="596" width="11.36328125" bestFit="1" customWidth="1"/>
    <col min="597" max="597" width="9.90625" bestFit="1" customWidth="1"/>
    <col min="598" max="598" width="11.90625" bestFit="1" customWidth="1"/>
    <col min="599" max="599" width="10.54296875" bestFit="1" customWidth="1"/>
    <col min="600" max="600" width="12.7265625" bestFit="1" customWidth="1"/>
    <col min="601" max="601" width="11.81640625" bestFit="1" customWidth="1"/>
    <col min="602" max="602" width="12.453125" bestFit="1" customWidth="1"/>
    <col min="603" max="603" width="14.90625" bestFit="1" customWidth="1"/>
    <col min="604" max="604" width="12.26953125" bestFit="1" customWidth="1"/>
    <col min="605" max="605" width="11.26953125" bestFit="1" customWidth="1"/>
    <col min="606" max="606" width="12.453125" bestFit="1" customWidth="1"/>
    <col min="607" max="607" width="11.81640625" bestFit="1" customWidth="1"/>
    <col min="608" max="608" width="12.08984375" bestFit="1" customWidth="1"/>
    <col min="609" max="609" width="10.1796875" bestFit="1" customWidth="1"/>
    <col min="610" max="610" width="12" bestFit="1" customWidth="1"/>
    <col min="611" max="611" width="13.26953125" bestFit="1" customWidth="1"/>
    <col min="612" max="612" width="11.6328125" bestFit="1" customWidth="1"/>
    <col min="613" max="613" width="10.90625" bestFit="1" customWidth="1"/>
    <col min="614" max="614" width="11.54296875" bestFit="1" customWidth="1"/>
    <col min="615" max="615" width="12.7265625" bestFit="1" customWidth="1"/>
    <col min="616" max="616" width="13.81640625" bestFit="1" customWidth="1"/>
    <col min="617" max="617" width="12.6328125" bestFit="1" customWidth="1"/>
    <col min="618" max="618" width="13.6328125" bestFit="1" customWidth="1"/>
    <col min="619" max="619" width="12.54296875" bestFit="1" customWidth="1"/>
    <col min="620" max="620" width="13.6328125" bestFit="1" customWidth="1"/>
    <col min="621" max="621" width="11.26953125" bestFit="1" customWidth="1"/>
    <col min="622" max="622" width="11.81640625" bestFit="1" customWidth="1"/>
    <col min="623" max="623" width="12.1796875" bestFit="1" customWidth="1"/>
    <col min="624" max="624" width="13.7265625" bestFit="1" customWidth="1"/>
    <col min="625" max="625" width="13.6328125" bestFit="1" customWidth="1"/>
    <col min="626" max="626" width="12.08984375" bestFit="1" customWidth="1"/>
    <col min="627" max="627" width="14.1796875" bestFit="1" customWidth="1"/>
    <col min="628" max="628" width="12.7265625" bestFit="1" customWidth="1"/>
    <col min="629" max="629" width="9.1796875" bestFit="1" customWidth="1"/>
    <col min="630" max="630" width="9.81640625" bestFit="1" customWidth="1"/>
    <col min="631" max="631" width="12.1796875" bestFit="1" customWidth="1"/>
    <col min="632" max="632" width="9.6328125" bestFit="1" customWidth="1"/>
    <col min="633" max="633" width="8.6328125" bestFit="1" customWidth="1"/>
    <col min="634" max="634" width="9.81640625" bestFit="1" customWidth="1"/>
    <col min="635" max="635" width="9.1796875" bestFit="1" customWidth="1"/>
    <col min="636" max="636" width="9.453125" bestFit="1" customWidth="1"/>
    <col min="637" max="637" width="7.54296875" bestFit="1" customWidth="1"/>
    <col min="638" max="638" width="9.36328125" bestFit="1" customWidth="1"/>
    <col min="639" max="639" width="10.54296875" bestFit="1" customWidth="1"/>
    <col min="640" max="640" width="9" bestFit="1" customWidth="1"/>
    <col min="641" max="641" width="8.26953125" bestFit="1" customWidth="1"/>
    <col min="642" max="642" width="8.90625" bestFit="1" customWidth="1"/>
    <col min="643" max="643" width="10.08984375" bestFit="1" customWidth="1"/>
    <col min="644" max="644" width="11.08984375" bestFit="1" customWidth="1"/>
    <col min="645" max="645" width="10" bestFit="1" customWidth="1"/>
    <col min="646" max="647" width="10.90625" bestFit="1" customWidth="1"/>
    <col min="648" max="648" width="8.6328125" bestFit="1" customWidth="1"/>
    <col min="649" max="649" width="9.1796875" bestFit="1" customWidth="1"/>
    <col min="650" max="650" width="9.54296875" bestFit="1" customWidth="1"/>
    <col min="651" max="651" width="11" bestFit="1" customWidth="1"/>
    <col min="652" max="652" width="10.36328125" bestFit="1" customWidth="1"/>
    <col min="653" max="653" width="10.90625" bestFit="1" customWidth="1"/>
    <col min="654" max="654" width="9.453125" bestFit="1" customWidth="1"/>
    <col min="655" max="655" width="11.453125" bestFit="1" customWidth="1"/>
    <col min="656" max="656" width="10.08984375" bestFit="1" customWidth="1"/>
    <col min="657" max="657" width="12.26953125" bestFit="1" customWidth="1"/>
    <col min="658" max="658" width="11.36328125" bestFit="1" customWidth="1"/>
    <col min="659" max="659" width="12" bestFit="1" customWidth="1"/>
    <col min="660" max="660" width="14.453125" bestFit="1" customWidth="1"/>
    <col min="661" max="661" width="11.81640625" bestFit="1" customWidth="1"/>
    <col min="662" max="662" width="10.81640625" bestFit="1" customWidth="1"/>
    <col min="663" max="663" width="12" bestFit="1" customWidth="1"/>
    <col min="664" max="664" width="11.36328125" bestFit="1" customWidth="1"/>
    <col min="665" max="665" width="11.6328125" bestFit="1" customWidth="1"/>
    <col min="666" max="666" width="9.7265625" bestFit="1" customWidth="1"/>
    <col min="667" max="667" width="12.7265625" bestFit="1" customWidth="1"/>
    <col min="668" max="668" width="11.1796875" bestFit="1" customWidth="1"/>
    <col min="669" max="669" width="10.453125" bestFit="1" customWidth="1"/>
    <col min="670" max="670" width="11.08984375" bestFit="1" customWidth="1"/>
    <col min="671" max="671" width="12.26953125" bestFit="1" customWidth="1"/>
    <col min="672" max="672" width="13.36328125" bestFit="1" customWidth="1"/>
    <col min="673" max="673" width="12.1796875" bestFit="1" customWidth="1"/>
    <col min="674" max="674" width="13.1796875" bestFit="1" customWidth="1"/>
    <col min="675" max="675" width="12.08984375" bestFit="1" customWidth="1"/>
    <col min="676" max="676" width="13.1796875" bestFit="1" customWidth="1"/>
    <col min="677" max="677" width="10.81640625" bestFit="1" customWidth="1"/>
    <col min="678" max="678" width="11.36328125" bestFit="1" customWidth="1"/>
    <col min="679" max="679" width="11.7265625" bestFit="1" customWidth="1"/>
    <col min="680" max="680" width="13.26953125" bestFit="1" customWidth="1"/>
    <col min="681" max="681" width="12.54296875" bestFit="1" customWidth="1"/>
    <col min="682" max="682" width="13.1796875" bestFit="1" customWidth="1"/>
    <col min="683" max="683" width="11.6328125" bestFit="1" customWidth="1"/>
    <col min="684" max="684" width="13.7265625" bestFit="1" customWidth="1"/>
    <col min="685" max="686" width="12.26953125" bestFit="1" customWidth="1"/>
    <col min="687" max="687" width="11.36328125" bestFit="1" customWidth="1"/>
    <col min="688" max="688" width="12" bestFit="1" customWidth="1"/>
    <col min="689" max="689" width="14.453125" bestFit="1" customWidth="1"/>
    <col min="690" max="690" width="11.81640625" bestFit="1" customWidth="1"/>
    <col min="691" max="691" width="10.81640625" bestFit="1" customWidth="1"/>
    <col min="692" max="692" width="12" bestFit="1" customWidth="1"/>
    <col min="693" max="693" width="11.36328125" bestFit="1" customWidth="1"/>
    <col min="694" max="694" width="11.6328125" bestFit="1" customWidth="1"/>
    <col min="695" max="695" width="9.7265625" bestFit="1" customWidth="1"/>
    <col min="696" max="696" width="11.54296875" bestFit="1" customWidth="1"/>
    <col min="697" max="697" width="12.7265625" bestFit="1" customWidth="1"/>
    <col min="698" max="698" width="11.1796875" bestFit="1" customWidth="1"/>
    <col min="699" max="699" width="10.453125" bestFit="1" customWidth="1"/>
    <col min="700" max="700" width="11.08984375" bestFit="1" customWidth="1"/>
    <col min="701" max="701" width="12.26953125" bestFit="1" customWidth="1"/>
    <col min="702" max="702" width="13.36328125" bestFit="1" customWidth="1"/>
    <col min="703" max="703" width="12.1796875" bestFit="1" customWidth="1"/>
    <col min="704" max="704" width="13.1796875" bestFit="1" customWidth="1"/>
    <col min="705" max="705" width="12.08984375" bestFit="1" customWidth="1"/>
    <col min="706" max="706" width="13.1796875" bestFit="1" customWidth="1"/>
    <col min="707" max="707" width="10.81640625" bestFit="1" customWidth="1"/>
    <col min="708" max="708" width="11.36328125" bestFit="1" customWidth="1"/>
    <col min="709" max="709" width="11.7265625" bestFit="1" customWidth="1"/>
    <col min="710" max="710" width="13.26953125" bestFit="1" customWidth="1"/>
    <col min="711" max="711" width="12.54296875" bestFit="1" customWidth="1"/>
    <col min="712" max="712" width="13.1796875" bestFit="1" customWidth="1"/>
    <col min="713" max="713" width="11.6328125" bestFit="1" customWidth="1"/>
    <col min="714" max="714" width="13.7265625" bestFit="1" customWidth="1"/>
    <col min="715" max="715" width="12.26953125" bestFit="1" customWidth="1"/>
    <col min="716" max="716" width="13.08984375" bestFit="1" customWidth="1"/>
    <col min="717" max="717" width="12.08984375" bestFit="1" customWidth="1"/>
    <col min="718" max="718" width="12.7265625" bestFit="1" customWidth="1"/>
    <col min="719" max="719" width="15.1796875" bestFit="1" customWidth="1"/>
    <col min="720" max="720" width="12.54296875" bestFit="1" customWidth="1"/>
    <col min="721" max="721" width="11.54296875" bestFit="1" customWidth="1"/>
    <col min="722" max="722" width="12.7265625" bestFit="1" customWidth="1"/>
    <col min="723" max="723" width="12.08984375" bestFit="1" customWidth="1"/>
    <col min="724" max="724" width="12.36328125" bestFit="1" customWidth="1"/>
    <col min="725" max="725" width="10.453125" bestFit="1" customWidth="1"/>
    <col min="726" max="726" width="12.26953125" bestFit="1" customWidth="1"/>
    <col min="727" max="727" width="13.54296875" bestFit="1" customWidth="1"/>
    <col min="728" max="728" width="11.90625" bestFit="1" customWidth="1"/>
    <col min="729" max="729" width="11.81640625" bestFit="1" customWidth="1"/>
    <col min="730" max="730" width="13.08984375" bestFit="1" customWidth="1"/>
    <col min="731" max="731" width="14.08984375" bestFit="1" customWidth="1"/>
    <col min="732" max="732" width="13" bestFit="1" customWidth="1"/>
    <col min="733" max="733" width="13.90625" bestFit="1" customWidth="1"/>
    <col min="734" max="734" width="12.90625" bestFit="1" customWidth="1"/>
    <col min="735" max="735" width="13.90625" bestFit="1" customWidth="1"/>
    <col min="736" max="736" width="11.54296875" bestFit="1" customWidth="1"/>
    <col min="737" max="737" width="12.08984375" bestFit="1" customWidth="1"/>
    <col min="738" max="738" width="12.453125" bestFit="1" customWidth="1"/>
    <col min="739" max="739" width="14" bestFit="1" customWidth="1"/>
    <col min="740" max="740" width="13.36328125" bestFit="1" customWidth="1"/>
    <col min="741" max="741" width="13.90625" bestFit="1" customWidth="1"/>
    <col min="742" max="742" width="12.36328125" bestFit="1" customWidth="1"/>
    <col min="743" max="743" width="14.453125" bestFit="1" customWidth="1"/>
    <col min="744" max="744" width="13.08984375" bestFit="1" customWidth="1"/>
    <col min="745" max="745" width="11.81640625" bestFit="1" customWidth="1"/>
    <col min="746" max="746" width="10.90625" bestFit="1" customWidth="1"/>
    <col min="747" max="747" width="11.54296875" bestFit="1" customWidth="1"/>
    <col min="748" max="748" width="11.36328125" bestFit="1" customWidth="1"/>
    <col min="749" max="749" width="10.36328125" bestFit="1" customWidth="1"/>
    <col min="750" max="750" width="11.54296875" bestFit="1" customWidth="1"/>
    <col min="751" max="751" width="11.1796875" bestFit="1" customWidth="1"/>
    <col min="752" max="752" width="9.26953125" bestFit="1" customWidth="1"/>
    <col min="753" max="753" width="12.26953125" bestFit="1" customWidth="1"/>
    <col min="754" max="754" width="10.7265625" bestFit="1" customWidth="1"/>
    <col min="755" max="755" width="10" bestFit="1" customWidth="1"/>
    <col min="756" max="756" width="10.6328125" bestFit="1" customWidth="1"/>
    <col min="757" max="757" width="11.81640625" bestFit="1" customWidth="1"/>
    <col min="758" max="758" width="12.90625" bestFit="1" customWidth="1"/>
    <col min="759" max="759" width="11.7265625" bestFit="1" customWidth="1"/>
    <col min="760" max="760" width="12.6328125" bestFit="1" customWidth="1"/>
    <col min="761" max="761" width="11.6328125" bestFit="1" customWidth="1"/>
    <col min="762" max="762" width="12.6328125" bestFit="1" customWidth="1"/>
    <col min="763" max="763" width="10.36328125" bestFit="1" customWidth="1"/>
    <col min="764" max="764" width="10.90625" bestFit="1" customWidth="1"/>
    <col min="765" max="765" width="11.26953125" bestFit="1" customWidth="1"/>
    <col min="766" max="766" width="12.7265625" bestFit="1" customWidth="1"/>
    <col min="767" max="767" width="12.08984375" bestFit="1" customWidth="1"/>
    <col min="768" max="768" width="12.6328125" bestFit="1" customWidth="1"/>
    <col min="769" max="769" width="11.1796875" bestFit="1" customWidth="1"/>
    <col min="770" max="770" width="13.26953125" bestFit="1" customWidth="1"/>
    <col min="771" max="771" width="11.81640625" bestFit="1" customWidth="1"/>
    <col min="772" max="772" width="11.6328125" bestFit="1" customWidth="1"/>
    <col min="773" max="773" width="10.7265625" bestFit="1" customWidth="1"/>
    <col min="774" max="774" width="11.36328125" bestFit="1" customWidth="1"/>
    <col min="775" max="775" width="13.81640625" bestFit="1" customWidth="1"/>
    <col min="776" max="776" width="11.1796875" bestFit="1" customWidth="1"/>
    <col min="777" max="777" width="10.1796875" bestFit="1" customWidth="1"/>
    <col min="778" max="778" width="11.36328125" bestFit="1" customWidth="1"/>
    <col min="779" max="779" width="11" bestFit="1" customWidth="1"/>
    <col min="780" max="780" width="9.08984375" bestFit="1" customWidth="1"/>
    <col min="781" max="781" width="10.90625" bestFit="1" customWidth="1"/>
    <col min="782" max="782" width="12.08984375" bestFit="1" customWidth="1"/>
    <col min="783" max="783" width="10.54296875" bestFit="1" customWidth="1"/>
    <col min="784" max="784" width="9.81640625" bestFit="1" customWidth="1"/>
    <col min="785" max="785" width="10.453125" bestFit="1" customWidth="1"/>
    <col min="786" max="786" width="11.6328125" bestFit="1" customWidth="1"/>
    <col min="787" max="787" width="12.6328125" bestFit="1" customWidth="1"/>
    <col min="788" max="788" width="11.54296875" bestFit="1" customWidth="1"/>
    <col min="789" max="789" width="12.453125" bestFit="1" customWidth="1"/>
    <col min="790" max="790" width="11.453125" bestFit="1" customWidth="1"/>
    <col min="791" max="791" width="12.453125" bestFit="1" customWidth="1"/>
    <col min="792" max="792" width="10.1796875" bestFit="1" customWidth="1"/>
    <col min="793" max="793" width="10.7265625" bestFit="1" customWidth="1"/>
    <col min="794" max="794" width="11.08984375" bestFit="1" customWidth="1"/>
    <col min="795" max="795" width="12.54296875" bestFit="1" customWidth="1"/>
    <col min="796" max="796" width="11.90625" bestFit="1" customWidth="1"/>
    <col min="797" max="797" width="12.453125" bestFit="1" customWidth="1"/>
    <col min="798" max="798" width="11" bestFit="1" customWidth="1"/>
    <col min="799" max="799" width="11.6328125" bestFit="1" customWidth="1"/>
    <col min="800" max="800" width="9.81640625" bestFit="1" customWidth="1"/>
    <col min="801" max="801" width="8.90625" bestFit="1" customWidth="1"/>
    <col min="802" max="802" width="11.90625" bestFit="1" customWidth="1"/>
    <col min="803" max="803" width="9.36328125" bestFit="1" customWidth="1"/>
    <col min="804" max="804" width="8.36328125" bestFit="1" customWidth="1"/>
    <col min="805" max="805" width="9.54296875" bestFit="1" customWidth="1"/>
    <col min="806" max="806" width="8.90625" bestFit="1" customWidth="1"/>
    <col min="807" max="807" width="7.26953125" bestFit="1" customWidth="1"/>
    <col min="808" max="808" width="9.08984375" bestFit="1" customWidth="1"/>
    <col min="809" max="809" width="10.26953125" bestFit="1" customWidth="1"/>
    <col min="810" max="810" width="8.7265625" bestFit="1" customWidth="1"/>
    <col min="811" max="811" width="8" bestFit="1" customWidth="1"/>
    <col min="812" max="812" width="8.6328125" bestFit="1" customWidth="1"/>
    <col min="813" max="813" width="9.81640625" bestFit="1" customWidth="1"/>
    <col min="814" max="814" width="10.81640625" bestFit="1" customWidth="1"/>
    <col min="815" max="815" width="9.7265625" bestFit="1" customWidth="1"/>
    <col min="816" max="816" width="10.6328125" bestFit="1" customWidth="1"/>
    <col min="817" max="817" width="9.6328125" bestFit="1" customWidth="1"/>
    <col min="818" max="818" width="10.6328125" bestFit="1" customWidth="1"/>
    <col min="819" max="819" width="8.36328125" bestFit="1" customWidth="1"/>
    <col min="820" max="820" width="8.90625" bestFit="1" customWidth="1"/>
    <col min="821" max="821" width="9.26953125" bestFit="1" customWidth="1"/>
    <col min="822" max="822" width="10.7265625" bestFit="1" customWidth="1"/>
    <col min="823" max="823" width="10.08984375" bestFit="1" customWidth="1"/>
    <col min="824" max="824" width="10.6328125" bestFit="1" customWidth="1"/>
    <col min="825" max="825" width="9.1796875" bestFit="1" customWidth="1"/>
    <col min="826" max="826" width="11.1796875" bestFit="1" customWidth="1"/>
    <col min="827" max="827" width="9.81640625" bestFit="1" customWidth="1"/>
    <col min="828" max="828" width="10.453125" bestFit="1" customWidth="1"/>
    <col min="829" max="829" width="9.54296875" bestFit="1" customWidth="1"/>
    <col min="830" max="830" width="10.1796875" bestFit="1" customWidth="1"/>
    <col min="831" max="831" width="12.54296875" bestFit="1" customWidth="1"/>
    <col min="832" max="832" width="10" bestFit="1" customWidth="1"/>
    <col min="833" max="833" width="9" bestFit="1" customWidth="1"/>
    <col min="834" max="834" width="10.1796875" bestFit="1" customWidth="1"/>
    <col min="835" max="835" width="9.54296875" bestFit="1" customWidth="1"/>
    <col min="836" max="836" width="9.81640625" bestFit="1" customWidth="1"/>
    <col min="837" max="837" width="7.90625" bestFit="1" customWidth="1"/>
    <col min="838" max="838" width="10.90625" bestFit="1" customWidth="1"/>
    <col min="839" max="839" width="9.36328125" bestFit="1" customWidth="1"/>
    <col min="840" max="840" width="9.26953125" bestFit="1" customWidth="1"/>
    <col min="841" max="841" width="11.453125" bestFit="1" customWidth="1"/>
    <col min="842" max="842" width="10.36328125" bestFit="1" customWidth="1"/>
    <col min="843" max="843" width="11.26953125" bestFit="1" customWidth="1"/>
    <col min="844" max="844" width="10.26953125" bestFit="1" customWidth="1"/>
    <col min="845" max="845" width="11.26953125" bestFit="1" customWidth="1"/>
    <col min="846" max="846" width="9" bestFit="1" customWidth="1"/>
    <col min="847" max="847" width="9.54296875" bestFit="1" customWidth="1"/>
    <col min="848" max="848" width="9.90625" bestFit="1" customWidth="1"/>
    <col min="849" max="849" width="11.36328125" bestFit="1" customWidth="1"/>
    <col min="850" max="850" width="10.7265625" bestFit="1" customWidth="1"/>
    <col min="851" max="851" width="11.26953125" bestFit="1" customWidth="1"/>
    <col min="852" max="852" width="9.81640625" bestFit="1" customWidth="1"/>
    <col min="853" max="853" width="11.81640625" bestFit="1" customWidth="1"/>
    <col min="854" max="854" width="10.453125" bestFit="1" customWidth="1"/>
    <col min="855" max="855" width="12.54296875" bestFit="1" customWidth="1"/>
    <col min="856" max="856" width="11.6328125" bestFit="1" customWidth="1"/>
    <col min="857" max="857" width="12.26953125" bestFit="1" customWidth="1"/>
    <col min="858" max="858" width="14.7265625" bestFit="1" customWidth="1"/>
    <col min="859" max="859" width="12.08984375" bestFit="1" customWidth="1"/>
    <col min="860" max="860" width="11.08984375" bestFit="1" customWidth="1"/>
    <col min="861" max="861" width="12.26953125" bestFit="1" customWidth="1"/>
    <col min="862" max="862" width="11.6328125" bestFit="1" customWidth="1"/>
    <col min="863" max="863" width="11.90625" bestFit="1" customWidth="1"/>
    <col min="864" max="864" width="10" bestFit="1" customWidth="1"/>
    <col min="865" max="865" width="11.81640625" bestFit="1" customWidth="1"/>
    <col min="866" max="866" width="13.08984375" bestFit="1" customWidth="1"/>
    <col min="867" max="867" width="11.453125" bestFit="1" customWidth="1"/>
    <col min="868" max="868" width="10.7265625" bestFit="1" customWidth="1"/>
    <col min="869" max="869" width="11.36328125" bestFit="1" customWidth="1"/>
    <col min="870" max="870" width="12.54296875" bestFit="1" customWidth="1"/>
    <col min="871" max="871" width="13.6328125" bestFit="1" customWidth="1"/>
    <col min="872" max="872" width="12.453125" bestFit="1" customWidth="1"/>
    <col min="873" max="873" width="13.453125" bestFit="1" customWidth="1"/>
    <col min="874" max="874" width="12.36328125" bestFit="1" customWidth="1"/>
    <col min="875" max="875" width="13.453125" bestFit="1" customWidth="1"/>
    <col min="876" max="876" width="11.08984375" bestFit="1" customWidth="1"/>
    <col min="877" max="877" width="11.6328125" bestFit="1" customWidth="1"/>
    <col min="878" max="878" width="12" bestFit="1" customWidth="1"/>
    <col min="879" max="879" width="13.54296875" bestFit="1" customWidth="1"/>
    <col min="880" max="880" width="12.90625" bestFit="1" customWidth="1"/>
    <col min="881" max="881" width="11.90625" bestFit="1" customWidth="1"/>
    <col min="882" max="882" width="14" bestFit="1" customWidth="1"/>
    <col min="883" max="883" width="12.54296875" bestFit="1" customWidth="1"/>
    <col min="884" max="884" width="9.90625" bestFit="1" customWidth="1"/>
    <col min="885" max="885" width="9" bestFit="1" customWidth="1"/>
    <col min="886" max="886" width="9.6328125" bestFit="1" customWidth="1"/>
    <col min="887" max="887" width="12" bestFit="1" customWidth="1"/>
    <col min="888" max="888" width="9.453125" bestFit="1" customWidth="1"/>
    <col min="889" max="889" width="8.453125" bestFit="1" customWidth="1"/>
    <col min="890" max="890" width="9.6328125" bestFit="1" customWidth="1"/>
    <col min="891" max="891" width="9" bestFit="1" customWidth="1"/>
    <col min="892" max="892" width="9.26953125" bestFit="1" customWidth="1"/>
    <col min="893" max="893" width="9.1796875" bestFit="1" customWidth="1"/>
    <col min="894" max="894" width="10.36328125" bestFit="1" customWidth="1"/>
    <col min="895" max="895" width="8.81640625" bestFit="1" customWidth="1"/>
    <col min="896" max="896" width="8.08984375" bestFit="1" customWidth="1"/>
    <col min="897" max="897" width="8.7265625" bestFit="1" customWidth="1"/>
    <col min="898" max="898" width="9.90625" bestFit="1" customWidth="1"/>
    <col min="899" max="899" width="10.90625" bestFit="1" customWidth="1"/>
    <col min="900" max="900" width="9.81640625" bestFit="1" customWidth="1"/>
    <col min="901" max="902" width="10.7265625" bestFit="1" customWidth="1"/>
    <col min="903" max="903" width="8.453125" bestFit="1" customWidth="1"/>
    <col min="904" max="904" width="9" bestFit="1" customWidth="1"/>
    <col min="905" max="905" width="9.36328125" bestFit="1" customWidth="1"/>
    <col min="906" max="906" width="10.81640625" bestFit="1" customWidth="1"/>
    <col min="907" max="907" width="10.1796875" bestFit="1" customWidth="1"/>
    <col min="908" max="908" width="10.7265625" bestFit="1" customWidth="1"/>
    <col min="909" max="909" width="9.26953125" bestFit="1" customWidth="1"/>
    <col min="910" max="910" width="11.26953125" bestFit="1" customWidth="1"/>
    <col min="911" max="911" width="9.90625" bestFit="1" customWidth="1"/>
    <col min="912" max="912" width="10.90625" bestFit="1" customWidth="1"/>
    <col min="913" max="913" width="10" bestFit="1" customWidth="1"/>
    <col min="914" max="914" width="10.6328125" bestFit="1" customWidth="1"/>
    <col min="915" max="915" width="13.08984375" bestFit="1" customWidth="1"/>
    <col min="916" max="916" width="10.453125" bestFit="1" customWidth="1"/>
    <col min="917" max="917" width="9.453125" bestFit="1" customWidth="1"/>
    <col min="918" max="918" width="10.6328125" bestFit="1" customWidth="1"/>
    <col min="919" max="919" width="10" bestFit="1" customWidth="1"/>
    <col min="920" max="920" width="10.26953125" bestFit="1" customWidth="1"/>
    <col min="921" max="921" width="8.36328125" bestFit="1" customWidth="1"/>
    <col min="922" max="922" width="10.1796875" bestFit="1" customWidth="1"/>
    <col min="923" max="923" width="11.36328125" bestFit="1" customWidth="1"/>
    <col min="924" max="924" width="9.81640625" bestFit="1" customWidth="1"/>
    <col min="925" max="925" width="9.08984375" bestFit="1" customWidth="1"/>
    <col min="926" max="926" width="9.7265625" bestFit="1" customWidth="1"/>
    <col min="927" max="927" width="10.90625" bestFit="1" customWidth="1"/>
    <col min="928" max="928" width="11.90625" bestFit="1" customWidth="1"/>
    <col min="929" max="929" width="10.81640625" bestFit="1" customWidth="1"/>
    <col min="930" max="930" width="11.7265625" bestFit="1" customWidth="1"/>
    <col min="931" max="931" width="10.7265625" bestFit="1" customWidth="1"/>
    <col min="932" max="932" width="11.7265625" bestFit="1" customWidth="1"/>
    <col min="933" max="933" width="9.453125" bestFit="1" customWidth="1"/>
    <col min="934" max="934" width="10" bestFit="1" customWidth="1"/>
    <col min="935" max="935" width="10.36328125" bestFit="1" customWidth="1"/>
    <col min="936" max="936" width="11.81640625" bestFit="1" customWidth="1"/>
    <col min="937" max="937" width="11.1796875" bestFit="1" customWidth="1"/>
    <col min="938" max="938" width="11.7265625" bestFit="1" customWidth="1"/>
    <col min="939" max="939" width="10.26953125" bestFit="1" customWidth="1"/>
    <col min="940" max="940" width="12.26953125" bestFit="1" customWidth="1"/>
    <col min="941" max="941" width="10.90625" bestFit="1" customWidth="1"/>
    <col min="942" max="942" width="10.1796875" bestFit="1" customWidth="1"/>
    <col min="943" max="943" width="9.26953125" bestFit="1" customWidth="1"/>
    <col min="944" max="944" width="9.90625" bestFit="1" customWidth="1"/>
    <col min="945" max="945" width="12.26953125" bestFit="1" customWidth="1"/>
    <col min="946" max="946" width="9.7265625" bestFit="1" customWidth="1"/>
    <col min="947" max="947" width="8.7265625" bestFit="1" customWidth="1"/>
    <col min="948" max="948" width="9.90625" bestFit="1" customWidth="1"/>
    <col min="949" max="949" width="9.26953125" bestFit="1" customWidth="1"/>
    <col min="950" max="950" width="9.54296875" bestFit="1" customWidth="1"/>
    <col min="951" max="951" width="7.6328125" bestFit="1" customWidth="1"/>
    <col min="952" max="952" width="9.453125" bestFit="1" customWidth="1"/>
    <col min="953" max="953" width="10.6328125" bestFit="1" customWidth="1"/>
    <col min="954" max="954" width="9.08984375" bestFit="1" customWidth="1"/>
    <col min="955" max="955" width="8.36328125" bestFit="1" customWidth="1"/>
    <col min="956" max="956" width="9" bestFit="1" customWidth="1"/>
    <col min="957" max="957" width="10.1796875" bestFit="1" customWidth="1"/>
    <col min="958" max="958" width="11.1796875" bestFit="1" customWidth="1"/>
    <col min="959" max="959" width="10.08984375" bestFit="1" customWidth="1"/>
    <col min="960" max="960" width="11" bestFit="1" customWidth="1"/>
    <col min="961" max="961" width="10" bestFit="1" customWidth="1"/>
    <col min="962" max="962" width="11" bestFit="1" customWidth="1"/>
    <col min="963" max="963" width="8.7265625" bestFit="1" customWidth="1"/>
    <col min="964" max="964" width="9.26953125" bestFit="1" customWidth="1"/>
    <col min="965" max="965" width="9.6328125" bestFit="1" customWidth="1"/>
    <col min="966" max="966" width="11.08984375" bestFit="1" customWidth="1"/>
    <col min="967" max="967" width="10.453125" bestFit="1" customWidth="1"/>
    <col min="968" max="968" width="11" bestFit="1" customWidth="1"/>
    <col min="969" max="969" width="9.54296875" bestFit="1" customWidth="1"/>
    <col min="970" max="970" width="11.54296875" bestFit="1" customWidth="1"/>
    <col min="971" max="971" width="10.1796875" bestFit="1" customWidth="1"/>
    <col min="972" max="972" width="11.453125" bestFit="1" customWidth="1"/>
    <col min="973" max="973" width="10.54296875" bestFit="1" customWidth="1"/>
    <col min="974" max="974" width="11.1796875" bestFit="1" customWidth="1"/>
    <col min="975" max="975" width="13.6328125" bestFit="1" customWidth="1"/>
    <col min="976" max="976" width="11" bestFit="1" customWidth="1"/>
    <col min="977" max="977" width="10" bestFit="1" customWidth="1"/>
    <col min="978" max="978" width="10.54296875" bestFit="1" customWidth="1"/>
    <col min="979" max="979" width="10.81640625" bestFit="1" customWidth="1"/>
    <col min="980" max="980" width="8.90625" bestFit="1" customWidth="1"/>
    <col min="981" max="981" width="10.7265625" bestFit="1" customWidth="1"/>
    <col min="982" max="982" width="11.90625" bestFit="1" customWidth="1"/>
    <col min="983" max="983" width="10.36328125" bestFit="1" customWidth="1"/>
    <col min="984" max="984" width="9.6328125" bestFit="1" customWidth="1"/>
    <col min="985" max="985" width="10.26953125" bestFit="1" customWidth="1"/>
    <col min="986" max="986" width="12.453125" bestFit="1" customWidth="1"/>
    <col min="987" max="987" width="11.36328125" bestFit="1" customWidth="1"/>
    <col min="988" max="988" width="12.26953125" bestFit="1" customWidth="1"/>
    <col min="989" max="989" width="11.26953125" bestFit="1" customWidth="1"/>
    <col min="990" max="990" width="12.26953125" bestFit="1" customWidth="1"/>
    <col min="991" max="991" width="10" bestFit="1" customWidth="1"/>
    <col min="992" max="992" width="10.54296875" bestFit="1" customWidth="1"/>
    <col min="993" max="993" width="10.90625" bestFit="1" customWidth="1"/>
    <col min="994" max="994" width="12.36328125" bestFit="1" customWidth="1"/>
    <col min="995" max="995" width="11.7265625" bestFit="1" customWidth="1"/>
    <col min="996" max="996" width="12.26953125" bestFit="1" customWidth="1"/>
    <col min="997" max="997" width="10.81640625" bestFit="1" customWidth="1"/>
    <col min="998" max="998" width="12.90625" bestFit="1" customWidth="1"/>
    <col min="999" max="999" width="11.453125" bestFit="1" customWidth="1"/>
    <col min="1000" max="1000" width="11.6328125" bestFit="1" customWidth="1"/>
    <col min="1001" max="1001" width="10.7265625" bestFit="1" customWidth="1"/>
    <col min="1002" max="1002" width="11.36328125" bestFit="1" customWidth="1"/>
    <col min="1003" max="1003" width="13.81640625" bestFit="1" customWidth="1"/>
    <col min="1004" max="1004" width="11.1796875" bestFit="1" customWidth="1"/>
    <col min="1005" max="1005" width="10.1796875" bestFit="1" customWidth="1"/>
    <col min="1006" max="1006" width="11.36328125" bestFit="1" customWidth="1"/>
    <col min="1007" max="1007" width="10.7265625" bestFit="1" customWidth="1"/>
    <col min="1008" max="1008" width="11" bestFit="1" customWidth="1"/>
    <col min="1009" max="1009" width="9.08984375" bestFit="1" customWidth="1"/>
    <col min="1010" max="1010" width="10.90625" bestFit="1" customWidth="1"/>
    <col min="1011" max="1011" width="12.08984375" bestFit="1" customWidth="1"/>
    <col min="1012" max="1012" width="10.54296875" bestFit="1" customWidth="1"/>
    <col min="1013" max="1013" width="9.81640625" bestFit="1" customWidth="1"/>
    <col min="1014" max="1014" width="10.453125" bestFit="1" customWidth="1"/>
    <col min="1015" max="1015" width="11.6328125" bestFit="1" customWidth="1"/>
    <col min="1016" max="1016" width="12.6328125" bestFit="1" customWidth="1"/>
    <col min="1017" max="1017" width="11.54296875" bestFit="1" customWidth="1"/>
    <col min="1018" max="1018" width="12.453125" bestFit="1" customWidth="1"/>
    <col min="1019" max="1019" width="11.453125" bestFit="1" customWidth="1"/>
    <col min="1020" max="1020" width="12.453125" bestFit="1" customWidth="1"/>
    <col min="1021" max="1021" width="10.1796875" bestFit="1" customWidth="1"/>
    <col min="1022" max="1022" width="10.7265625" bestFit="1" customWidth="1"/>
    <col min="1023" max="1023" width="11.08984375" bestFit="1" customWidth="1"/>
    <col min="1024" max="1024" width="12.54296875" bestFit="1" customWidth="1"/>
    <col min="1025" max="1025" width="11.90625" bestFit="1" customWidth="1"/>
    <col min="1026" max="1026" width="12.453125" bestFit="1" customWidth="1"/>
    <col min="1027" max="1027" width="11" bestFit="1" customWidth="1"/>
    <col min="1028" max="1028" width="13.08984375" bestFit="1" customWidth="1"/>
    <col min="1029" max="1029" width="11.6328125" bestFit="1" customWidth="1"/>
    <col min="1030" max="1030" width="11.7265625" bestFit="1" customWidth="1"/>
    <col min="1031" max="1031" width="10.81640625" bestFit="1" customWidth="1"/>
    <col min="1032" max="1032" width="11.453125" bestFit="1" customWidth="1"/>
    <col min="1033" max="1033" width="13.90625" bestFit="1" customWidth="1"/>
    <col min="1034" max="1034" width="11.26953125" bestFit="1" customWidth="1"/>
    <col min="1035" max="1035" width="10.26953125" bestFit="1" customWidth="1"/>
    <col min="1036" max="1036" width="11.453125" bestFit="1" customWidth="1"/>
    <col min="1037" max="1037" width="10.81640625" bestFit="1" customWidth="1"/>
    <col min="1038" max="1038" width="11.08984375" bestFit="1" customWidth="1"/>
    <col min="1039" max="1039" width="9.1796875" bestFit="1" customWidth="1"/>
    <col min="1040" max="1040" width="11" bestFit="1" customWidth="1"/>
    <col min="1041" max="1041" width="12.1796875" bestFit="1" customWidth="1"/>
    <col min="1042" max="1042" width="10.6328125" bestFit="1" customWidth="1"/>
    <col min="1043" max="1043" width="9.90625" bestFit="1" customWidth="1"/>
    <col min="1044" max="1044" width="10.54296875" bestFit="1" customWidth="1"/>
    <col min="1045" max="1045" width="11.7265625" bestFit="1" customWidth="1"/>
    <col min="1046" max="1046" width="12.7265625" bestFit="1" customWidth="1"/>
    <col min="1047" max="1047" width="11.6328125" bestFit="1" customWidth="1"/>
    <col min="1048" max="1048" width="12.54296875" bestFit="1" customWidth="1"/>
    <col min="1049" max="1049" width="11.54296875" bestFit="1" customWidth="1"/>
    <col min="1050" max="1050" width="12.54296875" bestFit="1" customWidth="1"/>
    <col min="1051" max="1051" width="10.26953125" bestFit="1" customWidth="1"/>
    <col min="1052" max="1052" width="10.81640625" bestFit="1" customWidth="1"/>
    <col min="1053" max="1053" width="11.1796875" bestFit="1" customWidth="1"/>
    <col min="1054" max="1054" width="12.6328125" bestFit="1" customWidth="1"/>
    <col min="1055" max="1055" width="12" bestFit="1" customWidth="1"/>
    <col min="1056" max="1056" width="12.54296875" bestFit="1" customWidth="1"/>
    <col min="1057" max="1057" width="11.08984375" bestFit="1" customWidth="1"/>
    <col min="1058" max="1058" width="13.1796875" bestFit="1" customWidth="1"/>
    <col min="1059" max="1059" width="11.7265625" bestFit="1" customWidth="1"/>
    <col min="1060" max="1060" width="12.6328125" bestFit="1" customWidth="1"/>
    <col min="1061" max="1061" width="11.7265625" bestFit="1" customWidth="1"/>
    <col min="1062" max="1062" width="14.81640625" bestFit="1" customWidth="1"/>
    <col min="1063" max="1063" width="12.1796875" bestFit="1" customWidth="1"/>
    <col min="1064" max="1064" width="11.1796875" bestFit="1" customWidth="1"/>
    <col min="1065" max="1065" width="12.36328125" bestFit="1" customWidth="1"/>
    <col min="1066" max="1066" width="11.7265625" bestFit="1" customWidth="1"/>
    <col min="1067" max="1067" width="12" bestFit="1" customWidth="1"/>
    <col min="1068" max="1068" width="10.08984375" bestFit="1" customWidth="1"/>
    <col min="1069" max="1069" width="11.90625" bestFit="1" customWidth="1"/>
    <col min="1070" max="1070" width="13.1796875" bestFit="1" customWidth="1"/>
    <col min="1071" max="1071" width="11.54296875" bestFit="1" customWidth="1"/>
    <col min="1072" max="1072" width="10.81640625" bestFit="1" customWidth="1"/>
    <col min="1073" max="1073" width="11.453125" bestFit="1" customWidth="1"/>
    <col min="1074" max="1074" width="12.6328125" bestFit="1" customWidth="1"/>
    <col min="1075" max="1075" width="13.7265625" bestFit="1" customWidth="1"/>
    <col min="1076" max="1076" width="12.54296875" bestFit="1" customWidth="1"/>
    <col min="1077" max="1077" width="13.54296875" bestFit="1" customWidth="1"/>
    <col min="1078" max="1078" width="12.453125" bestFit="1" customWidth="1"/>
    <col min="1079" max="1079" width="13.54296875" bestFit="1" customWidth="1"/>
    <col min="1080" max="1080" width="11.1796875" bestFit="1" customWidth="1"/>
    <col min="1081" max="1081" width="11.7265625" bestFit="1" customWidth="1"/>
    <col min="1082" max="1082" width="12.08984375" bestFit="1" customWidth="1"/>
    <col min="1083" max="1083" width="13.6328125" bestFit="1" customWidth="1"/>
    <col min="1084" max="1084" width="13" bestFit="1" customWidth="1"/>
    <col min="1085" max="1085" width="13.54296875" bestFit="1" customWidth="1"/>
    <col min="1086" max="1086" width="12" bestFit="1" customWidth="1"/>
    <col min="1087" max="1087" width="14.08984375" bestFit="1" customWidth="1"/>
    <col min="1088" max="1088" width="12.6328125" bestFit="1" customWidth="1"/>
    <col min="1089" max="1089" width="13.7265625" bestFit="1" customWidth="1"/>
    <col min="1090" max="1090" width="12.7265625" bestFit="1" customWidth="1"/>
    <col min="1091" max="1091" width="13.453125" bestFit="1" customWidth="1"/>
    <col min="1092" max="1092" width="15.81640625" bestFit="1" customWidth="1"/>
    <col min="1093" max="1093" width="13.26953125" bestFit="1" customWidth="1"/>
    <col min="1094" max="1094" width="12.1796875" bestFit="1" customWidth="1"/>
    <col min="1095" max="1095" width="13.453125" bestFit="1" customWidth="1"/>
    <col min="1096" max="1096" width="12.7265625" bestFit="1" customWidth="1"/>
    <col min="1097" max="1097" width="13.08984375" bestFit="1" customWidth="1"/>
    <col min="1098" max="1098" width="11.08984375" bestFit="1" customWidth="1"/>
    <col min="1099" max="1099" width="13" bestFit="1" customWidth="1"/>
    <col min="1100" max="1100" width="14.1796875" bestFit="1" customWidth="1"/>
    <col min="1101" max="1101" width="12.54296875" bestFit="1" customWidth="1"/>
    <col min="1102" max="1102" width="11.81640625" bestFit="1" customWidth="1"/>
    <col min="1103" max="1103" width="12.453125" bestFit="1" customWidth="1"/>
    <col min="1104" max="1104" width="13.7265625" bestFit="1" customWidth="1"/>
    <col min="1105" max="1105" width="14.7265625" bestFit="1" customWidth="1"/>
    <col min="1106" max="1106" width="13.6328125" bestFit="1" customWidth="1"/>
    <col min="1107" max="1107" width="14.54296875" bestFit="1" customWidth="1"/>
    <col min="1108" max="1108" width="13.54296875" bestFit="1" customWidth="1"/>
    <col min="1109" max="1109" width="14.54296875" bestFit="1" customWidth="1"/>
    <col min="1110" max="1110" width="12.1796875" bestFit="1" customWidth="1"/>
    <col min="1111" max="1111" width="12.7265625" bestFit="1" customWidth="1"/>
    <col min="1112" max="1112" width="13.1796875" bestFit="1" customWidth="1"/>
    <col min="1113" max="1113" width="14.6328125" bestFit="1" customWidth="1"/>
    <col min="1114" max="1114" width="14" bestFit="1" customWidth="1"/>
    <col min="1115" max="1115" width="14.54296875" bestFit="1" customWidth="1"/>
    <col min="1116" max="1116" width="13.08984375" bestFit="1" customWidth="1"/>
    <col min="1117" max="1117" width="15.08984375" bestFit="1" customWidth="1"/>
    <col min="1118" max="1118" width="13.7265625" bestFit="1" customWidth="1"/>
    <col min="1119" max="1119" width="12.36328125" bestFit="1" customWidth="1"/>
    <col min="1120" max="1120" width="13.08984375" bestFit="1" customWidth="1"/>
    <col min="1121" max="1121" width="15.453125" bestFit="1" customWidth="1"/>
    <col min="1122" max="1122" width="12.90625" bestFit="1" customWidth="1"/>
    <col min="1123" max="1123" width="11.81640625" bestFit="1" customWidth="1"/>
    <col min="1124" max="1124" width="13.08984375" bestFit="1" customWidth="1"/>
    <col min="1125" max="1125" width="12.36328125" bestFit="1" customWidth="1"/>
    <col min="1126" max="1126" width="10.7265625" bestFit="1" customWidth="1"/>
    <col min="1127" max="1127" width="12.54296875" bestFit="1" customWidth="1"/>
    <col min="1128" max="1128" width="13.81640625" bestFit="1" customWidth="1"/>
    <col min="1129" max="1129" width="12.1796875" bestFit="1" customWidth="1"/>
    <col min="1130" max="1130" width="11.453125" bestFit="1" customWidth="1"/>
    <col min="1131" max="1131" width="12.08984375" bestFit="1" customWidth="1"/>
    <col min="1132" max="1132" width="14.36328125" bestFit="1" customWidth="1"/>
    <col min="1133" max="1133" width="13.26953125" bestFit="1" customWidth="1"/>
    <col min="1134" max="1135" width="14.1796875" bestFit="1" customWidth="1"/>
    <col min="1136" max="1136" width="12.36328125" bestFit="1" customWidth="1"/>
    <col min="1137" max="1137" width="12.7265625" bestFit="1" customWidth="1"/>
    <col min="1138" max="1138" width="14.26953125" bestFit="1" customWidth="1"/>
    <col min="1139" max="1139" width="13.6328125" bestFit="1" customWidth="1"/>
    <col min="1140" max="1140" width="14.1796875" bestFit="1" customWidth="1"/>
    <col min="1141" max="1141" width="12.6328125" bestFit="1" customWidth="1"/>
    <col min="1142" max="1142" width="14.7265625" bestFit="1" customWidth="1"/>
    <col min="1143" max="1143" width="13.36328125" bestFit="1" customWidth="1"/>
    <col min="1144" max="1144" width="22.90625" bestFit="1" customWidth="1"/>
    <col min="1145" max="1145" width="9.6328125" bestFit="1" customWidth="1"/>
    <col min="1146" max="1146" width="10.26953125" bestFit="1" customWidth="1"/>
    <col min="1147" max="1147" width="12.6328125" bestFit="1" customWidth="1"/>
    <col min="1148" max="1148" width="9.08984375" bestFit="1" customWidth="1"/>
    <col min="1149" max="1149" width="9.6328125" bestFit="1" customWidth="1"/>
    <col min="1150" max="1150" width="9.90625" bestFit="1" customWidth="1"/>
    <col min="1151" max="1151" width="8" bestFit="1" customWidth="1"/>
    <col min="1152" max="1152" width="11" bestFit="1" customWidth="1"/>
    <col min="1153" max="1153" width="9.453125" bestFit="1" customWidth="1"/>
    <col min="1155" max="1155" width="9.36328125" bestFit="1" customWidth="1"/>
    <col min="1156" max="1156" width="10.54296875" bestFit="1" customWidth="1"/>
    <col min="1157" max="1157" width="11.54296875" bestFit="1" customWidth="1"/>
    <col min="1158" max="1158" width="10.453125" bestFit="1" customWidth="1"/>
    <col min="1159" max="1159" width="11.36328125" bestFit="1" customWidth="1"/>
    <col min="1160" max="1160" width="10.36328125" bestFit="1" customWidth="1"/>
    <col min="1161" max="1161" width="11.36328125" bestFit="1" customWidth="1"/>
    <col min="1162" max="1162" width="9.08984375" bestFit="1" customWidth="1"/>
    <col min="1163" max="1163" width="9.6328125" bestFit="1" customWidth="1"/>
    <col min="1164" max="1164" width="10" bestFit="1" customWidth="1"/>
    <col min="1165" max="1165" width="11.453125" bestFit="1" customWidth="1"/>
    <col min="1166" max="1166" width="10.81640625" bestFit="1" customWidth="1"/>
    <col min="1167" max="1167" width="11.36328125" bestFit="1" customWidth="1"/>
    <col min="1168" max="1168" width="9.90625" bestFit="1" customWidth="1"/>
    <col min="1169" max="1169" width="11.90625" bestFit="1" customWidth="1"/>
    <col min="1170" max="1170" width="10.54296875" bestFit="1" customWidth="1"/>
    <col min="1171" max="1171" width="12.7265625" bestFit="1" customWidth="1"/>
    <col min="1172" max="1172" width="11.81640625" bestFit="1" customWidth="1"/>
    <col min="1173" max="1173" width="12.453125" bestFit="1" customWidth="1"/>
    <col min="1174" max="1174" width="14.90625" bestFit="1" customWidth="1"/>
    <col min="1175" max="1175" width="12.26953125" bestFit="1" customWidth="1"/>
    <col min="1176" max="1176" width="11.26953125" bestFit="1" customWidth="1"/>
    <col min="1177" max="1177" width="12.453125" bestFit="1" customWidth="1"/>
    <col min="1178" max="1178" width="11.81640625" bestFit="1" customWidth="1"/>
    <col min="1179" max="1179" width="12.08984375" bestFit="1" customWidth="1"/>
    <col min="1180" max="1180" width="10.1796875" bestFit="1" customWidth="1"/>
    <col min="1181" max="1181" width="12" bestFit="1" customWidth="1"/>
    <col min="1182" max="1182" width="13.26953125" bestFit="1" customWidth="1"/>
    <col min="1183" max="1183" width="11.6328125" bestFit="1" customWidth="1"/>
    <col min="1184" max="1184" width="10.90625" bestFit="1" customWidth="1"/>
    <col min="1185" max="1185" width="11.54296875" bestFit="1" customWidth="1"/>
    <col min="1186" max="1186" width="12.7265625" bestFit="1" customWidth="1"/>
    <col min="1187" max="1187" width="13.81640625" bestFit="1" customWidth="1"/>
    <col min="1188" max="1188" width="12.6328125" bestFit="1" customWidth="1"/>
    <col min="1189" max="1189" width="13.6328125" bestFit="1" customWidth="1"/>
    <col min="1190" max="1190" width="12.54296875" bestFit="1" customWidth="1"/>
    <col min="1191" max="1191" width="13.6328125" bestFit="1" customWidth="1"/>
    <col min="1192" max="1192" width="11.26953125" bestFit="1" customWidth="1"/>
    <col min="1193" max="1193" width="11.81640625" bestFit="1" customWidth="1"/>
    <col min="1194" max="1194" width="12.1796875" bestFit="1" customWidth="1"/>
    <col min="1195" max="1195" width="13.7265625" bestFit="1" customWidth="1"/>
    <col min="1196" max="1196" width="13.6328125" bestFit="1" customWidth="1"/>
    <col min="1197" max="1197" width="12.08984375" bestFit="1" customWidth="1"/>
    <col min="1198" max="1198" width="14.1796875" bestFit="1" customWidth="1"/>
    <col min="1199" max="1199" width="12.7265625" bestFit="1" customWidth="1"/>
    <col min="1200" max="1200" width="9.1796875" bestFit="1" customWidth="1"/>
    <col min="1201" max="1201" width="9.81640625" bestFit="1" customWidth="1"/>
    <col min="1202" max="1202" width="12.1796875" bestFit="1" customWidth="1"/>
    <col min="1203" max="1203" width="9.6328125" bestFit="1" customWidth="1"/>
    <col min="1204" max="1204" width="8.6328125" bestFit="1" customWidth="1"/>
    <col min="1205" max="1205" width="9.81640625" bestFit="1" customWidth="1"/>
    <col min="1206" max="1206" width="9.1796875" bestFit="1" customWidth="1"/>
    <col min="1207" max="1207" width="9.453125" bestFit="1" customWidth="1"/>
    <col min="1208" max="1208" width="7.54296875" bestFit="1" customWidth="1"/>
    <col min="1209" max="1209" width="9.36328125" bestFit="1" customWidth="1"/>
    <col min="1210" max="1210" width="10.54296875" bestFit="1" customWidth="1"/>
    <col min="1211" max="1211" width="9" bestFit="1" customWidth="1"/>
    <col min="1212" max="1212" width="8.26953125" bestFit="1" customWidth="1"/>
    <col min="1213" max="1213" width="8.90625" bestFit="1" customWidth="1"/>
    <col min="1214" max="1214" width="10.08984375" bestFit="1" customWidth="1"/>
    <col min="1215" max="1215" width="11.08984375" bestFit="1" customWidth="1"/>
    <col min="1216" max="1216" width="10" bestFit="1" customWidth="1"/>
    <col min="1217" max="1218" width="10.90625" bestFit="1" customWidth="1"/>
    <col min="1219" max="1219" width="8.6328125" bestFit="1" customWidth="1"/>
    <col min="1220" max="1220" width="9.1796875" bestFit="1" customWidth="1"/>
    <col min="1221" max="1221" width="9.54296875" bestFit="1" customWidth="1"/>
    <col min="1222" max="1222" width="11" bestFit="1" customWidth="1"/>
    <col min="1223" max="1223" width="10.36328125" bestFit="1" customWidth="1"/>
    <col min="1224" max="1224" width="10.90625" bestFit="1" customWidth="1"/>
    <col min="1225" max="1225" width="9.453125" bestFit="1" customWidth="1"/>
    <col min="1226" max="1226" width="11.453125" bestFit="1" customWidth="1"/>
    <col min="1227" max="1227" width="10.08984375" bestFit="1" customWidth="1"/>
    <col min="1228" max="1228" width="12.26953125" bestFit="1" customWidth="1"/>
    <col min="1229" max="1229" width="11.36328125" bestFit="1" customWidth="1"/>
    <col min="1230" max="1230" width="12" bestFit="1" customWidth="1"/>
    <col min="1231" max="1231" width="14.453125" bestFit="1" customWidth="1"/>
    <col min="1232" max="1232" width="11.81640625" bestFit="1" customWidth="1"/>
    <col min="1233" max="1233" width="10.81640625" bestFit="1" customWidth="1"/>
    <col min="1234" max="1234" width="12" bestFit="1" customWidth="1"/>
    <col min="1235" max="1235" width="11.36328125" bestFit="1" customWidth="1"/>
    <col min="1236" max="1236" width="11.6328125" bestFit="1" customWidth="1"/>
    <col min="1237" max="1237" width="9.7265625" bestFit="1" customWidth="1"/>
    <col min="1238" max="1238" width="12.7265625" bestFit="1" customWidth="1"/>
    <col min="1239" max="1239" width="11.1796875" bestFit="1" customWidth="1"/>
    <col min="1240" max="1240" width="10.453125" bestFit="1" customWidth="1"/>
    <col min="1241" max="1241" width="11.08984375" bestFit="1" customWidth="1"/>
    <col min="1242" max="1242" width="12.26953125" bestFit="1" customWidth="1"/>
    <col min="1243" max="1243" width="13.36328125" bestFit="1" customWidth="1"/>
    <col min="1244" max="1244" width="12.1796875" bestFit="1" customWidth="1"/>
    <col min="1245" max="1245" width="13.1796875" bestFit="1" customWidth="1"/>
    <col min="1246" max="1246" width="12.08984375" bestFit="1" customWidth="1"/>
    <col min="1247" max="1247" width="13.1796875" bestFit="1" customWidth="1"/>
    <col min="1248" max="1248" width="10.81640625" bestFit="1" customWidth="1"/>
    <col min="1249" max="1249" width="11.36328125" bestFit="1" customWidth="1"/>
    <col min="1250" max="1250" width="11.7265625" bestFit="1" customWidth="1"/>
    <col min="1251" max="1251" width="13.26953125" bestFit="1" customWidth="1"/>
    <col min="1252" max="1252" width="12.54296875" bestFit="1" customWidth="1"/>
    <col min="1253" max="1253" width="13.1796875" bestFit="1" customWidth="1"/>
    <col min="1254" max="1254" width="11.6328125" bestFit="1" customWidth="1"/>
    <col min="1255" max="1255" width="13.7265625" bestFit="1" customWidth="1"/>
    <col min="1256" max="1257" width="12.26953125" bestFit="1" customWidth="1"/>
    <col min="1258" max="1258" width="11.36328125" bestFit="1" customWidth="1"/>
    <col min="1259" max="1259" width="12" bestFit="1" customWidth="1"/>
    <col min="1260" max="1260" width="14.453125" bestFit="1" customWidth="1"/>
    <col min="1261" max="1261" width="11.81640625" bestFit="1" customWidth="1"/>
    <col min="1262" max="1262" width="10.81640625" bestFit="1" customWidth="1"/>
    <col min="1263" max="1263" width="12" bestFit="1" customWidth="1"/>
    <col min="1264" max="1264" width="11.36328125" bestFit="1" customWidth="1"/>
    <col min="1265" max="1265" width="11.6328125" bestFit="1" customWidth="1"/>
    <col min="1266" max="1266" width="9.7265625" bestFit="1" customWidth="1"/>
    <col min="1267" max="1267" width="11.54296875" bestFit="1" customWidth="1"/>
    <col min="1268" max="1268" width="12.7265625" bestFit="1" customWidth="1"/>
    <col min="1269" max="1269" width="11.1796875" bestFit="1" customWidth="1"/>
    <col min="1270" max="1270" width="10.453125" bestFit="1" customWidth="1"/>
    <col min="1271" max="1271" width="11.08984375" bestFit="1" customWidth="1"/>
    <col min="1272" max="1272" width="12.26953125" bestFit="1" customWidth="1"/>
    <col min="1273" max="1273" width="13.36328125" bestFit="1" customWidth="1"/>
    <col min="1274" max="1274" width="12.1796875" bestFit="1" customWidth="1"/>
    <col min="1275" max="1275" width="13.1796875" bestFit="1" customWidth="1"/>
    <col min="1276" max="1276" width="12.08984375" bestFit="1" customWidth="1"/>
    <col min="1277" max="1277" width="13.1796875" bestFit="1" customWidth="1"/>
    <col min="1278" max="1278" width="10.81640625" bestFit="1" customWidth="1"/>
    <col min="1279" max="1279" width="11.36328125" bestFit="1" customWidth="1"/>
    <col min="1280" max="1280" width="11.7265625" bestFit="1" customWidth="1"/>
    <col min="1281" max="1281" width="13.26953125" bestFit="1" customWidth="1"/>
    <col min="1282" max="1282" width="12.54296875" bestFit="1" customWidth="1"/>
    <col min="1283" max="1283" width="13.1796875" bestFit="1" customWidth="1"/>
    <col min="1284" max="1284" width="11.6328125" bestFit="1" customWidth="1"/>
    <col min="1285" max="1285" width="13.7265625" bestFit="1" customWidth="1"/>
    <col min="1286" max="1286" width="12.26953125" bestFit="1" customWidth="1"/>
    <col min="1287" max="1287" width="13.08984375" bestFit="1" customWidth="1"/>
    <col min="1288" max="1288" width="12.08984375" bestFit="1" customWidth="1"/>
    <col min="1289" max="1289" width="12.7265625" bestFit="1" customWidth="1"/>
    <col min="1290" max="1290" width="15.1796875" bestFit="1" customWidth="1"/>
    <col min="1291" max="1291" width="12.54296875" bestFit="1" customWidth="1"/>
    <col min="1292" max="1292" width="11.54296875" bestFit="1" customWidth="1"/>
    <col min="1293" max="1293" width="12.7265625" bestFit="1" customWidth="1"/>
    <col min="1294" max="1294" width="12.08984375" bestFit="1" customWidth="1"/>
    <col min="1295" max="1295" width="12.36328125" bestFit="1" customWidth="1"/>
    <col min="1296" max="1296" width="10.453125" bestFit="1" customWidth="1"/>
    <col min="1297" max="1297" width="12.26953125" bestFit="1" customWidth="1"/>
    <col min="1298" max="1298" width="13.54296875" bestFit="1" customWidth="1"/>
    <col min="1299" max="1299" width="11.90625" bestFit="1" customWidth="1"/>
    <col min="1300" max="1300" width="11.81640625" bestFit="1" customWidth="1"/>
    <col min="1301" max="1301" width="13.08984375" bestFit="1" customWidth="1"/>
    <col min="1302" max="1302" width="14.08984375" bestFit="1" customWidth="1"/>
    <col min="1303" max="1303" width="13" bestFit="1" customWidth="1"/>
    <col min="1304" max="1304" width="13.90625" bestFit="1" customWidth="1"/>
    <col min="1305" max="1305" width="12.90625" bestFit="1" customWidth="1"/>
    <col min="1306" max="1306" width="13.90625" bestFit="1" customWidth="1"/>
    <col min="1307" max="1307" width="11.54296875" bestFit="1" customWidth="1"/>
    <col min="1308" max="1308" width="12.08984375" bestFit="1" customWidth="1"/>
    <col min="1309" max="1309" width="12.453125" bestFit="1" customWidth="1"/>
    <col min="1310" max="1310" width="14" bestFit="1" customWidth="1"/>
    <col min="1311" max="1311" width="13.36328125" bestFit="1" customWidth="1"/>
    <col min="1312" max="1312" width="13.90625" bestFit="1" customWidth="1"/>
    <col min="1313" max="1313" width="12.36328125" bestFit="1" customWidth="1"/>
    <col min="1314" max="1314" width="14.453125" bestFit="1" customWidth="1"/>
    <col min="1315" max="1315" width="13.08984375" bestFit="1" customWidth="1"/>
    <col min="1316" max="1316" width="11.81640625" bestFit="1" customWidth="1"/>
    <col min="1317" max="1317" width="10.90625" bestFit="1" customWidth="1"/>
    <col min="1318" max="1318" width="11.54296875" bestFit="1" customWidth="1"/>
    <col min="1319" max="1319" width="11.36328125" bestFit="1" customWidth="1"/>
    <col min="1320" max="1320" width="10.36328125" bestFit="1" customWidth="1"/>
    <col min="1321" max="1321" width="11.54296875" bestFit="1" customWidth="1"/>
    <col min="1322" max="1322" width="11.1796875" bestFit="1" customWidth="1"/>
    <col min="1323" max="1323" width="9.26953125" bestFit="1" customWidth="1"/>
    <col min="1324" max="1324" width="12.26953125" bestFit="1" customWidth="1"/>
    <col min="1325" max="1325" width="10.7265625" bestFit="1" customWidth="1"/>
    <col min="1326" max="1326" width="10" bestFit="1" customWidth="1"/>
    <col min="1327" max="1327" width="10.6328125" bestFit="1" customWidth="1"/>
    <col min="1328" max="1328" width="11.81640625" bestFit="1" customWidth="1"/>
    <col min="1329" max="1329" width="12.90625" bestFit="1" customWidth="1"/>
    <col min="1330" max="1330" width="11.7265625" bestFit="1" customWidth="1"/>
    <col min="1331" max="1331" width="12.6328125" bestFit="1" customWidth="1"/>
    <col min="1332" max="1332" width="11.6328125" bestFit="1" customWidth="1"/>
    <col min="1333" max="1333" width="12.6328125" bestFit="1" customWidth="1"/>
    <col min="1334" max="1334" width="10.36328125" bestFit="1" customWidth="1"/>
    <col min="1335" max="1335" width="10.90625" bestFit="1" customWidth="1"/>
    <col min="1336" max="1336" width="11.26953125" bestFit="1" customWidth="1"/>
    <col min="1337" max="1337" width="12.7265625" bestFit="1" customWidth="1"/>
    <col min="1338" max="1338" width="12.08984375" bestFit="1" customWidth="1"/>
    <col min="1339" max="1339" width="12.6328125" bestFit="1" customWidth="1"/>
    <col min="1340" max="1340" width="11.1796875" bestFit="1" customWidth="1"/>
    <col min="1341" max="1341" width="13.26953125" bestFit="1" customWidth="1"/>
    <col min="1342" max="1342" width="11.81640625" bestFit="1" customWidth="1"/>
    <col min="1343" max="1343" width="11.6328125" bestFit="1" customWidth="1"/>
    <col min="1344" max="1344" width="10.7265625" bestFit="1" customWidth="1"/>
    <col min="1345" max="1345" width="11.36328125" bestFit="1" customWidth="1"/>
    <col min="1346" max="1346" width="13.81640625" bestFit="1" customWidth="1"/>
    <col min="1347" max="1347" width="11.1796875" bestFit="1" customWidth="1"/>
    <col min="1348" max="1348" width="10.1796875" bestFit="1" customWidth="1"/>
    <col min="1349" max="1349" width="11.36328125" bestFit="1" customWidth="1"/>
    <col min="1350" max="1350" width="11" bestFit="1" customWidth="1"/>
    <col min="1351" max="1351" width="9.08984375" bestFit="1" customWidth="1"/>
    <col min="1352" max="1352" width="10.90625" bestFit="1" customWidth="1"/>
    <col min="1353" max="1353" width="12.08984375" bestFit="1" customWidth="1"/>
    <col min="1354" max="1354" width="10.54296875" bestFit="1" customWidth="1"/>
    <col min="1355" max="1355" width="9.81640625" bestFit="1" customWidth="1"/>
    <col min="1356" max="1356" width="10.453125" bestFit="1" customWidth="1"/>
    <col min="1357" max="1357" width="11.6328125" bestFit="1" customWidth="1"/>
    <col min="1358" max="1358" width="12.6328125" bestFit="1" customWidth="1"/>
    <col min="1359" max="1359" width="11.54296875" bestFit="1" customWidth="1"/>
    <col min="1360" max="1360" width="12.453125" bestFit="1" customWidth="1"/>
    <col min="1361" max="1361" width="11.453125" bestFit="1" customWidth="1"/>
    <col min="1362" max="1362" width="12.453125" bestFit="1" customWidth="1"/>
    <col min="1363" max="1363" width="10.1796875" bestFit="1" customWidth="1"/>
    <col min="1364" max="1364" width="10.7265625" bestFit="1" customWidth="1"/>
    <col min="1365" max="1365" width="11.08984375" bestFit="1" customWidth="1"/>
    <col min="1366" max="1366" width="12.54296875" bestFit="1" customWidth="1"/>
    <col min="1367" max="1367" width="11.90625" bestFit="1" customWidth="1"/>
    <col min="1368" max="1368" width="12.453125" bestFit="1" customWidth="1"/>
    <col min="1369" max="1369" width="11" bestFit="1" customWidth="1"/>
    <col min="1370" max="1370" width="11.6328125" bestFit="1" customWidth="1"/>
    <col min="1371" max="1371" width="9.81640625" bestFit="1" customWidth="1"/>
    <col min="1372" max="1372" width="8.90625" bestFit="1" customWidth="1"/>
    <col min="1373" max="1373" width="11.90625" bestFit="1" customWidth="1"/>
    <col min="1374" max="1374" width="9.36328125" bestFit="1" customWidth="1"/>
    <col min="1375" max="1375" width="8.36328125" bestFit="1" customWidth="1"/>
    <col min="1376" max="1376" width="9.54296875" bestFit="1" customWidth="1"/>
    <col min="1377" max="1377" width="8.90625" bestFit="1" customWidth="1"/>
    <col min="1378" max="1378" width="7.26953125" bestFit="1" customWidth="1"/>
    <col min="1379" max="1379" width="9.08984375" bestFit="1" customWidth="1"/>
    <col min="1380" max="1380" width="10.26953125" bestFit="1" customWidth="1"/>
    <col min="1382" max="1382" width="8" bestFit="1" customWidth="1"/>
    <col min="1383" max="1383" width="8.6328125" bestFit="1" customWidth="1"/>
    <col min="1384" max="1384" width="9.81640625" bestFit="1" customWidth="1"/>
    <col min="1385" max="1385" width="10.81640625" bestFit="1" customWidth="1"/>
    <col min="1386" max="1386" width="9.7265625" bestFit="1" customWidth="1"/>
    <col min="1387" max="1387" width="10.6328125" bestFit="1" customWidth="1"/>
    <col min="1388" max="1388" width="9.6328125" bestFit="1" customWidth="1"/>
    <col min="1389" max="1389" width="10.6328125" bestFit="1" customWidth="1"/>
    <col min="1390" max="1390" width="8.36328125" bestFit="1" customWidth="1"/>
    <col min="1391" max="1391" width="8.90625" bestFit="1" customWidth="1"/>
    <col min="1392" max="1392" width="9.26953125" bestFit="1" customWidth="1"/>
    <col min="1393" max="1393" width="10.7265625" bestFit="1" customWidth="1"/>
    <col min="1394" max="1394" width="10.08984375" bestFit="1" customWidth="1"/>
    <col min="1395" max="1395" width="10.6328125" bestFit="1" customWidth="1"/>
    <col min="1396" max="1396" width="9.1796875" bestFit="1" customWidth="1"/>
    <col min="1397" max="1397" width="11.1796875" bestFit="1" customWidth="1"/>
    <col min="1398" max="1398" width="9.81640625" bestFit="1" customWidth="1"/>
    <col min="1399" max="1399" width="10.453125" bestFit="1" customWidth="1"/>
    <col min="1400" max="1400" width="9.54296875" bestFit="1" customWidth="1"/>
    <col min="1401" max="1401" width="10.1796875" bestFit="1" customWidth="1"/>
    <col min="1402" max="1402" width="12.54296875" bestFit="1" customWidth="1"/>
    <col min="1403" max="1403" width="10" bestFit="1" customWidth="1"/>
    <col min="1404" max="1404" width="9" bestFit="1" customWidth="1"/>
    <col min="1405" max="1405" width="10.1796875" bestFit="1" customWidth="1"/>
    <col min="1406" max="1406" width="9.54296875" bestFit="1" customWidth="1"/>
    <col min="1407" max="1407" width="9.81640625" bestFit="1" customWidth="1"/>
    <col min="1408" max="1408" width="7.90625" bestFit="1" customWidth="1"/>
    <col min="1409" max="1409" width="10.90625" bestFit="1" customWidth="1"/>
    <col min="1410" max="1410" width="9.36328125" bestFit="1" customWidth="1"/>
    <col min="1411" max="1411" width="9.26953125" bestFit="1" customWidth="1"/>
    <col min="1412" max="1412" width="11.453125" bestFit="1" customWidth="1"/>
    <col min="1413" max="1413" width="10.36328125" bestFit="1" customWidth="1"/>
    <col min="1414" max="1414" width="11.26953125" bestFit="1" customWidth="1"/>
    <col min="1415" max="1415" width="10.26953125" bestFit="1" customWidth="1"/>
    <col min="1416" max="1416" width="11.26953125" bestFit="1" customWidth="1"/>
    <col min="1417" max="1417" width="9" bestFit="1" customWidth="1"/>
    <col min="1418" max="1418" width="9.54296875" bestFit="1" customWidth="1"/>
    <col min="1419" max="1419" width="9.90625" bestFit="1" customWidth="1"/>
    <col min="1420" max="1420" width="11.36328125" bestFit="1" customWidth="1"/>
    <col min="1421" max="1421" width="10.7265625" bestFit="1" customWidth="1"/>
    <col min="1422" max="1422" width="11.26953125" bestFit="1" customWidth="1"/>
    <col min="1423" max="1423" width="9.81640625" bestFit="1" customWidth="1"/>
    <col min="1424" max="1424" width="11.81640625" bestFit="1" customWidth="1"/>
    <col min="1425" max="1425" width="10.453125" bestFit="1" customWidth="1"/>
    <col min="1426" max="1426" width="12.54296875" bestFit="1" customWidth="1"/>
    <col min="1427" max="1427" width="11.6328125" bestFit="1" customWidth="1"/>
    <col min="1428" max="1428" width="12.26953125" bestFit="1" customWidth="1"/>
    <col min="1429" max="1429" width="14.7265625" bestFit="1" customWidth="1"/>
    <col min="1430" max="1430" width="12.08984375" bestFit="1" customWidth="1"/>
    <col min="1431" max="1431" width="11.08984375" bestFit="1" customWidth="1"/>
    <col min="1432" max="1432" width="12.26953125" bestFit="1" customWidth="1"/>
    <col min="1433" max="1433" width="11.6328125" bestFit="1" customWidth="1"/>
    <col min="1434" max="1434" width="11.90625" bestFit="1" customWidth="1"/>
    <col min="1435" max="1435" width="10" bestFit="1" customWidth="1"/>
    <col min="1436" max="1436" width="11.81640625" bestFit="1" customWidth="1"/>
    <col min="1437" max="1437" width="13.08984375" bestFit="1" customWidth="1"/>
    <col min="1438" max="1438" width="11.453125" bestFit="1" customWidth="1"/>
    <col min="1439" max="1439" width="10.7265625" bestFit="1" customWidth="1"/>
    <col min="1440" max="1440" width="11.36328125" bestFit="1" customWidth="1"/>
    <col min="1441" max="1441" width="12.54296875" bestFit="1" customWidth="1"/>
    <col min="1442" max="1442" width="13.6328125" bestFit="1" customWidth="1"/>
    <col min="1443" max="1443" width="12.453125" bestFit="1" customWidth="1"/>
    <col min="1444" max="1444" width="13.453125" bestFit="1" customWidth="1"/>
    <col min="1445" max="1445" width="12.36328125" bestFit="1" customWidth="1"/>
    <col min="1446" max="1446" width="13.453125" bestFit="1" customWidth="1"/>
    <col min="1447" max="1447" width="11.08984375" bestFit="1" customWidth="1"/>
    <col min="1448" max="1448" width="11.6328125" bestFit="1" customWidth="1"/>
    <col min="1449" max="1449" width="12" bestFit="1" customWidth="1"/>
    <col min="1450" max="1450" width="13.54296875" bestFit="1" customWidth="1"/>
    <col min="1451" max="1451" width="12.90625" bestFit="1" customWidth="1"/>
    <col min="1452" max="1452" width="11.90625" bestFit="1" customWidth="1"/>
    <col min="1453" max="1453" width="14" bestFit="1" customWidth="1"/>
    <col min="1454" max="1454" width="12.54296875" bestFit="1" customWidth="1"/>
    <col min="1455" max="1455" width="9.90625" bestFit="1" customWidth="1"/>
    <col min="1456" max="1456" width="9" bestFit="1" customWidth="1"/>
    <col min="1457" max="1457" width="9.6328125" bestFit="1" customWidth="1"/>
    <col min="1458" max="1458" width="12" bestFit="1" customWidth="1"/>
    <col min="1459" max="1459" width="9.453125" bestFit="1" customWidth="1"/>
    <col min="1460" max="1460" width="8.453125" bestFit="1" customWidth="1"/>
    <col min="1461" max="1461" width="9.6328125" bestFit="1" customWidth="1"/>
    <col min="1462" max="1462" width="9" bestFit="1" customWidth="1"/>
    <col min="1463" max="1463" width="9.26953125" bestFit="1" customWidth="1"/>
    <col min="1464" max="1464" width="9.1796875" bestFit="1" customWidth="1"/>
    <col min="1465" max="1465" width="10.36328125" bestFit="1" customWidth="1"/>
    <col min="1466" max="1466" width="8.81640625" bestFit="1" customWidth="1"/>
    <col min="1467" max="1467" width="8.08984375" bestFit="1" customWidth="1"/>
    <col min="1469" max="1469" width="9.90625" bestFit="1" customWidth="1"/>
    <col min="1470" max="1470" width="10.90625" bestFit="1" customWidth="1"/>
    <col min="1471" max="1471" width="9.81640625" bestFit="1" customWidth="1"/>
    <col min="1472" max="1473" width="10.7265625" bestFit="1" customWidth="1"/>
    <col min="1474" max="1474" width="8.453125" bestFit="1" customWidth="1"/>
    <col min="1475" max="1475" width="9" bestFit="1" customWidth="1"/>
    <col min="1476" max="1476" width="9.36328125" bestFit="1" customWidth="1"/>
    <col min="1477" max="1477" width="10.81640625" bestFit="1" customWidth="1"/>
    <col min="1478" max="1478" width="10.1796875" bestFit="1" customWidth="1"/>
    <col min="1479" max="1479" width="10.7265625" bestFit="1" customWidth="1"/>
    <col min="1480" max="1480" width="9.26953125" bestFit="1" customWidth="1"/>
    <col min="1481" max="1481" width="11.26953125" bestFit="1" customWidth="1"/>
    <col min="1482" max="1482" width="9.90625" bestFit="1" customWidth="1"/>
    <col min="1483" max="1483" width="10.90625" bestFit="1" customWidth="1"/>
    <col min="1484" max="1484" width="10" bestFit="1" customWidth="1"/>
    <col min="1485" max="1485" width="10.6328125" bestFit="1" customWidth="1"/>
    <col min="1486" max="1486" width="13.08984375" bestFit="1" customWidth="1"/>
    <col min="1487" max="1487" width="10.453125" bestFit="1" customWidth="1"/>
    <col min="1488" max="1488" width="9.453125" bestFit="1" customWidth="1"/>
    <col min="1489" max="1489" width="10.6328125" bestFit="1" customWidth="1"/>
    <col min="1490" max="1490" width="10" bestFit="1" customWidth="1"/>
    <col min="1491" max="1491" width="10.26953125" bestFit="1" customWidth="1"/>
    <col min="1492" max="1492" width="8.36328125" bestFit="1" customWidth="1"/>
    <col min="1493" max="1493" width="10.1796875" bestFit="1" customWidth="1"/>
    <col min="1494" max="1494" width="11.36328125" bestFit="1" customWidth="1"/>
    <col min="1495" max="1495" width="9.81640625" bestFit="1" customWidth="1"/>
    <col min="1496" max="1496" width="9.08984375" bestFit="1" customWidth="1"/>
    <col min="1497" max="1497" width="9.7265625" bestFit="1" customWidth="1"/>
    <col min="1498" max="1498" width="10.90625" bestFit="1" customWidth="1"/>
    <col min="1499" max="1499" width="11.90625" bestFit="1" customWidth="1"/>
    <col min="1500" max="1500" width="10.81640625" bestFit="1" customWidth="1"/>
    <col min="1501" max="1501" width="11.7265625" bestFit="1" customWidth="1"/>
    <col min="1502" max="1502" width="10.7265625" bestFit="1" customWidth="1"/>
    <col min="1503" max="1503" width="11.7265625" bestFit="1" customWidth="1"/>
    <col min="1504" max="1504" width="9.453125" bestFit="1" customWidth="1"/>
    <col min="1505" max="1505" width="10" bestFit="1" customWidth="1"/>
    <col min="1506" max="1506" width="10.36328125" bestFit="1" customWidth="1"/>
    <col min="1507" max="1507" width="11.81640625" bestFit="1" customWidth="1"/>
    <col min="1508" max="1508" width="11.1796875" bestFit="1" customWidth="1"/>
    <col min="1509" max="1509" width="11.7265625" bestFit="1" customWidth="1"/>
    <col min="1510" max="1510" width="10.26953125" bestFit="1" customWidth="1"/>
    <col min="1511" max="1511" width="12.26953125" bestFit="1" customWidth="1"/>
    <col min="1512" max="1512" width="10.90625" bestFit="1" customWidth="1"/>
    <col min="1513" max="1513" width="10.1796875" bestFit="1" customWidth="1"/>
    <col min="1514" max="1514" width="9.26953125" bestFit="1" customWidth="1"/>
    <col min="1515" max="1515" width="9.90625" bestFit="1" customWidth="1"/>
    <col min="1516" max="1516" width="12.26953125" bestFit="1" customWidth="1"/>
    <col min="1517" max="1517" width="9.7265625" bestFit="1" customWidth="1"/>
    <col min="1519" max="1519" width="9.90625" bestFit="1" customWidth="1"/>
    <col min="1520" max="1520" width="9.26953125" bestFit="1" customWidth="1"/>
    <col min="1521" max="1521" width="9.54296875" bestFit="1" customWidth="1"/>
    <col min="1522" max="1522" width="7.6328125" bestFit="1" customWidth="1"/>
    <col min="1523" max="1523" width="9.453125" bestFit="1" customWidth="1"/>
    <col min="1524" max="1524" width="10.6328125" bestFit="1" customWidth="1"/>
    <col min="1525" max="1525" width="9.08984375" bestFit="1" customWidth="1"/>
    <col min="1526" max="1526" width="8.36328125" bestFit="1" customWidth="1"/>
    <col min="1527" max="1527" width="9" bestFit="1" customWidth="1"/>
    <col min="1528" max="1528" width="10.1796875" bestFit="1" customWidth="1"/>
    <col min="1529" max="1529" width="11.1796875" bestFit="1" customWidth="1"/>
    <col min="1530" max="1530" width="10.08984375" bestFit="1" customWidth="1"/>
    <col min="1531" max="1531" width="11" bestFit="1" customWidth="1"/>
    <col min="1532" max="1532" width="10" bestFit="1" customWidth="1"/>
    <col min="1533" max="1533" width="11" bestFit="1" customWidth="1"/>
    <col min="1535" max="1535" width="9.26953125" bestFit="1" customWidth="1"/>
    <col min="1536" max="1536" width="9.6328125" bestFit="1" customWidth="1"/>
    <col min="1537" max="1537" width="11.08984375" bestFit="1" customWidth="1"/>
    <col min="1538" max="1538" width="10.453125" bestFit="1" customWidth="1"/>
    <col min="1539" max="1539" width="11" bestFit="1" customWidth="1"/>
    <col min="1540" max="1540" width="9.54296875" bestFit="1" customWidth="1"/>
    <col min="1541" max="1541" width="11.54296875" bestFit="1" customWidth="1"/>
    <col min="1542" max="1542" width="10.1796875" bestFit="1" customWidth="1"/>
    <col min="1543" max="1543" width="11.453125" bestFit="1" customWidth="1"/>
    <col min="1544" max="1544" width="10.54296875" bestFit="1" customWidth="1"/>
    <col min="1545" max="1545" width="11.1796875" bestFit="1" customWidth="1"/>
    <col min="1546" max="1546" width="13.6328125" bestFit="1" customWidth="1"/>
    <col min="1547" max="1547" width="11" bestFit="1" customWidth="1"/>
    <col min="1548" max="1548" width="10" bestFit="1" customWidth="1"/>
    <col min="1549" max="1549" width="10.54296875" bestFit="1" customWidth="1"/>
    <col min="1550" max="1550" width="10.81640625" bestFit="1" customWidth="1"/>
    <col min="1551" max="1551" width="8.90625" bestFit="1" customWidth="1"/>
    <col min="1552" max="1552" width="10.7265625" bestFit="1" customWidth="1"/>
    <col min="1553" max="1553" width="11.90625" bestFit="1" customWidth="1"/>
    <col min="1554" max="1554" width="10.36328125" bestFit="1" customWidth="1"/>
    <col min="1555" max="1555" width="9.6328125" bestFit="1" customWidth="1"/>
    <col min="1556" max="1556" width="10.26953125" bestFit="1" customWidth="1"/>
    <col min="1557" max="1557" width="12.453125" bestFit="1" customWidth="1"/>
    <col min="1558" max="1558" width="11.36328125" bestFit="1" customWidth="1"/>
    <col min="1559" max="1559" width="12.26953125" bestFit="1" customWidth="1"/>
    <col min="1560" max="1560" width="11.26953125" bestFit="1" customWidth="1"/>
    <col min="1561" max="1561" width="12.26953125" bestFit="1" customWidth="1"/>
    <col min="1562" max="1562" width="10" bestFit="1" customWidth="1"/>
    <col min="1563" max="1563" width="10.54296875" bestFit="1" customWidth="1"/>
    <col min="1564" max="1564" width="10.90625" bestFit="1" customWidth="1"/>
    <col min="1565" max="1565" width="12.36328125" bestFit="1" customWidth="1"/>
    <col min="1566" max="1566" width="11.7265625" bestFit="1" customWidth="1"/>
    <col min="1567" max="1567" width="12.26953125" bestFit="1" customWidth="1"/>
    <col min="1568" max="1568" width="10.81640625" bestFit="1" customWidth="1"/>
    <col min="1569" max="1569" width="12.90625" bestFit="1" customWidth="1"/>
    <col min="1570" max="1570" width="11.453125" bestFit="1" customWidth="1"/>
    <col min="1571" max="1571" width="11.6328125" bestFit="1" customWidth="1"/>
    <col min="1572" max="1572" width="10.7265625" bestFit="1" customWidth="1"/>
    <col min="1573" max="1573" width="11.36328125" bestFit="1" customWidth="1"/>
    <col min="1574" max="1574" width="13.81640625" bestFit="1" customWidth="1"/>
    <col min="1575" max="1575" width="11.1796875" bestFit="1" customWidth="1"/>
    <col min="1576" max="1576" width="10.1796875" bestFit="1" customWidth="1"/>
    <col min="1577" max="1577" width="11.36328125" bestFit="1" customWidth="1"/>
    <col min="1578" max="1578" width="10.7265625" bestFit="1" customWidth="1"/>
    <col min="1579" max="1579" width="11" bestFit="1" customWidth="1"/>
    <col min="1580" max="1580" width="9.08984375" bestFit="1" customWidth="1"/>
    <col min="1581" max="1581" width="10.90625" bestFit="1" customWidth="1"/>
    <col min="1582" max="1582" width="12.08984375" bestFit="1" customWidth="1"/>
    <col min="1583" max="1583" width="10.54296875" bestFit="1" customWidth="1"/>
    <col min="1584" max="1584" width="9.81640625" bestFit="1" customWidth="1"/>
    <col min="1585" max="1585" width="10.453125" bestFit="1" customWidth="1"/>
    <col min="1586" max="1586" width="11.6328125" bestFit="1" customWidth="1"/>
    <col min="1587" max="1587" width="12.6328125" bestFit="1" customWidth="1"/>
    <col min="1588" max="1588" width="11.54296875" bestFit="1" customWidth="1"/>
    <col min="1589" max="1589" width="12.453125" bestFit="1" customWidth="1"/>
    <col min="1590" max="1590" width="11.453125" bestFit="1" customWidth="1"/>
    <col min="1591" max="1591" width="12.453125" bestFit="1" customWidth="1"/>
    <col min="1592" max="1592" width="10.1796875" bestFit="1" customWidth="1"/>
    <col min="1593" max="1593" width="10.7265625" bestFit="1" customWidth="1"/>
    <col min="1594" max="1594" width="11.08984375" bestFit="1" customWidth="1"/>
    <col min="1595" max="1595" width="12.54296875" bestFit="1" customWidth="1"/>
    <col min="1596" max="1596" width="11.90625" bestFit="1" customWidth="1"/>
    <col min="1597" max="1597" width="12.453125" bestFit="1" customWidth="1"/>
    <col min="1598" max="1598" width="11" bestFit="1" customWidth="1"/>
    <col min="1599" max="1599" width="13.08984375" bestFit="1" customWidth="1"/>
    <col min="1600" max="1600" width="11.6328125" bestFit="1" customWidth="1"/>
    <col min="1601" max="1601" width="11.7265625" bestFit="1" customWidth="1"/>
    <col min="1602" max="1602" width="10.81640625" bestFit="1" customWidth="1"/>
    <col min="1603" max="1603" width="11.453125" bestFit="1" customWidth="1"/>
    <col min="1604" max="1604" width="13.90625" bestFit="1" customWidth="1"/>
    <col min="1605" max="1605" width="11.26953125" bestFit="1" customWidth="1"/>
    <col min="1606" max="1606" width="10.26953125" bestFit="1" customWidth="1"/>
    <col min="1607" max="1607" width="11.453125" bestFit="1" customWidth="1"/>
    <col min="1608" max="1608" width="10.81640625" bestFit="1" customWidth="1"/>
    <col min="1609" max="1609" width="11.08984375" bestFit="1" customWidth="1"/>
    <col min="1610" max="1610" width="9.1796875" bestFit="1" customWidth="1"/>
    <col min="1611" max="1611" width="11" bestFit="1" customWidth="1"/>
    <col min="1612" max="1612" width="12.1796875" bestFit="1" customWidth="1"/>
    <col min="1613" max="1613" width="10.6328125" bestFit="1" customWidth="1"/>
    <col min="1614" max="1614" width="9.90625" bestFit="1" customWidth="1"/>
    <col min="1615" max="1615" width="10.54296875" bestFit="1" customWidth="1"/>
    <col min="1616" max="1616" width="11.7265625" bestFit="1" customWidth="1"/>
    <col min="1617" max="1617" width="12.7265625" bestFit="1" customWidth="1"/>
    <col min="1618" max="1618" width="11.6328125" bestFit="1" customWidth="1"/>
    <col min="1619" max="1619" width="12.54296875" bestFit="1" customWidth="1"/>
    <col min="1620" max="1620" width="11.54296875" bestFit="1" customWidth="1"/>
    <col min="1621" max="1621" width="12.54296875" bestFit="1" customWidth="1"/>
    <col min="1622" max="1622" width="10.26953125" bestFit="1" customWidth="1"/>
    <col min="1623" max="1623" width="10.81640625" bestFit="1" customWidth="1"/>
    <col min="1624" max="1624" width="11.1796875" bestFit="1" customWidth="1"/>
    <col min="1625" max="1625" width="12.6328125" bestFit="1" customWidth="1"/>
    <col min="1626" max="1626" width="12" bestFit="1" customWidth="1"/>
    <col min="1627" max="1627" width="12.54296875" bestFit="1" customWidth="1"/>
    <col min="1628" max="1628" width="11.08984375" bestFit="1" customWidth="1"/>
    <col min="1629" max="1629" width="13.1796875" bestFit="1" customWidth="1"/>
    <col min="1630" max="1630" width="11.7265625" bestFit="1" customWidth="1"/>
    <col min="1631" max="1631" width="12.6328125" bestFit="1" customWidth="1"/>
    <col min="1632" max="1632" width="11.7265625" bestFit="1" customWidth="1"/>
    <col min="1633" max="1633" width="14.81640625" bestFit="1" customWidth="1"/>
    <col min="1634" max="1634" width="12.1796875" bestFit="1" customWidth="1"/>
    <col min="1635" max="1635" width="11.1796875" bestFit="1" customWidth="1"/>
    <col min="1636" max="1636" width="12.36328125" bestFit="1" customWidth="1"/>
    <col min="1637" max="1637" width="11.7265625" bestFit="1" customWidth="1"/>
    <col min="1638" max="1638" width="12" bestFit="1" customWidth="1"/>
    <col min="1639" max="1639" width="10.08984375" bestFit="1" customWidth="1"/>
    <col min="1640" max="1640" width="11.90625" bestFit="1" customWidth="1"/>
    <col min="1641" max="1641" width="13.1796875" bestFit="1" customWidth="1"/>
    <col min="1642" max="1642" width="11.54296875" bestFit="1" customWidth="1"/>
    <col min="1643" max="1643" width="10.81640625" bestFit="1" customWidth="1"/>
    <col min="1644" max="1644" width="11.453125" bestFit="1" customWidth="1"/>
    <col min="1645" max="1645" width="12.6328125" bestFit="1" customWidth="1"/>
    <col min="1646" max="1646" width="13.7265625" bestFit="1" customWidth="1"/>
    <col min="1647" max="1647" width="12.54296875" bestFit="1" customWidth="1"/>
    <col min="1648" max="1648" width="13.54296875" bestFit="1" customWidth="1"/>
    <col min="1649" max="1649" width="12.453125" bestFit="1" customWidth="1"/>
    <col min="1650" max="1650" width="13.54296875" bestFit="1" customWidth="1"/>
    <col min="1651" max="1651" width="11.1796875" bestFit="1" customWidth="1"/>
    <col min="1652" max="1652" width="11.7265625" bestFit="1" customWidth="1"/>
    <col min="1653" max="1653" width="12.08984375" bestFit="1" customWidth="1"/>
    <col min="1654" max="1654" width="13.6328125" bestFit="1" customWidth="1"/>
    <col min="1655" max="1655" width="13" bestFit="1" customWidth="1"/>
    <col min="1656" max="1656" width="13.54296875" bestFit="1" customWidth="1"/>
    <col min="1657" max="1657" width="12" bestFit="1" customWidth="1"/>
    <col min="1658" max="1658" width="14.08984375" bestFit="1" customWidth="1"/>
    <col min="1659" max="1659" width="12.6328125" bestFit="1" customWidth="1"/>
    <col min="1660" max="1660" width="13.7265625" bestFit="1" customWidth="1"/>
    <col min="1661" max="1661" width="12.7265625" bestFit="1" customWidth="1"/>
    <col min="1662" max="1662" width="13.453125" bestFit="1" customWidth="1"/>
    <col min="1663" max="1663" width="15.81640625" bestFit="1" customWidth="1"/>
    <col min="1664" max="1664" width="13.26953125" bestFit="1" customWidth="1"/>
    <col min="1665" max="1665" width="12.1796875" bestFit="1" customWidth="1"/>
    <col min="1666" max="1666" width="13.453125" bestFit="1" customWidth="1"/>
    <col min="1667" max="1667" width="12.7265625" bestFit="1" customWidth="1"/>
    <col min="1668" max="1668" width="13.08984375" bestFit="1" customWidth="1"/>
    <col min="1669" max="1669" width="11.08984375" bestFit="1" customWidth="1"/>
    <col min="1670" max="1670" width="13" bestFit="1" customWidth="1"/>
    <col min="1671" max="1671" width="14.1796875" bestFit="1" customWidth="1"/>
    <col min="1672" max="1672" width="12.54296875" bestFit="1" customWidth="1"/>
    <col min="1673" max="1673" width="11.81640625" bestFit="1" customWidth="1"/>
    <col min="1674" max="1674" width="12.453125" bestFit="1" customWidth="1"/>
    <col min="1675" max="1675" width="13.7265625" bestFit="1" customWidth="1"/>
    <col min="1676" max="1676" width="14.7265625" bestFit="1" customWidth="1"/>
    <col min="1677" max="1677" width="13.6328125" bestFit="1" customWidth="1"/>
    <col min="1678" max="1678" width="14.54296875" bestFit="1" customWidth="1"/>
    <col min="1679" max="1679" width="13.54296875" bestFit="1" customWidth="1"/>
    <col min="1680" max="1680" width="14.54296875" bestFit="1" customWidth="1"/>
    <col min="1681" max="1681" width="12.1796875" bestFit="1" customWidth="1"/>
    <col min="1682" max="1682" width="12.7265625" bestFit="1" customWidth="1"/>
    <col min="1683" max="1683" width="13.1796875" bestFit="1" customWidth="1"/>
    <col min="1684" max="1684" width="14.6328125" bestFit="1" customWidth="1"/>
    <col min="1685" max="1685" width="14" bestFit="1" customWidth="1"/>
    <col min="1686" max="1686" width="14.54296875" bestFit="1" customWidth="1"/>
    <col min="1687" max="1687" width="13.08984375" bestFit="1" customWidth="1"/>
    <col min="1688" max="1688" width="15.08984375" bestFit="1" customWidth="1"/>
    <col min="1689" max="1689" width="13.7265625" bestFit="1" customWidth="1"/>
    <col min="1690" max="1690" width="12.36328125" bestFit="1" customWidth="1"/>
    <col min="1691" max="1691" width="13.08984375" bestFit="1" customWidth="1"/>
    <col min="1692" max="1692" width="15.453125" bestFit="1" customWidth="1"/>
    <col min="1693" max="1693" width="12.90625" bestFit="1" customWidth="1"/>
    <col min="1694" max="1694" width="11.81640625" bestFit="1" customWidth="1"/>
    <col min="1695" max="1695" width="13.08984375" bestFit="1" customWidth="1"/>
    <col min="1696" max="1696" width="12.36328125" bestFit="1" customWidth="1"/>
    <col min="1697" max="1697" width="10.7265625" bestFit="1" customWidth="1"/>
    <col min="1698" max="1698" width="12.54296875" bestFit="1" customWidth="1"/>
    <col min="1699" max="1699" width="13.81640625" bestFit="1" customWidth="1"/>
    <col min="1700" max="1700" width="12.1796875" bestFit="1" customWidth="1"/>
    <col min="1701" max="1701" width="11.453125" bestFit="1" customWidth="1"/>
    <col min="1702" max="1702" width="12.08984375" bestFit="1" customWidth="1"/>
    <col min="1703" max="1703" width="14.36328125" bestFit="1" customWidth="1"/>
    <col min="1704" max="1704" width="13.26953125" bestFit="1" customWidth="1"/>
    <col min="1705" max="1706" width="14.1796875" bestFit="1" customWidth="1"/>
    <col min="1707" max="1707" width="12.36328125" bestFit="1" customWidth="1"/>
    <col min="1708" max="1708" width="12.7265625" bestFit="1" customWidth="1"/>
    <col min="1709" max="1709" width="14.26953125" bestFit="1" customWidth="1"/>
    <col min="1710" max="1710" width="13.6328125" bestFit="1" customWidth="1"/>
    <col min="1711" max="1711" width="14.1796875" bestFit="1" customWidth="1"/>
    <col min="1712" max="1712" width="12.6328125" bestFit="1" customWidth="1"/>
    <col min="1713" max="1713" width="14.7265625" bestFit="1" customWidth="1"/>
    <col min="1714" max="1714" width="13.36328125" bestFit="1" customWidth="1"/>
    <col min="1715" max="1715" width="11.81640625" bestFit="1" customWidth="1"/>
    <col min="1716" max="1716" width="9.6328125" bestFit="1" customWidth="1"/>
    <col min="1717" max="1717" width="10.26953125" bestFit="1" customWidth="1"/>
    <col min="1718" max="1718" width="12.6328125" bestFit="1" customWidth="1"/>
    <col min="1719" max="1719" width="9.08984375" bestFit="1" customWidth="1"/>
    <col min="1720" max="1720" width="9.6328125" bestFit="1" customWidth="1"/>
    <col min="1721" max="1721" width="9.90625" bestFit="1" customWidth="1"/>
    <col min="1722" max="1722" width="8" bestFit="1" customWidth="1"/>
    <col min="1723" max="1723" width="11" bestFit="1" customWidth="1"/>
    <col min="1724" max="1724" width="9.453125" bestFit="1" customWidth="1"/>
    <col min="1725" max="1725" width="8.90625" bestFit="1" customWidth="1"/>
    <col min="1726" max="1726" width="9.36328125" bestFit="1" customWidth="1"/>
    <col min="1727" max="1727" width="10.54296875" bestFit="1" customWidth="1"/>
    <col min="1728" max="1728" width="11.54296875" bestFit="1" customWidth="1"/>
    <col min="1729" max="1729" width="10.453125" bestFit="1" customWidth="1"/>
    <col min="1730" max="1730" width="11.36328125" bestFit="1" customWidth="1"/>
    <col min="1731" max="1731" width="10.36328125" bestFit="1" customWidth="1"/>
    <col min="1732" max="1732" width="11.36328125" bestFit="1" customWidth="1"/>
    <col min="1733" max="1733" width="9.08984375" bestFit="1" customWidth="1"/>
    <col min="1734" max="1734" width="9.6328125" bestFit="1" customWidth="1"/>
    <col min="1735" max="1735" width="10" bestFit="1" customWidth="1"/>
    <col min="1736" max="1736" width="11.453125" bestFit="1" customWidth="1"/>
    <col min="1737" max="1737" width="10.81640625" bestFit="1" customWidth="1"/>
    <col min="1738" max="1738" width="11.36328125" bestFit="1" customWidth="1"/>
    <col min="1739" max="1739" width="9.90625" bestFit="1" customWidth="1"/>
    <col min="1740" max="1740" width="11.90625" bestFit="1" customWidth="1"/>
    <col min="1741" max="1741" width="10.54296875" bestFit="1" customWidth="1"/>
    <col min="1742" max="1742" width="12.7265625" bestFit="1" customWidth="1"/>
    <col min="1743" max="1743" width="11.81640625" bestFit="1" customWidth="1"/>
    <col min="1744" max="1744" width="12.453125" bestFit="1" customWidth="1"/>
    <col min="1745" max="1745" width="14.90625" bestFit="1" customWidth="1"/>
    <col min="1746" max="1746" width="12.26953125" bestFit="1" customWidth="1"/>
    <col min="1747" max="1747" width="11.26953125" bestFit="1" customWidth="1"/>
    <col min="1748" max="1748" width="12.453125" bestFit="1" customWidth="1"/>
    <col min="1749" max="1749" width="11.81640625" bestFit="1" customWidth="1"/>
    <col min="1750" max="1750" width="12.08984375" bestFit="1" customWidth="1"/>
    <col min="1751" max="1751" width="10.1796875" bestFit="1" customWidth="1"/>
    <col min="1752" max="1752" width="12" bestFit="1" customWidth="1"/>
    <col min="1753" max="1753" width="13.26953125" bestFit="1" customWidth="1"/>
    <col min="1754" max="1754" width="11.6328125" bestFit="1" customWidth="1"/>
    <col min="1755" max="1755" width="10.90625" bestFit="1" customWidth="1"/>
    <col min="1756" max="1756" width="11.54296875" bestFit="1" customWidth="1"/>
    <col min="1757" max="1757" width="12.7265625" bestFit="1" customWidth="1"/>
    <col min="1758" max="1758" width="13.81640625" bestFit="1" customWidth="1"/>
    <col min="1759" max="1759" width="12.6328125" bestFit="1" customWidth="1"/>
    <col min="1760" max="1760" width="13.6328125" bestFit="1" customWidth="1"/>
    <col min="1761" max="1761" width="12.54296875" bestFit="1" customWidth="1"/>
    <col min="1762" max="1762" width="13.6328125" bestFit="1" customWidth="1"/>
    <col min="1763" max="1763" width="11.26953125" bestFit="1" customWidth="1"/>
    <col min="1764" max="1764" width="11.81640625" bestFit="1" customWidth="1"/>
    <col min="1765" max="1765" width="12.1796875" bestFit="1" customWidth="1"/>
    <col min="1766" max="1766" width="13.7265625" bestFit="1" customWidth="1"/>
    <col min="1767" max="1767" width="13.6328125" bestFit="1" customWidth="1"/>
    <col min="1768" max="1768" width="12.08984375" bestFit="1" customWidth="1"/>
    <col min="1769" max="1769" width="14.1796875" bestFit="1" customWidth="1"/>
    <col min="1770" max="1770" width="12.7265625" bestFit="1" customWidth="1"/>
    <col min="1771" max="1771" width="9.1796875" bestFit="1" customWidth="1"/>
    <col min="1772" max="1772" width="9.81640625" bestFit="1" customWidth="1"/>
    <col min="1773" max="1773" width="12.1796875" bestFit="1" customWidth="1"/>
    <col min="1774" max="1774" width="9.6328125" bestFit="1" customWidth="1"/>
    <col min="1775" max="1775" width="8.6328125" bestFit="1" customWidth="1"/>
    <col min="1776" max="1776" width="9.81640625" bestFit="1" customWidth="1"/>
    <col min="1777" max="1777" width="9.1796875" bestFit="1" customWidth="1"/>
    <col min="1778" max="1778" width="9.453125" bestFit="1" customWidth="1"/>
    <col min="1779" max="1779" width="8.90625" bestFit="1" customWidth="1"/>
    <col min="1780" max="1780" width="9.36328125" bestFit="1" customWidth="1"/>
    <col min="1781" max="1781" width="10.54296875" bestFit="1" customWidth="1"/>
    <col min="1782" max="1782" width="9" bestFit="1" customWidth="1"/>
    <col min="1783" max="1783" width="8.26953125" bestFit="1" customWidth="1"/>
    <col min="1784" max="1784" width="8.90625" bestFit="1" customWidth="1"/>
    <col min="1785" max="1785" width="10.08984375" bestFit="1" customWidth="1"/>
    <col min="1786" max="1786" width="11.08984375" bestFit="1" customWidth="1"/>
    <col min="1787" max="1787" width="10" bestFit="1" customWidth="1"/>
    <col min="1788" max="1789" width="10.90625" bestFit="1" customWidth="1"/>
    <col min="1790" max="1790" width="8.90625" bestFit="1" customWidth="1"/>
    <col min="1791" max="1791" width="9.1796875" bestFit="1" customWidth="1"/>
    <col min="1792" max="1792" width="9.54296875" bestFit="1" customWidth="1"/>
    <col min="1793" max="1793" width="11" bestFit="1" customWidth="1"/>
    <col min="1794" max="1794" width="10.36328125" bestFit="1" customWidth="1"/>
    <col min="1795" max="1795" width="10.90625" bestFit="1" customWidth="1"/>
    <col min="1796" max="1796" width="9.453125" bestFit="1" customWidth="1"/>
    <col min="1797" max="1797" width="11.453125" bestFit="1" customWidth="1"/>
    <col min="1798" max="1798" width="10.08984375" bestFit="1" customWidth="1"/>
    <col min="1799" max="1799" width="12.26953125" bestFit="1" customWidth="1"/>
    <col min="1800" max="1800" width="11.36328125" bestFit="1" customWidth="1"/>
    <col min="1801" max="1801" width="12" bestFit="1" customWidth="1"/>
    <col min="1802" max="1802" width="14.453125" bestFit="1" customWidth="1"/>
    <col min="1803" max="1803" width="11.81640625" bestFit="1" customWidth="1"/>
    <col min="1804" max="1804" width="10.81640625" bestFit="1" customWidth="1"/>
    <col min="1805" max="1805" width="12" bestFit="1" customWidth="1"/>
    <col min="1806" max="1806" width="11.36328125" bestFit="1" customWidth="1"/>
    <col min="1807" max="1807" width="11.6328125" bestFit="1" customWidth="1"/>
    <col min="1808" max="1808" width="9.7265625" bestFit="1" customWidth="1"/>
    <col min="1809" max="1809" width="12.7265625" bestFit="1" customWidth="1"/>
    <col min="1810" max="1810" width="11.1796875" bestFit="1" customWidth="1"/>
    <col min="1811" max="1811" width="10.453125" bestFit="1" customWidth="1"/>
    <col min="1812" max="1812" width="11.08984375" bestFit="1" customWidth="1"/>
    <col min="1813" max="1813" width="12.26953125" bestFit="1" customWidth="1"/>
    <col min="1814" max="1814" width="13.36328125" bestFit="1" customWidth="1"/>
    <col min="1815" max="1815" width="12.1796875" bestFit="1" customWidth="1"/>
    <col min="1816" max="1816" width="13.1796875" bestFit="1" customWidth="1"/>
    <col min="1817" max="1817" width="12.08984375" bestFit="1" customWidth="1"/>
    <col min="1818" max="1818" width="13.1796875" bestFit="1" customWidth="1"/>
    <col min="1819" max="1819" width="10.81640625" bestFit="1" customWidth="1"/>
    <col min="1820" max="1820" width="11.36328125" bestFit="1" customWidth="1"/>
    <col min="1821" max="1821" width="11.7265625" bestFit="1" customWidth="1"/>
    <col min="1822" max="1822" width="13.26953125" bestFit="1" customWidth="1"/>
    <col min="1823" max="1823" width="12.54296875" bestFit="1" customWidth="1"/>
    <col min="1824" max="1824" width="13.1796875" bestFit="1" customWidth="1"/>
    <col min="1825" max="1825" width="11.6328125" bestFit="1" customWidth="1"/>
    <col min="1826" max="1826" width="13.7265625" bestFit="1" customWidth="1"/>
    <col min="1827" max="1828" width="12.26953125" bestFit="1" customWidth="1"/>
    <col min="1829" max="1829" width="11.36328125" bestFit="1" customWidth="1"/>
    <col min="1830" max="1830" width="12" bestFit="1" customWidth="1"/>
    <col min="1831" max="1831" width="14.453125" bestFit="1" customWidth="1"/>
    <col min="1832" max="1832" width="11.81640625" bestFit="1" customWidth="1"/>
    <col min="1833" max="1833" width="10.81640625" bestFit="1" customWidth="1"/>
    <col min="1834" max="1834" width="12" bestFit="1" customWidth="1"/>
    <col min="1835" max="1835" width="11.36328125" bestFit="1" customWidth="1"/>
    <col min="1836" max="1836" width="11.6328125" bestFit="1" customWidth="1"/>
    <col min="1837" max="1837" width="9.7265625" bestFit="1" customWidth="1"/>
    <col min="1838" max="1838" width="11.54296875" bestFit="1" customWidth="1"/>
    <col min="1839" max="1839" width="12.7265625" bestFit="1" customWidth="1"/>
    <col min="1840" max="1840" width="11.1796875" bestFit="1" customWidth="1"/>
    <col min="1841" max="1841" width="10.453125" bestFit="1" customWidth="1"/>
    <col min="1842" max="1842" width="11.08984375" bestFit="1" customWidth="1"/>
    <col min="1843" max="1843" width="12.26953125" bestFit="1" customWidth="1"/>
    <col min="1844" max="1844" width="13.36328125" bestFit="1" customWidth="1"/>
    <col min="1845" max="1845" width="12.1796875" bestFit="1" customWidth="1"/>
    <col min="1846" max="1846" width="13.1796875" bestFit="1" customWidth="1"/>
    <col min="1847" max="1847" width="12.08984375" bestFit="1" customWidth="1"/>
    <col min="1848" max="1848" width="13.1796875" bestFit="1" customWidth="1"/>
    <col min="1849" max="1849" width="10.81640625" bestFit="1" customWidth="1"/>
    <col min="1850" max="1850" width="11.36328125" bestFit="1" customWidth="1"/>
    <col min="1851" max="1851" width="11.7265625" bestFit="1" customWidth="1"/>
    <col min="1852" max="1852" width="13.26953125" bestFit="1" customWidth="1"/>
    <col min="1853" max="1853" width="12.54296875" bestFit="1" customWidth="1"/>
    <col min="1854" max="1854" width="13.1796875" bestFit="1" customWidth="1"/>
    <col min="1855" max="1855" width="11.6328125" bestFit="1" customWidth="1"/>
    <col min="1856" max="1856" width="13.7265625" bestFit="1" customWidth="1"/>
    <col min="1857" max="1857" width="12.26953125" bestFit="1" customWidth="1"/>
    <col min="1858" max="1858" width="13.08984375" bestFit="1" customWidth="1"/>
    <col min="1859" max="1859" width="12.08984375" bestFit="1" customWidth="1"/>
    <col min="1860" max="1860" width="12.7265625" bestFit="1" customWidth="1"/>
    <col min="1861" max="1861" width="15.1796875" bestFit="1" customWidth="1"/>
    <col min="1862" max="1862" width="12.54296875" bestFit="1" customWidth="1"/>
    <col min="1863" max="1863" width="11.54296875" bestFit="1" customWidth="1"/>
    <col min="1864" max="1864" width="12.7265625" bestFit="1" customWidth="1"/>
    <col min="1865" max="1865" width="12.08984375" bestFit="1" customWidth="1"/>
    <col min="1866" max="1866" width="12.36328125" bestFit="1" customWidth="1"/>
    <col min="1867" max="1867" width="10.453125" bestFit="1" customWidth="1"/>
    <col min="1868" max="1868" width="12.26953125" bestFit="1" customWidth="1"/>
    <col min="1869" max="1869" width="13.54296875" bestFit="1" customWidth="1"/>
    <col min="1870" max="1870" width="11.90625" bestFit="1" customWidth="1"/>
    <col min="1871" max="1871" width="11.81640625" bestFit="1" customWidth="1"/>
    <col min="1872" max="1872" width="13.08984375" bestFit="1" customWidth="1"/>
    <col min="1873" max="1873" width="14.08984375" bestFit="1" customWidth="1"/>
    <col min="1874" max="1874" width="13" bestFit="1" customWidth="1"/>
    <col min="1875" max="1875" width="13.90625" bestFit="1" customWidth="1"/>
    <col min="1876" max="1876" width="12.90625" bestFit="1" customWidth="1"/>
    <col min="1877" max="1877" width="13.90625" bestFit="1" customWidth="1"/>
    <col min="1878" max="1878" width="11.54296875" bestFit="1" customWidth="1"/>
    <col min="1879" max="1879" width="12.08984375" bestFit="1" customWidth="1"/>
    <col min="1880" max="1880" width="12.453125" bestFit="1" customWidth="1"/>
    <col min="1881" max="1881" width="14" bestFit="1" customWidth="1"/>
    <col min="1882" max="1882" width="13.36328125" bestFit="1" customWidth="1"/>
    <col min="1883" max="1883" width="13.90625" bestFit="1" customWidth="1"/>
    <col min="1884" max="1884" width="12.36328125" bestFit="1" customWidth="1"/>
    <col min="1885" max="1885" width="14.453125" bestFit="1" customWidth="1"/>
    <col min="1886" max="1886" width="13.08984375" bestFit="1" customWidth="1"/>
    <col min="1887" max="1887" width="11.81640625" bestFit="1" customWidth="1"/>
    <col min="1888" max="1888" width="10.90625" bestFit="1" customWidth="1"/>
    <col min="1889" max="1889" width="11.54296875" bestFit="1" customWidth="1"/>
    <col min="1890" max="1890" width="11.36328125" bestFit="1" customWidth="1"/>
    <col min="1891" max="1891" width="10.36328125" bestFit="1" customWidth="1"/>
    <col min="1892" max="1892" width="11.54296875" bestFit="1" customWidth="1"/>
    <col min="1893" max="1893" width="11.1796875" bestFit="1" customWidth="1"/>
    <col min="1894" max="1894" width="9.26953125" bestFit="1" customWidth="1"/>
    <col min="1895" max="1895" width="12.26953125" bestFit="1" customWidth="1"/>
    <col min="1896" max="1896" width="10.7265625" bestFit="1" customWidth="1"/>
    <col min="1897" max="1897" width="10" bestFit="1" customWidth="1"/>
    <col min="1898" max="1898" width="10.6328125" bestFit="1" customWidth="1"/>
    <col min="1899" max="1899" width="11.81640625" bestFit="1" customWidth="1"/>
    <col min="1900" max="1900" width="12.90625" bestFit="1" customWidth="1"/>
    <col min="1901" max="1901" width="11.7265625" bestFit="1" customWidth="1"/>
    <col min="1902" max="1902" width="12.6328125" bestFit="1" customWidth="1"/>
    <col min="1903" max="1903" width="11.6328125" bestFit="1" customWidth="1"/>
    <col min="1904" max="1904" width="12.6328125" bestFit="1" customWidth="1"/>
    <col min="1905" max="1905" width="10.36328125" bestFit="1" customWidth="1"/>
    <col min="1906" max="1906" width="10.90625" bestFit="1" customWidth="1"/>
    <col min="1907" max="1907" width="11.26953125" bestFit="1" customWidth="1"/>
    <col min="1908" max="1908" width="12.7265625" bestFit="1" customWidth="1"/>
    <col min="1909" max="1909" width="12.08984375" bestFit="1" customWidth="1"/>
    <col min="1910" max="1910" width="12.6328125" bestFit="1" customWidth="1"/>
    <col min="1911" max="1911" width="11.1796875" bestFit="1" customWidth="1"/>
    <col min="1912" max="1912" width="13.26953125" bestFit="1" customWidth="1"/>
    <col min="1913" max="1913" width="11.81640625" bestFit="1" customWidth="1"/>
    <col min="1914" max="1914" width="11.6328125" bestFit="1" customWidth="1"/>
    <col min="1915" max="1915" width="10.7265625" bestFit="1" customWidth="1"/>
    <col min="1916" max="1916" width="11.36328125" bestFit="1" customWidth="1"/>
    <col min="1917" max="1917" width="13.81640625" bestFit="1" customWidth="1"/>
    <col min="1918" max="1918" width="11.1796875" bestFit="1" customWidth="1"/>
    <col min="1919" max="1919" width="10.1796875" bestFit="1" customWidth="1"/>
    <col min="1920" max="1920" width="11.36328125" bestFit="1" customWidth="1"/>
    <col min="1921" max="1921" width="11" bestFit="1" customWidth="1"/>
    <col min="1922" max="1922" width="9.08984375" bestFit="1" customWidth="1"/>
    <col min="1923" max="1923" width="10.90625" bestFit="1" customWidth="1"/>
    <col min="1924" max="1924" width="12.08984375" bestFit="1" customWidth="1"/>
    <col min="1925" max="1925" width="10.54296875" bestFit="1" customWidth="1"/>
    <col min="1926" max="1926" width="9.81640625" bestFit="1" customWidth="1"/>
    <col min="1927" max="1927" width="10.453125" bestFit="1" customWidth="1"/>
    <col min="1928" max="1928" width="11.6328125" bestFit="1" customWidth="1"/>
    <col min="1929" max="1929" width="12.6328125" bestFit="1" customWidth="1"/>
    <col min="1930" max="1930" width="11.54296875" bestFit="1" customWidth="1"/>
    <col min="1931" max="1931" width="12.453125" bestFit="1" customWidth="1"/>
    <col min="1932" max="1932" width="11.453125" bestFit="1" customWidth="1"/>
    <col min="1933" max="1933" width="12.453125" bestFit="1" customWidth="1"/>
    <col min="1934" max="1934" width="10.1796875" bestFit="1" customWidth="1"/>
    <col min="1935" max="1935" width="10.7265625" bestFit="1" customWidth="1"/>
    <col min="1936" max="1936" width="11.08984375" bestFit="1" customWidth="1"/>
    <col min="1937" max="1937" width="12.54296875" bestFit="1" customWidth="1"/>
    <col min="1938" max="1938" width="11.90625" bestFit="1" customWidth="1"/>
    <col min="1939" max="1939" width="12.453125" bestFit="1" customWidth="1"/>
    <col min="1940" max="1940" width="11" bestFit="1" customWidth="1"/>
    <col min="1941" max="1941" width="11.6328125" bestFit="1" customWidth="1"/>
    <col min="1942" max="1942" width="9.81640625" bestFit="1" customWidth="1"/>
    <col min="1943" max="1943" width="8.90625" bestFit="1" customWidth="1"/>
    <col min="1944" max="1944" width="11.90625" bestFit="1" customWidth="1"/>
    <col min="1945" max="1945" width="9.36328125" bestFit="1" customWidth="1"/>
    <col min="1946" max="1946" width="8.36328125" bestFit="1" customWidth="1"/>
    <col min="1947" max="1947" width="9.54296875" bestFit="1" customWidth="1"/>
    <col min="1948" max="1949" width="8.90625" bestFit="1" customWidth="1"/>
    <col min="1950" max="1950" width="9.08984375" bestFit="1" customWidth="1"/>
    <col min="1951" max="1951" width="10.26953125" bestFit="1" customWidth="1"/>
    <col min="1953" max="1954" width="8.90625" bestFit="1" customWidth="1"/>
    <col min="1955" max="1955" width="9.81640625" bestFit="1" customWidth="1"/>
    <col min="1956" max="1956" width="10.81640625" bestFit="1" customWidth="1"/>
    <col min="1957" max="1957" width="9.7265625" bestFit="1" customWidth="1"/>
    <col min="1958" max="1958" width="10.6328125" bestFit="1" customWidth="1"/>
    <col min="1959" max="1959" width="9.6328125" bestFit="1" customWidth="1"/>
    <col min="1960" max="1960" width="10.6328125" bestFit="1" customWidth="1"/>
    <col min="1961" max="1961" width="8.36328125" bestFit="1" customWidth="1"/>
    <col min="1962" max="1962" width="8.90625" bestFit="1" customWidth="1"/>
    <col min="1963" max="1963" width="9.26953125" bestFit="1" customWidth="1"/>
    <col min="1964" max="1964" width="10.7265625" bestFit="1" customWidth="1"/>
    <col min="1965" max="1965" width="10.08984375" bestFit="1" customWidth="1"/>
    <col min="1966" max="1966" width="10.6328125" bestFit="1" customWidth="1"/>
    <col min="1967" max="1967" width="9.1796875" bestFit="1" customWidth="1"/>
    <col min="1968" max="1968" width="11.1796875" bestFit="1" customWidth="1"/>
    <col min="1969" max="1969" width="9.81640625" bestFit="1" customWidth="1"/>
    <col min="1970" max="1970" width="10.453125" bestFit="1" customWidth="1"/>
    <col min="1971" max="1971" width="9.54296875" bestFit="1" customWidth="1"/>
    <col min="1972" max="1972" width="10.1796875" bestFit="1" customWidth="1"/>
    <col min="1973" max="1973" width="12.54296875" bestFit="1" customWidth="1"/>
    <col min="1974" max="1974" width="10" bestFit="1" customWidth="1"/>
    <col min="1975" max="1975" width="9" bestFit="1" customWidth="1"/>
    <col min="1976" max="1976" width="10.1796875" bestFit="1" customWidth="1"/>
    <col min="1977" max="1977" width="9.54296875" bestFit="1" customWidth="1"/>
    <col min="1978" max="1978" width="9.81640625" bestFit="1" customWidth="1"/>
    <col min="1979" max="1979" width="7.90625" bestFit="1" customWidth="1"/>
    <col min="1980" max="1980" width="10.90625" bestFit="1" customWidth="1"/>
    <col min="1981" max="1981" width="9.36328125" bestFit="1" customWidth="1"/>
    <col min="1982" max="1982" width="9.26953125" bestFit="1" customWidth="1"/>
    <col min="1983" max="1983" width="11.453125" bestFit="1" customWidth="1"/>
    <col min="1984" max="1984" width="10.36328125" bestFit="1" customWidth="1"/>
    <col min="1985" max="1985" width="11.26953125" bestFit="1" customWidth="1"/>
    <col min="1986" max="1986" width="10.26953125" bestFit="1" customWidth="1"/>
    <col min="1987" max="1987" width="11.26953125" bestFit="1" customWidth="1"/>
    <col min="1988" max="1988" width="9" bestFit="1" customWidth="1"/>
    <col min="1989" max="1989" width="9.54296875" bestFit="1" customWidth="1"/>
    <col min="1990" max="1990" width="9.90625" bestFit="1" customWidth="1"/>
    <col min="1991" max="1991" width="11.36328125" bestFit="1" customWidth="1"/>
    <col min="1992" max="1992" width="10.7265625" bestFit="1" customWidth="1"/>
    <col min="1993" max="1993" width="11.26953125" bestFit="1" customWidth="1"/>
    <col min="1994" max="1994" width="9.81640625" bestFit="1" customWidth="1"/>
    <col min="1995" max="1995" width="11.81640625" bestFit="1" customWidth="1"/>
    <col min="1996" max="1996" width="10.453125" bestFit="1" customWidth="1"/>
    <col min="1997" max="1997" width="12.54296875" bestFit="1" customWidth="1"/>
    <col min="1998" max="1998" width="11.6328125" bestFit="1" customWidth="1"/>
    <col min="1999" max="1999" width="12.26953125" bestFit="1" customWidth="1"/>
    <col min="2000" max="2000" width="14.7265625" bestFit="1" customWidth="1"/>
    <col min="2001" max="2001" width="12.08984375" bestFit="1" customWidth="1"/>
    <col min="2002" max="2002" width="11.08984375" bestFit="1" customWidth="1"/>
    <col min="2003" max="2003" width="12.26953125" bestFit="1" customWidth="1"/>
    <col min="2004" max="2004" width="11.6328125" bestFit="1" customWidth="1"/>
    <col min="2005" max="2005" width="11.90625" bestFit="1" customWidth="1"/>
    <col min="2006" max="2006" width="10" bestFit="1" customWidth="1"/>
    <col min="2007" max="2007" width="11.81640625" bestFit="1" customWidth="1"/>
    <col min="2008" max="2008" width="13.08984375" bestFit="1" customWidth="1"/>
    <col min="2009" max="2009" width="11.453125" bestFit="1" customWidth="1"/>
    <col min="2010" max="2010" width="10.7265625" bestFit="1" customWidth="1"/>
    <col min="2011" max="2011" width="11.36328125" bestFit="1" customWidth="1"/>
    <col min="2012" max="2012" width="12.54296875" bestFit="1" customWidth="1"/>
    <col min="2013" max="2013" width="13.6328125" bestFit="1" customWidth="1"/>
    <col min="2014" max="2014" width="12.453125" bestFit="1" customWidth="1"/>
    <col min="2015" max="2015" width="13.453125" bestFit="1" customWidth="1"/>
    <col min="2016" max="2016" width="12.36328125" bestFit="1" customWidth="1"/>
    <col min="2017" max="2017" width="13.453125" bestFit="1" customWidth="1"/>
    <col min="2018" max="2018" width="11.08984375" bestFit="1" customWidth="1"/>
    <col min="2019" max="2019" width="11.6328125" bestFit="1" customWidth="1"/>
    <col min="2020" max="2020" width="12" bestFit="1" customWidth="1"/>
    <col min="2021" max="2021" width="13.54296875" bestFit="1" customWidth="1"/>
    <col min="2022" max="2022" width="12.90625" bestFit="1" customWidth="1"/>
    <col min="2023" max="2023" width="11.90625" bestFit="1" customWidth="1"/>
    <col min="2024" max="2024" width="14" bestFit="1" customWidth="1"/>
    <col min="2025" max="2025" width="12.54296875" bestFit="1" customWidth="1"/>
    <col min="2026" max="2026" width="9.90625" bestFit="1" customWidth="1"/>
    <col min="2027" max="2027" width="9" bestFit="1" customWidth="1"/>
    <col min="2028" max="2028" width="9.6328125" bestFit="1" customWidth="1"/>
    <col min="2029" max="2029" width="12" bestFit="1" customWidth="1"/>
    <col min="2030" max="2030" width="9.453125" bestFit="1" customWidth="1"/>
    <col min="2031" max="2031" width="8.453125" bestFit="1" customWidth="1"/>
    <col min="2032" max="2032" width="9.6328125" bestFit="1" customWidth="1"/>
    <col min="2033" max="2033" width="9" bestFit="1" customWidth="1"/>
    <col min="2034" max="2034" width="9.26953125" bestFit="1" customWidth="1"/>
    <col min="2035" max="2035" width="9.1796875" bestFit="1" customWidth="1"/>
    <col min="2036" max="2036" width="10.36328125" bestFit="1" customWidth="1"/>
    <col min="2037" max="2037" width="8.90625" bestFit="1" customWidth="1"/>
    <col min="2038" max="2038" width="8.08984375" bestFit="1" customWidth="1"/>
    <col min="2040" max="2040" width="9.90625" bestFit="1" customWidth="1"/>
    <col min="2041" max="2041" width="10.90625" bestFit="1" customWidth="1"/>
    <col min="2042" max="2042" width="9.81640625" bestFit="1" customWidth="1"/>
    <col min="2043" max="2044" width="10.7265625" bestFit="1" customWidth="1"/>
    <col min="2045" max="2045" width="8.453125" bestFit="1" customWidth="1"/>
    <col min="2046" max="2046" width="9" bestFit="1" customWidth="1"/>
    <col min="2047" max="2047" width="9.36328125" bestFit="1" customWidth="1"/>
    <col min="2048" max="2048" width="10.81640625" bestFit="1" customWidth="1"/>
    <col min="2049" max="2049" width="10.1796875" bestFit="1" customWidth="1"/>
    <col min="2050" max="2050" width="10.7265625" bestFit="1" customWidth="1"/>
    <col min="2051" max="2051" width="9.26953125" bestFit="1" customWidth="1"/>
    <col min="2052" max="2052" width="11.26953125" bestFit="1" customWidth="1"/>
    <col min="2053" max="2053" width="9.90625" bestFit="1" customWidth="1"/>
    <col min="2054" max="2054" width="10.90625" bestFit="1" customWidth="1"/>
    <col min="2055" max="2055" width="10" bestFit="1" customWidth="1"/>
    <col min="2056" max="2056" width="10.6328125" bestFit="1" customWidth="1"/>
    <col min="2057" max="2057" width="13.08984375" bestFit="1" customWidth="1"/>
    <col min="2058" max="2058" width="10.453125" bestFit="1" customWidth="1"/>
    <col min="2059" max="2059" width="9.453125" bestFit="1" customWidth="1"/>
    <col min="2060" max="2060" width="10.6328125" bestFit="1" customWidth="1"/>
    <col min="2061" max="2061" width="10" bestFit="1" customWidth="1"/>
    <col min="2062" max="2062" width="10.26953125" bestFit="1" customWidth="1"/>
    <col min="2063" max="2063" width="8.36328125" bestFit="1" customWidth="1"/>
    <col min="2064" max="2064" width="10.1796875" bestFit="1" customWidth="1"/>
    <col min="2065" max="2065" width="11.36328125" bestFit="1" customWidth="1"/>
    <col min="2066" max="2066" width="9.81640625" bestFit="1" customWidth="1"/>
    <col min="2067" max="2067" width="9.08984375" bestFit="1" customWidth="1"/>
    <col min="2068" max="2068" width="9.7265625" bestFit="1" customWidth="1"/>
    <col min="2069" max="2069" width="10.90625" bestFit="1" customWidth="1"/>
    <col min="2070" max="2070" width="11.90625" bestFit="1" customWidth="1"/>
    <col min="2071" max="2071" width="10.81640625" bestFit="1" customWidth="1"/>
    <col min="2072" max="2072" width="11.7265625" bestFit="1" customWidth="1"/>
    <col min="2073" max="2073" width="10.7265625" bestFit="1" customWidth="1"/>
    <col min="2074" max="2074" width="11.7265625" bestFit="1" customWidth="1"/>
    <col min="2075" max="2075" width="9.453125" bestFit="1" customWidth="1"/>
    <col min="2076" max="2076" width="10" bestFit="1" customWidth="1"/>
    <col min="2077" max="2077" width="10.36328125" bestFit="1" customWidth="1"/>
    <col min="2078" max="2078" width="11.81640625" bestFit="1" customWidth="1"/>
    <col min="2079" max="2079" width="11.1796875" bestFit="1" customWidth="1"/>
    <col min="2080" max="2080" width="11.7265625" bestFit="1" customWidth="1"/>
    <col min="2081" max="2081" width="10.26953125" bestFit="1" customWidth="1"/>
    <col min="2082" max="2082" width="12.26953125" bestFit="1" customWidth="1"/>
    <col min="2083" max="2083" width="10.90625" bestFit="1" customWidth="1"/>
    <col min="2084" max="2084" width="10.1796875" bestFit="1" customWidth="1"/>
    <col min="2085" max="2085" width="9.26953125" bestFit="1" customWidth="1"/>
    <col min="2086" max="2086" width="9.90625" bestFit="1" customWidth="1"/>
    <col min="2087" max="2087" width="12.26953125" bestFit="1" customWidth="1"/>
    <col min="2088" max="2088" width="9.7265625" bestFit="1" customWidth="1"/>
    <col min="2090" max="2090" width="9.90625" bestFit="1" customWidth="1"/>
    <col min="2091" max="2091" width="9.26953125" bestFit="1" customWidth="1"/>
    <col min="2092" max="2092" width="9.54296875" bestFit="1" customWidth="1"/>
    <col min="2093" max="2093" width="7.6328125" bestFit="1" customWidth="1"/>
    <col min="2094" max="2094" width="9.453125" bestFit="1" customWidth="1"/>
    <col min="2095" max="2095" width="10.6328125" bestFit="1" customWidth="1"/>
    <col min="2096" max="2096" width="9.08984375" bestFit="1" customWidth="1"/>
    <col min="2097" max="2097" width="8.36328125" bestFit="1" customWidth="1"/>
    <col min="2098" max="2098" width="9" bestFit="1" customWidth="1"/>
    <col min="2099" max="2099" width="10.1796875" bestFit="1" customWidth="1"/>
    <col min="2100" max="2100" width="11.1796875" bestFit="1" customWidth="1"/>
    <col min="2101" max="2101" width="10.08984375" bestFit="1" customWidth="1"/>
    <col min="2102" max="2102" width="11" bestFit="1" customWidth="1"/>
    <col min="2103" max="2103" width="10" bestFit="1" customWidth="1"/>
    <col min="2104" max="2104" width="11" bestFit="1" customWidth="1"/>
    <col min="2106" max="2106" width="9.26953125" bestFit="1" customWidth="1"/>
    <col min="2107" max="2107" width="9.6328125" bestFit="1" customWidth="1"/>
    <col min="2108" max="2108" width="11.08984375" bestFit="1" customWidth="1"/>
    <col min="2109" max="2109" width="10.453125" bestFit="1" customWidth="1"/>
    <col min="2110" max="2110" width="11" bestFit="1" customWidth="1"/>
    <col min="2111" max="2111" width="9.54296875" bestFit="1" customWidth="1"/>
    <col min="2112" max="2112" width="11.54296875" bestFit="1" customWidth="1"/>
    <col min="2113" max="2113" width="10.1796875" bestFit="1" customWidth="1"/>
    <col min="2114" max="2114" width="11.453125" bestFit="1" customWidth="1"/>
    <col min="2115" max="2115" width="10.54296875" bestFit="1" customWidth="1"/>
    <col min="2116" max="2116" width="11.1796875" bestFit="1" customWidth="1"/>
    <col min="2117" max="2117" width="13.6328125" bestFit="1" customWidth="1"/>
    <col min="2118" max="2118" width="11" bestFit="1" customWidth="1"/>
    <col min="2119" max="2119" width="10" bestFit="1" customWidth="1"/>
    <col min="2120" max="2120" width="10.54296875" bestFit="1" customWidth="1"/>
    <col min="2121" max="2121" width="10.81640625" bestFit="1" customWidth="1"/>
    <col min="2122" max="2122" width="8.90625" bestFit="1" customWidth="1"/>
    <col min="2123" max="2123" width="10.7265625" bestFit="1" customWidth="1"/>
    <col min="2124" max="2124" width="11.90625" bestFit="1" customWidth="1"/>
    <col min="2125" max="2125" width="10.36328125" bestFit="1" customWidth="1"/>
    <col min="2126" max="2126" width="9.6328125" bestFit="1" customWidth="1"/>
    <col min="2127" max="2127" width="10.26953125" bestFit="1" customWidth="1"/>
    <col min="2128" max="2128" width="12.453125" bestFit="1" customWidth="1"/>
    <col min="2129" max="2129" width="11.36328125" bestFit="1" customWidth="1"/>
    <col min="2130" max="2130" width="12.26953125" bestFit="1" customWidth="1"/>
    <col min="2131" max="2131" width="11.26953125" bestFit="1" customWidth="1"/>
    <col min="2132" max="2132" width="12.26953125" bestFit="1" customWidth="1"/>
    <col min="2133" max="2133" width="10" bestFit="1" customWidth="1"/>
    <col min="2134" max="2134" width="10.54296875" bestFit="1" customWidth="1"/>
    <col min="2135" max="2135" width="10.90625" bestFit="1" customWidth="1"/>
    <col min="2136" max="2136" width="12.36328125" bestFit="1" customWidth="1"/>
    <col min="2137" max="2137" width="11.7265625" bestFit="1" customWidth="1"/>
    <col min="2138" max="2138" width="12.26953125" bestFit="1" customWidth="1"/>
    <col min="2139" max="2139" width="10.81640625" bestFit="1" customWidth="1"/>
    <col min="2140" max="2140" width="12.90625" bestFit="1" customWidth="1"/>
    <col min="2141" max="2141" width="11.453125" bestFit="1" customWidth="1"/>
    <col min="2142" max="2142" width="11.6328125" bestFit="1" customWidth="1"/>
    <col min="2143" max="2143" width="10.7265625" bestFit="1" customWidth="1"/>
    <col min="2144" max="2144" width="11.36328125" bestFit="1" customWidth="1"/>
    <col min="2145" max="2145" width="13.81640625" bestFit="1" customWidth="1"/>
    <col min="2146" max="2146" width="11.1796875" bestFit="1" customWidth="1"/>
    <col min="2147" max="2147" width="10.1796875" bestFit="1" customWidth="1"/>
    <col min="2148" max="2148" width="11.36328125" bestFit="1" customWidth="1"/>
    <col min="2149" max="2149" width="10.7265625" bestFit="1" customWidth="1"/>
    <col min="2150" max="2150" width="11" bestFit="1" customWidth="1"/>
    <col min="2151" max="2151" width="9.08984375" bestFit="1" customWidth="1"/>
    <col min="2152" max="2152" width="10.90625" bestFit="1" customWidth="1"/>
    <col min="2153" max="2153" width="12.08984375" bestFit="1" customWidth="1"/>
    <col min="2154" max="2154" width="10.54296875" bestFit="1" customWidth="1"/>
    <col min="2155" max="2155" width="9.81640625" bestFit="1" customWidth="1"/>
    <col min="2156" max="2156" width="10.453125" bestFit="1" customWidth="1"/>
    <col min="2157" max="2157" width="11.6328125" bestFit="1" customWidth="1"/>
    <col min="2158" max="2158" width="12.6328125" bestFit="1" customWidth="1"/>
    <col min="2159" max="2159" width="11.54296875" bestFit="1" customWidth="1"/>
    <col min="2160" max="2160" width="12.453125" bestFit="1" customWidth="1"/>
    <col min="2161" max="2161" width="11.453125" bestFit="1" customWidth="1"/>
    <col min="2162" max="2162" width="12.453125" bestFit="1" customWidth="1"/>
    <col min="2163" max="2163" width="10.1796875" bestFit="1" customWidth="1"/>
    <col min="2164" max="2164" width="10.7265625" bestFit="1" customWidth="1"/>
    <col min="2165" max="2165" width="11.08984375" bestFit="1" customWidth="1"/>
    <col min="2166" max="2166" width="12.54296875" bestFit="1" customWidth="1"/>
    <col min="2167" max="2167" width="11.90625" bestFit="1" customWidth="1"/>
    <col min="2168" max="2168" width="12.453125" bestFit="1" customWidth="1"/>
    <col min="2169" max="2169" width="11" bestFit="1" customWidth="1"/>
    <col min="2170" max="2170" width="13.08984375" bestFit="1" customWidth="1"/>
    <col min="2171" max="2171" width="11.6328125" bestFit="1" customWidth="1"/>
    <col min="2172" max="2172" width="11.7265625" bestFit="1" customWidth="1"/>
    <col min="2173" max="2173" width="10.81640625" bestFit="1" customWidth="1"/>
    <col min="2174" max="2174" width="11.453125" bestFit="1" customWidth="1"/>
    <col min="2175" max="2175" width="13.90625" bestFit="1" customWidth="1"/>
    <col min="2176" max="2176" width="11.26953125" bestFit="1" customWidth="1"/>
    <col min="2177" max="2177" width="10.26953125" bestFit="1" customWidth="1"/>
    <col min="2178" max="2178" width="11.453125" bestFit="1" customWidth="1"/>
    <col min="2179" max="2179" width="10.81640625" bestFit="1" customWidth="1"/>
    <col min="2180" max="2180" width="11.08984375" bestFit="1" customWidth="1"/>
    <col min="2181" max="2181" width="9.1796875" bestFit="1" customWidth="1"/>
    <col min="2182" max="2182" width="11" bestFit="1" customWidth="1"/>
    <col min="2183" max="2183" width="12.1796875" bestFit="1" customWidth="1"/>
    <col min="2184" max="2184" width="10.6328125" bestFit="1" customWidth="1"/>
    <col min="2185" max="2185" width="9.90625" bestFit="1" customWidth="1"/>
    <col min="2186" max="2186" width="10.54296875" bestFit="1" customWidth="1"/>
    <col min="2187" max="2187" width="11.7265625" bestFit="1" customWidth="1"/>
    <col min="2188" max="2188" width="12.7265625" bestFit="1" customWidth="1"/>
    <col min="2189" max="2189" width="11.6328125" bestFit="1" customWidth="1"/>
    <col min="2190" max="2190" width="12.54296875" bestFit="1" customWidth="1"/>
    <col min="2191" max="2191" width="11.54296875" bestFit="1" customWidth="1"/>
    <col min="2192" max="2192" width="12.54296875" bestFit="1" customWidth="1"/>
    <col min="2193" max="2193" width="10.26953125" bestFit="1" customWidth="1"/>
    <col min="2194" max="2194" width="10.81640625" bestFit="1" customWidth="1"/>
    <col min="2195" max="2195" width="11.1796875" bestFit="1" customWidth="1"/>
    <col min="2196" max="2196" width="12.6328125" bestFit="1" customWidth="1"/>
    <col min="2197" max="2197" width="12" bestFit="1" customWidth="1"/>
    <col min="2198" max="2198" width="12.54296875" bestFit="1" customWidth="1"/>
    <col min="2199" max="2199" width="11.08984375" bestFit="1" customWidth="1"/>
    <col min="2200" max="2200" width="13.1796875" bestFit="1" customWidth="1"/>
    <col min="2201" max="2201" width="11.7265625" bestFit="1" customWidth="1"/>
    <col min="2202" max="2202" width="12.6328125" bestFit="1" customWidth="1"/>
    <col min="2203" max="2203" width="11.7265625" bestFit="1" customWidth="1"/>
    <col min="2204" max="2204" width="14.81640625" bestFit="1" customWidth="1"/>
    <col min="2205" max="2205" width="12.1796875" bestFit="1" customWidth="1"/>
    <col min="2206" max="2206" width="11.1796875" bestFit="1" customWidth="1"/>
    <col min="2207" max="2207" width="12.36328125" bestFit="1" customWidth="1"/>
    <col min="2208" max="2208" width="11.7265625" bestFit="1" customWidth="1"/>
    <col min="2209" max="2209" width="12" bestFit="1" customWidth="1"/>
    <col min="2210" max="2210" width="10.08984375" bestFit="1" customWidth="1"/>
    <col min="2211" max="2211" width="11.90625" bestFit="1" customWidth="1"/>
    <col min="2212" max="2212" width="13.1796875" bestFit="1" customWidth="1"/>
    <col min="2213" max="2213" width="11.54296875" bestFit="1" customWidth="1"/>
    <col min="2214" max="2214" width="10.81640625" bestFit="1" customWidth="1"/>
    <col min="2215" max="2215" width="11.453125" bestFit="1" customWidth="1"/>
    <col min="2216" max="2216" width="12.6328125" bestFit="1" customWidth="1"/>
    <col min="2217" max="2217" width="13.7265625" bestFit="1" customWidth="1"/>
    <col min="2218" max="2218" width="12.54296875" bestFit="1" customWidth="1"/>
    <col min="2219" max="2219" width="13.54296875" bestFit="1" customWidth="1"/>
    <col min="2220" max="2220" width="12.453125" bestFit="1" customWidth="1"/>
    <col min="2221" max="2221" width="13.54296875" bestFit="1" customWidth="1"/>
    <col min="2222" max="2222" width="11.1796875" bestFit="1" customWidth="1"/>
    <col min="2223" max="2223" width="11.7265625" bestFit="1" customWidth="1"/>
    <col min="2224" max="2224" width="12.08984375" bestFit="1" customWidth="1"/>
    <col min="2225" max="2225" width="13.6328125" bestFit="1" customWidth="1"/>
    <col min="2226" max="2226" width="13" bestFit="1" customWidth="1"/>
    <col min="2227" max="2227" width="13.54296875" bestFit="1" customWidth="1"/>
    <col min="2228" max="2228" width="12" bestFit="1" customWidth="1"/>
    <col min="2229" max="2229" width="14.08984375" bestFit="1" customWidth="1"/>
    <col min="2230" max="2230" width="12.6328125" bestFit="1" customWidth="1"/>
    <col min="2231" max="2231" width="13.7265625" bestFit="1" customWidth="1"/>
    <col min="2232" max="2232" width="12.7265625" bestFit="1" customWidth="1"/>
    <col min="2233" max="2233" width="13.453125" bestFit="1" customWidth="1"/>
    <col min="2234" max="2234" width="15.81640625" bestFit="1" customWidth="1"/>
    <col min="2235" max="2235" width="13.26953125" bestFit="1" customWidth="1"/>
    <col min="2236" max="2236" width="12.1796875" bestFit="1" customWidth="1"/>
    <col min="2237" max="2237" width="13.453125" bestFit="1" customWidth="1"/>
    <col min="2238" max="2238" width="12.7265625" bestFit="1" customWidth="1"/>
    <col min="2239" max="2239" width="13.08984375" bestFit="1" customWidth="1"/>
    <col min="2240" max="2240" width="11.08984375" bestFit="1" customWidth="1"/>
    <col min="2241" max="2241" width="13" bestFit="1" customWidth="1"/>
    <col min="2242" max="2242" width="14.1796875" bestFit="1" customWidth="1"/>
    <col min="2243" max="2243" width="12.54296875" bestFit="1" customWidth="1"/>
    <col min="2244" max="2244" width="11.81640625" bestFit="1" customWidth="1"/>
    <col min="2245" max="2245" width="12.453125" bestFit="1" customWidth="1"/>
    <col min="2246" max="2246" width="13.7265625" bestFit="1" customWidth="1"/>
    <col min="2247" max="2247" width="14.7265625" bestFit="1" customWidth="1"/>
    <col min="2248" max="2248" width="13.6328125" bestFit="1" customWidth="1"/>
    <col min="2249" max="2249" width="14.54296875" bestFit="1" customWidth="1"/>
    <col min="2250" max="2250" width="13.54296875" bestFit="1" customWidth="1"/>
    <col min="2251" max="2251" width="14.54296875" bestFit="1" customWidth="1"/>
    <col min="2252" max="2252" width="12.1796875" bestFit="1" customWidth="1"/>
    <col min="2253" max="2253" width="12.7265625" bestFit="1" customWidth="1"/>
    <col min="2254" max="2254" width="13.1796875" bestFit="1" customWidth="1"/>
    <col min="2255" max="2255" width="14.6328125" bestFit="1" customWidth="1"/>
    <col min="2256" max="2256" width="14" bestFit="1" customWidth="1"/>
    <col min="2257" max="2257" width="14.54296875" bestFit="1" customWidth="1"/>
    <col min="2258" max="2258" width="13.08984375" bestFit="1" customWidth="1"/>
    <col min="2259" max="2259" width="15.08984375" bestFit="1" customWidth="1"/>
    <col min="2260" max="2260" width="13.7265625" bestFit="1" customWidth="1"/>
    <col min="2261" max="2261" width="12.36328125" bestFit="1" customWidth="1"/>
    <col min="2262" max="2262" width="13.08984375" bestFit="1" customWidth="1"/>
    <col min="2263" max="2263" width="15.453125" bestFit="1" customWidth="1"/>
    <col min="2264" max="2264" width="12.90625" bestFit="1" customWidth="1"/>
    <col min="2265" max="2265" width="11.81640625" bestFit="1" customWidth="1"/>
    <col min="2266" max="2266" width="13.08984375" bestFit="1" customWidth="1"/>
    <col min="2267" max="2267" width="12.36328125" bestFit="1" customWidth="1"/>
    <col min="2268" max="2268" width="10.7265625" bestFit="1" customWidth="1"/>
    <col min="2269" max="2269" width="12.54296875" bestFit="1" customWidth="1"/>
    <col min="2270" max="2270" width="13.81640625" bestFit="1" customWidth="1"/>
    <col min="2271" max="2271" width="12.1796875" bestFit="1" customWidth="1"/>
    <col min="2272" max="2272" width="11.453125" bestFit="1" customWidth="1"/>
    <col min="2273" max="2273" width="12.08984375" bestFit="1" customWidth="1"/>
    <col min="2274" max="2274" width="14.36328125" bestFit="1" customWidth="1"/>
    <col min="2275" max="2275" width="13.26953125" bestFit="1" customWidth="1"/>
    <col min="2276" max="2277" width="14.1796875" bestFit="1" customWidth="1"/>
    <col min="2278" max="2278" width="12.36328125" bestFit="1" customWidth="1"/>
    <col min="2279" max="2279" width="12.7265625" bestFit="1" customWidth="1"/>
    <col min="2280" max="2280" width="14.26953125" bestFit="1" customWidth="1"/>
    <col min="2281" max="2281" width="13.6328125" bestFit="1" customWidth="1"/>
    <col min="2282" max="2282" width="14.1796875" bestFit="1" customWidth="1"/>
    <col min="2283" max="2283" width="12.6328125" bestFit="1" customWidth="1"/>
    <col min="2284" max="2284" width="14.7265625" bestFit="1" customWidth="1"/>
    <col min="2285" max="2285" width="13.36328125" bestFit="1" customWidth="1"/>
    <col min="2286" max="2286" width="16.08984375" bestFit="1" customWidth="1"/>
    <col min="2287" max="2287" width="21.26953125" bestFit="1" customWidth="1"/>
    <col min="2288" max="2288" width="27.7265625" bestFit="1" customWidth="1"/>
    <col min="2289" max="2289" width="16.6328125" bestFit="1" customWidth="1"/>
  </cols>
  <sheetData>
    <row r="1" spans="1:7" x14ac:dyDescent="0.35">
      <c r="A1" t="s">
        <v>66</v>
      </c>
    </row>
    <row r="4" spans="1:7" x14ac:dyDescent="0.35">
      <c r="A4" s="6" t="s">
        <v>67</v>
      </c>
      <c r="B4" s="6" t="s">
        <v>68</v>
      </c>
      <c r="G4" s="11" t="s">
        <v>69</v>
      </c>
    </row>
    <row r="5" spans="1:7" x14ac:dyDescent="0.35">
      <c r="A5" s="6" t="s">
        <v>53</v>
      </c>
      <c r="B5">
        <v>2024</v>
      </c>
      <c r="C5">
        <v>2025</v>
      </c>
      <c r="D5" t="s">
        <v>70</v>
      </c>
    </row>
    <row r="6" spans="1:7" x14ac:dyDescent="0.35">
      <c r="A6" s="7" t="s">
        <v>71</v>
      </c>
      <c r="B6">
        <v>1632</v>
      </c>
      <c r="C6">
        <v>160</v>
      </c>
      <c r="D6">
        <v>1792</v>
      </c>
    </row>
    <row r="7" spans="1:7" x14ac:dyDescent="0.35">
      <c r="A7" s="7" t="s">
        <v>72</v>
      </c>
      <c r="B7">
        <v>3347</v>
      </c>
      <c r="C7">
        <v>4861</v>
      </c>
      <c r="D7">
        <v>8208</v>
      </c>
    </row>
    <row r="8" spans="1:7" x14ac:dyDescent="0.35">
      <c r="A8" s="7" t="s">
        <v>70</v>
      </c>
      <c r="B8">
        <v>4979</v>
      </c>
      <c r="C8">
        <v>5021</v>
      </c>
      <c r="D8">
        <v>10000</v>
      </c>
    </row>
    <row r="11" spans="1:7" x14ac:dyDescent="0.35">
      <c r="A11" s="6" t="s">
        <v>53</v>
      </c>
      <c r="B11" t="s">
        <v>54</v>
      </c>
      <c r="C11" t="s">
        <v>73</v>
      </c>
      <c r="G11" t="s">
        <v>74</v>
      </c>
    </row>
    <row r="12" spans="1:7" x14ac:dyDescent="0.35">
      <c r="A12" s="7" t="s">
        <v>71</v>
      </c>
      <c r="B12" s="3">
        <v>247394.59999999989</v>
      </c>
      <c r="C12">
        <v>1792</v>
      </c>
      <c r="D12" s="3">
        <f>AVERAGE(B12/C12)</f>
        <v>138.05502232142851</v>
      </c>
    </row>
    <row r="13" spans="1:7" x14ac:dyDescent="0.35">
      <c r="A13" s="7" t="s">
        <v>72</v>
      </c>
      <c r="B13" s="3">
        <v>1131637.600000001</v>
      </c>
      <c r="C13">
        <v>8208</v>
      </c>
      <c r="D13" s="3">
        <f>AVERAGE(B13/C13)</f>
        <v>137.87007797270968</v>
      </c>
    </row>
    <row r="14" spans="1:7" x14ac:dyDescent="0.35">
      <c r="A14" s="7" t="s">
        <v>70</v>
      </c>
      <c r="B14" s="3">
        <v>1379032.2000000069</v>
      </c>
      <c r="C14">
        <v>10000</v>
      </c>
    </row>
    <row r="18" spans="1:4" x14ac:dyDescent="0.35">
      <c r="A18" t="s">
        <v>75</v>
      </c>
    </row>
    <row r="22" spans="1:4" x14ac:dyDescent="0.35">
      <c r="B22" s="6" t="s">
        <v>12629</v>
      </c>
    </row>
    <row r="23" spans="1:4" x14ac:dyDescent="0.35">
      <c r="A23" s="6" t="s">
        <v>53</v>
      </c>
      <c r="B23" t="s">
        <v>55</v>
      </c>
      <c r="C23" t="s">
        <v>73</v>
      </c>
      <c r="D23" t="s">
        <v>54</v>
      </c>
    </row>
    <row r="24" spans="1:4" x14ac:dyDescent="0.35">
      <c r="A24" s="51" t="s">
        <v>56</v>
      </c>
      <c r="B24" s="8">
        <v>3214.9000000000005</v>
      </c>
      <c r="C24" s="52">
        <v>51</v>
      </c>
      <c r="D24" s="8">
        <v>7795.9000000000015</v>
      </c>
    </row>
    <row r="25" spans="1:4" x14ac:dyDescent="0.35">
      <c r="A25" s="51" t="s">
        <v>57</v>
      </c>
      <c r="B25" s="8">
        <v>3236.7999999999993</v>
      </c>
      <c r="C25" s="52">
        <v>48</v>
      </c>
      <c r="D25" s="8">
        <v>7666.8</v>
      </c>
    </row>
    <row r="26" spans="1:4" x14ac:dyDescent="0.35">
      <c r="A26" s="51" t="s">
        <v>58</v>
      </c>
      <c r="B26" s="8">
        <v>3152.2500000000005</v>
      </c>
      <c r="C26" s="52">
        <v>49</v>
      </c>
      <c r="D26" s="8">
        <v>7534.25</v>
      </c>
    </row>
    <row r="27" spans="1:4" x14ac:dyDescent="0.35">
      <c r="A27" s="51" t="s">
        <v>59</v>
      </c>
      <c r="B27" s="8">
        <v>3075.0000000000005</v>
      </c>
      <c r="C27" s="52">
        <v>45</v>
      </c>
      <c r="D27" s="8">
        <v>7479.0000000000009</v>
      </c>
    </row>
    <row r="28" spans="1:4" x14ac:dyDescent="0.35">
      <c r="A28" s="51" t="s">
        <v>60</v>
      </c>
      <c r="B28" s="8">
        <v>2994.7999999999997</v>
      </c>
      <c r="C28" s="52">
        <v>47</v>
      </c>
      <c r="D28" s="8">
        <v>7311.7999999999993</v>
      </c>
    </row>
    <row r="29" spans="1:4" x14ac:dyDescent="0.35">
      <c r="A29" s="51" t="s">
        <v>61</v>
      </c>
      <c r="B29" s="8">
        <v>3043.2999999999997</v>
      </c>
      <c r="C29" s="52">
        <v>47</v>
      </c>
      <c r="D29" s="8">
        <v>7211.2999999999993</v>
      </c>
    </row>
    <row r="30" spans="1:4" x14ac:dyDescent="0.35">
      <c r="A30" s="51" t="s">
        <v>62</v>
      </c>
      <c r="B30" s="8">
        <v>2920.85</v>
      </c>
      <c r="C30" s="52">
        <v>57</v>
      </c>
      <c r="D30" s="8">
        <v>7151.85</v>
      </c>
    </row>
    <row r="31" spans="1:4" x14ac:dyDescent="0.35">
      <c r="A31" s="51" t="s">
        <v>63</v>
      </c>
      <c r="B31" s="8">
        <v>2875.65</v>
      </c>
      <c r="C31" s="52">
        <v>36</v>
      </c>
      <c r="D31" s="8">
        <v>7045.65</v>
      </c>
    </row>
    <row r="32" spans="1:4" x14ac:dyDescent="0.35">
      <c r="A32" s="51" t="s">
        <v>64</v>
      </c>
      <c r="B32" s="8">
        <v>2870.4000000000005</v>
      </c>
      <c r="C32" s="52">
        <v>44</v>
      </c>
      <c r="D32" s="8">
        <v>6742.4</v>
      </c>
    </row>
    <row r="33" spans="1:4" x14ac:dyDescent="0.35">
      <c r="A33" s="51" t="s">
        <v>65</v>
      </c>
      <c r="B33" s="8">
        <v>2834.7000000000003</v>
      </c>
      <c r="C33" s="52">
        <v>50</v>
      </c>
      <c r="D33" s="8">
        <v>6641.6999999999989</v>
      </c>
    </row>
    <row r="34" spans="1:4" x14ac:dyDescent="0.35">
      <c r="A34" s="7" t="s">
        <v>2837</v>
      </c>
      <c r="B34" s="3">
        <v>2569.9</v>
      </c>
      <c r="C34" s="50">
        <v>38</v>
      </c>
      <c r="D34" s="3">
        <v>6580.9000000000015</v>
      </c>
    </row>
    <row r="35" spans="1:4" x14ac:dyDescent="0.35">
      <c r="A35" s="7" t="s">
        <v>2141</v>
      </c>
      <c r="B35" s="3">
        <v>2727.7500000000005</v>
      </c>
      <c r="C35" s="50">
        <v>47</v>
      </c>
      <c r="D35" s="3">
        <v>6540.75</v>
      </c>
    </row>
    <row r="36" spans="1:4" x14ac:dyDescent="0.35">
      <c r="A36" s="7" t="s">
        <v>2595</v>
      </c>
      <c r="B36" s="3">
        <v>2609.25</v>
      </c>
      <c r="C36" s="50">
        <v>47</v>
      </c>
      <c r="D36" s="3">
        <v>6377.2500000000018</v>
      </c>
    </row>
    <row r="37" spans="1:4" x14ac:dyDescent="0.35">
      <c r="A37" s="7" t="s">
        <v>1985</v>
      </c>
      <c r="B37" s="3">
        <v>2490.1999999999994</v>
      </c>
      <c r="C37" s="50">
        <v>35</v>
      </c>
      <c r="D37" s="3">
        <v>6323.2000000000016</v>
      </c>
    </row>
    <row r="38" spans="1:4" x14ac:dyDescent="0.35">
      <c r="A38" s="7" t="s">
        <v>2449</v>
      </c>
      <c r="B38" s="3">
        <v>2604.4</v>
      </c>
      <c r="C38" s="50">
        <v>44</v>
      </c>
      <c r="D38" s="3">
        <v>6119.4</v>
      </c>
    </row>
    <row r="39" spans="1:4" x14ac:dyDescent="0.35">
      <c r="A39" s="7" t="s">
        <v>2908</v>
      </c>
      <c r="B39" s="3">
        <v>2531.5</v>
      </c>
      <c r="C39" s="50">
        <v>39</v>
      </c>
      <c r="D39" s="3">
        <v>6044.5</v>
      </c>
    </row>
    <row r="40" spans="1:4" x14ac:dyDescent="0.35">
      <c r="A40" s="7" t="s">
        <v>2040</v>
      </c>
      <c r="B40" s="3">
        <v>2493.6</v>
      </c>
      <c r="C40" s="50">
        <v>40</v>
      </c>
      <c r="D40" s="3">
        <v>5937.6000000000013</v>
      </c>
    </row>
    <row r="41" spans="1:4" x14ac:dyDescent="0.35">
      <c r="A41" s="7" t="s">
        <v>2473</v>
      </c>
      <c r="B41" s="3">
        <v>2507.1499999999996</v>
      </c>
      <c r="C41" s="50">
        <v>36</v>
      </c>
      <c r="D41" s="3">
        <v>5912.1499999999987</v>
      </c>
    </row>
    <row r="42" spans="1:4" x14ac:dyDescent="0.35">
      <c r="A42" s="7" t="s">
        <v>2920</v>
      </c>
      <c r="B42" s="3">
        <v>2406.5500000000002</v>
      </c>
      <c r="C42" s="50">
        <v>41</v>
      </c>
      <c r="D42" s="3">
        <v>5908.55</v>
      </c>
    </row>
    <row r="43" spans="1:4" x14ac:dyDescent="0.35">
      <c r="A43" s="7" t="s">
        <v>2250</v>
      </c>
      <c r="B43" s="3">
        <v>2236.4000000000005</v>
      </c>
      <c r="C43" s="50">
        <v>38</v>
      </c>
      <c r="D43" s="3">
        <v>5880.3999999999987</v>
      </c>
    </row>
    <row r="44" spans="1:4" x14ac:dyDescent="0.35">
      <c r="A44" s="7" t="s">
        <v>2302</v>
      </c>
      <c r="B44" s="3">
        <v>2285.9999999999995</v>
      </c>
      <c r="C44" s="50">
        <v>40</v>
      </c>
      <c r="D44" s="3">
        <v>5859</v>
      </c>
    </row>
    <row r="45" spans="1:4" x14ac:dyDescent="0.35">
      <c r="A45" s="7" t="s">
        <v>2078</v>
      </c>
      <c r="B45" s="3">
        <v>2505.6999999999998</v>
      </c>
      <c r="C45" s="50">
        <v>45</v>
      </c>
      <c r="D45" s="3">
        <v>5828.7000000000016</v>
      </c>
    </row>
    <row r="46" spans="1:4" x14ac:dyDescent="0.35">
      <c r="A46" s="7" t="s">
        <v>2242</v>
      </c>
      <c r="B46" s="3">
        <v>2649.5500000000006</v>
      </c>
      <c r="C46" s="50">
        <v>44</v>
      </c>
      <c r="D46" s="3">
        <v>5773.5500000000011</v>
      </c>
    </row>
    <row r="47" spans="1:4" x14ac:dyDescent="0.35">
      <c r="A47" s="7" t="s">
        <v>1958</v>
      </c>
      <c r="B47" s="3">
        <v>2278.1</v>
      </c>
      <c r="C47" s="50">
        <v>38</v>
      </c>
      <c r="D47" s="3">
        <v>5743.1</v>
      </c>
    </row>
    <row r="48" spans="1:4" x14ac:dyDescent="0.35">
      <c r="A48" s="7" t="s">
        <v>2466</v>
      </c>
      <c r="B48" s="3">
        <v>2334.9499999999994</v>
      </c>
      <c r="C48" s="50">
        <v>45</v>
      </c>
      <c r="D48" s="3">
        <v>5735.9500000000007</v>
      </c>
    </row>
    <row r="49" spans="1:4" x14ac:dyDescent="0.35">
      <c r="A49" s="7" t="s">
        <v>3013</v>
      </c>
      <c r="B49" s="3">
        <v>2332.4500000000003</v>
      </c>
      <c r="C49" s="50">
        <v>33</v>
      </c>
      <c r="D49" s="3">
        <v>5703.4500000000007</v>
      </c>
    </row>
    <row r="50" spans="1:4" x14ac:dyDescent="0.35">
      <c r="A50" s="7" t="s">
        <v>2480</v>
      </c>
      <c r="B50" s="3">
        <v>2201.25</v>
      </c>
      <c r="C50" s="50">
        <v>36</v>
      </c>
      <c r="D50" s="3">
        <v>5570.2499999999991</v>
      </c>
    </row>
    <row r="51" spans="1:4" x14ac:dyDescent="0.35">
      <c r="A51" s="7" t="s">
        <v>2124</v>
      </c>
      <c r="B51" s="3">
        <v>2316.3000000000002</v>
      </c>
      <c r="C51" s="50">
        <v>38</v>
      </c>
      <c r="D51" s="3">
        <v>5565.3000000000011</v>
      </c>
    </row>
    <row r="52" spans="1:4" x14ac:dyDescent="0.35">
      <c r="A52" s="7" t="s">
        <v>2393</v>
      </c>
      <c r="B52" s="3">
        <v>2130.6</v>
      </c>
      <c r="C52" s="50">
        <v>32</v>
      </c>
      <c r="D52" s="3">
        <v>5520.5999999999995</v>
      </c>
    </row>
    <row r="53" spans="1:4" x14ac:dyDescent="0.35">
      <c r="A53" s="7" t="s">
        <v>2194</v>
      </c>
      <c r="B53" s="3">
        <v>2305.0499999999997</v>
      </c>
      <c r="C53" s="50">
        <v>34</v>
      </c>
      <c r="D53" s="3">
        <v>5490.0499999999993</v>
      </c>
    </row>
    <row r="54" spans="1:4" x14ac:dyDescent="0.35">
      <c r="A54" s="7" t="s">
        <v>2080</v>
      </c>
      <c r="B54" s="3">
        <v>2383.3000000000002</v>
      </c>
      <c r="C54" s="50">
        <v>58</v>
      </c>
      <c r="D54" s="3">
        <v>5399.2999999999993</v>
      </c>
    </row>
    <row r="55" spans="1:4" x14ac:dyDescent="0.35">
      <c r="A55" s="7" t="s">
        <v>2943</v>
      </c>
      <c r="B55" s="3">
        <v>1917.75</v>
      </c>
      <c r="C55" s="50">
        <v>24</v>
      </c>
      <c r="D55" s="3">
        <v>5368.75</v>
      </c>
    </row>
    <row r="56" spans="1:4" x14ac:dyDescent="0.35">
      <c r="A56" s="7" t="s">
        <v>3099</v>
      </c>
      <c r="B56" s="3">
        <v>2139.5500000000002</v>
      </c>
      <c r="C56" s="50">
        <v>41</v>
      </c>
      <c r="D56" s="3">
        <v>5367.5499999999993</v>
      </c>
    </row>
    <row r="57" spans="1:4" x14ac:dyDescent="0.35">
      <c r="A57" s="7" t="s">
        <v>2252</v>
      </c>
      <c r="B57" s="3">
        <v>2198.1</v>
      </c>
      <c r="C57" s="50">
        <v>36</v>
      </c>
      <c r="D57" s="3">
        <v>5333.0999999999995</v>
      </c>
    </row>
    <row r="58" spans="1:4" x14ac:dyDescent="0.35">
      <c r="A58" s="7" t="s">
        <v>2025</v>
      </c>
      <c r="B58" s="3">
        <v>2292.5999999999995</v>
      </c>
      <c r="C58" s="50">
        <v>32</v>
      </c>
      <c r="D58" s="3">
        <v>5320.6</v>
      </c>
    </row>
    <row r="59" spans="1:4" x14ac:dyDescent="0.35">
      <c r="A59" s="7" t="s">
        <v>2072</v>
      </c>
      <c r="B59" s="3">
        <v>2374.8999999999996</v>
      </c>
      <c r="C59" s="50">
        <v>43</v>
      </c>
      <c r="D59" s="3">
        <v>5300.9000000000005</v>
      </c>
    </row>
    <row r="60" spans="1:4" x14ac:dyDescent="0.35">
      <c r="A60" s="7" t="s">
        <v>2197</v>
      </c>
      <c r="B60" s="3">
        <v>2158.65</v>
      </c>
      <c r="C60" s="50">
        <v>35</v>
      </c>
      <c r="D60" s="3">
        <v>5296.65</v>
      </c>
    </row>
    <row r="61" spans="1:4" x14ac:dyDescent="0.35">
      <c r="A61" s="7" t="s">
        <v>3022</v>
      </c>
      <c r="B61" s="3">
        <v>2065.9</v>
      </c>
      <c r="C61" s="50">
        <v>36</v>
      </c>
      <c r="D61" s="3">
        <v>5265.9</v>
      </c>
    </row>
    <row r="62" spans="1:4" x14ac:dyDescent="0.35">
      <c r="A62" s="7" t="s">
        <v>2300</v>
      </c>
      <c r="B62" s="3">
        <v>2103.35</v>
      </c>
      <c r="C62" s="50">
        <v>35</v>
      </c>
      <c r="D62" s="3">
        <v>5242.3499999999995</v>
      </c>
    </row>
    <row r="63" spans="1:4" x14ac:dyDescent="0.35">
      <c r="A63" s="7" t="s">
        <v>2082</v>
      </c>
      <c r="B63" s="3">
        <v>2227.9499999999998</v>
      </c>
      <c r="C63" s="50">
        <v>34</v>
      </c>
      <c r="D63" s="3">
        <v>5138.95</v>
      </c>
    </row>
    <row r="64" spans="1:4" x14ac:dyDescent="0.35">
      <c r="A64" s="7" t="s">
        <v>2146</v>
      </c>
      <c r="B64" s="3">
        <v>2024.25</v>
      </c>
      <c r="C64" s="50">
        <v>31</v>
      </c>
      <c r="D64" s="3">
        <v>5116.2500000000009</v>
      </c>
    </row>
    <row r="65" spans="1:4" x14ac:dyDescent="0.35">
      <c r="A65" s="7" t="s">
        <v>2687</v>
      </c>
      <c r="B65" s="3">
        <v>2132.0499999999997</v>
      </c>
      <c r="C65" s="50">
        <v>32</v>
      </c>
      <c r="D65" s="3">
        <v>5051.05</v>
      </c>
    </row>
    <row r="66" spans="1:4" x14ac:dyDescent="0.35">
      <c r="A66" s="7" t="s">
        <v>3365</v>
      </c>
      <c r="B66" s="3">
        <v>1899.6999999999998</v>
      </c>
      <c r="C66" s="50">
        <v>21</v>
      </c>
      <c r="D66" s="3">
        <v>5015.7</v>
      </c>
    </row>
    <row r="67" spans="1:4" x14ac:dyDescent="0.35">
      <c r="A67" s="7" t="s">
        <v>3520</v>
      </c>
      <c r="B67" s="3">
        <v>2244.3999999999996</v>
      </c>
      <c r="C67" s="50">
        <v>36</v>
      </c>
      <c r="D67" s="3">
        <v>4997.4000000000005</v>
      </c>
    </row>
    <row r="68" spans="1:4" x14ac:dyDescent="0.35">
      <c r="A68" s="7" t="s">
        <v>2206</v>
      </c>
      <c r="B68" s="3">
        <v>1855.4999999999998</v>
      </c>
      <c r="C68" s="50">
        <v>27</v>
      </c>
      <c r="D68" s="3">
        <v>4893.5</v>
      </c>
    </row>
    <row r="69" spans="1:4" x14ac:dyDescent="0.35">
      <c r="A69" s="7" t="s">
        <v>4178</v>
      </c>
      <c r="B69" s="3">
        <v>1836.15</v>
      </c>
      <c r="C69" s="50">
        <v>28</v>
      </c>
      <c r="D69" s="3">
        <v>4884.1500000000005</v>
      </c>
    </row>
    <row r="70" spans="1:4" x14ac:dyDescent="0.35">
      <c r="A70" s="7" t="s">
        <v>2100</v>
      </c>
      <c r="B70" s="3">
        <v>2129.75</v>
      </c>
      <c r="C70" s="50">
        <v>37</v>
      </c>
      <c r="D70" s="3">
        <v>4873.7500000000009</v>
      </c>
    </row>
    <row r="71" spans="1:4" x14ac:dyDescent="0.35">
      <c r="A71" s="7" t="s">
        <v>2224</v>
      </c>
      <c r="B71" s="3">
        <v>2042.0499999999997</v>
      </c>
      <c r="C71" s="50">
        <v>36</v>
      </c>
      <c r="D71" s="3">
        <v>4850.05</v>
      </c>
    </row>
    <row r="72" spans="1:4" x14ac:dyDescent="0.35">
      <c r="A72" s="7" t="s">
        <v>1976</v>
      </c>
      <c r="B72" s="3">
        <v>2086.3000000000002</v>
      </c>
      <c r="C72" s="50">
        <v>36</v>
      </c>
      <c r="D72" s="3">
        <v>4810.2999999999993</v>
      </c>
    </row>
    <row r="73" spans="1:4" x14ac:dyDescent="0.35">
      <c r="A73" s="7" t="s">
        <v>1962</v>
      </c>
      <c r="B73" s="3">
        <v>1977.1</v>
      </c>
      <c r="C73" s="50">
        <v>39</v>
      </c>
      <c r="D73" s="3">
        <v>4807.1000000000004</v>
      </c>
    </row>
    <row r="74" spans="1:4" x14ac:dyDescent="0.35">
      <c r="A74" s="7" t="s">
        <v>2486</v>
      </c>
      <c r="B74" s="3">
        <v>1952.35</v>
      </c>
      <c r="C74" s="50">
        <v>41</v>
      </c>
      <c r="D74" s="3">
        <v>4751.3500000000004</v>
      </c>
    </row>
    <row r="75" spans="1:4" x14ac:dyDescent="0.35">
      <c r="A75" s="7" t="s">
        <v>2006</v>
      </c>
      <c r="B75" s="3">
        <v>2052.6000000000004</v>
      </c>
      <c r="C75" s="50">
        <v>32</v>
      </c>
      <c r="D75" s="3">
        <v>4718.6000000000004</v>
      </c>
    </row>
    <row r="76" spans="1:4" x14ac:dyDescent="0.35">
      <c r="A76" s="7" t="s">
        <v>2306</v>
      </c>
      <c r="B76" s="3">
        <v>1944.6000000000001</v>
      </c>
      <c r="C76" s="50">
        <v>28</v>
      </c>
      <c r="D76" s="3">
        <v>4701.5999999999995</v>
      </c>
    </row>
    <row r="77" spans="1:4" x14ac:dyDescent="0.35">
      <c r="A77" s="7" t="s">
        <v>2094</v>
      </c>
      <c r="B77" s="3">
        <v>2010.3000000000002</v>
      </c>
      <c r="C77" s="50">
        <v>33</v>
      </c>
      <c r="D77" s="3">
        <v>4695.2999999999993</v>
      </c>
    </row>
    <row r="78" spans="1:4" x14ac:dyDescent="0.35">
      <c r="A78" s="7" t="s">
        <v>2325</v>
      </c>
      <c r="B78" s="3">
        <v>1859.8</v>
      </c>
      <c r="C78" s="50">
        <v>27</v>
      </c>
      <c r="D78" s="3">
        <v>4633.8</v>
      </c>
    </row>
    <row r="79" spans="1:4" x14ac:dyDescent="0.35">
      <c r="A79" s="7" t="s">
        <v>2261</v>
      </c>
      <c r="B79" s="3">
        <v>2074.1999999999998</v>
      </c>
      <c r="C79" s="50">
        <v>40</v>
      </c>
      <c r="D79" s="3">
        <v>4605.2</v>
      </c>
    </row>
    <row r="80" spans="1:4" x14ac:dyDescent="0.35">
      <c r="A80" s="7" t="s">
        <v>2293</v>
      </c>
      <c r="B80" s="3">
        <v>1961.7999999999997</v>
      </c>
      <c r="C80" s="50">
        <v>30</v>
      </c>
      <c r="D80" s="3">
        <v>4582.8</v>
      </c>
    </row>
    <row r="81" spans="1:4" x14ac:dyDescent="0.35">
      <c r="A81" s="7" t="s">
        <v>2464</v>
      </c>
      <c r="B81" s="3">
        <v>1918.0499999999997</v>
      </c>
      <c r="C81" s="50">
        <v>31</v>
      </c>
      <c r="D81" s="3">
        <v>4519.05</v>
      </c>
    </row>
    <row r="82" spans="1:4" x14ac:dyDescent="0.35">
      <c r="A82" s="7" t="s">
        <v>2901</v>
      </c>
      <c r="B82" s="3">
        <v>1692.4999999999995</v>
      </c>
      <c r="C82" s="50">
        <v>31</v>
      </c>
      <c r="D82" s="3">
        <v>4487.5</v>
      </c>
    </row>
    <row r="83" spans="1:4" x14ac:dyDescent="0.35">
      <c r="A83" s="7" t="s">
        <v>1973</v>
      </c>
      <c r="B83" s="3">
        <v>1887.9999999999995</v>
      </c>
      <c r="C83" s="50">
        <v>36</v>
      </c>
      <c r="D83" s="3">
        <v>4462.0000000000009</v>
      </c>
    </row>
    <row r="84" spans="1:4" x14ac:dyDescent="0.35">
      <c r="A84" s="7" t="s">
        <v>2648</v>
      </c>
      <c r="B84" s="3">
        <v>1747.75</v>
      </c>
      <c r="C84" s="50">
        <v>23</v>
      </c>
      <c r="D84" s="3">
        <v>4457.75</v>
      </c>
    </row>
    <row r="85" spans="1:4" x14ac:dyDescent="0.35">
      <c r="A85" s="7" t="s">
        <v>2419</v>
      </c>
      <c r="B85" s="3">
        <v>1844.0499999999997</v>
      </c>
      <c r="C85" s="50">
        <v>27</v>
      </c>
      <c r="D85" s="3">
        <v>4427.0499999999993</v>
      </c>
    </row>
    <row r="86" spans="1:4" x14ac:dyDescent="0.35">
      <c r="A86" s="7" t="s">
        <v>2626</v>
      </c>
      <c r="B86" s="3">
        <v>1742.05</v>
      </c>
      <c r="C86" s="50">
        <v>31</v>
      </c>
      <c r="D86" s="3">
        <v>4426.05</v>
      </c>
    </row>
    <row r="87" spans="1:4" x14ac:dyDescent="0.35">
      <c r="A87" s="7" t="s">
        <v>3211</v>
      </c>
      <c r="B87" s="3">
        <v>1708.2500000000002</v>
      </c>
      <c r="C87" s="50">
        <v>28</v>
      </c>
      <c r="D87" s="3">
        <v>4386.25</v>
      </c>
    </row>
    <row r="88" spans="1:4" x14ac:dyDescent="0.35">
      <c r="A88" s="7" t="s">
        <v>2576</v>
      </c>
      <c r="B88" s="3">
        <v>1864.0499999999997</v>
      </c>
      <c r="C88" s="50">
        <v>34</v>
      </c>
      <c r="D88" s="3">
        <v>4378.05</v>
      </c>
    </row>
    <row r="89" spans="1:4" x14ac:dyDescent="0.35">
      <c r="A89" s="7" t="s">
        <v>3398</v>
      </c>
      <c r="B89" s="3">
        <v>1777.8999999999999</v>
      </c>
      <c r="C89" s="50">
        <v>27</v>
      </c>
      <c r="D89" s="3">
        <v>4375.9000000000005</v>
      </c>
    </row>
    <row r="90" spans="1:4" x14ac:dyDescent="0.35">
      <c r="A90" s="7" t="s">
        <v>3499</v>
      </c>
      <c r="B90" s="3">
        <v>1733.7499999999998</v>
      </c>
      <c r="C90" s="50">
        <v>22</v>
      </c>
      <c r="D90" s="3">
        <v>4350.75</v>
      </c>
    </row>
    <row r="91" spans="1:4" x14ac:dyDescent="0.35">
      <c r="A91" s="7" t="s">
        <v>2892</v>
      </c>
      <c r="B91" s="3">
        <v>1847</v>
      </c>
      <c r="C91" s="50">
        <v>27</v>
      </c>
      <c r="D91" s="3">
        <v>4346</v>
      </c>
    </row>
    <row r="92" spans="1:4" x14ac:dyDescent="0.35">
      <c r="A92" s="7" t="s">
        <v>2156</v>
      </c>
      <c r="B92" s="3">
        <v>1810.9499999999998</v>
      </c>
      <c r="C92" s="50">
        <v>29</v>
      </c>
      <c r="D92" s="3">
        <v>4322.9500000000007</v>
      </c>
    </row>
    <row r="93" spans="1:4" x14ac:dyDescent="0.35">
      <c r="A93" s="7" t="s">
        <v>3328</v>
      </c>
      <c r="B93" s="3">
        <v>1700.7500000000002</v>
      </c>
      <c r="C93" s="50">
        <v>28</v>
      </c>
      <c r="D93" s="3">
        <v>4293.75</v>
      </c>
    </row>
    <row r="94" spans="1:4" x14ac:dyDescent="0.35">
      <c r="A94" s="7" t="s">
        <v>2934</v>
      </c>
      <c r="B94" s="3">
        <v>1912.8</v>
      </c>
      <c r="C94" s="50">
        <v>33</v>
      </c>
      <c r="D94" s="3">
        <v>4290.8</v>
      </c>
    </row>
    <row r="95" spans="1:4" x14ac:dyDescent="0.35">
      <c r="A95" s="7" t="s">
        <v>2096</v>
      </c>
      <c r="B95" s="3">
        <v>1880.4499999999998</v>
      </c>
      <c r="C95" s="50">
        <v>32</v>
      </c>
      <c r="D95" s="3">
        <v>4258.45</v>
      </c>
    </row>
    <row r="96" spans="1:4" x14ac:dyDescent="0.35">
      <c r="A96" s="7" t="s">
        <v>2402</v>
      </c>
      <c r="B96" s="3">
        <v>1841.4499999999996</v>
      </c>
      <c r="C96" s="50">
        <v>29</v>
      </c>
      <c r="D96" s="3">
        <v>4237.4500000000007</v>
      </c>
    </row>
    <row r="97" spans="1:4" x14ac:dyDescent="0.35">
      <c r="A97" s="7" t="s">
        <v>3463</v>
      </c>
      <c r="B97" s="3">
        <v>1748.75</v>
      </c>
      <c r="C97" s="50">
        <v>25</v>
      </c>
      <c r="D97" s="3">
        <v>4235.75</v>
      </c>
    </row>
    <row r="98" spans="1:4" x14ac:dyDescent="0.35">
      <c r="A98" s="7" t="s">
        <v>2298</v>
      </c>
      <c r="B98" s="3">
        <v>1907.5499999999997</v>
      </c>
      <c r="C98" s="50">
        <v>40</v>
      </c>
      <c r="D98" s="3">
        <v>4234.5499999999993</v>
      </c>
    </row>
    <row r="99" spans="1:4" x14ac:dyDescent="0.35">
      <c r="A99" s="7" t="s">
        <v>2370</v>
      </c>
      <c r="B99" s="3">
        <v>1952.8499999999997</v>
      </c>
      <c r="C99" s="50">
        <v>39</v>
      </c>
      <c r="D99" s="3">
        <v>4231.8500000000004</v>
      </c>
    </row>
    <row r="100" spans="1:4" x14ac:dyDescent="0.35">
      <c r="A100" s="7" t="s">
        <v>2529</v>
      </c>
      <c r="B100" s="3">
        <v>1825.4500000000003</v>
      </c>
      <c r="C100" s="50">
        <v>27</v>
      </c>
      <c r="D100" s="3">
        <v>4219.45</v>
      </c>
    </row>
    <row r="101" spans="1:4" x14ac:dyDescent="0.35">
      <c r="A101" s="7" t="s">
        <v>2105</v>
      </c>
      <c r="B101" s="3">
        <v>1733.2499999999995</v>
      </c>
      <c r="C101" s="50">
        <v>33</v>
      </c>
      <c r="D101" s="3">
        <v>4216.25</v>
      </c>
    </row>
    <row r="102" spans="1:4" x14ac:dyDescent="0.35">
      <c r="A102" s="7" t="s">
        <v>3603</v>
      </c>
      <c r="B102" s="3">
        <v>1636.45</v>
      </c>
      <c r="C102" s="50">
        <v>27</v>
      </c>
      <c r="D102" s="3">
        <v>4204.45</v>
      </c>
    </row>
    <row r="103" spans="1:4" x14ac:dyDescent="0.35">
      <c r="A103" s="7" t="s">
        <v>2641</v>
      </c>
      <c r="B103" s="3">
        <v>1777.4</v>
      </c>
      <c r="C103" s="50">
        <v>28</v>
      </c>
      <c r="D103" s="3">
        <v>4187.3999999999996</v>
      </c>
    </row>
    <row r="104" spans="1:4" x14ac:dyDescent="0.35">
      <c r="A104" s="7" t="s">
        <v>2445</v>
      </c>
      <c r="B104" s="3">
        <v>1788.75</v>
      </c>
      <c r="C104" s="50">
        <v>29</v>
      </c>
      <c r="D104" s="3">
        <v>4170.75</v>
      </c>
    </row>
    <row r="105" spans="1:4" x14ac:dyDescent="0.35">
      <c r="A105" s="7" t="s">
        <v>2532</v>
      </c>
      <c r="B105" s="3">
        <v>1802.4999999999998</v>
      </c>
      <c r="C105" s="50">
        <v>37</v>
      </c>
      <c r="D105" s="3">
        <v>4160.5</v>
      </c>
    </row>
    <row r="106" spans="1:4" x14ac:dyDescent="0.35">
      <c r="A106" s="7" t="s">
        <v>4075</v>
      </c>
      <c r="B106" s="3">
        <v>1493.85</v>
      </c>
      <c r="C106" s="50">
        <v>19</v>
      </c>
      <c r="D106" s="3">
        <v>4112.8500000000004</v>
      </c>
    </row>
    <row r="107" spans="1:4" x14ac:dyDescent="0.35">
      <c r="A107" s="7" t="s">
        <v>2296</v>
      </c>
      <c r="B107" s="3">
        <v>1788.25</v>
      </c>
      <c r="C107" s="50">
        <v>33</v>
      </c>
      <c r="D107" s="3">
        <v>4077.2499999999995</v>
      </c>
    </row>
    <row r="108" spans="1:4" x14ac:dyDescent="0.35">
      <c r="A108" s="7" t="s">
        <v>1995</v>
      </c>
      <c r="B108" s="3">
        <v>1588.6999999999998</v>
      </c>
      <c r="C108" s="50">
        <v>23</v>
      </c>
      <c r="D108" s="3">
        <v>4072.7</v>
      </c>
    </row>
    <row r="109" spans="1:4" x14ac:dyDescent="0.35">
      <c r="A109" s="7" t="s">
        <v>2658</v>
      </c>
      <c r="B109" s="3">
        <v>1658.1</v>
      </c>
      <c r="C109" s="50">
        <v>27</v>
      </c>
      <c r="D109" s="3">
        <v>4069.0999999999995</v>
      </c>
    </row>
    <row r="110" spans="1:4" x14ac:dyDescent="0.35">
      <c r="A110" s="7" t="s">
        <v>2314</v>
      </c>
      <c r="B110" s="3">
        <v>1710.0499999999997</v>
      </c>
      <c r="C110" s="50">
        <v>29</v>
      </c>
      <c r="D110" s="3">
        <v>4009.0500000000006</v>
      </c>
    </row>
    <row r="111" spans="1:4" x14ac:dyDescent="0.35">
      <c r="A111" s="7" t="s">
        <v>2164</v>
      </c>
      <c r="B111" s="3">
        <v>1785.6499999999999</v>
      </c>
      <c r="C111" s="50">
        <v>37</v>
      </c>
      <c r="D111" s="3">
        <v>3982.65</v>
      </c>
    </row>
    <row r="112" spans="1:4" x14ac:dyDescent="0.35">
      <c r="A112" s="7" t="s">
        <v>2624</v>
      </c>
      <c r="B112" s="3">
        <v>1671.25</v>
      </c>
      <c r="C112" s="50">
        <v>31</v>
      </c>
      <c r="D112" s="3">
        <v>3961.25</v>
      </c>
    </row>
    <row r="113" spans="1:4" x14ac:dyDescent="0.35">
      <c r="A113" s="7" t="s">
        <v>2312</v>
      </c>
      <c r="B113" s="3">
        <v>1733.0500000000002</v>
      </c>
      <c r="C113" s="50">
        <v>24</v>
      </c>
      <c r="D113" s="3">
        <v>3959.05</v>
      </c>
    </row>
    <row r="114" spans="1:4" x14ac:dyDescent="0.35">
      <c r="A114" s="7" t="s">
        <v>2824</v>
      </c>
      <c r="B114" s="3">
        <v>1762.1000000000001</v>
      </c>
      <c r="C114" s="50">
        <v>25</v>
      </c>
      <c r="D114" s="3">
        <v>3947.1000000000008</v>
      </c>
    </row>
    <row r="115" spans="1:4" x14ac:dyDescent="0.35">
      <c r="A115" s="7" t="s">
        <v>2215</v>
      </c>
      <c r="B115" s="3">
        <v>1745.1000000000001</v>
      </c>
      <c r="C115" s="50">
        <v>25</v>
      </c>
      <c r="D115" s="3">
        <v>3933.1</v>
      </c>
    </row>
    <row r="116" spans="1:4" x14ac:dyDescent="0.35">
      <c r="A116" s="7" t="s">
        <v>2805</v>
      </c>
      <c r="B116" s="3">
        <v>1790.45</v>
      </c>
      <c r="C116" s="50">
        <v>34</v>
      </c>
      <c r="D116" s="3">
        <v>3931.45</v>
      </c>
    </row>
    <row r="117" spans="1:4" x14ac:dyDescent="0.35">
      <c r="A117" s="7" t="s">
        <v>3203</v>
      </c>
      <c r="B117" s="3">
        <v>1740.5499999999997</v>
      </c>
      <c r="C117" s="50">
        <v>26</v>
      </c>
      <c r="D117" s="3">
        <v>3926.5499999999997</v>
      </c>
    </row>
    <row r="118" spans="1:4" x14ac:dyDescent="0.35">
      <c r="A118" s="7" t="s">
        <v>3306</v>
      </c>
      <c r="B118" s="3">
        <v>1585.4499999999998</v>
      </c>
      <c r="C118" s="50">
        <v>29</v>
      </c>
      <c r="D118" s="3">
        <v>3896.45</v>
      </c>
    </row>
    <row r="119" spans="1:4" x14ac:dyDescent="0.35">
      <c r="A119" s="7" t="s">
        <v>2176</v>
      </c>
      <c r="B119" s="3">
        <v>1693.85</v>
      </c>
      <c r="C119" s="50">
        <v>29</v>
      </c>
      <c r="D119" s="3">
        <v>3892.85</v>
      </c>
    </row>
    <row r="120" spans="1:4" x14ac:dyDescent="0.35">
      <c r="A120" s="7" t="s">
        <v>3644</v>
      </c>
      <c r="B120" s="3">
        <v>1539.15</v>
      </c>
      <c r="C120" s="50">
        <v>25</v>
      </c>
      <c r="D120" s="3">
        <v>3885.1499999999996</v>
      </c>
    </row>
    <row r="121" spans="1:4" x14ac:dyDescent="0.35">
      <c r="A121" s="7" t="s">
        <v>1951</v>
      </c>
      <c r="B121" s="3">
        <v>1753.85</v>
      </c>
      <c r="C121" s="50">
        <v>31</v>
      </c>
      <c r="D121" s="3">
        <v>3883.8500000000004</v>
      </c>
    </row>
    <row r="122" spans="1:4" x14ac:dyDescent="0.35">
      <c r="A122" s="7" t="s">
        <v>2425</v>
      </c>
      <c r="B122" s="3">
        <v>1482.7500000000002</v>
      </c>
      <c r="C122" s="50">
        <v>23</v>
      </c>
      <c r="D122" s="3">
        <v>3873.75</v>
      </c>
    </row>
    <row r="123" spans="1:4" x14ac:dyDescent="0.35">
      <c r="A123" s="7" t="s">
        <v>2178</v>
      </c>
      <c r="B123" s="3">
        <v>1604.05</v>
      </c>
      <c r="C123" s="50">
        <v>30</v>
      </c>
      <c r="D123" s="3">
        <v>3817.05</v>
      </c>
    </row>
    <row r="124" spans="1:4" x14ac:dyDescent="0.35">
      <c r="A124" s="7" t="s">
        <v>2763</v>
      </c>
      <c r="B124" s="3">
        <v>1640.75</v>
      </c>
      <c r="C124" s="50">
        <v>28</v>
      </c>
      <c r="D124" s="3">
        <v>3814.75</v>
      </c>
    </row>
    <row r="125" spans="1:4" x14ac:dyDescent="0.35">
      <c r="A125" s="7" t="s">
        <v>4828</v>
      </c>
      <c r="B125" s="3">
        <v>1604.1</v>
      </c>
      <c r="C125" s="50">
        <v>25</v>
      </c>
      <c r="D125" s="3">
        <v>3716.1</v>
      </c>
    </row>
    <row r="126" spans="1:4" x14ac:dyDescent="0.35">
      <c r="A126" s="7" t="s">
        <v>2552</v>
      </c>
      <c r="B126" s="3">
        <v>1632.4500000000003</v>
      </c>
      <c r="C126" s="50">
        <v>28</v>
      </c>
      <c r="D126" s="3">
        <v>3703.45</v>
      </c>
    </row>
    <row r="127" spans="1:4" x14ac:dyDescent="0.35">
      <c r="A127" s="7" t="s">
        <v>2959</v>
      </c>
      <c r="B127" s="3">
        <v>1582.6499999999999</v>
      </c>
      <c r="C127" s="50">
        <v>30</v>
      </c>
      <c r="D127" s="3">
        <v>3695.6499999999996</v>
      </c>
    </row>
    <row r="128" spans="1:4" x14ac:dyDescent="0.35">
      <c r="A128" s="7" t="s">
        <v>4271</v>
      </c>
      <c r="B128" s="3">
        <v>1490.55</v>
      </c>
      <c r="C128" s="50">
        <v>16</v>
      </c>
      <c r="D128" s="3">
        <v>3692.55</v>
      </c>
    </row>
    <row r="129" spans="1:4" x14ac:dyDescent="0.35">
      <c r="A129" s="7" t="s">
        <v>2566</v>
      </c>
      <c r="B129" s="3">
        <v>1464.15</v>
      </c>
      <c r="C129" s="50">
        <v>27</v>
      </c>
      <c r="D129" s="3">
        <v>3676.1499999999996</v>
      </c>
    </row>
    <row r="130" spans="1:4" x14ac:dyDescent="0.35">
      <c r="A130" s="7" t="s">
        <v>3344</v>
      </c>
      <c r="B130" s="3">
        <v>1522.9999999999998</v>
      </c>
      <c r="C130" s="50">
        <v>25</v>
      </c>
      <c r="D130" s="3">
        <v>3610</v>
      </c>
    </row>
    <row r="131" spans="1:4" x14ac:dyDescent="0.35">
      <c r="A131" s="7" t="s">
        <v>2208</v>
      </c>
      <c r="B131" s="3">
        <v>1499.3999999999999</v>
      </c>
      <c r="C131" s="50">
        <v>21</v>
      </c>
      <c r="D131" s="3">
        <v>3602.4</v>
      </c>
    </row>
    <row r="132" spans="1:4" x14ac:dyDescent="0.35">
      <c r="A132" s="7" t="s">
        <v>2364</v>
      </c>
      <c r="B132" s="3">
        <v>1478.3500000000001</v>
      </c>
      <c r="C132" s="50">
        <v>24</v>
      </c>
      <c r="D132" s="3">
        <v>3566.3500000000004</v>
      </c>
    </row>
    <row r="133" spans="1:4" x14ac:dyDescent="0.35">
      <c r="A133" s="7" t="s">
        <v>2963</v>
      </c>
      <c r="B133" s="3">
        <v>1451.7</v>
      </c>
      <c r="C133" s="50">
        <v>20</v>
      </c>
      <c r="D133" s="3">
        <v>3549.7</v>
      </c>
    </row>
    <row r="134" spans="1:4" x14ac:dyDescent="0.35">
      <c r="A134" s="7" t="s">
        <v>2098</v>
      </c>
      <c r="B134" s="3">
        <v>1553.4999999999998</v>
      </c>
      <c r="C134" s="50">
        <v>27</v>
      </c>
      <c r="D134" s="3">
        <v>3549.5</v>
      </c>
    </row>
    <row r="135" spans="1:4" x14ac:dyDescent="0.35">
      <c r="A135" s="7" t="s">
        <v>2172</v>
      </c>
      <c r="B135" s="3">
        <v>1506.0000000000002</v>
      </c>
      <c r="C135" s="50">
        <v>34</v>
      </c>
      <c r="D135" s="3">
        <v>3525.9999999999991</v>
      </c>
    </row>
    <row r="136" spans="1:4" x14ac:dyDescent="0.35">
      <c r="A136" s="7" t="s">
        <v>2704</v>
      </c>
      <c r="B136" s="3">
        <v>1397.75</v>
      </c>
      <c r="C136" s="50">
        <v>20</v>
      </c>
      <c r="D136" s="3">
        <v>3525.75</v>
      </c>
    </row>
    <row r="137" spans="1:4" x14ac:dyDescent="0.35">
      <c r="A137" s="7" t="s">
        <v>2174</v>
      </c>
      <c r="B137" s="3">
        <v>1452.15</v>
      </c>
      <c r="C137" s="50">
        <v>29</v>
      </c>
      <c r="D137" s="3">
        <v>3521.1500000000005</v>
      </c>
    </row>
    <row r="138" spans="1:4" x14ac:dyDescent="0.35">
      <c r="A138" s="7" t="s">
        <v>2747</v>
      </c>
      <c r="B138" s="3">
        <v>1495.4</v>
      </c>
      <c r="C138" s="50">
        <v>29</v>
      </c>
      <c r="D138" s="3">
        <v>3518.4000000000005</v>
      </c>
    </row>
    <row r="139" spans="1:4" x14ac:dyDescent="0.35">
      <c r="A139" s="7" t="s">
        <v>2628</v>
      </c>
      <c r="B139" s="3">
        <v>1469.85</v>
      </c>
      <c r="C139" s="50">
        <v>26</v>
      </c>
      <c r="D139" s="3">
        <v>3500.8500000000004</v>
      </c>
    </row>
    <row r="140" spans="1:4" x14ac:dyDescent="0.35">
      <c r="A140" s="7" t="s">
        <v>2154</v>
      </c>
      <c r="B140" s="3">
        <v>1484.9499999999998</v>
      </c>
      <c r="C140" s="50">
        <v>26</v>
      </c>
      <c r="D140" s="3">
        <v>3498.95</v>
      </c>
    </row>
    <row r="141" spans="1:4" x14ac:dyDescent="0.35">
      <c r="A141" s="7" t="s">
        <v>2771</v>
      </c>
      <c r="B141" s="3">
        <v>1458.1</v>
      </c>
      <c r="C141" s="50">
        <v>25</v>
      </c>
      <c r="D141" s="3">
        <v>3476.1000000000004</v>
      </c>
    </row>
    <row r="142" spans="1:4" x14ac:dyDescent="0.35">
      <c r="A142" s="7" t="s">
        <v>2339</v>
      </c>
      <c r="B142" s="3">
        <v>1558.5</v>
      </c>
      <c r="C142" s="50">
        <v>26</v>
      </c>
      <c r="D142" s="3">
        <v>3470.5</v>
      </c>
    </row>
    <row r="143" spans="1:4" x14ac:dyDescent="0.35">
      <c r="A143" s="7" t="s">
        <v>2069</v>
      </c>
      <c r="B143" s="3">
        <v>1502.8</v>
      </c>
      <c r="C143" s="50">
        <v>28</v>
      </c>
      <c r="D143" s="3">
        <v>3447.8</v>
      </c>
    </row>
    <row r="144" spans="1:4" x14ac:dyDescent="0.35">
      <c r="A144" s="7" t="s">
        <v>2585</v>
      </c>
      <c r="B144" s="3">
        <v>1435.7</v>
      </c>
      <c r="C144" s="50">
        <v>28</v>
      </c>
      <c r="D144" s="3">
        <v>3444.7000000000007</v>
      </c>
    </row>
    <row r="145" spans="1:4" x14ac:dyDescent="0.35">
      <c r="A145" s="7" t="s">
        <v>2063</v>
      </c>
      <c r="B145" s="3">
        <v>1519.7</v>
      </c>
      <c r="C145" s="50">
        <v>30</v>
      </c>
      <c r="D145" s="3">
        <v>3412.7000000000003</v>
      </c>
    </row>
    <row r="146" spans="1:4" x14ac:dyDescent="0.35">
      <c r="A146" s="7" t="s">
        <v>2673</v>
      </c>
      <c r="B146" s="3">
        <v>1417.25</v>
      </c>
      <c r="C146" s="50">
        <v>23</v>
      </c>
      <c r="D146" s="3">
        <v>3408.25</v>
      </c>
    </row>
    <row r="147" spans="1:4" x14ac:dyDescent="0.35">
      <c r="A147" s="7" t="s">
        <v>2291</v>
      </c>
      <c r="B147" s="3">
        <v>1466.3</v>
      </c>
      <c r="C147" s="50">
        <v>31</v>
      </c>
      <c r="D147" s="3">
        <v>3397.3</v>
      </c>
    </row>
    <row r="148" spans="1:4" x14ac:dyDescent="0.35">
      <c r="A148" s="7" t="s">
        <v>2489</v>
      </c>
      <c r="B148" s="3">
        <v>1344.6</v>
      </c>
      <c r="C148" s="50">
        <v>26</v>
      </c>
      <c r="D148" s="3">
        <v>3376.6000000000004</v>
      </c>
    </row>
    <row r="149" spans="1:4" x14ac:dyDescent="0.35">
      <c r="A149" s="7" t="s">
        <v>2559</v>
      </c>
      <c r="B149" s="3">
        <v>1267.7499999999998</v>
      </c>
      <c r="C149" s="50">
        <v>24</v>
      </c>
      <c r="D149" s="3">
        <v>3374.7499999999995</v>
      </c>
    </row>
    <row r="150" spans="1:4" x14ac:dyDescent="0.35">
      <c r="A150" s="7" t="s">
        <v>3119</v>
      </c>
      <c r="B150" s="3">
        <v>1388.05</v>
      </c>
      <c r="C150" s="50">
        <v>23</v>
      </c>
      <c r="D150" s="3">
        <v>3348.05</v>
      </c>
    </row>
    <row r="151" spans="1:4" x14ac:dyDescent="0.35">
      <c r="A151" s="7" t="s">
        <v>2975</v>
      </c>
      <c r="B151" s="3">
        <v>1368.2499999999998</v>
      </c>
      <c r="C151" s="50">
        <v>20</v>
      </c>
      <c r="D151" s="3">
        <v>3346.2499999999995</v>
      </c>
    </row>
    <row r="152" spans="1:4" x14ac:dyDescent="0.35">
      <c r="A152" s="7" t="s">
        <v>2351</v>
      </c>
      <c r="B152" s="3">
        <v>1392.7999999999997</v>
      </c>
      <c r="C152" s="50">
        <v>33</v>
      </c>
      <c r="D152" s="3">
        <v>3339.8</v>
      </c>
    </row>
    <row r="153" spans="1:4" x14ac:dyDescent="0.35">
      <c r="A153" s="7" t="s">
        <v>3205</v>
      </c>
      <c r="B153" s="3">
        <v>1457.85</v>
      </c>
      <c r="C153" s="50">
        <v>23</v>
      </c>
      <c r="D153" s="3">
        <v>3327.85</v>
      </c>
    </row>
    <row r="154" spans="1:4" x14ac:dyDescent="0.35">
      <c r="A154" s="7" t="s">
        <v>4211</v>
      </c>
      <c r="B154" s="3">
        <v>1321.25</v>
      </c>
      <c r="C154" s="50">
        <v>18</v>
      </c>
      <c r="D154" s="3">
        <v>3286.25</v>
      </c>
    </row>
    <row r="155" spans="1:4" x14ac:dyDescent="0.35">
      <c r="A155" s="7" t="s">
        <v>2846</v>
      </c>
      <c r="B155" s="3">
        <v>1189.0999999999999</v>
      </c>
      <c r="C155" s="50">
        <v>20</v>
      </c>
      <c r="D155" s="3">
        <v>3270.1</v>
      </c>
    </row>
    <row r="156" spans="1:4" x14ac:dyDescent="0.35">
      <c r="A156" s="7" t="s">
        <v>2889</v>
      </c>
      <c r="B156" s="3">
        <v>1404.1999999999998</v>
      </c>
      <c r="C156" s="50">
        <v>24</v>
      </c>
      <c r="D156" s="3">
        <v>3264.2000000000003</v>
      </c>
    </row>
    <row r="157" spans="1:4" x14ac:dyDescent="0.35">
      <c r="A157" s="7" t="s">
        <v>2820</v>
      </c>
      <c r="B157" s="3">
        <v>1400.4499999999998</v>
      </c>
      <c r="C157" s="50">
        <v>18</v>
      </c>
      <c r="D157" s="3">
        <v>3252.45</v>
      </c>
    </row>
    <row r="158" spans="1:4" x14ac:dyDescent="0.35">
      <c r="A158" s="7" t="s">
        <v>2345</v>
      </c>
      <c r="B158" s="3">
        <v>1345.4499999999998</v>
      </c>
      <c r="C158" s="50">
        <v>24</v>
      </c>
      <c r="D158" s="3">
        <v>3246.45</v>
      </c>
    </row>
    <row r="159" spans="1:4" x14ac:dyDescent="0.35">
      <c r="A159" s="7" t="s">
        <v>2021</v>
      </c>
      <c r="B159" s="3">
        <v>1341.5499999999997</v>
      </c>
      <c r="C159" s="50">
        <v>21</v>
      </c>
      <c r="D159" s="3">
        <v>3221.55</v>
      </c>
    </row>
    <row r="160" spans="1:4" x14ac:dyDescent="0.35">
      <c r="A160" s="7" t="s">
        <v>2038</v>
      </c>
      <c r="B160" s="3">
        <v>1446.7</v>
      </c>
      <c r="C160" s="50">
        <v>32</v>
      </c>
      <c r="D160" s="3">
        <v>3210.7000000000007</v>
      </c>
    </row>
    <row r="161" spans="1:4" x14ac:dyDescent="0.35">
      <c r="A161" s="7" t="s">
        <v>2013</v>
      </c>
      <c r="B161" s="3">
        <v>1359.65</v>
      </c>
      <c r="C161" s="50">
        <v>19</v>
      </c>
      <c r="D161" s="3">
        <v>3200.6499999999996</v>
      </c>
    </row>
    <row r="162" spans="1:4" x14ac:dyDescent="0.35">
      <c r="A162" s="7" t="s">
        <v>1993</v>
      </c>
      <c r="B162" s="3">
        <v>1483.4</v>
      </c>
      <c r="C162" s="50">
        <v>25</v>
      </c>
      <c r="D162" s="3">
        <v>3200.4</v>
      </c>
    </row>
    <row r="163" spans="1:4" x14ac:dyDescent="0.35">
      <c r="A163" s="7" t="s">
        <v>2514</v>
      </c>
      <c r="B163" s="3">
        <v>1382.8000000000002</v>
      </c>
      <c r="C163" s="50">
        <v>24</v>
      </c>
      <c r="D163" s="3">
        <v>3196.7999999999997</v>
      </c>
    </row>
    <row r="164" spans="1:4" x14ac:dyDescent="0.35">
      <c r="A164" s="7" t="s">
        <v>2574</v>
      </c>
      <c r="B164" s="3">
        <v>1404.1000000000001</v>
      </c>
      <c r="C164" s="50">
        <v>26</v>
      </c>
      <c r="D164" s="3">
        <v>3192.1000000000004</v>
      </c>
    </row>
    <row r="165" spans="1:4" x14ac:dyDescent="0.35">
      <c r="A165" s="7" t="s">
        <v>2759</v>
      </c>
      <c r="B165" s="3">
        <v>1458.5</v>
      </c>
      <c r="C165" s="50">
        <v>25</v>
      </c>
      <c r="D165" s="3">
        <v>3171.4999999999995</v>
      </c>
    </row>
    <row r="166" spans="1:4" x14ac:dyDescent="0.35">
      <c r="A166" s="7" t="s">
        <v>2459</v>
      </c>
      <c r="B166" s="3">
        <v>1268.9000000000001</v>
      </c>
      <c r="C166" s="50">
        <v>19</v>
      </c>
      <c r="D166" s="3">
        <v>3148.8999999999992</v>
      </c>
    </row>
    <row r="167" spans="1:4" x14ac:dyDescent="0.35">
      <c r="A167" s="7" t="s">
        <v>2633</v>
      </c>
      <c r="B167" s="3">
        <v>1208.8500000000001</v>
      </c>
      <c r="C167" s="50">
        <v>21</v>
      </c>
      <c r="D167" s="3">
        <v>3135.8500000000004</v>
      </c>
    </row>
    <row r="168" spans="1:4" x14ac:dyDescent="0.35">
      <c r="A168" s="7" t="s">
        <v>2050</v>
      </c>
      <c r="B168" s="3">
        <v>1274.25</v>
      </c>
      <c r="C168" s="50">
        <v>24</v>
      </c>
      <c r="D168" s="3">
        <v>3129.25</v>
      </c>
    </row>
    <row r="169" spans="1:4" x14ac:dyDescent="0.35">
      <c r="A169" s="7" t="s">
        <v>2400</v>
      </c>
      <c r="B169" s="3">
        <v>1252.8500000000001</v>
      </c>
      <c r="C169" s="50">
        <v>18</v>
      </c>
      <c r="D169" s="3">
        <v>3106.85</v>
      </c>
    </row>
    <row r="170" spans="1:4" x14ac:dyDescent="0.35">
      <c r="A170" s="7" t="s">
        <v>2347</v>
      </c>
      <c r="B170" s="3">
        <v>1316.4500000000003</v>
      </c>
      <c r="C170" s="50">
        <v>31</v>
      </c>
      <c r="D170" s="3">
        <v>3100.4499999999994</v>
      </c>
    </row>
    <row r="171" spans="1:4" x14ac:dyDescent="0.35">
      <c r="A171" s="7" t="s">
        <v>1980</v>
      </c>
      <c r="B171" s="3">
        <v>1288.5999999999999</v>
      </c>
      <c r="C171" s="50">
        <v>24</v>
      </c>
      <c r="D171" s="3">
        <v>3093.5999999999995</v>
      </c>
    </row>
    <row r="172" spans="1:4" x14ac:dyDescent="0.35">
      <c r="A172" s="7" t="s">
        <v>2407</v>
      </c>
      <c r="B172" s="3">
        <v>1293.0499999999997</v>
      </c>
      <c r="C172" s="50">
        <v>20</v>
      </c>
      <c r="D172" s="3">
        <v>3080.05</v>
      </c>
    </row>
    <row r="173" spans="1:4" x14ac:dyDescent="0.35">
      <c r="A173" s="7" t="s">
        <v>2384</v>
      </c>
      <c r="B173" s="3">
        <v>1321.4499999999998</v>
      </c>
      <c r="C173" s="50">
        <v>24</v>
      </c>
      <c r="D173" s="3">
        <v>3074.45</v>
      </c>
    </row>
    <row r="174" spans="1:4" x14ac:dyDescent="0.35">
      <c r="A174" s="7" t="s">
        <v>3070</v>
      </c>
      <c r="B174" s="3">
        <v>1334.35</v>
      </c>
      <c r="C174" s="50">
        <v>25</v>
      </c>
      <c r="D174" s="3">
        <v>3072.35</v>
      </c>
    </row>
    <row r="175" spans="1:4" x14ac:dyDescent="0.35">
      <c r="A175" s="7" t="s">
        <v>2381</v>
      </c>
      <c r="B175" s="3">
        <v>1294</v>
      </c>
      <c r="C175" s="50">
        <v>19</v>
      </c>
      <c r="D175" s="3">
        <v>3071.0000000000005</v>
      </c>
    </row>
    <row r="176" spans="1:4" x14ac:dyDescent="0.35">
      <c r="A176" s="7" t="s">
        <v>2414</v>
      </c>
      <c r="B176" s="3">
        <v>1250.5499999999997</v>
      </c>
      <c r="C176" s="50">
        <v>25</v>
      </c>
      <c r="D176" s="3">
        <v>3039.5499999999997</v>
      </c>
    </row>
    <row r="177" spans="1:4" x14ac:dyDescent="0.35">
      <c r="A177" s="7" t="s">
        <v>2812</v>
      </c>
      <c r="B177" s="3">
        <v>988.2</v>
      </c>
      <c r="C177" s="50">
        <v>15</v>
      </c>
      <c r="D177" s="3">
        <v>3027.2000000000003</v>
      </c>
    </row>
    <row r="178" spans="1:4" x14ac:dyDescent="0.35">
      <c r="A178" s="7" t="s">
        <v>2032</v>
      </c>
      <c r="B178" s="3">
        <v>1244.05</v>
      </c>
      <c r="C178" s="50">
        <v>17</v>
      </c>
      <c r="D178" s="3">
        <v>3021.0499999999997</v>
      </c>
    </row>
    <row r="179" spans="1:4" x14ac:dyDescent="0.35">
      <c r="A179" s="7" t="s">
        <v>2159</v>
      </c>
      <c r="B179" s="3">
        <v>1266</v>
      </c>
      <c r="C179" s="50">
        <v>21</v>
      </c>
      <c r="D179" s="3">
        <v>3003</v>
      </c>
    </row>
    <row r="180" spans="1:4" x14ac:dyDescent="0.35">
      <c r="A180" s="7" t="s">
        <v>3662</v>
      </c>
      <c r="B180" s="3">
        <v>1284.1000000000001</v>
      </c>
      <c r="C180" s="50">
        <v>15</v>
      </c>
      <c r="D180" s="3">
        <v>3002.1</v>
      </c>
    </row>
    <row r="181" spans="1:4" x14ac:dyDescent="0.35">
      <c r="A181" s="7" t="s">
        <v>3836</v>
      </c>
      <c r="B181" s="3">
        <v>1234.8999999999999</v>
      </c>
      <c r="C181" s="50">
        <v>17</v>
      </c>
      <c r="D181" s="3">
        <v>2995.9</v>
      </c>
    </row>
    <row r="182" spans="1:4" x14ac:dyDescent="0.35">
      <c r="A182" s="7" t="s">
        <v>2265</v>
      </c>
      <c r="B182" s="3">
        <v>1281.55</v>
      </c>
      <c r="C182" s="50">
        <v>26</v>
      </c>
      <c r="D182" s="3">
        <v>2992.55</v>
      </c>
    </row>
    <row r="183" spans="1:4" x14ac:dyDescent="0.35">
      <c r="A183" s="7" t="s">
        <v>2643</v>
      </c>
      <c r="B183" s="3">
        <v>1311.5</v>
      </c>
      <c r="C183" s="50">
        <v>21</v>
      </c>
      <c r="D183" s="3">
        <v>2990.5</v>
      </c>
    </row>
    <row r="184" spans="1:4" x14ac:dyDescent="0.35">
      <c r="A184" s="7" t="s">
        <v>2499</v>
      </c>
      <c r="B184" s="3">
        <v>1091.3</v>
      </c>
      <c r="C184" s="50">
        <v>19</v>
      </c>
      <c r="D184" s="3">
        <v>2990.3</v>
      </c>
    </row>
    <row r="185" spans="1:4" x14ac:dyDescent="0.35">
      <c r="A185" s="7" t="s">
        <v>2327</v>
      </c>
      <c r="B185" s="3">
        <v>1120.2999999999997</v>
      </c>
      <c r="C185" s="50">
        <v>17</v>
      </c>
      <c r="D185" s="3">
        <v>2979.3</v>
      </c>
    </row>
    <row r="186" spans="1:4" x14ac:dyDescent="0.35">
      <c r="A186" s="7" t="s">
        <v>2495</v>
      </c>
      <c r="B186" s="3">
        <v>1267.95</v>
      </c>
      <c r="C186" s="50">
        <v>19</v>
      </c>
      <c r="D186" s="3">
        <v>2973.9500000000003</v>
      </c>
    </row>
    <row r="187" spans="1:4" x14ac:dyDescent="0.35">
      <c r="A187" s="7" t="s">
        <v>2430</v>
      </c>
      <c r="B187" s="3">
        <v>1302.75</v>
      </c>
      <c r="C187" s="50">
        <v>21</v>
      </c>
      <c r="D187" s="3">
        <v>2962.75</v>
      </c>
    </row>
    <row r="188" spans="1:4" x14ac:dyDescent="0.35">
      <c r="A188" s="7" t="s">
        <v>2322</v>
      </c>
      <c r="B188" s="3">
        <v>1365.6</v>
      </c>
      <c r="C188" s="50">
        <v>25</v>
      </c>
      <c r="D188" s="3">
        <v>2954.6</v>
      </c>
    </row>
    <row r="189" spans="1:4" x14ac:dyDescent="0.35">
      <c r="A189" s="7" t="s">
        <v>2231</v>
      </c>
      <c r="B189" s="3">
        <v>1318.75</v>
      </c>
      <c r="C189" s="50">
        <v>22</v>
      </c>
      <c r="D189" s="3">
        <v>2951.7500000000005</v>
      </c>
    </row>
    <row r="190" spans="1:4" x14ac:dyDescent="0.35">
      <c r="A190" s="7" t="s">
        <v>2284</v>
      </c>
      <c r="B190" s="3">
        <v>1257.0999999999999</v>
      </c>
      <c r="C190" s="50">
        <v>23</v>
      </c>
      <c r="D190" s="3">
        <v>2949.1</v>
      </c>
    </row>
    <row r="191" spans="1:4" x14ac:dyDescent="0.35">
      <c r="A191" s="7" t="s">
        <v>2590</v>
      </c>
      <c r="B191" s="3">
        <v>1241.7499999999998</v>
      </c>
      <c r="C191" s="50">
        <v>17</v>
      </c>
      <c r="D191" s="3">
        <v>2936.7499999999995</v>
      </c>
    </row>
    <row r="192" spans="1:4" x14ac:dyDescent="0.35">
      <c r="A192" s="7" t="s">
        <v>2378</v>
      </c>
      <c r="B192" s="3">
        <v>1311.9499999999998</v>
      </c>
      <c r="C192" s="50">
        <v>27</v>
      </c>
      <c r="D192" s="3">
        <v>2931.9500000000003</v>
      </c>
    </row>
    <row r="193" spans="1:4" x14ac:dyDescent="0.35">
      <c r="A193" s="7" t="s">
        <v>1965</v>
      </c>
      <c r="B193" s="3">
        <v>1289.95</v>
      </c>
      <c r="C193" s="50">
        <v>16</v>
      </c>
      <c r="D193" s="3">
        <v>2929.95</v>
      </c>
    </row>
    <row r="194" spans="1:4" x14ac:dyDescent="0.35">
      <c r="A194" s="7" t="s">
        <v>2545</v>
      </c>
      <c r="B194" s="3">
        <v>1286.9499999999998</v>
      </c>
      <c r="C194" s="50">
        <v>22</v>
      </c>
      <c r="D194" s="3">
        <v>2924.9500000000007</v>
      </c>
    </row>
    <row r="195" spans="1:4" x14ac:dyDescent="0.35">
      <c r="A195" s="7" t="s">
        <v>2715</v>
      </c>
      <c r="B195" s="3">
        <v>1303.3499999999999</v>
      </c>
      <c r="C195" s="50">
        <v>24</v>
      </c>
      <c r="D195" s="3">
        <v>2917.3499999999995</v>
      </c>
    </row>
    <row r="196" spans="1:4" x14ac:dyDescent="0.35">
      <c r="A196" s="7" t="s">
        <v>2204</v>
      </c>
      <c r="B196" s="3">
        <v>1271.5499999999997</v>
      </c>
      <c r="C196" s="50">
        <v>20</v>
      </c>
      <c r="D196" s="3">
        <v>2913.5499999999997</v>
      </c>
    </row>
    <row r="197" spans="1:4" x14ac:dyDescent="0.35">
      <c r="A197" s="7" t="s">
        <v>2828</v>
      </c>
      <c r="B197" s="3">
        <v>1212.05</v>
      </c>
      <c r="C197" s="50">
        <v>26</v>
      </c>
      <c r="D197" s="3">
        <v>2907.0499999999997</v>
      </c>
    </row>
    <row r="198" spans="1:4" x14ac:dyDescent="0.35">
      <c r="A198" s="7" t="s">
        <v>2630</v>
      </c>
      <c r="B198" s="3">
        <v>1260.3499999999997</v>
      </c>
      <c r="C198" s="50">
        <v>23</v>
      </c>
      <c r="D198" s="3">
        <v>2895.35</v>
      </c>
    </row>
    <row r="199" spans="1:4" x14ac:dyDescent="0.35">
      <c r="A199" s="7" t="s">
        <v>2620</v>
      </c>
      <c r="B199" s="3">
        <v>1270.8499999999999</v>
      </c>
      <c r="C199" s="50">
        <v>20</v>
      </c>
      <c r="D199" s="3">
        <v>2877.8500000000004</v>
      </c>
    </row>
    <row r="200" spans="1:4" x14ac:dyDescent="0.35">
      <c r="A200" s="7" t="s">
        <v>2650</v>
      </c>
      <c r="B200" s="3">
        <v>1253.3500000000001</v>
      </c>
      <c r="C200" s="50">
        <v>22</v>
      </c>
      <c r="D200" s="3">
        <v>2857.35</v>
      </c>
    </row>
    <row r="201" spans="1:4" x14ac:dyDescent="0.35">
      <c r="A201" s="7" t="s">
        <v>3123</v>
      </c>
      <c r="B201" s="3">
        <v>1247.9499999999998</v>
      </c>
      <c r="C201" s="50">
        <v>17</v>
      </c>
      <c r="D201" s="3">
        <v>2856.95</v>
      </c>
    </row>
    <row r="202" spans="1:4" x14ac:dyDescent="0.35">
      <c r="A202" s="7" t="s">
        <v>2286</v>
      </c>
      <c r="B202" s="3">
        <v>1163.55</v>
      </c>
      <c r="C202" s="50">
        <v>18</v>
      </c>
      <c r="D202" s="3">
        <v>2849.5499999999997</v>
      </c>
    </row>
    <row r="203" spans="1:4" x14ac:dyDescent="0.35">
      <c r="A203" s="7" t="s">
        <v>2652</v>
      </c>
      <c r="B203" s="3">
        <v>1177.5999999999997</v>
      </c>
      <c r="C203" s="50">
        <v>26</v>
      </c>
      <c r="D203" s="3">
        <v>2838.6</v>
      </c>
    </row>
    <row r="204" spans="1:4" x14ac:dyDescent="0.35">
      <c r="A204" s="7" t="s">
        <v>2278</v>
      </c>
      <c r="B204" s="3">
        <v>1134</v>
      </c>
      <c r="C204" s="50">
        <v>18</v>
      </c>
      <c r="D204" s="3">
        <v>2833.9999999999995</v>
      </c>
    </row>
    <row r="205" spans="1:4" x14ac:dyDescent="0.35">
      <c r="A205" s="7" t="s">
        <v>3108</v>
      </c>
      <c r="B205" s="3">
        <v>1173.2</v>
      </c>
      <c r="C205" s="50">
        <v>17</v>
      </c>
      <c r="D205" s="3">
        <v>2833.2000000000003</v>
      </c>
    </row>
    <row r="206" spans="1:4" x14ac:dyDescent="0.35">
      <c r="A206" s="7" t="s">
        <v>3411</v>
      </c>
      <c r="B206" s="3">
        <v>1244.6000000000001</v>
      </c>
      <c r="C206" s="50">
        <v>20</v>
      </c>
      <c r="D206" s="3">
        <v>2830.6000000000004</v>
      </c>
    </row>
    <row r="207" spans="1:4" x14ac:dyDescent="0.35">
      <c r="A207" s="7" t="s">
        <v>3919</v>
      </c>
      <c r="B207" s="3">
        <v>1138.6499999999999</v>
      </c>
      <c r="C207" s="50">
        <v>21</v>
      </c>
      <c r="D207" s="3">
        <v>2818.6500000000005</v>
      </c>
    </row>
    <row r="208" spans="1:4" x14ac:dyDescent="0.35">
      <c r="A208" s="7" t="s">
        <v>2778</v>
      </c>
      <c r="B208" s="3">
        <v>1225.6000000000001</v>
      </c>
      <c r="C208" s="50">
        <v>21</v>
      </c>
      <c r="D208" s="3">
        <v>2815.6000000000004</v>
      </c>
    </row>
    <row r="209" spans="1:4" x14ac:dyDescent="0.35">
      <c r="A209" s="7" t="s">
        <v>2698</v>
      </c>
      <c r="B209" s="3">
        <v>1078.3499999999999</v>
      </c>
      <c r="C209" s="50">
        <v>15</v>
      </c>
      <c r="D209" s="3">
        <v>2810.35</v>
      </c>
    </row>
    <row r="210" spans="1:4" x14ac:dyDescent="0.35">
      <c r="A210" s="7" t="s">
        <v>2953</v>
      </c>
      <c r="B210" s="3">
        <v>1152.5999999999999</v>
      </c>
      <c r="C210" s="50">
        <v>18</v>
      </c>
      <c r="D210" s="3">
        <v>2797.6</v>
      </c>
    </row>
    <row r="211" spans="1:4" x14ac:dyDescent="0.35">
      <c r="A211" s="7" t="s">
        <v>3442</v>
      </c>
      <c r="B211" s="3">
        <v>1202.3000000000002</v>
      </c>
      <c r="C211" s="50">
        <v>23</v>
      </c>
      <c r="D211" s="3">
        <v>2796.3000000000006</v>
      </c>
    </row>
    <row r="212" spans="1:4" x14ac:dyDescent="0.35">
      <c r="A212" s="7" t="s">
        <v>2720</v>
      </c>
      <c r="B212" s="3">
        <v>1136.9999999999998</v>
      </c>
      <c r="C212" s="50">
        <v>24</v>
      </c>
      <c r="D212" s="3">
        <v>2793</v>
      </c>
    </row>
    <row r="213" spans="1:4" x14ac:dyDescent="0.35">
      <c r="A213" s="7" t="s">
        <v>2404</v>
      </c>
      <c r="B213" s="3">
        <v>1186.4000000000001</v>
      </c>
      <c r="C213" s="50">
        <v>27</v>
      </c>
      <c r="D213" s="3">
        <v>2791.3999999999996</v>
      </c>
    </row>
    <row r="214" spans="1:4" x14ac:dyDescent="0.35">
      <c r="A214" s="7" t="s">
        <v>3147</v>
      </c>
      <c r="B214" s="3">
        <v>1245.9000000000003</v>
      </c>
      <c r="C214" s="50">
        <v>25</v>
      </c>
      <c r="D214" s="3">
        <v>2789.8999999999996</v>
      </c>
    </row>
    <row r="215" spans="1:4" x14ac:dyDescent="0.35">
      <c r="A215" s="7" t="s">
        <v>4514</v>
      </c>
      <c r="B215" s="3">
        <v>1189.9000000000001</v>
      </c>
      <c r="C215" s="50">
        <v>19</v>
      </c>
      <c r="D215" s="3">
        <v>2788.8999999999996</v>
      </c>
    </row>
    <row r="216" spans="1:4" x14ac:dyDescent="0.35">
      <c r="A216" s="7" t="s">
        <v>3639</v>
      </c>
      <c r="B216" s="3">
        <v>1217.6500000000001</v>
      </c>
      <c r="C216" s="50">
        <v>19</v>
      </c>
      <c r="D216" s="3">
        <v>2784.65</v>
      </c>
    </row>
    <row r="217" spans="1:4" x14ac:dyDescent="0.35">
      <c r="A217" s="7" t="s">
        <v>2143</v>
      </c>
      <c r="B217" s="3">
        <v>1236.1000000000001</v>
      </c>
      <c r="C217" s="50">
        <v>26</v>
      </c>
      <c r="D217" s="3">
        <v>2737.1</v>
      </c>
    </row>
    <row r="218" spans="1:4" x14ac:dyDescent="0.35">
      <c r="A218" s="7" t="s">
        <v>3866</v>
      </c>
      <c r="B218" s="3">
        <v>1264.05</v>
      </c>
      <c r="C218" s="50">
        <v>18</v>
      </c>
      <c r="D218" s="3">
        <v>2737.0499999999997</v>
      </c>
    </row>
    <row r="219" spans="1:4" x14ac:dyDescent="0.35">
      <c r="A219" s="7" t="s">
        <v>2397</v>
      </c>
      <c r="B219" s="3">
        <v>907.75</v>
      </c>
      <c r="C219" s="50">
        <v>15</v>
      </c>
      <c r="D219" s="3">
        <v>2735.75</v>
      </c>
    </row>
    <row r="220" spans="1:4" x14ac:dyDescent="0.35">
      <c r="A220" s="7" t="s">
        <v>2646</v>
      </c>
      <c r="B220" s="3">
        <v>1137.8500000000001</v>
      </c>
      <c r="C220" s="50">
        <v>21</v>
      </c>
      <c r="D220" s="3">
        <v>2730.85</v>
      </c>
    </row>
    <row r="221" spans="1:4" x14ac:dyDescent="0.35">
      <c r="A221" s="7" t="s">
        <v>4512</v>
      </c>
      <c r="B221" s="3">
        <v>1117.3</v>
      </c>
      <c r="C221" s="50">
        <v>16</v>
      </c>
      <c r="D221" s="3">
        <v>2730.3</v>
      </c>
    </row>
    <row r="222" spans="1:4" x14ac:dyDescent="0.35">
      <c r="A222" s="7" t="s">
        <v>2898</v>
      </c>
      <c r="B222" s="3">
        <v>1079.95</v>
      </c>
      <c r="C222" s="50">
        <v>18</v>
      </c>
      <c r="D222" s="3">
        <v>2726.95</v>
      </c>
    </row>
    <row r="223" spans="1:4" x14ac:dyDescent="0.35">
      <c r="A223" s="7" t="s">
        <v>3455</v>
      </c>
      <c r="B223" s="3">
        <v>1125.3999999999999</v>
      </c>
      <c r="C223" s="50">
        <v>18</v>
      </c>
      <c r="D223" s="3">
        <v>2715.3999999999996</v>
      </c>
    </row>
    <row r="224" spans="1:4" x14ac:dyDescent="0.35">
      <c r="A224" s="7" t="s">
        <v>1989</v>
      </c>
      <c r="B224" s="3">
        <v>1098.6999999999998</v>
      </c>
      <c r="C224" s="50">
        <v>17</v>
      </c>
      <c r="D224" s="3">
        <v>2702.7</v>
      </c>
    </row>
    <row r="225" spans="1:4" x14ac:dyDescent="0.35">
      <c r="A225" s="7" t="s">
        <v>2537</v>
      </c>
      <c r="B225" s="3">
        <v>1210.05</v>
      </c>
      <c r="C225" s="50">
        <v>23</v>
      </c>
      <c r="D225" s="3">
        <v>2698.0499999999997</v>
      </c>
    </row>
    <row r="226" spans="1:4" x14ac:dyDescent="0.35">
      <c r="A226" s="7" t="s">
        <v>2717</v>
      </c>
      <c r="B226" s="3">
        <v>1048.0999999999999</v>
      </c>
      <c r="C226" s="50">
        <v>21</v>
      </c>
      <c r="D226" s="3">
        <v>2686.1</v>
      </c>
    </row>
    <row r="227" spans="1:4" x14ac:dyDescent="0.35">
      <c r="A227" s="7" t="s">
        <v>2130</v>
      </c>
      <c r="B227" s="3">
        <v>1214.1500000000001</v>
      </c>
      <c r="C227" s="50">
        <v>21</v>
      </c>
      <c r="D227" s="3">
        <v>2649.15</v>
      </c>
    </row>
    <row r="228" spans="1:4" x14ac:dyDescent="0.35">
      <c r="A228" s="7" t="s">
        <v>2739</v>
      </c>
      <c r="B228" s="3">
        <v>1195.8000000000002</v>
      </c>
      <c r="C228" s="50">
        <v>21</v>
      </c>
      <c r="D228" s="3">
        <v>2647.8</v>
      </c>
    </row>
    <row r="229" spans="1:4" x14ac:dyDescent="0.35">
      <c r="A229" s="7" t="s">
        <v>3299</v>
      </c>
      <c r="B229" s="3">
        <v>1100</v>
      </c>
      <c r="C229" s="50">
        <v>21</v>
      </c>
      <c r="D229" s="3">
        <v>2639</v>
      </c>
    </row>
    <row r="230" spans="1:4" x14ac:dyDescent="0.35">
      <c r="A230" s="7" t="s">
        <v>2932</v>
      </c>
      <c r="B230" s="3">
        <v>1032.05</v>
      </c>
      <c r="C230" s="50">
        <v>15</v>
      </c>
      <c r="D230" s="3">
        <v>2629.0499999999997</v>
      </c>
    </row>
    <row r="231" spans="1:4" x14ac:dyDescent="0.35">
      <c r="A231" s="7" t="s">
        <v>3330</v>
      </c>
      <c r="B231" s="3">
        <v>1102.5499999999997</v>
      </c>
      <c r="C231" s="50">
        <v>22</v>
      </c>
      <c r="D231" s="3">
        <v>2626.55</v>
      </c>
    </row>
    <row r="232" spans="1:4" x14ac:dyDescent="0.35">
      <c r="A232" s="7" t="s">
        <v>3009</v>
      </c>
      <c r="B232" s="3">
        <v>1064.8</v>
      </c>
      <c r="C232" s="50">
        <v>16</v>
      </c>
      <c r="D232" s="3">
        <v>2616.7999999999997</v>
      </c>
    </row>
    <row r="233" spans="1:4" x14ac:dyDescent="0.35">
      <c r="A233" s="7" t="s">
        <v>2236</v>
      </c>
      <c r="B233" s="3">
        <v>1119.3499999999999</v>
      </c>
      <c r="C233" s="50">
        <v>20</v>
      </c>
      <c r="D233" s="3">
        <v>2616.35</v>
      </c>
    </row>
    <row r="234" spans="1:4" x14ac:dyDescent="0.35">
      <c r="A234" s="7" t="s">
        <v>2956</v>
      </c>
      <c r="B234" s="3">
        <v>1164.9000000000001</v>
      </c>
      <c r="C234" s="50">
        <v>18</v>
      </c>
      <c r="D234" s="3">
        <v>2613.9</v>
      </c>
    </row>
    <row r="235" spans="1:4" x14ac:dyDescent="0.35">
      <c r="A235" s="7" t="s">
        <v>2210</v>
      </c>
      <c r="B235" s="3">
        <v>1066.05</v>
      </c>
      <c r="C235" s="50">
        <v>21</v>
      </c>
      <c r="D235" s="3">
        <v>2608.0499999999997</v>
      </c>
    </row>
    <row r="236" spans="1:4" x14ac:dyDescent="0.35">
      <c r="A236" s="7" t="s">
        <v>3011</v>
      </c>
      <c r="B236" s="3">
        <v>993.55000000000018</v>
      </c>
      <c r="C236" s="50">
        <v>23</v>
      </c>
      <c r="D236" s="3">
        <v>2599.5499999999997</v>
      </c>
    </row>
    <row r="237" spans="1:4" x14ac:dyDescent="0.35">
      <c r="A237" s="7" t="s">
        <v>3673</v>
      </c>
      <c r="B237" s="3">
        <v>1121.3499999999999</v>
      </c>
      <c r="C237" s="50">
        <v>21</v>
      </c>
      <c r="D237" s="3">
        <v>2570.3500000000004</v>
      </c>
    </row>
    <row r="238" spans="1:4" x14ac:dyDescent="0.35">
      <c r="A238" s="7" t="s">
        <v>2592</v>
      </c>
      <c r="B238" s="3">
        <v>1006.9499999999999</v>
      </c>
      <c r="C238" s="50">
        <v>17</v>
      </c>
      <c r="D238" s="3">
        <v>2568.9500000000003</v>
      </c>
    </row>
    <row r="239" spans="1:4" x14ac:dyDescent="0.35">
      <c r="A239" s="7" t="s">
        <v>2267</v>
      </c>
      <c r="B239" s="3">
        <v>1067.3499999999999</v>
      </c>
      <c r="C239" s="50">
        <v>16</v>
      </c>
      <c r="D239" s="3">
        <v>2565.35</v>
      </c>
    </row>
    <row r="240" spans="1:4" x14ac:dyDescent="0.35">
      <c r="A240" s="7" t="s">
        <v>2517</v>
      </c>
      <c r="B240" s="3">
        <v>1127.8499999999999</v>
      </c>
      <c r="C240" s="50">
        <v>15</v>
      </c>
      <c r="D240" s="3">
        <v>2559.85</v>
      </c>
    </row>
    <row r="241" spans="1:4" x14ac:dyDescent="0.35">
      <c r="A241" s="7" t="s">
        <v>2128</v>
      </c>
      <c r="B241" s="3">
        <v>989.44999999999993</v>
      </c>
      <c r="C241" s="50">
        <v>21</v>
      </c>
      <c r="D241" s="3">
        <v>2540.4500000000003</v>
      </c>
    </row>
    <row r="242" spans="1:4" x14ac:dyDescent="0.35">
      <c r="A242" s="7" t="s">
        <v>2571</v>
      </c>
      <c r="B242" s="3">
        <v>1097.1999999999998</v>
      </c>
      <c r="C242" s="50">
        <v>21</v>
      </c>
      <c r="D242" s="3">
        <v>2540.2000000000003</v>
      </c>
    </row>
    <row r="243" spans="1:4" x14ac:dyDescent="0.35">
      <c r="A243" s="7" t="s">
        <v>2349</v>
      </c>
      <c r="B243" s="3">
        <v>1020.8</v>
      </c>
      <c r="C243" s="50">
        <v>19</v>
      </c>
      <c r="D243" s="3">
        <v>2530.8000000000002</v>
      </c>
    </row>
    <row r="244" spans="1:4" x14ac:dyDescent="0.35">
      <c r="A244" s="7" t="s">
        <v>2341</v>
      </c>
      <c r="B244" s="3">
        <v>1116.5999999999999</v>
      </c>
      <c r="C244" s="50">
        <v>19</v>
      </c>
      <c r="D244" s="3">
        <v>2527.5999999999995</v>
      </c>
    </row>
    <row r="245" spans="1:4" x14ac:dyDescent="0.35">
      <c r="A245" s="7" t="s">
        <v>2028</v>
      </c>
      <c r="B245" s="3">
        <v>1111</v>
      </c>
      <c r="C245" s="50">
        <v>20</v>
      </c>
      <c r="D245" s="3">
        <v>2515</v>
      </c>
    </row>
    <row r="246" spans="1:4" x14ac:dyDescent="0.35">
      <c r="A246" s="7" t="s">
        <v>2995</v>
      </c>
      <c r="B246" s="3">
        <v>1016.55</v>
      </c>
      <c r="C246" s="50">
        <v>10</v>
      </c>
      <c r="D246" s="3">
        <v>2469.5500000000002</v>
      </c>
    </row>
    <row r="247" spans="1:4" x14ac:dyDescent="0.35">
      <c r="A247" s="7" t="s">
        <v>3289</v>
      </c>
      <c r="B247" s="3">
        <v>1073.3999999999999</v>
      </c>
      <c r="C247" s="50">
        <v>16</v>
      </c>
      <c r="D247" s="3">
        <v>2468.4</v>
      </c>
    </row>
    <row r="248" spans="1:4" x14ac:dyDescent="0.35">
      <c r="A248" s="7" t="s">
        <v>2202</v>
      </c>
      <c r="B248" s="3">
        <v>984.45</v>
      </c>
      <c r="C248" s="50">
        <v>19</v>
      </c>
      <c r="D248" s="3">
        <v>2455.4499999999998</v>
      </c>
    </row>
    <row r="249" spans="1:4" x14ac:dyDescent="0.35">
      <c r="A249" s="7" t="s">
        <v>2848</v>
      </c>
      <c r="B249" s="3">
        <v>1078.75</v>
      </c>
      <c r="C249" s="50">
        <v>16</v>
      </c>
      <c r="D249" s="3">
        <v>2452.75</v>
      </c>
    </row>
    <row r="250" spans="1:4" x14ac:dyDescent="0.35">
      <c r="A250" s="7" t="s">
        <v>2233</v>
      </c>
      <c r="B250" s="3">
        <v>1117.8499999999999</v>
      </c>
      <c r="C250" s="50">
        <v>23</v>
      </c>
      <c r="D250" s="3">
        <v>2450.85</v>
      </c>
    </row>
    <row r="251" spans="1:4" x14ac:dyDescent="0.35">
      <c r="A251" s="7" t="s">
        <v>2132</v>
      </c>
      <c r="B251" s="3">
        <v>1004.05</v>
      </c>
      <c r="C251" s="50">
        <v>17</v>
      </c>
      <c r="D251" s="3">
        <v>2448.0500000000002</v>
      </c>
    </row>
    <row r="252" spans="1:4" x14ac:dyDescent="0.35">
      <c r="A252" s="7" t="s">
        <v>3804</v>
      </c>
      <c r="B252" s="3">
        <v>1067.4000000000001</v>
      </c>
      <c r="C252" s="50">
        <v>16</v>
      </c>
      <c r="D252" s="3">
        <v>2445.3999999999996</v>
      </c>
    </row>
    <row r="253" spans="1:4" x14ac:dyDescent="0.35">
      <c r="A253" s="7" t="s">
        <v>2238</v>
      </c>
      <c r="B253" s="3">
        <v>1063.25</v>
      </c>
      <c r="C253" s="50">
        <v>22</v>
      </c>
      <c r="D253" s="3">
        <v>2444.2500000000005</v>
      </c>
    </row>
    <row r="254" spans="1:4" x14ac:dyDescent="0.35">
      <c r="A254" s="7" t="s">
        <v>2521</v>
      </c>
      <c r="B254" s="3">
        <v>1057.1500000000001</v>
      </c>
      <c r="C254" s="50">
        <v>18</v>
      </c>
      <c r="D254" s="3">
        <v>2441.15</v>
      </c>
    </row>
    <row r="255" spans="1:4" x14ac:dyDescent="0.35">
      <c r="A255" s="7" t="s">
        <v>3037</v>
      </c>
      <c r="B255" s="3">
        <v>1033.7</v>
      </c>
      <c r="C255" s="50">
        <v>24</v>
      </c>
      <c r="D255" s="3">
        <v>2435.6999999999998</v>
      </c>
    </row>
    <row r="256" spans="1:4" x14ac:dyDescent="0.35">
      <c r="A256" s="7" t="s">
        <v>2412</v>
      </c>
      <c r="B256" s="3">
        <v>953.15000000000009</v>
      </c>
      <c r="C256" s="50">
        <v>20</v>
      </c>
      <c r="D256" s="3">
        <v>2428.1499999999996</v>
      </c>
    </row>
    <row r="257" spans="1:4" x14ac:dyDescent="0.35">
      <c r="A257" s="7" t="s">
        <v>2308</v>
      </c>
      <c r="B257" s="3">
        <v>964.05</v>
      </c>
      <c r="C257" s="50">
        <v>18</v>
      </c>
      <c r="D257" s="3">
        <v>2422.0499999999997</v>
      </c>
    </row>
    <row r="258" spans="1:4" x14ac:dyDescent="0.35">
      <c r="A258" s="7" t="s">
        <v>2711</v>
      </c>
      <c r="B258" s="3">
        <v>936.85</v>
      </c>
      <c r="C258" s="50">
        <v>11</v>
      </c>
      <c r="D258" s="3">
        <v>2413.85</v>
      </c>
    </row>
    <row r="259" spans="1:4" x14ac:dyDescent="0.35">
      <c r="A259" s="7" t="s">
        <v>3548</v>
      </c>
      <c r="B259" s="3">
        <v>928.09999999999991</v>
      </c>
      <c r="C259" s="50">
        <v>18</v>
      </c>
      <c r="D259" s="3">
        <v>2410.1</v>
      </c>
    </row>
    <row r="260" spans="1:4" x14ac:dyDescent="0.35">
      <c r="A260" s="7" t="s">
        <v>2569</v>
      </c>
      <c r="B260" s="3">
        <v>962.35</v>
      </c>
      <c r="C260" s="50">
        <v>15</v>
      </c>
      <c r="D260" s="3">
        <v>2403.35</v>
      </c>
    </row>
    <row r="261" spans="1:4" x14ac:dyDescent="0.35">
      <c r="A261" s="7" t="s">
        <v>2752</v>
      </c>
      <c r="B261" s="3">
        <v>1024.5</v>
      </c>
      <c r="C261" s="50">
        <v>23</v>
      </c>
      <c r="D261" s="3">
        <v>2381.4999999999995</v>
      </c>
    </row>
    <row r="262" spans="1:4" x14ac:dyDescent="0.35">
      <c r="A262" s="7" t="s">
        <v>2134</v>
      </c>
      <c r="B262" s="3">
        <v>907.15</v>
      </c>
      <c r="C262" s="50">
        <v>14</v>
      </c>
      <c r="D262" s="3">
        <v>2376.15</v>
      </c>
    </row>
    <row r="263" spans="1:4" x14ac:dyDescent="0.35">
      <c r="A263" s="7" t="s">
        <v>2454</v>
      </c>
      <c r="B263" s="3">
        <v>1021.1999999999999</v>
      </c>
      <c r="C263" s="50">
        <v>19</v>
      </c>
      <c r="D263" s="3">
        <v>2370.2000000000003</v>
      </c>
    </row>
    <row r="264" spans="1:4" x14ac:dyDescent="0.35">
      <c r="A264" s="7" t="s">
        <v>2017</v>
      </c>
      <c r="B264" s="3">
        <v>1095.8499999999999</v>
      </c>
      <c r="C264" s="50">
        <v>20</v>
      </c>
      <c r="D264" s="3">
        <v>2357.85</v>
      </c>
    </row>
    <row r="265" spans="1:4" x14ac:dyDescent="0.35">
      <c r="A265" s="7" t="s">
        <v>2373</v>
      </c>
      <c r="B265" s="3">
        <v>1007.3000000000001</v>
      </c>
      <c r="C265" s="50">
        <v>18</v>
      </c>
      <c r="D265" s="3">
        <v>2347.2999999999997</v>
      </c>
    </row>
    <row r="266" spans="1:4" x14ac:dyDescent="0.35">
      <c r="A266" s="7" t="s">
        <v>3429</v>
      </c>
      <c r="B266" s="3">
        <v>884.05</v>
      </c>
      <c r="C266" s="50">
        <v>10</v>
      </c>
      <c r="D266" s="3">
        <v>2340.0500000000002</v>
      </c>
    </row>
    <row r="267" spans="1:4" x14ac:dyDescent="0.35">
      <c r="A267" s="7" t="s">
        <v>3927</v>
      </c>
      <c r="B267" s="3">
        <v>1074.3999999999999</v>
      </c>
      <c r="C267" s="50">
        <v>22</v>
      </c>
      <c r="D267" s="3">
        <v>2336.4</v>
      </c>
    </row>
    <row r="268" spans="1:4" x14ac:dyDescent="0.35">
      <c r="A268" s="7" t="s">
        <v>2428</v>
      </c>
      <c r="B268" s="3">
        <v>1004.35</v>
      </c>
      <c r="C268" s="50">
        <v>18</v>
      </c>
      <c r="D268" s="3">
        <v>2336.35</v>
      </c>
    </row>
    <row r="269" spans="1:4" x14ac:dyDescent="0.35">
      <c r="A269" s="7" t="s">
        <v>3378</v>
      </c>
      <c r="B269" s="3">
        <v>1066.0999999999999</v>
      </c>
      <c r="C269" s="50">
        <v>17</v>
      </c>
      <c r="D269" s="3">
        <v>2336.1</v>
      </c>
    </row>
    <row r="270" spans="1:4" x14ac:dyDescent="0.35">
      <c r="A270" s="7" t="s">
        <v>2254</v>
      </c>
      <c r="B270" s="3">
        <v>995.89999999999986</v>
      </c>
      <c r="C270" s="50">
        <v>19</v>
      </c>
      <c r="D270" s="3">
        <v>2335.9</v>
      </c>
    </row>
    <row r="271" spans="1:4" x14ac:dyDescent="0.35">
      <c r="A271" s="7" t="s">
        <v>3341</v>
      </c>
      <c r="B271" s="3">
        <v>927.30000000000007</v>
      </c>
      <c r="C271" s="50">
        <v>10</v>
      </c>
      <c r="D271" s="3">
        <v>2334.2999999999997</v>
      </c>
    </row>
    <row r="272" spans="1:4" x14ac:dyDescent="0.35">
      <c r="A272" s="7" t="s">
        <v>3986</v>
      </c>
      <c r="B272" s="3">
        <v>944.35</v>
      </c>
      <c r="C272" s="50">
        <v>15</v>
      </c>
      <c r="D272" s="3">
        <v>2328.35</v>
      </c>
    </row>
    <row r="273" spans="1:4" x14ac:dyDescent="0.35">
      <c r="A273" s="7" t="s">
        <v>2691</v>
      </c>
      <c r="B273" s="3">
        <v>945.34999999999991</v>
      </c>
      <c r="C273" s="50">
        <v>20</v>
      </c>
      <c r="D273" s="3">
        <v>2325.3500000000004</v>
      </c>
    </row>
    <row r="274" spans="1:4" x14ac:dyDescent="0.35">
      <c r="A274" s="7" t="s">
        <v>3315</v>
      </c>
      <c r="B274" s="3">
        <v>882.2</v>
      </c>
      <c r="C274" s="50">
        <v>14</v>
      </c>
      <c r="D274" s="3">
        <v>2320.1999999999998</v>
      </c>
    </row>
    <row r="275" spans="1:4" x14ac:dyDescent="0.35">
      <c r="A275" s="7" t="s">
        <v>2476</v>
      </c>
      <c r="B275" s="3">
        <v>1060.3</v>
      </c>
      <c r="C275" s="50">
        <v>19</v>
      </c>
      <c r="D275" s="3">
        <v>2317.2999999999997</v>
      </c>
    </row>
    <row r="276" spans="1:4" x14ac:dyDescent="0.35">
      <c r="A276" s="7" t="s">
        <v>2790</v>
      </c>
      <c r="B276" s="3">
        <v>940.65</v>
      </c>
      <c r="C276" s="50">
        <v>21</v>
      </c>
      <c r="D276" s="3">
        <v>2307.6500000000005</v>
      </c>
    </row>
    <row r="277" spans="1:4" x14ac:dyDescent="0.35">
      <c r="A277" s="7" t="s">
        <v>3959</v>
      </c>
      <c r="B277" s="3">
        <v>874.75</v>
      </c>
      <c r="C277" s="50">
        <v>12</v>
      </c>
      <c r="D277" s="3">
        <v>2291.75</v>
      </c>
    </row>
    <row r="278" spans="1:4" x14ac:dyDescent="0.35">
      <c r="A278" s="7" t="s">
        <v>2244</v>
      </c>
      <c r="B278" s="3">
        <v>880.6</v>
      </c>
      <c r="C278" s="50">
        <v>15</v>
      </c>
      <c r="D278" s="3">
        <v>2276.6000000000004</v>
      </c>
    </row>
    <row r="279" spans="1:4" x14ac:dyDescent="0.35">
      <c r="A279" s="7" t="s">
        <v>2733</v>
      </c>
      <c r="B279" s="3">
        <v>964.75</v>
      </c>
      <c r="C279" s="50">
        <v>17</v>
      </c>
      <c r="D279" s="3">
        <v>2265.75</v>
      </c>
    </row>
    <row r="280" spans="1:4" x14ac:dyDescent="0.35">
      <c r="A280" s="7" t="s">
        <v>3121</v>
      </c>
      <c r="B280" s="3">
        <v>922.85</v>
      </c>
      <c r="C280" s="50">
        <v>17</v>
      </c>
      <c r="D280" s="3">
        <v>2263.8500000000004</v>
      </c>
    </row>
    <row r="281" spans="1:4" x14ac:dyDescent="0.35">
      <c r="A281" s="7" t="s">
        <v>2854</v>
      </c>
      <c r="B281" s="3">
        <v>1023.0500000000002</v>
      </c>
      <c r="C281" s="50">
        <v>22</v>
      </c>
      <c r="D281" s="3">
        <v>2250.0499999999997</v>
      </c>
    </row>
    <row r="282" spans="1:4" x14ac:dyDescent="0.35">
      <c r="A282" s="7" t="s">
        <v>4939</v>
      </c>
      <c r="B282" s="3">
        <v>994.15</v>
      </c>
      <c r="C282" s="50">
        <v>22</v>
      </c>
      <c r="D282" s="3">
        <v>2248.15</v>
      </c>
    </row>
    <row r="283" spans="1:4" x14ac:dyDescent="0.35">
      <c r="A283" s="7" t="s">
        <v>3767</v>
      </c>
      <c r="B283" s="3">
        <v>948.5</v>
      </c>
      <c r="C283" s="50">
        <v>15</v>
      </c>
      <c r="D283" s="3">
        <v>2245.5</v>
      </c>
    </row>
    <row r="284" spans="1:4" x14ac:dyDescent="0.35">
      <c r="A284" s="7" t="s">
        <v>3526</v>
      </c>
      <c r="B284" s="3">
        <v>857.55000000000007</v>
      </c>
      <c r="C284" s="50">
        <v>13</v>
      </c>
      <c r="D284" s="3">
        <v>2242.5500000000002</v>
      </c>
    </row>
    <row r="285" spans="1:4" x14ac:dyDescent="0.35">
      <c r="A285" s="7" t="s">
        <v>2148</v>
      </c>
      <c r="B285" s="3">
        <v>1018.1499999999999</v>
      </c>
      <c r="C285" s="50">
        <v>23</v>
      </c>
      <c r="D285" s="3">
        <v>2237.1500000000005</v>
      </c>
    </row>
    <row r="286" spans="1:4" x14ac:dyDescent="0.35">
      <c r="A286" s="7" t="s">
        <v>3085</v>
      </c>
      <c r="B286" s="3">
        <v>931.79999999999984</v>
      </c>
      <c r="C286" s="50">
        <v>13</v>
      </c>
      <c r="D286" s="3">
        <v>2236.7999999999997</v>
      </c>
    </row>
    <row r="287" spans="1:4" x14ac:dyDescent="0.35">
      <c r="A287" s="7" t="s">
        <v>3937</v>
      </c>
      <c r="B287" s="3">
        <v>921.25</v>
      </c>
      <c r="C287" s="50">
        <v>10</v>
      </c>
      <c r="D287" s="3">
        <v>2236.25</v>
      </c>
    </row>
    <row r="288" spans="1:4" x14ac:dyDescent="0.35">
      <c r="A288" s="7" t="s">
        <v>2614</v>
      </c>
      <c r="B288" s="3">
        <v>824.49999999999989</v>
      </c>
      <c r="C288" s="50">
        <v>19</v>
      </c>
      <c r="D288" s="3">
        <v>2234.5</v>
      </c>
    </row>
    <row r="289" spans="1:4" x14ac:dyDescent="0.35">
      <c r="A289" s="7" t="s">
        <v>2053</v>
      </c>
      <c r="B289" s="3">
        <v>867.30000000000007</v>
      </c>
      <c r="C289" s="50">
        <v>16</v>
      </c>
      <c r="D289" s="3">
        <v>2226.2999999999997</v>
      </c>
    </row>
    <row r="290" spans="1:4" x14ac:dyDescent="0.35">
      <c r="A290" s="7" t="s">
        <v>2986</v>
      </c>
      <c r="B290" s="3">
        <v>949.05</v>
      </c>
      <c r="C290" s="50">
        <v>13</v>
      </c>
      <c r="D290" s="3">
        <v>2224.0500000000002</v>
      </c>
    </row>
    <row r="291" spans="1:4" x14ac:dyDescent="0.35">
      <c r="A291" s="7" t="s">
        <v>2048</v>
      </c>
      <c r="B291" s="3">
        <v>925.1</v>
      </c>
      <c r="C291" s="50">
        <v>15</v>
      </c>
      <c r="D291" s="3">
        <v>2221.1000000000004</v>
      </c>
    </row>
    <row r="292" spans="1:4" x14ac:dyDescent="0.35">
      <c r="A292" s="7" t="s">
        <v>2059</v>
      </c>
      <c r="B292" s="3">
        <v>930.8</v>
      </c>
      <c r="C292" s="50">
        <v>17</v>
      </c>
      <c r="D292" s="3">
        <v>2218.8000000000002</v>
      </c>
    </row>
    <row r="293" spans="1:4" x14ac:dyDescent="0.35">
      <c r="A293" s="7" t="s">
        <v>2608</v>
      </c>
      <c r="B293" s="3">
        <v>993.9</v>
      </c>
      <c r="C293" s="50">
        <v>17</v>
      </c>
      <c r="D293" s="3">
        <v>2217.8999999999996</v>
      </c>
    </row>
    <row r="294" spans="1:4" x14ac:dyDescent="0.35">
      <c r="A294" s="7" t="s">
        <v>2331</v>
      </c>
      <c r="B294" s="3">
        <v>1043.0499999999997</v>
      </c>
      <c r="C294" s="50">
        <v>22</v>
      </c>
      <c r="D294" s="3">
        <v>2215.0499999999997</v>
      </c>
    </row>
    <row r="295" spans="1:4" x14ac:dyDescent="0.35">
      <c r="A295" s="7" t="s">
        <v>2389</v>
      </c>
      <c r="B295" s="3">
        <v>973.05</v>
      </c>
      <c r="C295" s="50">
        <v>22</v>
      </c>
      <c r="D295" s="3">
        <v>2210.0500000000002</v>
      </c>
    </row>
    <row r="296" spans="1:4" x14ac:dyDescent="0.35">
      <c r="A296" s="7" t="s">
        <v>3112</v>
      </c>
      <c r="B296" s="3">
        <v>791.69999999999993</v>
      </c>
      <c r="C296" s="50">
        <v>13</v>
      </c>
      <c r="D296" s="3">
        <v>2206.7000000000003</v>
      </c>
    </row>
    <row r="297" spans="1:4" x14ac:dyDescent="0.35">
      <c r="A297" s="7" t="s">
        <v>3114</v>
      </c>
      <c r="B297" s="3">
        <v>967</v>
      </c>
      <c r="C297" s="50">
        <v>15</v>
      </c>
      <c r="D297" s="3">
        <v>2190</v>
      </c>
    </row>
    <row r="298" spans="1:4" x14ac:dyDescent="0.35">
      <c r="A298" s="7" t="s">
        <v>2361</v>
      </c>
      <c r="B298" s="3">
        <v>945.34999999999991</v>
      </c>
      <c r="C298" s="50">
        <v>16</v>
      </c>
      <c r="D298" s="3">
        <v>2183.3500000000004</v>
      </c>
    </row>
    <row r="299" spans="1:4" x14ac:dyDescent="0.35">
      <c r="A299" s="7" t="s">
        <v>2447</v>
      </c>
      <c r="B299" s="3">
        <v>878.2</v>
      </c>
      <c r="C299" s="50">
        <v>17</v>
      </c>
      <c r="D299" s="3">
        <v>2182.1999999999998</v>
      </c>
    </row>
    <row r="300" spans="1:4" x14ac:dyDescent="0.35">
      <c r="A300" s="7" t="s">
        <v>3833</v>
      </c>
      <c r="B300" s="3">
        <v>841.25</v>
      </c>
      <c r="C300" s="50">
        <v>11</v>
      </c>
      <c r="D300" s="3">
        <v>2178.25</v>
      </c>
    </row>
    <row r="301" spans="1:4" x14ac:dyDescent="0.35">
      <c r="A301" s="7" t="s">
        <v>2757</v>
      </c>
      <c r="B301" s="3">
        <v>967.65000000000009</v>
      </c>
      <c r="C301" s="50">
        <v>21</v>
      </c>
      <c r="D301" s="3">
        <v>2171.65</v>
      </c>
    </row>
    <row r="302" spans="1:4" x14ac:dyDescent="0.35">
      <c r="A302" s="7" t="s">
        <v>3348</v>
      </c>
      <c r="B302" s="3">
        <v>907.45</v>
      </c>
      <c r="C302" s="50">
        <v>17</v>
      </c>
      <c r="D302" s="3">
        <v>2167.4499999999998</v>
      </c>
    </row>
    <row r="303" spans="1:4" x14ac:dyDescent="0.35">
      <c r="A303" s="7" t="s">
        <v>2386</v>
      </c>
      <c r="B303" s="3">
        <v>1005.05</v>
      </c>
      <c r="C303" s="50">
        <v>17</v>
      </c>
      <c r="D303" s="3">
        <v>2165.0500000000002</v>
      </c>
    </row>
    <row r="304" spans="1:4" x14ac:dyDescent="0.35">
      <c r="A304" s="7" t="s">
        <v>3179</v>
      </c>
      <c r="B304" s="3">
        <v>971.45</v>
      </c>
      <c r="C304" s="50">
        <v>22</v>
      </c>
      <c r="D304" s="3">
        <v>2161.4500000000003</v>
      </c>
    </row>
    <row r="305" spans="1:4" x14ac:dyDescent="0.35">
      <c r="A305" s="7" t="s">
        <v>4962</v>
      </c>
      <c r="B305" s="3">
        <v>887.55</v>
      </c>
      <c r="C305" s="50">
        <v>16</v>
      </c>
      <c r="D305" s="3">
        <v>2148.5500000000002</v>
      </c>
    </row>
    <row r="306" spans="1:4" x14ac:dyDescent="0.35">
      <c r="A306" s="7" t="s">
        <v>2535</v>
      </c>
      <c r="B306" s="3">
        <v>1025.7999999999997</v>
      </c>
      <c r="C306" s="50">
        <v>20</v>
      </c>
      <c r="D306" s="3">
        <v>2143.7999999999997</v>
      </c>
    </row>
    <row r="307" spans="1:4" x14ac:dyDescent="0.35">
      <c r="A307" s="7" t="s">
        <v>2784</v>
      </c>
      <c r="B307" s="3">
        <v>852.25</v>
      </c>
      <c r="C307" s="50">
        <v>15</v>
      </c>
      <c r="D307" s="3">
        <v>2141.25</v>
      </c>
    </row>
    <row r="308" spans="1:4" x14ac:dyDescent="0.35">
      <c r="A308" s="7" t="s">
        <v>2136</v>
      </c>
      <c r="B308" s="3">
        <v>849.60000000000014</v>
      </c>
      <c r="C308" s="50">
        <v>15</v>
      </c>
      <c r="D308" s="3">
        <v>2140.6000000000004</v>
      </c>
    </row>
    <row r="309" spans="1:4" x14ac:dyDescent="0.35">
      <c r="A309" s="7" t="s">
        <v>3256</v>
      </c>
      <c r="B309" s="3">
        <v>879.4</v>
      </c>
      <c r="C309" s="50">
        <v>16</v>
      </c>
      <c r="D309" s="3">
        <v>2137.3999999999996</v>
      </c>
    </row>
    <row r="310" spans="1:4" x14ac:dyDescent="0.35">
      <c r="A310" s="7" t="s">
        <v>3143</v>
      </c>
      <c r="B310" s="3">
        <v>824.75</v>
      </c>
      <c r="C310" s="50">
        <v>10</v>
      </c>
      <c r="D310" s="3">
        <v>2121.75</v>
      </c>
    </row>
    <row r="311" spans="1:4" x14ac:dyDescent="0.35">
      <c r="A311" s="7" t="s">
        <v>2318</v>
      </c>
      <c r="B311" s="3">
        <v>919.1</v>
      </c>
      <c r="C311" s="50">
        <v>20</v>
      </c>
      <c r="D311" s="3">
        <v>2118.1</v>
      </c>
    </row>
    <row r="312" spans="1:4" x14ac:dyDescent="0.35">
      <c r="A312" s="7" t="s">
        <v>2122</v>
      </c>
      <c r="B312" s="3">
        <v>932.35</v>
      </c>
      <c r="C312" s="50">
        <v>15</v>
      </c>
      <c r="D312" s="3">
        <v>2111.35</v>
      </c>
    </row>
    <row r="313" spans="1:4" x14ac:dyDescent="0.35">
      <c r="A313" s="7" t="s">
        <v>3497</v>
      </c>
      <c r="B313" s="3">
        <v>1003.6499999999999</v>
      </c>
      <c r="C313" s="50">
        <v>18</v>
      </c>
      <c r="D313" s="3">
        <v>2109.6499999999996</v>
      </c>
    </row>
    <row r="314" spans="1:4" x14ac:dyDescent="0.35">
      <c r="A314" s="7" t="s">
        <v>2257</v>
      </c>
      <c r="B314" s="3">
        <v>870.5</v>
      </c>
      <c r="C314" s="50">
        <v>15</v>
      </c>
      <c r="D314" s="3">
        <v>2108.4999999999995</v>
      </c>
    </row>
    <row r="315" spans="1:4" x14ac:dyDescent="0.35">
      <c r="A315" s="7" t="s">
        <v>3691</v>
      </c>
      <c r="B315" s="3">
        <v>925.4</v>
      </c>
      <c r="C315" s="50">
        <v>13</v>
      </c>
      <c r="D315" s="3">
        <v>2102.4</v>
      </c>
    </row>
    <row r="316" spans="1:4" x14ac:dyDescent="0.35">
      <c r="A316" s="7" t="s">
        <v>2541</v>
      </c>
      <c r="B316" s="3">
        <v>852.30000000000007</v>
      </c>
      <c r="C316" s="50">
        <v>17</v>
      </c>
      <c r="D316" s="3">
        <v>2096.3000000000002</v>
      </c>
    </row>
    <row r="317" spans="1:4" x14ac:dyDescent="0.35">
      <c r="A317" s="7" t="s">
        <v>2730</v>
      </c>
      <c r="B317" s="3">
        <v>899.45</v>
      </c>
      <c r="C317" s="50">
        <v>14</v>
      </c>
      <c r="D317" s="3">
        <v>2074.4499999999998</v>
      </c>
    </row>
    <row r="318" spans="1:4" x14ac:dyDescent="0.35">
      <c r="A318" s="7" t="s">
        <v>2288</v>
      </c>
      <c r="B318" s="3">
        <v>942.15</v>
      </c>
      <c r="C318" s="50">
        <v>18</v>
      </c>
      <c r="D318" s="3">
        <v>2064.15</v>
      </c>
    </row>
    <row r="319" spans="1:4" x14ac:dyDescent="0.35">
      <c r="A319" s="7" t="s">
        <v>2491</v>
      </c>
      <c r="B319" s="3">
        <v>796.8</v>
      </c>
      <c r="C319" s="50">
        <v>14</v>
      </c>
      <c r="D319" s="3">
        <v>2063.8000000000002</v>
      </c>
    </row>
    <row r="320" spans="1:4" x14ac:dyDescent="0.35">
      <c r="A320" s="7" t="s">
        <v>2671</v>
      </c>
      <c r="B320" s="3">
        <v>876.1</v>
      </c>
      <c r="C320" s="50">
        <v>17</v>
      </c>
      <c r="D320" s="3">
        <v>2057.1</v>
      </c>
    </row>
    <row r="321" spans="1:4" x14ac:dyDescent="0.35">
      <c r="A321" s="7" t="s">
        <v>2139</v>
      </c>
      <c r="B321" s="3">
        <v>864.6</v>
      </c>
      <c r="C321" s="50">
        <v>15</v>
      </c>
      <c r="D321" s="3">
        <v>2053.6000000000004</v>
      </c>
    </row>
    <row r="322" spans="1:4" x14ac:dyDescent="0.35">
      <c r="A322" s="7" t="s">
        <v>2107</v>
      </c>
      <c r="B322" s="3">
        <v>862.35</v>
      </c>
      <c r="C322" s="50">
        <v>18</v>
      </c>
      <c r="D322" s="3">
        <v>2053.35</v>
      </c>
    </row>
    <row r="323" spans="1:4" x14ac:dyDescent="0.35">
      <c r="A323" s="7" t="s">
        <v>3627</v>
      </c>
      <c r="B323" s="3">
        <v>864.45</v>
      </c>
      <c r="C323" s="50">
        <v>12</v>
      </c>
      <c r="D323" s="3">
        <v>2049.4499999999998</v>
      </c>
    </row>
    <row r="324" spans="1:4" x14ac:dyDescent="0.35">
      <c r="A324" s="7" t="s">
        <v>3948</v>
      </c>
      <c r="B324" s="3">
        <v>903.8</v>
      </c>
      <c r="C324" s="50">
        <v>14</v>
      </c>
      <c r="D324" s="3">
        <v>2030.8</v>
      </c>
    </row>
    <row r="325" spans="1:4" x14ac:dyDescent="0.35">
      <c r="A325" s="7" t="s">
        <v>2222</v>
      </c>
      <c r="B325" s="3">
        <v>909.05</v>
      </c>
      <c r="C325" s="50">
        <v>17</v>
      </c>
      <c r="D325" s="3">
        <v>2028.05</v>
      </c>
    </row>
    <row r="326" spans="1:4" x14ac:dyDescent="0.35">
      <c r="A326" s="7" t="s">
        <v>2457</v>
      </c>
      <c r="B326" s="3">
        <v>877.60000000000014</v>
      </c>
      <c r="C326" s="50">
        <v>16</v>
      </c>
      <c r="D326" s="3">
        <v>2021.6000000000001</v>
      </c>
    </row>
    <row r="327" spans="1:4" x14ac:dyDescent="0.35">
      <c r="A327" s="7" t="s">
        <v>2019</v>
      </c>
      <c r="B327" s="3">
        <v>856.05000000000007</v>
      </c>
      <c r="C327" s="50">
        <v>13</v>
      </c>
      <c r="D327" s="3">
        <v>2015.0500000000002</v>
      </c>
    </row>
    <row r="328" spans="1:4" x14ac:dyDescent="0.35">
      <c r="A328" s="7" t="s">
        <v>2582</v>
      </c>
      <c r="B328" s="3">
        <v>923.75</v>
      </c>
      <c r="C328" s="50">
        <v>15</v>
      </c>
      <c r="D328" s="3">
        <v>2014.75</v>
      </c>
    </row>
    <row r="329" spans="1:4" x14ac:dyDescent="0.35">
      <c r="A329" s="7" t="s">
        <v>3624</v>
      </c>
      <c r="B329" s="3">
        <v>895.25</v>
      </c>
      <c r="C329" s="50">
        <v>13</v>
      </c>
      <c r="D329" s="3">
        <v>2014.25</v>
      </c>
    </row>
    <row r="330" spans="1:4" x14ac:dyDescent="0.35">
      <c r="A330" s="7" t="s">
        <v>3090</v>
      </c>
      <c r="B330" s="3">
        <v>806.34999999999991</v>
      </c>
      <c r="C330" s="50">
        <v>13</v>
      </c>
      <c r="D330" s="3">
        <v>2008.3500000000001</v>
      </c>
    </row>
    <row r="331" spans="1:4" x14ac:dyDescent="0.35">
      <c r="A331" s="7" t="s">
        <v>2788</v>
      </c>
      <c r="B331" s="3">
        <v>787.8</v>
      </c>
      <c r="C331" s="50">
        <v>13</v>
      </c>
      <c r="D331" s="3">
        <v>2005.8</v>
      </c>
    </row>
    <row r="332" spans="1:4" x14ac:dyDescent="0.35">
      <c r="A332" s="7" t="s">
        <v>3158</v>
      </c>
      <c r="B332" s="3">
        <v>760.04999999999984</v>
      </c>
      <c r="C332" s="50">
        <v>15</v>
      </c>
      <c r="D332" s="3">
        <v>1999.0499999999997</v>
      </c>
    </row>
    <row r="333" spans="1:4" x14ac:dyDescent="0.35">
      <c r="A333" s="7" t="s">
        <v>3134</v>
      </c>
      <c r="B333" s="3">
        <v>780.35</v>
      </c>
      <c r="C333" s="50">
        <v>17</v>
      </c>
      <c r="D333" s="3">
        <v>1985.3500000000001</v>
      </c>
    </row>
    <row r="334" spans="1:4" x14ac:dyDescent="0.35">
      <c r="A334" s="7" t="s">
        <v>2681</v>
      </c>
      <c r="B334" s="3">
        <v>801.4</v>
      </c>
      <c r="C334" s="50">
        <v>14</v>
      </c>
      <c r="D334" s="3">
        <v>1977.3999999999999</v>
      </c>
    </row>
    <row r="335" spans="1:4" x14ac:dyDescent="0.35">
      <c r="A335" s="7" t="s">
        <v>3338</v>
      </c>
      <c r="B335" s="3">
        <v>792.35</v>
      </c>
      <c r="C335" s="50">
        <v>12</v>
      </c>
      <c r="D335" s="3">
        <v>1964.3500000000001</v>
      </c>
    </row>
    <row r="336" spans="1:4" x14ac:dyDescent="0.35">
      <c r="A336" s="7" t="s">
        <v>2112</v>
      </c>
      <c r="B336" s="3">
        <v>901.2</v>
      </c>
      <c r="C336" s="50">
        <v>13</v>
      </c>
      <c r="D336" s="3">
        <v>1959.2</v>
      </c>
    </row>
    <row r="337" spans="1:4" x14ac:dyDescent="0.35">
      <c r="A337" s="7" t="s">
        <v>3694</v>
      </c>
      <c r="B337" s="3">
        <v>779.49999999999989</v>
      </c>
      <c r="C337" s="50">
        <v>14</v>
      </c>
      <c r="D337" s="3">
        <v>1958.5</v>
      </c>
    </row>
    <row r="338" spans="1:4" x14ac:dyDescent="0.35">
      <c r="A338" s="7" t="s">
        <v>4124</v>
      </c>
      <c r="B338" s="3">
        <v>794.6</v>
      </c>
      <c r="C338" s="50">
        <v>13</v>
      </c>
      <c r="D338" s="3">
        <v>1957.6000000000001</v>
      </c>
    </row>
    <row r="339" spans="1:4" x14ac:dyDescent="0.35">
      <c r="A339" s="7" t="s">
        <v>2983</v>
      </c>
      <c r="B339" s="3">
        <v>780.15</v>
      </c>
      <c r="C339" s="50">
        <v>18</v>
      </c>
      <c r="D339" s="3">
        <v>1950.1499999999999</v>
      </c>
    </row>
    <row r="340" spans="1:4" x14ac:dyDescent="0.35">
      <c r="A340" s="7" t="s">
        <v>2722</v>
      </c>
      <c r="B340" s="3">
        <v>823</v>
      </c>
      <c r="C340" s="50">
        <v>18</v>
      </c>
      <c r="D340" s="3">
        <v>1938</v>
      </c>
    </row>
    <row r="341" spans="1:4" x14ac:dyDescent="0.35">
      <c r="A341" s="7" t="s">
        <v>2343</v>
      </c>
      <c r="B341" s="3">
        <v>739.59999999999991</v>
      </c>
      <c r="C341" s="50">
        <v>11</v>
      </c>
      <c r="D341" s="3">
        <v>1927.6000000000001</v>
      </c>
    </row>
    <row r="342" spans="1:4" x14ac:dyDescent="0.35">
      <c r="A342" s="7" t="s">
        <v>2434</v>
      </c>
      <c r="B342" s="3">
        <v>771.5</v>
      </c>
      <c r="C342" s="50">
        <v>11</v>
      </c>
      <c r="D342" s="3">
        <v>1923.5</v>
      </c>
    </row>
    <row r="343" spans="1:4" x14ac:dyDescent="0.35">
      <c r="A343" s="7" t="s">
        <v>4751</v>
      </c>
      <c r="B343" s="3">
        <v>814.34999999999991</v>
      </c>
      <c r="C343" s="50">
        <v>12</v>
      </c>
      <c r="D343" s="3">
        <v>1920.35</v>
      </c>
    </row>
    <row r="344" spans="1:4" x14ac:dyDescent="0.35">
      <c r="A344" s="7" t="s">
        <v>4740</v>
      </c>
      <c r="B344" s="3">
        <v>673</v>
      </c>
      <c r="C344" s="50">
        <v>7</v>
      </c>
      <c r="D344" s="3">
        <v>1915</v>
      </c>
    </row>
    <row r="345" spans="1:4" x14ac:dyDescent="0.35">
      <c r="A345" s="7" t="s">
        <v>2356</v>
      </c>
      <c r="B345" s="3">
        <v>805.65000000000009</v>
      </c>
      <c r="C345" s="50">
        <v>19</v>
      </c>
      <c r="D345" s="3">
        <v>1912.65</v>
      </c>
    </row>
    <row r="346" spans="1:4" x14ac:dyDescent="0.35">
      <c r="A346" s="7" t="s">
        <v>2170</v>
      </c>
      <c r="B346" s="3">
        <v>797.45</v>
      </c>
      <c r="C346" s="50">
        <v>15</v>
      </c>
      <c r="D346" s="3">
        <v>1911.4499999999998</v>
      </c>
    </row>
    <row r="347" spans="1:4" x14ac:dyDescent="0.35">
      <c r="A347" s="7" t="s">
        <v>2810</v>
      </c>
      <c r="B347" s="3">
        <v>867.5</v>
      </c>
      <c r="C347" s="50">
        <v>17</v>
      </c>
      <c r="D347" s="3">
        <v>1908.5000000000002</v>
      </c>
    </row>
    <row r="348" spans="1:4" x14ac:dyDescent="0.35">
      <c r="A348" s="7" t="s">
        <v>3850</v>
      </c>
      <c r="B348" s="3">
        <v>777.3</v>
      </c>
      <c r="C348" s="50">
        <v>14</v>
      </c>
      <c r="D348" s="3">
        <v>1895.2999999999997</v>
      </c>
    </row>
    <row r="349" spans="1:4" x14ac:dyDescent="0.35">
      <c r="A349" s="7" t="s">
        <v>2872</v>
      </c>
      <c r="B349" s="3">
        <v>771.6</v>
      </c>
      <c r="C349" s="50">
        <v>18</v>
      </c>
      <c r="D349" s="3">
        <v>1892.6</v>
      </c>
    </row>
    <row r="350" spans="1:4" x14ac:dyDescent="0.35">
      <c r="A350" s="7" t="s">
        <v>2668</v>
      </c>
      <c r="B350" s="3">
        <v>841.44999999999993</v>
      </c>
      <c r="C350" s="50">
        <v>16</v>
      </c>
      <c r="D350" s="3">
        <v>1889.45</v>
      </c>
    </row>
    <row r="351" spans="1:4" x14ac:dyDescent="0.35">
      <c r="A351" s="7" t="s">
        <v>4235</v>
      </c>
      <c r="B351" s="3">
        <v>767.25000000000011</v>
      </c>
      <c r="C351" s="50">
        <v>15</v>
      </c>
      <c r="D351" s="3">
        <v>1878.2499999999998</v>
      </c>
    </row>
    <row r="352" spans="1:4" x14ac:dyDescent="0.35">
      <c r="A352" s="7" t="s">
        <v>2639</v>
      </c>
      <c r="B352" s="3">
        <v>811.80000000000007</v>
      </c>
      <c r="C352" s="50">
        <v>14</v>
      </c>
      <c r="D352" s="3">
        <v>1877.7999999999997</v>
      </c>
    </row>
    <row r="353" spans="1:4" x14ac:dyDescent="0.35">
      <c r="A353" s="7" t="s">
        <v>2110</v>
      </c>
      <c r="B353" s="3">
        <v>808.80000000000007</v>
      </c>
      <c r="C353" s="50">
        <v>11</v>
      </c>
      <c r="D353" s="3">
        <v>1875.8</v>
      </c>
    </row>
    <row r="354" spans="1:4" x14ac:dyDescent="0.35">
      <c r="A354" s="7" t="s">
        <v>3423</v>
      </c>
      <c r="B354" s="3">
        <v>777.99999999999989</v>
      </c>
      <c r="C354" s="50">
        <v>14</v>
      </c>
      <c r="D354" s="3">
        <v>1858</v>
      </c>
    </row>
    <row r="355" spans="1:4" x14ac:dyDescent="0.35">
      <c r="A355" s="7" t="s">
        <v>2728</v>
      </c>
      <c r="B355" s="3">
        <v>632.04999999999995</v>
      </c>
      <c r="C355" s="50">
        <v>11</v>
      </c>
      <c r="D355" s="3">
        <v>1846.0500000000002</v>
      </c>
    </row>
    <row r="356" spans="1:4" x14ac:dyDescent="0.35">
      <c r="A356" s="7" t="s">
        <v>4944</v>
      </c>
      <c r="B356" s="3">
        <v>784.75</v>
      </c>
      <c r="C356" s="50">
        <v>13</v>
      </c>
      <c r="D356" s="3">
        <v>1837.75</v>
      </c>
    </row>
    <row r="357" spans="1:4" x14ac:dyDescent="0.35">
      <c r="A357" s="7" t="s">
        <v>2755</v>
      </c>
      <c r="B357" s="3">
        <v>908.45</v>
      </c>
      <c r="C357" s="50">
        <v>16</v>
      </c>
      <c r="D357" s="3">
        <v>1837.45</v>
      </c>
    </row>
    <row r="358" spans="1:4" x14ac:dyDescent="0.35">
      <c r="A358" s="7" t="s">
        <v>2336</v>
      </c>
      <c r="B358" s="3">
        <v>797.60000000000014</v>
      </c>
      <c r="C358" s="50">
        <v>15</v>
      </c>
      <c r="D358" s="3">
        <v>1836.6</v>
      </c>
    </row>
    <row r="359" spans="1:4" x14ac:dyDescent="0.35">
      <c r="A359" s="7" t="s">
        <v>2359</v>
      </c>
      <c r="B359" s="3">
        <v>821.15000000000009</v>
      </c>
      <c r="C359" s="50">
        <v>15</v>
      </c>
      <c r="D359" s="3">
        <v>1835.15</v>
      </c>
    </row>
    <row r="360" spans="1:4" x14ac:dyDescent="0.35">
      <c r="A360" s="7" t="s">
        <v>2879</v>
      </c>
      <c r="B360" s="3">
        <v>784.9</v>
      </c>
      <c r="C360" s="50">
        <v>19</v>
      </c>
      <c r="D360" s="3">
        <v>1833.8999999999999</v>
      </c>
    </row>
    <row r="361" spans="1:4" x14ac:dyDescent="0.35">
      <c r="A361" s="7" t="s">
        <v>2282</v>
      </c>
      <c r="B361" s="3">
        <v>821.75</v>
      </c>
      <c r="C361" s="50">
        <v>11</v>
      </c>
      <c r="D361" s="3">
        <v>1828.7500000000002</v>
      </c>
    </row>
    <row r="362" spans="1:4" x14ac:dyDescent="0.35">
      <c r="A362" s="7" t="s">
        <v>3507</v>
      </c>
      <c r="B362" s="3">
        <v>818.30000000000007</v>
      </c>
      <c r="C362" s="50">
        <v>19</v>
      </c>
      <c r="D362" s="3">
        <v>1826.2999999999997</v>
      </c>
    </row>
    <row r="363" spans="1:4" x14ac:dyDescent="0.35">
      <c r="A363" s="7" t="s">
        <v>4294</v>
      </c>
      <c r="B363" s="3">
        <v>759.6</v>
      </c>
      <c r="C363" s="50">
        <v>16</v>
      </c>
      <c r="D363" s="3">
        <v>1809.6000000000001</v>
      </c>
    </row>
    <row r="364" spans="1:4" x14ac:dyDescent="0.35">
      <c r="A364" s="7" t="s">
        <v>2792</v>
      </c>
      <c r="B364" s="3">
        <v>766.34999999999991</v>
      </c>
      <c r="C364" s="50">
        <v>15</v>
      </c>
      <c r="D364" s="3">
        <v>1794.35</v>
      </c>
    </row>
    <row r="365" spans="1:4" x14ac:dyDescent="0.35">
      <c r="A365" s="7" t="s">
        <v>3137</v>
      </c>
      <c r="B365" s="3">
        <v>775.5</v>
      </c>
      <c r="C365" s="50">
        <v>10</v>
      </c>
      <c r="D365" s="3">
        <v>1793.5</v>
      </c>
    </row>
    <row r="366" spans="1:4" x14ac:dyDescent="0.35">
      <c r="A366" s="7" t="s">
        <v>2550</v>
      </c>
      <c r="B366" s="3">
        <v>687.35</v>
      </c>
      <c r="C366" s="50">
        <v>14</v>
      </c>
      <c r="D366" s="3">
        <v>1781.35</v>
      </c>
    </row>
    <row r="367" spans="1:4" x14ac:dyDescent="0.35">
      <c r="A367" s="7" t="s">
        <v>2116</v>
      </c>
      <c r="B367" s="3">
        <v>833.7</v>
      </c>
      <c r="C367" s="50">
        <v>14</v>
      </c>
      <c r="D367" s="3">
        <v>1780.7</v>
      </c>
    </row>
    <row r="368" spans="1:4" x14ac:dyDescent="0.35">
      <c r="A368" s="7" t="s">
        <v>3909</v>
      </c>
      <c r="B368" s="3">
        <v>778.85</v>
      </c>
      <c r="C368" s="50">
        <v>14</v>
      </c>
      <c r="D368" s="3">
        <v>1779.8500000000001</v>
      </c>
    </row>
    <row r="369" spans="1:4" x14ac:dyDescent="0.35">
      <c r="A369" s="7" t="s">
        <v>2506</v>
      </c>
      <c r="B369" s="3">
        <v>699.8</v>
      </c>
      <c r="C369" s="50">
        <v>13</v>
      </c>
      <c r="D369" s="3">
        <v>1778.7999999999997</v>
      </c>
    </row>
    <row r="370" spans="1:4" x14ac:dyDescent="0.35">
      <c r="A370" s="7" t="s">
        <v>3048</v>
      </c>
      <c r="B370" s="3">
        <v>620.55000000000007</v>
      </c>
      <c r="C370" s="50">
        <v>8</v>
      </c>
      <c r="D370" s="3">
        <v>1766.55</v>
      </c>
    </row>
    <row r="371" spans="1:4" x14ac:dyDescent="0.35">
      <c r="A371" s="7" t="s">
        <v>5086</v>
      </c>
      <c r="B371" s="3">
        <v>664.85</v>
      </c>
      <c r="C371" s="50">
        <v>10</v>
      </c>
      <c r="D371" s="3">
        <v>1762.8500000000001</v>
      </c>
    </row>
    <row r="372" spans="1:4" x14ac:dyDescent="0.35">
      <c r="A372" s="7" t="s">
        <v>2622</v>
      </c>
      <c r="B372" s="3">
        <v>630.45000000000005</v>
      </c>
      <c r="C372" s="50">
        <v>13</v>
      </c>
      <c r="D372" s="3">
        <v>1733.4499999999998</v>
      </c>
    </row>
    <row r="373" spans="1:4" x14ac:dyDescent="0.35">
      <c r="A373" s="7" t="s">
        <v>3310</v>
      </c>
      <c r="B373" s="3">
        <v>628</v>
      </c>
      <c r="C373" s="50">
        <v>9</v>
      </c>
      <c r="D373" s="3">
        <v>1731.9999999999998</v>
      </c>
    </row>
    <row r="374" spans="1:4" x14ac:dyDescent="0.35">
      <c r="A374" s="7" t="s">
        <v>2043</v>
      </c>
      <c r="B374" s="3">
        <v>739.2</v>
      </c>
      <c r="C374" s="50">
        <v>10</v>
      </c>
      <c r="D374" s="3">
        <v>1724.1999999999998</v>
      </c>
    </row>
    <row r="375" spans="1:4" x14ac:dyDescent="0.35">
      <c r="A375" s="7" t="s">
        <v>2885</v>
      </c>
      <c r="B375" s="3">
        <v>757.55</v>
      </c>
      <c r="C375" s="50">
        <v>15</v>
      </c>
      <c r="D375" s="3">
        <v>1719.55</v>
      </c>
    </row>
    <row r="376" spans="1:4" x14ac:dyDescent="0.35">
      <c r="A376" s="7" t="s">
        <v>2316</v>
      </c>
      <c r="B376" s="3">
        <v>743.7</v>
      </c>
      <c r="C376" s="50">
        <v>18</v>
      </c>
      <c r="D376" s="3">
        <v>1718.6999999999996</v>
      </c>
    </row>
    <row r="377" spans="1:4" x14ac:dyDescent="0.35">
      <c r="A377" s="7" t="s">
        <v>2259</v>
      </c>
      <c r="B377" s="3">
        <v>737.44999999999993</v>
      </c>
      <c r="C377" s="50">
        <v>17</v>
      </c>
      <c r="D377" s="3">
        <v>1706.45</v>
      </c>
    </row>
    <row r="378" spans="1:4" x14ac:dyDescent="0.35">
      <c r="A378" s="7" t="s">
        <v>2368</v>
      </c>
      <c r="B378" s="3">
        <v>731.65</v>
      </c>
      <c r="C378" s="50">
        <v>11</v>
      </c>
      <c r="D378" s="3">
        <v>1704.65</v>
      </c>
    </row>
    <row r="379" spans="1:4" x14ac:dyDescent="0.35">
      <c r="A379" s="7" t="s">
        <v>2240</v>
      </c>
      <c r="B379" s="3">
        <v>784.35</v>
      </c>
      <c r="C379" s="50">
        <v>14</v>
      </c>
      <c r="D379" s="3">
        <v>1698.35</v>
      </c>
    </row>
    <row r="380" spans="1:4" x14ac:dyDescent="0.35">
      <c r="A380" s="7" t="s">
        <v>3387</v>
      </c>
      <c r="B380" s="3">
        <v>749.7</v>
      </c>
      <c r="C380" s="50">
        <v>11</v>
      </c>
      <c r="D380" s="3">
        <v>1697.6999999999998</v>
      </c>
    </row>
    <row r="381" spans="1:4" x14ac:dyDescent="0.35">
      <c r="A381" s="7" t="s">
        <v>3056</v>
      </c>
      <c r="B381" s="3">
        <v>741.45</v>
      </c>
      <c r="C381" s="50">
        <v>14</v>
      </c>
      <c r="D381" s="3">
        <v>1694.4500000000003</v>
      </c>
    </row>
    <row r="382" spans="1:4" x14ac:dyDescent="0.35">
      <c r="A382" s="7" t="s">
        <v>4310</v>
      </c>
      <c r="B382" s="3">
        <v>650.45000000000005</v>
      </c>
      <c r="C382" s="50">
        <v>10</v>
      </c>
      <c r="D382" s="3">
        <v>1689.45</v>
      </c>
    </row>
    <row r="383" spans="1:4" x14ac:dyDescent="0.35">
      <c r="A383" s="7" t="s">
        <v>2151</v>
      </c>
      <c r="B383" s="3">
        <v>777.69999999999993</v>
      </c>
      <c r="C383" s="50">
        <v>15</v>
      </c>
      <c r="D383" s="3">
        <v>1688.7</v>
      </c>
    </row>
    <row r="384" spans="1:4" x14ac:dyDescent="0.35">
      <c r="A384" s="7" t="s">
        <v>3336</v>
      </c>
      <c r="B384" s="3">
        <v>760.75</v>
      </c>
      <c r="C384" s="50">
        <v>12</v>
      </c>
      <c r="D384" s="3">
        <v>1687.7499999999998</v>
      </c>
    </row>
    <row r="385" spans="1:4" x14ac:dyDescent="0.35">
      <c r="A385" s="7" t="s">
        <v>2103</v>
      </c>
      <c r="B385" s="3">
        <v>713.50000000000011</v>
      </c>
      <c r="C385" s="50">
        <v>15</v>
      </c>
      <c r="D385" s="3">
        <v>1687.5</v>
      </c>
    </row>
    <row r="386" spans="1:4" x14ac:dyDescent="0.35">
      <c r="A386" s="7" t="s">
        <v>3533</v>
      </c>
      <c r="B386" s="3">
        <v>714.34999999999991</v>
      </c>
      <c r="C386" s="50">
        <v>10</v>
      </c>
      <c r="D386" s="3">
        <v>1686.35</v>
      </c>
    </row>
    <row r="387" spans="1:4" x14ac:dyDescent="0.35">
      <c r="A387" s="7" t="s">
        <v>3139</v>
      </c>
      <c r="B387" s="3">
        <v>692</v>
      </c>
      <c r="C387" s="50">
        <v>11</v>
      </c>
      <c r="D387" s="3">
        <v>1683</v>
      </c>
    </row>
    <row r="388" spans="1:4" x14ac:dyDescent="0.35">
      <c r="A388" s="7" t="s">
        <v>2708</v>
      </c>
      <c r="B388" s="3">
        <v>739.65</v>
      </c>
      <c r="C388" s="50">
        <v>15</v>
      </c>
      <c r="D388" s="3">
        <v>1662.65</v>
      </c>
    </row>
    <row r="389" spans="1:4" x14ac:dyDescent="0.35">
      <c r="A389" s="7" t="s">
        <v>4365</v>
      </c>
      <c r="B389" s="3">
        <v>663.85</v>
      </c>
      <c r="C389" s="50">
        <v>8</v>
      </c>
      <c r="D389" s="3">
        <v>1656.8500000000001</v>
      </c>
    </row>
    <row r="390" spans="1:4" x14ac:dyDescent="0.35">
      <c r="A390" s="7" t="s">
        <v>2936</v>
      </c>
      <c r="B390" s="3">
        <v>706.95</v>
      </c>
      <c r="C390" s="50">
        <v>12</v>
      </c>
      <c r="D390" s="3">
        <v>1654.95</v>
      </c>
    </row>
    <row r="391" spans="1:4" x14ac:dyDescent="0.35">
      <c r="A391" s="7" t="s">
        <v>3971</v>
      </c>
      <c r="B391" s="3">
        <v>707.65000000000009</v>
      </c>
      <c r="C391" s="50">
        <v>14</v>
      </c>
      <c r="D391" s="3">
        <v>1646.6499999999999</v>
      </c>
    </row>
    <row r="392" spans="1:4" x14ac:dyDescent="0.35">
      <c r="A392" s="7" t="s">
        <v>2741</v>
      </c>
      <c r="B392" s="3">
        <v>734.5</v>
      </c>
      <c r="C392" s="50">
        <v>10</v>
      </c>
      <c r="D392" s="3">
        <v>1646.5</v>
      </c>
    </row>
    <row r="393" spans="1:4" x14ac:dyDescent="0.35">
      <c r="A393" s="7" t="s">
        <v>2504</v>
      </c>
      <c r="B393" s="3">
        <v>717.19999999999993</v>
      </c>
      <c r="C393" s="50">
        <v>15</v>
      </c>
      <c r="D393" s="3">
        <v>1643.1999999999998</v>
      </c>
    </row>
    <row r="394" spans="1:4" x14ac:dyDescent="0.35">
      <c r="A394" s="7" t="s">
        <v>3189</v>
      </c>
      <c r="B394" s="3">
        <v>746.9</v>
      </c>
      <c r="C394" s="50">
        <v>13</v>
      </c>
      <c r="D394" s="3">
        <v>1638.9</v>
      </c>
    </row>
    <row r="395" spans="1:4" x14ac:dyDescent="0.35">
      <c r="A395" s="7" t="s">
        <v>2272</v>
      </c>
      <c r="B395" s="3">
        <v>736.44999999999993</v>
      </c>
      <c r="C395" s="50">
        <v>15</v>
      </c>
      <c r="D395" s="3">
        <v>1635.4499999999998</v>
      </c>
    </row>
    <row r="396" spans="1:4" x14ac:dyDescent="0.35">
      <c r="A396" s="7" t="s">
        <v>3584</v>
      </c>
      <c r="B396" s="3">
        <v>683.94999999999993</v>
      </c>
      <c r="C396" s="50">
        <v>11</v>
      </c>
      <c r="D396" s="3">
        <v>1629.9499999999996</v>
      </c>
    </row>
    <row r="397" spans="1:4" x14ac:dyDescent="0.35">
      <c r="A397" s="7" t="s">
        <v>2861</v>
      </c>
      <c r="B397" s="3">
        <v>668.30000000000007</v>
      </c>
      <c r="C397" s="50">
        <v>13</v>
      </c>
      <c r="D397" s="3">
        <v>1625.3000000000002</v>
      </c>
    </row>
    <row r="398" spans="1:4" x14ac:dyDescent="0.35">
      <c r="A398" s="7" t="s">
        <v>2213</v>
      </c>
      <c r="B398" s="3">
        <v>655.19999999999993</v>
      </c>
      <c r="C398" s="50">
        <v>16</v>
      </c>
      <c r="D398" s="3">
        <v>1614.1999999999998</v>
      </c>
    </row>
    <row r="399" spans="1:4" x14ac:dyDescent="0.35">
      <c r="A399" s="7" t="s">
        <v>2736</v>
      </c>
      <c r="B399" s="3">
        <v>651.04999999999995</v>
      </c>
      <c r="C399" s="50">
        <v>15</v>
      </c>
      <c r="D399" s="3">
        <v>1614.0500000000002</v>
      </c>
    </row>
    <row r="400" spans="1:4" x14ac:dyDescent="0.35">
      <c r="A400" s="7" t="s">
        <v>3473</v>
      </c>
      <c r="B400" s="3">
        <v>724.00000000000011</v>
      </c>
      <c r="C400" s="50">
        <v>12</v>
      </c>
      <c r="D400" s="3">
        <v>1602.9999999999998</v>
      </c>
    </row>
    <row r="401" spans="1:4" x14ac:dyDescent="0.35">
      <c r="A401" s="7" t="s">
        <v>2010</v>
      </c>
      <c r="B401" s="3">
        <v>671.8</v>
      </c>
      <c r="C401" s="50">
        <v>11</v>
      </c>
      <c r="D401" s="3">
        <v>1592.8000000000002</v>
      </c>
    </row>
    <row r="402" spans="1:4" x14ac:dyDescent="0.35">
      <c r="A402" s="7" t="s">
        <v>2066</v>
      </c>
      <c r="B402" s="3">
        <v>601.34999999999991</v>
      </c>
      <c r="C402" s="50">
        <v>13</v>
      </c>
      <c r="D402" s="3">
        <v>1589.35</v>
      </c>
    </row>
    <row r="403" spans="1:4" x14ac:dyDescent="0.35">
      <c r="A403" s="7" t="s">
        <v>2606</v>
      </c>
      <c r="B403" s="3">
        <v>649.55000000000007</v>
      </c>
      <c r="C403" s="50">
        <v>9</v>
      </c>
      <c r="D403" s="3">
        <v>1588.55</v>
      </c>
    </row>
    <row r="404" spans="1:4" x14ac:dyDescent="0.35">
      <c r="A404" s="7" t="s">
        <v>2786</v>
      </c>
      <c r="B404" s="3">
        <v>606.1</v>
      </c>
      <c r="C404" s="50">
        <v>15</v>
      </c>
      <c r="D404" s="3">
        <v>1579.1</v>
      </c>
    </row>
    <row r="405" spans="1:4" x14ac:dyDescent="0.35">
      <c r="A405" s="7" t="s">
        <v>2509</v>
      </c>
      <c r="B405" s="3">
        <v>660.35</v>
      </c>
      <c r="C405" s="50">
        <v>15</v>
      </c>
      <c r="D405" s="3">
        <v>1577.35</v>
      </c>
    </row>
    <row r="406" spans="1:4" x14ac:dyDescent="0.35">
      <c r="A406" s="7" t="s">
        <v>2470</v>
      </c>
      <c r="B406" s="3">
        <v>729.55000000000007</v>
      </c>
      <c r="C406" s="50">
        <v>12</v>
      </c>
      <c r="D406" s="3">
        <v>1569.55</v>
      </c>
    </row>
    <row r="407" spans="1:4" x14ac:dyDescent="0.35">
      <c r="A407" s="7" t="s">
        <v>3877</v>
      </c>
      <c r="B407" s="3">
        <v>721.2</v>
      </c>
      <c r="C407" s="50">
        <v>11</v>
      </c>
      <c r="D407" s="3">
        <v>1560.2</v>
      </c>
    </row>
    <row r="408" spans="1:4" x14ac:dyDescent="0.35">
      <c r="A408" s="7" t="s">
        <v>3152</v>
      </c>
      <c r="B408" s="3">
        <v>575.25</v>
      </c>
      <c r="C408" s="50">
        <v>10</v>
      </c>
      <c r="D408" s="3">
        <v>1559.2500000000002</v>
      </c>
    </row>
    <row r="409" spans="1:4" x14ac:dyDescent="0.35">
      <c r="A409" s="7" t="s">
        <v>2452</v>
      </c>
      <c r="B409" s="3">
        <v>670.95</v>
      </c>
      <c r="C409" s="50">
        <v>14</v>
      </c>
      <c r="D409" s="3">
        <v>1556.95</v>
      </c>
    </row>
    <row r="410" spans="1:4" x14ac:dyDescent="0.35">
      <c r="A410" s="7" t="s">
        <v>4652</v>
      </c>
      <c r="B410" s="3">
        <v>665.7</v>
      </c>
      <c r="C410" s="50">
        <v>11</v>
      </c>
      <c r="D410" s="3">
        <v>1547.7</v>
      </c>
    </row>
    <row r="411" spans="1:4" x14ac:dyDescent="0.35">
      <c r="A411" s="7" t="s">
        <v>4065</v>
      </c>
      <c r="B411" s="3">
        <v>641.4</v>
      </c>
      <c r="C411" s="50">
        <v>11</v>
      </c>
      <c r="D411" s="3">
        <v>1546.4</v>
      </c>
    </row>
    <row r="412" spans="1:4" x14ac:dyDescent="0.35">
      <c r="A412" s="7" t="s">
        <v>1983</v>
      </c>
      <c r="B412" s="3">
        <v>617.05000000000007</v>
      </c>
      <c r="C412" s="50">
        <v>10</v>
      </c>
      <c r="D412" s="3">
        <v>1537.05</v>
      </c>
    </row>
    <row r="413" spans="1:4" x14ac:dyDescent="0.35">
      <c r="A413" s="7" t="s">
        <v>7295</v>
      </c>
      <c r="B413" s="3">
        <v>679</v>
      </c>
      <c r="C413" s="50">
        <v>8</v>
      </c>
      <c r="D413" s="3">
        <v>1526</v>
      </c>
    </row>
    <row r="414" spans="1:4" x14ac:dyDescent="0.35">
      <c r="A414" s="7" t="s">
        <v>3606</v>
      </c>
      <c r="B414" s="3">
        <v>636.34999999999991</v>
      </c>
      <c r="C414" s="50">
        <v>10</v>
      </c>
      <c r="D414" s="3">
        <v>1519.35</v>
      </c>
    </row>
    <row r="415" spans="1:4" x14ac:dyDescent="0.35">
      <c r="A415" s="7" t="s">
        <v>5019</v>
      </c>
      <c r="B415" s="3">
        <v>680</v>
      </c>
      <c r="C415" s="50">
        <v>12</v>
      </c>
      <c r="D415" s="3">
        <v>1514</v>
      </c>
    </row>
    <row r="416" spans="1:4" x14ac:dyDescent="0.35">
      <c r="A416" s="7" t="s">
        <v>3445</v>
      </c>
      <c r="B416" s="3">
        <v>627.35</v>
      </c>
      <c r="C416" s="50">
        <v>12</v>
      </c>
      <c r="D416" s="3">
        <v>1508.35</v>
      </c>
    </row>
    <row r="417" spans="1:4" x14ac:dyDescent="0.35">
      <c r="A417" s="7" t="s">
        <v>2161</v>
      </c>
      <c r="B417" s="3">
        <v>618.6</v>
      </c>
      <c r="C417" s="50">
        <v>16</v>
      </c>
      <c r="D417" s="3">
        <v>1503.6</v>
      </c>
    </row>
    <row r="418" spans="1:4" x14ac:dyDescent="0.35">
      <c r="A418" s="7" t="s">
        <v>3753</v>
      </c>
      <c r="B418" s="3">
        <v>562</v>
      </c>
      <c r="C418" s="50">
        <v>8</v>
      </c>
      <c r="D418" s="3">
        <v>1502</v>
      </c>
    </row>
    <row r="419" spans="1:4" x14ac:dyDescent="0.35">
      <c r="A419" s="7" t="s">
        <v>6562</v>
      </c>
      <c r="B419" s="3">
        <v>478.20000000000005</v>
      </c>
      <c r="C419" s="50">
        <v>6</v>
      </c>
      <c r="D419" s="3">
        <v>1501.1999999999998</v>
      </c>
    </row>
    <row r="420" spans="1:4" x14ac:dyDescent="0.35">
      <c r="A420" s="7" t="s">
        <v>3032</v>
      </c>
      <c r="B420" s="3">
        <v>657.80000000000007</v>
      </c>
      <c r="C420" s="50">
        <v>13</v>
      </c>
      <c r="D420" s="3">
        <v>1497.8</v>
      </c>
    </row>
    <row r="421" spans="1:4" x14ac:dyDescent="0.35">
      <c r="A421" s="7" t="s">
        <v>2075</v>
      </c>
      <c r="B421" s="3">
        <v>630.6</v>
      </c>
      <c r="C421" s="50">
        <v>13</v>
      </c>
      <c r="D421" s="3">
        <v>1483.6</v>
      </c>
    </row>
    <row r="422" spans="1:4" x14ac:dyDescent="0.35">
      <c r="A422" s="7" t="s">
        <v>2334</v>
      </c>
      <c r="B422" s="3">
        <v>571.55000000000007</v>
      </c>
      <c r="C422" s="50">
        <v>7</v>
      </c>
      <c r="D422" s="3">
        <v>1481.55</v>
      </c>
    </row>
    <row r="423" spans="1:4" x14ac:dyDescent="0.35">
      <c r="A423" s="7" t="s">
        <v>3229</v>
      </c>
      <c r="B423" s="3">
        <v>694.45</v>
      </c>
      <c r="C423" s="50">
        <v>13</v>
      </c>
      <c r="D423" s="3">
        <v>1479.45</v>
      </c>
    </row>
    <row r="424" spans="1:4" x14ac:dyDescent="0.35">
      <c r="A424" s="7" t="s">
        <v>4549</v>
      </c>
      <c r="B424" s="3">
        <v>557.79999999999995</v>
      </c>
      <c r="C424" s="50">
        <v>6</v>
      </c>
      <c r="D424" s="3">
        <v>1457.8</v>
      </c>
    </row>
    <row r="425" spans="1:4" x14ac:dyDescent="0.35">
      <c r="A425" s="7" t="s">
        <v>2744</v>
      </c>
      <c r="B425" s="3">
        <v>581.9</v>
      </c>
      <c r="C425" s="50">
        <v>13</v>
      </c>
      <c r="D425" s="3">
        <v>1453.8999999999999</v>
      </c>
    </row>
    <row r="426" spans="1:4" x14ac:dyDescent="0.35">
      <c r="A426" s="7" t="s">
        <v>2030</v>
      </c>
      <c r="B426" s="3">
        <v>680.9</v>
      </c>
      <c r="C426" s="50">
        <v>16</v>
      </c>
      <c r="D426" s="3">
        <v>1452.8999999999999</v>
      </c>
    </row>
    <row r="427" spans="1:4" x14ac:dyDescent="0.35">
      <c r="A427" s="7" t="s">
        <v>2421</v>
      </c>
      <c r="B427" s="3">
        <v>633.75</v>
      </c>
      <c r="C427" s="50">
        <v>7</v>
      </c>
      <c r="D427" s="3">
        <v>1452.75</v>
      </c>
    </row>
    <row r="428" spans="1:4" x14ac:dyDescent="0.35">
      <c r="A428" s="7" t="s">
        <v>2930</v>
      </c>
      <c r="B428" s="3">
        <v>659.7</v>
      </c>
      <c r="C428" s="50">
        <v>13</v>
      </c>
      <c r="D428" s="3">
        <v>1430.7</v>
      </c>
    </row>
    <row r="429" spans="1:4" x14ac:dyDescent="0.35">
      <c r="A429" s="7" t="s">
        <v>4538</v>
      </c>
      <c r="B429" s="3">
        <v>619.9</v>
      </c>
      <c r="C429" s="50">
        <v>11</v>
      </c>
      <c r="D429" s="3">
        <v>1408.9</v>
      </c>
    </row>
    <row r="430" spans="1:4" x14ac:dyDescent="0.35">
      <c r="A430" s="7" t="s">
        <v>3292</v>
      </c>
      <c r="B430" s="3">
        <v>621.05000000000007</v>
      </c>
      <c r="C430" s="50">
        <v>11</v>
      </c>
      <c r="D430" s="3">
        <v>1406.05</v>
      </c>
    </row>
    <row r="431" spans="1:4" x14ac:dyDescent="0.35">
      <c r="A431" s="7" t="s">
        <v>3259</v>
      </c>
      <c r="B431" s="3">
        <v>603.85</v>
      </c>
      <c r="C431" s="50">
        <v>9</v>
      </c>
      <c r="D431" s="3">
        <v>1389.85</v>
      </c>
    </row>
    <row r="432" spans="1:4" x14ac:dyDescent="0.35">
      <c r="A432" s="7" t="s">
        <v>4971</v>
      </c>
      <c r="B432" s="3">
        <v>569.54999999999995</v>
      </c>
      <c r="C432" s="50">
        <v>9</v>
      </c>
      <c r="D432" s="3">
        <v>1372.55</v>
      </c>
    </row>
    <row r="433" spans="1:4" x14ac:dyDescent="0.35">
      <c r="A433" s="7" t="s">
        <v>2511</v>
      </c>
      <c r="B433" s="3">
        <v>571.35</v>
      </c>
      <c r="C433" s="50">
        <v>11</v>
      </c>
      <c r="D433" s="3">
        <v>1366.35</v>
      </c>
    </row>
    <row r="434" spans="1:4" x14ac:dyDescent="0.35">
      <c r="A434" s="7" t="s">
        <v>2822</v>
      </c>
      <c r="B434" s="3">
        <v>635.35</v>
      </c>
      <c r="C434" s="50">
        <v>10</v>
      </c>
      <c r="D434" s="3">
        <v>1362.35</v>
      </c>
    </row>
    <row r="435" spans="1:4" x14ac:dyDescent="0.35">
      <c r="A435" s="7" t="s">
        <v>2185</v>
      </c>
      <c r="B435" s="3">
        <v>641.45000000000005</v>
      </c>
      <c r="C435" s="50">
        <v>12</v>
      </c>
      <c r="D435" s="3">
        <v>1358.45</v>
      </c>
    </row>
    <row r="436" spans="1:4" x14ac:dyDescent="0.35">
      <c r="A436" s="7" t="s">
        <v>5463</v>
      </c>
      <c r="B436" s="3">
        <v>597.5</v>
      </c>
      <c r="C436" s="50">
        <v>4</v>
      </c>
      <c r="D436" s="3">
        <v>1352.5</v>
      </c>
    </row>
    <row r="437" spans="1:4" x14ac:dyDescent="0.35">
      <c r="A437" s="7" t="s">
        <v>5067</v>
      </c>
      <c r="B437" s="3">
        <v>570.20000000000005</v>
      </c>
      <c r="C437" s="50">
        <v>10</v>
      </c>
      <c r="D437" s="3">
        <v>1352.2</v>
      </c>
    </row>
    <row r="438" spans="1:4" x14ac:dyDescent="0.35">
      <c r="A438" s="7" t="s">
        <v>2910</v>
      </c>
      <c r="B438" s="3">
        <v>550.44999999999993</v>
      </c>
      <c r="C438" s="50">
        <v>10</v>
      </c>
      <c r="D438" s="3">
        <v>1349.45</v>
      </c>
    </row>
    <row r="439" spans="1:4" x14ac:dyDescent="0.35">
      <c r="A439" s="7" t="s">
        <v>3610</v>
      </c>
      <c r="B439" s="3">
        <v>530.29999999999995</v>
      </c>
      <c r="C439" s="50">
        <v>13</v>
      </c>
      <c r="D439" s="3">
        <v>1342.3</v>
      </c>
    </row>
    <row r="440" spans="1:4" x14ac:dyDescent="0.35">
      <c r="A440" s="7" t="s">
        <v>2700</v>
      </c>
      <c r="B440" s="3">
        <v>562.6</v>
      </c>
      <c r="C440" s="50">
        <v>11</v>
      </c>
      <c r="D440" s="3">
        <v>1335.6</v>
      </c>
    </row>
    <row r="441" spans="1:4" x14ac:dyDescent="0.35">
      <c r="A441" s="7" t="s">
        <v>3714</v>
      </c>
      <c r="B441" s="3">
        <v>567.55000000000007</v>
      </c>
      <c r="C441" s="50">
        <v>14</v>
      </c>
      <c r="D441" s="3">
        <v>1317.55</v>
      </c>
    </row>
    <row r="442" spans="1:4" x14ac:dyDescent="0.35">
      <c r="A442" s="7" t="s">
        <v>3457</v>
      </c>
      <c r="B442" s="3">
        <v>605.54999999999995</v>
      </c>
      <c r="C442" s="50">
        <v>9</v>
      </c>
      <c r="D442" s="3">
        <v>1309.5500000000002</v>
      </c>
    </row>
    <row r="443" spans="1:4" x14ac:dyDescent="0.35">
      <c r="A443" s="7" t="s">
        <v>3359</v>
      </c>
      <c r="B443" s="3">
        <v>663.2</v>
      </c>
      <c r="C443" s="50">
        <v>9</v>
      </c>
      <c r="D443" s="3">
        <v>1309.2</v>
      </c>
    </row>
    <row r="444" spans="1:4" x14ac:dyDescent="0.35">
      <c r="A444" s="7" t="s">
        <v>2248</v>
      </c>
      <c r="B444" s="3">
        <v>552.79999999999995</v>
      </c>
      <c r="C444" s="50">
        <v>9</v>
      </c>
      <c r="D444" s="3">
        <v>1307.8</v>
      </c>
    </row>
    <row r="445" spans="1:4" x14ac:dyDescent="0.35">
      <c r="A445" s="7" t="s">
        <v>3542</v>
      </c>
      <c r="B445" s="3">
        <v>560</v>
      </c>
      <c r="C445" s="50">
        <v>15</v>
      </c>
      <c r="D445" s="3">
        <v>1294</v>
      </c>
    </row>
    <row r="446" spans="1:4" x14ac:dyDescent="0.35">
      <c r="A446" s="7" t="s">
        <v>2219</v>
      </c>
      <c r="B446" s="3">
        <v>479.65000000000003</v>
      </c>
      <c r="C446" s="50">
        <v>8</v>
      </c>
      <c r="D446" s="3">
        <v>1283.6500000000001</v>
      </c>
    </row>
    <row r="447" spans="1:4" x14ac:dyDescent="0.35">
      <c r="A447" s="7" t="s">
        <v>3051</v>
      </c>
      <c r="B447" s="3">
        <v>547.35</v>
      </c>
      <c r="C447" s="50">
        <v>8</v>
      </c>
      <c r="D447" s="3">
        <v>1283.3499999999999</v>
      </c>
    </row>
    <row r="448" spans="1:4" x14ac:dyDescent="0.35">
      <c r="A448" s="7" t="s">
        <v>3278</v>
      </c>
      <c r="B448" s="3">
        <v>579.65</v>
      </c>
      <c r="C448" s="50">
        <v>10</v>
      </c>
      <c r="D448" s="3">
        <v>1278.6500000000001</v>
      </c>
    </row>
    <row r="449" spans="1:4" x14ac:dyDescent="0.35">
      <c r="A449" s="7" t="s">
        <v>2003</v>
      </c>
      <c r="B449" s="3">
        <v>577.29999999999995</v>
      </c>
      <c r="C449" s="50">
        <v>12</v>
      </c>
      <c r="D449" s="3">
        <v>1273.3</v>
      </c>
    </row>
    <row r="450" spans="1:4" x14ac:dyDescent="0.35">
      <c r="A450" s="7" t="s">
        <v>2794</v>
      </c>
      <c r="B450" s="3">
        <v>514.6</v>
      </c>
      <c r="C450" s="50">
        <v>8</v>
      </c>
      <c r="D450" s="3">
        <v>1259.5999999999999</v>
      </c>
    </row>
    <row r="451" spans="1:4" x14ac:dyDescent="0.35">
      <c r="A451" s="7" t="s">
        <v>5401</v>
      </c>
      <c r="B451" s="3">
        <v>563.9</v>
      </c>
      <c r="C451" s="50">
        <v>9</v>
      </c>
      <c r="D451" s="3">
        <v>1251.8999999999999</v>
      </c>
    </row>
    <row r="452" spans="1:4" x14ac:dyDescent="0.35">
      <c r="A452" s="7" t="s">
        <v>2118</v>
      </c>
      <c r="B452" s="3">
        <v>543.45000000000005</v>
      </c>
      <c r="C452" s="50">
        <v>10</v>
      </c>
      <c r="D452" s="3">
        <v>1251.4499999999998</v>
      </c>
    </row>
    <row r="453" spans="1:4" x14ac:dyDescent="0.35">
      <c r="A453" s="7" t="s">
        <v>5379</v>
      </c>
      <c r="B453" s="3">
        <v>524.9</v>
      </c>
      <c r="C453" s="50">
        <v>8</v>
      </c>
      <c r="D453" s="3">
        <v>1248.9000000000001</v>
      </c>
    </row>
    <row r="454" spans="1:4" x14ac:dyDescent="0.35">
      <c r="A454" s="7" t="s">
        <v>3608</v>
      </c>
      <c r="B454" s="3">
        <v>542.34999999999991</v>
      </c>
      <c r="C454" s="50">
        <v>14</v>
      </c>
      <c r="D454" s="3">
        <v>1244.3499999999999</v>
      </c>
    </row>
    <row r="455" spans="1:4" x14ac:dyDescent="0.35">
      <c r="A455" s="7" t="s">
        <v>2269</v>
      </c>
      <c r="B455" s="3">
        <v>482.55</v>
      </c>
      <c r="C455" s="50">
        <v>11</v>
      </c>
      <c r="D455" s="3">
        <v>1243.5500000000002</v>
      </c>
    </row>
    <row r="456" spans="1:4" x14ac:dyDescent="0.35">
      <c r="A456" s="7" t="s">
        <v>2666</v>
      </c>
      <c r="B456" s="3">
        <v>578.70000000000005</v>
      </c>
      <c r="C456" s="50">
        <v>8</v>
      </c>
      <c r="D456" s="3">
        <v>1236.7</v>
      </c>
    </row>
    <row r="457" spans="1:4" x14ac:dyDescent="0.35">
      <c r="A457" s="7" t="s">
        <v>3059</v>
      </c>
      <c r="B457" s="3">
        <v>532.54999999999995</v>
      </c>
      <c r="C457" s="50">
        <v>12</v>
      </c>
      <c r="D457" s="3">
        <v>1233.5500000000002</v>
      </c>
    </row>
    <row r="458" spans="1:4" x14ac:dyDescent="0.35">
      <c r="A458" s="7" t="s">
        <v>4998</v>
      </c>
      <c r="B458" s="3">
        <v>521.29999999999995</v>
      </c>
      <c r="C458" s="50">
        <v>10</v>
      </c>
      <c r="D458" s="3">
        <v>1232.3000000000002</v>
      </c>
    </row>
    <row r="459" spans="1:4" x14ac:dyDescent="0.35">
      <c r="A459" s="7" t="s">
        <v>2519</v>
      </c>
      <c r="B459" s="3">
        <v>499.8</v>
      </c>
      <c r="C459" s="50">
        <v>11</v>
      </c>
      <c r="D459" s="3">
        <v>1228.8000000000002</v>
      </c>
    </row>
    <row r="460" spans="1:4" x14ac:dyDescent="0.35">
      <c r="A460" s="7" t="s">
        <v>2008</v>
      </c>
      <c r="B460" s="3">
        <v>517.54999999999995</v>
      </c>
      <c r="C460" s="50">
        <v>11</v>
      </c>
      <c r="D460" s="3">
        <v>1206.55</v>
      </c>
    </row>
    <row r="461" spans="1:4" x14ac:dyDescent="0.35">
      <c r="A461" s="7" t="s">
        <v>3016</v>
      </c>
      <c r="B461" s="3">
        <v>438.40000000000003</v>
      </c>
      <c r="C461" s="50">
        <v>7</v>
      </c>
      <c r="D461" s="3">
        <v>1197.4000000000001</v>
      </c>
    </row>
    <row r="462" spans="1:4" x14ac:dyDescent="0.35">
      <c r="A462" s="7" t="s">
        <v>2092</v>
      </c>
      <c r="B462" s="3">
        <v>442.3</v>
      </c>
      <c r="C462" s="50">
        <v>7</v>
      </c>
      <c r="D462" s="3">
        <v>1197.3</v>
      </c>
    </row>
    <row r="463" spans="1:4" x14ac:dyDescent="0.35">
      <c r="A463" s="7" t="s">
        <v>3280</v>
      </c>
      <c r="B463" s="3">
        <v>474.40000000000003</v>
      </c>
      <c r="C463" s="50">
        <v>9</v>
      </c>
      <c r="D463" s="3">
        <v>1195.3999999999999</v>
      </c>
    </row>
    <row r="464" spans="1:4" x14ac:dyDescent="0.35">
      <c r="A464" s="7" t="s">
        <v>2263</v>
      </c>
      <c r="B464" s="3">
        <v>519.6</v>
      </c>
      <c r="C464" s="50">
        <v>12</v>
      </c>
      <c r="D464" s="3">
        <v>1188.5999999999999</v>
      </c>
    </row>
    <row r="465" spans="1:4" x14ac:dyDescent="0.35">
      <c r="A465" s="7" t="s">
        <v>3453</v>
      </c>
      <c r="B465" s="3">
        <v>499.15000000000003</v>
      </c>
      <c r="C465" s="50">
        <v>9</v>
      </c>
      <c r="D465" s="3">
        <v>1185.1499999999999</v>
      </c>
    </row>
    <row r="466" spans="1:4" x14ac:dyDescent="0.35">
      <c r="A466" s="7" t="s">
        <v>2769</v>
      </c>
      <c r="B466" s="3">
        <v>516.29999999999995</v>
      </c>
      <c r="C466" s="50">
        <v>12</v>
      </c>
      <c r="D466" s="3">
        <v>1184.3</v>
      </c>
    </row>
    <row r="467" spans="1:4" x14ac:dyDescent="0.35">
      <c r="A467" s="7" t="s">
        <v>3389</v>
      </c>
      <c r="B467" s="3">
        <v>509.1</v>
      </c>
      <c r="C467" s="50">
        <v>11</v>
      </c>
      <c r="D467" s="3">
        <v>1183.0999999999999</v>
      </c>
    </row>
    <row r="468" spans="1:4" x14ac:dyDescent="0.35">
      <c r="A468" s="7" t="s">
        <v>2826</v>
      </c>
      <c r="B468" s="3">
        <v>512.95000000000005</v>
      </c>
      <c r="C468" s="50">
        <v>7</v>
      </c>
      <c r="D468" s="3">
        <v>1175.9499999999998</v>
      </c>
    </row>
    <row r="469" spans="1:4" x14ac:dyDescent="0.35">
      <c r="A469" s="7" t="s">
        <v>4803</v>
      </c>
      <c r="B469" s="3">
        <v>454.25</v>
      </c>
      <c r="C469" s="50">
        <v>8</v>
      </c>
      <c r="D469" s="3">
        <v>1172.25</v>
      </c>
    </row>
    <row r="470" spans="1:4" x14ac:dyDescent="0.35">
      <c r="A470" s="7" t="s">
        <v>4896</v>
      </c>
      <c r="B470" s="3">
        <v>501.45</v>
      </c>
      <c r="C470" s="50">
        <v>9</v>
      </c>
      <c r="D470" s="3">
        <v>1171.45</v>
      </c>
    </row>
    <row r="471" spans="1:4" x14ac:dyDescent="0.35">
      <c r="A471" s="7" t="s">
        <v>3944</v>
      </c>
      <c r="B471" s="3">
        <v>423.09999999999997</v>
      </c>
      <c r="C471" s="50">
        <v>6</v>
      </c>
      <c r="D471" s="3">
        <v>1165.1000000000001</v>
      </c>
    </row>
    <row r="472" spans="1:4" x14ac:dyDescent="0.35">
      <c r="A472" s="7" t="s">
        <v>4131</v>
      </c>
      <c r="B472" s="3">
        <v>464</v>
      </c>
      <c r="C472" s="50">
        <v>9</v>
      </c>
      <c r="D472" s="3">
        <v>1164.9999999999998</v>
      </c>
    </row>
    <row r="473" spans="1:4" x14ac:dyDescent="0.35">
      <c r="A473" s="7" t="s">
        <v>2664</v>
      </c>
      <c r="B473" s="3">
        <v>506.55</v>
      </c>
      <c r="C473" s="50">
        <v>9</v>
      </c>
      <c r="D473" s="3">
        <v>1145.55</v>
      </c>
    </row>
    <row r="474" spans="1:4" x14ac:dyDescent="0.35">
      <c r="A474" s="7" t="s">
        <v>3351</v>
      </c>
      <c r="B474" s="3">
        <v>540.25</v>
      </c>
      <c r="C474" s="50">
        <v>9</v>
      </c>
      <c r="D474" s="3">
        <v>1145.25</v>
      </c>
    </row>
    <row r="475" spans="1:4" x14ac:dyDescent="0.35">
      <c r="A475" s="7" t="s">
        <v>2798</v>
      </c>
      <c r="B475" s="3">
        <v>470.2</v>
      </c>
      <c r="C475" s="50">
        <v>10</v>
      </c>
      <c r="D475" s="3">
        <v>1145.2</v>
      </c>
    </row>
    <row r="476" spans="1:4" x14ac:dyDescent="0.35">
      <c r="A476" s="7" t="s">
        <v>3024</v>
      </c>
      <c r="B476" s="3">
        <v>523.79999999999995</v>
      </c>
      <c r="C476" s="50">
        <v>11</v>
      </c>
      <c r="D476" s="3">
        <v>1138.7999999999997</v>
      </c>
    </row>
    <row r="477" spans="1:4" x14ac:dyDescent="0.35">
      <c r="A477" s="7" t="s">
        <v>2844</v>
      </c>
      <c r="B477" s="3">
        <v>504.04999999999995</v>
      </c>
      <c r="C477" s="50">
        <v>11</v>
      </c>
      <c r="D477" s="3">
        <v>1138.05</v>
      </c>
    </row>
    <row r="478" spans="1:4" x14ac:dyDescent="0.35">
      <c r="A478" s="7" t="s">
        <v>2497</v>
      </c>
      <c r="B478" s="3">
        <v>450.55</v>
      </c>
      <c r="C478" s="50">
        <v>10</v>
      </c>
      <c r="D478" s="3">
        <v>1130.55</v>
      </c>
    </row>
    <row r="479" spans="1:4" x14ac:dyDescent="0.35">
      <c r="A479" s="7" t="s">
        <v>3659</v>
      </c>
      <c r="B479" s="3">
        <v>467.84999999999997</v>
      </c>
      <c r="C479" s="50">
        <v>8</v>
      </c>
      <c r="D479" s="3">
        <v>1129.8499999999999</v>
      </c>
    </row>
    <row r="480" spans="1:4" x14ac:dyDescent="0.35">
      <c r="A480" s="7" t="s">
        <v>4022</v>
      </c>
      <c r="B480" s="3">
        <v>499.45000000000005</v>
      </c>
      <c r="C480" s="50">
        <v>9</v>
      </c>
      <c r="D480" s="3">
        <v>1121.45</v>
      </c>
    </row>
    <row r="481" spans="1:4" x14ac:dyDescent="0.35">
      <c r="A481" s="7" t="s">
        <v>6103</v>
      </c>
      <c r="B481" s="3">
        <v>470.4</v>
      </c>
      <c r="C481" s="50">
        <v>8</v>
      </c>
      <c r="D481" s="3">
        <v>1119.4000000000001</v>
      </c>
    </row>
    <row r="482" spans="1:4" x14ac:dyDescent="0.35">
      <c r="A482" s="7" t="s">
        <v>3391</v>
      </c>
      <c r="B482" s="3">
        <v>391.15</v>
      </c>
      <c r="C482" s="50">
        <v>5</v>
      </c>
      <c r="D482" s="3">
        <v>1119.1500000000001</v>
      </c>
    </row>
    <row r="483" spans="1:4" x14ac:dyDescent="0.35">
      <c r="A483" s="7" t="s">
        <v>3304</v>
      </c>
      <c r="B483" s="3">
        <v>520.39999999999986</v>
      </c>
      <c r="C483" s="50">
        <v>11</v>
      </c>
      <c r="D483" s="3">
        <v>1118.4000000000001</v>
      </c>
    </row>
    <row r="484" spans="1:4" x14ac:dyDescent="0.35">
      <c r="A484" s="7" t="s">
        <v>3530</v>
      </c>
      <c r="B484" s="3">
        <v>451.7</v>
      </c>
      <c r="C484" s="50">
        <v>13</v>
      </c>
      <c r="D484" s="3">
        <v>1095.7</v>
      </c>
    </row>
    <row r="485" spans="1:4" x14ac:dyDescent="0.35">
      <c r="A485" s="7" t="s">
        <v>4503</v>
      </c>
      <c r="B485" s="3">
        <v>457.3</v>
      </c>
      <c r="C485" s="50">
        <v>6</v>
      </c>
      <c r="D485" s="3">
        <v>1093.3</v>
      </c>
    </row>
    <row r="486" spans="1:4" x14ac:dyDescent="0.35">
      <c r="A486" s="7" t="s">
        <v>3104</v>
      </c>
      <c r="B486" s="3">
        <v>443.24999999999994</v>
      </c>
      <c r="C486" s="50">
        <v>11</v>
      </c>
      <c r="D486" s="3">
        <v>1084.25</v>
      </c>
    </row>
    <row r="487" spans="1:4" x14ac:dyDescent="0.35">
      <c r="A487" s="7" t="s">
        <v>3775</v>
      </c>
      <c r="B487" s="3">
        <v>503.55</v>
      </c>
      <c r="C487" s="50">
        <v>8</v>
      </c>
      <c r="D487" s="3">
        <v>1072.55</v>
      </c>
    </row>
    <row r="488" spans="1:4" x14ac:dyDescent="0.35">
      <c r="A488" s="7" t="s">
        <v>2366</v>
      </c>
      <c r="B488" s="3">
        <v>439.85</v>
      </c>
      <c r="C488" s="50">
        <v>7</v>
      </c>
      <c r="D488" s="3">
        <v>1071.8499999999999</v>
      </c>
    </row>
    <row r="489" spans="1:4" x14ac:dyDescent="0.35">
      <c r="A489" s="7" t="s">
        <v>2684</v>
      </c>
      <c r="B489" s="3">
        <v>447.59999999999997</v>
      </c>
      <c r="C489" s="50">
        <v>11</v>
      </c>
      <c r="D489" s="3">
        <v>1056.6000000000001</v>
      </c>
    </row>
    <row r="490" spans="1:4" x14ac:dyDescent="0.35">
      <c r="A490" s="7" t="s">
        <v>2229</v>
      </c>
      <c r="B490" s="3">
        <v>449.95</v>
      </c>
      <c r="C490" s="50">
        <v>9</v>
      </c>
      <c r="D490" s="3">
        <v>1054.95</v>
      </c>
    </row>
    <row r="491" spans="1:4" x14ac:dyDescent="0.35">
      <c r="A491" s="7" t="s">
        <v>5153</v>
      </c>
      <c r="B491" s="3">
        <v>463.7</v>
      </c>
      <c r="C491" s="50">
        <v>5</v>
      </c>
      <c r="D491" s="3">
        <v>1035.7</v>
      </c>
    </row>
    <row r="492" spans="1:4" x14ac:dyDescent="0.35">
      <c r="A492" s="7" t="s">
        <v>2442</v>
      </c>
      <c r="B492" s="3">
        <v>414.75</v>
      </c>
      <c r="C492" s="50">
        <v>8</v>
      </c>
      <c r="D492" s="3">
        <v>1033.75</v>
      </c>
    </row>
    <row r="493" spans="1:4" x14ac:dyDescent="0.35">
      <c r="A493" s="7" t="s">
        <v>4116</v>
      </c>
      <c r="B493" s="3">
        <v>490.05</v>
      </c>
      <c r="C493" s="50">
        <v>11</v>
      </c>
      <c r="D493" s="3">
        <v>1033.0500000000002</v>
      </c>
    </row>
    <row r="494" spans="1:4" x14ac:dyDescent="0.35">
      <c r="A494" s="7" t="s">
        <v>2561</v>
      </c>
      <c r="B494" s="3">
        <v>480.5</v>
      </c>
      <c r="C494" s="50">
        <v>11</v>
      </c>
      <c r="D494" s="3">
        <v>1030.5</v>
      </c>
    </row>
    <row r="495" spans="1:4" x14ac:dyDescent="0.35">
      <c r="A495" s="7" t="s">
        <v>2818</v>
      </c>
      <c r="B495" s="3">
        <v>440.9</v>
      </c>
      <c r="C495" s="50">
        <v>10</v>
      </c>
      <c r="D495" s="3">
        <v>1029.8999999999999</v>
      </c>
    </row>
    <row r="496" spans="1:4" x14ac:dyDescent="0.35">
      <c r="A496" s="7" t="s">
        <v>2965</v>
      </c>
      <c r="B496" s="3">
        <v>411.24999999999994</v>
      </c>
      <c r="C496" s="50">
        <v>9</v>
      </c>
      <c r="D496" s="3">
        <v>1024.25</v>
      </c>
    </row>
    <row r="497" spans="1:4" x14ac:dyDescent="0.35">
      <c r="A497" s="7" t="s">
        <v>3874</v>
      </c>
      <c r="B497" s="3">
        <v>453.20000000000005</v>
      </c>
      <c r="C497" s="50">
        <v>12</v>
      </c>
      <c r="D497" s="3">
        <v>1016.1999999999998</v>
      </c>
    </row>
    <row r="498" spans="1:4" x14ac:dyDescent="0.35">
      <c r="A498" s="7" t="s">
        <v>2949</v>
      </c>
      <c r="B498" s="3">
        <v>440.15000000000003</v>
      </c>
      <c r="C498" s="50">
        <v>6</v>
      </c>
      <c r="D498" s="3">
        <v>1013.15</v>
      </c>
    </row>
    <row r="499" spans="1:4" x14ac:dyDescent="0.35">
      <c r="A499" s="7" t="s">
        <v>2579</v>
      </c>
      <c r="B499" s="3">
        <v>478.05</v>
      </c>
      <c r="C499" s="50">
        <v>7</v>
      </c>
      <c r="D499" s="3">
        <v>1004.05</v>
      </c>
    </row>
    <row r="500" spans="1:4" x14ac:dyDescent="0.35">
      <c r="A500" s="7" t="s">
        <v>2895</v>
      </c>
      <c r="B500" s="3">
        <v>453.80000000000007</v>
      </c>
      <c r="C500" s="50">
        <v>9</v>
      </c>
      <c r="D500" s="3">
        <v>1002.8000000000001</v>
      </c>
    </row>
    <row r="501" spans="1:4" x14ac:dyDescent="0.35">
      <c r="A501" s="7" t="s">
        <v>3092</v>
      </c>
      <c r="B501" s="3">
        <v>446.34999999999997</v>
      </c>
      <c r="C501" s="50">
        <v>10</v>
      </c>
      <c r="D501" s="3">
        <v>999.35000000000014</v>
      </c>
    </row>
    <row r="502" spans="1:4" x14ac:dyDescent="0.35">
      <c r="A502" s="7" t="s">
        <v>3511</v>
      </c>
      <c r="B502" s="3">
        <v>466.74999999999994</v>
      </c>
      <c r="C502" s="50">
        <v>10</v>
      </c>
      <c r="D502" s="3">
        <v>991.75</v>
      </c>
    </row>
    <row r="503" spans="1:4" x14ac:dyDescent="0.35">
      <c r="A503" s="7" t="s">
        <v>5570</v>
      </c>
      <c r="B503" s="3">
        <v>369.8</v>
      </c>
      <c r="C503" s="50">
        <v>7</v>
      </c>
      <c r="D503" s="3">
        <v>989.8</v>
      </c>
    </row>
    <row r="504" spans="1:4" x14ac:dyDescent="0.35">
      <c r="A504" s="7" t="s">
        <v>2724</v>
      </c>
      <c r="B504" s="3">
        <v>331.95</v>
      </c>
      <c r="C504" s="50">
        <v>4</v>
      </c>
      <c r="D504" s="3">
        <v>975.95</v>
      </c>
    </row>
    <row r="505" spans="1:4" x14ac:dyDescent="0.35">
      <c r="A505" s="7" t="s">
        <v>3562</v>
      </c>
      <c r="B505" s="3">
        <v>362.7</v>
      </c>
      <c r="C505" s="50">
        <v>6</v>
      </c>
      <c r="D505" s="3">
        <v>974.7</v>
      </c>
    </row>
    <row r="506" spans="1:4" x14ac:dyDescent="0.35">
      <c r="A506" s="7" t="s">
        <v>10133</v>
      </c>
      <c r="B506" s="3">
        <v>327.3</v>
      </c>
      <c r="C506" s="50">
        <v>4</v>
      </c>
      <c r="D506" s="3">
        <v>972.30000000000007</v>
      </c>
    </row>
    <row r="507" spans="1:4" x14ac:dyDescent="0.35">
      <c r="A507" s="7" t="s">
        <v>4157</v>
      </c>
      <c r="B507" s="3">
        <v>436.8</v>
      </c>
      <c r="C507" s="50">
        <v>9</v>
      </c>
      <c r="D507" s="3">
        <v>945.8</v>
      </c>
    </row>
    <row r="508" spans="1:4" x14ac:dyDescent="0.35">
      <c r="A508" s="7" t="s">
        <v>3749</v>
      </c>
      <c r="B508" s="3">
        <v>416.35</v>
      </c>
      <c r="C508" s="50">
        <v>8</v>
      </c>
      <c r="D508" s="3">
        <v>944.35</v>
      </c>
    </row>
    <row r="509" spans="1:4" x14ac:dyDescent="0.35">
      <c r="A509" s="7" t="s">
        <v>2637</v>
      </c>
      <c r="B509" s="3">
        <v>386.74999999999994</v>
      </c>
      <c r="C509" s="50">
        <v>11</v>
      </c>
      <c r="D509" s="3">
        <v>933.75</v>
      </c>
    </row>
    <row r="510" spans="1:4" x14ac:dyDescent="0.35">
      <c r="A510" s="7" t="s">
        <v>5215</v>
      </c>
      <c r="B510" s="3">
        <v>331.75</v>
      </c>
      <c r="C510" s="50">
        <v>6</v>
      </c>
      <c r="D510" s="3">
        <v>932.75</v>
      </c>
    </row>
    <row r="511" spans="1:4" x14ac:dyDescent="0.35">
      <c r="A511" s="7" t="s">
        <v>2858</v>
      </c>
      <c r="B511" s="3">
        <v>411.15000000000003</v>
      </c>
      <c r="C511" s="50">
        <v>7</v>
      </c>
      <c r="D511" s="3">
        <v>914.15000000000009</v>
      </c>
    </row>
    <row r="512" spans="1:4" x14ac:dyDescent="0.35">
      <c r="A512" s="7" t="s">
        <v>3654</v>
      </c>
      <c r="B512" s="3">
        <v>402.65</v>
      </c>
      <c r="C512" s="50">
        <v>5</v>
      </c>
      <c r="D512" s="3">
        <v>906.65</v>
      </c>
    </row>
    <row r="513" spans="1:4" x14ac:dyDescent="0.35">
      <c r="A513" s="7" t="s">
        <v>3845</v>
      </c>
      <c r="B513" s="3">
        <v>413</v>
      </c>
      <c r="C513" s="50">
        <v>5</v>
      </c>
      <c r="D513" s="3">
        <v>890</v>
      </c>
    </row>
    <row r="514" spans="1:4" x14ac:dyDescent="0.35">
      <c r="A514" s="7" t="s">
        <v>6458</v>
      </c>
      <c r="B514" s="3">
        <v>373.25</v>
      </c>
      <c r="C514" s="50">
        <v>6</v>
      </c>
      <c r="D514" s="3">
        <v>887.25</v>
      </c>
    </row>
    <row r="515" spans="1:4" x14ac:dyDescent="0.35">
      <c r="A515" s="7" t="s">
        <v>4191</v>
      </c>
      <c r="B515" s="3">
        <v>389.2</v>
      </c>
      <c r="C515" s="50">
        <v>6</v>
      </c>
      <c r="D515" s="3">
        <v>887.19999999999982</v>
      </c>
    </row>
    <row r="516" spans="1:4" x14ac:dyDescent="0.35">
      <c r="A516" s="7" t="s">
        <v>3572</v>
      </c>
      <c r="B516" s="3">
        <v>381.55</v>
      </c>
      <c r="C516" s="50">
        <v>10</v>
      </c>
      <c r="D516" s="3">
        <v>878.55</v>
      </c>
    </row>
    <row r="517" spans="1:4" x14ac:dyDescent="0.35">
      <c r="A517" s="7" t="s">
        <v>3273</v>
      </c>
      <c r="B517" s="3">
        <v>415</v>
      </c>
      <c r="C517" s="50">
        <v>7</v>
      </c>
      <c r="D517" s="3">
        <v>874</v>
      </c>
    </row>
    <row r="518" spans="1:4" x14ac:dyDescent="0.35">
      <c r="A518" s="7" t="s">
        <v>3184</v>
      </c>
      <c r="B518" s="3">
        <v>386.90000000000003</v>
      </c>
      <c r="C518" s="50">
        <v>8</v>
      </c>
      <c r="D518" s="3">
        <v>869.9</v>
      </c>
    </row>
    <row r="519" spans="1:4" x14ac:dyDescent="0.35">
      <c r="A519" s="7" t="s">
        <v>4850</v>
      </c>
      <c r="B519" s="3">
        <v>328.1</v>
      </c>
      <c r="C519" s="50">
        <v>6</v>
      </c>
      <c r="D519" s="3">
        <v>869.1</v>
      </c>
    </row>
    <row r="520" spans="1:4" x14ac:dyDescent="0.35">
      <c r="A520" s="7" t="s">
        <v>4473</v>
      </c>
      <c r="B520" s="3">
        <v>417.1</v>
      </c>
      <c r="C520" s="50">
        <v>8</v>
      </c>
      <c r="D520" s="3">
        <v>869.1</v>
      </c>
    </row>
    <row r="521" spans="1:4" x14ac:dyDescent="0.35">
      <c r="A521" s="7" t="s">
        <v>3333</v>
      </c>
      <c r="B521" s="3">
        <v>376.05</v>
      </c>
      <c r="C521" s="50">
        <v>7</v>
      </c>
      <c r="D521" s="3">
        <v>852.05</v>
      </c>
    </row>
    <row r="522" spans="1:4" x14ac:dyDescent="0.35">
      <c r="A522" s="7" t="s">
        <v>2227</v>
      </c>
      <c r="B522" s="3">
        <v>312.25</v>
      </c>
      <c r="C522" s="50">
        <v>7</v>
      </c>
      <c r="D522" s="3">
        <v>832.25</v>
      </c>
    </row>
    <row r="523" spans="1:4" x14ac:dyDescent="0.35">
      <c r="A523" s="7" t="s">
        <v>4384</v>
      </c>
      <c r="B523" s="3">
        <v>345.05</v>
      </c>
      <c r="C523" s="50">
        <v>5</v>
      </c>
      <c r="D523" s="3">
        <v>829.05</v>
      </c>
    </row>
    <row r="524" spans="1:4" x14ac:dyDescent="0.35">
      <c r="A524" s="7" t="s">
        <v>2376</v>
      </c>
      <c r="B524" s="3">
        <v>307.10000000000002</v>
      </c>
      <c r="C524" s="50">
        <v>7</v>
      </c>
      <c r="D524" s="3">
        <v>825.09999999999991</v>
      </c>
    </row>
    <row r="525" spans="1:4" x14ac:dyDescent="0.35">
      <c r="A525" s="7" t="s">
        <v>2972</v>
      </c>
      <c r="B525" s="3">
        <v>374.35</v>
      </c>
      <c r="C525" s="50">
        <v>12</v>
      </c>
      <c r="D525" s="3">
        <v>822.34999999999991</v>
      </c>
    </row>
    <row r="526" spans="1:4" x14ac:dyDescent="0.35">
      <c r="A526" s="7" t="s">
        <v>5447</v>
      </c>
      <c r="B526" s="3">
        <v>343.6</v>
      </c>
      <c r="C526" s="50">
        <v>7</v>
      </c>
      <c r="D526" s="3">
        <v>821.6</v>
      </c>
    </row>
    <row r="527" spans="1:4" x14ac:dyDescent="0.35">
      <c r="A527" s="7" t="s">
        <v>2713</v>
      </c>
      <c r="B527" s="3">
        <v>310.54999999999995</v>
      </c>
      <c r="C527" s="50">
        <v>5</v>
      </c>
      <c r="D527" s="3">
        <v>818.55000000000007</v>
      </c>
    </row>
    <row r="528" spans="1:4" x14ac:dyDescent="0.35">
      <c r="A528" s="7" t="s">
        <v>2440</v>
      </c>
      <c r="B528" s="3">
        <v>365.30000000000007</v>
      </c>
      <c r="C528" s="50">
        <v>10</v>
      </c>
      <c r="D528" s="3">
        <v>816.30000000000007</v>
      </c>
    </row>
    <row r="529" spans="1:4" x14ac:dyDescent="0.35">
      <c r="A529" s="7" t="s">
        <v>3706</v>
      </c>
      <c r="B529" s="3">
        <v>405.59999999999997</v>
      </c>
      <c r="C529" s="50">
        <v>11</v>
      </c>
      <c r="D529" s="3">
        <v>810.6</v>
      </c>
    </row>
    <row r="530" spans="1:4" x14ac:dyDescent="0.35">
      <c r="A530" s="7" t="s">
        <v>1999</v>
      </c>
      <c r="B530" s="3">
        <v>358.35</v>
      </c>
      <c r="C530" s="50">
        <v>6</v>
      </c>
      <c r="D530" s="3">
        <v>807.35</v>
      </c>
    </row>
    <row r="531" spans="1:4" x14ac:dyDescent="0.35">
      <c r="A531" s="7" t="s">
        <v>3652</v>
      </c>
      <c r="B531" s="3">
        <v>369.55</v>
      </c>
      <c r="C531" s="50">
        <v>7</v>
      </c>
      <c r="D531" s="3">
        <v>801.55</v>
      </c>
    </row>
    <row r="532" spans="1:4" x14ac:dyDescent="0.35">
      <c r="A532" s="7" t="s">
        <v>4481</v>
      </c>
      <c r="B532" s="3">
        <v>396.65</v>
      </c>
      <c r="C532" s="50">
        <v>5</v>
      </c>
      <c r="D532" s="3">
        <v>798.65000000000009</v>
      </c>
    </row>
    <row r="533" spans="1:4" x14ac:dyDescent="0.35">
      <c r="A533" s="7" t="s">
        <v>4974</v>
      </c>
      <c r="B533" s="3">
        <v>313.2</v>
      </c>
      <c r="C533" s="50">
        <v>5</v>
      </c>
      <c r="D533" s="3">
        <v>791.2</v>
      </c>
    </row>
    <row r="534" spans="1:4" x14ac:dyDescent="0.35">
      <c r="A534" s="7" t="s">
        <v>4509</v>
      </c>
      <c r="B534" s="3">
        <v>318.09999999999997</v>
      </c>
      <c r="C534" s="50">
        <v>4</v>
      </c>
      <c r="D534" s="3">
        <v>787.1</v>
      </c>
    </row>
    <row r="535" spans="1:4" x14ac:dyDescent="0.35">
      <c r="A535" s="7" t="s">
        <v>2280</v>
      </c>
      <c r="B535" s="3">
        <v>339.65</v>
      </c>
      <c r="C535" s="50">
        <v>7</v>
      </c>
      <c r="D535" s="3">
        <v>786.65</v>
      </c>
    </row>
    <row r="536" spans="1:4" x14ac:dyDescent="0.35">
      <c r="A536" s="7" t="s">
        <v>3685</v>
      </c>
      <c r="B536" s="3">
        <v>343.5</v>
      </c>
      <c r="C536" s="50">
        <v>5</v>
      </c>
      <c r="D536" s="3">
        <v>766.5</v>
      </c>
    </row>
    <row r="537" spans="1:4" x14ac:dyDescent="0.35">
      <c r="A537" s="7" t="s">
        <v>3990</v>
      </c>
      <c r="B537" s="3">
        <v>333.04999999999995</v>
      </c>
      <c r="C537" s="50">
        <v>7</v>
      </c>
      <c r="D537" s="3">
        <v>763.05</v>
      </c>
    </row>
    <row r="538" spans="1:4" x14ac:dyDescent="0.35">
      <c r="A538" s="7" t="s">
        <v>2168</v>
      </c>
      <c r="B538" s="3">
        <v>294.10000000000002</v>
      </c>
      <c r="C538" s="50">
        <v>6</v>
      </c>
      <c r="D538" s="3">
        <v>747.09999999999991</v>
      </c>
    </row>
    <row r="539" spans="1:4" x14ac:dyDescent="0.35">
      <c r="A539" s="7" t="s">
        <v>2274</v>
      </c>
      <c r="B539" s="3">
        <v>326.3</v>
      </c>
      <c r="C539" s="50">
        <v>6</v>
      </c>
      <c r="D539" s="3">
        <v>707.3</v>
      </c>
    </row>
    <row r="540" spans="1:4" x14ac:dyDescent="0.35">
      <c r="A540" s="7" t="s">
        <v>4941</v>
      </c>
      <c r="B540" s="3">
        <v>271.59999999999997</v>
      </c>
      <c r="C540" s="50">
        <v>5</v>
      </c>
      <c r="D540" s="3">
        <v>701.6</v>
      </c>
    </row>
    <row r="541" spans="1:4" x14ac:dyDescent="0.35">
      <c r="A541" s="7" t="s">
        <v>5093</v>
      </c>
      <c r="B541" s="3">
        <v>306.79999999999995</v>
      </c>
      <c r="C541" s="50">
        <v>4</v>
      </c>
      <c r="D541" s="3">
        <v>695.8</v>
      </c>
    </row>
    <row r="542" spans="1:4" x14ac:dyDescent="0.35">
      <c r="A542" s="7" t="s">
        <v>2089</v>
      </c>
      <c r="B542" s="3">
        <v>290.3</v>
      </c>
      <c r="C542" s="50">
        <v>5</v>
      </c>
      <c r="D542" s="3">
        <v>692.3</v>
      </c>
    </row>
    <row r="543" spans="1:4" x14ac:dyDescent="0.35">
      <c r="A543" s="7" t="s">
        <v>8813</v>
      </c>
      <c r="B543" s="3">
        <v>317.5</v>
      </c>
      <c r="C543" s="50">
        <v>5</v>
      </c>
      <c r="D543" s="3">
        <v>691.5</v>
      </c>
    </row>
    <row r="544" spans="1:4" x14ac:dyDescent="0.35">
      <c r="A544" s="7" t="s">
        <v>3246</v>
      </c>
      <c r="B544" s="3">
        <v>309</v>
      </c>
      <c r="C544" s="50">
        <v>6</v>
      </c>
      <c r="D544" s="3">
        <v>683</v>
      </c>
    </row>
    <row r="545" spans="1:4" x14ac:dyDescent="0.35">
      <c r="A545" s="7" t="s">
        <v>1969</v>
      </c>
      <c r="B545" s="3">
        <v>275.04999999999995</v>
      </c>
      <c r="C545" s="50">
        <v>6</v>
      </c>
      <c r="D545" s="3">
        <v>679.05</v>
      </c>
    </row>
    <row r="546" spans="1:4" x14ac:dyDescent="0.35">
      <c r="A546" s="7" t="s">
        <v>4240</v>
      </c>
      <c r="B546" s="3">
        <v>303.45</v>
      </c>
      <c r="C546" s="50">
        <v>6</v>
      </c>
      <c r="D546" s="3">
        <v>670.45</v>
      </c>
    </row>
    <row r="547" spans="1:4" x14ac:dyDescent="0.35">
      <c r="A547" s="7" t="s">
        <v>2527</v>
      </c>
      <c r="B547" s="3">
        <v>308.60000000000002</v>
      </c>
      <c r="C547" s="50">
        <v>5</v>
      </c>
      <c r="D547" s="3">
        <v>667.59999999999991</v>
      </c>
    </row>
    <row r="548" spans="1:4" x14ac:dyDescent="0.35">
      <c r="A548" s="7" t="s">
        <v>3631</v>
      </c>
      <c r="B548" s="3">
        <v>293.45000000000005</v>
      </c>
      <c r="C548" s="50">
        <v>6</v>
      </c>
      <c r="D548" s="3">
        <v>664.44999999999993</v>
      </c>
    </row>
    <row r="549" spans="1:4" x14ac:dyDescent="0.35">
      <c r="A549" s="7" t="s">
        <v>2217</v>
      </c>
      <c r="B549" s="3">
        <v>292.79999999999995</v>
      </c>
      <c r="C549" s="50">
        <v>8</v>
      </c>
      <c r="D549" s="3">
        <v>657.8</v>
      </c>
    </row>
    <row r="550" spans="1:4" x14ac:dyDescent="0.35">
      <c r="A550" s="7" t="s">
        <v>2189</v>
      </c>
      <c r="B550" s="3">
        <v>299.2</v>
      </c>
      <c r="C550" s="50">
        <v>7</v>
      </c>
      <c r="D550" s="3">
        <v>656.2</v>
      </c>
    </row>
    <row r="551" spans="1:4" x14ac:dyDescent="0.35">
      <c r="A551" s="7" t="s">
        <v>3171</v>
      </c>
      <c r="B551" s="3">
        <v>311.70000000000005</v>
      </c>
      <c r="C551" s="50">
        <v>7</v>
      </c>
      <c r="D551" s="3">
        <v>631.69999999999993</v>
      </c>
    </row>
    <row r="552" spans="1:4" x14ac:dyDescent="0.35">
      <c r="A552" s="7" t="s">
        <v>5041</v>
      </c>
      <c r="B552" s="3">
        <v>307</v>
      </c>
      <c r="C552" s="50">
        <v>6</v>
      </c>
      <c r="D552" s="3">
        <v>630</v>
      </c>
    </row>
    <row r="553" spans="1:4" x14ac:dyDescent="0.35">
      <c r="A553" s="7" t="s">
        <v>4374</v>
      </c>
      <c r="B553" s="3">
        <v>297.35000000000002</v>
      </c>
      <c r="C553" s="50">
        <v>7</v>
      </c>
      <c r="D553" s="3">
        <v>623.35</v>
      </c>
    </row>
    <row r="554" spans="1:4" x14ac:dyDescent="0.35">
      <c r="A554" s="7" t="s">
        <v>9500</v>
      </c>
      <c r="B554" s="3">
        <v>251.45</v>
      </c>
      <c r="C554" s="50">
        <v>3</v>
      </c>
      <c r="D554" s="3">
        <v>611.45000000000005</v>
      </c>
    </row>
    <row r="555" spans="1:4" x14ac:dyDescent="0.35">
      <c r="A555" s="7" t="s">
        <v>3239</v>
      </c>
      <c r="B555" s="3">
        <v>281.60000000000002</v>
      </c>
      <c r="C555" s="50">
        <v>4</v>
      </c>
      <c r="D555" s="3">
        <v>602.6</v>
      </c>
    </row>
    <row r="556" spans="1:4" x14ac:dyDescent="0.35">
      <c r="A556" s="7" t="s">
        <v>3039</v>
      </c>
      <c r="B556" s="3">
        <v>281.55</v>
      </c>
      <c r="C556" s="50">
        <v>6</v>
      </c>
      <c r="D556" s="3">
        <v>592.54999999999995</v>
      </c>
    </row>
    <row r="557" spans="1:4" x14ac:dyDescent="0.35">
      <c r="A557" s="7" t="s">
        <v>4013</v>
      </c>
      <c r="B557" s="3">
        <v>241.39999999999998</v>
      </c>
      <c r="C557" s="50">
        <v>7</v>
      </c>
      <c r="D557" s="3">
        <v>577.40000000000009</v>
      </c>
    </row>
    <row r="558" spans="1:4" x14ac:dyDescent="0.35">
      <c r="A558" s="7" t="s">
        <v>5609</v>
      </c>
      <c r="B558" s="3">
        <v>265.05</v>
      </c>
      <c r="C558" s="50">
        <v>6</v>
      </c>
      <c r="D558" s="3">
        <v>575.05000000000007</v>
      </c>
    </row>
    <row r="559" spans="1:4" x14ac:dyDescent="0.35">
      <c r="A559" s="7" t="s">
        <v>3984</v>
      </c>
      <c r="B559" s="3">
        <v>222.15</v>
      </c>
      <c r="C559" s="50">
        <v>4</v>
      </c>
      <c r="D559" s="3">
        <v>552.15</v>
      </c>
    </row>
    <row r="560" spans="1:4" x14ac:dyDescent="0.35">
      <c r="A560" s="7" t="s">
        <v>3078</v>
      </c>
      <c r="B560" s="3">
        <v>215.64999999999998</v>
      </c>
      <c r="C560" s="50">
        <v>3</v>
      </c>
      <c r="D560" s="3">
        <v>538.65</v>
      </c>
    </row>
    <row r="561" spans="1:4" x14ac:dyDescent="0.35">
      <c r="A561" s="7" t="s">
        <v>3054</v>
      </c>
      <c r="B561" s="3">
        <v>205.85000000000002</v>
      </c>
      <c r="C561" s="50">
        <v>3</v>
      </c>
      <c r="D561" s="3">
        <v>534.84999999999991</v>
      </c>
    </row>
    <row r="562" spans="1:4" x14ac:dyDescent="0.35">
      <c r="A562" s="7" t="s">
        <v>6763</v>
      </c>
      <c r="B562" s="3">
        <v>240.4</v>
      </c>
      <c r="C562" s="50">
        <v>8</v>
      </c>
      <c r="D562" s="3">
        <v>529.40000000000009</v>
      </c>
    </row>
    <row r="563" spans="1:4" x14ac:dyDescent="0.35">
      <c r="A563" s="7" t="s">
        <v>2126</v>
      </c>
      <c r="B563" s="3">
        <v>208.55</v>
      </c>
      <c r="C563" s="50">
        <v>4</v>
      </c>
      <c r="D563" s="3">
        <v>524.54999999999995</v>
      </c>
    </row>
    <row r="564" spans="1:4" x14ac:dyDescent="0.35">
      <c r="A564" s="7" t="s">
        <v>3176</v>
      </c>
      <c r="B564" s="3">
        <v>215.55</v>
      </c>
      <c r="C564" s="50">
        <v>5</v>
      </c>
      <c r="D564" s="3">
        <v>520.55000000000007</v>
      </c>
    </row>
    <row r="565" spans="1:4" x14ac:dyDescent="0.35">
      <c r="A565" s="7" t="s">
        <v>3667</v>
      </c>
      <c r="B565" s="3">
        <v>229.25</v>
      </c>
      <c r="C565" s="50">
        <v>6</v>
      </c>
      <c r="D565" s="3">
        <v>519.25</v>
      </c>
    </row>
    <row r="566" spans="1:4" x14ac:dyDescent="0.35">
      <c r="A566" s="7" t="s">
        <v>2588</v>
      </c>
      <c r="B566" s="3">
        <v>207.10000000000002</v>
      </c>
      <c r="C566" s="50">
        <v>4</v>
      </c>
      <c r="D566" s="3">
        <v>511.09999999999997</v>
      </c>
    </row>
    <row r="567" spans="1:4" x14ac:dyDescent="0.35">
      <c r="A567" s="7" t="s">
        <v>7636</v>
      </c>
      <c r="B567" s="3">
        <v>249.5</v>
      </c>
      <c r="C567" s="50">
        <v>3</v>
      </c>
      <c r="D567" s="3">
        <v>510.5</v>
      </c>
    </row>
    <row r="568" spans="1:4" x14ac:dyDescent="0.35">
      <c r="A568" s="7" t="s">
        <v>5635</v>
      </c>
      <c r="B568" s="3">
        <v>239.7</v>
      </c>
      <c r="C568" s="50">
        <v>6</v>
      </c>
      <c r="D568" s="3">
        <v>505.7</v>
      </c>
    </row>
    <row r="569" spans="1:4" x14ac:dyDescent="0.35">
      <c r="A569" s="7" t="s">
        <v>6128</v>
      </c>
      <c r="B569" s="3">
        <v>205.95</v>
      </c>
      <c r="C569" s="50">
        <v>4</v>
      </c>
      <c r="D569" s="3">
        <v>487.95</v>
      </c>
    </row>
    <row r="570" spans="1:4" x14ac:dyDescent="0.35">
      <c r="A570" s="7" t="s">
        <v>4521</v>
      </c>
      <c r="B570" s="3">
        <v>227.25</v>
      </c>
      <c r="C570" s="50">
        <v>5</v>
      </c>
      <c r="D570" s="3">
        <v>471.25</v>
      </c>
    </row>
    <row r="571" spans="1:4" x14ac:dyDescent="0.35">
      <c r="A571" s="7" t="s">
        <v>6453</v>
      </c>
      <c r="B571" s="3">
        <v>172.89999999999998</v>
      </c>
      <c r="C571" s="50">
        <v>4</v>
      </c>
      <c r="D571" s="3">
        <v>456.9</v>
      </c>
    </row>
    <row r="572" spans="1:4" x14ac:dyDescent="0.35">
      <c r="A572" s="7" t="s">
        <v>2086</v>
      </c>
      <c r="B572" s="3">
        <v>206.5</v>
      </c>
      <c r="C572" s="50">
        <v>4</v>
      </c>
      <c r="D572" s="3">
        <v>443.5</v>
      </c>
    </row>
    <row r="573" spans="1:4" x14ac:dyDescent="0.35">
      <c r="A573" s="7" t="s">
        <v>3447</v>
      </c>
      <c r="B573" s="3">
        <v>187.15</v>
      </c>
      <c r="C573" s="50">
        <v>4</v>
      </c>
      <c r="D573" s="3">
        <v>417.15</v>
      </c>
    </row>
    <row r="574" spans="1:4" x14ac:dyDescent="0.35">
      <c r="A574" s="7" t="s">
        <v>7111</v>
      </c>
      <c r="B574" s="3">
        <v>190.1</v>
      </c>
      <c r="C574" s="50">
        <v>3</v>
      </c>
      <c r="D574" s="3">
        <v>398.1</v>
      </c>
    </row>
    <row r="575" spans="1:4" x14ac:dyDescent="0.35">
      <c r="A575" s="7" t="s">
        <v>2199</v>
      </c>
      <c r="B575" s="3">
        <v>173.5</v>
      </c>
      <c r="C575" s="50">
        <v>3</v>
      </c>
      <c r="D575" s="3">
        <v>391.5</v>
      </c>
    </row>
    <row r="576" spans="1:4" x14ac:dyDescent="0.35">
      <c r="A576" s="7" t="s">
        <v>3313</v>
      </c>
      <c r="B576" s="3">
        <v>164.95</v>
      </c>
      <c r="C576" s="50">
        <v>5</v>
      </c>
      <c r="D576" s="3">
        <v>369.95</v>
      </c>
    </row>
    <row r="577" spans="1:4" x14ac:dyDescent="0.35">
      <c r="A577" s="7" t="s">
        <v>4269</v>
      </c>
      <c r="B577" s="3">
        <v>191</v>
      </c>
      <c r="C577" s="50">
        <v>4</v>
      </c>
      <c r="D577" s="3">
        <v>353</v>
      </c>
    </row>
    <row r="578" spans="1:4" x14ac:dyDescent="0.35">
      <c r="A578" s="7" t="s">
        <v>5250</v>
      </c>
      <c r="B578" s="3">
        <v>168</v>
      </c>
      <c r="C578" s="50">
        <v>3</v>
      </c>
      <c r="D578" s="3">
        <v>350</v>
      </c>
    </row>
    <row r="579" spans="1:4" x14ac:dyDescent="0.35">
      <c r="A579" s="7" t="s">
        <v>3408</v>
      </c>
      <c r="B579" s="3">
        <v>120.89999999999999</v>
      </c>
      <c r="C579" s="50">
        <v>3</v>
      </c>
      <c r="D579" s="3">
        <v>346.9</v>
      </c>
    </row>
    <row r="580" spans="1:4" x14ac:dyDescent="0.35">
      <c r="A580" s="7" t="s">
        <v>4799</v>
      </c>
      <c r="B580" s="3">
        <v>140.9</v>
      </c>
      <c r="C580" s="50">
        <v>4</v>
      </c>
      <c r="D580" s="3">
        <v>335.90000000000003</v>
      </c>
    </row>
    <row r="581" spans="1:4" x14ac:dyDescent="0.35">
      <c r="A581" s="7" t="s">
        <v>4254</v>
      </c>
      <c r="B581" s="3">
        <v>145.1</v>
      </c>
      <c r="C581" s="50">
        <v>3</v>
      </c>
      <c r="D581" s="3">
        <v>321.10000000000002</v>
      </c>
    </row>
    <row r="582" spans="1:4" x14ac:dyDescent="0.35">
      <c r="A582" s="7" t="s">
        <v>11632</v>
      </c>
      <c r="B582" s="3">
        <v>115.4</v>
      </c>
      <c r="C582" s="50">
        <v>2</v>
      </c>
      <c r="D582" s="3">
        <v>317.39999999999998</v>
      </c>
    </row>
    <row r="583" spans="1:4" x14ac:dyDescent="0.35">
      <c r="A583" s="7" t="s">
        <v>2980</v>
      </c>
      <c r="B583" s="3">
        <v>156.5</v>
      </c>
      <c r="C583" s="50">
        <v>5</v>
      </c>
      <c r="D583" s="3">
        <v>308.5</v>
      </c>
    </row>
    <row r="584" spans="1:4" x14ac:dyDescent="0.35">
      <c r="A584" s="7" t="s">
        <v>4876</v>
      </c>
      <c r="B584" s="3">
        <v>123.1</v>
      </c>
      <c r="C584" s="50">
        <v>5</v>
      </c>
      <c r="D584" s="3">
        <v>301.10000000000002</v>
      </c>
    </row>
    <row r="585" spans="1:4" x14ac:dyDescent="0.35">
      <c r="A585" s="7" t="s">
        <v>4907</v>
      </c>
      <c r="B585" s="3">
        <v>129.19999999999999</v>
      </c>
      <c r="C585" s="50">
        <v>3</v>
      </c>
      <c r="D585" s="3">
        <v>245.2</v>
      </c>
    </row>
    <row r="586" spans="1:4" x14ac:dyDescent="0.35">
      <c r="A586" s="7" t="s">
        <v>3823</v>
      </c>
      <c r="B586" s="3">
        <v>91.6</v>
      </c>
      <c r="C586" s="50">
        <v>3</v>
      </c>
      <c r="D586" s="3">
        <v>223.6</v>
      </c>
    </row>
    <row r="587" spans="1:4" x14ac:dyDescent="0.35">
      <c r="A587" s="7" t="s">
        <v>2555</v>
      </c>
      <c r="B587" s="3">
        <v>95</v>
      </c>
      <c r="C587" s="50">
        <v>2</v>
      </c>
      <c r="D587" s="3">
        <v>202</v>
      </c>
    </row>
    <row r="588" spans="1:4" x14ac:dyDescent="0.35">
      <c r="A588" s="7" t="s">
        <v>9531</v>
      </c>
      <c r="B588" s="3">
        <v>85.899999999999991</v>
      </c>
      <c r="C588" s="50">
        <v>2</v>
      </c>
      <c r="D588" s="3">
        <v>191.9</v>
      </c>
    </row>
    <row r="589" spans="1:4" x14ac:dyDescent="0.35">
      <c r="A589" s="7" t="s">
        <v>3704</v>
      </c>
      <c r="B589" s="3">
        <v>91.8</v>
      </c>
      <c r="C589" s="50">
        <v>4</v>
      </c>
      <c r="D589" s="3">
        <v>184.8</v>
      </c>
    </row>
    <row r="590" spans="1:4" x14ac:dyDescent="0.35">
      <c r="A590" s="7" t="s">
        <v>3676</v>
      </c>
      <c r="B590" s="3">
        <v>77.55</v>
      </c>
      <c r="C590" s="50">
        <v>2</v>
      </c>
      <c r="D590" s="3">
        <v>169.55</v>
      </c>
    </row>
    <row r="591" spans="1:4" x14ac:dyDescent="0.35">
      <c r="A591" s="7" t="s">
        <v>3717</v>
      </c>
      <c r="B591" s="3">
        <v>79.25</v>
      </c>
      <c r="C591" s="50">
        <v>3</v>
      </c>
      <c r="D591" s="3">
        <v>166.25</v>
      </c>
    </row>
    <row r="592" spans="1:4" x14ac:dyDescent="0.35">
      <c r="A592" s="7" t="s">
        <v>3864</v>
      </c>
      <c r="B592" s="3">
        <v>56.75</v>
      </c>
      <c r="C592" s="50">
        <v>2</v>
      </c>
      <c r="D592" s="3">
        <v>147.75</v>
      </c>
    </row>
    <row r="593" spans="1:4" x14ac:dyDescent="0.35">
      <c r="A593" s="7" t="s">
        <v>3954</v>
      </c>
      <c r="B593" s="3">
        <v>52</v>
      </c>
      <c r="C593" s="50">
        <v>1</v>
      </c>
      <c r="D593" s="3">
        <v>90</v>
      </c>
    </row>
    <row r="594" spans="1:4" x14ac:dyDescent="0.35">
      <c r="A594" s="7" t="s">
        <v>2329</v>
      </c>
      <c r="B594" s="3">
        <v>32</v>
      </c>
      <c r="C594" s="50">
        <v>1</v>
      </c>
      <c r="D594" s="3">
        <v>69</v>
      </c>
    </row>
    <row r="595" spans="1:4" x14ac:dyDescent="0.35">
      <c r="A595" s="7" t="s">
        <v>70</v>
      </c>
      <c r="B595" s="3">
        <v>578786.19999999658</v>
      </c>
      <c r="C595" s="50">
        <v>10000</v>
      </c>
      <c r="D595" s="3">
        <v>1379032.20000001</v>
      </c>
    </row>
  </sheetData>
  <pageMargins left="0.7" right="0.7" top="0.75" bottom="0.75" header="0.3" footer="0.3"/>
  <pageSetup orientation="portrait" horizontalDpi="1200" verticalDpi="12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7"/>
  <sheetViews>
    <sheetView topLeftCell="A24" zoomScale="105" workbookViewId="0">
      <selection activeCell="F5" sqref="F5"/>
    </sheetView>
  </sheetViews>
  <sheetFormatPr defaultRowHeight="14.5" x14ac:dyDescent="0.35"/>
  <cols>
    <col min="1" max="1" width="17.90625" bestFit="1" customWidth="1"/>
    <col min="2" max="2" width="12.7265625" bestFit="1" customWidth="1"/>
    <col min="3" max="3" width="16.36328125" bestFit="1" customWidth="1"/>
    <col min="4" max="4" width="24.6328125" bestFit="1" customWidth="1"/>
    <col min="5" max="5" width="16.36328125" bestFit="1" customWidth="1"/>
    <col min="6" max="6" width="16.08984375" bestFit="1" customWidth="1"/>
    <col min="7" max="7" width="21.26953125" bestFit="1" customWidth="1"/>
    <col min="8" max="8" width="11.26953125" bestFit="1" customWidth="1"/>
    <col min="9" max="9" width="16.36328125" bestFit="1" customWidth="1"/>
    <col min="10" max="10" width="14.54296875" bestFit="1" customWidth="1"/>
    <col min="11" max="11" width="16.36328125" bestFit="1" customWidth="1"/>
    <col min="12" max="12" width="16.6328125" bestFit="1" customWidth="1"/>
    <col min="13" max="13" width="16.36328125" bestFit="1" customWidth="1"/>
    <col min="14" max="14" width="15.54296875" bestFit="1" customWidth="1"/>
    <col min="15" max="15" width="20.6328125" bestFit="1" customWidth="1"/>
    <col min="16" max="16" width="11.26953125" bestFit="1" customWidth="1"/>
    <col min="17" max="17" width="16.36328125" bestFit="1" customWidth="1"/>
    <col min="18" max="18" width="11.26953125" bestFit="1" customWidth="1"/>
    <col min="19" max="19" width="16.36328125" bestFit="1" customWidth="1"/>
    <col min="20" max="20" width="11.26953125" bestFit="1" customWidth="1"/>
    <col min="21" max="21" width="16.36328125" bestFit="1" customWidth="1"/>
    <col min="22" max="22" width="11.26953125" bestFit="1" customWidth="1"/>
    <col min="23" max="23" width="16.36328125" bestFit="1" customWidth="1"/>
    <col min="24" max="24" width="14.54296875" bestFit="1" customWidth="1"/>
    <col min="25" max="25" width="16.36328125" bestFit="1" customWidth="1"/>
    <col min="26" max="26" width="16.6328125" bestFit="1" customWidth="1"/>
    <col min="27" max="27" width="16.36328125" bestFit="1" customWidth="1"/>
    <col min="28" max="28" width="20.08984375" bestFit="1" customWidth="1"/>
    <col min="29" max="29" width="25.26953125" bestFit="1" customWidth="1"/>
    <col min="30" max="30" width="16.08984375" bestFit="1" customWidth="1"/>
    <col min="31" max="31" width="21.26953125" bestFit="1" customWidth="1"/>
  </cols>
  <sheetData>
    <row r="1" spans="1:6" x14ac:dyDescent="0.35">
      <c r="A1" s="6" t="s">
        <v>1859</v>
      </c>
      <c r="B1" t="s">
        <v>1860</v>
      </c>
    </row>
    <row r="2" spans="1:6" x14ac:dyDescent="0.35">
      <c r="A2" s="6" t="s">
        <v>1861</v>
      </c>
      <c r="B2" t="s">
        <v>1860</v>
      </c>
    </row>
    <row r="4" spans="1:6" x14ac:dyDescent="0.35">
      <c r="A4" s="6" t="s">
        <v>53</v>
      </c>
      <c r="B4" t="s">
        <v>54</v>
      </c>
      <c r="C4" t="s">
        <v>73</v>
      </c>
      <c r="D4" t="s">
        <v>1862</v>
      </c>
    </row>
    <row r="5" spans="1:6" x14ac:dyDescent="0.35">
      <c r="A5" s="7" t="s">
        <v>1863</v>
      </c>
      <c r="B5" s="3">
        <v>97451.600000000108</v>
      </c>
      <c r="C5">
        <v>722</v>
      </c>
      <c r="D5" s="13">
        <f>$B$5/$C$5</f>
        <v>134.9745152354572</v>
      </c>
      <c r="F5" t="s">
        <v>1865</v>
      </c>
    </row>
    <row r="6" spans="1:6" x14ac:dyDescent="0.35">
      <c r="A6" s="7" t="s">
        <v>1864</v>
      </c>
      <c r="B6" s="3">
        <v>99388.600000000035</v>
      </c>
      <c r="C6">
        <v>745</v>
      </c>
      <c r="D6" s="13">
        <f>$B$6/$C$6</f>
        <v>133.40751677852353</v>
      </c>
    </row>
    <row r="7" spans="1:6" x14ac:dyDescent="0.35">
      <c r="A7" s="7" t="s">
        <v>1866</v>
      </c>
      <c r="B7" s="3">
        <v>249393.90000000011</v>
      </c>
      <c r="C7">
        <v>1766</v>
      </c>
      <c r="D7" s="13">
        <f>$B$7/$C$7</f>
        <v>141.21964892412237</v>
      </c>
    </row>
    <row r="8" spans="1:6" x14ac:dyDescent="0.35">
      <c r="A8" s="7" t="s">
        <v>1867</v>
      </c>
      <c r="B8" s="3">
        <v>45552.650000000009</v>
      </c>
      <c r="C8">
        <v>331</v>
      </c>
      <c r="D8" s="13">
        <f>$B$8/$C$8</f>
        <v>137.62129909365561</v>
      </c>
    </row>
    <row r="9" spans="1:6" x14ac:dyDescent="0.35">
      <c r="A9" s="7" t="s">
        <v>1868</v>
      </c>
      <c r="B9" s="3">
        <v>139876.35000000021</v>
      </c>
      <c r="C9">
        <v>1051</v>
      </c>
      <c r="D9" s="13">
        <f>$B$9/$C$9</f>
        <v>133.08882017126567</v>
      </c>
    </row>
    <row r="10" spans="1:6" x14ac:dyDescent="0.35">
      <c r="A10" s="7" t="s">
        <v>1869</v>
      </c>
      <c r="B10" s="3">
        <v>57614.3</v>
      </c>
      <c r="C10">
        <v>433</v>
      </c>
      <c r="D10" s="13">
        <f>$B$10/$C$10</f>
        <v>133.05842956120094</v>
      </c>
    </row>
    <row r="11" spans="1:6" x14ac:dyDescent="0.35">
      <c r="A11" s="7" t="s">
        <v>1870</v>
      </c>
      <c r="B11" s="3">
        <v>138986.70000000019</v>
      </c>
      <c r="C11">
        <v>999</v>
      </c>
      <c r="D11" s="13">
        <f>$B$11/$C$11</f>
        <v>139.12582582582601</v>
      </c>
    </row>
    <row r="12" spans="1:6" x14ac:dyDescent="0.35">
      <c r="A12" s="7" t="s">
        <v>1871</v>
      </c>
      <c r="B12" s="3">
        <v>146884.85000000009</v>
      </c>
      <c r="C12">
        <v>1045</v>
      </c>
      <c r="D12" s="13">
        <f>$B$12/$C$12</f>
        <v>140.55966507177041</v>
      </c>
    </row>
    <row r="13" spans="1:6" x14ac:dyDescent="0.35">
      <c r="A13" s="7" t="s">
        <v>1872</v>
      </c>
      <c r="B13" s="3">
        <v>86131.049999999988</v>
      </c>
      <c r="C13">
        <v>630</v>
      </c>
      <c r="D13" s="13">
        <f>$B$13/$C$13</f>
        <v>136.71595238095236</v>
      </c>
    </row>
    <row r="14" spans="1:6" x14ac:dyDescent="0.35">
      <c r="A14" s="7" t="s">
        <v>1873</v>
      </c>
      <c r="B14" s="3">
        <v>84817.950000000026</v>
      </c>
      <c r="C14">
        <v>593</v>
      </c>
      <c r="D14" s="13">
        <f>$B$14/$C$14</f>
        <v>143.03195615514338</v>
      </c>
    </row>
    <row r="15" spans="1:6" x14ac:dyDescent="0.35">
      <c r="A15" s="7" t="s">
        <v>1874</v>
      </c>
      <c r="B15" s="3">
        <v>92520.700000000012</v>
      </c>
      <c r="C15">
        <v>668</v>
      </c>
      <c r="D15" s="13">
        <f>$B$15/$C$15</f>
        <v>138.50404191616769</v>
      </c>
    </row>
    <row r="16" spans="1:6" x14ac:dyDescent="0.35">
      <c r="A16" s="7" t="s">
        <v>1875</v>
      </c>
      <c r="B16" s="3">
        <v>140413.55000000019</v>
      </c>
      <c r="C16">
        <v>1017</v>
      </c>
      <c r="D16" s="13">
        <f>$B$16/$C$16</f>
        <v>138.06642084562458</v>
      </c>
    </row>
    <row r="17" spans="1:4" x14ac:dyDescent="0.35">
      <c r="A17" s="7" t="s">
        <v>70</v>
      </c>
      <c r="B17" s="3">
        <v>1379032.20000001</v>
      </c>
      <c r="C17">
        <v>10000</v>
      </c>
      <c r="D17" s="13">
        <f>$B$17/$C$17</f>
        <v>137.903220000001</v>
      </c>
    </row>
  </sheetData>
  <pageMargins left="0.7" right="0.7" top="0.75" bottom="0.75" header="0.3" footer="0.3"/>
  <pageSetup paperSize="9" orientation="portrait" horizontalDpi="1200" verticalDpi="1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F105"/>
  <sheetViews>
    <sheetView topLeftCell="A6" workbookViewId="0">
      <selection activeCell="H19" sqref="H19"/>
    </sheetView>
  </sheetViews>
  <sheetFormatPr defaultRowHeight="14.5" x14ac:dyDescent="0.35"/>
  <cols>
    <col min="1" max="1" width="21.7265625" bestFit="1" customWidth="1"/>
    <col min="2" max="2" width="16.36328125" bestFit="1" customWidth="1"/>
    <col min="3" max="3" width="11.81640625" bestFit="1" customWidth="1"/>
    <col min="4" max="4" width="12.453125" bestFit="1" customWidth="1"/>
    <col min="5" max="5" width="14.54296875" bestFit="1" customWidth="1"/>
  </cols>
  <sheetData>
    <row r="2" spans="1:6" x14ac:dyDescent="0.35">
      <c r="A2" t="s">
        <v>1876</v>
      </c>
    </row>
    <row r="4" spans="1:6" x14ac:dyDescent="0.35">
      <c r="A4" s="6" t="s">
        <v>1877</v>
      </c>
      <c r="B4" t="s">
        <v>1860</v>
      </c>
    </row>
    <row r="6" spans="1:6" x14ac:dyDescent="0.35">
      <c r="A6" s="6" t="s">
        <v>53</v>
      </c>
      <c r="B6" t="s">
        <v>55</v>
      </c>
      <c r="C6" t="s">
        <v>1878</v>
      </c>
      <c r="D6" t="s">
        <v>1879</v>
      </c>
    </row>
    <row r="7" spans="1:6" x14ac:dyDescent="0.35">
      <c r="A7" s="7" t="s">
        <v>1867</v>
      </c>
      <c r="B7" s="3">
        <v>18947.649999999991</v>
      </c>
      <c r="C7">
        <v>331</v>
      </c>
      <c r="D7" s="13">
        <f>$B$7/$C$7</f>
        <v>57.24365558912384</v>
      </c>
    </row>
    <row r="8" spans="1:6" x14ac:dyDescent="0.35">
      <c r="A8" s="7" t="s">
        <v>1869</v>
      </c>
      <c r="B8" s="3">
        <v>24191.299999999988</v>
      </c>
      <c r="C8">
        <v>433</v>
      </c>
      <c r="D8" s="13">
        <f>$B$8/$C$8</f>
        <v>55.869053117782883</v>
      </c>
    </row>
    <row r="9" spans="1:6" x14ac:dyDescent="0.35">
      <c r="A9" s="7" t="s">
        <v>1873</v>
      </c>
      <c r="B9" s="3">
        <v>35548.949999999961</v>
      </c>
      <c r="C9">
        <v>593</v>
      </c>
      <c r="D9" s="13">
        <f>$B$9/$C$9</f>
        <v>59.947639123102803</v>
      </c>
      <c r="F9" t="s">
        <v>12631</v>
      </c>
    </row>
    <row r="10" spans="1:6" x14ac:dyDescent="0.35">
      <c r="A10" s="7" t="s">
        <v>1872</v>
      </c>
      <c r="B10" s="3">
        <v>36297.049999999967</v>
      </c>
      <c r="C10">
        <v>630</v>
      </c>
      <c r="D10" s="13">
        <f>$B$10/$C$10</f>
        <v>57.614365079365029</v>
      </c>
      <c r="F10" t="s">
        <v>12632</v>
      </c>
    </row>
    <row r="11" spans="1:6" x14ac:dyDescent="0.35">
      <c r="A11" s="7" t="s">
        <v>1874</v>
      </c>
      <c r="B11" s="3">
        <v>39572.700000000012</v>
      </c>
      <c r="C11">
        <v>668</v>
      </c>
      <c r="D11" s="13">
        <f>$B$11/$C$11</f>
        <v>59.240568862275467</v>
      </c>
    </row>
    <row r="12" spans="1:6" x14ac:dyDescent="0.35">
      <c r="A12" s="7" t="s">
        <v>1863</v>
      </c>
      <c r="B12" s="3">
        <v>40807.599999999999</v>
      </c>
      <c r="C12">
        <v>722</v>
      </c>
      <c r="D12" s="13">
        <f>$B$12/$C$12</f>
        <v>56.520221606648199</v>
      </c>
      <c r="F12" t="s">
        <v>1880</v>
      </c>
    </row>
    <row r="13" spans="1:6" x14ac:dyDescent="0.35">
      <c r="A13" s="7" t="s">
        <v>1864</v>
      </c>
      <c r="B13" s="3">
        <v>41859.599999999948</v>
      </c>
      <c r="C13">
        <v>745</v>
      </c>
      <c r="D13" s="13">
        <f>$B$13/$C$13</f>
        <v>56.187382550335499</v>
      </c>
      <c r="F13" t="s">
        <v>12633</v>
      </c>
    </row>
    <row r="14" spans="1:6" x14ac:dyDescent="0.35">
      <c r="A14" s="7" t="s">
        <v>1870</v>
      </c>
      <c r="B14" s="3">
        <v>57718.699999999939</v>
      </c>
      <c r="C14">
        <v>999</v>
      </c>
      <c r="D14" s="13">
        <f>$B$14/$C$14</f>
        <v>57.776476476476418</v>
      </c>
      <c r="F14" t="s">
        <v>12630</v>
      </c>
    </row>
    <row r="15" spans="1:6" x14ac:dyDescent="0.35">
      <c r="A15" s="7" t="s">
        <v>1868</v>
      </c>
      <c r="B15" s="3">
        <v>58828.350000000013</v>
      </c>
      <c r="C15">
        <v>1051</v>
      </c>
      <c r="D15" s="13">
        <f>$B$15/$C$15</f>
        <v>55.973691722169377</v>
      </c>
      <c r="F15" t="s">
        <v>1881</v>
      </c>
    </row>
    <row r="16" spans="1:6" x14ac:dyDescent="0.35">
      <c r="A16" s="7" t="s">
        <v>1875</v>
      </c>
      <c r="B16" s="3">
        <v>59211.55</v>
      </c>
      <c r="C16">
        <v>1017</v>
      </c>
      <c r="D16" s="13">
        <f>$B$16/$C$16</f>
        <v>58.221779744346122</v>
      </c>
      <c r="F16" t="s">
        <v>1882</v>
      </c>
    </row>
    <row r="17" spans="1:5" x14ac:dyDescent="0.35">
      <c r="A17" s="7" t="s">
        <v>1871</v>
      </c>
      <c r="B17" s="3">
        <v>61259.84999999994</v>
      </c>
      <c r="C17">
        <v>1045</v>
      </c>
      <c r="D17" s="13">
        <f>$B$17/$C$17</f>
        <v>58.621866028708077</v>
      </c>
    </row>
    <row r="18" spans="1:5" x14ac:dyDescent="0.35">
      <c r="A18" s="7" t="s">
        <v>1866</v>
      </c>
      <c r="B18" s="3">
        <v>104542.9</v>
      </c>
      <c r="C18">
        <v>1766</v>
      </c>
      <c r="D18" s="13">
        <f>$B$18/$C$18</f>
        <v>59.197565118912792</v>
      </c>
    </row>
    <row r="19" spans="1:5" x14ac:dyDescent="0.35">
      <c r="A19" s="7" t="s">
        <v>70</v>
      </c>
      <c r="B19" s="3">
        <v>578786.19999999565</v>
      </c>
      <c r="C19">
        <v>10000</v>
      </c>
      <c r="D19" s="13">
        <f>$B$19/$C$19</f>
        <v>57.878619999999565</v>
      </c>
    </row>
    <row r="20" spans="1:5" x14ac:dyDescent="0.35">
      <c r="A20" s="7" t="s">
        <v>1883</v>
      </c>
      <c r="D20" s="13">
        <f>MIN(D7:D18)</f>
        <v>55.869053117782883</v>
      </c>
    </row>
    <row r="24" spans="1:5" x14ac:dyDescent="0.35">
      <c r="A24" s="6" t="s">
        <v>1877</v>
      </c>
      <c r="B24" t="s">
        <v>1860</v>
      </c>
    </row>
    <row r="26" spans="1:5" x14ac:dyDescent="0.35">
      <c r="A26" s="6" t="s">
        <v>53</v>
      </c>
      <c r="B26" t="s">
        <v>73</v>
      </c>
      <c r="C26" t="s">
        <v>55</v>
      </c>
      <c r="D26" t="s">
        <v>54</v>
      </c>
      <c r="E26" t="s">
        <v>1884</v>
      </c>
    </row>
    <row r="27" spans="1:5" x14ac:dyDescent="0.35">
      <c r="A27" s="7" t="s">
        <v>1885</v>
      </c>
      <c r="B27">
        <v>1264</v>
      </c>
      <c r="C27" s="3">
        <v>36120.699999999983</v>
      </c>
      <c r="D27" s="3">
        <v>70758.700000000026</v>
      </c>
      <c r="E27">
        <v>2308</v>
      </c>
    </row>
    <row r="28" spans="1:5" x14ac:dyDescent="0.35">
      <c r="A28" s="14" t="s">
        <v>1867</v>
      </c>
      <c r="B28">
        <v>41</v>
      </c>
      <c r="C28" s="3">
        <v>1140.9000000000001</v>
      </c>
      <c r="D28" s="3">
        <v>2192.9</v>
      </c>
      <c r="E28">
        <v>74</v>
      </c>
    </row>
    <row r="29" spans="1:5" x14ac:dyDescent="0.35">
      <c r="A29" s="14" t="s">
        <v>1869</v>
      </c>
      <c r="B29">
        <v>60</v>
      </c>
      <c r="C29" s="3">
        <v>1728.899999999999</v>
      </c>
      <c r="D29" s="3">
        <v>3409.9</v>
      </c>
      <c r="E29">
        <v>114</v>
      </c>
    </row>
    <row r="30" spans="1:5" x14ac:dyDescent="0.35">
      <c r="A30" s="14" t="s">
        <v>1873</v>
      </c>
      <c r="B30">
        <v>66</v>
      </c>
      <c r="C30" s="3">
        <v>1919.9</v>
      </c>
      <c r="D30" s="3">
        <v>3776.900000000001</v>
      </c>
      <c r="E30">
        <v>128</v>
      </c>
    </row>
    <row r="31" spans="1:5" x14ac:dyDescent="0.35">
      <c r="A31" s="14" t="s">
        <v>1874</v>
      </c>
      <c r="B31">
        <v>84</v>
      </c>
      <c r="C31" s="3">
        <v>2444.6999999999998</v>
      </c>
      <c r="D31" s="3">
        <v>4865.7000000000016</v>
      </c>
      <c r="E31">
        <v>157</v>
      </c>
    </row>
    <row r="32" spans="1:5" x14ac:dyDescent="0.35">
      <c r="A32" s="14" t="s">
        <v>1872</v>
      </c>
      <c r="B32">
        <v>86</v>
      </c>
      <c r="C32" s="3">
        <v>2511.4</v>
      </c>
      <c r="D32" s="3">
        <v>4855.4000000000005</v>
      </c>
      <c r="E32">
        <v>156</v>
      </c>
    </row>
    <row r="33" spans="1:5" x14ac:dyDescent="0.35">
      <c r="A33" s="14" t="s">
        <v>1864</v>
      </c>
      <c r="B33">
        <v>102</v>
      </c>
      <c r="C33" s="3">
        <v>2969.4499999999989</v>
      </c>
      <c r="D33" s="3">
        <v>5806.4499999999989</v>
      </c>
      <c r="E33">
        <v>181</v>
      </c>
    </row>
    <row r="34" spans="1:5" x14ac:dyDescent="0.35">
      <c r="A34" s="14" t="s">
        <v>1863</v>
      </c>
      <c r="B34">
        <v>97</v>
      </c>
      <c r="C34" s="3">
        <v>2972.6</v>
      </c>
      <c r="D34" s="3">
        <v>5793.5999999999995</v>
      </c>
      <c r="E34">
        <v>189</v>
      </c>
    </row>
    <row r="35" spans="1:5" x14ac:dyDescent="0.35">
      <c r="A35" s="14" t="s">
        <v>1870</v>
      </c>
      <c r="B35">
        <v>121</v>
      </c>
      <c r="C35" s="3">
        <v>3024.900000000001</v>
      </c>
      <c r="D35" s="3">
        <v>5934.8999999999987</v>
      </c>
      <c r="E35">
        <v>195</v>
      </c>
    </row>
    <row r="36" spans="1:5" x14ac:dyDescent="0.35">
      <c r="A36" s="14" t="s">
        <v>1868</v>
      </c>
      <c r="B36">
        <v>127</v>
      </c>
      <c r="C36" s="3">
        <v>3497</v>
      </c>
      <c r="D36" s="3">
        <v>6908.0000000000018</v>
      </c>
      <c r="E36">
        <v>228</v>
      </c>
    </row>
    <row r="37" spans="1:5" x14ac:dyDescent="0.35">
      <c r="A37" s="14" t="s">
        <v>1875</v>
      </c>
      <c r="B37">
        <v>124</v>
      </c>
      <c r="C37" s="3">
        <v>3576.55</v>
      </c>
      <c r="D37" s="3">
        <v>6965.550000000002</v>
      </c>
      <c r="E37">
        <v>228</v>
      </c>
    </row>
    <row r="38" spans="1:5" x14ac:dyDescent="0.35">
      <c r="A38" s="14" t="s">
        <v>1871</v>
      </c>
      <c r="B38">
        <v>138</v>
      </c>
      <c r="C38" s="3">
        <v>3980.6999999999989</v>
      </c>
      <c r="D38" s="3">
        <v>7869.7000000000007</v>
      </c>
      <c r="E38">
        <v>260</v>
      </c>
    </row>
    <row r="39" spans="1:5" x14ac:dyDescent="0.35">
      <c r="A39" s="14" t="s">
        <v>1866</v>
      </c>
      <c r="B39">
        <v>218</v>
      </c>
      <c r="C39" s="3">
        <v>6353.699999999998</v>
      </c>
      <c r="D39" s="3">
        <v>12379.7</v>
      </c>
      <c r="E39">
        <v>398</v>
      </c>
    </row>
    <row r="40" spans="1:5" x14ac:dyDescent="0.35">
      <c r="A40" s="7" t="s">
        <v>1886</v>
      </c>
      <c r="B40">
        <v>1607</v>
      </c>
      <c r="C40" s="3">
        <v>92101.899999999921</v>
      </c>
      <c r="D40" s="3">
        <v>178807.89999999991</v>
      </c>
      <c r="E40">
        <v>2975</v>
      </c>
    </row>
    <row r="41" spans="1:5" x14ac:dyDescent="0.35">
      <c r="A41" s="14" t="s">
        <v>1867</v>
      </c>
      <c r="B41">
        <v>52</v>
      </c>
      <c r="C41" s="3">
        <v>2639.4</v>
      </c>
      <c r="D41" s="3">
        <v>5120.3999999999996</v>
      </c>
      <c r="E41">
        <v>89</v>
      </c>
    </row>
    <row r="42" spans="1:5" x14ac:dyDescent="0.35">
      <c r="A42" s="14" t="s">
        <v>1869</v>
      </c>
      <c r="B42">
        <v>53</v>
      </c>
      <c r="C42" s="3">
        <v>3434.2499999999991</v>
      </c>
      <c r="D42" s="3">
        <v>6660.2499999999991</v>
      </c>
      <c r="E42">
        <v>108</v>
      </c>
    </row>
    <row r="43" spans="1:5" x14ac:dyDescent="0.35">
      <c r="A43" s="14" t="s">
        <v>1873</v>
      </c>
      <c r="B43">
        <v>88</v>
      </c>
      <c r="C43" s="3">
        <v>4732.6499999999996</v>
      </c>
      <c r="D43" s="3">
        <v>9150.6500000000015</v>
      </c>
      <c r="E43">
        <v>157</v>
      </c>
    </row>
    <row r="44" spans="1:5" x14ac:dyDescent="0.35">
      <c r="A44" s="14" t="s">
        <v>1863</v>
      </c>
      <c r="B44">
        <v>110</v>
      </c>
      <c r="C44" s="3">
        <v>6271</v>
      </c>
      <c r="D44" s="3">
        <v>12163</v>
      </c>
      <c r="E44">
        <v>207</v>
      </c>
    </row>
    <row r="45" spans="1:5" x14ac:dyDescent="0.35">
      <c r="A45" s="14" t="s">
        <v>1864</v>
      </c>
      <c r="B45">
        <v>114</v>
      </c>
      <c r="C45" s="3">
        <v>6650.8999999999987</v>
      </c>
      <c r="D45" s="3">
        <v>12750.9</v>
      </c>
      <c r="E45">
        <v>220</v>
      </c>
    </row>
    <row r="46" spans="1:5" x14ac:dyDescent="0.35">
      <c r="A46" s="14" t="s">
        <v>1872</v>
      </c>
      <c r="B46">
        <v>112</v>
      </c>
      <c r="C46" s="3">
        <v>6682.4499999999989</v>
      </c>
      <c r="D46" s="3">
        <v>12923.45</v>
      </c>
      <c r="E46">
        <v>208</v>
      </c>
    </row>
    <row r="47" spans="1:5" x14ac:dyDescent="0.35">
      <c r="A47" s="14" t="s">
        <v>1874</v>
      </c>
      <c r="B47">
        <v>107</v>
      </c>
      <c r="C47" s="3">
        <v>6983.7499999999973</v>
      </c>
      <c r="D47" s="3">
        <v>13562.75</v>
      </c>
      <c r="E47">
        <v>229</v>
      </c>
    </row>
    <row r="48" spans="1:5" x14ac:dyDescent="0.35">
      <c r="A48" s="14" t="s">
        <v>1871</v>
      </c>
      <c r="B48">
        <v>161</v>
      </c>
      <c r="C48" s="3">
        <v>8383.0499999999993</v>
      </c>
      <c r="D48" s="3">
        <v>16309.05000000001</v>
      </c>
      <c r="E48">
        <v>268</v>
      </c>
    </row>
    <row r="49" spans="1:5" x14ac:dyDescent="0.35">
      <c r="A49" s="14" t="s">
        <v>1870</v>
      </c>
      <c r="B49">
        <v>170</v>
      </c>
      <c r="C49" s="3">
        <v>9234.35</v>
      </c>
      <c r="D49" s="3">
        <v>17980.350000000009</v>
      </c>
      <c r="E49">
        <v>291</v>
      </c>
    </row>
    <row r="50" spans="1:5" x14ac:dyDescent="0.35">
      <c r="A50" s="14" t="s">
        <v>1868</v>
      </c>
      <c r="B50">
        <v>165</v>
      </c>
      <c r="C50" s="3">
        <v>9561</v>
      </c>
      <c r="D50" s="3">
        <v>18676</v>
      </c>
      <c r="E50">
        <v>315</v>
      </c>
    </row>
    <row r="51" spans="1:5" x14ac:dyDescent="0.35">
      <c r="A51" s="14" t="s">
        <v>1875</v>
      </c>
      <c r="B51">
        <v>182</v>
      </c>
      <c r="C51" s="3">
        <v>10464.450000000001</v>
      </c>
      <c r="D51" s="3">
        <v>20466.45</v>
      </c>
      <c r="E51">
        <v>339</v>
      </c>
    </row>
    <row r="52" spans="1:5" x14ac:dyDescent="0.35">
      <c r="A52" s="14" t="s">
        <v>1866</v>
      </c>
      <c r="B52">
        <v>293</v>
      </c>
      <c r="C52" s="3">
        <v>17064.649999999991</v>
      </c>
      <c r="D52" s="3">
        <v>33044.650000000009</v>
      </c>
      <c r="E52">
        <v>544</v>
      </c>
    </row>
    <row r="53" spans="1:5" x14ac:dyDescent="0.35">
      <c r="A53" s="7" t="s">
        <v>1887</v>
      </c>
      <c r="B53">
        <v>1709</v>
      </c>
      <c r="C53" s="3">
        <v>93851.150000000052</v>
      </c>
      <c r="D53" s="3">
        <v>216911.14999999991</v>
      </c>
      <c r="E53">
        <v>3173</v>
      </c>
    </row>
    <row r="54" spans="1:5" x14ac:dyDescent="0.35">
      <c r="A54" s="14" t="s">
        <v>1867</v>
      </c>
      <c r="B54">
        <v>59</v>
      </c>
      <c r="C54" s="3">
        <v>3064.9</v>
      </c>
      <c r="D54" s="3">
        <v>6992.9000000000005</v>
      </c>
      <c r="E54">
        <v>105</v>
      </c>
    </row>
    <row r="55" spans="1:5" x14ac:dyDescent="0.35">
      <c r="A55" s="14" t="s">
        <v>1869</v>
      </c>
      <c r="B55">
        <v>70</v>
      </c>
      <c r="C55" s="3">
        <v>3745.1499999999992</v>
      </c>
      <c r="D55" s="3">
        <v>8803.15</v>
      </c>
      <c r="E55">
        <v>121</v>
      </c>
    </row>
    <row r="56" spans="1:5" x14ac:dyDescent="0.35">
      <c r="A56" s="14" t="s">
        <v>1863</v>
      </c>
      <c r="B56">
        <v>108</v>
      </c>
      <c r="C56" s="3">
        <v>5614.3500000000031</v>
      </c>
      <c r="D56" s="3">
        <v>13264.35</v>
      </c>
      <c r="E56">
        <v>183</v>
      </c>
    </row>
    <row r="57" spans="1:5" x14ac:dyDescent="0.35">
      <c r="A57" s="14" t="s">
        <v>1873</v>
      </c>
      <c r="B57">
        <v>102</v>
      </c>
      <c r="C57" s="3">
        <v>6223.4</v>
      </c>
      <c r="D57" s="3">
        <v>14365.4</v>
      </c>
      <c r="E57">
        <v>205</v>
      </c>
    </row>
    <row r="58" spans="1:5" x14ac:dyDescent="0.35">
      <c r="A58" s="14" t="s">
        <v>1872</v>
      </c>
      <c r="B58">
        <v>109</v>
      </c>
      <c r="C58" s="3">
        <v>6350.15</v>
      </c>
      <c r="D58" s="3">
        <v>14712.15</v>
      </c>
      <c r="E58">
        <v>212</v>
      </c>
    </row>
    <row r="59" spans="1:5" x14ac:dyDescent="0.35">
      <c r="A59" s="14" t="s">
        <v>1864</v>
      </c>
      <c r="B59">
        <v>125</v>
      </c>
      <c r="C59" s="3">
        <v>6850.7999999999984</v>
      </c>
      <c r="D59" s="3">
        <v>15818.8</v>
      </c>
      <c r="E59">
        <v>234</v>
      </c>
    </row>
    <row r="60" spans="1:5" x14ac:dyDescent="0.35">
      <c r="A60" s="14" t="s">
        <v>1874</v>
      </c>
      <c r="B60">
        <v>121</v>
      </c>
      <c r="C60" s="3">
        <v>6873.8500000000013</v>
      </c>
      <c r="D60" s="3">
        <v>15999.85</v>
      </c>
      <c r="E60">
        <v>234</v>
      </c>
    </row>
    <row r="61" spans="1:5" x14ac:dyDescent="0.35">
      <c r="A61" s="14" t="s">
        <v>1870</v>
      </c>
      <c r="B61">
        <v>161</v>
      </c>
      <c r="C61" s="3">
        <v>8514.5500000000011</v>
      </c>
      <c r="D61" s="3">
        <v>19278.55</v>
      </c>
      <c r="E61">
        <v>306</v>
      </c>
    </row>
    <row r="62" spans="1:5" x14ac:dyDescent="0.35">
      <c r="A62" s="14" t="s">
        <v>1868</v>
      </c>
      <c r="B62">
        <v>181</v>
      </c>
      <c r="C62" s="3">
        <v>9366.2999999999993</v>
      </c>
      <c r="D62" s="3">
        <v>21602.299999999988</v>
      </c>
      <c r="E62">
        <v>313</v>
      </c>
    </row>
    <row r="63" spans="1:5" x14ac:dyDescent="0.35">
      <c r="A63" s="14" t="s">
        <v>1875</v>
      </c>
      <c r="B63">
        <v>176</v>
      </c>
      <c r="C63" s="3">
        <v>9468.7500000000018</v>
      </c>
      <c r="D63" s="3">
        <v>21816.749999999989</v>
      </c>
      <c r="E63">
        <v>317</v>
      </c>
    </row>
    <row r="64" spans="1:5" x14ac:dyDescent="0.35">
      <c r="A64" s="14" t="s">
        <v>1871</v>
      </c>
      <c r="B64">
        <v>195</v>
      </c>
      <c r="C64" s="3">
        <v>10577.55</v>
      </c>
      <c r="D64" s="3">
        <v>24385.549999999988</v>
      </c>
      <c r="E64">
        <v>348</v>
      </c>
    </row>
    <row r="65" spans="1:5" x14ac:dyDescent="0.35">
      <c r="A65" s="14" t="s">
        <v>1866</v>
      </c>
      <c r="B65">
        <v>302</v>
      </c>
      <c r="C65" s="3">
        <v>17201.400000000001</v>
      </c>
      <c r="D65" s="3">
        <v>39871.400000000009</v>
      </c>
      <c r="E65">
        <v>595</v>
      </c>
    </row>
    <row r="66" spans="1:5" x14ac:dyDescent="0.35">
      <c r="A66" s="7" t="s">
        <v>1888</v>
      </c>
      <c r="B66">
        <v>1862</v>
      </c>
      <c r="C66" s="3">
        <v>105704.2</v>
      </c>
      <c r="D66" s="3">
        <v>227862.20000000019</v>
      </c>
      <c r="E66">
        <v>3427</v>
      </c>
    </row>
    <row r="67" spans="1:5" x14ac:dyDescent="0.35">
      <c r="A67" s="14" t="s">
        <v>1867</v>
      </c>
      <c r="B67">
        <v>60</v>
      </c>
      <c r="C67" s="3">
        <v>3647.05</v>
      </c>
      <c r="D67" s="3">
        <v>7819.05</v>
      </c>
      <c r="E67">
        <v>115</v>
      </c>
    </row>
    <row r="68" spans="1:5" x14ac:dyDescent="0.35">
      <c r="A68" s="14" t="s">
        <v>1869</v>
      </c>
      <c r="B68">
        <v>87</v>
      </c>
      <c r="C68" s="3">
        <v>5015.9500000000007</v>
      </c>
      <c r="D68" s="3">
        <v>10819.95</v>
      </c>
      <c r="E68">
        <v>159</v>
      </c>
    </row>
    <row r="69" spans="1:5" x14ac:dyDescent="0.35">
      <c r="A69" s="14" t="s">
        <v>1872</v>
      </c>
      <c r="B69">
        <v>116</v>
      </c>
      <c r="C69" s="3">
        <v>6104.9500000000016</v>
      </c>
      <c r="D69" s="3">
        <v>13332.95</v>
      </c>
      <c r="E69">
        <v>209</v>
      </c>
    </row>
    <row r="70" spans="1:5" x14ac:dyDescent="0.35">
      <c r="A70" s="14" t="s">
        <v>1873</v>
      </c>
      <c r="B70">
        <v>119</v>
      </c>
      <c r="C70" s="3">
        <v>6533.6500000000005</v>
      </c>
      <c r="D70" s="3">
        <v>13858.65</v>
      </c>
      <c r="E70">
        <v>216</v>
      </c>
    </row>
    <row r="71" spans="1:5" x14ac:dyDescent="0.35">
      <c r="A71" s="14" t="s">
        <v>1864</v>
      </c>
      <c r="B71">
        <v>131</v>
      </c>
      <c r="C71" s="3">
        <v>7079.449999999998</v>
      </c>
      <c r="D71" s="3">
        <v>15255.45</v>
      </c>
      <c r="E71">
        <v>234</v>
      </c>
    </row>
    <row r="72" spans="1:5" x14ac:dyDescent="0.35">
      <c r="A72" s="14" t="s">
        <v>1874</v>
      </c>
      <c r="B72">
        <v>135</v>
      </c>
      <c r="C72" s="3">
        <v>7651.9499999999989</v>
      </c>
      <c r="D72" s="3">
        <v>16316.95000000001</v>
      </c>
      <c r="E72">
        <v>237</v>
      </c>
    </row>
    <row r="73" spans="1:5" x14ac:dyDescent="0.35">
      <c r="A73" s="14" t="s">
        <v>1863</v>
      </c>
      <c r="B73">
        <v>140</v>
      </c>
      <c r="C73" s="3">
        <v>8582.25</v>
      </c>
      <c r="D73" s="3">
        <v>18563.25</v>
      </c>
      <c r="E73">
        <v>274</v>
      </c>
    </row>
    <row r="74" spans="1:5" x14ac:dyDescent="0.35">
      <c r="A74" s="14" t="s">
        <v>1870</v>
      </c>
      <c r="B74">
        <v>175</v>
      </c>
      <c r="C74" s="3">
        <v>9691.9</v>
      </c>
      <c r="D74" s="3">
        <v>21086.900000000009</v>
      </c>
      <c r="E74">
        <v>314</v>
      </c>
    </row>
    <row r="75" spans="1:5" x14ac:dyDescent="0.35">
      <c r="A75" s="14" t="s">
        <v>1868</v>
      </c>
      <c r="B75">
        <v>196</v>
      </c>
      <c r="C75" s="3">
        <v>10068</v>
      </c>
      <c r="D75" s="3">
        <v>21776</v>
      </c>
      <c r="E75">
        <v>350</v>
      </c>
    </row>
    <row r="76" spans="1:5" x14ac:dyDescent="0.35">
      <c r="A76" s="14" t="s">
        <v>1875</v>
      </c>
      <c r="B76">
        <v>187</v>
      </c>
      <c r="C76" s="3">
        <v>11270.55</v>
      </c>
      <c r="D76" s="3">
        <v>24230.549999999988</v>
      </c>
      <c r="E76">
        <v>342</v>
      </c>
    </row>
    <row r="77" spans="1:5" x14ac:dyDescent="0.35">
      <c r="A77" s="14" t="s">
        <v>1871</v>
      </c>
      <c r="B77">
        <v>191</v>
      </c>
      <c r="C77" s="3">
        <v>11829.7</v>
      </c>
      <c r="D77" s="3">
        <v>25560.7</v>
      </c>
      <c r="E77">
        <v>367</v>
      </c>
    </row>
    <row r="78" spans="1:5" x14ac:dyDescent="0.35">
      <c r="A78" s="14" t="s">
        <v>1866</v>
      </c>
      <c r="B78">
        <v>325</v>
      </c>
      <c r="C78" s="3">
        <v>18228.8</v>
      </c>
      <c r="D78" s="3">
        <v>39241.800000000003</v>
      </c>
      <c r="E78">
        <v>610</v>
      </c>
    </row>
    <row r="79" spans="1:5" x14ac:dyDescent="0.35">
      <c r="A79" s="7" t="s">
        <v>1889</v>
      </c>
      <c r="B79">
        <v>1948</v>
      </c>
      <c r="C79" s="3">
        <v>127054.50000000049</v>
      </c>
      <c r="D79" s="3">
        <v>318914.49999999948</v>
      </c>
      <c r="E79">
        <v>3592</v>
      </c>
    </row>
    <row r="80" spans="1:5" x14ac:dyDescent="0.35">
      <c r="A80" s="14" t="s">
        <v>1867</v>
      </c>
      <c r="B80">
        <v>62</v>
      </c>
      <c r="C80" s="3">
        <v>3802.05</v>
      </c>
      <c r="D80" s="3">
        <v>9374.0500000000011</v>
      </c>
      <c r="E80">
        <v>106</v>
      </c>
    </row>
    <row r="81" spans="1:5" x14ac:dyDescent="0.35">
      <c r="A81" s="14" t="s">
        <v>1869</v>
      </c>
      <c r="B81">
        <v>98</v>
      </c>
      <c r="C81" s="3">
        <v>5859.6</v>
      </c>
      <c r="D81" s="3">
        <v>14503.599999999989</v>
      </c>
      <c r="E81">
        <v>168</v>
      </c>
    </row>
    <row r="82" spans="1:5" x14ac:dyDescent="0.35">
      <c r="A82" s="14" t="s">
        <v>1872</v>
      </c>
      <c r="B82">
        <v>126</v>
      </c>
      <c r="C82" s="3">
        <v>8346.3000000000011</v>
      </c>
      <c r="D82" s="3">
        <v>21065.3</v>
      </c>
      <c r="E82">
        <v>233</v>
      </c>
    </row>
    <row r="83" spans="1:5" x14ac:dyDescent="0.35">
      <c r="A83" s="14" t="s">
        <v>1863</v>
      </c>
      <c r="B83">
        <v>142</v>
      </c>
      <c r="C83" s="3">
        <v>8356.6000000000022</v>
      </c>
      <c r="D83" s="3">
        <v>21386.600000000009</v>
      </c>
      <c r="E83">
        <v>247</v>
      </c>
    </row>
    <row r="84" spans="1:5" x14ac:dyDescent="0.35">
      <c r="A84" s="14" t="s">
        <v>1874</v>
      </c>
      <c r="B84">
        <v>126</v>
      </c>
      <c r="C84" s="3">
        <v>8365.5500000000011</v>
      </c>
      <c r="D84" s="3">
        <v>20476.55</v>
      </c>
      <c r="E84">
        <v>232</v>
      </c>
    </row>
    <row r="85" spans="1:5" x14ac:dyDescent="0.35">
      <c r="A85" s="14" t="s">
        <v>1873</v>
      </c>
      <c r="B85">
        <v>119</v>
      </c>
      <c r="C85" s="3">
        <v>8502.7000000000025</v>
      </c>
      <c r="D85" s="3">
        <v>21349.69999999999</v>
      </c>
      <c r="E85">
        <v>227</v>
      </c>
    </row>
    <row r="86" spans="1:5" x14ac:dyDescent="0.35">
      <c r="A86" s="14" t="s">
        <v>1864</v>
      </c>
      <c r="B86">
        <v>155</v>
      </c>
      <c r="C86" s="3">
        <v>10076.200000000001</v>
      </c>
      <c r="D86" s="3">
        <v>25270.19999999999</v>
      </c>
      <c r="E86">
        <v>290</v>
      </c>
    </row>
    <row r="87" spans="1:5" x14ac:dyDescent="0.35">
      <c r="A87" s="14" t="s">
        <v>1875</v>
      </c>
      <c r="B87">
        <v>181</v>
      </c>
      <c r="C87" s="3">
        <v>10924.35</v>
      </c>
      <c r="D87" s="3">
        <v>27145.349999999991</v>
      </c>
      <c r="E87">
        <v>324</v>
      </c>
    </row>
    <row r="88" spans="1:5" x14ac:dyDescent="0.35">
      <c r="A88" s="14" t="s">
        <v>1871</v>
      </c>
      <c r="B88">
        <v>202</v>
      </c>
      <c r="C88" s="3">
        <v>12879.600000000009</v>
      </c>
      <c r="D88" s="3">
        <v>32748.599999999991</v>
      </c>
      <c r="E88">
        <v>364</v>
      </c>
    </row>
    <row r="89" spans="1:5" x14ac:dyDescent="0.35">
      <c r="A89" s="14" t="s">
        <v>1868</v>
      </c>
      <c r="B89">
        <v>205</v>
      </c>
      <c r="C89" s="3">
        <v>13105.7</v>
      </c>
      <c r="D89" s="3">
        <v>33351.699999999983</v>
      </c>
      <c r="E89">
        <v>374</v>
      </c>
    </row>
    <row r="90" spans="1:5" x14ac:dyDescent="0.35">
      <c r="A90" s="14" t="s">
        <v>1870</v>
      </c>
      <c r="B90">
        <v>201</v>
      </c>
      <c r="C90" s="3">
        <v>13772.05000000001</v>
      </c>
      <c r="D90" s="3">
        <v>34823.049999999967</v>
      </c>
      <c r="E90">
        <v>376</v>
      </c>
    </row>
    <row r="91" spans="1:5" x14ac:dyDescent="0.35">
      <c r="A91" s="14" t="s">
        <v>1866</v>
      </c>
      <c r="B91">
        <v>331</v>
      </c>
      <c r="C91" s="3">
        <v>23063.8</v>
      </c>
      <c r="D91" s="3">
        <v>57419.799999999981</v>
      </c>
      <c r="E91">
        <v>651</v>
      </c>
    </row>
    <row r="92" spans="1:5" x14ac:dyDescent="0.35">
      <c r="A92" s="7" t="s">
        <v>1890</v>
      </c>
      <c r="B92">
        <v>1610</v>
      </c>
      <c r="C92" s="3">
        <v>123953.7500000007</v>
      </c>
      <c r="D92" s="3">
        <v>365777.74999999802</v>
      </c>
      <c r="E92">
        <v>2906</v>
      </c>
    </row>
    <row r="93" spans="1:5" x14ac:dyDescent="0.35">
      <c r="A93" s="14" t="s">
        <v>1869</v>
      </c>
      <c r="B93">
        <v>65</v>
      </c>
      <c r="C93" s="3">
        <v>4407.4500000000007</v>
      </c>
      <c r="D93" s="3">
        <v>13417.45</v>
      </c>
      <c r="E93">
        <v>101</v>
      </c>
    </row>
    <row r="94" spans="1:5" x14ac:dyDescent="0.35">
      <c r="A94" s="14" t="s">
        <v>1867</v>
      </c>
      <c r="B94">
        <v>57</v>
      </c>
      <c r="C94" s="3">
        <v>4653.3500000000013</v>
      </c>
      <c r="D94" s="3">
        <v>14053.35</v>
      </c>
      <c r="E94">
        <v>104</v>
      </c>
    </row>
    <row r="95" spans="1:5" x14ac:dyDescent="0.35">
      <c r="A95" s="14" t="s">
        <v>1872</v>
      </c>
      <c r="B95">
        <v>81</v>
      </c>
      <c r="C95" s="3">
        <v>6301.8</v>
      </c>
      <c r="D95" s="3">
        <v>19241.8</v>
      </c>
      <c r="E95">
        <v>148</v>
      </c>
    </row>
    <row r="96" spans="1:5" x14ac:dyDescent="0.35">
      <c r="A96" s="14" t="s">
        <v>1874</v>
      </c>
      <c r="B96">
        <v>95</v>
      </c>
      <c r="C96" s="3">
        <v>7252.9000000000042</v>
      </c>
      <c r="D96" s="3">
        <v>21298.899999999991</v>
      </c>
      <c r="E96">
        <v>163</v>
      </c>
    </row>
    <row r="97" spans="1:5" x14ac:dyDescent="0.35">
      <c r="A97" s="14" t="s">
        <v>1873</v>
      </c>
      <c r="B97">
        <v>99</v>
      </c>
      <c r="C97" s="3">
        <v>7636.6500000000042</v>
      </c>
      <c r="D97" s="3">
        <v>22316.649999999991</v>
      </c>
      <c r="E97">
        <v>173</v>
      </c>
    </row>
    <row r="98" spans="1:5" x14ac:dyDescent="0.35">
      <c r="A98" s="14" t="s">
        <v>1864</v>
      </c>
      <c r="B98">
        <v>118</v>
      </c>
      <c r="C98" s="3">
        <v>8232.8000000000065</v>
      </c>
      <c r="D98" s="3">
        <v>24486.799999999988</v>
      </c>
      <c r="E98">
        <v>195</v>
      </c>
    </row>
    <row r="99" spans="1:5" x14ac:dyDescent="0.35">
      <c r="A99" s="14" t="s">
        <v>1863</v>
      </c>
      <c r="B99">
        <v>125</v>
      </c>
      <c r="C99" s="3">
        <v>9010.8000000000029</v>
      </c>
      <c r="D99" s="3">
        <v>26280.799999999981</v>
      </c>
      <c r="E99">
        <v>217</v>
      </c>
    </row>
    <row r="100" spans="1:5" x14ac:dyDescent="0.35">
      <c r="A100" s="14" t="s">
        <v>1868</v>
      </c>
      <c r="B100">
        <v>177</v>
      </c>
      <c r="C100" s="3">
        <v>13230.349999999989</v>
      </c>
      <c r="D100" s="3">
        <v>37562.35000000002</v>
      </c>
      <c r="E100">
        <v>321</v>
      </c>
    </row>
    <row r="101" spans="1:5" x14ac:dyDescent="0.35">
      <c r="A101" s="14" t="s">
        <v>1870</v>
      </c>
      <c r="B101">
        <v>171</v>
      </c>
      <c r="C101" s="3">
        <v>13480.95</v>
      </c>
      <c r="D101" s="3">
        <v>39882.949999999983</v>
      </c>
      <c r="E101">
        <v>305</v>
      </c>
    </row>
    <row r="102" spans="1:5" x14ac:dyDescent="0.35">
      <c r="A102" s="14" t="s">
        <v>1875</v>
      </c>
      <c r="B102">
        <v>167</v>
      </c>
      <c r="C102" s="3">
        <v>13506.9</v>
      </c>
      <c r="D102" s="3">
        <v>39788.899999999987</v>
      </c>
      <c r="E102">
        <v>317</v>
      </c>
    </row>
    <row r="103" spans="1:5" x14ac:dyDescent="0.35">
      <c r="A103" s="14" t="s">
        <v>1871</v>
      </c>
      <c r="B103">
        <v>158</v>
      </c>
      <c r="C103" s="3">
        <v>13609.25</v>
      </c>
      <c r="D103" s="3">
        <v>40011.249999999993</v>
      </c>
      <c r="E103">
        <v>319</v>
      </c>
    </row>
    <row r="104" spans="1:5" x14ac:dyDescent="0.35">
      <c r="A104" s="14" t="s">
        <v>1866</v>
      </c>
      <c r="B104">
        <v>297</v>
      </c>
      <c r="C104" s="3">
        <v>22630.549999999981</v>
      </c>
      <c r="D104" s="3">
        <v>67436.550000000061</v>
      </c>
      <c r="E104">
        <v>543</v>
      </c>
    </row>
    <row r="105" spans="1:5" x14ac:dyDescent="0.35">
      <c r="A105" s="7" t="s">
        <v>70</v>
      </c>
      <c r="B105">
        <v>10000</v>
      </c>
      <c r="C105" s="3">
        <v>578786.19999999204</v>
      </c>
      <c r="D105" s="3">
        <v>1379032.2000000139</v>
      </c>
      <c r="E105">
        <v>18381</v>
      </c>
    </row>
  </sheetData>
  <pageMargins left="0.7" right="0.7" top="0.75" bottom="0.75" header="0.3" footer="0.3"/>
  <pageSetup paperSize="9" orientation="portrait" horizontalDpi="1200" verticalDpi="12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2"/>
  <sheetViews>
    <sheetView workbookViewId="0">
      <selection activeCell="E13" sqref="E13"/>
    </sheetView>
  </sheetViews>
  <sheetFormatPr defaultRowHeight="14.5" x14ac:dyDescent="0.35"/>
  <cols>
    <col min="1" max="1" width="12.26953125" bestFit="1" customWidth="1"/>
    <col min="2" max="3" width="11.81640625" bestFit="1" customWidth="1"/>
    <col min="5" max="5" width="9.90625" bestFit="1" customWidth="1"/>
  </cols>
  <sheetData>
    <row r="1" spans="1:13" x14ac:dyDescent="0.35">
      <c r="A1" s="6" t="s">
        <v>1877</v>
      </c>
      <c r="B1" t="s">
        <v>1860</v>
      </c>
    </row>
    <row r="3" spans="1:13" x14ac:dyDescent="0.35">
      <c r="A3" t="s">
        <v>54</v>
      </c>
      <c r="B3" t="s">
        <v>55</v>
      </c>
      <c r="D3" t="s">
        <v>1894</v>
      </c>
    </row>
    <row r="4" spans="1:13" x14ac:dyDescent="0.35">
      <c r="A4" s="3">
        <v>1379032.2000000081</v>
      </c>
      <c r="B4" s="3">
        <v>578786.199999996</v>
      </c>
      <c r="D4" s="5">
        <f>$B$4/$A$4</f>
        <v>0.41970463053726564</v>
      </c>
      <c r="E4" s="5"/>
    </row>
    <row r="6" spans="1:13" x14ac:dyDescent="0.35">
      <c r="A6" t="s">
        <v>1893</v>
      </c>
    </row>
    <row r="8" spans="1:13" x14ac:dyDescent="0.35">
      <c r="A8" s="6" t="s">
        <v>1877</v>
      </c>
      <c r="B8" t="s">
        <v>1860</v>
      </c>
    </row>
    <row r="10" spans="1:13" x14ac:dyDescent="0.35">
      <c r="A10" t="s">
        <v>73</v>
      </c>
      <c r="B10" t="s">
        <v>1878</v>
      </c>
    </row>
    <row r="11" spans="1:13" x14ac:dyDescent="0.35">
      <c r="A11">
        <v>10000</v>
      </c>
      <c r="B11">
        <v>10000</v>
      </c>
    </row>
    <row r="12" spans="1:13" x14ac:dyDescent="0.35">
      <c r="A12" s="10"/>
      <c r="B12" s="10"/>
      <c r="C12" s="10"/>
      <c r="D12" s="10"/>
      <c r="E12" s="10"/>
      <c r="F12" s="10"/>
      <c r="G12" s="10"/>
      <c r="H12" s="10"/>
      <c r="I12" s="10"/>
      <c r="J12" s="10"/>
      <c r="K12" s="10"/>
      <c r="L12" s="10"/>
      <c r="M12" s="1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6"/>
  <sheetViews>
    <sheetView workbookViewId="0">
      <selection activeCell="M31" sqref="M31"/>
    </sheetView>
  </sheetViews>
  <sheetFormatPr defaultRowHeight="14.5" x14ac:dyDescent="0.35"/>
  <cols>
    <col min="1" max="1" width="12.36328125" bestFit="1" customWidth="1"/>
    <col min="2" max="2" width="11.26953125" bestFit="1" customWidth="1"/>
    <col min="3" max="3" width="11.81640625" bestFit="1" customWidth="1"/>
    <col min="4" max="4" width="16.453125" bestFit="1" customWidth="1"/>
    <col min="5" max="5" width="16.90625" bestFit="1" customWidth="1"/>
  </cols>
  <sheetData>
    <row r="1" spans="1:7" x14ac:dyDescent="0.35">
      <c r="A1" s="6" t="s">
        <v>1877</v>
      </c>
      <c r="B1" s="7">
        <v>2025</v>
      </c>
    </row>
    <row r="3" spans="1:7" x14ac:dyDescent="0.35">
      <c r="A3" s="6" t="s">
        <v>53</v>
      </c>
      <c r="B3" t="s">
        <v>54</v>
      </c>
      <c r="C3" t="s">
        <v>55</v>
      </c>
      <c r="G3" t="s">
        <v>1895</v>
      </c>
    </row>
    <row r="4" spans="1:7" x14ac:dyDescent="0.35">
      <c r="A4" s="7">
        <v>1</v>
      </c>
      <c r="B4" s="3">
        <v>55687.749999999993</v>
      </c>
      <c r="C4" s="3">
        <v>23709.749999999989</v>
      </c>
      <c r="G4" t="s">
        <v>1896</v>
      </c>
    </row>
    <row r="5" spans="1:7" x14ac:dyDescent="0.35">
      <c r="A5" s="7">
        <v>2</v>
      </c>
      <c r="B5" s="3">
        <v>51382.850000000013</v>
      </c>
      <c r="C5" s="3">
        <v>21445.849999999991</v>
      </c>
    </row>
    <row r="6" spans="1:7" x14ac:dyDescent="0.35">
      <c r="A6" s="7">
        <v>3</v>
      </c>
      <c r="B6" s="3">
        <v>57232.249999999964</v>
      </c>
      <c r="C6" s="3">
        <v>24199.249999999989</v>
      </c>
    </row>
    <row r="7" spans="1:7" x14ac:dyDescent="0.35">
      <c r="A7" s="7">
        <v>4</v>
      </c>
      <c r="B7" s="3">
        <v>56452.849999999977</v>
      </c>
      <c r="C7" s="3">
        <v>23771.84999999998</v>
      </c>
    </row>
    <row r="8" spans="1:7" x14ac:dyDescent="0.35">
      <c r="A8" s="7">
        <v>5</v>
      </c>
      <c r="B8" s="3">
        <v>59003.75</v>
      </c>
      <c r="C8" s="3">
        <v>24274.75</v>
      </c>
    </row>
    <row r="9" spans="1:7" x14ac:dyDescent="0.35">
      <c r="A9" s="7">
        <v>6</v>
      </c>
      <c r="B9" s="3">
        <v>60369.450000000033</v>
      </c>
      <c r="C9" s="3">
        <v>25790.449999999979</v>
      </c>
    </row>
    <row r="10" spans="1:7" x14ac:dyDescent="0.35">
      <c r="A10" s="7">
        <v>7</v>
      </c>
      <c r="B10" s="3">
        <v>69073.150000000023</v>
      </c>
      <c r="C10" s="3">
        <v>28587.149999999991</v>
      </c>
    </row>
    <row r="11" spans="1:7" x14ac:dyDescent="0.35">
      <c r="A11" s="7">
        <v>8</v>
      </c>
      <c r="B11" s="3">
        <v>64069.799999999988</v>
      </c>
      <c r="C11" s="3">
        <v>26275.799999999988</v>
      </c>
    </row>
    <row r="12" spans="1:7" x14ac:dyDescent="0.35">
      <c r="A12" s="7">
        <v>9</v>
      </c>
      <c r="B12" s="3">
        <v>56125.100000000013</v>
      </c>
      <c r="C12" s="3">
        <v>23377.099999999991</v>
      </c>
    </row>
    <row r="13" spans="1:7" x14ac:dyDescent="0.35">
      <c r="A13" s="7">
        <v>10</v>
      </c>
      <c r="B13" s="3">
        <v>59904.250000000036</v>
      </c>
      <c r="C13" s="3">
        <v>25084.249999999989</v>
      </c>
    </row>
    <row r="14" spans="1:7" x14ac:dyDescent="0.35">
      <c r="A14" s="7">
        <v>11</v>
      </c>
      <c r="B14" s="3">
        <v>55638.1</v>
      </c>
      <c r="C14" s="3">
        <v>23157.099999999991</v>
      </c>
    </row>
    <row r="15" spans="1:7" x14ac:dyDescent="0.35">
      <c r="A15" s="7">
        <v>12</v>
      </c>
      <c r="B15" s="3">
        <v>52129.049999999988</v>
      </c>
      <c r="C15" s="3">
        <v>22007.05</v>
      </c>
    </row>
    <row r="16" spans="1:7" x14ac:dyDescent="0.35">
      <c r="A16" s="7" t="s">
        <v>70</v>
      </c>
      <c r="B16" s="3">
        <v>697068.34999999986</v>
      </c>
      <c r="C16" s="3">
        <v>291680.34999999992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T58"/>
  <sheetViews>
    <sheetView topLeftCell="A31" workbookViewId="0">
      <selection activeCell="R12" sqref="R12"/>
    </sheetView>
  </sheetViews>
  <sheetFormatPr defaultRowHeight="14.5" x14ac:dyDescent="0.35"/>
  <cols>
    <col min="1" max="1" width="21.90625" bestFit="1" customWidth="1"/>
    <col min="2" max="2" width="12.453125" bestFit="1" customWidth="1"/>
    <col min="3" max="3" width="11.81640625" bestFit="1" customWidth="1"/>
    <col min="4" max="4" width="14.54296875" bestFit="1" customWidth="1"/>
  </cols>
  <sheetData>
    <row r="3" spans="1:6" x14ac:dyDescent="0.35">
      <c r="A3" s="6" t="s">
        <v>53</v>
      </c>
      <c r="B3" t="s">
        <v>54</v>
      </c>
      <c r="C3" t="s">
        <v>55</v>
      </c>
    </row>
    <row r="4" spans="1:6" x14ac:dyDescent="0.35">
      <c r="A4" s="7" t="s">
        <v>1890</v>
      </c>
      <c r="B4" s="3">
        <v>365777.74999999843</v>
      </c>
      <c r="C4" s="3">
        <v>123953.7500000006</v>
      </c>
      <c r="E4" t="s">
        <v>1897</v>
      </c>
    </row>
    <row r="5" spans="1:6" x14ac:dyDescent="0.35">
      <c r="A5" s="7" t="s">
        <v>1889</v>
      </c>
      <c r="B5" s="3">
        <v>318914.49999999948</v>
      </c>
      <c r="C5" s="3">
        <v>127054.50000000049</v>
      </c>
      <c r="E5" t="s">
        <v>1898</v>
      </c>
    </row>
    <row r="6" spans="1:6" x14ac:dyDescent="0.35">
      <c r="A6" s="7" t="s">
        <v>1888</v>
      </c>
      <c r="B6" s="3">
        <v>227862.2000000003</v>
      </c>
      <c r="C6" s="3">
        <v>105704.2</v>
      </c>
    </row>
    <row r="7" spans="1:6" x14ac:dyDescent="0.35">
      <c r="A7" s="7" t="s">
        <v>1887</v>
      </c>
      <c r="B7" s="3">
        <v>216911.14999999991</v>
      </c>
      <c r="C7" s="3">
        <v>93851.150000000154</v>
      </c>
    </row>
    <row r="8" spans="1:6" x14ac:dyDescent="0.35">
      <c r="A8" s="7" t="s">
        <v>1886</v>
      </c>
      <c r="B8" s="3">
        <v>178807.9</v>
      </c>
      <c r="C8" s="3">
        <v>92101.899999999863</v>
      </c>
      <c r="E8" t="s">
        <v>1899</v>
      </c>
    </row>
    <row r="9" spans="1:6" x14ac:dyDescent="0.35">
      <c r="A9" s="7" t="s">
        <v>1885</v>
      </c>
      <c r="B9" s="3">
        <v>70758.699999999953</v>
      </c>
      <c r="C9" s="3">
        <v>36120.699999999983</v>
      </c>
      <c r="E9" t="s">
        <v>12628</v>
      </c>
    </row>
    <row r="10" spans="1:6" x14ac:dyDescent="0.35">
      <c r="A10" s="7" t="s">
        <v>70</v>
      </c>
      <c r="B10" s="3">
        <v>1379032.1999999981</v>
      </c>
      <c r="C10" s="3">
        <v>578786.20000000112</v>
      </c>
    </row>
    <row r="12" spans="1:6" x14ac:dyDescent="0.35">
      <c r="E12" t="s">
        <v>1900</v>
      </c>
    </row>
    <row r="15" spans="1:6" x14ac:dyDescent="0.35">
      <c r="E15" t="s">
        <v>1901</v>
      </c>
    </row>
    <row r="16" spans="1:6" x14ac:dyDescent="0.35">
      <c r="A16" s="6" t="s">
        <v>53</v>
      </c>
      <c r="B16" t="s">
        <v>54</v>
      </c>
      <c r="C16" t="s">
        <v>55</v>
      </c>
      <c r="E16" t="s">
        <v>1902</v>
      </c>
      <c r="F16" t="s">
        <v>1903</v>
      </c>
    </row>
    <row r="17" spans="1:3" x14ac:dyDescent="0.35">
      <c r="A17" s="7" t="s">
        <v>1904</v>
      </c>
      <c r="B17" s="9">
        <v>137959.10000000021</v>
      </c>
      <c r="C17" s="9">
        <v>48415.099999999948</v>
      </c>
    </row>
    <row r="18" spans="1:3" x14ac:dyDescent="0.35">
      <c r="A18" s="7" t="s">
        <v>1905</v>
      </c>
      <c r="B18" s="9">
        <v>96798</v>
      </c>
      <c r="C18" s="9">
        <v>42429</v>
      </c>
    </row>
    <row r="19" spans="1:3" x14ac:dyDescent="0.35">
      <c r="A19" s="7" t="s">
        <v>1906</v>
      </c>
      <c r="B19" s="9">
        <v>93347.650000000038</v>
      </c>
      <c r="C19" s="9">
        <v>39587.650000000009</v>
      </c>
    </row>
    <row r="20" spans="1:3" x14ac:dyDescent="0.35">
      <c r="A20" s="7" t="s">
        <v>1907</v>
      </c>
      <c r="B20" s="9">
        <v>100668.0500000001</v>
      </c>
      <c r="C20" s="9">
        <v>35580.049999999967</v>
      </c>
    </row>
    <row r="21" spans="1:3" x14ac:dyDescent="0.35">
      <c r="A21" s="7" t="s">
        <v>1908</v>
      </c>
      <c r="B21" s="9">
        <v>96562.950000000055</v>
      </c>
      <c r="C21" s="9">
        <v>34318.94999999999</v>
      </c>
    </row>
    <row r="22" spans="1:3" x14ac:dyDescent="0.35">
      <c r="A22" s="7" t="s">
        <v>1909</v>
      </c>
      <c r="B22" s="9">
        <v>85865.75</v>
      </c>
      <c r="C22" s="9">
        <v>33863.75</v>
      </c>
    </row>
    <row r="23" spans="1:3" x14ac:dyDescent="0.35">
      <c r="A23" s="7" t="s">
        <v>1910</v>
      </c>
      <c r="B23" s="9">
        <v>74175.750000000131</v>
      </c>
      <c r="C23" s="9">
        <v>27891.749999999949</v>
      </c>
    </row>
    <row r="24" spans="1:3" x14ac:dyDescent="0.35">
      <c r="A24" s="7" t="s">
        <v>1911</v>
      </c>
      <c r="B24" s="3">
        <v>48690.999999999927</v>
      </c>
      <c r="C24" s="9">
        <v>26391.000000000018</v>
      </c>
    </row>
    <row r="25" spans="1:3" x14ac:dyDescent="0.35">
      <c r="A25" s="7" t="s">
        <v>1912</v>
      </c>
      <c r="B25" s="9">
        <v>94371.000000000044</v>
      </c>
      <c r="C25" s="9">
        <v>26162.999999999971</v>
      </c>
    </row>
    <row r="26" spans="1:3" x14ac:dyDescent="0.35">
      <c r="A26" s="7" t="s">
        <v>1913</v>
      </c>
      <c r="B26" s="9">
        <v>55411.199999999917</v>
      </c>
      <c r="C26" s="9">
        <v>25927.200000000001</v>
      </c>
    </row>
    <row r="27" spans="1:3" x14ac:dyDescent="0.35">
      <c r="A27" s="7" t="s">
        <v>1914</v>
      </c>
      <c r="B27" s="3">
        <v>53784.25</v>
      </c>
      <c r="C27" s="3">
        <v>25720.25</v>
      </c>
    </row>
    <row r="28" spans="1:3" x14ac:dyDescent="0.35">
      <c r="A28" s="7" t="s">
        <v>1915</v>
      </c>
      <c r="B28" s="3">
        <v>51930.75</v>
      </c>
      <c r="C28" s="3">
        <v>25198.75</v>
      </c>
    </row>
    <row r="29" spans="1:3" x14ac:dyDescent="0.35">
      <c r="A29" s="7" t="s">
        <v>1916</v>
      </c>
      <c r="B29" s="9">
        <v>56591.649999999972</v>
      </c>
      <c r="C29" s="3">
        <v>24629.649999999969</v>
      </c>
    </row>
    <row r="30" spans="1:3" x14ac:dyDescent="0.35">
      <c r="A30" s="7" t="s">
        <v>1917</v>
      </c>
      <c r="B30" s="3">
        <v>47138.400000000052</v>
      </c>
      <c r="C30" s="3">
        <v>23372.400000000009</v>
      </c>
    </row>
    <row r="31" spans="1:3" x14ac:dyDescent="0.35">
      <c r="A31" s="7" t="s">
        <v>1918</v>
      </c>
      <c r="B31" s="3">
        <v>54164.999999999978</v>
      </c>
      <c r="C31" s="3">
        <v>23158.999999999989</v>
      </c>
    </row>
    <row r="32" spans="1:3" x14ac:dyDescent="0.35">
      <c r="A32" s="7" t="s">
        <v>1919</v>
      </c>
      <c r="B32" s="3">
        <v>49805.75</v>
      </c>
      <c r="C32" s="3">
        <v>22217.75</v>
      </c>
    </row>
    <row r="33" spans="1:20" x14ac:dyDescent="0.35">
      <c r="A33" s="7" t="s">
        <v>1920</v>
      </c>
      <c r="B33" s="3">
        <v>31047.75</v>
      </c>
      <c r="C33" s="3">
        <v>17139.75</v>
      </c>
    </row>
    <row r="34" spans="1:20" x14ac:dyDescent="0.35">
      <c r="A34" s="7" t="s">
        <v>1921</v>
      </c>
      <c r="B34" s="3">
        <v>33442.75</v>
      </c>
      <c r="C34" s="3">
        <v>15892.75</v>
      </c>
    </row>
    <row r="35" spans="1:20" x14ac:dyDescent="0.35">
      <c r="A35" s="7" t="s">
        <v>1922</v>
      </c>
      <c r="B35" s="3">
        <v>24648</v>
      </c>
      <c r="C35" s="3">
        <v>13139.999999999991</v>
      </c>
    </row>
    <row r="36" spans="1:20" x14ac:dyDescent="0.35">
      <c r="A36" s="7" t="s">
        <v>1923</v>
      </c>
      <c r="B36" s="3">
        <v>21868.75</v>
      </c>
      <c r="C36" s="3">
        <v>11627.75</v>
      </c>
      <c r="T36" t="s">
        <v>4</v>
      </c>
    </row>
    <row r="37" spans="1:20" x14ac:dyDescent="0.35">
      <c r="A37" s="7" t="s">
        <v>1924</v>
      </c>
      <c r="B37" s="3">
        <v>22367.099999999991</v>
      </c>
      <c r="C37" s="3">
        <v>11047.099999999989</v>
      </c>
      <c r="T37">
        <v>0.42771725678685968</v>
      </c>
    </row>
    <row r="38" spans="1:20" x14ac:dyDescent="0.35">
      <c r="A38" s="7" t="s">
        <v>1925</v>
      </c>
      <c r="B38" s="3">
        <v>21182</v>
      </c>
      <c r="C38" s="3">
        <v>10862</v>
      </c>
      <c r="T38">
        <v>0.42169398893482812</v>
      </c>
    </row>
    <row r="39" spans="1:20" x14ac:dyDescent="0.35">
      <c r="A39" s="7" t="s">
        <v>1926</v>
      </c>
      <c r="B39" s="3">
        <v>17780.000000000018</v>
      </c>
      <c r="C39" s="3">
        <v>8992.0000000000055</v>
      </c>
      <c r="T39">
        <v>0.42141655070964501</v>
      </c>
    </row>
    <row r="40" spans="1:20" x14ac:dyDescent="0.35">
      <c r="A40" s="7" t="s">
        <v>1927</v>
      </c>
      <c r="B40" s="3">
        <v>9429.6000000000022</v>
      </c>
      <c r="C40" s="3">
        <v>5219.6000000000013</v>
      </c>
      <c r="T40">
        <v>0.42117103973695103</v>
      </c>
    </row>
    <row r="41" spans="1:20" x14ac:dyDescent="0.35">
      <c r="A41" s="7" t="s">
        <v>70</v>
      </c>
      <c r="B41" s="3">
        <v>1379032.2</v>
      </c>
      <c r="C41" s="3">
        <v>578786.19999999984</v>
      </c>
      <c r="T41">
        <v>0.42057395692695682</v>
      </c>
    </row>
    <row r="42" spans="1:20" x14ac:dyDescent="0.35">
      <c r="T42">
        <v>0.41988360528549318</v>
      </c>
    </row>
    <row r="43" spans="1:20" x14ac:dyDescent="0.35">
      <c r="T43">
        <v>0.41918787909407551</v>
      </c>
    </row>
    <row r="44" spans="1:20" x14ac:dyDescent="0.35">
      <c r="E44" t="s">
        <v>1928</v>
      </c>
      <c r="T44">
        <v>0.41912059888266517</v>
      </c>
    </row>
    <row r="45" spans="1:20" x14ac:dyDescent="0.35">
      <c r="A45" s="6" t="s">
        <v>53</v>
      </c>
      <c r="B45" t="s">
        <v>54</v>
      </c>
      <c r="C45" t="s">
        <v>55</v>
      </c>
      <c r="D45" t="s">
        <v>4</v>
      </c>
      <c r="E45" t="s">
        <v>1929</v>
      </c>
      <c r="T45">
        <v>0.41874735766267512</v>
      </c>
    </row>
    <row r="46" spans="1:20" x14ac:dyDescent="0.35">
      <c r="A46" s="7" t="s">
        <v>1863</v>
      </c>
      <c r="B46" s="3">
        <v>97451.600000000108</v>
      </c>
      <c r="C46" s="3">
        <v>40807.599999999999</v>
      </c>
      <c r="D46">
        <f>_xlfn.PERCENTOF($C$46,$B$46)</f>
        <v>0.41874735766267512</v>
      </c>
      <c r="T46">
        <v>0.4170603707598155</v>
      </c>
    </row>
    <row r="47" spans="1:20" x14ac:dyDescent="0.35">
      <c r="A47" s="7" t="s">
        <v>1864</v>
      </c>
      <c r="B47" s="3">
        <v>99388.600000000035</v>
      </c>
      <c r="C47" s="3">
        <v>41859.599999999948</v>
      </c>
      <c r="D47">
        <f>_xlfn.PERCENTOF($C$47,$B$47)</f>
        <v>0.42117103973695103</v>
      </c>
      <c r="T47">
        <v>0.41595055391947539</v>
      </c>
    </row>
    <row r="48" spans="1:20" x14ac:dyDescent="0.35">
      <c r="A48" s="7" t="s">
        <v>1866</v>
      </c>
      <c r="B48" s="8">
        <v>249393.90000000011</v>
      </c>
      <c r="C48" s="3">
        <v>104542.9</v>
      </c>
      <c r="D48">
        <f>_xlfn.PERCENTOF($C$48,$B$48)</f>
        <v>0.41918787909407546</v>
      </c>
      <c r="T48">
        <v>0.41528218167637532</v>
      </c>
    </row>
    <row r="49" spans="1:5" x14ac:dyDescent="0.35">
      <c r="A49" s="7" t="s">
        <v>1867</v>
      </c>
      <c r="B49" s="3">
        <v>45552.650000000009</v>
      </c>
      <c r="C49" s="3">
        <v>18947.649999999991</v>
      </c>
      <c r="D49">
        <f>_xlfn.PERCENTOF($C$49,$B$49)</f>
        <v>0.41595055391947533</v>
      </c>
      <c r="E49" t="s">
        <v>1930</v>
      </c>
    </row>
    <row r="50" spans="1:5" x14ac:dyDescent="0.35">
      <c r="A50" s="7" t="s">
        <v>1868</v>
      </c>
      <c r="B50" s="3">
        <v>139876.35000000021</v>
      </c>
      <c r="C50" s="3">
        <v>58828.350000000013</v>
      </c>
      <c r="D50" s="10">
        <f>_xlfn.PERCENTOF($C$50,$B$50)</f>
        <v>0.42057395692695676</v>
      </c>
      <c r="E50" t="s">
        <v>1931</v>
      </c>
    </row>
    <row r="51" spans="1:5" x14ac:dyDescent="0.35">
      <c r="A51" s="7" t="s">
        <v>1869</v>
      </c>
      <c r="B51" s="3">
        <v>57614.3</v>
      </c>
      <c r="C51" s="3">
        <v>24191.299999999988</v>
      </c>
      <c r="D51">
        <f>_xlfn.PERCENTOF($C$51,$B$51)</f>
        <v>0.41988360528549312</v>
      </c>
    </row>
    <row r="52" spans="1:5" x14ac:dyDescent="0.35">
      <c r="A52" s="7" t="s">
        <v>1870</v>
      </c>
      <c r="B52" s="3">
        <v>138986.70000000019</v>
      </c>
      <c r="C52" s="3">
        <v>57718.699999999939</v>
      </c>
      <c r="D52">
        <f>_xlfn.PERCENTOF($C$52,$B$52)</f>
        <v>0.41528218167637521</v>
      </c>
    </row>
    <row r="53" spans="1:5" x14ac:dyDescent="0.35">
      <c r="A53" s="7" t="s">
        <v>1871</v>
      </c>
      <c r="B53" s="3">
        <v>146884.85000000009</v>
      </c>
      <c r="C53" s="3">
        <v>61259.84999999994</v>
      </c>
      <c r="D53" s="10">
        <f>_xlfn.PERCENTOF($C$53,$B$53)</f>
        <v>0.41706037075981561</v>
      </c>
    </row>
    <row r="54" spans="1:5" x14ac:dyDescent="0.35">
      <c r="A54" s="7" t="s">
        <v>1872</v>
      </c>
      <c r="B54" s="3">
        <v>86131.049999999988</v>
      </c>
      <c r="C54" s="3">
        <v>36297.049999999967</v>
      </c>
      <c r="D54">
        <f>_xlfn.PERCENTOF($C$54,$B$54)</f>
        <v>0.42141655070964501</v>
      </c>
    </row>
    <row r="55" spans="1:5" x14ac:dyDescent="0.35">
      <c r="A55" s="7" t="s">
        <v>1873</v>
      </c>
      <c r="B55" s="3">
        <v>84817.950000000026</v>
      </c>
      <c r="C55" s="3">
        <v>35548.949999999961</v>
      </c>
      <c r="D55">
        <f>_xlfn.PERCENTOF($C$55,$B$55)</f>
        <v>0.41912059888266517</v>
      </c>
    </row>
    <row r="56" spans="1:5" x14ac:dyDescent="0.35">
      <c r="A56" s="7" t="s">
        <v>1874</v>
      </c>
      <c r="B56" s="3">
        <v>92520.700000000012</v>
      </c>
      <c r="C56" s="3">
        <v>39572.700000000012</v>
      </c>
      <c r="D56">
        <f>_xlfn.PERCENTOF($C$56,$B$56)</f>
        <v>0.42771725678685968</v>
      </c>
    </row>
    <row r="57" spans="1:5" x14ac:dyDescent="0.35">
      <c r="A57" s="7" t="s">
        <v>1875</v>
      </c>
      <c r="B57" s="3">
        <v>140413.55000000019</v>
      </c>
      <c r="C57" s="3">
        <v>59211.55</v>
      </c>
      <c r="D57">
        <f>_xlfn.PERCENTOF($C$57,$B$57)</f>
        <v>0.42169398893482801</v>
      </c>
    </row>
    <row r="58" spans="1:5" x14ac:dyDescent="0.35">
      <c r="A58" s="7" t="s">
        <v>70</v>
      </c>
      <c r="B58" s="3">
        <v>1379032.2000000009</v>
      </c>
      <c r="C58" s="3">
        <v>578786.19999999984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5"/>
  <sheetViews>
    <sheetView workbookViewId="0">
      <pane ySplit="1" topLeftCell="A2" activePane="bottomLeft" state="frozen"/>
      <selection pane="bottomLeft"/>
    </sheetView>
  </sheetViews>
  <sheetFormatPr defaultRowHeight="14.5" x14ac:dyDescent="0.35"/>
  <cols>
    <col min="1" max="1" width="12" customWidth="1"/>
    <col min="2" max="2" width="25" customWidth="1"/>
    <col min="3" max="3" width="19" customWidth="1"/>
    <col min="4" max="4" width="12" customWidth="1"/>
    <col min="5" max="5" width="11" customWidth="1"/>
  </cols>
  <sheetData>
    <row r="1" spans="1:5" x14ac:dyDescent="0.35">
      <c r="A1" s="1" t="s">
        <v>1940</v>
      </c>
      <c r="B1" s="1" t="s">
        <v>1941</v>
      </c>
      <c r="C1" s="1" t="s">
        <v>1861</v>
      </c>
      <c r="D1" s="1" t="s">
        <v>1943</v>
      </c>
      <c r="E1" s="1" t="s">
        <v>1944</v>
      </c>
    </row>
    <row r="2" spans="1:5" x14ac:dyDescent="0.35">
      <c r="A2" t="s">
        <v>1997</v>
      </c>
      <c r="B2" t="s">
        <v>1906</v>
      </c>
      <c r="C2" t="s">
        <v>1889</v>
      </c>
      <c r="D2">
        <v>89</v>
      </c>
      <c r="E2">
        <v>48</v>
      </c>
    </row>
    <row r="3" spans="1:5" x14ac:dyDescent="0.35">
      <c r="A3" t="s">
        <v>2034</v>
      </c>
      <c r="B3" t="s">
        <v>1904</v>
      </c>
      <c r="C3" t="s">
        <v>1889</v>
      </c>
      <c r="D3">
        <v>149</v>
      </c>
      <c r="E3">
        <v>91</v>
      </c>
    </row>
    <row r="4" spans="1:5" x14ac:dyDescent="0.35">
      <c r="A4" t="s">
        <v>2067</v>
      </c>
      <c r="B4" t="s">
        <v>1918</v>
      </c>
      <c r="C4" t="s">
        <v>1889</v>
      </c>
      <c r="D4">
        <v>69</v>
      </c>
      <c r="E4">
        <v>37</v>
      </c>
    </row>
    <row r="5" spans="1:5" x14ac:dyDescent="0.35">
      <c r="A5" t="s">
        <v>2162</v>
      </c>
      <c r="B5" t="s">
        <v>1921</v>
      </c>
      <c r="C5" t="s">
        <v>1889</v>
      </c>
      <c r="D5">
        <v>55</v>
      </c>
      <c r="E5">
        <v>27</v>
      </c>
    </row>
    <row r="6" spans="1:5" x14ac:dyDescent="0.35">
      <c r="A6" t="s">
        <v>1963</v>
      </c>
      <c r="B6" t="s">
        <v>1907</v>
      </c>
      <c r="C6" t="s">
        <v>1890</v>
      </c>
      <c r="D6">
        <v>119</v>
      </c>
      <c r="E6">
        <v>72</v>
      </c>
    </row>
    <row r="7" spans="1:5" x14ac:dyDescent="0.35">
      <c r="A7" t="s">
        <v>2045</v>
      </c>
      <c r="B7" t="s">
        <v>1910</v>
      </c>
      <c r="C7" t="s">
        <v>1890</v>
      </c>
      <c r="D7">
        <v>99</v>
      </c>
      <c r="E7">
        <v>58</v>
      </c>
    </row>
    <row r="8" spans="1:5" x14ac:dyDescent="0.35">
      <c r="A8" t="s">
        <v>1987</v>
      </c>
      <c r="B8" t="s">
        <v>1908</v>
      </c>
      <c r="C8" t="s">
        <v>1890</v>
      </c>
      <c r="D8">
        <v>129</v>
      </c>
      <c r="E8">
        <v>78</v>
      </c>
    </row>
    <row r="9" spans="1:5" x14ac:dyDescent="0.35">
      <c r="A9" t="s">
        <v>2023</v>
      </c>
      <c r="B9" t="s">
        <v>1912</v>
      </c>
      <c r="C9" t="s">
        <v>1890</v>
      </c>
      <c r="D9">
        <v>249</v>
      </c>
      <c r="E9">
        <v>168</v>
      </c>
    </row>
    <row r="10" spans="1:5" x14ac:dyDescent="0.35">
      <c r="A10" t="s">
        <v>1956</v>
      </c>
      <c r="B10" t="s">
        <v>1909</v>
      </c>
      <c r="C10" t="s">
        <v>1887</v>
      </c>
      <c r="D10">
        <v>95</v>
      </c>
      <c r="E10">
        <v>54</v>
      </c>
    </row>
    <row r="11" spans="1:5" x14ac:dyDescent="0.35">
      <c r="A11" t="s">
        <v>2064</v>
      </c>
      <c r="B11" t="s">
        <v>1922</v>
      </c>
      <c r="C11" t="s">
        <v>1887</v>
      </c>
      <c r="D11">
        <v>32</v>
      </c>
      <c r="E11">
        <v>14</v>
      </c>
    </row>
    <row r="12" spans="1:5" x14ac:dyDescent="0.35">
      <c r="A12" t="s">
        <v>1978</v>
      </c>
      <c r="B12" t="s">
        <v>1916</v>
      </c>
      <c r="C12" t="s">
        <v>1887</v>
      </c>
      <c r="D12">
        <v>79</v>
      </c>
      <c r="E12">
        <v>42</v>
      </c>
    </row>
    <row r="13" spans="1:5" x14ac:dyDescent="0.35">
      <c r="A13" t="s">
        <v>2026</v>
      </c>
      <c r="B13" t="s">
        <v>1919</v>
      </c>
      <c r="C13" t="s">
        <v>1887</v>
      </c>
      <c r="D13">
        <v>85</v>
      </c>
      <c r="E13">
        <v>44</v>
      </c>
    </row>
    <row r="14" spans="1:5" x14ac:dyDescent="0.35">
      <c r="A14" t="s">
        <v>1953</v>
      </c>
      <c r="B14" t="s">
        <v>1905</v>
      </c>
      <c r="C14" t="s">
        <v>1888</v>
      </c>
      <c r="D14">
        <v>120</v>
      </c>
      <c r="E14">
        <v>63</v>
      </c>
    </row>
    <row r="15" spans="1:5" x14ac:dyDescent="0.35">
      <c r="A15" t="s">
        <v>2061</v>
      </c>
      <c r="B15" t="s">
        <v>1923</v>
      </c>
      <c r="C15" t="s">
        <v>1888</v>
      </c>
      <c r="D15">
        <v>25</v>
      </c>
      <c r="E15">
        <v>11</v>
      </c>
    </row>
    <row r="16" spans="1:5" x14ac:dyDescent="0.35">
      <c r="A16" t="s">
        <v>2015</v>
      </c>
      <c r="B16" t="s">
        <v>1914</v>
      </c>
      <c r="C16" t="s">
        <v>1888</v>
      </c>
      <c r="D16">
        <v>65</v>
      </c>
      <c r="E16">
        <v>32</v>
      </c>
    </row>
    <row r="17" spans="1:5" x14ac:dyDescent="0.35">
      <c r="A17" t="s">
        <v>1967</v>
      </c>
      <c r="B17" t="s">
        <v>1913</v>
      </c>
      <c r="C17" t="s">
        <v>1888</v>
      </c>
      <c r="D17">
        <v>78</v>
      </c>
      <c r="E17">
        <v>39</v>
      </c>
    </row>
    <row r="18" spans="1:5" x14ac:dyDescent="0.35">
      <c r="A18" t="s">
        <v>2001</v>
      </c>
      <c r="B18" t="s">
        <v>1911</v>
      </c>
      <c r="C18" t="s">
        <v>1886</v>
      </c>
      <c r="D18">
        <v>58</v>
      </c>
      <c r="E18">
        <v>25</v>
      </c>
    </row>
    <row r="19" spans="1:5" x14ac:dyDescent="0.35">
      <c r="A19" t="s">
        <v>1971</v>
      </c>
      <c r="B19" t="s">
        <v>1920</v>
      </c>
      <c r="C19" t="s">
        <v>1886</v>
      </c>
      <c r="D19">
        <v>45</v>
      </c>
      <c r="E19">
        <v>19</v>
      </c>
    </row>
    <row r="20" spans="1:5" x14ac:dyDescent="0.35">
      <c r="A20" t="s">
        <v>2114</v>
      </c>
      <c r="B20" t="s">
        <v>1915</v>
      </c>
      <c r="C20" t="s">
        <v>1886</v>
      </c>
      <c r="D20">
        <v>85</v>
      </c>
      <c r="E20">
        <v>41</v>
      </c>
    </row>
    <row r="21" spans="1:5" x14ac:dyDescent="0.35">
      <c r="A21" t="s">
        <v>2183</v>
      </c>
      <c r="B21" t="s">
        <v>1917</v>
      </c>
      <c r="C21" t="s">
        <v>1886</v>
      </c>
      <c r="D21">
        <v>72</v>
      </c>
      <c r="E21">
        <v>34</v>
      </c>
    </row>
    <row r="22" spans="1:5" x14ac:dyDescent="0.35">
      <c r="A22" t="s">
        <v>2120</v>
      </c>
      <c r="B22" t="s">
        <v>1926</v>
      </c>
      <c r="C22" t="s">
        <v>1885</v>
      </c>
      <c r="D22">
        <v>28</v>
      </c>
      <c r="E22">
        <v>13</v>
      </c>
    </row>
    <row r="23" spans="1:5" x14ac:dyDescent="0.35">
      <c r="A23" t="s">
        <v>1991</v>
      </c>
      <c r="B23" t="s">
        <v>1925</v>
      </c>
      <c r="C23" t="s">
        <v>1885</v>
      </c>
      <c r="D23">
        <v>35</v>
      </c>
      <c r="E23">
        <v>16</v>
      </c>
    </row>
    <row r="24" spans="1:5" x14ac:dyDescent="0.35">
      <c r="A24" t="s">
        <v>1960</v>
      </c>
      <c r="B24" t="s">
        <v>1924</v>
      </c>
      <c r="C24" t="s">
        <v>1885</v>
      </c>
      <c r="D24">
        <v>42</v>
      </c>
      <c r="E24">
        <v>20</v>
      </c>
    </row>
    <row r="25" spans="1:5" x14ac:dyDescent="0.35">
      <c r="A25" t="s">
        <v>2011</v>
      </c>
      <c r="B25" t="s">
        <v>1927</v>
      </c>
      <c r="C25" t="s">
        <v>1885</v>
      </c>
      <c r="D25">
        <v>24</v>
      </c>
      <c r="E25">
        <v>10</v>
      </c>
    </row>
  </sheetData>
  <autoFilter ref="A1:E25" xr:uid="{00000000-0009-0000-0000-00000C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Northstar Dashboard</vt:lpstr>
      <vt:lpstr>Analyses</vt:lpstr>
      <vt:lpstr>Project_Brief</vt:lpstr>
      <vt:lpstr>Raw_Data</vt:lpstr>
      <vt:lpstr>CUSTOMER LIST</vt:lpstr>
      <vt:lpstr>Table</vt:lpstr>
      <vt:lpstr>Q8</vt:lpstr>
      <vt:lpstr>Q10</vt:lpstr>
      <vt:lpstr>Q11</vt:lpstr>
      <vt:lpstr>Q1</vt:lpstr>
      <vt:lpstr>Q2</vt:lpstr>
      <vt:lpstr>Q3</vt:lpstr>
      <vt:lpstr>Product_Reference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Ann-Shirley Coomson</dc:creator>
  <cp:lastModifiedBy>Ann-Shirley Coomson</cp:lastModifiedBy>
  <dcterms:created xsi:type="dcterms:W3CDTF">2026-09-02T05:57:33Z</dcterms:created>
  <dcterms:modified xsi:type="dcterms:W3CDTF">2026-09-15T03:44:15Z</dcterms:modified>
</cp:coreProperties>
</file>